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7.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8.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dev_karim\strips-analyzer\"/>
    </mc:Choice>
  </mc:AlternateContent>
  <xr:revisionPtr revIDLastSave="0" documentId="13_ncr:1_{066E0FA9-E38B-44C9-ACB4-34A2A3704CDC}" xr6:coauthVersionLast="47" xr6:coauthVersionMax="47" xr10:uidLastSave="{00000000-0000-0000-0000-000000000000}"/>
  <bookViews>
    <workbookView xWindow="-108" yWindow="-108" windowWidth="23256" windowHeight="12576" tabRatio="825" xr2:uid="{8665E62F-9F1E-0F4F-B562-1CB6F0A1A93E}"/>
  </bookViews>
  <sheets>
    <sheet name="Summary" sheetId="16" r:id="rId1"/>
    <sheet name="Calculs T1a" sheetId="1" r:id="rId2"/>
    <sheet name="Calculs T2a" sheetId="6" r:id="rId3"/>
    <sheet name="Calculs T3a" sheetId="8" r:id="rId4"/>
    <sheet name="Calculs T1b" sheetId="17" r:id="rId5"/>
    <sheet name="Calculs T2b" sheetId="18" r:id="rId6"/>
    <sheet name="Calculs T3b" sheetId="19" r:id="rId7"/>
    <sheet name="ROC curves T2" sheetId="33" r:id="rId8"/>
    <sheet name="Params" sheetId="12" r:id="rId9"/>
    <sheet name="Predictions concentrations" sheetId="28" r:id="rId10"/>
    <sheet name="Predictions cutoffs" sheetId="31" r:id="rId11"/>
    <sheet name="Coeffs calibration" sheetId="30" r:id="rId12"/>
    <sheet name="FindTL informations" sheetId="32" r:id="rId13"/>
    <sheet name="ProfilsBrutsRecales" sheetId="2" r:id="rId14"/>
    <sheet name="ExtraData TL1" sheetId="21" r:id="rId15"/>
    <sheet name="ExtraData TL2" sheetId="25" r:id="rId16"/>
    <sheet name="ExtraData TL3" sheetId="2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73" i="8" l="1"/>
  <c r="AI173" i="8"/>
  <c r="AI134" i="8"/>
  <c r="Z134" i="8"/>
  <c r="Z93" i="8"/>
  <c r="AI93" i="8"/>
  <c r="AI53" i="8"/>
  <c r="Z53" i="8"/>
  <c r="AI173" i="6"/>
  <c r="Z173" i="6"/>
  <c r="AI134" i="6"/>
  <c r="Z134" i="6"/>
  <c r="Z93" i="6"/>
  <c r="AI93" i="6"/>
  <c r="AI53" i="6"/>
  <c r="Z53" i="6"/>
  <c r="Z173" i="1"/>
  <c r="AI173" i="1"/>
  <c r="AI134" i="1"/>
  <c r="Z134" i="1"/>
  <c r="Z93" i="1"/>
  <c r="AI93" i="1"/>
  <c r="AI53" i="1"/>
  <c r="Z53" i="1"/>
  <c r="R54" i="16" l="1"/>
  <c r="R53" i="16"/>
  <c r="R52" i="16"/>
  <c r="R51" i="16"/>
  <c r="R50" i="16"/>
  <c r="R49" i="16"/>
  <c r="R48" i="16"/>
  <c r="R47" i="16"/>
  <c r="R34" i="16"/>
  <c r="R33" i="16"/>
  <c r="R32" i="16"/>
  <c r="R31" i="16"/>
  <c r="R30" i="16"/>
  <c r="R29" i="16"/>
  <c r="R28" i="16"/>
  <c r="R27" i="16"/>
  <c r="R14" i="16"/>
  <c r="R13" i="16"/>
  <c r="R12" i="16"/>
  <c r="R11" i="16"/>
  <c r="R10" i="16"/>
  <c r="R9" i="16"/>
  <c r="R8" i="16"/>
  <c r="R7" i="16"/>
  <c r="L587" i="28"/>
  <c r="L586" i="28"/>
  <c r="L585" i="28"/>
  <c r="L584" i="28"/>
  <c r="L583" i="28"/>
  <c r="L582" i="28"/>
  <c r="L581" i="28"/>
  <c r="L580" i="28"/>
  <c r="L579" i="28"/>
  <c r="L578" i="28"/>
  <c r="L577" i="28"/>
  <c r="L576" i="28"/>
  <c r="L575" i="28"/>
  <c r="L574" i="28"/>
  <c r="L573" i="28"/>
  <c r="L572" i="28"/>
  <c r="L571" i="28"/>
  <c r="L570" i="28"/>
  <c r="L569" i="28"/>
  <c r="L568" i="28"/>
  <c r="L567" i="28"/>
  <c r="L566" i="28"/>
  <c r="L565" i="28"/>
  <c r="L564" i="28"/>
  <c r="L563" i="28"/>
  <c r="L562" i="28"/>
  <c r="L561" i="28"/>
  <c r="L560" i="28"/>
  <c r="L559" i="28"/>
  <c r="L558" i="28"/>
  <c r="L557" i="28"/>
  <c r="L556" i="28"/>
  <c r="L555" i="28"/>
  <c r="L554" i="28"/>
  <c r="L553" i="28"/>
  <c r="L552" i="28"/>
  <c r="L551" i="28"/>
  <c r="L550" i="28"/>
  <c r="L549" i="28"/>
  <c r="L548" i="28"/>
  <c r="L547" i="28"/>
  <c r="L546" i="28"/>
  <c r="L545" i="28"/>
  <c r="L544" i="28"/>
  <c r="L543" i="28"/>
  <c r="L542" i="28"/>
  <c r="L541" i="28"/>
  <c r="L540" i="28"/>
  <c r="L539" i="28"/>
  <c r="L538" i="28"/>
  <c r="L537" i="28"/>
  <c r="L536" i="28"/>
  <c r="L535" i="28"/>
  <c r="L534" i="28"/>
  <c r="L533" i="28"/>
  <c r="L532" i="28"/>
  <c r="L531" i="28"/>
  <c r="L530" i="28"/>
  <c r="L529" i="28"/>
  <c r="L528" i="28"/>
  <c r="L527" i="28"/>
  <c r="L526" i="28"/>
  <c r="L525" i="28"/>
  <c r="L524" i="28"/>
  <c r="L523" i="28"/>
  <c r="L522" i="28"/>
  <c r="L521" i="28"/>
  <c r="L520" i="28"/>
  <c r="L519" i="28"/>
  <c r="L518" i="28"/>
  <c r="L517" i="28"/>
  <c r="L516" i="28"/>
  <c r="L515" i="28"/>
  <c r="L514" i="28"/>
  <c r="L513" i="28"/>
  <c r="L512" i="28"/>
  <c r="L511" i="28"/>
  <c r="L510" i="28"/>
  <c r="L509" i="28"/>
  <c r="L508" i="28"/>
  <c r="L507" i="28"/>
  <c r="L506" i="28"/>
  <c r="L505" i="28"/>
  <c r="L504" i="28"/>
  <c r="L503" i="28"/>
  <c r="L502" i="28"/>
  <c r="L501" i="28"/>
  <c r="L500" i="28"/>
  <c r="L499" i="28"/>
  <c r="L498" i="28"/>
  <c r="L497" i="28"/>
  <c r="L496" i="28"/>
  <c r="L495" i="28"/>
  <c r="L494" i="28"/>
  <c r="L493" i="28"/>
  <c r="L492" i="28"/>
  <c r="L491" i="28"/>
  <c r="L490" i="28"/>
  <c r="L489" i="28"/>
  <c r="L488" i="28"/>
  <c r="L487" i="28"/>
  <c r="L486" i="28"/>
  <c r="L485" i="28"/>
  <c r="L484" i="28"/>
  <c r="L483" i="28"/>
  <c r="L482" i="28"/>
  <c r="L481" i="28"/>
  <c r="L480" i="28"/>
  <c r="L479" i="28"/>
  <c r="L478" i="28"/>
  <c r="L477" i="28"/>
  <c r="L476" i="28"/>
  <c r="L475" i="28"/>
  <c r="L474" i="28"/>
  <c r="L473" i="28"/>
  <c r="L472" i="28"/>
  <c r="L471" i="28"/>
  <c r="L470" i="28"/>
  <c r="L469" i="28"/>
  <c r="L468" i="28"/>
  <c r="L467" i="28"/>
  <c r="L466" i="28"/>
  <c r="L465" i="28"/>
  <c r="L464" i="28"/>
  <c r="L463" i="28"/>
  <c r="L462" i="28"/>
  <c r="L461" i="28"/>
  <c r="L460" i="28"/>
  <c r="L459" i="28"/>
  <c r="L458" i="28"/>
  <c r="L457" i="28"/>
  <c r="L456" i="28"/>
  <c r="L455" i="28"/>
  <c r="L454" i="28"/>
  <c r="L453" i="28"/>
  <c r="L452" i="28"/>
  <c r="L451" i="28"/>
  <c r="L450" i="28"/>
  <c r="L449" i="28"/>
  <c r="L448" i="28"/>
  <c r="L447" i="28"/>
  <c r="L446" i="28"/>
  <c r="L445" i="28"/>
  <c r="L444" i="28"/>
  <c r="L443" i="28"/>
  <c r="L442" i="28"/>
  <c r="L441" i="28"/>
  <c r="L440" i="28"/>
  <c r="L439" i="28"/>
  <c r="L438" i="28"/>
  <c r="L437" i="28"/>
  <c r="L436" i="28"/>
  <c r="L435" i="28"/>
  <c r="L434" i="28"/>
  <c r="L433" i="28"/>
  <c r="L432" i="28"/>
  <c r="L431" i="28"/>
  <c r="L430" i="28"/>
  <c r="L429" i="28"/>
  <c r="L428" i="28"/>
  <c r="L427" i="28"/>
  <c r="L426" i="28"/>
  <c r="L425" i="28"/>
  <c r="L424" i="28"/>
  <c r="L423" i="28"/>
  <c r="L422" i="28"/>
  <c r="L421" i="28"/>
  <c r="L420" i="28"/>
  <c r="L419" i="28"/>
  <c r="L418" i="28"/>
  <c r="L417" i="28"/>
  <c r="L416" i="28"/>
  <c r="L415" i="28"/>
  <c r="L414" i="28"/>
  <c r="L413" i="28"/>
  <c r="L412" i="28"/>
  <c r="L411" i="28"/>
  <c r="L410" i="28"/>
  <c r="L409" i="28"/>
  <c r="L408" i="28"/>
  <c r="L407" i="28"/>
  <c r="L406" i="28"/>
  <c r="L405" i="28"/>
  <c r="L404" i="28"/>
  <c r="L403" i="28"/>
  <c r="L402" i="28"/>
  <c r="L401" i="28"/>
  <c r="L400" i="28"/>
  <c r="L399" i="28"/>
  <c r="L398" i="28"/>
  <c r="L397" i="28"/>
  <c r="L396" i="28"/>
  <c r="L395" i="28"/>
  <c r="L394" i="28"/>
  <c r="L393" i="28"/>
  <c r="L392" i="28"/>
  <c r="L391" i="28"/>
  <c r="L390" i="28"/>
  <c r="L389" i="28"/>
  <c r="L388" i="28"/>
  <c r="L387" i="28"/>
  <c r="L386" i="28"/>
  <c r="L385" i="28"/>
  <c r="L384" i="28"/>
  <c r="L383" i="28"/>
  <c r="L382" i="28"/>
  <c r="L381" i="28"/>
  <c r="L380" i="28"/>
  <c r="L379" i="28"/>
  <c r="L378" i="28"/>
  <c r="L377" i="28"/>
  <c r="L376" i="28"/>
  <c r="L375" i="28"/>
  <c r="L374" i="28"/>
  <c r="L373" i="28"/>
  <c r="L372" i="28"/>
  <c r="L371" i="28"/>
  <c r="L370" i="28"/>
  <c r="L369" i="28"/>
  <c r="L368" i="28"/>
  <c r="L367" i="28"/>
  <c r="L366" i="28"/>
  <c r="L365" i="28"/>
  <c r="L364" i="28"/>
  <c r="L363" i="28"/>
  <c r="L362" i="28"/>
  <c r="L361" i="28"/>
  <c r="L360" i="28"/>
  <c r="L359" i="28"/>
  <c r="L358" i="28"/>
  <c r="L357" i="28"/>
  <c r="L356" i="28"/>
  <c r="L355" i="28"/>
  <c r="L354" i="28"/>
  <c r="L353" i="28"/>
  <c r="L352" i="28"/>
  <c r="L351" i="28"/>
  <c r="L350" i="28"/>
  <c r="L349" i="28"/>
  <c r="L348" i="28"/>
  <c r="L347" i="28"/>
  <c r="L346" i="28"/>
  <c r="L345" i="28"/>
  <c r="L344" i="28"/>
  <c r="L343" i="28"/>
  <c r="L342" i="28"/>
  <c r="L341" i="28"/>
  <c r="L340" i="28"/>
  <c r="L339" i="28"/>
  <c r="L338" i="28"/>
  <c r="L337" i="28"/>
  <c r="L336" i="28"/>
  <c r="L335" i="28"/>
  <c r="L334" i="28"/>
  <c r="L333" i="28"/>
  <c r="L332" i="28"/>
  <c r="L331" i="28"/>
  <c r="L330" i="28"/>
  <c r="L329" i="28"/>
  <c r="L328" i="28"/>
  <c r="L327" i="28"/>
  <c r="L326" i="28"/>
  <c r="L325" i="28"/>
  <c r="L324" i="28"/>
  <c r="L323" i="28"/>
  <c r="L322" i="28"/>
  <c r="L321" i="28"/>
  <c r="L320" i="28"/>
  <c r="L319" i="28"/>
  <c r="L318" i="28"/>
  <c r="L317" i="28"/>
  <c r="L316" i="28"/>
  <c r="L315" i="28"/>
  <c r="L314" i="28"/>
  <c r="L313" i="28"/>
  <c r="L312" i="28"/>
  <c r="L311" i="28"/>
  <c r="L310" i="28"/>
  <c r="L309" i="28"/>
  <c r="L308" i="28"/>
  <c r="L307" i="28"/>
  <c r="L306" i="28"/>
  <c r="L305" i="28"/>
  <c r="L304" i="28"/>
  <c r="L303" i="28"/>
  <c r="L302" i="28"/>
  <c r="L301" i="28"/>
  <c r="L300" i="28"/>
  <c r="L299" i="28"/>
  <c r="L298" i="28"/>
  <c r="L297" i="28"/>
  <c r="L296" i="28"/>
  <c r="L295" i="28"/>
  <c r="L294" i="28"/>
  <c r="L293" i="28"/>
  <c r="L292" i="28"/>
  <c r="L291" i="28"/>
  <c r="L290" i="28"/>
  <c r="L289" i="28"/>
  <c r="L288" i="28"/>
  <c r="L287" i="28"/>
  <c r="L286" i="28"/>
  <c r="L285" i="28"/>
  <c r="L284" i="28"/>
  <c r="L283" i="28"/>
  <c r="L282" i="28"/>
  <c r="L281" i="28"/>
  <c r="L280" i="28"/>
  <c r="L279" i="28"/>
  <c r="L278" i="28"/>
  <c r="L277" i="28"/>
  <c r="L276" i="28"/>
  <c r="L275" i="28"/>
  <c r="L274" i="28"/>
  <c r="L273" i="28"/>
  <c r="L272" i="28"/>
  <c r="L271" i="28"/>
  <c r="L270" i="28"/>
  <c r="L269" i="28"/>
  <c r="L268" i="28"/>
  <c r="L267" i="28"/>
  <c r="L266" i="28"/>
  <c r="L265" i="28"/>
  <c r="L264" i="28"/>
  <c r="L263" i="28"/>
  <c r="L262" i="28"/>
  <c r="L261" i="28"/>
  <c r="L260" i="28"/>
  <c r="L259" i="28"/>
  <c r="L258" i="28"/>
  <c r="L257" i="28"/>
  <c r="L256" i="28"/>
  <c r="L255" i="28"/>
  <c r="L254" i="28"/>
  <c r="L253" i="28"/>
  <c r="L252" i="28"/>
  <c r="L251" i="28"/>
  <c r="L250" i="28"/>
  <c r="L249" i="28"/>
  <c r="L248" i="28"/>
  <c r="L247" i="28"/>
  <c r="L246" i="28"/>
  <c r="L245" i="28"/>
  <c r="L244" i="28"/>
  <c r="L243" i="28"/>
  <c r="L242" i="28"/>
  <c r="L241" i="28"/>
  <c r="L240" i="28"/>
  <c r="L239" i="28"/>
  <c r="L238" i="28"/>
  <c r="L237" i="28"/>
  <c r="L236" i="28"/>
  <c r="L235" i="28"/>
  <c r="L234" i="28"/>
  <c r="L233" i="28"/>
  <c r="L232" i="28"/>
  <c r="L231" i="28"/>
  <c r="L230" i="28"/>
  <c r="L229" i="28"/>
  <c r="L228" i="28"/>
  <c r="L227" i="28"/>
  <c r="L226" i="28"/>
  <c r="L225" i="28"/>
  <c r="L224" i="28"/>
  <c r="L223" i="28"/>
  <c r="L222" i="28"/>
  <c r="L221" i="28"/>
  <c r="L220" i="28"/>
  <c r="L219" i="28"/>
  <c r="L218" i="28"/>
  <c r="L217" i="28"/>
  <c r="L216" i="28"/>
  <c r="L215" i="28"/>
  <c r="L214" i="28"/>
  <c r="L213" i="28"/>
  <c r="L212" i="28"/>
  <c r="L211" i="28"/>
  <c r="L210" i="28"/>
  <c r="L209" i="28"/>
  <c r="L208" i="28"/>
  <c r="L207" i="28"/>
  <c r="L206" i="28"/>
  <c r="L205" i="28"/>
  <c r="L204" i="28"/>
  <c r="L203" i="28"/>
  <c r="L202" i="28"/>
  <c r="L201" i="28"/>
  <c r="L200" i="28"/>
  <c r="L199" i="28"/>
  <c r="L198" i="28"/>
  <c r="L197" i="28"/>
  <c r="L196" i="28"/>
  <c r="L195" i="28"/>
  <c r="L194" i="28"/>
  <c r="L193" i="28"/>
  <c r="L192" i="28"/>
  <c r="L191" i="28"/>
  <c r="L190" i="28"/>
  <c r="L189" i="28"/>
  <c r="L188" i="28"/>
  <c r="L187" i="28"/>
  <c r="L186" i="28"/>
  <c r="L185" i="28"/>
  <c r="L184" i="28"/>
  <c r="L183" i="28"/>
  <c r="L182" i="28"/>
  <c r="L181" i="28"/>
  <c r="L180" i="28"/>
  <c r="L179" i="28"/>
  <c r="L178" i="28"/>
  <c r="L177" i="28"/>
  <c r="L176" i="28"/>
  <c r="L175" i="28"/>
  <c r="L174" i="28"/>
  <c r="L173" i="28"/>
  <c r="L172" i="28"/>
  <c r="L171" i="28"/>
  <c r="L170" i="28"/>
  <c r="L169" i="28"/>
  <c r="L168" i="28"/>
  <c r="L167" i="28"/>
  <c r="L166" i="28"/>
  <c r="L165" i="28"/>
  <c r="L164" i="28"/>
  <c r="L163" i="28"/>
  <c r="L162" i="28"/>
  <c r="L161" i="28"/>
  <c r="L160" i="28"/>
  <c r="L159" i="28"/>
  <c r="L158" i="28"/>
  <c r="L157" i="28"/>
  <c r="L156" i="28"/>
  <c r="L155" i="28"/>
  <c r="L154" i="28"/>
  <c r="L153" i="28"/>
  <c r="L152" i="28"/>
  <c r="L151" i="28"/>
  <c r="L150" i="28"/>
  <c r="L149" i="28"/>
  <c r="L148" i="28"/>
  <c r="L147" i="28"/>
  <c r="L146" i="28"/>
  <c r="L145" i="28"/>
  <c r="L144" i="28"/>
  <c r="L143" i="28"/>
  <c r="L142" i="28"/>
  <c r="L141" i="28"/>
  <c r="L140" i="28"/>
  <c r="L139" i="28"/>
  <c r="L138" i="28"/>
  <c r="L137" i="28"/>
  <c r="L136" i="28"/>
  <c r="L135" i="28"/>
  <c r="L134" i="28"/>
  <c r="L133" i="28"/>
  <c r="L132" i="28"/>
  <c r="L131" i="28"/>
  <c r="L130" i="28"/>
  <c r="L129" i="28"/>
  <c r="L128" i="28"/>
  <c r="L127" i="28"/>
  <c r="L126" i="28"/>
  <c r="L125" i="28"/>
  <c r="L124" i="28"/>
  <c r="L123" i="28"/>
  <c r="L122" i="28"/>
  <c r="L121" i="28"/>
  <c r="L120" i="28"/>
  <c r="L119" i="28"/>
  <c r="L118" i="28"/>
  <c r="L117" i="28"/>
  <c r="L116" i="28"/>
  <c r="L115" i="28"/>
  <c r="L114" i="28"/>
  <c r="L113" i="28"/>
  <c r="L112" i="28"/>
  <c r="L111" i="28"/>
  <c r="L110" i="28"/>
  <c r="L109" i="28"/>
  <c r="L108" i="28"/>
  <c r="L107" i="28"/>
  <c r="L106" i="28"/>
  <c r="L105" i="28"/>
  <c r="L104" i="28"/>
  <c r="L103" i="28"/>
  <c r="L102" i="28"/>
  <c r="L101" i="28"/>
  <c r="L100" i="28"/>
  <c r="L99" i="28"/>
  <c r="L98" i="28"/>
  <c r="L97" i="28"/>
  <c r="L96" i="28"/>
  <c r="L95" i="28"/>
  <c r="L94" i="28"/>
  <c r="L93" i="28"/>
  <c r="L92" i="28"/>
  <c r="L91" i="28"/>
  <c r="L90" i="28"/>
  <c r="L89" i="28"/>
  <c r="L88" i="28"/>
  <c r="L87" i="28"/>
  <c r="L86" i="28"/>
  <c r="L85" i="28"/>
  <c r="L84" i="28"/>
  <c r="L83" i="28"/>
  <c r="L82" i="28"/>
  <c r="L81" i="28"/>
  <c r="L80" i="28"/>
  <c r="L79" i="28"/>
  <c r="L78" i="28"/>
  <c r="L77" i="28"/>
  <c r="L76" i="28"/>
  <c r="L75" i="28"/>
  <c r="L74" i="28"/>
  <c r="L73" i="28"/>
  <c r="L72" i="28"/>
  <c r="L71" i="28"/>
  <c r="L70" i="28"/>
  <c r="L69" i="28"/>
  <c r="L68" i="28"/>
  <c r="L67" i="28"/>
  <c r="L66" i="28"/>
  <c r="L65" i="28"/>
  <c r="L64" i="28"/>
  <c r="L63" i="28"/>
  <c r="L62" i="28"/>
  <c r="L61" i="28"/>
  <c r="L60" i="28"/>
  <c r="L59" i="28"/>
  <c r="L58" i="28"/>
  <c r="L57" i="28"/>
  <c r="L56" i="28"/>
  <c r="L55" i="28"/>
  <c r="L54" i="28"/>
  <c r="L53" i="28"/>
  <c r="L52" i="28"/>
  <c r="L51" i="28"/>
  <c r="L50" i="28"/>
  <c r="L49" i="28"/>
  <c r="L48" i="28"/>
  <c r="L47" i="28"/>
  <c r="L46" i="28"/>
  <c r="L45" i="28"/>
  <c r="L44" i="28"/>
  <c r="L43" i="28"/>
  <c r="L42" i="28"/>
  <c r="L41" i="28"/>
  <c r="L40" i="28"/>
  <c r="L39" i="28"/>
  <c r="L38" i="28"/>
  <c r="L37" i="28"/>
  <c r="L36" i="28"/>
  <c r="L35" i="28"/>
  <c r="L34" i="28"/>
  <c r="L33" i="28"/>
  <c r="L32" i="28"/>
  <c r="L31" i="28"/>
  <c r="L30" i="28"/>
  <c r="L29" i="28"/>
  <c r="L28" i="28"/>
  <c r="L27" i="28"/>
  <c r="L26" i="28"/>
  <c r="L25" i="28"/>
  <c r="L24" i="28"/>
  <c r="L23" i="28"/>
  <c r="L22" i="28"/>
  <c r="L21" i="28"/>
  <c r="L20" i="28"/>
  <c r="L19" i="28"/>
  <c r="L18" i="28"/>
  <c r="L17" i="28"/>
  <c r="L16" i="28"/>
  <c r="L15" i="28"/>
  <c r="L14" i="28"/>
  <c r="L13" i="28"/>
  <c r="L12" i="28"/>
  <c r="L11" i="28"/>
  <c r="L10" i="28"/>
  <c r="L9" i="28"/>
  <c r="L8" i="28"/>
  <c r="L7" i="28"/>
  <c r="L6" i="28"/>
  <c r="L5" i="28"/>
  <c r="L4" i="28"/>
  <c r="L3" i="28"/>
  <c r="AK587" i="28"/>
  <c r="AK586" i="28"/>
  <c r="AK585" i="28"/>
  <c r="AK584" i="28"/>
  <c r="AK583" i="28"/>
  <c r="AK582" i="28"/>
  <c r="AK581" i="28"/>
  <c r="AK580" i="28"/>
  <c r="AK579" i="28"/>
  <c r="AK578" i="28"/>
  <c r="AK577" i="28"/>
  <c r="AK576" i="28"/>
  <c r="AK575" i="28"/>
  <c r="AK574" i="28"/>
  <c r="AK573" i="28"/>
  <c r="AK572" i="28"/>
  <c r="AK571" i="28"/>
  <c r="AK570" i="28"/>
  <c r="AK569" i="28"/>
  <c r="AK568" i="28"/>
  <c r="AK567" i="28"/>
  <c r="AK566" i="28"/>
  <c r="AK565" i="28"/>
  <c r="AK564" i="28"/>
  <c r="AK563" i="28"/>
  <c r="AK562" i="28"/>
  <c r="AK561" i="28"/>
  <c r="AK560" i="28"/>
  <c r="AK559" i="28"/>
  <c r="AK558" i="28"/>
  <c r="AK557" i="28"/>
  <c r="AK556" i="28"/>
  <c r="AK555" i="28"/>
  <c r="AK554" i="28"/>
  <c r="AK553" i="28"/>
  <c r="AK552" i="28"/>
  <c r="AK551" i="28"/>
  <c r="AK550" i="28"/>
  <c r="AK549" i="28"/>
  <c r="AK548" i="28"/>
  <c r="AK547" i="28"/>
  <c r="AK546" i="28"/>
  <c r="AK545" i="28"/>
  <c r="AK544" i="28"/>
  <c r="AK543" i="28"/>
  <c r="AK542" i="28"/>
  <c r="AK541" i="28"/>
  <c r="AK540" i="28"/>
  <c r="AK539" i="28"/>
  <c r="AK538" i="28"/>
  <c r="AK537" i="28"/>
  <c r="AK536" i="28"/>
  <c r="AK535" i="28"/>
  <c r="AK534" i="28"/>
  <c r="AK533" i="28"/>
  <c r="AK532" i="28"/>
  <c r="AK531" i="28"/>
  <c r="AK530" i="28"/>
  <c r="AK529" i="28"/>
  <c r="AK528" i="28"/>
  <c r="AK527" i="28"/>
  <c r="AK526" i="28"/>
  <c r="AK525" i="28"/>
  <c r="AK524" i="28"/>
  <c r="AK523" i="28"/>
  <c r="AK522" i="28"/>
  <c r="AK521" i="28"/>
  <c r="AK520" i="28"/>
  <c r="AK519" i="28"/>
  <c r="AK518" i="28"/>
  <c r="AK517" i="28"/>
  <c r="AK516" i="28"/>
  <c r="AK515" i="28"/>
  <c r="AK514" i="28"/>
  <c r="AK513" i="28"/>
  <c r="AK512" i="28"/>
  <c r="AK511" i="28"/>
  <c r="AK510" i="28"/>
  <c r="AK509" i="28"/>
  <c r="AK508" i="28"/>
  <c r="AK507" i="28"/>
  <c r="AK506" i="28"/>
  <c r="AK505" i="28"/>
  <c r="AK504" i="28"/>
  <c r="AK503" i="28"/>
  <c r="AK502" i="28"/>
  <c r="AK501" i="28"/>
  <c r="AK500" i="28"/>
  <c r="AK499" i="28"/>
  <c r="AK498" i="28"/>
  <c r="AK497" i="28"/>
  <c r="AK496" i="28"/>
  <c r="AK495" i="28"/>
  <c r="AK494" i="28"/>
  <c r="AK493" i="28"/>
  <c r="AK492" i="28"/>
  <c r="AK491" i="28"/>
  <c r="AK490" i="28"/>
  <c r="AK489" i="28"/>
  <c r="AK488" i="28"/>
  <c r="AK487" i="28"/>
  <c r="AK486" i="28"/>
  <c r="AK485" i="28"/>
  <c r="AK484" i="28"/>
  <c r="AK483" i="28"/>
  <c r="AK482" i="28"/>
  <c r="AK481" i="28"/>
  <c r="AK480" i="28"/>
  <c r="AK479" i="28"/>
  <c r="AK478" i="28"/>
  <c r="AK477" i="28"/>
  <c r="AK476" i="28"/>
  <c r="AK475" i="28"/>
  <c r="AK474" i="28"/>
  <c r="AK473" i="28"/>
  <c r="AK472" i="28"/>
  <c r="AK471" i="28"/>
  <c r="AK470" i="28"/>
  <c r="AK469" i="28"/>
  <c r="AK468" i="28"/>
  <c r="AK467" i="28"/>
  <c r="AK466" i="28"/>
  <c r="AK465" i="28"/>
  <c r="AK464" i="28"/>
  <c r="AK463" i="28"/>
  <c r="AK462" i="28"/>
  <c r="AK461" i="28"/>
  <c r="AK460" i="28"/>
  <c r="AK459" i="28"/>
  <c r="AK458" i="28"/>
  <c r="AK457" i="28"/>
  <c r="AK456" i="28"/>
  <c r="AK455" i="28"/>
  <c r="AK454" i="28"/>
  <c r="AK453" i="28"/>
  <c r="AK452" i="28"/>
  <c r="AK451" i="28"/>
  <c r="AK450" i="28"/>
  <c r="AK449" i="28"/>
  <c r="AK448" i="28"/>
  <c r="AK447" i="28"/>
  <c r="AK446" i="28"/>
  <c r="AK445" i="28"/>
  <c r="AK444" i="28"/>
  <c r="AK443" i="28"/>
  <c r="AK442" i="28"/>
  <c r="AK441" i="28"/>
  <c r="AK440" i="28"/>
  <c r="AK439" i="28"/>
  <c r="AK438" i="28"/>
  <c r="AK437" i="28"/>
  <c r="AK436" i="28"/>
  <c r="AK435" i="28"/>
  <c r="AK434" i="28"/>
  <c r="AK433" i="28"/>
  <c r="AK432" i="28"/>
  <c r="AK431" i="28"/>
  <c r="AK430" i="28"/>
  <c r="AK429" i="28"/>
  <c r="AK428" i="28"/>
  <c r="AK427" i="28"/>
  <c r="AK426" i="28"/>
  <c r="AK425" i="28"/>
  <c r="AK424" i="28"/>
  <c r="AK423" i="28"/>
  <c r="AK422" i="28"/>
  <c r="AK421" i="28"/>
  <c r="AK420" i="28"/>
  <c r="AK419" i="28"/>
  <c r="AK418" i="28"/>
  <c r="AK417" i="28"/>
  <c r="AK416" i="28"/>
  <c r="AK415" i="28"/>
  <c r="AK414" i="28"/>
  <c r="AK413" i="28"/>
  <c r="AK412" i="28"/>
  <c r="AK411" i="28"/>
  <c r="AK410" i="28"/>
  <c r="AK409" i="28"/>
  <c r="AK408" i="28"/>
  <c r="AK407" i="28"/>
  <c r="AK406" i="28"/>
  <c r="AK405" i="28"/>
  <c r="AK404" i="28"/>
  <c r="AK403" i="28"/>
  <c r="AK402" i="28"/>
  <c r="AK401" i="28"/>
  <c r="AK400" i="28"/>
  <c r="AK399" i="28"/>
  <c r="AK398" i="28"/>
  <c r="AK397" i="28"/>
  <c r="AK396" i="28"/>
  <c r="AK395" i="28"/>
  <c r="AK394" i="28"/>
  <c r="AK393" i="28"/>
  <c r="AK392" i="28"/>
  <c r="AK391" i="28"/>
  <c r="AK390" i="28"/>
  <c r="AK389" i="28"/>
  <c r="AK388" i="28"/>
  <c r="AK387" i="28"/>
  <c r="AK386" i="28"/>
  <c r="AK385" i="28"/>
  <c r="AK384" i="28"/>
  <c r="AK383" i="28"/>
  <c r="AK382" i="28"/>
  <c r="AK381" i="28"/>
  <c r="AK380" i="28"/>
  <c r="AK379" i="28"/>
  <c r="AK378" i="28"/>
  <c r="AK377" i="28"/>
  <c r="AK376" i="28"/>
  <c r="AK375" i="28"/>
  <c r="AK374" i="28"/>
  <c r="AK373" i="28"/>
  <c r="AK372" i="28"/>
  <c r="AK371" i="28"/>
  <c r="AK370" i="28"/>
  <c r="AK369" i="28"/>
  <c r="AK368" i="28"/>
  <c r="AK367" i="28"/>
  <c r="AK366" i="28"/>
  <c r="AK365" i="28"/>
  <c r="AK364" i="28"/>
  <c r="AK363" i="28"/>
  <c r="AK362" i="28"/>
  <c r="AK361" i="28"/>
  <c r="AK360" i="28"/>
  <c r="AK359" i="28"/>
  <c r="AK358" i="28"/>
  <c r="AK357" i="28"/>
  <c r="AK356" i="28"/>
  <c r="AK355" i="28"/>
  <c r="AK354" i="28"/>
  <c r="AK353" i="28"/>
  <c r="AK352" i="28"/>
  <c r="AK351" i="28"/>
  <c r="AK350" i="28"/>
  <c r="AK349" i="28"/>
  <c r="AK348" i="28"/>
  <c r="AK347" i="28"/>
  <c r="AK346" i="28"/>
  <c r="AK345" i="28"/>
  <c r="AK344" i="28"/>
  <c r="AK343" i="28"/>
  <c r="AK342" i="28"/>
  <c r="AK341" i="28"/>
  <c r="AK340" i="28"/>
  <c r="AK339" i="28"/>
  <c r="AK338" i="28"/>
  <c r="AK337" i="28"/>
  <c r="AK336" i="28"/>
  <c r="AK335" i="28"/>
  <c r="AK334" i="28"/>
  <c r="AK333" i="28"/>
  <c r="AK332" i="28"/>
  <c r="AK331" i="28"/>
  <c r="AK330" i="28"/>
  <c r="AK329" i="28"/>
  <c r="AK328" i="28"/>
  <c r="AK327" i="28"/>
  <c r="AK326" i="28"/>
  <c r="AK325" i="28"/>
  <c r="AK324" i="28"/>
  <c r="AK323" i="28"/>
  <c r="AK322" i="28"/>
  <c r="AK321" i="28"/>
  <c r="AK320" i="28"/>
  <c r="AK319" i="28"/>
  <c r="AK318" i="28"/>
  <c r="AK317" i="28"/>
  <c r="AK316" i="28"/>
  <c r="AK315" i="28"/>
  <c r="AK314" i="28"/>
  <c r="AK313" i="28"/>
  <c r="AK312" i="28"/>
  <c r="AK311" i="28"/>
  <c r="AK310" i="28"/>
  <c r="AK309" i="28"/>
  <c r="AK308" i="28"/>
  <c r="AK307" i="28"/>
  <c r="AK306" i="28"/>
  <c r="AK305" i="28"/>
  <c r="AK304" i="28"/>
  <c r="AK303" i="28"/>
  <c r="AK302" i="28"/>
  <c r="AK301" i="28"/>
  <c r="AK300" i="28"/>
  <c r="AK299" i="28"/>
  <c r="AK298" i="28"/>
  <c r="AK297" i="28"/>
  <c r="AK296" i="28"/>
  <c r="AK295" i="28"/>
  <c r="AK294" i="28"/>
  <c r="AK293" i="28"/>
  <c r="AK292" i="28"/>
  <c r="AK291" i="28"/>
  <c r="AK290" i="28"/>
  <c r="AK289" i="28"/>
  <c r="AK288" i="28"/>
  <c r="AK287" i="28"/>
  <c r="AK286" i="28"/>
  <c r="AK285" i="28"/>
  <c r="AK284" i="28"/>
  <c r="AK283" i="28"/>
  <c r="AK282" i="28"/>
  <c r="AK281" i="28"/>
  <c r="AK280" i="28"/>
  <c r="AK279" i="28"/>
  <c r="AK278" i="28"/>
  <c r="AK277" i="28"/>
  <c r="AK276" i="28"/>
  <c r="AK275" i="28"/>
  <c r="AK274" i="28"/>
  <c r="AK273" i="28"/>
  <c r="AK272" i="28"/>
  <c r="AK271" i="28"/>
  <c r="AK270" i="28"/>
  <c r="AK269" i="28"/>
  <c r="AK268" i="28"/>
  <c r="AK267" i="28"/>
  <c r="AK266" i="28"/>
  <c r="AK265" i="28"/>
  <c r="AK264" i="28"/>
  <c r="AK263" i="28"/>
  <c r="AK262" i="28"/>
  <c r="AK261" i="28"/>
  <c r="AK260" i="28"/>
  <c r="AK259" i="28"/>
  <c r="AK258" i="28"/>
  <c r="AK257" i="28"/>
  <c r="AK256" i="28"/>
  <c r="AK255" i="28"/>
  <c r="AK254" i="28"/>
  <c r="AK253" i="28"/>
  <c r="AK252" i="28"/>
  <c r="AK251" i="28"/>
  <c r="AK250" i="28"/>
  <c r="AK249" i="28"/>
  <c r="AK248" i="28"/>
  <c r="AK247" i="28"/>
  <c r="AK246" i="28"/>
  <c r="AK245" i="28"/>
  <c r="AK244" i="28"/>
  <c r="AK243" i="28"/>
  <c r="AK242" i="28"/>
  <c r="AK241" i="28"/>
  <c r="AK240" i="28"/>
  <c r="AK239" i="28"/>
  <c r="AK238" i="28"/>
  <c r="AK237" i="28"/>
  <c r="AK236" i="28"/>
  <c r="AK235" i="28"/>
  <c r="AK234" i="28"/>
  <c r="AK233" i="28"/>
  <c r="AK232" i="28"/>
  <c r="AK231" i="28"/>
  <c r="AK230" i="28"/>
  <c r="AK229" i="28"/>
  <c r="AK228" i="28"/>
  <c r="AK227" i="28"/>
  <c r="AK226" i="28"/>
  <c r="AK225" i="28"/>
  <c r="AK224" i="28"/>
  <c r="AK223" i="28"/>
  <c r="AK222" i="28"/>
  <c r="AK221" i="28"/>
  <c r="AK220" i="28"/>
  <c r="AK219" i="28"/>
  <c r="AK218" i="28"/>
  <c r="AK217" i="28"/>
  <c r="AK216" i="28"/>
  <c r="AK215" i="28"/>
  <c r="AK214" i="28"/>
  <c r="AK213" i="28"/>
  <c r="AK212" i="28"/>
  <c r="AK211" i="28"/>
  <c r="AK210" i="28"/>
  <c r="AK209" i="28"/>
  <c r="AK208" i="28"/>
  <c r="AK207" i="28"/>
  <c r="AK206" i="28"/>
  <c r="AK205" i="28"/>
  <c r="AK204" i="28"/>
  <c r="AK203" i="28"/>
  <c r="AK202" i="28"/>
  <c r="AK201" i="28"/>
  <c r="AK200" i="28"/>
  <c r="AK199" i="28"/>
  <c r="AK198" i="28"/>
  <c r="AK197" i="28"/>
  <c r="AK196" i="28"/>
  <c r="AK195" i="28"/>
  <c r="AK194" i="28"/>
  <c r="AK193" i="28"/>
  <c r="AK192" i="28"/>
  <c r="AK191" i="28"/>
  <c r="AK190" i="28"/>
  <c r="AK189" i="28"/>
  <c r="AK188" i="28"/>
  <c r="AK187" i="28"/>
  <c r="AK186" i="28"/>
  <c r="AK185" i="28"/>
  <c r="AK184" i="28"/>
  <c r="AK183" i="28"/>
  <c r="AK182" i="28"/>
  <c r="AK181" i="28"/>
  <c r="AK180" i="28"/>
  <c r="AK179" i="28"/>
  <c r="AK178" i="28"/>
  <c r="AK177" i="28"/>
  <c r="AK176" i="28"/>
  <c r="AK175" i="28"/>
  <c r="AK174" i="28"/>
  <c r="AK173" i="28"/>
  <c r="AK172" i="28"/>
  <c r="AK171" i="28"/>
  <c r="AK170" i="28"/>
  <c r="AK169" i="28"/>
  <c r="AK168" i="28"/>
  <c r="AK167" i="28"/>
  <c r="AK166" i="28"/>
  <c r="AK165" i="28"/>
  <c r="AK164" i="28"/>
  <c r="AK163" i="28"/>
  <c r="AK162" i="28"/>
  <c r="AK161" i="28"/>
  <c r="AK160" i="28"/>
  <c r="AK159" i="28"/>
  <c r="AK158" i="28"/>
  <c r="AK157" i="28"/>
  <c r="AK156" i="28"/>
  <c r="AK155" i="28"/>
  <c r="AK154" i="28"/>
  <c r="AK153" i="28"/>
  <c r="AK152" i="28"/>
  <c r="AK151" i="28"/>
  <c r="AK150" i="28"/>
  <c r="AK149" i="28"/>
  <c r="AK148" i="28"/>
  <c r="AK147" i="28"/>
  <c r="AK146" i="28"/>
  <c r="AK145" i="28"/>
  <c r="AK144" i="28"/>
  <c r="AK143" i="28"/>
  <c r="AK142" i="28"/>
  <c r="AK141" i="28"/>
  <c r="AK140" i="28"/>
  <c r="AK139" i="28"/>
  <c r="AK138" i="28"/>
  <c r="AK137" i="28"/>
  <c r="AK136" i="28"/>
  <c r="AK135" i="28"/>
  <c r="AK134" i="28"/>
  <c r="AK133" i="28"/>
  <c r="AK132" i="28"/>
  <c r="AK131" i="28"/>
  <c r="AK130" i="28"/>
  <c r="AK129" i="28"/>
  <c r="AK128" i="28"/>
  <c r="AK127" i="28"/>
  <c r="AK126" i="28"/>
  <c r="AK125" i="28"/>
  <c r="AK124" i="28"/>
  <c r="AK123" i="28"/>
  <c r="AK122" i="28"/>
  <c r="AK121" i="28"/>
  <c r="AK120" i="28"/>
  <c r="AK119" i="28"/>
  <c r="AK118" i="28"/>
  <c r="AK117" i="28"/>
  <c r="AK116" i="28"/>
  <c r="AK115" i="28"/>
  <c r="AK114" i="28"/>
  <c r="AK113" i="28"/>
  <c r="AK112" i="28"/>
  <c r="AK111" i="28"/>
  <c r="AK110" i="28"/>
  <c r="AK109" i="28"/>
  <c r="AK108" i="28"/>
  <c r="AK107" i="28"/>
  <c r="AK106" i="28"/>
  <c r="AK105" i="28"/>
  <c r="AK104" i="28"/>
  <c r="AK103" i="28"/>
  <c r="AK102" i="28"/>
  <c r="AK101" i="28"/>
  <c r="AK100" i="28"/>
  <c r="AK99" i="28"/>
  <c r="AK98" i="28"/>
  <c r="AK97" i="28"/>
  <c r="AK96" i="28"/>
  <c r="AK95" i="28"/>
  <c r="AK94" i="28"/>
  <c r="AK93" i="28"/>
  <c r="AK92" i="28"/>
  <c r="AK91" i="28"/>
  <c r="AK90" i="28"/>
  <c r="AK89" i="28"/>
  <c r="AK88" i="28"/>
  <c r="AK87" i="28"/>
  <c r="AK86" i="28"/>
  <c r="AK85" i="28"/>
  <c r="AK84" i="28"/>
  <c r="AK83" i="28"/>
  <c r="AK82" i="28"/>
  <c r="AK81" i="28"/>
  <c r="AK80" i="28"/>
  <c r="AK79" i="28"/>
  <c r="AK78" i="28"/>
  <c r="AK77" i="28"/>
  <c r="AK76" i="28"/>
  <c r="AK75" i="28"/>
  <c r="AK74" i="28"/>
  <c r="AK73" i="28"/>
  <c r="AK72" i="28"/>
  <c r="AK71" i="28"/>
  <c r="AK70" i="28"/>
  <c r="AK69" i="28"/>
  <c r="AK68" i="28"/>
  <c r="AK67" i="28"/>
  <c r="AK66" i="28"/>
  <c r="AK65" i="28"/>
  <c r="AK64" i="28"/>
  <c r="AK63" i="28"/>
  <c r="AK62" i="28"/>
  <c r="AK61" i="28"/>
  <c r="AK60" i="28"/>
  <c r="AK59" i="28"/>
  <c r="AK58" i="28"/>
  <c r="AK57" i="28"/>
  <c r="AK56" i="28"/>
  <c r="AK55" i="28"/>
  <c r="AK54" i="28"/>
  <c r="AK53" i="28"/>
  <c r="AK52" i="28"/>
  <c r="AK51" i="28"/>
  <c r="AK50" i="28"/>
  <c r="AK49" i="28"/>
  <c r="AK48" i="28"/>
  <c r="AK47" i="28"/>
  <c r="AK46" i="28"/>
  <c r="AK45" i="28"/>
  <c r="AK44" i="28"/>
  <c r="AK43" i="28"/>
  <c r="AK42" i="28"/>
  <c r="AK41" i="28"/>
  <c r="AK40" i="28"/>
  <c r="AK39" i="28"/>
  <c r="AK38" i="28"/>
  <c r="AK37" i="28"/>
  <c r="AK36" i="28"/>
  <c r="AK35" i="28"/>
  <c r="AK34" i="28"/>
  <c r="AK33" i="28"/>
  <c r="AK32" i="28"/>
  <c r="AK31" i="28"/>
  <c r="AK30" i="28"/>
  <c r="AK29" i="28"/>
  <c r="AK28" i="28"/>
  <c r="AK27" i="28"/>
  <c r="AK26" i="28"/>
  <c r="AK25" i="28"/>
  <c r="AK24" i="28"/>
  <c r="AK23" i="28"/>
  <c r="AK22" i="28"/>
  <c r="AK21" i="28"/>
  <c r="AK20" i="28"/>
  <c r="AK19" i="28"/>
  <c r="AK18" i="28"/>
  <c r="AK17" i="28"/>
  <c r="AK16" i="28"/>
  <c r="AK15" i="28"/>
  <c r="AK14" i="28"/>
  <c r="AK13" i="28"/>
  <c r="AK12" i="28"/>
  <c r="AK11" i="28"/>
  <c r="AK10" i="28"/>
  <c r="AK9" i="28"/>
  <c r="AK8" i="28"/>
  <c r="AK7" i="28"/>
  <c r="AK6" i="28"/>
  <c r="AK5" i="28"/>
  <c r="AK4" i="28"/>
  <c r="AK3" i="28"/>
  <c r="BJ3" i="28"/>
  <c r="BJ587" i="28"/>
  <c r="BJ586" i="28"/>
  <c r="BJ585" i="28"/>
  <c r="BJ584" i="28"/>
  <c r="BJ583" i="28"/>
  <c r="BJ582" i="28"/>
  <c r="BJ581" i="28"/>
  <c r="BJ580" i="28"/>
  <c r="BJ579" i="28"/>
  <c r="BJ578" i="28"/>
  <c r="BJ577" i="28"/>
  <c r="BJ576" i="28"/>
  <c r="BJ575" i="28"/>
  <c r="BJ574" i="28"/>
  <c r="BJ573" i="28"/>
  <c r="BJ572" i="28"/>
  <c r="BJ571" i="28"/>
  <c r="BJ570" i="28"/>
  <c r="BJ569" i="28"/>
  <c r="BJ568" i="28"/>
  <c r="BJ567" i="28"/>
  <c r="BJ566" i="28"/>
  <c r="BJ565" i="28"/>
  <c r="BJ564" i="28"/>
  <c r="BJ563" i="28"/>
  <c r="BJ562" i="28"/>
  <c r="BJ561" i="28"/>
  <c r="BJ560" i="28"/>
  <c r="BJ559" i="28"/>
  <c r="BJ558" i="28"/>
  <c r="BJ557" i="28"/>
  <c r="BJ556" i="28"/>
  <c r="BJ555" i="28"/>
  <c r="BJ554" i="28"/>
  <c r="BJ553" i="28"/>
  <c r="BJ552" i="28"/>
  <c r="BJ551" i="28"/>
  <c r="BJ550" i="28"/>
  <c r="BJ549" i="28"/>
  <c r="BJ548" i="28"/>
  <c r="BJ547" i="28"/>
  <c r="BJ546" i="28"/>
  <c r="BJ545" i="28"/>
  <c r="BJ544" i="28"/>
  <c r="BJ543" i="28"/>
  <c r="BJ542" i="28"/>
  <c r="BJ541" i="28"/>
  <c r="BJ540" i="28"/>
  <c r="BJ539" i="28"/>
  <c r="BJ538" i="28"/>
  <c r="BJ537" i="28"/>
  <c r="BJ536" i="28"/>
  <c r="BJ535" i="28"/>
  <c r="BJ534" i="28"/>
  <c r="BJ533" i="28"/>
  <c r="BJ532" i="28"/>
  <c r="BJ531" i="28"/>
  <c r="BJ530" i="28"/>
  <c r="BJ529" i="28"/>
  <c r="BJ528" i="28"/>
  <c r="BJ527" i="28"/>
  <c r="BJ526" i="28"/>
  <c r="BJ525" i="28"/>
  <c r="BJ524" i="28"/>
  <c r="BJ523" i="28"/>
  <c r="BJ522" i="28"/>
  <c r="BJ521" i="28"/>
  <c r="BJ520" i="28"/>
  <c r="BJ519" i="28"/>
  <c r="BJ518" i="28"/>
  <c r="BJ517" i="28"/>
  <c r="BJ516" i="28"/>
  <c r="BJ515" i="28"/>
  <c r="BJ514" i="28"/>
  <c r="BJ513" i="28"/>
  <c r="BJ512" i="28"/>
  <c r="BJ511" i="28"/>
  <c r="BJ510" i="28"/>
  <c r="BJ509" i="28"/>
  <c r="BJ508" i="28"/>
  <c r="BJ507" i="28"/>
  <c r="BJ506" i="28"/>
  <c r="BJ505" i="28"/>
  <c r="BJ504" i="28"/>
  <c r="BJ503" i="28"/>
  <c r="BJ502" i="28"/>
  <c r="BJ501" i="28"/>
  <c r="BJ500" i="28"/>
  <c r="BJ499" i="28"/>
  <c r="BJ498" i="28"/>
  <c r="BJ497" i="28"/>
  <c r="BJ496" i="28"/>
  <c r="BJ495" i="28"/>
  <c r="BJ494" i="28"/>
  <c r="BJ493" i="28"/>
  <c r="BJ492" i="28"/>
  <c r="BJ491" i="28"/>
  <c r="BJ490" i="28"/>
  <c r="BJ489" i="28"/>
  <c r="BJ488" i="28"/>
  <c r="BJ487" i="28"/>
  <c r="BJ486" i="28"/>
  <c r="BJ485" i="28"/>
  <c r="BJ484" i="28"/>
  <c r="BJ483" i="28"/>
  <c r="BJ482" i="28"/>
  <c r="BJ481" i="28"/>
  <c r="BJ480" i="28"/>
  <c r="BJ479" i="28"/>
  <c r="BJ478" i="28"/>
  <c r="BJ477" i="28"/>
  <c r="BJ476" i="28"/>
  <c r="BJ475" i="28"/>
  <c r="BJ474" i="28"/>
  <c r="BJ473" i="28"/>
  <c r="BJ472" i="28"/>
  <c r="BJ471" i="28"/>
  <c r="BJ470" i="28"/>
  <c r="BJ469" i="28"/>
  <c r="BJ468" i="28"/>
  <c r="BJ467" i="28"/>
  <c r="BJ466" i="28"/>
  <c r="BJ465" i="28"/>
  <c r="BJ464" i="28"/>
  <c r="BJ463" i="28"/>
  <c r="BJ462" i="28"/>
  <c r="BJ461" i="28"/>
  <c r="BJ460" i="28"/>
  <c r="BJ459" i="28"/>
  <c r="BJ458" i="28"/>
  <c r="BJ457" i="28"/>
  <c r="BJ456" i="28"/>
  <c r="BJ455" i="28"/>
  <c r="BJ454" i="28"/>
  <c r="BJ453" i="28"/>
  <c r="BJ452" i="28"/>
  <c r="BJ451" i="28"/>
  <c r="BJ450" i="28"/>
  <c r="BJ449" i="28"/>
  <c r="BJ448" i="28"/>
  <c r="BJ447" i="28"/>
  <c r="BJ446" i="28"/>
  <c r="BJ445" i="28"/>
  <c r="BJ444" i="28"/>
  <c r="BJ443" i="28"/>
  <c r="BJ442" i="28"/>
  <c r="BJ441" i="28"/>
  <c r="BJ440" i="28"/>
  <c r="BJ439" i="28"/>
  <c r="BJ438" i="28"/>
  <c r="BJ437" i="28"/>
  <c r="BJ436" i="28"/>
  <c r="BJ435" i="28"/>
  <c r="BJ434" i="28"/>
  <c r="BJ433" i="28"/>
  <c r="BJ432" i="28"/>
  <c r="BJ431" i="28"/>
  <c r="BJ430" i="28"/>
  <c r="BJ429" i="28"/>
  <c r="BJ428" i="28"/>
  <c r="BJ427" i="28"/>
  <c r="BJ426" i="28"/>
  <c r="BJ425" i="28"/>
  <c r="BJ424" i="28"/>
  <c r="BJ423" i="28"/>
  <c r="BJ422" i="28"/>
  <c r="BJ421" i="28"/>
  <c r="BJ420" i="28"/>
  <c r="BJ419" i="28"/>
  <c r="BJ418" i="28"/>
  <c r="BJ417" i="28"/>
  <c r="BJ416" i="28"/>
  <c r="BJ415" i="28"/>
  <c r="BJ414" i="28"/>
  <c r="BJ413" i="28"/>
  <c r="BJ412" i="28"/>
  <c r="BJ411" i="28"/>
  <c r="BJ410" i="28"/>
  <c r="BJ409" i="28"/>
  <c r="BJ408" i="28"/>
  <c r="BJ407" i="28"/>
  <c r="BJ406" i="28"/>
  <c r="BJ405" i="28"/>
  <c r="BJ404" i="28"/>
  <c r="BJ403" i="28"/>
  <c r="BJ402" i="28"/>
  <c r="BJ401" i="28"/>
  <c r="BJ400" i="28"/>
  <c r="BJ399" i="28"/>
  <c r="BJ398" i="28"/>
  <c r="BJ397" i="28"/>
  <c r="BJ396" i="28"/>
  <c r="BJ395" i="28"/>
  <c r="BJ394" i="28"/>
  <c r="BJ393" i="28"/>
  <c r="BJ392" i="28"/>
  <c r="BJ391" i="28"/>
  <c r="BJ390" i="28"/>
  <c r="BJ389" i="28"/>
  <c r="BJ388" i="28"/>
  <c r="BJ387" i="28"/>
  <c r="BJ386" i="28"/>
  <c r="BJ385" i="28"/>
  <c r="BJ384" i="28"/>
  <c r="BJ383" i="28"/>
  <c r="BJ382" i="28"/>
  <c r="BJ381" i="28"/>
  <c r="BJ380" i="28"/>
  <c r="BJ379" i="28"/>
  <c r="BJ378" i="28"/>
  <c r="BJ377" i="28"/>
  <c r="BJ376" i="28"/>
  <c r="BJ375" i="28"/>
  <c r="BJ374" i="28"/>
  <c r="BJ373" i="28"/>
  <c r="BJ372" i="28"/>
  <c r="BJ371" i="28"/>
  <c r="BJ370" i="28"/>
  <c r="BJ369" i="28"/>
  <c r="BJ368" i="28"/>
  <c r="BJ367" i="28"/>
  <c r="BJ366" i="28"/>
  <c r="BJ365" i="28"/>
  <c r="BJ364" i="28"/>
  <c r="BJ363" i="28"/>
  <c r="BJ362" i="28"/>
  <c r="BJ361" i="28"/>
  <c r="BJ360" i="28"/>
  <c r="BJ359" i="28"/>
  <c r="BJ358" i="28"/>
  <c r="BJ357" i="28"/>
  <c r="BJ356" i="28"/>
  <c r="BJ355" i="28"/>
  <c r="BJ354" i="28"/>
  <c r="BJ353" i="28"/>
  <c r="BJ352" i="28"/>
  <c r="BJ351" i="28"/>
  <c r="BJ350" i="28"/>
  <c r="BJ349" i="28"/>
  <c r="BJ348" i="28"/>
  <c r="BJ347" i="28"/>
  <c r="BJ346" i="28"/>
  <c r="BJ345" i="28"/>
  <c r="BJ344" i="28"/>
  <c r="BJ343" i="28"/>
  <c r="BJ342" i="28"/>
  <c r="BJ341" i="28"/>
  <c r="BJ340" i="28"/>
  <c r="BJ339" i="28"/>
  <c r="BJ338" i="28"/>
  <c r="BJ337" i="28"/>
  <c r="BJ336" i="28"/>
  <c r="BJ335" i="28"/>
  <c r="BJ334" i="28"/>
  <c r="BJ333" i="28"/>
  <c r="BJ332" i="28"/>
  <c r="BJ331" i="28"/>
  <c r="BJ330" i="28"/>
  <c r="BJ329" i="28"/>
  <c r="BJ328" i="28"/>
  <c r="BJ327" i="28"/>
  <c r="BJ326" i="28"/>
  <c r="BJ325" i="28"/>
  <c r="BJ324" i="28"/>
  <c r="BJ323" i="28"/>
  <c r="BJ322" i="28"/>
  <c r="BJ321" i="28"/>
  <c r="BJ320" i="28"/>
  <c r="BJ319" i="28"/>
  <c r="BJ318" i="28"/>
  <c r="BJ317" i="28"/>
  <c r="BJ316" i="28"/>
  <c r="BJ315" i="28"/>
  <c r="BJ314" i="28"/>
  <c r="BJ313" i="28"/>
  <c r="BJ312" i="28"/>
  <c r="BJ311" i="28"/>
  <c r="BJ310" i="28"/>
  <c r="BJ309" i="28"/>
  <c r="BJ308" i="28"/>
  <c r="BJ307" i="28"/>
  <c r="BJ306" i="28"/>
  <c r="BJ305" i="28"/>
  <c r="BJ304" i="28"/>
  <c r="BJ303" i="28"/>
  <c r="BJ302" i="28"/>
  <c r="BJ301" i="28"/>
  <c r="BJ300" i="28"/>
  <c r="BJ299" i="28"/>
  <c r="BJ298" i="28"/>
  <c r="BJ297" i="28"/>
  <c r="BJ296" i="28"/>
  <c r="BJ295" i="28"/>
  <c r="BJ294" i="28"/>
  <c r="BJ293" i="28"/>
  <c r="BJ292" i="28"/>
  <c r="BJ291" i="28"/>
  <c r="BJ290" i="28"/>
  <c r="BJ289" i="28"/>
  <c r="BJ288" i="28"/>
  <c r="BJ287" i="28"/>
  <c r="BJ286" i="28"/>
  <c r="BJ285" i="28"/>
  <c r="BJ284" i="28"/>
  <c r="BJ283" i="28"/>
  <c r="BJ282" i="28"/>
  <c r="BJ281" i="28"/>
  <c r="BJ280" i="28"/>
  <c r="BJ279" i="28"/>
  <c r="BJ278" i="28"/>
  <c r="BJ277" i="28"/>
  <c r="BJ276" i="28"/>
  <c r="BJ275" i="28"/>
  <c r="BJ274" i="28"/>
  <c r="BJ273" i="28"/>
  <c r="BJ272" i="28"/>
  <c r="BJ271" i="28"/>
  <c r="BJ270" i="28"/>
  <c r="BJ269" i="28"/>
  <c r="BJ268" i="28"/>
  <c r="BJ267" i="28"/>
  <c r="BJ266" i="28"/>
  <c r="BJ265" i="28"/>
  <c r="BJ264" i="28"/>
  <c r="BJ263" i="28"/>
  <c r="BJ262" i="28"/>
  <c r="BJ261" i="28"/>
  <c r="BJ260" i="28"/>
  <c r="BJ259" i="28"/>
  <c r="BJ258" i="28"/>
  <c r="BJ257" i="28"/>
  <c r="BJ256" i="28"/>
  <c r="BJ255" i="28"/>
  <c r="BJ254" i="28"/>
  <c r="BJ253" i="28"/>
  <c r="BJ252" i="28"/>
  <c r="BJ251" i="28"/>
  <c r="BJ250" i="28"/>
  <c r="BJ249" i="28"/>
  <c r="BJ248" i="28"/>
  <c r="BJ247" i="28"/>
  <c r="BJ246" i="28"/>
  <c r="BJ245" i="28"/>
  <c r="BJ244" i="28"/>
  <c r="BJ243" i="28"/>
  <c r="BJ242" i="28"/>
  <c r="BJ241" i="28"/>
  <c r="BJ240" i="28"/>
  <c r="BJ239" i="28"/>
  <c r="BJ238" i="28"/>
  <c r="BJ237" i="28"/>
  <c r="BJ236" i="28"/>
  <c r="BJ235" i="28"/>
  <c r="BJ234" i="28"/>
  <c r="BJ233" i="28"/>
  <c r="BJ232" i="28"/>
  <c r="BJ231" i="28"/>
  <c r="BJ230" i="28"/>
  <c r="BJ229" i="28"/>
  <c r="BJ228" i="28"/>
  <c r="BJ227" i="28"/>
  <c r="BJ226" i="28"/>
  <c r="BJ225" i="28"/>
  <c r="BJ224" i="28"/>
  <c r="BJ223" i="28"/>
  <c r="BJ222" i="28"/>
  <c r="BJ221" i="28"/>
  <c r="BJ220" i="28"/>
  <c r="BJ219" i="28"/>
  <c r="BJ218" i="28"/>
  <c r="BJ217" i="28"/>
  <c r="BJ216" i="28"/>
  <c r="BJ215" i="28"/>
  <c r="BJ214" i="28"/>
  <c r="BJ213" i="28"/>
  <c r="BJ212" i="28"/>
  <c r="BJ211" i="28"/>
  <c r="BJ210" i="28"/>
  <c r="BJ209" i="28"/>
  <c r="BJ208" i="28"/>
  <c r="BJ207" i="28"/>
  <c r="BJ206" i="28"/>
  <c r="BJ205" i="28"/>
  <c r="BJ204" i="28"/>
  <c r="BJ203" i="28"/>
  <c r="BJ202" i="28"/>
  <c r="BJ201" i="28"/>
  <c r="BJ200" i="28"/>
  <c r="BJ199" i="28"/>
  <c r="BJ198" i="28"/>
  <c r="BJ197" i="28"/>
  <c r="BJ196" i="28"/>
  <c r="BJ195" i="28"/>
  <c r="BJ194" i="28"/>
  <c r="BJ193" i="28"/>
  <c r="BJ192" i="28"/>
  <c r="BJ191" i="28"/>
  <c r="BJ190" i="28"/>
  <c r="BJ189" i="28"/>
  <c r="BJ188" i="28"/>
  <c r="BJ187" i="28"/>
  <c r="BJ186" i="28"/>
  <c r="BJ185" i="28"/>
  <c r="BJ184" i="28"/>
  <c r="BJ183" i="28"/>
  <c r="BJ182" i="28"/>
  <c r="BJ181" i="28"/>
  <c r="BJ180" i="28"/>
  <c r="BJ179" i="28"/>
  <c r="BJ178" i="28"/>
  <c r="BJ177" i="28"/>
  <c r="BJ176" i="28"/>
  <c r="BJ175" i="28"/>
  <c r="BJ174" i="28"/>
  <c r="BJ173" i="28"/>
  <c r="BJ172" i="28"/>
  <c r="BJ171" i="28"/>
  <c r="BJ170" i="28"/>
  <c r="BJ169" i="28"/>
  <c r="BJ168" i="28"/>
  <c r="BJ167" i="28"/>
  <c r="BJ166" i="28"/>
  <c r="BJ165" i="28"/>
  <c r="BJ164" i="28"/>
  <c r="BJ163" i="28"/>
  <c r="BJ162" i="28"/>
  <c r="BJ161" i="28"/>
  <c r="BJ160" i="28"/>
  <c r="BJ159" i="28"/>
  <c r="BJ158" i="28"/>
  <c r="BJ157" i="28"/>
  <c r="BJ156" i="28"/>
  <c r="BJ155" i="28"/>
  <c r="BJ154" i="28"/>
  <c r="BJ153" i="28"/>
  <c r="BJ152" i="28"/>
  <c r="BJ151" i="28"/>
  <c r="BJ150" i="28"/>
  <c r="BJ149" i="28"/>
  <c r="BJ148" i="28"/>
  <c r="BJ147" i="28"/>
  <c r="BJ146" i="28"/>
  <c r="BJ145" i="28"/>
  <c r="BJ144" i="28"/>
  <c r="BJ143" i="28"/>
  <c r="BJ142" i="28"/>
  <c r="BJ141" i="28"/>
  <c r="BJ140" i="28"/>
  <c r="BJ139" i="28"/>
  <c r="BJ138" i="28"/>
  <c r="BJ137" i="28"/>
  <c r="BJ136" i="28"/>
  <c r="BJ135" i="28"/>
  <c r="BJ134" i="28"/>
  <c r="BJ133" i="28"/>
  <c r="BJ132" i="28"/>
  <c r="BJ131" i="28"/>
  <c r="BJ130" i="28"/>
  <c r="BJ129" i="28"/>
  <c r="BJ128" i="28"/>
  <c r="BJ127" i="28"/>
  <c r="BJ126" i="28"/>
  <c r="BJ125" i="28"/>
  <c r="BJ124" i="28"/>
  <c r="BJ123" i="28"/>
  <c r="BJ122" i="28"/>
  <c r="BJ121" i="28"/>
  <c r="BJ120" i="28"/>
  <c r="BJ119" i="28"/>
  <c r="BJ118" i="28"/>
  <c r="BJ117" i="28"/>
  <c r="BJ116" i="28"/>
  <c r="BJ115" i="28"/>
  <c r="BJ114" i="28"/>
  <c r="BJ113" i="28"/>
  <c r="BJ112" i="28"/>
  <c r="BJ111" i="28"/>
  <c r="BJ110" i="28"/>
  <c r="BJ109" i="28"/>
  <c r="BJ108" i="28"/>
  <c r="BJ107" i="28"/>
  <c r="BJ106" i="28"/>
  <c r="BJ105" i="28"/>
  <c r="BJ104" i="28"/>
  <c r="BJ103" i="28"/>
  <c r="BJ102" i="28"/>
  <c r="BJ101" i="28"/>
  <c r="BJ100" i="28"/>
  <c r="BJ99" i="28"/>
  <c r="BJ98" i="28"/>
  <c r="BJ97" i="28"/>
  <c r="BJ96" i="28"/>
  <c r="BJ95" i="28"/>
  <c r="BJ94" i="28"/>
  <c r="BJ93" i="28"/>
  <c r="BJ92" i="28"/>
  <c r="BJ91" i="28"/>
  <c r="BJ90" i="28"/>
  <c r="BJ89" i="28"/>
  <c r="BJ88" i="28"/>
  <c r="BJ87" i="28"/>
  <c r="BJ86" i="28"/>
  <c r="BJ85" i="28"/>
  <c r="BJ84" i="28"/>
  <c r="BJ83" i="28"/>
  <c r="BJ82" i="28"/>
  <c r="BJ81" i="28"/>
  <c r="BJ80" i="28"/>
  <c r="BJ79" i="28"/>
  <c r="BJ78" i="28"/>
  <c r="BJ77" i="28"/>
  <c r="BJ76" i="28"/>
  <c r="BJ75" i="28"/>
  <c r="BJ74" i="28"/>
  <c r="BJ73" i="28"/>
  <c r="BJ72" i="28"/>
  <c r="BJ71" i="28"/>
  <c r="BJ70" i="28"/>
  <c r="BJ69" i="28"/>
  <c r="BJ68" i="28"/>
  <c r="BJ67" i="28"/>
  <c r="BJ66" i="28"/>
  <c r="BJ65" i="28"/>
  <c r="BJ64" i="28"/>
  <c r="BJ63" i="28"/>
  <c r="BJ62" i="28"/>
  <c r="BJ61" i="28"/>
  <c r="BJ60" i="28"/>
  <c r="BJ59" i="28"/>
  <c r="BJ58" i="28"/>
  <c r="BJ57" i="28"/>
  <c r="BJ56" i="28"/>
  <c r="BJ55" i="28"/>
  <c r="BJ54" i="28"/>
  <c r="BJ53" i="28"/>
  <c r="BJ52" i="28"/>
  <c r="BJ51" i="28"/>
  <c r="BJ50" i="28"/>
  <c r="BJ49" i="28"/>
  <c r="BJ48" i="28"/>
  <c r="BJ47" i="28"/>
  <c r="BJ46" i="28"/>
  <c r="BJ45" i="28"/>
  <c r="BJ44" i="28"/>
  <c r="BJ43" i="28"/>
  <c r="BJ42" i="28"/>
  <c r="BJ41" i="28"/>
  <c r="BJ40" i="28"/>
  <c r="BJ39" i="28"/>
  <c r="BJ38" i="28"/>
  <c r="BJ37" i="28"/>
  <c r="BJ36" i="28"/>
  <c r="BJ35" i="28"/>
  <c r="BJ34" i="28"/>
  <c r="BJ33" i="28"/>
  <c r="BJ32" i="28"/>
  <c r="BJ31" i="28"/>
  <c r="BJ30" i="28"/>
  <c r="BJ29" i="28"/>
  <c r="BJ28" i="28"/>
  <c r="BJ27" i="28"/>
  <c r="BJ26" i="28"/>
  <c r="BJ25" i="28"/>
  <c r="BJ24" i="28"/>
  <c r="BJ23" i="28"/>
  <c r="BJ22" i="28"/>
  <c r="BJ21" i="28"/>
  <c r="BJ20" i="28"/>
  <c r="BJ19" i="28"/>
  <c r="BJ18" i="28"/>
  <c r="BJ17" i="28"/>
  <c r="BJ16" i="28"/>
  <c r="BJ15" i="28"/>
  <c r="BJ14" i="28"/>
  <c r="BJ13" i="28"/>
  <c r="BJ12" i="28"/>
  <c r="BJ11" i="28"/>
  <c r="BJ10" i="28"/>
  <c r="BJ9" i="28"/>
  <c r="BJ8" i="28"/>
  <c r="BJ7" i="28"/>
  <c r="BJ6" i="28"/>
  <c r="BJ5" i="28"/>
  <c r="BJ4" i="28"/>
  <c r="AE4" i="31"/>
  <c r="AE5" i="31"/>
  <c r="AE6" i="31"/>
  <c r="AE7" i="31"/>
  <c r="AE8" i="31"/>
  <c r="AE9" i="31"/>
  <c r="AE10" i="31"/>
  <c r="AE11" i="31"/>
  <c r="AE12" i="31"/>
  <c r="AE13" i="31"/>
  <c r="AE14" i="31"/>
  <c r="AE15" i="31"/>
  <c r="AE16" i="31"/>
  <c r="AE17" i="31"/>
  <c r="AE18" i="31"/>
  <c r="AE19" i="31"/>
  <c r="AE20" i="31"/>
  <c r="AE21" i="31"/>
  <c r="AE22" i="31"/>
  <c r="AE23" i="31"/>
  <c r="AE24" i="31"/>
  <c r="AE25" i="31"/>
  <c r="AE26" i="31"/>
  <c r="AE27" i="31"/>
  <c r="AE28" i="31"/>
  <c r="AE29" i="31"/>
  <c r="AE30" i="31"/>
  <c r="AE31" i="31"/>
  <c r="AE32" i="31"/>
  <c r="AE33" i="31"/>
  <c r="AE34" i="31"/>
  <c r="AE35" i="31"/>
  <c r="AE36" i="31"/>
  <c r="AE37" i="31"/>
  <c r="AE38" i="31"/>
  <c r="AE39" i="31"/>
  <c r="AE40" i="31"/>
  <c r="AE41" i="31"/>
  <c r="AE42" i="31"/>
  <c r="AE43" i="31"/>
  <c r="AE44" i="31"/>
  <c r="AE45" i="31"/>
  <c r="AE46" i="31"/>
  <c r="AE47" i="31"/>
  <c r="AE48" i="31"/>
  <c r="AE49" i="31"/>
  <c r="AE50" i="31"/>
  <c r="AE51" i="31"/>
  <c r="AE52" i="31"/>
  <c r="AE53" i="31"/>
  <c r="AE54" i="31"/>
  <c r="AE55" i="31"/>
  <c r="AE56" i="31"/>
  <c r="AE57" i="31"/>
  <c r="AE58" i="31"/>
  <c r="AE59" i="31"/>
  <c r="AE60" i="31"/>
  <c r="AE61" i="31"/>
  <c r="AE62" i="31"/>
  <c r="AE63" i="31"/>
  <c r="AE64" i="31"/>
  <c r="AE65" i="31"/>
  <c r="AE66" i="31"/>
  <c r="AE67" i="31"/>
  <c r="AE68" i="31"/>
  <c r="AE69" i="31"/>
  <c r="AE70" i="31"/>
  <c r="AE71" i="31"/>
  <c r="AE72" i="31"/>
  <c r="AE73" i="31"/>
  <c r="AE74" i="31"/>
  <c r="AE75" i="31"/>
  <c r="AE76" i="31"/>
  <c r="AE77" i="31"/>
  <c r="AE78" i="31"/>
  <c r="AE79" i="31"/>
  <c r="AE80" i="31"/>
  <c r="AE81" i="31"/>
  <c r="AE82" i="31"/>
  <c r="AE83" i="31"/>
  <c r="AE84" i="31"/>
  <c r="AE85" i="31"/>
  <c r="AE86" i="31"/>
  <c r="AE87" i="31"/>
  <c r="AE88" i="31"/>
  <c r="AE89" i="31"/>
  <c r="AE90" i="31"/>
  <c r="AE91" i="31"/>
  <c r="AE92" i="31"/>
  <c r="AE93" i="31"/>
  <c r="AE94" i="31"/>
  <c r="AE95" i="31"/>
  <c r="AE96" i="31"/>
  <c r="AE97" i="31"/>
  <c r="AE98" i="31"/>
  <c r="AE99" i="31"/>
  <c r="AE100" i="31"/>
  <c r="AE101" i="31"/>
  <c r="AE102" i="31"/>
  <c r="AE103" i="31"/>
  <c r="AE104" i="31"/>
  <c r="AE105" i="31"/>
  <c r="AE106" i="31"/>
  <c r="AE107" i="31"/>
  <c r="AE108" i="31"/>
  <c r="AE109" i="31"/>
  <c r="AE110" i="31"/>
  <c r="AE111" i="31"/>
  <c r="AE112" i="31"/>
  <c r="AE113" i="31"/>
  <c r="AE114" i="31"/>
  <c r="AE115" i="31"/>
  <c r="AE116" i="31"/>
  <c r="AE117" i="31"/>
  <c r="AE118" i="31"/>
  <c r="AE119" i="31"/>
  <c r="AE120" i="31"/>
  <c r="AE121" i="31"/>
  <c r="AE122" i="31"/>
  <c r="AE123" i="31"/>
  <c r="AE124" i="31"/>
  <c r="AE125" i="31"/>
  <c r="AE126" i="31"/>
  <c r="AE127" i="31"/>
  <c r="AE128" i="31"/>
  <c r="AE129" i="31"/>
  <c r="AE130" i="31"/>
  <c r="AE131" i="31"/>
  <c r="AE132" i="31"/>
  <c r="AE133" i="31"/>
  <c r="AE134" i="31"/>
  <c r="AE135" i="31"/>
  <c r="AE136" i="31"/>
  <c r="AE137" i="31"/>
  <c r="AE138" i="31"/>
  <c r="AE139" i="31"/>
  <c r="AE140" i="31"/>
  <c r="AE141" i="31"/>
  <c r="AE142" i="31"/>
  <c r="AE143" i="31"/>
  <c r="AE144" i="31"/>
  <c r="AE145" i="31"/>
  <c r="AE146" i="31"/>
  <c r="AE147" i="31"/>
  <c r="AE148" i="31"/>
  <c r="AE149" i="31"/>
  <c r="AE150" i="31"/>
  <c r="AE151" i="31"/>
  <c r="AE152" i="31"/>
  <c r="AE153" i="31"/>
  <c r="AE154" i="31"/>
  <c r="AE155" i="31"/>
  <c r="AE156" i="31"/>
  <c r="AE157" i="31"/>
  <c r="AE158" i="31"/>
  <c r="AE159" i="31"/>
  <c r="AE160" i="31"/>
  <c r="AE161" i="31"/>
  <c r="AE162" i="31"/>
  <c r="AE163" i="31"/>
  <c r="AE164" i="31"/>
  <c r="AE165" i="31"/>
  <c r="AE166" i="31"/>
  <c r="AE167" i="31"/>
  <c r="AE168" i="31"/>
  <c r="AE169" i="31"/>
  <c r="AE170" i="31"/>
  <c r="AE171" i="31"/>
  <c r="AE172" i="31"/>
  <c r="AE173" i="31"/>
  <c r="AE174" i="31"/>
  <c r="AE175" i="31"/>
  <c r="AE176" i="31"/>
  <c r="AE177" i="31"/>
  <c r="AE178" i="31"/>
  <c r="AE179" i="31"/>
  <c r="AE180" i="31"/>
  <c r="AE181" i="31"/>
  <c r="AE182" i="31"/>
  <c r="AE183" i="31"/>
  <c r="AE184" i="31"/>
  <c r="AE185" i="31"/>
  <c r="AE186" i="31"/>
  <c r="AE187" i="31"/>
  <c r="AE188" i="31"/>
  <c r="AE189" i="31"/>
  <c r="AE190" i="31"/>
  <c r="AE191" i="31"/>
  <c r="AE192" i="31"/>
  <c r="AE193" i="31"/>
  <c r="AE194" i="31"/>
  <c r="AE195" i="31"/>
  <c r="AE196" i="31"/>
  <c r="AE197" i="31"/>
  <c r="AE198" i="31"/>
  <c r="AE199" i="31"/>
  <c r="AE200" i="31"/>
  <c r="AE201" i="31"/>
  <c r="AE202" i="31"/>
  <c r="AE203" i="31"/>
  <c r="AE204" i="31"/>
  <c r="AE205" i="31"/>
  <c r="AE206" i="31"/>
  <c r="AE207" i="31"/>
  <c r="AE208" i="31"/>
  <c r="AE209" i="31"/>
  <c r="AE210" i="31"/>
  <c r="AE211" i="31"/>
  <c r="AE212" i="31"/>
  <c r="AE213" i="31"/>
  <c r="AE214" i="31"/>
  <c r="AE215" i="31"/>
  <c r="AE216" i="31"/>
  <c r="AE217" i="31"/>
  <c r="AE218" i="31"/>
  <c r="AE219" i="31"/>
  <c r="AE220" i="31"/>
  <c r="AE221" i="31"/>
  <c r="AE222" i="31"/>
  <c r="AE223" i="31"/>
  <c r="AE224" i="31"/>
  <c r="AE225" i="31"/>
  <c r="AE226" i="31"/>
  <c r="AE227" i="31"/>
  <c r="AE228" i="31"/>
  <c r="AE229" i="31"/>
  <c r="AE230" i="31"/>
  <c r="AE231" i="31"/>
  <c r="AE232" i="31"/>
  <c r="AE233" i="31"/>
  <c r="AE234" i="31"/>
  <c r="AE235" i="31"/>
  <c r="AE236" i="31"/>
  <c r="AE237" i="31"/>
  <c r="AE238" i="31"/>
  <c r="AE239" i="31"/>
  <c r="AE240" i="31"/>
  <c r="AE241" i="31"/>
  <c r="AE242" i="31"/>
  <c r="AE243" i="31"/>
  <c r="AE244" i="31"/>
  <c r="AE245" i="31"/>
  <c r="AE246" i="31"/>
  <c r="AE247" i="31"/>
  <c r="AE248" i="31"/>
  <c r="AE249" i="31"/>
  <c r="AE250" i="31"/>
  <c r="AE251" i="31"/>
  <c r="AE252" i="31"/>
  <c r="AE253" i="31"/>
  <c r="AE254" i="31"/>
  <c r="AE255" i="31"/>
  <c r="AE256" i="31"/>
  <c r="AE257" i="31"/>
  <c r="AE258" i="31"/>
  <c r="AE259" i="31"/>
  <c r="AE260" i="31"/>
  <c r="AE261" i="31"/>
  <c r="AE262" i="31"/>
  <c r="AE263" i="31"/>
  <c r="AE264" i="31"/>
  <c r="AE265" i="31"/>
  <c r="AE266" i="31"/>
  <c r="AE267" i="31"/>
  <c r="AE268" i="31"/>
  <c r="AE269" i="31"/>
  <c r="AE270" i="31"/>
  <c r="AE271" i="31"/>
  <c r="AE272" i="31"/>
  <c r="AE273" i="31"/>
  <c r="AE274" i="31"/>
  <c r="AE275" i="31"/>
  <c r="AE276" i="31"/>
  <c r="AE277" i="31"/>
  <c r="AE278" i="31"/>
  <c r="AE279" i="31"/>
  <c r="AE280" i="31"/>
  <c r="AE281" i="31"/>
  <c r="AE282" i="31"/>
  <c r="AE283" i="31"/>
  <c r="AE284" i="31"/>
  <c r="AE285" i="31"/>
  <c r="AE286" i="31"/>
  <c r="AE287" i="31"/>
  <c r="AE288" i="31"/>
  <c r="AE289" i="31"/>
  <c r="AE290" i="31"/>
  <c r="AE291" i="31"/>
  <c r="AE292" i="31"/>
  <c r="AE293" i="31"/>
  <c r="AE294" i="31"/>
  <c r="AE295" i="31"/>
  <c r="AE296" i="31"/>
  <c r="AE297" i="31"/>
  <c r="AE298" i="31"/>
  <c r="AE299" i="31"/>
  <c r="AE300" i="31"/>
  <c r="AE301" i="31"/>
  <c r="AE302" i="31"/>
  <c r="AE303" i="31"/>
  <c r="AE304" i="31"/>
  <c r="AE305" i="31"/>
  <c r="AE306" i="31"/>
  <c r="AE307" i="31"/>
  <c r="AE308" i="31"/>
  <c r="AE309" i="31"/>
  <c r="AE310" i="31"/>
  <c r="AE311" i="31"/>
  <c r="AE312" i="31"/>
  <c r="AE313" i="31"/>
  <c r="AE314" i="31"/>
  <c r="AE315" i="31"/>
  <c r="AE316" i="31"/>
  <c r="AE317" i="31"/>
  <c r="AE318" i="31"/>
  <c r="AE319" i="31"/>
  <c r="AE320" i="31"/>
  <c r="AE321" i="31"/>
  <c r="AE322" i="31"/>
  <c r="AE323" i="31"/>
  <c r="AE324" i="31"/>
  <c r="AE325" i="31"/>
  <c r="AE326" i="31"/>
  <c r="AE327" i="31"/>
  <c r="AE328" i="31"/>
  <c r="AE329" i="31"/>
  <c r="AE330" i="31"/>
  <c r="AE331" i="31"/>
  <c r="AE332" i="31"/>
  <c r="AE333" i="31"/>
  <c r="AE334" i="31"/>
  <c r="AE335" i="31"/>
  <c r="AE336" i="31"/>
  <c r="AE337" i="31"/>
  <c r="AE338" i="31"/>
  <c r="AE339" i="31"/>
  <c r="AE340" i="31"/>
  <c r="AE341" i="31"/>
  <c r="AE342" i="31"/>
  <c r="AE343" i="31"/>
  <c r="AE344" i="31"/>
  <c r="AE345" i="31"/>
  <c r="AE346" i="31"/>
  <c r="AE347" i="31"/>
  <c r="AE348" i="31"/>
  <c r="AE349" i="31"/>
  <c r="AE350" i="31"/>
  <c r="AE351" i="31"/>
  <c r="AE352" i="31"/>
  <c r="AE353" i="31"/>
  <c r="AE354" i="31"/>
  <c r="AE355" i="31"/>
  <c r="AE356" i="31"/>
  <c r="AE357" i="31"/>
  <c r="AE358" i="31"/>
  <c r="AE359" i="31"/>
  <c r="AE360" i="31"/>
  <c r="AE361" i="31"/>
  <c r="AE362" i="31"/>
  <c r="AE363" i="31"/>
  <c r="AE364" i="31"/>
  <c r="AE365" i="31"/>
  <c r="AE366" i="31"/>
  <c r="AE367" i="31"/>
  <c r="AE368" i="31"/>
  <c r="AE369" i="31"/>
  <c r="AE370" i="31"/>
  <c r="AE371" i="31"/>
  <c r="AE372" i="31"/>
  <c r="AE373" i="31"/>
  <c r="AE374" i="31"/>
  <c r="AE375" i="31"/>
  <c r="AE376" i="31"/>
  <c r="AE377" i="31"/>
  <c r="AE378" i="31"/>
  <c r="AE379" i="31"/>
  <c r="AE380" i="31"/>
  <c r="AE381" i="31"/>
  <c r="AE382" i="31"/>
  <c r="AE383" i="31"/>
  <c r="AE384" i="31"/>
  <c r="AE385" i="31"/>
  <c r="AE386" i="31"/>
  <c r="AE387" i="31"/>
  <c r="AE388" i="31"/>
  <c r="AE389" i="31"/>
  <c r="AE390" i="31"/>
  <c r="AE391" i="31"/>
  <c r="AE392" i="31"/>
  <c r="AE393" i="31"/>
  <c r="AE394" i="31"/>
  <c r="AE395" i="31"/>
  <c r="AE396" i="31"/>
  <c r="AE397" i="31"/>
  <c r="AE398" i="31"/>
  <c r="AE399" i="31"/>
  <c r="AE400" i="31"/>
  <c r="AE401" i="31"/>
  <c r="AE402" i="31"/>
  <c r="AE403" i="31"/>
  <c r="AE404" i="31"/>
  <c r="AE405" i="31"/>
  <c r="AE406" i="31"/>
  <c r="AE407" i="31"/>
  <c r="AE408" i="31"/>
  <c r="AE409" i="31"/>
  <c r="AE410" i="31"/>
  <c r="AE411" i="31"/>
  <c r="AE412" i="31"/>
  <c r="AE413" i="31"/>
  <c r="AE414" i="31"/>
  <c r="AE415" i="31"/>
  <c r="AE416" i="31"/>
  <c r="AE417" i="31"/>
  <c r="AE418" i="31"/>
  <c r="AE419" i="31"/>
  <c r="AE420" i="31"/>
  <c r="AE421" i="31"/>
  <c r="AE422" i="31"/>
  <c r="AE423" i="31"/>
  <c r="AE424" i="31"/>
  <c r="AE425" i="31"/>
  <c r="AE426" i="31"/>
  <c r="AE427" i="31"/>
  <c r="AE428" i="31"/>
  <c r="AE429" i="31"/>
  <c r="AE430" i="31"/>
  <c r="AE431" i="31"/>
  <c r="AE432" i="31"/>
  <c r="AE433" i="31"/>
  <c r="AE434" i="31"/>
  <c r="AE435" i="31"/>
  <c r="AE436" i="31"/>
  <c r="AE437" i="31"/>
  <c r="AE438" i="31"/>
  <c r="AE439" i="31"/>
  <c r="AE440" i="31"/>
  <c r="AE441" i="31"/>
  <c r="AE442" i="31"/>
  <c r="AE443" i="31"/>
  <c r="AE444" i="31"/>
  <c r="AE445" i="31"/>
  <c r="AE446" i="31"/>
  <c r="AE447" i="31"/>
  <c r="AE448" i="31"/>
  <c r="AE449" i="31"/>
  <c r="AE450" i="31"/>
  <c r="AE451" i="31"/>
  <c r="AE452" i="31"/>
  <c r="AE453" i="31"/>
  <c r="AE454" i="31"/>
  <c r="AE455" i="31"/>
  <c r="AE456" i="31"/>
  <c r="AE457" i="31"/>
  <c r="AE458" i="31"/>
  <c r="AE459" i="31"/>
  <c r="AE460" i="31"/>
  <c r="AE461" i="31"/>
  <c r="AE462" i="31"/>
  <c r="AE463" i="31"/>
  <c r="AE464" i="31"/>
  <c r="AE465" i="31"/>
  <c r="AE466" i="31"/>
  <c r="AE467" i="31"/>
  <c r="AE468" i="31"/>
  <c r="AE469" i="31"/>
  <c r="AE470" i="31"/>
  <c r="AE471" i="31"/>
  <c r="AE472" i="31"/>
  <c r="AE473" i="31"/>
  <c r="AE474" i="31"/>
  <c r="AE475" i="31"/>
  <c r="AE476" i="31"/>
  <c r="AE477" i="31"/>
  <c r="AE478" i="31"/>
  <c r="AE479" i="31"/>
  <c r="AE480" i="31"/>
  <c r="AE481" i="31"/>
  <c r="AE482" i="31"/>
  <c r="AE483" i="31"/>
  <c r="AE484" i="31"/>
  <c r="AE485" i="31"/>
  <c r="AE486" i="31"/>
  <c r="AE487" i="31"/>
  <c r="AE488" i="31"/>
  <c r="AE489" i="31"/>
  <c r="AE490" i="31"/>
  <c r="AE491" i="31"/>
  <c r="AE492" i="31"/>
  <c r="AE493" i="31"/>
  <c r="AE494" i="31"/>
  <c r="AE495" i="31"/>
  <c r="AE496" i="31"/>
  <c r="AE497" i="31"/>
  <c r="AE498" i="31"/>
  <c r="AE499" i="31"/>
  <c r="AE500" i="31"/>
  <c r="AE501" i="31"/>
  <c r="AE502" i="31"/>
  <c r="AE503" i="31"/>
  <c r="AE504" i="31"/>
  <c r="AE505" i="31"/>
  <c r="AE506" i="31"/>
  <c r="AE507" i="31"/>
  <c r="AE508" i="31"/>
  <c r="AE509" i="31"/>
  <c r="AE510" i="31"/>
  <c r="AE511" i="31"/>
  <c r="AE512" i="31"/>
  <c r="AE513" i="31"/>
  <c r="AE514" i="31"/>
  <c r="AE515" i="31"/>
  <c r="AE516" i="31"/>
  <c r="AE517" i="31"/>
  <c r="AE518" i="31"/>
  <c r="AE519" i="31"/>
  <c r="AE520" i="31"/>
  <c r="AE521" i="31"/>
  <c r="AE522" i="31"/>
  <c r="AE523" i="31"/>
  <c r="AE524" i="31"/>
  <c r="AE525" i="31"/>
  <c r="AE526" i="31"/>
  <c r="AE527" i="31"/>
  <c r="AE528" i="31"/>
  <c r="AE529" i="31"/>
  <c r="AE530" i="31"/>
  <c r="AE531" i="31"/>
  <c r="AE532" i="31"/>
  <c r="AE533" i="31"/>
  <c r="AE534" i="31"/>
  <c r="AE535" i="31"/>
  <c r="AE536" i="31"/>
  <c r="AE537" i="31"/>
  <c r="AE538" i="31"/>
  <c r="AE539" i="31"/>
  <c r="AE540" i="31"/>
  <c r="AE541" i="31"/>
  <c r="AE542" i="31"/>
  <c r="AE543" i="31"/>
  <c r="AE544" i="31"/>
  <c r="AE545" i="31"/>
  <c r="AE546" i="31"/>
  <c r="AE547" i="31"/>
  <c r="AE548" i="31"/>
  <c r="AE549" i="31"/>
  <c r="AE550" i="31"/>
  <c r="AE551" i="31"/>
  <c r="AE552" i="31"/>
  <c r="AE553" i="31"/>
  <c r="AE554" i="31"/>
  <c r="AE555" i="31"/>
  <c r="AE556" i="31"/>
  <c r="AE557" i="31"/>
  <c r="AE558" i="31"/>
  <c r="AE559" i="31"/>
  <c r="AE560" i="31"/>
  <c r="AE561" i="31"/>
  <c r="AE562" i="31"/>
  <c r="AE563" i="31"/>
  <c r="AE564" i="31"/>
  <c r="AE565" i="31"/>
  <c r="AE566" i="31"/>
  <c r="AE567" i="31"/>
  <c r="AE568" i="31"/>
  <c r="AE569" i="31"/>
  <c r="AE570" i="31"/>
  <c r="AE3" i="31"/>
  <c r="AD4" i="31"/>
  <c r="AD5" i="31"/>
  <c r="AD6" i="31"/>
  <c r="AD7" i="31"/>
  <c r="AD8" i="31"/>
  <c r="AD9" i="31"/>
  <c r="AD10" i="31"/>
  <c r="AD11" i="31"/>
  <c r="AD12" i="31"/>
  <c r="AD13" i="31"/>
  <c r="AD14" i="31"/>
  <c r="AD15" i="31"/>
  <c r="AD16" i="31"/>
  <c r="AD17" i="31"/>
  <c r="AD18" i="31"/>
  <c r="AD19" i="31"/>
  <c r="AD20" i="31"/>
  <c r="AD21" i="31"/>
  <c r="AD22" i="31"/>
  <c r="AD23" i="31"/>
  <c r="AD24" i="31"/>
  <c r="AD25" i="31"/>
  <c r="AD26" i="31"/>
  <c r="AD27" i="31"/>
  <c r="AD28" i="31"/>
  <c r="AD29" i="31"/>
  <c r="AD30" i="31"/>
  <c r="AD31" i="31"/>
  <c r="AD32" i="31"/>
  <c r="AD33" i="31"/>
  <c r="AD34" i="31"/>
  <c r="AD35" i="31"/>
  <c r="AD36" i="31"/>
  <c r="AD37" i="31"/>
  <c r="AD38" i="31"/>
  <c r="AD39" i="31"/>
  <c r="AD40" i="31"/>
  <c r="AD41" i="31"/>
  <c r="AD42" i="31"/>
  <c r="AD43" i="31"/>
  <c r="AD44" i="31"/>
  <c r="AD45" i="31"/>
  <c r="AD46" i="31"/>
  <c r="AD47" i="31"/>
  <c r="AD48" i="31"/>
  <c r="AD49" i="31"/>
  <c r="AD50" i="31"/>
  <c r="AD51" i="31"/>
  <c r="AD52" i="31"/>
  <c r="AD53" i="31"/>
  <c r="AD54" i="31"/>
  <c r="AD55" i="31"/>
  <c r="AD56" i="31"/>
  <c r="AD57" i="31"/>
  <c r="AD58" i="31"/>
  <c r="AD59" i="31"/>
  <c r="AD60" i="31"/>
  <c r="AD61" i="31"/>
  <c r="AD62" i="31"/>
  <c r="AD63" i="31"/>
  <c r="AD64" i="31"/>
  <c r="AD65" i="31"/>
  <c r="AD66" i="31"/>
  <c r="AD67" i="31"/>
  <c r="AD68" i="31"/>
  <c r="AD69" i="31"/>
  <c r="AD70" i="31"/>
  <c r="AD71" i="31"/>
  <c r="AD72" i="31"/>
  <c r="AD73" i="31"/>
  <c r="AD74" i="31"/>
  <c r="AD75" i="31"/>
  <c r="AD76" i="31"/>
  <c r="AD77" i="31"/>
  <c r="AD78" i="31"/>
  <c r="AD79" i="31"/>
  <c r="AD80" i="31"/>
  <c r="AD81" i="31"/>
  <c r="AD82" i="31"/>
  <c r="AD83" i="31"/>
  <c r="AD84" i="31"/>
  <c r="AD85" i="31"/>
  <c r="AD86" i="31"/>
  <c r="AD87" i="31"/>
  <c r="AD88" i="31"/>
  <c r="AD89" i="31"/>
  <c r="AD90" i="31"/>
  <c r="AD91" i="31"/>
  <c r="AD92" i="31"/>
  <c r="AD93" i="31"/>
  <c r="AD94" i="31"/>
  <c r="AD95" i="31"/>
  <c r="AD96" i="31"/>
  <c r="AD97" i="31"/>
  <c r="AD98" i="31"/>
  <c r="AD99" i="31"/>
  <c r="AD100" i="31"/>
  <c r="AD101" i="31"/>
  <c r="AD102" i="31"/>
  <c r="AD103" i="31"/>
  <c r="AD104" i="31"/>
  <c r="AD105" i="31"/>
  <c r="AD106" i="31"/>
  <c r="AD107" i="31"/>
  <c r="AD108" i="31"/>
  <c r="AD109" i="31"/>
  <c r="AD110" i="31"/>
  <c r="AD111" i="31"/>
  <c r="AD112" i="31"/>
  <c r="AD113" i="31"/>
  <c r="AD114" i="31"/>
  <c r="AD115" i="31"/>
  <c r="AD116" i="31"/>
  <c r="AD117" i="31"/>
  <c r="AD118" i="31"/>
  <c r="AD119" i="31"/>
  <c r="AD120" i="31"/>
  <c r="AD121" i="31"/>
  <c r="AD122" i="31"/>
  <c r="AD123" i="31"/>
  <c r="AD124" i="31"/>
  <c r="AD125" i="31"/>
  <c r="AD126" i="31"/>
  <c r="AD127" i="31"/>
  <c r="AD128" i="31"/>
  <c r="AD129" i="31"/>
  <c r="AD130" i="31"/>
  <c r="AD131" i="31"/>
  <c r="AD132" i="31"/>
  <c r="AD133" i="31"/>
  <c r="AD134" i="31"/>
  <c r="AD135" i="31"/>
  <c r="AD136" i="31"/>
  <c r="AD137" i="31"/>
  <c r="AD138" i="31"/>
  <c r="AD139" i="31"/>
  <c r="AD140" i="31"/>
  <c r="AD141" i="31"/>
  <c r="AD142" i="31"/>
  <c r="AD143" i="31"/>
  <c r="AD144" i="31"/>
  <c r="AD145" i="31"/>
  <c r="AD146" i="31"/>
  <c r="AD147" i="31"/>
  <c r="AD148" i="31"/>
  <c r="AD149" i="31"/>
  <c r="AD150" i="31"/>
  <c r="AD151" i="31"/>
  <c r="AD152" i="31"/>
  <c r="AD153" i="31"/>
  <c r="AD154" i="31"/>
  <c r="AD155" i="31"/>
  <c r="AD156" i="31"/>
  <c r="AD157" i="31"/>
  <c r="AD158" i="31"/>
  <c r="AD159" i="31"/>
  <c r="AD160" i="31"/>
  <c r="AD161" i="31"/>
  <c r="AD162" i="31"/>
  <c r="AD163" i="31"/>
  <c r="AD164" i="31"/>
  <c r="AD165" i="31"/>
  <c r="AD166" i="31"/>
  <c r="AD167" i="31"/>
  <c r="AD168" i="31"/>
  <c r="AD169" i="31"/>
  <c r="AD170" i="31"/>
  <c r="AD171" i="31"/>
  <c r="AD172" i="31"/>
  <c r="AD173" i="31"/>
  <c r="AD174" i="31"/>
  <c r="AD175" i="31"/>
  <c r="AD176" i="31"/>
  <c r="AD177" i="31"/>
  <c r="AD178" i="31"/>
  <c r="AD179" i="31"/>
  <c r="AD180" i="31"/>
  <c r="AD181" i="31"/>
  <c r="AD182" i="31"/>
  <c r="AD183" i="31"/>
  <c r="AD184" i="31"/>
  <c r="AD185" i="31"/>
  <c r="AD186" i="31"/>
  <c r="AD187" i="31"/>
  <c r="AD188" i="31"/>
  <c r="AD189" i="31"/>
  <c r="AD190" i="31"/>
  <c r="AD191" i="31"/>
  <c r="AD192" i="31"/>
  <c r="AD193" i="31"/>
  <c r="AD194" i="31"/>
  <c r="AD195" i="31"/>
  <c r="AD196" i="31"/>
  <c r="AD197" i="31"/>
  <c r="AD198" i="31"/>
  <c r="AD199" i="31"/>
  <c r="AD200" i="31"/>
  <c r="AD201" i="31"/>
  <c r="AD202" i="31"/>
  <c r="AD203" i="31"/>
  <c r="AD204" i="31"/>
  <c r="AD205" i="31"/>
  <c r="AD206" i="31"/>
  <c r="AD207" i="31"/>
  <c r="AD208" i="31"/>
  <c r="AD209" i="31"/>
  <c r="AD210" i="31"/>
  <c r="AD211" i="31"/>
  <c r="AD212" i="31"/>
  <c r="AD213" i="31"/>
  <c r="AD214" i="31"/>
  <c r="AD215" i="31"/>
  <c r="AD216" i="31"/>
  <c r="AD217" i="31"/>
  <c r="AD218" i="31"/>
  <c r="AD219" i="31"/>
  <c r="AD220" i="31"/>
  <c r="AD221" i="31"/>
  <c r="AD222" i="31"/>
  <c r="AD223" i="31"/>
  <c r="AD224" i="31"/>
  <c r="AD225" i="31"/>
  <c r="AD226" i="31"/>
  <c r="AD227" i="31"/>
  <c r="AD228" i="31"/>
  <c r="AD229" i="31"/>
  <c r="AD230" i="31"/>
  <c r="AD231" i="31"/>
  <c r="AD232" i="31"/>
  <c r="AD233" i="31"/>
  <c r="AD234" i="31"/>
  <c r="AD235" i="31"/>
  <c r="AD236" i="31"/>
  <c r="AD237" i="31"/>
  <c r="AD238" i="31"/>
  <c r="AD239" i="31"/>
  <c r="AD240" i="31"/>
  <c r="AD241" i="31"/>
  <c r="AD242" i="31"/>
  <c r="AD243" i="31"/>
  <c r="AD244" i="31"/>
  <c r="AD245" i="31"/>
  <c r="AD246" i="31"/>
  <c r="AD247" i="31"/>
  <c r="AD248" i="31"/>
  <c r="AD249" i="31"/>
  <c r="AD250" i="31"/>
  <c r="AD251" i="31"/>
  <c r="AD252" i="31"/>
  <c r="AD253" i="31"/>
  <c r="AD254" i="31"/>
  <c r="AD255" i="31"/>
  <c r="AD256" i="31"/>
  <c r="AD257" i="31"/>
  <c r="AD258" i="31"/>
  <c r="AD259" i="31"/>
  <c r="AD260" i="31"/>
  <c r="AD261" i="31"/>
  <c r="AD262" i="31"/>
  <c r="AD263" i="31"/>
  <c r="AD264" i="31"/>
  <c r="AD265" i="31"/>
  <c r="AD266" i="31"/>
  <c r="AD267" i="31"/>
  <c r="AD268" i="31"/>
  <c r="AD269" i="31"/>
  <c r="AD270" i="31"/>
  <c r="AD271" i="31"/>
  <c r="AD272" i="31"/>
  <c r="AD273" i="31"/>
  <c r="AD274" i="31"/>
  <c r="AD275" i="31"/>
  <c r="AD276" i="31"/>
  <c r="AD277" i="31"/>
  <c r="AD278" i="31"/>
  <c r="AD279" i="31"/>
  <c r="AD280" i="31"/>
  <c r="AD281" i="31"/>
  <c r="AD282" i="31"/>
  <c r="AD283" i="31"/>
  <c r="AD284" i="31"/>
  <c r="AD285" i="31"/>
  <c r="AD286" i="31"/>
  <c r="AD287" i="31"/>
  <c r="AD288" i="31"/>
  <c r="AD289" i="31"/>
  <c r="AD290" i="31"/>
  <c r="AD291" i="31"/>
  <c r="AD292" i="31"/>
  <c r="AD293" i="31"/>
  <c r="AD294" i="31"/>
  <c r="AD295" i="31"/>
  <c r="AD296" i="31"/>
  <c r="AD297" i="31"/>
  <c r="AD298" i="31"/>
  <c r="AD299" i="31"/>
  <c r="AD300" i="31"/>
  <c r="AD301" i="31"/>
  <c r="AD302" i="31"/>
  <c r="AD303" i="31"/>
  <c r="AD304" i="31"/>
  <c r="AD305" i="31"/>
  <c r="AD306" i="31"/>
  <c r="AD307" i="31"/>
  <c r="AD308" i="31"/>
  <c r="AD309" i="31"/>
  <c r="AD310" i="31"/>
  <c r="AD311" i="31"/>
  <c r="AD312" i="31"/>
  <c r="AD313" i="31"/>
  <c r="AD314" i="31"/>
  <c r="AD315" i="31"/>
  <c r="AD316" i="31"/>
  <c r="AD317" i="31"/>
  <c r="AD318" i="31"/>
  <c r="AD319" i="31"/>
  <c r="AD320" i="31"/>
  <c r="AD321" i="31"/>
  <c r="AD322" i="31"/>
  <c r="AD323" i="31"/>
  <c r="AD324" i="31"/>
  <c r="AD325" i="31"/>
  <c r="AD326" i="31"/>
  <c r="AD327" i="31"/>
  <c r="AD328" i="31"/>
  <c r="AD329" i="31"/>
  <c r="AD330" i="31"/>
  <c r="AD331" i="31"/>
  <c r="AD332" i="31"/>
  <c r="AD333" i="31"/>
  <c r="AD334" i="31"/>
  <c r="AD335" i="31"/>
  <c r="AD336" i="31"/>
  <c r="AD337" i="31"/>
  <c r="AD338" i="31"/>
  <c r="AD339" i="31"/>
  <c r="AD340" i="31"/>
  <c r="AD341" i="31"/>
  <c r="AD342" i="31"/>
  <c r="AD343" i="31"/>
  <c r="AD344" i="31"/>
  <c r="AD345" i="31"/>
  <c r="AD346" i="31"/>
  <c r="AD347" i="31"/>
  <c r="AD348" i="31"/>
  <c r="AD349" i="31"/>
  <c r="AD350" i="31"/>
  <c r="AD351" i="31"/>
  <c r="AD352" i="31"/>
  <c r="AD353" i="31"/>
  <c r="AD354" i="31"/>
  <c r="AD355" i="31"/>
  <c r="AD356" i="31"/>
  <c r="AD357" i="31"/>
  <c r="AD358" i="31"/>
  <c r="AD359" i="31"/>
  <c r="AD360" i="31"/>
  <c r="AD361" i="31"/>
  <c r="AD362" i="31"/>
  <c r="AD363" i="31"/>
  <c r="AD364" i="31"/>
  <c r="AD365" i="31"/>
  <c r="AD366" i="31"/>
  <c r="AD367" i="31"/>
  <c r="AD368" i="31"/>
  <c r="AD369" i="31"/>
  <c r="AD370" i="31"/>
  <c r="AD371" i="31"/>
  <c r="AD372" i="31"/>
  <c r="AD373" i="31"/>
  <c r="AD374" i="31"/>
  <c r="AD375" i="31"/>
  <c r="AD376" i="31"/>
  <c r="AD377" i="31"/>
  <c r="AD378" i="31"/>
  <c r="AD379" i="31"/>
  <c r="AD380" i="31"/>
  <c r="AD381" i="31"/>
  <c r="AD382" i="31"/>
  <c r="AD383" i="31"/>
  <c r="AD384" i="31"/>
  <c r="AD385" i="31"/>
  <c r="AD386" i="31"/>
  <c r="AD387" i="31"/>
  <c r="AD388" i="31"/>
  <c r="AD389" i="31"/>
  <c r="AD390" i="31"/>
  <c r="AD391" i="31"/>
  <c r="AD392" i="31"/>
  <c r="AD393" i="31"/>
  <c r="AD394" i="31"/>
  <c r="AD395" i="31"/>
  <c r="AD396" i="31"/>
  <c r="AD397" i="31"/>
  <c r="AD398" i="31"/>
  <c r="AD399" i="31"/>
  <c r="AD400" i="31"/>
  <c r="AD401" i="31"/>
  <c r="AD402" i="31"/>
  <c r="AD403" i="31"/>
  <c r="AD404" i="31"/>
  <c r="AD405" i="31"/>
  <c r="AD406" i="31"/>
  <c r="AD407" i="31"/>
  <c r="AD408" i="31"/>
  <c r="AD409" i="31"/>
  <c r="AD410" i="31"/>
  <c r="AD411" i="31"/>
  <c r="AD412" i="31"/>
  <c r="AD413" i="31"/>
  <c r="AD414" i="31"/>
  <c r="AD415" i="31"/>
  <c r="AD416" i="31"/>
  <c r="AD417" i="31"/>
  <c r="AD418" i="31"/>
  <c r="AD419" i="31"/>
  <c r="AD420" i="31"/>
  <c r="AD421" i="31"/>
  <c r="AD422" i="31"/>
  <c r="AD423" i="31"/>
  <c r="AD424" i="31"/>
  <c r="AD425" i="31"/>
  <c r="AD426" i="31"/>
  <c r="AD427" i="31"/>
  <c r="AD428" i="31"/>
  <c r="AD429" i="31"/>
  <c r="AD430" i="31"/>
  <c r="AD431" i="31"/>
  <c r="AD432" i="31"/>
  <c r="AD433" i="31"/>
  <c r="AD434" i="31"/>
  <c r="AD435" i="31"/>
  <c r="AD436" i="31"/>
  <c r="AD437" i="31"/>
  <c r="AD438" i="31"/>
  <c r="AD439" i="31"/>
  <c r="AD440" i="31"/>
  <c r="AD441" i="31"/>
  <c r="AD442" i="31"/>
  <c r="AD443" i="31"/>
  <c r="AD444" i="31"/>
  <c r="AD445" i="31"/>
  <c r="AD446" i="31"/>
  <c r="AD447" i="31"/>
  <c r="AD448" i="31"/>
  <c r="AD449" i="31"/>
  <c r="AD450" i="31"/>
  <c r="AD451" i="31"/>
  <c r="AD452" i="31"/>
  <c r="AD453" i="31"/>
  <c r="AD454" i="31"/>
  <c r="AD455" i="31"/>
  <c r="AD456" i="31"/>
  <c r="AD457" i="31"/>
  <c r="AD458" i="31"/>
  <c r="AD459" i="31"/>
  <c r="AD460" i="31"/>
  <c r="AD461" i="31"/>
  <c r="AD462" i="31"/>
  <c r="AD463" i="31"/>
  <c r="AD464" i="31"/>
  <c r="AD465" i="31"/>
  <c r="AD466" i="31"/>
  <c r="AD467" i="31"/>
  <c r="AD468" i="31"/>
  <c r="AD469" i="31"/>
  <c r="AD470" i="31"/>
  <c r="AD471" i="31"/>
  <c r="AD472" i="31"/>
  <c r="AD473" i="31"/>
  <c r="AD474" i="31"/>
  <c r="AD475" i="31"/>
  <c r="AD476" i="31"/>
  <c r="AD477" i="31"/>
  <c r="AD478" i="31"/>
  <c r="AD479" i="31"/>
  <c r="AD480" i="31"/>
  <c r="AD481" i="31"/>
  <c r="AD482" i="31"/>
  <c r="AD483" i="31"/>
  <c r="AD484" i="31"/>
  <c r="AD485" i="31"/>
  <c r="AD486" i="31"/>
  <c r="AD487" i="31"/>
  <c r="AD488" i="31"/>
  <c r="AD489" i="31"/>
  <c r="AD490" i="31"/>
  <c r="AD491" i="31"/>
  <c r="AD492" i="31"/>
  <c r="AD493" i="31"/>
  <c r="AD494" i="31"/>
  <c r="AD495" i="31"/>
  <c r="AD496" i="31"/>
  <c r="AD497" i="31"/>
  <c r="AD498" i="31"/>
  <c r="AD499" i="31"/>
  <c r="AD500" i="31"/>
  <c r="AD501" i="31"/>
  <c r="AD502" i="31"/>
  <c r="AD503" i="31"/>
  <c r="AD504" i="31"/>
  <c r="AD505" i="31"/>
  <c r="AD506" i="31"/>
  <c r="AD507" i="31"/>
  <c r="AD508" i="31"/>
  <c r="AD509" i="31"/>
  <c r="AD510" i="31"/>
  <c r="AD511" i="31"/>
  <c r="AD512" i="31"/>
  <c r="AD513" i="31"/>
  <c r="AD514" i="31"/>
  <c r="AD515" i="31"/>
  <c r="AD516" i="31"/>
  <c r="AD517" i="31"/>
  <c r="AD518" i="31"/>
  <c r="AD519" i="31"/>
  <c r="AD520" i="31"/>
  <c r="AD521" i="31"/>
  <c r="AD522" i="31"/>
  <c r="AD523" i="31"/>
  <c r="AD524" i="31"/>
  <c r="AD525" i="31"/>
  <c r="AD526" i="31"/>
  <c r="AD527" i="31"/>
  <c r="AD528" i="31"/>
  <c r="AD529" i="31"/>
  <c r="AD530" i="31"/>
  <c r="AD531" i="31"/>
  <c r="AD532" i="31"/>
  <c r="AD533" i="31"/>
  <c r="AD534" i="31"/>
  <c r="AD535" i="31"/>
  <c r="AD536" i="31"/>
  <c r="AD537" i="31"/>
  <c r="AD538" i="31"/>
  <c r="AD539" i="31"/>
  <c r="AD540" i="31"/>
  <c r="AD541" i="31"/>
  <c r="AD542" i="31"/>
  <c r="AD543" i="31"/>
  <c r="AD544" i="31"/>
  <c r="AD545" i="31"/>
  <c r="AD546" i="31"/>
  <c r="AD547" i="31"/>
  <c r="AD548" i="31"/>
  <c r="AD549" i="31"/>
  <c r="AD550" i="31"/>
  <c r="AD551" i="31"/>
  <c r="AD552" i="31"/>
  <c r="AD553" i="31"/>
  <c r="AD554" i="31"/>
  <c r="AD555" i="31"/>
  <c r="AD556" i="31"/>
  <c r="AD557" i="31"/>
  <c r="AD558" i="31"/>
  <c r="AD559" i="31"/>
  <c r="AD560" i="31"/>
  <c r="AD561" i="31"/>
  <c r="AD562" i="31"/>
  <c r="AD563" i="31"/>
  <c r="AD564" i="31"/>
  <c r="AD565" i="31"/>
  <c r="AD566" i="31"/>
  <c r="AD567" i="31"/>
  <c r="AD568" i="31"/>
  <c r="AD569" i="31"/>
  <c r="AD570" i="31"/>
  <c r="AD3" i="31"/>
  <c r="AC4" i="31"/>
  <c r="AC5" i="31"/>
  <c r="AC6" i="31"/>
  <c r="AC7" i="31"/>
  <c r="AC8" i="31"/>
  <c r="AC9" i="31"/>
  <c r="AC10" i="31"/>
  <c r="AC11" i="31"/>
  <c r="AC12" i="31"/>
  <c r="AC13" i="31"/>
  <c r="AC14" i="31"/>
  <c r="AC15" i="31"/>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93" i="31"/>
  <c r="AC94" i="31"/>
  <c r="AC95" i="31"/>
  <c r="AC96" i="31"/>
  <c r="AC97" i="31"/>
  <c r="AC98" i="31"/>
  <c r="AC99" i="31"/>
  <c r="AC100" i="31"/>
  <c r="AC101" i="31"/>
  <c r="AC102" i="31"/>
  <c r="AC103" i="31"/>
  <c r="AC104" i="31"/>
  <c r="AC105" i="31"/>
  <c r="AC106" i="31"/>
  <c r="AC107" i="31"/>
  <c r="AC108" i="31"/>
  <c r="AC109" i="31"/>
  <c r="AC110" i="31"/>
  <c r="AC111" i="31"/>
  <c r="AC112" i="31"/>
  <c r="AC113" i="31"/>
  <c r="AC114" i="31"/>
  <c r="AC115" i="31"/>
  <c r="AC116" i="31"/>
  <c r="AC117" i="31"/>
  <c r="AC118" i="31"/>
  <c r="AC119" i="31"/>
  <c r="AC120" i="31"/>
  <c r="AC121" i="31"/>
  <c r="AC122" i="31"/>
  <c r="AC123" i="31"/>
  <c r="AC124" i="31"/>
  <c r="AC125" i="31"/>
  <c r="AC126" i="31"/>
  <c r="AC127" i="31"/>
  <c r="AC128" i="31"/>
  <c r="AC129" i="31"/>
  <c r="AC130" i="31"/>
  <c r="AC131" i="31"/>
  <c r="AC132" i="31"/>
  <c r="AC133" i="31"/>
  <c r="AC134" i="31"/>
  <c r="AC135" i="31"/>
  <c r="AC136" i="31"/>
  <c r="AC137" i="31"/>
  <c r="AC138" i="31"/>
  <c r="AC139" i="31"/>
  <c r="AC140" i="31"/>
  <c r="AC141" i="31"/>
  <c r="AC142" i="31"/>
  <c r="AC143" i="31"/>
  <c r="AC144" i="31"/>
  <c r="AC145" i="31"/>
  <c r="AC146" i="31"/>
  <c r="AC147" i="31"/>
  <c r="AC148" i="31"/>
  <c r="AC149" i="31"/>
  <c r="AC150" i="31"/>
  <c r="AC151" i="31"/>
  <c r="AC152" i="31"/>
  <c r="AC153" i="31"/>
  <c r="AC154" i="31"/>
  <c r="AC155" i="31"/>
  <c r="AC156" i="31"/>
  <c r="AC157" i="31"/>
  <c r="AC158" i="31"/>
  <c r="AC159" i="31"/>
  <c r="AC160" i="31"/>
  <c r="AC161" i="31"/>
  <c r="AC162" i="31"/>
  <c r="AC163" i="31"/>
  <c r="AC164" i="31"/>
  <c r="AC165" i="31"/>
  <c r="AC166" i="31"/>
  <c r="AC167" i="31"/>
  <c r="AC168" i="31"/>
  <c r="AC169" i="31"/>
  <c r="AC170" i="31"/>
  <c r="AC171" i="31"/>
  <c r="AC172" i="31"/>
  <c r="AC173" i="31"/>
  <c r="AC174" i="31"/>
  <c r="AC175" i="31"/>
  <c r="AC176" i="31"/>
  <c r="AC177" i="31"/>
  <c r="AC178" i="31"/>
  <c r="AC179" i="31"/>
  <c r="AC180" i="31"/>
  <c r="AC181" i="31"/>
  <c r="AC182" i="31"/>
  <c r="AC183" i="31"/>
  <c r="AC184" i="31"/>
  <c r="AC185" i="31"/>
  <c r="AC186" i="31"/>
  <c r="AC187" i="31"/>
  <c r="AC188" i="31"/>
  <c r="AC189" i="31"/>
  <c r="AC190" i="31"/>
  <c r="AC191" i="31"/>
  <c r="AC192" i="31"/>
  <c r="AC193" i="31"/>
  <c r="AC194" i="31"/>
  <c r="AC195" i="31"/>
  <c r="AC196" i="31"/>
  <c r="AC197" i="31"/>
  <c r="AC198" i="31"/>
  <c r="AC199" i="31"/>
  <c r="AC200" i="31"/>
  <c r="AC201" i="31"/>
  <c r="AC202" i="31"/>
  <c r="AC203" i="31"/>
  <c r="AC204" i="31"/>
  <c r="AC205" i="31"/>
  <c r="AC206" i="31"/>
  <c r="AC207" i="31"/>
  <c r="AC208" i="31"/>
  <c r="AC209" i="31"/>
  <c r="AC210" i="31"/>
  <c r="AC211" i="31"/>
  <c r="AC212" i="31"/>
  <c r="AC213" i="31"/>
  <c r="AC214" i="31"/>
  <c r="AC215" i="31"/>
  <c r="AC216" i="31"/>
  <c r="AC217" i="31"/>
  <c r="AC218" i="31"/>
  <c r="AC219" i="31"/>
  <c r="AC220" i="31"/>
  <c r="AC221" i="31"/>
  <c r="AC222" i="31"/>
  <c r="AC223" i="31"/>
  <c r="AC224" i="31"/>
  <c r="AC225" i="31"/>
  <c r="AC226" i="31"/>
  <c r="AC227" i="31"/>
  <c r="AC228" i="31"/>
  <c r="AC229" i="31"/>
  <c r="AC230" i="31"/>
  <c r="AC231" i="31"/>
  <c r="AC232" i="31"/>
  <c r="AC233" i="31"/>
  <c r="AC234" i="31"/>
  <c r="AC235" i="31"/>
  <c r="AC236" i="31"/>
  <c r="AC237" i="31"/>
  <c r="AC238" i="31"/>
  <c r="AC239" i="31"/>
  <c r="AC240" i="31"/>
  <c r="AC241" i="31"/>
  <c r="AC242" i="31"/>
  <c r="AC243" i="31"/>
  <c r="AC244" i="31"/>
  <c r="AC245" i="31"/>
  <c r="AC246" i="31"/>
  <c r="AC247" i="31"/>
  <c r="AC248" i="31"/>
  <c r="AC249" i="31"/>
  <c r="AC250" i="31"/>
  <c r="AC251" i="31"/>
  <c r="AC252" i="31"/>
  <c r="AC253" i="31"/>
  <c r="AC254" i="31"/>
  <c r="AC255" i="31"/>
  <c r="AC256" i="31"/>
  <c r="AC257" i="31"/>
  <c r="AC258" i="31"/>
  <c r="AC259" i="31"/>
  <c r="AC260" i="31"/>
  <c r="AC261" i="31"/>
  <c r="AC262" i="31"/>
  <c r="AC263" i="31"/>
  <c r="AC264" i="31"/>
  <c r="AC265" i="31"/>
  <c r="AC266" i="31"/>
  <c r="AC267" i="31"/>
  <c r="AC268" i="31"/>
  <c r="AC269" i="31"/>
  <c r="AC270" i="31"/>
  <c r="AC271" i="31"/>
  <c r="AC272" i="31"/>
  <c r="AC273" i="31"/>
  <c r="AC274" i="31"/>
  <c r="AC275" i="31"/>
  <c r="AC276" i="31"/>
  <c r="AC277" i="31"/>
  <c r="AC278" i="31"/>
  <c r="AC279" i="31"/>
  <c r="AC280" i="31"/>
  <c r="AC281" i="31"/>
  <c r="AC282" i="31"/>
  <c r="AC283" i="31"/>
  <c r="AC284" i="31"/>
  <c r="AC285" i="31"/>
  <c r="AC286" i="31"/>
  <c r="AC287" i="31"/>
  <c r="AC288" i="31"/>
  <c r="AC289" i="31"/>
  <c r="AC290" i="31"/>
  <c r="AC291" i="31"/>
  <c r="AC292" i="31"/>
  <c r="AC293" i="31"/>
  <c r="AC294" i="31"/>
  <c r="AC295" i="31"/>
  <c r="AC296" i="31"/>
  <c r="AC297" i="31"/>
  <c r="AC298" i="31"/>
  <c r="AC299" i="31"/>
  <c r="AC300" i="31"/>
  <c r="AC301" i="31"/>
  <c r="AC302" i="31"/>
  <c r="AC303" i="31"/>
  <c r="AC304" i="31"/>
  <c r="AC305" i="31"/>
  <c r="AC306" i="31"/>
  <c r="AC307" i="31"/>
  <c r="AC308" i="31"/>
  <c r="AC309" i="31"/>
  <c r="AC310" i="31"/>
  <c r="AC311" i="31"/>
  <c r="AC312" i="31"/>
  <c r="AC313" i="31"/>
  <c r="AC314" i="31"/>
  <c r="AC315" i="31"/>
  <c r="AC316" i="31"/>
  <c r="AC317" i="31"/>
  <c r="AC318" i="31"/>
  <c r="AC319" i="31"/>
  <c r="AC320" i="31"/>
  <c r="AC321" i="31"/>
  <c r="AC322" i="31"/>
  <c r="AC323" i="31"/>
  <c r="AC324" i="31"/>
  <c r="AC325" i="31"/>
  <c r="AC326" i="31"/>
  <c r="AC327" i="31"/>
  <c r="AC328" i="31"/>
  <c r="AC329" i="31"/>
  <c r="AC330" i="31"/>
  <c r="AC331" i="31"/>
  <c r="AC332" i="31"/>
  <c r="AC333" i="31"/>
  <c r="AC334" i="31"/>
  <c r="AC335" i="31"/>
  <c r="AC336" i="31"/>
  <c r="AC337" i="31"/>
  <c r="AC338" i="31"/>
  <c r="AC339" i="31"/>
  <c r="AC340" i="31"/>
  <c r="AC341" i="31"/>
  <c r="AC342" i="31"/>
  <c r="AC343" i="31"/>
  <c r="AC344" i="31"/>
  <c r="AC345" i="31"/>
  <c r="AC346" i="31"/>
  <c r="AC347" i="31"/>
  <c r="AC348" i="31"/>
  <c r="AC349" i="31"/>
  <c r="AC350" i="31"/>
  <c r="AC351" i="31"/>
  <c r="AC352" i="31"/>
  <c r="AC353" i="31"/>
  <c r="AC354" i="31"/>
  <c r="AC355" i="31"/>
  <c r="AC356" i="31"/>
  <c r="AC357" i="31"/>
  <c r="AC358" i="31"/>
  <c r="AC359" i="31"/>
  <c r="AC360" i="31"/>
  <c r="AC361" i="31"/>
  <c r="AC362" i="31"/>
  <c r="AC363" i="31"/>
  <c r="AC364" i="31"/>
  <c r="AC365" i="31"/>
  <c r="AC366" i="31"/>
  <c r="AC367" i="31"/>
  <c r="AC368" i="31"/>
  <c r="AC369" i="31"/>
  <c r="AC370" i="31"/>
  <c r="AC371" i="31"/>
  <c r="AC372" i="31"/>
  <c r="AC373" i="31"/>
  <c r="AC374" i="31"/>
  <c r="AC375" i="31"/>
  <c r="AC376" i="31"/>
  <c r="AC377" i="31"/>
  <c r="AC378" i="31"/>
  <c r="AC379" i="31"/>
  <c r="AC380" i="31"/>
  <c r="AC381" i="31"/>
  <c r="AC382" i="31"/>
  <c r="AC383" i="31"/>
  <c r="AC384" i="31"/>
  <c r="AC385" i="31"/>
  <c r="AC386" i="31"/>
  <c r="AC387" i="31"/>
  <c r="AC388" i="31"/>
  <c r="AC389" i="31"/>
  <c r="AC390" i="31"/>
  <c r="AC391" i="31"/>
  <c r="AC392" i="31"/>
  <c r="AC393" i="31"/>
  <c r="AC394" i="31"/>
  <c r="AC395" i="31"/>
  <c r="AC396" i="31"/>
  <c r="AC397" i="31"/>
  <c r="AC398" i="31"/>
  <c r="AC399" i="31"/>
  <c r="AC400" i="31"/>
  <c r="AC401" i="31"/>
  <c r="AC402" i="31"/>
  <c r="AC403" i="31"/>
  <c r="AC404" i="31"/>
  <c r="AC405" i="31"/>
  <c r="AC406" i="31"/>
  <c r="AC407" i="31"/>
  <c r="AC408" i="31"/>
  <c r="AC409" i="31"/>
  <c r="AC410" i="31"/>
  <c r="AC411" i="31"/>
  <c r="AC412" i="31"/>
  <c r="AC413" i="31"/>
  <c r="AC414" i="31"/>
  <c r="AC415" i="31"/>
  <c r="AC416" i="31"/>
  <c r="AC417" i="31"/>
  <c r="AC418" i="31"/>
  <c r="AC419" i="31"/>
  <c r="AC420" i="31"/>
  <c r="AC421" i="31"/>
  <c r="AC422" i="31"/>
  <c r="AC423" i="31"/>
  <c r="AC424" i="31"/>
  <c r="AC425" i="31"/>
  <c r="AC426" i="31"/>
  <c r="AC427" i="31"/>
  <c r="AC428" i="31"/>
  <c r="AC429" i="31"/>
  <c r="AC430" i="31"/>
  <c r="AC431" i="31"/>
  <c r="AC432" i="31"/>
  <c r="AC433" i="31"/>
  <c r="AC434" i="31"/>
  <c r="AC435" i="31"/>
  <c r="AC436" i="31"/>
  <c r="AC437" i="31"/>
  <c r="AC438" i="31"/>
  <c r="AC439" i="31"/>
  <c r="AC440" i="31"/>
  <c r="AC441" i="31"/>
  <c r="AC442" i="31"/>
  <c r="AC443" i="31"/>
  <c r="AC444" i="31"/>
  <c r="AC445" i="31"/>
  <c r="AC446" i="31"/>
  <c r="AC447" i="31"/>
  <c r="AC448" i="31"/>
  <c r="AC449" i="31"/>
  <c r="AC450" i="31"/>
  <c r="AC451" i="31"/>
  <c r="AC452" i="31"/>
  <c r="AC453" i="31"/>
  <c r="AC454" i="31"/>
  <c r="AC455" i="31"/>
  <c r="AC456" i="31"/>
  <c r="AC457" i="31"/>
  <c r="AC458" i="31"/>
  <c r="AC459" i="31"/>
  <c r="AC460" i="31"/>
  <c r="AC461" i="31"/>
  <c r="AC462" i="31"/>
  <c r="AC463" i="31"/>
  <c r="AC464" i="31"/>
  <c r="AC465" i="31"/>
  <c r="AC466" i="31"/>
  <c r="AC467" i="31"/>
  <c r="AC468" i="31"/>
  <c r="AC469" i="31"/>
  <c r="AC470" i="31"/>
  <c r="AC471" i="31"/>
  <c r="AC472" i="31"/>
  <c r="AC473" i="31"/>
  <c r="AC474" i="31"/>
  <c r="AC475" i="31"/>
  <c r="AC476" i="31"/>
  <c r="AC477" i="31"/>
  <c r="AC478" i="31"/>
  <c r="AC479" i="31"/>
  <c r="AC480" i="31"/>
  <c r="AC481" i="31"/>
  <c r="AC482" i="31"/>
  <c r="AC483" i="31"/>
  <c r="AC484" i="31"/>
  <c r="AC485" i="31"/>
  <c r="AC486" i="31"/>
  <c r="AC487" i="31"/>
  <c r="AC488" i="31"/>
  <c r="AC489" i="31"/>
  <c r="AC490" i="31"/>
  <c r="AC491" i="31"/>
  <c r="AC492" i="31"/>
  <c r="AC493" i="31"/>
  <c r="AC494" i="31"/>
  <c r="AC495" i="31"/>
  <c r="AC496" i="31"/>
  <c r="AC497" i="31"/>
  <c r="AC498" i="31"/>
  <c r="AC499" i="31"/>
  <c r="AC500" i="31"/>
  <c r="AC501" i="31"/>
  <c r="AC502" i="31"/>
  <c r="AC503" i="31"/>
  <c r="AC504" i="31"/>
  <c r="AC505" i="31"/>
  <c r="AC506" i="31"/>
  <c r="AC507" i="31"/>
  <c r="AC508" i="31"/>
  <c r="AC509" i="31"/>
  <c r="AC510" i="31"/>
  <c r="AC511" i="31"/>
  <c r="AC512" i="31"/>
  <c r="AC513" i="31"/>
  <c r="AC514" i="31"/>
  <c r="AC515" i="31"/>
  <c r="AC516" i="31"/>
  <c r="AC517" i="31"/>
  <c r="AC518" i="31"/>
  <c r="AC519" i="31"/>
  <c r="AC520" i="31"/>
  <c r="AC521" i="31"/>
  <c r="AC522" i="31"/>
  <c r="AC523" i="31"/>
  <c r="AC524" i="31"/>
  <c r="AC525" i="31"/>
  <c r="AC526" i="31"/>
  <c r="AC527" i="31"/>
  <c r="AC528" i="31"/>
  <c r="AC529" i="31"/>
  <c r="AC530" i="31"/>
  <c r="AC531" i="31"/>
  <c r="AC532" i="31"/>
  <c r="AC533" i="31"/>
  <c r="AC534" i="31"/>
  <c r="AC535" i="31"/>
  <c r="AC536" i="31"/>
  <c r="AC537" i="31"/>
  <c r="AC538" i="31"/>
  <c r="AC539" i="31"/>
  <c r="AC540" i="31"/>
  <c r="AC541" i="31"/>
  <c r="AC542" i="31"/>
  <c r="AC543" i="31"/>
  <c r="AC544" i="31"/>
  <c r="AC545" i="31"/>
  <c r="AC546" i="31"/>
  <c r="AC547" i="31"/>
  <c r="AC548" i="31"/>
  <c r="AC549" i="31"/>
  <c r="AC550" i="31"/>
  <c r="AC551" i="31"/>
  <c r="AC552" i="31"/>
  <c r="AC553" i="31"/>
  <c r="AC554" i="31"/>
  <c r="AC555" i="31"/>
  <c r="AC556" i="31"/>
  <c r="AC557" i="31"/>
  <c r="AC558" i="31"/>
  <c r="AC559" i="31"/>
  <c r="AC560" i="31"/>
  <c r="AC561" i="31"/>
  <c r="AC562" i="31"/>
  <c r="AC563" i="31"/>
  <c r="AC564" i="31"/>
  <c r="AC565" i="31"/>
  <c r="AC566" i="31"/>
  <c r="AC567" i="31"/>
  <c r="AC568" i="31"/>
  <c r="AC569" i="31"/>
  <c r="AC570" i="31"/>
  <c r="AC3" i="31"/>
  <c r="AB4" i="31"/>
  <c r="AB5" i="31"/>
  <c r="AB6" i="31"/>
  <c r="AB7" i="31"/>
  <c r="AB8" i="31"/>
  <c r="AB9" i="31"/>
  <c r="AB10" i="31"/>
  <c r="AB11" i="31"/>
  <c r="AB12" i="31"/>
  <c r="AB13" i="31"/>
  <c r="AB14" i="31"/>
  <c r="AB15" i="31"/>
  <c r="AB16" i="31"/>
  <c r="AB17" i="31"/>
  <c r="AB18" i="31"/>
  <c r="AB19" i="31"/>
  <c r="AB20" i="31"/>
  <c r="AB21" i="31"/>
  <c r="AB22" i="31"/>
  <c r="AB23" i="31"/>
  <c r="AB24" i="31"/>
  <c r="AB25" i="31"/>
  <c r="AB26" i="31"/>
  <c r="AB27" i="31"/>
  <c r="AB28" i="31"/>
  <c r="AB29" i="31"/>
  <c r="AB30" i="31"/>
  <c r="AB31" i="31"/>
  <c r="AB32" i="31"/>
  <c r="AB33" i="31"/>
  <c r="AB34" i="31"/>
  <c r="AB35" i="31"/>
  <c r="AB36" i="31"/>
  <c r="AB37" i="31"/>
  <c r="AB38" i="31"/>
  <c r="AB3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68" i="31"/>
  <c r="AB69" i="31"/>
  <c r="AB70" i="31"/>
  <c r="AB71" i="31"/>
  <c r="AB72" i="31"/>
  <c r="AB73" i="31"/>
  <c r="AB74" i="31"/>
  <c r="AB75" i="31"/>
  <c r="AB76" i="31"/>
  <c r="AB77" i="31"/>
  <c r="AB78" i="31"/>
  <c r="AB79" i="31"/>
  <c r="AB80" i="31"/>
  <c r="AB81" i="31"/>
  <c r="AB82" i="31"/>
  <c r="AB83" i="31"/>
  <c r="AB84" i="31"/>
  <c r="AB85" i="31"/>
  <c r="AB86" i="31"/>
  <c r="AB87" i="31"/>
  <c r="AB88" i="31"/>
  <c r="AB89" i="31"/>
  <c r="AB90" i="31"/>
  <c r="AB91" i="31"/>
  <c r="AB92" i="31"/>
  <c r="AB93" i="31"/>
  <c r="AB94" i="31"/>
  <c r="AB95" i="31"/>
  <c r="AB96" i="31"/>
  <c r="AB97" i="31"/>
  <c r="AB98" i="31"/>
  <c r="AB99" i="31"/>
  <c r="AB100" i="31"/>
  <c r="AB101" i="31"/>
  <c r="AB102" i="31"/>
  <c r="AB103" i="31"/>
  <c r="AB104" i="31"/>
  <c r="AB105" i="31"/>
  <c r="AB106" i="31"/>
  <c r="AB107" i="31"/>
  <c r="AB108" i="31"/>
  <c r="AB109" i="31"/>
  <c r="AB110" i="31"/>
  <c r="AB111" i="31"/>
  <c r="AB112" i="31"/>
  <c r="AB113" i="31"/>
  <c r="AB114" i="31"/>
  <c r="AB115" i="31"/>
  <c r="AB116" i="31"/>
  <c r="AB117" i="31"/>
  <c r="AB118" i="31"/>
  <c r="AB119" i="31"/>
  <c r="AB120" i="31"/>
  <c r="AB121" i="31"/>
  <c r="AB122" i="31"/>
  <c r="AB123" i="31"/>
  <c r="AB124" i="31"/>
  <c r="AB125" i="31"/>
  <c r="AB126" i="31"/>
  <c r="AB127" i="31"/>
  <c r="AB128" i="31"/>
  <c r="AB129" i="31"/>
  <c r="AB130" i="31"/>
  <c r="AB131" i="31"/>
  <c r="AB132" i="31"/>
  <c r="AB133" i="31"/>
  <c r="AB134" i="31"/>
  <c r="AB135" i="31"/>
  <c r="AB136" i="31"/>
  <c r="AB137" i="31"/>
  <c r="AB138" i="31"/>
  <c r="AB139" i="31"/>
  <c r="AB140" i="31"/>
  <c r="AB141" i="31"/>
  <c r="AB142" i="31"/>
  <c r="AB143" i="31"/>
  <c r="AB144" i="31"/>
  <c r="AB145" i="31"/>
  <c r="AB146" i="31"/>
  <c r="AB147" i="31"/>
  <c r="AB148" i="31"/>
  <c r="AB149" i="31"/>
  <c r="AB150" i="31"/>
  <c r="AB151" i="31"/>
  <c r="AB152" i="31"/>
  <c r="AB153" i="31"/>
  <c r="AB154" i="31"/>
  <c r="AB155" i="31"/>
  <c r="AB156" i="31"/>
  <c r="AB157" i="31"/>
  <c r="AB158" i="31"/>
  <c r="AB159" i="31"/>
  <c r="AB160" i="31"/>
  <c r="AB161" i="31"/>
  <c r="AB162" i="31"/>
  <c r="AB163" i="31"/>
  <c r="AB164" i="31"/>
  <c r="AB165" i="31"/>
  <c r="AB166" i="31"/>
  <c r="AB167" i="31"/>
  <c r="AB168" i="31"/>
  <c r="AB169" i="31"/>
  <c r="AB170" i="31"/>
  <c r="AB171" i="31"/>
  <c r="AB172" i="31"/>
  <c r="AB173" i="31"/>
  <c r="AB174" i="31"/>
  <c r="AB175" i="31"/>
  <c r="AB176" i="31"/>
  <c r="AB177" i="31"/>
  <c r="AB178" i="31"/>
  <c r="AB179" i="31"/>
  <c r="AB180" i="31"/>
  <c r="AB181" i="31"/>
  <c r="AB182" i="31"/>
  <c r="AB183" i="31"/>
  <c r="AB184" i="31"/>
  <c r="AB185" i="31"/>
  <c r="AB186" i="31"/>
  <c r="AB187" i="31"/>
  <c r="AB188" i="31"/>
  <c r="AB189" i="31"/>
  <c r="AB190" i="31"/>
  <c r="AB191" i="31"/>
  <c r="AB192" i="31"/>
  <c r="AB193" i="31"/>
  <c r="AB194" i="31"/>
  <c r="AB195" i="31"/>
  <c r="AB196" i="31"/>
  <c r="AB197" i="31"/>
  <c r="AB198" i="31"/>
  <c r="AB199" i="31"/>
  <c r="AB200" i="31"/>
  <c r="AB201" i="31"/>
  <c r="AB202" i="31"/>
  <c r="AB203" i="31"/>
  <c r="AB204" i="31"/>
  <c r="AB205" i="31"/>
  <c r="AB206" i="31"/>
  <c r="AB207" i="31"/>
  <c r="AB208" i="31"/>
  <c r="AB209" i="31"/>
  <c r="AB210" i="31"/>
  <c r="AB211" i="31"/>
  <c r="AB212" i="31"/>
  <c r="AB213" i="31"/>
  <c r="AB214" i="31"/>
  <c r="AB215" i="31"/>
  <c r="AB216" i="31"/>
  <c r="AB217" i="31"/>
  <c r="AB218" i="31"/>
  <c r="AB219" i="31"/>
  <c r="AB220" i="31"/>
  <c r="AB221" i="31"/>
  <c r="AB222" i="31"/>
  <c r="AB223" i="31"/>
  <c r="AB224" i="31"/>
  <c r="AB225" i="31"/>
  <c r="AB226" i="31"/>
  <c r="AB227" i="31"/>
  <c r="AB228" i="31"/>
  <c r="AB229" i="31"/>
  <c r="AB230" i="31"/>
  <c r="AB231" i="31"/>
  <c r="AB232" i="31"/>
  <c r="AB233" i="31"/>
  <c r="AB234" i="31"/>
  <c r="AB235" i="31"/>
  <c r="AB236" i="31"/>
  <c r="AB237" i="31"/>
  <c r="AB238" i="31"/>
  <c r="AB239" i="31"/>
  <c r="AB240" i="31"/>
  <c r="AB241" i="31"/>
  <c r="AB242" i="31"/>
  <c r="AB243" i="31"/>
  <c r="AB244" i="31"/>
  <c r="AB245" i="31"/>
  <c r="AB246" i="31"/>
  <c r="AB247" i="31"/>
  <c r="AB248" i="31"/>
  <c r="AB249" i="31"/>
  <c r="AB250" i="31"/>
  <c r="AB251" i="31"/>
  <c r="AB252" i="31"/>
  <c r="AB253" i="31"/>
  <c r="AB254" i="31"/>
  <c r="AB255" i="31"/>
  <c r="AB256" i="31"/>
  <c r="AB257" i="31"/>
  <c r="AB258" i="31"/>
  <c r="AB259" i="31"/>
  <c r="AB260" i="31"/>
  <c r="AB261" i="31"/>
  <c r="AB262" i="31"/>
  <c r="AB263" i="31"/>
  <c r="AB264" i="31"/>
  <c r="AB265" i="31"/>
  <c r="AB266" i="31"/>
  <c r="AB267" i="31"/>
  <c r="AB268" i="31"/>
  <c r="AB269" i="31"/>
  <c r="AB270" i="31"/>
  <c r="AB271" i="31"/>
  <c r="AB272" i="31"/>
  <c r="AB273" i="31"/>
  <c r="AB274" i="31"/>
  <c r="AB275" i="31"/>
  <c r="AB276" i="31"/>
  <c r="AB277" i="31"/>
  <c r="AB278" i="31"/>
  <c r="AB279" i="31"/>
  <c r="AB280" i="31"/>
  <c r="AB281" i="31"/>
  <c r="AB282" i="31"/>
  <c r="AB283" i="31"/>
  <c r="AB284" i="31"/>
  <c r="AB285" i="31"/>
  <c r="AB286" i="31"/>
  <c r="AB287" i="31"/>
  <c r="AB288" i="31"/>
  <c r="AB289" i="31"/>
  <c r="AB290" i="31"/>
  <c r="AB291" i="31"/>
  <c r="AB292" i="31"/>
  <c r="AB293" i="31"/>
  <c r="AB294" i="31"/>
  <c r="AB295" i="31"/>
  <c r="AB296" i="31"/>
  <c r="AB297" i="31"/>
  <c r="AB298" i="31"/>
  <c r="AB299" i="31"/>
  <c r="AB300" i="31"/>
  <c r="AB301" i="31"/>
  <c r="AB302" i="31"/>
  <c r="AB303" i="31"/>
  <c r="AB304" i="31"/>
  <c r="AB305" i="31"/>
  <c r="AB306" i="31"/>
  <c r="AB307" i="31"/>
  <c r="AB308" i="31"/>
  <c r="AB309" i="31"/>
  <c r="AB310" i="31"/>
  <c r="AB311" i="31"/>
  <c r="AB312" i="31"/>
  <c r="AB313" i="31"/>
  <c r="AB314" i="31"/>
  <c r="AB315" i="31"/>
  <c r="AB316" i="31"/>
  <c r="AB317" i="31"/>
  <c r="AB318" i="31"/>
  <c r="AB319" i="31"/>
  <c r="AB320" i="31"/>
  <c r="AB321" i="31"/>
  <c r="AB322" i="31"/>
  <c r="AB323" i="31"/>
  <c r="AB324" i="31"/>
  <c r="AB325" i="31"/>
  <c r="AB326" i="31"/>
  <c r="AB327" i="31"/>
  <c r="AB328" i="31"/>
  <c r="AB329" i="31"/>
  <c r="AB330" i="31"/>
  <c r="AB331" i="31"/>
  <c r="AB332" i="31"/>
  <c r="AB333" i="31"/>
  <c r="AB334" i="31"/>
  <c r="AB335" i="31"/>
  <c r="AB336" i="31"/>
  <c r="AB337" i="31"/>
  <c r="AB338" i="31"/>
  <c r="AB339" i="31"/>
  <c r="AB340" i="31"/>
  <c r="AB341" i="31"/>
  <c r="AB342" i="31"/>
  <c r="AB343" i="31"/>
  <c r="AB344" i="31"/>
  <c r="AB345" i="31"/>
  <c r="AB346" i="31"/>
  <c r="AB347" i="31"/>
  <c r="AB348" i="31"/>
  <c r="AB349" i="31"/>
  <c r="AB350" i="31"/>
  <c r="AB351" i="31"/>
  <c r="AB352" i="31"/>
  <c r="AB353" i="31"/>
  <c r="AB354" i="31"/>
  <c r="AB355" i="31"/>
  <c r="AB356" i="31"/>
  <c r="AB357" i="31"/>
  <c r="AB358" i="31"/>
  <c r="AB359" i="31"/>
  <c r="AB360" i="31"/>
  <c r="AB361" i="31"/>
  <c r="AB362" i="31"/>
  <c r="AB363" i="31"/>
  <c r="AB364" i="31"/>
  <c r="AB365" i="31"/>
  <c r="AB366" i="31"/>
  <c r="AB367" i="31"/>
  <c r="AB368" i="31"/>
  <c r="AB369" i="31"/>
  <c r="AB370" i="31"/>
  <c r="AB371" i="31"/>
  <c r="AB372" i="31"/>
  <c r="AB373" i="31"/>
  <c r="AB374" i="31"/>
  <c r="AB375" i="31"/>
  <c r="AB376" i="31"/>
  <c r="AB377" i="31"/>
  <c r="AB378" i="31"/>
  <c r="AB379" i="31"/>
  <c r="AB380" i="31"/>
  <c r="AB381" i="31"/>
  <c r="AB382" i="31"/>
  <c r="AB383" i="31"/>
  <c r="AB384" i="31"/>
  <c r="AB385" i="31"/>
  <c r="AB386" i="31"/>
  <c r="AB387" i="31"/>
  <c r="AB388" i="31"/>
  <c r="AB389" i="31"/>
  <c r="AB390" i="31"/>
  <c r="AB391" i="31"/>
  <c r="AB392" i="31"/>
  <c r="AB393" i="31"/>
  <c r="AB394" i="31"/>
  <c r="AB395" i="31"/>
  <c r="AB396" i="31"/>
  <c r="AB397" i="31"/>
  <c r="AB398" i="31"/>
  <c r="AB399" i="31"/>
  <c r="AB400" i="31"/>
  <c r="AB401" i="31"/>
  <c r="AB402" i="31"/>
  <c r="AB403" i="31"/>
  <c r="AB404" i="31"/>
  <c r="AB405" i="31"/>
  <c r="AB406" i="31"/>
  <c r="AB407" i="31"/>
  <c r="AB408" i="31"/>
  <c r="AB409" i="31"/>
  <c r="AB410" i="31"/>
  <c r="AB411" i="31"/>
  <c r="AB412" i="31"/>
  <c r="AB413" i="31"/>
  <c r="AB414" i="31"/>
  <c r="AB415" i="31"/>
  <c r="AB416" i="31"/>
  <c r="AB417" i="31"/>
  <c r="AB418" i="31"/>
  <c r="AB419" i="31"/>
  <c r="AB420" i="31"/>
  <c r="AB421" i="31"/>
  <c r="AB422" i="31"/>
  <c r="AB423" i="31"/>
  <c r="AB424" i="31"/>
  <c r="AB425" i="31"/>
  <c r="AB426" i="31"/>
  <c r="AB427" i="31"/>
  <c r="AB428" i="31"/>
  <c r="AB429" i="31"/>
  <c r="AB430" i="31"/>
  <c r="AB431" i="31"/>
  <c r="AB432" i="31"/>
  <c r="AB433" i="31"/>
  <c r="AB434" i="31"/>
  <c r="AB435" i="31"/>
  <c r="AB436" i="31"/>
  <c r="AB437" i="31"/>
  <c r="AB438" i="31"/>
  <c r="AB439" i="31"/>
  <c r="AB440" i="31"/>
  <c r="AB441" i="31"/>
  <c r="AB442" i="31"/>
  <c r="AB443" i="31"/>
  <c r="AB444" i="31"/>
  <c r="AB445" i="31"/>
  <c r="AB446" i="31"/>
  <c r="AB447" i="31"/>
  <c r="AB448" i="31"/>
  <c r="AB449" i="31"/>
  <c r="AB450" i="31"/>
  <c r="AB451" i="31"/>
  <c r="AB452" i="31"/>
  <c r="AB453" i="31"/>
  <c r="AB454" i="31"/>
  <c r="AB455" i="31"/>
  <c r="AB456" i="31"/>
  <c r="AB457" i="31"/>
  <c r="AB458" i="31"/>
  <c r="AB459" i="31"/>
  <c r="AB460" i="31"/>
  <c r="AB461" i="31"/>
  <c r="AB462" i="31"/>
  <c r="AB463" i="31"/>
  <c r="AB464" i="31"/>
  <c r="AB465" i="31"/>
  <c r="AB466" i="31"/>
  <c r="AB467" i="31"/>
  <c r="AB468" i="31"/>
  <c r="AB469" i="31"/>
  <c r="AB470" i="31"/>
  <c r="AB471" i="31"/>
  <c r="AB472" i="31"/>
  <c r="AB473" i="31"/>
  <c r="AB474" i="31"/>
  <c r="AB475" i="31"/>
  <c r="AB476" i="31"/>
  <c r="AB477" i="31"/>
  <c r="AB478" i="31"/>
  <c r="AB479" i="31"/>
  <c r="AB480" i="31"/>
  <c r="AB481" i="31"/>
  <c r="AB482" i="31"/>
  <c r="AB483" i="31"/>
  <c r="AB484" i="31"/>
  <c r="AB485" i="31"/>
  <c r="AB486" i="31"/>
  <c r="AB487" i="31"/>
  <c r="AB488" i="31"/>
  <c r="AB489" i="31"/>
  <c r="AB490" i="31"/>
  <c r="AB491" i="31"/>
  <c r="AB492" i="31"/>
  <c r="AB493" i="31"/>
  <c r="AB494" i="31"/>
  <c r="AB495" i="31"/>
  <c r="AB496" i="31"/>
  <c r="AB497" i="31"/>
  <c r="AB498" i="31"/>
  <c r="AB499" i="31"/>
  <c r="AB500" i="31"/>
  <c r="AB501" i="31"/>
  <c r="AB502" i="31"/>
  <c r="AB503" i="31"/>
  <c r="AB504" i="31"/>
  <c r="AB505" i="31"/>
  <c r="AB506" i="31"/>
  <c r="AB507" i="31"/>
  <c r="AB508" i="31"/>
  <c r="AB509" i="31"/>
  <c r="AB510" i="31"/>
  <c r="AB511" i="31"/>
  <c r="AB512" i="31"/>
  <c r="AB513" i="31"/>
  <c r="AB514" i="31"/>
  <c r="AB515" i="31"/>
  <c r="AB516" i="31"/>
  <c r="AB517" i="31"/>
  <c r="AB518" i="31"/>
  <c r="AB519" i="31"/>
  <c r="AB520" i="31"/>
  <c r="AB521" i="31"/>
  <c r="AB522" i="31"/>
  <c r="AB523" i="31"/>
  <c r="AB524" i="31"/>
  <c r="AB525" i="31"/>
  <c r="AB526" i="31"/>
  <c r="AB527" i="31"/>
  <c r="AB528" i="31"/>
  <c r="AB529" i="31"/>
  <c r="AB530" i="31"/>
  <c r="AB531" i="31"/>
  <c r="AB532" i="31"/>
  <c r="AB533" i="31"/>
  <c r="AB534" i="31"/>
  <c r="AB535" i="31"/>
  <c r="AB536" i="31"/>
  <c r="AB537" i="31"/>
  <c r="AB538" i="31"/>
  <c r="AB539" i="31"/>
  <c r="AB540" i="31"/>
  <c r="AB541" i="31"/>
  <c r="AB542" i="31"/>
  <c r="AB543" i="31"/>
  <c r="AB544" i="31"/>
  <c r="AB545" i="31"/>
  <c r="AB546" i="31"/>
  <c r="AB547" i="31"/>
  <c r="AB548" i="31"/>
  <c r="AB549" i="31"/>
  <c r="AB550" i="31"/>
  <c r="AB551" i="31"/>
  <c r="AB552" i="31"/>
  <c r="AB553" i="31"/>
  <c r="AB554" i="31"/>
  <c r="AB555" i="31"/>
  <c r="AB556" i="31"/>
  <c r="AB557" i="31"/>
  <c r="AB558" i="31"/>
  <c r="AB559" i="31"/>
  <c r="AB560" i="31"/>
  <c r="AB561" i="31"/>
  <c r="AB562" i="31"/>
  <c r="AB563" i="31"/>
  <c r="AB564" i="31"/>
  <c r="AB565" i="31"/>
  <c r="AB566" i="31"/>
  <c r="AB567" i="31"/>
  <c r="AB568" i="31"/>
  <c r="AB569" i="31"/>
  <c r="AB570" i="31"/>
  <c r="AB3" i="31"/>
  <c r="AA4" i="31"/>
  <c r="AA5" i="31"/>
  <c r="AA6" i="31"/>
  <c r="AA7" i="31"/>
  <c r="AA8" i="31"/>
  <c r="AA9" i="31"/>
  <c r="AA10" i="31"/>
  <c r="AA11" i="31"/>
  <c r="AA12" i="31"/>
  <c r="AA13" i="31"/>
  <c r="AA14" i="31"/>
  <c r="AA15" i="31"/>
  <c r="AA16" i="31"/>
  <c r="AA17" i="31"/>
  <c r="AA18" i="31"/>
  <c r="AA19" i="31"/>
  <c r="AA20" i="31"/>
  <c r="AA21" i="31"/>
  <c r="AA22" i="31"/>
  <c r="AA23" i="31"/>
  <c r="AA24" i="31"/>
  <c r="AA25" i="31"/>
  <c r="AA26" i="31"/>
  <c r="AA27" i="31"/>
  <c r="AA28" i="31"/>
  <c r="AA29" i="31"/>
  <c r="AA30" i="31"/>
  <c r="AA31" i="31"/>
  <c r="AA32" i="31"/>
  <c r="AA33" i="31"/>
  <c r="AA34" i="31"/>
  <c r="AA35" i="31"/>
  <c r="AA36" i="31"/>
  <c r="AA37" i="31"/>
  <c r="AA38" i="31"/>
  <c r="AA39" i="31"/>
  <c r="AA40" i="31"/>
  <c r="AA41" i="31"/>
  <c r="AA42" i="31"/>
  <c r="AA43" i="31"/>
  <c r="AA44" i="31"/>
  <c r="AA45" i="31"/>
  <c r="AA46" i="31"/>
  <c r="AA47" i="31"/>
  <c r="AA48" i="31"/>
  <c r="AA49" i="31"/>
  <c r="AA50" i="31"/>
  <c r="AA51" i="31"/>
  <c r="AA52" i="31"/>
  <c r="AA53" i="31"/>
  <c r="AA54" i="31"/>
  <c r="AA55" i="31"/>
  <c r="AA56" i="31"/>
  <c r="AA57" i="31"/>
  <c r="AA58" i="31"/>
  <c r="AA59" i="31"/>
  <c r="AA60" i="31"/>
  <c r="AA61" i="31"/>
  <c r="AA62" i="31"/>
  <c r="AA63" i="31"/>
  <c r="AA64" i="31"/>
  <c r="AA65" i="31"/>
  <c r="AA66" i="31"/>
  <c r="AA67" i="31"/>
  <c r="AA68" i="31"/>
  <c r="AA69" i="31"/>
  <c r="AA70" i="31"/>
  <c r="AA71" i="31"/>
  <c r="AA72" i="31"/>
  <c r="AA73" i="31"/>
  <c r="AA74" i="31"/>
  <c r="AA75" i="31"/>
  <c r="AA76" i="31"/>
  <c r="AA77" i="31"/>
  <c r="AA78" i="31"/>
  <c r="AA79" i="31"/>
  <c r="AA80" i="31"/>
  <c r="AA81" i="31"/>
  <c r="AA82" i="31"/>
  <c r="AA83" i="31"/>
  <c r="AA84" i="31"/>
  <c r="AA85" i="31"/>
  <c r="AA86" i="31"/>
  <c r="AA87" i="31"/>
  <c r="AA88" i="31"/>
  <c r="AA89" i="31"/>
  <c r="AA90" i="31"/>
  <c r="AA91" i="31"/>
  <c r="AA92" i="31"/>
  <c r="AA93" i="31"/>
  <c r="AA94" i="31"/>
  <c r="AA95" i="31"/>
  <c r="AA96" i="31"/>
  <c r="AA97" i="31"/>
  <c r="AA98" i="31"/>
  <c r="AA99" i="31"/>
  <c r="AA100" i="31"/>
  <c r="AA101" i="31"/>
  <c r="AA102" i="31"/>
  <c r="AA103" i="31"/>
  <c r="AA104" i="31"/>
  <c r="AA105" i="31"/>
  <c r="AA106" i="31"/>
  <c r="AA107" i="31"/>
  <c r="AA108" i="31"/>
  <c r="AA109" i="31"/>
  <c r="AA110" i="31"/>
  <c r="AA111" i="31"/>
  <c r="AA112" i="31"/>
  <c r="AA113" i="31"/>
  <c r="AA114" i="31"/>
  <c r="AA115" i="31"/>
  <c r="AA116" i="31"/>
  <c r="AA117" i="31"/>
  <c r="AA118" i="31"/>
  <c r="AA119" i="31"/>
  <c r="AA120" i="31"/>
  <c r="AA121" i="31"/>
  <c r="AA122" i="31"/>
  <c r="AA123" i="31"/>
  <c r="AA124" i="31"/>
  <c r="AA125" i="31"/>
  <c r="AA126" i="31"/>
  <c r="AA127" i="31"/>
  <c r="AA128" i="31"/>
  <c r="AA129" i="31"/>
  <c r="AA130" i="31"/>
  <c r="AA131" i="31"/>
  <c r="AA132" i="31"/>
  <c r="AA133" i="31"/>
  <c r="AA134" i="31"/>
  <c r="AA135" i="31"/>
  <c r="AA136" i="31"/>
  <c r="AA137" i="31"/>
  <c r="AA138" i="31"/>
  <c r="AA139" i="31"/>
  <c r="AA140" i="31"/>
  <c r="AA141" i="31"/>
  <c r="AA142" i="31"/>
  <c r="AA143" i="31"/>
  <c r="AA144" i="31"/>
  <c r="AA145" i="31"/>
  <c r="AA146" i="31"/>
  <c r="AA147" i="31"/>
  <c r="AA148" i="31"/>
  <c r="AA149" i="31"/>
  <c r="AA150" i="31"/>
  <c r="AA151" i="31"/>
  <c r="AA152" i="31"/>
  <c r="AA153" i="31"/>
  <c r="AA154" i="31"/>
  <c r="AA155" i="31"/>
  <c r="AA156" i="31"/>
  <c r="AA157" i="31"/>
  <c r="AA158" i="31"/>
  <c r="AA159" i="31"/>
  <c r="AA160" i="31"/>
  <c r="AA161" i="31"/>
  <c r="AA162" i="31"/>
  <c r="AA163" i="31"/>
  <c r="AA164" i="31"/>
  <c r="AA165" i="31"/>
  <c r="AA166" i="31"/>
  <c r="AA167" i="31"/>
  <c r="AA168" i="31"/>
  <c r="AA169" i="31"/>
  <c r="AA170" i="31"/>
  <c r="AA171" i="31"/>
  <c r="AA172" i="31"/>
  <c r="AA173" i="31"/>
  <c r="AA174" i="31"/>
  <c r="AA175" i="31"/>
  <c r="AA176" i="31"/>
  <c r="AA177" i="31"/>
  <c r="AA178" i="31"/>
  <c r="AA179" i="31"/>
  <c r="AA180" i="31"/>
  <c r="AA181" i="31"/>
  <c r="AA182" i="31"/>
  <c r="AA183" i="31"/>
  <c r="AA184" i="31"/>
  <c r="AA185" i="31"/>
  <c r="AA186" i="31"/>
  <c r="AA187" i="31"/>
  <c r="AA188" i="31"/>
  <c r="AA189" i="31"/>
  <c r="AA190" i="31"/>
  <c r="AA191" i="31"/>
  <c r="AA192" i="31"/>
  <c r="AA193" i="31"/>
  <c r="AA194" i="31"/>
  <c r="AA195" i="31"/>
  <c r="AA196" i="31"/>
  <c r="AA197" i="31"/>
  <c r="AA198" i="31"/>
  <c r="AA199" i="31"/>
  <c r="AA200" i="31"/>
  <c r="AA201" i="31"/>
  <c r="AA202" i="31"/>
  <c r="AA203" i="31"/>
  <c r="AA204" i="31"/>
  <c r="AA205" i="31"/>
  <c r="AA206" i="31"/>
  <c r="AA207" i="31"/>
  <c r="AA208" i="31"/>
  <c r="AA209" i="31"/>
  <c r="AA210" i="31"/>
  <c r="AA211" i="31"/>
  <c r="AA212" i="31"/>
  <c r="AA213" i="31"/>
  <c r="AA214" i="31"/>
  <c r="AA215" i="31"/>
  <c r="AA216" i="31"/>
  <c r="AA217" i="31"/>
  <c r="AA218" i="31"/>
  <c r="AA219" i="31"/>
  <c r="AA220" i="31"/>
  <c r="AA221" i="31"/>
  <c r="AA222" i="31"/>
  <c r="AA223" i="31"/>
  <c r="AA224" i="31"/>
  <c r="AA225" i="31"/>
  <c r="AA226" i="31"/>
  <c r="AA227" i="31"/>
  <c r="AA228" i="31"/>
  <c r="AA229" i="31"/>
  <c r="AA230" i="31"/>
  <c r="AA231" i="31"/>
  <c r="AA232" i="31"/>
  <c r="AA233" i="31"/>
  <c r="AA234" i="31"/>
  <c r="AA235" i="31"/>
  <c r="AA236" i="31"/>
  <c r="AA237" i="31"/>
  <c r="AA238" i="31"/>
  <c r="AA239" i="31"/>
  <c r="AA240" i="31"/>
  <c r="AA241" i="31"/>
  <c r="AA242" i="31"/>
  <c r="AA243" i="31"/>
  <c r="AA244" i="31"/>
  <c r="AA245" i="31"/>
  <c r="AA246" i="31"/>
  <c r="AA247" i="31"/>
  <c r="AA248" i="31"/>
  <c r="AA249" i="31"/>
  <c r="AA250" i="31"/>
  <c r="AA251" i="31"/>
  <c r="AA252" i="31"/>
  <c r="AA253" i="31"/>
  <c r="AA254" i="31"/>
  <c r="AA255" i="31"/>
  <c r="AA256" i="31"/>
  <c r="AA257" i="31"/>
  <c r="AA258" i="31"/>
  <c r="AA259" i="31"/>
  <c r="AA260" i="31"/>
  <c r="AA261" i="31"/>
  <c r="AA262" i="31"/>
  <c r="AA263" i="31"/>
  <c r="AA264" i="31"/>
  <c r="AA265" i="31"/>
  <c r="AA266" i="31"/>
  <c r="AA267" i="31"/>
  <c r="AA268" i="31"/>
  <c r="AA269" i="31"/>
  <c r="AA270" i="31"/>
  <c r="AA271" i="31"/>
  <c r="AA272" i="31"/>
  <c r="AA273" i="31"/>
  <c r="AA274" i="31"/>
  <c r="AA275" i="31"/>
  <c r="AA276" i="31"/>
  <c r="AA277" i="31"/>
  <c r="AA278" i="31"/>
  <c r="AA279" i="31"/>
  <c r="AA280" i="31"/>
  <c r="AA281" i="31"/>
  <c r="AA282" i="31"/>
  <c r="AA283" i="31"/>
  <c r="AA284" i="31"/>
  <c r="AA285" i="31"/>
  <c r="AA286" i="31"/>
  <c r="AA287" i="31"/>
  <c r="AA288" i="31"/>
  <c r="AA289" i="31"/>
  <c r="AA290" i="31"/>
  <c r="AA291" i="31"/>
  <c r="AA292" i="31"/>
  <c r="AA293" i="31"/>
  <c r="AA294" i="31"/>
  <c r="AA295" i="31"/>
  <c r="AA296" i="31"/>
  <c r="AA297" i="31"/>
  <c r="AA298" i="31"/>
  <c r="AA299" i="31"/>
  <c r="AA300" i="31"/>
  <c r="AA301" i="31"/>
  <c r="AA302" i="31"/>
  <c r="AA303" i="31"/>
  <c r="AA304" i="31"/>
  <c r="AA305" i="31"/>
  <c r="AA306" i="31"/>
  <c r="AA307" i="31"/>
  <c r="AA308" i="31"/>
  <c r="AA309" i="31"/>
  <c r="AA310" i="31"/>
  <c r="AA311" i="31"/>
  <c r="AA312" i="31"/>
  <c r="AA313" i="31"/>
  <c r="AA314" i="31"/>
  <c r="AA315" i="31"/>
  <c r="AA316" i="31"/>
  <c r="AA317" i="31"/>
  <c r="AA318" i="31"/>
  <c r="AA319" i="31"/>
  <c r="AA320" i="31"/>
  <c r="AA321" i="31"/>
  <c r="AA322" i="31"/>
  <c r="AA323" i="31"/>
  <c r="AA324" i="31"/>
  <c r="AA325" i="31"/>
  <c r="AA326" i="31"/>
  <c r="AA327" i="31"/>
  <c r="AA328" i="31"/>
  <c r="AA329" i="31"/>
  <c r="AA330" i="31"/>
  <c r="AA331" i="31"/>
  <c r="AA332" i="31"/>
  <c r="AA333" i="31"/>
  <c r="AA334" i="31"/>
  <c r="AA335" i="31"/>
  <c r="AA336" i="31"/>
  <c r="AA337" i="31"/>
  <c r="AA338" i="31"/>
  <c r="AA339" i="31"/>
  <c r="AA340" i="31"/>
  <c r="AA341" i="31"/>
  <c r="AA342" i="31"/>
  <c r="AA343" i="31"/>
  <c r="AA344" i="31"/>
  <c r="AA345" i="31"/>
  <c r="AA346" i="31"/>
  <c r="AA347" i="31"/>
  <c r="AA348" i="31"/>
  <c r="AA349" i="31"/>
  <c r="AA350" i="31"/>
  <c r="AA351" i="31"/>
  <c r="AA352" i="31"/>
  <c r="AA353" i="31"/>
  <c r="AA354" i="31"/>
  <c r="AA355" i="31"/>
  <c r="AA356" i="31"/>
  <c r="AA357" i="31"/>
  <c r="AA358" i="31"/>
  <c r="AA359" i="31"/>
  <c r="AA360" i="31"/>
  <c r="AA361" i="31"/>
  <c r="AA362" i="31"/>
  <c r="AA363" i="31"/>
  <c r="AA364" i="31"/>
  <c r="AA365" i="31"/>
  <c r="AA366" i="31"/>
  <c r="AA367" i="31"/>
  <c r="AA368" i="31"/>
  <c r="AA369" i="31"/>
  <c r="AA370" i="31"/>
  <c r="AA371" i="31"/>
  <c r="AA372" i="31"/>
  <c r="AA373" i="31"/>
  <c r="AA374" i="31"/>
  <c r="AA375" i="31"/>
  <c r="AA376" i="31"/>
  <c r="AA377" i="31"/>
  <c r="AA378" i="31"/>
  <c r="AA379" i="31"/>
  <c r="AA380" i="31"/>
  <c r="AA381" i="31"/>
  <c r="AA382" i="31"/>
  <c r="AA383" i="31"/>
  <c r="AA384" i="31"/>
  <c r="AA385" i="31"/>
  <c r="AA386" i="31"/>
  <c r="AA387" i="31"/>
  <c r="AA388" i="31"/>
  <c r="AA389" i="31"/>
  <c r="AA390" i="31"/>
  <c r="AA391" i="31"/>
  <c r="AA392" i="31"/>
  <c r="AA393" i="31"/>
  <c r="AA394" i="31"/>
  <c r="AA395" i="31"/>
  <c r="AA396" i="31"/>
  <c r="AA397" i="31"/>
  <c r="AA398" i="31"/>
  <c r="AA399" i="31"/>
  <c r="AA400" i="31"/>
  <c r="AA401" i="31"/>
  <c r="AA402" i="31"/>
  <c r="AA403" i="31"/>
  <c r="AA404" i="31"/>
  <c r="AA405" i="31"/>
  <c r="AA406" i="31"/>
  <c r="AA407" i="31"/>
  <c r="AA408" i="31"/>
  <c r="AA409" i="31"/>
  <c r="AA410" i="31"/>
  <c r="AA411" i="31"/>
  <c r="AA412" i="31"/>
  <c r="AA413" i="31"/>
  <c r="AA414" i="31"/>
  <c r="AA415" i="31"/>
  <c r="AA416" i="31"/>
  <c r="AA417" i="31"/>
  <c r="AA418" i="31"/>
  <c r="AA419" i="31"/>
  <c r="AA420" i="31"/>
  <c r="AA421" i="31"/>
  <c r="AA422" i="31"/>
  <c r="AA423" i="31"/>
  <c r="AA424" i="31"/>
  <c r="AA425" i="31"/>
  <c r="AA426" i="31"/>
  <c r="AA427" i="31"/>
  <c r="AA428" i="31"/>
  <c r="AA429" i="31"/>
  <c r="AA430" i="31"/>
  <c r="AA431" i="31"/>
  <c r="AA432" i="31"/>
  <c r="AA433" i="31"/>
  <c r="AA434" i="31"/>
  <c r="AA435" i="31"/>
  <c r="AA436" i="31"/>
  <c r="AA437" i="31"/>
  <c r="AA438" i="31"/>
  <c r="AA439" i="31"/>
  <c r="AA440" i="31"/>
  <c r="AA441" i="31"/>
  <c r="AA442" i="31"/>
  <c r="AA443" i="31"/>
  <c r="AA444" i="31"/>
  <c r="AA445" i="31"/>
  <c r="AA446" i="31"/>
  <c r="AA447" i="31"/>
  <c r="AA448" i="31"/>
  <c r="AA449" i="31"/>
  <c r="AA450" i="31"/>
  <c r="AA451" i="31"/>
  <c r="AA452" i="31"/>
  <c r="AA453" i="31"/>
  <c r="AA454" i="31"/>
  <c r="AA455" i="31"/>
  <c r="AA456" i="31"/>
  <c r="AA457" i="31"/>
  <c r="AA458" i="31"/>
  <c r="AA459" i="31"/>
  <c r="AA460" i="31"/>
  <c r="AA461" i="31"/>
  <c r="AA462" i="31"/>
  <c r="AA463" i="31"/>
  <c r="AA464" i="31"/>
  <c r="AA465" i="31"/>
  <c r="AA466" i="31"/>
  <c r="AA467" i="31"/>
  <c r="AA468" i="31"/>
  <c r="AA469" i="31"/>
  <c r="AA470" i="31"/>
  <c r="AA471" i="31"/>
  <c r="AA472" i="31"/>
  <c r="AA473" i="31"/>
  <c r="AA474" i="31"/>
  <c r="AA475" i="31"/>
  <c r="AA476" i="31"/>
  <c r="AA477" i="31"/>
  <c r="AA478" i="31"/>
  <c r="AA479" i="31"/>
  <c r="AA480" i="31"/>
  <c r="AA481" i="31"/>
  <c r="AA482" i="31"/>
  <c r="AA483" i="31"/>
  <c r="AA484" i="31"/>
  <c r="AA485" i="31"/>
  <c r="AA486" i="31"/>
  <c r="AA487" i="31"/>
  <c r="AA488" i="31"/>
  <c r="AA489" i="31"/>
  <c r="AA490" i="31"/>
  <c r="AA491" i="31"/>
  <c r="AA492" i="31"/>
  <c r="AA493" i="31"/>
  <c r="AA494" i="31"/>
  <c r="AA495" i="31"/>
  <c r="AA496" i="31"/>
  <c r="AA497" i="31"/>
  <c r="AA498" i="31"/>
  <c r="AA499" i="31"/>
  <c r="AA500" i="31"/>
  <c r="AA501" i="31"/>
  <c r="AA502" i="31"/>
  <c r="AA503" i="31"/>
  <c r="AA504" i="31"/>
  <c r="AA505" i="31"/>
  <c r="AA506" i="31"/>
  <c r="AA507" i="31"/>
  <c r="AA508" i="31"/>
  <c r="AA509" i="31"/>
  <c r="AA510" i="31"/>
  <c r="AA511" i="31"/>
  <c r="AA512" i="31"/>
  <c r="AA513" i="31"/>
  <c r="AA514" i="31"/>
  <c r="AA515" i="31"/>
  <c r="AA516" i="31"/>
  <c r="AA517" i="31"/>
  <c r="AA518" i="31"/>
  <c r="AA519" i="31"/>
  <c r="AA520" i="31"/>
  <c r="AA521" i="31"/>
  <c r="AA522" i="31"/>
  <c r="AA523" i="31"/>
  <c r="AA524" i="31"/>
  <c r="AA525" i="31"/>
  <c r="AA526" i="31"/>
  <c r="AA527" i="31"/>
  <c r="AA528" i="31"/>
  <c r="AA529" i="31"/>
  <c r="AA530" i="31"/>
  <c r="AA531" i="31"/>
  <c r="AA532" i="31"/>
  <c r="AA533" i="31"/>
  <c r="AA534" i="31"/>
  <c r="AA535" i="31"/>
  <c r="AA536" i="31"/>
  <c r="AA537" i="31"/>
  <c r="AA538" i="31"/>
  <c r="AA539" i="31"/>
  <c r="AA540" i="31"/>
  <c r="AA541" i="31"/>
  <c r="AA542" i="31"/>
  <c r="AA543" i="31"/>
  <c r="AA544" i="31"/>
  <c r="AA545" i="31"/>
  <c r="AA546" i="31"/>
  <c r="AA547" i="31"/>
  <c r="AA548" i="31"/>
  <c r="AA549" i="31"/>
  <c r="AA550" i="31"/>
  <c r="AA551" i="31"/>
  <c r="AA552" i="31"/>
  <c r="AA553" i="31"/>
  <c r="AA554" i="31"/>
  <c r="AA555" i="31"/>
  <c r="AA556" i="31"/>
  <c r="AA557" i="31"/>
  <c r="AA558" i="31"/>
  <c r="AA559" i="31"/>
  <c r="AA560" i="31"/>
  <c r="AA561" i="31"/>
  <c r="AA562" i="31"/>
  <c r="AA563" i="31"/>
  <c r="AA564" i="31"/>
  <c r="AA565" i="31"/>
  <c r="AA566" i="31"/>
  <c r="AA567" i="31"/>
  <c r="AA568" i="31"/>
  <c r="AA569" i="31"/>
  <c r="AA570" i="31"/>
  <c r="AA3" i="31"/>
  <c r="Z4" i="31"/>
  <c r="Z5" i="31"/>
  <c r="Z6" i="31"/>
  <c r="Z7" i="31"/>
  <c r="Z8" i="31"/>
  <c r="Z9" i="31"/>
  <c r="Z10" i="31"/>
  <c r="Z11" i="31"/>
  <c r="Z12" i="31"/>
  <c r="Z13" i="31"/>
  <c r="Z14" i="31"/>
  <c r="Z15" i="31"/>
  <c r="Z16" i="31"/>
  <c r="Z17" i="31"/>
  <c r="Z18" i="31"/>
  <c r="Z19" i="31"/>
  <c r="Z20" i="31"/>
  <c r="Z21" i="31"/>
  <c r="Z22" i="31"/>
  <c r="Z23" i="31"/>
  <c r="Z24" i="31"/>
  <c r="Z25" i="31"/>
  <c r="Z26" i="31"/>
  <c r="Z27" i="31"/>
  <c r="Z28" i="31"/>
  <c r="Z29" i="31"/>
  <c r="Z30" i="31"/>
  <c r="Z31" i="31"/>
  <c r="Z32" i="31"/>
  <c r="Z33" i="31"/>
  <c r="Z34" i="31"/>
  <c r="Z35" i="31"/>
  <c r="Z36" i="31"/>
  <c r="Z37" i="31"/>
  <c r="Z38" i="31"/>
  <c r="Z39" i="31"/>
  <c r="Z40" i="31"/>
  <c r="Z41" i="31"/>
  <c r="Z42" i="31"/>
  <c r="Z43" i="31"/>
  <c r="Z44" i="31"/>
  <c r="Z45" i="31"/>
  <c r="Z46" i="31"/>
  <c r="Z47" i="31"/>
  <c r="Z48" i="31"/>
  <c r="Z49" i="31"/>
  <c r="Z50" i="31"/>
  <c r="Z51" i="31"/>
  <c r="Z52" i="31"/>
  <c r="Z53" i="31"/>
  <c r="Z54" i="31"/>
  <c r="Z55" i="31"/>
  <c r="Z56" i="31"/>
  <c r="Z57" i="31"/>
  <c r="Z58" i="31"/>
  <c r="Z59" i="31"/>
  <c r="Z60" i="31"/>
  <c r="Z61" i="31"/>
  <c r="Z62" i="31"/>
  <c r="Z63" i="31"/>
  <c r="Z64" i="31"/>
  <c r="Z65" i="31"/>
  <c r="Z66" i="31"/>
  <c r="Z67" i="31"/>
  <c r="Z68" i="31"/>
  <c r="Z69" i="31"/>
  <c r="Z70" i="31"/>
  <c r="Z71" i="31"/>
  <c r="Z72" i="31"/>
  <c r="Z73" i="31"/>
  <c r="Z74" i="31"/>
  <c r="Z75" i="31"/>
  <c r="Z76" i="31"/>
  <c r="Z77" i="31"/>
  <c r="Z78" i="31"/>
  <c r="Z79" i="31"/>
  <c r="Z80" i="31"/>
  <c r="Z81" i="31"/>
  <c r="Z82" i="31"/>
  <c r="Z83" i="31"/>
  <c r="Z84" i="31"/>
  <c r="Z85" i="31"/>
  <c r="Z86" i="31"/>
  <c r="Z87" i="31"/>
  <c r="Z88" i="31"/>
  <c r="Z89" i="31"/>
  <c r="Z90" i="31"/>
  <c r="Z91" i="31"/>
  <c r="Z92" i="31"/>
  <c r="Z93" i="31"/>
  <c r="Z94" i="31"/>
  <c r="Z95" i="31"/>
  <c r="Z96" i="31"/>
  <c r="Z97" i="31"/>
  <c r="Z98" i="31"/>
  <c r="Z99" i="31"/>
  <c r="Z100" i="31"/>
  <c r="Z101" i="31"/>
  <c r="Z102" i="31"/>
  <c r="Z103" i="31"/>
  <c r="Z104" i="31"/>
  <c r="Z105" i="31"/>
  <c r="Z106" i="31"/>
  <c r="Z107" i="31"/>
  <c r="Z108" i="31"/>
  <c r="Z109" i="31"/>
  <c r="Z110" i="31"/>
  <c r="Z111" i="31"/>
  <c r="Z112" i="31"/>
  <c r="Z113" i="31"/>
  <c r="Z114" i="31"/>
  <c r="Z115" i="31"/>
  <c r="Z116" i="31"/>
  <c r="Z117" i="31"/>
  <c r="Z118" i="31"/>
  <c r="Z119" i="31"/>
  <c r="Z120" i="31"/>
  <c r="Z121" i="31"/>
  <c r="Z122" i="31"/>
  <c r="Z123" i="31"/>
  <c r="Z124" i="31"/>
  <c r="Z125" i="31"/>
  <c r="Z126" i="31"/>
  <c r="Z127" i="31"/>
  <c r="Z128" i="31"/>
  <c r="Z129" i="31"/>
  <c r="Z130" i="31"/>
  <c r="Z131" i="31"/>
  <c r="Z132" i="31"/>
  <c r="Z133" i="31"/>
  <c r="Z134" i="31"/>
  <c r="Z135" i="31"/>
  <c r="Z136" i="31"/>
  <c r="Z137" i="31"/>
  <c r="Z138" i="31"/>
  <c r="Z139" i="31"/>
  <c r="Z140" i="31"/>
  <c r="Z141" i="31"/>
  <c r="Z142" i="31"/>
  <c r="Z143" i="31"/>
  <c r="Z144" i="31"/>
  <c r="Z145" i="31"/>
  <c r="Z146" i="31"/>
  <c r="Z147" i="31"/>
  <c r="Z148" i="31"/>
  <c r="Z149" i="31"/>
  <c r="Z150" i="31"/>
  <c r="Z151" i="31"/>
  <c r="Z152" i="31"/>
  <c r="Z153" i="31"/>
  <c r="Z154" i="31"/>
  <c r="Z155" i="31"/>
  <c r="Z156" i="31"/>
  <c r="Z157" i="31"/>
  <c r="Z158" i="31"/>
  <c r="Z159" i="31"/>
  <c r="Z160" i="31"/>
  <c r="Z161" i="31"/>
  <c r="Z162" i="31"/>
  <c r="Z163" i="31"/>
  <c r="Z164" i="31"/>
  <c r="Z165" i="31"/>
  <c r="Z166" i="31"/>
  <c r="Z167" i="31"/>
  <c r="Z168" i="31"/>
  <c r="Z169" i="31"/>
  <c r="Z170" i="31"/>
  <c r="Z171" i="31"/>
  <c r="Z172" i="31"/>
  <c r="Z173" i="31"/>
  <c r="Z174" i="31"/>
  <c r="Z175" i="31"/>
  <c r="Z176" i="31"/>
  <c r="Z177" i="31"/>
  <c r="Z178" i="31"/>
  <c r="Z179" i="31"/>
  <c r="Z180" i="31"/>
  <c r="Z181" i="31"/>
  <c r="Z182" i="31"/>
  <c r="Z183" i="31"/>
  <c r="Z184" i="31"/>
  <c r="Z185" i="31"/>
  <c r="Z186" i="31"/>
  <c r="Z187" i="31"/>
  <c r="Z188" i="31"/>
  <c r="Z189" i="31"/>
  <c r="Z190" i="31"/>
  <c r="Z191" i="31"/>
  <c r="Z192" i="31"/>
  <c r="Z193" i="31"/>
  <c r="Z194" i="31"/>
  <c r="Z195" i="31"/>
  <c r="Z196" i="31"/>
  <c r="Z197" i="31"/>
  <c r="Z198" i="31"/>
  <c r="Z199" i="31"/>
  <c r="Z200" i="31"/>
  <c r="Z201" i="31"/>
  <c r="Z202" i="31"/>
  <c r="Z203" i="31"/>
  <c r="Z204" i="31"/>
  <c r="Z205" i="31"/>
  <c r="Z206" i="31"/>
  <c r="Z207" i="31"/>
  <c r="Z208" i="31"/>
  <c r="Z209" i="31"/>
  <c r="Z210" i="31"/>
  <c r="Z211" i="31"/>
  <c r="Z212" i="31"/>
  <c r="Z213" i="31"/>
  <c r="Z214" i="31"/>
  <c r="Z215" i="31"/>
  <c r="Z216" i="31"/>
  <c r="Z217" i="31"/>
  <c r="Z218" i="31"/>
  <c r="Z219" i="31"/>
  <c r="Z220" i="31"/>
  <c r="Z221" i="31"/>
  <c r="Z222" i="31"/>
  <c r="Z223" i="31"/>
  <c r="Z224" i="31"/>
  <c r="Z225" i="31"/>
  <c r="Z226" i="31"/>
  <c r="Z227" i="31"/>
  <c r="Z228" i="31"/>
  <c r="Z229" i="31"/>
  <c r="Z230" i="31"/>
  <c r="Z231" i="31"/>
  <c r="Z232" i="31"/>
  <c r="Z233" i="31"/>
  <c r="Z234" i="31"/>
  <c r="Z235" i="31"/>
  <c r="Z236" i="31"/>
  <c r="Z237" i="31"/>
  <c r="Z238" i="31"/>
  <c r="Z239" i="31"/>
  <c r="Z240" i="31"/>
  <c r="Z241" i="31"/>
  <c r="Z242" i="31"/>
  <c r="Z243" i="31"/>
  <c r="Z244" i="31"/>
  <c r="Z245" i="31"/>
  <c r="Z246" i="31"/>
  <c r="Z247" i="31"/>
  <c r="Z248" i="31"/>
  <c r="Z249" i="31"/>
  <c r="Z250" i="31"/>
  <c r="Z251" i="31"/>
  <c r="Z252" i="31"/>
  <c r="Z253" i="31"/>
  <c r="Z254" i="31"/>
  <c r="Z255" i="31"/>
  <c r="Z256" i="31"/>
  <c r="Z257" i="31"/>
  <c r="Z258" i="31"/>
  <c r="Z259" i="31"/>
  <c r="Z260" i="31"/>
  <c r="Z261" i="31"/>
  <c r="Z262" i="31"/>
  <c r="Z263" i="31"/>
  <c r="Z264" i="31"/>
  <c r="Z265" i="31"/>
  <c r="Z266" i="31"/>
  <c r="Z267" i="31"/>
  <c r="Z268" i="31"/>
  <c r="Z269" i="31"/>
  <c r="Z270" i="31"/>
  <c r="Z271" i="31"/>
  <c r="Z272" i="31"/>
  <c r="Z273" i="31"/>
  <c r="Z274" i="31"/>
  <c r="Z275" i="31"/>
  <c r="Z276" i="31"/>
  <c r="Z277" i="31"/>
  <c r="Z278" i="31"/>
  <c r="Z279" i="31"/>
  <c r="Z280" i="31"/>
  <c r="Z281" i="31"/>
  <c r="Z282" i="31"/>
  <c r="Z283" i="31"/>
  <c r="Z284" i="31"/>
  <c r="Z285" i="31"/>
  <c r="Z286" i="31"/>
  <c r="Z287" i="31"/>
  <c r="Z288" i="31"/>
  <c r="Z289" i="31"/>
  <c r="Z290" i="31"/>
  <c r="Z291" i="31"/>
  <c r="Z292" i="31"/>
  <c r="Z293" i="31"/>
  <c r="Z294" i="31"/>
  <c r="Z295" i="31"/>
  <c r="Z296" i="31"/>
  <c r="Z297" i="31"/>
  <c r="Z298" i="31"/>
  <c r="Z299" i="31"/>
  <c r="Z300" i="31"/>
  <c r="Z301" i="31"/>
  <c r="Z302" i="31"/>
  <c r="Z303" i="31"/>
  <c r="Z304" i="31"/>
  <c r="Z305" i="31"/>
  <c r="Z306" i="31"/>
  <c r="Z307" i="31"/>
  <c r="Z308" i="31"/>
  <c r="Z309" i="31"/>
  <c r="Z310" i="31"/>
  <c r="Z311" i="31"/>
  <c r="Z312" i="31"/>
  <c r="Z313" i="31"/>
  <c r="Z314" i="31"/>
  <c r="Z315" i="31"/>
  <c r="Z316" i="31"/>
  <c r="Z317" i="31"/>
  <c r="Z318" i="31"/>
  <c r="Z319" i="31"/>
  <c r="Z320" i="31"/>
  <c r="Z321" i="31"/>
  <c r="Z322" i="31"/>
  <c r="Z323" i="31"/>
  <c r="Z324" i="31"/>
  <c r="Z325" i="31"/>
  <c r="Z326" i="31"/>
  <c r="Z327" i="31"/>
  <c r="Z328" i="31"/>
  <c r="Z329" i="31"/>
  <c r="Z330" i="31"/>
  <c r="Z331" i="31"/>
  <c r="Z332" i="31"/>
  <c r="Z333" i="31"/>
  <c r="Z334" i="31"/>
  <c r="Z335" i="31"/>
  <c r="Z336" i="31"/>
  <c r="Z337" i="31"/>
  <c r="Z338" i="31"/>
  <c r="Z339" i="31"/>
  <c r="Z340" i="31"/>
  <c r="Z341" i="31"/>
  <c r="Z342" i="31"/>
  <c r="Z343" i="31"/>
  <c r="Z344" i="31"/>
  <c r="Z345" i="31"/>
  <c r="Z346" i="31"/>
  <c r="Z347" i="31"/>
  <c r="Z348" i="31"/>
  <c r="Z349" i="31"/>
  <c r="Z350" i="31"/>
  <c r="Z351" i="31"/>
  <c r="Z352" i="31"/>
  <c r="Z353" i="31"/>
  <c r="Z354" i="31"/>
  <c r="Z355" i="31"/>
  <c r="Z356" i="31"/>
  <c r="Z357" i="31"/>
  <c r="Z358" i="31"/>
  <c r="Z359" i="31"/>
  <c r="Z360" i="31"/>
  <c r="Z361" i="31"/>
  <c r="Z362" i="31"/>
  <c r="Z363" i="31"/>
  <c r="Z364" i="31"/>
  <c r="Z365" i="31"/>
  <c r="Z366" i="31"/>
  <c r="Z367" i="31"/>
  <c r="Z368" i="31"/>
  <c r="Z369" i="31"/>
  <c r="Z370" i="31"/>
  <c r="Z371" i="31"/>
  <c r="Z372" i="31"/>
  <c r="Z373" i="31"/>
  <c r="Z374" i="31"/>
  <c r="Z375" i="31"/>
  <c r="Z376" i="31"/>
  <c r="Z377" i="31"/>
  <c r="Z378" i="31"/>
  <c r="Z379" i="31"/>
  <c r="Z380" i="31"/>
  <c r="Z381" i="31"/>
  <c r="Z382" i="31"/>
  <c r="Z383" i="31"/>
  <c r="Z384" i="31"/>
  <c r="Z385" i="31"/>
  <c r="Z386" i="31"/>
  <c r="Z387" i="31"/>
  <c r="Z388" i="31"/>
  <c r="Z389" i="31"/>
  <c r="Z390" i="31"/>
  <c r="Z391" i="31"/>
  <c r="Z392" i="31"/>
  <c r="Z393" i="31"/>
  <c r="Z394" i="31"/>
  <c r="Z395" i="31"/>
  <c r="Z396" i="31"/>
  <c r="Z397" i="31"/>
  <c r="Z398" i="31"/>
  <c r="Z399" i="31"/>
  <c r="Z400" i="31"/>
  <c r="Z401" i="31"/>
  <c r="Z402" i="31"/>
  <c r="Z403" i="31"/>
  <c r="Z404" i="31"/>
  <c r="Z405" i="31"/>
  <c r="Z406" i="31"/>
  <c r="Z407" i="31"/>
  <c r="Z408" i="31"/>
  <c r="Z409" i="31"/>
  <c r="Z410" i="31"/>
  <c r="Z411" i="31"/>
  <c r="Z412" i="31"/>
  <c r="Z413" i="31"/>
  <c r="Z414" i="31"/>
  <c r="Z415" i="31"/>
  <c r="Z416" i="31"/>
  <c r="Z417" i="31"/>
  <c r="Z418" i="31"/>
  <c r="Z419" i="31"/>
  <c r="Z420" i="31"/>
  <c r="Z421" i="31"/>
  <c r="Z422" i="31"/>
  <c r="Z423" i="31"/>
  <c r="Z424" i="31"/>
  <c r="Z425" i="31"/>
  <c r="Z426" i="31"/>
  <c r="Z427" i="31"/>
  <c r="Z428" i="31"/>
  <c r="Z429" i="31"/>
  <c r="Z430" i="31"/>
  <c r="Z431" i="31"/>
  <c r="Z432" i="31"/>
  <c r="Z433" i="31"/>
  <c r="Z434" i="31"/>
  <c r="Z435" i="31"/>
  <c r="Z436" i="31"/>
  <c r="Z437" i="31"/>
  <c r="Z438" i="31"/>
  <c r="Z439" i="31"/>
  <c r="Z440" i="31"/>
  <c r="Z441" i="31"/>
  <c r="Z442" i="31"/>
  <c r="Z443" i="31"/>
  <c r="Z444" i="31"/>
  <c r="Z445" i="31"/>
  <c r="Z446" i="31"/>
  <c r="Z447" i="31"/>
  <c r="Z448" i="31"/>
  <c r="Z449" i="31"/>
  <c r="Z450" i="31"/>
  <c r="Z451" i="31"/>
  <c r="Z452" i="31"/>
  <c r="Z453" i="31"/>
  <c r="Z454" i="31"/>
  <c r="Z455" i="31"/>
  <c r="Z456" i="31"/>
  <c r="Z457" i="31"/>
  <c r="Z458" i="31"/>
  <c r="Z459" i="31"/>
  <c r="Z460" i="31"/>
  <c r="Z461" i="31"/>
  <c r="Z462" i="31"/>
  <c r="Z463" i="31"/>
  <c r="Z464" i="31"/>
  <c r="Z465" i="31"/>
  <c r="Z466" i="31"/>
  <c r="Z467" i="31"/>
  <c r="Z468" i="31"/>
  <c r="Z469" i="31"/>
  <c r="Z470" i="31"/>
  <c r="Z471" i="31"/>
  <c r="Z472" i="31"/>
  <c r="Z473" i="31"/>
  <c r="Z474" i="31"/>
  <c r="Z475" i="31"/>
  <c r="Z476" i="31"/>
  <c r="Z477" i="31"/>
  <c r="Z478" i="31"/>
  <c r="Z479" i="31"/>
  <c r="Z480" i="31"/>
  <c r="Z481" i="31"/>
  <c r="Z482" i="31"/>
  <c r="Z483" i="31"/>
  <c r="Z484" i="31"/>
  <c r="Z485" i="31"/>
  <c r="Z486" i="31"/>
  <c r="Z487" i="31"/>
  <c r="Z488" i="31"/>
  <c r="Z489" i="31"/>
  <c r="Z490" i="31"/>
  <c r="Z491" i="31"/>
  <c r="Z492" i="31"/>
  <c r="Z493" i="31"/>
  <c r="Z494" i="31"/>
  <c r="Z495" i="31"/>
  <c r="Z496" i="31"/>
  <c r="Z497" i="31"/>
  <c r="Z498" i="31"/>
  <c r="Z499" i="31"/>
  <c r="Z500" i="31"/>
  <c r="Z501" i="31"/>
  <c r="Z502" i="31"/>
  <c r="Z503" i="31"/>
  <c r="Z504" i="31"/>
  <c r="Z505" i="31"/>
  <c r="Z506" i="31"/>
  <c r="Z507" i="31"/>
  <c r="Z508" i="31"/>
  <c r="Z509" i="31"/>
  <c r="Z510" i="31"/>
  <c r="Z511" i="31"/>
  <c r="Z512" i="31"/>
  <c r="Z513" i="31"/>
  <c r="Z514" i="31"/>
  <c r="Z515" i="31"/>
  <c r="Z516" i="31"/>
  <c r="Z517" i="31"/>
  <c r="Z518" i="31"/>
  <c r="Z519" i="31"/>
  <c r="Z520" i="31"/>
  <c r="Z521" i="31"/>
  <c r="Z522" i="31"/>
  <c r="Z523" i="31"/>
  <c r="Z524" i="31"/>
  <c r="Z525" i="31"/>
  <c r="Z526" i="31"/>
  <c r="Z527" i="31"/>
  <c r="Z528" i="31"/>
  <c r="Z529" i="31"/>
  <c r="Z530" i="31"/>
  <c r="Z531" i="31"/>
  <c r="Z532" i="31"/>
  <c r="Z533" i="31"/>
  <c r="Z534" i="31"/>
  <c r="Z535" i="31"/>
  <c r="Z536" i="31"/>
  <c r="Z537" i="31"/>
  <c r="Z538" i="31"/>
  <c r="Z539" i="31"/>
  <c r="Z540" i="31"/>
  <c r="Z541" i="31"/>
  <c r="Z542" i="31"/>
  <c r="Z543" i="31"/>
  <c r="Z544" i="31"/>
  <c r="Z545" i="31"/>
  <c r="Z546" i="31"/>
  <c r="Z547" i="31"/>
  <c r="Z548" i="31"/>
  <c r="Z549" i="31"/>
  <c r="Z550" i="31"/>
  <c r="Z551" i="31"/>
  <c r="Z552" i="31"/>
  <c r="Z553" i="31"/>
  <c r="Z554" i="31"/>
  <c r="Z555" i="31"/>
  <c r="Z556" i="31"/>
  <c r="Z557" i="31"/>
  <c r="Z558" i="31"/>
  <c r="Z559" i="31"/>
  <c r="Z560" i="31"/>
  <c r="Z561" i="31"/>
  <c r="Z562" i="31"/>
  <c r="Z563" i="31"/>
  <c r="Z564" i="31"/>
  <c r="Z565" i="31"/>
  <c r="Z566" i="31"/>
  <c r="Z567" i="31"/>
  <c r="Z568" i="31"/>
  <c r="Z569" i="31"/>
  <c r="Z570" i="31"/>
  <c r="Z3" i="31"/>
  <c r="Y4" i="31"/>
  <c r="Y5" i="31"/>
  <c r="Y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85" i="31"/>
  <c r="Y86" i="31"/>
  <c r="Y87" i="31"/>
  <c r="Y88" i="31"/>
  <c r="Y89" i="31"/>
  <c r="Y90" i="31"/>
  <c r="Y91" i="31"/>
  <c r="Y92" i="31"/>
  <c r="Y93" i="31"/>
  <c r="Y94" i="31"/>
  <c r="Y95" i="31"/>
  <c r="Y96" i="31"/>
  <c r="Y97" i="31"/>
  <c r="Y98" i="31"/>
  <c r="Y99" i="31"/>
  <c r="Y100" i="31"/>
  <c r="Y101" i="31"/>
  <c r="Y102" i="31"/>
  <c r="Y103" i="31"/>
  <c r="Y104" i="31"/>
  <c r="Y105" i="31"/>
  <c r="Y106" i="31"/>
  <c r="Y107" i="31"/>
  <c r="Y108" i="31"/>
  <c r="Y109" i="31"/>
  <c r="Y110" i="31"/>
  <c r="Y111" i="31"/>
  <c r="Y112" i="31"/>
  <c r="Y113" i="31"/>
  <c r="Y114" i="31"/>
  <c r="Y115" i="31"/>
  <c r="Y116" i="31"/>
  <c r="Y117" i="31"/>
  <c r="Y118" i="31"/>
  <c r="Y119" i="31"/>
  <c r="Y120" i="31"/>
  <c r="Y121" i="31"/>
  <c r="Y122" i="31"/>
  <c r="Y123" i="31"/>
  <c r="Y124" i="31"/>
  <c r="Y125" i="31"/>
  <c r="Y126" i="31"/>
  <c r="Y127" i="31"/>
  <c r="Y128" i="31"/>
  <c r="Y129" i="31"/>
  <c r="Y130" i="31"/>
  <c r="Y131" i="31"/>
  <c r="Y132" i="31"/>
  <c r="Y133" i="31"/>
  <c r="Y134" i="31"/>
  <c r="Y135" i="31"/>
  <c r="Y136" i="31"/>
  <c r="Y137" i="31"/>
  <c r="Y138" i="31"/>
  <c r="Y139" i="31"/>
  <c r="Y140" i="31"/>
  <c r="Y141" i="31"/>
  <c r="Y142" i="31"/>
  <c r="Y143" i="31"/>
  <c r="Y144" i="31"/>
  <c r="Y145" i="31"/>
  <c r="Y146" i="31"/>
  <c r="Y147" i="31"/>
  <c r="Y148" i="31"/>
  <c r="Y149" i="31"/>
  <c r="Y150" i="31"/>
  <c r="Y151" i="31"/>
  <c r="Y152" i="31"/>
  <c r="Y153" i="31"/>
  <c r="Y154" i="31"/>
  <c r="Y155" i="31"/>
  <c r="Y156" i="31"/>
  <c r="Y157" i="31"/>
  <c r="Y158" i="31"/>
  <c r="Y159" i="31"/>
  <c r="Y160" i="31"/>
  <c r="Y161" i="31"/>
  <c r="Y162" i="31"/>
  <c r="Y163" i="31"/>
  <c r="Y164" i="31"/>
  <c r="Y165" i="31"/>
  <c r="Y166" i="31"/>
  <c r="Y167" i="31"/>
  <c r="Y168" i="31"/>
  <c r="Y169" i="31"/>
  <c r="Y170" i="31"/>
  <c r="Y171" i="31"/>
  <c r="Y172" i="31"/>
  <c r="Y173" i="31"/>
  <c r="Y174" i="31"/>
  <c r="Y175" i="31"/>
  <c r="Y176" i="31"/>
  <c r="Y177" i="31"/>
  <c r="Y178" i="31"/>
  <c r="Y179" i="31"/>
  <c r="Y180" i="31"/>
  <c r="Y181" i="31"/>
  <c r="Y182" i="31"/>
  <c r="Y183" i="31"/>
  <c r="Y184" i="31"/>
  <c r="Y185" i="31"/>
  <c r="Y186" i="31"/>
  <c r="Y187" i="31"/>
  <c r="Y188" i="31"/>
  <c r="Y189" i="31"/>
  <c r="Y190" i="31"/>
  <c r="Y191" i="31"/>
  <c r="Y192" i="31"/>
  <c r="Y193" i="31"/>
  <c r="Y194" i="31"/>
  <c r="Y195" i="31"/>
  <c r="Y196" i="31"/>
  <c r="Y197" i="31"/>
  <c r="Y198" i="31"/>
  <c r="Y199" i="31"/>
  <c r="Y200" i="31"/>
  <c r="Y201" i="31"/>
  <c r="Y202" i="31"/>
  <c r="Y203" i="31"/>
  <c r="Y204" i="31"/>
  <c r="Y205" i="31"/>
  <c r="Y206" i="31"/>
  <c r="Y207" i="31"/>
  <c r="Y208" i="31"/>
  <c r="Y209" i="31"/>
  <c r="Y210" i="31"/>
  <c r="Y211" i="31"/>
  <c r="Y212" i="31"/>
  <c r="Y213" i="31"/>
  <c r="Y214" i="31"/>
  <c r="Y215" i="31"/>
  <c r="Y216" i="31"/>
  <c r="Y217" i="31"/>
  <c r="Y218" i="31"/>
  <c r="Y219" i="31"/>
  <c r="Y220" i="31"/>
  <c r="Y221" i="31"/>
  <c r="Y222" i="31"/>
  <c r="Y223" i="31"/>
  <c r="Y224" i="31"/>
  <c r="Y225" i="31"/>
  <c r="Y226" i="31"/>
  <c r="Y227" i="31"/>
  <c r="Y228" i="31"/>
  <c r="Y229" i="31"/>
  <c r="Y230" i="31"/>
  <c r="Y231" i="31"/>
  <c r="Y232" i="31"/>
  <c r="Y233" i="31"/>
  <c r="Y234" i="31"/>
  <c r="Y235" i="31"/>
  <c r="Y236" i="31"/>
  <c r="Y237" i="31"/>
  <c r="Y238" i="31"/>
  <c r="Y239" i="31"/>
  <c r="Y240" i="31"/>
  <c r="Y241" i="31"/>
  <c r="Y242" i="31"/>
  <c r="Y243" i="31"/>
  <c r="Y244" i="31"/>
  <c r="Y245" i="31"/>
  <c r="Y246" i="31"/>
  <c r="Y247" i="31"/>
  <c r="Y248" i="31"/>
  <c r="Y249" i="31"/>
  <c r="Y250" i="31"/>
  <c r="Y251" i="31"/>
  <c r="Y252" i="31"/>
  <c r="Y253" i="31"/>
  <c r="Y254" i="31"/>
  <c r="Y255" i="31"/>
  <c r="Y256" i="31"/>
  <c r="Y257" i="31"/>
  <c r="Y258" i="31"/>
  <c r="Y259" i="31"/>
  <c r="Y260" i="31"/>
  <c r="Y261" i="31"/>
  <c r="Y262" i="31"/>
  <c r="Y263" i="31"/>
  <c r="Y264" i="31"/>
  <c r="Y265" i="31"/>
  <c r="Y266" i="31"/>
  <c r="Y267" i="31"/>
  <c r="Y268" i="31"/>
  <c r="Y269" i="31"/>
  <c r="Y270" i="31"/>
  <c r="Y271" i="31"/>
  <c r="Y272" i="31"/>
  <c r="Y273" i="31"/>
  <c r="Y274" i="31"/>
  <c r="Y275" i="31"/>
  <c r="Y276" i="31"/>
  <c r="Y277" i="31"/>
  <c r="Y278" i="31"/>
  <c r="Y279" i="31"/>
  <c r="Y280" i="31"/>
  <c r="Y281" i="31"/>
  <c r="Y282" i="31"/>
  <c r="Y283" i="31"/>
  <c r="Y284" i="31"/>
  <c r="Y285" i="31"/>
  <c r="Y286" i="31"/>
  <c r="Y287" i="31"/>
  <c r="Y288" i="31"/>
  <c r="Y289" i="31"/>
  <c r="Y290" i="31"/>
  <c r="Y291" i="31"/>
  <c r="Y292" i="31"/>
  <c r="Y293" i="31"/>
  <c r="Y294" i="31"/>
  <c r="Y295" i="31"/>
  <c r="Y296" i="31"/>
  <c r="Y297" i="31"/>
  <c r="Y298" i="31"/>
  <c r="Y299" i="31"/>
  <c r="Y300" i="31"/>
  <c r="Y301" i="31"/>
  <c r="Y302" i="31"/>
  <c r="Y303" i="31"/>
  <c r="Y304" i="31"/>
  <c r="Y305" i="31"/>
  <c r="Y306" i="31"/>
  <c r="Y307" i="31"/>
  <c r="Y308" i="31"/>
  <c r="Y309" i="31"/>
  <c r="Y310" i="31"/>
  <c r="Y311" i="31"/>
  <c r="Y312" i="31"/>
  <c r="Y313" i="31"/>
  <c r="Y314" i="31"/>
  <c r="Y315" i="31"/>
  <c r="Y316" i="31"/>
  <c r="Y317" i="31"/>
  <c r="Y318" i="31"/>
  <c r="Y319" i="31"/>
  <c r="Y320" i="31"/>
  <c r="Y321" i="31"/>
  <c r="Y322" i="31"/>
  <c r="Y323" i="31"/>
  <c r="Y324" i="31"/>
  <c r="Y325" i="31"/>
  <c r="Y326" i="31"/>
  <c r="Y327" i="31"/>
  <c r="Y328" i="31"/>
  <c r="Y329" i="31"/>
  <c r="Y330" i="31"/>
  <c r="Y331" i="31"/>
  <c r="Y332" i="31"/>
  <c r="Y333" i="31"/>
  <c r="Y334" i="31"/>
  <c r="Y335" i="31"/>
  <c r="Y336" i="31"/>
  <c r="Y337" i="31"/>
  <c r="Y338" i="31"/>
  <c r="Y339" i="31"/>
  <c r="Y340" i="31"/>
  <c r="Y341" i="31"/>
  <c r="Y342" i="31"/>
  <c r="Y343" i="31"/>
  <c r="Y344" i="31"/>
  <c r="Y345" i="31"/>
  <c r="Y346" i="31"/>
  <c r="Y347" i="31"/>
  <c r="Y348" i="31"/>
  <c r="Y349" i="31"/>
  <c r="Y350" i="31"/>
  <c r="Y351" i="31"/>
  <c r="Y352" i="31"/>
  <c r="Y353" i="31"/>
  <c r="Y354" i="31"/>
  <c r="Y355" i="31"/>
  <c r="Y356" i="31"/>
  <c r="Y357" i="31"/>
  <c r="Y358" i="31"/>
  <c r="Y359" i="31"/>
  <c r="Y360" i="31"/>
  <c r="Y361" i="31"/>
  <c r="Y362" i="31"/>
  <c r="Y363" i="31"/>
  <c r="Y364" i="31"/>
  <c r="Y365" i="31"/>
  <c r="Y366" i="31"/>
  <c r="Y367" i="31"/>
  <c r="Y368" i="31"/>
  <c r="Y369" i="31"/>
  <c r="Y370" i="31"/>
  <c r="Y371" i="31"/>
  <c r="Y372" i="31"/>
  <c r="Y373" i="31"/>
  <c r="Y374" i="31"/>
  <c r="Y375" i="31"/>
  <c r="Y376" i="31"/>
  <c r="Y377" i="31"/>
  <c r="Y378" i="31"/>
  <c r="Y379" i="31"/>
  <c r="Y380" i="31"/>
  <c r="Y381" i="31"/>
  <c r="Y382" i="31"/>
  <c r="Y383" i="31"/>
  <c r="Y384" i="31"/>
  <c r="Y385" i="31"/>
  <c r="Y386" i="31"/>
  <c r="Y387" i="31"/>
  <c r="Y388" i="31"/>
  <c r="Y389" i="31"/>
  <c r="Y390" i="31"/>
  <c r="Y391" i="31"/>
  <c r="Y392" i="31"/>
  <c r="Y393" i="31"/>
  <c r="Y394" i="31"/>
  <c r="Y395" i="31"/>
  <c r="Y396" i="31"/>
  <c r="Y397" i="31"/>
  <c r="Y398" i="31"/>
  <c r="Y399" i="31"/>
  <c r="Y400" i="31"/>
  <c r="Y401" i="31"/>
  <c r="Y402" i="31"/>
  <c r="Y403" i="31"/>
  <c r="Y404" i="31"/>
  <c r="Y405" i="31"/>
  <c r="Y406" i="31"/>
  <c r="Y407" i="31"/>
  <c r="Y408" i="31"/>
  <c r="Y409" i="31"/>
  <c r="Y410" i="31"/>
  <c r="Y411" i="31"/>
  <c r="Y412" i="31"/>
  <c r="Y413" i="31"/>
  <c r="Y414" i="31"/>
  <c r="Y415" i="31"/>
  <c r="Y416" i="31"/>
  <c r="Y417" i="31"/>
  <c r="Y418" i="31"/>
  <c r="Y419" i="31"/>
  <c r="Y420" i="31"/>
  <c r="Y421" i="31"/>
  <c r="Y422" i="31"/>
  <c r="Y423" i="31"/>
  <c r="Y424" i="31"/>
  <c r="Y425" i="31"/>
  <c r="Y426" i="31"/>
  <c r="Y427" i="31"/>
  <c r="Y428" i="31"/>
  <c r="Y429" i="31"/>
  <c r="Y430" i="31"/>
  <c r="Y431" i="31"/>
  <c r="Y432" i="31"/>
  <c r="Y433" i="31"/>
  <c r="Y434" i="31"/>
  <c r="Y435" i="31"/>
  <c r="Y436" i="31"/>
  <c r="Y437" i="31"/>
  <c r="Y438" i="31"/>
  <c r="Y439" i="31"/>
  <c r="Y440" i="31"/>
  <c r="Y441" i="31"/>
  <c r="Y442" i="31"/>
  <c r="Y443" i="31"/>
  <c r="Y444" i="31"/>
  <c r="Y445" i="31"/>
  <c r="Y446" i="31"/>
  <c r="Y447" i="31"/>
  <c r="Y448" i="31"/>
  <c r="Y449" i="31"/>
  <c r="Y450" i="31"/>
  <c r="Y451" i="31"/>
  <c r="Y452" i="31"/>
  <c r="Y453" i="31"/>
  <c r="Y454" i="31"/>
  <c r="Y455" i="31"/>
  <c r="Y456" i="31"/>
  <c r="Y457" i="31"/>
  <c r="Y458" i="31"/>
  <c r="Y459" i="31"/>
  <c r="Y460" i="31"/>
  <c r="Y461" i="31"/>
  <c r="Y462" i="31"/>
  <c r="Y463" i="31"/>
  <c r="Y464" i="31"/>
  <c r="Y465" i="31"/>
  <c r="Y466" i="31"/>
  <c r="Y467" i="31"/>
  <c r="Y468" i="31"/>
  <c r="Y469" i="31"/>
  <c r="Y470" i="31"/>
  <c r="Y471" i="31"/>
  <c r="Y472" i="31"/>
  <c r="Y473" i="31"/>
  <c r="Y474" i="31"/>
  <c r="Y475" i="31"/>
  <c r="Y476" i="31"/>
  <c r="Y477" i="31"/>
  <c r="Y478" i="31"/>
  <c r="Y479" i="31"/>
  <c r="Y480" i="31"/>
  <c r="Y481" i="31"/>
  <c r="Y482" i="31"/>
  <c r="Y483" i="31"/>
  <c r="Y484" i="31"/>
  <c r="Y485" i="31"/>
  <c r="Y486" i="31"/>
  <c r="Y487" i="31"/>
  <c r="Y488" i="31"/>
  <c r="Y489" i="31"/>
  <c r="Y490" i="31"/>
  <c r="Y491" i="31"/>
  <c r="Y492" i="31"/>
  <c r="Y493" i="31"/>
  <c r="Y494" i="31"/>
  <c r="Y495" i="31"/>
  <c r="Y496" i="31"/>
  <c r="Y497" i="31"/>
  <c r="Y498" i="31"/>
  <c r="Y499" i="31"/>
  <c r="Y500" i="31"/>
  <c r="Y501" i="31"/>
  <c r="Y502" i="31"/>
  <c r="Y503" i="31"/>
  <c r="Y504" i="31"/>
  <c r="Y505" i="31"/>
  <c r="Y506" i="31"/>
  <c r="Y507" i="31"/>
  <c r="Y508" i="31"/>
  <c r="Y509" i="31"/>
  <c r="Y510" i="31"/>
  <c r="Y511" i="31"/>
  <c r="Y512" i="31"/>
  <c r="Y513" i="31"/>
  <c r="Y514" i="31"/>
  <c r="Y515" i="31"/>
  <c r="Y516" i="31"/>
  <c r="Y517" i="31"/>
  <c r="Y518" i="31"/>
  <c r="Y519" i="31"/>
  <c r="Y520" i="31"/>
  <c r="Y521" i="31"/>
  <c r="Y522" i="31"/>
  <c r="Y523" i="31"/>
  <c r="Y524" i="31"/>
  <c r="Y525" i="31"/>
  <c r="Y526" i="31"/>
  <c r="Y527" i="31"/>
  <c r="Y528" i="31"/>
  <c r="Y529" i="31"/>
  <c r="Y530" i="31"/>
  <c r="Y531" i="31"/>
  <c r="Y532" i="31"/>
  <c r="Y533" i="31"/>
  <c r="Y534" i="31"/>
  <c r="Y535" i="31"/>
  <c r="Y536" i="31"/>
  <c r="Y537" i="31"/>
  <c r="Y538" i="31"/>
  <c r="Y539" i="31"/>
  <c r="Y540" i="31"/>
  <c r="Y541" i="31"/>
  <c r="Y542" i="31"/>
  <c r="Y543" i="31"/>
  <c r="Y544" i="31"/>
  <c r="Y545" i="31"/>
  <c r="Y546" i="31"/>
  <c r="Y547" i="31"/>
  <c r="Y548" i="31"/>
  <c r="Y549" i="31"/>
  <c r="Y550" i="31"/>
  <c r="Y551" i="31"/>
  <c r="Y552" i="31"/>
  <c r="Y553" i="31"/>
  <c r="Y554" i="31"/>
  <c r="Y555" i="31"/>
  <c r="Y556" i="31"/>
  <c r="Y557" i="31"/>
  <c r="Y558" i="31"/>
  <c r="Y559" i="31"/>
  <c r="Y560" i="31"/>
  <c r="Y561" i="31"/>
  <c r="Y562" i="31"/>
  <c r="Y563" i="31"/>
  <c r="Y564" i="31"/>
  <c r="Y565" i="31"/>
  <c r="Y566" i="31"/>
  <c r="Y567" i="31"/>
  <c r="Y568" i="31"/>
  <c r="Y569" i="31"/>
  <c r="Y570" i="31"/>
  <c r="Y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S222" i="31"/>
  <c r="S223" i="31"/>
  <c r="S224" i="31"/>
  <c r="S225" i="31"/>
  <c r="S226" i="31"/>
  <c r="S227" i="31"/>
  <c r="S228" i="31"/>
  <c r="S229" i="31"/>
  <c r="S230" i="31"/>
  <c r="S231" i="31"/>
  <c r="S232" i="31"/>
  <c r="S233" i="31"/>
  <c r="S234" i="31"/>
  <c r="S235" i="31"/>
  <c r="S236" i="31"/>
  <c r="S237" i="31"/>
  <c r="S238" i="31"/>
  <c r="S239" i="31"/>
  <c r="S240" i="31"/>
  <c r="S241" i="31"/>
  <c r="S242" i="31"/>
  <c r="S243" i="31"/>
  <c r="S244" i="31"/>
  <c r="S245" i="31"/>
  <c r="S246" i="31"/>
  <c r="S247" i="31"/>
  <c r="S248" i="31"/>
  <c r="S249" i="31"/>
  <c r="S250" i="31"/>
  <c r="S251" i="31"/>
  <c r="S252" i="31"/>
  <c r="S253" i="31"/>
  <c r="S254" i="31"/>
  <c r="S255" i="31"/>
  <c r="S256" i="31"/>
  <c r="S257" i="31"/>
  <c r="S258" i="31"/>
  <c r="S259" i="31"/>
  <c r="S260" i="31"/>
  <c r="S261" i="31"/>
  <c r="S262" i="31"/>
  <c r="S263" i="31"/>
  <c r="S264" i="31"/>
  <c r="S265" i="31"/>
  <c r="S266" i="31"/>
  <c r="S267" i="31"/>
  <c r="S268" i="31"/>
  <c r="S269" i="31"/>
  <c r="S270" i="31"/>
  <c r="S271" i="31"/>
  <c r="S272" i="31"/>
  <c r="S273" i="31"/>
  <c r="S274" i="31"/>
  <c r="S275" i="31"/>
  <c r="S276" i="31"/>
  <c r="S277" i="31"/>
  <c r="S278" i="31"/>
  <c r="S279" i="31"/>
  <c r="S280" i="31"/>
  <c r="S281" i="31"/>
  <c r="S282" i="31"/>
  <c r="S283" i="31"/>
  <c r="S284" i="31"/>
  <c r="S285" i="31"/>
  <c r="S286" i="31"/>
  <c r="S287" i="31"/>
  <c r="S288" i="31"/>
  <c r="S289" i="31"/>
  <c r="S290" i="31"/>
  <c r="S291" i="31"/>
  <c r="S292" i="31"/>
  <c r="S293" i="31"/>
  <c r="S294" i="31"/>
  <c r="S295" i="31"/>
  <c r="S296" i="31"/>
  <c r="S297" i="31"/>
  <c r="S298" i="31"/>
  <c r="S299" i="31"/>
  <c r="S300" i="31"/>
  <c r="S301" i="31"/>
  <c r="S302" i="31"/>
  <c r="S303" i="31"/>
  <c r="S304" i="31"/>
  <c r="S305" i="31"/>
  <c r="S306" i="31"/>
  <c r="S307" i="31"/>
  <c r="S308" i="31"/>
  <c r="S309" i="31"/>
  <c r="S310" i="31"/>
  <c r="S311" i="31"/>
  <c r="S312" i="31"/>
  <c r="S313" i="31"/>
  <c r="S314" i="31"/>
  <c r="S315" i="31"/>
  <c r="S316" i="31"/>
  <c r="S317" i="31"/>
  <c r="S318" i="31"/>
  <c r="S319" i="31"/>
  <c r="S320" i="31"/>
  <c r="S321" i="31"/>
  <c r="S322" i="31"/>
  <c r="S323" i="31"/>
  <c r="S324" i="31"/>
  <c r="S325" i="31"/>
  <c r="S326" i="31"/>
  <c r="S327" i="31"/>
  <c r="S328" i="31"/>
  <c r="S329" i="31"/>
  <c r="S330" i="31"/>
  <c r="S331" i="31"/>
  <c r="S332" i="31"/>
  <c r="S333" i="31"/>
  <c r="S334" i="31"/>
  <c r="S335" i="31"/>
  <c r="S336" i="31"/>
  <c r="S337" i="31"/>
  <c r="S338" i="31"/>
  <c r="S339" i="31"/>
  <c r="S340" i="31"/>
  <c r="S341" i="31"/>
  <c r="S342" i="31"/>
  <c r="S343" i="31"/>
  <c r="S344" i="31"/>
  <c r="S345" i="31"/>
  <c r="S346" i="31"/>
  <c r="S347" i="31"/>
  <c r="S348" i="31"/>
  <c r="S349" i="31"/>
  <c r="S350" i="31"/>
  <c r="S351" i="31"/>
  <c r="S352" i="31"/>
  <c r="S353" i="31"/>
  <c r="S354" i="31"/>
  <c r="S355" i="31"/>
  <c r="S356" i="31"/>
  <c r="S357" i="31"/>
  <c r="S358" i="31"/>
  <c r="S359" i="31"/>
  <c r="S360" i="31"/>
  <c r="S361" i="31"/>
  <c r="S362" i="31"/>
  <c r="S363" i="31"/>
  <c r="S364" i="31"/>
  <c r="S365" i="31"/>
  <c r="S366" i="31"/>
  <c r="S367" i="31"/>
  <c r="S368" i="31"/>
  <c r="S369" i="31"/>
  <c r="S370" i="31"/>
  <c r="S371" i="31"/>
  <c r="S372" i="31"/>
  <c r="S373" i="31"/>
  <c r="S374" i="31"/>
  <c r="S375" i="31"/>
  <c r="S376" i="31"/>
  <c r="S377" i="31"/>
  <c r="S378" i="31"/>
  <c r="S379" i="31"/>
  <c r="S380" i="31"/>
  <c r="S381" i="31"/>
  <c r="S382" i="31"/>
  <c r="S383" i="31"/>
  <c r="S384" i="31"/>
  <c r="S385" i="31"/>
  <c r="S386" i="31"/>
  <c r="S387" i="31"/>
  <c r="S388" i="31"/>
  <c r="S389" i="31"/>
  <c r="S390" i="31"/>
  <c r="S391" i="31"/>
  <c r="S392" i="31"/>
  <c r="S393" i="31"/>
  <c r="S394" i="31"/>
  <c r="S395" i="31"/>
  <c r="S396" i="31"/>
  <c r="S397" i="31"/>
  <c r="S398" i="31"/>
  <c r="S399" i="31"/>
  <c r="S400" i="31"/>
  <c r="S401" i="31"/>
  <c r="S402" i="31"/>
  <c r="S403" i="31"/>
  <c r="S404" i="31"/>
  <c r="S405" i="31"/>
  <c r="S406" i="31"/>
  <c r="S407" i="31"/>
  <c r="S408" i="31"/>
  <c r="S409" i="31"/>
  <c r="S410" i="31"/>
  <c r="S411" i="31"/>
  <c r="S412" i="31"/>
  <c r="S413" i="31"/>
  <c r="S414" i="31"/>
  <c r="S415" i="31"/>
  <c r="S416" i="31"/>
  <c r="S417" i="31"/>
  <c r="S418" i="31"/>
  <c r="S419" i="31"/>
  <c r="S420" i="31"/>
  <c r="S421" i="31"/>
  <c r="S422" i="31"/>
  <c r="S423" i="31"/>
  <c r="S424" i="31"/>
  <c r="S425" i="31"/>
  <c r="S426" i="31"/>
  <c r="S427" i="31"/>
  <c r="S428" i="31"/>
  <c r="S429" i="31"/>
  <c r="S430" i="31"/>
  <c r="S431" i="31"/>
  <c r="S432" i="31"/>
  <c r="S433" i="31"/>
  <c r="S434" i="31"/>
  <c r="S435" i="31"/>
  <c r="S436" i="31"/>
  <c r="S437" i="31"/>
  <c r="S438" i="31"/>
  <c r="S439" i="31"/>
  <c r="S440" i="31"/>
  <c r="S441" i="31"/>
  <c r="S442" i="31"/>
  <c r="S443" i="31"/>
  <c r="S444" i="31"/>
  <c r="S445" i="31"/>
  <c r="S446" i="31"/>
  <c r="S447" i="31"/>
  <c r="S448" i="31"/>
  <c r="S449" i="31"/>
  <c r="S450" i="31"/>
  <c r="S451" i="31"/>
  <c r="S452" i="31"/>
  <c r="S453" i="31"/>
  <c r="S454" i="31"/>
  <c r="S455" i="31"/>
  <c r="S456" i="31"/>
  <c r="S457" i="31"/>
  <c r="S458" i="31"/>
  <c r="S459" i="31"/>
  <c r="S460" i="31"/>
  <c r="S461" i="31"/>
  <c r="S462" i="31"/>
  <c r="S463" i="31"/>
  <c r="S464" i="31"/>
  <c r="S465" i="31"/>
  <c r="S466" i="31"/>
  <c r="S467" i="31"/>
  <c r="S468" i="31"/>
  <c r="S469" i="31"/>
  <c r="S470" i="31"/>
  <c r="S471" i="31"/>
  <c r="S472" i="31"/>
  <c r="S473" i="31"/>
  <c r="S474" i="31"/>
  <c r="S475" i="31"/>
  <c r="S476" i="31"/>
  <c r="S477" i="31"/>
  <c r="S478" i="31"/>
  <c r="S479" i="31"/>
  <c r="S480" i="31"/>
  <c r="S481" i="31"/>
  <c r="S482" i="31"/>
  <c r="S483" i="31"/>
  <c r="S484" i="31"/>
  <c r="S485" i="31"/>
  <c r="S486" i="31"/>
  <c r="S487" i="31"/>
  <c r="S488" i="31"/>
  <c r="S489" i="31"/>
  <c r="S490" i="31"/>
  <c r="S491" i="31"/>
  <c r="S492" i="31"/>
  <c r="S493" i="31"/>
  <c r="S494" i="31"/>
  <c r="S495" i="31"/>
  <c r="S496" i="31"/>
  <c r="S497" i="31"/>
  <c r="S498" i="31"/>
  <c r="S499" i="31"/>
  <c r="S500" i="31"/>
  <c r="S501" i="31"/>
  <c r="S502" i="31"/>
  <c r="S503" i="31"/>
  <c r="S504" i="31"/>
  <c r="S505" i="31"/>
  <c r="S506" i="31"/>
  <c r="S507" i="31"/>
  <c r="S508" i="31"/>
  <c r="S509" i="31"/>
  <c r="S510" i="31"/>
  <c r="S511" i="31"/>
  <c r="S512" i="31"/>
  <c r="S513" i="31"/>
  <c r="S514" i="31"/>
  <c r="S515" i="31"/>
  <c r="S516" i="31"/>
  <c r="S517" i="31"/>
  <c r="S518" i="31"/>
  <c r="S519" i="31"/>
  <c r="S520" i="31"/>
  <c r="S521" i="31"/>
  <c r="S522" i="31"/>
  <c r="S523" i="31"/>
  <c r="S524" i="31"/>
  <c r="S525" i="31"/>
  <c r="S526" i="31"/>
  <c r="S527" i="31"/>
  <c r="S528" i="31"/>
  <c r="S529" i="31"/>
  <c r="S530" i="31"/>
  <c r="S531" i="31"/>
  <c r="S532" i="31"/>
  <c r="S533" i="31"/>
  <c r="S534" i="31"/>
  <c r="S535" i="31"/>
  <c r="S536" i="31"/>
  <c r="S537" i="31"/>
  <c r="S538" i="31"/>
  <c r="S539" i="31"/>
  <c r="S540" i="31"/>
  <c r="S541" i="31"/>
  <c r="S542" i="31"/>
  <c r="S543" i="31"/>
  <c r="S544" i="31"/>
  <c r="S545" i="31"/>
  <c r="S546" i="31"/>
  <c r="S547" i="31"/>
  <c r="S548" i="31"/>
  <c r="S549" i="31"/>
  <c r="S550" i="31"/>
  <c r="S551" i="31"/>
  <c r="S552" i="31"/>
  <c r="S553" i="31"/>
  <c r="S554" i="31"/>
  <c r="S555" i="31"/>
  <c r="S556" i="31"/>
  <c r="S557" i="31"/>
  <c r="S558" i="31"/>
  <c r="S559" i="31"/>
  <c r="S560" i="31"/>
  <c r="S561" i="31"/>
  <c r="S562" i="31"/>
  <c r="S563" i="31"/>
  <c r="S564" i="31"/>
  <c r="S565" i="31"/>
  <c r="S566" i="31"/>
  <c r="S567" i="31"/>
  <c r="S568" i="31"/>
  <c r="S569" i="31"/>
  <c r="S570" i="31"/>
  <c r="S3" i="31"/>
  <c r="R4" i="31"/>
  <c r="R5" i="31"/>
  <c r="R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85" i="31"/>
  <c r="R86" i="31"/>
  <c r="R87" i="31"/>
  <c r="R88" i="31"/>
  <c r="R89" i="31"/>
  <c r="R90" i="31"/>
  <c r="R91" i="31"/>
  <c r="R92" i="31"/>
  <c r="R93" i="31"/>
  <c r="R94" i="31"/>
  <c r="R95" i="31"/>
  <c r="R96" i="31"/>
  <c r="R97" i="31"/>
  <c r="R98" i="31"/>
  <c r="R99" i="31"/>
  <c r="R100" i="31"/>
  <c r="R101" i="31"/>
  <c r="R102" i="31"/>
  <c r="R103" i="31"/>
  <c r="R104" i="31"/>
  <c r="R105" i="31"/>
  <c r="R106" i="31"/>
  <c r="R107" i="31"/>
  <c r="R108" i="31"/>
  <c r="R109" i="31"/>
  <c r="R110" i="31"/>
  <c r="R111" i="31"/>
  <c r="R112" i="31"/>
  <c r="R113" i="31"/>
  <c r="R114" i="31"/>
  <c r="R115" i="31"/>
  <c r="R116" i="31"/>
  <c r="R117" i="31"/>
  <c r="R118" i="31"/>
  <c r="R119" i="31"/>
  <c r="R120" i="31"/>
  <c r="R121" i="31"/>
  <c r="R122" i="31"/>
  <c r="R123" i="31"/>
  <c r="R124" i="31"/>
  <c r="R125" i="31"/>
  <c r="R126" i="31"/>
  <c r="R127" i="31"/>
  <c r="R128" i="31"/>
  <c r="R129" i="31"/>
  <c r="R130" i="31"/>
  <c r="R131" i="31"/>
  <c r="R132" i="31"/>
  <c r="R133" i="31"/>
  <c r="R134" i="31"/>
  <c r="R135" i="31"/>
  <c r="R136" i="31"/>
  <c r="R137" i="31"/>
  <c r="R138" i="31"/>
  <c r="R139" i="31"/>
  <c r="R140" i="31"/>
  <c r="R141" i="31"/>
  <c r="R142" i="31"/>
  <c r="R143" i="31"/>
  <c r="R144" i="31"/>
  <c r="R145" i="31"/>
  <c r="R146" i="31"/>
  <c r="R147" i="31"/>
  <c r="R148" i="31"/>
  <c r="R149" i="31"/>
  <c r="R150" i="31"/>
  <c r="R151" i="31"/>
  <c r="R152" i="31"/>
  <c r="R153" i="31"/>
  <c r="R154" i="31"/>
  <c r="R155" i="31"/>
  <c r="R156" i="31"/>
  <c r="R157" i="31"/>
  <c r="R158" i="31"/>
  <c r="R159" i="31"/>
  <c r="R160" i="31"/>
  <c r="R161" i="31"/>
  <c r="R162" i="31"/>
  <c r="R163" i="31"/>
  <c r="R164" i="31"/>
  <c r="R165" i="31"/>
  <c r="R166" i="31"/>
  <c r="R167" i="31"/>
  <c r="R168" i="31"/>
  <c r="R169" i="31"/>
  <c r="R170" i="31"/>
  <c r="R171" i="31"/>
  <c r="R172" i="31"/>
  <c r="R173" i="31"/>
  <c r="R174" i="31"/>
  <c r="R175" i="31"/>
  <c r="R176" i="31"/>
  <c r="R177" i="31"/>
  <c r="R178" i="31"/>
  <c r="R179" i="31"/>
  <c r="R180" i="31"/>
  <c r="R181" i="31"/>
  <c r="R182" i="31"/>
  <c r="R183" i="31"/>
  <c r="R184" i="31"/>
  <c r="R185" i="31"/>
  <c r="R186" i="31"/>
  <c r="R187" i="31"/>
  <c r="R188" i="31"/>
  <c r="R189" i="31"/>
  <c r="R190" i="31"/>
  <c r="R191" i="31"/>
  <c r="R192" i="31"/>
  <c r="R193" i="31"/>
  <c r="R194" i="31"/>
  <c r="R195" i="31"/>
  <c r="R196" i="31"/>
  <c r="R197" i="31"/>
  <c r="R198" i="31"/>
  <c r="R199" i="31"/>
  <c r="R200" i="31"/>
  <c r="R201" i="31"/>
  <c r="R202" i="31"/>
  <c r="R203" i="31"/>
  <c r="R204" i="31"/>
  <c r="R205" i="31"/>
  <c r="R206" i="31"/>
  <c r="R207" i="31"/>
  <c r="R208" i="31"/>
  <c r="R209" i="31"/>
  <c r="R210" i="31"/>
  <c r="R211" i="31"/>
  <c r="R212" i="31"/>
  <c r="R213" i="31"/>
  <c r="R214" i="31"/>
  <c r="R215" i="31"/>
  <c r="R216" i="31"/>
  <c r="R217" i="31"/>
  <c r="R218" i="31"/>
  <c r="R219" i="31"/>
  <c r="R220" i="31"/>
  <c r="R221" i="31"/>
  <c r="R222" i="31"/>
  <c r="R223" i="31"/>
  <c r="R224" i="31"/>
  <c r="R225" i="31"/>
  <c r="R226" i="31"/>
  <c r="R227" i="31"/>
  <c r="R228" i="31"/>
  <c r="R229" i="31"/>
  <c r="R230" i="31"/>
  <c r="R231" i="31"/>
  <c r="R232" i="31"/>
  <c r="R233" i="31"/>
  <c r="R234" i="31"/>
  <c r="R235" i="31"/>
  <c r="R236" i="31"/>
  <c r="R237" i="31"/>
  <c r="R238" i="31"/>
  <c r="R239" i="31"/>
  <c r="R240" i="31"/>
  <c r="R241" i="31"/>
  <c r="R242" i="31"/>
  <c r="R243" i="31"/>
  <c r="R244" i="31"/>
  <c r="R245" i="31"/>
  <c r="R246" i="31"/>
  <c r="R247" i="31"/>
  <c r="R248" i="31"/>
  <c r="R249" i="31"/>
  <c r="R250" i="31"/>
  <c r="R251" i="31"/>
  <c r="R252" i="31"/>
  <c r="R253" i="31"/>
  <c r="R254" i="31"/>
  <c r="R255" i="31"/>
  <c r="R256" i="31"/>
  <c r="R257" i="31"/>
  <c r="R258" i="31"/>
  <c r="R259" i="31"/>
  <c r="R260" i="31"/>
  <c r="R261" i="31"/>
  <c r="R262" i="31"/>
  <c r="R263" i="31"/>
  <c r="R264" i="31"/>
  <c r="R265" i="31"/>
  <c r="R266" i="31"/>
  <c r="R267" i="31"/>
  <c r="R268" i="31"/>
  <c r="R269" i="31"/>
  <c r="R270" i="31"/>
  <c r="R271" i="31"/>
  <c r="R272" i="31"/>
  <c r="R273" i="31"/>
  <c r="R274" i="31"/>
  <c r="R275" i="31"/>
  <c r="R276" i="31"/>
  <c r="R277" i="31"/>
  <c r="R278" i="31"/>
  <c r="R279" i="31"/>
  <c r="R280" i="31"/>
  <c r="R281" i="31"/>
  <c r="R282" i="31"/>
  <c r="R283" i="31"/>
  <c r="R284" i="31"/>
  <c r="R285" i="31"/>
  <c r="R286" i="31"/>
  <c r="R287" i="31"/>
  <c r="R288" i="31"/>
  <c r="R289" i="31"/>
  <c r="R290" i="31"/>
  <c r="R291" i="31"/>
  <c r="R292" i="31"/>
  <c r="R293" i="31"/>
  <c r="R294" i="31"/>
  <c r="R295" i="31"/>
  <c r="R296" i="31"/>
  <c r="R297" i="31"/>
  <c r="R298" i="31"/>
  <c r="R299" i="31"/>
  <c r="R300" i="31"/>
  <c r="R301" i="31"/>
  <c r="R302" i="31"/>
  <c r="R303" i="31"/>
  <c r="R304" i="31"/>
  <c r="R305" i="31"/>
  <c r="R306" i="31"/>
  <c r="R307" i="31"/>
  <c r="R308" i="31"/>
  <c r="R309" i="31"/>
  <c r="R310" i="31"/>
  <c r="R311" i="31"/>
  <c r="R312" i="31"/>
  <c r="R313" i="31"/>
  <c r="R314" i="31"/>
  <c r="R315" i="31"/>
  <c r="R316" i="31"/>
  <c r="R317" i="31"/>
  <c r="R318" i="31"/>
  <c r="R319" i="31"/>
  <c r="R320" i="31"/>
  <c r="R321" i="31"/>
  <c r="R322" i="31"/>
  <c r="R323" i="31"/>
  <c r="R324" i="31"/>
  <c r="R325" i="31"/>
  <c r="R326" i="31"/>
  <c r="R327" i="31"/>
  <c r="R328" i="31"/>
  <c r="R329" i="31"/>
  <c r="R330" i="31"/>
  <c r="R331" i="31"/>
  <c r="R332" i="31"/>
  <c r="R333" i="31"/>
  <c r="R334" i="31"/>
  <c r="R335" i="31"/>
  <c r="R336" i="31"/>
  <c r="R337" i="31"/>
  <c r="R338" i="31"/>
  <c r="R339" i="31"/>
  <c r="R340" i="31"/>
  <c r="R341" i="31"/>
  <c r="R342" i="31"/>
  <c r="R343" i="31"/>
  <c r="R344" i="31"/>
  <c r="R345" i="31"/>
  <c r="R346" i="31"/>
  <c r="R347" i="31"/>
  <c r="R348" i="31"/>
  <c r="R349" i="31"/>
  <c r="R350" i="31"/>
  <c r="R351" i="31"/>
  <c r="R352" i="31"/>
  <c r="R353" i="31"/>
  <c r="R354" i="31"/>
  <c r="R355" i="31"/>
  <c r="R356" i="31"/>
  <c r="R357" i="31"/>
  <c r="R358" i="31"/>
  <c r="R359" i="31"/>
  <c r="R360" i="31"/>
  <c r="R361" i="31"/>
  <c r="R362" i="31"/>
  <c r="R363" i="31"/>
  <c r="R364" i="31"/>
  <c r="R365" i="31"/>
  <c r="R366" i="31"/>
  <c r="R367" i="31"/>
  <c r="R368" i="31"/>
  <c r="R369" i="31"/>
  <c r="R370" i="31"/>
  <c r="R371" i="31"/>
  <c r="R372" i="31"/>
  <c r="R373" i="31"/>
  <c r="R374" i="31"/>
  <c r="R375" i="31"/>
  <c r="R376" i="31"/>
  <c r="R377" i="31"/>
  <c r="R378" i="31"/>
  <c r="R379" i="31"/>
  <c r="R380" i="31"/>
  <c r="R381" i="31"/>
  <c r="R382" i="31"/>
  <c r="R383" i="31"/>
  <c r="R384" i="31"/>
  <c r="R385" i="31"/>
  <c r="R386" i="31"/>
  <c r="R387" i="31"/>
  <c r="R388" i="31"/>
  <c r="R389" i="31"/>
  <c r="R390" i="31"/>
  <c r="R391" i="31"/>
  <c r="R392" i="31"/>
  <c r="R393" i="31"/>
  <c r="R394" i="31"/>
  <c r="R395" i="31"/>
  <c r="R396" i="31"/>
  <c r="R397" i="31"/>
  <c r="R398" i="31"/>
  <c r="R399" i="31"/>
  <c r="R400" i="31"/>
  <c r="R401" i="31"/>
  <c r="R402" i="31"/>
  <c r="R403" i="31"/>
  <c r="R404" i="31"/>
  <c r="R405" i="31"/>
  <c r="R406" i="31"/>
  <c r="R407" i="31"/>
  <c r="R408" i="31"/>
  <c r="R409" i="31"/>
  <c r="R410" i="31"/>
  <c r="R411" i="31"/>
  <c r="R412" i="31"/>
  <c r="R413" i="31"/>
  <c r="R414" i="31"/>
  <c r="R415" i="31"/>
  <c r="R416" i="31"/>
  <c r="R417" i="31"/>
  <c r="R418" i="31"/>
  <c r="R419" i="31"/>
  <c r="R420" i="31"/>
  <c r="R421" i="31"/>
  <c r="R422" i="31"/>
  <c r="R423" i="31"/>
  <c r="R424" i="31"/>
  <c r="R425" i="31"/>
  <c r="R426" i="31"/>
  <c r="R427" i="31"/>
  <c r="R428" i="31"/>
  <c r="R429" i="31"/>
  <c r="R430" i="31"/>
  <c r="R431" i="31"/>
  <c r="R432" i="31"/>
  <c r="R433" i="31"/>
  <c r="R434" i="31"/>
  <c r="R435" i="31"/>
  <c r="R436" i="31"/>
  <c r="R437" i="31"/>
  <c r="R438" i="31"/>
  <c r="R439" i="31"/>
  <c r="R440" i="31"/>
  <c r="R441" i="31"/>
  <c r="R442" i="31"/>
  <c r="R443" i="31"/>
  <c r="R444" i="31"/>
  <c r="R445" i="31"/>
  <c r="R446" i="31"/>
  <c r="R447" i="31"/>
  <c r="R448" i="31"/>
  <c r="R449" i="31"/>
  <c r="R450" i="31"/>
  <c r="R451" i="31"/>
  <c r="R452" i="31"/>
  <c r="R453" i="31"/>
  <c r="R454" i="31"/>
  <c r="R455" i="31"/>
  <c r="R456" i="31"/>
  <c r="R457" i="31"/>
  <c r="R458" i="31"/>
  <c r="R459" i="31"/>
  <c r="R460" i="31"/>
  <c r="R461" i="31"/>
  <c r="R462" i="31"/>
  <c r="R463" i="31"/>
  <c r="R464" i="31"/>
  <c r="R465" i="31"/>
  <c r="R466" i="31"/>
  <c r="R467" i="31"/>
  <c r="R468" i="31"/>
  <c r="R469" i="31"/>
  <c r="R470" i="31"/>
  <c r="R471" i="31"/>
  <c r="R472" i="31"/>
  <c r="R473" i="31"/>
  <c r="R474" i="31"/>
  <c r="R475" i="31"/>
  <c r="R476" i="31"/>
  <c r="R477" i="31"/>
  <c r="R478" i="31"/>
  <c r="R479" i="31"/>
  <c r="R480" i="31"/>
  <c r="R481" i="31"/>
  <c r="R482" i="31"/>
  <c r="R483" i="31"/>
  <c r="R484" i="31"/>
  <c r="R485" i="31"/>
  <c r="R486" i="31"/>
  <c r="R487" i="31"/>
  <c r="R488" i="31"/>
  <c r="R489" i="31"/>
  <c r="R490" i="31"/>
  <c r="R491" i="31"/>
  <c r="R492" i="31"/>
  <c r="R493" i="31"/>
  <c r="R494" i="31"/>
  <c r="R495" i="31"/>
  <c r="R496" i="31"/>
  <c r="R497" i="31"/>
  <c r="R498" i="31"/>
  <c r="R499" i="31"/>
  <c r="R500" i="31"/>
  <c r="R501" i="31"/>
  <c r="R502" i="31"/>
  <c r="R503" i="31"/>
  <c r="R504" i="31"/>
  <c r="R505" i="31"/>
  <c r="R506" i="31"/>
  <c r="R507" i="31"/>
  <c r="R508" i="31"/>
  <c r="R509" i="31"/>
  <c r="R510" i="31"/>
  <c r="R511" i="31"/>
  <c r="R512" i="31"/>
  <c r="R513" i="31"/>
  <c r="R514" i="31"/>
  <c r="R515" i="31"/>
  <c r="R516" i="31"/>
  <c r="R517" i="31"/>
  <c r="R518" i="31"/>
  <c r="R519" i="31"/>
  <c r="R520" i="31"/>
  <c r="R521" i="31"/>
  <c r="R522" i="31"/>
  <c r="R523" i="31"/>
  <c r="R524" i="31"/>
  <c r="R525" i="31"/>
  <c r="R526" i="31"/>
  <c r="R527" i="31"/>
  <c r="R528" i="31"/>
  <c r="R529" i="31"/>
  <c r="R530" i="31"/>
  <c r="R531" i="31"/>
  <c r="R532" i="31"/>
  <c r="R533" i="31"/>
  <c r="R534" i="31"/>
  <c r="R535" i="31"/>
  <c r="R536" i="31"/>
  <c r="R537" i="31"/>
  <c r="R538" i="31"/>
  <c r="R539" i="31"/>
  <c r="R540" i="31"/>
  <c r="R541" i="31"/>
  <c r="R542" i="31"/>
  <c r="R543" i="31"/>
  <c r="R544" i="31"/>
  <c r="R545" i="31"/>
  <c r="R546" i="31"/>
  <c r="R547" i="31"/>
  <c r="R548" i="31"/>
  <c r="R549" i="31"/>
  <c r="R550" i="31"/>
  <c r="R551" i="31"/>
  <c r="R552" i="31"/>
  <c r="R553" i="31"/>
  <c r="R554" i="31"/>
  <c r="R555" i="31"/>
  <c r="R556" i="31"/>
  <c r="R557" i="31"/>
  <c r="R558" i="31"/>
  <c r="R559" i="31"/>
  <c r="R560" i="31"/>
  <c r="R561" i="31"/>
  <c r="R562" i="31"/>
  <c r="R563" i="31"/>
  <c r="R564" i="31"/>
  <c r="R565" i="31"/>
  <c r="R566" i="31"/>
  <c r="R567" i="31"/>
  <c r="R568" i="31"/>
  <c r="R569" i="31"/>
  <c r="R570" i="31"/>
  <c r="R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101" i="31"/>
  <c r="Q102" i="31"/>
  <c r="Q103" i="31"/>
  <c r="Q104" i="31"/>
  <c r="Q105" i="31"/>
  <c r="Q106" i="31"/>
  <c r="Q107" i="31"/>
  <c r="Q108" i="31"/>
  <c r="Q109" i="31"/>
  <c r="Q110" i="31"/>
  <c r="Q111" i="31"/>
  <c r="Q112" i="31"/>
  <c r="Q113" i="31"/>
  <c r="Q114" i="31"/>
  <c r="Q115" i="31"/>
  <c r="Q116" i="31"/>
  <c r="Q117" i="31"/>
  <c r="Q118" i="31"/>
  <c r="Q119" i="31"/>
  <c r="Q120" i="31"/>
  <c r="Q121" i="31"/>
  <c r="Q122" i="31"/>
  <c r="Q123" i="31"/>
  <c r="Q124" i="31"/>
  <c r="Q125" i="31"/>
  <c r="Q126" i="31"/>
  <c r="Q127" i="31"/>
  <c r="Q128" i="31"/>
  <c r="Q129" i="31"/>
  <c r="Q130" i="31"/>
  <c r="Q131" i="31"/>
  <c r="Q132" i="31"/>
  <c r="Q133" i="31"/>
  <c r="Q134" i="31"/>
  <c r="Q135" i="31"/>
  <c r="Q136" i="31"/>
  <c r="Q137" i="31"/>
  <c r="Q138" i="31"/>
  <c r="Q139" i="31"/>
  <c r="Q140" i="31"/>
  <c r="Q141" i="31"/>
  <c r="Q142" i="31"/>
  <c r="Q143" i="31"/>
  <c r="Q144" i="31"/>
  <c r="Q145" i="31"/>
  <c r="Q146" i="31"/>
  <c r="Q147" i="31"/>
  <c r="Q148" i="31"/>
  <c r="Q149" i="31"/>
  <c r="Q150" i="31"/>
  <c r="Q151" i="31"/>
  <c r="Q152" i="31"/>
  <c r="Q153" i="31"/>
  <c r="Q154" i="31"/>
  <c r="Q155" i="31"/>
  <c r="Q156" i="31"/>
  <c r="Q157" i="31"/>
  <c r="Q158" i="31"/>
  <c r="Q159" i="31"/>
  <c r="Q160" i="31"/>
  <c r="Q161" i="31"/>
  <c r="Q162" i="31"/>
  <c r="Q163" i="31"/>
  <c r="Q164" i="31"/>
  <c r="Q165" i="31"/>
  <c r="Q166" i="31"/>
  <c r="Q167" i="31"/>
  <c r="Q168" i="31"/>
  <c r="Q169" i="31"/>
  <c r="Q170" i="31"/>
  <c r="Q171" i="31"/>
  <c r="Q172" i="31"/>
  <c r="Q173" i="31"/>
  <c r="Q174" i="31"/>
  <c r="Q175" i="31"/>
  <c r="Q176" i="31"/>
  <c r="Q177" i="31"/>
  <c r="Q178" i="31"/>
  <c r="Q179" i="31"/>
  <c r="Q180" i="31"/>
  <c r="Q181" i="31"/>
  <c r="Q182" i="31"/>
  <c r="Q183" i="31"/>
  <c r="Q184" i="31"/>
  <c r="Q185" i="31"/>
  <c r="Q186" i="31"/>
  <c r="Q187" i="31"/>
  <c r="Q188" i="31"/>
  <c r="Q189" i="31"/>
  <c r="Q190" i="31"/>
  <c r="Q191" i="31"/>
  <c r="Q192" i="31"/>
  <c r="Q193" i="31"/>
  <c r="Q194" i="31"/>
  <c r="Q195" i="31"/>
  <c r="Q196" i="31"/>
  <c r="Q197" i="31"/>
  <c r="Q198" i="31"/>
  <c r="Q199" i="31"/>
  <c r="Q200" i="31"/>
  <c r="Q201" i="31"/>
  <c r="Q202" i="31"/>
  <c r="Q203" i="31"/>
  <c r="Q204" i="31"/>
  <c r="Q205" i="31"/>
  <c r="Q206" i="31"/>
  <c r="Q207" i="31"/>
  <c r="Q208" i="31"/>
  <c r="Q209" i="31"/>
  <c r="Q210" i="31"/>
  <c r="Q211" i="31"/>
  <c r="Q212" i="31"/>
  <c r="Q213" i="31"/>
  <c r="Q214" i="31"/>
  <c r="Q215" i="31"/>
  <c r="Q216" i="31"/>
  <c r="Q217" i="31"/>
  <c r="Q218" i="31"/>
  <c r="Q219" i="31"/>
  <c r="Q220" i="31"/>
  <c r="Q221" i="31"/>
  <c r="Q222" i="31"/>
  <c r="Q223" i="31"/>
  <c r="Q224" i="31"/>
  <c r="Q225" i="31"/>
  <c r="Q226" i="31"/>
  <c r="Q227" i="31"/>
  <c r="Q228" i="31"/>
  <c r="Q229" i="31"/>
  <c r="Q230" i="31"/>
  <c r="Q231" i="31"/>
  <c r="Q232" i="31"/>
  <c r="Q233" i="31"/>
  <c r="Q234" i="31"/>
  <c r="Q235" i="31"/>
  <c r="Q236" i="31"/>
  <c r="Q237" i="31"/>
  <c r="Q238" i="31"/>
  <c r="Q239" i="31"/>
  <c r="Q240" i="31"/>
  <c r="Q241" i="31"/>
  <c r="Q242" i="31"/>
  <c r="Q243" i="31"/>
  <c r="Q244" i="31"/>
  <c r="Q245" i="31"/>
  <c r="Q246" i="31"/>
  <c r="Q247" i="31"/>
  <c r="Q248" i="31"/>
  <c r="Q249" i="31"/>
  <c r="Q250" i="31"/>
  <c r="Q251" i="31"/>
  <c r="Q252" i="31"/>
  <c r="Q253" i="31"/>
  <c r="Q254" i="31"/>
  <c r="Q255" i="31"/>
  <c r="Q256" i="31"/>
  <c r="Q257" i="31"/>
  <c r="Q258" i="31"/>
  <c r="Q259" i="31"/>
  <c r="Q260" i="31"/>
  <c r="Q261" i="31"/>
  <c r="Q262" i="31"/>
  <c r="Q263" i="31"/>
  <c r="Q264" i="31"/>
  <c r="Q265" i="31"/>
  <c r="Q266" i="31"/>
  <c r="Q267" i="31"/>
  <c r="Q268" i="31"/>
  <c r="Q269" i="31"/>
  <c r="Q270" i="31"/>
  <c r="Q271" i="31"/>
  <c r="Q272" i="31"/>
  <c r="Q273" i="31"/>
  <c r="Q274" i="31"/>
  <c r="Q275" i="31"/>
  <c r="Q276" i="31"/>
  <c r="Q277" i="31"/>
  <c r="Q278" i="31"/>
  <c r="Q279" i="31"/>
  <c r="Q280" i="31"/>
  <c r="Q281" i="31"/>
  <c r="Q282" i="31"/>
  <c r="Q283" i="31"/>
  <c r="Q284" i="31"/>
  <c r="Q285" i="31"/>
  <c r="Q286" i="31"/>
  <c r="Q287" i="31"/>
  <c r="Q288" i="31"/>
  <c r="Q289" i="31"/>
  <c r="Q290" i="31"/>
  <c r="Q291" i="31"/>
  <c r="Q292" i="31"/>
  <c r="Q293" i="31"/>
  <c r="Q294" i="31"/>
  <c r="Q295" i="31"/>
  <c r="Q296" i="31"/>
  <c r="Q297" i="31"/>
  <c r="Q298" i="31"/>
  <c r="Q299" i="31"/>
  <c r="Q300" i="31"/>
  <c r="Q301" i="31"/>
  <c r="Q302" i="31"/>
  <c r="Q303" i="31"/>
  <c r="Q304" i="31"/>
  <c r="Q305" i="31"/>
  <c r="Q306" i="31"/>
  <c r="Q307" i="31"/>
  <c r="Q308" i="31"/>
  <c r="Q309" i="31"/>
  <c r="Q310" i="31"/>
  <c r="Q311" i="31"/>
  <c r="Q312" i="31"/>
  <c r="Q313" i="31"/>
  <c r="Q314" i="31"/>
  <c r="Q315" i="31"/>
  <c r="Q316" i="31"/>
  <c r="Q317" i="31"/>
  <c r="Q318" i="31"/>
  <c r="Q319" i="31"/>
  <c r="Q320" i="31"/>
  <c r="Q321" i="31"/>
  <c r="Q322" i="31"/>
  <c r="Q323" i="31"/>
  <c r="Q324" i="31"/>
  <c r="Q325" i="31"/>
  <c r="Q326" i="31"/>
  <c r="Q327" i="31"/>
  <c r="Q328" i="31"/>
  <c r="Q329" i="31"/>
  <c r="Q330" i="31"/>
  <c r="Q331" i="31"/>
  <c r="Q332" i="31"/>
  <c r="Q333" i="31"/>
  <c r="Q334" i="31"/>
  <c r="Q335" i="31"/>
  <c r="Q336" i="31"/>
  <c r="Q337" i="31"/>
  <c r="Q338" i="31"/>
  <c r="Q339" i="31"/>
  <c r="Q340" i="31"/>
  <c r="Q341" i="31"/>
  <c r="Q342" i="31"/>
  <c r="Q343" i="31"/>
  <c r="Q344" i="31"/>
  <c r="Q345" i="31"/>
  <c r="Q346" i="31"/>
  <c r="Q347" i="31"/>
  <c r="Q348" i="31"/>
  <c r="Q349" i="31"/>
  <c r="Q350" i="31"/>
  <c r="Q351" i="31"/>
  <c r="Q352" i="31"/>
  <c r="Q353" i="31"/>
  <c r="Q354" i="31"/>
  <c r="Q355" i="31"/>
  <c r="Q356" i="31"/>
  <c r="Q357" i="31"/>
  <c r="Q358" i="31"/>
  <c r="Q359" i="31"/>
  <c r="Q360" i="31"/>
  <c r="Q361" i="31"/>
  <c r="Q362" i="31"/>
  <c r="Q363" i="31"/>
  <c r="Q364" i="31"/>
  <c r="Q365" i="31"/>
  <c r="Q366" i="31"/>
  <c r="Q367" i="31"/>
  <c r="Q368" i="31"/>
  <c r="Q369" i="31"/>
  <c r="Q370" i="31"/>
  <c r="Q371" i="31"/>
  <c r="Q372" i="31"/>
  <c r="Q373" i="31"/>
  <c r="Q374" i="31"/>
  <c r="Q375" i="31"/>
  <c r="Q376" i="31"/>
  <c r="Q377" i="31"/>
  <c r="Q378" i="31"/>
  <c r="Q379" i="31"/>
  <c r="Q380" i="31"/>
  <c r="Q381" i="31"/>
  <c r="Q382" i="31"/>
  <c r="Q383" i="31"/>
  <c r="Q384" i="31"/>
  <c r="Q385" i="31"/>
  <c r="Q386" i="31"/>
  <c r="Q387" i="31"/>
  <c r="Q388" i="31"/>
  <c r="Q389" i="31"/>
  <c r="Q390" i="31"/>
  <c r="Q391" i="31"/>
  <c r="Q392" i="31"/>
  <c r="Q393" i="31"/>
  <c r="Q394" i="31"/>
  <c r="Q395" i="31"/>
  <c r="Q396" i="31"/>
  <c r="Q397" i="31"/>
  <c r="Q398" i="31"/>
  <c r="Q399" i="31"/>
  <c r="Q400" i="31"/>
  <c r="Q401" i="31"/>
  <c r="Q402" i="31"/>
  <c r="Q403" i="31"/>
  <c r="Q404" i="31"/>
  <c r="Q405" i="31"/>
  <c r="Q406" i="31"/>
  <c r="Q407" i="31"/>
  <c r="Q408" i="31"/>
  <c r="Q409" i="31"/>
  <c r="Q410" i="31"/>
  <c r="Q411" i="31"/>
  <c r="Q412" i="31"/>
  <c r="Q413" i="31"/>
  <c r="Q414" i="31"/>
  <c r="Q415" i="31"/>
  <c r="Q416" i="31"/>
  <c r="Q417" i="31"/>
  <c r="Q418" i="31"/>
  <c r="Q419" i="31"/>
  <c r="Q420" i="31"/>
  <c r="Q421" i="31"/>
  <c r="Q422" i="31"/>
  <c r="Q423" i="31"/>
  <c r="Q424" i="31"/>
  <c r="Q425" i="31"/>
  <c r="Q426" i="31"/>
  <c r="Q427" i="31"/>
  <c r="Q428" i="31"/>
  <c r="Q429" i="31"/>
  <c r="Q430" i="31"/>
  <c r="Q431" i="31"/>
  <c r="Q432" i="31"/>
  <c r="Q433" i="31"/>
  <c r="Q434" i="31"/>
  <c r="Q435" i="31"/>
  <c r="Q436" i="31"/>
  <c r="Q437" i="31"/>
  <c r="Q438" i="31"/>
  <c r="Q439" i="31"/>
  <c r="Q440" i="31"/>
  <c r="Q441" i="31"/>
  <c r="Q442" i="31"/>
  <c r="Q443" i="31"/>
  <c r="Q444" i="31"/>
  <c r="Q445" i="31"/>
  <c r="Q446" i="31"/>
  <c r="Q447" i="31"/>
  <c r="Q448" i="31"/>
  <c r="Q449" i="31"/>
  <c r="Q450" i="31"/>
  <c r="Q451" i="31"/>
  <c r="Q452" i="31"/>
  <c r="Q453" i="31"/>
  <c r="Q454" i="31"/>
  <c r="Q455" i="31"/>
  <c r="Q456" i="31"/>
  <c r="Q457" i="31"/>
  <c r="Q458" i="31"/>
  <c r="Q459" i="31"/>
  <c r="Q460" i="31"/>
  <c r="Q461" i="31"/>
  <c r="Q462" i="31"/>
  <c r="Q463" i="31"/>
  <c r="Q464" i="31"/>
  <c r="Q465" i="31"/>
  <c r="Q466" i="31"/>
  <c r="Q467" i="31"/>
  <c r="Q468" i="31"/>
  <c r="Q469" i="31"/>
  <c r="Q470" i="31"/>
  <c r="Q471" i="31"/>
  <c r="Q472" i="31"/>
  <c r="Q473" i="31"/>
  <c r="Q474" i="31"/>
  <c r="Q475" i="31"/>
  <c r="Q476" i="31"/>
  <c r="Q477" i="31"/>
  <c r="Q478" i="31"/>
  <c r="Q479" i="31"/>
  <c r="Q480" i="31"/>
  <c r="Q481" i="31"/>
  <c r="Q482" i="31"/>
  <c r="Q483" i="31"/>
  <c r="Q484" i="31"/>
  <c r="Q485" i="31"/>
  <c r="Q486" i="31"/>
  <c r="Q487" i="31"/>
  <c r="Q488" i="31"/>
  <c r="Q489" i="31"/>
  <c r="Q490" i="31"/>
  <c r="Q491" i="31"/>
  <c r="Q492" i="31"/>
  <c r="Q493" i="31"/>
  <c r="Q494" i="31"/>
  <c r="Q495" i="31"/>
  <c r="Q496" i="31"/>
  <c r="Q497" i="31"/>
  <c r="Q498" i="31"/>
  <c r="Q499" i="31"/>
  <c r="Q500" i="31"/>
  <c r="Q501" i="31"/>
  <c r="Q502" i="31"/>
  <c r="Q503" i="31"/>
  <c r="Q504" i="31"/>
  <c r="Q505" i="31"/>
  <c r="Q506" i="31"/>
  <c r="Q507" i="31"/>
  <c r="Q508" i="31"/>
  <c r="Q509" i="31"/>
  <c r="Q510" i="31"/>
  <c r="Q511" i="31"/>
  <c r="Q512" i="31"/>
  <c r="Q513" i="31"/>
  <c r="Q514" i="31"/>
  <c r="Q515" i="31"/>
  <c r="Q516" i="31"/>
  <c r="Q517" i="31"/>
  <c r="Q518" i="31"/>
  <c r="Q519" i="31"/>
  <c r="Q520" i="31"/>
  <c r="Q521" i="31"/>
  <c r="Q522" i="31"/>
  <c r="Q523" i="31"/>
  <c r="Q524" i="31"/>
  <c r="Q525" i="31"/>
  <c r="Q526" i="31"/>
  <c r="Q527" i="31"/>
  <c r="Q528" i="31"/>
  <c r="Q529" i="31"/>
  <c r="Q530" i="31"/>
  <c r="Q531" i="31"/>
  <c r="Q532" i="31"/>
  <c r="Q533" i="31"/>
  <c r="Q534" i="31"/>
  <c r="Q535" i="31"/>
  <c r="Q536" i="31"/>
  <c r="Q537" i="31"/>
  <c r="Q538" i="31"/>
  <c r="Q539" i="31"/>
  <c r="Q540" i="31"/>
  <c r="Q541" i="31"/>
  <c r="Q542" i="31"/>
  <c r="Q543" i="31"/>
  <c r="Q544" i="31"/>
  <c r="Q545" i="31"/>
  <c r="Q546" i="31"/>
  <c r="Q547" i="31"/>
  <c r="Q548" i="31"/>
  <c r="Q549" i="31"/>
  <c r="Q550" i="31"/>
  <c r="Q551" i="31"/>
  <c r="Q552" i="31"/>
  <c r="Q553" i="31"/>
  <c r="Q554" i="31"/>
  <c r="Q555" i="31"/>
  <c r="Q556" i="31"/>
  <c r="Q557" i="31"/>
  <c r="Q558" i="31"/>
  <c r="Q559" i="31"/>
  <c r="Q560" i="31"/>
  <c r="Q561" i="31"/>
  <c r="Q562" i="31"/>
  <c r="Q563" i="31"/>
  <c r="Q564" i="31"/>
  <c r="Q565" i="31"/>
  <c r="Q566" i="31"/>
  <c r="Q567" i="31"/>
  <c r="Q568" i="31"/>
  <c r="Q569" i="31"/>
  <c r="Q570" i="31"/>
  <c r="Q3" i="31"/>
  <c r="P4" i="31"/>
  <c r="P5" i="31"/>
  <c r="P6" i="31"/>
  <c r="P7" i="31"/>
  <c r="P8" i="31"/>
  <c r="P9" i="31"/>
  <c r="P10" i="31"/>
  <c r="P11" i="31"/>
  <c r="P12" i="31"/>
  <c r="P13" i="31"/>
  <c r="P14" i="31"/>
  <c r="P15" i="31"/>
  <c r="P16" i="31"/>
  <c r="P17" i="31"/>
  <c r="P18" i="31"/>
  <c r="P19" i="31"/>
  <c r="P20" i="31"/>
  <c r="P21" i="31"/>
  <c r="P22" i="31"/>
  <c r="P23" i="31"/>
  <c r="P24" i="31"/>
  <c r="P25" i="31"/>
  <c r="P26" i="31"/>
  <c r="P27" i="31"/>
  <c r="P28" i="31"/>
  <c r="P29" i="31"/>
  <c r="P30" i="31"/>
  <c r="P31" i="31"/>
  <c r="P32" i="31"/>
  <c r="P33" i="31"/>
  <c r="P34" i="31"/>
  <c r="P35" i="31"/>
  <c r="P36" i="31"/>
  <c r="P37" i="31"/>
  <c r="P38" i="31"/>
  <c r="P39" i="31"/>
  <c r="P40" i="31"/>
  <c r="P41" i="31"/>
  <c r="P42" i="31"/>
  <c r="P43" i="31"/>
  <c r="P44" i="31"/>
  <c r="P45" i="31"/>
  <c r="P46" i="31"/>
  <c r="P47" i="31"/>
  <c r="P48" i="31"/>
  <c r="P49" i="31"/>
  <c r="P50" i="31"/>
  <c r="P51" i="31"/>
  <c r="P52" i="31"/>
  <c r="P53" i="31"/>
  <c r="P54" i="31"/>
  <c r="P55" i="31"/>
  <c r="P56" i="31"/>
  <c r="P57" i="31"/>
  <c r="P58" i="31"/>
  <c r="P59" i="31"/>
  <c r="P60" i="31"/>
  <c r="P61" i="31"/>
  <c r="P62" i="31"/>
  <c r="P63" i="31"/>
  <c r="P64" i="31"/>
  <c r="P65" i="31"/>
  <c r="P66"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93" i="31"/>
  <c r="P94" i="31"/>
  <c r="P95" i="31"/>
  <c r="P96" i="31"/>
  <c r="P97" i="31"/>
  <c r="P98" i="31"/>
  <c r="P99" i="31"/>
  <c r="P100" i="31"/>
  <c r="P101" i="31"/>
  <c r="P102" i="31"/>
  <c r="P103" i="31"/>
  <c r="P104" i="31"/>
  <c r="P105" i="31"/>
  <c r="P106" i="31"/>
  <c r="P107" i="31"/>
  <c r="P108" i="31"/>
  <c r="P109" i="31"/>
  <c r="P110" i="31"/>
  <c r="P111" i="31"/>
  <c r="P112" i="31"/>
  <c r="P113" i="31"/>
  <c r="P114" i="31"/>
  <c r="P115" i="31"/>
  <c r="P116" i="31"/>
  <c r="P117" i="31"/>
  <c r="P118" i="31"/>
  <c r="P119" i="31"/>
  <c r="P120" i="31"/>
  <c r="P121" i="31"/>
  <c r="P122" i="31"/>
  <c r="P123" i="31"/>
  <c r="P124" i="31"/>
  <c r="P125" i="31"/>
  <c r="P126" i="31"/>
  <c r="P127" i="31"/>
  <c r="P128" i="31"/>
  <c r="P129" i="31"/>
  <c r="P130" i="31"/>
  <c r="P131" i="31"/>
  <c r="P132" i="31"/>
  <c r="P133" i="31"/>
  <c r="P134" i="31"/>
  <c r="P135" i="31"/>
  <c r="P136" i="31"/>
  <c r="P137" i="31"/>
  <c r="P138" i="31"/>
  <c r="P139" i="31"/>
  <c r="P140" i="31"/>
  <c r="P141" i="31"/>
  <c r="P142" i="31"/>
  <c r="P143" i="31"/>
  <c r="P144" i="31"/>
  <c r="P145" i="31"/>
  <c r="P146" i="31"/>
  <c r="P147" i="31"/>
  <c r="P148" i="31"/>
  <c r="P149" i="31"/>
  <c r="P150" i="31"/>
  <c r="P151" i="31"/>
  <c r="P152" i="31"/>
  <c r="P153" i="31"/>
  <c r="P154" i="31"/>
  <c r="P155" i="31"/>
  <c r="P156" i="31"/>
  <c r="P157" i="31"/>
  <c r="P158" i="31"/>
  <c r="P159" i="31"/>
  <c r="P160" i="31"/>
  <c r="P161" i="31"/>
  <c r="P162" i="31"/>
  <c r="P163" i="31"/>
  <c r="P164" i="31"/>
  <c r="P165" i="31"/>
  <c r="P166" i="31"/>
  <c r="P167" i="31"/>
  <c r="P168" i="31"/>
  <c r="P169" i="31"/>
  <c r="P170" i="31"/>
  <c r="P171" i="31"/>
  <c r="P172" i="31"/>
  <c r="P173" i="31"/>
  <c r="P174" i="31"/>
  <c r="P175" i="31"/>
  <c r="P176" i="31"/>
  <c r="P177" i="31"/>
  <c r="P178" i="31"/>
  <c r="P179" i="31"/>
  <c r="P180" i="31"/>
  <c r="P181" i="31"/>
  <c r="P182" i="31"/>
  <c r="P183" i="31"/>
  <c r="P184" i="31"/>
  <c r="P185" i="31"/>
  <c r="P186" i="31"/>
  <c r="P187" i="31"/>
  <c r="P188" i="31"/>
  <c r="P189" i="31"/>
  <c r="P190" i="31"/>
  <c r="P191" i="31"/>
  <c r="P192" i="31"/>
  <c r="P193" i="31"/>
  <c r="P194" i="31"/>
  <c r="P195" i="31"/>
  <c r="P196" i="31"/>
  <c r="P197" i="31"/>
  <c r="P198" i="31"/>
  <c r="P199" i="31"/>
  <c r="P200" i="31"/>
  <c r="P201" i="31"/>
  <c r="P202" i="31"/>
  <c r="P203" i="31"/>
  <c r="P204" i="31"/>
  <c r="P205" i="31"/>
  <c r="P206" i="31"/>
  <c r="P207" i="31"/>
  <c r="P208" i="31"/>
  <c r="P209" i="31"/>
  <c r="P210" i="31"/>
  <c r="P211" i="31"/>
  <c r="P212" i="31"/>
  <c r="P213" i="31"/>
  <c r="P214" i="31"/>
  <c r="P215" i="31"/>
  <c r="P216" i="31"/>
  <c r="P217" i="31"/>
  <c r="P218" i="31"/>
  <c r="P219" i="31"/>
  <c r="P220" i="31"/>
  <c r="P221" i="31"/>
  <c r="P222" i="31"/>
  <c r="P223" i="31"/>
  <c r="P224" i="31"/>
  <c r="P225" i="31"/>
  <c r="P226" i="31"/>
  <c r="P227" i="31"/>
  <c r="P228" i="31"/>
  <c r="P229" i="31"/>
  <c r="P230" i="31"/>
  <c r="P231" i="31"/>
  <c r="P232" i="31"/>
  <c r="P233" i="31"/>
  <c r="P234" i="31"/>
  <c r="P235" i="31"/>
  <c r="P236" i="31"/>
  <c r="P237" i="31"/>
  <c r="P238" i="31"/>
  <c r="P239" i="31"/>
  <c r="P240" i="31"/>
  <c r="P241" i="31"/>
  <c r="P242" i="31"/>
  <c r="P243" i="31"/>
  <c r="P244" i="31"/>
  <c r="P245" i="31"/>
  <c r="P246" i="31"/>
  <c r="P247" i="31"/>
  <c r="P248" i="31"/>
  <c r="P249" i="31"/>
  <c r="P250" i="31"/>
  <c r="P251" i="31"/>
  <c r="P252" i="31"/>
  <c r="P253" i="31"/>
  <c r="P254" i="31"/>
  <c r="P255" i="31"/>
  <c r="P256" i="31"/>
  <c r="P257" i="31"/>
  <c r="P258" i="31"/>
  <c r="P259" i="31"/>
  <c r="P260" i="31"/>
  <c r="P261" i="31"/>
  <c r="P262" i="31"/>
  <c r="P263" i="31"/>
  <c r="P264" i="31"/>
  <c r="P265" i="31"/>
  <c r="P266" i="31"/>
  <c r="P267" i="31"/>
  <c r="P268" i="31"/>
  <c r="P269" i="31"/>
  <c r="P270" i="31"/>
  <c r="P271" i="31"/>
  <c r="P272" i="31"/>
  <c r="P273" i="31"/>
  <c r="P274" i="31"/>
  <c r="P275" i="31"/>
  <c r="P276" i="31"/>
  <c r="P277" i="31"/>
  <c r="P278" i="31"/>
  <c r="P279" i="31"/>
  <c r="P280" i="31"/>
  <c r="P281" i="31"/>
  <c r="P282" i="31"/>
  <c r="P283" i="31"/>
  <c r="P284" i="31"/>
  <c r="P285" i="31"/>
  <c r="P286" i="31"/>
  <c r="P287" i="31"/>
  <c r="P288" i="31"/>
  <c r="P289" i="31"/>
  <c r="P290" i="31"/>
  <c r="P291" i="31"/>
  <c r="P292" i="31"/>
  <c r="P293" i="31"/>
  <c r="P294" i="31"/>
  <c r="P295" i="31"/>
  <c r="P296" i="31"/>
  <c r="P297" i="31"/>
  <c r="P298" i="31"/>
  <c r="P299" i="31"/>
  <c r="P300" i="31"/>
  <c r="P301" i="31"/>
  <c r="P302" i="31"/>
  <c r="P303" i="31"/>
  <c r="P304" i="31"/>
  <c r="P305" i="31"/>
  <c r="P306" i="31"/>
  <c r="P307" i="31"/>
  <c r="P308" i="31"/>
  <c r="P309" i="31"/>
  <c r="P310" i="31"/>
  <c r="P311" i="31"/>
  <c r="P312" i="31"/>
  <c r="P313" i="31"/>
  <c r="P314" i="31"/>
  <c r="P315" i="31"/>
  <c r="P316" i="31"/>
  <c r="P317" i="31"/>
  <c r="P318" i="31"/>
  <c r="P319" i="31"/>
  <c r="P320" i="31"/>
  <c r="P321" i="31"/>
  <c r="P322" i="31"/>
  <c r="P323" i="31"/>
  <c r="P324" i="31"/>
  <c r="P325" i="31"/>
  <c r="P326" i="31"/>
  <c r="P327" i="31"/>
  <c r="P328" i="31"/>
  <c r="P329" i="31"/>
  <c r="P330" i="31"/>
  <c r="P331" i="31"/>
  <c r="P332" i="31"/>
  <c r="P333" i="31"/>
  <c r="P334" i="31"/>
  <c r="P335" i="31"/>
  <c r="P336" i="31"/>
  <c r="P337" i="31"/>
  <c r="P338" i="31"/>
  <c r="P339" i="31"/>
  <c r="P340" i="31"/>
  <c r="P341" i="31"/>
  <c r="P342" i="31"/>
  <c r="P343" i="31"/>
  <c r="P344" i="31"/>
  <c r="P345" i="31"/>
  <c r="P346" i="31"/>
  <c r="P347" i="31"/>
  <c r="P348" i="31"/>
  <c r="P349" i="31"/>
  <c r="P350" i="31"/>
  <c r="P351" i="31"/>
  <c r="P352" i="31"/>
  <c r="P353" i="31"/>
  <c r="P354" i="31"/>
  <c r="P355" i="31"/>
  <c r="P356" i="31"/>
  <c r="P357" i="31"/>
  <c r="P358" i="31"/>
  <c r="P359" i="31"/>
  <c r="P360" i="31"/>
  <c r="P361" i="31"/>
  <c r="P362" i="31"/>
  <c r="P363" i="31"/>
  <c r="P364" i="31"/>
  <c r="P365" i="31"/>
  <c r="P366" i="31"/>
  <c r="P367" i="31"/>
  <c r="P368" i="31"/>
  <c r="P369" i="31"/>
  <c r="P370" i="31"/>
  <c r="P371" i="31"/>
  <c r="P372" i="31"/>
  <c r="P373" i="31"/>
  <c r="P374" i="31"/>
  <c r="P375" i="31"/>
  <c r="P376" i="31"/>
  <c r="P377" i="31"/>
  <c r="P378" i="31"/>
  <c r="P379" i="31"/>
  <c r="P380" i="31"/>
  <c r="P381" i="31"/>
  <c r="P382" i="31"/>
  <c r="P383" i="31"/>
  <c r="P384" i="31"/>
  <c r="P385" i="31"/>
  <c r="P386" i="31"/>
  <c r="P387" i="31"/>
  <c r="P388" i="31"/>
  <c r="P389" i="31"/>
  <c r="P390" i="31"/>
  <c r="P391" i="31"/>
  <c r="P392" i="31"/>
  <c r="P393" i="31"/>
  <c r="P394" i="31"/>
  <c r="P395" i="31"/>
  <c r="P396" i="31"/>
  <c r="P397" i="31"/>
  <c r="P398" i="31"/>
  <c r="P399" i="31"/>
  <c r="P400" i="31"/>
  <c r="P401" i="31"/>
  <c r="P402" i="31"/>
  <c r="P403" i="31"/>
  <c r="P404" i="31"/>
  <c r="P405" i="31"/>
  <c r="P406" i="31"/>
  <c r="P407" i="31"/>
  <c r="P408" i="31"/>
  <c r="P409" i="31"/>
  <c r="P410" i="31"/>
  <c r="P411" i="31"/>
  <c r="P412" i="31"/>
  <c r="P413" i="31"/>
  <c r="P414" i="31"/>
  <c r="P415" i="31"/>
  <c r="P416" i="31"/>
  <c r="P417" i="31"/>
  <c r="P418" i="31"/>
  <c r="P419" i="31"/>
  <c r="P420" i="31"/>
  <c r="P421" i="31"/>
  <c r="P422" i="31"/>
  <c r="P423" i="31"/>
  <c r="P424" i="31"/>
  <c r="P425" i="31"/>
  <c r="P426" i="31"/>
  <c r="P427" i="31"/>
  <c r="P428" i="31"/>
  <c r="P429" i="31"/>
  <c r="P430" i="31"/>
  <c r="P431" i="31"/>
  <c r="P432" i="31"/>
  <c r="P433" i="31"/>
  <c r="P434" i="31"/>
  <c r="P435" i="31"/>
  <c r="P436" i="31"/>
  <c r="P437" i="31"/>
  <c r="P438" i="31"/>
  <c r="P439" i="31"/>
  <c r="P440" i="31"/>
  <c r="P441" i="31"/>
  <c r="P442" i="31"/>
  <c r="P443" i="31"/>
  <c r="P444" i="31"/>
  <c r="P445" i="31"/>
  <c r="P446" i="31"/>
  <c r="P447" i="31"/>
  <c r="P448" i="31"/>
  <c r="P449" i="31"/>
  <c r="P450" i="31"/>
  <c r="P451" i="31"/>
  <c r="P452" i="31"/>
  <c r="P453" i="31"/>
  <c r="P454" i="31"/>
  <c r="P455" i="31"/>
  <c r="P456" i="31"/>
  <c r="P457" i="31"/>
  <c r="P458" i="31"/>
  <c r="P459" i="31"/>
  <c r="P460" i="31"/>
  <c r="P461" i="31"/>
  <c r="P462" i="31"/>
  <c r="P463" i="31"/>
  <c r="P464" i="31"/>
  <c r="P465" i="31"/>
  <c r="P466" i="31"/>
  <c r="P467" i="31"/>
  <c r="P468" i="31"/>
  <c r="P469" i="31"/>
  <c r="P470" i="31"/>
  <c r="P471" i="31"/>
  <c r="P472" i="31"/>
  <c r="P473" i="31"/>
  <c r="P474" i="31"/>
  <c r="P475" i="31"/>
  <c r="P476" i="31"/>
  <c r="P477" i="31"/>
  <c r="P478" i="31"/>
  <c r="P479" i="31"/>
  <c r="P480" i="31"/>
  <c r="P481" i="31"/>
  <c r="P482" i="31"/>
  <c r="P483" i="31"/>
  <c r="P484" i="31"/>
  <c r="P485" i="31"/>
  <c r="P486" i="31"/>
  <c r="P487" i="31"/>
  <c r="P488" i="31"/>
  <c r="P489" i="31"/>
  <c r="P490" i="31"/>
  <c r="P491" i="31"/>
  <c r="P492" i="31"/>
  <c r="P493" i="31"/>
  <c r="P494" i="31"/>
  <c r="P495" i="31"/>
  <c r="P496" i="31"/>
  <c r="P497" i="31"/>
  <c r="P498" i="31"/>
  <c r="P499" i="31"/>
  <c r="P500" i="31"/>
  <c r="P501" i="31"/>
  <c r="P502" i="31"/>
  <c r="P503" i="31"/>
  <c r="P504" i="31"/>
  <c r="P505" i="31"/>
  <c r="P506" i="31"/>
  <c r="P507" i="31"/>
  <c r="P508" i="31"/>
  <c r="P509" i="31"/>
  <c r="P510" i="31"/>
  <c r="P511" i="31"/>
  <c r="P512" i="31"/>
  <c r="P513" i="31"/>
  <c r="P514" i="31"/>
  <c r="P515" i="31"/>
  <c r="P516" i="31"/>
  <c r="P517" i="31"/>
  <c r="P518" i="31"/>
  <c r="P519" i="31"/>
  <c r="P520" i="31"/>
  <c r="P521" i="31"/>
  <c r="P522" i="31"/>
  <c r="P523" i="31"/>
  <c r="P524" i="31"/>
  <c r="P525" i="31"/>
  <c r="P526" i="31"/>
  <c r="P527" i="31"/>
  <c r="P528" i="31"/>
  <c r="P529" i="31"/>
  <c r="P530" i="31"/>
  <c r="P531" i="31"/>
  <c r="P532" i="31"/>
  <c r="P533" i="31"/>
  <c r="P534" i="31"/>
  <c r="P535" i="31"/>
  <c r="P536" i="31"/>
  <c r="P537" i="31"/>
  <c r="P538" i="31"/>
  <c r="P539" i="31"/>
  <c r="P540" i="31"/>
  <c r="P541" i="31"/>
  <c r="P542" i="31"/>
  <c r="P543" i="31"/>
  <c r="P544" i="31"/>
  <c r="P545" i="31"/>
  <c r="P546" i="31"/>
  <c r="P547" i="31"/>
  <c r="P548" i="31"/>
  <c r="P549" i="31"/>
  <c r="P550" i="31"/>
  <c r="P551" i="31"/>
  <c r="P552" i="31"/>
  <c r="P553" i="31"/>
  <c r="P554" i="31"/>
  <c r="P555" i="31"/>
  <c r="P556" i="31"/>
  <c r="P557" i="31"/>
  <c r="P558" i="31"/>
  <c r="P559" i="31"/>
  <c r="P560" i="31"/>
  <c r="P561" i="31"/>
  <c r="P562" i="31"/>
  <c r="P563" i="31"/>
  <c r="P564" i="31"/>
  <c r="P565" i="31"/>
  <c r="P566" i="31"/>
  <c r="P567" i="31"/>
  <c r="P568" i="31"/>
  <c r="P569" i="31"/>
  <c r="P570" i="31"/>
  <c r="P3" i="31"/>
  <c r="O4" i="31"/>
  <c r="O5" i="31"/>
  <c r="O6" i="31"/>
  <c r="O7" i="31"/>
  <c r="O8" i="31"/>
  <c r="O9" i="31"/>
  <c r="O10" i="31"/>
  <c r="O11" i="31"/>
  <c r="O12" i="31"/>
  <c r="O13" i="31"/>
  <c r="O14" i="31"/>
  <c r="O15" i="31"/>
  <c r="O16" i="31"/>
  <c r="O17" i="31"/>
  <c r="O18" i="31"/>
  <c r="O19" i="31"/>
  <c r="O20" i="31"/>
  <c r="O21" i="31"/>
  <c r="O22" i="31"/>
  <c r="O23" i="31"/>
  <c r="O24" i="31"/>
  <c r="O25" i="31"/>
  <c r="O26" i="31"/>
  <c r="O27" i="31"/>
  <c r="O28" i="31"/>
  <c r="O29" i="31"/>
  <c r="O30" i="31"/>
  <c r="O31" i="31"/>
  <c r="O32" i="31"/>
  <c r="O33" i="31"/>
  <c r="O34" i="31"/>
  <c r="O35" i="31"/>
  <c r="O36" i="31"/>
  <c r="O37" i="31"/>
  <c r="O38" i="31"/>
  <c r="O39" i="31"/>
  <c r="O40" i="31"/>
  <c r="O41" i="31"/>
  <c r="O42" i="31"/>
  <c r="O43" i="31"/>
  <c r="O44" i="31"/>
  <c r="O45" i="31"/>
  <c r="O46" i="31"/>
  <c r="O47" i="31"/>
  <c r="O48" i="31"/>
  <c r="O49" i="31"/>
  <c r="O50" i="31"/>
  <c r="O51" i="31"/>
  <c r="O52" i="31"/>
  <c r="O53" i="31"/>
  <c r="O54" i="31"/>
  <c r="O55" i="31"/>
  <c r="O56" i="31"/>
  <c r="O57" i="31"/>
  <c r="O58" i="31"/>
  <c r="O59" i="31"/>
  <c r="O60" i="31"/>
  <c r="O61" i="31"/>
  <c r="O62" i="31"/>
  <c r="O63" i="31"/>
  <c r="O64" i="31"/>
  <c r="O65" i="31"/>
  <c r="O66" i="31"/>
  <c r="O67" i="31"/>
  <c r="O68" i="31"/>
  <c r="O69" i="31"/>
  <c r="O70" i="31"/>
  <c r="O71" i="31"/>
  <c r="O72" i="31"/>
  <c r="O73" i="31"/>
  <c r="O74" i="31"/>
  <c r="O75" i="31"/>
  <c r="O76" i="31"/>
  <c r="O77" i="31"/>
  <c r="O78" i="31"/>
  <c r="O79" i="31"/>
  <c r="O80" i="31"/>
  <c r="O81" i="31"/>
  <c r="O82" i="31"/>
  <c r="O83" i="31"/>
  <c r="O84" i="31"/>
  <c r="O85" i="31"/>
  <c r="O86" i="31"/>
  <c r="O87" i="31"/>
  <c r="O88" i="31"/>
  <c r="O89" i="31"/>
  <c r="O90" i="31"/>
  <c r="O91" i="31"/>
  <c r="O92" i="31"/>
  <c r="O93" i="31"/>
  <c r="O94" i="31"/>
  <c r="O95" i="31"/>
  <c r="O96" i="31"/>
  <c r="O97" i="31"/>
  <c r="O98" i="31"/>
  <c r="O99" i="31"/>
  <c r="O100" i="31"/>
  <c r="O101" i="31"/>
  <c r="O102" i="31"/>
  <c r="O103" i="31"/>
  <c r="O104" i="31"/>
  <c r="O105" i="31"/>
  <c r="O106" i="31"/>
  <c r="O107" i="31"/>
  <c r="O108" i="31"/>
  <c r="O109" i="31"/>
  <c r="O110" i="31"/>
  <c r="O111" i="31"/>
  <c r="O112" i="31"/>
  <c r="O113" i="31"/>
  <c r="O114" i="31"/>
  <c r="O115" i="31"/>
  <c r="O116" i="31"/>
  <c r="O117" i="31"/>
  <c r="O118" i="31"/>
  <c r="O119" i="31"/>
  <c r="O120" i="31"/>
  <c r="O121" i="31"/>
  <c r="O122" i="31"/>
  <c r="O123" i="31"/>
  <c r="O124" i="31"/>
  <c r="O125" i="31"/>
  <c r="O126" i="31"/>
  <c r="O127" i="31"/>
  <c r="O128" i="31"/>
  <c r="O129" i="31"/>
  <c r="O130" i="31"/>
  <c r="O131" i="31"/>
  <c r="O132" i="31"/>
  <c r="O133" i="31"/>
  <c r="O134" i="31"/>
  <c r="O135" i="31"/>
  <c r="O136" i="31"/>
  <c r="O137" i="31"/>
  <c r="O138" i="31"/>
  <c r="O139" i="31"/>
  <c r="O140" i="31"/>
  <c r="O141" i="31"/>
  <c r="O142" i="31"/>
  <c r="O143" i="31"/>
  <c r="O144" i="31"/>
  <c r="O145" i="31"/>
  <c r="O146" i="31"/>
  <c r="O147" i="31"/>
  <c r="O148" i="31"/>
  <c r="O149" i="31"/>
  <c r="O150" i="31"/>
  <c r="O151" i="31"/>
  <c r="O152" i="31"/>
  <c r="O153" i="31"/>
  <c r="O154" i="31"/>
  <c r="O155" i="31"/>
  <c r="O156" i="31"/>
  <c r="O157" i="31"/>
  <c r="O158" i="31"/>
  <c r="O159" i="31"/>
  <c r="O160" i="31"/>
  <c r="O161" i="31"/>
  <c r="O162" i="31"/>
  <c r="O163" i="31"/>
  <c r="O164" i="31"/>
  <c r="O165" i="31"/>
  <c r="O166" i="31"/>
  <c r="O167" i="31"/>
  <c r="O168" i="31"/>
  <c r="O169" i="31"/>
  <c r="O170" i="31"/>
  <c r="O171" i="31"/>
  <c r="O172" i="31"/>
  <c r="O173" i="31"/>
  <c r="O174" i="31"/>
  <c r="O175" i="31"/>
  <c r="O176" i="31"/>
  <c r="O177" i="31"/>
  <c r="O178" i="31"/>
  <c r="O179" i="31"/>
  <c r="O180" i="31"/>
  <c r="O181" i="31"/>
  <c r="O182" i="31"/>
  <c r="O183" i="31"/>
  <c r="O184" i="31"/>
  <c r="O185" i="31"/>
  <c r="O186" i="31"/>
  <c r="O187" i="31"/>
  <c r="O188" i="31"/>
  <c r="O189" i="31"/>
  <c r="O190" i="31"/>
  <c r="O191" i="31"/>
  <c r="O192" i="31"/>
  <c r="O193" i="31"/>
  <c r="O194" i="31"/>
  <c r="O195" i="31"/>
  <c r="O196" i="31"/>
  <c r="O197" i="31"/>
  <c r="O198" i="31"/>
  <c r="O199" i="31"/>
  <c r="O200" i="31"/>
  <c r="O201" i="31"/>
  <c r="O202" i="31"/>
  <c r="O203" i="31"/>
  <c r="O204" i="31"/>
  <c r="O205" i="31"/>
  <c r="O206" i="31"/>
  <c r="O207" i="31"/>
  <c r="O208" i="31"/>
  <c r="O209" i="31"/>
  <c r="O210" i="31"/>
  <c r="O211" i="31"/>
  <c r="O212" i="31"/>
  <c r="O213" i="31"/>
  <c r="O214" i="31"/>
  <c r="O215" i="31"/>
  <c r="O216" i="31"/>
  <c r="O217" i="31"/>
  <c r="O218" i="31"/>
  <c r="O219" i="31"/>
  <c r="O220" i="31"/>
  <c r="O221" i="31"/>
  <c r="O222" i="31"/>
  <c r="O223" i="31"/>
  <c r="O224" i="31"/>
  <c r="O225" i="31"/>
  <c r="O226" i="31"/>
  <c r="O227" i="31"/>
  <c r="O228" i="31"/>
  <c r="O229" i="31"/>
  <c r="O230" i="31"/>
  <c r="O231" i="31"/>
  <c r="O232" i="31"/>
  <c r="O233" i="31"/>
  <c r="O234" i="31"/>
  <c r="O235" i="31"/>
  <c r="O236" i="31"/>
  <c r="O237" i="31"/>
  <c r="O238" i="31"/>
  <c r="O239" i="31"/>
  <c r="O240" i="31"/>
  <c r="O241" i="31"/>
  <c r="O242" i="31"/>
  <c r="O243" i="31"/>
  <c r="O244" i="31"/>
  <c r="O245" i="31"/>
  <c r="O246" i="31"/>
  <c r="O247" i="31"/>
  <c r="O248" i="31"/>
  <c r="O249" i="31"/>
  <c r="O250" i="31"/>
  <c r="O251" i="31"/>
  <c r="O252" i="31"/>
  <c r="O253" i="31"/>
  <c r="O254" i="31"/>
  <c r="O255" i="31"/>
  <c r="O256" i="31"/>
  <c r="O257" i="31"/>
  <c r="O258" i="31"/>
  <c r="O259" i="31"/>
  <c r="O260" i="31"/>
  <c r="O261" i="31"/>
  <c r="O262" i="31"/>
  <c r="O263" i="31"/>
  <c r="O264" i="31"/>
  <c r="O265" i="31"/>
  <c r="O266" i="31"/>
  <c r="O267" i="31"/>
  <c r="O268" i="31"/>
  <c r="O269" i="31"/>
  <c r="O270" i="31"/>
  <c r="O271" i="31"/>
  <c r="O272" i="31"/>
  <c r="O273" i="31"/>
  <c r="O274" i="31"/>
  <c r="O275" i="31"/>
  <c r="O276" i="31"/>
  <c r="O277" i="31"/>
  <c r="O278" i="31"/>
  <c r="O279" i="31"/>
  <c r="O280" i="31"/>
  <c r="O281" i="31"/>
  <c r="O282" i="31"/>
  <c r="O283" i="31"/>
  <c r="O284" i="31"/>
  <c r="O285" i="31"/>
  <c r="O286" i="31"/>
  <c r="O287" i="31"/>
  <c r="O288" i="31"/>
  <c r="O289" i="31"/>
  <c r="O290" i="31"/>
  <c r="O291" i="31"/>
  <c r="O292" i="31"/>
  <c r="O293" i="31"/>
  <c r="O294" i="31"/>
  <c r="O295" i="31"/>
  <c r="O296" i="31"/>
  <c r="O297" i="31"/>
  <c r="O298" i="31"/>
  <c r="O299" i="31"/>
  <c r="O300" i="31"/>
  <c r="O301" i="31"/>
  <c r="O302" i="31"/>
  <c r="O303" i="31"/>
  <c r="O304" i="31"/>
  <c r="O305" i="31"/>
  <c r="O306" i="31"/>
  <c r="O307" i="31"/>
  <c r="O308" i="31"/>
  <c r="O309" i="31"/>
  <c r="O310" i="31"/>
  <c r="O311" i="31"/>
  <c r="O312" i="31"/>
  <c r="O313" i="31"/>
  <c r="O314" i="31"/>
  <c r="O315" i="31"/>
  <c r="O316" i="31"/>
  <c r="O317" i="31"/>
  <c r="O318" i="31"/>
  <c r="O319" i="31"/>
  <c r="O320" i="31"/>
  <c r="O321" i="31"/>
  <c r="O322" i="31"/>
  <c r="O323" i="31"/>
  <c r="O324" i="31"/>
  <c r="O325" i="31"/>
  <c r="O326" i="31"/>
  <c r="O327" i="31"/>
  <c r="O328" i="31"/>
  <c r="O329" i="31"/>
  <c r="O330" i="31"/>
  <c r="O331" i="31"/>
  <c r="O332" i="31"/>
  <c r="O333" i="31"/>
  <c r="O334" i="31"/>
  <c r="O335" i="31"/>
  <c r="O336" i="31"/>
  <c r="O337" i="31"/>
  <c r="O338" i="31"/>
  <c r="O339" i="31"/>
  <c r="O340" i="31"/>
  <c r="O341" i="31"/>
  <c r="O342" i="31"/>
  <c r="O343" i="31"/>
  <c r="O344" i="31"/>
  <c r="O345" i="31"/>
  <c r="O346" i="31"/>
  <c r="O347" i="31"/>
  <c r="O348" i="31"/>
  <c r="O349" i="31"/>
  <c r="O350" i="31"/>
  <c r="O351" i="31"/>
  <c r="O352" i="31"/>
  <c r="O353" i="31"/>
  <c r="O354" i="31"/>
  <c r="O355" i="31"/>
  <c r="O356" i="31"/>
  <c r="O357" i="31"/>
  <c r="O358" i="31"/>
  <c r="O359" i="31"/>
  <c r="O360" i="31"/>
  <c r="O361" i="31"/>
  <c r="O362" i="31"/>
  <c r="O363" i="31"/>
  <c r="O364" i="31"/>
  <c r="O365" i="31"/>
  <c r="O366" i="31"/>
  <c r="O367" i="31"/>
  <c r="O368" i="31"/>
  <c r="O369" i="31"/>
  <c r="O370" i="31"/>
  <c r="O371" i="31"/>
  <c r="O372" i="31"/>
  <c r="O373" i="31"/>
  <c r="O374" i="31"/>
  <c r="O375" i="31"/>
  <c r="O376" i="31"/>
  <c r="O377" i="31"/>
  <c r="O378" i="31"/>
  <c r="O379" i="31"/>
  <c r="O380" i="31"/>
  <c r="O381" i="31"/>
  <c r="O382" i="31"/>
  <c r="O383" i="31"/>
  <c r="O384" i="31"/>
  <c r="O385" i="31"/>
  <c r="O386" i="31"/>
  <c r="O387" i="31"/>
  <c r="O388" i="31"/>
  <c r="O389" i="31"/>
  <c r="O390" i="31"/>
  <c r="O391" i="31"/>
  <c r="O392" i="31"/>
  <c r="O393" i="31"/>
  <c r="O394" i="31"/>
  <c r="O395" i="31"/>
  <c r="O396" i="31"/>
  <c r="O397" i="31"/>
  <c r="O398" i="31"/>
  <c r="O399" i="31"/>
  <c r="O400" i="31"/>
  <c r="O401" i="31"/>
  <c r="O402" i="31"/>
  <c r="O403" i="31"/>
  <c r="O404" i="31"/>
  <c r="O405" i="31"/>
  <c r="O406" i="31"/>
  <c r="O407" i="31"/>
  <c r="O408" i="31"/>
  <c r="O409" i="31"/>
  <c r="O410" i="31"/>
  <c r="O411" i="31"/>
  <c r="O412" i="31"/>
  <c r="O413" i="31"/>
  <c r="O414" i="31"/>
  <c r="O415" i="31"/>
  <c r="O416" i="31"/>
  <c r="O417" i="31"/>
  <c r="O418" i="31"/>
  <c r="O419" i="31"/>
  <c r="O420" i="31"/>
  <c r="O421" i="31"/>
  <c r="O422" i="31"/>
  <c r="O423" i="31"/>
  <c r="O424" i="31"/>
  <c r="O425" i="31"/>
  <c r="O426" i="31"/>
  <c r="O427" i="31"/>
  <c r="O428" i="31"/>
  <c r="O429" i="31"/>
  <c r="O430" i="31"/>
  <c r="O431" i="31"/>
  <c r="O432" i="31"/>
  <c r="O433" i="31"/>
  <c r="O434" i="31"/>
  <c r="O435" i="31"/>
  <c r="O436" i="31"/>
  <c r="O437" i="31"/>
  <c r="O438" i="31"/>
  <c r="O439" i="31"/>
  <c r="O440" i="31"/>
  <c r="O441" i="31"/>
  <c r="O442" i="31"/>
  <c r="O443" i="31"/>
  <c r="O444" i="31"/>
  <c r="O445" i="31"/>
  <c r="O446" i="31"/>
  <c r="O447" i="31"/>
  <c r="O448" i="31"/>
  <c r="O449" i="31"/>
  <c r="O450" i="31"/>
  <c r="O451" i="31"/>
  <c r="O452" i="31"/>
  <c r="O453" i="31"/>
  <c r="O454" i="31"/>
  <c r="O455" i="31"/>
  <c r="O456" i="31"/>
  <c r="O457" i="31"/>
  <c r="O458" i="31"/>
  <c r="O459" i="31"/>
  <c r="O460" i="31"/>
  <c r="O461" i="31"/>
  <c r="O462" i="31"/>
  <c r="O463" i="31"/>
  <c r="O464" i="31"/>
  <c r="O465" i="31"/>
  <c r="O466" i="31"/>
  <c r="O467" i="31"/>
  <c r="O468" i="31"/>
  <c r="O469" i="31"/>
  <c r="O470" i="31"/>
  <c r="O471" i="31"/>
  <c r="O472" i="31"/>
  <c r="O473" i="31"/>
  <c r="O474" i="31"/>
  <c r="O475" i="31"/>
  <c r="O476" i="31"/>
  <c r="O477" i="31"/>
  <c r="O478" i="31"/>
  <c r="O479" i="31"/>
  <c r="O480" i="31"/>
  <c r="O481" i="31"/>
  <c r="O482" i="31"/>
  <c r="O483" i="31"/>
  <c r="O484" i="31"/>
  <c r="O485" i="31"/>
  <c r="O486" i="31"/>
  <c r="O487" i="31"/>
  <c r="O488" i="31"/>
  <c r="O489" i="31"/>
  <c r="O490" i="31"/>
  <c r="O491" i="31"/>
  <c r="O492" i="31"/>
  <c r="O493" i="31"/>
  <c r="O494" i="31"/>
  <c r="O495" i="31"/>
  <c r="O496" i="31"/>
  <c r="O497" i="31"/>
  <c r="O498" i="31"/>
  <c r="O499" i="31"/>
  <c r="O500" i="31"/>
  <c r="O501" i="31"/>
  <c r="O502" i="31"/>
  <c r="O503" i="31"/>
  <c r="O504" i="31"/>
  <c r="O505" i="31"/>
  <c r="O506" i="31"/>
  <c r="O507" i="31"/>
  <c r="O508" i="31"/>
  <c r="O509" i="31"/>
  <c r="O510" i="31"/>
  <c r="O511" i="31"/>
  <c r="O512" i="31"/>
  <c r="O513" i="31"/>
  <c r="O514" i="31"/>
  <c r="O515" i="31"/>
  <c r="O516" i="31"/>
  <c r="O517" i="31"/>
  <c r="O518" i="31"/>
  <c r="O519" i="31"/>
  <c r="O520" i="31"/>
  <c r="O521" i="31"/>
  <c r="O522" i="31"/>
  <c r="O523" i="31"/>
  <c r="O524" i="31"/>
  <c r="O525" i="31"/>
  <c r="O526" i="31"/>
  <c r="O527" i="31"/>
  <c r="O528" i="31"/>
  <c r="O529" i="31"/>
  <c r="O530" i="31"/>
  <c r="O531" i="31"/>
  <c r="O532" i="31"/>
  <c r="O533" i="31"/>
  <c r="O534" i="31"/>
  <c r="O535" i="31"/>
  <c r="O536" i="31"/>
  <c r="O537" i="31"/>
  <c r="O538" i="31"/>
  <c r="O539" i="31"/>
  <c r="O540" i="31"/>
  <c r="O541" i="31"/>
  <c r="O542" i="31"/>
  <c r="O543" i="31"/>
  <c r="O544" i="31"/>
  <c r="O545" i="31"/>
  <c r="O546" i="31"/>
  <c r="O547" i="31"/>
  <c r="O548" i="31"/>
  <c r="O549" i="31"/>
  <c r="O550" i="31"/>
  <c r="O551" i="31"/>
  <c r="O552" i="31"/>
  <c r="O553" i="31"/>
  <c r="O554" i="31"/>
  <c r="O555" i="31"/>
  <c r="O556" i="31"/>
  <c r="O557" i="31"/>
  <c r="O558" i="31"/>
  <c r="O559" i="31"/>
  <c r="O560" i="31"/>
  <c r="O561" i="31"/>
  <c r="O562" i="31"/>
  <c r="O563" i="31"/>
  <c r="O564" i="31"/>
  <c r="O565" i="31"/>
  <c r="O566" i="31"/>
  <c r="O567" i="31"/>
  <c r="O568" i="31"/>
  <c r="O569" i="31"/>
  <c r="O570" i="31"/>
  <c r="O3" i="31"/>
  <c r="N4" i="31"/>
  <c r="N5" i="31"/>
  <c r="N6" i="31"/>
  <c r="N7" i="31"/>
  <c r="N8" i="31"/>
  <c r="N9" i="31"/>
  <c r="N10" i="31"/>
  <c r="N11" i="31"/>
  <c r="N12" i="31"/>
  <c r="N13" i="31"/>
  <c r="N14" i="31"/>
  <c r="N15" i="31"/>
  <c r="N16" i="31"/>
  <c r="N17" i="31"/>
  <c r="N18" i="31"/>
  <c r="N19" i="31"/>
  <c r="N20" i="31"/>
  <c r="N21" i="31"/>
  <c r="N22" i="31"/>
  <c r="N23" i="31"/>
  <c r="N24" i="31"/>
  <c r="N25" i="31"/>
  <c r="N26" i="31"/>
  <c r="N27" i="31"/>
  <c r="N28" i="31"/>
  <c r="N29" i="31"/>
  <c r="N30" i="31"/>
  <c r="N31" i="31"/>
  <c r="N32" i="31"/>
  <c r="N33" i="31"/>
  <c r="N34" i="31"/>
  <c r="N35" i="31"/>
  <c r="N36" i="31"/>
  <c r="N37" i="31"/>
  <c r="N38" i="31"/>
  <c r="N39" i="31"/>
  <c r="N40" i="31"/>
  <c r="N41" i="31"/>
  <c r="N42" i="31"/>
  <c r="N43" i="31"/>
  <c r="N44" i="31"/>
  <c r="N45" i="31"/>
  <c r="N46" i="31"/>
  <c r="N47" i="31"/>
  <c r="N48" i="31"/>
  <c r="N49" i="31"/>
  <c r="N50" i="31"/>
  <c r="N51" i="31"/>
  <c r="N52" i="31"/>
  <c r="N53" i="31"/>
  <c r="N54" i="31"/>
  <c r="N55" i="31"/>
  <c r="N56" i="31"/>
  <c r="N57" i="31"/>
  <c r="N58" i="31"/>
  <c r="N59" i="31"/>
  <c r="N60" i="31"/>
  <c r="N61" i="31"/>
  <c r="N62" i="31"/>
  <c r="N63" i="31"/>
  <c r="N64" i="31"/>
  <c r="N65" i="31"/>
  <c r="N66" i="31"/>
  <c r="N67" i="31"/>
  <c r="N68" i="31"/>
  <c r="N69" i="31"/>
  <c r="N70" i="31"/>
  <c r="N71" i="31"/>
  <c r="N72" i="31"/>
  <c r="N73" i="31"/>
  <c r="N74" i="31"/>
  <c r="N75" i="31"/>
  <c r="N76" i="31"/>
  <c r="N77" i="31"/>
  <c r="N78" i="31"/>
  <c r="N79" i="31"/>
  <c r="N80" i="31"/>
  <c r="N81" i="31"/>
  <c r="N82" i="31"/>
  <c r="N83" i="31"/>
  <c r="N84" i="31"/>
  <c r="N85" i="31"/>
  <c r="N86" i="31"/>
  <c r="N87" i="31"/>
  <c r="N88" i="31"/>
  <c r="N89" i="31"/>
  <c r="N90" i="31"/>
  <c r="N91" i="31"/>
  <c r="N92" i="31"/>
  <c r="N93" i="31"/>
  <c r="N94" i="31"/>
  <c r="N95" i="31"/>
  <c r="N96" i="31"/>
  <c r="N97" i="31"/>
  <c r="N98" i="31"/>
  <c r="N99" i="31"/>
  <c r="N100" i="31"/>
  <c r="N101" i="31"/>
  <c r="N102" i="31"/>
  <c r="N103" i="31"/>
  <c r="N104" i="31"/>
  <c r="N105" i="31"/>
  <c r="N106" i="31"/>
  <c r="N107" i="31"/>
  <c r="N108" i="31"/>
  <c r="N109" i="31"/>
  <c r="N110" i="31"/>
  <c r="N111" i="31"/>
  <c r="N112" i="31"/>
  <c r="N113" i="31"/>
  <c r="N114" i="31"/>
  <c r="N115" i="31"/>
  <c r="N116" i="31"/>
  <c r="N117" i="31"/>
  <c r="N118" i="31"/>
  <c r="N119" i="31"/>
  <c r="N120" i="31"/>
  <c r="N121" i="31"/>
  <c r="N122" i="31"/>
  <c r="N123" i="31"/>
  <c r="N124" i="31"/>
  <c r="N125" i="31"/>
  <c r="N126" i="31"/>
  <c r="N127" i="31"/>
  <c r="N128" i="31"/>
  <c r="N129" i="31"/>
  <c r="N130" i="31"/>
  <c r="N131" i="31"/>
  <c r="N132" i="31"/>
  <c r="N133" i="31"/>
  <c r="N134" i="31"/>
  <c r="N135" i="31"/>
  <c r="N136" i="31"/>
  <c r="N137" i="31"/>
  <c r="N138" i="31"/>
  <c r="N139" i="31"/>
  <c r="N140" i="31"/>
  <c r="N141" i="31"/>
  <c r="N142" i="31"/>
  <c r="N143" i="31"/>
  <c r="N144" i="31"/>
  <c r="N145" i="31"/>
  <c r="N146" i="31"/>
  <c r="N147" i="31"/>
  <c r="N148" i="31"/>
  <c r="N149" i="31"/>
  <c r="N150" i="31"/>
  <c r="N151" i="31"/>
  <c r="N152" i="31"/>
  <c r="N153" i="31"/>
  <c r="N154" i="31"/>
  <c r="N155" i="31"/>
  <c r="N156" i="31"/>
  <c r="N157" i="31"/>
  <c r="N158" i="31"/>
  <c r="N159" i="31"/>
  <c r="N160" i="31"/>
  <c r="N161" i="31"/>
  <c r="N162" i="31"/>
  <c r="N163" i="31"/>
  <c r="N164" i="31"/>
  <c r="N165" i="31"/>
  <c r="N166" i="31"/>
  <c r="N167" i="31"/>
  <c r="N168" i="31"/>
  <c r="N169" i="31"/>
  <c r="N170" i="31"/>
  <c r="N171" i="31"/>
  <c r="N172" i="31"/>
  <c r="N173" i="31"/>
  <c r="N174" i="31"/>
  <c r="N175" i="31"/>
  <c r="N176" i="31"/>
  <c r="N177" i="31"/>
  <c r="N178" i="31"/>
  <c r="N179" i="31"/>
  <c r="N180" i="31"/>
  <c r="N181" i="31"/>
  <c r="N182" i="31"/>
  <c r="N183" i="31"/>
  <c r="N184" i="31"/>
  <c r="N185" i="31"/>
  <c r="N186" i="31"/>
  <c r="N187" i="31"/>
  <c r="N188" i="31"/>
  <c r="N189" i="31"/>
  <c r="N190" i="31"/>
  <c r="N191" i="31"/>
  <c r="N192" i="31"/>
  <c r="N193" i="31"/>
  <c r="N194" i="31"/>
  <c r="N195" i="31"/>
  <c r="N196" i="31"/>
  <c r="N197" i="31"/>
  <c r="N198" i="31"/>
  <c r="N199" i="31"/>
  <c r="N200" i="31"/>
  <c r="N201" i="31"/>
  <c r="N202" i="31"/>
  <c r="N203" i="31"/>
  <c r="N204" i="31"/>
  <c r="N205" i="31"/>
  <c r="N206" i="31"/>
  <c r="N207" i="31"/>
  <c r="N208" i="31"/>
  <c r="N209" i="31"/>
  <c r="N210" i="31"/>
  <c r="N211" i="31"/>
  <c r="N212" i="31"/>
  <c r="N213" i="31"/>
  <c r="N214" i="31"/>
  <c r="N215" i="31"/>
  <c r="N216" i="31"/>
  <c r="N217" i="31"/>
  <c r="N218" i="31"/>
  <c r="N219" i="31"/>
  <c r="N220" i="31"/>
  <c r="N221" i="31"/>
  <c r="N222" i="31"/>
  <c r="N223" i="31"/>
  <c r="N224" i="31"/>
  <c r="N225" i="31"/>
  <c r="N226" i="31"/>
  <c r="N227" i="31"/>
  <c r="N228" i="31"/>
  <c r="N229" i="31"/>
  <c r="N230" i="31"/>
  <c r="N231" i="31"/>
  <c r="N232" i="31"/>
  <c r="N233" i="31"/>
  <c r="N234" i="31"/>
  <c r="N235" i="31"/>
  <c r="N236" i="31"/>
  <c r="N237" i="31"/>
  <c r="N238" i="31"/>
  <c r="N239" i="31"/>
  <c r="N240" i="31"/>
  <c r="N241" i="31"/>
  <c r="N242" i="31"/>
  <c r="N243" i="31"/>
  <c r="N244" i="31"/>
  <c r="N245" i="31"/>
  <c r="N246" i="31"/>
  <c r="N247" i="31"/>
  <c r="N248" i="31"/>
  <c r="N249" i="31"/>
  <c r="N250" i="31"/>
  <c r="N251" i="31"/>
  <c r="N252" i="31"/>
  <c r="N253" i="31"/>
  <c r="N254" i="31"/>
  <c r="N255" i="31"/>
  <c r="N256" i="31"/>
  <c r="N257" i="31"/>
  <c r="N258" i="31"/>
  <c r="N259" i="31"/>
  <c r="N260" i="31"/>
  <c r="N261" i="31"/>
  <c r="N262" i="31"/>
  <c r="N263" i="31"/>
  <c r="N264" i="31"/>
  <c r="N265" i="31"/>
  <c r="N266" i="31"/>
  <c r="N267" i="31"/>
  <c r="N268" i="31"/>
  <c r="N269" i="31"/>
  <c r="N270" i="31"/>
  <c r="N271" i="31"/>
  <c r="N272" i="31"/>
  <c r="N273" i="31"/>
  <c r="N274" i="31"/>
  <c r="N275" i="31"/>
  <c r="N276" i="31"/>
  <c r="N277" i="31"/>
  <c r="N278" i="31"/>
  <c r="N279" i="31"/>
  <c r="N280" i="31"/>
  <c r="N281" i="31"/>
  <c r="N282" i="31"/>
  <c r="N283" i="31"/>
  <c r="N284" i="31"/>
  <c r="N285" i="31"/>
  <c r="N286" i="31"/>
  <c r="N287" i="31"/>
  <c r="N288" i="31"/>
  <c r="N289" i="31"/>
  <c r="N290" i="31"/>
  <c r="N291" i="31"/>
  <c r="N292" i="31"/>
  <c r="N293" i="31"/>
  <c r="N294" i="31"/>
  <c r="N295" i="31"/>
  <c r="N296" i="31"/>
  <c r="N297" i="31"/>
  <c r="N298" i="31"/>
  <c r="N299" i="31"/>
  <c r="N300" i="31"/>
  <c r="N301" i="31"/>
  <c r="N302" i="31"/>
  <c r="N303" i="31"/>
  <c r="N304" i="31"/>
  <c r="N305" i="31"/>
  <c r="N306" i="31"/>
  <c r="N307" i="31"/>
  <c r="N308" i="31"/>
  <c r="N309" i="31"/>
  <c r="N310" i="31"/>
  <c r="N311" i="31"/>
  <c r="N312" i="31"/>
  <c r="N313" i="31"/>
  <c r="N314" i="31"/>
  <c r="N315" i="31"/>
  <c r="N316" i="31"/>
  <c r="N317" i="31"/>
  <c r="N318" i="31"/>
  <c r="N319" i="31"/>
  <c r="N320" i="31"/>
  <c r="N321" i="31"/>
  <c r="N322" i="31"/>
  <c r="N323" i="31"/>
  <c r="N324" i="31"/>
  <c r="N325" i="31"/>
  <c r="N326" i="31"/>
  <c r="N327" i="31"/>
  <c r="N328" i="31"/>
  <c r="N329" i="31"/>
  <c r="N330" i="31"/>
  <c r="N331" i="31"/>
  <c r="N332" i="31"/>
  <c r="N333" i="31"/>
  <c r="N334" i="31"/>
  <c r="N335" i="31"/>
  <c r="N336" i="31"/>
  <c r="N337" i="31"/>
  <c r="N338" i="31"/>
  <c r="N339" i="31"/>
  <c r="N340" i="31"/>
  <c r="N341" i="31"/>
  <c r="N342" i="31"/>
  <c r="N343" i="31"/>
  <c r="N344" i="31"/>
  <c r="N345" i="31"/>
  <c r="N346" i="31"/>
  <c r="N347" i="31"/>
  <c r="N348" i="31"/>
  <c r="N349" i="31"/>
  <c r="N350" i="31"/>
  <c r="N351" i="31"/>
  <c r="N352" i="31"/>
  <c r="N353" i="31"/>
  <c r="N354" i="31"/>
  <c r="N355" i="31"/>
  <c r="N356" i="31"/>
  <c r="N357" i="31"/>
  <c r="N358" i="31"/>
  <c r="N359" i="31"/>
  <c r="N360" i="31"/>
  <c r="N361" i="31"/>
  <c r="N362" i="31"/>
  <c r="N363" i="31"/>
  <c r="N364" i="31"/>
  <c r="N365" i="31"/>
  <c r="N366" i="31"/>
  <c r="N367" i="31"/>
  <c r="N368" i="31"/>
  <c r="N369" i="31"/>
  <c r="N370" i="31"/>
  <c r="N371" i="31"/>
  <c r="N372" i="31"/>
  <c r="N373" i="31"/>
  <c r="N374" i="31"/>
  <c r="N375" i="31"/>
  <c r="N376" i="31"/>
  <c r="N377" i="31"/>
  <c r="N378" i="31"/>
  <c r="N379" i="31"/>
  <c r="N380" i="31"/>
  <c r="N381" i="31"/>
  <c r="N382" i="31"/>
  <c r="N383" i="31"/>
  <c r="N384" i="31"/>
  <c r="N385" i="31"/>
  <c r="N386" i="31"/>
  <c r="N387" i="31"/>
  <c r="N388" i="31"/>
  <c r="N389" i="31"/>
  <c r="N390" i="31"/>
  <c r="N391" i="31"/>
  <c r="N392" i="31"/>
  <c r="N393" i="31"/>
  <c r="N394" i="31"/>
  <c r="N395" i="31"/>
  <c r="N396" i="31"/>
  <c r="N397" i="31"/>
  <c r="N398" i="31"/>
  <c r="N399" i="31"/>
  <c r="N400" i="31"/>
  <c r="N401" i="31"/>
  <c r="N402" i="31"/>
  <c r="N403" i="31"/>
  <c r="N404" i="31"/>
  <c r="N405" i="31"/>
  <c r="N406" i="31"/>
  <c r="N407" i="31"/>
  <c r="N408" i="31"/>
  <c r="N409" i="31"/>
  <c r="N410" i="31"/>
  <c r="N411" i="31"/>
  <c r="N412" i="31"/>
  <c r="N413" i="31"/>
  <c r="N414" i="31"/>
  <c r="N415" i="31"/>
  <c r="N416" i="31"/>
  <c r="N417" i="31"/>
  <c r="N418" i="31"/>
  <c r="N419" i="31"/>
  <c r="N420" i="31"/>
  <c r="N421" i="31"/>
  <c r="N422" i="31"/>
  <c r="N423" i="31"/>
  <c r="N424" i="31"/>
  <c r="N425" i="31"/>
  <c r="N426" i="31"/>
  <c r="N427" i="31"/>
  <c r="N428" i="31"/>
  <c r="N429" i="31"/>
  <c r="N430" i="31"/>
  <c r="N431" i="31"/>
  <c r="N432" i="31"/>
  <c r="N433" i="31"/>
  <c r="N434" i="31"/>
  <c r="N435" i="31"/>
  <c r="N436" i="31"/>
  <c r="N437" i="31"/>
  <c r="N438" i="31"/>
  <c r="N439" i="31"/>
  <c r="N440" i="31"/>
  <c r="N441" i="31"/>
  <c r="N442" i="31"/>
  <c r="N443" i="31"/>
  <c r="N444" i="31"/>
  <c r="N445" i="31"/>
  <c r="N446" i="31"/>
  <c r="N447" i="31"/>
  <c r="N448" i="31"/>
  <c r="N449" i="31"/>
  <c r="N450" i="31"/>
  <c r="N451" i="31"/>
  <c r="N452" i="31"/>
  <c r="N453" i="31"/>
  <c r="N454" i="31"/>
  <c r="N455" i="31"/>
  <c r="N456" i="31"/>
  <c r="N457" i="31"/>
  <c r="N458" i="31"/>
  <c r="N459" i="31"/>
  <c r="N460" i="31"/>
  <c r="N461" i="31"/>
  <c r="N462" i="31"/>
  <c r="N463" i="31"/>
  <c r="N464" i="31"/>
  <c r="N465" i="31"/>
  <c r="N466" i="31"/>
  <c r="N467" i="31"/>
  <c r="N468" i="31"/>
  <c r="N469" i="31"/>
  <c r="N470" i="31"/>
  <c r="N471" i="31"/>
  <c r="N472" i="31"/>
  <c r="N473" i="31"/>
  <c r="N474" i="31"/>
  <c r="N475" i="31"/>
  <c r="N476" i="31"/>
  <c r="N477" i="31"/>
  <c r="N478" i="31"/>
  <c r="N479" i="31"/>
  <c r="N480" i="31"/>
  <c r="N481" i="31"/>
  <c r="N482" i="31"/>
  <c r="N483" i="31"/>
  <c r="N484" i="31"/>
  <c r="N485" i="31"/>
  <c r="N486" i="31"/>
  <c r="N487" i="31"/>
  <c r="N488" i="31"/>
  <c r="N489" i="31"/>
  <c r="N490" i="31"/>
  <c r="N491" i="31"/>
  <c r="N492" i="31"/>
  <c r="N493" i="31"/>
  <c r="N494" i="31"/>
  <c r="N495" i="31"/>
  <c r="N496" i="31"/>
  <c r="N497" i="31"/>
  <c r="N498" i="31"/>
  <c r="N499" i="31"/>
  <c r="N500" i="31"/>
  <c r="N501" i="31"/>
  <c r="N502" i="31"/>
  <c r="N503" i="31"/>
  <c r="N504" i="31"/>
  <c r="N505" i="31"/>
  <c r="N506" i="31"/>
  <c r="N507" i="31"/>
  <c r="N508" i="31"/>
  <c r="N509" i="31"/>
  <c r="N510" i="31"/>
  <c r="N511" i="31"/>
  <c r="N512" i="31"/>
  <c r="N513" i="31"/>
  <c r="N514" i="31"/>
  <c r="N515" i="31"/>
  <c r="N516" i="31"/>
  <c r="N517" i="31"/>
  <c r="N518" i="31"/>
  <c r="N519" i="31"/>
  <c r="N520" i="31"/>
  <c r="N521" i="31"/>
  <c r="N522" i="31"/>
  <c r="N523" i="31"/>
  <c r="N524" i="31"/>
  <c r="N525" i="31"/>
  <c r="N526" i="31"/>
  <c r="N527" i="31"/>
  <c r="N528" i="31"/>
  <c r="N529" i="31"/>
  <c r="N530" i="31"/>
  <c r="N531" i="31"/>
  <c r="N532" i="31"/>
  <c r="N533" i="31"/>
  <c r="N534" i="31"/>
  <c r="N535" i="31"/>
  <c r="N536" i="31"/>
  <c r="N537" i="31"/>
  <c r="N538" i="31"/>
  <c r="N539" i="31"/>
  <c r="N540" i="31"/>
  <c r="N541" i="31"/>
  <c r="N542" i="31"/>
  <c r="N543" i="31"/>
  <c r="N544" i="31"/>
  <c r="N545" i="31"/>
  <c r="N546" i="31"/>
  <c r="N547" i="31"/>
  <c r="N548" i="31"/>
  <c r="N549" i="31"/>
  <c r="N550" i="31"/>
  <c r="N551" i="31"/>
  <c r="N552" i="31"/>
  <c r="N553" i="31"/>
  <c r="N554" i="31"/>
  <c r="N555" i="31"/>
  <c r="N556" i="31"/>
  <c r="N557" i="31"/>
  <c r="N558" i="31"/>
  <c r="N559" i="31"/>
  <c r="N560" i="31"/>
  <c r="N561" i="31"/>
  <c r="N562" i="31"/>
  <c r="N563" i="31"/>
  <c r="N564" i="31"/>
  <c r="N565" i="31"/>
  <c r="N566" i="31"/>
  <c r="N567" i="31"/>
  <c r="N568" i="31"/>
  <c r="N569" i="31"/>
  <c r="N570" i="31"/>
  <c r="N3" i="31"/>
  <c r="I4" i="31"/>
  <c r="I5" i="31"/>
  <c r="I6" i="31"/>
  <c r="I7" i="31"/>
  <c r="I8" i="31"/>
  <c r="I9" i="31"/>
  <c r="I10" i="31"/>
  <c r="I11" i="31"/>
  <c r="I12" i="31"/>
  <c r="I13" i="31"/>
  <c r="I14" i="31"/>
  <c r="I15" i="31"/>
  <c r="I16" i="31"/>
  <c r="I17" i="31"/>
  <c r="I18" i="31"/>
  <c r="I19" i="31"/>
  <c r="I20" i="31"/>
  <c r="I21" i="31"/>
  <c r="I22" i="31"/>
  <c r="I23" i="31"/>
  <c r="I24" i="31"/>
  <c r="I25" i="31"/>
  <c r="I26" i="31"/>
  <c r="I27" i="31"/>
  <c r="I28" i="31"/>
  <c r="I29" i="31"/>
  <c r="I30" i="31"/>
  <c r="I31" i="31"/>
  <c r="I32" i="31"/>
  <c r="I33" i="31"/>
  <c r="I34" i="31"/>
  <c r="I35" i="31"/>
  <c r="I36" i="31"/>
  <c r="I37" i="31"/>
  <c r="I38" i="31"/>
  <c r="I39" i="31"/>
  <c r="I40" i="31"/>
  <c r="I41" i="31"/>
  <c r="I42" i="31"/>
  <c r="I43" i="31"/>
  <c r="I44" i="31"/>
  <c r="I45" i="31"/>
  <c r="I46" i="31"/>
  <c r="I47" i="31"/>
  <c r="I48" i="31"/>
  <c r="I49" i="31"/>
  <c r="I50" i="31"/>
  <c r="I51" i="31"/>
  <c r="I52" i="31"/>
  <c r="I53" i="31"/>
  <c r="I54" i="31"/>
  <c r="I55" i="31"/>
  <c r="I56" i="31"/>
  <c r="I57" i="31"/>
  <c r="I58" i="31"/>
  <c r="I59" i="31"/>
  <c r="I60" i="31"/>
  <c r="I61" i="31"/>
  <c r="I62" i="31"/>
  <c r="I63" i="31"/>
  <c r="I64" i="31"/>
  <c r="I65" i="31"/>
  <c r="I66" i="31"/>
  <c r="I67" i="31"/>
  <c r="I68" i="31"/>
  <c r="I69" i="31"/>
  <c r="I70" i="31"/>
  <c r="I71" i="31"/>
  <c r="I72" i="31"/>
  <c r="I73" i="31"/>
  <c r="I74" i="31"/>
  <c r="I75" i="31"/>
  <c r="I76" i="31"/>
  <c r="I77" i="31"/>
  <c r="I78" i="31"/>
  <c r="I79" i="31"/>
  <c r="I80" i="31"/>
  <c r="I81" i="31"/>
  <c r="I82" i="31"/>
  <c r="I83" i="31"/>
  <c r="I84"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109" i="31"/>
  <c r="I110" i="31"/>
  <c r="I111" i="31"/>
  <c r="I112" i="31"/>
  <c r="I113" i="31"/>
  <c r="I114" i="31"/>
  <c r="I115" i="31"/>
  <c r="I116" i="31"/>
  <c r="I117" i="31"/>
  <c r="I118" i="31"/>
  <c r="I119" i="31"/>
  <c r="I120" i="31"/>
  <c r="I121" i="31"/>
  <c r="I122" i="31"/>
  <c r="I123" i="31"/>
  <c r="I124" i="31"/>
  <c r="I125" i="31"/>
  <c r="I126" i="31"/>
  <c r="I127" i="31"/>
  <c r="I128" i="31"/>
  <c r="I129" i="31"/>
  <c r="I130" i="31"/>
  <c r="I131" i="31"/>
  <c r="I132" i="31"/>
  <c r="I133" i="31"/>
  <c r="I134" i="31"/>
  <c r="I135" i="31"/>
  <c r="I136" i="31"/>
  <c r="I137" i="31"/>
  <c r="I138" i="31"/>
  <c r="I139" i="31"/>
  <c r="I140" i="31"/>
  <c r="I141" i="31"/>
  <c r="I142" i="31"/>
  <c r="I143" i="31"/>
  <c r="I144" i="31"/>
  <c r="I145" i="31"/>
  <c r="I146" i="31"/>
  <c r="I147" i="31"/>
  <c r="I148" i="31"/>
  <c r="I149" i="31"/>
  <c r="I150" i="31"/>
  <c r="I151" i="31"/>
  <c r="I152" i="31"/>
  <c r="I153" i="31"/>
  <c r="I154" i="31"/>
  <c r="I155" i="31"/>
  <c r="I156" i="31"/>
  <c r="I157" i="31"/>
  <c r="I158" i="31"/>
  <c r="I159" i="31"/>
  <c r="I160" i="31"/>
  <c r="I161" i="31"/>
  <c r="I162" i="31"/>
  <c r="I163" i="31"/>
  <c r="I164" i="31"/>
  <c r="I165" i="31"/>
  <c r="I166" i="31"/>
  <c r="I167" i="31"/>
  <c r="I168" i="31"/>
  <c r="I169" i="31"/>
  <c r="I170" i="31"/>
  <c r="I171" i="31"/>
  <c r="I172" i="31"/>
  <c r="I173" i="31"/>
  <c r="I174" i="31"/>
  <c r="I175" i="31"/>
  <c r="I176" i="31"/>
  <c r="I177" i="31"/>
  <c r="I178" i="31"/>
  <c r="I179" i="31"/>
  <c r="I180" i="31"/>
  <c r="I181" i="31"/>
  <c r="I182" i="31"/>
  <c r="I183" i="31"/>
  <c r="I184" i="31"/>
  <c r="I185" i="31"/>
  <c r="I186" i="31"/>
  <c r="I187" i="31"/>
  <c r="I188" i="31"/>
  <c r="I189" i="31"/>
  <c r="I190" i="31"/>
  <c r="I191" i="3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22" i="31"/>
  <c r="I223" i="31"/>
  <c r="I224" i="31"/>
  <c r="I225" i="31"/>
  <c r="I226" i="31"/>
  <c r="I227" i="31"/>
  <c r="I228" i="31"/>
  <c r="I229" i="31"/>
  <c r="I230" i="31"/>
  <c r="I231" i="31"/>
  <c r="I232" i="31"/>
  <c r="I233" i="31"/>
  <c r="I234" i="31"/>
  <c r="I235" i="31"/>
  <c r="I236" i="31"/>
  <c r="I237" i="31"/>
  <c r="I238" i="31"/>
  <c r="I239" i="31"/>
  <c r="I240" i="31"/>
  <c r="I241" i="31"/>
  <c r="I242" i="31"/>
  <c r="I243" i="31"/>
  <c r="I244" i="31"/>
  <c r="I245" i="31"/>
  <c r="I246" i="31"/>
  <c r="I247" i="31"/>
  <c r="I248" i="31"/>
  <c r="I249" i="31"/>
  <c r="I250" i="31"/>
  <c r="I251" i="31"/>
  <c r="I252" i="31"/>
  <c r="I253" i="31"/>
  <c r="I254" i="31"/>
  <c r="I255" i="31"/>
  <c r="I256" i="31"/>
  <c r="I257" i="31"/>
  <c r="I258" i="31"/>
  <c r="I259" i="31"/>
  <c r="I260" i="31"/>
  <c r="I261" i="31"/>
  <c r="I262" i="31"/>
  <c r="I263" i="31"/>
  <c r="I264" i="31"/>
  <c r="I265" i="31"/>
  <c r="I266" i="31"/>
  <c r="I267" i="31"/>
  <c r="I268" i="31"/>
  <c r="I269" i="31"/>
  <c r="I270" i="31"/>
  <c r="I271" i="31"/>
  <c r="I272" i="31"/>
  <c r="I273" i="31"/>
  <c r="I274" i="31"/>
  <c r="I275" i="31"/>
  <c r="I276" i="31"/>
  <c r="I277" i="31"/>
  <c r="I278" i="31"/>
  <c r="I279" i="31"/>
  <c r="I280" i="31"/>
  <c r="I281" i="31"/>
  <c r="I282" i="31"/>
  <c r="I283" i="31"/>
  <c r="I284" i="31"/>
  <c r="I285" i="31"/>
  <c r="I286" i="31"/>
  <c r="I287" i="31"/>
  <c r="I288" i="31"/>
  <c r="I289" i="31"/>
  <c r="I290" i="31"/>
  <c r="I291" i="31"/>
  <c r="I292" i="31"/>
  <c r="I293" i="31"/>
  <c r="I294" i="31"/>
  <c r="I295" i="31"/>
  <c r="I296" i="31"/>
  <c r="I297" i="31"/>
  <c r="I298" i="31"/>
  <c r="I299" i="31"/>
  <c r="I300" i="31"/>
  <c r="I301" i="31"/>
  <c r="I302" i="31"/>
  <c r="I303" i="31"/>
  <c r="I304" i="31"/>
  <c r="I305" i="31"/>
  <c r="I306" i="31"/>
  <c r="I307" i="31"/>
  <c r="I308" i="31"/>
  <c r="I309" i="31"/>
  <c r="I310" i="31"/>
  <c r="I311" i="31"/>
  <c r="I312" i="31"/>
  <c r="I313" i="31"/>
  <c r="I314" i="31"/>
  <c r="I315" i="31"/>
  <c r="I316" i="31"/>
  <c r="I317" i="31"/>
  <c r="I318" i="31"/>
  <c r="I319" i="31"/>
  <c r="I320" i="31"/>
  <c r="I321" i="31"/>
  <c r="I322" i="31"/>
  <c r="I323" i="31"/>
  <c r="I324" i="31"/>
  <c r="I325" i="31"/>
  <c r="I326" i="31"/>
  <c r="I327" i="31"/>
  <c r="I328" i="31"/>
  <c r="I329" i="31"/>
  <c r="I330" i="31"/>
  <c r="I331" i="31"/>
  <c r="I332" i="31"/>
  <c r="I333" i="31"/>
  <c r="I334" i="31"/>
  <c r="I335" i="31"/>
  <c r="I336" i="31"/>
  <c r="I337" i="31"/>
  <c r="I338" i="31"/>
  <c r="I339" i="31"/>
  <c r="I340" i="31"/>
  <c r="I341" i="31"/>
  <c r="I342" i="31"/>
  <c r="I343" i="31"/>
  <c r="I344" i="31"/>
  <c r="I345" i="31"/>
  <c r="I346" i="31"/>
  <c r="I347" i="31"/>
  <c r="I348" i="31"/>
  <c r="I349" i="31"/>
  <c r="I350" i="31"/>
  <c r="I351" i="31"/>
  <c r="I352" i="31"/>
  <c r="I353" i="31"/>
  <c r="I354" i="31"/>
  <c r="I355" i="31"/>
  <c r="I356" i="31"/>
  <c r="I357" i="31"/>
  <c r="I358" i="31"/>
  <c r="I359" i="31"/>
  <c r="I360" i="31"/>
  <c r="I361" i="31"/>
  <c r="I362" i="31"/>
  <c r="I363" i="31"/>
  <c r="I364" i="31"/>
  <c r="I365" i="31"/>
  <c r="I366" i="31"/>
  <c r="I367" i="31"/>
  <c r="I368" i="31"/>
  <c r="I369" i="31"/>
  <c r="I370" i="31"/>
  <c r="I371" i="31"/>
  <c r="I372" i="31"/>
  <c r="I373" i="31"/>
  <c r="I374" i="31"/>
  <c r="I375" i="31"/>
  <c r="I376" i="31"/>
  <c r="I377" i="31"/>
  <c r="I378" i="31"/>
  <c r="I379" i="31"/>
  <c r="I380" i="31"/>
  <c r="I381" i="31"/>
  <c r="I382" i="31"/>
  <c r="I383" i="31"/>
  <c r="I384" i="31"/>
  <c r="I385" i="31"/>
  <c r="I386" i="31"/>
  <c r="I387" i="31"/>
  <c r="I388" i="31"/>
  <c r="I389" i="31"/>
  <c r="I390" i="31"/>
  <c r="I391" i="31"/>
  <c r="I392" i="31"/>
  <c r="I393" i="31"/>
  <c r="I394" i="31"/>
  <c r="I395" i="31"/>
  <c r="I396" i="31"/>
  <c r="I397" i="31"/>
  <c r="I398" i="31"/>
  <c r="I399" i="31"/>
  <c r="I400" i="31"/>
  <c r="I401" i="31"/>
  <c r="I402" i="31"/>
  <c r="I403" i="31"/>
  <c r="I404" i="31"/>
  <c r="I405" i="31"/>
  <c r="I406" i="31"/>
  <c r="I407" i="31"/>
  <c r="I408" i="31"/>
  <c r="I409" i="31"/>
  <c r="I410" i="31"/>
  <c r="I411" i="31"/>
  <c r="I412" i="31"/>
  <c r="I413" i="3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442" i="31"/>
  <c r="I443" i="31"/>
  <c r="I444" i="31"/>
  <c r="I445" i="31"/>
  <c r="I446" i="31"/>
  <c r="I447" i="31"/>
  <c r="I448" i="31"/>
  <c r="I449" i="31"/>
  <c r="I450" i="31"/>
  <c r="I451" i="31"/>
  <c r="I452" i="31"/>
  <c r="I453" i="31"/>
  <c r="I454" i="31"/>
  <c r="I455" i="31"/>
  <c r="I456" i="31"/>
  <c r="I457" i="31"/>
  <c r="I458" i="31"/>
  <c r="I459" i="31"/>
  <c r="I460" i="31"/>
  <c r="I461" i="31"/>
  <c r="I462" i="31"/>
  <c r="I463" i="31"/>
  <c r="I464" i="31"/>
  <c r="I465" i="31"/>
  <c r="I466" i="31"/>
  <c r="I467" i="31"/>
  <c r="I468" i="31"/>
  <c r="I469" i="31"/>
  <c r="I470" i="31"/>
  <c r="I471" i="31"/>
  <c r="I472" i="31"/>
  <c r="I473" i="31"/>
  <c r="I474" i="31"/>
  <c r="I475" i="31"/>
  <c r="I476" i="31"/>
  <c r="I477" i="31"/>
  <c r="I478" i="31"/>
  <c r="I479" i="31"/>
  <c r="I480" i="31"/>
  <c r="I481" i="31"/>
  <c r="I482" i="31"/>
  <c r="I483" i="31"/>
  <c r="I484" i="31"/>
  <c r="I485" i="31"/>
  <c r="I486" i="31"/>
  <c r="I487" i="31"/>
  <c r="I488" i="31"/>
  <c r="I489" i="31"/>
  <c r="I490" i="31"/>
  <c r="I491" i="31"/>
  <c r="I492" i="31"/>
  <c r="I493" i="31"/>
  <c r="I494" i="31"/>
  <c r="I495" i="31"/>
  <c r="I496" i="31"/>
  <c r="I497" i="31"/>
  <c r="I498" i="31"/>
  <c r="I499" i="31"/>
  <c r="I500" i="31"/>
  <c r="I501" i="31"/>
  <c r="I502" i="31"/>
  <c r="I503" i="31"/>
  <c r="I504" i="31"/>
  <c r="I505" i="31"/>
  <c r="I506" i="31"/>
  <c r="I507" i="31"/>
  <c r="I508" i="31"/>
  <c r="I509" i="31"/>
  <c r="I510" i="31"/>
  <c r="I511" i="31"/>
  <c r="I512" i="31"/>
  <c r="I513" i="31"/>
  <c r="I514" i="31"/>
  <c r="I515" i="31"/>
  <c r="I516" i="31"/>
  <c r="I517" i="31"/>
  <c r="I518" i="31"/>
  <c r="I519" i="31"/>
  <c r="I520" i="31"/>
  <c r="I521" i="31"/>
  <c r="I522" i="31"/>
  <c r="I523" i="31"/>
  <c r="I524" i="31"/>
  <c r="I525" i="31"/>
  <c r="I526" i="31"/>
  <c r="I527" i="31"/>
  <c r="I528" i="31"/>
  <c r="I529" i="31"/>
  <c r="I530" i="31"/>
  <c r="I531" i="31"/>
  <c r="I532" i="31"/>
  <c r="I533" i="31"/>
  <c r="I534" i="31"/>
  <c r="I535" i="31"/>
  <c r="I536" i="31"/>
  <c r="I537" i="31"/>
  <c r="I538" i="31"/>
  <c r="I539" i="31"/>
  <c r="I540" i="31"/>
  <c r="I541" i="31"/>
  <c r="I542" i="31"/>
  <c r="I543" i="31"/>
  <c r="I544" i="31"/>
  <c r="I545" i="31"/>
  <c r="I546" i="31"/>
  <c r="I547" i="31"/>
  <c r="I548" i="31"/>
  <c r="I549" i="31"/>
  <c r="I550" i="31"/>
  <c r="I551" i="31"/>
  <c r="I552" i="31"/>
  <c r="I553" i="31"/>
  <c r="I554" i="31"/>
  <c r="I555" i="31"/>
  <c r="I556" i="31"/>
  <c r="I557" i="31"/>
  <c r="I558" i="31"/>
  <c r="I559" i="31"/>
  <c r="I560" i="31"/>
  <c r="I561" i="31"/>
  <c r="I562" i="31"/>
  <c r="I563" i="31"/>
  <c r="I564" i="31"/>
  <c r="I565" i="31"/>
  <c r="I566" i="31"/>
  <c r="I567" i="31"/>
  <c r="I568" i="31"/>
  <c r="I569" i="31"/>
  <c r="I570" i="31"/>
  <c r="I3" i="31"/>
  <c r="H4" i="31"/>
  <c r="H5" i="3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45" i="31"/>
  <c r="H46" i="31"/>
  <c r="H47" i="31"/>
  <c r="H48" i="31"/>
  <c r="H49" i="31"/>
  <c r="H50" i="31"/>
  <c r="H51" i="31"/>
  <c r="H52" i="31"/>
  <c r="H53" i="31"/>
  <c r="H54" i="31"/>
  <c r="H55" i="31"/>
  <c r="H56" i="31"/>
  <c r="H57" i="31"/>
  <c r="H58" i="31"/>
  <c r="H59" i="31"/>
  <c r="H60" i="31"/>
  <c r="H61" i="31"/>
  <c r="H62" i="31"/>
  <c r="H63" i="31"/>
  <c r="H64" i="31"/>
  <c r="H65" i="31"/>
  <c r="H66" i="31"/>
  <c r="H67" i="31"/>
  <c r="H68" i="31"/>
  <c r="H69" i="31"/>
  <c r="H70" i="31"/>
  <c r="H71" i="31"/>
  <c r="H72" i="31"/>
  <c r="H73" i="31"/>
  <c r="H74" i="31"/>
  <c r="H75" i="31"/>
  <c r="H76" i="31"/>
  <c r="H77" i="31"/>
  <c r="H78" i="31"/>
  <c r="H79" i="31"/>
  <c r="H80" i="31"/>
  <c r="H81" i="31"/>
  <c r="H82" i="31"/>
  <c r="H83" i="31"/>
  <c r="H84" i="31"/>
  <c r="H85" i="31"/>
  <c r="H86" i="31"/>
  <c r="H87" i="31"/>
  <c r="H88" i="31"/>
  <c r="H89" i="31"/>
  <c r="H90" i="31"/>
  <c r="H91" i="31"/>
  <c r="H92" i="31"/>
  <c r="H93" i="31"/>
  <c r="H94" i="31"/>
  <c r="H95" i="31"/>
  <c r="H96" i="31"/>
  <c r="H97" i="31"/>
  <c r="H98" i="31"/>
  <c r="H99" i="31"/>
  <c r="H100" i="31"/>
  <c r="H101" i="31"/>
  <c r="H102" i="31"/>
  <c r="H103" i="31"/>
  <c r="H104" i="31"/>
  <c r="H105" i="31"/>
  <c r="H106" i="31"/>
  <c r="H107" i="31"/>
  <c r="H108" i="31"/>
  <c r="H109" i="31"/>
  <c r="H110" i="31"/>
  <c r="H111" i="31"/>
  <c r="H112" i="31"/>
  <c r="H113" i="31"/>
  <c r="H114" i="31"/>
  <c r="H115" i="31"/>
  <c r="H116" i="31"/>
  <c r="H117" i="31"/>
  <c r="H118" i="31"/>
  <c r="H119" i="31"/>
  <c r="H120" i="31"/>
  <c r="H121" i="31"/>
  <c r="H122" i="31"/>
  <c r="H123" i="31"/>
  <c r="H124" i="31"/>
  <c r="H125" i="31"/>
  <c r="H126" i="31"/>
  <c r="H127" i="31"/>
  <c r="H128" i="31"/>
  <c r="H129" i="31"/>
  <c r="H130" i="31"/>
  <c r="H131" i="31"/>
  <c r="H132" i="31"/>
  <c r="H133" i="31"/>
  <c r="H134" i="31"/>
  <c r="H135" i="31"/>
  <c r="H136" i="31"/>
  <c r="H137" i="31"/>
  <c r="H138" i="31"/>
  <c r="H139" i="31"/>
  <c r="H140" i="31"/>
  <c r="H141" i="31"/>
  <c r="H142" i="31"/>
  <c r="H143" i="31"/>
  <c r="H144" i="31"/>
  <c r="H145" i="31"/>
  <c r="H146" i="31"/>
  <c r="H147" i="31"/>
  <c r="H148" i="31"/>
  <c r="H149" i="31"/>
  <c r="H150" i="31"/>
  <c r="H151" i="31"/>
  <c r="H152" i="31"/>
  <c r="H153" i="31"/>
  <c r="H154" i="31"/>
  <c r="H155" i="31"/>
  <c r="H156" i="31"/>
  <c r="H157" i="31"/>
  <c r="H158" i="31"/>
  <c r="H159" i="31"/>
  <c r="H160" i="31"/>
  <c r="H161" i="31"/>
  <c r="H162" i="31"/>
  <c r="H163" i="31"/>
  <c r="H164" i="31"/>
  <c r="H165" i="31"/>
  <c r="H166" i="31"/>
  <c r="H167" i="31"/>
  <c r="H168" i="31"/>
  <c r="H169" i="31"/>
  <c r="H170" i="31"/>
  <c r="H171" i="31"/>
  <c r="H172" i="31"/>
  <c r="H173" i="31"/>
  <c r="H174" i="31"/>
  <c r="H175" i="31"/>
  <c r="H176" i="31"/>
  <c r="H177" i="31"/>
  <c r="H178" i="31"/>
  <c r="H179" i="31"/>
  <c r="H180" i="31"/>
  <c r="H181" i="31"/>
  <c r="H182" i="31"/>
  <c r="H183" i="31"/>
  <c r="H184" i="31"/>
  <c r="H185" i="31"/>
  <c r="H186" i="31"/>
  <c r="H187" i="31"/>
  <c r="H188" i="31"/>
  <c r="H189" i="31"/>
  <c r="H190" i="31"/>
  <c r="H191" i="31"/>
  <c r="H192" i="31"/>
  <c r="H193" i="31"/>
  <c r="H194" i="31"/>
  <c r="H195" i="31"/>
  <c r="H196" i="31"/>
  <c r="H197" i="31"/>
  <c r="H198" i="31"/>
  <c r="H199" i="31"/>
  <c r="H200" i="31"/>
  <c r="H201" i="31"/>
  <c r="H202" i="31"/>
  <c r="H203" i="31"/>
  <c r="H204" i="31"/>
  <c r="H205" i="31"/>
  <c r="H206" i="31"/>
  <c r="H207" i="31"/>
  <c r="H208" i="31"/>
  <c r="H209" i="31"/>
  <c r="H210" i="31"/>
  <c r="H211" i="31"/>
  <c r="H212" i="31"/>
  <c r="H213" i="31"/>
  <c r="H214" i="31"/>
  <c r="H215" i="31"/>
  <c r="H216" i="31"/>
  <c r="H217" i="31"/>
  <c r="H218" i="31"/>
  <c r="H219" i="31"/>
  <c r="H220" i="31"/>
  <c r="H221" i="31"/>
  <c r="H222" i="31"/>
  <c r="H223" i="31"/>
  <c r="H224" i="31"/>
  <c r="H225" i="31"/>
  <c r="H226" i="31"/>
  <c r="H227" i="31"/>
  <c r="H228" i="31"/>
  <c r="H229" i="31"/>
  <c r="H230" i="31"/>
  <c r="H231" i="31"/>
  <c r="H232" i="31"/>
  <c r="H233" i="31"/>
  <c r="H234" i="31"/>
  <c r="H235" i="31"/>
  <c r="H236" i="31"/>
  <c r="H237" i="31"/>
  <c r="H238" i="31"/>
  <c r="H239" i="31"/>
  <c r="H240" i="31"/>
  <c r="H241" i="31"/>
  <c r="H242" i="31"/>
  <c r="H243" i="31"/>
  <c r="H244" i="31"/>
  <c r="H245" i="31"/>
  <c r="H246" i="31"/>
  <c r="H247" i="31"/>
  <c r="H248" i="31"/>
  <c r="H249" i="31"/>
  <c r="H250" i="31"/>
  <c r="H251" i="31"/>
  <c r="H252" i="31"/>
  <c r="H253" i="31"/>
  <c r="H254" i="31"/>
  <c r="H255" i="31"/>
  <c r="H256" i="31"/>
  <c r="H257" i="31"/>
  <c r="H258" i="31"/>
  <c r="H259" i="31"/>
  <c r="H260" i="31"/>
  <c r="H261" i="31"/>
  <c r="H262" i="31"/>
  <c r="H263" i="31"/>
  <c r="H264" i="31"/>
  <c r="H265" i="31"/>
  <c r="H266" i="31"/>
  <c r="H267" i="31"/>
  <c r="H268" i="31"/>
  <c r="H269" i="31"/>
  <c r="H270" i="31"/>
  <c r="H271" i="31"/>
  <c r="H272" i="31"/>
  <c r="H273" i="31"/>
  <c r="H274" i="31"/>
  <c r="H275" i="31"/>
  <c r="H276" i="31"/>
  <c r="H277" i="31"/>
  <c r="H278" i="31"/>
  <c r="H279" i="31"/>
  <c r="H280" i="31"/>
  <c r="H281" i="31"/>
  <c r="H282" i="31"/>
  <c r="H283" i="31"/>
  <c r="H284" i="31"/>
  <c r="H285" i="31"/>
  <c r="H286" i="31"/>
  <c r="H287" i="31"/>
  <c r="H288" i="31"/>
  <c r="H289" i="31"/>
  <c r="H290" i="31"/>
  <c r="H291" i="31"/>
  <c r="H292" i="31"/>
  <c r="H293" i="31"/>
  <c r="H294" i="31"/>
  <c r="H295" i="31"/>
  <c r="H296" i="31"/>
  <c r="H297" i="31"/>
  <c r="H298" i="31"/>
  <c r="H299" i="31"/>
  <c r="H300" i="31"/>
  <c r="H301" i="31"/>
  <c r="H302" i="31"/>
  <c r="H303" i="31"/>
  <c r="H304" i="31"/>
  <c r="H305" i="31"/>
  <c r="H306" i="31"/>
  <c r="H307" i="31"/>
  <c r="H308" i="31"/>
  <c r="H309" i="31"/>
  <c r="H310" i="31"/>
  <c r="H311" i="31"/>
  <c r="H312" i="31"/>
  <c r="H313" i="31"/>
  <c r="H314" i="31"/>
  <c r="H315" i="31"/>
  <c r="H316" i="31"/>
  <c r="H317" i="31"/>
  <c r="H318" i="31"/>
  <c r="H319" i="31"/>
  <c r="H320" i="31"/>
  <c r="H321" i="31"/>
  <c r="H322" i="31"/>
  <c r="H323" i="31"/>
  <c r="H324" i="31"/>
  <c r="H325" i="31"/>
  <c r="H326" i="31"/>
  <c r="H327" i="31"/>
  <c r="H328" i="31"/>
  <c r="H329" i="31"/>
  <c r="H330" i="31"/>
  <c r="H331" i="31"/>
  <c r="H332" i="31"/>
  <c r="H333" i="31"/>
  <c r="H334" i="31"/>
  <c r="H335" i="31"/>
  <c r="H336" i="31"/>
  <c r="H337" i="31"/>
  <c r="H338" i="31"/>
  <c r="H339" i="31"/>
  <c r="H340" i="31"/>
  <c r="H341" i="31"/>
  <c r="H342" i="31"/>
  <c r="H343" i="31"/>
  <c r="H344" i="31"/>
  <c r="H345" i="31"/>
  <c r="H346" i="31"/>
  <c r="H347" i="31"/>
  <c r="H348" i="31"/>
  <c r="H349" i="31"/>
  <c r="H350" i="31"/>
  <c r="H351" i="31"/>
  <c r="H352" i="31"/>
  <c r="H353" i="31"/>
  <c r="H354" i="31"/>
  <c r="H355" i="31"/>
  <c r="H356" i="31"/>
  <c r="H357" i="31"/>
  <c r="H358" i="31"/>
  <c r="H359" i="31"/>
  <c r="H360" i="31"/>
  <c r="H361" i="31"/>
  <c r="H362" i="31"/>
  <c r="H363" i="31"/>
  <c r="H364" i="31"/>
  <c r="H365" i="31"/>
  <c r="H366" i="31"/>
  <c r="H367" i="31"/>
  <c r="H368" i="31"/>
  <c r="H369" i="31"/>
  <c r="H370" i="31"/>
  <c r="H371" i="31"/>
  <c r="H372" i="31"/>
  <c r="H373" i="31"/>
  <c r="H374" i="31"/>
  <c r="H375" i="31"/>
  <c r="H376" i="31"/>
  <c r="H377" i="31"/>
  <c r="H378" i="31"/>
  <c r="H379" i="31"/>
  <c r="H380" i="31"/>
  <c r="H381" i="31"/>
  <c r="H382" i="31"/>
  <c r="H383" i="31"/>
  <c r="H384" i="31"/>
  <c r="H385" i="31"/>
  <c r="H386" i="31"/>
  <c r="H387" i="31"/>
  <c r="H388" i="31"/>
  <c r="H389" i="31"/>
  <c r="H390" i="31"/>
  <c r="H391" i="31"/>
  <c r="H392" i="31"/>
  <c r="H393" i="31"/>
  <c r="H394" i="31"/>
  <c r="H395" i="31"/>
  <c r="H396" i="31"/>
  <c r="H397" i="31"/>
  <c r="H398" i="31"/>
  <c r="H399" i="31"/>
  <c r="H400" i="31"/>
  <c r="H401" i="31"/>
  <c r="H402" i="31"/>
  <c r="H403" i="31"/>
  <c r="H404" i="31"/>
  <c r="H405" i="31"/>
  <c r="H406" i="31"/>
  <c r="H407" i="31"/>
  <c r="H408" i="31"/>
  <c r="H409" i="31"/>
  <c r="H410" i="31"/>
  <c r="H411" i="31"/>
  <c r="H412" i="31"/>
  <c r="H413" i="31"/>
  <c r="H414" i="31"/>
  <c r="H415" i="31"/>
  <c r="H416" i="31"/>
  <c r="H417" i="31"/>
  <c r="H418" i="31"/>
  <c r="H419" i="31"/>
  <c r="H420" i="31"/>
  <c r="H421" i="31"/>
  <c r="H422" i="31"/>
  <c r="H423" i="31"/>
  <c r="H424" i="31"/>
  <c r="H425" i="31"/>
  <c r="H426" i="31"/>
  <c r="H427" i="31"/>
  <c r="H428" i="31"/>
  <c r="H429" i="31"/>
  <c r="H430" i="31"/>
  <c r="H431" i="31"/>
  <c r="H432" i="31"/>
  <c r="H433" i="31"/>
  <c r="H434" i="31"/>
  <c r="H435" i="31"/>
  <c r="H436" i="31"/>
  <c r="H437" i="31"/>
  <c r="H438" i="31"/>
  <c r="H439" i="31"/>
  <c r="H440" i="31"/>
  <c r="H441" i="31"/>
  <c r="H442" i="31"/>
  <c r="H443" i="31"/>
  <c r="H444" i="31"/>
  <c r="H445" i="31"/>
  <c r="H446" i="31"/>
  <c r="H447" i="31"/>
  <c r="H448" i="31"/>
  <c r="H449" i="31"/>
  <c r="H450" i="31"/>
  <c r="H451" i="31"/>
  <c r="H452" i="31"/>
  <c r="H453" i="31"/>
  <c r="H454" i="31"/>
  <c r="H455" i="31"/>
  <c r="H456" i="31"/>
  <c r="H457" i="31"/>
  <c r="H458" i="31"/>
  <c r="H459" i="31"/>
  <c r="H460" i="31"/>
  <c r="H461" i="31"/>
  <c r="H462" i="31"/>
  <c r="H463" i="31"/>
  <c r="H464" i="31"/>
  <c r="H465" i="31"/>
  <c r="H466" i="31"/>
  <c r="H467" i="31"/>
  <c r="H468" i="31"/>
  <c r="H469" i="31"/>
  <c r="H470" i="31"/>
  <c r="H471" i="31"/>
  <c r="H472" i="31"/>
  <c r="H473" i="31"/>
  <c r="H474" i="31"/>
  <c r="H475" i="31"/>
  <c r="H476" i="31"/>
  <c r="H477" i="31"/>
  <c r="H478" i="31"/>
  <c r="H479" i="31"/>
  <c r="H480" i="31"/>
  <c r="H481" i="31"/>
  <c r="H482" i="31"/>
  <c r="H483" i="31"/>
  <c r="H484" i="31"/>
  <c r="H485" i="31"/>
  <c r="H486" i="31"/>
  <c r="H487" i="31"/>
  <c r="H488" i="31"/>
  <c r="H489" i="31"/>
  <c r="H490" i="31"/>
  <c r="H491" i="31"/>
  <c r="H492" i="31"/>
  <c r="H493" i="31"/>
  <c r="H494" i="31"/>
  <c r="H495" i="31"/>
  <c r="H496" i="31"/>
  <c r="H497" i="31"/>
  <c r="H498" i="31"/>
  <c r="H499" i="31"/>
  <c r="H500" i="31"/>
  <c r="H501" i="31"/>
  <c r="H502" i="31"/>
  <c r="H503" i="31"/>
  <c r="H504" i="31"/>
  <c r="H505" i="31"/>
  <c r="H506" i="31"/>
  <c r="H507" i="31"/>
  <c r="H508" i="31"/>
  <c r="H509" i="31"/>
  <c r="H510" i="31"/>
  <c r="H511" i="31"/>
  <c r="H512" i="31"/>
  <c r="H513" i="31"/>
  <c r="H514" i="31"/>
  <c r="H515" i="31"/>
  <c r="H516" i="31"/>
  <c r="H517" i="31"/>
  <c r="H518" i="31"/>
  <c r="H519" i="31"/>
  <c r="H520" i="31"/>
  <c r="H521" i="31"/>
  <c r="H522" i="31"/>
  <c r="H523" i="31"/>
  <c r="H524" i="31"/>
  <c r="H525" i="31"/>
  <c r="H526" i="31"/>
  <c r="H527" i="31"/>
  <c r="H528" i="31"/>
  <c r="H529" i="31"/>
  <c r="H530" i="31"/>
  <c r="H531" i="31"/>
  <c r="H532" i="31"/>
  <c r="H533" i="31"/>
  <c r="H534" i="31"/>
  <c r="H535" i="31"/>
  <c r="H536" i="31"/>
  <c r="H537" i="31"/>
  <c r="H538" i="31"/>
  <c r="H539" i="31"/>
  <c r="H540" i="31"/>
  <c r="H541" i="31"/>
  <c r="H542" i="31"/>
  <c r="H543" i="31"/>
  <c r="H544" i="31"/>
  <c r="H545" i="31"/>
  <c r="H546" i="31"/>
  <c r="H547" i="31"/>
  <c r="H548" i="31"/>
  <c r="H549" i="31"/>
  <c r="H550" i="31"/>
  <c r="H551" i="31"/>
  <c r="H552" i="31"/>
  <c r="H553" i="31"/>
  <c r="H554" i="31"/>
  <c r="H555" i="31"/>
  <c r="H556" i="31"/>
  <c r="H557" i="31"/>
  <c r="H558" i="31"/>
  <c r="H559" i="31"/>
  <c r="H560" i="31"/>
  <c r="H561" i="31"/>
  <c r="H562" i="31"/>
  <c r="H563" i="31"/>
  <c r="H564" i="31"/>
  <c r="H565" i="31"/>
  <c r="H566" i="31"/>
  <c r="H567" i="31"/>
  <c r="H568" i="31"/>
  <c r="H569" i="31"/>
  <c r="H570" i="31"/>
  <c r="H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22"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44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3" i="31"/>
  <c r="F4" i="31"/>
  <c r="F5" i="3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152" i="31"/>
  <c r="F153" i="31"/>
  <c r="F154" i="31"/>
  <c r="F155" i="31"/>
  <c r="F156" i="31"/>
  <c r="F157" i="31"/>
  <c r="F158" i="31"/>
  <c r="F159" i="31"/>
  <c r="F160" i="31"/>
  <c r="F161" i="31"/>
  <c r="F162" i="31"/>
  <c r="F163" i="31"/>
  <c r="F164" i="31"/>
  <c r="F165" i="31"/>
  <c r="F166" i="31"/>
  <c r="F167" i="31"/>
  <c r="F168" i="31"/>
  <c r="F169" i="31"/>
  <c r="F170" i="31"/>
  <c r="F171" i="31"/>
  <c r="F172" i="31"/>
  <c r="F173" i="31"/>
  <c r="F174" i="31"/>
  <c r="F175" i="31"/>
  <c r="F176" i="31"/>
  <c r="F177" i="31"/>
  <c r="F178" i="31"/>
  <c r="F179" i="31"/>
  <c r="F180" i="31"/>
  <c r="F181" i="31"/>
  <c r="F182" i="31"/>
  <c r="F183" i="31"/>
  <c r="F184" i="31"/>
  <c r="F185" i="31"/>
  <c r="F186" i="31"/>
  <c r="F187" i="31"/>
  <c r="F188" i="31"/>
  <c r="F189" i="31"/>
  <c r="F190" i="31"/>
  <c r="F191" i="31"/>
  <c r="F192" i="31"/>
  <c r="F193" i="31"/>
  <c r="F194" i="31"/>
  <c r="F195" i="31"/>
  <c r="F196" i="31"/>
  <c r="F197" i="31"/>
  <c r="F198" i="31"/>
  <c r="F199" i="31"/>
  <c r="F200" i="31"/>
  <c r="F201" i="31"/>
  <c r="F202" i="31"/>
  <c r="F203" i="31"/>
  <c r="F204" i="31"/>
  <c r="F205" i="31"/>
  <c r="F206" i="31"/>
  <c r="F207" i="31"/>
  <c r="F208" i="31"/>
  <c r="F209" i="31"/>
  <c r="F210" i="31"/>
  <c r="F211" i="31"/>
  <c r="F212" i="31"/>
  <c r="F213" i="31"/>
  <c r="F214" i="31"/>
  <c r="F215" i="31"/>
  <c r="F216" i="31"/>
  <c r="F217" i="31"/>
  <c r="F218" i="31"/>
  <c r="F219" i="31"/>
  <c r="F220" i="31"/>
  <c r="F221" i="31"/>
  <c r="F222" i="31"/>
  <c r="F223" i="31"/>
  <c r="F224" i="31"/>
  <c r="F225" i="31"/>
  <c r="F226" i="31"/>
  <c r="F227" i="31"/>
  <c r="F228" i="31"/>
  <c r="F229" i="31"/>
  <c r="F230" i="31"/>
  <c r="F231" i="31"/>
  <c r="F232" i="31"/>
  <c r="F233" i="31"/>
  <c r="F234" i="31"/>
  <c r="F235" i="31"/>
  <c r="F236" i="31"/>
  <c r="F237" i="31"/>
  <c r="F238" i="31"/>
  <c r="F239" i="31"/>
  <c r="F240" i="31"/>
  <c r="F241" i="31"/>
  <c r="F242" i="31"/>
  <c r="F243" i="31"/>
  <c r="F244" i="31"/>
  <c r="F245" i="31"/>
  <c r="F246" i="31"/>
  <c r="F247" i="31"/>
  <c r="F248" i="31"/>
  <c r="F249" i="31"/>
  <c r="F250" i="31"/>
  <c r="F251" i="31"/>
  <c r="F252" i="31"/>
  <c r="F253" i="31"/>
  <c r="F254" i="31"/>
  <c r="F255" i="31"/>
  <c r="F256" i="31"/>
  <c r="F257" i="31"/>
  <c r="F258" i="31"/>
  <c r="F259" i="31"/>
  <c r="F260" i="31"/>
  <c r="F261" i="31"/>
  <c r="F262" i="31"/>
  <c r="F263" i="31"/>
  <c r="F264" i="31"/>
  <c r="F265" i="31"/>
  <c r="F266" i="31"/>
  <c r="F267" i="31"/>
  <c r="F268" i="31"/>
  <c r="F269" i="31"/>
  <c r="F270" i="31"/>
  <c r="F271" i="31"/>
  <c r="F272" i="31"/>
  <c r="F273" i="31"/>
  <c r="F274" i="31"/>
  <c r="F275" i="31"/>
  <c r="F276" i="31"/>
  <c r="F277" i="31"/>
  <c r="F278" i="31"/>
  <c r="F279" i="31"/>
  <c r="F280" i="31"/>
  <c r="F281" i="31"/>
  <c r="F282" i="31"/>
  <c r="F283" i="31"/>
  <c r="F284" i="31"/>
  <c r="F285" i="31"/>
  <c r="F286" i="31"/>
  <c r="F287" i="31"/>
  <c r="F288" i="31"/>
  <c r="F289" i="31"/>
  <c r="F290" i="31"/>
  <c r="F291" i="31"/>
  <c r="F292" i="31"/>
  <c r="F293" i="31"/>
  <c r="F294" i="31"/>
  <c r="F295" i="31"/>
  <c r="F296" i="31"/>
  <c r="F297" i="31"/>
  <c r="F298" i="31"/>
  <c r="F299" i="31"/>
  <c r="F300" i="31"/>
  <c r="F301" i="31"/>
  <c r="F302" i="31"/>
  <c r="F303" i="31"/>
  <c r="F304" i="31"/>
  <c r="F305" i="31"/>
  <c r="F306" i="31"/>
  <c r="F307" i="31"/>
  <c r="F308" i="31"/>
  <c r="F309" i="31"/>
  <c r="F310" i="31"/>
  <c r="F311" i="31"/>
  <c r="F312" i="31"/>
  <c r="F313" i="31"/>
  <c r="F314" i="31"/>
  <c r="F315" i="31"/>
  <c r="F316" i="31"/>
  <c r="F317" i="31"/>
  <c r="F318" i="31"/>
  <c r="F319" i="31"/>
  <c r="F320" i="31"/>
  <c r="F321" i="31"/>
  <c r="F322" i="31"/>
  <c r="F323" i="31"/>
  <c r="F324" i="31"/>
  <c r="F325" i="31"/>
  <c r="F326" i="31"/>
  <c r="F327" i="31"/>
  <c r="F328" i="31"/>
  <c r="F329" i="31"/>
  <c r="F330" i="31"/>
  <c r="F331" i="31"/>
  <c r="F332" i="31"/>
  <c r="F333" i="31"/>
  <c r="F334" i="31"/>
  <c r="F335" i="31"/>
  <c r="F336" i="31"/>
  <c r="F337" i="31"/>
  <c r="F338" i="31"/>
  <c r="F339" i="31"/>
  <c r="F340" i="31"/>
  <c r="F341" i="31"/>
  <c r="F342" i="31"/>
  <c r="F343" i="31"/>
  <c r="F344" i="31"/>
  <c r="F345" i="31"/>
  <c r="F346" i="31"/>
  <c r="F347" i="31"/>
  <c r="F348" i="31"/>
  <c r="F349" i="31"/>
  <c r="F350" i="31"/>
  <c r="F351" i="31"/>
  <c r="F352" i="31"/>
  <c r="F353" i="31"/>
  <c r="F354" i="31"/>
  <c r="F355" i="31"/>
  <c r="F356" i="31"/>
  <c r="F357" i="31"/>
  <c r="F358" i="31"/>
  <c r="F359" i="31"/>
  <c r="F360" i="31"/>
  <c r="F361" i="31"/>
  <c r="F362" i="31"/>
  <c r="F363" i="31"/>
  <c r="F364" i="31"/>
  <c r="F365" i="31"/>
  <c r="F366" i="31"/>
  <c r="F367" i="31"/>
  <c r="F368" i="31"/>
  <c r="F369" i="31"/>
  <c r="F370" i="31"/>
  <c r="F371" i="31"/>
  <c r="F372" i="31"/>
  <c r="F373" i="31"/>
  <c r="F374" i="31"/>
  <c r="F375" i="31"/>
  <c r="F376" i="31"/>
  <c r="F377" i="31"/>
  <c r="F378" i="31"/>
  <c r="F379" i="31"/>
  <c r="F380" i="31"/>
  <c r="F381" i="31"/>
  <c r="F382" i="31"/>
  <c r="F383" i="31"/>
  <c r="F384" i="31"/>
  <c r="F385" i="31"/>
  <c r="F386" i="31"/>
  <c r="F387" i="31"/>
  <c r="F388" i="31"/>
  <c r="F389" i="31"/>
  <c r="F390" i="31"/>
  <c r="F391" i="31"/>
  <c r="F392" i="31"/>
  <c r="F393" i="31"/>
  <c r="F394" i="31"/>
  <c r="F395" i="31"/>
  <c r="F396" i="31"/>
  <c r="F397" i="31"/>
  <c r="F398" i="31"/>
  <c r="F399" i="31"/>
  <c r="F400" i="31"/>
  <c r="F401" i="31"/>
  <c r="F402" i="31"/>
  <c r="F403" i="31"/>
  <c r="F404" i="31"/>
  <c r="F405" i="31"/>
  <c r="F406" i="31"/>
  <c r="F407" i="31"/>
  <c r="F408" i="31"/>
  <c r="F409" i="31"/>
  <c r="F410" i="31"/>
  <c r="F411" i="31"/>
  <c r="F412" i="31"/>
  <c r="F413" i="31"/>
  <c r="F414" i="31"/>
  <c r="F415" i="31"/>
  <c r="F416" i="31"/>
  <c r="F417" i="31"/>
  <c r="F418" i="31"/>
  <c r="F419" i="31"/>
  <c r="F420" i="31"/>
  <c r="F421" i="31"/>
  <c r="F422" i="31"/>
  <c r="F423" i="31"/>
  <c r="F424" i="31"/>
  <c r="F425" i="31"/>
  <c r="F426" i="31"/>
  <c r="F427" i="31"/>
  <c r="F428" i="31"/>
  <c r="F429" i="31"/>
  <c r="F430" i="31"/>
  <c r="F431" i="31"/>
  <c r="F432" i="31"/>
  <c r="F433" i="31"/>
  <c r="F434" i="31"/>
  <c r="F435" i="31"/>
  <c r="F436" i="31"/>
  <c r="F437" i="31"/>
  <c r="F438" i="31"/>
  <c r="F439" i="31"/>
  <c r="F440" i="31"/>
  <c r="F441" i="31"/>
  <c r="F442" i="31"/>
  <c r="F443" i="31"/>
  <c r="F444" i="31"/>
  <c r="F445" i="31"/>
  <c r="F446" i="31"/>
  <c r="F447" i="31"/>
  <c r="F448" i="31"/>
  <c r="F449" i="31"/>
  <c r="F450" i="31"/>
  <c r="F451" i="31"/>
  <c r="F452" i="31"/>
  <c r="F453" i="31"/>
  <c r="F454" i="31"/>
  <c r="F455" i="31"/>
  <c r="F456" i="31"/>
  <c r="F457" i="31"/>
  <c r="F458" i="31"/>
  <c r="F459" i="31"/>
  <c r="F460" i="31"/>
  <c r="F461" i="31"/>
  <c r="F462" i="31"/>
  <c r="F463" i="31"/>
  <c r="F464" i="31"/>
  <c r="F465" i="31"/>
  <c r="F466" i="31"/>
  <c r="F467" i="31"/>
  <c r="F468" i="31"/>
  <c r="F469" i="31"/>
  <c r="F470" i="31"/>
  <c r="F471" i="31"/>
  <c r="F472" i="31"/>
  <c r="F473" i="31"/>
  <c r="F474" i="31"/>
  <c r="F475" i="31"/>
  <c r="F476" i="31"/>
  <c r="F477" i="31"/>
  <c r="F478" i="31"/>
  <c r="F479" i="31"/>
  <c r="F480" i="31"/>
  <c r="F481" i="31"/>
  <c r="F482" i="31"/>
  <c r="F483" i="31"/>
  <c r="F484" i="31"/>
  <c r="F485" i="31"/>
  <c r="F486" i="31"/>
  <c r="F487" i="31"/>
  <c r="F488" i="31"/>
  <c r="F489" i="31"/>
  <c r="F490" i="31"/>
  <c r="F491" i="31"/>
  <c r="F492" i="31"/>
  <c r="F493" i="31"/>
  <c r="F494" i="31"/>
  <c r="F495" i="31"/>
  <c r="F496" i="31"/>
  <c r="F497" i="31"/>
  <c r="F498" i="31"/>
  <c r="F499" i="31"/>
  <c r="F500" i="31"/>
  <c r="F501" i="31"/>
  <c r="F502" i="31"/>
  <c r="F503" i="31"/>
  <c r="F504" i="31"/>
  <c r="F505" i="31"/>
  <c r="F506" i="31"/>
  <c r="F507" i="31"/>
  <c r="F508" i="31"/>
  <c r="F509" i="31"/>
  <c r="F510" i="31"/>
  <c r="F511" i="31"/>
  <c r="F512" i="31"/>
  <c r="F513" i="31"/>
  <c r="F514" i="31"/>
  <c r="F515" i="31"/>
  <c r="F516" i="31"/>
  <c r="F517" i="31"/>
  <c r="F518" i="31"/>
  <c r="F519" i="31"/>
  <c r="F520" i="31"/>
  <c r="F521" i="31"/>
  <c r="F522" i="31"/>
  <c r="F523" i="31"/>
  <c r="F524" i="31"/>
  <c r="F525" i="31"/>
  <c r="F526" i="31"/>
  <c r="F527" i="31"/>
  <c r="F528" i="31"/>
  <c r="F529" i="31"/>
  <c r="F530" i="31"/>
  <c r="F531" i="31"/>
  <c r="F532" i="31"/>
  <c r="F533" i="31"/>
  <c r="F534" i="31"/>
  <c r="F535" i="31"/>
  <c r="F536" i="31"/>
  <c r="F537" i="31"/>
  <c r="F538" i="31"/>
  <c r="F539" i="31"/>
  <c r="F540" i="31"/>
  <c r="F541" i="31"/>
  <c r="F542" i="31"/>
  <c r="F543" i="31"/>
  <c r="F544" i="31"/>
  <c r="F545" i="31"/>
  <c r="F546" i="31"/>
  <c r="F547" i="31"/>
  <c r="F548" i="31"/>
  <c r="F549" i="31"/>
  <c r="F550" i="31"/>
  <c r="F551" i="31"/>
  <c r="F552" i="31"/>
  <c r="F553" i="31"/>
  <c r="F554" i="31"/>
  <c r="F555" i="31"/>
  <c r="F556" i="31"/>
  <c r="F557" i="31"/>
  <c r="F558" i="31"/>
  <c r="F559" i="31"/>
  <c r="F560" i="31"/>
  <c r="F561" i="31"/>
  <c r="F562" i="31"/>
  <c r="F563" i="31"/>
  <c r="F564" i="31"/>
  <c r="F565" i="31"/>
  <c r="F566" i="31"/>
  <c r="F567" i="31"/>
  <c r="F568" i="31"/>
  <c r="F569" i="31"/>
  <c r="F570" i="31"/>
  <c r="F3" i="31"/>
  <c r="E4" i="31"/>
  <c r="E5" i="31"/>
  <c r="E6" i="31"/>
  <c r="E7" i="31"/>
  <c r="E8" i="31"/>
  <c r="E9" i="31"/>
  <c r="E10" i="31"/>
  <c r="E11" i="31"/>
  <c r="E12" i="31"/>
  <c r="E13" i="31"/>
  <c r="E14" i="31"/>
  <c r="E15" i="31"/>
  <c r="E16" i="31"/>
  <c r="E17" i="31"/>
  <c r="E18" i="31"/>
  <c r="E19" i="31"/>
  <c r="E20" i="31"/>
  <c r="E21" i="31"/>
  <c r="E22"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80" i="31"/>
  <c r="E81" i="31"/>
  <c r="E82" i="31"/>
  <c r="E83" i="31"/>
  <c r="E84" i="31"/>
  <c r="E85" i="31"/>
  <c r="E86" i="31"/>
  <c r="E87" i="31"/>
  <c r="E88" i="31"/>
  <c r="E89" i="31"/>
  <c r="E90" i="31"/>
  <c r="E91" i="31"/>
  <c r="E92" i="31"/>
  <c r="E93" i="31"/>
  <c r="E94" i="31"/>
  <c r="E95" i="31"/>
  <c r="E96" i="31"/>
  <c r="E97" i="31"/>
  <c r="E98" i="31"/>
  <c r="E99" i="31"/>
  <c r="E100" i="31"/>
  <c r="E101" i="31"/>
  <c r="E102" i="31"/>
  <c r="E103" i="31"/>
  <c r="E104" i="31"/>
  <c r="E105" i="31"/>
  <c r="E106" i="31"/>
  <c r="E107" i="31"/>
  <c r="E108" i="31"/>
  <c r="E109" i="31"/>
  <c r="E110" i="31"/>
  <c r="E111" i="31"/>
  <c r="E112" i="31"/>
  <c r="E113" i="31"/>
  <c r="E114" i="31"/>
  <c r="E115" i="31"/>
  <c r="E116" i="31"/>
  <c r="E117" i="31"/>
  <c r="E118" i="31"/>
  <c r="E119" i="31"/>
  <c r="E120" i="31"/>
  <c r="E121" i="31"/>
  <c r="E122" i="31"/>
  <c r="E123" i="31"/>
  <c r="E124" i="31"/>
  <c r="E125" i="31"/>
  <c r="E126" i="31"/>
  <c r="E127" i="31"/>
  <c r="E128" i="31"/>
  <c r="E129" i="31"/>
  <c r="E130" i="31"/>
  <c r="E131" i="31"/>
  <c r="E132" i="31"/>
  <c r="E133" i="31"/>
  <c r="E134" i="31"/>
  <c r="E135" i="31"/>
  <c r="E136" i="31"/>
  <c r="E137" i="31"/>
  <c r="E138" i="31"/>
  <c r="E139" i="31"/>
  <c r="E140" i="31"/>
  <c r="E141" i="31"/>
  <c r="E142" i="31"/>
  <c r="E143" i="31"/>
  <c r="E144" i="31"/>
  <c r="E145" i="31"/>
  <c r="E146" i="31"/>
  <c r="E147" i="31"/>
  <c r="E148" i="31"/>
  <c r="E149" i="31"/>
  <c r="E150" i="31"/>
  <c r="E151" i="31"/>
  <c r="E152" i="31"/>
  <c r="E153" i="31"/>
  <c r="E154" i="31"/>
  <c r="E155" i="31"/>
  <c r="E156" i="31"/>
  <c r="E157" i="31"/>
  <c r="E158" i="31"/>
  <c r="E159" i="31"/>
  <c r="E160" i="31"/>
  <c r="E161" i="31"/>
  <c r="E162" i="31"/>
  <c r="E163" i="31"/>
  <c r="E164" i="31"/>
  <c r="E165" i="31"/>
  <c r="E166" i="31"/>
  <c r="E167" i="31"/>
  <c r="E168" i="31"/>
  <c r="E169" i="31"/>
  <c r="E170" i="31"/>
  <c r="E171" i="31"/>
  <c r="E172" i="31"/>
  <c r="E173" i="31"/>
  <c r="E174" i="31"/>
  <c r="E175" i="31"/>
  <c r="E176" i="31"/>
  <c r="E177" i="31"/>
  <c r="E178" i="31"/>
  <c r="E179" i="31"/>
  <c r="E180" i="31"/>
  <c r="E181" i="31"/>
  <c r="E182" i="31"/>
  <c r="E183" i="31"/>
  <c r="E184" i="31"/>
  <c r="E185" i="31"/>
  <c r="E186" i="31"/>
  <c r="E187" i="31"/>
  <c r="E188" i="31"/>
  <c r="E189" i="31"/>
  <c r="E190" i="31"/>
  <c r="E191" i="31"/>
  <c r="E192" i="31"/>
  <c r="E193" i="31"/>
  <c r="E194" i="31"/>
  <c r="E195" i="31"/>
  <c r="E196" i="31"/>
  <c r="E197" i="31"/>
  <c r="E198" i="31"/>
  <c r="E199" i="31"/>
  <c r="E200" i="31"/>
  <c r="E201" i="31"/>
  <c r="E202" i="31"/>
  <c r="E203" i="31"/>
  <c r="E204" i="31"/>
  <c r="E205" i="31"/>
  <c r="E206" i="31"/>
  <c r="E207" i="31"/>
  <c r="E208" i="31"/>
  <c r="E209" i="31"/>
  <c r="E210" i="31"/>
  <c r="E211" i="31"/>
  <c r="E212" i="31"/>
  <c r="E213" i="31"/>
  <c r="E214" i="31"/>
  <c r="E215" i="31"/>
  <c r="E216" i="31"/>
  <c r="E217" i="31"/>
  <c r="E218" i="31"/>
  <c r="E219" i="31"/>
  <c r="E220" i="31"/>
  <c r="E221" i="31"/>
  <c r="E222" i="31"/>
  <c r="E223" i="31"/>
  <c r="E224" i="31"/>
  <c r="E225" i="31"/>
  <c r="E226" i="31"/>
  <c r="E227" i="31"/>
  <c r="E228" i="31"/>
  <c r="E229" i="31"/>
  <c r="E230" i="31"/>
  <c r="E231" i="31"/>
  <c r="E232" i="31"/>
  <c r="E233" i="31"/>
  <c r="E234" i="31"/>
  <c r="E235" i="31"/>
  <c r="E236" i="31"/>
  <c r="E237" i="31"/>
  <c r="E238" i="31"/>
  <c r="E239" i="31"/>
  <c r="E240" i="31"/>
  <c r="E241" i="31"/>
  <c r="E242" i="31"/>
  <c r="E243" i="31"/>
  <c r="E244" i="31"/>
  <c r="E245" i="31"/>
  <c r="E246" i="31"/>
  <c r="E247" i="31"/>
  <c r="E248" i="31"/>
  <c r="E249" i="31"/>
  <c r="E250" i="31"/>
  <c r="E251" i="31"/>
  <c r="E252" i="31"/>
  <c r="E253" i="31"/>
  <c r="E254" i="31"/>
  <c r="E255" i="31"/>
  <c r="E256" i="31"/>
  <c r="E257" i="31"/>
  <c r="E258" i="31"/>
  <c r="E259" i="31"/>
  <c r="E260" i="31"/>
  <c r="E261" i="31"/>
  <c r="E262" i="31"/>
  <c r="E263" i="31"/>
  <c r="E264" i="31"/>
  <c r="E265" i="31"/>
  <c r="E266" i="31"/>
  <c r="E267" i="31"/>
  <c r="E268" i="31"/>
  <c r="E269" i="31"/>
  <c r="E270" i="31"/>
  <c r="E271" i="31"/>
  <c r="E272" i="31"/>
  <c r="E273" i="31"/>
  <c r="E274" i="31"/>
  <c r="E275" i="31"/>
  <c r="E276" i="31"/>
  <c r="E277" i="31"/>
  <c r="E278" i="31"/>
  <c r="E279" i="31"/>
  <c r="E280" i="31"/>
  <c r="E281" i="31"/>
  <c r="E282" i="31"/>
  <c r="E283" i="31"/>
  <c r="E284" i="31"/>
  <c r="E285" i="31"/>
  <c r="E286" i="31"/>
  <c r="E287" i="31"/>
  <c r="E288" i="31"/>
  <c r="E289" i="31"/>
  <c r="E290" i="31"/>
  <c r="E291" i="31"/>
  <c r="E292" i="31"/>
  <c r="E293" i="31"/>
  <c r="E294" i="31"/>
  <c r="E295" i="31"/>
  <c r="E296" i="31"/>
  <c r="E297" i="31"/>
  <c r="E298" i="31"/>
  <c r="E299" i="31"/>
  <c r="E300" i="31"/>
  <c r="E301" i="31"/>
  <c r="E302" i="31"/>
  <c r="E303" i="31"/>
  <c r="E304" i="31"/>
  <c r="E305" i="31"/>
  <c r="E306" i="31"/>
  <c r="E307" i="31"/>
  <c r="E308" i="31"/>
  <c r="E309" i="31"/>
  <c r="E310" i="31"/>
  <c r="E311" i="31"/>
  <c r="E312" i="31"/>
  <c r="E313" i="31"/>
  <c r="E314" i="31"/>
  <c r="E315" i="31"/>
  <c r="E316" i="31"/>
  <c r="E317" i="31"/>
  <c r="E318" i="31"/>
  <c r="E319" i="31"/>
  <c r="E320" i="31"/>
  <c r="E321" i="31"/>
  <c r="E322" i="31"/>
  <c r="E323" i="31"/>
  <c r="E324" i="31"/>
  <c r="E325" i="31"/>
  <c r="E326" i="31"/>
  <c r="E327" i="31"/>
  <c r="E328" i="31"/>
  <c r="E329" i="31"/>
  <c r="E330" i="31"/>
  <c r="E331" i="31"/>
  <c r="E332" i="31"/>
  <c r="E333" i="31"/>
  <c r="E334" i="31"/>
  <c r="E335" i="31"/>
  <c r="E336" i="31"/>
  <c r="E337" i="31"/>
  <c r="E338" i="31"/>
  <c r="E339" i="31"/>
  <c r="E340" i="31"/>
  <c r="E341" i="31"/>
  <c r="E342" i="31"/>
  <c r="E343" i="31"/>
  <c r="E344" i="31"/>
  <c r="E345" i="31"/>
  <c r="E346" i="31"/>
  <c r="E347" i="31"/>
  <c r="E348" i="31"/>
  <c r="E349" i="31"/>
  <c r="E350" i="31"/>
  <c r="E351" i="31"/>
  <c r="E352" i="31"/>
  <c r="E353" i="31"/>
  <c r="E354" i="31"/>
  <c r="E355" i="31"/>
  <c r="E356" i="31"/>
  <c r="E357" i="31"/>
  <c r="E358" i="31"/>
  <c r="E359" i="31"/>
  <c r="E360" i="31"/>
  <c r="E361" i="31"/>
  <c r="E362" i="31"/>
  <c r="E363" i="31"/>
  <c r="E364" i="31"/>
  <c r="E365" i="31"/>
  <c r="E366" i="31"/>
  <c r="E367" i="31"/>
  <c r="E368" i="31"/>
  <c r="E369" i="31"/>
  <c r="E370" i="31"/>
  <c r="E371" i="31"/>
  <c r="E372" i="31"/>
  <c r="E373" i="31"/>
  <c r="E374" i="31"/>
  <c r="E375" i="31"/>
  <c r="E376" i="31"/>
  <c r="E377" i="31"/>
  <c r="E378" i="31"/>
  <c r="E379" i="31"/>
  <c r="E380" i="31"/>
  <c r="E381" i="31"/>
  <c r="E382" i="31"/>
  <c r="E383" i="31"/>
  <c r="E384" i="31"/>
  <c r="E385" i="31"/>
  <c r="E386" i="31"/>
  <c r="E387" i="31"/>
  <c r="E388" i="31"/>
  <c r="E389" i="31"/>
  <c r="E390" i="31"/>
  <c r="E391" i="31"/>
  <c r="E392" i="31"/>
  <c r="E393" i="31"/>
  <c r="E394" i="31"/>
  <c r="E395" i="31"/>
  <c r="E396" i="31"/>
  <c r="E397" i="31"/>
  <c r="E398" i="31"/>
  <c r="E399" i="31"/>
  <c r="E400" i="31"/>
  <c r="E401" i="31"/>
  <c r="E402" i="31"/>
  <c r="E403" i="31"/>
  <c r="E404" i="31"/>
  <c r="E405" i="31"/>
  <c r="E406" i="31"/>
  <c r="E407" i="31"/>
  <c r="E408" i="31"/>
  <c r="E409" i="31"/>
  <c r="E410" i="31"/>
  <c r="E411" i="31"/>
  <c r="E412" i="31"/>
  <c r="E413" i="31"/>
  <c r="E414" i="31"/>
  <c r="E415" i="31"/>
  <c r="E416" i="31"/>
  <c r="E417" i="31"/>
  <c r="E418" i="31"/>
  <c r="E419" i="31"/>
  <c r="E420" i="31"/>
  <c r="E421" i="31"/>
  <c r="E422" i="31"/>
  <c r="E423" i="31"/>
  <c r="E424" i="31"/>
  <c r="E425" i="31"/>
  <c r="E426" i="31"/>
  <c r="E427" i="31"/>
  <c r="E428" i="31"/>
  <c r="E429" i="31"/>
  <c r="E430" i="31"/>
  <c r="E431" i="31"/>
  <c r="E432" i="31"/>
  <c r="E433" i="31"/>
  <c r="E434" i="31"/>
  <c r="E435" i="31"/>
  <c r="E436" i="31"/>
  <c r="E437" i="31"/>
  <c r="E438" i="31"/>
  <c r="E439" i="31"/>
  <c r="E440" i="31"/>
  <c r="E441" i="31"/>
  <c r="E442" i="31"/>
  <c r="E443" i="31"/>
  <c r="E444" i="31"/>
  <c r="E445" i="31"/>
  <c r="E446" i="31"/>
  <c r="E447" i="31"/>
  <c r="E448" i="31"/>
  <c r="E449" i="31"/>
  <c r="E450" i="31"/>
  <c r="E451" i="31"/>
  <c r="E452" i="31"/>
  <c r="E453" i="31"/>
  <c r="E454" i="31"/>
  <c r="E455" i="31"/>
  <c r="E456" i="31"/>
  <c r="E457" i="31"/>
  <c r="E458" i="31"/>
  <c r="E459" i="31"/>
  <c r="E460" i="31"/>
  <c r="E461" i="31"/>
  <c r="E462" i="31"/>
  <c r="E463" i="31"/>
  <c r="E464" i="31"/>
  <c r="E465" i="31"/>
  <c r="E466" i="31"/>
  <c r="E467" i="31"/>
  <c r="E468" i="31"/>
  <c r="E469" i="31"/>
  <c r="E470" i="31"/>
  <c r="E471" i="31"/>
  <c r="E472" i="31"/>
  <c r="E473" i="31"/>
  <c r="E474" i="31"/>
  <c r="E475" i="31"/>
  <c r="E476" i="31"/>
  <c r="E477" i="31"/>
  <c r="E478" i="31"/>
  <c r="E479" i="31"/>
  <c r="E480" i="31"/>
  <c r="E481" i="31"/>
  <c r="E482" i="31"/>
  <c r="E483" i="31"/>
  <c r="E484" i="31"/>
  <c r="E485" i="31"/>
  <c r="E486" i="31"/>
  <c r="E487" i="31"/>
  <c r="E488" i="31"/>
  <c r="E489" i="31"/>
  <c r="E490" i="31"/>
  <c r="E491" i="31"/>
  <c r="E492" i="31"/>
  <c r="E493" i="31"/>
  <c r="E494" i="31"/>
  <c r="E495" i="31"/>
  <c r="E496" i="31"/>
  <c r="E497" i="31"/>
  <c r="E498" i="31"/>
  <c r="E499" i="31"/>
  <c r="E500" i="31"/>
  <c r="E501" i="31"/>
  <c r="E502" i="31"/>
  <c r="E503" i="31"/>
  <c r="E504" i="31"/>
  <c r="E505" i="31"/>
  <c r="E506" i="31"/>
  <c r="E507" i="31"/>
  <c r="E508" i="31"/>
  <c r="E509" i="31"/>
  <c r="E510" i="31"/>
  <c r="E511" i="31"/>
  <c r="E512" i="31"/>
  <c r="E513" i="31"/>
  <c r="E514" i="31"/>
  <c r="E515" i="31"/>
  <c r="E516" i="31"/>
  <c r="E517" i="31"/>
  <c r="E518" i="31"/>
  <c r="E519" i="31"/>
  <c r="E520" i="31"/>
  <c r="E521" i="31"/>
  <c r="E522" i="31"/>
  <c r="E523" i="31"/>
  <c r="E524" i="31"/>
  <c r="E525" i="31"/>
  <c r="E526" i="31"/>
  <c r="E527" i="31"/>
  <c r="E528" i="31"/>
  <c r="E529" i="31"/>
  <c r="E530" i="31"/>
  <c r="E531" i="31"/>
  <c r="E532" i="31"/>
  <c r="E533" i="31"/>
  <c r="E534" i="31"/>
  <c r="E535" i="31"/>
  <c r="E536" i="31"/>
  <c r="E537" i="31"/>
  <c r="E538" i="31"/>
  <c r="E539" i="31"/>
  <c r="E540" i="31"/>
  <c r="E541" i="31"/>
  <c r="E542" i="31"/>
  <c r="E543" i="31"/>
  <c r="E544" i="31"/>
  <c r="E545" i="31"/>
  <c r="E546" i="31"/>
  <c r="E547" i="31"/>
  <c r="E548" i="31"/>
  <c r="E549" i="31"/>
  <c r="E550" i="31"/>
  <c r="E551" i="31"/>
  <c r="E552" i="31"/>
  <c r="E553" i="31"/>
  <c r="E554" i="31"/>
  <c r="E555" i="31"/>
  <c r="E556" i="31"/>
  <c r="E557" i="31"/>
  <c r="E558" i="31"/>
  <c r="E559" i="31"/>
  <c r="E560" i="31"/>
  <c r="E561" i="31"/>
  <c r="E562" i="31"/>
  <c r="E563" i="31"/>
  <c r="E564" i="31"/>
  <c r="E565" i="31"/>
  <c r="E566" i="31"/>
  <c r="E567" i="31"/>
  <c r="E568" i="31"/>
  <c r="E569" i="31"/>
  <c r="E570" i="31"/>
  <c r="E3" i="31"/>
  <c r="D4"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C442"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3" i="31"/>
  <c r="AF4" i="31"/>
  <c r="AF5" i="31"/>
  <c r="AF6" i="31"/>
  <c r="AF7" i="31"/>
  <c r="AF8" i="31"/>
  <c r="AF9" i="31"/>
  <c r="AF10" i="31"/>
  <c r="AF11" i="31"/>
  <c r="AF12" i="31"/>
  <c r="AF13" i="31"/>
  <c r="AF14" i="31"/>
  <c r="AF15" i="31"/>
  <c r="AF16" i="31"/>
  <c r="AF17" i="31"/>
  <c r="AF18" i="31"/>
  <c r="AF19" i="31"/>
  <c r="AF20" i="31"/>
  <c r="AF21" i="31"/>
  <c r="AF22" i="31"/>
  <c r="AF23" i="31"/>
  <c r="AF24" i="31"/>
  <c r="AF25" i="31"/>
  <c r="AF26" i="31"/>
  <c r="AF27" i="31"/>
  <c r="AF28" i="31"/>
  <c r="AF29" i="31"/>
  <c r="AF30" i="31"/>
  <c r="AF31" i="31"/>
  <c r="AF32" i="31"/>
  <c r="AF33" i="31"/>
  <c r="AF34" i="31"/>
  <c r="AF35" i="31"/>
  <c r="AF36" i="31"/>
  <c r="AF37" i="31"/>
  <c r="AF38" i="31"/>
  <c r="AF39" i="31"/>
  <c r="AF40" i="31"/>
  <c r="AF41" i="31"/>
  <c r="AF42" i="31"/>
  <c r="AF43" i="31"/>
  <c r="AF44" i="31"/>
  <c r="AF45" i="31"/>
  <c r="AF46" i="31"/>
  <c r="AF47" i="31"/>
  <c r="AF48" i="31"/>
  <c r="AF49" i="31"/>
  <c r="AF50" i="31"/>
  <c r="AF51" i="31"/>
  <c r="AF52" i="31"/>
  <c r="AF53" i="31"/>
  <c r="AF54" i="31"/>
  <c r="AF55" i="31"/>
  <c r="AF56" i="31"/>
  <c r="AF57" i="31"/>
  <c r="AF58" i="31"/>
  <c r="AF59" i="31"/>
  <c r="AF60" i="31"/>
  <c r="AF61" i="31"/>
  <c r="AF62" i="31"/>
  <c r="AF63" i="31"/>
  <c r="AF64" i="31"/>
  <c r="AF65" i="31"/>
  <c r="AF66" i="31"/>
  <c r="AF67" i="31"/>
  <c r="AF68" i="31"/>
  <c r="AF69" i="31"/>
  <c r="AF70" i="31"/>
  <c r="AF71" i="31"/>
  <c r="AF72" i="31"/>
  <c r="AF73" i="31"/>
  <c r="AF74" i="31"/>
  <c r="AF75" i="31"/>
  <c r="AF76" i="31"/>
  <c r="AF77" i="31"/>
  <c r="AF78" i="31"/>
  <c r="AF79" i="31"/>
  <c r="AF80" i="31"/>
  <c r="AF81" i="31"/>
  <c r="AF82" i="31"/>
  <c r="AF83" i="31"/>
  <c r="AF84" i="31"/>
  <c r="AF85" i="31"/>
  <c r="AF86" i="31"/>
  <c r="AF87" i="31"/>
  <c r="AF88" i="31"/>
  <c r="AF89" i="31"/>
  <c r="AF90" i="31"/>
  <c r="AF91" i="31"/>
  <c r="AF92" i="31"/>
  <c r="AF93" i="31"/>
  <c r="AF94" i="31"/>
  <c r="AF95" i="31"/>
  <c r="AF96" i="31"/>
  <c r="AF97" i="31"/>
  <c r="AF98" i="31"/>
  <c r="AF99" i="31"/>
  <c r="AF100" i="31"/>
  <c r="AF101" i="31"/>
  <c r="AF102" i="31"/>
  <c r="AF103" i="31"/>
  <c r="AF104" i="31"/>
  <c r="AF105" i="31"/>
  <c r="AF106" i="31"/>
  <c r="AF107" i="31"/>
  <c r="AF108" i="31"/>
  <c r="AF109" i="31"/>
  <c r="AF110" i="31"/>
  <c r="AF111" i="31"/>
  <c r="AF112" i="31"/>
  <c r="AF113" i="31"/>
  <c r="AF114" i="31"/>
  <c r="AF115" i="31"/>
  <c r="AF116" i="31"/>
  <c r="AF117" i="31"/>
  <c r="AF118" i="31"/>
  <c r="AF119" i="31"/>
  <c r="AF120" i="31"/>
  <c r="AF121" i="31"/>
  <c r="AF122" i="31"/>
  <c r="AF123" i="31"/>
  <c r="AF124" i="31"/>
  <c r="AF125" i="31"/>
  <c r="AF126" i="31"/>
  <c r="AF127" i="31"/>
  <c r="AF128" i="31"/>
  <c r="AF129" i="31"/>
  <c r="AF130" i="31"/>
  <c r="AF131" i="31"/>
  <c r="AF132" i="31"/>
  <c r="AF133" i="31"/>
  <c r="AF134" i="31"/>
  <c r="AF135" i="31"/>
  <c r="AF136" i="31"/>
  <c r="AF137" i="31"/>
  <c r="AF138" i="31"/>
  <c r="AF139" i="31"/>
  <c r="AF140" i="31"/>
  <c r="AF141" i="31"/>
  <c r="AF142" i="31"/>
  <c r="AF143" i="31"/>
  <c r="AF144" i="31"/>
  <c r="AF145" i="31"/>
  <c r="AF146" i="31"/>
  <c r="AF147" i="31"/>
  <c r="AF148" i="31"/>
  <c r="AF149" i="31"/>
  <c r="AF150" i="31"/>
  <c r="AF151" i="31"/>
  <c r="AF152" i="31"/>
  <c r="AF153" i="31"/>
  <c r="AF154" i="31"/>
  <c r="AF155" i="31"/>
  <c r="AF156" i="31"/>
  <c r="AF157" i="31"/>
  <c r="AF158" i="31"/>
  <c r="AF159" i="31"/>
  <c r="AF160" i="31"/>
  <c r="AF161" i="31"/>
  <c r="AF162" i="31"/>
  <c r="AF163" i="31"/>
  <c r="AF164" i="31"/>
  <c r="AF165" i="31"/>
  <c r="AF166" i="31"/>
  <c r="AF167" i="31"/>
  <c r="AF168" i="31"/>
  <c r="AF169" i="31"/>
  <c r="AF170" i="31"/>
  <c r="AF171" i="31"/>
  <c r="AF172" i="31"/>
  <c r="AF173" i="31"/>
  <c r="AF174" i="31"/>
  <c r="AF175" i="31"/>
  <c r="AF176" i="31"/>
  <c r="AF177" i="31"/>
  <c r="AF178" i="31"/>
  <c r="AF179" i="31"/>
  <c r="AF180" i="31"/>
  <c r="AF181" i="31"/>
  <c r="AF182" i="31"/>
  <c r="AF183" i="31"/>
  <c r="AF184" i="31"/>
  <c r="AF185" i="31"/>
  <c r="AF186" i="31"/>
  <c r="AF187" i="31"/>
  <c r="AF188" i="31"/>
  <c r="AF189" i="31"/>
  <c r="AF190" i="31"/>
  <c r="AF191" i="31"/>
  <c r="AF192" i="31"/>
  <c r="AF193" i="31"/>
  <c r="AF194" i="31"/>
  <c r="AF195" i="31"/>
  <c r="AF196" i="31"/>
  <c r="AF197" i="31"/>
  <c r="AF198" i="31"/>
  <c r="AF199" i="31"/>
  <c r="AF200" i="31"/>
  <c r="AF201" i="31"/>
  <c r="AF202" i="31"/>
  <c r="AF203" i="31"/>
  <c r="AF204" i="31"/>
  <c r="AF205" i="31"/>
  <c r="AF206" i="31"/>
  <c r="AF207" i="31"/>
  <c r="AF208" i="31"/>
  <c r="AF209" i="31"/>
  <c r="AF210" i="31"/>
  <c r="AF211" i="31"/>
  <c r="AF212" i="31"/>
  <c r="AF213" i="31"/>
  <c r="AF214" i="31"/>
  <c r="AF215" i="31"/>
  <c r="AF216" i="31"/>
  <c r="AF217" i="31"/>
  <c r="AF218" i="31"/>
  <c r="AF219" i="31"/>
  <c r="AF220" i="31"/>
  <c r="AF221" i="31"/>
  <c r="AF222" i="31"/>
  <c r="AF223" i="31"/>
  <c r="AF224" i="31"/>
  <c r="AF225" i="31"/>
  <c r="AF226" i="31"/>
  <c r="AF227" i="31"/>
  <c r="AF228" i="31"/>
  <c r="AF229" i="31"/>
  <c r="AF230" i="31"/>
  <c r="AF231" i="31"/>
  <c r="AF232" i="31"/>
  <c r="AF233" i="31"/>
  <c r="AF234" i="31"/>
  <c r="AF235" i="31"/>
  <c r="AF236" i="31"/>
  <c r="AF237" i="31"/>
  <c r="AF238" i="31"/>
  <c r="AF239" i="31"/>
  <c r="AF240" i="31"/>
  <c r="AF241" i="31"/>
  <c r="AF242" i="31"/>
  <c r="AF243" i="31"/>
  <c r="AF244" i="31"/>
  <c r="AF245" i="31"/>
  <c r="AF246" i="31"/>
  <c r="AF247" i="31"/>
  <c r="AF248" i="31"/>
  <c r="AF249" i="31"/>
  <c r="AF250" i="31"/>
  <c r="AF251" i="31"/>
  <c r="AF252" i="31"/>
  <c r="AF253" i="31"/>
  <c r="AF254" i="31"/>
  <c r="AF255" i="31"/>
  <c r="AF256" i="31"/>
  <c r="AF257" i="31"/>
  <c r="AF258" i="31"/>
  <c r="AF259" i="31"/>
  <c r="AF260" i="31"/>
  <c r="AF261" i="31"/>
  <c r="AF262" i="31"/>
  <c r="AF263" i="31"/>
  <c r="AF264" i="31"/>
  <c r="AF265" i="31"/>
  <c r="AF266" i="31"/>
  <c r="AF267" i="31"/>
  <c r="AF268" i="31"/>
  <c r="AF269" i="31"/>
  <c r="AF270" i="31"/>
  <c r="AF271" i="31"/>
  <c r="AF272" i="31"/>
  <c r="AF273" i="31"/>
  <c r="AF274" i="31"/>
  <c r="AF275" i="31"/>
  <c r="AF276" i="31"/>
  <c r="AF277" i="31"/>
  <c r="AF278" i="31"/>
  <c r="AF279" i="31"/>
  <c r="AF280" i="31"/>
  <c r="AF281" i="31"/>
  <c r="AF282" i="31"/>
  <c r="AF283" i="31"/>
  <c r="AF284" i="31"/>
  <c r="AF285" i="31"/>
  <c r="AF286" i="31"/>
  <c r="AF287" i="31"/>
  <c r="AF288" i="31"/>
  <c r="AF289" i="31"/>
  <c r="AF290" i="31"/>
  <c r="AF291" i="31"/>
  <c r="AF292" i="31"/>
  <c r="AF293" i="31"/>
  <c r="AF294" i="31"/>
  <c r="AF295" i="31"/>
  <c r="AF296" i="31"/>
  <c r="AF297" i="31"/>
  <c r="AF298" i="31"/>
  <c r="AF299" i="31"/>
  <c r="AF300" i="31"/>
  <c r="AF301" i="31"/>
  <c r="AF302" i="31"/>
  <c r="AF303" i="31"/>
  <c r="AF304" i="31"/>
  <c r="AF305" i="31"/>
  <c r="AF306" i="31"/>
  <c r="AF307" i="31"/>
  <c r="AF308" i="31"/>
  <c r="AF309" i="31"/>
  <c r="AF310" i="31"/>
  <c r="AF311" i="31"/>
  <c r="AF312" i="31"/>
  <c r="AF313" i="31"/>
  <c r="AF314" i="31"/>
  <c r="AF315" i="31"/>
  <c r="AF316" i="31"/>
  <c r="AF317" i="31"/>
  <c r="AF318" i="31"/>
  <c r="AF319" i="31"/>
  <c r="AF320" i="31"/>
  <c r="AF321" i="31"/>
  <c r="AF322" i="31"/>
  <c r="AF323" i="31"/>
  <c r="AF324" i="31"/>
  <c r="AF325" i="31"/>
  <c r="AF326" i="31"/>
  <c r="AF327" i="31"/>
  <c r="AF328" i="31"/>
  <c r="AF329" i="31"/>
  <c r="AF330" i="31"/>
  <c r="AF331" i="31"/>
  <c r="AF332" i="31"/>
  <c r="AF333" i="31"/>
  <c r="AF334" i="31"/>
  <c r="AF335" i="31"/>
  <c r="AF336" i="31"/>
  <c r="AF337" i="31"/>
  <c r="AF338" i="31"/>
  <c r="AF339" i="31"/>
  <c r="AF340" i="31"/>
  <c r="AF341" i="31"/>
  <c r="AF342" i="31"/>
  <c r="AF343" i="31"/>
  <c r="AF344" i="31"/>
  <c r="AF345" i="31"/>
  <c r="AF346" i="31"/>
  <c r="AF347" i="31"/>
  <c r="AF348" i="31"/>
  <c r="AF349" i="31"/>
  <c r="AF350" i="31"/>
  <c r="AF351" i="31"/>
  <c r="AF352" i="31"/>
  <c r="AF353" i="31"/>
  <c r="AF354" i="31"/>
  <c r="AF355" i="31"/>
  <c r="AF356" i="31"/>
  <c r="AF357" i="31"/>
  <c r="AF358" i="31"/>
  <c r="AF359" i="31"/>
  <c r="AF360" i="31"/>
  <c r="AF361" i="31"/>
  <c r="AF362" i="31"/>
  <c r="AF363" i="31"/>
  <c r="AF364" i="31"/>
  <c r="AF365" i="31"/>
  <c r="AF366" i="31"/>
  <c r="AF367" i="31"/>
  <c r="AF368" i="31"/>
  <c r="AF369" i="31"/>
  <c r="AF370" i="31"/>
  <c r="AF371" i="31"/>
  <c r="AF372" i="31"/>
  <c r="AF373" i="31"/>
  <c r="AF374" i="31"/>
  <c r="AF375" i="31"/>
  <c r="AF376" i="31"/>
  <c r="AF377" i="31"/>
  <c r="AF378" i="31"/>
  <c r="AF379" i="31"/>
  <c r="AF380" i="31"/>
  <c r="AF381" i="31"/>
  <c r="AF382" i="31"/>
  <c r="AF383" i="31"/>
  <c r="AF384" i="31"/>
  <c r="AF385" i="31"/>
  <c r="AF386" i="31"/>
  <c r="AF387" i="31"/>
  <c r="AF388" i="31"/>
  <c r="AF389" i="31"/>
  <c r="AF390" i="31"/>
  <c r="AF391" i="31"/>
  <c r="AF392" i="31"/>
  <c r="AF393" i="31"/>
  <c r="AF394" i="31"/>
  <c r="AF395" i="31"/>
  <c r="AF396" i="31"/>
  <c r="AF397" i="31"/>
  <c r="AF398" i="31"/>
  <c r="AF399" i="31"/>
  <c r="AF400" i="31"/>
  <c r="AF401" i="31"/>
  <c r="AF402" i="31"/>
  <c r="AF403" i="31"/>
  <c r="AF404" i="31"/>
  <c r="AF405" i="31"/>
  <c r="AF406" i="31"/>
  <c r="AF407" i="31"/>
  <c r="AF408" i="31"/>
  <c r="AF409" i="31"/>
  <c r="AF410" i="31"/>
  <c r="AF411" i="31"/>
  <c r="AF412" i="31"/>
  <c r="AF413" i="31"/>
  <c r="AF414" i="31"/>
  <c r="AF415" i="31"/>
  <c r="AF416" i="31"/>
  <c r="AF417" i="31"/>
  <c r="AF418" i="31"/>
  <c r="AF419" i="31"/>
  <c r="AF420" i="31"/>
  <c r="AF421" i="31"/>
  <c r="AF422" i="31"/>
  <c r="AF423" i="31"/>
  <c r="AF424" i="31"/>
  <c r="AF425" i="31"/>
  <c r="AF426" i="31"/>
  <c r="AF427" i="31"/>
  <c r="AF428" i="31"/>
  <c r="AF429" i="31"/>
  <c r="AF430" i="31"/>
  <c r="AF431" i="31"/>
  <c r="AF432" i="31"/>
  <c r="AF433" i="31"/>
  <c r="AF434" i="31"/>
  <c r="AF435" i="31"/>
  <c r="AF436" i="31"/>
  <c r="AF437" i="31"/>
  <c r="AF438" i="31"/>
  <c r="AF439" i="31"/>
  <c r="AF440" i="31"/>
  <c r="AF441" i="31"/>
  <c r="AF442" i="31"/>
  <c r="AF443" i="31"/>
  <c r="AF444" i="31"/>
  <c r="AF445" i="31"/>
  <c r="AF446" i="31"/>
  <c r="AF447" i="31"/>
  <c r="AF448" i="31"/>
  <c r="AF449" i="31"/>
  <c r="AF450" i="31"/>
  <c r="AF451" i="31"/>
  <c r="AF452" i="31"/>
  <c r="AF453" i="31"/>
  <c r="AF454" i="31"/>
  <c r="AF455" i="31"/>
  <c r="AF456" i="31"/>
  <c r="AF457" i="31"/>
  <c r="AF458" i="31"/>
  <c r="AF459" i="31"/>
  <c r="AF460" i="31"/>
  <c r="AF461" i="31"/>
  <c r="AF462" i="31"/>
  <c r="AF463" i="31"/>
  <c r="AF464" i="31"/>
  <c r="AF465" i="31"/>
  <c r="AF466" i="31"/>
  <c r="AF467" i="31"/>
  <c r="AF468" i="31"/>
  <c r="AF469" i="31"/>
  <c r="AF470" i="31"/>
  <c r="AF471" i="31"/>
  <c r="AF472" i="31"/>
  <c r="AF473" i="31"/>
  <c r="AF474" i="31"/>
  <c r="AF475" i="31"/>
  <c r="AF476" i="31"/>
  <c r="AF477" i="31"/>
  <c r="AF478" i="31"/>
  <c r="AF479" i="31"/>
  <c r="AF480" i="31"/>
  <c r="AF481" i="31"/>
  <c r="AF482" i="31"/>
  <c r="AF483" i="31"/>
  <c r="AF484" i="31"/>
  <c r="AF485" i="31"/>
  <c r="AF486" i="31"/>
  <c r="AF487" i="31"/>
  <c r="AF488" i="31"/>
  <c r="AF489" i="31"/>
  <c r="AF490" i="31"/>
  <c r="AF491" i="31"/>
  <c r="AF492" i="31"/>
  <c r="AF493" i="31"/>
  <c r="AF494" i="31"/>
  <c r="AF495" i="31"/>
  <c r="AF496" i="31"/>
  <c r="AF497" i="31"/>
  <c r="AF498" i="31"/>
  <c r="AF499" i="31"/>
  <c r="AF500" i="31"/>
  <c r="AF501" i="31"/>
  <c r="AF502" i="31"/>
  <c r="AF503" i="31"/>
  <c r="AF504" i="31"/>
  <c r="AF505" i="31"/>
  <c r="AF506" i="31"/>
  <c r="AF507" i="31"/>
  <c r="AF508" i="31"/>
  <c r="AF509" i="31"/>
  <c r="AF510" i="31"/>
  <c r="AF511" i="31"/>
  <c r="AF512" i="31"/>
  <c r="AF513" i="31"/>
  <c r="AF514" i="31"/>
  <c r="AF515" i="31"/>
  <c r="AF516" i="31"/>
  <c r="AF517" i="31"/>
  <c r="AF518" i="31"/>
  <c r="AF519" i="31"/>
  <c r="AF520" i="31"/>
  <c r="AF521" i="31"/>
  <c r="AF522" i="31"/>
  <c r="AF523" i="31"/>
  <c r="AF524" i="31"/>
  <c r="AF525" i="31"/>
  <c r="AF526" i="31"/>
  <c r="AF527" i="31"/>
  <c r="AF528" i="31"/>
  <c r="AF529" i="31"/>
  <c r="AF530" i="31"/>
  <c r="AF531" i="31"/>
  <c r="AF532" i="31"/>
  <c r="AF533" i="31"/>
  <c r="AF534" i="31"/>
  <c r="AF535" i="31"/>
  <c r="AF536" i="31"/>
  <c r="AF537" i="31"/>
  <c r="AF538" i="31"/>
  <c r="AF539" i="31"/>
  <c r="AF540" i="31"/>
  <c r="AF541" i="31"/>
  <c r="AF542" i="31"/>
  <c r="AF543" i="31"/>
  <c r="AF544" i="31"/>
  <c r="AF545" i="31"/>
  <c r="AF546" i="31"/>
  <c r="AF547" i="31"/>
  <c r="AF548" i="31"/>
  <c r="AF549" i="31"/>
  <c r="AF550" i="31"/>
  <c r="AF551" i="31"/>
  <c r="AF552" i="31"/>
  <c r="AF553" i="31"/>
  <c r="AF554" i="31"/>
  <c r="AF555" i="31"/>
  <c r="AF556" i="31"/>
  <c r="AF557" i="31"/>
  <c r="AF558" i="31"/>
  <c r="AF559" i="31"/>
  <c r="AF560" i="31"/>
  <c r="AF561" i="31"/>
  <c r="AF562" i="31"/>
  <c r="AF563" i="31"/>
  <c r="AF564" i="31"/>
  <c r="AF565" i="31"/>
  <c r="AF566" i="31"/>
  <c r="AF567" i="31"/>
  <c r="AF568" i="31"/>
  <c r="AF569" i="31"/>
  <c r="AF570" i="31"/>
  <c r="AF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2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44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0"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2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44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3"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3" i="31"/>
  <c r="U3" i="31"/>
  <c r="BW152" i="16"/>
  <c r="BW138" i="16"/>
  <c r="BW153" i="16" s="1"/>
  <c r="BX137" i="16"/>
  <c r="BX152" i="16" s="1"/>
  <c r="BW137" i="16"/>
  <c r="BW124" i="16"/>
  <c r="BW139" i="16" s="1"/>
  <c r="BW154" i="16" s="1"/>
  <c r="BY122" i="16"/>
  <c r="BZ122" i="16" s="1"/>
  <c r="BW122" i="16"/>
  <c r="C154" i="16"/>
  <c r="C155" i="16" s="1"/>
  <c r="C156" i="16" s="1"/>
  <c r="C157" i="16" s="1"/>
  <c r="C158" i="16" s="1"/>
  <c r="C159" i="16" s="1"/>
  <c r="C160" i="16" s="1"/>
  <c r="C161" i="16" s="1"/>
  <c r="C162" i="16" s="1"/>
  <c r="C163" i="16" s="1"/>
  <c r="C139" i="16"/>
  <c r="C140" i="16" s="1"/>
  <c r="C141" i="16" s="1"/>
  <c r="C142" i="16" s="1"/>
  <c r="C143" i="16" s="1"/>
  <c r="C144" i="16" s="1"/>
  <c r="C145" i="16" s="1"/>
  <c r="C146" i="16" s="1"/>
  <c r="C147" i="16" s="1"/>
  <c r="C148" i="16" s="1"/>
  <c r="C124" i="16"/>
  <c r="C125" i="16" s="1"/>
  <c r="BN15" i="33"/>
  <c r="BO702" i="33"/>
  <c r="BN702" i="33"/>
  <c r="BO701" i="33"/>
  <c r="BN701" i="33"/>
  <c r="BO700" i="33"/>
  <c r="BN700" i="33"/>
  <c r="BO699" i="33"/>
  <c r="BN699" i="33"/>
  <c r="BO698" i="33"/>
  <c r="BN698" i="33"/>
  <c r="BO697" i="33"/>
  <c r="BN697" i="33"/>
  <c r="BO696" i="33"/>
  <c r="BN696" i="33"/>
  <c r="BO695" i="33"/>
  <c r="BN695" i="33"/>
  <c r="BO694" i="33"/>
  <c r="BN694" i="33"/>
  <c r="BO693" i="33"/>
  <c r="BN693" i="33"/>
  <c r="BO692" i="33"/>
  <c r="BN692" i="33"/>
  <c r="BO691" i="33"/>
  <c r="BN691" i="33"/>
  <c r="BO690" i="33"/>
  <c r="BN690" i="33"/>
  <c r="BO689" i="33"/>
  <c r="BN689" i="33"/>
  <c r="BO688" i="33"/>
  <c r="BN688" i="33"/>
  <c r="BO687" i="33"/>
  <c r="BN687" i="33"/>
  <c r="BO686" i="33"/>
  <c r="BN686" i="33"/>
  <c r="BO685" i="33"/>
  <c r="BN685" i="33"/>
  <c r="BO684" i="33"/>
  <c r="BN684" i="33"/>
  <c r="BO683" i="33"/>
  <c r="BN683" i="33"/>
  <c r="BO682" i="33"/>
  <c r="BN682" i="33"/>
  <c r="BO681" i="33"/>
  <c r="BN681" i="33"/>
  <c r="BO680" i="33"/>
  <c r="BN680" i="33"/>
  <c r="BO679" i="33"/>
  <c r="BN679" i="33"/>
  <c r="BO678" i="33"/>
  <c r="BN678" i="33"/>
  <c r="BO677" i="33"/>
  <c r="BN677" i="33"/>
  <c r="BO676" i="33"/>
  <c r="BN676" i="33"/>
  <c r="BO675" i="33"/>
  <c r="BN675" i="33"/>
  <c r="BO674" i="33"/>
  <c r="BN674" i="33"/>
  <c r="BO673" i="33"/>
  <c r="BN673" i="33"/>
  <c r="BO672" i="33"/>
  <c r="BN672" i="33"/>
  <c r="BO671" i="33"/>
  <c r="BN671" i="33"/>
  <c r="BO670" i="33"/>
  <c r="BN670" i="33"/>
  <c r="BO669" i="33"/>
  <c r="BN669" i="33"/>
  <c r="BO668" i="33"/>
  <c r="BN668" i="33"/>
  <c r="BO667" i="33"/>
  <c r="BN667" i="33"/>
  <c r="BO666" i="33"/>
  <c r="BN666" i="33"/>
  <c r="BO665" i="33"/>
  <c r="BN665" i="33"/>
  <c r="BO664" i="33"/>
  <c r="BN664" i="33"/>
  <c r="BO663" i="33"/>
  <c r="BN663" i="33"/>
  <c r="BO662" i="33"/>
  <c r="BN662" i="33"/>
  <c r="BO661" i="33"/>
  <c r="BN661" i="33"/>
  <c r="BO660" i="33"/>
  <c r="BN660" i="33"/>
  <c r="BO659" i="33"/>
  <c r="BN659" i="33"/>
  <c r="BO658" i="33"/>
  <c r="BN658" i="33"/>
  <c r="BO657" i="33"/>
  <c r="BN657" i="33"/>
  <c r="BO656" i="33"/>
  <c r="BN656" i="33"/>
  <c r="BO655" i="33"/>
  <c r="BN655" i="33"/>
  <c r="BO654" i="33"/>
  <c r="BN654" i="33"/>
  <c r="BO653" i="33"/>
  <c r="BN653" i="33"/>
  <c r="BO652" i="33"/>
  <c r="BN652" i="33"/>
  <c r="BO651" i="33"/>
  <c r="BN651" i="33"/>
  <c r="BO650" i="33"/>
  <c r="BN650" i="33"/>
  <c r="BO649" i="33"/>
  <c r="BN649" i="33"/>
  <c r="BO648" i="33"/>
  <c r="BN648" i="33"/>
  <c r="BO647" i="33"/>
  <c r="BN647" i="33"/>
  <c r="BO646" i="33"/>
  <c r="BN646" i="33"/>
  <c r="BO645" i="33"/>
  <c r="BN645" i="33"/>
  <c r="BO644" i="33"/>
  <c r="BN644" i="33"/>
  <c r="BO643" i="33"/>
  <c r="BN643" i="33"/>
  <c r="BO642" i="33"/>
  <c r="BN642" i="33"/>
  <c r="BO641" i="33"/>
  <c r="BN641" i="33"/>
  <c r="BO640" i="33"/>
  <c r="BN640" i="33"/>
  <c r="BO639" i="33"/>
  <c r="BN639" i="33"/>
  <c r="BO638" i="33"/>
  <c r="BN638" i="33"/>
  <c r="BO637" i="33"/>
  <c r="BN637" i="33"/>
  <c r="BO636" i="33"/>
  <c r="BN636" i="33"/>
  <c r="BO635" i="33"/>
  <c r="BN635" i="33"/>
  <c r="BO634" i="33"/>
  <c r="BN634" i="33"/>
  <c r="BO633" i="33"/>
  <c r="BN633" i="33"/>
  <c r="BO632" i="33"/>
  <c r="BN632" i="33"/>
  <c r="BO631" i="33"/>
  <c r="BN631" i="33"/>
  <c r="BO630" i="33"/>
  <c r="BN630" i="33"/>
  <c r="BO629" i="33"/>
  <c r="BN629" i="33"/>
  <c r="BO628" i="33"/>
  <c r="BN628" i="33"/>
  <c r="BO627" i="33"/>
  <c r="BN627" i="33"/>
  <c r="BO626" i="33"/>
  <c r="BN626" i="33"/>
  <c r="BO625" i="33"/>
  <c r="BN625" i="33"/>
  <c r="BO624" i="33"/>
  <c r="BN624" i="33"/>
  <c r="BO623" i="33"/>
  <c r="BN623" i="33"/>
  <c r="BO622" i="33"/>
  <c r="BN622" i="33"/>
  <c r="BO621" i="33"/>
  <c r="BN621" i="33"/>
  <c r="BO620" i="33"/>
  <c r="BN620" i="33"/>
  <c r="BO619" i="33"/>
  <c r="BN619" i="33"/>
  <c r="BO618" i="33"/>
  <c r="BN618" i="33"/>
  <c r="BO617" i="33"/>
  <c r="BN617" i="33"/>
  <c r="BO616" i="33"/>
  <c r="BN616" i="33"/>
  <c r="BO615" i="33"/>
  <c r="BN615" i="33"/>
  <c r="BO614" i="33"/>
  <c r="BN614" i="33"/>
  <c r="BO613" i="33"/>
  <c r="BN613" i="33"/>
  <c r="BO612" i="33"/>
  <c r="BN612" i="33"/>
  <c r="BO611" i="33"/>
  <c r="BN611" i="33"/>
  <c r="BO610" i="33"/>
  <c r="BN610" i="33"/>
  <c r="BO609" i="33"/>
  <c r="BN609" i="33"/>
  <c r="BO608" i="33"/>
  <c r="BN608" i="33"/>
  <c r="BO607" i="33"/>
  <c r="BN607" i="33"/>
  <c r="BO606" i="33"/>
  <c r="BN606" i="33"/>
  <c r="BO605" i="33"/>
  <c r="BN605" i="33"/>
  <c r="BO604" i="33"/>
  <c r="BN604" i="33"/>
  <c r="BO603" i="33"/>
  <c r="BN603" i="33"/>
  <c r="BO602" i="33"/>
  <c r="BN602" i="33"/>
  <c r="BO601" i="33"/>
  <c r="BN601" i="33"/>
  <c r="BO600" i="33"/>
  <c r="BN600" i="33"/>
  <c r="BO599" i="33"/>
  <c r="BN599" i="33"/>
  <c r="BO598" i="33"/>
  <c r="BN598" i="33"/>
  <c r="BO597" i="33"/>
  <c r="BN597" i="33"/>
  <c r="BO596" i="33"/>
  <c r="BN596" i="33"/>
  <c r="BO595" i="33"/>
  <c r="BN595" i="33"/>
  <c r="BO594" i="33"/>
  <c r="BN594" i="33"/>
  <c r="BO593" i="33"/>
  <c r="BN593" i="33"/>
  <c r="BO592" i="33"/>
  <c r="BN592" i="33"/>
  <c r="BO591" i="33"/>
  <c r="BN591" i="33"/>
  <c r="BO590" i="33"/>
  <c r="BN590" i="33"/>
  <c r="BO589" i="33"/>
  <c r="BN589" i="33"/>
  <c r="BO588" i="33"/>
  <c r="BN588" i="33"/>
  <c r="BO587" i="33"/>
  <c r="BN587" i="33"/>
  <c r="BO586" i="33"/>
  <c r="BN586" i="33"/>
  <c r="BO585" i="33"/>
  <c r="BN585" i="33"/>
  <c r="BO584" i="33"/>
  <c r="BN584" i="33"/>
  <c r="BO583" i="33"/>
  <c r="BN583" i="33"/>
  <c r="BO582" i="33"/>
  <c r="BN582" i="33"/>
  <c r="BO581" i="33"/>
  <c r="BN581" i="33"/>
  <c r="BO580" i="33"/>
  <c r="BN580" i="33"/>
  <c r="BO579" i="33"/>
  <c r="BN579" i="33"/>
  <c r="BO578" i="33"/>
  <c r="BN578" i="33"/>
  <c r="BO577" i="33"/>
  <c r="BN577" i="33"/>
  <c r="BO576" i="33"/>
  <c r="BN576" i="33"/>
  <c r="BO575" i="33"/>
  <c r="BN575" i="33"/>
  <c r="BO574" i="33"/>
  <c r="BN574" i="33"/>
  <c r="BO573" i="33"/>
  <c r="BN573" i="33"/>
  <c r="BO572" i="33"/>
  <c r="BN572" i="33"/>
  <c r="BO571" i="33"/>
  <c r="BN571" i="33"/>
  <c r="BO570" i="33"/>
  <c r="BN570" i="33"/>
  <c r="BO569" i="33"/>
  <c r="BN569" i="33"/>
  <c r="BO568" i="33"/>
  <c r="BN568" i="33"/>
  <c r="BO567" i="33"/>
  <c r="BN567" i="33"/>
  <c r="BO566" i="33"/>
  <c r="BN566" i="33"/>
  <c r="BO565" i="33"/>
  <c r="BN565" i="33"/>
  <c r="BO564" i="33"/>
  <c r="BN564" i="33"/>
  <c r="BO563" i="33"/>
  <c r="BN563" i="33"/>
  <c r="BO562" i="33"/>
  <c r="BN562" i="33"/>
  <c r="BO561" i="33"/>
  <c r="BN561" i="33"/>
  <c r="BO560" i="33"/>
  <c r="BN560" i="33"/>
  <c r="BO559" i="33"/>
  <c r="BN559" i="33"/>
  <c r="BO558" i="33"/>
  <c r="BN558" i="33"/>
  <c r="BO557" i="33"/>
  <c r="BN557" i="33"/>
  <c r="BO556" i="33"/>
  <c r="BN556" i="33"/>
  <c r="BO555" i="33"/>
  <c r="BN555" i="33"/>
  <c r="BO554" i="33"/>
  <c r="BN554" i="33"/>
  <c r="BO553" i="33"/>
  <c r="BN553" i="33"/>
  <c r="BO552" i="33"/>
  <c r="BN552" i="33"/>
  <c r="BO551" i="33"/>
  <c r="BN551" i="33"/>
  <c r="BO550" i="33"/>
  <c r="BN550" i="33"/>
  <c r="BO549" i="33"/>
  <c r="BN549" i="33"/>
  <c r="BO548" i="33"/>
  <c r="BN548" i="33"/>
  <c r="BO547" i="33"/>
  <c r="BN547" i="33"/>
  <c r="BO546" i="33"/>
  <c r="BN546" i="33"/>
  <c r="BO545" i="33"/>
  <c r="BN545" i="33"/>
  <c r="BO544" i="33"/>
  <c r="BN544" i="33"/>
  <c r="BO543" i="33"/>
  <c r="BN543" i="33"/>
  <c r="BO542" i="33"/>
  <c r="BN542" i="33"/>
  <c r="BO541" i="33"/>
  <c r="BN541" i="33"/>
  <c r="BO540" i="33"/>
  <c r="BN540" i="33"/>
  <c r="BO539" i="33"/>
  <c r="BN539" i="33"/>
  <c r="BO538" i="33"/>
  <c r="BN538" i="33"/>
  <c r="BO537" i="33"/>
  <c r="BN537" i="33"/>
  <c r="BO536" i="33"/>
  <c r="BN536" i="33"/>
  <c r="BO535" i="33"/>
  <c r="BN535" i="33"/>
  <c r="BO534" i="33"/>
  <c r="BN534" i="33"/>
  <c r="BO533" i="33"/>
  <c r="BN533" i="33"/>
  <c r="BO532" i="33"/>
  <c r="BN532" i="33"/>
  <c r="BO531" i="33"/>
  <c r="BN531" i="33"/>
  <c r="BO530" i="33"/>
  <c r="BN530" i="33"/>
  <c r="BO529" i="33"/>
  <c r="BN529" i="33"/>
  <c r="BO528" i="33"/>
  <c r="BN528" i="33"/>
  <c r="BO527" i="33"/>
  <c r="BN527" i="33"/>
  <c r="BO526" i="33"/>
  <c r="BN526" i="33"/>
  <c r="BO525" i="33"/>
  <c r="BN525" i="33"/>
  <c r="BO524" i="33"/>
  <c r="BN524" i="33"/>
  <c r="BO523" i="33"/>
  <c r="BN523" i="33"/>
  <c r="BO522" i="33"/>
  <c r="BN522" i="33"/>
  <c r="BO521" i="33"/>
  <c r="BN521" i="33"/>
  <c r="BO520" i="33"/>
  <c r="BN520" i="33"/>
  <c r="BO519" i="33"/>
  <c r="BN519" i="33"/>
  <c r="BO518" i="33"/>
  <c r="BN518" i="33"/>
  <c r="BO517" i="33"/>
  <c r="BN517" i="33"/>
  <c r="BO516" i="33"/>
  <c r="BN516" i="33"/>
  <c r="BO515" i="33"/>
  <c r="BN515" i="33"/>
  <c r="BO514" i="33"/>
  <c r="BN514" i="33"/>
  <c r="BO513" i="33"/>
  <c r="BN513" i="33"/>
  <c r="BO512" i="33"/>
  <c r="BN512" i="33"/>
  <c r="BO511" i="33"/>
  <c r="BN511" i="33"/>
  <c r="BO510" i="33"/>
  <c r="BN510" i="33"/>
  <c r="BO509" i="33"/>
  <c r="BN509" i="33"/>
  <c r="BO508" i="33"/>
  <c r="BN508" i="33"/>
  <c r="BO507" i="33"/>
  <c r="BN507" i="33"/>
  <c r="BO506" i="33"/>
  <c r="BN506" i="33"/>
  <c r="BO505" i="33"/>
  <c r="BN505" i="33"/>
  <c r="BO504" i="33"/>
  <c r="BN504" i="33"/>
  <c r="BO503" i="33"/>
  <c r="BN503" i="33"/>
  <c r="BO502" i="33"/>
  <c r="BN502" i="33"/>
  <c r="BO501" i="33"/>
  <c r="BN501" i="33"/>
  <c r="BO500" i="33"/>
  <c r="BN500" i="33"/>
  <c r="BO499" i="33"/>
  <c r="BN499" i="33"/>
  <c r="BO498" i="33"/>
  <c r="BN498" i="33"/>
  <c r="BO497" i="33"/>
  <c r="BN497" i="33"/>
  <c r="BO496" i="33"/>
  <c r="BN496" i="33"/>
  <c r="BO495" i="33"/>
  <c r="BN495" i="33"/>
  <c r="BO494" i="33"/>
  <c r="BN494" i="33"/>
  <c r="BO493" i="33"/>
  <c r="BN493" i="33"/>
  <c r="BO492" i="33"/>
  <c r="BN492" i="33"/>
  <c r="BO491" i="33"/>
  <c r="BN491" i="33"/>
  <c r="BO490" i="33"/>
  <c r="BN490" i="33"/>
  <c r="BO489" i="33"/>
  <c r="BN489" i="33"/>
  <c r="BO488" i="33"/>
  <c r="BN488" i="33"/>
  <c r="BO487" i="33"/>
  <c r="BN487" i="33"/>
  <c r="BO486" i="33"/>
  <c r="BN486" i="33"/>
  <c r="BO485" i="33"/>
  <c r="BN485" i="33"/>
  <c r="BO484" i="33"/>
  <c r="BN484" i="33"/>
  <c r="BO483" i="33"/>
  <c r="BN483" i="33"/>
  <c r="BO482" i="33"/>
  <c r="BN482" i="33"/>
  <c r="BO481" i="33"/>
  <c r="BN481" i="33"/>
  <c r="BO480" i="33"/>
  <c r="BN480" i="33"/>
  <c r="BO479" i="33"/>
  <c r="BN479" i="33"/>
  <c r="BO478" i="33"/>
  <c r="BN478" i="33"/>
  <c r="BO477" i="33"/>
  <c r="BN477" i="33"/>
  <c r="BO476" i="33"/>
  <c r="BN476" i="33"/>
  <c r="BO475" i="33"/>
  <c r="BN475" i="33"/>
  <c r="BO474" i="33"/>
  <c r="BN474" i="33"/>
  <c r="BO473" i="33"/>
  <c r="BN473" i="33"/>
  <c r="BO472" i="33"/>
  <c r="BN472" i="33"/>
  <c r="BO471" i="33"/>
  <c r="BN471" i="33"/>
  <c r="BO470" i="33"/>
  <c r="BN470" i="33"/>
  <c r="BO469" i="33"/>
  <c r="BN469" i="33"/>
  <c r="BO468" i="33"/>
  <c r="BN468" i="33"/>
  <c r="BO467" i="33"/>
  <c r="BN467" i="33"/>
  <c r="BO466" i="33"/>
  <c r="BN466" i="33"/>
  <c r="BO465" i="33"/>
  <c r="BN465" i="33"/>
  <c r="BO464" i="33"/>
  <c r="BN464" i="33"/>
  <c r="BO463" i="33"/>
  <c r="BN463" i="33"/>
  <c r="BO462" i="33"/>
  <c r="BN462" i="33"/>
  <c r="BO461" i="33"/>
  <c r="BN461" i="33"/>
  <c r="BO460" i="33"/>
  <c r="BN460" i="33"/>
  <c r="BO459" i="33"/>
  <c r="BN459" i="33"/>
  <c r="BO458" i="33"/>
  <c r="BN458" i="33"/>
  <c r="BO457" i="33"/>
  <c r="BN457" i="33"/>
  <c r="BO456" i="33"/>
  <c r="BN456" i="33"/>
  <c r="BO455" i="33"/>
  <c r="BN455" i="33"/>
  <c r="BO454" i="33"/>
  <c r="BN454" i="33"/>
  <c r="BO453" i="33"/>
  <c r="BN453" i="33"/>
  <c r="BO452" i="33"/>
  <c r="BN452" i="33"/>
  <c r="BO451" i="33"/>
  <c r="BN451" i="33"/>
  <c r="BO450" i="33"/>
  <c r="BN450" i="33"/>
  <c r="BO449" i="33"/>
  <c r="BN449" i="33"/>
  <c r="BO448" i="33"/>
  <c r="BN448" i="33"/>
  <c r="BO447" i="33"/>
  <c r="BN447" i="33"/>
  <c r="BO446" i="33"/>
  <c r="BN446" i="33"/>
  <c r="BO445" i="33"/>
  <c r="BN445" i="33"/>
  <c r="BO444" i="33"/>
  <c r="BN444" i="33"/>
  <c r="BO443" i="33"/>
  <c r="BN443" i="33"/>
  <c r="BO442" i="33"/>
  <c r="BN442" i="33"/>
  <c r="BO441" i="33"/>
  <c r="BN441" i="33"/>
  <c r="BO440" i="33"/>
  <c r="BN440" i="33"/>
  <c r="BO439" i="33"/>
  <c r="BN439" i="33"/>
  <c r="BO438" i="33"/>
  <c r="BN438" i="33"/>
  <c r="BO437" i="33"/>
  <c r="BN437" i="33"/>
  <c r="BO436" i="33"/>
  <c r="BN436" i="33"/>
  <c r="BO435" i="33"/>
  <c r="BN435" i="33"/>
  <c r="BO434" i="33"/>
  <c r="BN434" i="33"/>
  <c r="BO433" i="33"/>
  <c r="BN433" i="33"/>
  <c r="BO432" i="33"/>
  <c r="BN432" i="33"/>
  <c r="BO431" i="33"/>
  <c r="BN431" i="33"/>
  <c r="BO430" i="33"/>
  <c r="BN430" i="33"/>
  <c r="BO429" i="33"/>
  <c r="BN429" i="33"/>
  <c r="BO428" i="33"/>
  <c r="BN428" i="33"/>
  <c r="BO427" i="33"/>
  <c r="BN427" i="33"/>
  <c r="BO426" i="33"/>
  <c r="BN426" i="33"/>
  <c r="BO425" i="33"/>
  <c r="BN425" i="33"/>
  <c r="BO424" i="33"/>
  <c r="BN424" i="33"/>
  <c r="BO423" i="33"/>
  <c r="BN423" i="33"/>
  <c r="BO422" i="33"/>
  <c r="BN422" i="33"/>
  <c r="BO421" i="33"/>
  <c r="BN421" i="33"/>
  <c r="BO420" i="33"/>
  <c r="BN420" i="33"/>
  <c r="BO419" i="33"/>
  <c r="BN419" i="33"/>
  <c r="BO418" i="33"/>
  <c r="BN418" i="33"/>
  <c r="BO417" i="33"/>
  <c r="BN417" i="33"/>
  <c r="BO416" i="33"/>
  <c r="BN416" i="33"/>
  <c r="BO415" i="33"/>
  <c r="BN415" i="33"/>
  <c r="BO414" i="33"/>
  <c r="BN414" i="33"/>
  <c r="BO413" i="33"/>
  <c r="BN413" i="33"/>
  <c r="BO412" i="33"/>
  <c r="BN412" i="33"/>
  <c r="BO411" i="33"/>
  <c r="BN411" i="33"/>
  <c r="BO410" i="33"/>
  <c r="BN410" i="33"/>
  <c r="BO409" i="33"/>
  <c r="BN409" i="33"/>
  <c r="BO408" i="33"/>
  <c r="BN408" i="33"/>
  <c r="BO407" i="33"/>
  <c r="BN407" i="33"/>
  <c r="BO406" i="33"/>
  <c r="BN406" i="33"/>
  <c r="BO405" i="33"/>
  <c r="BN405" i="33"/>
  <c r="BO404" i="33"/>
  <c r="BN404" i="33"/>
  <c r="BO403" i="33"/>
  <c r="BN403" i="33"/>
  <c r="BO402" i="33"/>
  <c r="BN402" i="33"/>
  <c r="BO401" i="33"/>
  <c r="BN401" i="33"/>
  <c r="BO400" i="33"/>
  <c r="BN400" i="33"/>
  <c r="BO399" i="33"/>
  <c r="BN399" i="33"/>
  <c r="BO398" i="33"/>
  <c r="BN398" i="33"/>
  <c r="BO397" i="33"/>
  <c r="BN397" i="33"/>
  <c r="BO396" i="33"/>
  <c r="BN396" i="33"/>
  <c r="BO395" i="33"/>
  <c r="BN395" i="33"/>
  <c r="BO394" i="33"/>
  <c r="BN394" i="33"/>
  <c r="BO393" i="33"/>
  <c r="BN393" i="33"/>
  <c r="BO392" i="33"/>
  <c r="BN392" i="33"/>
  <c r="BO391" i="33"/>
  <c r="BN391" i="33"/>
  <c r="BO390" i="33"/>
  <c r="BN390" i="33"/>
  <c r="BO389" i="33"/>
  <c r="BN389" i="33"/>
  <c r="BO388" i="33"/>
  <c r="BN388" i="33"/>
  <c r="BO387" i="33"/>
  <c r="BN387" i="33"/>
  <c r="BO386" i="33"/>
  <c r="BN386" i="33"/>
  <c r="BO385" i="33"/>
  <c r="BN385" i="33"/>
  <c r="BO384" i="33"/>
  <c r="BN384" i="33"/>
  <c r="BO383" i="33"/>
  <c r="BN383" i="33"/>
  <c r="BO382" i="33"/>
  <c r="BN382" i="33"/>
  <c r="BO381" i="33"/>
  <c r="BN381" i="33"/>
  <c r="BO380" i="33"/>
  <c r="BN380" i="33"/>
  <c r="BO379" i="33"/>
  <c r="BN379" i="33"/>
  <c r="BO378" i="33"/>
  <c r="BN378" i="33"/>
  <c r="BO377" i="33"/>
  <c r="BN377" i="33"/>
  <c r="BO376" i="33"/>
  <c r="BN376" i="33"/>
  <c r="BO375" i="33"/>
  <c r="BN375" i="33"/>
  <c r="BO374" i="33"/>
  <c r="BN374" i="33"/>
  <c r="BO373" i="33"/>
  <c r="BN373" i="33"/>
  <c r="BO372" i="33"/>
  <c r="BN372" i="33"/>
  <c r="BO371" i="33"/>
  <c r="BN371" i="33"/>
  <c r="BO370" i="33"/>
  <c r="BN370" i="33"/>
  <c r="BO369" i="33"/>
  <c r="BN369" i="33"/>
  <c r="BO368" i="33"/>
  <c r="BN368" i="33"/>
  <c r="BO367" i="33"/>
  <c r="BN367" i="33"/>
  <c r="BO366" i="33"/>
  <c r="BN366" i="33"/>
  <c r="BO365" i="33"/>
  <c r="BN365" i="33"/>
  <c r="BO364" i="33"/>
  <c r="BN364" i="33"/>
  <c r="BO363" i="33"/>
  <c r="BN363" i="33"/>
  <c r="BO362" i="33"/>
  <c r="BN362" i="33"/>
  <c r="BO361" i="33"/>
  <c r="BN361" i="33"/>
  <c r="BO360" i="33"/>
  <c r="BN360" i="33"/>
  <c r="BO359" i="33"/>
  <c r="BN359" i="33"/>
  <c r="BO358" i="33"/>
  <c r="BN358" i="33"/>
  <c r="BO357" i="33"/>
  <c r="BN357" i="33"/>
  <c r="BO356" i="33"/>
  <c r="BN356" i="33"/>
  <c r="BO355" i="33"/>
  <c r="BN355" i="33"/>
  <c r="BO354" i="33"/>
  <c r="BN354" i="33"/>
  <c r="BO353" i="33"/>
  <c r="BN353" i="33"/>
  <c r="BO352" i="33"/>
  <c r="BN352" i="33"/>
  <c r="BO351" i="33"/>
  <c r="BN351" i="33"/>
  <c r="BO350" i="33"/>
  <c r="BN350" i="33"/>
  <c r="BO349" i="33"/>
  <c r="BN349" i="33"/>
  <c r="BO348" i="33"/>
  <c r="BN348" i="33"/>
  <c r="BO347" i="33"/>
  <c r="BN347" i="33"/>
  <c r="BO346" i="33"/>
  <c r="BN346" i="33"/>
  <c r="BO345" i="33"/>
  <c r="BN345" i="33"/>
  <c r="BO344" i="33"/>
  <c r="BN344" i="33"/>
  <c r="BO343" i="33"/>
  <c r="BN343" i="33"/>
  <c r="BO342" i="33"/>
  <c r="BN342" i="33"/>
  <c r="BO341" i="33"/>
  <c r="BN341" i="33"/>
  <c r="BO340" i="33"/>
  <c r="BN340" i="33"/>
  <c r="BO339" i="33"/>
  <c r="BN339" i="33"/>
  <c r="BO338" i="33"/>
  <c r="BN338" i="33"/>
  <c r="BO337" i="33"/>
  <c r="BN337" i="33"/>
  <c r="BO336" i="33"/>
  <c r="BN336" i="33"/>
  <c r="BO335" i="33"/>
  <c r="BN335" i="33"/>
  <c r="BO334" i="33"/>
  <c r="BN334" i="33"/>
  <c r="BO333" i="33"/>
  <c r="BN333" i="33"/>
  <c r="BO332" i="33"/>
  <c r="BN332" i="33"/>
  <c r="BO331" i="33"/>
  <c r="BN331" i="33"/>
  <c r="BO330" i="33"/>
  <c r="BN330" i="33"/>
  <c r="BO329" i="33"/>
  <c r="BN329" i="33"/>
  <c r="BO328" i="33"/>
  <c r="BN328" i="33"/>
  <c r="BO327" i="33"/>
  <c r="BN327" i="33"/>
  <c r="BO326" i="33"/>
  <c r="BN326" i="33"/>
  <c r="BO325" i="33"/>
  <c r="BN325" i="33"/>
  <c r="BO324" i="33"/>
  <c r="BN324" i="33"/>
  <c r="BO323" i="33"/>
  <c r="BN323" i="33"/>
  <c r="BO322" i="33"/>
  <c r="BN322" i="33"/>
  <c r="BO321" i="33"/>
  <c r="BN321" i="33"/>
  <c r="BO320" i="33"/>
  <c r="BN320" i="33"/>
  <c r="BO319" i="33"/>
  <c r="BN319" i="33"/>
  <c r="BO318" i="33"/>
  <c r="BN318" i="33"/>
  <c r="BO317" i="33"/>
  <c r="BN317" i="33"/>
  <c r="BO316" i="33"/>
  <c r="BN316" i="33"/>
  <c r="BO315" i="33"/>
  <c r="BN315" i="33"/>
  <c r="BO314" i="33"/>
  <c r="BN314" i="33"/>
  <c r="BO313" i="33"/>
  <c r="BN313" i="33"/>
  <c r="BO312" i="33"/>
  <c r="BN312" i="33"/>
  <c r="BO311" i="33"/>
  <c r="BN311" i="33"/>
  <c r="BO310" i="33"/>
  <c r="BN310" i="33"/>
  <c r="BO309" i="33"/>
  <c r="BN309" i="33"/>
  <c r="BO308" i="33"/>
  <c r="BN308" i="33"/>
  <c r="BO307" i="33"/>
  <c r="BN307" i="33"/>
  <c r="BO306" i="33"/>
  <c r="BN306" i="33"/>
  <c r="BO305" i="33"/>
  <c r="BN305" i="33"/>
  <c r="BO304" i="33"/>
  <c r="BN304" i="33"/>
  <c r="BO303" i="33"/>
  <c r="BN303" i="33"/>
  <c r="BO302" i="33"/>
  <c r="BN302" i="33"/>
  <c r="BO301" i="33"/>
  <c r="BN301" i="33"/>
  <c r="BO300" i="33"/>
  <c r="BN300" i="33"/>
  <c r="BO299" i="33"/>
  <c r="BN299" i="33"/>
  <c r="BO298" i="33"/>
  <c r="BN298" i="33"/>
  <c r="BO297" i="33"/>
  <c r="BN297" i="33"/>
  <c r="BO296" i="33"/>
  <c r="BN296" i="33"/>
  <c r="BO295" i="33"/>
  <c r="BN295" i="33"/>
  <c r="BO294" i="33"/>
  <c r="BN294" i="33"/>
  <c r="BO293" i="33"/>
  <c r="BN293" i="33"/>
  <c r="BO292" i="33"/>
  <c r="BN292" i="33"/>
  <c r="BO291" i="33"/>
  <c r="BN291" i="33"/>
  <c r="BO290" i="33"/>
  <c r="BN290" i="33"/>
  <c r="BO289" i="33"/>
  <c r="BN289" i="33"/>
  <c r="BO288" i="33"/>
  <c r="BN288" i="33"/>
  <c r="BO287" i="33"/>
  <c r="BN287" i="33"/>
  <c r="BO286" i="33"/>
  <c r="BN286" i="33"/>
  <c r="BO285" i="33"/>
  <c r="BN285" i="33"/>
  <c r="BO284" i="33"/>
  <c r="BN284" i="33"/>
  <c r="BO283" i="33"/>
  <c r="BN283" i="33"/>
  <c r="BO282" i="33"/>
  <c r="BN282" i="33"/>
  <c r="BO281" i="33"/>
  <c r="BN281" i="33"/>
  <c r="BO280" i="33"/>
  <c r="BN280" i="33"/>
  <c r="BO279" i="33"/>
  <c r="BN279" i="33"/>
  <c r="BO278" i="33"/>
  <c r="BN278" i="33"/>
  <c r="BO277" i="33"/>
  <c r="BN277" i="33"/>
  <c r="BO276" i="33"/>
  <c r="BN276" i="33"/>
  <c r="BO275" i="33"/>
  <c r="BN275" i="33"/>
  <c r="BO274" i="33"/>
  <c r="BN274" i="33"/>
  <c r="BO273" i="33"/>
  <c r="BN273" i="33"/>
  <c r="BO272" i="33"/>
  <c r="BN272" i="33"/>
  <c r="BO271" i="33"/>
  <c r="BN271" i="33"/>
  <c r="BO270" i="33"/>
  <c r="BN270" i="33"/>
  <c r="BO269" i="33"/>
  <c r="BN269" i="33"/>
  <c r="BO268" i="33"/>
  <c r="BN268" i="33"/>
  <c r="BO267" i="33"/>
  <c r="BN267" i="33"/>
  <c r="BO266" i="33"/>
  <c r="BN266" i="33"/>
  <c r="BO265" i="33"/>
  <c r="BN265" i="33"/>
  <c r="BO264" i="33"/>
  <c r="BN264" i="33"/>
  <c r="BO263" i="33"/>
  <c r="BN263" i="33"/>
  <c r="BO262" i="33"/>
  <c r="BN262" i="33"/>
  <c r="BO261" i="33"/>
  <c r="BN261" i="33"/>
  <c r="BO260" i="33"/>
  <c r="BN260" i="33"/>
  <c r="BO259" i="33"/>
  <c r="BN259" i="33"/>
  <c r="BO258" i="33"/>
  <c r="BN258" i="33"/>
  <c r="BO257" i="33"/>
  <c r="BN257" i="33"/>
  <c r="BO256" i="33"/>
  <c r="BN256" i="33"/>
  <c r="BO255" i="33"/>
  <c r="BN255" i="33"/>
  <c r="BO254" i="33"/>
  <c r="BN254" i="33"/>
  <c r="BO253" i="33"/>
  <c r="BN253" i="33"/>
  <c r="BO252" i="33"/>
  <c r="BN252" i="33"/>
  <c r="BO251" i="33"/>
  <c r="BN251" i="33"/>
  <c r="BO250" i="33"/>
  <c r="BN250" i="33"/>
  <c r="BO249" i="33"/>
  <c r="BN249" i="33"/>
  <c r="BO248" i="33"/>
  <c r="BN248" i="33"/>
  <c r="BO247" i="33"/>
  <c r="BN247" i="33"/>
  <c r="BO246" i="33"/>
  <c r="BN246" i="33"/>
  <c r="BO245" i="33"/>
  <c r="BN245" i="33"/>
  <c r="BO244" i="33"/>
  <c r="BN244" i="33"/>
  <c r="BO243" i="33"/>
  <c r="BN243" i="33"/>
  <c r="BO242" i="33"/>
  <c r="BN242" i="33"/>
  <c r="BO241" i="33"/>
  <c r="BN241" i="33"/>
  <c r="BO240" i="33"/>
  <c r="BN240" i="33"/>
  <c r="BO239" i="33"/>
  <c r="BN239" i="33"/>
  <c r="BO238" i="33"/>
  <c r="BN238" i="33"/>
  <c r="BO237" i="33"/>
  <c r="BN237" i="33"/>
  <c r="BO236" i="33"/>
  <c r="BN236" i="33"/>
  <c r="BO235" i="33"/>
  <c r="BN235" i="33"/>
  <c r="BO234" i="33"/>
  <c r="BN234" i="33"/>
  <c r="BO233" i="33"/>
  <c r="BN233" i="33"/>
  <c r="BO232" i="33"/>
  <c r="BN232" i="33"/>
  <c r="BO231" i="33"/>
  <c r="BN231" i="33"/>
  <c r="BO230" i="33"/>
  <c r="BN230" i="33"/>
  <c r="BO229" i="33"/>
  <c r="BN229" i="33"/>
  <c r="BO228" i="33"/>
  <c r="BN228" i="33"/>
  <c r="BO227" i="33"/>
  <c r="BN227" i="33"/>
  <c r="BO226" i="33"/>
  <c r="BN226" i="33"/>
  <c r="BO225" i="33"/>
  <c r="BN225" i="33"/>
  <c r="BO224" i="33"/>
  <c r="BN224" i="33"/>
  <c r="BO223" i="33"/>
  <c r="BN223" i="33"/>
  <c r="BO222" i="33"/>
  <c r="BN222" i="33"/>
  <c r="BO221" i="33"/>
  <c r="BN221" i="33"/>
  <c r="BO220" i="33"/>
  <c r="BN220" i="33"/>
  <c r="BO219" i="33"/>
  <c r="BN219" i="33"/>
  <c r="BO218" i="33"/>
  <c r="BN218" i="33"/>
  <c r="BO217" i="33"/>
  <c r="BN217" i="33"/>
  <c r="BO216" i="33"/>
  <c r="BN216" i="33"/>
  <c r="BO215" i="33"/>
  <c r="BN215" i="33"/>
  <c r="BO214" i="33"/>
  <c r="BN214" i="33"/>
  <c r="BO213" i="33"/>
  <c r="BN213" i="33"/>
  <c r="BO212" i="33"/>
  <c r="BN212" i="33"/>
  <c r="BO211" i="33"/>
  <c r="BN211" i="33"/>
  <c r="BO210" i="33"/>
  <c r="BN210" i="33"/>
  <c r="BO209" i="33"/>
  <c r="BN209" i="33"/>
  <c r="BO208" i="33"/>
  <c r="BN208" i="33"/>
  <c r="BO207" i="33"/>
  <c r="BN207" i="33"/>
  <c r="BO206" i="33"/>
  <c r="BN206" i="33"/>
  <c r="BO205" i="33"/>
  <c r="BN205" i="33"/>
  <c r="BO204" i="33"/>
  <c r="BN204" i="33"/>
  <c r="BO203" i="33"/>
  <c r="BN203" i="33"/>
  <c r="BO202" i="33"/>
  <c r="BN202" i="33"/>
  <c r="BO201" i="33"/>
  <c r="BN201" i="33"/>
  <c r="BO200" i="33"/>
  <c r="BN200" i="33"/>
  <c r="BO199" i="33"/>
  <c r="BN199" i="33"/>
  <c r="BO198" i="33"/>
  <c r="BN198" i="33"/>
  <c r="BO197" i="33"/>
  <c r="BN197" i="33"/>
  <c r="BO196" i="33"/>
  <c r="BN196" i="33"/>
  <c r="BO195" i="33"/>
  <c r="BN195" i="33"/>
  <c r="BO194" i="33"/>
  <c r="BN194" i="33"/>
  <c r="BO193" i="33"/>
  <c r="BN193" i="33"/>
  <c r="BO192" i="33"/>
  <c r="BN192" i="33"/>
  <c r="BO191" i="33"/>
  <c r="BN191" i="33"/>
  <c r="BO190" i="33"/>
  <c r="BN190" i="33"/>
  <c r="BO189" i="33"/>
  <c r="BN189" i="33"/>
  <c r="BO188" i="33"/>
  <c r="BN188" i="33"/>
  <c r="BO187" i="33"/>
  <c r="BN187" i="33"/>
  <c r="BO186" i="33"/>
  <c r="BN186" i="33"/>
  <c r="BO185" i="33"/>
  <c r="BN185" i="33"/>
  <c r="BO184" i="33"/>
  <c r="BN184" i="33"/>
  <c r="BO183" i="33"/>
  <c r="BN183" i="33"/>
  <c r="BO182" i="33"/>
  <c r="BN182" i="33"/>
  <c r="BO181" i="33"/>
  <c r="BN181" i="33"/>
  <c r="BO180" i="33"/>
  <c r="BN180" i="33"/>
  <c r="BO179" i="33"/>
  <c r="BN179" i="33"/>
  <c r="BO178" i="33"/>
  <c r="BN178" i="33"/>
  <c r="BO177" i="33"/>
  <c r="BN177" i="33"/>
  <c r="BO176" i="33"/>
  <c r="BN176" i="33"/>
  <c r="BO175" i="33"/>
  <c r="BN175" i="33"/>
  <c r="BO174" i="33"/>
  <c r="BN174" i="33"/>
  <c r="BO173" i="33"/>
  <c r="BN173" i="33"/>
  <c r="BO172" i="33"/>
  <c r="BN172" i="33"/>
  <c r="BO171" i="33"/>
  <c r="BN171" i="33"/>
  <c r="BO170" i="33"/>
  <c r="BN170" i="33"/>
  <c r="BO169" i="33"/>
  <c r="BN169" i="33"/>
  <c r="BO168" i="33"/>
  <c r="BN168" i="33"/>
  <c r="BO167" i="33"/>
  <c r="BN167" i="33"/>
  <c r="BO166" i="33"/>
  <c r="BN166" i="33"/>
  <c r="BO165" i="33"/>
  <c r="BN165" i="33"/>
  <c r="BO164" i="33"/>
  <c r="BN164" i="33"/>
  <c r="BO163" i="33"/>
  <c r="BN163" i="33"/>
  <c r="BO162" i="33"/>
  <c r="BN162" i="33"/>
  <c r="BO161" i="33"/>
  <c r="BN161" i="33"/>
  <c r="BO160" i="33"/>
  <c r="BN160" i="33"/>
  <c r="BO159" i="33"/>
  <c r="BN159" i="33"/>
  <c r="BO158" i="33"/>
  <c r="BN158" i="33"/>
  <c r="BO157" i="33"/>
  <c r="BN157" i="33"/>
  <c r="BO156" i="33"/>
  <c r="BN156" i="33"/>
  <c r="BO155" i="33"/>
  <c r="BN155" i="33"/>
  <c r="BO154" i="33"/>
  <c r="BN154" i="33"/>
  <c r="BO153" i="33"/>
  <c r="BN153" i="33"/>
  <c r="BO152" i="33"/>
  <c r="BN152" i="33"/>
  <c r="BO151" i="33"/>
  <c r="BN151" i="33"/>
  <c r="BO150" i="33"/>
  <c r="BN150" i="33"/>
  <c r="BO149" i="33"/>
  <c r="BN149" i="33"/>
  <c r="BO148" i="33"/>
  <c r="BN148" i="33"/>
  <c r="BO147" i="33"/>
  <c r="BN147" i="33"/>
  <c r="BO146" i="33"/>
  <c r="BN146" i="33"/>
  <c r="BO145" i="33"/>
  <c r="BN145" i="33"/>
  <c r="BO144" i="33"/>
  <c r="BN144" i="33"/>
  <c r="BO143" i="33"/>
  <c r="BN143" i="33"/>
  <c r="BO142" i="33"/>
  <c r="BN142" i="33"/>
  <c r="BO141" i="33"/>
  <c r="BN141" i="33"/>
  <c r="BO140" i="33"/>
  <c r="BN140" i="33"/>
  <c r="BO139" i="33"/>
  <c r="BN139" i="33"/>
  <c r="BO138" i="33"/>
  <c r="BN138" i="33"/>
  <c r="BO137" i="33"/>
  <c r="BN137" i="33"/>
  <c r="BO136" i="33"/>
  <c r="BN136" i="33"/>
  <c r="BO135" i="33"/>
  <c r="BN135" i="33"/>
  <c r="BO134" i="33"/>
  <c r="BN134" i="33"/>
  <c r="BO133" i="33"/>
  <c r="BN133" i="33"/>
  <c r="BO132" i="33"/>
  <c r="BN132" i="33"/>
  <c r="BO131" i="33"/>
  <c r="BN131" i="33"/>
  <c r="BO130" i="33"/>
  <c r="BN130" i="33"/>
  <c r="BO129" i="33"/>
  <c r="BN129" i="33"/>
  <c r="BO128" i="33"/>
  <c r="BN128" i="33"/>
  <c r="BO127" i="33"/>
  <c r="BN127" i="33"/>
  <c r="BO126" i="33"/>
  <c r="BN126" i="33"/>
  <c r="BO125" i="33"/>
  <c r="BN125" i="33"/>
  <c r="BO124" i="33"/>
  <c r="BN124" i="33"/>
  <c r="BO123" i="33"/>
  <c r="BN123" i="33"/>
  <c r="BO122" i="33"/>
  <c r="BN122" i="33"/>
  <c r="BO121" i="33"/>
  <c r="BN121" i="33"/>
  <c r="BO120" i="33"/>
  <c r="BN120" i="33"/>
  <c r="BO119" i="33"/>
  <c r="BN119" i="33"/>
  <c r="BO118" i="33"/>
  <c r="BN118" i="33"/>
  <c r="BO117" i="33"/>
  <c r="BN117" i="33"/>
  <c r="BO116" i="33"/>
  <c r="BN116" i="33"/>
  <c r="BO115" i="33"/>
  <c r="BN115" i="33"/>
  <c r="BO114" i="33"/>
  <c r="BN114" i="33"/>
  <c r="BO113" i="33"/>
  <c r="BN113" i="33"/>
  <c r="BO112" i="33"/>
  <c r="BN112" i="33"/>
  <c r="BO111" i="33"/>
  <c r="BN111" i="33"/>
  <c r="BO110" i="33"/>
  <c r="BN110" i="33"/>
  <c r="BO109" i="33"/>
  <c r="BN109" i="33"/>
  <c r="BO108" i="33"/>
  <c r="BN108" i="33"/>
  <c r="BO107" i="33"/>
  <c r="BN107" i="33"/>
  <c r="BO106" i="33"/>
  <c r="BN106" i="33"/>
  <c r="BO105" i="33"/>
  <c r="BN105" i="33"/>
  <c r="BO104" i="33"/>
  <c r="BN104" i="33"/>
  <c r="BO103" i="33"/>
  <c r="BN103" i="33"/>
  <c r="BO102" i="33"/>
  <c r="BN102" i="33"/>
  <c r="BO101" i="33"/>
  <c r="BN101" i="33"/>
  <c r="BO100" i="33"/>
  <c r="BN100" i="33"/>
  <c r="BO99" i="33"/>
  <c r="BN99" i="33"/>
  <c r="BO98" i="33"/>
  <c r="BN98" i="33"/>
  <c r="BO97" i="33"/>
  <c r="BN97" i="33"/>
  <c r="BO96" i="33"/>
  <c r="BN96" i="33"/>
  <c r="BO95" i="33"/>
  <c r="BN95" i="33"/>
  <c r="BO94" i="33"/>
  <c r="BN94" i="33"/>
  <c r="BO93" i="33"/>
  <c r="BN93" i="33"/>
  <c r="BO92" i="33"/>
  <c r="BN92" i="33"/>
  <c r="BO91" i="33"/>
  <c r="BN91" i="33"/>
  <c r="BO90" i="33"/>
  <c r="BN90" i="33"/>
  <c r="BO89" i="33"/>
  <c r="BN89" i="33"/>
  <c r="BO88" i="33"/>
  <c r="BN88" i="33"/>
  <c r="BO87" i="33"/>
  <c r="BN87" i="33"/>
  <c r="BO86" i="33"/>
  <c r="BN86" i="33"/>
  <c r="BO85" i="33"/>
  <c r="BN85" i="33"/>
  <c r="BO84" i="33"/>
  <c r="BN84" i="33"/>
  <c r="BO83" i="33"/>
  <c r="BN83" i="33"/>
  <c r="BO82" i="33"/>
  <c r="BN82" i="33"/>
  <c r="BO81" i="33"/>
  <c r="BN81" i="33"/>
  <c r="BO80" i="33"/>
  <c r="BN80" i="33"/>
  <c r="BO79" i="33"/>
  <c r="BN79" i="33"/>
  <c r="BO78" i="33"/>
  <c r="BN78" i="33"/>
  <c r="BO77" i="33"/>
  <c r="BN77" i="33"/>
  <c r="BO76" i="33"/>
  <c r="BN76" i="33"/>
  <c r="BO75" i="33"/>
  <c r="BN75" i="33"/>
  <c r="BO74" i="33"/>
  <c r="BN74" i="33"/>
  <c r="BO73" i="33"/>
  <c r="BN73" i="33"/>
  <c r="BO72" i="33"/>
  <c r="BN72" i="33"/>
  <c r="BO71" i="33"/>
  <c r="BN71" i="33"/>
  <c r="BO70" i="33"/>
  <c r="BN70" i="33"/>
  <c r="BO69" i="33"/>
  <c r="BN69" i="33"/>
  <c r="BO68" i="33"/>
  <c r="BN68" i="33"/>
  <c r="BO67" i="33"/>
  <c r="BN67" i="33"/>
  <c r="BO66" i="33"/>
  <c r="BN66" i="33"/>
  <c r="BO65" i="33"/>
  <c r="BN65" i="33"/>
  <c r="BO64" i="33"/>
  <c r="BN64" i="33"/>
  <c r="BO63" i="33"/>
  <c r="BN63" i="33"/>
  <c r="BO62" i="33"/>
  <c r="BN62" i="33"/>
  <c r="BO61" i="33"/>
  <c r="BN61" i="33"/>
  <c r="BO60" i="33"/>
  <c r="BN60" i="33"/>
  <c r="BO59" i="33"/>
  <c r="BN59" i="33"/>
  <c r="BO58" i="33"/>
  <c r="BN58" i="33"/>
  <c r="BO57" i="33"/>
  <c r="BN57" i="33"/>
  <c r="BO56" i="33"/>
  <c r="BN56" i="33"/>
  <c r="BO55" i="33"/>
  <c r="BN55" i="33"/>
  <c r="BO54" i="33"/>
  <c r="BN54" i="33"/>
  <c r="BO53" i="33"/>
  <c r="BN53" i="33"/>
  <c r="BO52" i="33"/>
  <c r="BN52" i="33"/>
  <c r="BO51" i="33"/>
  <c r="BN51" i="33"/>
  <c r="BO50" i="33"/>
  <c r="BN50" i="33"/>
  <c r="BO49" i="33"/>
  <c r="BN49" i="33"/>
  <c r="BO48" i="33"/>
  <c r="BN48" i="33"/>
  <c r="BO47" i="33"/>
  <c r="BN47" i="33"/>
  <c r="BO46" i="33"/>
  <c r="BN46" i="33"/>
  <c r="BO45" i="33"/>
  <c r="BN45" i="33"/>
  <c r="BO44" i="33"/>
  <c r="BN44" i="33"/>
  <c r="BO43" i="33"/>
  <c r="BN43" i="33"/>
  <c r="BO42" i="33"/>
  <c r="BN42" i="33"/>
  <c r="BO41" i="33"/>
  <c r="BN41" i="33"/>
  <c r="BO40" i="33"/>
  <c r="BN40" i="33"/>
  <c r="BO39" i="33"/>
  <c r="BN39" i="33"/>
  <c r="BO38" i="33"/>
  <c r="BN38" i="33"/>
  <c r="BO37" i="33"/>
  <c r="BN37" i="33"/>
  <c r="BO36" i="33"/>
  <c r="BN36" i="33"/>
  <c r="BO35" i="33"/>
  <c r="BN35" i="33"/>
  <c r="BO34" i="33"/>
  <c r="BN34" i="33"/>
  <c r="BO33" i="33"/>
  <c r="BN33" i="33"/>
  <c r="BO32" i="33"/>
  <c r="BN32" i="33"/>
  <c r="BO31" i="33"/>
  <c r="BN31" i="33"/>
  <c r="BO30" i="33"/>
  <c r="BN30" i="33"/>
  <c r="BO29" i="33"/>
  <c r="BN29" i="33"/>
  <c r="BO28" i="33"/>
  <c r="BN28" i="33"/>
  <c r="BO27" i="33"/>
  <c r="BN27" i="33"/>
  <c r="BO26" i="33"/>
  <c r="BN26" i="33"/>
  <c r="BO25" i="33"/>
  <c r="BN25" i="33"/>
  <c r="BO24" i="33"/>
  <c r="BN24" i="33"/>
  <c r="BO23" i="33"/>
  <c r="BN23" i="33"/>
  <c r="BO22" i="33"/>
  <c r="BN22" i="33"/>
  <c r="BO21" i="33"/>
  <c r="BN21" i="33"/>
  <c r="BO20" i="33"/>
  <c r="BN20" i="33"/>
  <c r="BO19" i="33"/>
  <c r="BN19" i="33"/>
  <c r="BO18" i="33"/>
  <c r="BN18" i="33"/>
  <c r="BO17" i="33"/>
  <c r="BN17" i="33"/>
  <c r="BO16" i="33"/>
  <c r="BN16" i="33"/>
  <c r="BO15" i="33"/>
  <c r="BO14" i="33"/>
  <c r="BN14" i="33"/>
  <c r="BO13" i="33"/>
  <c r="BN13" i="33"/>
  <c r="BO12" i="33"/>
  <c r="BN12" i="33"/>
  <c r="BO11" i="33"/>
  <c r="BN11" i="33"/>
  <c r="BO10" i="33"/>
  <c r="BN10" i="33"/>
  <c r="BO9" i="33"/>
  <c r="BN9" i="33"/>
  <c r="BO8" i="33"/>
  <c r="BN8" i="33"/>
  <c r="BO7" i="33"/>
  <c r="BN7" i="33"/>
  <c r="BO6" i="33"/>
  <c r="BN6" i="33"/>
  <c r="BO5" i="33"/>
  <c r="BN5" i="33"/>
  <c r="BO4" i="33"/>
  <c r="BN4" i="33"/>
  <c r="BO3" i="33"/>
  <c r="BN3" i="33"/>
  <c r="BO2" i="33"/>
  <c r="BN2" i="33"/>
  <c r="N5" i="19"/>
  <c r="M5" i="19"/>
  <c r="L5" i="19"/>
  <c r="K5" i="19"/>
  <c r="J5" i="19"/>
  <c r="I5" i="19"/>
  <c r="H5" i="19"/>
  <c r="G5" i="19"/>
  <c r="N5" i="18"/>
  <c r="M5" i="18"/>
  <c r="L5" i="18"/>
  <c r="K5" i="18"/>
  <c r="J5" i="18"/>
  <c r="I5" i="18"/>
  <c r="H5" i="18"/>
  <c r="G5" i="18"/>
  <c r="N5" i="17"/>
  <c r="M5" i="17"/>
  <c r="L5" i="17"/>
  <c r="K5" i="17"/>
  <c r="J5" i="17"/>
  <c r="I5" i="17"/>
  <c r="H5" i="17"/>
  <c r="G5" i="17"/>
  <c r="BW125" i="16" l="1"/>
  <c r="BW140" i="16" s="1"/>
  <c r="BW155" i="16" s="1"/>
  <c r="BY137" i="16"/>
  <c r="BY152" i="16" s="1"/>
  <c r="BZ137" i="16"/>
  <c r="BZ152" i="16" s="1"/>
  <c r="CA122" i="16"/>
  <c r="C126" i="16"/>
  <c r="A54" i="16"/>
  <c r="A53" i="16"/>
  <c r="A52" i="16"/>
  <c r="A51" i="16"/>
  <c r="A50" i="16"/>
  <c r="A49" i="16"/>
  <c r="A48" i="16"/>
  <c r="A47" i="16"/>
  <c r="A34" i="16"/>
  <c r="A33" i="16"/>
  <c r="A32" i="16"/>
  <c r="A31" i="16"/>
  <c r="A30" i="16"/>
  <c r="A29" i="16"/>
  <c r="A28" i="16"/>
  <c r="A27" i="16"/>
  <c r="A14" i="16"/>
  <c r="BL1" i="33" s="1"/>
  <c r="A7" i="16"/>
  <c r="A1" i="33" s="1"/>
  <c r="L4" i="26"/>
  <c r="K4" i="26"/>
  <c r="J4" i="26"/>
  <c r="L4" i="25"/>
  <c r="K4" i="25"/>
  <c r="J4" i="25"/>
  <c r="L4" i="21"/>
  <c r="K4" i="21"/>
  <c r="J4" i="21"/>
  <c r="AD15" i="1" a="1"/>
  <c r="AD15" i="1" s="1"/>
  <c r="AA15" i="1" a="1"/>
  <c r="AA15" i="1" s="1"/>
  <c r="X15" i="1" a="1"/>
  <c r="X15" i="1" s="1"/>
  <c r="U15" i="1" a="1"/>
  <c r="U15" i="1" s="1"/>
  <c r="AD14" i="1" a="1"/>
  <c r="AD14" i="1" s="1"/>
  <c r="AA14" i="1" a="1"/>
  <c r="AA14" i="1" s="1"/>
  <c r="X14" i="1" a="1"/>
  <c r="X14" i="1" s="1"/>
  <c r="U14" i="1" a="1"/>
  <c r="U14" i="1" s="1"/>
  <c r="AD13" i="1" a="1"/>
  <c r="AD13" i="1" s="1"/>
  <c r="AA13" i="1" a="1"/>
  <c r="AA13" i="1" s="1"/>
  <c r="X13" i="1" a="1"/>
  <c r="X13" i="1" s="1"/>
  <c r="U13" i="1" a="1"/>
  <c r="U13" i="1" s="1"/>
  <c r="AD12" i="1" a="1"/>
  <c r="AD12" i="1" s="1"/>
  <c r="AA12" i="1" a="1"/>
  <c r="AA12" i="1" s="1"/>
  <c r="X12" i="1" a="1"/>
  <c r="X12" i="1" s="1"/>
  <c r="U12" i="1" a="1"/>
  <c r="U12" i="1" s="1"/>
  <c r="AD11" i="1" a="1"/>
  <c r="AD11" i="1" s="1"/>
  <c r="AA11" i="1" a="1"/>
  <c r="AA11" i="1" s="1"/>
  <c r="X11" i="1" a="1"/>
  <c r="X11" i="1" s="1"/>
  <c r="U11" i="1" a="1"/>
  <c r="U11" i="1" s="1"/>
  <c r="AD10" i="1" a="1"/>
  <c r="AD10" i="1" s="1"/>
  <c r="AA10" i="1" a="1"/>
  <c r="AA10" i="1" s="1"/>
  <c r="X10" i="1" a="1"/>
  <c r="X10" i="1" s="1"/>
  <c r="U10" i="1" a="1"/>
  <c r="U10" i="1" s="1"/>
  <c r="AD9" i="1" a="1"/>
  <c r="AD9" i="1" s="1"/>
  <c r="AA9" i="1" a="1"/>
  <c r="AA9" i="1" s="1"/>
  <c r="X9" i="1" a="1"/>
  <c r="X9" i="1" s="1"/>
  <c r="U9" i="1" a="1"/>
  <c r="U9" i="1" s="1"/>
  <c r="AD8" i="1" a="1"/>
  <c r="AD8" i="1" s="1"/>
  <c r="AA8" i="1" a="1"/>
  <c r="AA8" i="1" s="1"/>
  <c r="X8" i="1" a="1"/>
  <c r="X8" i="1" s="1"/>
  <c r="U8" i="1" a="1"/>
  <c r="U8" i="1" s="1"/>
  <c r="AD7" i="1" a="1"/>
  <c r="AD7" i="1" s="1"/>
  <c r="AA7" i="1" a="1"/>
  <c r="AA7" i="1" s="1"/>
  <c r="X7" i="1" a="1"/>
  <c r="X7" i="1" s="1"/>
  <c r="U7" i="1" a="1"/>
  <c r="U7" i="1" s="1"/>
  <c r="AD6" i="1" a="1"/>
  <c r="AD6" i="1" s="1"/>
  <c r="AA6" i="1" a="1"/>
  <c r="AA6" i="1" s="1"/>
  <c r="X6" i="1" a="1"/>
  <c r="X6" i="1" s="1"/>
  <c r="U6" i="1" a="1"/>
  <c r="U6" i="1" s="1"/>
  <c r="BW126" i="16" l="1"/>
  <c r="BW141" i="16" s="1"/>
  <c r="BW156" i="16" s="1"/>
  <c r="N5" i="8"/>
  <c r="N5" i="1"/>
  <c r="N5" i="6"/>
  <c r="G5" i="8"/>
  <c r="G5" i="1"/>
  <c r="G5" i="6"/>
  <c r="H5" i="8"/>
  <c r="H5" i="1"/>
  <c r="H5" i="6"/>
  <c r="I5" i="8"/>
  <c r="I5" i="1"/>
  <c r="I5" i="6"/>
  <c r="J5" i="8"/>
  <c r="J5" i="1"/>
  <c r="J5" i="6"/>
  <c r="M5" i="8"/>
  <c r="M5" i="6"/>
  <c r="M5" i="1"/>
  <c r="K5" i="1"/>
  <c r="K5" i="8"/>
  <c r="K5" i="6"/>
  <c r="L5" i="8"/>
  <c r="L5" i="1"/>
  <c r="L5" i="6"/>
  <c r="CB122" i="16"/>
  <c r="CA137" i="16"/>
  <c r="CA152" i="16" s="1"/>
  <c r="C127" i="16"/>
  <c r="AX3" i="33"/>
  <c r="AX4" i="33"/>
  <c r="AX5" i="33"/>
  <c r="AX6" i="33"/>
  <c r="AX7" i="33"/>
  <c r="AX8" i="33"/>
  <c r="AX9" i="33"/>
  <c r="AX10" i="33"/>
  <c r="AX11" i="33"/>
  <c r="AX12" i="33"/>
  <c r="AX13" i="33"/>
  <c r="AX14" i="33"/>
  <c r="AX15" i="33"/>
  <c r="AX16" i="33"/>
  <c r="AX17" i="33"/>
  <c r="AX18" i="33"/>
  <c r="AX19" i="33"/>
  <c r="AX20" i="33"/>
  <c r="AX21" i="33"/>
  <c r="AX22" i="33"/>
  <c r="AX23" i="33"/>
  <c r="AX24" i="33"/>
  <c r="AX25" i="33"/>
  <c r="AX26" i="33"/>
  <c r="AX27" i="33"/>
  <c r="AX28" i="33"/>
  <c r="AX29" i="33"/>
  <c r="AX30" i="33"/>
  <c r="AX31" i="33"/>
  <c r="AX32" i="33"/>
  <c r="AX33" i="33"/>
  <c r="AX34" i="33"/>
  <c r="AX35" i="33"/>
  <c r="AX36" i="33"/>
  <c r="AX37" i="33"/>
  <c r="AX38" i="33"/>
  <c r="AX39" i="33"/>
  <c r="AX40" i="33"/>
  <c r="AX41" i="33"/>
  <c r="AX42" i="33"/>
  <c r="AX43" i="33"/>
  <c r="AX44" i="33"/>
  <c r="AX45" i="33"/>
  <c r="AX46" i="33"/>
  <c r="AX47" i="33"/>
  <c r="AX48" i="33"/>
  <c r="AX49" i="33"/>
  <c r="AX50" i="33"/>
  <c r="AX51" i="33"/>
  <c r="AX52" i="33"/>
  <c r="AX53" i="33"/>
  <c r="AX54" i="33"/>
  <c r="AX55" i="33"/>
  <c r="AX56" i="33"/>
  <c r="AX57" i="33"/>
  <c r="AX58" i="33"/>
  <c r="AX59" i="33"/>
  <c r="AX60" i="33"/>
  <c r="AX61" i="33"/>
  <c r="AX62" i="33"/>
  <c r="AX63" i="33"/>
  <c r="AX64" i="33"/>
  <c r="AX65" i="33"/>
  <c r="AX66" i="33"/>
  <c r="AX67" i="33"/>
  <c r="AX68" i="33"/>
  <c r="AX69" i="33"/>
  <c r="AX70" i="33"/>
  <c r="AX71" i="33"/>
  <c r="AX72" i="33"/>
  <c r="AX73" i="33"/>
  <c r="AX74" i="33"/>
  <c r="AX75" i="33"/>
  <c r="AX76" i="33"/>
  <c r="AX77" i="33"/>
  <c r="AX78" i="33"/>
  <c r="AX79" i="33"/>
  <c r="AX80" i="33"/>
  <c r="AX81" i="33"/>
  <c r="AX82" i="33"/>
  <c r="AX83" i="33"/>
  <c r="AX84" i="33"/>
  <c r="AX85" i="33"/>
  <c r="AX86" i="33"/>
  <c r="AX87" i="33"/>
  <c r="AX88" i="33"/>
  <c r="AX89" i="33"/>
  <c r="AX90" i="33"/>
  <c r="AX91" i="33"/>
  <c r="AX92" i="33"/>
  <c r="AX93" i="33"/>
  <c r="AX94" i="33"/>
  <c r="AX95" i="33"/>
  <c r="AX96" i="33"/>
  <c r="AX97" i="33"/>
  <c r="AX98" i="33"/>
  <c r="AX99" i="33"/>
  <c r="AX100" i="33"/>
  <c r="AX101" i="33"/>
  <c r="AX102" i="33"/>
  <c r="AX103" i="33"/>
  <c r="AX104" i="33"/>
  <c r="AX105" i="33"/>
  <c r="AX106" i="33"/>
  <c r="AX107" i="33"/>
  <c r="AX108" i="33"/>
  <c r="AX109" i="33"/>
  <c r="AX110" i="33"/>
  <c r="AX111" i="33"/>
  <c r="AX112" i="33"/>
  <c r="AX113" i="33"/>
  <c r="AX114" i="33"/>
  <c r="AX115" i="33"/>
  <c r="AX116" i="33"/>
  <c r="AX117" i="33"/>
  <c r="AX118" i="33"/>
  <c r="AX119" i="33"/>
  <c r="AX120" i="33"/>
  <c r="AX121" i="33"/>
  <c r="AX122" i="33"/>
  <c r="AX123" i="33"/>
  <c r="AX124" i="33"/>
  <c r="AX125" i="33"/>
  <c r="AX126" i="33"/>
  <c r="AX127" i="33"/>
  <c r="AX128" i="33"/>
  <c r="AX129" i="33"/>
  <c r="AX130" i="33"/>
  <c r="AX131" i="33"/>
  <c r="AX132" i="33"/>
  <c r="AX133" i="33"/>
  <c r="AX134" i="33"/>
  <c r="AX135" i="33"/>
  <c r="AX136" i="33"/>
  <c r="AX137" i="33"/>
  <c r="AX138" i="33"/>
  <c r="AX139" i="33"/>
  <c r="AX140" i="33"/>
  <c r="AX141" i="33"/>
  <c r="AX142" i="33"/>
  <c r="AX143" i="33"/>
  <c r="AX144" i="33"/>
  <c r="AX145" i="33"/>
  <c r="AX146" i="33"/>
  <c r="AX147" i="33"/>
  <c r="AX148" i="33"/>
  <c r="AX149" i="33"/>
  <c r="AX150" i="33"/>
  <c r="AX151" i="33"/>
  <c r="AX152" i="33"/>
  <c r="AX153" i="33"/>
  <c r="AX154" i="33"/>
  <c r="AX155" i="33"/>
  <c r="AX156" i="33"/>
  <c r="AX157" i="33"/>
  <c r="AX158" i="33"/>
  <c r="AX159" i="33"/>
  <c r="AX160" i="33"/>
  <c r="AX161" i="33"/>
  <c r="AX162" i="33"/>
  <c r="AX163" i="33"/>
  <c r="AX164" i="33"/>
  <c r="AX165" i="33"/>
  <c r="AX166" i="33"/>
  <c r="AX167" i="33"/>
  <c r="AX168" i="33"/>
  <c r="AX169" i="33"/>
  <c r="AX170" i="33"/>
  <c r="AX171" i="33"/>
  <c r="AX172" i="33"/>
  <c r="AX173" i="33"/>
  <c r="AX174" i="33"/>
  <c r="AX175" i="33"/>
  <c r="AX176" i="33"/>
  <c r="AX177" i="33"/>
  <c r="AX178" i="33"/>
  <c r="AX179" i="33"/>
  <c r="AX180" i="33"/>
  <c r="AX181" i="33"/>
  <c r="AX182" i="33"/>
  <c r="AX183" i="33"/>
  <c r="AX184" i="33"/>
  <c r="AX185" i="33"/>
  <c r="AX186" i="33"/>
  <c r="AX187" i="33"/>
  <c r="AX188" i="33"/>
  <c r="AX189" i="33"/>
  <c r="AX190" i="33"/>
  <c r="AX191" i="33"/>
  <c r="AX192" i="33"/>
  <c r="AX193" i="33"/>
  <c r="AX194" i="33"/>
  <c r="AX195" i="33"/>
  <c r="AX196" i="33"/>
  <c r="AX197" i="33"/>
  <c r="AX198" i="33"/>
  <c r="AX199" i="33"/>
  <c r="AX200" i="33"/>
  <c r="AX201" i="33"/>
  <c r="AX202" i="33"/>
  <c r="AX203" i="33"/>
  <c r="AX204" i="33"/>
  <c r="AX205" i="33"/>
  <c r="AX206" i="33"/>
  <c r="AX207" i="33"/>
  <c r="AX208" i="33"/>
  <c r="AX209" i="33"/>
  <c r="AX210" i="33"/>
  <c r="AX211" i="33"/>
  <c r="AX212" i="33"/>
  <c r="AX213" i="33"/>
  <c r="AX214" i="33"/>
  <c r="AX215" i="33"/>
  <c r="AX216" i="33"/>
  <c r="AX217" i="33"/>
  <c r="AX218" i="33"/>
  <c r="AX219" i="33"/>
  <c r="AX220" i="33"/>
  <c r="AX221" i="33"/>
  <c r="AX222" i="33"/>
  <c r="AX223" i="33"/>
  <c r="AX224" i="33"/>
  <c r="AX225" i="33"/>
  <c r="AX226" i="33"/>
  <c r="AX227" i="33"/>
  <c r="AX228" i="33"/>
  <c r="AX229" i="33"/>
  <c r="AX230" i="33"/>
  <c r="AX231" i="33"/>
  <c r="AX232" i="33"/>
  <c r="AX233" i="33"/>
  <c r="AX234" i="33"/>
  <c r="AX235" i="33"/>
  <c r="AX236" i="33"/>
  <c r="AX237" i="33"/>
  <c r="AX238" i="33"/>
  <c r="AX239" i="33"/>
  <c r="AX240" i="33"/>
  <c r="AX241" i="33"/>
  <c r="AX242" i="33"/>
  <c r="AX243" i="33"/>
  <c r="AX244" i="33"/>
  <c r="AX245" i="33"/>
  <c r="AX246" i="33"/>
  <c r="AX247" i="33"/>
  <c r="AX248" i="33"/>
  <c r="AX249" i="33"/>
  <c r="AX250" i="33"/>
  <c r="AX251" i="33"/>
  <c r="AX252" i="33"/>
  <c r="AX253" i="33"/>
  <c r="AX254" i="33"/>
  <c r="AX255" i="33"/>
  <c r="AX256" i="33"/>
  <c r="AX257" i="33"/>
  <c r="AX258" i="33"/>
  <c r="AX259" i="33"/>
  <c r="AX260" i="33"/>
  <c r="AX261" i="33"/>
  <c r="AX262" i="33"/>
  <c r="AX263" i="33"/>
  <c r="AX264" i="33"/>
  <c r="AX265" i="33"/>
  <c r="AX266" i="33"/>
  <c r="AX267" i="33"/>
  <c r="AX268" i="33"/>
  <c r="AX269" i="33"/>
  <c r="AX270" i="33"/>
  <c r="AX271" i="33"/>
  <c r="AX272" i="33"/>
  <c r="AX273" i="33"/>
  <c r="AX274" i="33"/>
  <c r="AX275" i="33"/>
  <c r="AX276" i="33"/>
  <c r="AX277" i="33"/>
  <c r="AX278" i="33"/>
  <c r="AX279" i="33"/>
  <c r="AX280" i="33"/>
  <c r="AX281" i="33"/>
  <c r="AX282" i="33"/>
  <c r="AX283" i="33"/>
  <c r="AX284" i="33"/>
  <c r="AX285" i="33"/>
  <c r="AX286" i="33"/>
  <c r="AX287" i="33"/>
  <c r="AX288" i="33"/>
  <c r="AX289" i="33"/>
  <c r="AX290" i="33"/>
  <c r="AX291" i="33"/>
  <c r="AX292" i="33"/>
  <c r="AX293" i="33"/>
  <c r="AX294" i="33"/>
  <c r="AX295" i="33"/>
  <c r="AX296" i="33"/>
  <c r="AX297" i="33"/>
  <c r="AX298" i="33"/>
  <c r="AX299" i="33"/>
  <c r="AX300" i="33"/>
  <c r="AX301" i="33"/>
  <c r="AX302" i="33"/>
  <c r="AX303" i="33"/>
  <c r="AX304" i="33"/>
  <c r="AX305" i="33"/>
  <c r="AX306" i="33"/>
  <c r="AX307" i="33"/>
  <c r="AX308" i="33"/>
  <c r="AX309" i="33"/>
  <c r="AX310" i="33"/>
  <c r="AX311" i="33"/>
  <c r="AX312" i="33"/>
  <c r="AX313" i="33"/>
  <c r="AX314" i="33"/>
  <c r="AX315" i="33"/>
  <c r="AX316" i="33"/>
  <c r="AX317" i="33"/>
  <c r="AX318" i="33"/>
  <c r="AX319" i="33"/>
  <c r="AX320" i="33"/>
  <c r="AX321" i="33"/>
  <c r="AX322" i="33"/>
  <c r="AX323" i="33"/>
  <c r="AX324" i="33"/>
  <c r="AX325" i="33"/>
  <c r="AX326" i="33"/>
  <c r="AX327" i="33"/>
  <c r="AX328" i="33"/>
  <c r="AX329" i="33"/>
  <c r="AX330" i="33"/>
  <c r="AX331" i="33"/>
  <c r="AX332" i="33"/>
  <c r="AX333" i="33"/>
  <c r="AX334" i="33"/>
  <c r="AX335" i="33"/>
  <c r="AX336" i="33"/>
  <c r="AX337" i="33"/>
  <c r="AX338" i="33"/>
  <c r="AX339" i="33"/>
  <c r="AX340" i="33"/>
  <c r="AX341" i="33"/>
  <c r="AX342" i="33"/>
  <c r="AX343" i="33"/>
  <c r="AX344" i="33"/>
  <c r="AX345" i="33"/>
  <c r="AX346" i="33"/>
  <c r="AX347" i="33"/>
  <c r="AX348" i="33"/>
  <c r="AX349" i="33"/>
  <c r="AX350" i="33"/>
  <c r="AX351" i="33"/>
  <c r="AX352" i="33"/>
  <c r="AX353" i="33"/>
  <c r="AX354" i="33"/>
  <c r="AX355" i="33"/>
  <c r="AX356" i="33"/>
  <c r="AX357" i="33"/>
  <c r="AX358" i="33"/>
  <c r="AX359" i="33"/>
  <c r="AX360" i="33"/>
  <c r="AX361" i="33"/>
  <c r="AX362" i="33"/>
  <c r="AX363" i="33"/>
  <c r="AX364" i="33"/>
  <c r="AX365" i="33"/>
  <c r="AX366" i="33"/>
  <c r="AX367" i="33"/>
  <c r="AX368" i="33"/>
  <c r="AX369" i="33"/>
  <c r="AX370" i="33"/>
  <c r="AX371" i="33"/>
  <c r="AX372" i="33"/>
  <c r="AX373" i="33"/>
  <c r="AX374" i="33"/>
  <c r="AX375" i="33"/>
  <c r="AX376" i="33"/>
  <c r="AX377" i="33"/>
  <c r="AX378" i="33"/>
  <c r="AX379" i="33"/>
  <c r="AX380" i="33"/>
  <c r="AX381" i="33"/>
  <c r="AX382" i="33"/>
  <c r="AX383" i="33"/>
  <c r="AX384" i="33"/>
  <c r="AX385" i="33"/>
  <c r="AX386" i="33"/>
  <c r="AX387" i="33"/>
  <c r="AX388" i="33"/>
  <c r="AX389" i="33"/>
  <c r="AX390" i="33"/>
  <c r="AX391" i="33"/>
  <c r="AX392" i="33"/>
  <c r="AX393" i="33"/>
  <c r="AX394" i="33"/>
  <c r="AX395" i="33"/>
  <c r="AX396" i="33"/>
  <c r="AX397" i="33"/>
  <c r="AX398" i="33"/>
  <c r="AX399" i="33"/>
  <c r="AX400" i="33"/>
  <c r="AX401" i="33"/>
  <c r="AX402" i="33"/>
  <c r="AX403" i="33"/>
  <c r="AX404" i="33"/>
  <c r="AX405" i="33"/>
  <c r="AX406" i="33"/>
  <c r="AX407" i="33"/>
  <c r="AX408" i="33"/>
  <c r="AX409" i="33"/>
  <c r="AX410" i="33"/>
  <c r="AX411" i="33"/>
  <c r="AX412" i="33"/>
  <c r="AX413" i="33"/>
  <c r="AX414" i="33"/>
  <c r="AX415" i="33"/>
  <c r="AX416" i="33"/>
  <c r="AX417" i="33"/>
  <c r="AX418" i="33"/>
  <c r="AX419" i="33"/>
  <c r="AX420" i="33"/>
  <c r="AX421" i="33"/>
  <c r="AX422" i="33"/>
  <c r="AX423" i="33"/>
  <c r="AX424" i="33"/>
  <c r="AX425" i="33"/>
  <c r="AX426" i="33"/>
  <c r="AX427" i="33"/>
  <c r="AX428" i="33"/>
  <c r="AX429" i="33"/>
  <c r="AX430" i="33"/>
  <c r="AX431" i="33"/>
  <c r="AX432" i="33"/>
  <c r="AX433" i="33"/>
  <c r="AX434" i="33"/>
  <c r="AX435" i="33"/>
  <c r="AX436" i="33"/>
  <c r="AX437" i="33"/>
  <c r="AX438" i="33"/>
  <c r="AX439" i="33"/>
  <c r="AX440" i="33"/>
  <c r="AX441" i="33"/>
  <c r="AX442" i="33"/>
  <c r="AX443" i="33"/>
  <c r="AX444" i="33"/>
  <c r="AX445" i="33"/>
  <c r="AX446" i="33"/>
  <c r="AX447" i="33"/>
  <c r="AX448" i="33"/>
  <c r="AX449" i="33"/>
  <c r="AX450" i="33"/>
  <c r="AX451" i="33"/>
  <c r="AX452" i="33"/>
  <c r="AX453" i="33"/>
  <c r="AX454" i="33"/>
  <c r="AX455" i="33"/>
  <c r="AX456" i="33"/>
  <c r="AX457" i="33"/>
  <c r="AX458" i="33"/>
  <c r="AX459" i="33"/>
  <c r="AX460" i="33"/>
  <c r="AX461" i="33"/>
  <c r="AX462" i="33"/>
  <c r="AX463" i="33"/>
  <c r="AX464" i="33"/>
  <c r="AX465" i="33"/>
  <c r="AX466" i="33"/>
  <c r="AX467" i="33"/>
  <c r="AX468" i="33"/>
  <c r="AX469" i="33"/>
  <c r="AX470" i="33"/>
  <c r="AX471" i="33"/>
  <c r="AX472" i="33"/>
  <c r="AX473" i="33"/>
  <c r="AX474" i="33"/>
  <c r="AX475" i="33"/>
  <c r="AX476" i="33"/>
  <c r="AX477" i="33"/>
  <c r="AX478" i="33"/>
  <c r="AX479" i="33"/>
  <c r="AX480" i="33"/>
  <c r="AX481" i="33"/>
  <c r="AX482" i="33"/>
  <c r="AX483" i="33"/>
  <c r="AX484" i="33"/>
  <c r="AX485" i="33"/>
  <c r="AX486" i="33"/>
  <c r="AX487" i="33"/>
  <c r="AX488" i="33"/>
  <c r="AX489" i="33"/>
  <c r="AX490" i="33"/>
  <c r="AX491" i="33"/>
  <c r="AX492" i="33"/>
  <c r="AX493" i="33"/>
  <c r="AX494" i="33"/>
  <c r="AX495" i="33"/>
  <c r="AX496" i="33"/>
  <c r="AX497" i="33"/>
  <c r="AX498" i="33"/>
  <c r="AX499" i="33"/>
  <c r="AX500" i="33"/>
  <c r="AX501" i="33"/>
  <c r="AX502" i="33"/>
  <c r="AX503" i="33"/>
  <c r="AX504" i="33"/>
  <c r="AX505" i="33"/>
  <c r="AX506" i="33"/>
  <c r="AX507" i="33"/>
  <c r="AX508" i="33"/>
  <c r="AX509" i="33"/>
  <c r="AX510" i="33"/>
  <c r="AX511" i="33"/>
  <c r="AX512" i="33"/>
  <c r="AX513" i="33"/>
  <c r="AX514" i="33"/>
  <c r="AX515" i="33"/>
  <c r="AX516" i="33"/>
  <c r="AX517" i="33"/>
  <c r="AX518" i="33"/>
  <c r="AX519" i="33"/>
  <c r="AX520" i="33"/>
  <c r="AX521" i="33"/>
  <c r="AX522" i="33"/>
  <c r="AX523" i="33"/>
  <c r="AX524" i="33"/>
  <c r="AX525" i="33"/>
  <c r="AX526" i="33"/>
  <c r="AX527" i="33"/>
  <c r="AX528" i="33"/>
  <c r="AX529" i="33"/>
  <c r="AX530" i="33"/>
  <c r="AX531" i="33"/>
  <c r="AX532" i="33"/>
  <c r="AX533" i="33"/>
  <c r="AX534" i="33"/>
  <c r="AX535" i="33"/>
  <c r="AX536" i="33"/>
  <c r="AX537" i="33"/>
  <c r="AX538" i="33"/>
  <c r="AX539" i="33"/>
  <c r="AX540" i="33"/>
  <c r="AX541" i="33"/>
  <c r="AX542" i="33"/>
  <c r="AX543" i="33"/>
  <c r="AX544" i="33"/>
  <c r="AX545" i="33"/>
  <c r="AX546" i="33"/>
  <c r="AX547" i="33"/>
  <c r="AX548" i="33"/>
  <c r="AX549" i="33"/>
  <c r="AX550" i="33"/>
  <c r="AX551" i="33"/>
  <c r="AX552" i="33"/>
  <c r="AX553" i="33"/>
  <c r="AX554" i="33"/>
  <c r="AX555" i="33"/>
  <c r="AX556" i="33"/>
  <c r="AX557" i="33"/>
  <c r="AX558" i="33"/>
  <c r="AX559" i="33"/>
  <c r="AX560" i="33"/>
  <c r="AX561" i="33"/>
  <c r="AX562" i="33"/>
  <c r="AX563" i="33"/>
  <c r="AX564" i="33"/>
  <c r="AX565" i="33"/>
  <c r="AX566" i="33"/>
  <c r="AX567" i="33"/>
  <c r="AX568" i="33"/>
  <c r="AX569" i="33"/>
  <c r="AX570" i="33"/>
  <c r="AX571" i="33"/>
  <c r="AX572" i="33"/>
  <c r="AX573" i="33"/>
  <c r="AX574" i="33"/>
  <c r="AX575" i="33"/>
  <c r="AX576" i="33"/>
  <c r="AX577" i="33"/>
  <c r="AX578" i="33"/>
  <c r="AX579" i="33"/>
  <c r="AX580" i="33"/>
  <c r="AX581" i="33"/>
  <c r="AX582" i="33"/>
  <c r="AX583" i="33"/>
  <c r="AX584" i="33"/>
  <c r="AX585" i="33"/>
  <c r="AX586" i="33"/>
  <c r="AX587" i="33"/>
  <c r="AX588" i="33"/>
  <c r="AX589" i="33"/>
  <c r="AX590" i="33"/>
  <c r="AX591" i="33"/>
  <c r="AX592" i="33"/>
  <c r="AX593" i="33"/>
  <c r="AX594" i="33"/>
  <c r="AX595" i="33"/>
  <c r="AX596" i="33"/>
  <c r="AX597" i="33"/>
  <c r="AX598" i="33"/>
  <c r="AX599" i="33"/>
  <c r="AX600" i="33"/>
  <c r="AX601" i="33"/>
  <c r="AX602" i="33"/>
  <c r="AX603" i="33"/>
  <c r="AX604" i="33"/>
  <c r="AX605" i="33"/>
  <c r="AX606" i="33"/>
  <c r="AX607" i="33"/>
  <c r="AX608" i="33"/>
  <c r="AX609" i="33"/>
  <c r="AX610" i="33"/>
  <c r="AX611" i="33"/>
  <c r="AX612" i="33"/>
  <c r="AX613" i="33"/>
  <c r="AX614" i="33"/>
  <c r="AX615" i="33"/>
  <c r="AX616" i="33"/>
  <c r="AX617" i="33"/>
  <c r="AX618" i="33"/>
  <c r="AX619" i="33"/>
  <c r="AX620" i="33"/>
  <c r="AX621" i="33"/>
  <c r="AX622" i="33"/>
  <c r="AX623" i="33"/>
  <c r="AX624" i="33"/>
  <c r="AX625" i="33"/>
  <c r="AX626" i="33"/>
  <c r="AX627" i="33"/>
  <c r="AX628" i="33"/>
  <c r="AX629" i="33"/>
  <c r="AX630" i="33"/>
  <c r="AX631" i="33"/>
  <c r="AX632" i="33"/>
  <c r="AX633" i="33"/>
  <c r="AX634" i="33"/>
  <c r="AX635" i="33"/>
  <c r="AX636" i="33"/>
  <c r="AX637" i="33"/>
  <c r="AX638" i="33"/>
  <c r="AX639" i="33"/>
  <c r="AX640" i="33"/>
  <c r="AX641" i="33"/>
  <c r="AX642" i="33"/>
  <c r="AX643" i="33"/>
  <c r="AX644" i="33"/>
  <c r="AX645" i="33"/>
  <c r="AX646" i="33"/>
  <c r="AX647" i="33"/>
  <c r="AX648" i="33"/>
  <c r="AX649" i="33"/>
  <c r="AX650" i="33"/>
  <c r="AX651" i="33"/>
  <c r="AX652" i="33"/>
  <c r="AX653" i="33"/>
  <c r="AX654" i="33"/>
  <c r="AX655" i="33"/>
  <c r="AX656" i="33"/>
  <c r="AX657" i="33"/>
  <c r="AX658" i="33"/>
  <c r="AX659" i="33"/>
  <c r="AX660" i="33"/>
  <c r="AX661" i="33"/>
  <c r="AX662" i="33"/>
  <c r="AX663" i="33"/>
  <c r="AX664" i="33"/>
  <c r="AX665" i="33"/>
  <c r="AX666" i="33"/>
  <c r="AX667" i="33"/>
  <c r="AX668" i="33"/>
  <c r="AX669" i="33"/>
  <c r="AX670" i="33"/>
  <c r="AX671" i="33"/>
  <c r="AX672" i="33"/>
  <c r="AX673" i="33"/>
  <c r="AX674" i="33"/>
  <c r="AX675" i="33"/>
  <c r="AX676" i="33"/>
  <c r="AX677" i="33"/>
  <c r="AX678" i="33"/>
  <c r="AX679" i="33"/>
  <c r="AX680" i="33"/>
  <c r="AX681" i="33"/>
  <c r="AX682" i="33"/>
  <c r="AX683" i="33"/>
  <c r="AX684" i="33"/>
  <c r="AX685" i="33"/>
  <c r="AX686" i="33"/>
  <c r="AX687" i="33"/>
  <c r="AX688" i="33"/>
  <c r="AX689" i="33"/>
  <c r="AX690" i="33"/>
  <c r="AX691" i="33"/>
  <c r="AX692" i="33"/>
  <c r="AX693" i="33"/>
  <c r="AX694" i="33"/>
  <c r="AX695" i="33"/>
  <c r="AX696" i="33"/>
  <c r="AX697" i="33"/>
  <c r="AX698" i="33"/>
  <c r="AX699" i="33"/>
  <c r="AX700" i="33"/>
  <c r="AX701" i="33"/>
  <c r="AX702" i="33"/>
  <c r="AX2" i="33"/>
  <c r="AO3" i="33"/>
  <c r="AO4" i="33"/>
  <c r="AO5" i="33"/>
  <c r="AO6" i="33"/>
  <c r="AO7" i="33"/>
  <c r="AO8" i="33"/>
  <c r="AO9" i="33"/>
  <c r="AO10" i="33"/>
  <c r="AO11" i="33"/>
  <c r="AO12" i="33"/>
  <c r="AO13" i="33"/>
  <c r="AO14" i="33"/>
  <c r="AO15" i="33"/>
  <c r="AO16" i="33"/>
  <c r="AO17" i="33"/>
  <c r="AO18" i="33"/>
  <c r="AO19" i="33"/>
  <c r="AO20" i="33"/>
  <c r="AO21" i="33"/>
  <c r="AO22" i="33"/>
  <c r="AO23" i="33"/>
  <c r="AO24" i="33"/>
  <c r="AO25" i="33"/>
  <c r="AO26" i="33"/>
  <c r="AO27" i="33"/>
  <c r="AO28" i="33"/>
  <c r="AO29" i="33"/>
  <c r="AO30" i="33"/>
  <c r="AO31" i="33"/>
  <c r="AO32" i="33"/>
  <c r="AO33" i="33"/>
  <c r="AO34" i="33"/>
  <c r="AO35" i="33"/>
  <c r="AO36" i="33"/>
  <c r="AO37" i="33"/>
  <c r="AO38" i="33"/>
  <c r="AO39" i="33"/>
  <c r="AO40" i="33"/>
  <c r="AO41" i="33"/>
  <c r="AO42" i="33"/>
  <c r="AO43" i="33"/>
  <c r="AO44" i="33"/>
  <c r="AO45" i="33"/>
  <c r="AO46" i="33"/>
  <c r="AO47" i="33"/>
  <c r="AO48" i="33"/>
  <c r="AO49" i="33"/>
  <c r="AO50" i="33"/>
  <c r="AO51" i="33"/>
  <c r="AO52" i="33"/>
  <c r="AO53" i="33"/>
  <c r="AO54" i="33"/>
  <c r="AO55" i="33"/>
  <c r="AO56" i="33"/>
  <c r="AO57" i="33"/>
  <c r="AO58" i="33"/>
  <c r="AO59" i="33"/>
  <c r="AO60" i="33"/>
  <c r="AO61" i="33"/>
  <c r="AO62" i="33"/>
  <c r="AO63" i="33"/>
  <c r="AO64" i="33"/>
  <c r="AO65" i="33"/>
  <c r="AO66" i="33"/>
  <c r="AO67" i="33"/>
  <c r="AO68" i="33"/>
  <c r="AO69" i="33"/>
  <c r="AO70" i="33"/>
  <c r="AO71" i="33"/>
  <c r="AO72" i="33"/>
  <c r="AO73" i="33"/>
  <c r="AO74" i="33"/>
  <c r="AO75" i="33"/>
  <c r="AO76" i="33"/>
  <c r="AO77" i="33"/>
  <c r="AO78" i="33"/>
  <c r="AO79" i="33"/>
  <c r="AO80" i="33"/>
  <c r="AO81" i="33"/>
  <c r="AO82" i="33"/>
  <c r="AO83" i="33"/>
  <c r="AO84" i="33"/>
  <c r="AO85" i="33"/>
  <c r="AO86" i="33"/>
  <c r="AO87" i="33"/>
  <c r="AO88" i="33"/>
  <c r="AO89" i="33"/>
  <c r="AO90" i="33"/>
  <c r="AO91" i="33"/>
  <c r="AO92" i="33"/>
  <c r="AO93" i="33"/>
  <c r="AO94" i="33"/>
  <c r="AO95" i="33"/>
  <c r="AO96" i="33"/>
  <c r="AO97" i="33"/>
  <c r="AO98" i="33"/>
  <c r="AO99" i="33"/>
  <c r="AO100" i="33"/>
  <c r="AO101" i="33"/>
  <c r="AO102" i="33"/>
  <c r="AO103" i="33"/>
  <c r="AO104" i="33"/>
  <c r="AO105" i="33"/>
  <c r="AO106" i="33"/>
  <c r="AO107" i="33"/>
  <c r="AO108" i="33"/>
  <c r="AO109" i="33"/>
  <c r="AO110" i="33"/>
  <c r="AO111" i="33"/>
  <c r="AO112" i="33"/>
  <c r="AO113" i="33"/>
  <c r="AO114" i="33"/>
  <c r="AO115" i="33"/>
  <c r="AO116" i="33"/>
  <c r="AO117" i="33"/>
  <c r="AO118" i="33"/>
  <c r="AO119" i="33"/>
  <c r="AO120" i="33"/>
  <c r="AO121" i="33"/>
  <c r="AO122" i="33"/>
  <c r="AO123" i="33"/>
  <c r="AO124" i="33"/>
  <c r="AO125" i="33"/>
  <c r="AO126" i="33"/>
  <c r="AO127" i="33"/>
  <c r="AO128" i="33"/>
  <c r="AO129" i="33"/>
  <c r="AO130" i="33"/>
  <c r="AO131" i="33"/>
  <c r="AO132" i="33"/>
  <c r="AO133" i="33"/>
  <c r="AO134" i="33"/>
  <c r="AO135" i="33"/>
  <c r="AO136" i="33"/>
  <c r="AO137" i="33"/>
  <c r="AO138" i="33"/>
  <c r="AO139" i="33"/>
  <c r="AO140" i="33"/>
  <c r="AO141" i="33"/>
  <c r="AO142" i="33"/>
  <c r="AO143" i="33"/>
  <c r="AO144" i="33"/>
  <c r="AO145" i="33"/>
  <c r="AO146" i="33"/>
  <c r="AO147" i="33"/>
  <c r="AO148" i="33"/>
  <c r="AO149" i="33"/>
  <c r="AO150" i="33"/>
  <c r="AO151" i="33"/>
  <c r="AO152" i="33"/>
  <c r="AO153" i="33"/>
  <c r="AO154" i="33"/>
  <c r="AO155" i="33"/>
  <c r="AO156" i="33"/>
  <c r="AO157" i="33"/>
  <c r="AO158" i="33"/>
  <c r="AO159" i="33"/>
  <c r="AO160" i="33"/>
  <c r="AO161" i="33"/>
  <c r="AO162" i="33"/>
  <c r="AO163" i="33"/>
  <c r="AO164" i="33"/>
  <c r="AO165" i="33"/>
  <c r="AO166" i="33"/>
  <c r="AO167" i="33"/>
  <c r="AO168" i="33"/>
  <c r="AO169" i="33"/>
  <c r="AO170" i="33"/>
  <c r="AO171" i="33"/>
  <c r="AO172" i="33"/>
  <c r="AO173" i="33"/>
  <c r="AO174" i="33"/>
  <c r="AO175" i="33"/>
  <c r="AO176" i="33"/>
  <c r="AO177" i="33"/>
  <c r="AO178" i="33"/>
  <c r="AO179" i="33"/>
  <c r="AO180" i="33"/>
  <c r="AO181" i="33"/>
  <c r="AO182" i="33"/>
  <c r="AO183" i="33"/>
  <c r="AO184" i="33"/>
  <c r="AO185" i="33"/>
  <c r="AO186" i="33"/>
  <c r="AO187" i="33"/>
  <c r="AO188" i="33"/>
  <c r="AO189" i="33"/>
  <c r="AO190" i="33"/>
  <c r="AO191" i="33"/>
  <c r="AO192" i="33"/>
  <c r="AO193" i="33"/>
  <c r="AO194" i="33"/>
  <c r="AO195" i="33"/>
  <c r="AO196" i="33"/>
  <c r="AO197" i="33"/>
  <c r="AO198" i="33"/>
  <c r="AO199" i="33"/>
  <c r="AO200" i="33"/>
  <c r="AO201" i="33"/>
  <c r="AO202" i="33"/>
  <c r="AO203" i="33"/>
  <c r="AO204" i="33"/>
  <c r="AO205" i="33"/>
  <c r="AO206" i="33"/>
  <c r="AO207" i="33"/>
  <c r="AO208" i="33"/>
  <c r="AO209" i="33"/>
  <c r="AO210" i="33"/>
  <c r="AO211" i="33"/>
  <c r="AO212" i="33"/>
  <c r="AO213" i="33"/>
  <c r="AO214" i="33"/>
  <c r="AO215" i="33"/>
  <c r="AO216" i="33"/>
  <c r="AO217" i="33"/>
  <c r="AO218" i="33"/>
  <c r="AO219" i="33"/>
  <c r="AO220" i="33"/>
  <c r="AO221" i="33"/>
  <c r="AO222" i="33"/>
  <c r="AO223" i="33"/>
  <c r="AO224" i="33"/>
  <c r="AO225" i="33"/>
  <c r="AO226" i="33"/>
  <c r="AO227" i="33"/>
  <c r="AO228" i="33"/>
  <c r="AO229" i="33"/>
  <c r="AO230" i="33"/>
  <c r="AO231" i="33"/>
  <c r="AO232" i="33"/>
  <c r="AO233" i="33"/>
  <c r="AO234" i="33"/>
  <c r="AO235" i="33"/>
  <c r="AO236" i="33"/>
  <c r="AO237" i="33"/>
  <c r="AO238" i="33"/>
  <c r="AO239" i="33"/>
  <c r="AO240" i="33"/>
  <c r="AO241" i="33"/>
  <c r="AO242" i="33"/>
  <c r="AO243" i="33"/>
  <c r="AO244" i="33"/>
  <c r="AO245" i="33"/>
  <c r="AO246" i="33"/>
  <c r="AO247" i="33"/>
  <c r="AO248" i="33"/>
  <c r="AO249" i="33"/>
  <c r="AO250" i="33"/>
  <c r="AO251" i="33"/>
  <c r="AO252" i="33"/>
  <c r="AO253" i="33"/>
  <c r="AO254" i="33"/>
  <c r="AO255" i="33"/>
  <c r="AO256" i="33"/>
  <c r="AO257" i="33"/>
  <c r="AO258" i="33"/>
  <c r="AO259" i="33"/>
  <c r="AO260" i="33"/>
  <c r="AO261" i="33"/>
  <c r="AO262" i="33"/>
  <c r="AO263" i="33"/>
  <c r="AO264" i="33"/>
  <c r="AO265" i="33"/>
  <c r="AO266" i="33"/>
  <c r="AO267" i="33"/>
  <c r="AO268" i="33"/>
  <c r="AO269" i="33"/>
  <c r="AO270" i="33"/>
  <c r="AO271" i="33"/>
  <c r="AO272" i="33"/>
  <c r="AO273" i="33"/>
  <c r="AO274" i="33"/>
  <c r="AO275" i="33"/>
  <c r="AO276" i="33"/>
  <c r="AO277" i="33"/>
  <c r="AO278" i="33"/>
  <c r="AO279" i="33"/>
  <c r="AO280" i="33"/>
  <c r="AO281" i="33"/>
  <c r="AO282" i="33"/>
  <c r="AO283" i="33"/>
  <c r="AO284" i="33"/>
  <c r="AO285" i="33"/>
  <c r="AO286" i="33"/>
  <c r="AO287" i="33"/>
  <c r="AO288" i="33"/>
  <c r="AO289" i="33"/>
  <c r="AO290" i="33"/>
  <c r="AO291" i="33"/>
  <c r="AO292" i="33"/>
  <c r="AO293" i="33"/>
  <c r="AO294" i="33"/>
  <c r="AO295" i="33"/>
  <c r="AO296" i="33"/>
  <c r="AO297" i="33"/>
  <c r="AO298" i="33"/>
  <c r="AO299" i="33"/>
  <c r="AO300" i="33"/>
  <c r="AO301" i="33"/>
  <c r="AO302" i="33"/>
  <c r="AO303" i="33"/>
  <c r="AO304" i="33"/>
  <c r="AO305" i="33"/>
  <c r="AO306" i="33"/>
  <c r="AO307" i="33"/>
  <c r="AO308" i="33"/>
  <c r="AO309" i="33"/>
  <c r="AO310" i="33"/>
  <c r="AO311" i="33"/>
  <c r="AO312" i="33"/>
  <c r="AO313" i="33"/>
  <c r="AO314" i="33"/>
  <c r="AO315" i="33"/>
  <c r="AO316" i="33"/>
  <c r="AO317" i="33"/>
  <c r="AO318" i="33"/>
  <c r="AO319" i="33"/>
  <c r="AO320" i="33"/>
  <c r="AO321" i="33"/>
  <c r="AO322" i="33"/>
  <c r="AO323" i="33"/>
  <c r="AO324" i="33"/>
  <c r="AO325" i="33"/>
  <c r="AO326" i="33"/>
  <c r="AO327" i="33"/>
  <c r="AO328" i="33"/>
  <c r="AO329" i="33"/>
  <c r="AO330" i="33"/>
  <c r="AO331" i="33"/>
  <c r="AO332" i="33"/>
  <c r="AO333" i="33"/>
  <c r="AO334" i="33"/>
  <c r="AO335" i="33"/>
  <c r="AO336" i="33"/>
  <c r="AO337" i="33"/>
  <c r="AO338" i="33"/>
  <c r="AO339" i="33"/>
  <c r="AO340" i="33"/>
  <c r="AO341" i="33"/>
  <c r="AO342" i="33"/>
  <c r="AO343" i="33"/>
  <c r="AO344" i="33"/>
  <c r="AO345" i="33"/>
  <c r="AO346" i="33"/>
  <c r="AO347" i="33"/>
  <c r="AO348" i="33"/>
  <c r="AO349" i="33"/>
  <c r="AO350" i="33"/>
  <c r="AO351" i="33"/>
  <c r="AO352" i="33"/>
  <c r="AO353" i="33"/>
  <c r="AO354" i="33"/>
  <c r="AO355" i="33"/>
  <c r="AO356" i="33"/>
  <c r="AO357" i="33"/>
  <c r="AO358" i="33"/>
  <c r="AO359" i="33"/>
  <c r="AO360" i="33"/>
  <c r="AO361" i="33"/>
  <c r="AO362" i="33"/>
  <c r="AO363" i="33"/>
  <c r="AO364" i="33"/>
  <c r="AO365" i="33"/>
  <c r="AO366" i="33"/>
  <c r="AO367" i="33"/>
  <c r="AO368" i="33"/>
  <c r="AO369" i="33"/>
  <c r="AO370" i="33"/>
  <c r="AO371" i="33"/>
  <c r="AO372" i="33"/>
  <c r="AO373" i="33"/>
  <c r="AO374" i="33"/>
  <c r="AO375" i="33"/>
  <c r="AO376" i="33"/>
  <c r="AO377" i="33"/>
  <c r="AO378" i="33"/>
  <c r="AO379" i="33"/>
  <c r="AO380" i="33"/>
  <c r="AO381" i="33"/>
  <c r="AO382" i="33"/>
  <c r="AO383" i="33"/>
  <c r="AO384" i="33"/>
  <c r="AO385" i="33"/>
  <c r="AO386" i="33"/>
  <c r="AO387" i="33"/>
  <c r="AO388" i="33"/>
  <c r="AO389" i="33"/>
  <c r="AO390" i="33"/>
  <c r="AO391" i="33"/>
  <c r="AO392" i="33"/>
  <c r="AO393" i="33"/>
  <c r="AO394" i="33"/>
  <c r="AO395" i="33"/>
  <c r="AO396" i="33"/>
  <c r="AO397" i="33"/>
  <c r="AO398" i="33"/>
  <c r="AO399" i="33"/>
  <c r="AO400" i="33"/>
  <c r="AO401" i="33"/>
  <c r="AO402" i="33"/>
  <c r="AO403" i="33"/>
  <c r="AO404" i="33"/>
  <c r="AO405" i="33"/>
  <c r="AO406" i="33"/>
  <c r="AO407" i="33"/>
  <c r="AO408" i="33"/>
  <c r="AO409" i="33"/>
  <c r="AO410" i="33"/>
  <c r="AO411" i="33"/>
  <c r="AO412" i="33"/>
  <c r="AO413" i="33"/>
  <c r="AO414" i="33"/>
  <c r="AO415" i="33"/>
  <c r="AO416" i="33"/>
  <c r="AO417" i="33"/>
  <c r="AO418" i="33"/>
  <c r="AO419" i="33"/>
  <c r="AO420" i="33"/>
  <c r="AO421" i="33"/>
  <c r="AO422" i="33"/>
  <c r="AO423" i="33"/>
  <c r="AO424" i="33"/>
  <c r="AO425" i="33"/>
  <c r="AO426" i="33"/>
  <c r="AO427" i="33"/>
  <c r="AO428" i="33"/>
  <c r="AO429" i="33"/>
  <c r="AO430" i="33"/>
  <c r="AO431" i="33"/>
  <c r="AO432" i="33"/>
  <c r="AO433" i="33"/>
  <c r="AO434" i="33"/>
  <c r="AO435" i="33"/>
  <c r="AO436" i="33"/>
  <c r="AO437" i="33"/>
  <c r="AO438" i="33"/>
  <c r="AO439" i="33"/>
  <c r="AO440" i="33"/>
  <c r="AO441" i="33"/>
  <c r="AO442" i="33"/>
  <c r="AO443" i="33"/>
  <c r="AO444" i="33"/>
  <c r="AO445" i="33"/>
  <c r="AO446" i="33"/>
  <c r="AO447" i="33"/>
  <c r="AO448" i="33"/>
  <c r="AO449" i="33"/>
  <c r="AO450" i="33"/>
  <c r="AO451" i="33"/>
  <c r="AO452" i="33"/>
  <c r="AO453" i="33"/>
  <c r="AO454" i="33"/>
  <c r="AO455" i="33"/>
  <c r="AO456" i="33"/>
  <c r="AO457" i="33"/>
  <c r="AO458" i="33"/>
  <c r="AO459" i="33"/>
  <c r="AO460" i="33"/>
  <c r="AO461" i="33"/>
  <c r="AO462" i="33"/>
  <c r="AO463" i="33"/>
  <c r="AO464" i="33"/>
  <c r="AO465" i="33"/>
  <c r="AO466" i="33"/>
  <c r="AO467" i="33"/>
  <c r="AO468" i="33"/>
  <c r="AO469" i="33"/>
  <c r="AO470" i="33"/>
  <c r="AO471" i="33"/>
  <c r="AO472" i="33"/>
  <c r="AO473" i="33"/>
  <c r="AO474" i="33"/>
  <c r="AO475" i="33"/>
  <c r="AO476" i="33"/>
  <c r="AO477" i="33"/>
  <c r="AO478" i="33"/>
  <c r="AO479" i="33"/>
  <c r="AO480" i="33"/>
  <c r="AO481" i="33"/>
  <c r="AO482" i="33"/>
  <c r="AO483" i="33"/>
  <c r="AO484" i="33"/>
  <c r="AO485" i="33"/>
  <c r="AO486" i="33"/>
  <c r="AO487" i="33"/>
  <c r="AO488" i="33"/>
  <c r="AO489" i="33"/>
  <c r="AO490" i="33"/>
  <c r="AO491" i="33"/>
  <c r="AO492" i="33"/>
  <c r="AO493" i="33"/>
  <c r="AO494" i="33"/>
  <c r="AO495" i="33"/>
  <c r="AO496" i="33"/>
  <c r="AO497" i="33"/>
  <c r="AO498" i="33"/>
  <c r="AO499" i="33"/>
  <c r="AO500" i="33"/>
  <c r="AO501" i="33"/>
  <c r="AO502" i="33"/>
  <c r="AO503" i="33"/>
  <c r="AO504" i="33"/>
  <c r="AO505" i="33"/>
  <c r="AO506" i="33"/>
  <c r="AO507" i="33"/>
  <c r="AO508" i="33"/>
  <c r="AO509" i="33"/>
  <c r="AO510" i="33"/>
  <c r="AO511" i="33"/>
  <c r="AO512" i="33"/>
  <c r="AO513" i="33"/>
  <c r="AO514" i="33"/>
  <c r="AO515" i="33"/>
  <c r="AO516" i="33"/>
  <c r="AO517" i="33"/>
  <c r="AO518" i="33"/>
  <c r="AO519" i="33"/>
  <c r="AO520" i="33"/>
  <c r="AO521" i="33"/>
  <c r="AO522" i="33"/>
  <c r="AO523" i="33"/>
  <c r="AO524" i="33"/>
  <c r="AO525" i="33"/>
  <c r="AO526" i="33"/>
  <c r="AO527" i="33"/>
  <c r="AO528" i="33"/>
  <c r="AO529" i="33"/>
  <c r="AO530" i="33"/>
  <c r="AO531" i="33"/>
  <c r="AO532" i="33"/>
  <c r="AO533" i="33"/>
  <c r="AO534" i="33"/>
  <c r="AO535" i="33"/>
  <c r="AO536" i="33"/>
  <c r="AO537" i="33"/>
  <c r="AO538" i="33"/>
  <c r="AO539" i="33"/>
  <c r="AO540" i="33"/>
  <c r="AO541" i="33"/>
  <c r="AO542" i="33"/>
  <c r="AO543" i="33"/>
  <c r="AO544" i="33"/>
  <c r="AO545" i="33"/>
  <c r="AO546" i="33"/>
  <c r="AO547" i="33"/>
  <c r="AO548" i="33"/>
  <c r="AO549" i="33"/>
  <c r="AO550" i="33"/>
  <c r="AO551" i="33"/>
  <c r="AO552" i="33"/>
  <c r="AO553" i="33"/>
  <c r="AO554" i="33"/>
  <c r="AO555" i="33"/>
  <c r="AO556" i="33"/>
  <c r="AO557" i="33"/>
  <c r="AO558" i="33"/>
  <c r="AO559" i="33"/>
  <c r="AO560" i="33"/>
  <c r="AO561" i="33"/>
  <c r="AO562" i="33"/>
  <c r="AO563" i="33"/>
  <c r="AO564" i="33"/>
  <c r="AO565" i="33"/>
  <c r="AO566" i="33"/>
  <c r="AO567" i="33"/>
  <c r="AO568" i="33"/>
  <c r="AO569" i="33"/>
  <c r="AO570" i="33"/>
  <c r="AO571" i="33"/>
  <c r="AO572" i="33"/>
  <c r="AO573" i="33"/>
  <c r="AO574" i="33"/>
  <c r="AO575" i="33"/>
  <c r="AO576" i="33"/>
  <c r="AO577" i="33"/>
  <c r="AO578" i="33"/>
  <c r="AO579" i="33"/>
  <c r="AO580" i="33"/>
  <c r="AO581" i="33"/>
  <c r="AO582" i="33"/>
  <c r="AO583" i="33"/>
  <c r="AO584" i="33"/>
  <c r="AO585" i="33"/>
  <c r="AO586" i="33"/>
  <c r="AO587" i="33"/>
  <c r="AO588" i="33"/>
  <c r="AO589" i="33"/>
  <c r="AO590" i="33"/>
  <c r="AO591" i="33"/>
  <c r="AO592" i="33"/>
  <c r="AO593" i="33"/>
  <c r="AO594" i="33"/>
  <c r="AO595" i="33"/>
  <c r="AO596" i="33"/>
  <c r="AO597" i="33"/>
  <c r="AO598" i="33"/>
  <c r="AO599" i="33"/>
  <c r="AO600" i="33"/>
  <c r="AO601" i="33"/>
  <c r="AO602" i="33"/>
  <c r="AO603" i="33"/>
  <c r="AO604" i="33"/>
  <c r="AO605" i="33"/>
  <c r="AO606" i="33"/>
  <c r="AO607" i="33"/>
  <c r="AO608" i="33"/>
  <c r="AO609" i="33"/>
  <c r="AO610" i="33"/>
  <c r="AO611" i="33"/>
  <c r="AO612" i="33"/>
  <c r="AO613" i="33"/>
  <c r="AO614" i="33"/>
  <c r="AO615" i="33"/>
  <c r="AO616" i="33"/>
  <c r="AO617" i="33"/>
  <c r="AO618" i="33"/>
  <c r="AO619" i="33"/>
  <c r="AO620" i="33"/>
  <c r="AO621" i="33"/>
  <c r="AO622" i="33"/>
  <c r="AO623" i="33"/>
  <c r="AO624" i="33"/>
  <c r="AO625" i="33"/>
  <c r="AO626" i="33"/>
  <c r="AO627" i="33"/>
  <c r="AO628" i="33"/>
  <c r="AO629" i="33"/>
  <c r="AO630" i="33"/>
  <c r="AO631" i="33"/>
  <c r="AO632" i="33"/>
  <c r="AO633" i="33"/>
  <c r="AO634" i="33"/>
  <c r="AO635" i="33"/>
  <c r="AO636" i="33"/>
  <c r="AO637" i="33"/>
  <c r="AO638" i="33"/>
  <c r="AO639" i="33"/>
  <c r="AO640" i="33"/>
  <c r="AO641" i="33"/>
  <c r="AO642" i="33"/>
  <c r="AO643" i="33"/>
  <c r="AO644" i="33"/>
  <c r="AO645" i="33"/>
  <c r="AO646" i="33"/>
  <c r="AO647" i="33"/>
  <c r="AO648" i="33"/>
  <c r="AO649" i="33"/>
  <c r="AO650" i="33"/>
  <c r="AO651" i="33"/>
  <c r="AO652" i="33"/>
  <c r="AO653" i="33"/>
  <c r="AO654" i="33"/>
  <c r="AO655" i="33"/>
  <c r="AO656" i="33"/>
  <c r="AO657" i="33"/>
  <c r="AO658" i="33"/>
  <c r="AO659" i="33"/>
  <c r="AO660" i="33"/>
  <c r="AO661" i="33"/>
  <c r="AO662" i="33"/>
  <c r="AO663" i="33"/>
  <c r="AO664" i="33"/>
  <c r="AO665" i="33"/>
  <c r="AO666" i="33"/>
  <c r="AO667" i="33"/>
  <c r="AO668" i="33"/>
  <c r="AO669" i="33"/>
  <c r="AO670" i="33"/>
  <c r="AO671" i="33"/>
  <c r="AO672" i="33"/>
  <c r="AO673" i="33"/>
  <c r="AO674" i="33"/>
  <c r="AO675" i="33"/>
  <c r="AO676" i="33"/>
  <c r="AO677" i="33"/>
  <c r="AO678" i="33"/>
  <c r="AO679" i="33"/>
  <c r="AO680" i="33"/>
  <c r="AO681" i="33"/>
  <c r="AO682" i="33"/>
  <c r="AO683" i="33"/>
  <c r="AO684" i="33"/>
  <c r="AO685" i="33"/>
  <c r="AO686" i="33"/>
  <c r="AO687" i="33"/>
  <c r="AO688" i="33"/>
  <c r="AO689" i="33"/>
  <c r="AO690" i="33"/>
  <c r="AO691" i="33"/>
  <c r="AO692" i="33"/>
  <c r="AO693" i="33"/>
  <c r="AO694" i="33"/>
  <c r="AO695" i="33"/>
  <c r="AO696" i="33"/>
  <c r="AO697" i="33"/>
  <c r="AO698" i="33"/>
  <c r="AO699" i="33"/>
  <c r="AO700" i="33"/>
  <c r="AO701" i="33"/>
  <c r="AO702" i="33"/>
  <c r="AO2" i="33"/>
  <c r="AF3" i="33"/>
  <c r="AF4" i="33"/>
  <c r="AF5" i="33"/>
  <c r="AF6" i="33"/>
  <c r="AF7" i="33"/>
  <c r="AF8" i="33"/>
  <c r="AF9" i="33"/>
  <c r="AF10" i="33"/>
  <c r="AF11" i="33"/>
  <c r="AF12" i="33"/>
  <c r="AF13" i="33"/>
  <c r="AF14" i="33"/>
  <c r="AF15" i="33"/>
  <c r="AF16" i="33"/>
  <c r="AF17" i="33"/>
  <c r="AF18" i="33"/>
  <c r="AF19" i="33"/>
  <c r="AF20" i="33"/>
  <c r="AF21" i="33"/>
  <c r="AF22" i="33"/>
  <c r="AF23" i="33"/>
  <c r="AF24" i="33"/>
  <c r="AF25" i="33"/>
  <c r="AF26" i="33"/>
  <c r="AF27" i="33"/>
  <c r="AF28" i="33"/>
  <c r="AF29" i="33"/>
  <c r="AF30" i="33"/>
  <c r="AF31" i="33"/>
  <c r="AF32" i="33"/>
  <c r="AF33" i="33"/>
  <c r="AF34" i="33"/>
  <c r="AF35" i="33"/>
  <c r="AF36" i="33"/>
  <c r="AF37" i="33"/>
  <c r="AF38" i="33"/>
  <c r="AF39" i="33"/>
  <c r="AF40" i="33"/>
  <c r="AF41" i="33"/>
  <c r="AF42" i="33"/>
  <c r="AF43" i="33"/>
  <c r="AF44" i="33"/>
  <c r="AF45" i="33"/>
  <c r="AF46" i="33"/>
  <c r="AF47" i="33"/>
  <c r="AF48" i="33"/>
  <c r="AF49" i="33"/>
  <c r="AF50" i="33"/>
  <c r="AF51" i="33"/>
  <c r="AF52" i="33"/>
  <c r="AF53" i="33"/>
  <c r="AF54" i="33"/>
  <c r="AF55" i="33"/>
  <c r="AF56" i="33"/>
  <c r="AF57" i="33"/>
  <c r="AF58" i="33"/>
  <c r="AF59" i="33"/>
  <c r="AF60" i="33"/>
  <c r="AF61" i="33"/>
  <c r="AF62" i="33"/>
  <c r="AF63" i="33"/>
  <c r="AF64" i="33"/>
  <c r="AF65" i="33"/>
  <c r="AF66" i="33"/>
  <c r="AF67" i="33"/>
  <c r="AF68" i="33"/>
  <c r="AF69" i="33"/>
  <c r="AF70" i="33"/>
  <c r="AF71" i="33"/>
  <c r="AF72" i="33"/>
  <c r="AF73" i="33"/>
  <c r="AF74" i="33"/>
  <c r="AF75" i="33"/>
  <c r="AF76" i="33"/>
  <c r="AF77" i="33"/>
  <c r="AF78" i="33"/>
  <c r="AF79" i="33"/>
  <c r="AF80" i="33"/>
  <c r="AF81" i="33"/>
  <c r="AF82" i="33"/>
  <c r="AF83" i="33"/>
  <c r="AF84" i="33"/>
  <c r="AF85" i="33"/>
  <c r="AF86" i="33"/>
  <c r="AF87" i="33"/>
  <c r="AF88" i="33"/>
  <c r="AF89" i="33"/>
  <c r="AF90" i="33"/>
  <c r="AF91" i="33"/>
  <c r="AF92" i="33"/>
  <c r="AF93" i="33"/>
  <c r="AF94" i="33"/>
  <c r="AF95" i="33"/>
  <c r="AF96" i="33"/>
  <c r="AF97" i="33"/>
  <c r="AF98" i="33"/>
  <c r="AF99" i="33"/>
  <c r="AF100" i="33"/>
  <c r="AF101" i="33"/>
  <c r="AF102" i="33"/>
  <c r="AF103" i="33"/>
  <c r="AF104" i="33"/>
  <c r="AF105" i="33"/>
  <c r="AF106" i="33"/>
  <c r="AF107" i="33"/>
  <c r="AF108" i="33"/>
  <c r="AF109" i="33"/>
  <c r="AF110" i="33"/>
  <c r="AF111" i="33"/>
  <c r="AF112" i="33"/>
  <c r="AF113" i="33"/>
  <c r="AF114" i="33"/>
  <c r="AF115" i="33"/>
  <c r="AF116" i="33"/>
  <c r="AF117" i="33"/>
  <c r="AF118" i="33"/>
  <c r="AF119" i="33"/>
  <c r="AF120" i="33"/>
  <c r="AF121" i="33"/>
  <c r="AF122" i="33"/>
  <c r="AF123" i="33"/>
  <c r="AF124" i="33"/>
  <c r="AF125" i="33"/>
  <c r="AF126" i="33"/>
  <c r="AF127" i="33"/>
  <c r="AF128" i="33"/>
  <c r="AF129" i="33"/>
  <c r="AF130" i="33"/>
  <c r="AF131" i="33"/>
  <c r="AF132" i="33"/>
  <c r="AF133" i="33"/>
  <c r="AF134" i="33"/>
  <c r="AF135" i="33"/>
  <c r="AF136" i="33"/>
  <c r="AF137" i="33"/>
  <c r="AF138" i="33"/>
  <c r="AF139" i="33"/>
  <c r="AF140" i="33"/>
  <c r="AF141" i="33"/>
  <c r="AF142" i="33"/>
  <c r="AF143" i="33"/>
  <c r="AF144" i="33"/>
  <c r="AF145" i="33"/>
  <c r="AF146" i="33"/>
  <c r="AF147" i="33"/>
  <c r="AF148" i="33"/>
  <c r="AF149" i="33"/>
  <c r="AF150" i="33"/>
  <c r="AF151" i="33"/>
  <c r="AF152" i="33"/>
  <c r="AF153" i="33"/>
  <c r="AF154" i="33"/>
  <c r="AF155" i="33"/>
  <c r="AF156" i="33"/>
  <c r="AF157" i="33"/>
  <c r="AF158" i="33"/>
  <c r="AF159" i="33"/>
  <c r="AF160" i="33"/>
  <c r="AF161" i="33"/>
  <c r="AF162" i="33"/>
  <c r="AF163" i="33"/>
  <c r="AF164" i="33"/>
  <c r="AF165" i="33"/>
  <c r="AF166" i="33"/>
  <c r="AF167" i="33"/>
  <c r="AF168" i="33"/>
  <c r="AF169" i="33"/>
  <c r="AF170" i="33"/>
  <c r="AF171" i="33"/>
  <c r="AF172" i="33"/>
  <c r="AF173" i="33"/>
  <c r="AF174" i="33"/>
  <c r="AF175" i="33"/>
  <c r="AF176" i="33"/>
  <c r="AF177" i="33"/>
  <c r="AF178" i="33"/>
  <c r="AF179" i="33"/>
  <c r="AF180" i="33"/>
  <c r="AF181" i="33"/>
  <c r="AF182" i="33"/>
  <c r="AF183" i="33"/>
  <c r="AF184" i="33"/>
  <c r="AF185" i="33"/>
  <c r="AF186" i="33"/>
  <c r="AF187" i="33"/>
  <c r="AF188" i="33"/>
  <c r="AF189" i="33"/>
  <c r="AF190" i="33"/>
  <c r="AF191" i="33"/>
  <c r="AF192" i="33"/>
  <c r="AF193" i="33"/>
  <c r="AF194" i="33"/>
  <c r="AF195" i="33"/>
  <c r="AF196" i="33"/>
  <c r="AF197" i="33"/>
  <c r="AF198" i="33"/>
  <c r="AF199" i="33"/>
  <c r="AF200" i="33"/>
  <c r="AF201" i="33"/>
  <c r="AF202" i="33"/>
  <c r="AF203" i="33"/>
  <c r="AF204" i="33"/>
  <c r="AF205" i="33"/>
  <c r="AF206" i="33"/>
  <c r="AF207" i="33"/>
  <c r="AF208" i="33"/>
  <c r="AF209" i="33"/>
  <c r="AF210" i="33"/>
  <c r="AF211" i="33"/>
  <c r="AF212" i="33"/>
  <c r="AF213" i="33"/>
  <c r="AF214" i="33"/>
  <c r="AF215" i="33"/>
  <c r="AF216" i="33"/>
  <c r="AF217" i="33"/>
  <c r="AF218" i="33"/>
  <c r="AF219" i="33"/>
  <c r="AF220" i="33"/>
  <c r="AF221" i="33"/>
  <c r="AF222" i="33"/>
  <c r="AF223" i="33"/>
  <c r="AF224" i="33"/>
  <c r="AF225" i="33"/>
  <c r="AF226" i="33"/>
  <c r="AF227" i="33"/>
  <c r="AF228" i="33"/>
  <c r="AF229" i="33"/>
  <c r="AF230" i="33"/>
  <c r="AF231" i="33"/>
  <c r="AF232" i="33"/>
  <c r="AF233" i="33"/>
  <c r="AF234" i="33"/>
  <c r="AF235" i="33"/>
  <c r="AF236" i="33"/>
  <c r="AF237" i="33"/>
  <c r="AF238" i="33"/>
  <c r="AF239" i="33"/>
  <c r="AF240" i="33"/>
  <c r="AF241" i="33"/>
  <c r="AF242" i="33"/>
  <c r="AF243" i="33"/>
  <c r="AF244" i="33"/>
  <c r="AF245" i="33"/>
  <c r="AF246" i="33"/>
  <c r="AF247" i="33"/>
  <c r="AF248" i="33"/>
  <c r="AF249" i="33"/>
  <c r="AF250" i="33"/>
  <c r="AF251" i="33"/>
  <c r="AF252" i="33"/>
  <c r="AF253" i="33"/>
  <c r="AF254" i="33"/>
  <c r="AF255" i="33"/>
  <c r="AF256" i="33"/>
  <c r="AF257" i="33"/>
  <c r="AF258" i="33"/>
  <c r="AF259" i="33"/>
  <c r="AF260" i="33"/>
  <c r="AF261" i="33"/>
  <c r="AF262" i="33"/>
  <c r="AF263" i="33"/>
  <c r="AF264" i="33"/>
  <c r="AF265" i="33"/>
  <c r="AF266" i="33"/>
  <c r="AF267" i="33"/>
  <c r="AF268" i="33"/>
  <c r="AF269" i="33"/>
  <c r="AF270" i="33"/>
  <c r="AF271" i="33"/>
  <c r="AF272" i="33"/>
  <c r="AF273" i="33"/>
  <c r="AF274" i="33"/>
  <c r="AF275" i="33"/>
  <c r="AF276" i="33"/>
  <c r="AF277" i="33"/>
  <c r="AF278" i="33"/>
  <c r="AF279" i="33"/>
  <c r="AF280" i="33"/>
  <c r="AF281" i="33"/>
  <c r="AF282" i="33"/>
  <c r="AF283" i="33"/>
  <c r="AF284" i="33"/>
  <c r="AF285" i="33"/>
  <c r="AF286" i="33"/>
  <c r="AF287" i="33"/>
  <c r="AF288" i="33"/>
  <c r="AF289" i="33"/>
  <c r="AF290" i="33"/>
  <c r="AF291" i="33"/>
  <c r="AF292" i="33"/>
  <c r="AF293" i="33"/>
  <c r="AF294" i="33"/>
  <c r="AF295" i="33"/>
  <c r="AF296" i="33"/>
  <c r="AF297" i="33"/>
  <c r="AF298" i="33"/>
  <c r="AF299" i="33"/>
  <c r="AF300" i="33"/>
  <c r="AF301" i="33"/>
  <c r="AF302" i="33"/>
  <c r="AF303" i="33"/>
  <c r="AF304" i="33"/>
  <c r="AF305" i="33"/>
  <c r="AF306" i="33"/>
  <c r="AF307" i="33"/>
  <c r="AF308" i="33"/>
  <c r="AF309" i="33"/>
  <c r="AF310" i="33"/>
  <c r="AF311" i="33"/>
  <c r="AF312" i="33"/>
  <c r="AF313" i="33"/>
  <c r="AF314" i="33"/>
  <c r="AF315" i="33"/>
  <c r="AF316" i="33"/>
  <c r="AF317" i="33"/>
  <c r="AF318" i="33"/>
  <c r="AF319" i="33"/>
  <c r="AF320" i="33"/>
  <c r="AF321" i="33"/>
  <c r="AF322" i="33"/>
  <c r="AF323" i="33"/>
  <c r="AF324" i="33"/>
  <c r="AF325" i="33"/>
  <c r="AF326" i="33"/>
  <c r="AF327" i="33"/>
  <c r="AF328" i="33"/>
  <c r="AF329" i="33"/>
  <c r="AF330" i="33"/>
  <c r="AF331" i="33"/>
  <c r="AF332" i="33"/>
  <c r="AF333" i="33"/>
  <c r="AF334" i="33"/>
  <c r="AF335" i="33"/>
  <c r="AF336" i="33"/>
  <c r="AF337" i="33"/>
  <c r="AF338" i="33"/>
  <c r="AF339" i="33"/>
  <c r="AF340" i="33"/>
  <c r="AF341" i="33"/>
  <c r="AF342" i="33"/>
  <c r="AF343" i="33"/>
  <c r="AF344" i="33"/>
  <c r="AF345" i="33"/>
  <c r="AF346" i="33"/>
  <c r="AF347" i="33"/>
  <c r="AF348" i="33"/>
  <c r="AF349" i="33"/>
  <c r="AF350" i="33"/>
  <c r="AF351" i="33"/>
  <c r="AF352" i="33"/>
  <c r="AF353" i="33"/>
  <c r="AF354" i="33"/>
  <c r="AF355" i="33"/>
  <c r="AF356" i="33"/>
  <c r="AF357" i="33"/>
  <c r="AF358" i="33"/>
  <c r="AF359" i="33"/>
  <c r="AF360" i="33"/>
  <c r="AF361" i="33"/>
  <c r="AF362" i="33"/>
  <c r="AF363" i="33"/>
  <c r="AF364" i="33"/>
  <c r="AF365" i="33"/>
  <c r="AF366" i="33"/>
  <c r="AF367" i="33"/>
  <c r="AF368" i="33"/>
  <c r="AF369" i="33"/>
  <c r="AF370" i="33"/>
  <c r="AF371" i="33"/>
  <c r="AF372" i="33"/>
  <c r="AF373" i="33"/>
  <c r="AF374" i="33"/>
  <c r="AF375" i="33"/>
  <c r="AF376" i="33"/>
  <c r="AF377" i="33"/>
  <c r="AF378" i="33"/>
  <c r="AF379" i="33"/>
  <c r="AF380" i="33"/>
  <c r="AF381" i="33"/>
  <c r="AF382" i="33"/>
  <c r="AF383" i="33"/>
  <c r="AF384" i="33"/>
  <c r="AF385" i="33"/>
  <c r="AF386" i="33"/>
  <c r="AF387" i="33"/>
  <c r="AF388" i="33"/>
  <c r="AF389" i="33"/>
  <c r="AF390" i="33"/>
  <c r="AF391" i="33"/>
  <c r="AF392" i="33"/>
  <c r="AF393" i="33"/>
  <c r="AF394" i="33"/>
  <c r="AF395" i="33"/>
  <c r="AF396" i="33"/>
  <c r="AF397" i="33"/>
  <c r="AF398" i="33"/>
  <c r="AF399" i="33"/>
  <c r="AF400" i="33"/>
  <c r="AF401" i="33"/>
  <c r="AF402" i="33"/>
  <c r="AF403" i="33"/>
  <c r="AF404" i="33"/>
  <c r="AF405" i="33"/>
  <c r="AF406" i="33"/>
  <c r="AF407" i="33"/>
  <c r="AF408" i="33"/>
  <c r="AF409" i="33"/>
  <c r="AF410" i="33"/>
  <c r="AF411" i="33"/>
  <c r="AF412" i="33"/>
  <c r="AF413" i="33"/>
  <c r="AF414" i="33"/>
  <c r="AF415" i="33"/>
  <c r="AF416" i="33"/>
  <c r="AF417" i="33"/>
  <c r="AF418" i="33"/>
  <c r="AF419" i="33"/>
  <c r="AF420" i="33"/>
  <c r="AF421" i="33"/>
  <c r="AF422" i="33"/>
  <c r="AF423" i="33"/>
  <c r="AF424" i="33"/>
  <c r="AF425" i="33"/>
  <c r="AF426" i="33"/>
  <c r="AF427" i="33"/>
  <c r="AF428" i="33"/>
  <c r="AF429" i="33"/>
  <c r="AF430" i="33"/>
  <c r="AF431" i="33"/>
  <c r="AF432" i="33"/>
  <c r="AF433" i="33"/>
  <c r="AF434" i="33"/>
  <c r="AF435" i="33"/>
  <c r="AF436" i="33"/>
  <c r="AF437" i="33"/>
  <c r="AF438" i="33"/>
  <c r="AF439" i="33"/>
  <c r="AF440" i="33"/>
  <c r="AF441" i="33"/>
  <c r="AF442" i="33"/>
  <c r="AF443" i="33"/>
  <c r="AF444" i="33"/>
  <c r="AF445" i="33"/>
  <c r="AF446" i="33"/>
  <c r="AF447" i="33"/>
  <c r="AF448" i="33"/>
  <c r="AF449" i="33"/>
  <c r="AF450" i="33"/>
  <c r="AF451" i="33"/>
  <c r="AF452" i="33"/>
  <c r="AF453" i="33"/>
  <c r="AF454" i="33"/>
  <c r="AF455" i="33"/>
  <c r="AF456" i="33"/>
  <c r="AF457" i="33"/>
  <c r="AF458" i="33"/>
  <c r="AF459" i="33"/>
  <c r="AF460" i="33"/>
  <c r="AF461" i="33"/>
  <c r="AF462" i="33"/>
  <c r="AF463" i="33"/>
  <c r="AF464" i="33"/>
  <c r="AF465" i="33"/>
  <c r="AF466" i="33"/>
  <c r="AF467" i="33"/>
  <c r="AF468" i="33"/>
  <c r="AF469" i="33"/>
  <c r="AF470" i="33"/>
  <c r="AF471" i="33"/>
  <c r="AF472" i="33"/>
  <c r="AF473" i="33"/>
  <c r="AF474" i="33"/>
  <c r="AF475" i="33"/>
  <c r="AF476" i="33"/>
  <c r="AF477" i="33"/>
  <c r="AF478" i="33"/>
  <c r="AF479" i="33"/>
  <c r="AF480" i="33"/>
  <c r="AF481" i="33"/>
  <c r="AF482" i="33"/>
  <c r="AF483" i="33"/>
  <c r="AF484" i="33"/>
  <c r="AF485" i="33"/>
  <c r="AF486" i="33"/>
  <c r="AF487" i="33"/>
  <c r="AF488" i="33"/>
  <c r="AF489" i="33"/>
  <c r="AF490" i="33"/>
  <c r="AF491" i="33"/>
  <c r="AF492" i="33"/>
  <c r="AF493" i="33"/>
  <c r="AF494" i="33"/>
  <c r="AF495" i="33"/>
  <c r="AF496" i="33"/>
  <c r="AF497" i="33"/>
  <c r="AF498" i="33"/>
  <c r="AF499" i="33"/>
  <c r="AF500" i="33"/>
  <c r="AF501" i="33"/>
  <c r="AF502" i="33"/>
  <c r="AF503" i="33"/>
  <c r="AF504" i="33"/>
  <c r="AF505" i="33"/>
  <c r="AF506" i="33"/>
  <c r="AF507" i="33"/>
  <c r="AF508" i="33"/>
  <c r="AF509" i="33"/>
  <c r="AF510" i="33"/>
  <c r="AF511" i="33"/>
  <c r="AF512" i="33"/>
  <c r="AF513" i="33"/>
  <c r="AF514" i="33"/>
  <c r="AF515" i="33"/>
  <c r="AF516" i="33"/>
  <c r="AF517" i="33"/>
  <c r="AF518" i="33"/>
  <c r="AF519" i="33"/>
  <c r="AF520" i="33"/>
  <c r="AF521" i="33"/>
  <c r="AF522" i="33"/>
  <c r="AF523" i="33"/>
  <c r="AF524" i="33"/>
  <c r="AF525" i="33"/>
  <c r="AF526" i="33"/>
  <c r="AF527" i="33"/>
  <c r="AF528" i="33"/>
  <c r="AF529" i="33"/>
  <c r="AF530" i="33"/>
  <c r="AF531" i="33"/>
  <c r="AF532" i="33"/>
  <c r="AF533" i="33"/>
  <c r="AF534" i="33"/>
  <c r="AF535" i="33"/>
  <c r="AF536" i="33"/>
  <c r="AF537" i="33"/>
  <c r="AF538" i="33"/>
  <c r="AF539" i="33"/>
  <c r="AF540" i="33"/>
  <c r="AF541" i="33"/>
  <c r="AF542" i="33"/>
  <c r="AF543" i="33"/>
  <c r="AF544" i="33"/>
  <c r="AF545" i="33"/>
  <c r="AF546" i="33"/>
  <c r="AF547" i="33"/>
  <c r="AF548" i="33"/>
  <c r="AF549" i="33"/>
  <c r="AF550" i="33"/>
  <c r="AF551" i="33"/>
  <c r="AF552" i="33"/>
  <c r="AF553" i="33"/>
  <c r="AF554" i="33"/>
  <c r="AF555" i="33"/>
  <c r="AF556" i="33"/>
  <c r="AF557" i="33"/>
  <c r="AF558" i="33"/>
  <c r="AF559" i="33"/>
  <c r="AF560" i="33"/>
  <c r="AF561" i="33"/>
  <c r="AF562" i="33"/>
  <c r="AF563" i="33"/>
  <c r="AF564" i="33"/>
  <c r="AF565" i="33"/>
  <c r="AF566" i="33"/>
  <c r="AF567" i="33"/>
  <c r="AF568" i="33"/>
  <c r="AF569" i="33"/>
  <c r="AF570" i="33"/>
  <c r="AF571" i="33"/>
  <c r="AF572" i="33"/>
  <c r="AF573" i="33"/>
  <c r="AF574" i="33"/>
  <c r="AF575" i="33"/>
  <c r="AF576" i="33"/>
  <c r="AF577" i="33"/>
  <c r="AF578" i="33"/>
  <c r="AF579" i="33"/>
  <c r="AF580" i="33"/>
  <c r="AF581" i="33"/>
  <c r="AF582" i="33"/>
  <c r="AF583" i="33"/>
  <c r="AF584" i="33"/>
  <c r="AF585" i="33"/>
  <c r="AF586" i="33"/>
  <c r="AF587" i="33"/>
  <c r="AF588" i="33"/>
  <c r="AF589" i="33"/>
  <c r="AF590" i="33"/>
  <c r="AF591" i="33"/>
  <c r="AF592" i="33"/>
  <c r="AF593" i="33"/>
  <c r="AF594" i="33"/>
  <c r="AF595" i="33"/>
  <c r="AF596" i="33"/>
  <c r="AF597" i="33"/>
  <c r="AF598" i="33"/>
  <c r="AF599" i="33"/>
  <c r="AF600" i="33"/>
  <c r="AF601" i="33"/>
  <c r="AF602" i="33"/>
  <c r="AF603" i="33"/>
  <c r="AF604" i="33"/>
  <c r="AF605" i="33"/>
  <c r="AF606" i="33"/>
  <c r="AF607" i="33"/>
  <c r="AF608" i="33"/>
  <c r="AF609" i="33"/>
  <c r="AF610" i="33"/>
  <c r="AF611" i="33"/>
  <c r="AF612" i="33"/>
  <c r="AF613" i="33"/>
  <c r="AF614" i="33"/>
  <c r="AF615" i="33"/>
  <c r="AF616" i="33"/>
  <c r="AF617" i="33"/>
  <c r="AF618" i="33"/>
  <c r="AF619" i="33"/>
  <c r="AF620" i="33"/>
  <c r="AF621" i="33"/>
  <c r="AF622" i="33"/>
  <c r="AF623" i="33"/>
  <c r="AF624" i="33"/>
  <c r="AF625" i="33"/>
  <c r="AF626" i="33"/>
  <c r="AF627" i="33"/>
  <c r="AF628" i="33"/>
  <c r="AF629" i="33"/>
  <c r="AF630" i="33"/>
  <c r="AF631" i="33"/>
  <c r="AF632" i="33"/>
  <c r="AF633" i="33"/>
  <c r="AF634" i="33"/>
  <c r="AF635" i="33"/>
  <c r="AF636" i="33"/>
  <c r="AF637" i="33"/>
  <c r="AF638" i="33"/>
  <c r="AF639" i="33"/>
  <c r="AF640" i="33"/>
  <c r="AF641" i="33"/>
  <c r="AF642" i="33"/>
  <c r="AF643" i="33"/>
  <c r="AF644" i="33"/>
  <c r="AF645" i="33"/>
  <c r="AF646" i="33"/>
  <c r="AF647" i="33"/>
  <c r="AF648" i="33"/>
  <c r="AF649" i="33"/>
  <c r="AF650" i="33"/>
  <c r="AF651" i="33"/>
  <c r="AF652" i="33"/>
  <c r="AF653" i="33"/>
  <c r="AF654" i="33"/>
  <c r="AF655" i="33"/>
  <c r="AF656" i="33"/>
  <c r="AF657" i="33"/>
  <c r="AF658" i="33"/>
  <c r="AF659" i="33"/>
  <c r="AF660" i="33"/>
  <c r="AF661" i="33"/>
  <c r="AF662" i="33"/>
  <c r="AF663" i="33"/>
  <c r="AF664" i="33"/>
  <c r="AF665" i="33"/>
  <c r="AF666" i="33"/>
  <c r="AF667" i="33"/>
  <c r="AF668" i="33"/>
  <c r="AF669" i="33"/>
  <c r="AF670" i="33"/>
  <c r="AF671" i="33"/>
  <c r="AF672" i="33"/>
  <c r="AF673" i="33"/>
  <c r="AF674" i="33"/>
  <c r="AF675" i="33"/>
  <c r="AF676" i="33"/>
  <c r="AF677" i="33"/>
  <c r="AF678" i="33"/>
  <c r="AF679" i="33"/>
  <c r="AF680" i="33"/>
  <c r="AF681" i="33"/>
  <c r="AF682" i="33"/>
  <c r="AF683" i="33"/>
  <c r="AF684" i="33"/>
  <c r="AF685" i="33"/>
  <c r="AF686" i="33"/>
  <c r="AF687" i="33"/>
  <c r="AF688" i="33"/>
  <c r="AF689" i="33"/>
  <c r="AF690" i="33"/>
  <c r="AF691" i="33"/>
  <c r="AF692" i="33"/>
  <c r="AF693" i="33"/>
  <c r="AF694" i="33"/>
  <c r="AF695" i="33"/>
  <c r="AF696" i="33"/>
  <c r="AF697" i="33"/>
  <c r="AF698" i="33"/>
  <c r="AF699" i="33"/>
  <c r="AF700" i="33"/>
  <c r="AF701" i="33"/>
  <c r="AF702" i="33"/>
  <c r="AF2" i="33"/>
  <c r="W3" i="33"/>
  <c r="W4" i="33"/>
  <c r="W5" i="33"/>
  <c r="W6" i="33"/>
  <c r="W7" i="33"/>
  <c r="W8" i="33"/>
  <c r="W9" i="33"/>
  <c r="W10" i="33"/>
  <c r="W11" i="33"/>
  <c r="W12" i="33"/>
  <c r="W13" i="33"/>
  <c r="W14" i="33"/>
  <c r="W15" i="33"/>
  <c r="W16" i="33"/>
  <c r="W17" i="33"/>
  <c r="W18" i="33"/>
  <c r="W19" i="33"/>
  <c r="W20" i="33"/>
  <c r="W21" i="33"/>
  <c r="W22" i="33"/>
  <c r="W23" i="33"/>
  <c r="W24" i="33"/>
  <c r="W25" i="33"/>
  <c r="W26" i="33"/>
  <c r="W27" i="33"/>
  <c r="W28" i="33"/>
  <c r="W29" i="33"/>
  <c r="W30" i="33"/>
  <c r="W31" i="33"/>
  <c r="W32" i="33"/>
  <c r="W33" i="33"/>
  <c r="W34" i="33"/>
  <c r="W35" i="33"/>
  <c r="W36" i="33"/>
  <c r="W37" i="33"/>
  <c r="W38" i="33"/>
  <c r="W39" i="33"/>
  <c r="W40" i="33"/>
  <c r="W41" i="33"/>
  <c r="W42" i="33"/>
  <c r="W43" i="33"/>
  <c r="W44" i="33"/>
  <c r="W45" i="33"/>
  <c r="W46" i="33"/>
  <c r="W47" i="33"/>
  <c r="W48" i="33"/>
  <c r="W49" i="33"/>
  <c r="W50" i="33"/>
  <c r="W51" i="33"/>
  <c r="W52" i="33"/>
  <c r="W53" i="33"/>
  <c r="W54" i="33"/>
  <c r="W55" i="33"/>
  <c r="W56" i="33"/>
  <c r="W57" i="33"/>
  <c r="W58" i="33"/>
  <c r="W59" i="33"/>
  <c r="W60" i="33"/>
  <c r="W61" i="33"/>
  <c r="W62" i="33"/>
  <c r="W63" i="33"/>
  <c r="W64" i="33"/>
  <c r="W65" i="33"/>
  <c r="W66" i="33"/>
  <c r="W67" i="33"/>
  <c r="W68" i="33"/>
  <c r="W69" i="33"/>
  <c r="W70" i="33"/>
  <c r="W71" i="33"/>
  <c r="W72" i="33"/>
  <c r="W73" i="33"/>
  <c r="W74" i="33"/>
  <c r="W75" i="33"/>
  <c r="W76" i="33"/>
  <c r="W77" i="33"/>
  <c r="W78" i="33"/>
  <c r="W79" i="33"/>
  <c r="W80" i="33"/>
  <c r="W81" i="33"/>
  <c r="W82" i="33"/>
  <c r="W83" i="33"/>
  <c r="W84" i="33"/>
  <c r="W85" i="33"/>
  <c r="W86" i="33"/>
  <c r="W87" i="33"/>
  <c r="W88" i="33"/>
  <c r="W89" i="33"/>
  <c r="W90" i="33"/>
  <c r="W91" i="33"/>
  <c r="W92" i="33"/>
  <c r="W93" i="33"/>
  <c r="W94" i="33"/>
  <c r="W95" i="33"/>
  <c r="W96" i="33"/>
  <c r="W97" i="33"/>
  <c r="W98" i="33"/>
  <c r="W99" i="33"/>
  <c r="W100" i="33"/>
  <c r="W101" i="33"/>
  <c r="W102" i="33"/>
  <c r="W103" i="33"/>
  <c r="W104" i="33"/>
  <c r="W105" i="33"/>
  <c r="W106" i="33"/>
  <c r="W107" i="33"/>
  <c r="W108" i="33"/>
  <c r="W109" i="33"/>
  <c r="W110" i="33"/>
  <c r="W111" i="33"/>
  <c r="W112" i="33"/>
  <c r="W113" i="33"/>
  <c r="W114" i="33"/>
  <c r="W115" i="33"/>
  <c r="W116" i="33"/>
  <c r="W117" i="33"/>
  <c r="W118" i="33"/>
  <c r="W119" i="33"/>
  <c r="W120" i="33"/>
  <c r="W121" i="33"/>
  <c r="W122" i="33"/>
  <c r="W123" i="33"/>
  <c r="W124" i="33"/>
  <c r="W125" i="33"/>
  <c r="W126" i="33"/>
  <c r="W127" i="33"/>
  <c r="W128" i="33"/>
  <c r="W129" i="33"/>
  <c r="W130" i="33"/>
  <c r="W131" i="33"/>
  <c r="W132" i="33"/>
  <c r="W133" i="33"/>
  <c r="W134" i="33"/>
  <c r="W135" i="33"/>
  <c r="W136" i="33"/>
  <c r="W137" i="33"/>
  <c r="W138" i="33"/>
  <c r="W139" i="33"/>
  <c r="W140" i="33"/>
  <c r="W141" i="33"/>
  <c r="W142" i="33"/>
  <c r="W143" i="33"/>
  <c r="W144" i="33"/>
  <c r="W145" i="33"/>
  <c r="W146" i="33"/>
  <c r="W147" i="33"/>
  <c r="W148" i="33"/>
  <c r="W149" i="33"/>
  <c r="W150" i="33"/>
  <c r="W151" i="33"/>
  <c r="W152" i="33"/>
  <c r="W153" i="33"/>
  <c r="W154" i="33"/>
  <c r="W155" i="33"/>
  <c r="W156" i="33"/>
  <c r="W157" i="33"/>
  <c r="W158" i="33"/>
  <c r="W159" i="33"/>
  <c r="W160" i="33"/>
  <c r="W161" i="33"/>
  <c r="W162" i="33"/>
  <c r="W163" i="33"/>
  <c r="W164" i="33"/>
  <c r="W165" i="33"/>
  <c r="W166" i="33"/>
  <c r="W167" i="33"/>
  <c r="W168" i="33"/>
  <c r="W169" i="33"/>
  <c r="W170" i="33"/>
  <c r="W171" i="33"/>
  <c r="W172" i="33"/>
  <c r="W173" i="33"/>
  <c r="W174" i="33"/>
  <c r="W175" i="33"/>
  <c r="W176" i="33"/>
  <c r="W177" i="33"/>
  <c r="W178" i="33"/>
  <c r="W179" i="33"/>
  <c r="W180" i="33"/>
  <c r="W181" i="33"/>
  <c r="W182" i="33"/>
  <c r="W183" i="33"/>
  <c r="W184" i="33"/>
  <c r="W185" i="33"/>
  <c r="W186" i="33"/>
  <c r="W187" i="33"/>
  <c r="W188" i="33"/>
  <c r="W189" i="33"/>
  <c r="W190" i="33"/>
  <c r="W191" i="33"/>
  <c r="W192" i="33"/>
  <c r="W193" i="33"/>
  <c r="W194" i="33"/>
  <c r="W195" i="33"/>
  <c r="W196" i="33"/>
  <c r="W197" i="33"/>
  <c r="W198" i="33"/>
  <c r="W199" i="33"/>
  <c r="W200" i="33"/>
  <c r="W201" i="33"/>
  <c r="W202" i="33"/>
  <c r="W203" i="33"/>
  <c r="W204" i="33"/>
  <c r="W205" i="33"/>
  <c r="W206" i="33"/>
  <c r="W207" i="33"/>
  <c r="W208" i="33"/>
  <c r="W209" i="33"/>
  <c r="W210" i="33"/>
  <c r="W211" i="33"/>
  <c r="W212" i="33"/>
  <c r="W213" i="33"/>
  <c r="W214" i="33"/>
  <c r="W215" i="33"/>
  <c r="W216" i="33"/>
  <c r="W217" i="33"/>
  <c r="W218" i="33"/>
  <c r="W219" i="33"/>
  <c r="W220" i="33"/>
  <c r="W221" i="33"/>
  <c r="W222" i="33"/>
  <c r="W223" i="33"/>
  <c r="W224" i="33"/>
  <c r="W225" i="33"/>
  <c r="W226" i="33"/>
  <c r="W227" i="33"/>
  <c r="W228" i="33"/>
  <c r="W229" i="33"/>
  <c r="W230" i="33"/>
  <c r="W231" i="33"/>
  <c r="W232" i="33"/>
  <c r="W233" i="33"/>
  <c r="W234" i="33"/>
  <c r="W235" i="33"/>
  <c r="W236" i="33"/>
  <c r="W237" i="33"/>
  <c r="W238" i="33"/>
  <c r="W239" i="33"/>
  <c r="W240" i="33"/>
  <c r="W241" i="33"/>
  <c r="W242" i="33"/>
  <c r="W243" i="33"/>
  <c r="W244" i="33"/>
  <c r="W245" i="33"/>
  <c r="W246" i="33"/>
  <c r="W247" i="33"/>
  <c r="W248" i="33"/>
  <c r="W249" i="33"/>
  <c r="W250" i="33"/>
  <c r="W251" i="33"/>
  <c r="W252" i="33"/>
  <c r="W253" i="33"/>
  <c r="W254" i="33"/>
  <c r="W255" i="33"/>
  <c r="W256" i="33"/>
  <c r="W257" i="33"/>
  <c r="W258" i="33"/>
  <c r="W259" i="33"/>
  <c r="W260" i="33"/>
  <c r="W261" i="33"/>
  <c r="W262" i="33"/>
  <c r="W263" i="33"/>
  <c r="W264" i="33"/>
  <c r="W265" i="33"/>
  <c r="W266" i="33"/>
  <c r="W267" i="33"/>
  <c r="W268" i="33"/>
  <c r="W269" i="33"/>
  <c r="W270" i="33"/>
  <c r="W271" i="33"/>
  <c r="W272" i="33"/>
  <c r="W273" i="33"/>
  <c r="W274" i="33"/>
  <c r="W275" i="33"/>
  <c r="W276" i="33"/>
  <c r="W277" i="33"/>
  <c r="W278" i="33"/>
  <c r="W279" i="33"/>
  <c r="W280" i="33"/>
  <c r="W281" i="33"/>
  <c r="W282" i="33"/>
  <c r="W283" i="33"/>
  <c r="W284" i="33"/>
  <c r="W285" i="33"/>
  <c r="W286" i="33"/>
  <c r="W287" i="33"/>
  <c r="W288" i="33"/>
  <c r="W289" i="33"/>
  <c r="W290" i="33"/>
  <c r="W291" i="33"/>
  <c r="W292" i="33"/>
  <c r="W293" i="33"/>
  <c r="W294" i="33"/>
  <c r="W295" i="33"/>
  <c r="W296" i="33"/>
  <c r="W297" i="33"/>
  <c r="W298" i="33"/>
  <c r="W299" i="33"/>
  <c r="W300" i="33"/>
  <c r="W301" i="33"/>
  <c r="W302" i="33"/>
  <c r="W303" i="33"/>
  <c r="W304" i="33"/>
  <c r="W305" i="33"/>
  <c r="W306" i="33"/>
  <c r="W307" i="33"/>
  <c r="W308" i="33"/>
  <c r="W309" i="33"/>
  <c r="W310" i="33"/>
  <c r="W311" i="33"/>
  <c r="W312" i="33"/>
  <c r="W313" i="33"/>
  <c r="W314" i="33"/>
  <c r="W315" i="33"/>
  <c r="W316" i="33"/>
  <c r="W317" i="33"/>
  <c r="W318" i="33"/>
  <c r="W319" i="33"/>
  <c r="W320" i="33"/>
  <c r="W321" i="33"/>
  <c r="W322" i="33"/>
  <c r="W323" i="33"/>
  <c r="W324" i="33"/>
  <c r="W325" i="33"/>
  <c r="W326" i="33"/>
  <c r="W327" i="33"/>
  <c r="W328" i="33"/>
  <c r="W329" i="33"/>
  <c r="W330" i="33"/>
  <c r="W331" i="33"/>
  <c r="W332" i="33"/>
  <c r="W333" i="33"/>
  <c r="W334" i="33"/>
  <c r="W335" i="33"/>
  <c r="W336" i="33"/>
  <c r="W337" i="33"/>
  <c r="W338" i="33"/>
  <c r="W339" i="33"/>
  <c r="W340" i="33"/>
  <c r="W341" i="33"/>
  <c r="W342" i="33"/>
  <c r="W343" i="33"/>
  <c r="W344" i="33"/>
  <c r="W345" i="33"/>
  <c r="W346" i="33"/>
  <c r="W347" i="33"/>
  <c r="W348" i="33"/>
  <c r="W349" i="33"/>
  <c r="W350" i="33"/>
  <c r="W351" i="33"/>
  <c r="W352" i="33"/>
  <c r="W353" i="33"/>
  <c r="W354" i="33"/>
  <c r="W355" i="33"/>
  <c r="W356" i="33"/>
  <c r="W357" i="33"/>
  <c r="W358" i="33"/>
  <c r="W359" i="33"/>
  <c r="W360" i="33"/>
  <c r="W361" i="33"/>
  <c r="W362" i="33"/>
  <c r="W363" i="33"/>
  <c r="W364" i="33"/>
  <c r="W365" i="33"/>
  <c r="W366" i="33"/>
  <c r="W367" i="33"/>
  <c r="W368" i="33"/>
  <c r="W369" i="33"/>
  <c r="W370" i="33"/>
  <c r="W371" i="33"/>
  <c r="W372" i="33"/>
  <c r="W373" i="33"/>
  <c r="W374" i="33"/>
  <c r="W375" i="33"/>
  <c r="W376" i="33"/>
  <c r="W377" i="33"/>
  <c r="W378" i="33"/>
  <c r="W379" i="33"/>
  <c r="W380" i="33"/>
  <c r="W381" i="33"/>
  <c r="W382" i="33"/>
  <c r="W383" i="33"/>
  <c r="W384" i="33"/>
  <c r="W385" i="33"/>
  <c r="W386" i="33"/>
  <c r="W387" i="33"/>
  <c r="W388" i="33"/>
  <c r="W389" i="33"/>
  <c r="W390" i="33"/>
  <c r="W391" i="33"/>
  <c r="W392" i="33"/>
  <c r="W393" i="33"/>
  <c r="W394" i="33"/>
  <c r="W395" i="33"/>
  <c r="W396" i="33"/>
  <c r="W397" i="33"/>
  <c r="W398" i="33"/>
  <c r="W399" i="33"/>
  <c r="W400" i="33"/>
  <c r="W401" i="33"/>
  <c r="W402" i="33"/>
  <c r="W403" i="33"/>
  <c r="W404" i="33"/>
  <c r="W405" i="33"/>
  <c r="W406" i="33"/>
  <c r="W407" i="33"/>
  <c r="W408" i="33"/>
  <c r="W409" i="33"/>
  <c r="W410" i="33"/>
  <c r="W411" i="33"/>
  <c r="W412" i="33"/>
  <c r="W413" i="33"/>
  <c r="W414" i="33"/>
  <c r="W415" i="33"/>
  <c r="W416" i="33"/>
  <c r="W417" i="33"/>
  <c r="W418" i="33"/>
  <c r="W419" i="33"/>
  <c r="W420" i="33"/>
  <c r="W421" i="33"/>
  <c r="W422" i="33"/>
  <c r="W423" i="33"/>
  <c r="W424" i="33"/>
  <c r="W425" i="33"/>
  <c r="W426" i="33"/>
  <c r="W427" i="33"/>
  <c r="W428" i="33"/>
  <c r="W429" i="33"/>
  <c r="W430" i="33"/>
  <c r="W431" i="33"/>
  <c r="W432" i="33"/>
  <c r="W433" i="33"/>
  <c r="W434" i="33"/>
  <c r="W435" i="33"/>
  <c r="W436" i="33"/>
  <c r="W437" i="33"/>
  <c r="W438" i="33"/>
  <c r="W439" i="33"/>
  <c r="W440" i="33"/>
  <c r="W441" i="33"/>
  <c r="W442" i="33"/>
  <c r="W443" i="33"/>
  <c r="W444" i="33"/>
  <c r="W445" i="33"/>
  <c r="W446" i="33"/>
  <c r="W447" i="33"/>
  <c r="W448" i="33"/>
  <c r="W449" i="33"/>
  <c r="W450" i="33"/>
  <c r="W451" i="33"/>
  <c r="W452" i="33"/>
  <c r="W453" i="33"/>
  <c r="W454" i="33"/>
  <c r="W455" i="33"/>
  <c r="W456" i="33"/>
  <c r="W457" i="33"/>
  <c r="W458" i="33"/>
  <c r="W459" i="33"/>
  <c r="W460" i="33"/>
  <c r="W461" i="33"/>
  <c r="W462" i="33"/>
  <c r="W463" i="33"/>
  <c r="W464" i="33"/>
  <c r="W465" i="33"/>
  <c r="W466" i="33"/>
  <c r="W467" i="33"/>
  <c r="W468" i="33"/>
  <c r="W469" i="33"/>
  <c r="W470" i="33"/>
  <c r="W471" i="33"/>
  <c r="W472" i="33"/>
  <c r="W473" i="33"/>
  <c r="W474" i="33"/>
  <c r="W475" i="33"/>
  <c r="W476" i="33"/>
  <c r="W477" i="33"/>
  <c r="W478" i="33"/>
  <c r="W479" i="33"/>
  <c r="W480" i="33"/>
  <c r="W481" i="33"/>
  <c r="W482" i="33"/>
  <c r="W483" i="33"/>
  <c r="W484" i="33"/>
  <c r="W485" i="33"/>
  <c r="W486" i="33"/>
  <c r="W487" i="33"/>
  <c r="W488" i="33"/>
  <c r="W489" i="33"/>
  <c r="W490" i="33"/>
  <c r="W491" i="33"/>
  <c r="W492" i="33"/>
  <c r="W493" i="33"/>
  <c r="W494" i="33"/>
  <c r="W495" i="33"/>
  <c r="W496" i="33"/>
  <c r="W497" i="33"/>
  <c r="W498" i="33"/>
  <c r="W499" i="33"/>
  <c r="W500" i="33"/>
  <c r="W501" i="33"/>
  <c r="W502" i="33"/>
  <c r="W503" i="33"/>
  <c r="W504" i="33"/>
  <c r="W505" i="33"/>
  <c r="W506" i="33"/>
  <c r="W507" i="33"/>
  <c r="W508" i="33"/>
  <c r="W509" i="33"/>
  <c r="W510" i="33"/>
  <c r="W511" i="33"/>
  <c r="W512" i="33"/>
  <c r="W513" i="33"/>
  <c r="W514" i="33"/>
  <c r="W515" i="33"/>
  <c r="W516" i="33"/>
  <c r="W517" i="33"/>
  <c r="W518" i="33"/>
  <c r="W519" i="33"/>
  <c r="W520" i="33"/>
  <c r="W521" i="33"/>
  <c r="W522" i="33"/>
  <c r="W523" i="33"/>
  <c r="W524" i="33"/>
  <c r="W525" i="33"/>
  <c r="W526" i="33"/>
  <c r="W527" i="33"/>
  <c r="W528" i="33"/>
  <c r="W529" i="33"/>
  <c r="W530" i="33"/>
  <c r="W531" i="33"/>
  <c r="W532" i="33"/>
  <c r="W533" i="33"/>
  <c r="W534" i="33"/>
  <c r="W535" i="33"/>
  <c r="W536" i="33"/>
  <c r="W537" i="33"/>
  <c r="W538" i="33"/>
  <c r="W539" i="33"/>
  <c r="W540" i="33"/>
  <c r="W541" i="33"/>
  <c r="W542" i="33"/>
  <c r="W543" i="33"/>
  <c r="W544" i="33"/>
  <c r="W545" i="33"/>
  <c r="W546" i="33"/>
  <c r="W547" i="33"/>
  <c r="W548" i="33"/>
  <c r="W549" i="33"/>
  <c r="W550" i="33"/>
  <c r="W551" i="33"/>
  <c r="W552" i="33"/>
  <c r="W553" i="33"/>
  <c r="W554" i="33"/>
  <c r="W555" i="33"/>
  <c r="W556" i="33"/>
  <c r="W557" i="33"/>
  <c r="W558" i="33"/>
  <c r="W559" i="33"/>
  <c r="W560" i="33"/>
  <c r="W561" i="33"/>
  <c r="W562" i="33"/>
  <c r="W563" i="33"/>
  <c r="W564" i="33"/>
  <c r="W565" i="33"/>
  <c r="W566" i="33"/>
  <c r="W567" i="33"/>
  <c r="W568" i="33"/>
  <c r="W569" i="33"/>
  <c r="W570" i="33"/>
  <c r="W571" i="33"/>
  <c r="W572" i="33"/>
  <c r="W573" i="33"/>
  <c r="W574" i="33"/>
  <c r="W575" i="33"/>
  <c r="W576" i="33"/>
  <c r="W577" i="33"/>
  <c r="W578" i="33"/>
  <c r="W579" i="33"/>
  <c r="W580" i="33"/>
  <c r="W581" i="33"/>
  <c r="W582" i="33"/>
  <c r="W583" i="33"/>
  <c r="W584" i="33"/>
  <c r="W585" i="33"/>
  <c r="W586" i="33"/>
  <c r="W587" i="33"/>
  <c r="W588" i="33"/>
  <c r="W589" i="33"/>
  <c r="W590" i="33"/>
  <c r="W591" i="33"/>
  <c r="W592" i="33"/>
  <c r="W593" i="33"/>
  <c r="W594" i="33"/>
  <c r="W595" i="33"/>
  <c r="W596" i="33"/>
  <c r="W597" i="33"/>
  <c r="W598" i="33"/>
  <c r="W599" i="33"/>
  <c r="W600" i="33"/>
  <c r="W601" i="33"/>
  <c r="W602" i="33"/>
  <c r="W603" i="33"/>
  <c r="W604" i="33"/>
  <c r="W605" i="33"/>
  <c r="W606" i="33"/>
  <c r="W607" i="33"/>
  <c r="W608" i="33"/>
  <c r="W609" i="33"/>
  <c r="W610" i="33"/>
  <c r="W611" i="33"/>
  <c r="W612" i="33"/>
  <c r="W613" i="33"/>
  <c r="W614" i="33"/>
  <c r="W615" i="33"/>
  <c r="W616" i="33"/>
  <c r="W617" i="33"/>
  <c r="W618" i="33"/>
  <c r="W619" i="33"/>
  <c r="W620" i="33"/>
  <c r="W621" i="33"/>
  <c r="W622" i="33"/>
  <c r="W623" i="33"/>
  <c r="W624" i="33"/>
  <c r="W625" i="33"/>
  <c r="W626" i="33"/>
  <c r="W627" i="33"/>
  <c r="W628" i="33"/>
  <c r="W629" i="33"/>
  <c r="W630" i="33"/>
  <c r="W631" i="33"/>
  <c r="W632" i="33"/>
  <c r="W633" i="33"/>
  <c r="W634" i="33"/>
  <c r="W635" i="33"/>
  <c r="W636" i="33"/>
  <c r="W637" i="33"/>
  <c r="W638" i="33"/>
  <c r="W639" i="33"/>
  <c r="W640" i="33"/>
  <c r="W641" i="33"/>
  <c r="W642" i="33"/>
  <c r="W643" i="33"/>
  <c r="W644" i="33"/>
  <c r="W645" i="33"/>
  <c r="W646" i="33"/>
  <c r="W647" i="33"/>
  <c r="W648" i="33"/>
  <c r="W649" i="33"/>
  <c r="W650" i="33"/>
  <c r="W651" i="33"/>
  <c r="W652" i="33"/>
  <c r="W653" i="33"/>
  <c r="W654" i="33"/>
  <c r="W655" i="33"/>
  <c r="W656" i="33"/>
  <c r="W657" i="33"/>
  <c r="W658" i="33"/>
  <c r="W659" i="33"/>
  <c r="W660" i="33"/>
  <c r="W661" i="33"/>
  <c r="W662" i="33"/>
  <c r="W663" i="33"/>
  <c r="W664" i="33"/>
  <c r="W665" i="33"/>
  <c r="W666" i="33"/>
  <c r="W667" i="33"/>
  <c r="W668" i="33"/>
  <c r="W669" i="33"/>
  <c r="W670" i="33"/>
  <c r="W671" i="33"/>
  <c r="W672" i="33"/>
  <c r="W673" i="33"/>
  <c r="W674" i="33"/>
  <c r="W675" i="33"/>
  <c r="W676" i="33"/>
  <c r="W677" i="33"/>
  <c r="W678" i="33"/>
  <c r="W679" i="33"/>
  <c r="W680" i="33"/>
  <c r="W681" i="33"/>
  <c r="W682" i="33"/>
  <c r="W683" i="33"/>
  <c r="W684" i="33"/>
  <c r="W685" i="33"/>
  <c r="W686" i="33"/>
  <c r="W687" i="33"/>
  <c r="W688" i="33"/>
  <c r="W689" i="33"/>
  <c r="W690" i="33"/>
  <c r="W691" i="33"/>
  <c r="W692" i="33"/>
  <c r="W693" i="33"/>
  <c r="W694" i="33"/>
  <c r="W695" i="33"/>
  <c r="W696" i="33"/>
  <c r="W697" i="33"/>
  <c r="W698" i="33"/>
  <c r="W699" i="33"/>
  <c r="W700" i="33"/>
  <c r="W701" i="33"/>
  <c r="W702" i="33"/>
  <c r="W2" i="33"/>
  <c r="N3" i="33"/>
  <c r="N4" i="33"/>
  <c r="N5" i="33"/>
  <c r="N6" i="33"/>
  <c r="N7" i="33"/>
  <c r="N8" i="33"/>
  <c r="N9" i="33"/>
  <c r="N10" i="33"/>
  <c r="N11" i="33"/>
  <c r="N12" i="33"/>
  <c r="N13" i="33"/>
  <c r="N14" i="33"/>
  <c r="N15" i="33"/>
  <c r="N16" i="33"/>
  <c r="N17" i="33"/>
  <c r="N18" i="33"/>
  <c r="N19" i="33"/>
  <c r="N20" i="33"/>
  <c r="N21" i="33"/>
  <c r="N22" i="33"/>
  <c r="N23" i="33"/>
  <c r="N24" i="33"/>
  <c r="N25" i="33"/>
  <c r="N26" i="33"/>
  <c r="N27" i="33"/>
  <c r="N28" i="33"/>
  <c r="N29" i="33"/>
  <c r="N30" i="33"/>
  <c r="N31" i="33"/>
  <c r="N32" i="33"/>
  <c r="N33" i="33"/>
  <c r="N34" i="33"/>
  <c r="N35" i="33"/>
  <c r="N36" i="33"/>
  <c r="N37" i="33"/>
  <c r="N38" i="33"/>
  <c r="N39" i="33"/>
  <c r="N40" i="33"/>
  <c r="N41" i="33"/>
  <c r="N42" i="33"/>
  <c r="N43" i="33"/>
  <c r="N44" i="33"/>
  <c r="N45" i="33"/>
  <c r="N46" i="33"/>
  <c r="N47" i="33"/>
  <c r="N48" i="33"/>
  <c r="N49" i="33"/>
  <c r="N50" i="33"/>
  <c r="N51" i="33"/>
  <c r="N52" i="33"/>
  <c r="N53" i="33"/>
  <c r="N54" i="33"/>
  <c r="N55" i="33"/>
  <c r="N56" i="33"/>
  <c r="N57" i="33"/>
  <c r="N58" i="33"/>
  <c r="N59" i="33"/>
  <c r="N60" i="33"/>
  <c r="N61" i="33"/>
  <c r="N62" i="33"/>
  <c r="N63" i="33"/>
  <c r="N64" i="33"/>
  <c r="N65" i="33"/>
  <c r="N66" i="33"/>
  <c r="N67" i="33"/>
  <c r="N68" i="33"/>
  <c r="N69" i="33"/>
  <c r="N70" i="33"/>
  <c r="N71" i="33"/>
  <c r="N72" i="33"/>
  <c r="N73" i="33"/>
  <c r="N74" i="33"/>
  <c r="N75" i="33"/>
  <c r="N76" i="33"/>
  <c r="N77" i="33"/>
  <c r="N78" i="33"/>
  <c r="N79" i="33"/>
  <c r="N80" i="33"/>
  <c r="N81" i="33"/>
  <c r="N82" i="33"/>
  <c r="N83" i="33"/>
  <c r="N84" i="33"/>
  <c r="N85" i="33"/>
  <c r="N86" i="33"/>
  <c r="N87" i="33"/>
  <c r="N88" i="33"/>
  <c r="N89" i="33"/>
  <c r="N90" i="33"/>
  <c r="N91" i="33"/>
  <c r="N92" i="33"/>
  <c r="N93" i="33"/>
  <c r="N94" i="33"/>
  <c r="N95" i="33"/>
  <c r="N96" i="33"/>
  <c r="N97" i="33"/>
  <c r="N98" i="33"/>
  <c r="N99" i="33"/>
  <c r="N100" i="33"/>
  <c r="N101" i="33"/>
  <c r="N102" i="33"/>
  <c r="N103" i="33"/>
  <c r="N104" i="33"/>
  <c r="N105" i="33"/>
  <c r="N106" i="33"/>
  <c r="N107" i="33"/>
  <c r="N108" i="33"/>
  <c r="N109" i="33"/>
  <c r="N110" i="33"/>
  <c r="N111" i="33"/>
  <c r="N112" i="33"/>
  <c r="N113" i="33"/>
  <c r="N114" i="33"/>
  <c r="N115" i="33"/>
  <c r="N116" i="33"/>
  <c r="N117" i="33"/>
  <c r="N118" i="33"/>
  <c r="N119" i="33"/>
  <c r="N120" i="33"/>
  <c r="N121" i="33"/>
  <c r="N122" i="33"/>
  <c r="N123" i="33"/>
  <c r="N124" i="33"/>
  <c r="N125" i="33"/>
  <c r="N126" i="33"/>
  <c r="N127" i="33"/>
  <c r="N128" i="33"/>
  <c r="N129" i="33"/>
  <c r="N130" i="33"/>
  <c r="N131" i="33"/>
  <c r="N132" i="33"/>
  <c r="N133" i="33"/>
  <c r="N134" i="33"/>
  <c r="N135" i="33"/>
  <c r="N136" i="33"/>
  <c r="N137" i="33"/>
  <c r="N138" i="33"/>
  <c r="N139" i="33"/>
  <c r="N140" i="33"/>
  <c r="N141" i="33"/>
  <c r="N142" i="33"/>
  <c r="N143" i="33"/>
  <c r="N144" i="33"/>
  <c r="N145" i="33"/>
  <c r="N146" i="33"/>
  <c r="N147" i="33"/>
  <c r="N148" i="33"/>
  <c r="N149" i="33"/>
  <c r="N150" i="33"/>
  <c r="N151" i="33"/>
  <c r="N152" i="33"/>
  <c r="N153" i="33"/>
  <c r="N154" i="33"/>
  <c r="N155" i="33"/>
  <c r="N156" i="33"/>
  <c r="N157" i="33"/>
  <c r="N158" i="33"/>
  <c r="N159" i="33"/>
  <c r="N160" i="33"/>
  <c r="N161" i="33"/>
  <c r="N162" i="33"/>
  <c r="N163" i="33"/>
  <c r="N164" i="33"/>
  <c r="N165" i="33"/>
  <c r="N166" i="33"/>
  <c r="N167" i="33"/>
  <c r="N168" i="33"/>
  <c r="N169" i="33"/>
  <c r="N170" i="33"/>
  <c r="N171" i="33"/>
  <c r="N172" i="33"/>
  <c r="N173" i="33"/>
  <c r="N174" i="33"/>
  <c r="N175" i="33"/>
  <c r="N176" i="33"/>
  <c r="N177" i="33"/>
  <c r="N178" i="33"/>
  <c r="N179" i="33"/>
  <c r="N180" i="33"/>
  <c r="N181" i="33"/>
  <c r="N182" i="33"/>
  <c r="N183" i="33"/>
  <c r="N184" i="33"/>
  <c r="N185" i="33"/>
  <c r="N186" i="33"/>
  <c r="N187" i="33"/>
  <c r="N188" i="33"/>
  <c r="N189" i="33"/>
  <c r="N190" i="33"/>
  <c r="N191" i="33"/>
  <c r="N192" i="33"/>
  <c r="N193" i="33"/>
  <c r="N194" i="33"/>
  <c r="N195" i="33"/>
  <c r="N196" i="33"/>
  <c r="N197" i="33"/>
  <c r="N198" i="33"/>
  <c r="N199" i="33"/>
  <c r="N200" i="33"/>
  <c r="N201" i="33"/>
  <c r="N202" i="33"/>
  <c r="N203" i="33"/>
  <c r="N204" i="33"/>
  <c r="N205" i="33"/>
  <c r="N206" i="33"/>
  <c r="N207" i="33"/>
  <c r="N208" i="33"/>
  <c r="N209" i="33"/>
  <c r="N210" i="33"/>
  <c r="N211" i="33"/>
  <c r="N212" i="33"/>
  <c r="N213" i="33"/>
  <c r="N214" i="33"/>
  <c r="N215" i="33"/>
  <c r="N216" i="33"/>
  <c r="N217" i="33"/>
  <c r="N218" i="33"/>
  <c r="N219" i="33"/>
  <c r="N220" i="33"/>
  <c r="N221" i="33"/>
  <c r="N222" i="33"/>
  <c r="N223" i="33"/>
  <c r="N224" i="33"/>
  <c r="N225" i="33"/>
  <c r="N226" i="33"/>
  <c r="N227" i="33"/>
  <c r="N228" i="33"/>
  <c r="N229" i="33"/>
  <c r="N230" i="33"/>
  <c r="N231" i="33"/>
  <c r="N232" i="33"/>
  <c r="N233" i="33"/>
  <c r="N234" i="33"/>
  <c r="N235" i="33"/>
  <c r="N236" i="33"/>
  <c r="N237" i="33"/>
  <c r="N238" i="33"/>
  <c r="N239" i="33"/>
  <c r="N240" i="33"/>
  <c r="N241" i="33"/>
  <c r="N242" i="33"/>
  <c r="N243" i="33"/>
  <c r="N244" i="33"/>
  <c r="N245" i="33"/>
  <c r="N246" i="33"/>
  <c r="N247" i="33"/>
  <c r="N248" i="33"/>
  <c r="N249" i="33"/>
  <c r="N250" i="33"/>
  <c r="N251" i="33"/>
  <c r="N252" i="33"/>
  <c r="N253" i="33"/>
  <c r="N254" i="33"/>
  <c r="N255" i="33"/>
  <c r="N256" i="33"/>
  <c r="N257" i="33"/>
  <c r="N258" i="33"/>
  <c r="N259" i="33"/>
  <c r="N260" i="33"/>
  <c r="N261" i="33"/>
  <c r="N262" i="33"/>
  <c r="N263" i="33"/>
  <c r="N264" i="33"/>
  <c r="N265" i="33"/>
  <c r="N266" i="33"/>
  <c r="N267" i="33"/>
  <c r="N268" i="33"/>
  <c r="N269" i="33"/>
  <c r="N270" i="33"/>
  <c r="N271" i="33"/>
  <c r="N272" i="33"/>
  <c r="N273" i="33"/>
  <c r="N274" i="33"/>
  <c r="N275" i="33"/>
  <c r="N276" i="33"/>
  <c r="N277" i="33"/>
  <c r="N278" i="33"/>
  <c r="N279" i="33"/>
  <c r="N280" i="33"/>
  <c r="N281" i="33"/>
  <c r="N282" i="33"/>
  <c r="N283" i="33"/>
  <c r="N284" i="33"/>
  <c r="N285" i="33"/>
  <c r="N286" i="33"/>
  <c r="N287" i="33"/>
  <c r="N288" i="33"/>
  <c r="N289" i="33"/>
  <c r="N290" i="33"/>
  <c r="N291" i="33"/>
  <c r="N292" i="33"/>
  <c r="N293" i="33"/>
  <c r="N294" i="33"/>
  <c r="N295" i="33"/>
  <c r="N296" i="33"/>
  <c r="N297" i="33"/>
  <c r="N298" i="33"/>
  <c r="N299" i="33"/>
  <c r="N300" i="33"/>
  <c r="N301" i="33"/>
  <c r="N302" i="33"/>
  <c r="N303" i="33"/>
  <c r="N304" i="33"/>
  <c r="N305" i="33"/>
  <c r="N306" i="33"/>
  <c r="N307" i="33"/>
  <c r="N308" i="33"/>
  <c r="N309" i="33"/>
  <c r="N310" i="33"/>
  <c r="N311" i="33"/>
  <c r="N312" i="33"/>
  <c r="N313" i="33"/>
  <c r="N314" i="33"/>
  <c r="N315" i="33"/>
  <c r="N316" i="33"/>
  <c r="N317" i="33"/>
  <c r="N318" i="33"/>
  <c r="N319" i="33"/>
  <c r="N320" i="33"/>
  <c r="N321" i="33"/>
  <c r="N322" i="33"/>
  <c r="N323" i="33"/>
  <c r="N324" i="33"/>
  <c r="N325" i="33"/>
  <c r="N326" i="33"/>
  <c r="N327" i="33"/>
  <c r="N328" i="33"/>
  <c r="N329" i="33"/>
  <c r="N330" i="33"/>
  <c r="N331" i="33"/>
  <c r="N332" i="33"/>
  <c r="N333" i="33"/>
  <c r="N334" i="33"/>
  <c r="N335" i="33"/>
  <c r="N336" i="33"/>
  <c r="N337" i="33"/>
  <c r="N338" i="33"/>
  <c r="N339" i="33"/>
  <c r="N340" i="33"/>
  <c r="N341" i="33"/>
  <c r="N342" i="33"/>
  <c r="N343" i="33"/>
  <c r="N344" i="33"/>
  <c r="N345" i="33"/>
  <c r="N346" i="33"/>
  <c r="N347" i="33"/>
  <c r="N348" i="33"/>
  <c r="N349" i="33"/>
  <c r="N350" i="33"/>
  <c r="N351" i="33"/>
  <c r="N352" i="33"/>
  <c r="N353" i="33"/>
  <c r="N354" i="33"/>
  <c r="N355" i="33"/>
  <c r="N356" i="33"/>
  <c r="N357" i="33"/>
  <c r="N358" i="33"/>
  <c r="N359" i="33"/>
  <c r="N360" i="33"/>
  <c r="N361" i="33"/>
  <c r="N362" i="33"/>
  <c r="N363" i="33"/>
  <c r="N364" i="33"/>
  <c r="N365" i="33"/>
  <c r="N366" i="33"/>
  <c r="N367" i="33"/>
  <c r="N368" i="33"/>
  <c r="N369" i="33"/>
  <c r="N370" i="33"/>
  <c r="N371" i="33"/>
  <c r="N372" i="33"/>
  <c r="N373" i="33"/>
  <c r="N374" i="33"/>
  <c r="N375" i="33"/>
  <c r="N376" i="33"/>
  <c r="N377" i="33"/>
  <c r="N378" i="33"/>
  <c r="N379" i="33"/>
  <c r="N380" i="33"/>
  <c r="N381" i="33"/>
  <c r="N382" i="33"/>
  <c r="N383" i="33"/>
  <c r="N384" i="33"/>
  <c r="N385" i="33"/>
  <c r="N386" i="33"/>
  <c r="N387" i="33"/>
  <c r="N388" i="33"/>
  <c r="N389" i="33"/>
  <c r="N390" i="33"/>
  <c r="N391" i="33"/>
  <c r="N392" i="33"/>
  <c r="N393" i="33"/>
  <c r="N394" i="33"/>
  <c r="N395" i="33"/>
  <c r="N396" i="33"/>
  <c r="N397" i="33"/>
  <c r="N398" i="33"/>
  <c r="N399" i="33"/>
  <c r="N400" i="33"/>
  <c r="N401" i="33"/>
  <c r="N402" i="33"/>
  <c r="N403" i="33"/>
  <c r="N404" i="33"/>
  <c r="N405" i="33"/>
  <c r="N406" i="33"/>
  <c r="N407" i="33"/>
  <c r="N408" i="33"/>
  <c r="N409" i="33"/>
  <c r="N410" i="33"/>
  <c r="N411" i="33"/>
  <c r="N412" i="33"/>
  <c r="N413" i="33"/>
  <c r="N414" i="33"/>
  <c r="N415" i="33"/>
  <c r="N416" i="33"/>
  <c r="N417" i="33"/>
  <c r="N418" i="33"/>
  <c r="N419" i="33"/>
  <c r="N420" i="33"/>
  <c r="N421" i="33"/>
  <c r="N422" i="33"/>
  <c r="N423" i="33"/>
  <c r="N424" i="33"/>
  <c r="N425" i="33"/>
  <c r="N426" i="33"/>
  <c r="N427" i="33"/>
  <c r="N428" i="33"/>
  <c r="N429" i="33"/>
  <c r="N430" i="33"/>
  <c r="N431" i="33"/>
  <c r="N432" i="33"/>
  <c r="N433" i="33"/>
  <c r="N434" i="33"/>
  <c r="N435" i="33"/>
  <c r="N436" i="33"/>
  <c r="N437" i="33"/>
  <c r="N438" i="33"/>
  <c r="N439" i="33"/>
  <c r="N440" i="33"/>
  <c r="N441" i="33"/>
  <c r="N442" i="33"/>
  <c r="N443" i="33"/>
  <c r="N444" i="33"/>
  <c r="N445" i="33"/>
  <c r="N446" i="33"/>
  <c r="N447" i="33"/>
  <c r="N448" i="33"/>
  <c r="N449" i="33"/>
  <c r="N450" i="33"/>
  <c r="N451" i="33"/>
  <c r="N452" i="33"/>
  <c r="N453" i="33"/>
  <c r="N454" i="33"/>
  <c r="N455" i="33"/>
  <c r="N456" i="33"/>
  <c r="N457" i="33"/>
  <c r="N458" i="33"/>
  <c r="N459" i="33"/>
  <c r="N460" i="33"/>
  <c r="N461" i="33"/>
  <c r="N462" i="33"/>
  <c r="N463" i="33"/>
  <c r="N464" i="33"/>
  <c r="N465" i="33"/>
  <c r="N466" i="33"/>
  <c r="N467" i="33"/>
  <c r="N468" i="33"/>
  <c r="N469" i="33"/>
  <c r="N470" i="33"/>
  <c r="N471" i="33"/>
  <c r="N472" i="33"/>
  <c r="N473" i="33"/>
  <c r="N474" i="33"/>
  <c r="N475" i="33"/>
  <c r="N476" i="33"/>
  <c r="N477" i="33"/>
  <c r="N478" i="33"/>
  <c r="N479" i="33"/>
  <c r="N480" i="33"/>
  <c r="N481" i="33"/>
  <c r="N482" i="33"/>
  <c r="N483" i="33"/>
  <c r="N484" i="33"/>
  <c r="N485" i="33"/>
  <c r="N486" i="33"/>
  <c r="N487" i="33"/>
  <c r="N488" i="33"/>
  <c r="N489" i="33"/>
  <c r="N490" i="33"/>
  <c r="N491" i="33"/>
  <c r="N492" i="33"/>
  <c r="N493" i="33"/>
  <c r="N494" i="33"/>
  <c r="N495" i="33"/>
  <c r="N496" i="33"/>
  <c r="N497" i="33"/>
  <c r="N498" i="33"/>
  <c r="N499" i="33"/>
  <c r="N500" i="33"/>
  <c r="N501" i="33"/>
  <c r="N502" i="33"/>
  <c r="N503" i="33"/>
  <c r="N504" i="33"/>
  <c r="N505" i="33"/>
  <c r="N506" i="33"/>
  <c r="N507" i="33"/>
  <c r="N508" i="33"/>
  <c r="N509" i="33"/>
  <c r="N510" i="33"/>
  <c r="N511" i="33"/>
  <c r="N512" i="33"/>
  <c r="N513" i="33"/>
  <c r="N514" i="33"/>
  <c r="N515" i="33"/>
  <c r="N516" i="33"/>
  <c r="N517" i="33"/>
  <c r="N518" i="33"/>
  <c r="N519" i="33"/>
  <c r="N520" i="33"/>
  <c r="N521" i="33"/>
  <c r="N522" i="33"/>
  <c r="N523" i="33"/>
  <c r="N524" i="33"/>
  <c r="N525" i="33"/>
  <c r="N526" i="33"/>
  <c r="N527" i="33"/>
  <c r="N528" i="33"/>
  <c r="N529" i="33"/>
  <c r="N530" i="33"/>
  <c r="N531" i="33"/>
  <c r="N532" i="33"/>
  <c r="N533" i="33"/>
  <c r="N534" i="33"/>
  <c r="N535" i="33"/>
  <c r="N536" i="33"/>
  <c r="N537" i="33"/>
  <c r="N538" i="33"/>
  <c r="N539" i="33"/>
  <c r="N540" i="33"/>
  <c r="N541" i="33"/>
  <c r="N542" i="33"/>
  <c r="N543" i="33"/>
  <c r="N544" i="33"/>
  <c r="N545" i="33"/>
  <c r="N546" i="33"/>
  <c r="N547" i="33"/>
  <c r="N548" i="33"/>
  <c r="N549" i="33"/>
  <c r="N550" i="33"/>
  <c r="N551" i="33"/>
  <c r="N552" i="33"/>
  <c r="N553" i="33"/>
  <c r="N554" i="33"/>
  <c r="N555" i="33"/>
  <c r="N556" i="33"/>
  <c r="N557" i="33"/>
  <c r="N558" i="33"/>
  <c r="N559" i="33"/>
  <c r="N560" i="33"/>
  <c r="N561" i="33"/>
  <c r="N562" i="33"/>
  <c r="N563" i="33"/>
  <c r="N564" i="33"/>
  <c r="N565" i="33"/>
  <c r="N566" i="33"/>
  <c r="N567" i="33"/>
  <c r="N568" i="33"/>
  <c r="N569" i="33"/>
  <c r="N570" i="33"/>
  <c r="N571" i="33"/>
  <c r="N572" i="33"/>
  <c r="N573" i="33"/>
  <c r="N574" i="33"/>
  <c r="N575" i="33"/>
  <c r="N576" i="33"/>
  <c r="N577" i="33"/>
  <c r="N578" i="33"/>
  <c r="N579" i="33"/>
  <c r="N580" i="33"/>
  <c r="N581" i="33"/>
  <c r="N582" i="33"/>
  <c r="N583" i="33"/>
  <c r="N584" i="33"/>
  <c r="N585" i="33"/>
  <c r="N586" i="33"/>
  <c r="N587" i="33"/>
  <c r="N588" i="33"/>
  <c r="N589" i="33"/>
  <c r="N590" i="33"/>
  <c r="N591" i="33"/>
  <c r="N592" i="33"/>
  <c r="N593" i="33"/>
  <c r="N594" i="33"/>
  <c r="N595" i="33"/>
  <c r="N596" i="33"/>
  <c r="N597" i="33"/>
  <c r="N598" i="33"/>
  <c r="N599" i="33"/>
  <c r="N600" i="33"/>
  <c r="N601" i="33"/>
  <c r="N602" i="33"/>
  <c r="N603" i="33"/>
  <c r="N604" i="33"/>
  <c r="N605" i="33"/>
  <c r="N606" i="33"/>
  <c r="N607" i="33"/>
  <c r="N608" i="33"/>
  <c r="N609" i="33"/>
  <c r="N610" i="33"/>
  <c r="N611" i="33"/>
  <c r="N612" i="33"/>
  <c r="N613" i="33"/>
  <c r="N614" i="33"/>
  <c r="N615" i="33"/>
  <c r="N616" i="33"/>
  <c r="N617" i="33"/>
  <c r="N618" i="33"/>
  <c r="N619" i="33"/>
  <c r="N620" i="33"/>
  <c r="N621" i="33"/>
  <c r="N622" i="33"/>
  <c r="N623" i="33"/>
  <c r="N624" i="33"/>
  <c r="N625" i="33"/>
  <c r="N626" i="33"/>
  <c r="N627" i="33"/>
  <c r="N628" i="33"/>
  <c r="N629" i="33"/>
  <c r="N630" i="33"/>
  <c r="N631" i="33"/>
  <c r="N632" i="33"/>
  <c r="N633" i="33"/>
  <c r="N634" i="33"/>
  <c r="N635" i="33"/>
  <c r="N636" i="33"/>
  <c r="N637" i="33"/>
  <c r="N638" i="33"/>
  <c r="N639" i="33"/>
  <c r="N640" i="33"/>
  <c r="N641" i="33"/>
  <c r="N642" i="33"/>
  <c r="N643" i="33"/>
  <c r="N644" i="33"/>
  <c r="N645" i="33"/>
  <c r="N646" i="33"/>
  <c r="N647" i="33"/>
  <c r="N648" i="33"/>
  <c r="N649" i="33"/>
  <c r="N650" i="33"/>
  <c r="N651" i="33"/>
  <c r="N652" i="33"/>
  <c r="N653" i="33"/>
  <c r="N654" i="33"/>
  <c r="N655" i="33"/>
  <c r="N656" i="33"/>
  <c r="N657" i="33"/>
  <c r="N658" i="33"/>
  <c r="N659" i="33"/>
  <c r="N660" i="33"/>
  <c r="N661" i="33"/>
  <c r="N662" i="33"/>
  <c r="N663" i="33"/>
  <c r="N664" i="33"/>
  <c r="N665" i="33"/>
  <c r="N666" i="33"/>
  <c r="N667" i="33"/>
  <c r="N668" i="33"/>
  <c r="N669" i="33"/>
  <c r="N670" i="33"/>
  <c r="N671" i="33"/>
  <c r="N672" i="33"/>
  <c r="N673" i="33"/>
  <c r="N674" i="33"/>
  <c r="N675" i="33"/>
  <c r="N676" i="33"/>
  <c r="N677" i="33"/>
  <c r="N678" i="33"/>
  <c r="N679" i="33"/>
  <c r="N680" i="33"/>
  <c r="N681" i="33"/>
  <c r="N682" i="33"/>
  <c r="N683" i="33"/>
  <c r="N684" i="33"/>
  <c r="N685" i="33"/>
  <c r="N686" i="33"/>
  <c r="N687" i="33"/>
  <c r="N688" i="33"/>
  <c r="N689" i="33"/>
  <c r="N690" i="33"/>
  <c r="N691" i="33"/>
  <c r="N692" i="33"/>
  <c r="N693" i="33"/>
  <c r="N694" i="33"/>
  <c r="N695" i="33"/>
  <c r="N696" i="33"/>
  <c r="N697" i="33"/>
  <c r="N698" i="33"/>
  <c r="N699" i="33"/>
  <c r="N700" i="33"/>
  <c r="N701" i="33"/>
  <c r="N702" i="33"/>
  <c r="N2" i="33"/>
  <c r="E3" i="33"/>
  <c r="E4" i="33"/>
  <c r="E5" i="33"/>
  <c r="E6" i="33"/>
  <c r="E7" i="33"/>
  <c r="E8" i="33"/>
  <c r="E9" i="33"/>
  <c r="E10" i="33"/>
  <c r="E11"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7"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6"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1" i="33"/>
  <c r="E682" i="33"/>
  <c r="E683" i="33"/>
  <c r="E684" i="33"/>
  <c r="E685" i="33"/>
  <c r="E686" i="33"/>
  <c r="E687" i="33"/>
  <c r="E688" i="33"/>
  <c r="E689" i="33"/>
  <c r="E690" i="33"/>
  <c r="E691" i="33"/>
  <c r="E692" i="33"/>
  <c r="E693" i="33"/>
  <c r="E694" i="33"/>
  <c r="E695" i="33"/>
  <c r="E696" i="33"/>
  <c r="E697" i="33"/>
  <c r="E698" i="33"/>
  <c r="E699" i="33"/>
  <c r="E700" i="33"/>
  <c r="E701" i="33"/>
  <c r="E702" i="33"/>
  <c r="E2" i="33"/>
  <c r="BF23" i="33"/>
  <c r="BF702" i="33"/>
  <c r="BE702" i="33"/>
  <c r="BF701" i="33"/>
  <c r="BE701" i="33"/>
  <c r="BF700" i="33"/>
  <c r="BE700" i="33"/>
  <c r="BF699" i="33"/>
  <c r="BE699" i="33"/>
  <c r="BF698" i="33"/>
  <c r="BE698" i="33"/>
  <c r="BF697" i="33"/>
  <c r="BE697" i="33"/>
  <c r="BF696" i="33"/>
  <c r="BE696" i="33"/>
  <c r="BF695" i="33"/>
  <c r="BE695" i="33"/>
  <c r="BF694" i="33"/>
  <c r="BE694" i="33"/>
  <c r="BF693" i="33"/>
  <c r="BE693" i="33"/>
  <c r="BF692" i="33"/>
  <c r="BE692" i="33"/>
  <c r="BF691" i="33"/>
  <c r="BE691" i="33"/>
  <c r="BF690" i="33"/>
  <c r="BE690" i="33"/>
  <c r="BF689" i="33"/>
  <c r="BE689" i="33"/>
  <c r="BF688" i="33"/>
  <c r="BE688" i="33"/>
  <c r="BF687" i="33"/>
  <c r="BE687" i="33"/>
  <c r="BF686" i="33"/>
  <c r="BE686" i="33"/>
  <c r="BF685" i="33"/>
  <c r="BE685" i="33"/>
  <c r="BF684" i="33"/>
  <c r="BE684" i="33"/>
  <c r="BF683" i="33"/>
  <c r="BE683" i="33"/>
  <c r="BF682" i="33"/>
  <c r="BE682" i="33"/>
  <c r="BF681" i="33"/>
  <c r="BE681" i="33"/>
  <c r="BF680" i="33"/>
  <c r="BE680" i="33"/>
  <c r="BF679" i="33"/>
  <c r="BE679" i="33"/>
  <c r="BF678" i="33"/>
  <c r="BE678" i="33"/>
  <c r="BF677" i="33"/>
  <c r="BE677" i="33"/>
  <c r="BF676" i="33"/>
  <c r="BE676" i="33"/>
  <c r="BF675" i="33"/>
  <c r="BE675" i="33"/>
  <c r="BF674" i="33"/>
  <c r="BE674" i="33"/>
  <c r="BF673" i="33"/>
  <c r="BE673" i="33"/>
  <c r="BF672" i="33"/>
  <c r="BE672" i="33"/>
  <c r="BF671" i="33"/>
  <c r="BE671" i="33"/>
  <c r="BF670" i="33"/>
  <c r="BE670" i="33"/>
  <c r="BF669" i="33"/>
  <c r="BE669" i="33"/>
  <c r="BF668" i="33"/>
  <c r="BE668" i="33"/>
  <c r="BF667" i="33"/>
  <c r="BE667" i="33"/>
  <c r="BF666" i="33"/>
  <c r="BE666" i="33"/>
  <c r="BF665" i="33"/>
  <c r="BE665" i="33"/>
  <c r="BF664" i="33"/>
  <c r="BE664" i="33"/>
  <c r="BF663" i="33"/>
  <c r="BE663" i="33"/>
  <c r="BF662" i="33"/>
  <c r="BE662" i="33"/>
  <c r="BF661" i="33"/>
  <c r="BE661" i="33"/>
  <c r="BF660" i="33"/>
  <c r="BE660" i="33"/>
  <c r="BF659" i="33"/>
  <c r="BE659" i="33"/>
  <c r="BF658" i="33"/>
  <c r="BE658" i="33"/>
  <c r="BF657" i="33"/>
  <c r="BE657" i="33"/>
  <c r="BF656" i="33"/>
  <c r="BE656" i="33"/>
  <c r="BF655" i="33"/>
  <c r="BE655" i="33"/>
  <c r="BF654" i="33"/>
  <c r="BE654" i="33"/>
  <c r="BF653" i="33"/>
  <c r="BE653" i="33"/>
  <c r="BF652" i="33"/>
  <c r="BE652" i="33"/>
  <c r="BF651" i="33"/>
  <c r="BE651" i="33"/>
  <c r="BF650" i="33"/>
  <c r="BE650" i="33"/>
  <c r="BF649" i="33"/>
  <c r="BE649" i="33"/>
  <c r="BF648" i="33"/>
  <c r="BE648" i="33"/>
  <c r="BF647" i="33"/>
  <c r="BE647" i="33"/>
  <c r="BF646" i="33"/>
  <c r="BE646" i="33"/>
  <c r="BF645" i="33"/>
  <c r="BE645" i="33"/>
  <c r="BF644" i="33"/>
  <c r="BE644" i="33"/>
  <c r="BF643" i="33"/>
  <c r="BE643" i="33"/>
  <c r="BF642" i="33"/>
  <c r="BE642" i="33"/>
  <c r="BF641" i="33"/>
  <c r="BE641" i="33"/>
  <c r="BF640" i="33"/>
  <c r="BE640" i="33"/>
  <c r="BF639" i="33"/>
  <c r="BE639" i="33"/>
  <c r="BF638" i="33"/>
  <c r="BE638" i="33"/>
  <c r="BF637" i="33"/>
  <c r="BE637" i="33"/>
  <c r="BF636" i="33"/>
  <c r="BE636" i="33"/>
  <c r="BF635" i="33"/>
  <c r="BE635" i="33"/>
  <c r="BF634" i="33"/>
  <c r="BE634" i="33"/>
  <c r="BF633" i="33"/>
  <c r="BE633" i="33"/>
  <c r="BF632" i="33"/>
  <c r="BE632" i="33"/>
  <c r="BF631" i="33"/>
  <c r="BE631" i="33"/>
  <c r="BF630" i="33"/>
  <c r="BE630" i="33"/>
  <c r="BF629" i="33"/>
  <c r="BE629" i="33"/>
  <c r="BF628" i="33"/>
  <c r="BE628" i="33"/>
  <c r="BF627" i="33"/>
  <c r="BE627" i="33"/>
  <c r="BF626" i="33"/>
  <c r="BE626" i="33"/>
  <c r="BF625" i="33"/>
  <c r="BE625" i="33"/>
  <c r="BF624" i="33"/>
  <c r="BE624" i="33"/>
  <c r="BF623" i="33"/>
  <c r="BE623" i="33"/>
  <c r="BF622" i="33"/>
  <c r="BE622" i="33"/>
  <c r="BF621" i="33"/>
  <c r="BE621" i="33"/>
  <c r="BF620" i="33"/>
  <c r="BE620" i="33"/>
  <c r="BF619" i="33"/>
  <c r="BE619" i="33"/>
  <c r="BF618" i="33"/>
  <c r="BE618" i="33"/>
  <c r="BF617" i="33"/>
  <c r="BE617" i="33"/>
  <c r="BF616" i="33"/>
  <c r="BE616" i="33"/>
  <c r="BF615" i="33"/>
  <c r="BE615" i="33"/>
  <c r="BF614" i="33"/>
  <c r="BE614" i="33"/>
  <c r="BF613" i="33"/>
  <c r="BE613" i="33"/>
  <c r="BF612" i="33"/>
  <c r="BE612" i="33"/>
  <c r="BF611" i="33"/>
  <c r="BE611" i="33"/>
  <c r="BF610" i="33"/>
  <c r="BE610" i="33"/>
  <c r="BF609" i="33"/>
  <c r="BE609" i="33"/>
  <c r="BF608" i="33"/>
  <c r="BE608" i="33"/>
  <c r="BF607" i="33"/>
  <c r="BE607" i="33"/>
  <c r="BF606" i="33"/>
  <c r="BE606" i="33"/>
  <c r="BF605" i="33"/>
  <c r="BE605" i="33"/>
  <c r="BF604" i="33"/>
  <c r="BE604" i="33"/>
  <c r="BF603" i="33"/>
  <c r="BE603" i="33"/>
  <c r="BF602" i="33"/>
  <c r="BE602" i="33"/>
  <c r="BF601" i="33"/>
  <c r="BE601" i="33"/>
  <c r="BF600" i="33"/>
  <c r="BE600" i="33"/>
  <c r="BF599" i="33"/>
  <c r="BE599" i="33"/>
  <c r="BF598" i="33"/>
  <c r="BE598" i="33"/>
  <c r="BF597" i="33"/>
  <c r="BE597" i="33"/>
  <c r="BF596" i="33"/>
  <c r="BE596" i="33"/>
  <c r="BF595" i="33"/>
  <c r="BE595" i="33"/>
  <c r="BF594" i="33"/>
  <c r="BE594" i="33"/>
  <c r="BF593" i="33"/>
  <c r="BE593" i="33"/>
  <c r="BF592" i="33"/>
  <c r="BE592" i="33"/>
  <c r="BF591" i="33"/>
  <c r="BE591" i="33"/>
  <c r="BF590" i="33"/>
  <c r="BE590" i="33"/>
  <c r="BF589" i="33"/>
  <c r="BE589" i="33"/>
  <c r="BF588" i="33"/>
  <c r="BE588" i="33"/>
  <c r="BF587" i="33"/>
  <c r="BE587" i="33"/>
  <c r="BF586" i="33"/>
  <c r="BE586" i="33"/>
  <c r="BF585" i="33"/>
  <c r="BE585" i="33"/>
  <c r="BF584" i="33"/>
  <c r="BE584" i="33"/>
  <c r="BF583" i="33"/>
  <c r="BE583" i="33"/>
  <c r="BF582" i="33"/>
  <c r="BE582" i="33"/>
  <c r="BF581" i="33"/>
  <c r="BE581" i="33"/>
  <c r="BF580" i="33"/>
  <c r="BE580" i="33"/>
  <c r="BF579" i="33"/>
  <c r="BE579" i="33"/>
  <c r="BF578" i="33"/>
  <c r="BE578" i="33"/>
  <c r="BF577" i="33"/>
  <c r="BE577" i="33"/>
  <c r="BF576" i="33"/>
  <c r="BE576" i="33"/>
  <c r="BF575" i="33"/>
  <c r="BE575" i="33"/>
  <c r="BF574" i="33"/>
  <c r="BE574" i="33"/>
  <c r="BF573" i="33"/>
  <c r="BE573" i="33"/>
  <c r="BF572" i="33"/>
  <c r="BE572" i="33"/>
  <c r="BF571" i="33"/>
  <c r="BE571" i="33"/>
  <c r="BF570" i="33"/>
  <c r="BE570" i="33"/>
  <c r="BF569" i="33"/>
  <c r="BE569" i="33"/>
  <c r="BF568" i="33"/>
  <c r="BE568" i="33"/>
  <c r="BF567" i="33"/>
  <c r="BE567" i="33"/>
  <c r="BF566" i="33"/>
  <c r="BE566" i="33"/>
  <c r="BF565" i="33"/>
  <c r="BE565" i="33"/>
  <c r="BF564" i="33"/>
  <c r="BE564" i="33"/>
  <c r="BF563" i="33"/>
  <c r="BE563" i="33"/>
  <c r="BF562" i="33"/>
  <c r="BE562" i="33"/>
  <c r="BF561" i="33"/>
  <c r="BE561" i="33"/>
  <c r="BF560" i="33"/>
  <c r="BE560" i="33"/>
  <c r="BF559" i="33"/>
  <c r="BE559" i="33"/>
  <c r="BF558" i="33"/>
  <c r="BE558" i="33"/>
  <c r="BF557" i="33"/>
  <c r="BE557" i="33"/>
  <c r="BF556" i="33"/>
  <c r="BE556" i="33"/>
  <c r="BF555" i="33"/>
  <c r="BE555" i="33"/>
  <c r="BF554" i="33"/>
  <c r="BE554" i="33"/>
  <c r="BF553" i="33"/>
  <c r="BE553" i="33"/>
  <c r="BF552" i="33"/>
  <c r="BE552" i="33"/>
  <c r="BF551" i="33"/>
  <c r="BE551" i="33"/>
  <c r="BF550" i="33"/>
  <c r="BE550" i="33"/>
  <c r="BF549" i="33"/>
  <c r="BE549" i="33"/>
  <c r="BF548" i="33"/>
  <c r="BE548" i="33"/>
  <c r="BF547" i="33"/>
  <c r="BE547" i="33"/>
  <c r="BF546" i="33"/>
  <c r="BE546" i="33"/>
  <c r="BF545" i="33"/>
  <c r="BE545" i="33"/>
  <c r="BF544" i="33"/>
  <c r="BE544" i="33"/>
  <c r="BF543" i="33"/>
  <c r="BE543" i="33"/>
  <c r="BF542" i="33"/>
  <c r="BE542" i="33"/>
  <c r="BF541" i="33"/>
  <c r="BE541" i="33"/>
  <c r="BF540" i="33"/>
  <c r="BE540" i="33"/>
  <c r="BF539" i="33"/>
  <c r="BE539" i="33"/>
  <c r="BF538" i="33"/>
  <c r="BE538" i="33"/>
  <c r="BF537" i="33"/>
  <c r="BE537" i="33"/>
  <c r="BF536" i="33"/>
  <c r="BE536" i="33"/>
  <c r="BF535" i="33"/>
  <c r="BE535" i="33"/>
  <c r="BF534" i="33"/>
  <c r="BE534" i="33"/>
  <c r="BF533" i="33"/>
  <c r="BE533" i="33"/>
  <c r="BF532" i="33"/>
  <c r="BE532" i="33"/>
  <c r="BF531" i="33"/>
  <c r="BE531" i="33"/>
  <c r="BF530" i="33"/>
  <c r="BE530" i="33"/>
  <c r="BF529" i="33"/>
  <c r="BE529" i="33"/>
  <c r="BF528" i="33"/>
  <c r="BE528" i="33"/>
  <c r="BF527" i="33"/>
  <c r="BE527" i="33"/>
  <c r="BF526" i="33"/>
  <c r="BE526" i="33"/>
  <c r="BF525" i="33"/>
  <c r="BE525" i="33"/>
  <c r="BF524" i="33"/>
  <c r="BE524" i="33"/>
  <c r="BF523" i="33"/>
  <c r="BE523" i="33"/>
  <c r="BF522" i="33"/>
  <c r="BE522" i="33"/>
  <c r="BF521" i="33"/>
  <c r="BE521" i="33"/>
  <c r="BF520" i="33"/>
  <c r="BE520" i="33"/>
  <c r="BF519" i="33"/>
  <c r="BE519" i="33"/>
  <c r="BF518" i="33"/>
  <c r="BE518" i="33"/>
  <c r="BF517" i="33"/>
  <c r="BE517" i="33"/>
  <c r="BF516" i="33"/>
  <c r="BE516" i="33"/>
  <c r="BF515" i="33"/>
  <c r="BE515" i="33"/>
  <c r="BF514" i="33"/>
  <c r="BE514" i="33"/>
  <c r="BF513" i="33"/>
  <c r="BE513" i="33"/>
  <c r="BF512" i="33"/>
  <c r="BE512" i="33"/>
  <c r="BF511" i="33"/>
  <c r="BE511" i="33"/>
  <c r="BF510" i="33"/>
  <c r="BE510" i="33"/>
  <c r="BF509" i="33"/>
  <c r="BE509" i="33"/>
  <c r="BF508" i="33"/>
  <c r="BE508" i="33"/>
  <c r="BF507" i="33"/>
  <c r="BE507" i="33"/>
  <c r="BF506" i="33"/>
  <c r="BE506" i="33"/>
  <c r="BF505" i="33"/>
  <c r="BE505" i="33"/>
  <c r="BF504" i="33"/>
  <c r="BE504" i="33"/>
  <c r="BF503" i="33"/>
  <c r="BE503" i="33"/>
  <c r="BF502" i="33"/>
  <c r="BE502" i="33"/>
  <c r="BF501" i="33"/>
  <c r="BE501" i="33"/>
  <c r="BF500" i="33"/>
  <c r="BE500" i="33"/>
  <c r="BF499" i="33"/>
  <c r="BE499" i="33"/>
  <c r="BF498" i="33"/>
  <c r="BE498" i="33"/>
  <c r="BF497" i="33"/>
  <c r="BE497" i="33"/>
  <c r="BF496" i="33"/>
  <c r="BE496" i="33"/>
  <c r="BF495" i="33"/>
  <c r="BE495" i="33"/>
  <c r="BF494" i="33"/>
  <c r="BE494" i="33"/>
  <c r="BF493" i="33"/>
  <c r="BE493" i="33"/>
  <c r="BF492" i="33"/>
  <c r="BE492" i="33"/>
  <c r="BF491" i="33"/>
  <c r="BE491" i="33"/>
  <c r="BF490" i="33"/>
  <c r="BE490" i="33"/>
  <c r="BF489" i="33"/>
  <c r="BE489" i="33"/>
  <c r="BF488" i="33"/>
  <c r="BE488" i="33"/>
  <c r="BF487" i="33"/>
  <c r="BE487" i="33"/>
  <c r="BF486" i="33"/>
  <c r="BE486" i="33"/>
  <c r="BF485" i="33"/>
  <c r="BE485" i="33"/>
  <c r="BF484" i="33"/>
  <c r="BE484" i="33"/>
  <c r="BF483" i="33"/>
  <c r="BE483" i="33"/>
  <c r="BF482" i="33"/>
  <c r="BE482" i="33"/>
  <c r="BF481" i="33"/>
  <c r="BE481" i="33"/>
  <c r="BF480" i="33"/>
  <c r="BE480" i="33"/>
  <c r="BF479" i="33"/>
  <c r="BE479" i="33"/>
  <c r="BF478" i="33"/>
  <c r="BE478" i="33"/>
  <c r="BF477" i="33"/>
  <c r="BE477" i="33"/>
  <c r="BF476" i="33"/>
  <c r="BE476" i="33"/>
  <c r="BF475" i="33"/>
  <c r="BE475" i="33"/>
  <c r="BF474" i="33"/>
  <c r="BE474" i="33"/>
  <c r="BF473" i="33"/>
  <c r="BE473" i="33"/>
  <c r="BF472" i="33"/>
  <c r="BE472" i="33"/>
  <c r="BF471" i="33"/>
  <c r="BE471" i="33"/>
  <c r="BF470" i="33"/>
  <c r="BE470" i="33"/>
  <c r="BF469" i="33"/>
  <c r="BE469" i="33"/>
  <c r="BF468" i="33"/>
  <c r="BE468" i="33"/>
  <c r="BF467" i="33"/>
  <c r="BE467" i="33"/>
  <c r="BF466" i="33"/>
  <c r="BE466" i="33"/>
  <c r="BF465" i="33"/>
  <c r="BE465" i="33"/>
  <c r="BF464" i="33"/>
  <c r="BE464" i="33"/>
  <c r="BF463" i="33"/>
  <c r="BE463" i="33"/>
  <c r="BF462" i="33"/>
  <c r="BE462" i="33"/>
  <c r="BF461" i="33"/>
  <c r="BE461" i="33"/>
  <c r="BF460" i="33"/>
  <c r="BE460" i="33"/>
  <c r="BF459" i="33"/>
  <c r="BE459" i="33"/>
  <c r="BF458" i="33"/>
  <c r="BE458" i="33"/>
  <c r="BF457" i="33"/>
  <c r="BE457" i="33"/>
  <c r="BF456" i="33"/>
  <c r="BE456" i="33"/>
  <c r="BF455" i="33"/>
  <c r="BE455" i="33"/>
  <c r="BF454" i="33"/>
  <c r="BE454" i="33"/>
  <c r="BF453" i="33"/>
  <c r="BE453" i="33"/>
  <c r="BF452" i="33"/>
  <c r="BE452" i="33"/>
  <c r="BF451" i="33"/>
  <c r="BE451" i="33"/>
  <c r="BF450" i="33"/>
  <c r="BE450" i="33"/>
  <c r="BF449" i="33"/>
  <c r="BE449" i="33"/>
  <c r="BF448" i="33"/>
  <c r="BE448" i="33"/>
  <c r="BF447" i="33"/>
  <c r="BE447" i="33"/>
  <c r="BF446" i="33"/>
  <c r="BE446" i="33"/>
  <c r="BF445" i="33"/>
  <c r="BE445" i="33"/>
  <c r="BF444" i="33"/>
  <c r="BE444" i="33"/>
  <c r="BF443" i="33"/>
  <c r="BE443" i="33"/>
  <c r="BF442" i="33"/>
  <c r="BE442" i="33"/>
  <c r="BF441" i="33"/>
  <c r="BE441" i="33"/>
  <c r="BF440" i="33"/>
  <c r="BE440" i="33"/>
  <c r="BF439" i="33"/>
  <c r="BE439" i="33"/>
  <c r="BF438" i="33"/>
  <c r="BE438" i="33"/>
  <c r="BF437" i="33"/>
  <c r="BE437" i="33"/>
  <c r="BF436" i="33"/>
  <c r="BE436" i="33"/>
  <c r="BF435" i="33"/>
  <c r="BE435" i="33"/>
  <c r="BF434" i="33"/>
  <c r="BE434" i="33"/>
  <c r="BF433" i="33"/>
  <c r="BE433" i="33"/>
  <c r="BF432" i="33"/>
  <c r="BE432" i="33"/>
  <c r="BF431" i="33"/>
  <c r="BE431" i="33"/>
  <c r="BF430" i="33"/>
  <c r="BE430" i="33"/>
  <c r="BF429" i="33"/>
  <c r="BE429" i="33"/>
  <c r="BF428" i="33"/>
  <c r="BE428" i="33"/>
  <c r="BF427" i="33"/>
  <c r="BE427" i="33"/>
  <c r="BF426" i="33"/>
  <c r="BE426" i="33"/>
  <c r="BF425" i="33"/>
  <c r="BE425" i="33"/>
  <c r="BF424" i="33"/>
  <c r="BE424" i="33"/>
  <c r="BF423" i="33"/>
  <c r="BE423" i="33"/>
  <c r="BF422" i="33"/>
  <c r="BE422" i="33"/>
  <c r="BF421" i="33"/>
  <c r="BE421" i="33"/>
  <c r="BF420" i="33"/>
  <c r="BE420" i="33"/>
  <c r="BF419" i="33"/>
  <c r="BE419" i="33"/>
  <c r="BF418" i="33"/>
  <c r="BE418" i="33"/>
  <c r="BF417" i="33"/>
  <c r="BE417" i="33"/>
  <c r="BF416" i="33"/>
  <c r="BE416" i="33"/>
  <c r="BF415" i="33"/>
  <c r="BE415" i="33"/>
  <c r="BF414" i="33"/>
  <c r="BE414" i="33"/>
  <c r="BF413" i="33"/>
  <c r="BE413" i="33"/>
  <c r="BF412" i="33"/>
  <c r="BE412" i="33"/>
  <c r="BF411" i="33"/>
  <c r="BE411" i="33"/>
  <c r="BF410" i="33"/>
  <c r="BE410" i="33"/>
  <c r="BF409" i="33"/>
  <c r="BE409" i="33"/>
  <c r="BF408" i="33"/>
  <c r="BE408" i="33"/>
  <c r="BF407" i="33"/>
  <c r="BE407" i="33"/>
  <c r="BF406" i="33"/>
  <c r="BE406" i="33"/>
  <c r="BF405" i="33"/>
  <c r="BE405" i="33"/>
  <c r="BF404" i="33"/>
  <c r="BE404" i="33"/>
  <c r="BF403" i="33"/>
  <c r="BE403" i="33"/>
  <c r="BF402" i="33"/>
  <c r="BE402" i="33"/>
  <c r="BF401" i="33"/>
  <c r="BE401" i="33"/>
  <c r="BF400" i="33"/>
  <c r="BE400" i="33"/>
  <c r="BF399" i="33"/>
  <c r="BE399" i="33"/>
  <c r="BF398" i="33"/>
  <c r="BE398" i="33"/>
  <c r="BF397" i="33"/>
  <c r="BE397" i="33"/>
  <c r="BF396" i="33"/>
  <c r="BE396" i="33"/>
  <c r="BF395" i="33"/>
  <c r="BE395" i="33"/>
  <c r="BF394" i="33"/>
  <c r="BE394" i="33"/>
  <c r="BF393" i="33"/>
  <c r="BE393" i="33"/>
  <c r="BF392" i="33"/>
  <c r="BE392" i="33"/>
  <c r="BF391" i="33"/>
  <c r="BE391" i="33"/>
  <c r="BF390" i="33"/>
  <c r="BE390" i="33"/>
  <c r="BF389" i="33"/>
  <c r="BE389" i="33"/>
  <c r="BF388" i="33"/>
  <c r="BE388" i="33"/>
  <c r="BF387" i="33"/>
  <c r="BE387" i="33"/>
  <c r="BF386" i="33"/>
  <c r="BE386" i="33"/>
  <c r="BF385" i="33"/>
  <c r="BE385" i="33"/>
  <c r="BF384" i="33"/>
  <c r="BE384" i="33"/>
  <c r="BF383" i="33"/>
  <c r="BE383" i="33"/>
  <c r="BF382" i="33"/>
  <c r="BE382" i="33"/>
  <c r="BF381" i="33"/>
  <c r="BE381" i="33"/>
  <c r="BF380" i="33"/>
  <c r="BE380" i="33"/>
  <c r="BF379" i="33"/>
  <c r="BE379" i="33"/>
  <c r="BF378" i="33"/>
  <c r="BE378" i="33"/>
  <c r="BF377" i="33"/>
  <c r="BE377" i="33"/>
  <c r="BF376" i="33"/>
  <c r="BE376" i="33"/>
  <c r="BF375" i="33"/>
  <c r="BE375" i="33"/>
  <c r="BF374" i="33"/>
  <c r="BE374" i="33"/>
  <c r="BF373" i="33"/>
  <c r="BE373" i="33"/>
  <c r="BF372" i="33"/>
  <c r="BE372" i="33"/>
  <c r="BF371" i="33"/>
  <c r="BE371" i="33"/>
  <c r="BF370" i="33"/>
  <c r="BE370" i="33"/>
  <c r="BF369" i="33"/>
  <c r="BE369" i="33"/>
  <c r="BF368" i="33"/>
  <c r="BE368" i="33"/>
  <c r="BF367" i="33"/>
  <c r="BE367" i="33"/>
  <c r="BF366" i="33"/>
  <c r="BE366" i="33"/>
  <c r="BF365" i="33"/>
  <c r="BE365" i="33"/>
  <c r="BF364" i="33"/>
  <c r="BE364" i="33"/>
  <c r="BF363" i="33"/>
  <c r="BE363" i="33"/>
  <c r="BF362" i="33"/>
  <c r="BE362" i="33"/>
  <c r="BF361" i="33"/>
  <c r="BE361" i="33"/>
  <c r="BF360" i="33"/>
  <c r="BE360" i="33"/>
  <c r="BF359" i="33"/>
  <c r="BE359" i="33"/>
  <c r="BF358" i="33"/>
  <c r="BE358" i="33"/>
  <c r="BF357" i="33"/>
  <c r="BE357" i="33"/>
  <c r="BF356" i="33"/>
  <c r="BE356" i="33"/>
  <c r="BF355" i="33"/>
  <c r="BE355" i="33"/>
  <c r="BF354" i="33"/>
  <c r="BE354" i="33"/>
  <c r="BF353" i="33"/>
  <c r="BE353" i="33"/>
  <c r="BF352" i="33"/>
  <c r="BE352" i="33"/>
  <c r="BF351" i="33"/>
  <c r="BE351" i="33"/>
  <c r="BF350" i="33"/>
  <c r="BE350" i="33"/>
  <c r="BF349" i="33"/>
  <c r="BE349" i="33"/>
  <c r="BF348" i="33"/>
  <c r="BE348" i="33"/>
  <c r="BF347" i="33"/>
  <c r="BE347" i="33"/>
  <c r="BF346" i="33"/>
  <c r="BE346" i="33"/>
  <c r="BF345" i="33"/>
  <c r="BE345" i="33"/>
  <c r="BF344" i="33"/>
  <c r="BE344" i="33"/>
  <c r="BF343" i="33"/>
  <c r="BE343" i="33"/>
  <c r="BF342" i="33"/>
  <c r="BE342" i="33"/>
  <c r="BF341" i="33"/>
  <c r="BE341" i="33"/>
  <c r="BF340" i="33"/>
  <c r="BE340" i="33"/>
  <c r="BF339" i="33"/>
  <c r="BE339" i="33"/>
  <c r="BF338" i="33"/>
  <c r="BE338" i="33"/>
  <c r="BF337" i="33"/>
  <c r="BE337" i="33"/>
  <c r="BF336" i="33"/>
  <c r="BE336" i="33"/>
  <c r="BF335" i="33"/>
  <c r="BE335" i="33"/>
  <c r="BF334" i="33"/>
  <c r="BE334" i="33"/>
  <c r="BF333" i="33"/>
  <c r="BE333" i="33"/>
  <c r="BF332" i="33"/>
  <c r="BE332" i="33"/>
  <c r="BF331" i="33"/>
  <c r="BE331" i="33"/>
  <c r="BF330" i="33"/>
  <c r="BE330" i="33"/>
  <c r="BF329" i="33"/>
  <c r="BE329" i="33"/>
  <c r="BF328" i="33"/>
  <c r="BE328" i="33"/>
  <c r="BF327" i="33"/>
  <c r="BE327" i="33"/>
  <c r="BF326" i="33"/>
  <c r="BE326" i="33"/>
  <c r="BF325" i="33"/>
  <c r="BE325" i="33"/>
  <c r="BF324" i="33"/>
  <c r="BE324" i="33"/>
  <c r="BF323" i="33"/>
  <c r="BE323" i="33"/>
  <c r="BF322" i="33"/>
  <c r="BE322" i="33"/>
  <c r="BF321" i="33"/>
  <c r="BE321" i="33"/>
  <c r="BF320" i="33"/>
  <c r="BE320" i="33"/>
  <c r="BF319" i="33"/>
  <c r="BE319" i="33"/>
  <c r="BF318" i="33"/>
  <c r="BE318" i="33"/>
  <c r="BF317" i="33"/>
  <c r="BE317" i="33"/>
  <c r="BF316" i="33"/>
  <c r="BE316" i="33"/>
  <c r="BF315" i="33"/>
  <c r="BE315" i="33"/>
  <c r="BF314" i="33"/>
  <c r="BE314" i="33"/>
  <c r="BF313" i="33"/>
  <c r="BE313" i="33"/>
  <c r="BF312" i="33"/>
  <c r="BE312" i="33"/>
  <c r="BF311" i="33"/>
  <c r="BE311" i="33"/>
  <c r="BF310" i="33"/>
  <c r="BE310" i="33"/>
  <c r="BF309" i="33"/>
  <c r="BE309" i="33"/>
  <c r="BF308" i="33"/>
  <c r="BE308" i="33"/>
  <c r="BF307" i="33"/>
  <c r="BE307" i="33"/>
  <c r="BF306" i="33"/>
  <c r="BE306" i="33"/>
  <c r="BF305" i="33"/>
  <c r="BE305" i="33"/>
  <c r="BF304" i="33"/>
  <c r="BE304" i="33"/>
  <c r="BF303" i="33"/>
  <c r="BE303" i="33"/>
  <c r="BF302" i="33"/>
  <c r="BE302" i="33"/>
  <c r="BF301" i="33"/>
  <c r="BE301" i="33"/>
  <c r="BF300" i="33"/>
  <c r="BE300" i="33"/>
  <c r="BF299" i="33"/>
  <c r="BE299" i="33"/>
  <c r="BF298" i="33"/>
  <c r="BE298" i="33"/>
  <c r="BF297" i="33"/>
  <c r="BE297" i="33"/>
  <c r="BF296" i="33"/>
  <c r="BE296" i="33"/>
  <c r="BF295" i="33"/>
  <c r="BE295" i="33"/>
  <c r="BF294" i="33"/>
  <c r="BE294" i="33"/>
  <c r="BF293" i="33"/>
  <c r="BE293" i="33"/>
  <c r="BF292" i="33"/>
  <c r="BE292" i="33"/>
  <c r="BF291" i="33"/>
  <c r="BE291" i="33"/>
  <c r="BF290" i="33"/>
  <c r="BE290" i="33"/>
  <c r="BF289" i="33"/>
  <c r="BE289" i="33"/>
  <c r="BF288" i="33"/>
  <c r="BE288" i="33"/>
  <c r="BF287" i="33"/>
  <c r="BE287" i="33"/>
  <c r="BF286" i="33"/>
  <c r="BE286" i="33"/>
  <c r="BF285" i="33"/>
  <c r="BE285" i="33"/>
  <c r="BF284" i="33"/>
  <c r="BE284" i="33"/>
  <c r="BF283" i="33"/>
  <c r="BE283" i="33"/>
  <c r="BF282" i="33"/>
  <c r="BE282" i="33"/>
  <c r="BF281" i="33"/>
  <c r="BE281" i="33"/>
  <c r="BF280" i="33"/>
  <c r="BE280" i="33"/>
  <c r="BF279" i="33"/>
  <c r="BE279" i="33"/>
  <c r="BF278" i="33"/>
  <c r="BE278" i="33"/>
  <c r="BF277" i="33"/>
  <c r="BE277" i="33"/>
  <c r="BF276" i="33"/>
  <c r="BE276" i="33"/>
  <c r="BF275" i="33"/>
  <c r="BE275" i="33"/>
  <c r="BF274" i="33"/>
  <c r="BE274" i="33"/>
  <c r="BF273" i="33"/>
  <c r="BE273" i="33"/>
  <c r="BF272" i="33"/>
  <c r="BE272" i="33"/>
  <c r="BF271" i="33"/>
  <c r="BE271" i="33"/>
  <c r="BF270" i="33"/>
  <c r="BE270" i="33"/>
  <c r="BF269" i="33"/>
  <c r="BE269" i="33"/>
  <c r="BF268" i="33"/>
  <c r="BE268" i="33"/>
  <c r="BF267" i="33"/>
  <c r="BE267" i="33"/>
  <c r="BF266" i="33"/>
  <c r="BE266" i="33"/>
  <c r="BF265" i="33"/>
  <c r="BE265" i="33"/>
  <c r="BF264" i="33"/>
  <c r="BE264" i="33"/>
  <c r="BF263" i="33"/>
  <c r="BE263" i="33"/>
  <c r="BF262" i="33"/>
  <c r="BE262" i="33"/>
  <c r="BF261" i="33"/>
  <c r="BE261" i="33"/>
  <c r="BF260" i="33"/>
  <c r="BE260" i="33"/>
  <c r="BF259" i="33"/>
  <c r="BE259" i="33"/>
  <c r="BF258" i="33"/>
  <c r="BE258" i="33"/>
  <c r="BF257" i="33"/>
  <c r="BE257" i="33"/>
  <c r="BF256" i="33"/>
  <c r="BE256" i="33"/>
  <c r="BF255" i="33"/>
  <c r="BE255" i="33"/>
  <c r="BF254" i="33"/>
  <c r="BE254" i="33"/>
  <c r="BF253" i="33"/>
  <c r="BE253" i="33"/>
  <c r="BF252" i="33"/>
  <c r="BE252" i="33"/>
  <c r="BF251" i="33"/>
  <c r="BE251" i="33"/>
  <c r="BF250" i="33"/>
  <c r="BE250" i="33"/>
  <c r="BF249" i="33"/>
  <c r="BE249" i="33"/>
  <c r="BF248" i="33"/>
  <c r="BE248" i="33"/>
  <c r="BF247" i="33"/>
  <c r="BE247" i="33"/>
  <c r="BF246" i="33"/>
  <c r="BE246" i="33"/>
  <c r="BF245" i="33"/>
  <c r="BE245" i="33"/>
  <c r="BF244" i="33"/>
  <c r="BE244" i="33"/>
  <c r="BF243" i="33"/>
  <c r="BE243" i="33"/>
  <c r="BF242" i="33"/>
  <c r="BE242" i="33"/>
  <c r="BF241" i="33"/>
  <c r="BE241" i="33"/>
  <c r="BF240" i="33"/>
  <c r="BE240" i="33"/>
  <c r="BF239" i="33"/>
  <c r="BE239" i="33"/>
  <c r="BF238" i="33"/>
  <c r="BE238" i="33"/>
  <c r="BF237" i="33"/>
  <c r="BE237" i="33"/>
  <c r="BF236" i="33"/>
  <c r="BE236" i="33"/>
  <c r="BF235" i="33"/>
  <c r="BE235" i="33"/>
  <c r="BF234" i="33"/>
  <c r="BE234" i="33"/>
  <c r="BF233" i="33"/>
  <c r="BE233" i="33"/>
  <c r="BF232" i="33"/>
  <c r="BE232" i="33"/>
  <c r="BF231" i="33"/>
  <c r="BE231" i="33"/>
  <c r="BF230" i="33"/>
  <c r="BE230" i="33"/>
  <c r="BF229" i="33"/>
  <c r="BE229" i="33"/>
  <c r="BF228" i="33"/>
  <c r="BE228" i="33"/>
  <c r="BF227" i="33"/>
  <c r="BE227" i="33"/>
  <c r="BF226" i="33"/>
  <c r="BE226" i="33"/>
  <c r="BF225" i="33"/>
  <c r="BE225" i="33"/>
  <c r="BF224" i="33"/>
  <c r="BE224" i="33"/>
  <c r="BF223" i="33"/>
  <c r="BE223" i="33"/>
  <c r="BF222" i="33"/>
  <c r="BE222" i="33"/>
  <c r="BF221" i="33"/>
  <c r="BE221" i="33"/>
  <c r="BF220" i="33"/>
  <c r="BE220" i="33"/>
  <c r="BF219" i="33"/>
  <c r="BE219" i="33"/>
  <c r="BF218" i="33"/>
  <c r="BE218" i="33"/>
  <c r="BF217" i="33"/>
  <c r="BE217" i="33"/>
  <c r="BF216" i="33"/>
  <c r="BE216" i="33"/>
  <c r="BF215" i="33"/>
  <c r="BE215" i="33"/>
  <c r="BF214" i="33"/>
  <c r="BE214" i="33"/>
  <c r="BF213" i="33"/>
  <c r="BE213" i="33"/>
  <c r="BF212" i="33"/>
  <c r="BE212" i="33"/>
  <c r="BF211" i="33"/>
  <c r="BE211" i="33"/>
  <c r="BF210" i="33"/>
  <c r="BE210" i="33"/>
  <c r="BF209" i="33"/>
  <c r="BE209" i="33"/>
  <c r="BF208" i="33"/>
  <c r="BE208" i="33"/>
  <c r="BF207" i="33"/>
  <c r="BE207" i="33"/>
  <c r="BF206" i="33"/>
  <c r="BE206" i="33"/>
  <c r="BF205" i="33"/>
  <c r="BE205" i="33"/>
  <c r="BF204" i="33"/>
  <c r="BE204" i="33"/>
  <c r="BF203" i="33"/>
  <c r="BE203" i="33"/>
  <c r="BF202" i="33"/>
  <c r="BE202" i="33"/>
  <c r="BF201" i="33"/>
  <c r="BE201" i="33"/>
  <c r="BF200" i="33"/>
  <c r="BE200" i="33"/>
  <c r="BF199" i="33"/>
  <c r="BE199" i="33"/>
  <c r="BF198" i="33"/>
  <c r="BE198" i="33"/>
  <c r="BF197" i="33"/>
  <c r="BE197" i="33"/>
  <c r="BF196" i="33"/>
  <c r="BE196" i="33"/>
  <c r="BF195" i="33"/>
  <c r="BE195" i="33"/>
  <c r="BF194" i="33"/>
  <c r="BE194" i="33"/>
  <c r="BF193" i="33"/>
  <c r="BE193" i="33"/>
  <c r="BF192" i="33"/>
  <c r="BE192" i="33"/>
  <c r="BF191" i="33"/>
  <c r="BE191" i="33"/>
  <c r="BF190" i="33"/>
  <c r="BE190" i="33"/>
  <c r="BF189" i="33"/>
  <c r="BE189" i="33"/>
  <c r="BF188" i="33"/>
  <c r="BE188" i="33"/>
  <c r="BF187" i="33"/>
  <c r="BE187" i="33"/>
  <c r="BF186" i="33"/>
  <c r="BE186" i="33"/>
  <c r="BF185" i="33"/>
  <c r="BE185" i="33"/>
  <c r="BF184" i="33"/>
  <c r="BE184" i="33"/>
  <c r="BF183" i="33"/>
  <c r="BE183" i="33"/>
  <c r="BF182" i="33"/>
  <c r="BE182" i="33"/>
  <c r="BF181" i="33"/>
  <c r="BE181" i="33"/>
  <c r="BF180" i="33"/>
  <c r="BE180" i="33"/>
  <c r="BF179" i="33"/>
  <c r="BE179" i="33"/>
  <c r="BF178" i="33"/>
  <c r="BE178" i="33"/>
  <c r="BF177" i="33"/>
  <c r="BE177" i="33"/>
  <c r="BF176" i="33"/>
  <c r="BE176" i="33"/>
  <c r="BF175" i="33"/>
  <c r="BE175" i="33"/>
  <c r="BF174" i="33"/>
  <c r="BE174" i="33"/>
  <c r="BF173" i="33"/>
  <c r="BE173" i="33"/>
  <c r="BF172" i="33"/>
  <c r="BE172" i="33"/>
  <c r="BF171" i="33"/>
  <c r="BE171" i="33"/>
  <c r="BF170" i="33"/>
  <c r="BE170" i="33"/>
  <c r="BF169" i="33"/>
  <c r="BE169" i="33"/>
  <c r="BF168" i="33"/>
  <c r="BE168" i="33"/>
  <c r="BF167" i="33"/>
  <c r="BE167" i="33"/>
  <c r="BF166" i="33"/>
  <c r="BE166" i="33"/>
  <c r="BF165" i="33"/>
  <c r="BE165" i="33"/>
  <c r="BF164" i="33"/>
  <c r="BE164" i="33"/>
  <c r="BF163" i="33"/>
  <c r="BE163" i="33"/>
  <c r="BF162" i="33"/>
  <c r="BE162" i="33"/>
  <c r="BF161" i="33"/>
  <c r="BE161" i="33"/>
  <c r="BF160" i="33"/>
  <c r="BE160" i="33"/>
  <c r="BF159" i="33"/>
  <c r="BE159" i="33"/>
  <c r="BF158" i="33"/>
  <c r="BE158" i="33"/>
  <c r="BF157" i="33"/>
  <c r="BE157" i="33"/>
  <c r="BF156" i="33"/>
  <c r="BE156" i="33"/>
  <c r="BF155" i="33"/>
  <c r="BE155" i="33"/>
  <c r="BF154" i="33"/>
  <c r="BE154" i="33"/>
  <c r="BF153" i="33"/>
  <c r="BE153" i="33"/>
  <c r="BF152" i="33"/>
  <c r="BE152" i="33"/>
  <c r="BF151" i="33"/>
  <c r="BE151" i="33"/>
  <c r="BF150" i="33"/>
  <c r="BE150" i="33"/>
  <c r="BF149" i="33"/>
  <c r="BE149" i="33"/>
  <c r="BF148" i="33"/>
  <c r="BE148" i="33"/>
  <c r="BF147" i="33"/>
  <c r="BE147" i="33"/>
  <c r="BF146" i="33"/>
  <c r="BE146" i="33"/>
  <c r="BF145" i="33"/>
  <c r="BE145" i="33"/>
  <c r="BF144" i="33"/>
  <c r="BE144" i="33"/>
  <c r="BF143" i="33"/>
  <c r="BE143" i="33"/>
  <c r="BF142" i="33"/>
  <c r="BE142" i="33"/>
  <c r="BF141" i="33"/>
  <c r="BE141" i="33"/>
  <c r="BF140" i="33"/>
  <c r="BE140" i="33"/>
  <c r="BF139" i="33"/>
  <c r="BE139" i="33"/>
  <c r="BF138" i="33"/>
  <c r="BE138" i="33"/>
  <c r="BF137" i="33"/>
  <c r="BE137" i="33"/>
  <c r="BF136" i="33"/>
  <c r="BE136" i="33"/>
  <c r="BF135" i="33"/>
  <c r="BE135" i="33"/>
  <c r="BF134" i="33"/>
  <c r="BE134" i="33"/>
  <c r="BF133" i="33"/>
  <c r="BE133" i="33"/>
  <c r="BF132" i="33"/>
  <c r="BE132" i="33"/>
  <c r="BF131" i="33"/>
  <c r="BE131" i="33"/>
  <c r="BF130" i="33"/>
  <c r="BE130" i="33"/>
  <c r="BF129" i="33"/>
  <c r="BE129" i="33"/>
  <c r="BF128" i="33"/>
  <c r="BE128" i="33"/>
  <c r="BF127" i="33"/>
  <c r="BE127" i="33"/>
  <c r="BF126" i="33"/>
  <c r="BE126" i="33"/>
  <c r="BF125" i="33"/>
  <c r="BE125" i="33"/>
  <c r="BF124" i="33"/>
  <c r="BE124" i="33"/>
  <c r="BF123" i="33"/>
  <c r="BE123" i="33"/>
  <c r="BF122" i="33"/>
  <c r="BE122" i="33"/>
  <c r="BF121" i="33"/>
  <c r="BE121" i="33"/>
  <c r="BF120" i="33"/>
  <c r="BE120" i="33"/>
  <c r="BF119" i="33"/>
  <c r="BE119" i="33"/>
  <c r="BF118" i="33"/>
  <c r="BE118" i="33"/>
  <c r="BF117" i="33"/>
  <c r="BE117" i="33"/>
  <c r="BF116" i="33"/>
  <c r="BE116" i="33"/>
  <c r="BF115" i="33"/>
  <c r="BE115" i="33"/>
  <c r="BF114" i="33"/>
  <c r="BE114" i="33"/>
  <c r="BF113" i="33"/>
  <c r="BE113" i="33"/>
  <c r="BF112" i="33"/>
  <c r="BE112" i="33"/>
  <c r="BF111" i="33"/>
  <c r="BE111" i="33"/>
  <c r="BF110" i="33"/>
  <c r="BE110" i="33"/>
  <c r="BF109" i="33"/>
  <c r="BE109" i="33"/>
  <c r="BF108" i="33"/>
  <c r="BE108" i="33"/>
  <c r="BF107" i="33"/>
  <c r="BE107" i="33"/>
  <c r="BF106" i="33"/>
  <c r="BE106" i="33"/>
  <c r="BF105" i="33"/>
  <c r="BE105" i="33"/>
  <c r="BF104" i="33"/>
  <c r="BE104" i="33"/>
  <c r="BF103" i="33"/>
  <c r="BE103" i="33"/>
  <c r="BF102" i="33"/>
  <c r="BE102" i="33"/>
  <c r="BF101" i="33"/>
  <c r="BE101" i="33"/>
  <c r="BF100" i="33"/>
  <c r="BE100" i="33"/>
  <c r="BF99" i="33"/>
  <c r="BE99" i="33"/>
  <c r="BF98" i="33"/>
  <c r="BE98" i="33"/>
  <c r="BF97" i="33"/>
  <c r="BE97" i="33"/>
  <c r="BF96" i="33"/>
  <c r="BE96" i="33"/>
  <c r="BF95" i="33"/>
  <c r="BE95" i="33"/>
  <c r="BF94" i="33"/>
  <c r="BE94" i="33"/>
  <c r="BF93" i="33"/>
  <c r="BE93" i="33"/>
  <c r="BF92" i="33"/>
  <c r="BE92" i="33"/>
  <c r="BF91" i="33"/>
  <c r="BE91" i="33"/>
  <c r="BF90" i="33"/>
  <c r="BE90" i="33"/>
  <c r="BF89" i="33"/>
  <c r="BE89" i="33"/>
  <c r="BF88" i="33"/>
  <c r="BE88" i="33"/>
  <c r="BF87" i="33"/>
  <c r="BE87" i="33"/>
  <c r="BF86" i="33"/>
  <c r="BE86" i="33"/>
  <c r="BF85" i="33"/>
  <c r="BE85" i="33"/>
  <c r="BF84" i="33"/>
  <c r="BE84" i="33"/>
  <c r="BF83" i="33"/>
  <c r="BE83" i="33"/>
  <c r="BF82" i="33"/>
  <c r="BE82" i="33"/>
  <c r="BF81" i="33"/>
  <c r="BE81" i="33"/>
  <c r="BF80" i="33"/>
  <c r="BE80" i="33"/>
  <c r="BF79" i="33"/>
  <c r="BE79" i="33"/>
  <c r="BF78" i="33"/>
  <c r="BE78" i="33"/>
  <c r="BF77" i="33"/>
  <c r="BE77" i="33"/>
  <c r="BF76" i="33"/>
  <c r="BE76" i="33"/>
  <c r="BF75" i="33"/>
  <c r="BE75" i="33"/>
  <c r="BF74" i="33"/>
  <c r="BE74" i="33"/>
  <c r="BF73" i="33"/>
  <c r="BE73" i="33"/>
  <c r="BF72" i="33"/>
  <c r="BE72" i="33"/>
  <c r="BF71" i="33"/>
  <c r="BE71" i="33"/>
  <c r="BF70" i="33"/>
  <c r="BE70" i="33"/>
  <c r="BF69" i="33"/>
  <c r="BE69" i="33"/>
  <c r="BF68" i="33"/>
  <c r="BE68" i="33"/>
  <c r="BF67" i="33"/>
  <c r="BE67" i="33"/>
  <c r="BF66" i="33"/>
  <c r="BE66" i="33"/>
  <c r="BF65" i="33"/>
  <c r="BE65" i="33"/>
  <c r="BF64" i="33"/>
  <c r="BE64" i="33"/>
  <c r="BF63" i="33"/>
  <c r="BE63" i="33"/>
  <c r="BF62" i="33"/>
  <c r="BE62" i="33"/>
  <c r="BF61" i="33"/>
  <c r="BE61" i="33"/>
  <c r="BF60" i="33"/>
  <c r="BE60" i="33"/>
  <c r="BF59" i="33"/>
  <c r="BE59" i="33"/>
  <c r="BF58" i="33"/>
  <c r="BE58" i="33"/>
  <c r="BF57" i="33"/>
  <c r="BE57" i="33"/>
  <c r="BF56" i="33"/>
  <c r="BE56" i="33"/>
  <c r="BF55" i="33"/>
  <c r="BE55" i="33"/>
  <c r="BF54" i="33"/>
  <c r="BE54" i="33"/>
  <c r="BF53" i="33"/>
  <c r="BE53" i="33"/>
  <c r="BF52" i="33"/>
  <c r="BE52" i="33"/>
  <c r="BF51" i="33"/>
  <c r="BE51" i="33"/>
  <c r="BF50" i="33"/>
  <c r="BE50" i="33"/>
  <c r="BF49" i="33"/>
  <c r="BE49" i="33"/>
  <c r="BF48" i="33"/>
  <c r="BE48" i="33"/>
  <c r="BF47" i="33"/>
  <c r="BE47" i="33"/>
  <c r="BF46" i="33"/>
  <c r="BE46" i="33"/>
  <c r="BF45" i="33"/>
  <c r="BE45" i="33"/>
  <c r="BF44" i="33"/>
  <c r="BE44" i="33"/>
  <c r="BF43" i="33"/>
  <c r="BE43" i="33"/>
  <c r="BF42" i="33"/>
  <c r="BE42" i="33"/>
  <c r="BF41" i="33"/>
  <c r="BE41" i="33"/>
  <c r="BF40" i="33"/>
  <c r="BE40" i="33"/>
  <c r="BF39" i="33"/>
  <c r="BE39" i="33"/>
  <c r="BF38" i="33"/>
  <c r="BE38" i="33"/>
  <c r="BF37" i="33"/>
  <c r="BE37" i="33"/>
  <c r="BF36" i="33"/>
  <c r="BE36" i="33"/>
  <c r="BF35" i="33"/>
  <c r="BE35" i="33"/>
  <c r="BF34" i="33"/>
  <c r="BE34" i="33"/>
  <c r="BF33" i="33"/>
  <c r="BE33" i="33"/>
  <c r="BF32" i="33"/>
  <c r="BE32" i="33"/>
  <c r="BF31" i="33"/>
  <c r="BE31" i="33"/>
  <c r="BF30" i="33"/>
  <c r="BE30" i="33"/>
  <c r="BF29" i="33"/>
  <c r="BE29" i="33"/>
  <c r="BF28" i="33"/>
  <c r="BE28" i="33"/>
  <c r="BF27" i="33"/>
  <c r="BE27" i="33"/>
  <c r="BF26" i="33"/>
  <c r="BE26" i="33"/>
  <c r="BF25" i="33"/>
  <c r="BE25" i="33"/>
  <c r="BF24" i="33"/>
  <c r="BE24" i="33"/>
  <c r="BE23" i="33"/>
  <c r="BF22" i="33"/>
  <c r="BE22" i="33"/>
  <c r="BF21" i="33"/>
  <c r="BE21" i="33"/>
  <c r="BF20" i="33"/>
  <c r="BE20" i="33"/>
  <c r="BF19" i="33"/>
  <c r="BE19" i="33"/>
  <c r="BF18" i="33"/>
  <c r="BE18" i="33"/>
  <c r="BF17" i="33"/>
  <c r="BE17" i="33"/>
  <c r="BF16" i="33"/>
  <c r="BE16" i="33"/>
  <c r="BF15" i="33"/>
  <c r="BE15" i="33"/>
  <c r="BF14" i="33"/>
  <c r="BE14" i="33"/>
  <c r="BF13" i="33"/>
  <c r="BE13" i="33"/>
  <c r="BF12" i="33"/>
  <c r="BE12" i="33"/>
  <c r="BF11" i="33"/>
  <c r="BE11" i="33"/>
  <c r="BF10" i="33"/>
  <c r="BE10" i="33"/>
  <c r="BF9" i="33"/>
  <c r="BE9" i="33"/>
  <c r="BF8" i="33"/>
  <c r="BE8" i="33"/>
  <c r="BF7" i="33"/>
  <c r="BE7" i="33"/>
  <c r="BF6" i="33"/>
  <c r="BE6" i="33"/>
  <c r="BF5" i="33"/>
  <c r="BE5" i="33"/>
  <c r="BF4" i="33"/>
  <c r="BE4" i="33"/>
  <c r="BF3" i="33"/>
  <c r="BE3" i="33"/>
  <c r="BF2" i="33"/>
  <c r="BE2" i="33"/>
  <c r="AW702" i="33"/>
  <c r="AV702" i="33"/>
  <c r="AW701" i="33"/>
  <c r="AV701" i="33"/>
  <c r="AW700" i="33"/>
  <c r="AV700" i="33"/>
  <c r="AW699" i="33"/>
  <c r="AV699" i="33"/>
  <c r="AW698" i="33"/>
  <c r="AV698" i="33"/>
  <c r="AW697" i="33"/>
  <c r="AV697" i="33"/>
  <c r="AW696" i="33"/>
  <c r="AV696" i="33"/>
  <c r="AW695" i="33"/>
  <c r="AV695" i="33"/>
  <c r="AW694" i="33"/>
  <c r="AV694" i="33"/>
  <c r="AW693" i="33"/>
  <c r="AV693" i="33"/>
  <c r="AW692" i="33"/>
  <c r="AV692" i="33"/>
  <c r="AW691" i="33"/>
  <c r="AV691" i="33"/>
  <c r="AW690" i="33"/>
  <c r="AV690" i="33"/>
  <c r="AW689" i="33"/>
  <c r="AV689" i="33"/>
  <c r="AW688" i="33"/>
  <c r="AV688" i="33"/>
  <c r="AW687" i="33"/>
  <c r="AV687" i="33"/>
  <c r="AW686" i="33"/>
  <c r="AV686" i="33"/>
  <c r="AW685" i="33"/>
  <c r="AV685" i="33"/>
  <c r="AW684" i="33"/>
  <c r="AV684" i="33"/>
  <c r="AW683" i="33"/>
  <c r="AV683" i="33"/>
  <c r="AW682" i="33"/>
  <c r="AV682" i="33"/>
  <c r="AW681" i="33"/>
  <c r="AV681" i="33"/>
  <c r="AW680" i="33"/>
  <c r="AV680" i="33"/>
  <c r="AW679" i="33"/>
  <c r="AV679" i="33"/>
  <c r="AW678" i="33"/>
  <c r="AV678" i="33"/>
  <c r="AW677" i="33"/>
  <c r="AV677" i="33"/>
  <c r="AW676" i="33"/>
  <c r="AV676" i="33"/>
  <c r="AW675" i="33"/>
  <c r="AV675" i="33"/>
  <c r="AW674" i="33"/>
  <c r="AV674" i="33"/>
  <c r="AW673" i="33"/>
  <c r="AV673" i="33"/>
  <c r="AW672" i="33"/>
  <c r="AV672" i="33"/>
  <c r="AW671" i="33"/>
  <c r="AV671" i="33"/>
  <c r="AW670" i="33"/>
  <c r="AV670" i="33"/>
  <c r="AW669" i="33"/>
  <c r="AV669" i="33"/>
  <c r="AW668" i="33"/>
  <c r="AV668" i="33"/>
  <c r="AW667" i="33"/>
  <c r="AV667" i="33"/>
  <c r="AW666" i="33"/>
  <c r="AV666" i="33"/>
  <c r="AW665" i="33"/>
  <c r="AV665" i="33"/>
  <c r="AW664" i="33"/>
  <c r="AV664" i="33"/>
  <c r="AW663" i="33"/>
  <c r="AV663" i="33"/>
  <c r="AW662" i="33"/>
  <c r="AV662" i="33"/>
  <c r="AW661" i="33"/>
  <c r="AV661" i="33"/>
  <c r="AW660" i="33"/>
  <c r="AV660" i="33"/>
  <c r="AW659" i="33"/>
  <c r="AV659" i="33"/>
  <c r="AW658" i="33"/>
  <c r="AV658" i="33"/>
  <c r="AW657" i="33"/>
  <c r="AV657" i="33"/>
  <c r="AW656" i="33"/>
  <c r="AV656" i="33"/>
  <c r="AW655" i="33"/>
  <c r="AV655" i="33"/>
  <c r="AW654" i="33"/>
  <c r="AV654" i="33"/>
  <c r="AW653" i="33"/>
  <c r="AV653" i="33"/>
  <c r="AW652" i="33"/>
  <c r="AV652" i="33"/>
  <c r="AW651" i="33"/>
  <c r="AV651" i="33"/>
  <c r="AW650" i="33"/>
  <c r="AV650" i="33"/>
  <c r="AW649" i="33"/>
  <c r="AV649" i="33"/>
  <c r="AW648" i="33"/>
  <c r="AV648" i="33"/>
  <c r="AW647" i="33"/>
  <c r="AV647" i="33"/>
  <c r="AW646" i="33"/>
  <c r="AV646" i="33"/>
  <c r="AW645" i="33"/>
  <c r="AV645" i="33"/>
  <c r="AW644" i="33"/>
  <c r="AV644" i="33"/>
  <c r="AW643" i="33"/>
  <c r="AV643" i="33"/>
  <c r="AW642" i="33"/>
  <c r="AV642" i="33"/>
  <c r="AW641" i="33"/>
  <c r="AV641" i="33"/>
  <c r="AW640" i="33"/>
  <c r="AV640" i="33"/>
  <c r="AW639" i="33"/>
  <c r="AV639" i="33"/>
  <c r="AW638" i="33"/>
  <c r="AV638" i="33"/>
  <c r="AW637" i="33"/>
  <c r="AV637" i="33"/>
  <c r="AW636" i="33"/>
  <c r="AV636" i="33"/>
  <c r="AW635" i="33"/>
  <c r="AV635" i="33"/>
  <c r="AW634" i="33"/>
  <c r="AV634" i="33"/>
  <c r="AW633" i="33"/>
  <c r="AV633" i="33"/>
  <c r="AW632" i="33"/>
  <c r="AV632" i="33"/>
  <c r="AW631" i="33"/>
  <c r="AV631" i="33"/>
  <c r="AW630" i="33"/>
  <c r="AV630" i="33"/>
  <c r="AW629" i="33"/>
  <c r="AV629" i="33"/>
  <c r="AW628" i="33"/>
  <c r="AV628" i="33"/>
  <c r="AW627" i="33"/>
  <c r="AV627" i="33"/>
  <c r="AW626" i="33"/>
  <c r="AV626" i="33"/>
  <c r="AW625" i="33"/>
  <c r="AV625" i="33"/>
  <c r="AW624" i="33"/>
  <c r="AV624" i="33"/>
  <c r="AW623" i="33"/>
  <c r="AV623" i="33"/>
  <c r="AW622" i="33"/>
  <c r="AV622" i="33"/>
  <c r="AW621" i="33"/>
  <c r="AV621" i="33"/>
  <c r="AW620" i="33"/>
  <c r="AV620" i="33"/>
  <c r="AW619" i="33"/>
  <c r="AV619" i="33"/>
  <c r="AW618" i="33"/>
  <c r="AV618" i="33"/>
  <c r="AW617" i="33"/>
  <c r="AV617" i="33"/>
  <c r="AW616" i="33"/>
  <c r="AV616" i="33"/>
  <c r="AW615" i="33"/>
  <c r="AV615" i="33"/>
  <c r="AW614" i="33"/>
  <c r="AV614" i="33"/>
  <c r="AW613" i="33"/>
  <c r="AV613" i="33"/>
  <c r="AW612" i="33"/>
  <c r="AV612" i="33"/>
  <c r="AW611" i="33"/>
  <c r="AV611" i="33"/>
  <c r="AW610" i="33"/>
  <c r="AV610" i="33"/>
  <c r="AW609" i="33"/>
  <c r="AV609" i="33"/>
  <c r="AW608" i="33"/>
  <c r="AV608" i="33"/>
  <c r="AW607" i="33"/>
  <c r="AV607" i="33"/>
  <c r="AW606" i="33"/>
  <c r="AV606" i="33"/>
  <c r="AW605" i="33"/>
  <c r="AV605" i="33"/>
  <c r="AW604" i="33"/>
  <c r="AV604" i="33"/>
  <c r="AW603" i="33"/>
  <c r="AV603" i="33"/>
  <c r="AW602" i="33"/>
  <c r="AV602" i="33"/>
  <c r="AW601" i="33"/>
  <c r="AV601" i="33"/>
  <c r="AW600" i="33"/>
  <c r="AV600" i="33"/>
  <c r="AW599" i="33"/>
  <c r="AV599" i="33"/>
  <c r="AW598" i="33"/>
  <c r="AV598" i="33"/>
  <c r="AW597" i="33"/>
  <c r="AV597" i="33"/>
  <c r="AW596" i="33"/>
  <c r="AV596" i="33"/>
  <c r="AW595" i="33"/>
  <c r="AV595" i="33"/>
  <c r="AW594" i="33"/>
  <c r="AV594" i="33"/>
  <c r="AW593" i="33"/>
  <c r="AV593" i="33"/>
  <c r="AW592" i="33"/>
  <c r="AV592" i="33"/>
  <c r="AW591" i="33"/>
  <c r="AV591" i="33"/>
  <c r="AW590" i="33"/>
  <c r="AV590" i="33"/>
  <c r="AW589" i="33"/>
  <c r="AV589" i="33"/>
  <c r="AW588" i="33"/>
  <c r="AV588" i="33"/>
  <c r="AW587" i="33"/>
  <c r="AV587" i="33"/>
  <c r="AW586" i="33"/>
  <c r="AV586" i="33"/>
  <c r="AW585" i="33"/>
  <c r="AV585" i="33"/>
  <c r="AW584" i="33"/>
  <c r="AV584" i="33"/>
  <c r="AW583" i="33"/>
  <c r="AV583" i="33"/>
  <c r="AW582" i="33"/>
  <c r="AV582" i="33"/>
  <c r="AW581" i="33"/>
  <c r="AV581" i="33"/>
  <c r="AW580" i="33"/>
  <c r="AV580" i="33"/>
  <c r="AW579" i="33"/>
  <c r="AV579" i="33"/>
  <c r="AW578" i="33"/>
  <c r="AV578" i="33"/>
  <c r="AW577" i="33"/>
  <c r="AV577" i="33"/>
  <c r="AW576" i="33"/>
  <c r="AV576" i="33"/>
  <c r="AW575" i="33"/>
  <c r="AV575" i="33"/>
  <c r="AW574" i="33"/>
  <c r="AV574" i="33"/>
  <c r="AW573" i="33"/>
  <c r="AV573" i="33"/>
  <c r="AW572" i="33"/>
  <c r="AV572" i="33"/>
  <c r="AW571" i="33"/>
  <c r="AV571" i="33"/>
  <c r="AW570" i="33"/>
  <c r="AV570" i="33"/>
  <c r="AW569" i="33"/>
  <c r="AV569" i="33"/>
  <c r="AW568" i="33"/>
  <c r="AV568" i="33"/>
  <c r="AW567" i="33"/>
  <c r="AV567" i="33"/>
  <c r="AW566" i="33"/>
  <c r="AV566" i="33"/>
  <c r="AW565" i="33"/>
  <c r="AV565" i="33"/>
  <c r="AW564" i="33"/>
  <c r="AV564" i="33"/>
  <c r="AW563" i="33"/>
  <c r="AV563" i="33"/>
  <c r="AW562" i="33"/>
  <c r="AV562" i="33"/>
  <c r="AW561" i="33"/>
  <c r="AV561" i="33"/>
  <c r="AW560" i="33"/>
  <c r="AV560" i="33"/>
  <c r="AW559" i="33"/>
  <c r="AV559" i="33"/>
  <c r="AW558" i="33"/>
  <c r="AV558" i="33"/>
  <c r="AW557" i="33"/>
  <c r="AV557" i="33"/>
  <c r="AW556" i="33"/>
  <c r="AV556" i="33"/>
  <c r="AW555" i="33"/>
  <c r="AV555" i="33"/>
  <c r="AW554" i="33"/>
  <c r="AV554" i="33"/>
  <c r="AW553" i="33"/>
  <c r="AV553" i="33"/>
  <c r="AW552" i="33"/>
  <c r="AV552" i="33"/>
  <c r="AW551" i="33"/>
  <c r="AV551" i="33"/>
  <c r="AW550" i="33"/>
  <c r="AV550" i="33"/>
  <c r="AW549" i="33"/>
  <c r="AV549" i="33"/>
  <c r="AW548" i="33"/>
  <c r="AV548" i="33"/>
  <c r="AW547" i="33"/>
  <c r="AV547" i="33"/>
  <c r="AW546" i="33"/>
  <c r="AV546" i="33"/>
  <c r="AW545" i="33"/>
  <c r="AV545" i="33"/>
  <c r="AW544" i="33"/>
  <c r="AV544" i="33"/>
  <c r="AW543" i="33"/>
  <c r="AV543" i="33"/>
  <c r="AW542" i="33"/>
  <c r="AV542" i="33"/>
  <c r="AW541" i="33"/>
  <c r="AV541" i="33"/>
  <c r="AW540" i="33"/>
  <c r="AV540" i="33"/>
  <c r="AW539" i="33"/>
  <c r="AV539" i="33"/>
  <c r="AW538" i="33"/>
  <c r="AV538" i="33"/>
  <c r="AW537" i="33"/>
  <c r="AV537" i="33"/>
  <c r="AW536" i="33"/>
  <c r="AV536" i="33"/>
  <c r="AW535" i="33"/>
  <c r="AV535" i="33"/>
  <c r="AW534" i="33"/>
  <c r="AV534" i="33"/>
  <c r="AW533" i="33"/>
  <c r="AV533" i="33"/>
  <c r="AW532" i="33"/>
  <c r="AV532" i="33"/>
  <c r="AW531" i="33"/>
  <c r="AV531" i="33"/>
  <c r="AW530" i="33"/>
  <c r="AV530" i="33"/>
  <c r="AW529" i="33"/>
  <c r="AV529" i="33"/>
  <c r="AW528" i="33"/>
  <c r="AV528" i="33"/>
  <c r="AW527" i="33"/>
  <c r="AV527" i="33"/>
  <c r="AW526" i="33"/>
  <c r="AV526" i="33"/>
  <c r="AW525" i="33"/>
  <c r="AV525" i="33"/>
  <c r="AW524" i="33"/>
  <c r="AV524" i="33"/>
  <c r="AW523" i="33"/>
  <c r="AV523" i="33"/>
  <c r="AW522" i="33"/>
  <c r="AV522" i="33"/>
  <c r="AW521" i="33"/>
  <c r="AV521" i="33"/>
  <c r="AW520" i="33"/>
  <c r="AV520" i="33"/>
  <c r="AW519" i="33"/>
  <c r="AV519" i="33"/>
  <c r="AW518" i="33"/>
  <c r="AV518" i="33"/>
  <c r="AW517" i="33"/>
  <c r="AV517" i="33"/>
  <c r="AW516" i="33"/>
  <c r="AV516" i="33"/>
  <c r="AW515" i="33"/>
  <c r="AV515" i="33"/>
  <c r="AW514" i="33"/>
  <c r="AV514" i="33"/>
  <c r="AW513" i="33"/>
  <c r="AV513" i="33"/>
  <c r="AW512" i="33"/>
  <c r="AV512" i="33"/>
  <c r="AW511" i="33"/>
  <c r="AV511" i="33"/>
  <c r="AW510" i="33"/>
  <c r="AV510" i="33"/>
  <c r="AW509" i="33"/>
  <c r="AV509" i="33"/>
  <c r="AW508" i="33"/>
  <c r="AV508" i="33"/>
  <c r="AW507" i="33"/>
  <c r="AV507" i="33"/>
  <c r="AW506" i="33"/>
  <c r="AV506" i="33"/>
  <c r="AW505" i="33"/>
  <c r="AV505" i="33"/>
  <c r="AW504" i="33"/>
  <c r="AV504" i="33"/>
  <c r="AW503" i="33"/>
  <c r="AV503" i="33"/>
  <c r="AW502" i="33"/>
  <c r="AV502" i="33"/>
  <c r="AW501" i="33"/>
  <c r="AV501" i="33"/>
  <c r="AW500" i="33"/>
  <c r="AV500" i="33"/>
  <c r="AW499" i="33"/>
  <c r="AV499" i="33"/>
  <c r="AW498" i="33"/>
  <c r="AV498" i="33"/>
  <c r="AW497" i="33"/>
  <c r="AV497" i="33"/>
  <c r="AW496" i="33"/>
  <c r="AV496" i="33"/>
  <c r="AW495" i="33"/>
  <c r="AV495" i="33"/>
  <c r="AW494" i="33"/>
  <c r="AV494" i="33"/>
  <c r="AW493" i="33"/>
  <c r="AV493" i="33"/>
  <c r="AW492" i="33"/>
  <c r="AV492" i="33"/>
  <c r="AW491" i="33"/>
  <c r="AV491" i="33"/>
  <c r="AW490" i="33"/>
  <c r="AV490" i="33"/>
  <c r="AW489" i="33"/>
  <c r="AV489" i="33"/>
  <c r="AW488" i="33"/>
  <c r="AV488" i="33"/>
  <c r="AW487" i="33"/>
  <c r="AV487" i="33"/>
  <c r="AW486" i="33"/>
  <c r="AV486" i="33"/>
  <c r="AW485" i="33"/>
  <c r="AV485" i="33"/>
  <c r="AW484" i="33"/>
  <c r="AV484" i="33"/>
  <c r="AW483" i="33"/>
  <c r="AV483" i="33"/>
  <c r="AW482" i="33"/>
  <c r="AV482" i="33"/>
  <c r="AW481" i="33"/>
  <c r="AV481" i="33"/>
  <c r="AW480" i="33"/>
  <c r="AV480" i="33"/>
  <c r="AW479" i="33"/>
  <c r="AV479" i="33"/>
  <c r="AW478" i="33"/>
  <c r="AV478" i="33"/>
  <c r="AW477" i="33"/>
  <c r="AV477" i="33"/>
  <c r="AW476" i="33"/>
  <c r="AV476" i="33"/>
  <c r="AW475" i="33"/>
  <c r="AV475" i="33"/>
  <c r="AW474" i="33"/>
  <c r="AV474" i="33"/>
  <c r="AW473" i="33"/>
  <c r="AV473" i="33"/>
  <c r="AW472" i="33"/>
  <c r="AV472" i="33"/>
  <c r="AW471" i="33"/>
  <c r="AV471" i="33"/>
  <c r="AW470" i="33"/>
  <c r="AV470" i="33"/>
  <c r="AW469" i="33"/>
  <c r="AV469" i="33"/>
  <c r="AW468" i="33"/>
  <c r="AV468" i="33"/>
  <c r="AW467" i="33"/>
  <c r="AV467" i="33"/>
  <c r="AW466" i="33"/>
  <c r="AV466" i="33"/>
  <c r="AW465" i="33"/>
  <c r="AV465" i="33"/>
  <c r="AW464" i="33"/>
  <c r="AV464" i="33"/>
  <c r="AW463" i="33"/>
  <c r="AV463" i="33"/>
  <c r="AW462" i="33"/>
  <c r="AV462" i="33"/>
  <c r="AW461" i="33"/>
  <c r="AV461" i="33"/>
  <c r="AW460" i="33"/>
  <c r="AV460" i="33"/>
  <c r="AW459" i="33"/>
  <c r="AV459" i="33"/>
  <c r="AW458" i="33"/>
  <c r="AV458" i="33"/>
  <c r="AW457" i="33"/>
  <c r="AV457" i="33"/>
  <c r="AW456" i="33"/>
  <c r="AV456" i="33"/>
  <c r="AW455" i="33"/>
  <c r="AV455" i="33"/>
  <c r="AW454" i="33"/>
  <c r="AV454" i="33"/>
  <c r="AW453" i="33"/>
  <c r="AV453" i="33"/>
  <c r="AW452" i="33"/>
  <c r="AV452" i="33"/>
  <c r="AW451" i="33"/>
  <c r="AV451" i="33"/>
  <c r="AW450" i="33"/>
  <c r="AV450" i="33"/>
  <c r="AW449" i="33"/>
  <c r="AV449" i="33"/>
  <c r="AW448" i="33"/>
  <c r="AV448" i="33"/>
  <c r="AW447" i="33"/>
  <c r="AV447" i="33"/>
  <c r="AW446" i="33"/>
  <c r="AV446" i="33"/>
  <c r="AW445" i="33"/>
  <c r="AV445" i="33"/>
  <c r="AW444" i="33"/>
  <c r="AV444" i="33"/>
  <c r="AW443" i="33"/>
  <c r="AV443" i="33"/>
  <c r="AW442" i="33"/>
  <c r="AV442" i="33"/>
  <c r="AW441" i="33"/>
  <c r="AV441" i="33"/>
  <c r="AW440" i="33"/>
  <c r="AV440" i="33"/>
  <c r="AW439" i="33"/>
  <c r="AV439" i="33"/>
  <c r="AW438" i="33"/>
  <c r="AV438" i="33"/>
  <c r="AW437" i="33"/>
  <c r="AV437" i="33"/>
  <c r="AW436" i="33"/>
  <c r="AV436" i="33"/>
  <c r="AW435" i="33"/>
  <c r="AV435" i="33"/>
  <c r="AW434" i="33"/>
  <c r="AV434" i="33"/>
  <c r="AW433" i="33"/>
  <c r="AV433" i="33"/>
  <c r="AW432" i="33"/>
  <c r="AV432" i="33"/>
  <c r="AW431" i="33"/>
  <c r="AV431" i="33"/>
  <c r="AW430" i="33"/>
  <c r="AV430" i="33"/>
  <c r="AW429" i="33"/>
  <c r="AV429" i="33"/>
  <c r="AW428" i="33"/>
  <c r="AV428" i="33"/>
  <c r="AW427" i="33"/>
  <c r="AV427" i="33"/>
  <c r="AW426" i="33"/>
  <c r="AV426" i="33"/>
  <c r="AW425" i="33"/>
  <c r="AV425" i="33"/>
  <c r="AW424" i="33"/>
  <c r="AV424" i="33"/>
  <c r="AW423" i="33"/>
  <c r="AV423" i="33"/>
  <c r="AW422" i="33"/>
  <c r="AV422" i="33"/>
  <c r="AW421" i="33"/>
  <c r="AV421" i="33"/>
  <c r="AW420" i="33"/>
  <c r="AV420" i="33"/>
  <c r="AW419" i="33"/>
  <c r="AV419" i="33"/>
  <c r="AW418" i="33"/>
  <c r="AV418" i="33"/>
  <c r="AW417" i="33"/>
  <c r="AV417" i="33"/>
  <c r="AW416" i="33"/>
  <c r="AV416" i="33"/>
  <c r="AW415" i="33"/>
  <c r="AV415" i="33"/>
  <c r="AW414" i="33"/>
  <c r="AV414" i="33"/>
  <c r="AW413" i="33"/>
  <c r="AV413" i="33"/>
  <c r="AW412" i="33"/>
  <c r="AV412" i="33"/>
  <c r="AW411" i="33"/>
  <c r="AV411" i="33"/>
  <c r="AW410" i="33"/>
  <c r="AV410" i="33"/>
  <c r="AW409" i="33"/>
  <c r="AV409" i="33"/>
  <c r="AW408" i="33"/>
  <c r="AV408" i="33"/>
  <c r="AW407" i="33"/>
  <c r="AV407" i="33"/>
  <c r="AW406" i="33"/>
  <c r="AV406" i="33"/>
  <c r="AW405" i="33"/>
  <c r="AV405" i="33"/>
  <c r="AW404" i="33"/>
  <c r="AV404" i="33"/>
  <c r="AW403" i="33"/>
  <c r="AV403" i="33"/>
  <c r="AW402" i="33"/>
  <c r="AV402" i="33"/>
  <c r="AW401" i="33"/>
  <c r="AV401" i="33"/>
  <c r="AW400" i="33"/>
  <c r="AV400" i="33"/>
  <c r="AW399" i="33"/>
  <c r="AV399" i="33"/>
  <c r="AW398" i="33"/>
  <c r="AV398" i="33"/>
  <c r="AW397" i="33"/>
  <c r="AV397" i="33"/>
  <c r="AW396" i="33"/>
  <c r="AV396" i="33"/>
  <c r="AW395" i="33"/>
  <c r="AV395" i="33"/>
  <c r="AW394" i="33"/>
  <c r="AV394" i="33"/>
  <c r="AW393" i="33"/>
  <c r="AV393" i="33"/>
  <c r="AW392" i="33"/>
  <c r="AV392" i="33"/>
  <c r="AW391" i="33"/>
  <c r="AV391" i="33"/>
  <c r="AW390" i="33"/>
  <c r="AV390" i="33"/>
  <c r="AW389" i="33"/>
  <c r="AV389" i="33"/>
  <c r="AW388" i="33"/>
  <c r="AV388" i="33"/>
  <c r="AW387" i="33"/>
  <c r="AV387" i="33"/>
  <c r="AW386" i="33"/>
  <c r="AV386" i="33"/>
  <c r="AW385" i="33"/>
  <c r="AV385" i="33"/>
  <c r="AW384" i="33"/>
  <c r="AV384" i="33"/>
  <c r="AW383" i="33"/>
  <c r="AV383" i="33"/>
  <c r="AW382" i="33"/>
  <c r="AV382" i="33"/>
  <c r="AW381" i="33"/>
  <c r="AV381" i="33"/>
  <c r="AW380" i="33"/>
  <c r="AV380" i="33"/>
  <c r="AW379" i="33"/>
  <c r="AV379" i="33"/>
  <c r="AW378" i="33"/>
  <c r="AV378" i="33"/>
  <c r="AW377" i="33"/>
  <c r="AV377" i="33"/>
  <c r="AW376" i="33"/>
  <c r="AV376" i="33"/>
  <c r="AW375" i="33"/>
  <c r="AV375" i="33"/>
  <c r="AW374" i="33"/>
  <c r="AV374" i="33"/>
  <c r="AW373" i="33"/>
  <c r="AV373" i="33"/>
  <c r="AW372" i="33"/>
  <c r="AV372" i="33"/>
  <c r="AW371" i="33"/>
  <c r="AV371" i="33"/>
  <c r="AW370" i="33"/>
  <c r="AV370" i="33"/>
  <c r="AW369" i="33"/>
  <c r="AV369" i="33"/>
  <c r="AW368" i="33"/>
  <c r="AV368" i="33"/>
  <c r="AW367" i="33"/>
  <c r="AV367" i="33"/>
  <c r="AW366" i="33"/>
  <c r="AV366" i="33"/>
  <c r="AW365" i="33"/>
  <c r="AV365" i="33"/>
  <c r="AW364" i="33"/>
  <c r="AV364" i="33"/>
  <c r="AW363" i="33"/>
  <c r="AV363" i="33"/>
  <c r="AW362" i="33"/>
  <c r="AV362" i="33"/>
  <c r="AW361" i="33"/>
  <c r="AV361" i="33"/>
  <c r="AW360" i="33"/>
  <c r="AV360" i="33"/>
  <c r="AW359" i="33"/>
  <c r="AV359" i="33"/>
  <c r="AW358" i="33"/>
  <c r="AV358" i="33"/>
  <c r="AW357" i="33"/>
  <c r="AV357" i="33"/>
  <c r="AW356" i="33"/>
  <c r="AV356" i="33"/>
  <c r="AW355" i="33"/>
  <c r="AV355" i="33"/>
  <c r="AW354" i="33"/>
  <c r="AV354" i="33"/>
  <c r="AW353" i="33"/>
  <c r="AV353" i="33"/>
  <c r="AW352" i="33"/>
  <c r="AV352" i="33"/>
  <c r="AW351" i="33"/>
  <c r="AV351" i="33"/>
  <c r="AW350" i="33"/>
  <c r="AV350" i="33"/>
  <c r="AW349" i="33"/>
  <c r="AV349" i="33"/>
  <c r="AW348" i="33"/>
  <c r="AV348" i="33"/>
  <c r="AW347" i="33"/>
  <c r="AV347" i="33"/>
  <c r="AW346" i="33"/>
  <c r="AV346" i="33"/>
  <c r="AW345" i="33"/>
  <c r="AV345" i="33"/>
  <c r="AW344" i="33"/>
  <c r="AV344" i="33"/>
  <c r="AW343" i="33"/>
  <c r="AV343" i="33"/>
  <c r="AW342" i="33"/>
  <c r="AV342" i="33"/>
  <c r="AW341" i="33"/>
  <c r="AV341" i="33"/>
  <c r="AW340" i="33"/>
  <c r="AV340" i="33"/>
  <c r="AW339" i="33"/>
  <c r="AV339" i="33"/>
  <c r="AW338" i="33"/>
  <c r="AV338" i="33"/>
  <c r="AW337" i="33"/>
  <c r="AV337" i="33"/>
  <c r="AW336" i="33"/>
  <c r="AV336" i="33"/>
  <c r="AW335" i="33"/>
  <c r="AV335" i="33"/>
  <c r="AW334" i="33"/>
  <c r="AV334" i="33"/>
  <c r="AW333" i="33"/>
  <c r="AV333" i="33"/>
  <c r="AW332" i="33"/>
  <c r="AV332" i="33"/>
  <c r="AW331" i="33"/>
  <c r="AV331" i="33"/>
  <c r="AW330" i="33"/>
  <c r="AV330" i="33"/>
  <c r="AW329" i="33"/>
  <c r="AV329" i="33"/>
  <c r="AW328" i="33"/>
  <c r="AV328" i="33"/>
  <c r="AW327" i="33"/>
  <c r="AV327" i="33"/>
  <c r="AW326" i="33"/>
  <c r="AV326" i="33"/>
  <c r="AW325" i="33"/>
  <c r="AV325" i="33"/>
  <c r="AW324" i="33"/>
  <c r="AV324" i="33"/>
  <c r="AW323" i="33"/>
  <c r="AV323" i="33"/>
  <c r="AW322" i="33"/>
  <c r="AV322" i="33"/>
  <c r="AW321" i="33"/>
  <c r="AV321" i="33"/>
  <c r="AW320" i="33"/>
  <c r="AV320" i="33"/>
  <c r="AW319" i="33"/>
  <c r="AV319" i="33"/>
  <c r="AW318" i="33"/>
  <c r="AV318" i="33"/>
  <c r="AW317" i="33"/>
  <c r="AV317" i="33"/>
  <c r="AW316" i="33"/>
  <c r="AV316" i="33"/>
  <c r="AW315" i="33"/>
  <c r="AV315" i="33"/>
  <c r="AW314" i="33"/>
  <c r="AV314" i="33"/>
  <c r="AW313" i="33"/>
  <c r="AV313" i="33"/>
  <c r="AW312" i="33"/>
  <c r="AV312" i="33"/>
  <c r="AW311" i="33"/>
  <c r="AV311" i="33"/>
  <c r="AW310" i="33"/>
  <c r="AV310" i="33"/>
  <c r="AW309" i="33"/>
  <c r="AV309" i="33"/>
  <c r="AW308" i="33"/>
  <c r="AV308" i="33"/>
  <c r="AW307" i="33"/>
  <c r="AV307" i="33"/>
  <c r="AW306" i="33"/>
  <c r="AV306" i="33"/>
  <c r="AW305" i="33"/>
  <c r="AV305" i="33"/>
  <c r="AW304" i="33"/>
  <c r="AV304" i="33"/>
  <c r="AW303" i="33"/>
  <c r="AV303" i="33"/>
  <c r="AW302" i="33"/>
  <c r="AV302" i="33"/>
  <c r="AW301" i="33"/>
  <c r="AV301" i="33"/>
  <c r="AW300" i="33"/>
  <c r="AV300" i="33"/>
  <c r="AW299" i="33"/>
  <c r="AV299" i="33"/>
  <c r="AW298" i="33"/>
  <c r="AV298" i="33"/>
  <c r="AW297" i="33"/>
  <c r="AV297" i="33"/>
  <c r="AW296" i="33"/>
  <c r="AV296" i="33"/>
  <c r="AW295" i="33"/>
  <c r="AV295" i="33"/>
  <c r="AW294" i="33"/>
  <c r="AV294" i="33"/>
  <c r="AW293" i="33"/>
  <c r="AV293" i="33"/>
  <c r="AW292" i="33"/>
  <c r="AV292" i="33"/>
  <c r="AW291" i="33"/>
  <c r="AV291" i="33"/>
  <c r="AW290" i="33"/>
  <c r="AV290" i="33"/>
  <c r="AW289" i="33"/>
  <c r="AV289" i="33"/>
  <c r="AW288" i="33"/>
  <c r="AV288" i="33"/>
  <c r="AW287" i="33"/>
  <c r="AV287" i="33"/>
  <c r="AW286" i="33"/>
  <c r="AV286" i="33"/>
  <c r="AW285" i="33"/>
  <c r="AV285" i="33"/>
  <c r="AW284" i="33"/>
  <c r="AV284" i="33"/>
  <c r="AW283" i="33"/>
  <c r="AV283" i="33"/>
  <c r="AW282" i="33"/>
  <c r="AV282" i="33"/>
  <c r="AW281" i="33"/>
  <c r="AV281" i="33"/>
  <c r="AW280" i="33"/>
  <c r="AV280" i="33"/>
  <c r="AW279" i="33"/>
  <c r="AV279" i="33"/>
  <c r="AW278" i="33"/>
  <c r="AV278" i="33"/>
  <c r="AW277" i="33"/>
  <c r="AV277" i="33"/>
  <c r="AW276" i="33"/>
  <c r="AV276" i="33"/>
  <c r="AW275" i="33"/>
  <c r="AV275" i="33"/>
  <c r="AW274" i="33"/>
  <c r="AV274" i="33"/>
  <c r="AW273" i="33"/>
  <c r="AV273" i="33"/>
  <c r="AW272" i="33"/>
  <c r="AV272" i="33"/>
  <c r="AW271" i="33"/>
  <c r="AV271" i="33"/>
  <c r="AW270" i="33"/>
  <c r="AV270" i="33"/>
  <c r="AW269" i="33"/>
  <c r="AV269" i="33"/>
  <c r="AW268" i="33"/>
  <c r="AV268" i="33"/>
  <c r="AW267" i="33"/>
  <c r="AV267" i="33"/>
  <c r="AW266" i="33"/>
  <c r="AV266" i="33"/>
  <c r="AW265" i="33"/>
  <c r="AV265" i="33"/>
  <c r="AW264" i="33"/>
  <c r="AV264" i="33"/>
  <c r="AW263" i="33"/>
  <c r="AV263" i="33"/>
  <c r="AW262" i="33"/>
  <c r="AV262" i="33"/>
  <c r="AW261" i="33"/>
  <c r="AV261" i="33"/>
  <c r="AW260" i="33"/>
  <c r="AV260" i="33"/>
  <c r="AW259" i="33"/>
  <c r="AV259" i="33"/>
  <c r="AW258" i="33"/>
  <c r="AV258" i="33"/>
  <c r="AW257" i="33"/>
  <c r="AV257" i="33"/>
  <c r="AW256" i="33"/>
  <c r="AV256" i="33"/>
  <c r="AW255" i="33"/>
  <c r="AV255" i="33"/>
  <c r="AW254" i="33"/>
  <c r="AV254" i="33"/>
  <c r="AW253" i="33"/>
  <c r="AV253" i="33"/>
  <c r="AW252" i="33"/>
  <c r="AV252" i="33"/>
  <c r="AW251" i="33"/>
  <c r="AV251" i="33"/>
  <c r="AW250" i="33"/>
  <c r="AV250" i="33"/>
  <c r="AW249" i="33"/>
  <c r="AV249" i="33"/>
  <c r="AW248" i="33"/>
  <c r="AV248" i="33"/>
  <c r="AW247" i="33"/>
  <c r="AV247" i="33"/>
  <c r="AW246" i="33"/>
  <c r="AV246" i="33"/>
  <c r="AW245" i="33"/>
  <c r="AV245" i="33"/>
  <c r="AW244" i="33"/>
  <c r="AV244" i="33"/>
  <c r="AW243" i="33"/>
  <c r="AV243" i="33"/>
  <c r="AW242" i="33"/>
  <c r="AV242" i="33"/>
  <c r="AW241" i="33"/>
  <c r="AV241" i="33"/>
  <c r="AW240" i="33"/>
  <c r="AV240" i="33"/>
  <c r="AW239" i="33"/>
  <c r="AV239" i="33"/>
  <c r="AW238" i="33"/>
  <c r="AV238" i="33"/>
  <c r="AW237" i="33"/>
  <c r="AV237" i="33"/>
  <c r="AW236" i="33"/>
  <c r="AV236" i="33"/>
  <c r="AW235" i="33"/>
  <c r="AV235" i="33"/>
  <c r="AW234" i="33"/>
  <c r="AV234" i="33"/>
  <c r="AW233" i="33"/>
  <c r="AV233" i="33"/>
  <c r="AW232" i="33"/>
  <c r="AV232" i="33"/>
  <c r="AW231" i="33"/>
  <c r="AV231" i="33"/>
  <c r="AW230" i="33"/>
  <c r="AV230" i="33"/>
  <c r="AW229" i="33"/>
  <c r="AV229" i="33"/>
  <c r="AW228" i="33"/>
  <c r="AV228" i="33"/>
  <c r="AW227" i="33"/>
  <c r="AV227" i="33"/>
  <c r="AW226" i="33"/>
  <c r="AV226" i="33"/>
  <c r="AW225" i="33"/>
  <c r="AV225" i="33"/>
  <c r="AW224" i="33"/>
  <c r="AV224" i="33"/>
  <c r="AW223" i="33"/>
  <c r="AV223" i="33"/>
  <c r="AW222" i="33"/>
  <c r="AV222" i="33"/>
  <c r="AW221" i="33"/>
  <c r="AV221" i="33"/>
  <c r="AW220" i="33"/>
  <c r="AV220" i="33"/>
  <c r="AW219" i="33"/>
  <c r="AV219" i="33"/>
  <c r="AW218" i="33"/>
  <c r="AV218" i="33"/>
  <c r="AW217" i="33"/>
  <c r="AV217" i="33"/>
  <c r="AW216" i="33"/>
  <c r="AV216" i="33"/>
  <c r="AW215" i="33"/>
  <c r="AV215" i="33"/>
  <c r="AW214" i="33"/>
  <c r="AV214" i="33"/>
  <c r="AW213" i="33"/>
  <c r="AV213" i="33"/>
  <c r="AW212" i="33"/>
  <c r="AV212" i="33"/>
  <c r="AW211" i="33"/>
  <c r="AV211" i="33"/>
  <c r="AW210" i="33"/>
  <c r="AV210" i="33"/>
  <c r="AW209" i="33"/>
  <c r="AV209" i="33"/>
  <c r="AW208" i="33"/>
  <c r="AV208" i="33"/>
  <c r="AW207" i="33"/>
  <c r="AV207" i="33"/>
  <c r="AW206" i="33"/>
  <c r="AV206" i="33"/>
  <c r="AW205" i="33"/>
  <c r="AV205" i="33"/>
  <c r="AW204" i="33"/>
  <c r="AV204" i="33"/>
  <c r="AW203" i="33"/>
  <c r="AV203" i="33"/>
  <c r="AW202" i="33"/>
  <c r="AV202" i="33"/>
  <c r="AW201" i="33"/>
  <c r="AV201" i="33"/>
  <c r="AW200" i="33"/>
  <c r="AV200" i="33"/>
  <c r="AW199" i="33"/>
  <c r="AV199" i="33"/>
  <c r="AW198" i="33"/>
  <c r="AV198" i="33"/>
  <c r="AW197" i="33"/>
  <c r="AV197" i="33"/>
  <c r="AW196" i="33"/>
  <c r="AV196" i="33"/>
  <c r="AW195" i="33"/>
  <c r="AV195" i="33"/>
  <c r="AW194" i="33"/>
  <c r="AV194" i="33"/>
  <c r="AW193" i="33"/>
  <c r="AV193" i="33"/>
  <c r="AW192" i="33"/>
  <c r="AV192" i="33"/>
  <c r="AW191" i="33"/>
  <c r="AV191" i="33"/>
  <c r="AW190" i="33"/>
  <c r="AV190" i="33"/>
  <c r="AW189" i="33"/>
  <c r="AV189" i="33"/>
  <c r="AW188" i="33"/>
  <c r="AV188" i="33"/>
  <c r="AW187" i="33"/>
  <c r="AV187" i="33"/>
  <c r="AW186" i="33"/>
  <c r="AV186" i="33"/>
  <c r="AW185" i="33"/>
  <c r="AV185" i="33"/>
  <c r="AW184" i="33"/>
  <c r="AV184" i="33"/>
  <c r="AW183" i="33"/>
  <c r="AV183" i="33"/>
  <c r="AW182" i="33"/>
  <c r="AV182" i="33"/>
  <c r="AW181" i="33"/>
  <c r="AV181" i="33"/>
  <c r="AW180" i="33"/>
  <c r="AV180" i="33"/>
  <c r="AW179" i="33"/>
  <c r="AV179" i="33"/>
  <c r="AW178" i="33"/>
  <c r="AV178" i="33"/>
  <c r="AW177" i="33"/>
  <c r="AV177" i="33"/>
  <c r="AW176" i="33"/>
  <c r="AV176" i="33"/>
  <c r="AW175" i="33"/>
  <c r="AV175" i="33"/>
  <c r="AW174" i="33"/>
  <c r="AV174" i="33"/>
  <c r="AW173" i="33"/>
  <c r="AV173" i="33"/>
  <c r="AW172" i="33"/>
  <c r="AV172" i="33"/>
  <c r="AW171" i="33"/>
  <c r="AV171" i="33"/>
  <c r="AW170" i="33"/>
  <c r="AV170" i="33"/>
  <c r="AW169" i="33"/>
  <c r="AV169" i="33"/>
  <c r="AW168" i="33"/>
  <c r="AV168" i="33"/>
  <c r="AW167" i="33"/>
  <c r="AV167" i="33"/>
  <c r="AW166" i="33"/>
  <c r="AV166" i="33"/>
  <c r="AW165" i="33"/>
  <c r="AV165" i="33"/>
  <c r="AW164" i="33"/>
  <c r="AV164" i="33"/>
  <c r="AW163" i="33"/>
  <c r="AV163" i="33"/>
  <c r="AW162" i="33"/>
  <c r="AV162" i="33"/>
  <c r="AW161" i="33"/>
  <c r="AV161" i="33"/>
  <c r="AW160" i="33"/>
  <c r="AV160" i="33"/>
  <c r="AW159" i="33"/>
  <c r="AV159" i="33"/>
  <c r="AW158" i="33"/>
  <c r="AV158" i="33"/>
  <c r="AW157" i="33"/>
  <c r="AV157" i="33"/>
  <c r="AW156" i="33"/>
  <c r="AV156" i="33"/>
  <c r="AW155" i="33"/>
  <c r="AV155" i="33"/>
  <c r="AW154" i="33"/>
  <c r="AV154" i="33"/>
  <c r="AW153" i="33"/>
  <c r="AV153" i="33"/>
  <c r="AW152" i="33"/>
  <c r="AV152" i="33"/>
  <c r="AW151" i="33"/>
  <c r="AV151" i="33"/>
  <c r="AW150" i="33"/>
  <c r="AV150" i="33"/>
  <c r="AW149" i="33"/>
  <c r="AV149" i="33"/>
  <c r="AW148" i="33"/>
  <c r="AV148" i="33"/>
  <c r="AW147" i="33"/>
  <c r="AV147" i="33"/>
  <c r="AW146" i="33"/>
  <c r="AV146" i="33"/>
  <c r="AW145" i="33"/>
  <c r="AV145" i="33"/>
  <c r="AW144" i="33"/>
  <c r="AV144" i="33"/>
  <c r="AW143" i="33"/>
  <c r="AV143" i="33"/>
  <c r="AW142" i="33"/>
  <c r="AV142" i="33"/>
  <c r="AW141" i="33"/>
  <c r="AV141" i="33"/>
  <c r="AW140" i="33"/>
  <c r="AV140" i="33"/>
  <c r="AW139" i="33"/>
  <c r="AV139" i="33"/>
  <c r="AW138" i="33"/>
  <c r="AV138" i="33"/>
  <c r="AW137" i="33"/>
  <c r="AV137" i="33"/>
  <c r="AW136" i="33"/>
  <c r="AV136" i="33"/>
  <c r="AW135" i="33"/>
  <c r="AV135" i="33"/>
  <c r="AW134" i="33"/>
  <c r="AV134" i="33"/>
  <c r="AW133" i="33"/>
  <c r="AV133" i="33"/>
  <c r="AW132" i="33"/>
  <c r="AV132" i="33"/>
  <c r="AW131" i="33"/>
  <c r="AV131" i="33"/>
  <c r="AW130" i="33"/>
  <c r="AV130" i="33"/>
  <c r="AW129" i="33"/>
  <c r="AV129" i="33"/>
  <c r="AW128" i="33"/>
  <c r="AV128" i="33"/>
  <c r="AW127" i="33"/>
  <c r="AV127" i="33"/>
  <c r="AW126" i="33"/>
  <c r="AV126" i="33"/>
  <c r="AW125" i="33"/>
  <c r="AV125" i="33"/>
  <c r="AW124" i="33"/>
  <c r="AV124" i="33"/>
  <c r="AW123" i="33"/>
  <c r="AV123" i="33"/>
  <c r="AW122" i="33"/>
  <c r="AV122" i="33"/>
  <c r="AW121" i="33"/>
  <c r="AV121" i="33"/>
  <c r="AW120" i="33"/>
  <c r="AV120" i="33"/>
  <c r="AW119" i="33"/>
  <c r="AV119" i="33"/>
  <c r="AW118" i="33"/>
  <c r="AV118" i="33"/>
  <c r="AW117" i="33"/>
  <c r="AV117" i="33"/>
  <c r="AW116" i="33"/>
  <c r="AV116" i="33"/>
  <c r="AW115" i="33"/>
  <c r="AV115" i="33"/>
  <c r="AW114" i="33"/>
  <c r="AV114" i="33"/>
  <c r="AW113" i="33"/>
  <c r="AV113" i="33"/>
  <c r="AW112" i="33"/>
  <c r="AV112" i="33"/>
  <c r="AW111" i="33"/>
  <c r="AV111" i="33"/>
  <c r="AW110" i="33"/>
  <c r="AV110" i="33"/>
  <c r="AW109" i="33"/>
  <c r="AV109" i="33"/>
  <c r="AW108" i="33"/>
  <c r="AV108" i="33"/>
  <c r="AW107" i="33"/>
  <c r="AV107" i="33"/>
  <c r="AW106" i="33"/>
  <c r="AV106" i="33"/>
  <c r="AW105" i="33"/>
  <c r="AV105" i="33"/>
  <c r="AW104" i="33"/>
  <c r="AV104" i="33"/>
  <c r="AW103" i="33"/>
  <c r="AV103" i="33"/>
  <c r="AW102" i="33"/>
  <c r="AV102" i="33"/>
  <c r="AW101" i="33"/>
  <c r="AV101" i="33"/>
  <c r="AW100" i="33"/>
  <c r="AV100" i="33"/>
  <c r="AW99" i="33"/>
  <c r="AV99" i="33"/>
  <c r="AW98" i="33"/>
  <c r="AV98" i="33"/>
  <c r="AW97" i="33"/>
  <c r="AV97" i="33"/>
  <c r="AW96" i="33"/>
  <c r="AV96" i="33"/>
  <c r="AW95" i="33"/>
  <c r="AV95" i="33"/>
  <c r="AW94" i="33"/>
  <c r="AV94" i="33"/>
  <c r="AW93" i="33"/>
  <c r="AV93" i="33"/>
  <c r="AW92" i="33"/>
  <c r="AV92" i="33"/>
  <c r="AW91" i="33"/>
  <c r="AV91" i="33"/>
  <c r="AW90" i="33"/>
  <c r="AV90" i="33"/>
  <c r="AW89" i="33"/>
  <c r="AV89" i="33"/>
  <c r="AW88" i="33"/>
  <c r="AV88" i="33"/>
  <c r="AW87" i="33"/>
  <c r="AV87" i="33"/>
  <c r="AW86" i="33"/>
  <c r="AV86" i="33"/>
  <c r="AW85" i="33"/>
  <c r="AV85" i="33"/>
  <c r="AW84" i="33"/>
  <c r="AV84" i="33"/>
  <c r="AW83" i="33"/>
  <c r="AV83" i="33"/>
  <c r="AW82" i="33"/>
  <c r="AV82" i="33"/>
  <c r="AW81" i="33"/>
  <c r="AV81" i="33"/>
  <c r="AW80" i="33"/>
  <c r="AV80" i="33"/>
  <c r="AW79" i="33"/>
  <c r="AV79" i="33"/>
  <c r="AW78" i="33"/>
  <c r="AV78" i="33"/>
  <c r="AW77" i="33"/>
  <c r="AV77" i="33"/>
  <c r="AW76" i="33"/>
  <c r="AV76" i="33"/>
  <c r="AW75" i="33"/>
  <c r="AV75" i="33"/>
  <c r="AW74" i="33"/>
  <c r="AV74" i="33"/>
  <c r="AW73" i="33"/>
  <c r="AV73" i="33"/>
  <c r="AW72" i="33"/>
  <c r="AV72" i="33"/>
  <c r="AW71" i="33"/>
  <c r="AV71" i="33"/>
  <c r="AW70" i="33"/>
  <c r="AV70" i="33"/>
  <c r="AW69" i="33"/>
  <c r="AV69" i="33"/>
  <c r="AW68" i="33"/>
  <c r="AV68" i="33"/>
  <c r="AW67" i="33"/>
  <c r="AV67" i="33"/>
  <c r="AW66" i="33"/>
  <c r="AV66" i="33"/>
  <c r="AW65" i="33"/>
  <c r="AV65" i="33"/>
  <c r="AW64" i="33"/>
  <c r="AV64" i="33"/>
  <c r="AW63" i="33"/>
  <c r="AV63" i="33"/>
  <c r="AW62" i="33"/>
  <c r="AV62" i="33"/>
  <c r="AW61" i="33"/>
  <c r="AV61" i="33"/>
  <c r="AW60" i="33"/>
  <c r="AV60" i="33"/>
  <c r="AW59" i="33"/>
  <c r="AV59" i="33"/>
  <c r="AW58" i="33"/>
  <c r="AV58" i="33"/>
  <c r="AW57" i="33"/>
  <c r="AV57" i="33"/>
  <c r="AW56" i="33"/>
  <c r="AV56" i="33"/>
  <c r="AW55" i="33"/>
  <c r="AV55" i="33"/>
  <c r="AW54" i="33"/>
  <c r="AV54" i="33"/>
  <c r="AW53" i="33"/>
  <c r="AV53" i="33"/>
  <c r="AW52" i="33"/>
  <c r="AV52" i="33"/>
  <c r="AW51" i="33"/>
  <c r="AV51" i="33"/>
  <c r="AW50" i="33"/>
  <c r="AV50" i="33"/>
  <c r="AW49" i="33"/>
  <c r="AV49" i="33"/>
  <c r="AW48" i="33"/>
  <c r="AV48" i="33"/>
  <c r="AW47" i="33"/>
  <c r="AV47" i="33"/>
  <c r="AW46" i="33"/>
  <c r="AV46" i="33"/>
  <c r="AW45" i="33"/>
  <c r="AV45" i="33"/>
  <c r="AW44" i="33"/>
  <c r="AV44" i="33"/>
  <c r="AW43" i="33"/>
  <c r="AV43" i="33"/>
  <c r="AW42" i="33"/>
  <c r="AV42" i="33"/>
  <c r="AW41" i="33"/>
  <c r="AV41" i="33"/>
  <c r="AW40" i="33"/>
  <c r="AV40" i="33"/>
  <c r="AW39" i="33"/>
  <c r="AV39" i="33"/>
  <c r="AW38" i="33"/>
  <c r="AV38" i="33"/>
  <c r="AW37" i="33"/>
  <c r="AV37" i="33"/>
  <c r="AW36" i="33"/>
  <c r="AV36" i="33"/>
  <c r="AW35" i="33"/>
  <c r="AV35" i="33"/>
  <c r="AW34" i="33"/>
  <c r="AV34" i="33"/>
  <c r="AW33" i="33"/>
  <c r="AV33" i="33"/>
  <c r="AW32" i="33"/>
  <c r="AV32" i="33"/>
  <c r="AW31" i="33"/>
  <c r="AV31" i="33"/>
  <c r="AW30" i="33"/>
  <c r="AV30" i="33"/>
  <c r="AW29" i="33"/>
  <c r="AV29" i="33"/>
  <c r="AW28" i="33"/>
  <c r="AV28" i="33"/>
  <c r="AW27" i="33"/>
  <c r="AV27" i="33"/>
  <c r="AW26" i="33"/>
  <c r="AV26" i="33"/>
  <c r="AW25" i="33"/>
  <c r="AV25" i="33"/>
  <c r="AW24" i="33"/>
  <c r="AV24" i="33"/>
  <c r="AW23" i="33"/>
  <c r="AV23" i="33"/>
  <c r="AW22" i="33"/>
  <c r="AV22" i="33"/>
  <c r="AW21" i="33"/>
  <c r="AV21" i="33"/>
  <c r="AW20" i="33"/>
  <c r="AV20" i="33"/>
  <c r="AW19" i="33"/>
  <c r="AV19" i="33"/>
  <c r="AW18" i="33"/>
  <c r="AV18" i="33"/>
  <c r="AW17" i="33"/>
  <c r="AV17" i="33"/>
  <c r="AW16" i="33"/>
  <c r="AV16" i="33"/>
  <c r="AW15" i="33"/>
  <c r="AV15" i="33"/>
  <c r="AW14" i="33"/>
  <c r="AV14" i="33"/>
  <c r="AW13" i="33"/>
  <c r="AV13" i="33"/>
  <c r="AW12" i="33"/>
  <c r="AV12" i="33"/>
  <c r="AW11" i="33"/>
  <c r="AV11" i="33"/>
  <c r="AW10" i="33"/>
  <c r="AV10" i="33"/>
  <c r="AW9" i="33"/>
  <c r="AV9" i="33"/>
  <c r="AW8" i="33"/>
  <c r="AV8" i="33"/>
  <c r="AW7" i="33"/>
  <c r="AV7" i="33"/>
  <c r="AW6" i="33"/>
  <c r="AV6" i="33"/>
  <c r="AW5" i="33"/>
  <c r="AV5" i="33"/>
  <c r="AW4" i="33"/>
  <c r="AV4" i="33"/>
  <c r="AW3" i="33"/>
  <c r="AV3" i="33"/>
  <c r="AW2" i="33"/>
  <c r="AV2" i="33"/>
  <c r="AN702" i="33"/>
  <c r="AM702" i="33"/>
  <c r="AN701" i="33"/>
  <c r="AM701" i="33"/>
  <c r="AN700" i="33"/>
  <c r="AM700" i="33"/>
  <c r="AN699" i="33"/>
  <c r="AM699" i="33"/>
  <c r="AN698" i="33"/>
  <c r="AM698" i="33"/>
  <c r="AN697" i="33"/>
  <c r="AM697" i="33"/>
  <c r="AN696" i="33"/>
  <c r="AM696" i="33"/>
  <c r="AN695" i="33"/>
  <c r="AM695" i="33"/>
  <c r="AN694" i="33"/>
  <c r="AM694" i="33"/>
  <c r="AN693" i="33"/>
  <c r="AM693" i="33"/>
  <c r="AN692" i="33"/>
  <c r="AM692" i="33"/>
  <c r="AN691" i="33"/>
  <c r="AM691" i="33"/>
  <c r="AN690" i="33"/>
  <c r="AM690" i="33"/>
  <c r="AN689" i="33"/>
  <c r="AM689" i="33"/>
  <c r="AN688" i="33"/>
  <c r="AM688" i="33"/>
  <c r="AN687" i="33"/>
  <c r="AM687" i="33"/>
  <c r="AN686" i="33"/>
  <c r="AM686" i="33"/>
  <c r="AN685" i="33"/>
  <c r="AM685" i="33"/>
  <c r="AN684" i="33"/>
  <c r="AM684" i="33"/>
  <c r="AN683" i="33"/>
  <c r="AM683" i="33"/>
  <c r="AN682" i="33"/>
  <c r="AM682" i="33"/>
  <c r="AN681" i="33"/>
  <c r="AM681" i="33"/>
  <c r="AN680" i="33"/>
  <c r="AM680" i="33"/>
  <c r="AN679" i="33"/>
  <c r="AM679" i="33"/>
  <c r="AN678" i="33"/>
  <c r="AM678" i="33"/>
  <c r="AN677" i="33"/>
  <c r="AM677" i="33"/>
  <c r="AN676" i="33"/>
  <c r="AM676" i="33"/>
  <c r="AN675" i="33"/>
  <c r="AM675" i="33"/>
  <c r="AN674" i="33"/>
  <c r="AM674" i="33"/>
  <c r="AN673" i="33"/>
  <c r="AM673" i="33"/>
  <c r="AN672" i="33"/>
  <c r="AM672" i="33"/>
  <c r="AN671" i="33"/>
  <c r="AM671" i="33"/>
  <c r="AN670" i="33"/>
  <c r="AM670" i="33"/>
  <c r="AN669" i="33"/>
  <c r="AM669" i="33"/>
  <c r="AN668" i="33"/>
  <c r="AM668" i="33"/>
  <c r="AN667" i="33"/>
  <c r="AM667" i="33"/>
  <c r="AN666" i="33"/>
  <c r="AM666" i="33"/>
  <c r="AN665" i="33"/>
  <c r="AM665" i="33"/>
  <c r="AN664" i="33"/>
  <c r="AM664" i="33"/>
  <c r="AN663" i="33"/>
  <c r="AM663" i="33"/>
  <c r="AN662" i="33"/>
  <c r="AM662" i="33"/>
  <c r="AN661" i="33"/>
  <c r="AM661" i="33"/>
  <c r="AN660" i="33"/>
  <c r="AM660" i="33"/>
  <c r="AN659" i="33"/>
  <c r="AM659" i="33"/>
  <c r="AN658" i="33"/>
  <c r="AM658" i="33"/>
  <c r="AN657" i="33"/>
  <c r="AM657" i="33"/>
  <c r="AN656" i="33"/>
  <c r="AM656" i="33"/>
  <c r="AN655" i="33"/>
  <c r="AM655" i="33"/>
  <c r="AN654" i="33"/>
  <c r="AM654" i="33"/>
  <c r="AN653" i="33"/>
  <c r="AM653" i="33"/>
  <c r="AN652" i="33"/>
  <c r="AM652" i="33"/>
  <c r="AN651" i="33"/>
  <c r="AM651" i="33"/>
  <c r="AN650" i="33"/>
  <c r="AM650" i="33"/>
  <c r="AN649" i="33"/>
  <c r="AM649" i="33"/>
  <c r="AN648" i="33"/>
  <c r="AM648" i="33"/>
  <c r="AN647" i="33"/>
  <c r="AM647" i="33"/>
  <c r="AN646" i="33"/>
  <c r="AM646" i="33"/>
  <c r="AN645" i="33"/>
  <c r="AM645" i="33"/>
  <c r="AN644" i="33"/>
  <c r="AM644" i="33"/>
  <c r="AN643" i="33"/>
  <c r="AM643" i="33"/>
  <c r="AN642" i="33"/>
  <c r="AM642" i="33"/>
  <c r="AN641" i="33"/>
  <c r="AM641" i="33"/>
  <c r="AN640" i="33"/>
  <c r="AM640" i="33"/>
  <c r="AN639" i="33"/>
  <c r="AM639" i="33"/>
  <c r="AN638" i="33"/>
  <c r="AM638" i="33"/>
  <c r="AN637" i="33"/>
  <c r="AM637" i="33"/>
  <c r="AN636" i="33"/>
  <c r="AM636" i="33"/>
  <c r="AN635" i="33"/>
  <c r="AM635" i="33"/>
  <c r="AN634" i="33"/>
  <c r="AM634" i="33"/>
  <c r="AN633" i="33"/>
  <c r="AM633" i="33"/>
  <c r="AN632" i="33"/>
  <c r="AM632" i="33"/>
  <c r="AN631" i="33"/>
  <c r="AM631" i="33"/>
  <c r="AN630" i="33"/>
  <c r="AM630" i="33"/>
  <c r="AN629" i="33"/>
  <c r="AM629" i="33"/>
  <c r="AN628" i="33"/>
  <c r="AM628" i="33"/>
  <c r="AN627" i="33"/>
  <c r="AM627" i="33"/>
  <c r="AN626" i="33"/>
  <c r="AM626" i="33"/>
  <c r="AN625" i="33"/>
  <c r="AM625" i="33"/>
  <c r="AN624" i="33"/>
  <c r="AM624" i="33"/>
  <c r="AN623" i="33"/>
  <c r="AM623" i="33"/>
  <c r="AN622" i="33"/>
  <c r="AM622" i="33"/>
  <c r="AN621" i="33"/>
  <c r="AM621" i="33"/>
  <c r="AN620" i="33"/>
  <c r="AM620" i="33"/>
  <c r="AN619" i="33"/>
  <c r="AM619" i="33"/>
  <c r="AN618" i="33"/>
  <c r="AM618" i="33"/>
  <c r="AN617" i="33"/>
  <c r="AM617" i="33"/>
  <c r="AN616" i="33"/>
  <c r="AM616" i="33"/>
  <c r="AN615" i="33"/>
  <c r="AM615" i="33"/>
  <c r="AN614" i="33"/>
  <c r="AM614" i="33"/>
  <c r="AN613" i="33"/>
  <c r="AM613" i="33"/>
  <c r="AN612" i="33"/>
  <c r="AM612" i="33"/>
  <c r="AN611" i="33"/>
  <c r="AM611" i="33"/>
  <c r="AN610" i="33"/>
  <c r="AM610" i="33"/>
  <c r="AN609" i="33"/>
  <c r="AM609" i="33"/>
  <c r="AN608" i="33"/>
  <c r="AM608" i="33"/>
  <c r="AN607" i="33"/>
  <c r="AM607" i="33"/>
  <c r="AN606" i="33"/>
  <c r="AM606" i="33"/>
  <c r="AN605" i="33"/>
  <c r="AM605" i="33"/>
  <c r="AN604" i="33"/>
  <c r="AM604" i="33"/>
  <c r="AN603" i="33"/>
  <c r="AM603" i="33"/>
  <c r="AN602" i="33"/>
  <c r="AM602" i="33"/>
  <c r="AN601" i="33"/>
  <c r="AM601" i="33"/>
  <c r="AN600" i="33"/>
  <c r="AM600" i="33"/>
  <c r="AN599" i="33"/>
  <c r="AM599" i="33"/>
  <c r="AN598" i="33"/>
  <c r="AM598" i="33"/>
  <c r="AN597" i="33"/>
  <c r="AM597" i="33"/>
  <c r="AN596" i="33"/>
  <c r="AM596" i="33"/>
  <c r="AN595" i="33"/>
  <c r="AM595" i="33"/>
  <c r="AN594" i="33"/>
  <c r="AM594" i="33"/>
  <c r="AN593" i="33"/>
  <c r="AM593" i="33"/>
  <c r="AN592" i="33"/>
  <c r="AM592" i="33"/>
  <c r="AN591" i="33"/>
  <c r="AM591" i="33"/>
  <c r="AN590" i="33"/>
  <c r="AM590" i="33"/>
  <c r="AN589" i="33"/>
  <c r="AM589" i="33"/>
  <c r="AN588" i="33"/>
  <c r="AM588" i="33"/>
  <c r="AN587" i="33"/>
  <c r="AM587" i="33"/>
  <c r="AN586" i="33"/>
  <c r="AM586" i="33"/>
  <c r="AN585" i="33"/>
  <c r="AM585" i="33"/>
  <c r="AN584" i="33"/>
  <c r="AM584" i="33"/>
  <c r="AN583" i="33"/>
  <c r="AM583" i="33"/>
  <c r="AN582" i="33"/>
  <c r="AM582" i="33"/>
  <c r="AN581" i="33"/>
  <c r="AM581" i="33"/>
  <c r="AN580" i="33"/>
  <c r="AM580" i="33"/>
  <c r="AN579" i="33"/>
  <c r="AM579" i="33"/>
  <c r="AN578" i="33"/>
  <c r="AM578" i="33"/>
  <c r="AN577" i="33"/>
  <c r="AM577" i="33"/>
  <c r="AN576" i="33"/>
  <c r="AM576" i="33"/>
  <c r="AN575" i="33"/>
  <c r="AM575" i="33"/>
  <c r="AN574" i="33"/>
  <c r="AM574" i="33"/>
  <c r="AN573" i="33"/>
  <c r="AM573" i="33"/>
  <c r="AN572" i="33"/>
  <c r="AM572" i="33"/>
  <c r="AN571" i="33"/>
  <c r="AM571" i="33"/>
  <c r="AN570" i="33"/>
  <c r="AM570" i="33"/>
  <c r="AN569" i="33"/>
  <c r="AM569" i="33"/>
  <c r="AN568" i="33"/>
  <c r="AM568" i="33"/>
  <c r="AN567" i="33"/>
  <c r="AM567" i="33"/>
  <c r="AN566" i="33"/>
  <c r="AM566" i="33"/>
  <c r="AN565" i="33"/>
  <c r="AM565" i="33"/>
  <c r="AN564" i="33"/>
  <c r="AM564" i="33"/>
  <c r="AN563" i="33"/>
  <c r="AM563" i="33"/>
  <c r="AN562" i="33"/>
  <c r="AM562" i="33"/>
  <c r="AN561" i="33"/>
  <c r="AM561" i="33"/>
  <c r="AN560" i="33"/>
  <c r="AM560" i="33"/>
  <c r="AN559" i="33"/>
  <c r="AM559" i="33"/>
  <c r="AN558" i="33"/>
  <c r="AM558" i="33"/>
  <c r="AN557" i="33"/>
  <c r="AM557" i="33"/>
  <c r="AN556" i="33"/>
  <c r="AM556" i="33"/>
  <c r="AN555" i="33"/>
  <c r="AM555" i="33"/>
  <c r="AN554" i="33"/>
  <c r="AM554" i="33"/>
  <c r="AN553" i="33"/>
  <c r="AM553" i="33"/>
  <c r="AN552" i="33"/>
  <c r="AM552" i="33"/>
  <c r="AN551" i="33"/>
  <c r="AM551" i="33"/>
  <c r="AN550" i="33"/>
  <c r="AM550" i="33"/>
  <c r="AN549" i="33"/>
  <c r="AM549" i="33"/>
  <c r="AN548" i="33"/>
  <c r="AM548" i="33"/>
  <c r="AN547" i="33"/>
  <c r="AM547" i="33"/>
  <c r="AN546" i="33"/>
  <c r="AM546" i="33"/>
  <c r="AN545" i="33"/>
  <c r="AM545" i="33"/>
  <c r="AN544" i="33"/>
  <c r="AM544" i="33"/>
  <c r="AN543" i="33"/>
  <c r="AM543" i="33"/>
  <c r="AN542" i="33"/>
  <c r="AM542" i="33"/>
  <c r="AN541" i="33"/>
  <c r="AM541" i="33"/>
  <c r="AN540" i="33"/>
  <c r="AM540" i="33"/>
  <c r="AN539" i="33"/>
  <c r="AM539" i="33"/>
  <c r="AN538" i="33"/>
  <c r="AM538" i="33"/>
  <c r="AN537" i="33"/>
  <c r="AM537" i="33"/>
  <c r="AN536" i="33"/>
  <c r="AM536" i="33"/>
  <c r="AN535" i="33"/>
  <c r="AM535" i="33"/>
  <c r="AN534" i="33"/>
  <c r="AM534" i="33"/>
  <c r="AN533" i="33"/>
  <c r="AM533" i="33"/>
  <c r="AN532" i="33"/>
  <c r="AM532" i="33"/>
  <c r="AN531" i="33"/>
  <c r="AM531" i="33"/>
  <c r="AN530" i="33"/>
  <c r="AM530" i="33"/>
  <c r="AN529" i="33"/>
  <c r="AM529" i="33"/>
  <c r="AN528" i="33"/>
  <c r="AM528" i="33"/>
  <c r="AN527" i="33"/>
  <c r="AM527" i="33"/>
  <c r="AN526" i="33"/>
  <c r="AM526" i="33"/>
  <c r="AN525" i="33"/>
  <c r="AM525" i="33"/>
  <c r="AN524" i="33"/>
  <c r="AM524" i="33"/>
  <c r="AN523" i="33"/>
  <c r="AM523" i="33"/>
  <c r="AN522" i="33"/>
  <c r="AM522" i="33"/>
  <c r="AN521" i="33"/>
  <c r="AM521" i="33"/>
  <c r="AN520" i="33"/>
  <c r="AM520" i="33"/>
  <c r="AN519" i="33"/>
  <c r="AM519" i="33"/>
  <c r="AN518" i="33"/>
  <c r="AM518" i="33"/>
  <c r="AN517" i="33"/>
  <c r="AM517" i="33"/>
  <c r="AN516" i="33"/>
  <c r="AM516" i="33"/>
  <c r="AN515" i="33"/>
  <c r="AM515" i="33"/>
  <c r="AN514" i="33"/>
  <c r="AM514" i="33"/>
  <c r="AN513" i="33"/>
  <c r="AM513" i="33"/>
  <c r="AN512" i="33"/>
  <c r="AM512" i="33"/>
  <c r="AN511" i="33"/>
  <c r="AM511" i="33"/>
  <c r="AN510" i="33"/>
  <c r="AM510" i="33"/>
  <c r="AN509" i="33"/>
  <c r="AM509" i="33"/>
  <c r="AN508" i="33"/>
  <c r="AM508" i="33"/>
  <c r="AN507" i="33"/>
  <c r="AM507" i="33"/>
  <c r="AN506" i="33"/>
  <c r="AM506" i="33"/>
  <c r="AN505" i="33"/>
  <c r="AM505" i="33"/>
  <c r="AN504" i="33"/>
  <c r="AM504" i="33"/>
  <c r="AN503" i="33"/>
  <c r="AM503" i="33"/>
  <c r="AN502" i="33"/>
  <c r="AM502" i="33"/>
  <c r="AN501" i="33"/>
  <c r="AM501" i="33"/>
  <c r="AN500" i="33"/>
  <c r="AM500" i="33"/>
  <c r="AN499" i="33"/>
  <c r="AM499" i="33"/>
  <c r="AN498" i="33"/>
  <c r="AM498" i="33"/>
  <c r="AN497" i="33"/>
  <c r="AM497" i="33"/>
  <c r="AN496" i="33"/>
  <c r="AM496" i="33"/>
  <c r="AN495" i="33"/>
  <c r="AM495" i="33"/>
  <c r="AN494" i="33"/>
  <c r="AM494" i="33"/>
  <c r="AN493" i="33"/>
  <c r="AM493" i="33"/>
  <c r="AN492" i="33"/>
  <c r="AM492" i="33"/>
  <c r="AN491" i="33"/>
  <c r="AM491" i="33"/>
  <c r="AN490" i="33"/>
  <c r="AM490" i="33"/>
  <c r="AN489" i="33"/>
  <c r="AM489" i="33"/>
  <c r="AN488" i="33"/>
  <c r="AM488" i="33"/>
  <c r="AN487" i="33"/>
  <c r="AM487" i="33"/>
  <c r="AN486" i="33"/>
  <c r="AM486" i="33"/>
  <c r="AN485" i="33"/>
  <c r="AM485" i="33"/>
  <c r="AN484" i="33"/>
  <c r="AM484" i="33"/>
  <c r="AN483" i="33"/>
  <c r="AM483" i="33"/>
  <c r="AN482" i="33"/>
  <c r="AM482" i="33"/>
  <c r="AN481" i="33"/>
  <c r="AM481" i="33"/>
  <c r="AN480" i="33"/>
  <c r="AM480" i="33"/>
  <c r="AN479" i="33"/>
  <c r="AM479" i="33"/>
  <c r="AN478" i="33"/>
  <c r="AM478" i="33"/>
  <c r="AN477" i="33"/>
  <c r="AM477" i="33"/>
  <c r="AN476" i="33"/>
  <c r="AM476" i="33"/>
  <c r="AN475" i="33"/>
  <c r="AM475" i="33"/>
  <c r="AN474" i="33"/>
  <c r="AM474" i="33"/>
  <c r="AN473" i="33"/>
  <c r="AM473" i="33"/>
  <c r="AN472" i="33"/>
  <c r="AM472" i="33"/>
  <c r="AN471" i="33"/>
  <c r="AM471" i="33"/>
  <c r="AN470" i="33"/>
  <c r="AM470" i="33"/>
  <c r="AN469" i="33"/>
  <c r="AM469" i="33"/>
  <c r="AN468" i="33"/>
  <c r="AM468" i="33"/>
  <c r="AN467" i="33"/>
  <c r="AM467" i="33"/>
  <c r="AN466" i="33"/>
  <c r="AM466" i="33"/>
  <c r="AN465" i="33"/>
  <c r="AM465" i="33"/>
  <c r="AN464" i="33"/>
  <c r="AM464" i="33"/>
  <c r="AN463" i="33"/>
  <c r="AM463" i="33"/>
  <c r="AN462" i="33"/>
  <c r="AM462" i="33"/>
  <c r="AN461" i="33"/>
  <c r="AM461" i="33"/>
  <c r="AN460" i="33"/>
  <c r="AM460" i="33"/>
  <c r="AN459" i="33"/>
  <c r="AM459" i="33"/>
  <c r="AN458" i="33"/>
  <c r="AM458" i="33"/>
  <c r="AN457" i="33"/>
  <c r="AM457" i="33"/>
  <c r="AN456" i="33"/>
  <c r="AM456" i="33"/>
  <c r="AN455" i="33"/>
  <c r="AM455" i="33"/>
  <c r="AN454" i="33"/>
  <c r="AM454" i="33"/>
  <c r="AN453" i="33"/>
  <c r="AM453" i="33"/>
  <c r="AN452" i="33"/>
  <c r="AM452" i="33"/>
  <c r="AN451" i="33"/>
  <c r="AM451" i="33"/>
  <c r="AN450" i="33"/>
  <c r="AM450" i="33"/>
  <c r="AN449" i="33"/>
  <c r="AM449" i="33"/>
  <c r="AN448" i="33"/>
  <c r="AM448" i="33"/>
  <c r="AN447" i="33"/>
  <c r="AM447" i="33"/>
  <c r="AN446" i="33"/>
  <c r="AM446" i="33"/>
  <c r="AN445" i="33"/>
  <c r="AM445" i="33"/>
  <c r="AN444" i="33"/>
  <c r="AM444" i="33"/>
  <c r="AN443" i="33"/>
  <c r="AM443" i="33"/>
  <c r="AN442" i="33"/>
  <c r="AM442" i="33"/>
  <c r="AN441" i="33"/>
  <c r="AM441" i="33"/>
  <c r="AN440" i="33"/>
  <c r="AM440" i="33"/>
  <c r="AN439" i="33"/>
  <c r="AM439" i="33"/>
  <c r="AN438" i="33"/>
  <c r="AM438" i="33"/>
  <c r="AN437" i="33"/>
  <c r="AM437" i="33"/>
  <c r="AN436" i="33"/>
  <c r="AM436" i="33"/>
  <c r="AN435" i="33"/>
  <c r="AM435" i="33"/>
  <c r="AN434" i="33"/>
  <c r="AM434" i="33"/>
  <c r="AN433" i="33"/>
  <c r="AM433" i="33"/>
  <c r="AN432" i="33"/>
  <c r="AM432" i="33"/>
  <c r="AN431" i="33"/>
  <c r="AM431" i="33"/>
  <c r="AN430" i="33"/>
  <c r="AM430" i="33"/>
  <c r="AN429" i="33"/>
  <c r="AM429" i="33"/>
  <c r="AN428" i="33"/>
  <c r="AM428" i="33"/>
  <c r="AN427" i="33"/>
  <c r="AM427" i="33"/>
  <c r="AN426" i="33"/>
  <c r="AM426" i="33"/>
  <c r="AN425" i="33"/>
  <c r="AM425" i="33"/>
  <c r="AN424" i="33"/>
  <c r="AM424" i="33"/>
  <c r="AN423" i="33"/>
  <c r="AM423" i="33"/>
  <c r="AN422" i="33"/>
  <c r="AM422" i="33"/>
  <c r="AN421" i="33"/>
  <c r="AM421" i="33"/>
  <c r="AN420" i="33"/>
  <c r="AM420" i="33"/>
  <c r="AN419" i="33"/>
  <c r="AM419" i="33"/>
  <c r="AN418" i="33"/>
  <c r="AM418" i="33"/>
  <c r="AN417" i="33"/>
  <c r="AM417" i="33"/>
  <c r="AN416" i="33"/>
  <c r="AM416" i="33"/>
  <c r="AN415" i="33"/>
  <c r="AM415" i="33"/>
  <c r="AN414" i="33"/>
  <c r="AM414" i="33"/>
  <c r="AN413" i="33"/>
  <c r="AM413" i="33"/>
  <c r="AN412" i="33"/>
  <c r="AM412" i="33"/>
  <c r="AN411" i="33"/>
  <c r="AM411" i="33"/>
  <c r="AN410" i="33"/>
  <c r="AM410" i="33"/>
  <c r="AN409" i="33"/>
  <c r="AM409" i="33"/>
  <c r="AN408" i="33"/>
  <c r="AM408" i="33"/>
  <c r="AN407" i="33"/>
  <c r="AM407" i="33"/>
  <c r="AN406" i="33"/>
  <c r="AM406" i="33"/>
  <c r="AN405" i="33"/>
  <c r="AM405" i="33"/>
  <c r="AN404" i="33"/>
  <c r="AM404" i="33"/>
  <c r="AN403" i="33"/>
  <c r="AM403" i="33"/>
  <c r="AN402" i="33"/>
  <c r="AM402" i="33"/>
  <c r="AN401" i="33"/>
  <c r="AM401" i="33"/>
  <c r="AN400" i="33"/>
  <c r="AM400" i="33"/>
  <c r="AN399" i="33"/>
  <c r="AM399" i="33"/>
  <c r="AN398" i="33"/>
  <c r="AM398" i="33"/>
  <c r="AN397" i="33"/>
  <c r="AM397" i="33"/>
  <c r="AN396" i="33"/>
  <c r="AM396" i="33"/>
  <c r="AN395" i="33"/>
  <c r="AM395" i="33"/>
  <c r="AN394" i="33"/>
  <c r="AM394" i="33"/>
  <c r="AN393" i="33"/>
  <c r="AM393" i="33"/>
  <c r="AN392" i="33"/>
  <c r="AM392" i="33"/>
  <c r="AN391" i="33"/>
  <c r="AM391" i="33"/>
  <c r="AN390" i="33"/>
  <c r="AM390" i="33"/>
  <c r="AN389" i="33"/>
  <c r="AM389" i="33"/>
  <c r="AN388" i="33"/>
  <c r="AM388" i="33"/>
  <c r="AN387" i="33"/>
  <c r="AM387" i="33"/>
  <c r="AN386" i="33"/>
  <c r="AM386" i="33"/>
  <c r="AN385" i="33"/>
  <c r="AM385" i="33"/>
  <c r="AN384" i="33"/>
  <c r="AM384" i="33"/>
  <c r="AN383" i="33"/>
  <c r="AM383" i="33"/>
  <c r="AN382" i="33"/>
  <c r="AM382" i="33"/>
  <c r="AN381" i="33"/>
  <c r="AM381" i="33"/>
  <c r="AN380" i="33"/>
  <c r="AM380" i="33"/>
  <c r="AN379" i="33"/>
  <c r="AM379" i="33"/>
  <c r="AN378" i="33"/>
  <c r="AM378" i="33"/>
  <c r="AN377" i="33"/>
  <c r="AM377" i="33"/>
  <c r="AN376" i="33"/>
  <c r="AM376" i="33"/>
  <c r="AN375" i="33"/>
  <c r="AM375" i="33"/>
  <c r="AN374" i="33"/>
  <c r="AM374" i="33"/>
  <c r="AN373" i="33"/>
  <c r="AM373" i="33"/>
  <c r="AN372" i="33"/>
  <c r="AM372" i="33"/>
  <c r="AN371" i="33"/>
  <c r="AM371" i="33"/>
  <c r="AN370" i="33"/>
  <c r="AM370" i="33"/>
  <c r="AN369" i="33"/>
  <c r="AM369" i="33"/>
  <c r="AN368" i="33"/>
  <c r="AM368" i="33"/>
  <c r="AN367" i="33"/>
  <c r="AM367" i="33"/>
  <c r="AN366" i="33"/>
  <c r="AM366" i="33"/>
  <c r="AN365" i="33"/>
  <c r="AM365" i="33"/>
  <c r="AN364" i="33"/>
  <c r="AM364" i="33"/>
  <c r="AN363" i="33"/>
  <c r="AM363" i="33"/>
  <c r="AN362" i="33"/>
  <c r="AM362" i="33"/>
  <c r="AN361" i="33"/>
  <c r="AM361" i="33"/>
  <c r="AN360" i="33"/>
  <c r="AM360" i="33"/>
  <c r="AN359" i="33"/>
  <c r="AM359" i="33"/>
  <c r="AN358" i="33"/>
  <c r="AM358" i="33"/>
  <c r="AN357" i="33"/>
  <c r="AM357" i="33"/>
  <c r="AN356" i="33"/>
  <c r="AM356" i="33"/>
  <c r="AN355" i="33"/>
  <c r="AM355" i="33"/>
  <c r="AN354" i="33"/>
  <c r="AM354" i="33"/>
  <c r="AN353" i="33"/>
  <c r="AM353" i="33"/>
  <c r="AN352" i="33"/>
  <c r="AM352" i="33"/>
  <c r="AN351" i="33"/>
  <c r="AM351" i="33"/>
  <c r="AN350" i="33"/>
  <c r="AM350" i="33"/>
  <c r="AN349" i="33"/>
  <c r="AM349" i="33"/>
  <c r="AN348" i="33"/>
  <c r="AM348" i="33"/>
  <c r="AN347" i="33"/>
  <c r="AM347" i="33"/>
  <c r="AN346" i="33"/>
  <c r="AM346" i="33"/>
  <c r="AN345" i="33"/>
  <c r="AM345" i="33"/>
  <c r="AN344" i="33"/>
  <c r="AM344" i="33"/>
  <c r="AN343" i="33"/>
  <c r="AM343" i="33"/>
  <c r="AN342" i="33"/>
  <c r="AM342" i="33"/>
  <c r="AN341" i="33"/>
  <c r="AM341" i="33"/>
  <c r="AN340" i="33"/>
  <c r="AM340" i="33"/>
  <c r="AN339" i="33"/>
  <c r="AM339" i="33"/>
  <c r="AN338" i="33"/>
  <c r="AM338" i="33"/>
  <c r="AN337" i="33"/>
  <c r="AM337" i="33"/>
  <c r="AN336" i="33"/>
  <c r="AM336" i="33"/>
  <c r="AN335" i="33"/>
  <c r="AM335" i="33"/>
  <c r="AN334" i="33"/>
  <c r="AM334" i="33"/>
  <c r="AN333" i="33"/>
  <c r="AM333" i="33"/>
  <c r="AN332" i="33"/>
  <c r="AM332" i="33"/>
  <c r="AN331" i="33"/>
  <c r="AM331" i="33"/>
  <c r="AN330" i="33"/>
  <c r="AM330" i="33"/>
  <c r="AN329" i="33"/>
  <c r="AM329" i="33"/>
  <c r="AN328" i="33"/>
  <c r="AM328" i="33"/>
  <c r="AN327" i="33"/>
  <c r="AM327" i="33"/>
  <c r="AN326" i="33"/>
  <c r="AM326" i="33"/>
  <c r="AN325" i="33"/>
  <c r="AM325" i="33"/>
  <c r="AN324" i="33"/>
  <c r="AM324" i="33"/>
  <c r="AN323" i="33"/>
  <c r="AM323" i="33"/>
  <c r="AN322" i="33"/>
  <c r="AM322" i="33"/>
  <c r="AN321" i="33"/>
  <c r="AM321" i="33"/>
  <c r="AN320" i="33"/>
  <c r="AM320" i="33"/>
  <c r="AN319" i="33"/>
  <c r="AM319" i="33"/>
  <c r="AN318" i="33"/>
  <c r="AM318" i="33"/>
  <c r="AN317" i="33"/>
  <c r="AM317" i="33"/>
  <c r="AN316" i="33"/>
  <c r="AM316" i="33"/>
  <c r="AN315" i="33"/>
  <c r="AM315" i="33"/>
  <c r="AN314" i="33"/>
  <c r="AM314" i="33"/>
  <c r="AN313" i="33"/>
  <c r="AM313" i="33"/>
  <c r="AN312" i="33"/>
  <c r="AM312" i="33"/>
  <c r="AN311" i="33"/>
  <c r="AM311" i="33"/>
  <c r="AN310" i="33"/>
  <c r="AM310" i="33"/>
  <c r="AN309" i="33"/>
  <c r="AM309" i="33"/>
  <c r="AN308" i="33"/>
  <c r="AM308" i="33"/>
  <c r="AN307" i="33"/>
  <c r="AM307" i="33"/>
  <c r="AN306" i="33"/>
  <c r="AM306" i="33"/>
  <c r="AN305" i="33"/>
  <c r="AM305" i="33"/>
  <c r="AN304" i="33"/>
  <c r="AM304" i="33"/>
  <c r="AN303" i="33"/>
  <c r="AM303" i="33"/>
  <c r="AN302" i="33"/>
  <c r="AM302" i="33"/>
  <c r="AN301" i="33"/>
  <c r="AM301" i="33"/>
  <c r="AN300" i="33"/>
  <c r="AM300" i="33"/>
  <c r="AN299" i="33"/>
  <c r="AM299" i="33"/>
  <c r="AN298" i="33"/>
  <c r="AM298" i="33"/>
  <c r="AN297" i="33"/>
  <c r="AM297" i="33"/>
  <c r="AN296" i="33"/>
  <c r="AM296" i="33"/>
  <c r="AN295" i="33"/>
  <c r="AM295" i="33"/>
  <c r="AN294" i="33"/>
  <c r="AM294" i="33"/>
  <c r="AN293" i="33"/>
  <c r="AM293" i="33"/>
  <c r="AN292" i="33"/>
  <c r="AM292" i="33"/>
  <c r="AN291" i="33"/>
  <c r="AM291" i="33"/>
  <c r="AN290" i="33"/>
  <c r="AM290" i="33"/>
  <c r="AN289" i="33"/>
  <c r="AM289" i="33"/>
  <c r="AN288" i="33"/>
  <c r="AM288" i="33"/>
  <c r="AN287" i="33"/>
  <c r="AM287" i="33"/>
  <c r="AN286" i="33"/>
  <c r="AM286" i="33"/>
  <c r="AN285" i="33"/>
  <c r="AM285" i="33"/>
  <c r="AN284" i="33"/>
  <c r="AM284" i="33"/>
  <c r="AN283" i="33"/>
  <c r="AM283" i="33"/>
  <c r="AN282" i="33"/>
  <c r="AM282" i="33"/>
  <c r="AN281" i="33"/>
  <c r="AM281" i="33"/>
  <c r="AN280" i="33"/>
  <c r="AM280" i="33"/>
  <c r="AN279" i="33"/>
  <c r="AM279" i="33"/>
  <c r="AN278" i="33"/>
  <c r="AM278" i="33"/>
  <c r="AN277" i="33"/>
  <c r="AM277" i="33"/>
  <c r="AN276" i="33"/>
  <c r="AM276" i="33"/>
  <c r="AN275" i="33"/>
  <c r="AM275" i="33"/>
  <c r="AN274" i="33"/>
  <c r="AM274" i="33"/>
  <c r="AN273" i="33"/>
  <c r="AM273" i="33"/>
  <c r="AN272" i="33"/>
  <c r="AM272" i="33"/>
  <c r="AN271" i="33"/>
  <c r="AM271" i="33"/>
  <c r="AN270" i="33"/>
  <c r="AM270" i="33"/>
  <c r="AN269" i="33"/>
  <c r="AM269" i="33"/>
  <c r="AN268" i="33"/>
  <c r="AM268" i="33"/>
  <c r="AN267" i="33"/>
  <c r="AM267" i="33"/>
  <c r="AN266" i="33"/>
  <c r="AM266" i="33"/>
  <c r="AN265" i="33"/>
  <c r="AM265" i="33"/>
  <c r="AN264" i="33"/>
  <c r="AM264" i="33"/>
  <c r="AN263" i="33"/>
  <c r="AM263" i="33"/>
  <c r="AN262" i="33"/>
  <c r="AM262" i="33"/>
  <c r="AN261" i="33"/>
  <c r="AM261" i="33"/>
  <c r="AN260" i="33"/>
  <c r="AM260" i="33"/>
  <c r="AN259" i="33"/>
  <c r="AM259" i="33"/>
  <c r="AN258" i="33"/>
  <c r="AM258" i="33"/>
  <c r="AN257" i="33"/>
  <c r="AM257" i="33"/>
  <c r="AN256" i="33"/>
  <c r="AM256" i="33"/>
  <c r="AN255" i="33"/>
  <c r="AM255" i="33"/>
  <c r="AN254" i="33"/>
  <c r="AM254" i="33"/>
  <c r="AN253" i="33"/>
  <c r="AM253" i="33"/>
  <c r="AN252" i="33"/>
  <c r="AM252" i="33"/>
  <c r="AN251" i="33"/>
  <c r="AM251" i="33"/>
  <c r="AN250" i="33"/>
  <c r="AM250" i="33"/>
  <c r="AN249" i="33"/>
  <c r="AM249" i="33"/>
  <c r="AN248" i="33"/>
  <c r="AM248" i="33"/>
  <c r="AN247" i="33"/>
  <c r="AM247" i="33"/>
  <c r="AN246" i="33"/>
  <c r="AM246" i="33"/>
  <c r="AN245" i="33"/>
  <c r="AM245" i="33"/>
  <c r="AN244" i="33"/>
  <c r="AM244" i="33"/>
  <c r="AN243" i="33"/>
  <c r="AM243" i="33"/>
  <c r="AN242" i="33"/>
  <c r="AM242" i="33"/>
  <c r="AN241" i="33"/>
  <c r="AM241" i="33"/>
  <c r="AN240" i="33"/>
  <c r="AM240" i="33"/>
  <c r="AN239" i="33"/>
  <c r="AM239" i="33"/>
  <c r="AN238" i="33"/>
  <c r="AM238" i="33"/>
  <c r="AN237" i="33"/>
  <c r="AM237" i="33"/>
  <c r="AN236" i="33"/>
  <c r="AM236" i="33"/>
  <c r="AN235" i="33"/>
  <c r="AM235" i="33"/>
  <c r="AN234" i="33"/>
  <c r="AM234" i="33"/>
  <c r="AN233" i="33"/>
  <c r="AM233" i="33"/>
  <c r="AN232" i="33"/>
  <c r="AM232" i="33"/>
  <c r="AN231" i="33"/>
  <c r="AM231" i="33"/>
  <c r="AN230" i="33"/>
  <c r="AM230" i="33"/>
  <c r="AN229" i="33"/>
  <c r="AM229" i="33"/>
  <c r="AN228" i="33"/>
  <c r="AM228" i="33"/>
  <c r="AN227" i="33"/>
  <c r="AM227" i="33"/>
  <c r="AN226" i="33"/>
  <c r="AM226" i="33"/>
  <c r="AN225" i="33"/>
  <c r="AM225" i="33"/>
  <c r="AN224" i="33"/>
  <c r="AM224" i="33"/>
  <c r="AN223" i="33"/>
  <c r="AM223" i="33"/>
  <c r="AN222" i="33"/>
  <c r="AM222" i="33"/>
  <c r="AN221" i="33"/>
  <c r="AM221" i="33"/>
  <c r="AN220" i="33"/>
  <c r="AM220" i="33"/>
  <c r="AN219" i="33"/>
  <c r="AM219" i="33"/>
  <c r="AN218" i="33"/>
  <c r="AM218" i="33"/>
  <c r="AN217" i="33"/>
  <c r="AM217" i="33"/>
  <c r="AN216" i="33"/>
  <c r="AM216" i="33"/>
  <c r="AN215" i="33"/>
  <c r="AM215" i="33"/>
  <c r="AN214" i="33"/>
  <c r="AM214" i="33"/>
  <c r="AN213" i="33"/>
  <c r="AM213" i="33"/>
  <c r="AN212" i="33"/>
  <c r="AM212" i="33"/>
  <c r="AN211" i="33"/>
  <c r="AM211" i="33"/>
  <c r="AN210" i="33"/>
  <c r="AM210" i="33"/>
  <c r="AN209" i="33"/>
  <c r="AM209" i="33"/>
  <c r="AN208" i="33"/>
  <c r="AM208" i="33"/>
  <c r="AN207" i="33"/>
  <c r="AM207" i="33"/>
  <c r="AN206" i="33"/>
  <c r="AM206" i="33"/>
  <c r="AN205" i="33"/>
  <c r="AM205" i="33"/>
  <c r="AN204" i="33"/>
  <c r="AM204" i="33"/>
  <c r="AN203" i="33"/>
  <c r="AM203" i="33"/>
  <c r="AN202" i="33"/>
  <c r="AM202" i="33"/>
  <c r="AN201" i="33"/>
  <c r="AM201" i="33"/>
  <c r="AN200" i="33"/>
  <c r="AM200" i="33"/>
  <c r="AN199" i="33"/>
  <c r="AM199" i="33"/>
  <c r="AN198" i="33"/>
  <c r="AM198" i="33"/>
  <c r="AN197" i="33"/>
  <c r="AM197" i="33"/>
  <c r="AN196" i="33"/>
  <c r="AM196" i="33"/>
  <c r="AN195" i="33"/>
  <c r="AM195" i="33"/>
  <c r="AN194" i="33"/>
  <c r="AM194" i="33"/>
  <c r="AN193" i="33"/>
  <c r="AM193" i="33"/>
  <c r="AN192" i="33"/>
  <c r="AM192" i="33"/>
  <c r="AN191" i="33"/>
  <c r="AM191" i="33"/>
  <c r="AN190" i="33"/>
  <c r="AM190" i="33"/>
  <c r="AN189" i="33"/>
  <c r="AM189" i="33"/>
  <c r="AN188" i="33"/>
  <c r="AM188" i="33"/>
  <c r="AN187" i="33"/>
  <c r="AM187" i="33"/>
  <c r="AN186" i="33"/>
  <c r="AM186" i="33"/>
  <c r="AN185" i="33"/>
  <c r="AM185" i="33"/>
  <c r="AN184" i="33"/>
  <c r="AM184" i="33"/>
  <c r="AN183" i="33"/>
  <c r="AM183" i="33"/>
  <c r="AN182" i="33"/>
  <c r="AM182" i="33"/>
  <c r="AN181" i="33"/>
  <c r="AM181" i="33"/>
  <c r="AN180" i="33"/>
  <c r="AM180" i="33"/>
  <c r="AN179" i="33"/>
  <c r="AM179" i="33"/>
  <c r="AN178" i="33"/>
  <c r="AM178" i="33"/>
  <c r="AN177" i="33"/>
  <c r="AM177" i="33"/>
  <c r="AN176" i="33"/>
  <c r="AM176" i="33"/>
  <c r="AN175" i="33"/>
  <c r="AM175" i="33"/>
  <c r="AN174" i="33"/>
  <c r="AM174" i="33"/>
  <c r="AN173" i="33"/>
  <c r="AM173" i="33"/>
  <c r="AN172" i="33"/>
  <c r="AM172" i="33"/>
  <c r="AN171" i="33"/>
  <c r="AM171" i="33"/>
  <c r="AN170" i="33"/>
  <c r="AM170" i="33"/>
  <c r="AN169" i="33"/>
  <c r="AM169" i="33"/>
  <c r="AN168" i="33"/>
  <c r="AM168" i="33"/>
  <c r="AN167" i="33"/>
  <c r="AM167" i="33"/>
  <c r="AN166" i="33"/>
  <c r="AM166" i="33"/>
  <c r="AN165" i="33"/>
  <c r="AM165" i="33"/>
  <c r="AN164" i="33"/>
  <c r="AM164" i="33"/>
  <c r="AN163" i="33"/>
  <c r="AM163" i="33"/>
  <c r="AN162" i="33"/>
  <c r="AM162" i="33"/>
  <c r="AN161" i="33"/>
  <c r="AM161" i="33"/>
  <c r="AN160" i="33"/>
  <c r="AM160" i="33"/>
  <c r="AN159" i="33"/>
  <c r="AM159" i="33"/>
  <c r="AN158" i="33"/>
  <c r="AM158" i="33"/>
  <c r="AN157" i="33"/>
  <c r="AM157" i="33"/>
  <c r="AN156" i="33"/>
  <c r="AM156" i="33"/>
  <c r="AN155" i="33"/>
  <c r="AM155" i="33"/>
  <c r="AN154" i="33"/>
  <c r="AM154" i="33"/>
  <c r="AN153" i="33"/>
  <c r="AM153" i="33"/>
  <c r="AN152" i="33"/>
  <c r="AM152" i="33"/>
  <c r="AN151" i="33"/>
  <c r="AM151" i="33"/>
  <c r="AN150" i="33"/>
  <c r="AM150" i="33"/>
  <c r="AN149" i="33"/>
  <c r="AM149" i="33"/>
  <c r="AN148" i="33"/>
  <c r="AM148" i="33"/>
  <c r="AN147" i="33"/>
  <c r="AM147" i="33"/>
  <c r="AN146" i="33"/>
  <c r="AM146" i="33"/>
  <c r="AN145" i="33"/>
  <c r="AM145" i="33"/>
  <c r="AN144" i="33"/>
  <c r="AM144" i="33"/>
  <c r="AN143" i="33"/>
  <c r="AM143" i="33"/>
  <c r="AN142" i="33"/>
  <c r="AM142" i="33"/>
  <c r="AN141" i="33"/>
  <c r="AM141" i="33"/>
  <c r="AN140" i="33"/>
  <c r="AM140" i="33"/>
  <c r="AN139" i="33"/>
  <c r="AM139" i="33"/>
  <c r="AN138" i="33"/>
  <c r="AM138" i="33"/>
  <c r="AN137" i="33"/>
  <c r="AM137" i="33"/>
  <c r="AN136" i="33"/>
  <c r="AM136" i="33"/>
  <c r="AN135" i="33"/>
  <c r="AM135" i="33"/>
  <c r="AN134" i="33"/>
  <c r="AM134" i="33"/>
  <c r="AN133" i="33"/>
  <c r="AM133" i="33"/>
  <c r="AN132" i="33"/>
  <c r="AM132" i="33"/>
  <c r="AN131" i="33"/>
  <c r="AM131" i="33"/>
  <c r="AN130" i="33"/>
  <c r="AM130" i="33"/>
  <c r="AN129" i="33"/>
  <c r="AM129" i="33"/>
  <c r="AN128" i="33"/>
  <c r="AM128" i="33"/>
  <c r="AN127" i="33"/>
  <c r="AM127" i="33"/>
  <c r="AN126" i="33"/>
  <c r="AM126" i="33"/>
  <c r="AN125" i="33"/>
  <c r="AM125" i="33"/>
  <c r="AN124" i="33"/>
  <c r="AM124" i="33"/>
  <c r="AN123" i="33"/>
  <c r="AM123" i="33"/>
  <c r="AN122" i="33"/>
  <c r="AM122" i="33"/>
  <c r="AN121" i="33"/>
  <c r="AM121" i="33"/>
  <c r="AN120" i="33"/>
  <c r="AM120" i="33"/>
  <c r="AN119" i="33"/>
  <c r="AM119" i="33"/>
  <c r="AN118" i="33"/>
  <c r="AM118" i="33"/>
  <c r="AN117" i="33"/>
  <c r="AM117" i="33"/>
  <c r="AN116" i="33"/>
  <c r="AM116" i="33"/>
  <c r="AN115" i="33"/>
  <c r="AM115" i="33"/>
  <c r="AN114" i="33"/>
  <c r="AM114" i="33"/>
  <c r="AN113" i="33"/>
  <c r="AM113" i="33"/>
  <c r="AN112" i="33"/>
  <c r="AM112" i="33"/>
  <c r="AN111" i="33"/>
  <c r="AM111" i="33"/>
  <c r="AN110" i="33"/>
  <c r="AM110" i="33"/>
  <c r="AN109" i="33"/>
  <c r="AM109" i="33"/>
  <c r="AN108" i="33"/>
  <c r="AM108" i="33"/>
  <c r="AN107" i="33"/>
  <c r="AM107" i="33"/>
  <c r="AN106" i="33"/>
  <c r="AM106" i="33"/>
  <c r="AN105" i="33"/>
  <c r="AM105" i="33"/>
  <c r="AN104" i="33"/>
  <c r="AM104" i="33"/>
  <c r="AN103" i="33"/>
  <c r="AM103" i="33"/>
  <c r="AN102" i="33"/>
  <c r="AM102" i="33"/>
  <c r="AN101" i="33"/>
  <c r="AM101" i="33"/>
  <c r="AN100" i="33"/>
  <c r="AM100" i="33"/>
  <c r="AN99" i="33"/>
  <c r="AM99" i="33"/>
  <c r="AN98" i="33"/>
  <c r="AM98" i="33"/>
  <c r="AN97" i="33"/>
  <c r="AM97" i="33"/>
  <c r="AN96" i="33"/>
  <c r="AM96" i="33"/>
  <c r="AN95" i="33"/>
  <c r="AM95" i="33"/>
  <c r="AN94" i="33"/>
  <c r="AM94" i="33"/>
  <c r="AN93" i="33"/>
  <c r="AM93" i="33"/>
  <c r="AN92" i="33"/>
  <c r="AM92" i="33"/>
  <c r="AN91" i="33"/>
  <c r="AM91" i="33"/>
  <c r="AN90" i="33"/>
  <c r="AM90" i="33"/>
  <c r="AN89" i="33"/>
  <c r="AM89" i="33"/>
  <c r="AN88" i="33"/>
  <c r="AM88" i="33"/>
  <c r="AN87" i="33"/>
  <c r="AM87" i="33"/>
  <c r="AN86" i="33"/>
  <c r="AM86" i="33"/>
  <c r="AN85" i="33"/>
  <c r="AM85" i="33"/>
  <c r="AN84" i="33"/>
  <c r="AM84" i="33"/>
  <c r="AN83" i="33"/>
  <c r="AM83" i="33"/>
  <c r="AN82" i="33"/>
  <c r="AM82" i="33"/>
  <c r="AN81" i="33"/>
  <c r="AM81" i="33"/>
  <c r="AN80" i="33"/>
  <c r="AM80" i="33"/>
  <c r="AN79" i="33"/>
  <c r="AM79" i="33"/>
  <c r="AN78" i="33"/>
  <c r="AM78" i="33"/>
  <c r="AN77" i="33"/>
  <c r="AM77" i="33"/>
  <c r="AN76" i="33"/>
  <c r="AM76" i="33"/>
  <c r="AN75" i="33"/>
  <c r="AM75" i="33"/>
  <c r="AN74" i="33"/>
  <c r="AM74" i="33"/>
  <c r="AN73" i="33"/>
  <c r="AM73" i="33"/>
  <c r="AN72" i="33"/>
  <c r="AM72" i="33"/>
  <c r="AN71" i="33"/>
  <c r="AM71" i="33"/>
  <c r="AN70" i="33"/>
  <c r="AM70" i="33"/>
  <c r="AN69" i="33"/>
  <c r="AM69" i="33"/>
  <c r="AN68" i="33"/>
  <c r="AM68" i="33"/>
  <c r="AN67" i="33"/>
  <c r="AM67" i="33"/>
  <c r="AN66" i="33"/>
  <c r="AM66" i="33"/>
  <c r="AN65" i="33"/>
  <c r="AM65" i="33"/>
  <c r="AN64" i="33"/>
  <c r="AM64" i="33"/>
  <c r="AN63" i="33"/>
  <c r="AM63" i="33"/>
  <c r="AN62" i="33"/>
  <c r="AM62" i="33"/>
  <c r="AN61" i="33"/>
  <c r="AM61" i="33"/>
  <c r="AN60" i="33"/>
  <c r="AM60" i="33"/>
  <c r="AN59" i="33"/>
  <c r="AM59" i="33"/>
  <c r="AN58" i="33"/>
  <c r="AM58" i="33"/>
  <c r="AN57" i="33"/>
  <c r="AM57" i="33"/>
  <c r="AN56" i="33"/>
  <c r="AM56" i="33"/>
  <c r="AN55" i="33"/>
  <c r="AM55" i="33"/>
  <c r="AN54" i="33"/>
  <c r="AM54" i="33"/>
  <c r="AN53" i="33"/>
  <c r="AM53" i="33"/>
  <c r="AN52" i="33"/>
  <c r="AM52" i="33"/>
  <c r="AN51" i="33"/>
  <c r="AM51" i="33"/>
  <c r="AN50" i="33"/>
  <c r="AM50" i="33"/>
  <c r="AN49" i="33"/>
  <c r="AM49" i="33"/>
  <c r="AN48" i="33"/>
  <c r="AM48" i="33"/>
  <c r="AN47" i="33"/>
  <c r="AM47" i="33"/>
  <c r="AN46" i="33"/>
  <c r="AM46" i="33"/>
  <c r="AN45" i="33"/>
  <c r="AM45" i="33"/>
  <c r="AN44" i="33"/>
  <c r="AM44" i="33"/>
  <c r="AN43" i="33"/>
  <c r="AM43" i="33"/>
  <c r="AN42" i="33"/>
  <c r="AM42" i="33"/>
  <c r="AN41" i="33"/>
  <c r="AM41" i="33"/>
  <c r="AN40" i="33"/>
  <c r="AM40" i="33"/>
  <c r="AN39" i="33"/>
  <c r="AM39" i="33"/>
  <c r="AN38" i="33"/>
  <c r="AM38" i="33"/>
  <c r="AN37" i="33"/>
  <c r="AM37" i="33"/>
  <c r="AN36" i="33"/>
  <c r="AM36" i="33"/>
  <c r="AN35" i="33"/>
  <c r="AM35" i="33"/>
  <c r="AN34" i="33"/>
  <c r="AM34" i="33"/>
  <c r="AN33" i="33"/>
  <c r="AM33" i="33"/>
  <c r="AN32" i="33"/>
  <c r="AM32" i="33"/>
  <c r="AN31" i="33"/>
  <c r="AM31" i="33"/>
  <c r="AN30" i="33"/>
  <c r="AM30" i="33"/>
  <c r="AN29" i="33"/>
  <c r="AM29" i="33"/>
  <c r="AN28" i="33"/>
  <c r="AM28" i="33"/>
  <c r="AN27" i="33"/>
  <c r="AM27" i="33"/>
  <c r="AN26" i="33"/>
  <c r="AM26" i="33"/>
  <c r="AN25" i="33"/>
  <c r="AM25" i="33"/>
  <c r="AN24" i="33"/>
  <c r="AM24" i="33"/>
  <c r="AN23" i="33"/>
  <c r="AM23" i="33"/>
  <c r="AN22" i="33"/>
  <c r="AM22" i="33"/>
  <c r="AN21" i="33"/>
  <c r="AM21" i="33"/>
  <c r="AN20" i="33"/>
  <c r="AM20" i="33"/>
  <c r="AN19" i="33"/>
  <c r="AM19" i="33"/>
  <c r="AN18" i="33"/>
  <c r="AM18" i="33"/>
  <c r="AN17" i="33"/>
  <c r="AM17" i="33"/>
  <c r="AN16" i="33"/>
  <c r="AM16" i="33"/>
  <c r="AN15" i="33"/>
  <c r="AM15" i="33"/>
  <c r="AN14" i="33"/>
  <c r="AM14" i="33"/>
  <c r="AN13" i="33"/>
  <c r="AM13" i="33"/>
  <c r="AN12" i="33"/>
  <c r="AM12" i="33"/>
  <c r="AN11" i="33"/>
  <c r="AM11" i="33"/>
  <c r="AN10" i="33"/>
  <c r="AM10" i="33"/>
  <c r="AN9" i="33"/>
  <c r="AM9" i="33"/>
  <c r="AN8" i="33"/>
  <c r="AM8" i="33"/>
  <c r="AN7" i="33"/>
  <c r="AM7" i="33"/>
  <c r="AN6" i="33"/>
  <c r="AM6" i="33"/>
  <c r="AN5" i="33"/>
  <c r="AM5" i="33"/>
  <c r="AN4" i="33"/>
  <c r="AM4" i="33"/>
  <c r="AN3" i="33"/>
  <c r="AM3" i="33"/>
  <c r="AN2" i="33"/>
  <c r="AM2" i="33"/>
  <c r="AE702" i="33"/>
  <c r="AD702" i="33"/>
  <c r="AE701" i="33"/>
  <c r="AD701" i="33"/>
  <c r="AE700" i="33"/>
  <c r="AD700" i="33"/>
  <c r="AE699" i="33"/>
  <c r="AD699" i="33"/>
  <c r="AE698" i="33"/>
  <c r="AD698" i="33"/>
  <c r="AE697" i="33"/>
  <c r="AD697" i="33"/>
  <c r="AE696" i="33"/>
  <c r="AD696" i="33"/>
  <c r="AE695" i="33"/>
  <c r="AD695" i="33"/>
  <c r="AE694" i="33"/>
  <c r="AD694" i="33"/>
  <c r="AE693" i="33"/>
  <c r="AD693" i="33"/>
  <c r="AE692" i="33"/>
  <c r="AD692" i="33"/>
  <c r="AE691" i="33"/>
  <c r="AD691" i="33"/>
  <c r="AE690" i="33"/>
  <c r="AD690" i="33"/>
  <c r="AE689" i="33"/>
  <c r="AD689" i="33"/>
  <c r="AE688" i="33"/>
  <c r="AD688" i="33"/>
  <c r="AE687" i="33"/>
  <c r="AD687" i="33"/>
  <c r="AE686" i="33"/>
  <c r="AD686" i="33"/>
  <c r="AE685" i="33"/>
  <c r="AD685" i="33"/>
  <c r="AE684" i="33"/>
  <c r="AD684" i="33"/>
  <c r="AE683" i="33"/>
  <c r="AD683" i="33"/>
  <c r="AE682" i="33"/>
  <c r="AD682" i="33"/>
  <c r="AE681" i="33"/>
  <c r="AD681" i="33"/>
  <c r="AE680" i="33"/>
  <c r="AD680" i="33"/>
  <c r="AE679" i="33"/>
  <c r="AD679" i="33"/>
  <c r="AE678" i="33"/>
  <c r="AD678" i="33"/>
  <c r="AE677" i="33"/>
  <c r="AD677" i="33"/>
  <c r="AE676" i="33"/>
  <c r="AD676" i="33"/>
  <c r="AE675" i="33"/>
  <c r="AD675" i="33"/>
  <c r="AE674" i="33"/>
  <c r="AD674" i="33"/>
  <c r="AE673" i="33"/>
  <c r="AD673" i="33"/>
  <c r="AE672" i="33"/>
  <c r="AD672" i="33"/>
  <c r="AE671" i="33"/>
  <c r="AD671" i="33"/>
  <c r="AE670" i="33"/>
  <c r="AD670" i="33"/>
  <c r="AE669" i="33"/>
  <c r="AD669" i="33"/>
  <c r="AE668" i="33"/>
  <c r="AD668" i="33"/>
  <c r="AE667" i="33"/>
  <c r="AD667" i="33"/>
  <c r="AE666" i="33"/>
  <c r="AD666" i="33"/>
  <c r="AE665" i="33"/>
  <c r="AD665" i="33"/>
  <c r="AE664" i="33"/>
  <c r="AD664" i="33"/>
  <c r="AE663" i="33"/>
  <c r="AD663" i="33"/>
  <c r="AE662" i="33"/>
  <c r="AD662" i="33"/>
  <c r="AE661" i="33"/>
  <c r="AD661" i="33"/>
  <c r="AE660" i="33"/>
  <c r="AD660" i="33"/>
  <c r="AE659" i="33"/>
  <c r="AD659" i="33"/>
  <c r="AE658" i="33"/>
  <c r="AD658" i="33"/>
  <c r="AE657" i="33"/>
  <c r="AD657" i="33"/>
  <c r="AE656" i="33"/>
  <c r="AD656" i="33"/>
  <c r="AE655" i="33"/>
  <c r="AD655" i="33"/>
  <c r="AE654" i="33"/>
  <c r="AD654" i="33"/>
  <c r="AE653" i="33"/>
  <c r="AD653" i="33"/>
  <c r="AE652" i="33"/>
  <c r="AD652" i="33"/>
  <c r="AE651" i="33"/>
  <c r="AD651" i="33"/>
  <c r="AE650" i="33"/>
  <c r="AD650" i="33"/>
  <c r="AE649" i="33"/>
  <c r="AD649" i="33"/>
  <c r="AE648" i="33"/>
  <c r="AD648" i="33"/>
  <c r="AE647" i="33"/>
  <c r="AD647" i="33"/>
  <c r="AE646" i="33"/>
  <c r="AD646" i="33"/>
  <c r="AE645" i="33"/>
  <c r="AD645" i="33"/>
  <c r="AE644" i="33"/>
  <c r="AD644" i="33"/>
  <c r="AE643" i="33"/>
  <c r="AD643" i="33"/>
  <c r="AE642" i="33"/>
  <c r="AD642" i="33"/>
  <c r="AE641" i="33"/>
  <c r="AD641" i="33"/>
  <c r="AE640" i="33"/>
  <c r="AD640" i="33"/>
  <c r="AE639" i="33"/>
  <c r="AD639" i="33"/>
  <c r="AE638" i="33"/>
  <c r="AD638" i="33"/>
  <c r="AE637" i="33"/>
  <c r="AD637" i="33"/>
  <c r="AE636" i="33"/>
  <c r="AD636" i="33"/>
  <c r="AE635" i="33"/>
  <c r="AD635" i="33"/>
  <c r="AE634" i="33"/>
  <c r="AD634" i="33"/>
  <c r="AE633" i="33"/>
  <c r="AD633" i="33"/>
  <c r="AE632" i="33"/>
  <c r="AD632" i="33"/>
  <c r="AE631" i="33"/>
  <c r="AD631" i="33"/>
  <c r="AE630" i="33"/>
  <c r="AD630" i="33"/>
  <c r="AE629" i="33"/>
  <c r="AD629" i="33"/>
  <c r="AE628" i="33"/>
  <c r="AD628" i="33"/>
  <c r="AE627" i="33"/>
  <c r="AD627" i="33"/>
  <c r="AE626" i="33"/>
  <c r="AD626" i="33"/>
  <c r="AE625" i="33"/>
  <c r="AD625" i="33"/>
  <c r="AE624" i="33"/>
  <c r="AD624" i="33"/>
  <c r="AE623" i="33"/>
  <c r="AD623" i="33"/>
  <c r="AE622" i="33"/>
  <c r="AD622" i="33"/>
  <c r="AE621" i="33"/>
  <c r="AD621" i="33"/>
  <c r="AE620" i="33"/>
  <c r="AD620" i="33"/>
  <c r="AE619" i="33"/>
  <c r="AD619" i="33"/>
  <c r="AE618" i="33"/>
  <c r="AD618" i="33"/>
  <c r="AE617" i="33"/>
  <c r="AD617" i="33"/>
  <c r="AE616" i="33"/>
  <c r="AD616" i="33"/>
  <c r="AE615" i="33"/>
  <c r="AD615" i="33"/>
  <c r="AE614" i="33"/>
  <c r="AD614" i="33"/>
  <c r="AE613" i="33"/>
  <c r="AD613" i="33"/>
  <c r="AE612" i="33"/>
  <c r="AD612" i="33"/>
  <c r="AE611" i="33"/>
  <c r="AD611" i="33"/>
  <c r="AE610" i="33"/>
  <c r="AD610" i="33"/>
  <c r="AE609" i="33"/>
  <c r="AD609" i="33"/>
  <c r="AE608" i="33"/>
  <c r="AD608" i="33"/>
  <c r="AE607" i="33"/>
  <c r="AD607" i="33"/>
  <c r="AE606" i="33"/>
  <c r="AD606" i="33"/>
  <c r="AE605" i="33"/>
  <c r="AD605" i="33"/>
  <c r="AE604" i="33"/>
  <c r="AD604" i="33"/>
  <c r="AE603" i="33"/>
  <c r="AD603" i="33"/>
  <c r="AE602" i="33"/>
  <c r="AD602" i="33"/>
  <c r="AE601" i="33"/>
  <c r="AD601" i="33"/>
  <c r="AE600" i="33"/>
  <c r="AD600" i="33"/>
  <c r="AE599" i="33"/>
  <c r="AD599" i="33"/>
  <c r="AE598" i="33"/>
  <c r="AD598" i="33"/>
  <c r="AE597" i="33"/>
  <c r="AD597" i="33"/>
  <c r="AE596" i="33"/>
  <c r="AD596" i="33"/>
  <c r="AE595" i="33"/>
  <c r="AD595" i="33"/>
  <c r="AE594" i="33"/>
  <c r="AD594" i="33"/>
  <c r="AE593" i="33"/>
  <c r="AD593" i="33"/>
  <c r="AE592" i="33"/>
  <c r="AD592" i="33"/>
  <c r="AE591" i="33"/>
  <c r="AD591" i="33"/>
  <c r="AE590" i="33"/>
  <c r="AD590" i="33"/>
  <c r="AE589" i="33"/>
  <c r="AD589" i="33"/>
  <c r="AE588" i="33"/>
  <c r="AD588" i="33"/>
  <c r="AE587" i="33"/>
  <c r="AD587" i="33"/>
  <c r="AE586" i="33"/>
  <c r="AD586" i="33"/>
  <c r="AE585" i="33"/>
  <c r="AD585" i="33"/>
  <c r="AE584" i="33"/>
  <c r="AD584" i="33"/>
  <c r="AE583" i="33"/>
  <c r="AD583" i="33"/>
  <c r="AE582" i="33"/>
  <c r="AD582" i="33"/>
  <c r="AE581" i="33"/>
  <c r="AD581" i="33"/>
  <c r="AE580" i="33"/>
  <c r="AD580" i="33"/>
  <c r="AE579" i="33"/>
  <c r="AD579" i="33"/>
  <c r="AE578" i="33"/>
  <c r="AD578" i="33"/>
  <c r="AE577" i="33"/>
  <c r="AD577" i="33"/>
  <c r="AE576" i="33"/>
  <c r="AD576" i="33"/>
  <c r="AE575" i="33"/>
  <c r="AD575" i="33"/>
  <c r="AE574" i="33"/>
  <c r="AD574" i="33"/>
  <c r="AE573" i="33"/>
  <c r="AD573" i="33"/>
  <c r="AE572" i="33"/>
  <c r="AD572" i="33"/>
  <c r="AE571" i="33"/>
  <c r="AD571" i="33"/>
  <c r="AE570" i="33"/>
  <c r="AD570" i="33"/>
  <c r="AE569" i="33"/>
  <c r="AD569" i="33"/>
  <c r="AE568" i="33"/>
  <c r="AD568" i="33"/>
  <c r="AE567" i="33"/>
  <c r="AD567" i="33"/>
  <c r="AE566" i="33"/>
  <c r="AD566" i="33"/>
  <c r="AE565" i="33"/>
  <c r="AD565" i="33"/>
  <c r="AE564" i="33"/>
  <c r="AD564" i="33"/>
  <c r="AE563" i="33"/>
  <c r="AD563" i="33"/>
  <c r="AE562" i="33"/>
  <c r="AD562" i="33"/>
  <c r="AE561" i="33"/>
  <c r="AD561" i="33"/>
  <c r="AE560" i="33"/>
  <c r="AD560" i="33"/>
  <c r="AE559" i="33"/>
  <c r="AD559" i="33"/>
  <c r="AE558" i="33"/>
  <c r="AD558" i="33"/>
  <c r="AE557" i="33"/>
  <c r="AD557" i="33"/>
  <c r="AE556" i="33"/>
  <c r="AD556" i="33"/>
  <c r="AE555" i="33"/>
  <c r="AD555" i="33"/>
  <c r="AE554" i="33"/>
  <c r="AD554" i="33"/>
  <c r="AE553" i="33"/>
  <c r="AD553" i="33"/>
  <c r="AE552" i="33"/>
  <c r="AD552" i="33"/>
  <c r="AE551" i="33"/>
  <c r="AD551" i="33"/>
  <c r="AE550" i="33"/>
  <c r="AD550" i="33"/>
  <c r="AE549" i="33"/>
  <c r="AD549" i="33"/>
  <c r="AE548" i="33"/>
  <c r="AD548" i="33"/>
  <c r="AE547" i="33"/>
  <c r="AD547" i="33"/>
  <c r="AE546" i="33"/>
  <c r="AD546" i="33"/>
  <c r="AE545" i="33"/>
  <c r="AD545" i="33"/>
  <c r="AE544" i="33"/>
  <c r="AD544" i="33"/>
  <c r="AE543" i="33"/>
  <c r="AD543" i="33"/>
  <c r="AE542" i="33"/>
  <c r="AD542" i="33"/>
  <c r="AE541" i="33"/>
  <c r="AD541" i="33"/>
  <c r="AE540" i="33"/>
  <c r="AD540" i="33"/>
  <c r="AE539" i="33"/>
  <c r="AD539" i="33"/>
  <c r="AE538" i="33"/>
  <c r="AD538" i="33"/>
  <c r="AE537" i="33"/>
  <c r="AD537" i="33"/>
  <c r="AE536" i="33"/>
  <c r="AD536" i="33"/>
  <c r="AE535" i="33"/>
  <c r="AD535" i="33"/>
  <c r="AE534" i="33"/>
  <c r="AD534" i="33"/>
  <c r="AE533" i="33"/>
  <c r="AD533" i="33"/>
  <c r="AE532" i="33"/>
  <c r="AD532" i="33"/>
  <c r="AE531" i="33"/>
  <c r="AD531" i="33"/>
  <c r="AE530" i="33"/>
  <c r="AD530" i="33"/>
  <c r="AE529" i="33"/>
  <c r="AD529" i="33"/>
  <c r="AE528" i="33"/>
  <c r="AD528" i="33"/>
  <c r="AE527" i="33"/>
  <c r="AD527" i="33"/>
  <c r="AE526" i="33"/>
  <c r="AD526" i="33"/>
  <c r="AE525" i="33"/>
  <c r="AD525" i="33"/>
  <c r="AE524" i="33"/>
  <c r="AD524" i="33"/>
  <c r="AE523" i="33"/>
  <c r="AD523" i="33"/>
  <c r="AE522" i="33"/>
  <c r="AD522" i="33"/>
  <c r="AE521" i="33"/>
  <c r="AD521" i="33"/>
  <c r="AE520" i="33"/>
  <c r="AD520" i="33"/>
  <c r="AE519" i="33"/>
  <c r="AD519" i="33"/>
  <c r="AE518" i="33"/>
  <c r="AD518" i="33"/>
  <c r="AE517" i="33"/>
  <c r="AD517" i="33"/>
  <c r="AE516" i="33"/>
  <c r="AD516" i="33"/>
  <c r="AE515" i="33"/>
  <c r="AD515" i="33"/>
  <c r="AE514" i="33"/>
  <c r="AD514" i="33"/>
  <c r="AE513" i="33"/>
  <c r="AD513" i="33"/>
  <c r="AE512" i="33"/>
  <c r="AD512" i="33"/>
  <c r="AE511" i="33"/>
  <c r="AD511" i="33"/>
  <c r="AE510" i="33"/>
  <c r="AD510" i="33"/>
  <c r="AE509" i="33"/>
  <c r="AD509" i="33"/>
  <c r="AE508" i="33"/>
  <c r="AD508" i="33"/>
  <c r="AE507" i="33"/>
  <c r="AD507" i="33"/>
  <c r="AE506" i="33"/>
  <c r="AD506" i="33"/>
  <c r="AE505" i="33"/>
  <c r="AD505" i="33"/>
  <c r="AE504" i="33"/>
  <c r="AD504" i="33"/>
  <c r="AE503" i="33"/>
  <c r="AD503" i="33"/>
  <c r="AE502" i="33"/>
  <c r="AD502" i="33"/>
  <c r="AE501" i="33"/>
  <c r="AD501" i="33"/>
  <c r="AE500" i="33"/>
  <c r="AD500" i="33"/>
  <c r="AE499" i="33"/>
  <c r="AD499" i="33"/>
  <c r="AE498" i="33"/>
  <c r="AD498" i="33"/>
  <c r="AE497" i="33"/>
  <c r="AD497" i="33"/>
  <c r="AE496" i="33"/>
  <c r="AD496" i="33"/>
  <c r="AE495" i="33"/>
  <c r="AD495" i="33"/>
  <c r="AE494" i="33"/>
  <c r="AD494" i="33"/>
  <c r="AE493" i="33"/>
  <c r="AD493" i="33"/>
  <c r="AE492" i="33"/>
  <c r="AD492" i="33"/>
  <c r="AE491" i="33"/>
  <c r="AD491" i="33"/>
  <c r="AE490" i="33"/>
  <c r="AD490" i="33"/>
  <c r="AE489" i="33"/>
  <c r="AD489" i="33"/>
  <c r="AE488" i="33"/>
  <c r="AD488" i="33"/>
  <c r="AE487" i="33"/>
  <c r="AD487" i="33"/>
  <c r="AE486" i="33"/>
  <c r="AD486" i="33"/>
  <c r="AE485" i="33"/>
  <c r="AD485" i="33"/>
  <c r="AE484" i="33"/>
  <c r="AD484" i="33"/>
  <c r="AE483" i="33"/>
  <c r="AD483" i="33"/>
  <c r="AE482" i="33"/>
  <c r="AD482" i="33"/>
  <c r="AE481" i="33"/>
  <c r="AD481" i="33"/>
  <c r="AE480" i="33"/>
  <c r="AD480" i="33"/>
  <c r="AE479" i="33"/>
  <c r="AD479" i="33"/>
  <c r="AE478" i="33"/>
  <c r="AD478" i="33"/>
  <c r="AE477" i="33"/>
  <c r="AD477" i="33"/>
  <c r="AE476" i="33"/>
  <c r="AD476" i="33"/>
  <c r="AE475" i="33"/>
  <c r="AD475" i="33"/>
  <c r="AE474" i="33"/>
  <c r="AD474" i="33"/>
  <c r="AE473" i="33"/>
  <c r="AD473" i="33"/>
  <c r="AE472" i="33"/>
  <c r="AD472" i="33"/>
  <c r="AE471" i="33"/>
  <c r="AD471" i="33"/>
  <c r="AE470" i="33"/>
  <c r="AD470" i="33"/>
  <c r="AE469" i="33"/>
  <c r="AD469" i="33"/>
  <c r="AE468" i="33"/>
  <c r="AD468" i="33"/>
  <c r="AE467" i="33"/>
  <c r="AD467" i="33"/>
  <c r="AE466" i="33"/>
  <c r="AD466" i="33"/>
  <c r="AE465" i="33"/>
  <c r="AD465" i="33"/>
  <c r="AE464" i="33"/>
  <c r="AD464" i="33"/>
  <c r="AE463" i="33"/>
  <c r="AD463" i="33"/>
  <c r="AE462" i="33"/>
  <c r="AD462" i="33"/>
  <c r="AE461" i="33"/>
  <c r="AD461" i="33"/>
  <c r="AE460" i="33"/>
  <c r="AD460" i="33"/>
  <c r="AE459" i="33"/>
  <c r="AD459" i="33"/>
  <c r="AE458" i="33"/>
  <c r="AD458" i="33"/>
  <c r="AE457" i="33"/>
  <c r="AD457" i="33"/>
  <c r="AE456" i="33"/>
  <c r="AD456" i="33"/>
  <c r="AE455" i="33"/>
  <c r="AD455" i="33"/>
  <c r="AE454" i="33"/>
  <c r="AD454" i="33"/>
  <c r="AE453" i="33"/>
  <c r="AD453" i="33"/>
  <c r="AE452" i="33"/>
  <c r="AD452" i="33"/>
  <c r="AE451" i="33"/>
  <c r="AD451" i="33"/>
  <c r="AE450" i="33"/>
  <c r="AD450" i="33"/>
  <c r="AE449" i="33"/>
  <c r="AD449" i="33"/>
  <c r="AE448" i="33"/>
  <c r="AD448" i="33"/>
  <c r="AE447" i="33"/>
  <c r="AD447" i="33"/>
  <c r="AE446" i="33"/>
  <c r="AD446" i="33"/>
  <c r="AE445" i="33"/>
  <c r="AD445" i="33"/>
  <c r="AE444" i="33"/>
  <c r="AD444" i="33"/>
  <c r="AE443" i="33"/>
  <c r="AD443" i="33"/>
  <c r="AE442" i="33"/>
  <c r="AD442" i="33"/>
  <c r="AE441" i="33"/>
  <c r="AD441" i="33"/>
  <c r="AE440" i="33"/>
  <c r="AD440" i="33"/>
  <c r="AE439" i="33"/>
  <c r="AD439" i="33"/>
  <c r="AE438" i="33"/>
  <c r="AD438" i="33"/>
  <c r="AE437" i="33"/>
  <c r="AD437" i="33"/>
  <c r="AE436" i="33"/>
  <c r="AD436" i="33"/>
  <c r="AE435" i="33"/>
  <c r="AD435" i="33"/>
  <c r="AE434" i="33"/>
  <c r="AD434" i="33"/>
  <c r="AE433" i="33"/>
  <c r="AD433" i="33"/>
  <c r="AE432" i="33"/>
  <c r="AD432" i="33"/>
  <c r="AE431" i="33"/>
  <c r="AD431" i="33"/>
  <c r="AE430" i="33"/>
  <c r="AD430" i="33"/>
  <c r="AE429" i="33"/>
  <c r="AD429" i="33"/>
  <c r="AE428" i="33"/>
  <c r="AD428" i="33"/>
  <c r="AE427" i="33"/>
  <c r="AD427" i="33"/>
  <c r="AE426" i="33"/>
  <c r="AD426" i="33"/>
  <c r="AE425" i="33"/>
  <c r="AD425" i="33"/>
  <c r="AE424" i="33"/>
  <c r="AD424" i="33"/>
  <c r="AE423" i="33"/>
  <c r="AD423" i="33"/>
  <c r="AE422" i="33"/>
  <c r="AD422" i="33"/>
  <c r="AE421" i="33"/>
  <c r="AD421" i="33"/>
  <c r="AE420" i="33"/>
  <c r="AD420" i="33"/>
  <c r="AE419" i="33"/>
  <c r="AD419" i="33"/>
  <c r="AE418" i="33"/>
  <c r="AD418" i="33"/>
  <c r="AE417" i="33"/>
  <c r="AD417" i="33"/>
  <c r="AE416" i="33"/>
  <c r="AD416" i="33"/>
  <c r="AE415" i="33"/>
  <c r="AD415" i="33"/>
  <c r="AE414" i="33"/>
  <c r="AD414" i="33"/>
  <c r="AE413" i="33"/>
  <c r="AD413" i="33"/>
  <c r="AE412" i="33"/>
  <c r="AD412" i="33"/>
  <c r="AE411" i="33"/>
  <c r="AD411" i="33"/>
  <c r="AE410" i="33"/>
  <c r="AD410" i="33"/>
  <c r="AE409" i="33"/>
  <c r="AD409" i="33"/>
  <c r="AE408" i="33"/>
  <c r="AD408" i="33"/>
  <c r="AE407" i="33"/>
  <c r="AD407" i="33"/>
  <c r="AE406" i="33"/>
  <c r="AD406" i="33"/>
  <c r="AE405" i="33"/>
  <c r="AD405" i="33"/>
  <c r="AE404" i="33"/>
  <c r="AD404" i="33"/>
  <c r="AE403" i="33"/>
  <c r="AD403" i="33"/>
  <c r="AE402" i="33"/>
  <c r="AD402" i="33"/>
  <c r="AE401" i="33"/>
  <c r="AD401" i="33"/>
  <c r="AE400" i="33"/>
  <c r="AD400" i="33"/>
  <c r="AE399" i="33"/>
  <c r="AD399" i="33"/>
  <c r="AE398" i="33"/>
  <c r="AD398" i="33"/>
  <c r="AE397" i="33"/>
  <c r="AD397" i="33"/>
  <c r="AE396" i="33"/>
  <c r="AD396" i="33"/>
  <c r="AE395" i="33"/>
  <c r="AD395" i="33"/>
  <c r="AE394" i="33"/>
  <c r="AD394" i="33"/>
  <c r="AE393" i="33"/>
  <c r="AD393" i="33"/>
  <c r="AE392" i="33"/>
  <c r="AD392" i="33"/>
  <c r="AE391" i="33"/>
  <c r="AD391" i="33"/>
  <c r="AE390" i="33"/>
  <c r="AD390" i="33"/>
  <c r="AE389" i="33"/>
  <c r="AD389" i="33"/>
  <c r="AE388" i="33"/>
  <c r="AD388" i="33"/>
  <c r="AE387" i="33"/>
  <c r="AD387" i="33"/>
  <c r="AE386" i="33"/>
  <c r="AD386" i="33"/>
  <c r="AE385" i="33"/>
  <c r="AD385" i="33"/>
  <c r="AE384" i="33"/>
  <c r="AD384" i="33"/>
  <c r="AE383" i="33"/>
  <c r="AD383" i="33"/>
  <c r="AE382" i="33"/>
  <c r="AD382" i="33"/>
  <c r="AE381" i="33"/>
  <c r="AD381" i="33"/>
  <c r="AE380" i="33"/>
  <c r="AD380" i="33"/>
  <c r="AE379" i="33"/>
  <c r="AD379" i="33"/>
  <c r="AE378" i="33"/>
  <c r="AD378" i="33"/>
  <c r="AE377" i="33"/>
  <c r="AD377" i="33"/>
  <c r="AE376" i="33"/>
  <c r="AD376" i="33"/>
  <c r="AE375" i="33"/>
  <c r="AD375" i="33"/>
  <c r="AE374" i="33"/>
  <c r="AD374" i="33"/>
  <c r="AE373" i="33"/>
  <c r="AD373" i="33"/>
  <c r="AE372" i="33"/>
  <c r="AD372" i="33"/>
  <c r="AE371" i="33"/>
  <c r="AD371" i="33"/>
  <c r="AE370" i="33"/>
  <c r="AD370" i="33"/>
  <c r="AE369" i="33"/>
  <c r="AD369" i="33"/>
  <c r="AE368" i="33"/>
  <c r="AD368" i="33"/>
  <c r="AE367" i="33"/>
  <c r="AD367" i="33"/>
  <c r="AE366" i="33"/>
  <c r="AD366" i="33"/>
  <c r="AE365" i="33"/>
  <c r="AD365" i="33"/>
  <c r="AE364" i="33"/>
  <c r="AD364" i="33"/>
  <c r="AE363" i="33"/>
  <c r="AD363" i="33"/>
  <c r="AE362" i="33"/>
  <c r="AD362" i="33"/>
  <c r="AE361" i="33"/>
  <c r="AD361" i="33"/>
  <c r="AE360" i="33"/>
  <c r="AD360" i="33"/>
  <c r="AE359" i="33"/>
  <c r="AD359" i="33"/>
  <c r="AE358" i="33"/>
  <c r="AD358" i="33"/>
  <c r="AE357" i="33"/>
  <c r="AD357" i="33"/>
  <c r="AE356" i="33"/>
  <c r="AD356" i="33"/>
  <c r="AE355" i="33"/>
  <c r="AD355" i="33"/>
  <c r="AE354" i="33"/>
  <c r="AD354" i="33"/>
  <c r="AE353" i="33"/>
  <c r="AD353" i="33"/>
  <c r="AE352" i="33"/>
  <c r="AD352" i="33"/>
  <c r="AE351" i="33"/>
  <c r="AD351" i="33"/>
  <c r="AE350" i="33"/>
  <c r="AD350" i="33"/>
  <c r="AE349" i="33"/>
  <c r="AD349" i="33"/>
  <c r="AE348" i="33"/>
  <c r="AD348" i="33"/>
  <c r="AE347" i="33"/>
  <c r="AD347" i="33"/>
  <c r="AE346" i="33"/>
  <c r="AD346" i="33"/>
  <c r="AE345" i="33"/>
  <c r="AD345" i="33"/>
  <c r="AE344" i="33"/>
  <c r="AD344" i="33"/>
  <c r="AE343" i="33"/>
  <c r="AD343" i="33"/>
  <c r="AE342" i="33"/>
  <c r="AD342" i="33"/>
  <c r="AE341" i="33"/>
  <c r="AD341" i="33"/>
  <c r="AE340" i="33"/>
  <c r="AD340" i="33"/>
  <c r="AE339" i="33"/>
  <c r="AD339" i="33"/>
  <c r="AE338" i="33"/>
  <c r="AD338" i="33"/>
  <c r="AE337" i="33"/>
  <c r="AD337" i="33"/>
  <c r="AE336" i="33"/>
  <c r="AD336" i="33"/>
  <c r="AE335" i="33"/>
  <c r="AD335" i="33"/>
  <c r="AE334" i="33"/>
  <c r="AD334" i="33"/>
  <c r="AE333" i="33"/>
  <c r="AD333" i="33"/>
  <c r="AE332" i="33"/>
  <c r="AD332" i="33"/>
  <c r="AE331" i="33"/>
  <c r="AD331" i="33"/>
  <c r="AE330" i="33"/>
  <c r="AD330" i="33"/>
  <c r="AE329" i="33"/>
  <c r="AD329" i="33"/>
  <c r="AE328" i="33"/>
  <c r="AD328" i="33"/>
  <c r="AE327" i="33"/>
  <c r="AD327" i="33"/>
  <c r="AE326" i="33"/>
  <c r="AD326" i="33"/>
  <c r="AE325" i="33"/>
  <c r="AD325" i="33"/>
  <c r="AE324" i="33"/>
  <c r="AD324" i="33"/>
  <c r="AE323" i="33"/>
  <c r="AD323" i="33"/>
  <c r="AE322" i="33"/>
  <c r="AD322" i="33"/>
  <c r="AE321" i="33"/>
  <c r="AD321" i="33"/>
  <c r="AE320" i="33"/>
  <c r="AD320" i="33"/>
  <c r="AE319" i="33"/>
  <c r="AD319" i="33"/>
  <c r="AE318" i="33"/>
  <c r="AD318" i="33"/>
  <c r="AE317" i="33"/>
  <c r="AD317" i="33"/>
  <c r="AE316" i="33"/>
  <c r="AD316" i="33"/>
  <c r="AE315" i="33"/>
  <c r="AD315" i="33"/>
  <c r="AE314" i="33"/>
  <c r="AD314" i="33"/>
  <c r="AE313" i="33"/>
  <c r="AD313" i="33"/>
  <c r="AE312" i="33"/>
  <c r="AD312" i="33"/>
  <c r="AE311" i="33"/>
  <c r="AD311" i="33"/>
  <c r="AE310" i="33"/>
  <c r="AD310" i="33"/>
  <c r="AE309" i="33"/>
  <c r="AD309" i="33"/>
  <c r="AE308" i="33"/>
  <c r="AD308" i="33"/>
  <c r="AE307" i="33"/>
  <c r="AD307" i="33"/>
  <c r="AE306" i="33"/>
  <c r="AD306" i="33"/>
  <c r="AE305" i="33"/>
  <c r="AD305" i="33"/>
  <c r="AE304" i="33"/>
  <c r="AD304" i="33"/>
  <c r="AE303" i="33"/>
  <c r="AD303" i="33"/>
  <c r="AE302" i="33"/>
  <c r="AD302" i="33"/>
  <c r="AE301" i="33"/>
  <c r="AD301" i="33"/>
  <c r="AE300" i="33"/>
  <c r="AD300" i="33"/>
  <c r="AE299" i="33"/>
  <c r="AD299" i="33"/>
  <c r="AE298" i="33"/>
  <c r="AD298" i="33"/>
  <c r="AE297" i="33"/>
  <c r="AD297" i="33"/>
  <c r="AE296" i="33"/>
  <c r="AD296" i="33"/>
  <c r="AE295" i="33"/>
  <c r="AD295" i="33"/>
  <c r="AE294" i="33"/>
  <c r="AD294" i="33"/>
  <c r="AE293" i="33"/>
  <c r="AD293" i="33"/>
  <c r="AE292" i="33"/>
  <c r="AD292" i="33"/>
  <c r="AE291" i="33"/>
  <c r="AD291" i="33"/>
  <c r="AE290" i="33"/>
  <c r="AD290" i="33"/>
  <c r="AE289" i="33"/>
  <c r="AD289" i="33"/>
  <c r="AE288" i="33"/>
  <c r="AD288" i="33"/>
  <c r="AE287" i="33"/>
  <c r="AD287" i="33"/>
  <c r="AE286" i="33"/>
  <c r="AD286" i="33"/>
  <c r="AE285" i="33"/>
  <c r="AD285" i="33"/>
  <c r="AE284" i="33"/>
  <c r="AD284" i="33"/>
  <c r="AE283" i="33"/>
  <c r="AD283" i="33"/>
  <c r="AE282" i="33"/>
  <c r="AD282" i="33"/>
  <c r="AE281" i="33"/>
  <c r="AD281" i="33"/>
  <c r="AE280" i="33"/>
  <c r="AD280" i="33"/>
  <c r="AE279" i="33"/>
  <c r="AD279" i="33"/>
  <c r="AE278" i="33"/>
  <c r="AD278" i="33"/>
  <c r="AE277" i="33"/>
  <c r="AD277" i="33"/>
  <c r="AE276" i="33"/>
  <c r="AD276" i="33"/>
  <c r="AE275" i="33"/>
  <c r="AD275" i="33"/>
  <c r="AE274" i="33"/>
  <c r="AD274" i="33"/>
  <c r="AE273" i="33"/>
  <c r="AD273" i="33"/>
  <c r="AE272" i="33"/>
  <c r="AD272" i="33"/>
  <c r="AE271" i="33"/>
  <c r="AD271" i="33"/>
  <c r="AE270" i="33"/>
  <c r="AD270" i="33"/>
  <c r="AE269" i="33"/>
  <c r="AD269" i="33"/>
  <c r="AE268" i="33"/>
  <c r="AD268" i="33"/>
  <c r="AE267" i="33"/>
  <c r="AD267" i="33"/>
  <c r="AE266" i="33"/>
  <c r="AD266" i="33"/>
  <c r="AE265" i="33"/>
  <c r="AD265" i="33"/>
  <c r="AE264" i="33"/>
  <c r="AD264" i="33"/>
  <c r="AE263" i="33"/>
  <c r="AD263" i="33"/>
  <c r="AE262" i="33"/>
  <c r="AD262" i="33"/>
  <c r="AE261" i="33"/>
  <c r="AD261" i="33"/>
  <c r="AE260" i="33"/>
  <c r="AD260" i="33"/>
  <c r="AE259" i="33"/>
  <c r="AD259" i="33"/>
  <c r="AE258" i="33"/>
  <c r="AD258" i="33"/>
  <c r="AE257" i="33"/>
  <c r="AD257" i="33"/>
  <c r="AE256" i="33"/>
  <c r="AD256" i="33"/>
  <c r="AE255" i="33"/>
  <c r="AD255" i="33"/>
  <c r="AE254" i="33"/>
  <c r="AD254" i="33"/>
  <c r="AE253" i="33"/>
  <c r="AD253" i="33"/>
  <c r="AE252" i="33"/>
  <c r="AD252" i="33"/>
  <c r="AE251" i="33"/>
  <c r="AD251" i="33"/>
  <c r="AE250" i="33"/>
  <c r="AD250" i="33"/>
  <c r="AE249" i="33"/>
  <c r="AD249" i="33"/>
  <c r="AE248" i="33"/>
  <c r="AD248" i="33"/>
  <c r="AE247" i="33"/>
  <c r="AD247" i="33"/>
  <c r="AE246" i="33"/>
  <c r="AD246" i="33"/>
  <c r="AE245" i="33"/>
  <c r="AD245" i="33"/>
  <c r="AE244" i="33"/>
  <c r="AD244" i="33"/>
  <c r="AE243" i="33"/>
  <c r="AD243" i="33"/>
  <c r="AE242" i="33"/>
  <c r="AD242" i="33"/>
  <c r="AE241" i="33"/>
  <c r="AD241" i="33"/>
  <c r="AE240" i="33"/>
  <c r="AD240" i="33"/>
  <c r="AE239" i="33"/>
  <c r="AD239" i="33"/>
  <c r="AE238" i="33"/>
  <c r="AD238" i="33"/>
  <c r="AE237" i="33"/>
  <c r="AD237" i="33"/>
  <c r="AE236" i="33"/>
  <c r="AD236" i="33"/>
  <c r="AE235" i="33"/>
  <c r="AD235" i="33"/>
  <c r="AE234" i="33"/>
  <c r="AD234" i="33"/>
  <c r="AE233" i="33"/>
  <c r="AD233" i="33"/>
  <c r="AE232" i="33"/>
  <c r="AD232" i="33"/>
  <c r="AE231" i="33"/>
  <c r="AD231" i="33"/>
  <c r="AE230" i="33"/>
  <c r="AD230" i="33"/>
  <c r="AE229" i="33"/>
  <c r="AD229" i="33"/>
  <c r="AE228" i="33"/>
  <c r="AD228" i="33"/>
  <c r="AE227" i="33"/>
  <c r="AD227" i="33"/>
  <c r="AE226" i="33"/>
  <c r="AD226" i="33"/>
  <c r="AE225" i="33"/>
  <c r="AD225" i="33"/>
  <c r="AE224" i="33"/>
  <c r="AD224" i="33"/>
  <c r="AE223" i="33"/>
  <c r="AD223" i="33"/>
  <c r="AE222" i="33"/>
  <c r="AD222" i="33"/>
  <c r="AE221" i="33"/>
  <c r="AD221" i="33"/>
  <c r="AE220" i="33"/>
  <c r="AD220" i="33"/>
  <c r="AE219" i="33"/>
  <c r="AD219" i="33"/>
  <c r="AE218" i="33"/>
  <c r="AD218" i="33"/>
  <c r="AE217" i="33"/>
  <c r="AD217" i="33"/>
  <c r="AE216" i="33"/>
  <c r="AD216" i="33"/>
  <c r="AE215" i="33"/>
  <c r="AD215" i="33"/>
  <c r="AE214" i="33"/>
  <c r="AD214" i="33"/>
  <c r="AE213" i="33"/>
  <c r="AD213" i="33"/>
  <c r="AE212" i="33"/>
  <c r="AD212" i="33"/>
  <c r="AE211" i="33"/>
  <c r="AD211" i="33"/>
  <c r="AE210" i="33"/>
  <c r="AD210" i="33"/>
  <c r="AE209" i="33"/>
  <c r="AD209" i="33"/>
  <c r="AE208" i="33"/>
  <c r="AD208" i="33"/>
  <c r="AE207" i="33"/>
  <c r="AD207" i="33"/>
  <c r="AE206" i="33"/>
  <c r="AD206" i="33"/>
  <c r="AE205" i="33"/>
  <c r="AD205" i="33"/>
  <c r="AE204" i="33"/>
  <c r="AD204" i="33"/>
  <c r="AE203" i="33"/>
  <c r="AD203" i="33"/>
  <c r="AE202" i="33"/>
  <c r="AD202" i="33"/>
  <c r="AE201" i="33"/>
  <c r="AD201" i="33"/>
  <c r="AE200" i="33"/>
  <c r="AD200" i="33"/>
  <c r="AE199" i="33"/>
  <c r="AD199" i="33"/>
  <c r="AE198" i="33"/>
  <c r="AD198" i="33"/>
  <c r="AE197" i="33"/>
  <c r="AD197" i="33"/>
  <c r="AE196" i="33"/>
  <c r="AD196" i="33"/>
  <c r="AE195" i="33"/>
  <c r="AD195" i="33"/>
  <c r="AE194" i="33"/>
  <c r="AD194" i="33"/>
  <c r="AE193" i="33"/>
  <c r="AD193" i="33"/>
  <c r="AE192" i="33"/>
  <c r="AD192" i="33"/>
  <c r="AE191" i="33"/>
  <c r="AD191" i="33"/>
  <c r="AE190" i="33"/>
  <c r="AD190" i="33"/>
  <c r="AE189" i="33"/>
  <c r="AD189" i="33"/>
  <c r="AE188" i="33"/>
  <c r="AD188" i="33"/>
  <c r="AE187" i="33"/>
  <c r="AD187" i="33"/>
  <c r="AE186" i="33"/>
  <c r="AD186" i="33"/>
  <c r="AE185" i="33"/>
  <c r="AD185" i="33"/>
  <c r="AE184" i="33"/>
  <c r="AD184" i="33"/>
  <c r="AE183" i="33"/>
  <c r="AD183" i="33"/>
  <c r="AE182" i="33"/>
  <c r="AD182" i="33"/>
  <c r="AE181" i="33"/>
  <c r="AD181" i="33"/>
  <c r="AE180" i="33"/>
  <c r="AD180" i="33"/>
  <c r="AE179" i="33"/>
  <c r="AD179" i="33"/>
  <c r="AE178" i="33"/>
  <c r="AD178" i="33"/>
  <c r="AE177" i="33"/>
  <c r="AD177" i="33"/>
  <c r="AE176" i="33"/>
  <c r="AD176" i="33"/>
  <c r="AE175" i="33"/>
  <c r="AD175" i="33"/>
  <c r="AE174" i="33"/>
  <c r="AD174" i="33"/>
  <c r="AE173" i="33"/>
  <c r="AD173" i="33"/>
  <c r="AE172" i="33"/>
  <c r="AD172" i="33"/>
  <c r="AE171" i="33"/>
  <c r="AD171" i="33"/>
  <c r="AE170" i="33"/>
  <c r="AD170" i="33"/>
  <c r="AE169" i="33"/>
  <c r="AD169" i="33"/>
  <c r="AE168" i="33"/>
  <c r="AD168" i="33"/>
  <c r="AE167" i="33"/>
  <c r="AD167" i="33"/>
  <c r="AE166" i="33"/>
  <c r="AD166" i="33"/>
  <c r="AE165" i="33"/>
  <c r="AD165" i="33"/>
  <c r="AE164" i="33"/>
  <c r="AD164" i="33"/>
  <c r="AE163" i="33"/>
  <c r="AD163" i="33"/>
  <c r="AE162" i="33"/>
  <c r="AD162" i="33"/>
  <c r="AE161" i="33"/>
  <c r="AD161" i="33"/>
  <c r="AE160" i="33"/>
  <c r="AD160" i="33"/>
  <c r="AE159" i="33"/>
  <c r="AD159" i="33"/>
  <c r="AE158" i="33"/>
  <c r="AD158" i="33"/>
  <c r="AE157" i="33"/>
  <c r="AD157" i="33"/>
  <c r="AE156" i="33"/>
  <c r="AD156" i="33"/>
  <c r="AE155" i="33"/>
  <c r="AD155" i="33"/>
  <c r="AE154" i="33"/>
  <c r="AD154" i="33"/>
  <c r="AE153" i="33"/>
  <c r="AD153" i="33"/>
  <c r="AE152" i="33"/>
  <c r="AD152" i="33"/>
  <c r="AE151" i="33"/>
  <c r="AD151" i="33"/>
  <c r="AE150" i="33"/>
  <c r="AD150" i="33"/>
  <c r="AE149" i="33"/>
  <c r="AD149" i="33"/>
  <c r="AE148" i="33"/>
  <c r="AD148" i="33"/>
  <c r="AE147" i="33"/>
  <c r="AD147" i="33"/>
  <c r="AE146" i="33"/>
  <c r="AD146" i="33"/>
  <c r="AE145" i="33"/>
  <c r="AD145" i="33"/>
  <c r="AE144" i="33"/>
  <c r="AD144" i="33"/>
  <c r="AE143" i="33"/>
  <c r="AD143" i="33"/>
  <c r="AE142" i="33"/>
  <c r="AD142" i="33"/>
  <c r="AE141" i="33"/>
  <c r="AD141" i="33"/>
  <c r="AE140" i="33"/>
  <c r="AD140" i="33"/>
  <c r="AE139" i="33"/>
  <c r="AD139" i="33"/>
  <c r="AE138" i="33"/>
  <c r="AD138" i="33"/>
  <c r="AE137" i="33"/>
  <c r="AD137" i="33"/>
  <c r="AE136" i="33"/>
  <c r="AD136" i="33"/>
  <c r="AE135" i="33"/>
  <c r="AD135" i="33"/>
  <c r="AE134" i="33"/>
  <c r="AD134" i="33"/>
  <c r="AE133" i="33"/>
  <c r="AD133" i="33"/>
  <c r="AE132" i="33"/>
  <c r="AD132" i="33"/>
  <c r="AE131" i="33"/>
  <c r="AD131" i="33"/>
  <c r="AE130" i="33"/>
  <c r="AD130" i="33"/>
  <c r="AE129" i="33"/>
  <c r="AD129" i="33"/>
  <c r="AE128" i="33"/>
  <c r="AD128" i="33"/>
  <c r="AE127" i="33"/>
  <c r="AD127" i="33"/>
  <c r="AE126" i="33"/>
  <c r="AD126" i="33"/>
  <c r="AE125" i="33"/>
  <c r="AD125" i="33"/>
  <c r="AE124" i="33"/>
  <c r="AD124" i="33"/>
  <c r="AE123" i="33"/>
  <c r="AD123" i="33"/>
  <c r="AE122" i="33"/>
  <c r="AD122" i="33"/>
  <c r="AE121" i="33"/>
  <c r="AD121" i="33"/>
  <c r="AE120" i="33"/>
  <c r="AD120" i="33"/>
  <c r="AE119" i="33"/>
  <c r="AD119" i="33"/>
  <c r="AE118" i="33"/>
  <c r="AD118" i="33"/>
  <c r="AE117" i="33"/>
  <c r="AD117" i="33"/>
  <c r="AE116" i="33"/>
  <c r="AD116" i="33"/>
  <c r="AE115" i="33"/>
  <c r="AD115" i="33"/>
  <c r="AE114" i="33"/>
  <c r="AD114" i="33"/>
  <c r="AE113" i="33"/>
  <c r="AD113" i="33"/>
  <c r="AE112" i="33"/>
  <c r="AD112" i="33"/>
  <c r="AE111" i="33"/>
  <c r="AD111" i="33"/>
  <c r="AE110" i="33"/>
  <c r="AD110" i="33"/>
  <c r="AE109" i="33"/>
  <c r="AD109" i="33"/>
  <c r="AE108" i="33"/>
  <c r="AD108" i="33"/>
  <c r="AE107" i="33"/>
  <c r="AD107" i="33"/>
  <c r="AE106" i="33"/>
  <c r="AD106" i="33"/>
  <c r="AE105" i="33"/>
  <c r="AD105" i="33"/>
  <c r="AE104" i="33"/>
  <c r="AD104" i="33"/>
  <c r="AE103" i="33"/>
  <c r="AD103" i="33"/>
  <c r="AE102" i="33"/>
  <c r="AD102" i="33"/>
  <c r="AE101" i="33"/>
  <c r="AD101" i="33"/>
  <c r="AE100" i="33"/>
  <c r="AD100" i="33"/>
  <c r="AE99" i="33"/>
  <c r="AD99" i="33"/>
  <c r="AE98" i="33"/>
  <c r="AD98" i="33"/>
  <c r="AE97" i="33"/>
  <c r="AD97" i="33"/>
  <c r="AE96" i="33"/>
  <c r="AD96" i="33"/>
  <c r="AE95" i="33"/>
  <c r="AD95" i="33"/>
  <c r="AE94" i="33"/>
  <c r="AD94" i="33"/>
  <c r="AE93" i="33"/>
  <c r="AD93" i="33"/>
  <c r="AE92" i="33"/>
  <c r="AD92" i="33"/>
  <c r="AE91" i="33"/>
  <c r="AD91" i="33"/>
  <c r="AE90" i="33"/>
  <c r="AD90" i="33"/>
  <c r="AE89" i="33"/>
  <c r="AD89" i="33"/>
  <c r="AE88" i="33"/>
  <c r="AD88" i="33"/>
  <c r="AE87" i="33"/>
  <c r="AD87" i="33"/>
  <c r="AE86" i="33"/>
  <c r="AD86" i="33"/>
  <c r="AE85" i="33"/>
  <c r="AD85" i="33"/>
  <c r="AE84" i="33"/>
  <c r="AD84" i="33"/>
  <c r="AE83" i="33"/>
  <c r="AD83" i="33"/>
  <c r="AE82" i="33"/>
  <c r="AD82" i="33"/>
  <c r="AE81" i="33"/>
  <c r="AD81" i="33"/>
  <c r="AE80" i="33"/>
  <c r="AD80" i="33"/>
  <c r="AE79" i="33"/>
  <c r="AD79" i="33"/>
  <c r="AE78" i="33"/>
  <c r="AD78" i="33"/>
  <c r="AE77" i="33"/>
  <c r="AD77" i="33"/>
  <c r="AE76" i="33"/>
  <c r="AD76" i="33"/>
  <c r="AE75" i="33"/>
  <c r="AD75" i="33"/>
  <c r="AE74" i="33"/>
  <c r="AD74" i="33"/>
  <c r="AE73" i="33"/>
  <c r="AD73" i="33"/>
  <c r="AE72" i="33"/>
  <c r="AD72" i="33"/>
  <c r="AE71" i="33"/>
  <c r="AD71" i="33"/>
  <c r="AE70" i="33"/>
  <c r="AD70" i="33"/>
  <c r="AE69" i="33"/>
  <c r="AD69" i="33"/>
  <c r="AE68" i="33"/>
  <c r="AD68" i="33"/>
  <c r="AE67" i="33"/>
  <c r="AD67" i="33"/>
  <c r="AE66" i="33"/>
  <c r="AD66" i="33"/>
  <c r="AE65" i="33"/>
  <c r="AD65" i="33"/>
  <c r="AE64" i="33"/>
  <c r="AD64" i="33"/>
  <c r="AE63" i="33"/>
  <c r="AD63" i="33"/>
  <c r="AE62" i="33"/>
  <c r="AD62" i="33"/>
  <c r="AE61" i="33"/>
  <c r="AD61" i="33"/>
  <c r="AE60" i="33"/>
  <c r="AD60" i="33"/>
  <c r="AE59" i="33"/>
  <c r="AD59" i="33"/>
  <c r="AE58" i="33"/>
  <c r="AD58" i="33"/>
  <c r="AE57" i="33"/>
  <c r="AD57" i="33"/>
  <c r="AE56" i="33"/>
  <c r="AD56" i="33"/>
  <c r="AE55" i="33"/>
  <c r="AD55" i="33"/>
  <c r="AE54" i="33"/>
  <c r="AD54" i="33"/>
  <c r="AE53" i="33"/>
  <c r="AD53" i="33"/>
  <c r="AE52" i="33"/>
  <c r="AD52" i="33"/>
  <c r="AE51" i="33"/>
  <c r="AD51" i="33"/>
  <c r="AE50" i="33"/>
  <c r="AD50" i="33"/>
  <c r="AE49" i="33"/>
  <c r="AD49" i="33"/>
  <c r="AE48" i="33"/>
  <c r="AD48" i="33"/>
  <c r="AE47" i="33"/>
  <c r="AD47" i="33"/>
  <c r="AE46" i="33"/>
  <c r="AD46" i="33"/>
  <c r="AE45" i="33"/>
  <c r="AD45" i="33"/>
  <c r="AE44" i="33"/>
  <c r="AD44" i="33"/>
  <c r="AE43" i="33"/>
  <c r="AD43" i="33"/>
  <c r="AE42" i="33"/>
  <c r="AD42" i="33"/>
  <c r="AE41" i="33"/>
  <c r="AD41" i="33"/>
  <c r="AE40" i="33"/>
  <c r="AD40" i="33"/>
  <c r="AE39" i="33"/>
  <c r="AD39" i="33"/>
  <c r="AE38" i="33"/>
  <c r="AD38" i="33"/>
  <c r="AE37" i="33"/>
  <c r="AD37" i="33"/>
  <c r="AE36" i="33"/>
  <c r="AD36" i="33"/>
  <c r="AE35" i="33"/>
  <c r="AD35" i="33"/>
  <c r="AE34" i="33"/>
  <c r="AD34" i="33"/>
  <c r="AE33" i="33"/>
  <c r="AD33" i="33"/>
  <c r="AE32" i="33"/>
  <c r="AD32" i="33"/>
  <c r="AE31" i="33"/>
  <c r="AD31" i="33"/>
  <c r="AE30" i="33"/>
  <c r="AD30" i="33"/>
  <c r="AE29" i="33"/>
  <c r="AD29" i="33"/>
  <c r="AE28" i="33"/>
  <c r="AD28" i="33"/>
  <c r="AE27" i="33"/>
  <c r="AD27" i="33"/>
  <c r="AE26" i="33"/>
  <c r="AD26" i="33"/>
  <c r="AE25" i="33"/>
  <c r="AD25" i="33"/>
  <c r="AE24" i="33"/>
  <c r="AD24" i="33"/>
  <c r="AE23" i="33"/>
  <c r="AD23" i="33"/>
  <c r="AE22" i="33"/>
  <c r="AD22" i="33"/>
  <c r="AE21" i="33"/>
  <c r="AD21" i="33"/>
  <c r="AE20" i="33"/>
  <c r="AD20" i="33"/>
  <c r="AE19" i="33"/>
  <c r="AD19" i="33"/>
  <c r="AE18" i="33"/>
  <c r="AD18" i="33"/>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V8" i="33"/>
  <c r="V702" i="33"/>
  <c r="U702" i="33"/>
  <c r="V701" i="33"/>
  <c r="U701" i="33"/>
  <c r="V700" i="33"/>
  <c r="U700" i="33"/>
  <c r="V699" i="33"/>
  <c r="U699" i="33"/>
  <c r="V698" i="33"/>
  <c r="U698" i="33"/>
  <c r="V697" i="33"/>
  <c r="U697" i="33"/>
  <c r="V696" i="33"/>
  <c r="U696" i="33"/>
  <c r="V695" i="33"/>
  <c r="U695" i="33"/>
  <c r="V694" i="33"/>
  <c r="U694" i="33"/>
  <c r="V693" i="33"/>
  <c r="U693" i="33"/>
  <c r="V692" i="33"/>
  <c r="U692" i="33"/>
  <c r="V691" i="33"/>
  <c r="U691" i="33"/>
  <c r="V690" i="33"/>
  <c r="U690" i="33"/>
  <c r="V689" i="33"/>
  <c r="U689" i="33"/>
  <c r="V688" i="33"/>
  <c r="U688" i="33"/>
  <c r="V687" i="33"/>
  <c r="U687" i="33"/>
  <c r="V686" i="33"/>
  <c r="U686" i="33"/>
  <c r="V685" i="33"/>
  <c r="U685" i="33"/>
  <c r="V684" i="33"/>
  <c r="U684" i="33"/>
  <c r="V683" i="33"/>
  <c r="U683" i="33"/>
  <c r="V682" i="33"/>
  <c r="U682" i="33"/>
  <c r="V681" i="33"/>
  <c r="U681" i="33"/>
  <c r="V680" i="33"/>
  <c r="U680" i="33"/>
  <c r="V679" i="33"/>
  <c r="U679" i="33"/>
  <c r="V678" i="33"/>
  <c r="U678" i="33"/>
  <c r="V677" i="33"/>
  <c r="U677" i="33"/>
  <c r="V676" i="33"/>
  <c r="U676" i="33"/>
  <c r="V675" i="33"/>
  <c r="U675" i="33"/>
  <c r="V674" i="33"/>
  <c r="U674" i="33"/>
  <c r="V673" i="33"/>
  <c r="U673" i="33"/>
  <c r="V672" i="33"/>
  <c r="U672" i="33"/>
  <c r="V671" i="33"/>
  <c r="U671" i="33"/>
  <c r="V670" i="33"/>
  <c r="U670" i="33"/>
  <c r="V669" i="33"/>
  <c r="U669" i="33"/>
  <c r="V668" i="33"/>
  <c r="U668" i="33"/>
  <c r="V667" i="33"/>
  <c r="U667" i="33"/>
  <c r="V666" i="33"/>
  <c r="U666" i="33"/>
  <c r="V665" i="33"/>
  <c r="U665" i="33"/>
  <c r="V664" i="33"/>
  <c r="U664" i="33"/>
  <c r="V663" i="33"/>
  <c r="U663" i="33"/>
  <c r="V662" i="33"/>
  <c r="U662" i="33"/>
  <c r="V661" i="33"/>
  <c r="U661" i="33"/>
  <c r="V660" i="33"/>
  <c r="U660" i="33"/>
  <c r="V659" i="33"/>
  <c r="U659" i="33"/>
  <c r="V658" i="33"/>
  <c r="U658" i="33"/>
  <c r="V657" i="33"/>
  <c r="U657" i="33"/>
  <c r="V656" i="33"/>
  <c r="U656" i="33"/>
  <c r="V655" i="33"/>
  <c r="U655" i="33"/>
  <c r="V654" i="33"/>
  <c r="U654" i="33"/>
  <c r="V653" i="33"/>
  <c r="U653" i="33"/>
  <c r="V652" i="33"/>
  <c r="U652" i="33"/>
  <c r="V651" i="33"/>
  <c r="U651" i="33"/>
  <c r="V650" i="33"/>
  <c r="U650" i="33"/>
  <c r="V649" i="33"/>
  <c r="U649" i="33"/>
  <c r="V648" i="33"/>
  <c r="U648" i="33"/>
  <c r="V647" i="33"/>
  <c r="U647" i="33"/>
  <c r="V646" i="33"/>
  <c r="U646" i="33"/>
  <c r="V645" i="33"/>
  <c r="U645" i="33"/>
  <c r="V644" i="33"/>
  <c r="U644" i="33"/>
  <c r="V643" i="33"/>
  <c r="U643" i="33"/>
  <c r="V642" i="33"/>
  <c r="U642" i="33"/>
  <c r="V641" i="33"/>
  <c r="U641" i="33"/>
  <c r="V640" i="33"/>
  <c r="U640" i="33"/>
  <c r="V639" i="33"/>
  <c r="U639" i="33"/>
  <c r="V638" i="33"/>
  <c r="U638" i="33"/>
  <c r="V637" i="33"/>
  <c r="U637" i="33"/>
  <c r="V636" i="33"/>
  <c r="U636" i="33"/>
  <c r="V635" i="33"/>
  <c r="U635" i="33"/>
  <c r="V634" i="33"/>
  <c r="U634" i="33"/>
  <c r="V633" i="33"/>
  <c r="U633" i="33"/>
  <c r="V632" i="33"/>
  <c r="U632" i="33"/>
  <c r="V631" i="33"/>
  <c r="U631" i="33"/>
  <c r="V630" i="33"/>
  <c r="U630" i="33"/>
  <c r="V629" i="33"/>
  <c r="U629" i="33"/>
  <c r="V628" i="33"/>
  <c r="U628" i="33"/>
  <c r="V627" i="33"/>
  <c r="U627" i="33"/>
  <c r="V626" i="33"/>
  <c r="U626" i="33"/>
  <c r="V625" i="33"/>
  <c r="U625" i="33"/>
  <c r="V624" i="33"/>
  <c r="U624" i="33"/>
  <c r="V623" i="33"/>
  <c r="U623" i="33"/>
  <c r="V622" i="33"/>
  <c r="U622" i="33"/>
  <c r="V621" i="33"/>
  <c r="U621" i="33"/>
  <c r="V620" i="33"/>
  <c r="U620" i="33"/>
  <c r="V619" i="33"/>
  <c r="U619" i="33"/>
  <c r="V618" i="33"/>
  <c r="U618" i="33"/>
  <c r="V617" i="33"/>
  <c r="U617" i="33"/>
  <c r="V616" i="33"/>
  <c r="U616" i="33"/>
  <c r="V615" i="33"/>
  <c r="U615" i="33"/>
  <c r="V614" i="33"/>
  <c r="U614" i="33"/>
  <c r="V613" i="33"/>
  <c r="U613" i="33"/>
  <c r="V612" i="33"/>
  <c r="U612" i="33"/>
  <c r="V611" i="33"/>
  <c r="U611" i="33"/>
  <c r="V610" i="33"/>
  <c r="U610" i="33"/>
  <c r="V609" i="33"/>
  <c r="U609" i="33"/>
  <c r="V608" i="33"/>
  <c r="U608" i="33"/>
  <c r="V607" i="33"/>
  <c r="U607" i="33"/>
  <c r="V606" i="33"/>
  <c r="U606" i="33"/>
  <c r="V605" i="33"/>
  <c r="U605" i="33"/>
  <c r="V604" i="33"/>
  <c r="U604" i="33"/>
  <c r="V603" i="33"/>
  <c r="U603" i="33"/>
  <c r="V602" i="33"/>
  <c r="U602" i="33"/>
  <c r="V601" i="33"/>
  <c r="U601" i="33"/>
  <c r="V600" i="33"/>
  <c r="U600" i="33"/>
  <c r="V599" i="33"/>
  <c r="U599" i="33"/>
  <c r="V598" i="33"/>
  <c r="U598" i="33"/>
  <c r="V597" i="33"/>
  <c r="U597" i="33"/>
  <c r="V596" i="33"/>
  <c r="U596" i="33"/>
  <c r="V595" i="33"/>
  <c r="U595" i="33"/>
  <c r="V594" i="33"/>
  <c r="U594" i="33"/>
  <c r="V593" i="33"/>
  <c r="U593" i="33"/>
  <c r="V592" i="33"/>
  <c r="U592" i="33"/>
  <c r="V591" i="33"/>
  <c r="U591" i="33"/>
  <c r="V590" i="33"/>
  <c r="U590" i="33"/>
  <c r="V589" i="33"/>
  <c r="U589" i="33"/>
  <c r="V588" i="33"/>
  <c r="U588" i="33"/>
  <c r="V587" i="33"/>
  <c r="U587" i="33"/>
  <c r="V586" i="33"/>
  <c r="U586" i="33"/>
  <c r="V585" i="33"/>
  <c r="U585" i="33"/>
  <c r="V584" i="33"/>
  <c r="U584" i="33"/>
  <c r="V583" i="33"/>
  <c r="U583" i="33"/>
  <c r="V582" i="33"/>
  <c r="U582" i="33"/>
  <c r="V581" i="33"/>
  <c r="U581" i="33"/>
  <c r="V580" i="33"/>
  <c r="U580" i="33"/>
  <c r="V579" i="33"/>
  <c r="U579" i="33"/>
  <c r="V578" i="33"/>
  <c r="U578" i="33"/>
  <c r="V577" i="33"/>
  <c r="U577" i="33"/>
  <c r="V576" i="33"/>
  <c r="U576" i="33"/>
  <c r="V575" i="33"/>
  <c r="U575" i="33"/>
  <c r="V574" i="33"/>
  <c r="U574" i="33"/>
  <c r="V573" i="33"/>
  <c r="U573" i="33"/>
  <c r="V572" i="33"/>
  <c r="U572" i="33"/>
  <c r="V571" i="33"/>
  <c r="U571" i="33"/>
  <c r="V570" i="33"/>
  <c r="U570" i="33"/>
  <c r="V569" i="33"/>
  <c r="U569" i="33"/>
  <c r="V568" i="33"/>
  <c r="U568" i="33"/>
  <c r="V567" i="33"/>
  <c r="U567" i="33"/>
  <c r="V566" i="33"/>
  <c r="U566" i="33"/>
  <c r="V565" i="33"/>
  <c r="U565" i="33"/>
  <c r="V564" i="33"/>
  <c r="U564" i="33"/>
  <c r="V563" i="33"/>
  <c r="U563" i="33"/>
  <c r="V562" i="33"/>
  <c r="U562" i="33"/>
  <c r="V561" i="33"/>
  <c r="U561" i="33"/>
  <c r="V560" i="33"/>
  <c r="U560" i="33"/>
  <c r="V559" i="33"/>
  <c r="U559" i="33"/>
  <c r="V558" i="33"/>
  <c r="U558" i="33"/>
  <c r="V557" i="33"/>
  <c r="U557" i="33"/>
  <c r="V556" i="33"/>
  <c r="U556" i="33"/>
  <c r="V555" i="33"/>
  <c r="U555" i="33"/>
  <c r="V554" i="33"/>
  <c r="U554" i="33"/>
  <c r="V553" i="33"/>
  <c r="U553" i="33"/>
  <c r="V552" i="33"/>
  <c r="U552" i="33"/>
  <c r="V551" i="33"/>
  <c r="U551" i="33"/>
  <c r="V550" i="33"/>
  <c r="U550" i="33"/>
  <c r="V549" i="33"/>
  <c r="U549" i="33"/>
  <c r="V548" i="33"/>
  <c r="U548" i="33"/>
  <c r="V547" i="33"/>
  <c r="U547" i="33"/>
  <c r="V546" i="33"/>
  <c r="U546" i="33"/>
  <c r="V545" i="33"/>
  <c r="U545" i="33"/>
  <c r="V544" i="33"/>
  <c r="U544" i="33"/>
  <c r="V543" i="33"/>
  <c r="U543" i="33"/>
  <c r="V542" i="33"/>
  <c r="U542" i="33"/>
  <c r="V541" i="33"/>
  <c r="U541" i="33"/>
  <c r="V540" i="33"/>
  <c r="U540" i="33"/>
  <c r="V539" i="33"/>
  <c r="U539" i="33"/>
  <c r="V538" i="33"/>
  <c r="U538" i="33"/>
  <c r="V537" i="33"/>
  <c r="U537" i="33"/>
  <c r="V536" i="33"/>
  <c r="U536" i="33"/>
  <c r="V535" i="33"/>
  <c r="U535" i="33"/>
  <c r="V534" i="33"/>
  <c r="U534" i="33"/>
  <c r="V533" i="33"/>
  <c r="U533" i="33"/>
  <c r="V532" i="33"/>
  <c r="U532" i="33"/>
  <c r="V531" i="33"/>
  <c r="U531" i="33"/>
  <c r="V530" i="33"/>
  <c r="U530" i="33"/>
  <c r="V529" i="33"/>
  <c r="U529" i="33"/>
  <c r="V528" i="33"/>
  <c r="U528" i="33"/>
  <c r="V527" i="33"/>
  <c r="U527" i="33"/>
  <c r="V526" i="33"/>
  <c r="U526" i="33"/>
  <c r="V525" i="33"/>
  <c r="U525" i="33"/>
  <c r="V524" i="33"/>
  <c r="U524" i="33"/>
  <c r="V523" i="33"/>
  <c r="U523" i="33"/>
  <c r="V522" i="33"/>
  <c r="U522" i="33"/>
  <c r="V521" i="33"/>
  <c r="U521" i="33"/>
  <c r="V520" i="33"/>
  <c r="U520" i="33"/>
  <c r="V519" i="33"/>
  <c r="U519" i="33"/>
  <c r="V518" i="33"/>
  <c r="U518" i="33"/>
  <c r="V517" i="33"/>
  <c r="U517" i="33"/>
  <c r="V516" i="33"/>
  <c r="U516" i="33"/>
  <c r="V515" i="33"/>
  <c r="U515" i="33"/>
  <c r="V514" i="33"/>
  <c r="U514" i="33"/>
  <c r="V513" i="33"/>
  <c r="U513" i="33"/>
  <c r="V512" i="33"/>
  <c r="U512" i="33"/>
  <c r="V511" i="33"/>
  <c r="U511" i="33"/>
  <c r="V510" i="33"/>
  <c r="U510" i="33"/>
  <c r="V509" i="33"/>
  <c r="U509" i="33"/>
  <c r="V508" i="33"/>
  <c r="U508" i="33"/>
  <c r="V507" i="33"/>
  <c r="U507" i="33"/>
  <c r="V506" i="33"/>
  <c r="U506" i="33"/>
  <c r="V505" i="33"/>
  <c r="U505" i="33"/>
  <c r="V504" i="33"/>
  <c r="U504" i="33"/>
  <c r="V503" i="33"/>
  <c r="U503" i="33"/>
  <c r="V502" i="33"/>
  <c r="U502" i="33"/>
  <c r="V501" i="33"/>
  <c r="U501" i="33"/>
  <c r="V500" i="33"/>
  <c r="U500" i="33"/>
  <c r="V499" i="33"/>
  <c r="U499" i="33"/>
  <c r="V498" i="33"/>
  <c r="U498" i="33"/>
  <c r="V497" i="33"/>
  <c r="U497" i="33"/>
  <c r="V496" i="33"/>
  <c r="U496" i="33"/>
  <c r="V495" i="33"/>
  <c r="U495" i="33"/>
  <c r="V494" i="33"/>
  <c r="U494" i="33"/>
  <c r="V493" i="33"/>
  <c r="U493" i="33"/>
  <c r="V492" i="33"/>
  <c r="U492" i="33"/>
  <c r="V491" i="33"/>
  <c r="U491" i="33"/>
  <c r="V490" i="33"/>
  <c r="U490" i="33"/>
  <c r="V489" i="33"/>
  <c r="U489" i="33"/>
  <c r="V488" i="33"/>
  <c r="U488" i="33"/>
  <c r="V487" i="33"/>
  <c r="U487" i="33"/>
  <c r="V486" i="33"/>
  <c r="U486" i="33"/>
  <c r="V485" i="33"/>
  <c r="U485" i="33"/>
  <c r="V484" i="33"/>
  <c r="U484" i="33"/>
  <c r="V483" i="33"/>
  <c r="U483" i="33"/>
  <c r="V482" i="33"/>
  <c r="U482" i="33"/>
  <c r="V481" i="33"/>
  <c r="U481" i="33"/>
  <c r="V480" i="33"/>
  <c r="U480" i="33"/>
  <c r="V479" i="33"/>
  <c r="U479" i="33"/>
  <c r="V478" i="33"/>
  <c r="U478" i="33"/>
  <c r="V477" i="33"/>
  <c r="U477" i="33"/>
  <c r="V476" i="33"/>
  <c r="U476" i="33"/>
  <c r="V475" i="33"/>
  <c r="U475" i="33"/>
  <c r="V474" i="33"/>
  <c r="U474" i="33"/>
  <c r="V473" i="33"/>
  <c r="U473" i="33"/>
  <c r="V472" i="33"/>
  <c r="U472" i="33"/>
  <c r="V471" i="33"/>
  <c r="U471" i="33"/>
  <c r="V470" i="33"/>
  <c r="U470" i="33"/>
  <c r="V469" i="33"/>
  <c r="U469" i="33"/>
  <c r="V468" i="33"/>
  <c r="U468" i="33"/>
  <c r="V467" i="33"/>
  <c r="U467" i="33"/>
  <c r="V466" i="33"/>
  <c r="U466" i="33"/>
  <c r="V465" i="33"/>
  <c r="U465" i="33"/>
  <c r="V464" i="33"/>
  <c r="U464" i="33"/>
  <c r="V463" i="33"/>
  <c r="U463" i="33"/>
  <c r="V462" i="33"/>
  <c r="U462" i="33"/>
  <c r="V461" i="33"/>
  <c r="U461" i="33"/>
  <c r="V460" i="33"/>
  <c r="U460" i="33"/>
  <c r="V459" i="33"/>
  <c r="U459" i="33"/>
  <c r="V458" i="33"/>
  <c r="U458" i="33"/>
  <c r="V457" i="33"/>
  <c r="U457" i="33"/>
  <c r="V456" i="33"/>
  <c r="U456" i="33"/>
  <c r="V455" i="33"/>
  <c r="U455" i="33"/>
  <c r="V454" i="33"/>
  <c r="U454" i="33"/>
  <c r="V453" i="33"/>
  <c r="U453" i="33"/>
  <c r="V452" i="33"/>
  <c r="U452" i="33"/>
  <c r="V451" i="33"/>
  <c r="U451" i="33"/>
  <c r="V450" i="33"/>
  <c r="U450" i="33"/>
  <c r="V449" i="33"/>
  <c r="U449" i="33"/>
  <c r="V448" i="33"/>
  <c r="U448" i="33"/>
  <c r="V447" i="33"/>
  <c r="U447" i="33"/>
  <c r="V446" i="33"/>
  <c r="U446" i="33"/>
  <c r="V445" i="33"/>
  <c r="U445" i="33"/>
  <c r="V444" i="33"/>
  <c r="U444" i="33"/>
  <c r="V443" i="33"/>
  <c r="U443" i="33"/>
  <c r="V442" i="33"/>
  <c r="U442" i="33"/>
  <c r="V441" i="33"/>
  <c r="U441" i="33"/>
  <c r="V440" i="33"/>
  <c r="U440" i="33"/>
  <c r="V439" i="33"/>
  <c r="U439" i="33"/>
  <c r="V438" i="33"/>
  <c r="U438" i="33"/>
  <c r="V437" i="33"/>
  <c r="U437" i="33"/>
  <c r="V436" i="33"/>
  <c r="U436" i="33"/>
  <c r="V435" i="33"/>
  <c r="U435" i="33"/>
  <c r="V434" i="33"/>
  <c r="U434" i="33"/>
  <c r="V433" i="33"/>
  <c r="U433" i="33"/>
  <c r="V432" i="33"/>
  <c r="U432" i="33"/>
  <c r="V431" i="33"/>
  <c r="U431" i="33"/>
  <c r="V430" i="33"/>
  <c r="U430" i="33"/>
  <c r="V429" i="33"/>
  <c r="U429" i="33"/>
  <c r="V428" i="33"/>
  <c r="U428" i="33"/>
  <c r="V427" i="33"/>
  <c r="U427" i="33"/>
  <c r="V426" i="33"/>
  <c r="U426" i="33"/>
  <c r="V425" i="33"/>
  <c r="U425" i="33"/>
  <c r="V424" i="33"/>
  <c r="U424" i="33"/>
  <c r="V423" i="33"/>
  <c r="U423" i="33"/>
  <c r="V422" i="33"/>
  <c r="U422" i="33"/>
  <c r="V421" i="33"/>
  <c r="U421" i="33"/>
  <c r="V420" i="33"/>
  <c r="U420" i="33"/>
  <c r="V419" i="33"/>
  <c r="U419" i="33"/>
  <c r="V418" i="33"/>
  <c r="U418" i="33"/>
  <c r="V417" i="33"/>
  <c r="U417" i="33"/>
  <c r="V416" i="33"/>
  <c r="U416" i="33"/>
  <c r="V415" i="33"/>
  <c r="U415" i="33"/>
  <c r="V414" i="33"/>
  <c r="U414" i="33"/>
  <c r="V413" i="33"/>
  <c r="U413" i="33"/>
  <c r="V412" i="33"/>
  <c r="U412" i="33"/>
  <c r="V411" i="33"/>
  <c r="U411" i="33"/>
  <c r="V410" i="33"/>
  <c r="U410" i="33"/>
  <c r="V409" i="33"/>
  <c r="U409" i="33"/>
  <c r="V408" i="33"/>
  <c r="U408" i="33"/>
  <c r="V407" i="33"/>
  <c r="U407" i="33"/>
  <c r="V406" i="33"/>
  <c r="U406" i="33"/>
  <c r="V405" i="33"/>
  <c r="U405" i="33"/>
  <c r="V404" i="33"/>
  <c r="U404" i="33"/>
  <c r="V403" i="33"/>
  <c r="U403" i="33"/>
  <c r="V402" i="33"/>
  <c r="U402" i="33"/>
  <c r="V401" i="33"/>
  <c r="U401" i="33"/>
  <c r="V400" i="33"/>
  <c r="U400" i="33"/>
  <c r="V399" i="33"/>
  <c r="U399" i="33"/>
  <c r="V398" i="33"/>
  <c r="U398" i="33"/>
  <c r="V397" i="33"/>
  <c r="U397" i="33"/>
  <c r="V396" i="33"/>
  <c r="U396" i="33"/>
  <c r="V395" i="33"/>
  <c r="U395" i="33"/>
  <c r="V394" i="33"/>
  <c r="U394" i="33"/>
  <c r="V393" i="33"/>
  <c r="U393" i="33"/>
  <c r="V392" i="33"/>
  <c r="U392" i="33"/>
  <c r="V391" i="33"/>
  <c r="U391" i="33"/>
  <c r="V390" i="33"/>
  <c r="U390" i="33"/>
  <c r="V389" i="33"/>
  <c r="U389" i="33"/>
  <c r="V388" i="33"/>
  <c r="U388" i="33"/>
  <c r="V387" i="33"/>
  <c r="U387" i="33"/>
  <c r="V386" i="33"/>
  <c r="U386" i="33"/>
  <c r="V385" i="33"/>
  <c r="U385" i="33"/>
  <c r="V384" i="33"/>
  <c r="U384" i="33"/>
  <c r="V383" i="33"/>
  <c r="U383" i="33"/>
  <c r="V382" i="33"/>
  <c r="U382" i="33"/>
  <c r="V381" i="33"/>
  <c r="U381" i="33"/>
  <c r="V380" i="33"/>
  <c r="U380" i="33"/>
  <c r="V379" i="33"/>
  <c r="U379" i="33"/>
  <c r="V378" i="33"/>
  <c r="U378" i="33"/>
  <c r="V377" i="33"/>
  <c r="U377" i="33"/>
  <c r="V376" i="33"/>
  <c r="U376" i="33"/>
  <c r="V375" i="33"/>
  <c r="U375" i="33"/>
  <c r="V374" i="33"/>
  <c r="U374" i="33"/>
  <c r="V373" i="33"/>
  <c r="U373" i="33"/>
  <c r="V372" i="33"/>
  <c r="U372" i="33"/>
  <c r="V371" i="33"/>
  <c r="U371" i="33"/>
  <c r="V370" i="33"/>
  <c r="U370" i="33"/>
  <c r="V369" i="33"/>
  <c r="U369" i="33"/>
  <c r="V368" i="33"/>
  <c r="U368" i="33"/>
  <c r="V367" i="33"/>
  <c r="U367" i="33"/>
  <c r="V366" i="33"/>
  <c r="U366" i="33"/>
  <c r="V365" i="33"/>
  <c r="U365" i="33"/>
  <c r="V364" i="33"/>
  <c r="U364" i="33"/>
  <c r="V363" i="33"/>
  <c r="U363" i="33"/>
  <c r="V362" i="33"/>
  <c r="U362" i="33"/>
  <c r="V361" i="33"/>
  <c r="U361" i="33"/>
  <c r="V360" i="33"/>
  <c r="U360" i="33"/>
  <c r="V359" i="33"/>
  <c r="U359" i="33"/>
  <c r="V358" i="33"/>
  <c r="U358" i="33"/>
  <c r="V357" i="33"/>
  <c r="U357" i="33"/>
  <c r="V356" i="33"/>
  <c r="U356" i="33"/>
  <c r="V355" i="33"/>
  <c r="U355" i="33"/>
  <c r="V354" i="33"/>
  <c r="U354" i="33"/>
  <c r="V353" i="33"/>
  <c r="U353" i="33"/>
  <c r="V352" i="33"/>
  <c r="U352" i="33"/>
  <c r="V351" i="33"/>
  <c r="U351" i="33"/>
  <c r="V350" i="33"/>
  <c r="U350" i="33"/>
  <c r="V349" i="33"/>
  <c r="U349" i="33"/>
  <c r="V348" i="33"/>
  <c r="U348" i="33"/>
  <c r="V347" i="33"/>
  <c r="U347" i="33"/>
  <c r="V346" i="33"/>
  <c r="U346" i="33"/>
  <c r="V345" i="33"/>
  <c r="U345" i="33"/>
  <c r="V344" i="33"/>
  <c r="U344" i="33"/>
  <c r="V343" i="33"/>
  <c r="U343" i="33"/>
  <c r="V342" i="33"/>
  <c r="U342" i="33"/>
  <c r="V341" i="33"/>
  <c r="U341" i="33"/>
  <c r="V340" i="33"/>
  <c r="U340" i="33"/>
  <c r="V339" i="33"/>
  <c r="U339" i="33"/>
  <c r="V338" i="33"/>
  <c r="U338" i="33"/>
  <c r="V337" i="33"/>
  <c r="U337" i="33"/>
  <c r="V336" i="33"/>
  <c r="U336" i="33"/>
  <c r="V335" i="33"/>
  <c r="U335" i="33"/>
  <c r="V334" i="33"/>
  <c r="U334" i="33"/>
  <c r="V333" i="33"/>
  <c r="U333" i="33"/>
  <c r="V332" i="33"/>
  <c r="U332" i="33"/>
  <c r="V331" i="33"/>
  <c r="U331" i="33"/>
  <c r="V330" i="33"/>
  <c r="U330" i="33"/>
  <c r="V329" i="33"/>
  <c r="U329" i="33"/>
  <c r="V328" i="33"/>
  <c r="U328" i="33"/>
  <c r="V327" i="33"/>
  <c r="U327" i="33"/>
  <c r="V326" i="33"/>
  <c r="U326" i="33"/>
  <c r="V325" i="33"/>
  <c r="U325" i="33"/>
  <c r="V324" i="33"/>
  <c r="U324" i="33"/>
  <c r="V323" i="33"/>
  <c r="U323" i="33"/>
  <c r="V322" i="33"/>
  <c r="U322" i="33"/>
  <c r="V321" i="33"/>
  <c r="U321" i="33"/>
  <c r="V320" i="33"/>
  <c r="U320" i="33"/>
  <c r="V319" i="33"/>
  <c r="U319" i="33"/>
  <c r="V318" i="33"/>
  <c r="U318" i="33"/>
  <c r="V317" i="33"/>
  <c r="U317" i="33"/>
  <c r="V316" i="33"/>
  <c r="U316" i="33"/>
  <c r="V315" i="33"/>
  <c r="U315" i="33"/>
  <c r="V314" i="33"/>
  <c r="U314" i="33"/>
  <c r="V313" i="33"/>
  <c r="U313" i="33"/>
  <c r="V312" i="33"/>
  <c r="U312" i="33"/>
  <c r="V311" i="33"/>
  <c r="U311" i="33"/>
  <c r="V310" i="33"/>
  <c r="U310" i="33"/>
  <c r="V309" i="33"/>
  <c r="U309" i="33"/>
  <c r="V308" i="33"/>
  <c r="U308" i="33"/>
  <c r="V307" i="33"/>
  <c r="U307" i="33"/>
  <c r="V306" i="33"/>
  <c r="U306" i="33"/>
  <c r="V305" i="33"/>
  <c r="U305" i="33"/>
  <c r="V304" i="33"/>
  <c r="U304" i="33"/>
  <c r="V303" i="33"/>
  <c r="U303" i="33"/>
  <c r="V302" i="33"/>
  <c r="U302" i="33"/>
  <c r="V301" i="33"/>
  <c r="U301" i="33"/>
  <c r="V300" i="33"/>
  <c r="U300" i="33"/>
  <c r="V299" i="33"/>
  <c r="U299" i="33"/>
  <c r="V298" i="33"/>
  <c r="U298" i="33"/>
  <c r="V297" i="33"/>
  <c r="U297" i="33"/>
  <c r="V296" i="33"/>
  <c r="U296" i="33"/>
  <c r="V295" i="33"/>
  <c r="U295" i="33"/>
  <c r="V294" i="33"/>
  <c r="U294" i="33"/>
  <c r="V293" i="33"/>
  <c r="U293" i="33"/>
  <c r="V292" i="33"/>
  <c r="U292" i="33"/>
  <c r="V291" i="33"/>
  <c r="U291" i="33"/>
  <c r="V290" i="33"/>
  <c r="U290" i="33"/>
  <c r="V289" i="33"/>
  <c r="U289" i="33"/>
  <c r="V288" i="33"/>
  <c r="U288" i="33"/>
  <c r="V287" i="33"/>
  <c r="U287" i="33"/>
  <c r="V286" i="33"/>
  <c r="U286" i="33"/>
  <c r="V285" i="33"/>
  <c r="U285" i="33"/>
  <c r="V284" i="33"/>
  <c r="U284" i="33"/>
  <c r="V283" i="33"/>
  <c r="U283" i="33"/>
  <c r="V282" i="33"/>
  <c r="U282" i="33"/>
  <c r="V281" i="33"/>
  <c r="U281" i="33"/>
  <c r="V280" i="33"/>
  <c r="U280" i="33"/>
  <c r="V279" i="33"/>
  <c r="U279" i="33"/>
  <c r="V278" i="33"/>
  <c r="U278" i="33"/>
  <c r="V277" i="33"/>
  <c r="U277" i="33"/>
  <c r="V276" i="33"/>
  <c r="U276" i="33"/>
  <c r="V275" i="33"/>
  <c r="U275" i="33"/>
  <c r="V274" i="33"/>
  <c r="U274" i="33"/>
  <c r="V273" i="33"/>
  <c r="U273" i="33"/>
  <c r="V272" i="33"/>
  <c r="U272" i="33"/>
  <c r="V271" i="33"/>
  <c r="U271" i="33"/>
  <c r="V270" i="33"/>
  <c r="U270" i="33"/>
  <c r="V269" i="33"/>
  <c r="U269" i="33"/>
  <c r="V268" i="33"/>
  <c r="U268" i="33"/>
  <c r="V267" i="33"/>
  <c r="U267" i="33"/>
  <c r="V266" i="33"/>
  <c r="U266" i="33"/>
  <c r="V265" i="33"/>
  <c r="U265" i="33"/>
  <c r="V264" i="33"/>
  <c r="U264" i="33"/>
  <c r="V263" i="33"/>
  <c r="U263" i="33"/>
  <c r="V262" i="33"/>
  <c r="U262" i="33"/>
  <c r="V261" i="33"/>
  <c r="U261" i="33"/>
  <c r="V260" i="33"/>
  <c r="U260" i="33"/>
  <c r="V259" i="33"/>
  <c r="U259" i="33"/>
  <c r="V258" i="33"/>
  <c r="U258" i="33"/>
  <c r="V257" i="33"/>
  <c r="U257" i="33"/>
  <c r="V256" i="33"/>
  <c r="U256" i="33"/>
  <c r="V255" i="33"/>
  <c r="U255" i="33"/>
  <c r="V254" i="33"/>
  <c r="U254" i="33"/>
  <c r="V253" i="33"/>
  <c r="U253" i="33"/>
  <c r="V252" i="33"/>
  <c r="U252" i="33"/>
  <c r="V251" i="33"/>
  <c r="U251" i="33"/>
  <c r="V250" i="33"/>
  <c r="U250" i="33"/>
  <c r="V249" i="33"/>
  <c r="U249" i="33"/>
  <c r="V248" i="33"/>
  <c r="U248" i="33"/>
  <c r="V247" i="33"/>
  <c r="U247" i="33"/>
  <c r="V246" i="33"/>
  <c r="U246" i="33"/>
  <c r="V245" i="33"/>
  <c r="U245" i="33"/>
  <c r="V244" i="33"/>
  <c r="U244" i="33"/>
  <c r="V243" i="33"/>
  <c r="U243" i="33"/>
  <c r="V242" i="33"/>
  <c r="U242" i="33"/>
  <c r="V241" i="33"/>
  <c r="U241" i="33"/>
  <c r="V240" i="33"/>
  <c r="U240" i="33"/>
  <c r="V239" i="33"/>
  <c r="U239" i="33"/>
  <c r="V238" i="33"/>
  <c r="U238" i="33"/>
  <c r="V237" i="33"/>
  <c r="U237" i="33"/>
  <c r="V236" i="33"/>
  <c r="U236" i="33"/>
  <c r="V235" i="33"/>
  <c r="U235" i="33"/>
  <c r="V234" i="33"/>
  <c r="U234" i="33"/>
  <c r="V233" i="33"/>
  <c r="U233" i="33"/>
  <c r="V232" i="33"/>
  <c r="U232" i="33"/>
  <c r="V231" i="33"/>
  <c r="U231" i="33"/>
  <c r="V230" i="33"/>
  <c r="U230" i="33"/>
  <c r="V229" i="33"/>
  <c r="U229" i="33"/>
  <c r="V228" i="33"/>
  <c r="U228" i="33"/>
  <c r="V227" i="33"/>
  <c r="U227" i="33"/>
  <c r="V226" i="33"/>
  <c r="U226" i="33"/>
  <c r="V225" i="33"/>
  <c r="U225" i="33"/>
  <c r="V224" i="33"/>
  <c r="U224" i="33"/>
  <c r="V223" i="33"/>
  <c r="U223" i="33"/>
  <c r="V222" i="33"/>
  <c r="U222" i="33"/>
  <c r="V221" i="33"/>
  <c r="U221" i="33"/>
  <c r="V220" i="33"/>
  <c r="U220" i="33"/>
  <c r="V219" i="33"/>
  <c r="U219" i="33"/>
  <c r="V218" i="33"/>
  <c r="U218" i="33"/>
  <c r="V217" i="33"/>
  <c r="U217" i="33"/>
  <c r="V216" i="33"/>
  <c r="U216" i="33"/>
  <c r="V215" i="33"/>
  <c r="U215" i="33"/>
  <c r="V214" i="33"/>
  <c r="U214" i="33"/>
  <c r="V213" i="33"/>
  <c r="U213" i="33"/>
  <c r="V212" i="33"/>
  <c r="U212" i="33"/>
  <c r="V211" i="33"/>
  <c r="U211" i="33"/>
  <c r="V210" i="33"/>
  <c r="U210" i="33"/>
  <c r="V209" i="33"/>
  <c r="U209" i="33"/>
  <c r="V208" i="33"/>
  <c r="U208" i="33"/>
  <c r="V207" i="33"/>
  <c r="U207" i="33"/>
  <c r="V206" i="33"/>
  <c r="U206" i="33"/>
  <c r="V205" i="33"/>
  <c r="U205" i="33"/>
  <c r="V204" i="33"/>
  <c r="U204" i="33"/>
  <c r="V203" i="33"/>
  <c r="U203" i="33"/>
  <c r="V202" i="33"/>
  <c r="U202" i="33"/>
  <c r="V201" i="33"/>
  <c r="U201" i="33"/>
  <c r="V200" i="33"/>
  <c r="U200" i="33"/>
  <c r="V199" i="33"/>
  <c r="U199" i="33"/>
  <c r="V198" i="33"/>
  <c r="U198" i="33"/>
  <c r="V197" i="33"/>
  <c r="U197" i="33"/>
  <c r="V196" i="33"/>
  <c r="U196" i="33"/>
  <c r="V195" i="33"/>
  <c r="U195" i="33"/>
  <c r="V194" i="33"/>
  <c r="U194" i="33"/>
  <c r="V193" i="33"/>
  <c r="U193" i="33"/>
  <c r="V192" i="33"/>
  <c r="U192" i="33"/>
  <c r="V191" i="33"/>
  <c r="U191" i="33"/>
  <c r="V190" i="33"/>
  <c r="U190" i="33"/>
  <c r="V189" i="33"/>
  <c r="U189" i="33"/>
  <c r="V188" i="33"/>
  <c r="U188" i="33"/>
  <c r="V187" i="33"/>
  <c r="U187" i="33"/>
  <c r="V186" i="33"/>
  <c r="U186" i="33"/>
  <c r="V185" i="33"/>
  <c r="U185" i="33"/>
  <c r="V184" i="33"/>
  <c r="U184" i="33"/>
  <c r="V183" i="33"/>
  <c r="U183" i="33"/>
  <c r="V182" i="33"/>
  <c r="U182" i="33"/>
  <c r="V181" i="33"/>
  <c r="U181" i="33"/>
  <c r="V180" i="33"/>
  <c r="U180" i="33"/>
  <c r="V179" i="33"/>
  <c r="U179" i="33"/>
  <c r="V178" i="33"/>
  <c r="U178" i="33"/>
  <c r="V177" i="33"/>
  <c r="U177" i="33"/>
  <c r="V176" i="33"/>
  <c r="U176" i="33"/>
  <c r="V175" i="33"/>
  <c r="U175" i="33"/>
  <c r="V174" i="33"/>
  <c r="U174" i="33"/>
  <c r="V173" i="33"/>
  <c r="U173" i="33"/>
  <c r="V172" i="33"/>
  <c r="U172" i="33"/>
  <c r="V171" i="33"/>
  <c r="U171" i="33"/>
  <c r="V170" i="33"/>
  <c r="U170" i="33"/>
  <c r="V169" i="33"/>
  <c r="U169" i="33"/>
  <c r="V168" i="33"/>
  <c r="U168" i="33"/>
  <c r="V167" i="33"/>
  <c r="U167" i="33"/>
  <c r="V166" i="33"/>
  <c r="U166" i="33"/>
  <c r="V165" i="33"/>
  <c r="U165" i="33"/>
  <c r="V164" i="33"/>
  <c r="U164" i="33"/>
  <c r="V163" i="33"/>
  <c r="U163" i="33"/>
  <c r="V162" i="33"/>
  <c r="U162" i="33"/>
  <c r="V161" i="33"/>
  <c r="U161" i="33"/>
  <c r="V160" i="33"/>
  <c r="U160" i="33"/>
  <c r="V159" i="33"/>
  <c r="U159" i="33"/>
  <c r="V158" i="33"/>
  <c r="U158" i="33"/>
  <c r="V157" i="33"/>
  <c r="U157" i="33"/>
  <c r="V156" i="33"/>
  <c r="U156" i="33"/>
  <c r="V155" i="33"/>
  <c r="U155" i="33"/>
  <c r="V154" i="33"/>
  <c r="U154" i="33"/>
  <c r="V153" i="33"/>
  <c r="U153" i="33"/>
  <c r="V152" i="33"/>
  <c r="U152" i="33"/>
  <c r="V151" i="33"/>
  <c r="U151" i="33"/>
  <c r="V150" i="33"/>
  <c r="U150" i="33"/>
  <c r="V149" i="33"/>
  <c r="U149" i="33"/>
  <c r="V148" i="33"/>
  <c r="U148" i="33"/>
  <c r="V147" i="33"/>
  <c r="U147" i="33"/>
  <c r="V146" i="33"/>
  <c r="U146" i="33"/>
  <c r="V145" i="33"/>
  <c r="U145" i="33"/>
  <c r="V144" i="33"/>
  <c r="U144" i="33"/>
  <c r="V143" i="33"/>
  <c r="U143" i="33"/>
  <c r="V142" i="33"/>
  <c r="U142" i="33"/>
  <c r="V141" i="33"/>
  <c r="U141" i="33"/>
  <c r="V140" i="33"/>
  <c r="U140" i="33"/>
  <c r="V139" i="33"/>
  <c r="U139" i="33"/>
  <c r="V138" i="33"/>
  <c r="U138" i="33"/>
  <c r="V137" i="33"/>
  <c r="U137" i="33"/>
  <c r="V136" i="33"/>
  <c r="U136" i="33"/>
  <c r="V135" i="33"/>
  <c r="U135" i="33"/>
  <c r="V134" i="33"/>
  <c r="U134" i="33"/>
  <c r="V133" i="33"/>
  <c r="U133" i="33"/>
  <c r="V132" i="33"/>
  <c r="U132" i="33"/>
  <c r="V131" i="33"/>
  <c r="U131" i="33"/>
  <c r="V130" i="33"/>
  <c r="U130" i="33"/>
  <c r="V129" i="33"/>
  <c r="U129" i="33"/>
  <c r="V128" i="33"/>
  <c r="U128" i="33"/>
  <c r="V127" i="33"/>
  <c r="U127" i="33"/>
  <c r="V126" i="33"/>
  <c r="U126" i="33"/>
  <c r="V125" i="33"/>
  <c r="U125" i="33"/>
  <c r="V124" i="33"/>
  <c r="U124" i="33"/>
  <c r="V123" i="33"/>
  <c r="U123" i="33"/>
  <c r="V122" i="33"/>
  <c r="U122" i="33"/>
  <c r="V121" i="33"/>
  <c r="U121" i="33"/>
  <c r="V120" i="33"/>
  <c r="U120" i="33"/>
  <c r="V119" i="33"/>
  <c r="U119" i="33"/>
  <c r="V118" i="33"/>
  <c r="U118" i="33"/>
  <c r="V117" i="33"/>
  <c r="U117" i="33"/>
  <c r="V116" i="33"/>
  <c r="U116" i="33"/>
  <c r="V115" i="33"/>
  <c r="U115" i="33"/>
  <c r="V114" i="33"/>
  <c r="U114" i="33"/>
  <c r="V113" i="33"/>
  <c r="U113" i="33"/>
  <c r="V112" i="33"/>
  <c r="U112" i="33"/>
  <c r="V111" i="33"/>
  <c r="U111" i="33"/>
  <c r="V110" i="33"/>
  <c r="U110" i="33"/>
  <c r="V109" i="33"/>
  <c r="U109" i="33"/>
  <c r="V108" i="33"/>
  <c r="U108" i="33"/>
  <c r="V107" i="33"/>
  <c r="U107" i="33"/>
  <c r="V106" i="33"/>
  <c r="U106" i="33"/>
  <c r="V105" i="33"/>
  <c r="U105" i="33"/>
  <c r="V104" i="33"/>
  <c r="U104" i="33"/>
  <c r="V103" i="33"/>
  <c r="U103" i="33"/>
  <c r="V102" i="33"/>
  <c r="U102" i="33"/>
  <c r="V101" i="33"/>
  <c r="U101" i="33"/>
  <c r="V100" i="33"/>
  <c r="U100" i="33"/>
  <c r="V99" i="33"/>
  <c r="U99" i="33"/>
  <c r="V98" i="33"/>
  <c r="U98" i="33"/>
  <c r="V97" i="33"/>
  <c r="U97" i="33"/>
  <c r="V96" i="33"/>
  <c r="U96" i="33"/>
  <c r="V95" i="33"/>
  <c r="U95" i="33"/>
  <c r="V94" i="33"/>
  <c r="U94" i="33"/>
  <c r="V93" i="33"/>
  <c r="U93" i="33"/>
  <c r="V92" i="33"/>
  <c r="U92" i="33"/>
  <c r="V91" i="33"/>
  <c r="U91" i="33"/>
  <c r="V90" i="33"/>
  <c r="U90" i="33"/>
  <c r="V89" i="33"/>
  <c r="U89" i="33"/>
  <c r="V88" i="33"/>
  <c r="U88" i="33"/>
  <c r="V87" i="33"/>
  <c r="U87" i="33"/>
  <c r="V86" i="33"/>
  <c r="U86" i="33"/>
  <c r="V85" i="33"/>
  <c r="U85" i="33"/>
  <c r="V84" i="33"/>
  <c r="U84" i="33"/>
  <c r="V83" i="33"/>
  <c r="U83" i="33"/>
  <c r="V82" i="33"/>
  <c r="U82" i="33"/>
  <c r="V81" i="33"/>
  <c r="U81" i="33"/>
  <c r="V80" i="33"/>
  <c r="U80" i="33"/>
  <c r="V79" i="33"/>
  <c r="U79" i="33"/>
  <c r="V78" i="33"/>
  <c r="U78" i="33"/>
  <c r="V77" i="33"/>
  <c r="U77" i="33"/>
  <c r="V76" i="33"/>
  <c r="U76" i="33"/>
  <c r="V75" i="33"/>
  <c r="U75" i="33"/>
  <c r="V74" i="33"/>
  <c r="U74" i="33"/>
  <c r="V73" i="33"/>
  <c r="U73" i="33"/>
  <c r="V72" i="33"/>
  <c r="U72" i="33"/>
  <c r="V71" i="33"/>
  <c r="U71" i="33"/>
  <c r="V70" i="33"/>
  <c r="U70" i="33"/>
  <c r="V69" i="33"/>
  <c r="U69" i="33"/>
  <c r="V68" i="33"/>
  <c r="U68" i="33"/>
  <c r="V67" i="33"/>
  <c r="U67" i="33"/>
  <c r="V66" i="33"/>
  <c r="U66" i="33"/>
  <c r="V65" i="33"/>
  <c r="U65" i="33"/>
  <c r="V64" i="33"/>
  <c r="U64" i="33"/>
  <c r="V63" i="33"/>
  <c r="U63" i="33"/>
  <c r="V62" i="33"/>
  <c r="U62" i="33"/>
  <c r="V61" i="33"/>
  <c r="U61" i="33"/>
  <c r="V60" i="33"/>
  <c r="U60" i="33"/>
  <c r="V59" i="33"/>
  <c r="U59" i="33"/>
  <c r="V58" i="33"/>
  <c r="U58" i="33"/>
  <c r="V57" i="33"/>
  <c r="U57" i="33"/>
  <c r="V56" i="33"/>
  <c r="U56" i="33"/>
  <c r="V55" i="33"/>
  <c r="U55" i="33"/>
  <c r="V54" i="33"/>
  <c r="U54" i="33"/>
  <c r="V53" i="33"/>
  <c r="U53" i="33"/>
  <c r="V52" i="33"/>
  <c r="U52" i="33"/>
  <c r="V51" i="33"/>
  <c r="U51" i="33"/>
  <c r="V50" i="33"/>
  <c r="U50" i="33"/>
  <c r="V49" i="33"/>
  <c r="U49" i="33"/>
  <c r="V48" i="33"/>
  <c r="U48" i="33"/>
  <c r="V47" i="33"/>
  <c r="U47" i="33"/>
  <c r="V46" i="33"/>
  <c r="U46" i="33"/>
  <c r="V45" i="33"/>
  <c r="U45" i="33"/>
  <c r="V44" i="33"/>
  <c r="U44" i="33"/>
  <c r="V43" i="33"/>
  <c r="U43" i="33"/>
  <c r="V42" i="33"/>
  <c r="U42" i="33"/>
  <c r="V41" i="33"/>
  <c r="U41" i="33"/>
  <c r="V40" i="33"/>
  <c r="U40" i="33"/>
  <c r="V39" i="33"/>
  <c r="U39" i="33"/>
  <c r="V38" i="33"/>
  <c r="U38" i="33"/>
  <c r="V37" i="33"/>
  <c r="U37" i="33"/>
  <c r="V36" i="33"/>
  <c r="U36" i="33"/>
  <c r="V35" i="33"/>
  <c r="U35" i="33"/>
  <c r="V34" i="33"/>
  <c r="U34" i="33"/>
  <c r="V33" i="33"/>
  <c r="U33" i="33"/>
  <c r="V32" i="33"/>
  <c r="U32" i="33"/>
  <c r="V31" i="33"/>
  <c r="U31" i="33"/>
  <c r="V30" i="33"/>
  <c r="U30" i="33"/>
  <c r="V29" i="33"/>
  <c r="U29" i="33"/>
  <c r="V28" i="33"/>
  <c r="U28" i="33"/>
  <c r="V27" i="33"/>
  <c r="U27" i="33"/>
  <c r="V26" i="33"/>
  <c r="U26" i="33"/>
  <c r="V25" i="33"/>
  <c r="U25" i="33"/>
  <c r="V24" i="33"/>
  <c r="U24" i="33"/>
  <c r="V23" i="33"/>
  <c r="U23" i="33"/>
  <c r="V22" i="33"/>
  <c r="U22" i="33"/>
  <c r="V21" i="33"/>
  <c r="U21" i="33"/>
  <c r="V20" i="33"/>
  <c r="U20" i="33"/>
  <c r="V19" i="33"/>
  <c r="U19" i="33"/>
  <c r="V18" i="33"/>
  <c r="U18" i="33"/>
  <c r="V17" i="33"/>
  <c r="U17" i="33"/>
  <c r="V16" i="33"/>
  <c r="U16" i="33"/>
  <c r="V15" i="33"/>
  <c r="U15" i="33"/>
  <c r="V14" i="33"/>
  <c r="U14" i="33"/>
  <c r="V13" i="33"/>
  <c r="U13" i="33"/>
  <c r="V12" i="33"/>
  <c r="U12" i="33"/>
  <c r="V11" i="33"/>
  <c r="U11" i="33"/>
  <c r="V10" i="33"/>
  <c r="U10" i="33"/>
  <c r="V9" i="33"/>
  <c r="U9" i="33"/>
  <c r="U8" i="33"/>
  <c r="V7" i="33"/>
  <c r="U7" i="33"/>
  <c r="V6" i="33"/>
  <c r="U6" i="33"/>
  <c r="V5" i="33"/>
  <c r="U5" i="33"/>
  <c r="V4" i="33"/>
  <c r="U4" i="33"/>
  <c r="V3" i="33"/>
  <c r="U3" i="33"/>
  <c r="V2" i="33"/>
  <c r="U2" i="33"/>
  <c r="M702" i="33"/>
  <c r="L702" i="33"/>
  <c r="M701" i="33"/>
  <c r="L701" i="33"/>
  <c r="M700" i="33"/>
  <c r="L700" i="33"/>
  <c r="M699" i="33"/>
  <c r="L699" i="33"/>
  <c r="M698" i="33"/>
  <c r="L698" i="33"/>
  <c r="M697" i="33"/>
  <c r="L697" i="33"/>
  <c r="M696" i="33"/>
  <c r="L696" i="33"/>
  <c r="M695" i="33"/>
  <c r="L695" i="33"/>
  <c r="M694" i="33"/>
  <c r="L694" i="33"/>
  <c r="M693" i="33"/>
  <c r="L693" i="33"/>
  <c r="M692" i="33"/>
  <c r="L692" i="33"/>
  <c r="M691" i="33"/>
  <c r="L691" i="33"/>
  <c r="M690" i="33"/>
  <c r="L690" i="33"/>
  <c r="M689" i="33"/>
  <c r="L689" i="33"/>
  <c r="M688" i="33"/>
  <c r="L688" i="33"/>
  <c r="M687" i="33"/>
  <c r="L687" i="33"/>
  <c r="M686" i="33"/>
  <c r="L686" i="33"/>
  <c r="M685" i="33"/>
  <c r="L685" i="33"/>
  <c r="M684" i="33"/>
  <c r="L684" i="33"/>
  <c r="M683" i="33"/>
  <c r="L683" i="33"/>
  <c r="M682" i="33"/>
  <c r="L682" i="33"/>
  <c r="M681" i="33"/>
  <c r="L681" i="33"/>
  <c r="M680" i="33"/>
  <c r="L680" i="33"/>
  <c r="M679" i="33"/>
  <c r="L679" i="33"/>
  <c r="M678" i="33"/>
  <c r="L678" i="33"/>
  <c r="M677" i="33"/>
  <c r="L677" i="33"/>
  <c r="M676" i="33"/>
  <c r="L676" i="33"/>
  <c r="M675" i="33"/>
  <c r="L675" i="33"/>
  <c r="M674" i="33"/>
  <c r="L674" i="33"/>
  <c r="M673" i="33"/>
  <c r="L673" i="33"/>
  <c r="M672" i="33"/>
  <c r="L672" i="33"/>
  <c r="M671" i="33"/>
  <c r="L671" i="33"/>
  <c r="M670" i="33"/>
  <c r="L670" i="33"/>
  <c r="M669" i="33"/>
  <c r="L669" i="33"/>
  <c r="M668" i="33"/>
  <c r="L668" i="33"/>
  <c r="M667" i="33"/>
  <c r="L667" i="33"/>
  <c r="M666" i="33"/>
  <c r="L666" i="33"/>
  <c r="M665" i="33"/>
  <c r="L665" i="33"/>
  <c r="M664" i="33"/>
  <c r="L664" i="33"/>
  <c r="M663" i="33"/>
  <c r="L663" i="33"/>
  <c r="M662" i="33"/>
  <c r="L662" i="33"/>
  <c r="M661" i="33"/>
  <c r="L661" i="33"/>
  <c r="M660" i="33"/>
  <c r="L660" i="33"/>
  <c r="M659" i="33"/>
  <c r="L659" i="33"/>
  <c r="M658" i="33"/>
  <c r="L658" i="33"/>
  <c r="M657" i="33"/>
  <c r="L657" i="33"/>
  <c r="M656" i="33"/>
  <c r="L656" i="33"/>
  <c r="M655" i="33"/>
  <c r="L655" i="33"/>
  <c r="M654" i="33"/>
  <c r="L654" i="33"/>
  <c r="M653" i="33"/>
  <c r="L653" i="33"/>
  <c r="M652" i="33"/>
  <c r="L652" i="33"/>
  <c r="M651" i="33"/>
  <c r="L651" i="33"/>
  <c r="M650" i="33"/>
  <c r="L650" i="33"/>
  <c r="M649" i="33"/>
  <c r="L649" i="33"/>
  <c r="M648" i="33"/>
  <c r="L648" i="33"/>
  <c r="M647" i="33"/>
  <c r="L647" i="33"/>
  <c r="M646" i="33"/>
  <c r="L646" i="33"/>
  <c r="M645" i="33"/>
  <c r="L645" i="33"/>
  <c r="M644" i="33"/>
  <c r="L644" i="33"/>
  <c r="M643" i="33"/>
  <c r="L643" i="33"/>
  <c r="M642" i="33"/>
  <c r="L642" i="33"/>
  <c r="M641" i="33"/>
  <c r="L641" i="33"/>
  <c r="M640" i="33"/>
  <c r="L640" i="33"/>
  <c r="M639" i="33"/>
  <c r="L639" i="33"/>
  <c r="M638" i="33"/>
  <c r="L638" i="33"/>
  <c r="M637" i="33"/>
  <c r="L637" i="33"/>
  <c r="M636" i="33"/>
  <c r="L636" i="33"/>
  <c r="M635" i="33"/>
  <c r="L635" i="33"/>
  <c r="M634" i="33"/>
  <c r="L634" i="33"/>
  <c r="M633" i="33"/>
  <c r="L633" i="33"/>
  <c r="M632" i="33"/>
  <c r="L632" i="33"/>
  <c r="M631" i="33"/>
  <c r="L631" i="33"/>
  <c r="M630" i="33"/>
  <c r="L630" i="33"/>
  <c r="M629" i="33"/>
  <c r="L629" i="33"/>
  <c r="M628" i="33"/>
  <c r="L628" i="33"/>
  <c r="M627" i="33"/>
  <c r="L627" i="33"/>
  <c r="M626" i="33"/>
  <c r="L626" i="33"/>
  <c r="M625" i="33"/>
  <c r="L625" i="33"/>
  <c r="M624" i="33"/>
  <c r="L624" i="33"/>
  <c r="M623" i="33"/>
  <c r="L623" i="33"/>
  <c r="M622" i="33"/>
  <c r="L622" i="33"/>
  <c r="M621" i="33"/>
  <c r="L621" i="33"/>
  <c r="M620" i="33"/>
  <c r="L620" i="33"/>
  <c r="M619" i="33"/>
  <c r="L619" i="33"/>
  <c r="M618" i="33"/>
  <c r="L618" i="33"/>
  <c r="M617" i="33"/>
  <c r="L617" i="33"/>
  <c r="M616" i="33"/>
  <c r="L616" i="33"/>
  <c r="M615" i="33"/>
  <c r="L615" i="33"/>
  <c r="M614" i="33"/>
  <c r="L614" i="33"/>
  <c r="M613" i="33"/>
  <c r="L613" i="33"/>
  <c r="M612" i="33"/>
  <c r="L612" i="33"/>
  <c r="M611" i="33"/>
  <c r="L611" i="33"/>
  <c r="M610" i="33"/>
  <c r="L610" i="33"/>
  <c r="M609" i="33"/>
  <c r="L609" i="33"/>
  <c r="M608" i="33"/>
  <c r="L608" i="33"/>
  <c r="M607" i="33"/>
  <c r="L607" i="33"/>
  <c r="M606" i="33"/>
  <c r="L606" i="33"/>
  <c r="M605" i="33"/>
  <c r="L605" i="33"/>
  <c r="M604" i="33"/>
  <c r="L604" i="33"/>
  <c r="M603" i="33"/>
  <c r="L603" i="33"/>
  <c r="M602" i="33"/>
  <c r="L602" i="33"/>
  <c r="M601" i="33"/>
  <c r="L601" i="33"/>
  <c r="M600" i="33"/>
  <c r="L600" i="33"/>
  <c r="M599" i="33"/>
  <c r="L599" i="33"/>
  <c r="M598" i="33"/>
  <c r="L598" i="33"/>
  <c r="M597" i="33"/>
  <c r="L597" i="33"/>
  <c r="M596" i="33"/>
  <c r="L596" i="33"/>
  <c r="M595" i="33"/>
  <c r="L595" i="33"/>
  <c r="M594" i="33"/>
  <c r="L594" i="33"/>
  <c r="M593" i="33"/>
  <c r="L593" i="33"/>
  <c r="M592" i="33"/>
  <c r="L592" i="33"/>
  <c r="M591" i="33"/>
  <c r="L591" i="33"/>
  <c r="M590" i="33"/>
  <c r="L590" i="33"/>
  <c r="M589" i="33"/>
  <c r="L589" i="33"/>
  <c r="M588" i="33"/>
  <c r="L588" i="33"/>
  <c r="M587" i="33"/>
  <c r="L587" i="33"/>
  <c r="M586" i="33"/>
  <c r="L586" i="33"/>
  <c r="M585" i="33"/>
  <c r="L585" i="33"/>
  <c r="M584" i="33"/>
  <c r="L584" i="33"/>
  <c r="M583" i="33"/>
  <c r="L583" i="33"/>
  <c r="M582" i="33"/>
  <c r="L582" i="33"/>
  <c r="M581" i="33"/>
  <c r="L581" i="33"/>
  <c r="M580" i="33"/>
  <c r="L580" i="33"/>
  <c r="M579" i="33"/>
  <c r="L579" i="33"/>
  <c r="M578" i="33"/>
  <c r="L578" i="33"/>
  <c r="M577" i="33"/>
  <c r="L577" i="33"/>
  <c r="M576" i="33"/>
  <c r="L576" i="33"/>
  <c r="M575" i="33"/>
  <c r="L575" i="33"/>
  <c r="M574" i="33"/>
  <c r="L574" i="33"/>
  <c r="M573" i="33"/>
  <c r="L573" i="33"/>
  <c r="M572" i="33"/>
  <c r="L572" i="33"/>
  <c r="M571" i="33"/>
  <c r="L571" i="33"/>
  <c r="M570" i="33"/>
  <c r="L570" i="33"/>
  <c r="M569" i="33"/>
  <c r="L569" i="33"/>
  <c r="M568" i="33"/>
  <c r="L568" i="33"/>
  <c r="M567" i="33"/>
  <c r="L567" i="33"/>
  <c r="M566" i="33"/>
  <c r="L566" i="33"/>
  <c r="M565" i="33"/>
  <c r="L565" i="33"/>
  <c r="M564" i="33"/>
  <c r="L564" i="33"/>
  <c r="M563" i="33"/>
  <c r="L563" i="33"/>
  <c r="M562" i="33"/>
  <c r="L562" i="33"/>
  <c r="M561" i="33"/>
  <c r="L561" i="33"/>
  <c r="M560" i="33"/>
  <c r="L560" i="33"/>
  <c r="M559" i="33"/>
  <c r="L559" i="33"/>
  <c r="M558" i="33"/>
  <c r="L558" i="33"/>
  <c r="M557" i="33"/>
  <c r="L557" i="33"/>
  <c r="M556" i="33"/>
  <c r="L556" i="33"/>
  <c r="M555" i="33"/>
  <c r="L555" i="33"/>
  <c r="M554" i="33"/>
  <c r="L554" i="33"/>
  <c r="M553" i="33"/>
  <c r="L553" i="33"/>
  <c r="M552" i="33"/>
  <c r="L552" i="33"/>
  <c r="M551" i="33"/>
  <c r="L551" i="33"/>
  <c r="M550" i="33"/>
  <c r="L550" i="33"/>
  <c r="M549" i="33"/>
  <c r="L549" i="33"/>
  <c r="M548" i="33"/>
  <c r="L548" i="33"/>
  <c r="M547" i="33"/>
  <c r="L547" i="33"/>
  <c r="M546" i="33"/>
  <c r="L546" i="33"/>
  <c r="M545" i="33"/>
  <c r="L545" i="33"/>
  <c r="M544" i="33"/>
  <c r="L544" i="33"/>
  <c r="M543" i="33"/>
  <c r="L543" i="33"/>
  <c r="M542" i="33"/>
  <c r="L542" i="33"/>
  <c r="M541" i="33"/>
  <c r="L541" i="33"/>
  <c r="M540" i="33"/>
  <c r="L540" i="33"/>
  <c r="M539" i="33"/>
  <c r="L539" i="33"/>
  <c r="M538" i="33"/>
  <c r="L538" i="33"/>
  <c r="M537" i="33"/>
  <c r="L537" i="33"/>
  <c r="M536" i="33"/>
  <c r="L536" i="33"/>
  <c r="M535" i="33"/>
  <c r="L535" i="33"/>
  <c r="M534" i="33"/>
  <c r="L534" i="33"/>
  <c r="M533" i="33"/>
  <c r="L533" i="33"/>
  <c r="M532" i="33"/>
  <c r="L532" i="33"/>
  <c r="M531" i="33"/>
  <c r="L531" i="33"/>
  <c r="M530" i="33"/>
  <c r="L530" i="33"/>
  <c r="M529" i="33"/>
  <c r="L529" i="33"/>
  <c r="M528" i="33"/>
  <c r="L528" i="33"/>
  <c r="M527" i="33"/>
  <c r="L527" i="33"/>
  <c r="M526" i="33"/>
  <c r="L526" i="33"/>
  <c r="M525" i="33"/>
  <c r="L525" i="33"/>
  <c r="M524" i="33"/>
  <c r="L524" i="33"/>
  <c r="M523" i="33"/>
  <c r="L523" i="33"/>
  <c r="M522" i="33"/>
  <c r="L522" i="33"/>
  <c r="M521" i="33"/>
  <c r="L521" i="33"/>
  <c r="M520" i="33"/>
  <c r="L520" i="33"/>
  <c r="M519" i="33"/>
  <c r="L519" i="33"/>
  <c r="M518" i="33"/>
  <c r="L518" i="33"/>
  <c r="M517" i="33"/>
  <c r="L517" i="33"/>
  <c r="M516" i="33"/>
  <c r="L516" i="33"/>
  <c r="M515" i="33"/>
  <c r="L515" i="33"/>
  <c r="M514" i="33"/>
  <c r="L514" i="33"/>
  <c r="M513" i="33"/>
  <c r="L513" i="33"/>
  <c r="M512" i="33"/>
  <c r="L512" i="33"/>
  <c r="M511" i="33"/>
  <c r="L511" i="33"/>
  <c r="M510" i="33"/>
  <c r="L510" i="33"/>
  <c r="M509" i="33"/>
  <c r="L509" i="33"/>
  <c r="M508" i="33"/>
  <c r="L508" i="33"/>
  <c r="M507" i="33"/>
  <c r="L507" i="33"/>
  <c r="M506" i="33"/>
  <c r="L506" i="33"/>
  <c r="M505" i="33"/>
  <c r="L505" i="33"/>
  <c r="M504" i="33"/>
  <c r="L504" i="33"/>
  <c r="M503" i="33"/>
  <c r="L503" i="33"/>
  <c r="M502" i="33"/>
  <c r="L502" i="33"/>
  <c r="M501" i="33"/>
  <c r="L501" i="33"/>
  <c r="M500" i="33"/>
  <c r="L500" i="33"/>
  <c r="M499" i="33"/>
  <c r="L499" i="33"/>
  <c r="M498" i="33"/>
  <c r="L498" i="33"/>
  <c r="M497" i="33"/>
  <c r="L497" i="33"/>
  <c r="M496" i="33"/>
  <c r="L496" i="33"/>
  <c r="M495" i="33"/>
  <c r="L495" i="33"/>
  <c r="M494" i="33"/>
  <c r="L494" i="33"/>
  <c r="M493" i="33"/>
  <c r="L493" i="33"/>
  <c r="M492" i="33"/>
  <c r="L492" i="33"/>
  <c r="M491" i="33"/>
  <c r="L491" i="33"/>
  <c r="M490" i="33"/>
  <c r="L490" i="33"/>
  <c r="M489" i="33"/>
  <c r="L489" i="33"/>
  <c r="M488" i="33"/>
  <c r="L488" i="33"/>
  <c r="M487" i="33"/>
  <c r="L487" i="33"/>
  <c r="M486" i="33"/>
  <c r="L486" i="33"/>
  <c r="M485" i="33"/>
  <c r="L485" i="33"/>
  <c r="M484" i="33"/>
  <c r="L484" i="33"/>
  <c r="M483" i="33"/>
  <c r="L483" i="33"/>
  <c r="M482" i="33"/>
  <c r="L482" i="33"/>
  <c r="M481" i="33"/>
  <c r="L481" i="33"/>
  <c r="M480" i="33"/>
  <c r="L480" i="33"/>
  <c r="M479" i="33"/>
  <c r="L479" i="33"/>
  <c r="M478" i="33"/>
  <c r="L478" i="33"/>
  <c r="M477" i="33"/>
  <c r="L477" i="33"/>
  <c r="M476" i="33"/>
  <c r="L476" i="33"/>
  <c r="M475" i="33"/>
  <c r="L475" i="33"/>
  <c r="M474" i="33"/>
  <c r="L474" i="33"/>
  <c r="M473" i="33"/>
  <c r="L473" i="33"/>
  <c r="M472" i="33"/>
  <c r="L472" i="33"/>
  <c r="M471" i="33"/>
  <c r="L471" i="33"/>
  <c r="M470" i="33"/>
  <c r="L470" i="33"/>
  <c r="M469" i="33"/>
  <c r="L469" i="33"/>
  <c r="M468" i="33"/>
  <c r="L468" i="33"/>
  <c r="M467" i="33"/>
  <c r="L467" i="33"/>
  <c r="M466" i="33"/>
  <c r="L466" i="33"/>
  <c r="M465" i="33"/>
  <c r="L465" i="33"/>
  <c r="M464" i="33"/>
  <c r="L464" i="33"/>
  <c r="M463" i="33"/>
  <c r="L463" i="33"/>
  <c r="M462" i="33"/>
  <c r="L462" i="33"/>
  <c r="M461" i="33"/>
  <c r="L461" i="33"/>
  <c r="M460" i="33"/>
  <c r="L460" i="33"/>
  <c r="M459" i="33"/>
  <c r="L459" i="33"/>
  <c r="M458" i="33"/>
  <c r="L458" i="33"/>
  <c r="M457" i="33"/>
  <c r="L457" i="33"/>
  <c r="M456" i="33"/>
  <c r="L456" i="33"/>
  <c r="M455" i="33"/>
  <c r="L455" i="33"/>
  <c r="M454" i="33"/>
  <c r="L454" i="33"/>
  <c r="M453" i="33"/>
  <c r="L453" i="33"/>
  <c r="M452" i="33"/>
  <c r="L452" i="33"/>
  <c r="M451" i="33"/>
  <c r="L451" i="33"/>
  <c r="M450" i="33"/>
  <c r="L450" i="33"/>
  <c r="M449" i="33"/>
  <c r="L449" i="33"/>
  <c r="M448" i="33"/>
  <c r="L448" i="33"/>
  <c r="M447" i="33"/>
  <c r="L447" i="33"/>
  <c r="M446" i="33"/>
  <c r="L446" i="33"/>
  <c r="M445" i="33"/>
  <c r="L445" i="33"/>
  <c r="M444" i="33"/>
  <c r="L444" i="33"/>
  <c r="M443" i="33"/>
  <c r="L443" i="33"/>
  <c r="M442" i="33"/>
  <c r="L442" i="33"/>
  <c r="M441" i="33"/>
  <c r="L441" i="33"/>
  <c r="M440" i="33"/>
  <c r="L440" i="33"/>
  <c r="M439" i="33"/>
  <c r="L439" i="33"/>
  <c r="M438" i="33"/>
  <c r="L438" i="33"/>
  <c r="M437" i="33"/>
  <c r="L437" i="33"/>
  <c r="M436" i="33"/>
  <c r="L436" i="33"/>
  <c r="M435" i="33"/>
  <c r="L435" i="33"/>
  <c r="M434" i="33"/>
  <c r="L434" i="33"/>
  <c r="M433" i="33"/>
  <c r="L433" i="33"/>
  <c r="M432" i="33"/>
  <c r="L432" i="33"/>
  <c r="M431" i="33"/>
  <c r="L431" i="33"/>
  <c r="M430" i="33"/>
  <c r="L430" i="33"/>
  <c r="M429" i="33"/>
  <c r="L429" i="33"/>
  <c r="M428" i="33"/>
  <c r="L428" i="33"/>
  <c r="M427" i="33"/>
  <c r="L427" i="33"/>
  <c r="M426" i="33"/>
  <c r="L426" i="33"/>
  <c r="M425" i="33"/>
  <c r="L425" i="33"/>
  <c r="M424" i="33"/>
  <c r="L424" i="33"/>
  <c r="M423" i="33"/>
  <c r="L423" i="33"/>
  <c r="M422" i="33"/>
  <c r="L422" i="33"/>
  <c r="M421" i="33"/>
  <c r="L421" i="33"/>
  <c r="M420" i="33"/>
  <c r="L420" i="33"/>
  <c r="M419" i="33"/>
  <c r="L419" i="33"/>
  <c r="M418" i="33"/>
  <c r="L418" i="33"/>
  <c r="M417" i="33"/>
  <c r="L417" i="33"/>
  <c r="M416" i="33"/>
  <c r="L416" i="33"/>
  <c r="M415" i="33"/>
  <c r="L415" i="33"/>
  <c r="M414" i="33"/>
  <c r="L414" i="33"/>
  <c r="M413" i="33"/>
  <c r="L413" i="33"/>
  <c r="M412" i="33"/>
  <c r="L412" i="33"/>
  <c r="M411" i="33"/>
  <c r="L411" i="33"/>
  <c r="M410" i="33"/>
  <c r="L410" i="33"/>
  <c r="M409" i="33"/>
  <c r="L409" i="33"/>
  <c r="M408" i="33"/>
  <c r="L408" i="33"/>
  <c r="M407" i="33"/>
  <c r="L407" i="33"/>
  <c r="M406" i="33"/>
  <c r="L406" i="33"/>
  <c r="M405" i="33"/>
  <c r="L405" i="33"/>
  <c r="M404" i="33"/>
  <c r="L404" i="33"/>
  <c r="M403" i="33"/>
  <c r="L403" i="33"/>
  <c r="M402" i="33"/>
  <c r="L402" i="33"/>
  <c r="M401" i="33"/>
  <c r="L401" i="33"/>
  <c r="M400" i="33"/>
  <c r="L400" i="33"/>
  <c r="M399" i="33"/>
  <c r="L399" i="33"/>
  <c r="M398" i="33"/>
  <c r="L398" i="33"/>
  <c r="M397" i="33"/>
  <c r="L397" i="33"/>
  <c r="M396" i="33"/>
  <c r="L396" i="33"/>
  <c r="M395" i="33"/>
  <c r="L395" i="33"/>
  <c r="M394" i="33"/>
  <c r="L394" i="33"/>
  <c r="M393" i="33"/>
  <c r="L393" i="33"/>
  <c r="M392" i="33"/>
  <c r="L392" i="33"/>
  <c r="M391" i="33"/>
  <c r="L391" i="33"/>
  <c r="M390" i="33"/>
  <c r="L390" i="33"/>
  <c r="M389" i="33"/>
  <c r="L389" i="33"/>
  <c r="M388" i="33"/>
  <c r="L388" i="33"/>
  <c r="M387" i="33"/>
  <c r="L387" i="33"/>
  <c r="M386" i="33"/>
  <c r="L386" i="33"/>
  <c r="M385" i="33"/>
  <c r="L385" i="33"/>
  <c r="M384" i="33"/>
  <c r="L384" i="33"/>
  <c r="M383" i="33"/>
  <c r="L383" i="33"/>
  <c r="M382" i="33"/>
  <c r="L382" i="33"/>
  <c r="M381" i="33"/>
  <c r="L381" i="33"/>
  <c r="M380" i="33"/>
  <c r="L380" i="33"/>
  <c r="M379" i="33"/>
  <c r="L379" i="33"/>
  <c r="M378" i="33"/>
  <c r="L378" i="33"/>
  <c r="M377" i="33"/>
  <c r="L377" i="33"/>
  <c r="M376" i="33"/>
  <c r="L376" i="33"/>
  <c r="M375" i="33"/>
  <c r="L375" i="33"/>
  <c r="M374" i="33"/>
  <c r="L374" i="33"/>
  <c r="M373" i="33"/>
  <c r="L373" i="33"/>
  <c r="M372" i="33"/>
  <c r="L372" i="33"/>
  <c r="M371" i="33"/>
  <c r="L371" i="33"/>
  <c r="M370" i="33"/>
  <c r="L370" i="33"/>
  <c r="M369" i="33"/>
  <c r="L369" i="33"/>
  <c r="M368" i="33"/>
  <c r="L368" i="33"/>
  <c r="M367" i="33"/>
  <c r="L367" i="33"/>
  <c r="M366" i="33"/>
  <c r="L366" i="33"/>
  <c r="M365" i="33"/>
  <c r="L365" i="33"/>
  <c r="M364" i="33"/>
  <c r="L364" i="33"/>
  <c r="M363" i="33"/>
  <c r="L363" i="33"/>
  <c r="M362" i="33"/>
  <c r="L362" i="33"/>
  <c r="M361" i="33"/>
  <c r="L361" i="33"/>
  <c r="M360" i="33"/>
  <c r="L360" i="33"/>
  <c r="M359" i="33"/>
  <c r="L359" i="33"/>
  <c r="M358" i="33"/>
  <c r="L358" i="33"/>
  <c r="M357" i="33"/>
  <c r="L357" i="33"/>
  <c r="M356" i="33"/>
  <c r="L356" i="33"/>
  <c r="M355" i="33"/>
  <c r="L355" i="33"/>
  <c r="M354" i="33"/>
  <c r="L354" i="33"/>
  <c r="M353" i="33"/>
  <c r="L353" i="33"/>
  <c r="M352" i="33"/>
  <c r="L352" i="33"/>
  <c r="M351" i="33"/>
  <c r="L351" i="33"/>
  <c r="M350" i="33"/>
  <c r="L350" i="33"/>
  <c r="M349" i="33"/>
  <c r="L349" i="33"/>
  <c r="M348" i="33"/>
  <c r="L348" i="33"/>
  <c r="M347" i="33"/>
  <c r="L347" i="33"/>
  <c r="M346" i="33"/>
  <c r="L346" i="33"/>
  <c r="M345" i="33"/>
  <c r="L345" i="33"/>
  <c r="M344" i="33"/>
  <c r="L344" i="33"/>
  <c r="M343" i="33"/>
  <c r="L343" i="33"/>
  <c r="M342" i="33"/>
  <c r="L342" i="33"/>
  <c r="M341" i="33"/>
  <c r="L341" i="33"/>
  <c r="M340" i="33"/>
  <c r="L340" i="33"/>
  <c r="M339" i="33"/>
  <c r="L339" i="33"/>
  <c r="M338" i="33"/>
  <c r="L338" i="33"/>
  <c r="M337" i="33"/>
  <c r="L337" i="33"/>
  <c r="M336" i="33"/>
  <c r="L336" i="33"/>
  <c r="M335" i="33"/>
  <c r="L335" i="33"/>
  <c r="M334" i="33"/>
  <c r="L334" i="33"/>
  <c r="M333" i="33"/>
  <c r="L333" i="33"/>
  <c r="M332" i="33"/>
  <c r="L332" i="33"/>
  <c r="M331" i="33"/>
  <c r="L331" i="33"/>
  <c r="M330" i="33"/>
  <c r="L330" i="33"/>
  <c r="M329" i="33"/>
  <c r="L329" i="33"/>
  <c r="M328" i="33"/>
  <c r="L328" i="33"/>
  <c r="M327" i="33"/>
  <c r="L327" i="33"/>
  <c r="M326" i="33"/>
  <c r="L326" i="33"/>
  <c r="M325" i="33"/>
  <c r="L325" i="33"/>
  <c r="M324" i="33"/>
  <c r="L324" i="33"/>
  <c r="M323" i="33"/>
  <c r="L323" i="33"/>
  <c r="M322" i="33"/>
  <c r="L322" i="33"/>
  <c r="M321" i="33"/>
  <c r="L321" i="33"/>
  <c r="M320" i="33"/>
  <c r="L320" i="33"/>
  <c r="M319" i="33"/>
  <c r="L319" i="33"/>
  <c r="M318" i="33"/>
  <c r="L318" i="33"/>
  <c r="M317" i="33"/>
  <c r="L317" i="33"/>
  <c r="M316" i="33"/>
  <c r="L316" i="33"/>
  <c r="M315" i="33"/>
  <c r="L315" i="33"/>
  <c r="M314" i="33"/>
  <c r="L314" i="33"/>
  <c r="M313" i="33"/>
  <c r="L313" i="33"/>
  <c r="M312" i="33"/>
  <c r="L312" i="33"/>
  <c r="M311" i="33"/>
  <c r="L311" i="33"/>
  <c r="M310" i="33"/>
  <c r="L310" i="33"/>
  <c r="M309" i="33"/>
  <c r="L309" i="33"/>
  <c r="M308" i="33"/>
  <c r="L308" i="33"/>
  <c r="M307" i="33"/>
  <c r="L307" i="33"/>
  <c r="M306" i="33"/>
  <c r="L306" i="33"/>
  <c r="M305" i="33"/>
  <c r="L305" i="33"/>
  <c r="M304" i="33"/>
  <c r="L304" i="33"/>
  <c r="M303" i="33"/>
  <c r="L303" i="33"/>
  <c r="M302" i="33"/>
  <c r="L302" i="33"/>
  <c r="M301" i="33"/>
  <c r="L301" i="33"/>
  <c r="M300" i="33"/>
  <c r="L300" i="33"/>
  <c r="M299" i="33"/>
  <c r="L299" i="33"/>
  <c r="M298" i="33"/>
  <c r="L298" i="33"/>
  <c r="M297" i="33"/>
  <c r="L297" i="33"/>
  <c r="M296" i="33"/>
  <c r="L296" i="33"/>
  <c r="M295" i="33"/>
  <c r="L295" i="33"/>
  <c r="M294" i="33"/>
  <c r="L294" i="33"/>
  <c r="M293" i="33"/>
  <c r="L293" i="33"/>
  <c r="M292" i="33"/>
  <c r="L292" i="33"/>
  <c r="M291" i="33"/>
  <c r="L291" i="33"/>
  <c r="M290" i="33"/>
  <c r="L290" i="33"/>
  <c r="M289" i="33"/>
  <c r="L289" i="33"/>
  <c r="M288" i="33"/>
  <c r="L288" i="33"/>
  <c r="M287" i="33"/>
  <c r="L287" i="33"/>
  <c r="M286" i="33"/>
  <c r="L286" i="33"/>
  <c r="M285" i="33"/>
  <c r="L285" i="33"/>
  <c r="M284" i="33"/>
  <c r="L284" i="33"/>
  <c r="M283" i="33"/>
  <c r="L283" i="33"/>
  <c r="M282" i="33"/>
  <c r="L282" i="33"/>
  <c r="M281" i="33"/>
  <c r="L281" i="33"/>
  <c r="M280" i="33"/>
  <c r="L280" i="33"/>
  <c r="M279" i="33"/>
  <c r="L279" i="33"/>
  <c r="M278" i="33"/>
  <c r="L278" i="33"/>
  <c r="M277" i="33"/>
  <c r="L277" i="33"/>
  <c r="M276" i="33"/>
  <c r="L276" i="33"/>
  <c r="M275" i="33"/>
  <c r="L275" i="33"/>
  <c r="M274" i="33"/>
  <c r="L274" i="33"/>
  <c r="M273" i="33"/>
  <c r="L273" i="33"/>
  <c r="M272" i="33"/>
  <c r="L272" i="33"/>
  <c r="M271" i="33"/>
  <c r="L271" i="33"/>
  <c r="M270" i="33"/>
  <c r="L270" i="33"/>
  <c r="M269" i="33"/>
  <c r="L269" i="33"/>
  <c r="M268" i="33"/>
  <c r="L268" i="33"/>
  <c r="M267" i="33"/>
  <c r="L267" i="33"/>
  <c r="M266" i="33"/>
  <c r="L266" i="33"/>
  <c r="M265" i="33"/>
  <c r="L265" i="33"/>
  <c r="M264" i="33"/>
  <c r="L264" i="33"/>
  <c r="M263" i="33"/>
  <c r="L263" i="33"/>
  <c r="M262" i="33"/>
  <c r="L262" i="33"/>
  <c r="M261" i="33"/>
  <c r="L261" i="33"/>
  <c r="M260" i="33"/>
  <c r="L260" i="33"/>
  <c r="M259" i="33"/>
  <c r="L259" i="33"/>
  <c r="M258" i="33"/>
  <c r="L258" i="33"/>
  <c r="M257" i="33"/>
  <c r="L257" i="33"/>
  <c r="M256" i="33"/>
  <c r="L256" i="33"/>
  <c r="M255" i="33"/>
  <c r="L255" i="33"/>
  <c r="M254" i="33"/>
  <c r="L254" i="33"/>
  <c r="M253" i="33"/>
  <c r="L253" i="33"/>
  <c r="M252" i="33"/>
  <c r="L252" i="33"/>
  <c r="M251" i="33"/>
  <c r="L251" i="33"/>
  <c r="M250" i="33"/>
  <c r="L250" i="33"/>
  <c r="M249" i="33"/>
  <c r="L249" i="33"/>
  <c r="M248" i="33"/>
  <c r="L248" i="33"/>
  <c r="M247" i="33"/>
  <c r="L247" i="33"/>
  <c r="M246" i="33"/>
  <c r="L246" i="33"/>
  <c r="M245" i="33"/>
  <c r="L245" i="33"/>
  <c r="M244" i="33"/>
  <c r="L244" i="33"/>
  <c r="M243" i="33"/>
  <c r="L243" i="33"/>
  <c r="M242" i="33"/>
  <c r="L242" i="33"/>
  <c r="M241" i="33"/>
  <c r="L241" i="33"/>
  <c r="M240" i="33"/>
  <c r="L240" i="33"/>
  <c r="M239" i="33"/>
  <c r="L239" i="33"/>
  <c r="M238" i="33"/>
  <c r="L238" i="33"/>
  <c r="M237" i="33"/>
  <c r="L237" i="33"/>
  <c r="M236" i="33"/>
  <c r="L236" i="33"/>
  <c r="M235" i="33"/>
  <c r="L235" i="33"/>
  <c r="M234" i="33"/>
  <c r="L234" i="33"/>
  <c r="M233" i="33"/>
  <c r="L233" i="33"/>
  <c r="M232" i="33"/>
  <c r="L232" i="33"/>
  <c r="M231" i="33"/>
  <c r="L231" i="33"/>
  <c r="M230" i="33"/>
  <c r="L230" i="33"/>
  <c r="M229" i="33"/>
  <c r="L229" i="33"/>
  <c r="M228" i="33"/>
  <c r="L228" i="33"/>
  <c r="M227" i="33"/>
  <c r="L227" i="33"/>
  <c r="M226" i="33"/>
  <c r="L226" i="33"/>
  <c r="M225" i="33"/>
  <c r="L225" i="33"/>
  <c r="M224" i="33"/>
  <c r="L224" i="33"/>
  <c r="M223" i="33"/>
  <c r="L223" i="33"/>
  <c r="M222" i="33"/>
  <c r="L222" i="33"/>
  <c r="M221" i="33"/>
  <c r="L221" i="33"/>
  <c r="M220" i="33"/>
  <c r="L220" i="33"/>
  <c r="M219" i="33"/>
  <c r="L219" i="33"/>
  <c r="M218" i="33"/>
  <c r="L218" i="33"/>
  <c r="M217" i="33"/>
  <c r="L217" i="33"/>
  <c r="M216" i="33"/>
  <c r="L216" i="33"/>
  <c r="M215" i="33"/>
  <c r="L215" i="33"/>
  <c r="M214" i="33"/>
  <c r="L214" i="33"/>
  <c r="M213" i="33"/>
  <c r="L213" i="33"/>
  <c r="M212" i="33"/>
  <c r="L212" i="33"/>
  <c r="M211" i="33"/>
  <c r="L211" i="33"/>
  <c r="M210" i="33"/>
  <c r="L210" i="33"/>
  <c r="M209" i="33"/>
  <c r="L209" i="33"/>
  <c r="M208" i="33"/>
  <c r="L208" i="33"/>
  <c r="M207" i="33"/>
  <c r="L207" i="33"/>
  <c r="M206" i="33"/>
  <c r="L206" i="33"/>
  <c r="M205" i="33"/>
  <c r="L205" i="33"/>
  <c r="M204" i="33"/>
  <c r="L204" i="33"/>
  <c r="M203" i="33"/>
  <c r="L203" i="33"/>
  <c r="M202" i="33"/>
  <c r="L202" i="33"/>
  <c r="M201" i="33"/>
  <c r="L201" i="33"/>
  <c r="M200" i="33"/>
  <c r="L200" i="33"/>
  <c r="M199" i="33"/>
  <c r="L199" i="33"/>
  <c r="M198" i="33"/>
  <c r="L198" i="33"/>
  <c r="M197" i="33"/>
  <c r="L197" i="33"/>
  <c r="M196" i="33"/>
  <c r="L196" i="33"/>
  <c r="M195" i="33"/>
  <c r="L195" i="33"/>
  <c r="M194" i="33"/>
  <c r="L194" i="33"/>
  <c r="M193" i="33"/>
  <c r="L193" i="33"/>
  <c r="M192" i="33"/>
  <c r="L192" i="33"/>
  <c r="M191" i="33"/>
  <c r="L191" i="33"/>
  <c r="M190" i="33"/>
  <c r="L190" i="33"/>
  <c r="M189" i="33"/>
  <c r="L189" i="33"/>
  <c r="M188" i="33"/>
  <c r="L188" i="33"/>
  <c r="M187" i="33"/>
  <c r="L187" i="33"/>
  <c r="M186" i="33"/>
  <c r="L186" i="33"/>
  <c r="M185" i="33"/>
  <c r="L185" i="33"/>
  <c r="M184" i="33"/>
  <c r="L184" i="33"/>
  <c r="M183" i="33"/>
  <c r="L183" i="33"/>
  <c r="M182" i="33"/>
  <c r="L182" i="33"/>
  <c r="M181" i="33"/>
  <c r="L181" i="33"/>
  <c r="M180" i="33"/>
  <c r="L180" i="33"/>
  <c r="M179" i="33"/>
  <c r="L179" i="33"/>
  <c r="M178" i="33"/>
  <c r="L178" i="33"/>
  <c r="M177" i="33"/>
  <c r="L177" i="33"/>
  <c r="M176" i="33"/>
  <c r="L176" i="33"/>
  <c r="M175" i="33"/>
  <c r="L175" i="33"/>
  <c r="M174" i="33"/>
  <c r="L174" i="33"/>
  <c r="M173" i="33"/>
  <c r="L173" i="33"/>
  <c r="M172" i="33"/>
  <c r="L172" i="33"/>
  <c r="M171" i="33"/>
  <c r="L171" i="33"/>
  <c r="M170" i="33"/>
  <c r="L170" i="33"/>
  <c r="M169" i="33"/>
  <c r="L169" i="33"/>
  <c r="M168" i="33"/>
  <c r="L168" i="33"/>
  <c r="M167" i="33"/>
  <c r="L167" i="33"/>
  <c r="M166" i="33"/>
  <c r="L166" i="33"/>
  <c r="M165" i="33"/>
  <c r="L165" i="33"/>
  <c r="M164" i="33"/>
  <c r="L164" i="33"/>
  <c r="M163" i="33"/>
  <c r="L163" i="33"/>
  <c r="M162" i="33"/>
  <c r="L162" i="33"/>
  <c r="M161" i="33"/>
  <c r="L161" i="33"/>
  <c r="M160" i="33"/>
  <c r="L160" i="33"/>
  <c r="M159" i="33"/>
  <c r="L159" i="33"/>
  <c r="M158" i="33"/>
  <c r="L158" i="33"/>
  <c r="M157" i="33"/>
  <c r="L157" i="33"/>
  <c r="M156" i="33"/>
  <c r="L156" i="33"/>
  <c r="M155" i="33"/>
  <c r="L155" i="33"/>
  <c r="M154" i="33"/>
  <c r="L154" i="33"/>
  <c r="M153" i="33"/>
  <c r="L153" i="33"/>
  <c r="M152" i="33"/>
  <c r="L152" i="33"/>
  <c r="M151" i="33"/>
  <c r="L151" i="33"/>
  <c r="M150" i="33"/>
  <c r="L150" i="33"/>
  <c r="M149" i="33"/>
  <c r="L149" i="33"/>
  <c r="M148" i="33"/>
  <c r="L148" i="33"/>
  <c r="M147" i="33"/>
  <c r="L147" i="33"/>
  <c r="M146" i="33"/>
  <c r="L146" i="33"/>
  <c r="M145" i="33"/>
  <c r="L145" i="33"/>
  <c r="M144" i="33"/>
  <c r="L144" i="33"/>
  <c r="M143" i="33"/>
  <c r="L143" i="33"/>
  <c r="M142" i="33"/>
  <c r="L142" i="33"/>
  <c r="M141" i="33"/>
  <c r="L141" i="33"/>
  <c r="M140" i="33"/>
  <c r="L140" i="33"/>
  <c r="M139" i="33"/>
  <c r="L139" i="33"/>
  <c r="M138" i="33"/>
  <c r="L138" i="33"/>
  <c r="M137" i="33"/>
  <c r="L137" i="33"/>
  <c r="M136" i="33"/>
  <c r="L136" i="33"/>
  <c r="M135" i="33"/>
  <c r="L135" i="33"/>
  <c r="M134" i="33"/>
  <c r="L134" i="33"/>
  <c r="M133" i="33"/>
  <c r="L133" i="33"/>
  <c r="M132" i="33"/>
  <c r="L132" i="33"/>
  <c r="M131" i="33"/>
  <c r="L131" i="33"/>
  <c r="M130" i="33"/>
  <c r="L130" i="33"/>
  <c r="M129" i="33"/>
  <c r="L129" i="33"/>
  <c r="M128" i="33"/>
  <c r="L128" i="33"/>
  <c r="M127" i="33"/>
  <c r="L127"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8" i="33"/>
  <c r="L88"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7" i="33"/>
  <c r="L67" i="33"/>
  <c r="M66" i="33"/>
  <c r="L66" i="33"/>
  <c r="M65" i="33"/>
  <c r="L65" i="33"/>
  <c r="M64" i="33"/>
  <c r="L64" i="33"/>
  <c r="M63" i="33"/>
  <c r="L63" i="33"/>
  <c r="M62" i="33"/>
  <c r="L62" i="33"/>
  <c r="M61" i="33"/>
  <c r="L61" i="33"/>
  <c r="M60" i="33"/>
  <c r="L60" i="33"/>
  <c r="M59" i="33"/>
  <c r="L59" i="33"/>
  <c r="M58" i="33"/>
  <c r="L58" i="33"/>
  <c r="M57" i="33"/>
  <c r="L57" i="33"/>
  <c r="M56" i="33"/>
  <c r="L56" i="33"/>
  <c r="M55" i="33"/>
  <c r="L55" i="33"/>
  <c r="M54" i="33"/>
  <c r="L54" i="33"/>
  <c r="M53" i="33"/>
  <c r="L53" i="33"/>
  <c r="M52" i="33"/>
  <c r="L52" i="33"/>
  <c r="M51" i="33"/>
  <c r="L51" i="33"/>
  <c r="M50" i="33"/>
  <c r="L50" i="33"/>
  <c r="M49" i="33"/>
  <c r="L49" i="33"/>
  <c r="M48" i="33"/>
  <c r="L48" i="33"/>
  <c r="M47" i="33"/>
  <c r="L47" i="33"/>
  <c r="M46" i="33"/>
  <c r="L46" i="33"/>
  <c r="M45" i="33"/>
  <c r="L45" i="33"/>
  <c r="M44" i="33"/>
  <c r="L44" i="33"/>
  <c r="M43" i="33"/>
  <c r="L43" i="33"/>
  <c r="M42" i="33"/>
  <c r="L42" i="33"/>
  <c r="M41" i="33"/>
  <c r="L41" i="33"/>
  <c r="M40" i="33"/>
  <c r="L40" i="33"/>
  <c r="M39" i="33"/>
  <c r="L39" i="33"/>
  <c r="M38" i="33"/>
  <c r="L38" i="33"/>
  <c r="M37" i="33"/>
  <c r="L37" i="33"/>
  <c r="M36" i="33"/>
  <c r="L36"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1" i="33"/>
  <c r="L21" i="33"/>
  <c r="M20" i="33"/>
  <c r="L20" i="33"/>
  <c r="M19" i="33"/>
  <c r="L19" i="33"/>
  <c r="M18" i="33"/>
  <c r="L18" i="33"/>
  <c r="M17" i="33"/>
  <c r="L17" i="33"/>
  <c r="M16" i="33"/>
  <c r="L16" i="33"/>
  <c r="M15" i="33"/>
  <c r="L15" i="33"/>
  <c r="M14" i="33"/>
  <c r="L14" i="33"/>
  <c r="M13" i="33"/>
  <c r="L13" i="33"/>
  <c r="M12" i="33"/>
  <c r="L12" i="33"/>
  <c r="M11" i="33"/>
  <c r="L11" i="33"/>
  <c r="M10" i="33"/>
  <c r="L10" i="33"/>
  <c r="M9" i="33"/>
  <c r="L9" i="33"/>
  <c r="M8" i="33"/>
  <c r="L8" i="33"/>
  <c r="M7" i="33"/>
  <c r="L7" i="33"/>
  <c r="M6" i="33"/>
  <c r="L6" i="33"/>
  <c r="M5" i="33"/>
  <c r="L5" i="33"/>
  <c r="M4" i="33"/>
  <c r="L4" i="33"/>
  <c r="M3" i="33"/>
  <c r="L3" i="33"/>
  <c r="M2" i="33"/>
  <c r="L2" i="33"/>
  <c r="D696" i="33"/>
  <c r="D3" i="33"/>
  <c r="D4" i="33"/>
  <c r="D5" i="33"/>
  <c r="D6" i="33"/>
  <c r="D7" i="33"/>
  <c r="D8" i="33"/>
  <c r="D9" i="33"/>
  <c r="D10" i="33"/>
  <c r="D11" i="33"/>
  <c r="D12"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2" i="33"/>
  <c r="D133" i="33"/>
  <c r="D134" i="33"/>
  <c r="D135" i="33"/>
  <c r="D136" i="33"/>
  <c r="D137" i="33"/>
  <c r="D138" i="33"/>
  <c r="D139" i="33"/>
  <c r="D140" i="33"/>
  <c r="D141" i="33"/>
  <c r="D142" i="33"/>
  <c r="D143" i="33"/>
  <c r="D144" i="33"/>
  <c r="D145" i="33"/>
  <c r="D146" i="33"/>
  <c r="D147" i="33"/>
  <c r="D148" i="33"/>
  <c r="D149" i="33"/>
  <c r="D150" i="33"/>
  <c r="D151" i="33"/>
  <c r="D152" i="33"/>
  <c r="D153" i="33"/>
  <c r="D154" i="33"/>
  <c r="D155" i="33"/>
  <c r="D156" i="33"/>
  <c r="D157" i="33"/>
  <c r="D158" i="33"/>
  <c r="D159" i="33"/>
  <c r="D160" i="33"/>
  <c r="D161" i="33"/>
  <c r="D162" i="33"/>
  <c r="D163" i="33"/>
  <c r="D164" i="33"/>
  <c r="D165" i="33"/>
  <c r="D166" i="33"/>
  <c r="D167" i="33"/>
  <c r="D168" i="33"/>
  <c r="D169" i="33"/>
  <c r="D170" i="33"/>
  <c r="D171" i="33"/>
  <c r="D172" i="33"/>
  <c r="D173" i="33"/>
  <c r="D174" i="33"/>
  <c r="D175" i="33"/>
  <c r="D176" i="33"/>
  <c r="D177" i="33"/>
  <c r="D178" i="33"/>
  <c r="D179" i="33"/>
  <c r="D180" i="33"/>
  <c r="D181" i="33"/>
  <c r="D182" i="33"/>
  <c r="D183" i="33"/>
  <c r="D184" i="33"/>
  <c r="D185" i="33"/>
  <c r="D186" i="33"/>
  <c r="D187" i="33"/>
  <c r="D188"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5"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69" i="33"/>
  <c r="D270"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4" i="33"/>
  <c r="D305" i="33"/>
  <c r="D306" i="33"/>
  <c r="D307" i="33"/>
  <c r="D308" i="33"/>
  <c r="D309" i="33"/>
  <c r="D310" i="33"/>
  <c r="D311" i="33"/>
  <c r="D312" i="33"/>
  <c r="D313" i="33"/>
  <c r="D314" i="33"/>
  <c r="D315"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2" i="33"/>
  <c r="D343" i="33"/>
  <c r="D344" i="33"/>
  <c r="D345" i="33"/>
  <c r="D346" i="33"/>
  <c r="D347" i="33"/>
  <c r="D348" i="33"/>
  <c r="D349" i="33"/>
  <c r="D350" i="33"/>
  <c r="D351" i="33"/>
  <c r="D352" i="33"/>
  <c r="D353" i="33"/>
  <c r="D354" i="33"/>
  <c r="D355" i="33"/>
  <c r="D356" i="33"/>
  <c r="D357" i="33"/>
  <c r="D358" i="33"/>
  <c r="D359" i="33"/>
  <c r="D360"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09" i="33"/>
  <c r="D410" i="33"/>
  <c r="D411" i="33"/>
  <c r="D412" i="33"/>
  <c r="D413" i="33"/>
  <c r="D414" i="33"/>
  <c r="D415" i="33"/>
  <c r="D416" i="33"/>
  <c r="D417" i="33"/>
  <c r="D418" i="33"/>
  <c r="D419" i="33"/>
  <c r="D420" i="33"/>
  <c r="D421" i="33"/>
  <c r="D422" i="33"/>
  <c r="D423" i="33"/>
  <c r="D424" i="33"/>
  <c r="D425" i="33"/>
  <c r="D426" i="33"/>
  <c r="D427" i="33"/>
  <c r="D428" i="33"/>
  <c r="D429" i="33"/>
  <c r="D430" i="33"/>
  <c r="D431" i="33"/>
  <c r="D432" i="33"/>
  <c r="D433" i="33"/>
  <c r="D434" i="33"/>
  <c r="D435" i="33"/>
  <c r="D436" i="33"/>
  <c r="D437" i="33"/>
  <c r="D438" i="33"/>
  <c r="D439" i="33"/>
  <c r="D440" i="33"/>
  <c r="D441" i="33"/>
  <c r="D442" i="33"/>
  <c r="D443" i="33"/>
  <c r="D444" i="33"/>
  <c r="D445" i="33"/>
  <c r="D446" i="33"/>
  <c r="D447" i="33"/>
  <c r="D448" i="33"/>
  <c r="D449" i="33"/>
  <c r="D450" i="33"/>
  <c r="D451" i="33"/>
  <c r="D452" i="33"/>
  <c r="D453" i="33"/>
  <c r="D454" i="33"/>
  <c r="D455" i="33"/>
  <c r="D456" i="33"/>
  <c r="D457" i="33"/>
  <c r="D458" i="33"/>
  <c r="D459" i="33"/>
  <c r="D460" i="33"/>
  <c r="D461" i="33"/>
  <c r="D462" i="33"/>
  <c r="D463" i="33"/>
  <c r="D464" i="33"/>
  <c r="D465" i="33"/>
  <c r="D466" i="33"/>
  <c r="D467" i="33"/>
  <c r="D468" i="33"/>
  <c r="D469" i="33"/>
  <c r="D470" i="33"/>
  <c r="D471" i="33"/>
  <c r="D472" i="33"/>
  <c r="D473" i="33"/>
  <c r="D474" i="33"/>
  <c r="D475" i="33"/>
  <c r="D476" i="33"/>
  <c r="D477" i="33"/>
  <c r="D478" i="33"/>
  <c r="D479" i="33"/>
  <c r="D480" i="33"/>
  <c r="D481" i="33"/>
  <c r="D482" i="33"/>
  <c r="D483" i="33"/>
  <c r="D484" i="33"/>
  <c r="D485" i="33"/>
  <c r="D486" i="33"/>
  <c r="D487" i="33"/>
  <c r="D488" i="33"/>
  <c r="D489" i="33"/>
  <c r="D490" i="33"/>
  <c r="D491" i="33"/>
  <c r="D492" i="33"/>
  <c r="D493" i="33"/>
  <c r="D494" i="33"/>
  <c r="D495" i="33"/>
  <c r="D496" i="33"/>
  <c r="D497" i="33"/>
  <c r="D498" i="33"/>
  <c r="D499" i="33"/>
  <c r="D500" i="33"/>
  <c r="D501" i="33"/>
  <c r="D502" i="33"/>
  <c r="D503" i="33"/>
  <c r="D504" i="33"/>
  <c r="D505" i="33"/>
  <c r="D506" i="33"/>
  <c r="D507" i="33"/>
  <c r="D508" i="33"/>
  <c r="D509" i="33"/>
  <c r="D510" i="33"/>
  <c r="D511" i="33"/>
  <c r="D512" i="33"/>
  <c r="D513" i="33"/>
  <c r="D514" i="33"/>
  <c r="D515" i="33"/>
  <c r="D516" i="33"/>
  <c r="D517" i="33"/>
  <c r="D518" i="33"/>
  <c r="D519" i="33"/>
  <c r="D520" i="33"/>
  <c r="D521" i="33"/>
  <c r="D522" i="33"/>
  <c r="D523" i="33"/>
  <c r="D524" i="33"/>
  <c r="D525" i="33"/>
  <c r="D526" i="33"/>
  <c r="D527" i="33"/>
  <c r="D528" i="33"/>
  <c r="D529" i="33"/>
  <c r="D530" i="33"/>
  <c r="D531" i="33"/>
  <c r="D532" i="33"/>
  <c r="D533" i="33"/>
  <c r="D534" i="33"/>
  <c r="D535" i="33"/>
  <c r="D536" i="33"/>
  <c r="D537" i="33"/>
  <c r="D538" i="33"/>
  <c r="D539" i="33"/>
  <c r="D540" i="33"/>
  <c r="D541" i="33"/>
  <c r="D542" i="33"/>
  <c r="D543" i="33"/>
  <c r="D544" i="33"/>
  <c r="D545" i="33"/>
  <c r="D546" i="33"/>
  <c r="D547" i="33"/>
  <c r="D548" i="33"/>
  <c r="D549" i="33"/>
  <c r="D550" i="33"/>
  <c r="D551" i="33"/>
  <c r="D552" i="33"/>
  <c r="D553" i="33"/>
  <c r="D554" i="33"/>
  <c r="D555" i="33"/>
  <c r="D556" i="33"/>
  <c r="D557" i="33"/>
  <c r="D558" i="33"/>
  <c r="D559" i="33"/>
  <c r="D560" i="33"/>
  <c r="D561" i="33"/>
  <c r="D562" i="33"/>
  <c r="D563" i="33"/>
  <c r="D564" i="33"/>
  <c r="D565" i="33"/>
  <c r="D566" i="33"/>
  <c r="D567" i="33"/>
  <c r="D568" i="33"/>
  <c r="D569" i="33"/>
  <c r="D570" i="33"/>
  <c r="D571" i="33"/>
  <c r="D572" i="33"/>
  <c r="D573" i="33"/>
  <c r="D574"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06" i="33"/>
  <c r="D607" i="33"/>
  <c r="D608" i="33"/>
  <c r="D609" i="33"/>
  <c r="D610" i="33"/>
  <c r="D611" i="33"/>
  <c r="D612" i="33"/>
  <c r="D613" i="33"/>
  <c r="D614" i="33"/>
  <c r="D615" i="33"/>
  <c r="D616" i="33"/>
  <c r="D617" i="33"/>
  <c r="D618" i="33"/>
  <c r="D619" i="33"/>
  <c r="D620" i="33"/>
  <c r="D621" i="33"/>
  <c r="D622" i="33"/>
  <c r="D623" i="33"/>
  <c r="D624" i="33"/>
  <c r="D625" i="33"/>
  <c r="D626" i="33"/>
  <c r="D627" i="33"/>
  <c r="D628" i="33"/>
  <c r="D629" i="33"/>
  <c r="D630" i="33"/>
  <c r="D631" i="33"/>
  <c r="D632" i="33"/>
  <c r="D633" i="33"/>
  <c r="D634" i="33"/>
  <c r="D635" i="33"/>
  <c r="D636" i="33"/>
  <c r="D637" i="33"/>
  <c r="D638" i="33"/>
  <c r="D639" i="33"/>
  <c r="D640" i="33"/>
  <c r="D641" i="33"/>
  <c r="D642" i="33"/>
  <c r="D643" i="33"/>
  <c r="D644" i="33"/>
  <c r="D645" i="33"/>
  <c r="D646" i="33"/>
  <c r="D647" i="33"/>
  <c r="D648" i="33"/>
  <c r="D649" i="33"/>
  <c r="D650" i="33"/>
  <c r="D651" i="33"/>
  <c r="D652" i="33"/>
  <c r="D653" i="33"/>
  <c r="D654" i="33"/>
  <c r="D655" i="33"/>
  <c r="D656" i="33"/>
  <c r="D657" i="33"/>
  <c r="D658" i="33"/>
  <c r="D659" i="33"/>
  <c r="D660" i="33"/>
  <c r="D661" i="33"/>
  <c r="D662" i="33"/>
  <c r="D663" i="33"/>
  <c r="D664" i="33"/>
  <c r="D665" i="33"/>
  <c r="D666" i="33"/>
  <c r="D667" i="33"/>
  <c r="D668" i="33"/>
  <c r="D669" i="33"/>
  <c r="D670" i="33"/>
  <c r="D671" i="33"/>
  <c r="D672" i="33"/>
  <c r="D673" i="33"/>
  <c r="D674" i="33"/>
  <c r="D675" i="33"/>
  <c r="D676" i="33"/>
  <c r="D677" i="33"/>
  <c r="D678" i="33"/>
  <c r="D679" i="33"/>
  <c r="D680" i="33"/>
  <c r="D681" i="33"/>
  <c r="D682" i="33"/>
  <c r="D683" i="33"/>
  <c r="D684" i="33"/>
  <c r="D685" i="33"/>
  <c r="D686" i="33"/>
  <c r="D687" i="33"/>
  <c r="D688" i="33"/>
  <c r="D689" i="33"/>
  <c r="D690" i="33"/>
  <c r="D691" i="33"/>
  <c r="D692" i="33"/>
  <c r="D693" i="33"/>
  <c r="D694" i="33"/>
  <c r="D695" i="33"/>
  <c r="D697" i="33"/>
  <c r="D698" i="33"/>
  <c r="D699" i="33"/>
  <c r="D700" i="33"/>
  <c r="D701" i="33"/>
  <c r="D702" i="33"/>
  <c r="C700" i="33"/>
  <c r="C3" i="33"/>
  <c r="C4" i="33"/>
  <c r="C5" i="33"/>
  <c r="C6" i="33"/>
  <c r="C7" i="33"/>
  <c r="C8" i="33"/>
  <c r="C9" i="33"/>
  <c r="C10" i="33"/>
  <c r="C11" i="33"/>
  <c r="C12" i="33"/>
  <c r="C13" i="33"/>
  <c r="C14" i="33"/>
  <c r="C15" i="33"/>
  <c r="C16" i="33"/>
  <c r="C17" i="33"/>
  <c r="C18" i="33"/>
  <c r="C19" i="33"/>
  <c r="C20" i="33"/>
  <c r="C21" i="33"/>
  <c r="C22" i="33"/>
  <c r="C23" i="33"/>
  <c r="C24" i="33"/>
  <c r="C25" i="33"/>
  <c r="C26" i="33"/>
  <c r="C27" i="33"/>
  <c r="C28" i="33"/>
  <c r="C29" i="33"/>
  <c r="C30" i="33"/>
  <c r="C31" i="33"/>
  <c r="C32" i="33"/>
  <c r="C33" i="33"/>
  <c r="C34" i="33"/>
  <c r="C35" i="33"/>
  <c r="C36" i="33"/>
  <c r="C37" i="33"/>
  <c r="C38" i="33"/>
  <c r="C39" i="33"/>
  <c r="C40" i="33"/>
  <c r="C41" i="33"/>
  <c r="C42" i="33"/>
  <c r="C43" i="33"/>
  <c r="C44" i="33"/>
  <c r="C45" i="33"/>
  <c r="C46" i="33"/>
  <c r="C47" i="33"/>
  <c r="C48" i="33"/>
  <c r="C49" i="33"/>
  <c r="C50" i="33"/>
  <c r="C51" i="33"/>
  <c r="C52" i="33"/>
  <c r="C53" i="33"/>
  <c r="C54" i="33"/>
  <c r="C55" i="33"/>
  <c r="C56" i="33"/>
  <c r="C57" i="33"/>
  <c r="C58"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16" i="33"/>
  <c r="C117" i="33"/>
  <c r="C118" i="33"/>
  <c r="C119" i="33"/>
  <c r="C120" i="33"/>
  <c r="C121" i="33"/>
  <c r="C122" i="33"/>
  <c r="C123" i="33"/>
  <c r="C124" i="33"/>
  <c r="C125" i="33"/>
  <c r="C126" i="33"/>
  <c r="C127" i="33"/>
  <c r="C128" i="33"/>
  <c r="C129" i="33"/>
  <c r="C130" i="33"/>
  <c r="C131" i="33"/>
  <c r="C132" i="33"/>
  <c r="C133" i="33"/>
  <c r="C134" i="33"/>
  <c r="C135" i="33"/>
  <c r="C136" i="33"/>
  <c r="C137" i="33"/>
  <c r="C138" i="33"/>
  <c r="C139" i="33"/>
  <c r="C140" i="33"/>
  <c r="C141" i="33"/>
  <c r="C142" i="33"/>
  <c r="C143" i="33"/>
  <c r="C144" i="33"/>
  <c r="C145" i="33"/>
  <c r="C146" i="33"/>
  <c r="C147" i="33"/>
  <c r="C148" i="33"/>
  <c r="C149" i="33"/>
  <c r="C150" i="33"/>
  <c r="C151" i="33"/>
  <c r="C152" i="33"/>
  <c r="C153" i="33"/>
  <c r="C154" i="33"/>
  <c r="C155" i="33"/>
  <c r="C156" i="33"/>
  <c r="C157" i="33"/>
  <c r="C158" i="33"/>
  <c r="C159" i="33"/>
  <c r="C160" i="33"/>
  <c r="C161" i="33"/>
  <c r="C162" i="33"/>
  <c r="C163" i="33"/>
  <c r="C164" i="33"/>
  <c r="C165" i="33"/>
  <c r="C166" i="33"/>
  <c r="C167" i="33"/>
  <c r="C168" i="33"/>
  <c r="C169" i="33"/>
  <c r="C170" i="33"/>
  <c r="C171" i="33"/>
  <c r="C172" i="33"/>
  <c r="C173" i="33"/>
  <c r="C174" i="33"/>
  <c r="C175" i="33"/>
  <c r="C176" i="33"/>
  <c r="C177" i="33"/>
  <c r="C178" i="33"/>
  <c r="C179" i="33"/>
  <c r="C180" i="33"/>
  <c r="C181" i="33"/>
  <c r="C182" i="33"/>
  <c r="C183" i="33"/>
  <c r="C184" i="33"/>
  <c r="C185" i="33"/>
  <c r="C186" i="33"/>
  <c r="C187" i="33"/>
  <c r="C188" i="33"/>
  <c r="C189" i="33"/>
  <c r="C190" i="33"/>
  <c r="C191" i="33"/>
  <c r="C192" i="33"/>
  <c r="C193" i="33"/>
  <c r="C194" i="33"/>
  <c r="C195" i="33"/>
  <c r="C196" i="33"/>
  <c r="C197" i="33"/>
  <c r="C198" i="33"/>
  <c r="C199" i="33"/>
  <c r="C200" i="33"/>
  <c r="C201" i="33"/>
  <c r="C202" i="33"/>
  <c r="C203" i="33"/>
  <c r="C204" i="33"/>
  <c r="C205" i="33"/>
  <c r="C206" i="33"/>
  <c r="C207" i="33"/>
  <c r="C208" i="33"/>
  <c r="C209" i="33"/>
  <c r="C210" i="33"/>
  <c r="C211" i="33"/>
  <c r="C212" i="33"/>
  <c r="C213" i="33"/>
  <c r="C214" i="33"/>
  <c r="C215" i="33"/>
  <c r="C216" i="33"/>
  <c r="C217" i="33"/>
  <c r="C218" i="33"/>
  <c r="C219" i="33"/>
  <c r="C220" i="33"/>
  <c r="C221" i="33"/>
  <c r="C222" i="33"/>
  <c r="C223" i="33"/>
  <c r="C224" i="33"/>
  <c r="C225" i="33"/>
  <c r="C226" i="33"/>
  <c r="C227" i="33"/>
  <c r="C228" i="33"/>
  <c r="C229" i="33"/>
  <c r="C230" i="33"/>
  <c r="C231" i="33"/>
  <c r="C232" i="33"/>
  <c r="C233" i="33"/>
  <c r="C234" i="33"/>
  <c r="C235" i="33"/>
  <c r="C236" i="33"/>
  <c r="C237" i="33"/>
  <c r="C238" i="33"/>
  <c r="C239" i="33"/>
  <c r="C240" i="33"/>
  <c r="C241" i="33"/>
  <c r="C242" i="33"/>
  <c r="C243" i="33"/>
  <c r="C244" i="33"/>
  <c r="C245" i="33"/>
  <c r="C246" i="33"/>
  <c r="C247" i="33"/>
  <c r="C248" i="33"/>
  <c r="C249" i="33"/>
  <c r="C250" i="33"/>
  <c r="C251" i="33"/>
  <c r="C252" i="33"/>
  <c r="C253" i="33"/>
  <c r="C254" i="33"/>
  <c r="C255" i="33"/>
  <c r="C256" i="33"/>
  <c r="C257" i="33"/>
  <c r="C258" i="33"/>
  <c r="C259" i="33"/>
  <c r="C260" i="33"/>
  <c r="C261" i="33"/>
  <c r="C262" i="33"/>
  <c r="C263" i="33"/>
  <c r="C264" i="33"/>
  <c r="C265" i="33"/>
  <c r="C266" i="33"/>
  <c r="C267" i="33"/>
  <c r="C268" i="33"/>
  <c r="C269" i="33"/>
  <c r="C270" i="33"/>
  <c r="C271" i="33"/>
  <c r="C272" i="33"/>
  <c r="C273" i="33"/>
  <c r="C274" i="33"/>
  <c r="C275" i="33"/>
  <c r="C276" i="33"/>
  <c r="C277" i="33"/>
  <c r="C278" i="33"/>
  <c r="C279" i="33"/>
  <c r="C280" i="33"/>
  <c r="C281" i="33"/>
  <c r="C282" i="33"/>
  <c r="C283" i="33"/>
  <c r="C284" i="33"/>
  <c r="C285" i="33"/>
  <c r="C286" i="33"/>
  <c r="C287" i="33"/>
  <c r="C288" i="33"/>
  <c r="C289" i="33"/>
  <c r="C290" i="33"/>
  <c r="C291" i="33"/>
  <c r="C292" i="33"/>
  <c r="C293" i="33"/>
  <c r="C294" i="33"/>
  <c r="C295" i="33"/>
  <c r="C296" i="33"/>
  <c r="C297" i="33"/>
  <c r="C298" i="33"/>
  <c r="C299" i="33"/>
  <c r="C300" i="33"/>
  <c r="C301" i="33"/>
  <c r="C302" i="33"/>
  <c r="C303" i="33"/>
  <c r="C304" i="33"/>
  <c r="C305" i="33"/>
  <c r="C306" i="33"/>
  <c r="C307" i="33"/>
  <c r="C308" i="33"/>
  <c r="C309" i="33"/>
  <c r="C310" i="33"/>
  <c r="C311" i="33"/>
  <c r="C312" i="33"/>
  <c r="C313" i="33"/>
  <c r="C314" i="33"/>
  <c r="C315" i="33"/>
  <c r="C316" i="33"/>
  <c r="C317" i="33"/>
  <c r="C318" i="33"/>
  <c r="C319" i="33"/>
  <c r="C320" i="33"/>
  <c r="C321" i="33"/>
  <c r="C322" i="33"/>
  <c r="C323" i="33"/>
  <c r="C324" i="33"/>
  <c r="C325" i="33"/>
  <c r="C326" i="33"/>
  <c r="C327" i="33"/>
  <c r="C328" i="33"/>
  <c r="C329" i="33"/>
  <c r="C330" i="33"/>
  <c r="C331" i="33"/>
  <c r="C332" i="33"/>
  <c r="C333" i="33"/>
  <c r="C334" i="33"/>
  <c r="C335" i="33"/>
  <c r="C336" i="33"/>
  <c r="C337" i="33"/>
  <c r="C338" i="33"/>
  <c r="C339" i="33"/>
  <c r="C340" i="33"/>
  <c r="C341" i="33"/>
  <c r="C342" i="33"/>
  <c r="C343" i="33"/>
  <c r="C344" i="33"/>
  <c r="C345" i="33"/>
  <c r="C346" i="33"/>
  <c r="C347" i="33"/>
  <c r="C348" i="33"/>
  <c r="C349" i="33"/>
  <c r="C350" i="33"/>
  <c r="C351" i="33"/>
  <c r="C352" i="33"/>
  <c r="C353" i="33"/>
  <c r="C354" i="33"/>
  <c r="C355" i="33"/>
  <c r="C356" i="33"/>
  <c r="C357" i="33"/>
  <c r="C358" i="33"/>
  <c r="C359" i="33"/>
  <c r="C360" i="33"/>
  <c r="C361" i="33"/>
  <c r="C362" i="33"/>
  <c r="C363" i="33"/>
  <c r="C364" i="33"/>
  <c r="C365" i="33"/>
  <c r="C366" i="33"/>
  <c r="C367" i="33"/>
  <c r="C368" i="33"/>
  <c r="C369" i="33"/>
  <c r="C370" i="33"/>
  <c r="C371" i="33"/>
  <c r="C372" i="33"/>
  <c r="C373" i="33"/>
  <c r="C374" i="33"/>
  <c r="C375" i="33"/>
  <c r="C376" i="33"/>
  <c r="C377" i="33"/>
  <c r="C378" i="33"/>
  <c r="C379" i="33"/>
  <c r="C380" i="33"/>
  <c r="C381" i="33"/>
  <c r="C382" i="33"/>
  <c r="C383" i="33"/>
  <c r="C384" i="33"/>
  <c r="C385" i="33"/>
  <c r="C386" i="33"/>
  <c r="C387" i="33"/>
  <c r="C388" i="33"/>
  <c r="C389" i="33"/>
  <c r="C390" i="33"/>
  <c r="C391" i="33"/>
  <c r="C392" i="33"/>
  <c r="C393" i="33"/>
  <c r="C394" i="33"/>
  <c r="C395" i="33"/>
  <c r="C396" i="33"/>
  <c r="C397" i="33"/>
  <c r="C398" i="33"/>
  <c r="C399" i="33"/>
  <c r="C400" i="33"/>
  <c r="C401" i="33"/>
  <c r="C402" i="33"/>
  <c r="C403" i="33"/>
  <c r="C404" i="33"/>
  <c r="C405" i="33"/>
  <c r="C406" i="33"/>
  <c r="C407" i="33"/>
  <c r="C408" i="33"/>
  <c r="C409" i="33"/>
  <c r="C410" i="33"/>
  <c r="C411" i="33"/>
  <c r="C412" i="33"/>
  <c r="C413" i="33"/>
  <c r="C414" i="33"/>
  <c r="C415" i="33"/>
  <c r="C416" i="33"/>
  <c r="C417" i="33"/>
  <c r="C418" i="33"/>
  <c r="C419" i="33"/>
  <c r="C420" i="33"/>
  <c r="C421" i="33"/>
  <c r="C422" i="33"/>
  <c r="C423" i="33"/>
  <c r="C424" i="33"/>
  <c r="C425" i="33"/>
  <c r="C426" i="33"/>
  <c r="C427" i="33"/>
  <c r="C428" i="33"/>
  <c r="C429" i="33"/>
  <c r="C430" i="33"/>
  <c r="C431" i="33"/>
  <c r="C432" i="33"/>
  <c r="C433" i="33"/>
  <c r="C434" i="33"/>
  <c r="C435" i="33"/>
  <c r="C436" i="33"/>
  <c r="C437" i="33"/>
  <c r="C438" i="33"/>
  <c r="C439" i="33"/>
  <c r="C440" i="33"/>
  <c r="C441" i="33"/>
  <c r="C442" i="33"/>
  <c r="C443" i="33"/>
  <c r="C444" i="33"/>
  <c r="C445" i="33"/>
  <c r="C446" i="33"/>
  <c r="C447" i="33"/>
  <c r="C448" i="33"/>
  <c r="C449" i="33"/>
  <c r="C450" i="33"/>
  <c r="C451" i="33"/>
  <c r="C452" i="33"/>
  <c r="C453" i="33"/>
  <c r="C454" i="33"/>
  <c r="C455" i="33"/>
  <c r="C456" i="33"/>
  <c r="C457" i="33"/>
  <c r="C458" i="33"/>
  <c r="C459" i="33"/>
  <c r="C460" i="33"/>
  <c r="C461" i="33"/>
  <c r="C462" i="33"/>
  <c r="C463" i="33"/>
  <c r="C464" i="33"/>
  <c r="C465" i="33"/>
  <c r="C466" i="33"/>
  <c r="C467" i="33"/>
  <c r="C468" i="33"/>
  <c r="C469" i="33"/>
  <c r="C470" i="33"/>
  <c r="C471" i="33"/>
  <c r="C472" i="33"/>
  <c r="C473" i="33"/>
  <c r="C474" i="33"/>
  <c r="C475" i="33"/>
  <c r="C476" i="33"/>
  <c r="C477" i="33"/>
  <c r="C478" i="33"/>
  <c r="C479" i="33"/>
  <c r="C480" i="33"/>
  <c r="C481" i="33"/>
  <c r="C482" i="33"/>
  <c r="C483" i="33"/>
  <c r="C484" i="33"/>
  <c r="C485" i="33"/>
  <c r="C486" i="33"/>
  <c r="C487" i="33"/>
  <c r="C488" i="33"/>
  <c r="C489" i="33"/>
  <c r="C490" i="33"/>
  <c r="C491" i="33"/>
  <c r="C492" i="33"/>
  <c r="C493" i="33"/>
  <c r="C494" i="33"/>
  <c r="C495" i="33"/>
  <c r="C496" i="33"/>
  <c r="C497" i="33"/>
  <c r="C498" i="33"/>
  <c r="C499" i="33"/>
  <c r="C500" i="33"/>
  <c r="C501" i="33"/>
  <c r="C502" i="33"/>
  <c r="C503" i="33"/>
  <c r="C504" i="33"/>
  <c r="C505" i="33"/>
  <c r="C506" i="33"/>
  <c r="C507" i="33"/>
  <c r="C508" i="33"/>
  <c r="C509" i="33"/>
  <c r="C510" i="33"/>
  <c r="C511" i="33"/>
  <c r="C512" i="33"/>
  <c r="C513" i="33"/>
  <c r="C514" i="33"/>
  <c r="C515" i="33"/>
  <c r="C516" i="33"/>
  <c r="C517" i="33"/>
  <c r="C518" i="33"/>
  <c r="C519" i="33"/>
  <c r="C520" i="33"/>
  <c r="C521" i="33"/>
  <c r="C522" i="33"/>
  <c r="C523" i="33"/>
  <c r="C524" i="33"/>
  <c r="C525" i="33"/>
  <c r="C526" i="33"/>
  <c r="C527" i="33"/>
  <c r="C528" i="33"/>
  <c r="C529" i="33"/>
  <c r="C530" i="33"/>
  <c r="C531" i="33"/>
  <c r="C532" i="33"/>
  <c r="C533" i="33"/>
  <c r="C534" i="33"/>
  <c r="C535" i="33"/>
  <c r="C536" i="33"/>
  <c r="C537" i="33"/>
  <c r="C538" i="33"/>
  <c r="C539" i="33"/>
  <c r="C540" i="33"/>
  <c r="C541" i="33"/>
  <c r="C542" i="33"/>
  <c r="C543" i="33"/>
  <c r="C544" i="33"/>
  <c r="C545" i="33"/>
  <c r="C546" i="33"/>
  <c r="C547" i="33"/>
  <c r="C548" i="33"/>
  <c r="C549" i="33"/>
  <c r="C550" i="33"/>
  <c r="C551" i="33"/>
  <c r="C552" i="33"/>
  <c r="C553" i="33"/>
  <c r="C554" i="33"/>
  <c r="C555" i="33"/>
  <c r="C556" i="33"/>
  <c r="C557" i="33"/>
  <c r="C558" i="33"/>
  <c r="C559" i="33"/>
  <c r="C560" i="33"/>
  <c r="C561" i="33"/>
  <c r="C562" i="33"/>
  <c r="C563" i="33"/>
  <c r="C564" i="33"/>
  <c r="C565" i="33"/>
  <c r="C566" i="33"/>
  <c r="C567" i="33"/>
  <c r="C568" i="33"/>
  <c r="C569" i="33"/>
  <c r="C570" i="33"/>
  <c r="C571" i="33"/>
  <c r="C572" i="33"/>
  <c r="C573" i="33"/>
  <c r="C574" i="33"/>
  <c r="C575" i="33"/>
  <c r="C576" i="33"/>
  <c r="C577" i="33"/>
  <c r="C578" i="33"/>
  <c r="C579" i="33"/>
  <c r="C580" i="33"/>
  <c r="C581" i="33"/>
  <c r="C582" i="33"/>
  <c r="C583" i="33"/>
  <c r="C584" i="33"/>
  <c r="C585" i="33"/>
  <c r="C586" i="33"/>
  <c r="C587" i="33"/>
  <c r="C588" i="33"/>
  <c r="C589" i="33"/>
  <c r="C590" i="33"/>
  <c r="C591" i="33"/>
  <c r="C592" i="33"/>
  <c r="C593" i="33"/>
  <c r="C594" i="33"/>
  <c r="C595" i="33"/>
  <c r="C596" i="33"/>
  <c r="C597" i="33"/>
  <c r="C598" i="33"/>
  <c r="C599" i="33"/>
  <c r="C600" i="33"/>
  <c r="C601" i="33"/>
  <c r="C602" i="33"/>
  <c r="C603" i="33"/>
  <c r="C604" i="33"/>
  <c r="C605" i="33"/>
  <c r="C606" i="33"/>
  <c r="C607" i="33"/>
  <c r="C608" i="33"/>
  <c r="C609" i="33"/>
  <c r="C610" i="33"/>
  <c r="C611" i="33"/>
  <c r="C612" i="33"/>
  <c r="C613" i="33"/>
  <c r="C614" i="33"/>
  <c r="C615" i="33"/>
  <c r="C616" i="33"/>
  <c r="C617" i="33"/>
  <c r="C618" i="33"/>
  <c r="C619" i="33"/>
  <c r="C620" i="33"/>
  <c r="C621" i="33"/>
  <c r="C622" i="33"/>
  <c r="C623" i="33"/>
  <c r="C624" i="33"/>
  <c r="C625" i="33"/>
  <c r="C626" i="33"/>
  <c r="C627" i="33"/>
  <c r="C628" i="33"/>
  <c r="C629" i="33"/>
  <c r="C630" i="33"/>
  <c r="C631" i="33"/>
  <c r="C632" i="33"/>
  <c r="C633" i="33"/>
  <c r="C634" i="33"/>
  <c r="C635" i="33"/>
  <c r="C636" i="33"/>
  <c r="C637" i="33"/>
  <c r="C638" i="33"/>
  <c r="C639" i="33"/>
  <c r="C640" i="33"/>
  <c r="C641" i="33"/>
  <c r="C642" i="33"/>
  <c r="C643" i="33"/>
  <c r="C644" i="33"/>
  <c r="C645" i="33"/>
  <c r="C646" i="33"/>
  <c r="C647" i="33"/>
  <c r="C648" i="33"/>
  <c r="C649" i="33"/>
  <c r="C650" i="33"/>
  <c r="C651" i="33"/>
  <c r="C652" i="33"/>
  <c r="C653" i="33"/>
  <c r="C654" i="33"/>
  <c r="C655" i="33"/>
  <c r="C656" i="33"/>
  <c r="C657" i="33"/>
  <c r="C658" i="33"/>
  <c r="C659" i="33"/>
  <c r="C660" i="33"/>
  <c r="C661" i="33"/>
  <c r="C662" i="33"/>
  <c r="C663" i="33"/>
  <c r="C664" i="33"/>
  <c r="C665" i="33"/>
  <c r="C666" i="33"/>
  <c r="C667" i="33"/>
  <c r="C668" i="33"/>
  <c r="C669" i="33"/>
  <c r="C670" i="33"/>
  <c r="C671" i="33"/>
  <c r="C672" i="33"/>
  <c r="C673" i="33"/>
  <c r="C674" i="33"/>
  <c r="C675" i="33"/>
  <c r="C676" i="33"/>
  <c r="C677" i="33"/>
  <c r="C678" i="33"/>
  <c r="C679" i="33"/>
  <c r="C680" i="33"/>
  <c r="C681" i="33"/>
  <c r="C682" i="33"/>
  <c r="C683" i="33"/>
  <c r="C684" i="33"/>
  <c r="C685" i="33"/>
  <c r="C686" i="33"/>
  <c r="C687" i="33"/>
  <c r="C688" i="33"/>
  <c r="C689" i="33"/>
  <c r="C690" i="33"/>
  <c r="C691" i="33"/>
  <c r="C692" i="33"/>
  <c r="C693" i="33"/>
  <c r="C694" i="33"/>
  <c r="C695" i="33"/>
  <c r="C696" i="33"/>
  <c r="C697" i="33"/>
  <c r="C698" i="33"/>
  <c r="C699" i="33"/>
  <c r="C701" i="33"/>
  <c r="C702" i="33"/>
  <c r="D2" i="33"/>
  <c r="C2" i="33"/>
  <c r="BV587" i="28"/>
  <c r="BT587" i="28"/>
  <c r="BR587" i="28"/>
  <c r="BV586" i="28"/>
  <c r="BT586" i="28"/>
  <c r="BR586" i="28"/>
  <c r="BV585" i="28"/>
  <c r="BT585" i="28"/>
  <c r="BR585" i="28"/>
  <c r="BV584" i="28"/>
  <c r="BT584" i="28"/>
  <c r="BR584" i="28"/>
  <c r="BV583" i="28"/>
  <c r="BT583" i="28"/>
  <c r="BR583" i="28"/>
  <c r="BV582" i="28"/>
  <c r="BT582" i="28"/>
  <c r="BR582" i="28"/>
  <c r="BV581" i="28"/>
  <c r="BT581" i="28"/>
  <c r="BR581" i="28"/>
  <c r="BV580" i="28"/>
  <c r="BT580" i="28"/>
  <c r="BR580" i="28"/>
  <c r="BV579" i="28"/>
  <c r="BT579" i="28"/>
  <c r="BR579" i="28"/>
  <c r="BV578" i="28"/>
  <c r="BT578" i="28"/>
  <c r="BR578" i="28"/>
  <c r="BV577" i="28"/>
  <c r="BT577" i="28"/>
  <c r="BR577" i="28"/>
  <c r="BV576" i="28"/>
  <c r="BT576" i="28"/>
  <c r="BR576" i="28"/>
  <c r="BV575" i="28"/>
  <c r="BT575" i="28"/>
  <c r="BR575" i="28"/>
  <c r="BV574" i="28"/>
  <c r="BT574" i="28"/>
  <c r="BR574" i="28"/>
  <c r="BV573" i="28"/>
  <c r="BT573" i="28"/>
  <c r="BR573" i="28"/>
  <c r="BV572" i="28"/>
  <c r="BT572" i="28"/>
  <c r="BR572" i="28"/>
  <c r="BV571" i="28"/>
  <c r="BT571" i="28"/>
  <c r="BR571" i="28"/>
  <c r="BV570" i="28"/>
  <c r="BT570" i="28"/>
  <c r="BR570" i="28"/>
  <c r="BV569" i="28"/>
  <c r="BT569" i="28"/>
  <c r="BR569" i="28"/>
  <c r="BV568" i="28"/>
  <c r="BT568" i="28"/>
  <c r="BR568" i="28"/>
  <c r="BV567" i="28"/>
  <c r="BT567" i="28"/>
  <c r="BR567" i="28"/>
  <c r="BV566" i="28"/>
  <c r="BT566" i="28"/>
  <c r="BR566" i="28"/>
  <c r="BV565" i="28"/>
  <c r="BT565" i="28"/>
  <c r="BR565" i="28"/>
  <c r="BV564" i="28"/>
  <c r="BT564" i="28"/>
  <c r="BR564" i="28"/>
  <c r="BV563" i="28"/>
  <c r="BT563" i="28"/>
  <c r="BR563" i="28"/>
  <c r="BV562" i="28"/>
  <c r="BT562" i="28"/>
  <c r="BR562" i="28"/>
  <c r="BV561" i="28"/>
  <c r="BT561" i="28"/>
  <c r="BR561" i="28"/>
  <c r="BV560" i="28"/>
  <c r="BT560" i="28"/>
  <c r="BR560" i="28"/>
  <c r="BV559" i="28"/>
  <c r="BT559" i="28"/>
  <c r="BR559" i="28"/>
  <c r="BV558" i="28"/>
  <c r="BT558" i="28"/>
  <c r="BR558" i="28"/>
  <c r="BV557" i="28"/>
  <c r="BT557" i="28"/>
  <c r="BR557" i="28"/>
  <c r="BV556" i="28"/>
  <c r="BT556" i="28"/>
  <c r="BR556" i="28"/>
  <c r="BV555" i="28"/>
  <c r="BT555" i="28"/>
  <c r="BR555" i="28"/>
  <c r="BV554" i="28"/>
  <c r="BT554" i="28"/>
  <c r="BR554" i="28"/>
  <c r="BV553" i="28"/>
  <c r="BT553" i="28"/>
  <c r="BR553" i="28"/>
  <c r="BV552" i="28"/>
  <c r="BT552" i="28"/>
  <c r="BR552" i="28"/>
  <c r="BV551" i="28"/>
  <c r="BT551" i="28"/>
  <c r="BR551" i="28"/>
  <c r="BV550" i="28"/>
  <c r="BT550" i="28"/>
  <c r="BR550" i="28"/>
  <c r="BV549" i="28"/>
  <c r="BT549" i="28"/>
  <c r="BR549" i="28"/>
  <c r="BV548" i="28"/>
  <c r="BT548" i="28"/>
  <c r="BR548" i="28"/>
  <c r="BV547" i="28"/>
  <c r="BT547" i="28"/>
  <c r="BR547" i="28"/>
  <c r="BV546" i="28"/>
  <c r="BT546" i="28"/>
  <c r="BR546" i="28"/>
  <c r="BV545" i="28"/>
  <c r="BT545" i="28"/>
  <c r="BR545" i="28"/>
  <c r="BV544" i="28"/>
  <c r="BT544" i="28"/>
  <c r="BR544" i="28"/>
  <c r="BV543" i="28"/>
  <c r="BT543" i="28"/>
  <c r="BR543" i="28"/>
  <c r="BV542" i="28"/>
  <c r="BT542" i="28"/>
  <c r="BR542" i="28"/>
  <c r="BV541" i="28"/>
  <c r="BT541" i="28"/>
  <c r="BR541" i="28"/>
  <c r="BV540" i="28"/>
  <c r="BT540" i="28"/>
  <c r="BR540" i="28"/>
  <c r="BV539" i="28"/>
  <c r="BT539" i="28"/>
  <c r="BR539" i="28"/>
  <c r="BV538" i="28"/>
  <c r="BT538" i="28"/>
  <c r="BR538" i="28"/>
  <c r="BV537" i="28"/>
  <c r="BT537" i="28"/>
  <c r="BR537" i="28"/>
  <c r="BV536" i="28"/>
  <c r="BT536" i="28"/>
  <c r="BR536" i="28"/>
  <c r="BV535" i="28"/>
  <c r="BT535" i="28"/>
  <c r="BR535" i="28"/>
  <c r="BV534" i="28"/>
  <c r="BT534" i="28"/>
  <c r="BR534" i="28"/>
  <c r="BV533" i="28"/>
  <c r="BT533" i="28"/>
  <c r="BR533" i="28"/>
  <c r="BV532" i="28"/>
  <c r="BT532" i="28"/>
  <c r="BR532" i="28"/>
  <c r="BV531" i="28"/>
  <c r="BT531" i="28"/>
  <c r="BR531" i="28"/>
  <c r="BV530" i="28"/>
  <c r="BT530" i="28"/>
  <c r="BR530" i="28"/>
  <c r="BV529" i="28"/>
  <c r="BT529" i="28"/>
  <c r="BR529" i="28"/>
  <c r="BV528" i="28"/>
  <c r="BT528" i="28"/>
  <c r="BR528" i="28"/>
  <c r="BV527" i="28"/>
  <c r="BT527" i="28"/>
  <c r="BR527" i="28"/>
  <c r="BV526" i="28"/>
  <c r="BT526" i="28"/>
  <c r="BR526" i="28"/>
  <c r="BV525" i="28"/>
  <c r="BT525" i="28"/>
  <c r="BR525" i="28"/>
  <c r="BV524" i="28"/>
  <c r="BT524" i="28"/>
  <c r="BR524" i="28"/>
  <c r="BV523" i="28"/>
  <c r="BT523" i="28"/>
  <c r="BR523" i="28"/>
  <c r="BV522" i="28"/>
  <c r="BT522" i="28"/>
  <c r="BR522" i="28"/>
  <c r="BV521" i="28"/>
  <c r="BT521" i="28"/>
  <c r="BR521" i="28"/>
  <c r="BV520" i="28"/>
  <c r="BT520" i="28"/>
  <c r="BR520" i="28"/>
  <c r="BV519" i="28"/>
  <c r="BT519" i="28"/>
  <c r="BR519" i="28"/>
  <c r="BV518" i="28"/>
  <c r="BT518" i="28"/>
  <c r="BR518" i="28"/>
  <c r="BV517" i="28"/>
  <c r="BT517" i="28"/>
  <c r="BR517" i="28"/>
  <c r="BV516" i="28"/>
  <c r="BT516" i="28"/>
  <c r="BR516" i="28"/>
  <c r="BV515" i="28"/>
  <c r="BT515" i="28"/>
  <c r="BR515" i="28"/>
  <c r="BV514" i="28"/>
  <c r="BT514" i="28"/>
  <c r="BR514" i="28"/>
  <c r="BV513" i="28"/>
  <c r="BT513" i="28"/>
  <c r="BR513" i="28"/>
  <c r="BV512" i="28"/>
  <c r="BT512" i="28"/>
  <c r="BR512" i="28"/>
  <c r="BV511" i="28"/>
  <c r="BT511" i="28"/>
  <c r="BR511" i="28"/>
  <c r="BV510" i="28"/>
  <c r="BT510" i="28"/>
  <c r="BR510" i="28"/>
  <c r="BV509" i="28"/>
  <c r="BT509" i="28"/>
  <c r="BR509" i="28"/>
  <c r="BV508" i="28"/>
  <c r="BT508" i="28"/>
  <c r="BR508" i="28"/>
  <c r="BV507" i="28"/>
  <c r="BT507" i="28"/>
  <c r="BR507" i="28"/>
  <c r="BV506" i="28"/>
  <c r="BT506" i="28"/>
  <c r="BR506" i="28"/>
  <c r="BV505" i="28"/>
  <c r="BT505" i="28"/>
  <c r="BR505" i="28"/>
  <c r="BV504" i="28"/>
  <c r="BT504" i="28"/>
  <c r="BR504" i="28"/>
  <c r="BV503" i="28"/>
  <c r="BT503" i="28"/>
  <c r="BR503" i="28"/>
  <c r="BV502" i="28"/>
  <c r="BT502" i="28"/>
  <c r="BR502" i="28"/>
  <c r="BV501" i="28"/>
  <c r="BT501" i="28"/>
  <c r="BR501" i="28"/>
  <c r="BV500" i="28"/>
  <c r="BT500" i="28"/>
  <c r="BR500" i="28"/>
  <c r="BV499" i="28"/>
  <c r="BT499" i="28"/>
  <c r="BR499" i="28"/>
  <c r="BV498" i="28"/>
  <c r="BT498" i="28"/>
  <c r="BR498" i="28"/>
  <c r="BV497" i="28"/>
  <c r="BT497" i="28"/>
  <c r="BR497" i="28"/>
  <c r="BV496" i="28"/>
  <c r="BT496" i="28"/>
  <c r="BR496" i="28"/>
  <c r="BV495" i="28"/>
  <c r="BT495" i="28"/>
  <c r="BR495" i="28"/>
  <c r="BV494" i="28"/>
  <c r="BT494" i="28"/>
  <c r="BR494" i="28"/>
  <c r="BV493" i="28"/>
  <c r="BT493" i="28"/>
  <c r="BR493" i="28"/>
  <c r="BV492" i="28"/>
  <c r="BT492" i="28"/>
  <c r="BR492" i="28"/>
  <c r="BV491" i="28"/>
  <c r="BT491" i="28"/>
  <c r="BR491" i="28"/>
  <c r="BV490" i="28"/>
  <c r="BT490" i="28"/>
  <c r="BR490" i="28"/>
  <c r="BV489" i="28"/>
  <c r="BT489" i="28"/>
  <c r="BR489" i="28"/>
  <c r="BV488" i="28"/>
  <c r="BT488" i="28"/>
  <c r="BR488" i="28"/>
  <c r="BV487" i="28"/>
  <c r="BT487" i="28"/>
  <c r="BR487" i="28"/>
  <c r="BV486" i="28"/>
  <c r="BT486" i="28"/>
  <c r="BR486" i="28"/>
  <c r="BV485" i="28"/>
  <c r="BT485" i="28"/>
  <c r="BR485" i="28"/>
  <c r="BV484" i="28"/>
  <c r="BT484" i="28"/>
  <c r="BR484" i="28"/>
  <c r="BV483" i="28"/>
  <c r="BT483" i="28"/>
  <c r="BR483" i="28"/>
  <c r="BV482" i="28"/>
  <c r="BT482" i="28"/>
  <c r="BR482" i="28"/>
  <c r="BV481" i="28"/>
  <c r="BT481" i="28"/>
  <c r="BR481" i="28"/>
  <c r="BV480" i="28"/>
  <c r="BT480" i="28"/>
  <c r="BR480" i="28"/>
  <c r="BV479" i="28"/>
  <c r="BT479" i="28"/>
  <c r="BR479" i="28"/>
  <c r="BV478" i="28"/>
  <c r="BT478" i="28"/>
  <c r="BR478" i="28"/>
  <c r="BV477" i="28"/>
  <c r="BT477" i="28"/>
  <c r="BR477" i="28"/>
  <c r="BV476" i="28"/>
  <c r="BT476" i="28"/>
  <c r="BR476" i="28"/>
  <c r="BV475" i="28"/>
  <c r="BT475" i="28"/>
  <c r="BR475" i="28"/>
  <c r="BV474" i="28"/>
  <c r="BT474" i="28"/>
  <c r="BR474" i="28"/>
  <c r="BV473" i="28"/>
  <c r="BT473" i="28"/>
  <c r="BR473" i="28"/>
  <c r="BV472" i="28"/>
  <c r="BT472" i="28"/>
  <c r="BR472" i="28"/>
  <c r="BV471" i="28"/>
  <c r="BT471" i="28"/>
  <c r="BR471" i="28"/>
  <c r="BV470" i="28"/>
  <c r="BT470" i="28"/>
  <c r="BR470" i="28"/>
  <c r="BV469" i="28"/>
  <c r="BT469" i="28"/>
  <c r="BR469" i="28"/>
  <c r="BV468" i="28"/>
  <c r="BT468" i="28"/>
  <c r="BR468" i="28"/>
  <c r="BV467" i="28"/>
  <c r="BT467" i="28"/>
  <c r="BR467" i="28"/>
  <c r="BV466" i="28"/>
  <c r="BT466" i="28"/>
  <c r="BR466" i="28"/>
  <c r="BV465" i="28"/>
  <c r="BT465" i="28"/>
  <c r="BR465" i="28"/>
  <c r="BV464" i="28"/>
  <c r="BT464" i="28"/>
  <c r="BR464" i="28"/>
  <c r="BV463" i="28"/>
  <c r="BT463" i="28"/>
  <c r="BR463" i="28"/>
  <c r="BV462" i="28"/>
  <c r="BT462" i="28"/>
  <c r="BR462" i="28"/>
  <c r="BV461" i="28"/>
  <c r="BT461" i="28"/>
  <c r="BR461" i="28"/>
  <c r="BV460" i="28"/>
  <c r="BT460" i="28"/>
  <c r="BR460" i="28"/>
  <c r="BV459" i="28"/>
  <c r="BT459" i="28"/>
  <c r="BR459" i="28"/>
  <c r="BV458" i="28"/>
  <c r="BT458" i="28"/>
  <c r="BR458" i="28"/>
  <c r="BV457" i="28"/>
  <c r="BT457" i="28"/>
  <c r="BR457" i="28"/>
  <c r="BV456" i="28"/>
  <c r="BT456" i="28"/>
  <c r="BR456" i="28"/>
  <c r="BV455" i="28"/>
  <c r="BT455" i="28"/>
  <c r="BR455" i="28"/>
  <c r="BV454" i="28"/>
  <c r="BT454" i="28"/>
  <c r="BR454" i="28"/>
  <c r="BV453" i="28"/>
  <c r="BT453" i="28"/>
  <c r="BR453" i="28"/>
  <c r="BV452" i="28"/>
  <c r="BT452" i="28"/>
  <c r="BR452" i="28"/>
  <c r="BV451" i="28"/>
  <c r="BT451" i="28"/>
  <c r="BR451" i="28"/>
  <c r="BV450" i="28"/>
  <c r="BT450" i="28"/>
  <c r="BR450" i="28"/>
  <c r="BV449" i="28"/>
  <c r="BT449" i="28"/>
  <c r="BR449" i="28"/>
  <c r="BV448" i="28"/>
  <c r="BT448" i="28"/>
  <c r="BR448" i="28"/>
  <c r="BV447" i="28"/>
  <c r="BT447" i="28"/>
  <c r="BR447" i="28"/>
  <c r="BV446" i="28"/>
  <c r="BT446" i="28"/>
  <c r="BR446" i="28"/>
  <c r="BV445" i="28"/>
  <c r="BT445" i="28"/>
  <c r="BR445" i="28"/>
  <c r="BV444" i="28"/>
  <c r="BT444" i="28"/>
  <c r="BR444" i="28"/>
  <c r="BV443" i="28"/>
  <c r="BT443" i="28"/>
  <c r="BR443" i="28"/>
  <c r="BV442" i="28"/>
  <c r="BT442" i="28"/>
  <c r="BR442" i="28"/>
  <c r="BV441" i="28"/>
  <c r="BT441" i="28"/>
  <c r="BR441" i="28"/>
  <c r="BV440" i="28"/>
  <c r="BT440" i="28"/>
  <c r="BR440" i="28"/>
  <c r="BV439" i="28"/>
  <c r="BT439" i="28"/>
  <c r="BR439" i="28"/>
  <c r="BV438" i="28"/>
  <c r="BT438" i="28"/>
  <c r="BR438" i="28"/>
  <c r="BV437" i="28"/>
  <c r="BT437" i="28"/>
  <c r="BR437" i="28"/>
  <c r="BV436" i="28"/>
  <c r="BT436" i="28"/>
  <c r="BR436" i="28"/>
  <c r="BV435" i="28"/>
  <c r="BT435" i="28"/>
  <c r="BR435" i="28"/>
  <c r="BV434" i="28"/>
  <c r="BT434" i="28"/>
  <c r="BR434" i="28"/>
  <c r="BV433" i="28"/>
  <c r="BT433" i="28"/>
  <c r="BR433" i="28"/>
  <c r="BV432" i="28"/>
  <c r="BT432" i="28"/>
  <c r="BR432" i="28"/>
  <c r="BV431" i="28"/>
  <c r="BT431" i="28"/>
  <c r="BR431" i="28"/>
  <c r="BV430" i="28"/>
  <c r="BT430" i="28"/>
  <c r="BR430" i="28"/>
  <c r="BV429" i="28"/>
  <c r="BT429" i="28"/>
  <c r="BR429" i="28"/>
  <c r="BV428" i="28"/>
  <c r="BT428" i="28"/>
  <c r="BR428" i="28"/>
  <c r="BV427" i="28"/>
  <c r="BT427" i="28"/>
  <c r="BR427" i="28"/>
  <c r="BV426" i="28"/>
  <c r="BT426" i="28"/>
  <c r="BR426" i="28"/>
  <c r="BV425" i="28"/>
  <c r="BT425" i="28"/>
  <c r="BR425" i="28"/>
  <c r="BV424" i="28"/>
  <c r="BT424" i="28"/>
  <c r="BR424" i="28"/>
  <c r="BV423" i="28"/>
  <c r="BT423" i="28"/>
  <c r="BR423" i="28"/>
  <c r="BV422" i="28"/>
  <c r="BT422" i="28"/>
  <c r="BR422" i="28"/>
  <c r="BV421" i="28"/>
  <c r="BT421" i="28"/>
  <c r="BR421" i="28"/>
  <c r="BV420" i="28"/>
  <c r="BT420" i="28"/>
  <c r="BR420" i="28"/>
  <c r="BV419" i="28"/>
  <c r="BT419" i="28"/>
  <c r="BR419" i="28"/>
  <c r="BV418" i="28"/>
  <c r="BT418" i="28"/>
  <c r="BR418" i="28"/>
  <c r="BV417" i="28"/>
  <c r="BT417" i="28"/>
  <c r="BR417" i="28"/>
  <c r="BV416" i="28"/>
  <c r="BT416" i="28"/>
  <c r="BR416" i="28"/>
  <c r="BV415" i="28"/>
  <c r="BT415" i="28"/>
  <c r="BR415" i="28"/>
  <c r="BV414" i="28"/>
  <c r="BT414" i="28"/>
  <c r="BR414" i="28"/>
  <c r="BV413" i="28"/>
  <c r="BT413" i="28"/>
  <c r="BR413" i="28"/>
  <c r="BV412" i="28"/>
  <c r="BT412" i="28"/>
  <c r="BR412" i="28"/>
  <c r="BV411" i="28"/>
  <c r="BT411" i="28"/>
  <c r="BR411" i="28"/>
  <c r="BV410" i="28"/>
  <c r="BT410" i="28"/>
  <c r="BR410" i="28"/>
  <c r="BV409" i="28"/>
  <c r="BT409" i="28"/>
  <c r="BR409" i="28"/>
  <c r="BV408" i="28"/>
  <c r="BT408" i="28"/>
  <c r="BR408" i="28"/>
  <c r="BV407" i="28"/>
  <c r="BT407" i="28"/>
  <c r="BR407" i="28"/>
  <c r="BV406" i="28"/>
  <c r="BT406" i="28"/>
  <c r="BR406" i="28"/>
  <c r="BV405" i="28"/>
  <c r="BT405" i="28"/>
  <c r="BR405" i="28"/>
  <c r="BV404" i="28"/>
  <c r="BT404" i="28"/>
  <c r="BR404" i="28"/>
  <c r="BV403" i="28"/>
  <c r="BT403" i="28"/>
  <c r="BR403" i="28"/>
  <c r="BV402" i="28"/>
  <c r="BT402" i="28"/>
  <c r="BR402" i="28"/>
  <c r="BV401" i="28"/>
  <c r="BT401" i="28"/>
  <c r="BR401" i="28"/>
  <c r="BV400" i="28"/>
  <c r="BT400" i="28"/>
  <c r="BR400" i="28"/>
  <c r="BV399" i="28"/>
  <c r="BT399" i="28"/>
  <c r="BR399" i="28"/>
  <c r="BV398" i="28"/>
  <c r="BT398" i="28"/>
  <c r="BR398" i="28"/>
  <c r="BV397" i="28"/>
  <c r="BT397" i="28"/>
  <c r="BR397" i="28"/>
  <c r="BV396" i="28"/>
  <c r="BT396" i="28"/>
  <c r="BR396" i="28"/>
  <c r="BV395" i="28"/>
  <c r="BT395" i="28"/>
  <c r="BR395" i="28"/>
  <c r="BV394" i="28"/>
  <c r="BT394" i="28"/>
  <c r="BR394" i="28"/>
  <c r="BV393" i="28"/>
  <c r="BT393" i="28"/>
  <c r="BR393" i="28"/>
  <c r="BV392" i="28"/>
  <c r="BT392" i="28"/>
  <c r="BR392" i="28"/>
  <c r="BV391" i="28"/>
  <c r="BT391" i="28"/>
  <c r="BR391" i="28"/>
  <c r="BV390" i="28"/>
  <c r="BT390" i="28"/>
  <c r="BR390" i="28"/>
  <c r="BV389" i="28"/>
  <c r="BT389" i="28"/>
  <c r="BR389" i="28"/>
  <c r="BV388" i="28"/>
  <c r="BT388" i="28"/>
  <c r="BR388" i="28"/>
  <c r="BV387" i="28"/>
  <c r="BT387" i="28"/>
  <c r="BR387" i="28"/>
  <c r="BV386" i="28"/>
  <c r="BT386" i="28"/>
  <c r="BR386" i="28"/>
  <c r="BV385" i="28"/>
  <c r="BT385" i="28"/>
  <c r="BR385" i="28"/>
  <c r="BV384" i="28"/>
  <c r="BT384" i="28"/>
  <c r="BR384" i="28"/>
  <c r="BV383" i="28"/>
  <c r="BT383" i="28"/>
  <c r="BR383" i="28"/>
  <c r="BV382" i="28"/>
  <c r="BT382" i="28"/>
  <c r="BR382" i="28"/>
  <c r="BV381" i="28"/>
  <c r="BT381" i="28"/>
  <c r="BR381" i="28"/>
  <c r="BV380" i="28"/>
  <c r="BT380" i="28"/>
  <c r="BR380" i="28"/>
  <c r="BV379" i="28"/>
  <c r="BT379" i="28"/>
  <c r="BR379" i="28"/>
  <c r="BV378" i="28"/>
  <c r="BT378" i="28"/>
  <c r="BR378" i="28"/>
  <c r="BV377" i="28"/>
  <c r="BT377" i="28"/>
  <c r="BR377" i="28"/>
  <c r="BV376" i="28"/>
  <c r="BT376" i="28"/>
  <c r="BR376" i="28"/>
  <c r="BV375" i="28"/>
  <c r="BT375" i="28"/>
  <c r="BR375" i="28"/>
  <c r="BV374" i="28"/>
  <c r="BT374" i="28"/>
  <c r="BR374" i="28"/>
  <c r="BV373" i="28"/>
  <c r="BT373" i="28"/>
  <c r="BR373" i="28"/>
  <c r="BV372" i="28"/>
  <c r="BT372" i="28"/>
  <c r="BR372" i="28"/>
  <c r="BV371" i="28"/>
  <c r="BT371" i="28"/>
  <c r="BR371" i="28"/>
  <c r="BV370" i="28"/>
  <c r="BT370" i="28"/>
  <c r="BR370" i="28"/>
  <c r="BV369" i="28"/>
  <c r="BT369" i="28"/>
  <c r="BR369" i="28"/>
  <c r="BV368" i="28"/>
  <c r="BT368" i="28"/>
  <c r="BR368" i="28"/>
  <c r="BV367" i="28"/>
  <c r="BT367" i="28"/>
  <c r="BR367" i="28"/>
  <c r="BV366" i="28"/>
  <c r="BT366" i="28"/>
  <c r="BR366" i="28"/>
  <c r="BV365" i="28"/>
  <c r="BT365" i="28"/>
  <c r="BR365" i="28"/>
  <c r="BV364" i="28"/>
  <c r="BT364" i="28"/>
  <c r="BR364" i="28"/>
  <c r="BV363" i="28"/>
  <c r="BT363" i="28"/>
  <c r="BR363" i="28"/>
  <c r="BV362" i="28"/>
  <c r="BT362" i="28"/>
  <c r="BR362" i="28"/>
  <c r="BV361" i="28"/>
  <c r="BT361" i="28"/>
  <c r="BR361" i="28"/>
  <c r="BV360" i="28"/>
  <c r="BT360" i="28"/>
  <c r="BR360" i="28"/>
  <c r="BV359" i="28"/>
  <c r="BT359" i="28"/>
  <c r="BR359" i="28"/>
  <c r="BV358" i="28"/>
  <c r="BT358" i="28"/>
  <c r="BR358" i="28"/>
  <c r="BV357" i="28"/>
  <c r="BT357" i="28"/>
  <c r="BR357" i="28"/>
  <c r="BV356" i="28"/>
  <c r="BT356" i="28"/>
  <c r="BR356" i="28"/>
  <c r="BV355" i="28"/>
  <c r="BT355" i="28"/>
  <c r="BR355" i="28"/>
  <c r="BV354" i="28"/>
  <c r="BT354" i="28"/>
  <c r="BR354" i="28"/>
  <c r="BV353" i="28"/>
  <c r="BT353" i="28"/>
  <c r="BR353" i="28"/>
  <c r="BV352" i="28"/>
  <c r="BT352" i="28"/>
  <c r="BR352" i="28"/>
  <c r="BV351" i="28"/>
  <c r="BT351" i="28"/>
  <c r="BR351" i="28"/>
  <c r="BV350" i="28"/>
  <c r="BT350" i="28"/>
  <c r="BR350" i="28"/>
  <c r="BV349" i="28"/>
  <c r="BT349" i="28"/>
  <c r="BR349" i="28"/>
  <c r="BV348" i="28"/>
  <c r="BT348" i="28"/>
  <c r="BR348" i="28"/>
  <c r="BV347" i="28"/>
  <c r="BT347" i="28"/>
  <c r="BR347" i="28"/>
  <c r="BV346" i="28"/>
  <c r="BT346" i="28"/>
  <c r="BR346" i="28"/>
  <c r="BV345" i="28"/>
  <c r="BT345" i="28"/>
  <c r="BR345" i="28"/>
  <c r="BV344" i="28"/>
  <c r="BT344" i="28"/>
  <c r="BR344" i="28"/>
  <c r="BV343" i="28"/>
  <c r="BT343" i="28"/>
  <c r="BR343" i="28"/>
  <c r="BV342" i="28"/>
  <c r="BT342" i="28"/>
  <c r="BR342" i="28"/>
  <c r="BV341" i="28"/>
  <c r="BT341" i="28"/>
  <c r="BR341" i="28"/>
  <c r="BV340" i="28"/>
  <c r="BT340" i="28"/>
  <c r="BR340" i="28"/>
  <c r="BV339" i="28"/>
  <c r="BT339" i="28"/>
  <c r="BR339" i="28"/>
  <c r="BV338" i="28"/>
  <c r="BT338" i="28"/>
  <c r="BR338" i="28"/>
  <c r="BV337" i="28"/>
  <c r="BT337" i="28"/>
  <c r="BR337" i="28"/>
  <c r="BV336" i="28"/>
  <c r="BT336" i="28"/>
  <c r="BR336" i="28"/>
  <c r="BV335" i="28"/>
  <c r="BT335" i="28"/>
  <c r="BR335" i="28"/>
  <c r="BV334" i="28"/>
  <c r="BT334" i="28"/>
  <c r="BR334" i="28"/>
  <c r="BV333" i="28"/>
  <c r="BT333" i="28"/>
  <c r="BR333" i="28"/>
  <c r="BV332" i="28"/>
  <c r="BT332" i="28"/>
  <c r="BR332" i="28"/>
  <c r="BV331" i="28"/>
  <c r="BT331" i="28"/>
  <c r="BR331" i="28"/>
  <c r="BV330" i="28"/>
  <c r="BT330" i="28"/>
  <c r="BR330" i="28"/>
  <c r="BV329" i="28"/>
  <c r="BT329" i="28"/>
  <c r="BR329" i="28"/>
  <c r="BV328" i="28"/>
  <c r="BT328" i="28"/>
  <c r="BR328" i="28"/>
  <c r="BV327" i="28"/>
  <c r="BT327" i="28"/>
  <c r="BR327" i="28"/>
  <c r="BV326" i="28"/>
  <c r="BT326" i="28"/>
  <c r="BR326" i="28"/>
  <c r="BV325" i="28"/>
  <c r="BT325" i="28"/>
  <c r="BR325" i="28"/>
  <c r="BV324" i="28"/>
  <c r="BT324" i="28"/>
  <c r="BR324" i="28"/>
  <c r="BV323" i="28"/>
  <c r="BT323" i="28"/>
  <c r="BR323" i="28"/>
  <c r="BV322" i="28"/>
  <c r="BT322" i="28"/>
  <c r="BR322" i="28"/>
  <c r="BV321" i="28"/>
  <c r="BT321" i="28"/>
  <c r="BR321" i="28"/>
  <c r="BV320" i="28"/>
  <c r="BT320" i="28"/>
  <c r="BR320" i="28"/>
  <c r="BV319" i="28"/>
  <c r="BT319" i="28"/>
  <c r="BR319" i="28"/>
  <c r="BV318" i="28"/>
  <c r="BT318" i="28"/>
  <c r="BR318" i="28"/>
  <c r="BV317" i="28"/>
  <c r="BT317" i="28"/>
  <c r="BR317" i="28"/>
  <c r="BV316" i="28"/>
  <c r="BT316" i="28"/>
  <c r="BR316" i="28"/>
  <c r="BV315" i="28"/>
  <c r="BT315" i="28"/>
  <c r="BR315" i="28"/>
  <c r="BV314" i="28"/>
  <c r="BT314" i="28"/>
  <c r="BR314" i="28"/>
  <c r="BV313" i="28"/>
  <c r="BT313" i="28"/>
  <c r="BR313" i="28"/>
  <c r="BV312" i="28"/>
  <c r="BT312" i="28"/>
  <c r="BR312" i="28"/>
  <c r="BV311" i="28"/>
  <c r="BT311" i="28"/>
  <c r="BR311" i="28"/>
  <c r="BV310" i="28"/>
  <c r="BT310" i="28"/>
  <c r="BR310" i="28"/>
  <c r="BV309" i="28"/>
  <c r="BT309" i="28"/>
  <c r="BR309" i="28"/>
  <c r="BV308" i="28"/>
  <c r="BT308" i="28"/>
  <c r="BR308" i="28"/>
  <c r="BV307" i="28"/>
  <c r="BT307" i="28"/>
  <c r="BR307" i="28"/>
  <c r="BV306" i="28"/>
  <c r="BT306" i="28"/>
  <c r="BR306" i="28"/>
  <c r="BV305" i="28"/>
  <c r="BT305" i="28"/>
  <c r="BR305" i="28"/>
  <c r="BV304" i="28"/>
  <c r="BT304" i="28"/>
  <c r="BR304" i="28"/>
  <c r="BV303" i="28"/>
  <c r="BT303" i="28"/>
  <c r="BR303" i="28"/>
  <c r="BV302" i="28"/>
  <c r="BT302" i="28"/>
  <c r="BR302" i="28"/>
  <c r="BV301" i="28"/>
  <c r="BT301" i="28"/>
  <c r="BR301" i="28"/>
  <c r="BV300" i="28"/>
  <c r="BT300" i="28"/>
  <c r="BR300" i="28"/>
  <c r="BV299" i="28"/>
  <c r="BT299" i="28"/>
  <c r="BR299" i="28"/>
  <c r="BV298" i="28"/>
  <c r="BT298" i="28"/>
  <c r="BR298" i="28"/>
  <c r="BV297" i="28"/>
  <c r="BT297" i="28"/>
  <c r="BR297" i="28"/>
  <c r="BV296" i="28"/>
  <c r="BT296" i="28"/>
  <c r="BR296" i="28"/>
  <c r="BV295" i="28"/>
  <c r="BT295" i="28"/>
  <c r="BR295" i="28"/>
  <c r="BV294" i="28"/>
  <c r="BT294" i="28"/>
  <c r="BR294" i="28"/>
  <c r="BV293" i="28"/>
  <c r="BT293" i="28"/>
  <c r="BR293" i="28"/>
  <c r="BV292" i="28"/>
  <c r="BT292" i="28"/>
  <c r="BR292" i="28"/>
  <c r="BV291" i="28"/>
  <c r="BT291" i="28"/>
  <c r="BR291" i="28"/>
  <c r="BV290" i="28"/>
  <c r="BT290" i="28"/>
  <c r="BR290" i="28"/>
  <c r="BV289" i="28"/>
  <c r="BT289" i="28"/>
  <c r="BR289" i="28"/>
  <c r="BV288" i="28"/>
  <c r="BT288" i="28"/>
  <c r="BR288" i="28"/>
  <c r="BV287" i="28"/>
  <c r="BT287" i="28"/>
  <c r="BR287" i="28"/>
  <c r="BV286" i="28"/>
  <c r="BT286" i="28"/>
  <c r="BR286" i="28"/>
  <c r="BV285" i="28"/>
  <c r="BT285" i="28"/>
  <c r="BR285" i="28"/>
  <c r="BV284" i="28"/>
  <c r="BT284" i="28"/>
  <c r="BR284" i="28"/>
  <c r="BV283" i="28"/>
  <c r="BT283" i="28"/>
  <c r="BR283" i="28"/>
  <c r="BV282" i="28"/>
  <c r="BT282" i="28"/>
  <c r="BR282" i="28"/>
  <c r="BV281" i="28"/>
  <c r="BT281" i="28"/>
  <c r="BR281" i="28"/>
  <c r="BV280" i="28"/>
  <c r="BT280" i="28"/>
  <c r="BR280" i="28"/>
  <c r="BV279" i="28"/>
  <c r="BT279" i="28"/>
  <c r="BR279" i="28"/>
  <c r="BV278" i="28"/>
  <c r="BT278" i="28"/>
  <c r="BR278" i="28"/>
  <c r="BV277" i="28"/>
  <c r="BT277" i="28"/>
  <c r="BR277" i="28"/>
  <c r="BV276" i="28"/>
  <c r="BT276" i="28"/>
  <c r="BR276" i="28"/>
  <c r="BV275" i="28"/>
  <c r="BT275" i="28"/>
  <c r="BR275" i="28"/>
  <c r="BV274" i="28"/>
  <c r="BT274" i="28"/>
  <c r="BR274" i="28"/>
  <c r="BV273" i="28"/>
  <c r="BT273" i="28"/>
  <c r="BR273" i="28"/>
  <c r="BV272" i="28"/>
  <c r="BT272" i="28"/>
  <c r="BR272" i="28"/>
  <c r="BV271" i="28"/>
  <c r="BT271" i="28"/>
  <c r="BR271" i="28"/>
  <c r="BV270" i="28"/>
  <c r="BT270" i="28"/>
  <c r="BR270" i="28"/>
  <c r="BV269" i="28"/>
  <c r="BT269" i="28"/>
  <c r="BR269" i="28"/>
  <c r="BV268" i="28"/>
  <c r="BT268" i="28"/>
  <c r="BR268" i="28"/>
  <c r="BV267" i="28"/>
  <c r="BT267" i="28"/>
  <c r="BR267" i="28"/>
  <c r="BV266" i="28"/>
  <c r="BT266" i="28"/>
  <c r="BR266" i="28"/>
  <c r="BV265" i="28"/>
  <c r="BT265" i="28"/>
  <c r="BR265" i="28"/>
  <c r="BV264" i="28"/>
  <c r="BT264" i="28"/>
  <c r="BR264" i="28"/>
  <c r="BV263" i="28"/>
  <c r="BT263" i="28"/>
  <c r="BR263" i="28"/>
  <c r="BV262" i="28"/>
  <c r="BT262" i="28"/>
  <c r="BR262" i="28"/>
  <c r="BV261" i="28"/>
  <c r="BT261" i="28"/>
  <c r="BR261" i="28"/>
  <c r="BV260" i="28"/>
  <c r="BT260" i="28"/>
  <c r="BR260" i="28"/>
  <c r="BV259" i="28"/>
  <c r="BT259" i="28"/>
  <c r="BR259" i="28"/>
  <c r="BV258" i="28"/>
  <c r="BT258" i="28"/>
  <c r="BR258" i="28"/>
  <c r="BV257" i="28"/>
  <c r="BT257" i="28"/>
  <c r="BR257" i="28"/>
  <c r="BV256" i="28"/>
  <c r="BT256" i="28"/>
  <c r="BR256" i="28"/>
  <c r="BV255" i="28"/>
  <c r="BT255" i="28"/>
  <c r="BR255" i="28"/>
  <c r="BV254" i="28"/>
  <c r="BT254" i="28"/>
  <c r="BR254" i="28"/>
  <c r="BV253" i="28"/>
  <c r="BT253" i="28"/>
  <c r="BR253" i="28"/>
  <c r="BV252" i="28"/>
  <c r="BT252" i="28"/>
  <c r="BR252" i="28"/>
  <c r="BV251" i="28"/>
  <c r="BT251" i="28"/>
  <c r="BR251" i="28"/>
  <c r="BV250" i="28"/>
  <c r="BT250" i="28"/>
  <c r="BR250" i="28"/>
  <c r="BV249" i="28"/>
  <c r="BT249" i="28"/>
  <c r="BR249" i="28"/>
  <c r="BV248" i="28"/>
  <c r="BT248" i="28"/>
  <c r="BR248" i="28"/>
  <c r="BV247" i="28"/>
  <c r="BT247" i="28"/>
  <c r="BR247" i="28"/>
  <c r="BV246" i="28"/>
  <c r="BT246" i="28"/>
  <c r="BR246" i="28"/>
  <c r="BV245" i="28"/>
  <c r="BT245" i="28"/>
  <c r="BR245" i="28"/>
  <c r="BV244" i="28"/>
  <c r="BT244" i="28"/>
  <c r="BR244" i="28"/>
  <c r="BV243" i="28"/>
  <c r="BT243" i="28"/>
  <c r="BR243" i="28"/>
  <c r="BV242" i="28"/>
  <c r="BT242" i="28"/>
  <c r="BR242" i="28"/>
  <c r="BV241" i="28"/>
  <c r="BT241" i="28"/>
  <c r="BR241" i="28"/>
  <c r="BV240" i="28"/>
  <c r="BT240" i="28"/>
  <c r="BR240" i="28"/>
  <c r="BV239" i="28"/>
  <c r="BT239" i="28"/>
  <c r="BR239" i="28"/>
  <c r="BV238" i="28"/>
  <c r="BT238" i="28"/>
  <c r="BR238" i="28"/>
  <c r="BV237" i="28"/>
  <c r="BT237" i="28"/>
  <c r="BR237" i="28"/>
  <c r="BV236" i="28"/>
  <c r="BT236" i="28"/>
  <c r="BR236" i="28"/>
  <c r="BV235" i="28"/>
  <c r="BT235" i="28"/>
  <c r="BR235" i="28"/>
  <c r="BV234" i="28"/>
  <c r="BT234" i="28"/>
  <c r="BR234" i="28"/>
  <c r="BV233" i="28"/>
  <c r="BT233" i="28"/>
  <c r="BR233" i="28"/>
  <c r="BV232" i="28"/>
  <c r="BT232" i="28"/>
  <c r="BR232" i="28"/>
  <c r="BV231" i="28"/>
  <c r="BT231" i="28"/>
  <c r="BR231" i="28"/>
  <c r="BV230" i="28"/>
  <c r="BT230" i="28"/>
  <c r="BR230" i="28"/>
  <c r="BV229" i="28"/>
  <c r="BT229" i="28"/>
  <c r="BR229" i="28"/>
  <c r="BV228" i="28"/>
  <c r="BT228" i="28"/>
  <c r="BR228" i="28"/>
  <c r="BV227" i="28"/>
  <c r="BT227" i="28"/>
  <c r="BR227" i="28"/>
  <c r="BV226" i="28"/>
  <c r="BT226" i="28"/>
  <c r="BR226" i="28"/>
  <c r="BV225" i="28"/>
  <c r="BT225" i="28"/>
  <c r="BR225" i="28"/>
  <c r="BV224" i="28"/>
  <c r="BT224" i="28"/>
  <c r="BR224" i="28"/>
  <c r="BV223" i="28"/>
  <c r="BT223" i="28"/>
  <c r="BR223" i="28"/>
  <c r="BV222" i="28"/>
  <c r="BT222" i="28"/>
  <c r="BR222" i="28"/>
  <c r="BV221" i="28"/>
  <c r="BT221" i="28"/>
  <c r="BR221" i="28"/>
  <c r="BV220" i="28"/>
  <c r="BT220" i="28"/>
  <c r="BR220" i="28"/>
  <c r="BV219" i="28"/>
  <c r="BT219" i="28"/>
  <c r="BR219" i="28"/>
  <c r="BV218" i="28"/>
  <c r="BT218" i="28"/>
  <c r="BR218" i="28"/>
  <c r="BV217" i="28"/>
  <c r="BT217" i="28"/>
  <c r="BR217" i="28"/>
  <c r="BV216" i="28"/>
  <c r="BT216" i="28"/>
  <c r="BR216" i="28"/>
  <c r="BV215" i="28"/>
  <c r="BT215" i="28"/>
  <c r="BR215" i="28"/>
  <c r="BV214" i="28"/>
  <c r="BT214" i="28"/>
  <c r="BR214" i="28"/>
  <c r="BV213" i="28"/>
  <c r="BT213" i="28"/>
  <c r="BR213" i="28"/>
  <c r="BV212" i="28"/>
  <c r="BT212" i="28"/>
  <c r="BR212" i="28"/>
  <c r="BV211" i="28"/>
  <c r="BT211" i="28"/>
  <c r="BR211" i="28"/>
  <c r="BV210" i="28"/>
  <c r="BT210" i="28"/>
  <c r="BR210" i="28"/>
  <c r="BV209" i="28"/>
  <c r="BT209" i="28"/>
  <c r="BR209" i="28"/>
  <c r="BV208" i="28"/>
  <c r="BT208" i="28"/>
  <c r="BR208" i="28"/>
  <c r="BV207" i="28"/>
  <c r="BT207" i="28"/>
  <c r="BR207" i="28"/>
  <c r="BV206" i="28"/>
  <c r="BT206" i="28"/>
  <c r="BR206" i="28"/>
  <c r="BV205" i="28"/>
  <c r="BT205" i="28"/>
  <c r="BR205" i="28"/>
  <c r="BV204" i="28"/>
  <c r="BT204" i="28"/>
  <c r="BR204" i="28"/>
  <c r="BV203" i="28"/>
  <c r="BT203" i="28"/>
  <c r="BR203" i="28"/>
  <c r="BV202" i="28"/>
  <c r="BT202" i="28"/>
  <c r="BR202" i="28"/>
  <c r="BV201" i="28"/>
  <c r="BT201" i="28"/>
  <c r="BR201" i="28"/>
  <c r="BV200" i="28"/>
  <c r="BT200" i="28"/>
  <c r="BR200" i="28"/>
  <c r="BV199" i="28"/>
  <c r="BT199" i="28"/>
  <c r="BR199" i="28"/>
  <c r="BV198" i="28"/>
  <c r="BT198" i="28"/>
  <c r="BR198" i="28"/>
  <c r="BV197" i="28"/>
  <c r="BT197" i="28"/>
  <c r="BR197" i="28"/>
  <c r="BV196" i="28"/>
  <c r="BT196" i="28"/>
  <c r="BR196" i="28"/>
  <c r="BV195" i="28"/>
  <c r="BT195" i="28"/>
  <c r="BR195" i="28"/>
  <c r="BV194" i="28"/>
  <c r="BT194" i="28"/>
  <c r="BR194" i="28"/>
  <c r="BV193" i="28"/>
  <c r="BT193" i="28"/>
  <c r="BR193" i="28"/>
  <c r="BV192" i="28"/>
  <c r="BT192" i="28"/>
  <c r="BR192" i="28"/>
  <c r="BV191" i="28"/>
  <c r="BT191" i="28"/>
  <c r="BR191" i="28"/>
  <c r="BV190" i="28"/>
  <c r="BT190" i="28"/>
  <c r="BR190" i="28"/>
  <c r="BV189" i="28"/>
  <c r="BT189" i="28"/>
  <c r="BR189" i="28"/>
  <c r="BV188" i="28"/>
  <c r="BT188" i="28"/>
  <c r="BR188" i="28"/>
  <c r="BV187" i="28"/>
  <c r="BT187" i="28"/>
  <c r="BR187" i="28"/>
  <c r="BV186" i="28"/>
  <c r="BT186" i="28"/>
  <c r="BR186" i="28"/>
  <c r="BV185" i="28"/>
  <c r="BT185" i="28"/>
  <c r="BR185" i="28"/>
  <c r="BV184" i="28"/>
  <c r="BT184" i="28"/>
  <c r="BR184" i="28"/>
  <c r="BV183" i="28"/>
  <c r="BT183" i="28"/>
  <c r="BR183" i="28"/>
  <c r="BV182" i="28"/>
  <c r="BT182" i="28"/>
  <c r="BR182" i="28"/>
  <c r="BV181" i="28"/>
  <c r="BT181" i="28"/>
  <c r="BR181" i="28"/>
  <c r="BV180" i="28"/>
  <c r="BT180" i="28"/>
  <c r="BR180" i="28"/>
  <c r="BV179" i="28"/>
  <c r="BT179" i="28"/>
  <c r="BR179" i="28"/>
  <c r="BV178" i="28"/>
  <c r="BT178" i="28"/>
  <c r="BR178" i="28"/>
  <c r="BV177" i="28"/>
  <c r="BT177" i="28"/>
  <c r="BR177" i="28"/>
  <c r="BV176" i="28"/>
  <c r="BT176" i="28"/>
  <c r="BR176" i="28"/>
  <c r="BV175" i="28"/>
  <c r="BT175" i="28"/>
  <c r="BR175" i="28"/>
  <c r="BV174" i="28"/>
  <c r="BT174" i="28"/>
  <c r="BR174" i="28"/>
  <c r="BV173" i="28"/>
  <c r="BT173" i="28"/>
  <c r="BR173" i="28"/>
  <c r="BV172" i="28"/>
  <c r="BT172" i="28"/>
  <c r="BR172" i="28"/>
  <c r="BV171" i="28"/>
  <c r="BT171" i="28"/>
  <c r="BR171" i="28"/>
  <c r="BV170" i="28"/>
  <c r="BT170" i="28"/>
  <c r="BR170" i="28"/>
  <c r="BV169" i="28"/>
  <c r="BT169" i="28"/>
  <c r="BR169" i="28"/>
  <c r="BV168" i="28"/>
  <c r="BT168" i="28"/>
  <c r="BR168" i="28"/>
  <c r="BV167" i="28"/>
  <c r="BT167" i="28"/>
  <c r="BR167" i="28"/>
  <c r="BV166" i="28"/>
  <c r="BT166" i="28"/>
  <c r="BR166" i="28"/>
  <c r="BV165" i="28"/>
  <c r="BT165" i="28"/>
  <c r="BR165" i="28"/>
  <c r="BV164" i="28"/>
  <c r="BT164" i="28"/>
  <c r="BR164" i="28"/>
  <c r="BV163" i="28"/>
  <c r="BT163" i="28"/>
  <c r="BR163" i="28"/>
  <c r="BV162" i="28"/>
  <c r="BT162" i="28"/>
  <c r="BR162" i="28"/>
  <c r="BV161" i="28"/>
  <c r="BT161" i="28"/>
  <c r="BR161" i="28"/>
  <c r="BV160" i="28"/>
  <c r="BT160" i="28"/>
  <c r="BR160" i="28"/>
  <c r="BV159" i="28"/>
  <c r="BT159" i="28"/>
  <c r="BR159" i="28"/>
  <c r="BV158" i="28"/>
  <c r="BT158" i="28"/>
  <c r="BR158" i="28"/>
  <c r="BV157" i="28"/>
  <c r="BT157" i="28"/>
  <c r="BR157" i="28"/>
  <c r="BV156" i="28"/>
  <c r="BT156" i="28"/>
  <c r="BR156" i="28"/>
  <c r="BV155" i="28"/>
  <c r="BT155" i="28"/>
  <c r="BR155" i="28"/>
  <c r="BV154" i="28"/>
  <c r="BT154" i="28"/>
  <c r="BR154" i="28"/>
  <c r="BV153" i="28"/>
  <c r="BT153" i="28"/>
  <c r="BR153" i="28"/>
  <c r="BV152" i="28"/>
  <c r="BT152" i="28"/>
  <c r="BR152" i="28"/>
  <c r="BV151" i="28"/>
  <c r="BT151" i="28"/>
  <c r="BR151" i="28"/>
  <c r="BV150" i="28"/>
  <c r="BT150" i="28"/>
  <c r="BR150" i="28"/>
  <c r="BV149" i="28"/>
  <c r="BT149" i="28"/>
  <c r="BR149" i="28"/>
  <c r="BV148" i="28"/>
  <c r="BT148" i="28"/>
  <c r="BR148" i="28"/>
  <c r="BV147" i="28"/>
  <c r="BT147" i="28"/>
  <c r="BR147" i="28"/>
  <c r="BV146" i="28"/>
  <c r="BT146" i="28"/>
  <c r="BR146" i="28"/>
  <c r="BV145" i="28"/>
  <c r="BT145" i="28"/>
  <c r="BR145" i="28"/>
  <c r="BV144" i="28"/>
  <c r="BT144" i="28"/>
  <c r="BR144" i="28"/>
  <c r="BV143" i="28"/>
  <c r="BT143" i="28"/>
  <c r="BR143" i="28"/>
  <c r="BV142" i="28"/>
  <c r="BT142" i="28"/>
  <c r="BR142" i="28"/>
  <c r="BV141" i="28"/>
  <c r="BT141" i="28"/>
  <c r="BR141" i="28"/>
  <c r="BV140" i="28"/>
  <c r="BT140" i="28"/>
  <c r="BR140" i="28"/>
  <c r="BV139" i="28"/>
  <c r="BT139" i="28"/>
  <c r="BR139" i="28"/>
  <c r="BV138" i="28"/>
  <c r="BT138" i="28"/>
  <c r="BR138" i="28"/>
  <c r="BV137" i="28"/>
  <c r="BT137" i="28"/>
  <c r="BR137" i="28"/>
  <c r="BV136" i="28"/>
  <c r="BT136" i="28"/>
  <c r="BR136" i="28"/>
  <c r="BV135" i="28"/>
  <c r="BT135" i="28"/>
  <c r="BR135" i="28"/>
  <c r="BV134" i="28"/>
  <c r="BT134" i="28"/>
  <c r="BR134" i="28"/>
  <c r="BV133" i="28"/>
  <c r="BT133" i="28"/>
  <c r="BR133" i="28"/>
  <c r="BV132" i="28"/>
  <c r="BT132" i="28"/>
  <c r="BR132" i="28"/>
  <c r="BV131" i="28"/>
  <c r="BT131" i="28"/>
  <c r="BR131" i="28"/>
  <c r="BV130" i="28"/>
  <c r="BT130" i="28"/>
  <c r="BR130" i="28"/>
  <c r="BV129" i="28"/>
  <c r="BT129" i="28"/>
  <c r="BR129" i="28"/>
  <c r="BV128" i="28"/>
  <c r="BT128" i="28"/>
  <c r="BR128" i="28"/>
  <c r="BV127" i="28"/>
  <c r="BT127" i="28"/>
  <c r="BR127" i="28"/>
  <c r="BV126" i="28"/>
  <c r="BT126" i="28"/>
  <c r="BR126" i="28"/>
  <c r="BV125" i="28"/>
  <c r="BT125" i="28"/>
  <c r="BR125" i="28"/>
  <c r="BV124" i="28"/>
  <c r="BT124" i="28"/>
  <c r="BR124" i="28"/>
  <c r="BV123" i="28"/>
  <c r="BT123" i="28"/>
  <c r="BR123" i="28"/>
  <c r="BV122" i="28"/>
  <c r="BT122" i="28"/>
  <c r="BR122" i="28"/>
  <c r="BV121" i="28"/>
  <c r="BT121" i="28"/>
  <c r="BR121" i="28"/>
  <c r="BV120" i="28"/>
  <c r="BT120" i="28"/>
  <c r="BR120" i="28"/>
  <c r="BV119" i="28"/>
  <c r="BT119" i="28"/>
  <c r="BR119" i="28"/>
  <c r="BV118" i="28"/>
  <c r="BT118" i="28"/>
  <c r="BR118" i="28"/>
  <c r="BV117" i="28"/>
  <c r="BT117" i="28"/>
  <c r="BR117" i="28"/>
  <c r="BV116" i="28"/>
  <c r="BT116" i="28"/>
  <c r="BR116" i="28"/>
  <c r="BV115" i="28"/>
  <c r="BT115" i="28"/>
  <c r="BR115" i="28"/>
  <c r="BV114" i="28"/>
  <c r="BT114" i="28"/>
  <c r="BR114" i="28"/>
  <c r="BV113" i="28"/>
  <c r="BT113" i="28"/>
  <c r="BR113" i="28"/>
  <c r="BV112" i="28"/>
  <c r="BT112" i="28"/>
  <c r="BR112" i="28"/>
  <c r="BV111" i="28"/>
  <c r="BT111" i="28"/>
  <c r="BR111" i="28"/>
  <c r="BV110" i="28"/>
  <c r="BT110" i="28"/>
  <c r="BR110" i="28"/>
  <c r="BV109" i="28"/>
  <c r="BT109" i="28"/>
  <c r="BR109" i="28"/>
  <c r="BV108" i="28"/>
  <c r="BT108" i="28"/>
  <c r="BR108" i="28"/>
  <c r="BV107" i="28"/>
  <c r="BT107" i="28"/>
  <c r="BR107" i="28"/>
  <c r="BV106" i="28"/>
  <c r="BT106" i="28"/>
  <c r="BR106" i="28"/>
  <c r="BV105" i="28"/>
  <c r="BT105" i="28"/>
  <c r="BR105" i="28"/>
  <c r="BV104" i="28"/>
  <c r="BT104" i="28"/>
  <c r="BR104" i="28"/>
  <c r="BV103" i="28"/>
  <c r="BT103" i="28"/>
  <c r="BR103" i="28"/>
  <c r="BV102" i="28"/>
  <c r="BT102" i="28"/>
  <c r="BR102" i="28"/>
  <c r="BV101" i="28"/>
  <c r="BT101" i="28"/>
  <c r="BR101" i="28"/>
  <c r="BV100" i="28"/>
  <c r="BT100" i="28"/>
  <c r="BR100" i="28"/>
  <c r="BV99" i="28"/>
  <c r="BT99" i="28"/>
  <c r="BR99" i="28"/>
  <c r="BV98" i="28"/>
  <c r="BT98" i="28"/>
  <c r="BR98" i="28"/>
  <c r="BV97" i="28"/>
  <c r="BT97" i="28"/>
  <c r="BR97" i="28"/>
  <c r="BV96" i="28"/>
  <c r="BT96" i="28"/>
  <c r="BR96" i="28"/>
  <c r="BV95" i="28"/>
  <c r="BT95" i="28"/>
  <c r="BR95" i="28"/>
  <c r="BV94" i="28"/>
  <c r="BT94" i="28"/>
  <c r="BR94" i="28"/>
  <c r="BV93" i="28"/>
  <c r="BT93" i="28"/>
  <c r="BR93" i="28"/>
  <c r="BV92" i="28"/>
  <c r="BT92" i="28"/>
  <c r="BR92" i="28"/>
  <c r="BV91" i="28"/>
  <c r="BT91" i="28"/>
  <c r="BR91" i="28"/>
  <c r="BV90" i="28"/>
  <c r="BT90" i="28"/>
  <c r="BR90" i="28"/>
  <c r="BV89" i="28"/>
  <c r="BT89" i="28"/>
  <c r="BR89" i="28"/>
  <c r="BV88" i="28"/>
  <c r="BT88" i="28"/>
  <c r="BR88" i="28"/>
  <c r="BV87" i="28"/>
  <c r="BT87" i="28"/>
  <c r="BR87" i="28"/>
  <c r="BV86" i="28"/>
  <c r="BT86" i="28"/>
  <c r="BR86" i="28"/>
  <c r="BV85" i="28"/>
  <c r="BT85" i="28"/>
  <c r="BR85" i="28"/>
  <c r="BV84" i="28"/>
  <c r="BT84" i="28"/>
  <c r="BR84" i="28"/>
  <c r="BV83" i="28"/>
  <c r="BT83" i="28"/>
  <c r="BR83" i="28"/>
  <c r="BV82" i="28"/>
  <c r="BT82" i="28"/>
  <c r="BR82" i="28"/>
  <c r="BV81" i="28"/>
  <c r="BT81" i="28"/>
  <c r="BR81" i="28"/>
  <c r="BV80" i="28"/>
  <c r="BT80" i="28"/>
  <c r="BR80" i="28"/>
  <c r="BV79" i="28"/>
  <c r="BT79" i="28"/>
  <c r="BR79" i="28"/>
  <c r="BV78" i="28"/>
  <c r="BT78" i="28"/>
  <c r="BR78" i="28"/>
  <c r="BV77" i="28"/>
  <c r="BT77" i="28"/>
  <c r="BR77" i="28"/>
  <c r="BV76" i="28"/>
  <c r="BT76" i="28"/>
  <c r="BR76" i="28"/>
  <c r="BV75" i="28"/>
  <c r="BT75" i="28"/>
  <c r="BR75" i="28"/>
  <c r="BV74" i="28"/>
  <c r="BT74" i="28"/>
  <c r="BR74" i="28"/>
  <c r="BV73" i="28"/>
  <c r="BT73" i="28"/>
  <c r="BR73" i="28"/>
  <c r="BV72" i="28"/>
  <c r="BT72" i="28"/>
  <c r="BR72" i="28"/>
  <c r="BV71" i="28"/>
  <c r="BT71" i="28"/>
  <c r="BR71" i="28"/>
  <c r="BV70" i="28"/>
  <c r="BT70" i="28"/>
  <c r="BR70" i="28"/>
  <c r="BV69" i="28"/>
  <c r="BT69" i="28"/>
  <c r="BR69" i="28"/>
  <c r="BV68" i="28"/>
  <c r="BT68" i="28"/>
  <c r="BR68" i="28"/>
  <c r="BV67" i="28"/>
  <c r="BT67" i="28"/>
  <c r="BR67" i="28"/>
  <c r="BV66" i="28"/>
  <c r="BT66" i="28"/>
  <c r="BR66" i="28"/>
  <c r="BV65" i="28"/>
  <c r="BT65" i="28"/>
  <c r="BR65" i="28"/>
  <c r="BV64" i="28"/>
  <c r="BT64" i="28"/>
  <c r="BR64" i="28"/>
  <c r="BV63" i="28"/>
  <c r="BT63" i="28"/>
  <c r="BR63" i="28"/>
  <c r="BV62" i="28"/>
  <c r="BT62" i="28"/>
  <c r="BR62" i="28"/>
  <c r="BV61" i="28"/>
  <c r="BT61" i="28"/>
  <c r="BR61" i="28"/>
  <c r="BV60" i="28"/>
  <c r="BT60" i="28"/>
  <c r="BR60" i="28"/>
  <c r="BV59" i="28"/>
  <c r="BT59" i="28"/>
  <c r="BR59" i="28"/>
  <c r="BV58" i="28"/>
  <c r="BT58" i="28"/>
  <c r="BR58" i="28"/>
  <c r="BV57" i="28"/>
  <c r="BT57" i="28"/>
  <c r="BR57" i="28"/>
  <c r="BV56" i="28"/>
  <c r="BT56" i="28"/>
  <c r="BR56" i="28"/>
  <c r="BV55" i="28"/>
  <c r="BT55" i="28"/>
  <c r="BR55" i="28"/>
  <c r="BV54" i="28"/>
  <c r="BT54" i="28"/>
  <c r="BR54" i="28"/>
  <c r="BV53" i="28"/>
  <c r="BT53" i="28"/>
  <c r="BR53" i="28"/>
  <c r="BV52" i="28"/>
  <c r="BT52" i="28"/>
  <c r="BR52" i="28"/>
  <c r="BV51" i="28"/>
  <c r="BT51" i="28"/>
  <c r="BR51" i="28"/>
  <c r="BV50" i="28"/>
  <c r="BT50" i="28"/>
  <c r="BR50" i="28"/>
  <c r="BV49" i="28"/>
  <c r="BT49" i="28"/>
  <c r="BR49" i="28"/>
  <c r="BV48" i="28"/>
  <c r="BT48" i="28"/>
  <c r="BR48" i="28"/>
  <c r="BV47" i="28"/>
  <c r="BT47" i="28"/>
  <c r="BR47" i="28"/>
  <c r="BV46" i="28"/>
  <c r="BT46" i="28"/>
  <c r="BR46" i="28"/>
  <c r="BV45" i="28"/>
  <c r="BT45" i="28"/>
  <c r="BR45" i="28"/>
  <c r="BV44" i="28"/>
  <c r="BT44" i="28"/>
  <c r="BR44" i="28"/>
  <c r="BV43" i="28"/>
  <c r="BT43" i="28"/>
  <c r="BR43" i="28"/>
  <c r="BV42" i="28"/>
  <c r="BT42" i="28"/>
  <c r="BR42" i="28"/>
  <c r="BV41" i="28"/>
  <c r="BT41" i="28"/>
  <c r="BR41" i="28"/>
  <c r="BV40" i="28"/>
  <c r="BT40" i="28"/>
  <c r="BR40" i="28"/>
  <c r="BV39" i="28"/>
  <c r="BT39" i="28"/>
  <c r="BR39" i="28"/>
  <c r="BV38" i="28"/>
  <c r="BT38" i="28"/>
  <c r="BR38" i="28"/>
  <c r="BV37" i="28"/>
  <c r="BT37" i="28"/>
  <c r="BR37" i="28"/>
  <c r="BV36" i="28"/>
  <c r="BT36" i="28"/>
  <c r="BR36" i="28"/>
  <c r="BV35" i="28"/>
  <c r="BT35" i="28"/>
  <c r="BR35" i="28"/>
  <c r="BV34" i="28"/>
  <c r="BT34" i="28"/>
  <c r="BR34" i="28"/>
  <c r="BV33" i="28"/>
  <c r="BT33" i="28"/>
  <c r="BR33" i="28"/>
  <c r="BV32" i="28"/>
  <c r="BT32" i="28"/>
  <c r="BR32" i="28"/>
  <c r="BV31" i="28"/>
  <c r="BT31" i="28"/>
  <c r="BR31" i="28"/>
  <c r="BV30" i="28"/>
  <c r="BT30" i="28"/>
  <c r="BR30" i="28"/>
  <c r="BV29" i="28"/>
  <c r="BT29" i="28"/>
  <c r="BR29" i="28"/>
  <c r="BV28" i="28"/>
  <c r="BT28" i="28"/>
  <c r="BR28" i="28"/>
  <c r="BV27" i="28"/>
  <c r="BT27" i="28"/>
  <c r="BR27" i="28"/>
  <c r="BV26" i="28"/>
  <c r="BT26" i="28"/>
  <c r="BR26" i="28"/>
  <c r="BV25" i="28"/>
  <c r="BT25" i="28"/>
  <c r="BR25" i="28"/>
  <c r="BV24" i="28"/>
  <c r="BT24" i="28"/>
  <c r="BR24" i="28"/>
  <c r="BV23" i="28"/>
  <c r="BT23" i="28"/>
  <c r="BR23" i="28"/>
  <c r="BV22" i="28"/>
  <c r="BT22" i="28"/>
  <c r="BR22" i="28"/>
  <c r="BV21" i="28"/>
  <c r="BT21" i="28"/>
  <c r="BR21" i="28"/>
  <c r="BV20" i="28"/>
  <c r="BT20" i="28"/>
  <c r="BR20" i="28"/>
  <c r="BV19" i="28"/>
  <c r="BT19" i="28"/>
  <c r="BR19" i="28"/>
  <c r="BV18" i="28"/>
  <c r="BT18" i="28"/>
  <c r="BR18" i="28"/>
  <c r="BV17" i="28"/>
  <c r="BT17" i="28"/>
  <c r="BR17" i="28"/>
  <c r="BV16" i="28"/>
  <c r="BT16" i="28"/>
  <c r="BR16" i="28"/>
  <c r="BV15" i="28"/>
  <c r="BT15" i="28"/>
  <c r="BR15" i="28"/>
  <c r="BV14" i="28"/>
  <c r="BT14" i="28"/>
  <c r="BR14" i="28"/>
  <c r="BV13" i="28"/>
  <c r="BT13" i="28"/>
  <c r="BR13" i="28"/>
  <c r="BV12" i="28"/>
  <c r="BT12" i="28"/>
  <c r="BR12" i="28"/>
  <c r="BV11" i="28"/>
  <c r="BT11" i="28"/>
  <c r="BR11" i="28"/>
  <c r="BV10" i="28"/>
  <c r="BT10" i="28"/>
  <c r="BR10" i="28"/>
  <c r="BV9" i="28"/>
  <c r="BT9" i="28"/>
  <c r="BR9" i="28"/>
  <c r="BV8" i="28"/>
  <c r="BT8" i="28"/>
  <c r="BR8" i="28"/>
  <c r="BV7" i="28"/>
  <c r="BT7" i="28"/>
  <c r="BR7" i="28"/>
  <c r="BV6" i="28"/>
  <c r="BT6" i="28"/>
  <c r="BR6" i="28"/>
  <c r="BV5" i="28"/>
  <c r="BT5" i="28"/>
  <c r="BR5" i="28"/>
  <c r="BV4" i="28"/>
  <c r="BT4" i="28"/>
  <c r="BR4" i="28"/>
  <c r="BV3" i="28"/>
  <c r="BT3" i="28"/>
  <c r="BR3" i="28"/>
  <c r="AW587" i="28"/>
  <c r="AU587" i="28"/>
  <c r="AS587" i="28"/>
  <c r="AW586" i="28"/>
  <c r="AU586" i="28"/>
  <c r="AS586" i="28"/>
  <c r="AW585" i="28"/>
  <c r="AU585" i="28"/>
  <c r="AS585" i="28"/>
  <c r="AW584" i="28"/>
  <c r="AU584" i="28"/>
  <c r="AS584" i="28"/>
  <c r="AW583" i="28"/>
  <c r="AU583" i="28"/>
  <c r="AS583" i="28"/>
  <c r="AW582" i="28"/>
  <c r="AU582" i="28"/>
  <c r="AS582" i="28"/>
  <c r="AW581" i="28"/>
  <c r="AU581" i="28"/>
  <c r="AS581" i="28"/>
  <c r="AW580" i="28"/>
  <c r="AU580" i="28"/>
  <c r="AS580" i="28"/>
  <c r="AW579" i="28"/>
  <c r="AU579" i="28"/>
  <c r="AS579" i="28"/>
  <c r="AW578" i="28"/>
  <c r="AU578" i="28"/>
  <c r="AS578" i="28"/>
  <c r="AW577" i="28"/>
  <c r="AU577" i="28"/>
  <c r="AS577" i="28"/>
  <c r="AW576" i="28"/>
  <c r="AU576" i="28"/>
  <c r="AS576" i="28"/>
  <c r="AW575" i="28"/>
  <c r="AU575" i="28"/>
  <c r="AS575" i="28"/>
  <c r="AW574" i="28"/>
  <c r="AU574" i="28"/>
  <c r="AS574" i="28"/>
  <c r="AW573" i="28"/>
  <c r="AU573" i="28"/>
  <c r="AS573" i="28"/>
  <c r="AW572" i="28"/>
  <c r="AU572" i="28"/>
  <c r="AS572" i="28"/>
  <c r="AW571" i="28"/>
  <c r="AU571" i="28"/>
  <c r="AS571" i="28"/>
  <c r="AW570" i="28"/>
  <c r="AU570" i="28"/>
  <c r="AS570" i="28"/>
  <c r="AW569" i="28"/>
  <c r="AU569" i="28"/>
  <c r="AS569" i="28"/>
  <c r="AW568" i="28"/>
  <c r="AU568" i="28"/>
  <c r="AS568" i="28"/>
  <c r="AW567" i="28"/>
  <c r="AU567" i="28"/>
  <c r="AS567" i="28"/>
  <c r="AW566" i="28"/>
  <c r="AU566" i="28"/>
  <c r="AS566" i="28"/>
  <c r="AW565" i="28"/>
  <c r="AU565" i="28"/>
  <c r="AS565" i="28"/>
  <c r="AW564" i="28"/>
  <c r="AU564" i="28"/>
  <c r="AS564" i="28"/>
  <c r="AW563" i="28"/>
  <c r="AU563" i="28"/>
  <c r="AS563" i="28"/>
  <c r="AW562" i="28"/>
  <c r="AU562" i="28"/>
  <c r="AS562" i="28"/>
  <c r="AW561" i="28"/>
  <c r="AU561" i="28"/>
  <c r="AS561" i="28"/>
  <c r="AW560" i="28"/>
  <c r="AU560" i="28"/>
  <c r="AS560" i="28"/>
  <c r="AW559" i="28"/>
  <c r="AU559" i="28"/>
  <c r="AS559" i="28"/>
  <c r="AW558" i="28"/>
  <c r="AU558" i="28"/>
  <c r="AS558" i="28"/>
  <c r="AW557" i="28"/>
  <c r="AU557" i="28"/>
  <c r="AS557" i="28"/>
  <c r="AW556" i="28"/>
  <c r="AU556" i="28"/>
  <c r="AS556" i="28"/>
  <c r="AW555" i="28"/>
  <c r="AU555" i="28"/>
  <c r="AS555" i="28"/>
  <c r="AW554" i="28"/>
  <c r="AU554" i="28"/>
  <c r="AS554" i="28"/>
  <c r="AW553" i="28"/>
  <c r="AU553" i="28"/>
  <c r="AS553" i="28"/>
  <c r="AW552" i="28"/>
  <c r="AU552" i="28"/>
  <c r="AS552" i="28"/>
  <c r="AW551" i="28"/>
  <c r="AU551" i="28"/>
  <c r="AS551" i="28"/>
  <c r="AW550" i="28"/>
  <c r="AU550" i="28"/>
  <c r="AS550" i="28"/>
  <c r="AW549" i="28"/>
  <c r="AU549" i="28"/>
  <c r="AS549" i="28"/>
  <c r="AW548" i="28"/>
  <c r="AU548" i="28"/>
  <c r="AS548" i="28"/>
  <c r="AW547" i="28"/>
  <c r="AU547" i="28"/>
  <c r="AS547" i="28"/>
  <c r="AW546" i="28"/>
  <c r="AU546" i="28"/>
  <c r="AS546" i="28"/>
  <c r="AW545" i="28"/>
  <c r="AU545" i="28"/>
  <c r="AS545" i="28"/>
  <c r="AW544" i="28"/>
  <c r="AU544" i="28"/>
  <c r="AS544" i="28"/>
  <c r="AW543" i="28"/>
  <c r="AU543" i="28"/>
  <c r="AS543" i="28"/>
  <c r="AW542" i="28"/>
  <c r="AU542" i="28"/>
  <c r="AS542" i="28"/>
  <c r="AW541" i="28"/>
  <c r="AU541" i="28"/>
  <c r="AS541" i="28"/>
  <c r="AW540" i="28"/>
  <c r="AU540" i="28"/>
  <c r="AS540" i="28"/>
  <c r="AW539" i="28"/>
  <c r="AU539" i="28"/>
  <c r="AS539" i="28"/>
  <c r="AW538" i="28"/>
  <c r="AU538" i="28"/>
  <c r="AS538" i="28"/>
  <c r="AW537" i="28"/>
  <c r="AU537" i="28"/>
  <c r="AS537" i="28"/>
  <c r="AW536" i="28"/>
  <c r="AU536" i="28"/>
  <c r="AS536" i="28"/>
  <c r="AW535" i="28"/>
  <c r="AU535" i="28"/>
  <c r="AS535" i="28"/>
  <c r="AW534" i="28"/>
  <c r="AU534" i="28"/>
  <c r="AS534" i="28"/>
  <c r="AW533" i="28"/>
  <c r="AU533" i="28"/>
  <c r="AS533" i="28"/>
  <c r="AW532" i="28"/>
  <c r="AU532" i="28"/>
  <c r="AS532" i="28"/>
  <c r="AW531" i="28"/>
  <c r="AU531" i="28"/>
  <c r="AS531" i="28"/>
  <c r="AW530" i="28"/>
  <c r="AU530" i="28"/>
  <c r="AS530" i="28"/>
  <c r="AW529" i="28"/>
  <c r="AU529" i="28"/>
  <c r="AS529" i="28"/>
  <c r="AW528" i="28"/>
  <c r="AU528" i="28"/>
  <c r="AS528" i="28"/>
  <c r="AW527" i="28"/>
  <c r="AU527" i="28"/>
  <c r="AS527" i="28"/>
  <c r="AW526" i="28"/>
  <c r="AU526" i="28"/>
  <c r="AS526" i="28"/>
  <c r="AW525" i="28"/>
  <c r="AU525" i="28"/>
  <c r="AS525" i="28"/>
  <c r="AW524" i="28"/>
  <c r="AU524" i="28"/>
  <c r="AS524" i="28"/>
  <c r="AW523" i="28"/>
  <c r="AU523" i="28"/>
  <c r="AS523" i="28"/>
  <c r="AW522" i="28"/>
  <c r="AU522" i="28"/>
  <c r="AS522" i="28"/>
  <c r="AW521" i="28"/>
  <c r="AU521" i="28"/>
  <c r="AS521" i="28"/>
  <c r="AW520" i="28"/>
  <c r="AU520" i="28"/>
  <c r="AS520" i="28"/>
  <c r="AW519" i="28"/>
  <c r="AU519" i="28"/>
  <c r="AS519" i="28"/>
  <c r="AW518" i="28"/>
  <c r="AU518" i="28"/>
  <c r="AS518" i="28"/>
  <c r="AW517" i="28"/>
  <c r="AU517" i="28"/>
  <c r="AS517" i="28"/>
  <c r="AW516" i="28"/>
  <c r="AU516" i="28"/>
  <c r="AS516" i="28"/>
  <c r="AW515" i="28"/>
  <c r="AU515" i="28"/>
  <c r="AS515" i="28"/>
  <c r="AW514" i="28"/>
  <c r="AU514" i="28"/>
  <c r="AS514" i="28"/>
  <c r="AW513" i="28"/>
  <c r="AU513" i="28"/>
  <c r="AS513" i="28"/>
  <c r="AW512" i="28"/>
  <c r="AU512" i="28"/>
  <c r="AS512" i="28"/>
  <c r="AW511" i="28"/>
  <c r="AU511" i="28"/>
  <c r="AS511" i="28"/>
  <c r="AW510" i="28"/>
  <c r="AU510" i="28"/>
  <c r="AS510" i="28"/>
  <c r="AW509" i="28"/>
  <c r="AU509" i="28"/>
  <c r="AS509" i="28"/>
  <c r="AW508" i="28"/>
  <c r="AU508" i="28"/>
  <c r="AS508" i="28"/>
  <c r="AW507" i="28"/>
  <c r="AU507" i="28"/>
  <c r="AS507" i="28"/>
  <c r="AW506" i="28"/>
  <c r="AU506" i="28"/>
  <c r="AS506" i="28"/>
  <c r="AW505" i="28"/>
  <c r="AU505" i="28"/>
  <c r="AS505" i="28"/>
  <c r="AW504" i="28"/>
  <c r="AU504" i="28"/>
  <c r="AS504" i="28"/>
  <c r="AW503" i="28"/>
  <c r="AU503" i="28"/>
  <c r="AS503" i="28"/>
  <c r="AW502" i="28"/>
  <c r="AU502" i="28"/>
  <c r="AS502" i="28"/>
  <c r="AW501" i="28"/>
  <c r="AU501" i="28"/>
  <c r="AS501" i="28"/>
  <c r="AW500" i="28"/>
  <c r="AU500" i="28"/>
  <c r="AS500" i="28"/>
  <c r="AW499" i="28"/>
  <c r="AU499" i="28"/>
  <c r="AS499" i="28"/>
  <c r="AW498" i="28"/>
  <c r="AU498" i="28"/>
  <c r="AS498" i="28"/>
  <c r="AW497" i="28"/>
  <c r="AU497" i="28"/>
  <c r="AS497" i="28"/>
  <c r="AW496" i="28"/>
  <c r="AU496" i="28"/>
  <c r="AS496" i="28"/>
  <c r="AW495" i="28"/>
  <c r="AU495" i="28"/>
  <c r="AS495" i="28"/>
  <c r="AW494" i="28"/>
  <c r="AU494" i="28"/>
  <c r="AS494" i="28"/>
  <c r="AW493" i="28"/>
  <c r="AU493" i="28"/>
  <c r="AS493" i="28"/>
  <c r="AW492" i="28"/>
  <c r="AU492" i="28"/>
  <c r="AS492" i="28"/>
  <c r="AW491" i="28"/>
  <c r="AU491" i="28"/>
  <c r="AS491" i="28"/>
  <c r="AW490" i="28"/>
  <c r="AU490" i="28"/>
  <c r="AS490" i="28"/>
  <c r="AW489" i="28"/>
  <c r="AU489" i="28"/>
  <c r="AS489" i="28"/>
  <c r="AW488" i="28"/>
  <c r="AU488" i="28"/>
  <c r="AS488" i="28"/>
  <c r="AW487" i="28"/>
  <c r="AU487" i="28"/>
  <c r="AS487" i="28"/>
  <c r="AW486" i="28"/>
  <c r="AU486" i="28"/>
  <c r="AS486" i="28"/>
  <c r="AW485" i="28"/>
  <c r="AU485" i="28"/>
  <c r="AS485" i="28"/>
  <c r="AW484" i="28"/>
  <c r="AU484" i="28"/>
  <c r="AS484" i="28"/>
  <c r="AW483" i="28"/>
  <c r="AU483" i="28"/>
  <c r="AS483" i="28"/>
  <c r="AW482" i="28"/>
  <c r="AU482" i="28"/>
  <c r="AS482" i="28"/>
  <c r="AW481" i="28"/>
  <c r="AU481" i="28"/>
  <c r="AS481" i="28"/>
  <c r="AW480" i="28"/>
  <c r="AU480" i="28"/>
  <c r="AS480" i="28"/>
  <c r="AW479" i="28"/>
  <c r="AU479" i="28"/>
  <c r="AS479" i="28"/>
  <c r="AW478" i="28"/>
  <c r="AU478" i="28"/>
  <c r="AS478" i="28"/>
  <c r="AW477" i="28"/>
  <c r="AU477" i="28"/>
  <c r="AS477" i="28"/>
  <c r="AW476" i="28"/>
  <c r="AU476" i="28"/>
  <c r="AS476" i="28"/>
  <c r="AW475" i="28"/>
  <c r="AU475" i="28"/>
  <c r="AS475" i="28"/>
  <c r="AW474" i="28"/>
  <c r="AU474" i="28"/>
  <c r="AS474" i="28"/>
  <c r="AW473" i="28"/>
  <c r="AU473" i="28"/>
  <c r="AS473" i="28"/>
  <c r="AW472" i="28"/>
  <c r="AU472" i="28"/>
  <c r="AS472" i="28"/>
  <c r="AW471" i="28"/>
  <c r="AU471" i="28"/>
  <c r="AS471" i="28"/>
  <c r="AW470" i="28"/>
  <c r="AU470" i="28"/>
  <c r="AS470" i="28"/>
  <c r="AW469" i="28"/>
  <c r="AU469" i="28"/>
  <c r="AS469" i="28"/>
  <c r="AW468" i="28"/>
  <c r="AU468" i="28"/>
  <c r="AS468" i="28"/>
  <c r="AW467" i="28"/>
  <c r="AU467" i="28"/>
  <c r="AS467" i="28"/>
  <c r="AW466" i="28"/>
  <c r="AU466" i="28"/>
  <c r="AS466" i="28"/>
  <c r="AW465" i="28"/>
  <c r="AU465" i="28"/>
  <c r="AS465" i="28"/>
  <c r="AW464" i="28"/>
  <c r="AU464" i="28"/>
  <c r="AS464" i="28"/>
  <c r="AW463" i="28"/>
  <c r="AU463" i="28"/>
  <c r="AS463" i="28"/>
  <c r="AW462" i="28"/>
  <c r="AU462" i="28"/>
  <c r="AS462" i="28"/>
  <c r="AW461" i="28"/>
  <c r="AU461" i="28"/>
  <c r="AS461" i="28"/>
  <c r="AW460" i="28"/>
  <c r="AU460" i="28"/>
  <c r="AS460" i="28"/>
  <c r="AW459" i="28"/>
  <c r="AU459" i="28"/>
  <c r="AS459" i="28"/>
  <c r="AW458" i="28"/>
  <c r="AU458" i="28"/>
  <c r="AS458" i="28"/>
  <c r="AW457" i="28"/>
  <c r="AU457" i="28"/>
  <c r="AS457" i="28"/>
  <c r="AW456" i="28"/>
  <c r="AU456" i="28"/>
  <c r="AS456" i="28"/>
  <c r="AW455" i="28"/>
  <c r="AU455" i="28"/>
  <c r="AS455" i="28"/>
  <c r="AW454" i="28"/>
  <c r="AU454" i="28"/>
  <c r="AS454" i="28"/>
  <c r="AW453" i="28"/>
  <c r="AU453" i="28"/>
  <c r="AS453" i="28"/>
  <c r="AW452" i="28"/>
  <c r="AU452" i="28"/>
  <c r="AS452" i="28"/>
  <c r="AW451" i="28"/>
  <c r="AU451" i="28"/>
  <c r="AS451" i="28"/>
  <c r="AW450" i="28"/>
  <c r="AU450" i="28"/>
  <c r="AS450" i="28"/>
  <c r="AW449" i="28"/>
  <c r="AU449" i="28"/>
  <c r="AS449" i="28"/>
  <c r="AW448" i="28"/>
  <c r="AU448" i="28"/>
  <c r="AS448" i="28"/>
  <c r="AW447" i="28"/>
  <c r="AU447" i="28"/>
  <c r="AS447" i="28"/>
  <c r="AW446" i="28"/>
  <c r="AU446" i="28"/>
  <c r="AS446" i="28"/>
  <c r="AW445" i="28"/>
  <c r="AU445" i="28"/>
  <c r="AS445" i="28"/>
  <c r="AW444" i="28"/>
  <c r="AU444" i="28"/>
  <c r="AS444" i="28"/>
  <c r="AW443" i="28"/>
  <c r="AU443" i="28"/>
  <c r="AS443" i="28"/>
  <c r="AW442" i="28"/>
  <c r="AU442" i="28"/>
  <c r="AS442" i="28"/>
  <c r="AW441" i="28"/>
  <c r="AU441" i="28"/>
  <c r="AS441" i="28"/>
  <c r="AW440" i="28"/>
  <c r="AU440" i="28"/>
  <c r="AS440" i="28"/>
  <c r="AW439" i="28"/>
  <c r="AU439" i="28"/>
  <c r="AS439" i="28"/>
  <c r="AW438" i="28"/>
  <c r="AU438" i="28"/>
  <c r="AS438" i="28"/>
  <c r="AW437" i="28"/>
  <c r="AU437" i="28"/>
  <c r="AS437" i="28"/>
  <c r="AW436" i="28"/>
  <c r="AU436" i="28"/>
  <c r="AS436" i="28"/>
  <c r="AW435" i="28"/>
  <c r="AU435" i="28"/>
  <c r="AS435" i="28"/>
  <c r="AW434" i="28"/>
  <c r="AU434" i="28"/>
  <c r="AS434" i="28"/>
  <c r="AW433" i="28"/>
  <c r="AU433" i="28"/>
  <c r="AS433" i="28"/>
  <c r="AW432" i="28"/>
  <c r="AU432" i="28"/>
  <c r="AS432" i="28"/>
  <c r="AW431" i="28"/>
  <c r="AU431" i="28"/>
  <c r="AS431" i="28"/>
  <c r="AW430" i="28"/>
  <c r="AU430" i="28"/>
  <c r="AS430" i="28"/>
  <c r="AW429" i="28"/>
  <c r="AU429" i="28"/>
  <c r="AS429" i="28"/>
  <c r="AW428" i="28"/>
  <c r="AU428" i="28"/>
  <c r="AS428" i="28"/>
  <c r="AW427" i="28"/>
  <c r="AU427" i="28"/>
  <c r="AS427" i="28"/>
  <c r="AW426" i="28"/>
  <c r="AU426" i="28"/>
  <c r="AS426" i="28"/>
  <c r="AW425" i="28"/>
  <c r="AU425" i="28"/>
  <c r="AS425" i="28"/>
  <c r="AW424" i="28"/>
  <c r="AU424" i="28"/>
  <c r="AS424" i="28"/>
  <c r="AW423" i="28"/>
  <c r="AU423" i="28"/>
  <c r="AS423" i="28"/>
  <c r="AW422" i="28"/>
  <c r="AU422" i="28"/>
  <c r="AS422" i="28"/>
  <c r="AW421" i="28"/>
  <c r="AU421" i="28"/>
  <c r="AS421" i="28"/>
  <c r="AW420" i="28"/>
  <c r="AU420" i="28"/>
  <c r="AS420" i="28"/>
  <c r="AW419" i="28"/>
  <c r="AU419" i="28"/>
  <c r="AS419" i="28"/>
  <c r="AW418" i="28"/>
  <c r="AU418" i="28"/>
  <c r="AS418" i="28"/>
  <c r="AW417" i="28"/>
  <c r="AU417" i="28"/>
  <c r="AS417" i="28"/>
  <c r="AW416" i="28"/>
  <c r="AU416" i="28"/>
  <c r="AS416" i="28"/>
  <c r="AW415" i="28"/>
  <c r="AU415" i="28"/>
  <c r="AS415" i="28"/>
  <c r="AW414" i="28"/>
  <c r="AU414" i="28"/>
  <c r="AS414" i="28"/>
  <c r="AW413" i="28"/>
  <c r="AU413" i="28"/>
  <c r="AS413" i="28"/>
  <c r="AW412" i="28"/>
  <c r="AU412" i="28"/>
  <c r="AS412" i="28"/>
  <c r="AW411" i="28"/>
  <c r="AU411" i="28"/>
  <c r="AS411" i="28"/>
  <c r="AW410" i="28"/>
  <c r="AU410" i="28"/>
  <c r="AS410" i="28"/>
  <c r="AW409" i="28"/>
  <c r="AU409" i="28"/>
  <c r="AS409" i="28"/>
  <c r="AW408" i="28"/>
  <c r="AU408" i="28"/>
  <c r="AS408" i="28"/>
  <c r="AW407" i="28"/>
  <c r="AU407" i="28"/>
  <c r="AS407" i="28"/>
  <c r="AW406" i="28"/>
  <c r="AU406" i="28"/>
  <c r="AS406" i="28"/>
  <c r="AW405" i="28"/>
  <c r="AU405" i="28"/>
  <c r="AS405" i="28"/>
  <c r="AW404" i="28"/>
  <c r="AU404" i="28"/>
  <c r="AS404" i="28"/>
  <c r="AW403" i="28"/>
  <c r="AU403" i="28"/>
  <c r="AS403" i="28"/>
  <c r="AW402" i="28"/>
  <c r="AU402" i="28"/>
  <c r="AS402" i="28"/>
  <c r="AW401" i="28"/>
  <c r="AU401" i="28"/>
  <c r="AS401" i="28"/>
  <c r="AW400" i="28"/>
  <c r="AU400" i="28"/>
  <c r="AS400" i="28"/>
  <c r="AW399" i="28"/>
  <c r="AU399" i="28"/>
  <c r="AS399" i="28"/>
  <c r="AW398" i="28"/>
  <c r="AU398" i="28"/>
  <c r="AS398" i="28"/>
  <c r="AW397" i="28"/>
  <c r="AU397" i="28"/>
  <c r="AS397" i="28"/>
  <c r="AW396" i="28"/>
  <c r="AU396" i="28"/>
  <c r="AS396" i="28"/>
  <c r="AW395" i="28"/>
  <c r="AU395" i="28"/>
  <c r="AS395" i="28"/>
  <c r="AW394" i="28"/>
  <c r="AU394" i="28"/>
  <c r="AS394" i="28"/>
  <c r="AW393" i="28"/>
  <c r="AU393" i="28"/>
  <c r="AS393" i="28"/>
  <c r="AW392" i="28"/>
  <c r="AU392" i="28"/>
  <c r="AS392" i="28"/>
  <c r="AW391" i="28"/>
  <c r="AU391" i="28"/>
  <c r="AS391" i="28"/>
  <c r="AW390" i="28"/>
  <c r="AU390" i="28"/>
  <c r="AS390" i="28"/>
  <c r="AW389" i="28"/>
  <c r="AU389" i="28"/>
  <c r="AS389" i="28"/>
  <c r="AW388" i="28"/>
  <c r="AU388" i="28"/>
  <c r="AS388" i="28"/>
  <c r="AW387" i="28"/>
  <c r="AU387" i="28"/>
  <c r="AS387" i="28"/>
  <c r="AW386" i="28"/>
  <c r="AU386" i="28"/>
  <c r="AS386" i="28"/>
  <c r="AW385" i="28"/>
  <c r="AU385" i="28"/>
  <c r="AS385" i="28"/>
  <c r="AW384" i="28"/>
  <c r="AU384" i="28"/>
  <c r="AS384" i="28"/>
  <c r="AW383" i="28"/>
  <c r="AU383" i="28"/>
  <c r="AS383" i="28"/>
  <c r="AW382" i="28"/>
  <c r="AU382" i="28"/>
  <c r="AS382" i="28"/>
  <c r="AW381" i="28"/>
  <c r="AU381" i="28"/>
  <c r="AS381" i="28"/>
  <c r="AW380" i="28"/>
  <c r="AU380" i="28"/>
  <c r="AS380" i="28"/>
  <c r="AW379" i="28"/>
  <c r="AU379" i="28"/>
  <c r="AS379" i="28"/>
  <c r="AW378" i="28"/>
  <c r="AU378" i="28"/>
  <c r="AS378" i="28"/>
  <c r="AW377" i="28"/>
  <c r="AU377" i="28"/>
  <c r="AS377" i="28"/>
  <c r="AW376" i="28"/>
  <c r="AU376" i="28"/>
  <c r="AS376" i="28"/>
  <c r="AW375" i="28"/>
  <c r="AU375" i="28"/>
  <c r="AS375" i="28"/>
  <c r="AW374" i="28"/>
  <c r="AU374" i="28"/>
  <c r="AS374" i="28"/>
  <c r="AW373" i="28"/>
  <c r="AU373" i="28"/>
  <c r="AS373" i="28"/>
  <c r="AW372" i="28"/>
  <c r="AU372" i="28"/>
  <c r="AS372" i="28"/>
  <c r="AW371" i="28"/>
  <c r="AU371" i="28"/>
  <c r="AS371" i="28"/>
  <c r="AW370" i="28"/>
  <c r="AU370" i="28"/>
  <c r="AS370" i="28"/>
  <c r="AW369" i="28"/>
  <c r="AU369" i="28"/>
  <c r="AS369" i="28"/>
  <c r="AW368" i="28"/>
  <c r="AU368" i="28"/>
  <c r="AS368" i="28"/>
  <c r="AW367" i="28"/>
  <c r="AU367" i="28"/>
  <c r="AS367" i="28"/>
  <c r="AW366" i="28"/>
  <c r="AU366" i="28"/>
  <c r="AS366" i="28"/>
  <c r="AW365" i="28"/>
  <c r="AU365" i="28"/>
  <c r="AS365" i="28"/>
  <c r="AW364" i="28"/>
  <c r="AU364" i="28"/>
  <c r="AS364" i="28"/>
  <c r="AW363" i="28"/>
  <c r="AU363" i="28"/>
  <c r="AS363" i="28"/>
  <c r="AW362" i="28"/>
  <c r="AU362" i="28"/>
  <c r="AS362" i="28"/>
  <c r="AW361" i="28"/>
  <c r="AU361" i="28"/>
  <c r="AS361" i="28"/>
  <c r="AW360" i="28"/>
  <c r="AU360" i="28"/>
  <c r="AS360" i="28"/>
  <c r="AW359" i="28"/>
  <c r="AU359" i="28"/>
  <c r="AS359" i="28"/>
  <c r="AW358" i="28"/>
  <c r="AU358" i="28"/>
  <c r="AS358" i="28"/>
  <c r="AW357" i="28"/>
  <c r="AU357" i="28"/>
  <c r="AS357" i="28"/>
  <c r="AW356" i="28"/>
  <c r="AU356" i="28"/>
  <c r="AS356" i="28"/>
  <c r="AW355" i="28"/>
  <c r="AU355" i="28"/>
  <c r="AS355" i="28"/>
  <c r="AW354" i="28"/>
  <c r="AU354" i="28"/>
  <c r="AS354" i="28"/>
  <c r="AW353" i="28"/>
  <c r="AU353" i="28"/>
  <c r="AS353" i="28"/>
  <c r="AW352" i="28"/>
  <c r="AU352" i="28"/>
  <c r="AS352" i="28"/>
  <c r="AW351" i="28"/>
  <c r="AU351" i="28"/>
  <c r="AS351" i="28"/>
  <c r="AW350" i="28"/>
  <c r="AU350" i="28"/>
  <c r="AS350" i="28"/>
  <c r="AW349" i="28"/>
  <c r="AU349" i="28"/>
  <c r="AS349" i="28"/>
  <c r="AW348" i="28"/>
  <c r="AU348" i="28"/>
  <c r="AS348" i="28"/>
  <c r="AW347" i="28"/>
  <c r="AU347" i="28"/>
  <c r="AS347" i="28"/>
  <c r="AW346" i="28"/>
  <c r="AU346" i="28"/>
  <c r="AS346" i="28"/>
  <c r="AW345" i="28"/>
  <c r="AU345" i="28"/>
  <c r="AS345" i="28"/>
  <c r="AW344" i="28"/>
  <c r="AU344" i="28"/>
  <c r="AS344" i="28"/>
  <c r="AW343" i="28"/>
  <c r="AU343" i="28"/>
  <c r="AS343" i="28"/>
  <c r="AW342" i="28"/>
  <c r="AU342" i="28"/>
  <c r="AS342" i="28"/>
  <c r="AW341" i="28"/>
  <c r="AU341" i="28"/>
  <c r="AS341" i="28"/>
  <c r="AW340" i="28"/>
  <c r="AU340" i="28"/>
  <c r="AS340" i="28"/>
  <c r="AW339" i="28"/>
  <c r="AU339" i="28"/>
  <c r="AS339" i="28"/>
  <c r="AW338" i="28"/>
  <c r="AU338" i="28"/>
  <c r="AS338" i="28"/>
  <c r="AW337" i="28"/>
  <c r="AU337" i="28"/>
  <c r="AS337" i="28"/>
  <c r="AW336" i="28"/>
  <c r="AU336" i="28"/>
  <c r="AS336" i="28"/>
  <c r="AW335" i="28"/>
  <c r="AU335" i="28"/>
  <c r="AS335" i="28"/>
  <c r="AW334" i="28"/>
  <c r="AU334" i="28"/>
  <c r="AS334" i="28"/>
  <c r="AW333" i="28"/>
  <c r="AU333" i="28"/>
  <c r="AS333" i="28"/>
  <c r="AW332" i="28"/>
  <c r="AU332" i="28"/>
  <c r="AS332" i="28"/>
  <c r="AW331" i="28"/>
  <c r="AU331" i="28"/>
  <c r="AS331" i="28"/>
  <c r="AW330" i="28"/>
  <c r="AU330" i="28"/>
  <c r="AS330" i="28"/>
  <c r="AW329" i="28"/>
  <c r="AU329" i="28"/>
  <c r="AS329" i="28"/>
  <c r="AW328" i="28"/>
  <c r="AU328" i="28"/>
  <c r="AS328" i="28"/>
  <c r="AW327" i="28"/>
  <c r="AU327" i="28"/>
  <c r="AS327" i="28"/>
  <c r="AW326" i="28"/>
  <c r="AU326" i="28"/>
  <c r="AS326" i="28"/>
  <c r="AW325" i="28"/>
  <c r="AU325" i="28"/>
  <c r="AS325" i="28"/>
  <c r="AW324" i="28"/>
  <c r="AU324" i="28"/>
  <c r="AS324" i="28"/>
  <c r="AW323" i="28"/>
  <c r="AU323" i="28"/>
  <c r="AS323" i="28"/>
  <c r="AW322" i="28"/>
  <c r="AU322" i="28"/>
  <c r="AS322" i="28"/>
  <c r="AW321" i="28"/>
  <c r="AU321" i="28"/>
  <c r="AS321" i="28"/>
  <c r="AW320" i="28"/>
  <c r="AU320" i="28"/>
  <c r="AS320" i="28"/>
  <c r="AW319" i="28"/>
  <c r="AU319" i="28"/>
  <c r="AS319" i="28"/>
  <c r="AW318" i="28"/>
  <c r="AU318" i="28"/>
  <c r="AS318" i="28"/>
  <c r="AW317" i="28"/>
  <c r="AU317" i="28"/>
  <c r="AS317" i="28"/>
  <c r="AW316" i="28"/>
  <c r="AU316" i="28"/>
  <c r="AS316" i="28"/>
  <c r="AW315" i="28"/>
  <c r="AU315" i="28"/>
  <c r="AS315" i="28"/>
  <c r="AW314" i="28"/>
  <c r="AU314" i="28"/>
  <c r="AS314" i="28"/>
  <c r="AW313" i="28"/>
  <c r="AU313" i="28"/>
  <c r="AS313" i="28"/>
  <c r="AW312" i="28"/>
  <c r="AU312" i="28"/>
  <c r="AS312" i="28"/>
  <c r="AW311" i="28"/>
  <c r="AU311" i="28"/>
  <c r="AS311" i="28"/>
  <c r="AW310" i="28"/>
  <c r="AU310" i="28"/>
  <c r="AS310" i="28"/>
  <c r="AW309" i="28"/>
  <c r="AU309" i="28"/>
  <c r="AS309" i="28"/>
  <c r="AW308" i="28"/>
  <c r="AU308" i="28"/>
  <c r="AS308" i="28"/>
  <c r="AW307" i="28"/>
  <c r="AU307" i="28"/>
  <c r="AS307" i="28"/>
  <c r="AW306" i="28"/>
  <c r="AU306" i="28"/>
  <c r="AS306" i="28"/>
  <c r="AW305" i="28"/>
  <c r="AU305" i="28"/>
  <c r="AS305" i="28"/>
  <c r="AW304" i="28"/>
  <c r="AU304" i="28"/>
  <c r="AS304" i="28"/>
  <c r="AW303" i="28"/>
  <c r="AU303" i="28"/>
  <c r="AS303" i="28"/>
  <c r="AW302" i="28"/>
  <c r="AU302" i="28"/>
  <c r="AS302" i="28"/>
  <c r="AW301" i="28"/>
  <c r="AU301" i="28"/>
  <c r="AS301" i="28"/>
  <c r="AW300" i="28"/>
  <c r="AU300" i="28"/>
  <c r="AS300" i="28"/>
  <c r="AW299" i="28"/>
  <c r="AU299" i="28"/>
  <c r="AS299" i="28"/>
  <c r="AW298" i="28"/>
  <c r="AU298" i="28"/>
  <c r="AS298" i="28"/>
  <c r="AW297" i="28"/>
  <c r="AU297" i="28"/>
  <c r="AS297" i="28"/>
  <c r="AW296" i="28"/>
  <c r="AU296" i="28"/>
  <c r="AS296" i="28"/>
  <c r="AW295" i="28"/>
  <c r="AU295" i="28"/>
  <c r="AS295" i="28"/>
  <c r="AW294" i="28"/>
  <c r="AU294" i="28"/>
  <c r="AS294" i="28"/>
  <c r="AW293" i="28"/>
  <c r="AU293" i="28"/>
  <c r="AS293" i="28"/>
  <c r="AW292" i="28"/>
  <c r="AU292" i="28"/>
  <c r="AS292" i="28"/>
  <c r="AW291" i="28"/>
  <c r="AU291" i="28"/>
  <c r="AS291" i="28"/>
  <c r="AW290" i="28"/>
  <c r="AU290" i="28"/>
  <c r="AS290" i="28"/>
  <c r="AW289" i="28"/>
  <c r="AU289" i="28"/>
  <c r="AS289" i="28"/>
  <c r="AW288" i="28"/>
  <c r="AU288" i="28"/>
  <c r="AS288" i="28"/>
  <c r="AW287" i="28"/>
  <c r="AU287" i="28"/>
  <c r="AS287" i="28"/>
  <c r="AW286" i="28"/>
  <c r="AU286" i="28"/>
  <c r="AS286" i="28"/>
  <c r="AW285" i="28"/>
  <c r="AU285" i="28"/>
  <c r="AS285" i="28"/>
  <c r="AW284" i="28"/>
  <c r="AU284" i="28"/>
  <c r="AS284" i="28"/>
  <c r="AW283" i="28"/>
  <c r="AU283" i="28"/>
  <c r="AS283" i="28"/>
  <c r="AW282" i="28"/>
  <c r="AU282" i="28"/>
  <c r="AS282" i="28"/>
  <c r="AW281" i="28"/>
  <c r="AU281" i="28"/>
  <c r="AS281" i="28"/>
  <c r="AW280" i="28"/>
  <c r="AU280" i="28"/>
  <c r="AS280" i="28"/>
  <c r="AW279" i="28"/>
  <c r="AU279" i="28"/>
  <c r="AS279" i="28"/>
  <c r="AW278" i="28"/>
  <c r="AU278" i="28"/>
  <c r="AS278" i="28"/>
  <c r="AW277" i="28"/>
  <c r="AU277" i="28"/>
  <c r="AS277" i="28"/>
  <c r="AW276" i="28"/>
  <c r="AU276" i="28"/>
  <c r="AS276" i="28"/>
  <c r="AW275" i="28"/>
  <c r="AU275" i="28"/>
  <c r="AS275" i="28"/>
  <c r="AW274" i="28"/>
  <c r="AU274" i="28"/>
  <c r="AS274" i="28"/>
  <c r="AW273" i="28"/>
  <c r="AU273" i="28"/>
  <c r="AS273" i="28"/>
  <c r="AW272" i="28"/>
  <c r="AU272" i="28"/>
  <c r="AS272" i="28"/>
  <c r="AW271" i="28"/>
  <c r="AU271" i="28"/>
  <c r="AS271" i="28"/>
  <c r="AW270" i="28"/>
  <c r="AU270" i="28"/>
  <c r="AS270" i="28"/>
  <c r="AW269" i="28"/>
  <c r="AU269" i="28"/>
  <c r="AS269" i="28"/>
  <c r="AW268" i="28"/>
  <c r="AU268" i="28"/>
  <c r="AS268" i="28"/>
  <c r="AW267" i="28"/>
  <c r="AU267" i="28"/>
  <c r="AS267" i="28"/>
  <c r="AW266" i="28"/>
  <c r="AU266" i="28"/>
  <c r="AS266" i="28"/>
  <c r="AW265" i="28"/>
  <c r="AU265" i="28"/>
  <c r="AS265" i="28"/>
  <c r="AW264" i="28"/>
  <c r="AU264" i="28"/>
  <c r="AS264" i="28"/>
  <c r="AW263" i="28"/>
  <c r="AU263" i="28"/>
  <c r="AS263" i="28"/>
  <c r="AW262" i="28"/>
  <c r="AU262" i="28"/>
  <c r="AS262" i="28"/>
  <c r="AW261" i="28"/>
  <c r="AU261" i="28"/>
  <c r="AS261" i="28"/>
  <c r="AW260" i="28"/>
  <c r="AU260" i="28"/>
  <c r="AS260" i="28"/>
  <c r="AW259" i="28"/>
  <c r="AU259" i="28"/>
  <c r="AS259" i="28"/>
  <c r="AW258" i="28"/>
  <c r="AU258" i="28"/>
  <c r="AS258" i="28"/>
  <c r="AW257" i="28"/>
  <c r="AU257" i="28"/>
  <c r="AS257" i="28"/>
  <c r="AW256" i="28"/>
  <c r="AU256" i="28"/>
  <c r="AS256" i="28"/>
  <c r="AW255" i="28"/>
  <c r="AU255" i="28"/>
  <c r="AS255" i="28"/>
  <c r="AW254" i="28"/>
  <c r="AU254" i="28"/>
  <c r="AS254" i="28"/>
  <c r="AW253" i="28"/>
  <c r="AU253" i="28"/>
  <c r="AS253" i="28"/>
  <c r="AW252" i="28"/>
  <c r="AU252" i="28"/>
  <c r="AS252" i="28"/>
  <c r="AW251" i="28"/>
  <c r="AU251" i="28"/>
  <c r="AS251" i="28"/>
  <c r="AW250" i="28"/>
  <c r="AU250" i="28"/>
  <c r="AS250" i="28"/>
  <c r="AW249" i="28"/>
  <c r="AU249" i="28"/>
  <c r="AS249" i="28"/>
  <c r="AW248" i="28"/>
  <c r="AU248" i="28"/>
  <c r="AS248" i="28"/>
  <c r="AW247" i="28"/>
  <c r="AU247" i="28"/>
  <c r="AS247" i="28"/>
  <c r="AW246" i="28"/>
  <c r="AU246" i="28"/>
  <c r="AS246" i="28"/>
  <c r="AW245" i="28"/>
  <c r="AU245" i="28"/>
  <c r="AS245" i="28"/>
  <c r="AW244" i="28"/>
  <c r="AU244" i="28"/>
  <c r="AS244" i="28"/>
  <c r="AW243" i="28"/>
  <c r="AU243" i="28"/>
  <c r="AS243" i="28"/>
  <c r="AW242" i="28"/>
  <c r="AU242" i="28"/>
  <c r="AS242" i="28"/>
  <c r="AW241" i="28"/>
  <c r="AU241" i="28"/>
  <c r="AS241" i="28"/>
  <c r="AW240" i="28"/>
  <c r="AU240" i="28"/>
  <c r="AS240" i="28"/>
  <c r="AW239" i="28"/>
  <c r="AU239" i="28"/>
  <c r="AS239" i="28"/>
  <c r="AW238" i="28"/>
  <c r="AU238" i="28"/>
  <c r="AS238" i="28"/>
  <c r="AW237" i="28"/>
  <c r="AU237" i="28"/>
  <c r="AS237" i="28"/>
  <c r="AW236" i="28"/>
  <c r="AU236" i="28"/>
  <c r="AS236" i="28"/>
  <c r="AW235" i="28"/>
  <c r="AU235" i="28"/>
  <c r="AS235" i="28"/>
  <c r="AW234" i="28"/>
  <c r="AU234" i="28"/>
  <c r="AS234" i="28"/>
  <c r="AW233" i="28"/>
  <c r="AU233" i="28"/>
  <c r="AS233" i="28"/>
  <c r="AW232" i="28"/>
  <c r="AU232" i="28"/>
  <c r="AS232" i="28"/>
  <c r="AW231" i="28"/>
  <c r="AU231" i="28"/>
  <c r="AS231" i="28"/>
  <c r="AW230" i="28"/>
  <c r="AU230" i="28"/>
  <c r="AS230" i="28"/>
  <c r="AW229" i="28"/>
  <c r="AU229" i="28"/>
  <c r="AS229" i="28"/>
  <c r="AW228" i="28"/>
  <c r="AU228" i="28"/>
  <c r="AS228" i="28"/>
  <c r="AW227" i="28"/>
  <c r="AU227" i="28"/>
  <c r="AS227" i="28"/>
  <c r="AW226" i="28"/>
  <c r="AU226" i="28"/>
  <c r="AS226" i="28"/>
  <c r="AW225" i="28"/>
  <c r="AU225" i="28"/>
  <c r="AS225" i="28"/>
  <c r="AW224" i="28"/>
  <c r="AU224" i="28"/>
  <c r="AS224" i="28"/>
  <c r="AW223" i="28"/>
  <c r="AU223" i="28"/>
  <c r="AS223" i="28"/>
  <c r="AW222" i="28"/>
  <c r="AU222" i="28"/>
  <c r="AS222" i="28"/>
  <c r="AW221" i="28"/>
  <c r="AU221" i="28"/>
  <c r="AS221" i="28"/>
  <c r="AW220" i="28"/>
  <c r="AU220" i="28"/>
  <c r="AS220" i="28"/>
  <c r="AW219" i="28"/>
  <c r="AU219" i="28"/>
  <c r="AS219" i="28"/>
  <c r="AW218" i="28"/>
  <c r="AU218" i="28"/>
  <c r="AS218" i="28"/>
  <c r="AW217" i="28"/>
  <c r="AU217" i="28"/>
  <c r="AS217" i="28"/>
  <c r="AW216" i="28"/>
  <c r="AU216" i="28"/>
  <c r="AS216" i="28"/>
  <c r="AW215" i="28"/>
  <c r="AU215" i="28"/>
  <c r="AS215" i="28"/>
  <c r="AW214" i="28"/>
  <c r="AU214" i="28"/>
  <c r="AS214" i="28"/>
  <c r="AW213" i="28"/>
  <c r="AU213" i="28"/>
  <c r="AS213" i="28"/>
  <c r="AW212" i="28"/>
  <c r="AU212" i="28"/>
  <c r="AS212" i="28"/>
  <c r="AW211" i="28"/>
  <c r="AU211" i="28"/>
  <c r="AS211" i="28"/>
  <c r="AW210" i="28"/>
  <c r="AU210" i="28"/>
  <c r="AS210" i="28"/>
  <c r="AW209" i="28"/>
  <c r="AU209" i="28"/>
  <c r="AS209" i="28"/>
  <c r="AW208" i="28"/>
  <c r="AU208" i="28"/>
  <c r="AS208" i="28"/>
  <c r="AW207" i="28"/>
  <c r="AU207" i="28"/>
  <c r="AS207" i="28"/>
  <c r="AW206" i="28"/>
  <c r="AU206" i="28"/>
  <c r="AS206" i="28"/>
  <c r="AW205" i="28"/>
  <c r="AU205" i="28"/>
  <c r="AS205" i="28"/>
  <c r="AW204" i="28"/>
  <c r="AU204" i="28"/>
  <c r="AS204" i="28"/>
  <c r="AW203" i="28"/>
  <c r="AU203" i="28"/>
  <c r="AS203" i="28"/>
  <c r="AW202" i="28"/>
  <c r="AU202" i="28"/>
  <c r="AS202" i="28"/>
  <c r="AW201" i="28"/>
  <c r="AU201" i="28"/>
  <c r="AS201" i="28"/>
  <c r="AW200" i="28"/>
  <c r="AU200" i="28"/>
  <c r="AS200" i="28"/>
  <c r="AW199" i="28"/>
  <c r="AU199" i="28"/>
  <c r="AS199" i="28"/>
  <c r="AW198" i="28"/>
  <c r="AU198" i="28"/>
  <c r="AS198" i="28"/>
  <c r="AW197" i="28"/>
  <c r="AU197" i="28"/>
  <c r="AS197" i="28"/>
  <c r="AW196" i="28"/>
  <c r="AU196" i="28"/>
  <c r="AS196" i="28"/>
  <c r="AW195" i="28"/>
  <c r="AU195" i="28"/>
  <c r="AS195" i="28"/>
  <c r="AW194" i="28"/>
  <c r="AU194" i="28"/>
  <c r="AS194" i="28"/>
  <c r="AW193" i="28"/>
  <c r="AU193" i="28"/>
  <c r="AS193" i="28"/>
  <c r="AW192" i="28"/>
  <c r="AU192" i="28"/>
  <c r="AS192" i="28"/>
  <c r="AW191" i="28"/>
  <c r="AU191" i="28"/>
  <c r="AS191" i="28"/>
  <c r="AW190" i="28"/>
  <c r="AU190" i="28"/>
  <c r="AS190" i="28"/>
  <c r="AW189" i="28"/>
  <c r="AU189" i="28"/>
  <c r="AS189" i="28"/>
  <c r="AW188" i="28"/>
  <c r="AU188" i="28"/>
  <c r="AS188" i="28"/>
  <c r="AW187" i="28"/>
  <c r="AU187" i="28"/>
  <c r="AS187" i="28"/>
  <c r="AW186" i="28"/>
  <c r="AU186" i="28"/>
  <c r="AS186" i="28"/>
  <c r="AW185" i="28"/>
  <c r="AU185" i="28"/>
  <c r="AS185" i="28"/>
  <c r="AW184" i="28"/>
  <c r="AU184" i="28"/>
  <c r="AS184" i="28"/>
  <c r="AW183" i="28"/>
  <c r="AU183" i="28"/>
  <c r="AS183" i="28"/>
  <c r="AW182" i="28"/>
  <c r="AU182" i="28"/>
  <c r="AS182" i="28"/>
  <c r="AW181" i="28"/>
  <c r="AU181" i="28"/>
  <c r="AS181" i="28"/>
  <c r="AW180" i="28"/>
  <c r="AU180" i="28"/>
  <c r="AS180" i="28"/>
  <c r="AW179" i="28"/>
  <c r="AU179" i="28"/>
  <c r="AS179" i="28"/>
  <c r="AW178" i="28"/>
  <c r="AU178" i="28"/>
  <c r="AS178" i="28"/>
  <c r="AW177" i="28"/>
  <c r="AU177" i="28"/>
  <c r="AS177" i="28"/>
  <c r="AW176" i="28"/>
  <c r="AU176" i="28"/>
  <c r="AS176" i="28"/>
  <c r="AW175" i="28"/>
  <c r="AU175" i="28"/>
  <c r="AS175" i="28"/>
  <c r="AW174" i="28"/>
  <c r="AU174" i="28"/>
  <c r="AS174" i="28"/>
  <c r="AW173" i="28"/>
  <c r="AU173" i="28"/>
  <c r="AS173" i="28"/>
  <c r="AW172" i="28"/>
  <c r="AU172" i="28"/>
  <c r="AS172" i="28"/>
  <c r="AW171" i="28"/>
  <c r="AU171" i="28"/>
  <c r="AS171" i="28"/>
  <c r="AW170" i="28"/>
  <c r="AU170" i="28"/>
  <c r="AS170" i="28"/>
  <c r="AW169" i="28"/>
  <c r="AU169" i="28"/>
  <c r="AS169" i="28"/>
  <c r="AW168" i="28"/>
  <c r="AU168" i="28"/>
  <c r="AS168" i="28"/>
  <c r="AW167" i="28"/>
  <c r="AU167" i="28"/>
  <c r="AS167" i="28"/>
  <c r="AW166" i="28"/>
  <c r="AU166" i="28"/>
  <c r="AS166" i="28"/>
  <c r="AW165" i="28"/>
  <c r="AU165" i="28"/>
  <c r="AS165" i="28"/>
  <c r="AW164" i="28"/>
  <c r="AU164" i="28"/>
  <c r="AS164" i="28"/>
  <c r="AW163" i="28"/>
  <c r="AU163" i="28"/>
  <c r="AS163" i="28"/>
  <c r="AW162" i="28"/>
  <c r="AU162" i="28"/>
  <c r="AS162" i="28"/>
  <c r="AW161" i="28"/>
  <c r="AU161" i="28"/>
  <c r="AS161" i="28"/>
  <c r="AW160" i="28"/>
  <c r="AU160" i="28"/>
  <c r="AS160" i="28"/>
  <c r="AW159" i="28"/>
  <c r="AU159" i="28"/>
  <c r="AS159" i="28"/>
  <c r="AW158" i="28"/>
  <c r="AU158" i="28"/>
  <c r="AS158" i="28"/>
  <c r="AW157" i="28"/>
  <c r="AU157" i="28"/>
  <c r="AS157" i="28"/>
  <c r="AW156" i="28"/>
  <c r="AU156" i="28"/>
  <c r="AS156" i="28"/>
  <c r="AW155" i="28"/>
  <c r="AU155" i="28"/>
  <c r="AS155" i="28"/>
  <c r="AW154" i="28"/>
  <c r="AU154" i="28"/>
  <c r="AS154" i="28"/>
  <c r="AW153" i="28"/>
  <c r="AU153" i="28"/>
  <c r="AS153" i="28"/>
  <c r="AW152" i="28"/>
  <c r="AU152" i="28"/>
  <c r="AS152" i="28"/>
  <c r="AW151" i="28"/>
  <c r="AU151" i="28"/>
  <c r="AS151" i="28"/>
  <c r="AW150" i="28"/>
  <c r="AU150" i="28"/>
  <c r="AS150" i="28"/>
  <c r="AW149" i="28"/>
  <c r="AU149" i="28"/>
  <c r="AS149" i="28"/>
  <c r="AW148" i="28"/>
  <c r="AU148" i="28"/>
  <c r="AS148" i="28"/>
  <c r="AW147" i="28"/>
  <c r="AU147" i="28"/>
  <c r="AS147" i="28"/>
  <c r="AW146" i="28"/>
  <c r="AU146" i="28"/>
  <c r="AS146" i="28"/>
  <c r="AW145" i="28"/>
  <c r="AU145" i="28"/>
  <c r="AS145" i="28"/>
  <c r="AW144" i="28"/>
  <c r="AU144" i="28"/>
  <c r="AS144" i="28"/>
  <c r="AW143" i="28"/>
  <c r="AU143" i="28"/>
  <c r="AS143" i="28"/>
  <c r="AW142" i="28"/>
  <c r="AU142" i="28"/>
  <c r="AS142" i="28"/>
  <c r="AW141" i="28"/>
  <c r="AU141" i="28"/>
  <c r="AS141" i="28"/>
  <c r="AW140" i="28"/>
  <c r="AU140" i="28"/>
  <c r="AS140" i="28"/>
  <c r="AW139" i="28"/>
  <c r="AU139" i="28"/>
  <c r="AS139" i="28"/>
  <c r="AW138" i="28"/>
  <c r="AU138" i="28"/>
  <c r="AS138" i="28"/>
  <c r="AW137" i="28"/>
  <c r="AU137" i="28"/>
  <c r="AS137" i="28"/>
  <c r="AW136" i="28"/>
  <c r="AU136" i="28"/>
  <c r="AS136" i="28"/>
  <c r="AW135" i="28"/>
  <c r="AU135" i="28"/>
  <c r="AS135" i="28"/>
  <c r="AW134" i="28"/>
  <c r="AU134" i="28"/>
  <c r="AS134" i="28"/>
  <c r="AW133" i="28"/>
  <c r="AU133" i="28"/>
  <c r="AS133" i="28"/>
  <c r="AW132" i="28"/>
  <c r="AU132" i="28"/>
  <c r="AS132" i="28"/>
  <c r="AW131" i="28"/>
  <c r="AU131" i="28"/>
  <c r="AS131" i="28"/>
  <c r="AW130" i="28"/>
  <c r="AU130" i="28"/>
  <c r="AS130" i="28"/>
  <c r="AW129" i="28"/>
  <c r="AU129" i="28"/>
  <c r="AS129" i="28"/>
  <c r="AW128" i="28"/>
  <c r="AU128" i="28"/>
  <c r="AS128" i="28"/>
  <c r="AW127" i="28"/>
  <c r="AU127" i="28"/>
  <c r="AS127" i="28"/>
  <c r="AW126" i="28"/>
  <c r="AU126" i="28"/>
  <c r="AS126" i="28"/>
  <c r="AW125" i="28"/>
  <c r="AU125" i="28"/>
  <c r="AS125" i="28"/>
  <c r="AW124" i="28"/>
  <c r="AU124" i="28"/>
  <c r="AS124" i="28"/>
  <c r="AW123" i="28"/>
  <c r="AU123" i="28"/>
  <c r="AS123" i="28"/>
  <c r="AW122" i="28"/>
  <c r="AU122" i="28"/>
  <c r="AS122" i="28"/>
  <c r="AW121" i="28"/>
  <c r="AU121" i="28"/>
  <c r="AS121" i="28"/>
  <c r="AW120" i="28"/>
  <c r="AU120" i="28"/>
  <c r="AS120" i="28"/>
  <c r="AW119" i="28"/>
  <c r="AU119" i="28"/>
  <c r="AS119" i="28"/>
  <c r="AW118" i="28"/>
  <c r="AU118" i="28"/>
  <c r="AS118" i="28"/>
  <c r="AW117" i="28"/>
  <c r="AU117" i="28"/>
  <c r="AS117" i="28"/>
  <c r="AW116" i="28"/>
  <c r="AU116" i="28"/>
  <c r="AS116" i="28"/>
  <c r="AW115" i="28"/>
  <c r="AU115" i="28"/>
  <c r="AS115" i="28"/>
  <c r="AW114" i="28"/>
  <c r="AU114" i="28"/>
  <c r="AS114" i="28"/>
  <c r="AW113" i="28"/>
  <c r="AU113" i="28"/>
  <c r="AS113" i="28"/>
  <c r="AW112" i="28"/>
  <c r="AU112" i="28"/>
  <c r="AS112" i="28"/>
  <c r="AW111" i="28"/>
  <c r="AU111" i="28"/>
  <c r="AS111" i="28"/>
  <c r="AW110" i="28"/>
  <c r="AU110" i="28"/>
  <c r="AS110" i="28"/>
  <c r="AW109" i="28"/>
  <c r="AU109" i="28"/>
  <c r="AS109" i="28"/>
  <c r="AW108" i="28"/>
  <c r="AU108" i="28"/>
  <c r="AS108" i="28"/>
  <c r="AW107" i="28"/>
  <c r="AU107" i="28"/>
  <c r="AS107" i="28"/>
  <c r="AW106" i="28"/>
  <c r="AU106" i="28"/>
  <c r="AS106" i="28"/>
  <c r="AW105" i="28"/>
  <c r="AU105" i="28"/>
  <c r="AS105" i="28"/>
  <c r="AW104" i="28"/>
  <c r="AU104" i="28"/>
  <c r="AS104" i="28"/>
  <c r="AW103" i="28"/>
  <c r="AU103" i="28"/>
  <c r="AS103" i="28"/>
  <c r="AW102" i="28"/>
  <c r="AU102" i="28"/>
  <c r="AS102" i="28"/>
  <c r="AW101" i="28"/>
  <c r="AU101" i="28"/>
  <c r="AS101" i="28"/>
  <c r="AW100" i="28"/>
  <c r="AU100" i="28"/>
  <c r="AS100" i="28"/>
  <c r="AW99" i="28"/>
  <c r="AU99" i="28"/>
  <c r="AS99" i="28"/>
  <c r="AW98" i="28"/>
  <c r="AU98" i="28"/>
  <c r="AS98" i="28"/>
  <c r="AW97" i="28"/>
  <c r="AU97" i="28"/>
  <c r="AS97" i="28"/>
  <c r="AW96" i="28"/>
  <c r="AU96" i="28"/>
  <c r="AS96" i="28"/>
  <c r="AW95" i="28"/>
  <c r="AU95" i="28"/>
  <c r="AS95" i="28"/>
  <c r="AW94" i="28"/>
  <c r="AU94" i="28"/>
  <c r="AS94" i="28"/>
  <c r="AW93" i="28"/>
  <c r="AU93" i="28"/>
  <c r="AS93" i="28"/>
  <c r="AW92" i="28"/>
  <c r="AU92" i="28"/>
  <c r="AS92" i="28"/>
  <c r="AW91" i="28"/>
  <c r="AU91" i="28"/>
  <c r="AS91" i="28"/>
  <c r="AW90" i="28"/>
  <c r="AU90" i="28"/>
  <c r="AS90" i="28"/>
  <c r="AW89" i="28"/>
  <c r="AU89" i="28"/>
  <c r="AS89" i="28"/>
  <c r="AW88" i="28"/>
  <c r="AU88" i="28"/>
  <c r="AS88" i="28"/>
  <c r="AW87" i="28"/>
  <c r="AU87" i="28"/>
  <c r="AS87" i="28"/>
  <c r="AW86" i="28"/>
  <c r="AU86" i="28"/>
  <c r="AS86" i="28"/>
  <c r="AW85" i="28"/>
  <c r="AU85" i="28"/>
  <c r="AS85" i="28"/>
  <c r="AW84" i="28"/>
  <c r="AU84" i="28"/>
  <c r="AS84" i="28"/>
  <c r="AW83" i="28"/>
  <c r="AU83" i="28"/>
  <c r="AS83" i="28"/>
  <c r="AW82" i="28"/>
  <c r="AU82" i="28"/>
  <c r="AS82" i="28"/>
  <c r="AW81" i="28"/>
  <c r="AU81" i="28"/>
  <c r="AS81" i="28"/>
  <c r="AW80" i="28"/>
  <c r="AU80" i="28"/>
  <c r="AS80" i="28"/>
  <c r="AW79" i="28"/>
  <c r="AU79" i="28"/>
  <c r="AS79" i="28"/>
  <c r="AW78" i="28"/>
  <c r="AU78" i="28"/>
  <c r="AS78" i="28"/>
  <c r="AW77" i="28"/>
  <c r="AU77" i="28"/>
  <c r="AS77" i="28"/>
  <c r="AW76" i="28"/>
  <c r="AU76" i="28"/>
  <c r="AS76" i="28"/>
  <c r="AW75" i="28"/>
  <c r="AU75" i="28"/>
  <c r="AS75" i="28"/>
  <c r="AW74" i="28"/>
  <c r="AU74" i="28"/>
  <c r="AS74" i="28"/>
  <c r="AW73" i="28"/>
  <c r="AU73" i="28"/>
  <c r="AS73" i="28"/>
  <c r="AW72" i="28"/>
  <c r="AU72" i="28"/>
  <c r="AS72" i="28"/>
  <c r="AW71" i="28"/>
  <c r="AU71" i="28"/>
  <c r="AS71" i="28"/>
  <c r="AW70" i="28"/>
  <c r="AU70" i="28"/>
  <c r="AS70" i="28"/>
  <c r="AW69" i="28"/>
  <c r="AU69" i="28"/>
  <c r="AS69" i="28"/>
  <c r="AW68" i="28"/>
  <c r="AU68" i="28"/>
  <c r="AS68" i="28"/>
  <c r="AW67" i="28"/>
  <c r="AU67" i="28"/>
  <c r="AS67" i="28"/>
  <c r="AW66" i="28"/>
  <c r="AU66" i="28"/>
  <c r="AS66" i="28"/>
  <c r="AW65" i="28"/>
  <c r="AU65" i="28"/>
  <c r="AS65" i="28"/>
  <c r="AW64" i="28"/>
  <c r="AU64" i="28"/>
  <c r="AS64" i="28"/>
  <c r="AW63" i="28"/>
  <c r="AU63" i="28"/>
  <c r="AS63" i="28"/>
  <c r="AW62" i="28"/>
  <c r="AU62" i="28"/>
  <c r="AS62" i="28"/>
  <c r="AW61" i="28"/>
  <c r="AU61" i="28"/>
  <c r="AS61" i="28"/>
  <c r="AW60" i="28"/>
  <c r="AU60" i="28"/>
  <c r="AS60" i="28"/>
  <c r="AW59" i="28"/>
  <c r="AU59" i="28"/>
  <c r="AS59" i="28"/>
  <c r="AW58" i="28"/>
  <c r="AU58" i="28"/>
  <c r="AS58" i="28"/>
  <c r="AW57" i="28"/>
  <c r="AU57" i="28"/>
  <c r="AS57" i="28"/>
  <c r="AW56" i="28"/>
  <c r="AU56" i="28"/>
  <c r="AS56" i="28"/>
  <c r="AW55" i="28"/>
  <c r="AU55" i="28"/>
  <c r="AS55" i="28"/>
  <c r="AW54" i="28"/>
  <c r="AU54" i="28"/>
  <c r="AS54" i="28"/>
  <c r="AW53" i="28"/>
  <c r="AU53" i="28"/>
  <c r="AS53" i="28"/>
  <c r="AW52" i="28"/>
  <c r="AU52" i="28"/>
  <c r="AS52" i="28"/>
  <c r="AW51" i="28"/>
  <c r="AU51" i="28"/>
  <c r="AS51" i="28"/>
  <c r="AW50" i="28"/>
  <c r="AU50" i="28"/>
  <c r="AS50" i="28"/>
  <c r="AW49" i="28"/>
  <c r="AU49" i="28"/>
  <c r="AS49" i="28"/>
  <c r="AW48" i="28"/>
  <c r="AU48" i="28"/>
  <c r="AS48" i="28"/>
  <c r="AW47" i="28"/>
  <c r="AU47" i="28"/>
  <c r="AS47" i="28"/>
  <c r="AW46" i="28"/>
  <c r="AU46" i="28"/>
  <c r="AS46" i="28"/>
  <c r="AW45" i="28"/>
  <c r="AU45" i="28"/>
  <c r="AS45" i="28"/>
  <c r="AW44" i="28"/>
  <c r="AU44" i="28"/>
  <c r="AS44" i="28"/>
  <c r="AW43" i="28"/>
  <c r="AU43" i="28"/>
  <c r="AS43" i="28"/>
  <c r="AW42" i="28"/>
  <c r="AU42" i="28"/>
  <c r="AS42" i="28"/>
  <c r="AW41" i="28"/>
  <c r="AU41" i="28"/>
  <c r="AS41" i="28"/>
  <c r="AW40" i="28"/>
  <c r="AU40" i="28"/>
  <c r="AS40" i="28"/>
  <c r="AW39" i="28"/>
  <c r="AU39" i="28"/>
  <c r="AS39" i="28"/>
  <c r="AW38" i="28"/>
  <c r="AU38" i="28"/>
  <c r="AS38" i="28"/>
  <c r="AW37" i="28"/>
  <c r="AU37" i="28"/>
  <c r="AS37" i="28"/>
  <c r="AW36" i="28"/>
  <c r="AU36" i="28"/>
  <c r="AS36" i="28"/>
  <c r="AW35" i="28"/>
  <c r="AU35" i="28"/>
  <c r="AS35" i="28"/>
  <c r="AW34" i="28"/>
  <c r="AU34" i="28"/>
  <c r="AS34" i="28"/>
  <c r="AW33" i="28"/>
  <c r="AU33" i="28"/>
  <c r="AS33" i="28"/>
  <c r="AW32" i="28"/>
  <c r="AU32" i="28"/>
  <c r="AS32" i="28"/>
  <c r="AW31" i="28"/>
  <c r="AU31" i="28"/>
  <c r="AS31" i="28"/>
  <c r="AW30" i="28"/>
  <c r="AU30" i="28"/>
  <c r="AS30" i="28"/>
  <c r="AW29" i="28"/>
  <c r="AU29" i="28"/>
  <c r="AS29" i="28"/>
  <c r="AW28" i="28"/>
  <c r="AU28" i="28"/>
  <c r="AS28" i="28"/>
  <c r="AW27" i="28"/>
  <c r="AU27" i="28"/>
  <c r="AS27" i="28"/>
  <c r="AW26" i="28"/>
  <c r="AU26" i="28"/>
  <c r="AS26" i="28"/>
  <c r="AW25" i="28"/>
  <c r="AU25" i="28"/>
  <c r="AS25" i="28"/>
  <c r="AW24" i="28"/>
  <c r="AU24" i="28"/>
  <c r="AS24" i="28"/>
  <c r="AW23" i="28"/>
  <c r="AU23" i="28"/>
  <c r="AS23" i="28"/>
  <c r="AW22" i="28"/>
  <c r="AU22" i="28"/>
  <c r="AS22" i="28"/>
  <c r="AW21" i="28"/>
  <c r="AU21" i="28"/>
  <c r="AS21" i="28"/>
  <c r="AW20" i="28"/>
  <c r="AU20" i="28"/>
  <c r="AS20" i="28"/>
  <c r="AW19" i="28"/>
  <c r="AU19" i="28"/>
  <c r="AS19" i="28"/>
  <c r="AW18" i="28"/>
  <c r="AU18" i="28"/>
  <c r="AS18" i="28"/>
  <c r="AW17" i="28"/>
  <c r="AU17" i="28"/>
  <c r="AS17" i="28"/>
  <c r="AW16" i="28"/>
  <c r="AU16" i="28"/>
  <c r="AS16" i="28"/>
  <c r="AW15" i="28"/>
  <c r="AU15" i="28"/>
  <c r="AS15" i="28"/>
  <c r="AW14" i="28"/>
  <c r="AU14" i="28"/>
  <c r="AS14" i="28"/>
  <c r="AW13" i="28"/>
  <c r="AU13" i="28"/>
  <c r="AS13" i="28"/>
  <c r="AW12" i="28"/>
  <c r="AU12" i="28"/>
  <c r="AS12" i="28"/>
  <c r="AW11" i="28"/>
  <c r="AU11" i="28"/>
  <c r="AS11" i="28"/>
  <c r="AW10" i="28"/>
  <c r="AU10" i="28"/>
  <c r="AS10" i="28"/>
  <c r="AW9" i="28"/>
  <c r="AU9" i="28"/>
  <c r="AS9" i="28"/>
  <c r="AW8" i="28"/>
  <c r="AU8" i="28"/>
  <c r="AS8" i="28"/>
  <c r="AW7" i="28"/>
  <c r="AU7" i="28"/>
  <c r="AS7" i="28"/>
  <c r="AW6" i="28"/>
  <c r="AU6" i="28"/>
  <c r="AS6" i="28"/>
  <c r="AW5" i="28"/>
  <c r="AU5" i="28"/>
  <c r="AS5" i="28"/>
  <c r="AW4" i="28"/>
  <c r="AU4" i="28"/>
  <c r="AS4" i="28"/>
  <c r="AW3" i="28"/>
  <c r="AU3" i="28"/>
  <c r="AS3" i="28"/>
  <c r="V5" i="28"/>
  <c r="T3" i="28"/>
  <c r="X587" i="28"/>
  <c r="V587" i="28"/>
  <c r="T587" i="28"/>
  <c r="X586" i="28"/>
  <c r="V586" i="28"/>
  <c r="T586" i="28"/>
  <c r="X585" i="28"/>
  <c r="V585" i="28"/>
  <c r="T585" i="28"/>
  <c r="X584" i="28"/>
  <c r="V584" i="28"/>
  <c r="T584" i="28"/>
  <c r="X583" i="28"/>
  <c r="V583" i="28"/>
  <c r="T583" i="28"/>
  <c r="X582" i="28"/>
  <c r="V582" i="28"/>
  <c r="T582" i="28"/>
  <c r="X581" i="28"/>
  <c r="V581" i="28"/>
  <c r="T581" i="28"/>
  <c r="X580" i="28"/>
  <c r="V580" i="28"/>
  <c r="T580" i="28"/>
  <c r="X579" i="28"/>
  <c r="V579" i="28"/>
  <c r="T579" i="28"/>
  <c r="X578" i="28"/>
  <c r="V578" i="28"/>
  <c r="T578" i="28"/>
  <c r="X577" i="28"/>
  <c r="V577" i="28"/>
  <c r="T577" i="28"/>
  <c r="X576" i="28"/>
  <c r="V576" i="28"/>
  <c r="T576" i="28"/>
  <c r="X575" i="28"/>
  <c r="V575" i="28"/>
  <c r="T575" i="28"/>
  <c r="X574" i="28"/>
  <c r="V574" i="28"/>
  <c r="T574" i="28"/>
  <c r="X573" i="28"/>
  <c r="V573" i="28"/>
  <c r="T573" i="28"/>
  <c r="X572" i="28"/>
  <c r="V572" i="28"/>
  <c r="T572" i="28"/>
  <c r="X571" i="28"/>
  <c r="V571" i="28"/>
  <c r="T571" i="28"/>
  <c r="X570" i="28"/>
  <c r="V570" i="28"/>
  <c r="T570" i="28"/>
  <c r="X569" i="28"/>
  <c r="V569" i="28"/>
  <c r="T569" i="28"/>
  <c r="X568" i="28"/>
  <c r="V568" i="28"/>
  <c r="T568" i="28"/>
  <c r="X567" i="28"/>
  <c r="V567" i="28"/>
  <c r="T567" i="28"/>
  <c r="X566" i="28"/>
  <c r="V566" i="28"/>
  <c r="T566" i="28"/>
  <c r="X565" i="28"/>
  <c r="V565" i="28"/>
  <c r="T565" i="28"/>
  <c r="X564" i="28"/>
  <c r="V564" i="28"/>
  <c r="T564" i="28"/>
  <c r="X563" i="28"/>
  <c r="V563" i="28"/>
  <c r="T563" i="28"/>
  <c r="X562" i="28"/>
  <c r="V562" i="28"/>
  <c r="T562" i="28"/>
  <c r="X561" i="28"/>
  <c r="V561" i="28"/>
  <c r="T561" i="28"/>
  <c r="X560" i="28"/>
  <c r="V560" i="28"/>
  <c r="T560" i="28"/>
  <c r="X559" i="28"/>
  <c r="V559" i="28"/>
  <c r="T559" i="28"/>
  <c r="X558" i="28"/>
  <c r="V558" i="28"/>
  <c r="T558" i="28"/>
  <c r="X557" i="28"/>
  <c r="V557" i="28"/>
  <c r="T557" i="28"/>
  <c r="X556" i="28"/>
  <c r="V556" i="28"/>
  <c r="T556" i="28"/>
  <c r="X555" i="28"/>
  <c r="V555" i="28"/>
  <c r="T555" i="28"/>
  <c r="X554" i="28"/>
  <c r="V554" i="28"/>
  <c r="T554" i="28"/>
  <c r="X553" i="28"/>
  <c r="V553" i="28"/>
  <c r="T553" i="28"/>
  <c r="X552" i="28"/>
  <c r="V552" i="28"/>
  <c r="T552" i="28"/>
  <c r="X551" i="28"/>
  <c r="V551" i="28"/>
  <c r="T551" i="28"/>
  <c r="X550" i="28"/>
  <c r="V550" i="28"/>
  <c r="T550" i="28"/>
  <c r="X549" i="28"/>
  <c r="V549" i="28"/>
  <c r="T549" i="28"/>
  <c r="X548" i="28"/>
  <c r="V548" i="28"/>
  <c r="T548" i="28"/>
  <c r="X547" i="28"/>
  <c r="V547" i="28"/>
  <c r="T547" i="28"/>
  <c r="X546" i="28"/>
  <c r="V546" i="28"/>
  <c r="T546" i="28"/>
  <c r="X545" i="28"/>
  <c r="V545" i="28"/>
  <c r="T545" i="28"/>
  <c r="X544" i="28"/>
  <c r="V544" i="28"/>
  <c r="T544" i="28"/>
  <c r="X543" i="28"/>
  <c r="V543" i="28"/>
  <c r="T543" i="28"/>
  <c r="X542" i="28"/>
  <c r="V542" i="28"/>
  <c r="T542" i="28"/>
  <c r="X541" i="28"/>
  <c r="V541" i="28"/>
  <c r="T541" i="28"/>
  <c r="X540" i="28"/>
  <c r="V540" i="28"/>
  <c r="T540" i="28"/>
  <c r="X539" i="28"/>
  <c r="V539" i="28"/>
  <c r="T539" i="28"/>
  <c r="X538" i="28"/>
  <c r="V538" i="28"/>
  <c r="T538" i="28"/>
  <c r="X537" i="28"/>
  <c r="V537" i="28"/>
  <c r="T537" i="28"/>
  <c r="X536" i="28"/>
  <c r="V536" i="28"/>
  <c r="T536" i="28"/>
  <c r="X535" i="28"/>
  <c r="V535" i="28"/>
  <c r="T535" i="28"/>
  <c r="X534" i="28"/>
  <c r="V534" i="28"/>
  <c r="T534" i="28"/>
  <c r="X533" i="28"/>
  <c r="V533" i="28"/>
  <c r="T533" i="28"/>
  <c r="X532" i="28"/>
  <c r="V532" i="28"/>
  <c r="T532" i="28"/>
  <c r="X531" i="28"/>
  <c r="V531" i="28"/>
  <c r="T531" i="28"/>
  <c r="X530" i="28"/>
  <c r="V530" i="28"/>
  <c r="T530" i="28"/>
  <c r="X529" i="28"/>
  <c r="V529" i="28"/>
  <c r="T529" i="28"/>
  <c r="X528" i="28"/>
  <c r="V528" i="28"/>
  <c r="T528" i="28"/>
  <c r="X527" i="28"/>
  <c r="V527" i="28"/>
  <c r="T527" i="28"/>
  <c r="X526" i="28"/>
  <c r="V526" i="28"/>
  <c r="T526" i="28"/>
  <c r="X525" i="28"/>
  <c r="V525" i="28"/>
  <c r="T525" i="28"/>
  <c r="X524" i="28"/>
  <c r="V524" i="28"/>
  <c r="T524" i="28"/>
  <c r="X523" i="28"/>
  <c r="V523" i="28"/>
  <c r="T523" i="28"/>
  <c r="X522" i="28"/>
  <c r="V522" i="28"/>
  <c r="T522" i="28"/>
  <c r="X521" i="28"/>
  <c r="V521" i="28"/>
  <c r="T521" i="28"/>
  <c r="X520" i="28"/>
  <c r="V520" i="28"/>
  <c r="T520" i="28"/>
  <c r="X519" i="28"/>
  <c r="V519" i="28"/>
  <c r="T519" i="28"/>
  <c r="X518" i="28"/>
  <c r="V518" i="28"/>
  <c r="T518" i="28"/>
  <c r="X517" i="28"/>
  <c r="V517" i="28"/>
  <c r="T517" i="28"/>
  <c r="X516" i="28"/>
  <c r="V516" i="28"/>
  <c r="T516" i="28"/>
  <c r="X515" i="28"/>
  <c r="V515" i="28"/>
  <c r="T515" i="28"/>
  <c r="X514" i="28"/>
  <c r="V514" i="28"/>
  <c r="T514" i="28"/>
  <c r="X513" i="28"/>
  <c r="V513" i="28"/>
  <c r="T513" i="28"/>
  <c r="X512" i="28"/>
  <c r="V512" i="28"/>
  <c r="T512" i="28"/>
  <c r="X511" i="28"/>
  <c r="V511" i="28"/>
  <c r="T511" i="28"/>
  <c r="X510" i="28"/>
  <c r="V510" i="28"/>
  <c r="T510" i="28"/>
  <c r="X509" i="28"/>
  <c r="V509" i="28"/>
  <c r="T509" i="28"/>
  <c r="X508" i="28"/>
  <c r="V508" i="28"/>
  <c r="T508" i="28"/>
  <c r="X507" i="28"/>
  <c r="V507" i="28"/>
  <c r="T507" i="28"/>
  <c r="X506" i="28"/>
  <c r="V506" i="28"/>
  <c r="T506" i="28"/>
  <c r="X505" i="28"/>
  <c r="V505" i="28"/>
  <c r="T505" i="28"/>
  <c r="X504" i="28"/>
  <c r="V504" i="28"/>
  <c r="T504" i="28"/>
  <c r="X503" i="28"/>
  <c r="V503" i="28"/>
  <c r="T503" i="28"/>
  <c r="X502" i="28"/>
  <c r="V502" i="28"/>
  <c r="T502" i="28"/>
  <c r="X501" i="28"/>
  <c r="V501" i="28"/>
  <c r="T501" i="28"/>
  <c r="X500" i="28"/>
  <c r="V500" i="28"/>
  <c r="T500" i="28"/>
  <c r="X499" i="28"/>
  <c r="V499" i="28"/>
  <c r="T499" i="28"/>
  <c r="X498" i="28"/>
  <c r="V498" i="28"/>
  <c r="T498" i="28"/>
  <c r="X497" i="28"/>
  <c r="V497" i="28"/>
  <c r="T497" i="28"/>
  <c r="X496" i="28"/>
  <c r="V496" i="28"/>
  <c r="T496" i="28"/>
  <c r="X495" i="28"/>
  <c r="V495" i="28"/>
  <c r="T495" i="28"/>
  <c r="X494" i="28"/>
  <c r="V494" i="28"/>
  <c r="T494" i="28"/>
  <c r="X493" i="28"/>
  <c r="V493" i="28"/>
  <c r="T493" i="28"/>
  <c r="X492" i="28"/>
  <c r="V492" i="28"/>
  <c r="T492" i="28"/>
  <c r="X491" i="28"/>
  <c r="V491" i="28"/>
  <c r="T491" i="28"/>
  <c r="X490" i="28"/>
  <c r="V490" i="28"/>
  <c r="T490" i="28"/>
  <c r="X489" i="28"/>
  <c r="V489" i="28"/>
  <c r="T489" i="28"/>
  <c r="X488" i="28"/>
  <c r="V488" i="28"/>
  <c r="T488" i="28"/>
  <c r="X487" i="28"/>
  <c r="V487" i="28"/>
  <c r="T487" i="28"/>
  <c r="X486" i="28"/>
  <c r="V486" i="28"/>
  <c r="T486" i="28"/>
  <c r="X485" i="28"/>
  <c r="V485" i="28"/>
  <c r="T485" i="28"/>
  <c r="X484" i="28"/>
  <c r="V484" i="28"/>
  <c r="T484" i="28"/>
  <c r="X483" i="28"/>
  <c r="V483" i="28"/>
  <c r="T483" i="28"/>
  <c r="X482" i="28"/>
  <c r="V482" i="28"/>
  <c r="T482" i="28"/>
  <c r="X481" i="28"/>
  <c r="V481" i="28"/>
  <c r="T481" i="28"/>
  <c r="X480" i="28"/>
  <c r="V480" i="28"/>
  <c r="T480" i="28"/>
  <c r="X479" i="28"/>
  <c r="V479" i="28"/>
  <c r="T479" i="28"/>
  <c r="X478" i="28"/>
  <c r="V478" i="28"/>
  <c r="T478" i="28"/>
  <c r="X477" i="28"/>
  <c r="V477" i="28"/>
  <c r="T477" i="28"/>
  <c r="X476" i="28"/>
  <c r="V476" i="28"/>
  <c r="T476" i="28"/>
  <c r="X475" i="28"/>
  <c r="V475" i="28"/>
  <c r="T475" i="28"/>
  <c r="X474" i="28"/>
  <c r="V474" i="28"/>
  <c r="T474" i="28"/>
  <c r="X473" i="28"/>
  <c r="V473" i="28"/>
  <c r="T473" i="28"/>
  <c r="X472" i="28"/>
  <c r="V472" i="28"/>
  <c r="T472" i="28"/>
  <c r="X471" i="28"/>
  <c r="V471" i="28"/>
  <c r="T471" i="28"/>
  <c r="X470" i="28"/>
  <c r="V470" i="28"/>
  <c r="T470" i="28"/>
  <c r="X469" i="28"/>
  <c r="V469" i="28"/>
  <c r="T469" i="28"/>
  <c r="X468" i="28"/>
  <c r="V468" i="28"/>
  <c r="T468" i="28"/>
  <c r="X467" i="28"/>
  <c r="V467" i="28"/>
  <c r="T467" i="28"/>
  <c r="X466" i="28"/>
  <c r="V466" i="28"/>
  <c r="T466" i="28"/>
  <c r="X465" i="28"/>
  <c r="V465" i="28"/>
  <c r="T465" i="28"/>
  <c r="X464" i="28"/>
  <c r="V464" i="28"/>
  <c r="T464" i="28"/>
  <c r="X463" i="28"/>
  <c r="V463" i="28"/>
  <c r="T463" i="28"/>
  <c r="X462" i="28"/>
  <c r="V462" i="28"/>
  <c r="T462" i="28"/>
  <c r="X461" i="28"/>
  <c r="V461" i="28"/>
  <c r="T461" i="28"/>
  <c r="X460" i="28"/>
  <c r="V460" i="28"/>
  <c r="T460" i="28"/>
  <c r="X459" i="28"/>
  <c r="V459" i="28"/>
  <c r="T459" i="28"/>
  <c r="X458" i="28"/>
  <c r="V458" i="28"/>
  <c r="T458" i="28"/>
  <c r="X457" i="28"/>
  <c r="V457" i="28"/>
  <c r="T457" i="28"/>
  <c r="X456" i="28"/>
  <c r="V456" i="28"/>
  <c r="T456" i="28"/>
  <c r="X455" i="28"/>
  <c r="V455" i="28"/>
  <c r="T455" i="28"/>
  <c r="X454" i="28"/>
  <c r="V454" i="28"/>
  <c r="T454" i="28"/>
  <c r="X453" i="28"/>
  <c r="V453" i="28"/>
  <c r="T453" i="28"/>
  <c r="X452" i="28"/>
  <c r="V452" i="28"/>
  <c r="T452" i="28"/>
  <c r="X451" i="28"/>
  <c r="V451" i="28"/>
  <c r="T451" i="28"/>
  <c r="X450" i="28"/>
  <c r="V450" i="28"/>
  <c r="T450" i="28"/>
  <c r="X449" i="28"/>
  <c r="V449" i="28"/>
  <c r="T449" i="28"/>
  <c r="X448" i="28"/>
  <c r="V448" i="28"/>
  <c r="T448" i="28"/>
  <c r="X447" i="28"/>
  <c r="V447" i="28"/>
  <c r="T447" i="28"/>
  <c r="X446" i="28"/>
  <c r="V446" i="28"/>
  <c r="T446" i="28"/>
  <c r="X445" i="28"/>
  <c r="V445" i="28"/>
  <c r="T445" i="28"/>
  <c r="X444" i="28"/>
  <c r="V444" i="28"/>
  <c r="T444" i="28"/>
  <c r="X443" i="28"/>
  <c r="V443" i="28"/>
  <c r="T443" i="28"/>
  <c r="X442" i="28"/>
  <c r="V442" i="28"/>
  <c r="T442" i="28"/>
  <c r="X441" i="28"/>
  <c r="V441" i="28"/>
  <c r="T441" i="28"/>
  <c r="X440" i="28"/>
  <c r="V440" i="28"/>
  <c r="T440" i="28"/>
  <c r="X439" i="28"/>
  <c r="V439" i="28"/>
  <c r="T439" i="28"/>
  <c r="X438" i="28"/>
  <c r="V438" i="28"/>
  <c r="T438" i="28"/>
  <c r="X437" i="28"/>
  <c r="V437" i="28"/>
  <c r="T437" i="28"/>
  <c r="X436" i="28"/>
  <c r="V436" i="28"/>
  <c r="T436" i="28"/>
  <c r="X435" i="28"/>
  <c r="V435" i="28"/>
  <c r="T435" i="28"/>
  <c r="X434" i="28"/>
  <c r="V434" i="28"/>
  <c r="T434" i="28"/>
  <c r="X433" i="28"/>
  <c r="V433" i="28"/>
  <c r="T433" i="28"/>
  <c r="X432" i="28"/>
  <c r="V432" i="28"/>
  <c r="T432" i="28"/>
  <c r="X431" i="28"/>
  <c r="V431" i="28"/>
  <c r="T431" i="28"/>
  <c r="X430" i="28"/>
  <c r="V430" i="28"/>
  <c r="T430" i="28"/>
  <c r="X429" i="28"/>
  <c r="V429" i="28"/>
  <c r="T429" i="28"/>
  <c r="X428" i="28"/>
  <c r="V428" i="28"/>
  <c r="T428" i="28"/>
  <c r="X427" i="28"/>
  <c r="V427" i="28"/>
  <c r="T427" i="28"/>
  <c r="X426" i="28"/>
  <c r="V426" i="28"/>
  <c r="T426" i="28"/>
  <c r="X425" i="28"/>
  <c r="V425" i="28"/>
  <c r="T425" i="28"/>
  <c r="X424" i="28"/>
  <c r="V424" i="28"/>
  <c r="T424" i="28"/>
  <c r="X423" i="28"/>
  <c r="V423" i="28"/>
  <c r="T423" i="28"/>
  <c r="X422" i="28"/>
  <c r="V422" i="28"/>
  <c r="T422" i="28"/>
  <c r="X421" i="28"/>
  <c r="V421" i="28"/>
  <c r="T421" i="28"/>
  <c r="X420" i="28"/>
  <c r="V420" i="28"/>
  <c r="T420" i="28"/>
  <c r="X419" i="28"/>
  <c r="V419" i="28"/>
  <c r="T419" i="28"/>
  <c r="X418" i="28"/>
  <c r="V418" i="28"/>
  <c r="T418" i="28"/>
  <c r="X417" i="28"/>
  <c r="V417" i="28"/>
  <c r="T417" i="28"/>
  <c r="X416" i="28"/>
  <c r="V416" i="28"/>
  <c r="T416" i="28"/>
  <c r="X415" i="28"/>
  <c r="V415" i="28"/>
  <c r="T415" i="28"/>
  <c r="X414" i="28"/>
  <c r="V414" i="28"/>
  <c r="T414" i="28"/>
  <c r="X413" i="28"/>
  <c r="V413" i="28"/>
  <c r="T413" i="28"/>
  <c r="X412" i="28"/>
  <c r="V412" i="28"/>
  <c r="T412" i="28"/>
  <c r="X411" i="28"/>
  <c r="V411" i="28"/>
  <c r="T411" i="28"/>
  <c r="X410" i="28"/>
  <c r="V410" i="28"/>
  <c r="T410" i="28"/>
  <c r="X409" i="28"/>
  <c r="V409" i="28"/>
  <c r="T409" i="28"/>
  <c r="X408" i="28"/>
  <c r="V408" i="28"/>
  <c r="T408" i="28"/>
  <c r="X407" i="28"/>
  <c r="V407" i="28"/>
  <c r="T407" i="28"/>
  <c r="X406" i="28"/>
  <c r="V406" i="28"/>
  <c r="T406" i="28"/>
  <c r="X405" i="28"/>
  <c r="V405" i="28"/>
  <c r="T405" i="28"/>
  <c r="X404" i="28"/>
  <c r="V404" i="28"/>
  <c r="T404" i="28"/>
  <c r="X403" i="28"/>
  <c r="V403" i="28"/>
  <c r="T403" i="28"/>
  <c r="X402" i="28"/>
  <c r="V402" i="28"/>
  <c r="T402" i="28"/>
  <c r="X401" i="28"/>
  <c r="V401" i="28"/>
  <c r="T401" i="28"/>
  <c r="X400" i="28"/>
  <c r="V400" i="28"/>
  <c r="T400" i="28"/>
  <c r="X399" i="28"/>
  <c r="V399" i="28"/>
  <c r="T399" i="28"/>
  <c r="X398" i="28"/>
  <c r="V398" i="28"/>
  <c r="T398" i="28"/>
  <c r="X397" i="28"/>
  <c r="V397" i="28"/>
  <c r="T397" i="28"/>
  <c r="X396" i="28"/>
  <c r="V396" i="28"/>
  <c r="T396" i="28"/>
  <c r="X395" i="28"/>
  <c r="V395" i="28"/>
  <c r="T395" i="28"/>
  <c r="X394" i="28"/>
  <c r="V394" i="28"/>
  <c r="T394" i="28"/>
  <c r="X393" i="28"/>
  <c r="V393" i="28"/>
  <c r="T393" i="28"/>
  <c r="X392" i="28"/>
  <c r="V392" i="28"/>
  <c r="T392" i="28"/>
  <c r="X391" i="28"/>
  <c r="V391" i="28"/>
  <c r="T391" i="28"/>
  <c r="X390" i="28"/>
  <c r="V390" i="28"/>
  <c r="T390" i="28"/>
  <c r="X389" i="28"/>
  <c r="V389" i="28"/>
  <c r="T389" i="28"/>
  <c r="X388" i="28"/>
  <c r="V388" i="28"/>
  <c r="T388" i="28"/>
  <c r="X387" i="28"/>
  <c r="V387" i="28"/>
  <c r="T387" i="28"/>
  <c r="X386" i="28"/>
  <c r="V386" i="28"/>
  <c r="T386" i="28"/>
  <c r="X385" i="28"/>
  <c r="V385" i="28"/>
  <c r="T385" i="28"/>
  <c r="X384" i="28"/>
  <c r="V384" i="28"/>
  <c r="T384" i="28"/>
  <c r="X383" i="28"/>
  <c r="V383" i="28"/>
  <c r="T383" i="28"/>
  <c r="X382" i="28"/>
  <c r="V382" i="28"/>
  <c r="T382" i="28"/>
  <c r="X381" i="28"/>
  <c r="V381" i="28"/>
  <c r="T381" i="28"/>
  <c r="X380" i="28"/>
  <c r="V380" i="28"/>
  <c r="T380" i="28"/>
  <c r="X379" i="28"/>
  <c r="V379" i="28"/>
  <c r="T379" i="28"/>
  <c r="X378" i="28"/>
  <c r="V378" i="28"/>
  <c r="T378" i="28"/>
  <c r="X377" i="28"/>
  <c r="V377" i="28"/>
  <c r="T377" i="28"/>
  <c r="X376" i="28"/>
  <c r="V376" i="28"/>
  <c r="T376" i="28"/>
  <c r="X375" i="28"/>
  <c r="V375" i="28"/>
  <c r="T375" i="28"/>
  <c r="X374" i="28"/>
  <c r="V374" i="28"/>
  <c r="T374" i="28"/>
  <c r="X373" i="28"/>
  <c r="V373" i="28"/>
  <c r="T373" i="28"/>
  <c r="X372" i="28"/>
  <c r="V372" i="28"/>
  <c r="T372" i="28"/>
  <c r="X371" i="28"/>
  <c r="V371" i="28"/>
  <c r="T371" i="28"/>
  <c r="X370" i="28"/>
  <c r="V370" i="28"/>
  <c r="T370" i="28"/>
  <c r="X369" i="28"/>
  <c r="V369" i="28"/>
  <c r="T369" i="28"/>
  <c r="X368" i="28"/>
  <c r="V368" i="28"/>
  <c r="T368" i="28"/>
  <c r="X367" i="28"/>
  <c r="V367" i="28"/>
  <c r="T367" i="28"/>
  <c r="X366" i="28"/>
  <c r="V366" i="28"/>
  <c r="T366" i="28"/>
  <c r="X365" i="28"/>
  <c r="V365" i="28"/>
  <c r="T365" i="28"/>
  <c r="X364" i="28"/>
  <c r="V364" i="28"/>
  <c r="T364" i="28"/>
  <c r="X363" i="28"/>
  <c r="V363" i="28"/>
  <c r="T363" i="28"/>
  <c r="X362" i="28"/>
  <c r="V362" i="28"/>
  <c r="T362" i="28"/>
  <c r="X361" i="28"/>
  <c r="V361" i="28"/>
  <c r="T361" i="28"/>
  <c r="X360" i="28"/>
  <c r="V360" i="28"/>
  <c r="T360" i="28"/>
  <c r="X359" i="28"/>
  <c r="V359" i="28"/>
  <c r="T359" i="28"/>
  <c r="X358" i="28"/>
  <c r="V358" i="28"/>
  <c r="T358" i="28"/>
  <c r="X357" i="28"/>
  <c r="V357" i="28"/>
  <c r="T357" i="28"/>
  <c r="X356" i="28"/>
  <c r="V356" i="28"/>
  <c r="T356" i="28"/>
  <c r="X355" i="28"/>
  <c r="V355" i="28"/>
  <c r="T355" i="28"/>
  <c r="X354" i="28"/>
  <c r="V354" i="28"/>
  <c r="T354" i="28"/>
  <c r="X353" i="28"/>
  <c r="V353" i="28"/>
  <c r="T353" i="28"/>
  <c r="X352" i="28"/>
  <c r="V352" i="28"/>
  <c r="T352" i="28"/>
  <c r="X351" i="28"/>
  <c r="V351" i="28"/>
  <c r="T351" i="28"/>
  <c r="X350" i="28"/>
  <c r="V350" i="28"/>
  <c r="T350" i="28"/>
  <c r="X349" i="28"/>
  <c r="V349" i="28"/>
  <c r="T349" i="28"/>
  <c r="X348" i="28"/>
  <c r="V348" i="28"/>
  <c r="T348" i="28"/>
  <c r="X347" i="28"/>
  <c r="V347" i="28"/>
  <c r="T347" i="28"/>
  <c r="X346" i="28"/>
  <c r="V346" i="28"/>
  <c r="T346" i="28"/>
  <c r="X345" i="28"/>
  <c r="V345" i="28"/>
  <c r="T345" i="28"/>
  <c r="X344" i="28"/>
  <c r="V344" i="28"/>
  <c r="T344" i="28"/>
  <c r="X343" i="28"/>
  <c r="V343" i="28"/>
  <c r="T343" i="28"/>
  <c r="X342" i="28"/>
  <c r="V342" i="28"/>
  <c r="T342" i="28"/>
  <c r="X341" i="28"/>
  <c r="V341" i="28"/>
  <c r="T341" i="28"/>
  <c r="X340" i="28"/>
  <c r="V340" i="28"/>
  <c r="T340" i="28"/>
  <c r="X339" i="28"/>
  <c r="V339" i="28"/>
  <c r="T339" i="28"/>
  <c r="X338" i="28"/>
  <c r="V338" i="28"/>
  <c r="T338" i="28"/>
  <c r="X337" i="28"/>
  <c r="V337" i="28"/>
  <c r="T337" i="28"/>
  <c r="X336" i="28"/>
  <c r="V336" i="28"/>
  <c r="T336" i="28"/>
  <c r="X335" i="28"/>
  <c r="V335" i="28"/>
  <c r="T335" i="28"/>
  <c r="X334" i="28"/>
  <c r="V334" i="28"/>
  <c r="T334" i="28"/>
  <c r="X333" i="28"/>
  <c r="V333" i="28"/>
  <c r="T333" i="28"/>
  <c r="X332" i="28"/>
  <c r="V332" i="28"/>
  <c r="T332" i="28"/>
  <c r="X331" i="28"/>
  <c r="V331" i="28"/>
  <c r="T331" i="28"/>
  <c r="X330" i="28"/>
  <c r="V330" i="28"/>
  <c r="T330" i="28"/>
  <c r="X329" i="28"/>
  <c r="V329" i="28"/>
  <c r="T329" i="28"/>
  <c r="X328" i="28"/>
  <c r="V328" i="28"/>
  <c r="T328" i="28"/>
  <c r="X327" i="28"/>
  <c r="V327" i="28"/>
  <c r="T327" i="28"/>
  <c r="X326" i="28"/>
  <c r="V326" i="28"/>
  <c r="T326" i="28"/>
  <c r="X325" i="28"/>
  <c r="V325" i="28"/>
  <c r="T325" i="28"/>
  <c r="X324" i="28"/>
  <c r="V324" i="28"/>
  <c r="T324" i="28"/>
  <c r="X323" i="28"/>
  <c r="V323" i="28"/>
  <c r="T323" i="28"/>
  <c r="X322" i="28"/>
  <c r="V322" i="28"/>
  <c r="T322" i="28"/>
  <c r="X321" i="28"/>
  <c r="V321" i="28"/>
  <c r="T321" i="28"/>
  <c r="X320" i="28"/>
  <c r="V320" i="28"/>
  <c r="T320" i="28"/>
  <c r="X319" i="28"/>
  <c r="V319" i="28"/>
  <c r="T319" i="28"/>
  <c r="X318" i="28"/>
  <c r="V318" i="28"/>
  <c r="T318" i="28"/>
  <c r="X317" i="28"/>
  <c r="V317" i="28"/>
  <c r="T317" i="28"/>
  <c r="X316" i="28"/>
  <c r="V316" i="28"/>
  <c r="T316" i="28"/>
  <c r="X315" i="28"/>
  <c r="V315" i="28"/>
  <c r="T315" i="28"/>
  <c r="X314" i="28"/>
  <c r="V314" i="28"/>
  <c r="T314" i="28"/>
  <c r="X313" i="28"/>
  <c r="V313" i="28"/>
  <c r="T313" i="28"/>
  <c r="X312" i="28"/>
  <c r="V312" i="28"/>
  <c r="T312" i="28"/>
  <c r="X311" i="28"/>
  <c r="V311" i="28"/>
  <c r="T311" i="28"/>
  <c r="X310" i="28"/>
  <c r="V310" i="28"/>
  <c r="T310" i="28"/>
  <c r="X309" i="28"/>
  <c r="V309" i="28"/>
  <c r="T309" i="28"/>
  <c r="X308" i="28"/>
  <c r="V308" i="28"/>
  <c r="T308" i="28"/>
  <c r="X307" i="28"/>
  <c r="V307" i="28"/>
  <c r="T307" i="28"/>
  <c r="X306" i="28"/>
  <c r="V306" i="28"/>
  <c r="T306" i="28"/>
  <c r="X305" i="28"/>
  <c r="V305" i="28"/>
  <c r="T305" i="28"/>
  <c r="X304" i="28"/>
  <c r="V304" i="28"/>
  <c r="T304" i="28"/>
  <c r="X303" i="28"/>
  <c r="V303" i="28"/>
  <c r="T303" i="28"/>
  <c r="X302" i="28"/>
  <c r="V302" i="28"/>
  <c r="T302" i="28"/>
  <c r="X301" i="28"/>
  <c r="V301" i="28"/>
  <c r="T301" i="28"/>
  <c r="X300" i="28"/>
  <c r="V300" i="28"/>
  <c r="T300" i="28"/>
  <c r="X299" i="28"/>
  <c r="V299" i="28"/>
  <c r="T299" i="28"/>
  <c r="X298" i="28"/>
  <c r="V298" i="28"/>
  <c r="T298" i="28"/>
  <c r="X297" i="28"/>
  <c r="V297" i="28"/>
  <c r="T297" i="28"/>
  <c r="X296" i="28"/>
  <c r="V296" i="28"/>
  <c r="T296" i="28"/>
  <c r="X295" i="28"/>
  <c r="V295" i="28"/>
  <c r="T295" i="28"/>
  <c r="X294" i="28"/>
  <c r="V294" i="28"/>
  <c r="T294" i="28"/>
  <c r="X293" i="28"/>
  <c r="V293" i="28"/>
  <c r="T293" i="28"/>
  <c r="X292" i="28"/>
  <c r="V292" i="28"/>
  <c r="T292" i="28"/>
  <c r="X291" i="28"/>
  <c r="V291" i="28"/>
  <c r="T291" i="28"/>
  <c r="X290" i="28"/>
  <c r="V290" i="28"/>
  <c r="T290" i="28"/>
  <c r="X289" i="28"/>
  <c r="V289" i="28"/>
  <c r="T289" i="28"/>
  <c r="X288" i="28"/>
  <c r="V288" i="28"/>
  <c r="T288" i="28"/>
  <c r="X287" i="28"/>
  <c r="V287" i="28"/>
  <c r="T287" i="28"/>
  <c r="X286" i="28"/>
  <c r="V286" i="28"/>
  <c r="T286" i="28"/>
  <c r="X285" i="28"/>
  <c r="V285" i="28"/>
  <c r="T285" i="28"/>
  <c r="X284" i="28"/>
  <c r="V284" i="28"/>
  <c r="T284" i="28"/>
  <c r="X283" i="28"/>
  <c r="V283" i="28"/>
  <c r="T283" i="28"/>
  <c r="X282" i="28"/>
  <c r="V282" i="28"/>
  <c r="T282" i="28"/>
  <c r="X281" i="28"/>
  <c r="V281" i="28"/>
  <c r="T281" i="28"/>
  <c r="X280" i="28"/>
  <c r="V280" i="28"/>
  <c r="T280" i="28"/>
  <c r="X279" i="28"/>
  <c r="V279" i="28"/>
  <c r="T279" i="28"/>
  <c r="X278" i="28"/>
  <c r="V278" i="28"/>
  <c r="T278" i="28"/>
  <c r="X277" i="28"/>
  <c r="V277" i="28"/>
  <c r="T277" i="28"/>
  <c r="X276" i="28"/>
  <c r="V276" i="28"/>
  <c r="T276" i="28"/>
  <c r="X275" i="28"/>
  <c r="V275" i="28"/>
  <c r="T275" i="28"/>
  <c r="X274" i="28"/>
  <c r="V274" i="28"/>
  <c r="T274" i="28"/>
  <c r="X273" i="28"/>
  <c r="V273" i="28"/>
  <c r="T273" i="28"/>
  <c r="X272" i="28"/>
  <c r="V272" i="28"/>
  <c r="T272" i="28"/>
  <c r="X271" i="28"/>
  <c r="V271" i="28"/>
  <c r="T271" i="28"/>
  <c r="X270" i="28"/>
  <c r="V270" i="28"/>
  <c r="T270" i="28"/>
  <c r="X269" i="28"/>
  <c r="V269" i="28"/>
  <c r="T269" i="28"/>
  <c r="X268" i="28"/>
  <c r="V268" i="28"/>
  <c r="T268" i="28"/>
  <c r="X267" i="28"/>
  <c r="V267" i="28"/>
  <c r="T267" i="28"/>
  <c r="X266" i="28"/>
  <c r="V266" i="28"/>
  <c r="T266" i="28"/>
  <c r="X265" i="28"/>
  <c r="V265" i="28"/>
  <c r="T265" i="28"/>
  <c r="X264" i="28"/>
  <c r="V264" i="28"/>
  <c r="T264" i="28"/>
  <c r="X263" i="28"/>
  <c r="V263" i="28"/>
  <c r="T263" i="28"/>
  <c r="X262" i="28"/>
  <c r="V262" i="28"/>
  <c r="T262" i="28"/>
  <c r="X261" i="28"/>
  <c r="V261" i="28"/>
  <c r="T261" i="28"/>
  <c r="X260" i="28"/>
  <c r="V260" i="28"/>
  <c r="T260" i="28"/>
  <c r="X259" i="28"/>
  <c r="V259" i="28"/>
  <c r="T259" i="28"/>
  <c r="X258" i="28"/>
  <c r="V258" i="28"/>
  <c r="T258" i="28"/>
  <c r="X257" i="28"/>
  <c r="V257" i="28"/>
  <c r="T257" i="28"/>
  <c r="X256" i="28"/>
  <c r="V256" i="28"/>
  <c r="T256" i="28"/>
  <c r="X255" i="28"/>
  <c r="V255" i="28"/>
  <c r="T255" i="28"/>
  <c r="X254" i="28"/>
  <c r="V254" i="28"/>
  <c r="T254" i="28"/>
  <c r="X253" i="28"/>
  <c r="V253" i="28"/>
  <c r="T253" i="28"/>
  <c r="X252" i="28"/>
  <c r="V252" i="28"/>
  <c r="T252" i="28"/>
  <c r="X251" i="28"/>
  <c r="V251" i="28"/>
  <c r="T251" i="28"/>
  <c r="X250" i="28"/>
  <c r="V250" i="28"/>
  <c r="T250" i="28"/>
  <c r="X249" i="28"/>
  <c r="V249" i="28"/>
  <c r="T249" i="28"/>
  <c r="X248" i="28"/>
  <c r="V248" i="28"/>
  <c r="T248" i="28"/>
  <c r="X247" i="28"/>
  <c r="V247" i="28"/>
  <c r="T247" i="28"/>
  <c r="X246" i="28"/>
  <c r="V246" i="28"/>
  <c r="T246" i="28"/>
  <c r="X245" i="28"/>
  <c r="V245" i="28"/>
  <c r="T245" i="28"/>
  <c r="X244" i="28"/>
  <c r="V244" i="28"/>
  <c r="T244" i="28"/>
  <c r="X243" i="28"/>
  <c r="V243" i="28"/>
  <c r="T243" i="28"/>
  <c r="X242" i="28"/>
  <c r="V242" i="28"/>
  <c r="T242" i="28"/>
  <c r="X241" i="28"/>
  <c r="V241" i="28"/>
  <c r="T241" i="28"/>
  <c r="X240" i="28"/>
  <c r="V240" i="28"/>
  <c r="T240" i="28"/>
  <c r="X239" i="28"/>
  <c r="V239" i="28"/>
  <c r="T239" i="28"/>
  <c r="X238" i="28"/>
  <c r="V238" i="28"/>
  <c r="T238" i="28"/>
  <c r="X237" i="28"/>
  <c r="V237" i="28"/>
  <c r="T237" i="28"/>
  <c r="X236" i="28"/>
  <c r="V236" i="28"/>
  <c r="T236" i="28"/>
  <c r="X235" i="28"/>
  <c r="V235" i="28"/>
  <c r="T235" i="28"/>
  <c r="X234" i="28"/>
  <c r="V234" i="28"/>
  <c r="T234" i="28"/>
  <c r="X233" i="28"/>
  <c r="V233" i="28"/>
  <c r="T233" i="28"/>
  <c r="X232" i="28"/>
  <c r="V232" i="28"/>
  <c r="T232" i="28"/>
  <c r="X231" i="28"/>
  <c r="V231" i="28"/>
  <c r="T231" i="28"/>
  <c r="X230" i="28"/>
  <c r="V230" i="28"/>
  <c r="T230" i="28"/>
  <c r="X229" i="28"/>
  <c r="V229" i="28"/>
  <c r="T229" i="28"/>
  <c r="X228" i="28"/>
  <c r="V228" i="28"/>
  <c r="T228" i="28"/>
  <c r="X227" i="28"/>
  <c r="V227" i="28"/>
  <c r="T227" i="28"/>
  <c r="X226" i="28"/>
  <c r="V226" i="28"/>
  <c r="T226" i="28"/>
  <c r="X225" i="28"/>
  <c r="V225" i="28"/>
  <c r="T225" i="28"/>
  <c r="X224" i="28"/>
  <c r="V224" i="28"/>
  <c r="T224" i="28"/>
  <c r="X223" i="28"/>
  <c r="V223" i="28"/>
  <c r="T223" i="28"/>
  <c r="X222" i="28"/>
  <c r="V222" i="28"/>
  <c r="T222" i="28"/>
  <c r="X221" i="28"/>
  <c r="V221" i="28"/>
  <c r="T221" i="28"/>
  <c r="X220" i="28"/>
  <c r="V220" i="28"/>
  <c r="T220" i="28"/>
  <c r="X219" i="28"/>
  <c r="V219" i="28"/>
  <c r="T219" i="28"/>
  <c r="X218" i="28"/>
  <c r="V218" i="28"/>
  <c r="T218" i="28"/>
  <c r="X217" i="28"/>
  <c r="V217" i="28"/>
  <c r="T217" i="28"/>
  <c r="X216" i="28"/>
  <c r="V216" i="28"/>
  <c r="T216" i="28"/>
  <c r="X215" i="28"/>
  <c r="V215" i="28"/>
  <c r="T215" i="28"/>
  <c r="X214" i="28"/>
  <c r="V214" i="28"/>
  <c r="T214" i="28"/>
  <c r="X213" i="28"/>
  <c r="V213" i="28"/>
  <c r="T213" i="28"/>
  <c r="X212" i="28"/>
  <c r="V212" i="28"/>
  <c r="T212" i="28"/>
  <c r="X211" i="28"/>
  <c r="V211" i="28"/>
  <c r="T211" i="28"/>
  <c r="X210" i="28"/>
  <c r="V210" i="28"/>
  <c r="T210" i="28"/>
  <c r="X209" i="28"/>
  <c r="V209" i="28"/>
  <c r="T209" i="28"/>
  <c r="X208" i="28"/>
  <c r="V208" i="28"/>
  <c r="T208" i="28"/>
  <c r="X207" i="28"/>
  <c r="V207" i="28"/>
  <c r="T207" i="28"/>
  <c r="X206" i="28"/>
  <c r="V206" i="28"/>
  <c r="T206" i="28"/>
  <c r="X205" i="28"/>
  <c r="V205" i="28"/>
  <c r="T205" i="28"/>
  <c r="X204" i="28"/>
  <c r="V204" i="28"/>
  <c r="T204" i="28"/>
  <c r="X203" i="28"/>
  <c r="V203" i="28"/>
  <c r="T203" i="28"/>
  <c r="X202" i="28"/>
  <c r="V202" i="28"/>
  <c r="T202" i="28"/>
  <c r="X201" i="28"/>
  <c r="V201" i="28"/>
  <c r="T201" i="28"/>
  <c r="X200" i="28"/>
  <c r="V200" i="28"/>
  <c r="T200" i="28"/>
  <c r="X199" i="28"/>
  <c r="V199" i="28"/>
  <c r="T199" i="28"/>
  <c r="X198" i="28"/>
  <c r="V198" i="28"/>
  <c r="T198" i="28"/>
  <c r="X197" i="28"/>
  <c r="V197" i="28"/>
  <c r="T197" i="28"/>
  <c r="X196" i="28"/>
  <c r="V196" i="28"/>
  <c r="T196" i="28"/>
  <c r="X195" i="28"/>
  <c r="V195" i="28"/>
  <c r="T195" i="28"/>
  <c r="X194" i="28"/>
  <c r="V194" i="28"/>
  <c r="T194" i="28"/>
  <c r="X193" i="28"/>
  <c r="V193" i="28"/>
  <c r="T193" i="28"/>
  <c r="X192" i="28"/>
  <c r="V192" i="28"/>
  <c r="T192" i="28"/>
  <c r="X191" i="28"/>
  <c r="V191" i="28"/>
  <c r="T191" i="28"/>
  <c r="X190" i="28"/>
  <c r="V190" i="28"/>
  <c r="T190" i="28"/>
  <c r="X189" i="28"/>
  <c r="V189" i="28"/>
  <c r="T189" i="28"/>
  <c r="X188" i="28"/>
  <c r="V188" i="28"/>
  <c r="T188" i="28"/>
  <c r="X187" i="28"/>
  <c r="V187" i="28"/>
  <c r="T187" i="28"/>
  <c r="X186" i="28"/>
  <c r="V186" i="28"/>
  <c r="T186" i="28"/>
  <c r="X185" i="28"/>
  <c r="V185" i="28"/>
  <c r="T185" i="28"/>
  <c r="X184" i="28"/>
  <c r="V184" i="28"/>
  <c r="T184" i="28"/>
  <c r="X183" i="28"/>
  <c r="V183" i="28"/>
  <c r="T183" i="28"/>
  <c r="X182" i="28"/>
  <c r="V182" i="28"/>
  <c r="T182" i="28"/>
  <c r="X181" i="28"/>
  <c r="V181" i="28"/>
  <c r="T181" i="28"/>
  <c r="X180" i="28"/>
  <c r="V180" i="28"/>
  <c r="T180" i="28"/>
  <c r="X179" i="28"/>
  <c r="V179" i="28"/>
  <c r="T179" i="28"/>
  <c r="X178" i="28"/>
  <c r="V178" i="28"/>
  <c r="T178" i="28"/>
  <c r="X177" i="28"/>
  <c r="V177" i="28"/>
  <c r="T177" i="28"/>
  <c r="X176" i="28"/>
  <c r="V176" i="28"/>
  <c r="T176" i="28"/>
  <c r="X175" i="28"/>
  <c r="V175" i="28"/>
  <c r="T175" i="28"/>
  <c r="X174" i="28"/>
  <c r="V174" i="28"/>
  <c r="T174" i="28"/>
  <c r="X173" i="28"/>
  <c r="V173" i="28"/>
  <c r="T173" i="28"/>
  <c r="X172" i="28"/>
  <c r="V172" i="28"/>
  <c r="T172" i="28"/>
  <c r="X171" i="28"/>
  <c r="V171" i="28"/>
  <c r="T171" i="28"/>
  <c r="X170" i="28"/>
  <c r="V170" i="28"/>
  <c r="T170" i="28"/>
  <c r="X169" i="28"/>
  <c r="V169" i="28"/>
  <c r="T169" i="28"/>
  <c r="X168" i="28"/>
  <c r="V168" i="28"/>
  <c r="T168" i="28"/>
  <c r="X167" i="28"/>
  <c r="V167" i="28"/>
  <c r="T167" i="28"/>
  <c r="X166" i="28"/>
  <c r="V166" i="28"/>
  <c r="T166" i="28"/>
  <c r="X165" i="28"/>
  <c r="V165" i="28"/>
  <c r="T165" i="28"/>
  <c r="X164" i="28"/>
  <c r="V164" i="28"/>
  <c r="T164" i="28"/>
  <c r="X163" i="28"/>
  <c r="V163" i="28"/>
  <c r="T163" i="28"/>
  <c r="X162" i="28"/>
  <c r="V162" i="28"/>
  <c r="T162" i="28"/>
  <c r="X161" i="28"/>
  <c r="V161" i="28"/>
  <c r="T161" i="28"/>
  <c r="X160" i="28"/>
  <c r="V160" i="28"/>
  <c r="T160" i="28"/>
  <c r="X159" i="28"/>
  <c r="V159" i="28"/>
  <c r="T159" i="28"/>
  <c r="X158" i="28"/>
  <c r="V158" i="28"/>
  <c r="T158" i="28"/>
  <c r="X157" i="28"/>
  <c r="V157" i="28"/>
  <c r="T157" i="28"/>
  <c r="X156" i="28"/>
  <c r="V156" i="28"/>
  <c r="T156" i="28"/>
  <c r="X155" i="28"/>
  <c r="V155" i="28"/>
  <c r="T155" i="28"/>
  <c r="X154" i="28"/>
  <c r="V154" i="28"/>
  <c r="T154" i="28"/>
  <c r="X153" i="28"/>
  <c r="V153" i="28"/>
  <c r="T153" i="28"/>
  <c r="X152" i="28"/>
  <c r="V152" i="28"/>
  <c r="T152" i="28"/>
  <c r="X151" i="28"/>
  <c r="V151" i="28"/>
  <c r="T151" i="28"/>
  <c r="X150" i="28"/>
  <c r="V150" i="28"/>
  <c r="T150" i="28"/>
  <c r="X149" i="28"/>
  <c r="V149" i="28"/>
  <c r="T149" i="28"/>
  <c r="X148" i="28"/>
  <c r="V148" i="28"/>
  <c r="T148" i="28"/>
  <c r="X147" i="28"/>
  <c r="V147" i="28"/>
  <c r="T147" i="28"/>
  <c r="X146" i="28"/>
  <c r="V146" i="28"/>
  <c r="T146" i="28"/>
  <c r="X145" i="28"/>
  <c r="V145" i="28"/>
  <c r="T145" i="28"/>
  <c r="X144" i="28"/>
  <c r="V144" i="28"/>
  <c r="T144" i="28"/>
  <c r="X143" i="28"/>
  <c r="V143" i="28"/>
  <c r="T143" i="28"/>
  <c r="X142" i="28"/>
  <c r="V142" i="28"/>
  <c r="T142" i="28"/>
  <c r="X141" i="28"/>
  <c r="V141" i="28"/>
  <c r="T141" i="28"/>
  <c r="X140" i="28"/>
  <c r="V140" i="28"/>
  <c r="T140" i="28"/>
  <c r="X139" i="28"/>
  <c r="V139" i="28"/>
  <c r="T139" i="28"/>
  <c r="X138" i="28"/>
  <c r="V138" i="28"/>
  <c r="T138" i="28"/>
  <c r="X137" i="28"/>
  <c r="V137" i="28"/>
  <c r="T137" i="28"/>
  <c r="X136" i="28"/>
  <c r="V136" i="28"/>
  <c r="T136" i="28"/>
  <c r="X135" i="28"/>
  <c r="V135" i="28"/>
  <c r="T135" i="28"/>
  <c r="X134" i="28"/>
  <c r="V134" i="28"/>
  <c r="T134" i="28"/>
  <c r="X133" i="28"/>
  <c r="V133" i="28"/>
  <c r="T133" i="28"/>
  <c r="X132" i="28"/>
  <c r="V132" i="28"/>
  <c r="T132" i="28"/>
  <c r="X131" i="28"/>
  <c r="V131" i="28"/>
  <c r="T131" i="28"/>
  <c r="X130" i="28"/>
  <c r="V130" i="28"/>
  <c r="T130" i="28"/>
  <c r="X129" i="28"/>
  <c r="V129" i="28"/>
  <c r="T129" i="28"/>
  <c r="X128" i="28"/>
  <c r="V128" i="28"/>
  <c r="T128" i="28"/>
  <c r="X127" i="28"/>
  <c r="V127" i="28"/>
  <c r="T127" i="28"/>
  <c r="X126" i="28"/>
  <c r="V126" i="28"/>
  <c r="T126" i="28"/>
  <c r="X125" i="28"/>
  <c r="V125" i="28"/>
  <c r="T125" i="28"/>
  <c r="X124" i="28"/>
  <c r="V124" i="28"/>
  <c r="T124" i="28"/>
  <c r="X123" i="28"/>
  <c r="V123" i="28"/>
  <c r="T123" i="28"/>
  <c r="X122" i="28"/>
  <c r="V122" i="28"/>
  <c r="T122" i="28"/>
  <c r="X121" i="28"/>
  <c r="V121" i="28"/>
  <c r="T121" i="28"/>
  <c r="X120" i="28"/>
  <c r="V120" i="28"/>
  <c r="T120" i="28"/>
  <c r="X119" i="28"/>
  <c r="V119" i="28"/>
  <c r="T119" i="28"/>
  <c r="X118" i="28"/>
  <c r="V118" i="28"/>
  <c r="T118" i="28"/>
  <c r="X117" i="28"/>
  <c r="V117" i="28"/>
  <c r="T117" i="28"/>
  <c r="X116" i="28"/>
  <c r="V116" i="28"/>
  <c r="T116" i="28"/>
  <c r="X115" i="28"/>
  <c r="V115" i="28"/>
  <c r="T115" i="28"/>
  <c r="X114" i="28"/>
  <c r="V114" i="28"/>
  <c r="T114" i="28"/>
  <c r="X113" i="28"/>
  <c r="V113" i="28"/>
  <c r="T113" i="28"/>
  <c r="X112" i="28"/>
  <c r="V112" i="28"/>
  <c r="T112" i="28"/>
  <c r="X111" i="28"/>
  <c r="V111" i="28"/>
  <c r="T111" i="28"/>
  <c r="X110" i="28"/>
  <c r="V110" i="28"/>
  <c r="T110" i="28"/>
  <c r="X109" i="28"/>
  <c r="V109" i="28"/>
  <c r="T109" i="28"/>
  <c r="X108" i="28"/>
  <c r="V108" i="28"/>
  <c r="T108" i="28"/>
  <c r="X107" i="28"/>
  <c r="V107" i="28"/>
  <c r="T107" i="28"/>
  <c r="X106" i="28"/>
  <c r="V106" i="28"/>
  <c r="T106" i="28"/>
  <c r="X105" i="28"/>
  <c r="V105" i="28"/>
  <c r="T105" i="28"/>
  <c r="X104" i="28"/>
  <c r="V104" i="28"/>
  <c r="T104" i="28"/>
  <c r="X103" i="28"/>
  <c r="V103" i="28"/>
  <c r="T103" i="28"/>
  <c r="X102" i="28"/>
  <c r="V102" i="28"/>
  <c r="T102" i="28"/>
  <c r="X101" i="28"/>
  <c r="V101" i="28"/>
  <c r="T101" i="28"/>
  <c r="X100" i="28"/>
  <c r="V100" i="28"/>
  <c r="T100" i="28"/>
  <c r="X99" i="28"/>
  <c r="V99" i="28"/>
  <c r="T99" i="28"/>
  <c r="X98" i="28"/>
  <c r="V98" i="28"/>
  <c r="T98" i="28"/>
  <c r="X97" i="28"/>
  <c r="V97" i="28"/>
  <c r="T97" i="28"/>
  <c r="X96" i="28"/>
  <c r="V96" i="28"/>
  <c r="T96" i="28"/>
  <c r="X95" i="28"/>
  <c r="V95" i="28"/>
  <c r="T95" i="28"/>
  <c r="X94" i="28"/>
  <c r="V94" i="28"/>
  <c r="T94" i="28"/>
  <c r="X93" i="28"/>
  <c r="V93" i="28"/>
  <c r="T93" i="28"/>
  <c r="X92" i="28"/>
  <c r="V92" i="28"/>
  <c r="T92" i="28"/>
  <c r="X91" i="28"/>
  <c r="V91" i="28"/>
  <c r="T91" i="28"/>
  <c r="X90" i="28"/>
  <c r="V90" i="28"/>
  <c r="T90" i="28"/>
  <c r="X89" i="28"/>
  <c r="V89" i="28"/>
  <c r="T89" i="28"/>
  <c r="X88" i="28"/>
  <c r="V88" i="28"/>
  <c r="T88" i="28"/>
  <c r="X87" i="28"/>
  <c r="V87" i="28"/>
  <c r="T87" i="28"/>
  <c r="X86" i="28"/>
  <c r="V86" i="28"/>
  <c r="T86" i="28"/>
  <c r="X85" i="28"/>
  <c r="V85" i="28"/>
  <c r="T85" i="28"/>
  <c r="X84" i="28"/>
  <c r="V84" i="28"/>
  <c r="T84" i="28"/>
  <c r="X83" i="28"/>
  <c r="V83" i="28"/>
  <c r="T83" i="28"/>
  <c r="X82" i="28"/>
  <c r="V82" i="28"/>
  <c r="T82" i="28"/>
  <c r="X81" i="28"/>
  <c r="V81" i="28"/>
  <c r="T81" i="28"/>
  <c r="X80" i="28"/>
  <c r="V80" i="28"/>
  <c r="T80" i="28"/>
  <c r="X79" i="28"/>
  <c r="V79" i="28"/>
  <c r="T79" i="28"/>
  <c r="X78" i="28"/>
  <c r="V78" i="28"/>
  <c r="T78" i="28"/>
  <c r="X77" i="28"/>
  <c r="V77" i="28"/>
  <c r="T77" i="28"/>
  <c r="X76" i="28"/>
  <c r="V76" i="28"/>
  <c r="T76" i="28"/>
  <c r="X75" i="28"/>
  <c r="V75" i="28"/>
  <c r="T75" i="28"/>
  <c r="X74" i="28"/>
  <c r="V74" i="28"/>
  <c r="T74" i="28"/>
  <c r="X73" i="28"/>
  <c r="V73" i="28"/>
  <c r="T73" i="28"/>
  <c r="X72" i="28"/>
  <c r="V72" i="28"/>
  <c r="T72" i="28"/>
  <c r="X71" i="28"/>
  <c r="V71" i="28"/>
  <c r="T71" i="28"/>
  <c r="X70" i="28"/>
  <c r="V70" i="28"/>
  <c r="T70" i="28"/>
  <c r="X69" i="28"/>
  <c r="V69" i="28"/>
  <c r="T69" i="28"/>
  <c r="X68" i="28"/>
  <c r="V68" i="28"/>
  <c r="T68" i="28"/>
  <c r="X67" i="28"/>
  <c r="V67" i="28"/>
  <c r="T67" i="28"/>
  <c r="X66" i="28"/>
  <c r="V66" i="28"/>
  <c r="T66" i="28"/>
  <c r="X65" i="28"/>
  <c r="V65" i="28"/>
  <c r="T65" i="28"/>
  <c r="X64" i="28"/>
  <c r="V64" i="28"/>
  <c r="T64" i="28"/>
  <c r="X63" i="28"/>
  <c r="V63" i="28"/>
  <c r="T63" i="28"/>
  <c r="X62" i="28"/>
  <c r="V62" i="28"/>
  <c r="T62" i="28"/>
  <c r="X61" i="28"/>
  <c r="V61" i="28"/>
  <c r="T61" i="28"/>
  <c r="X60" i="28"/>
  <c r="V60" i="28"/>
  <c r="T60" i="28"/>
  <c r="X59" i="28"/>
  <c r="V59" i="28"/>
  <c r="T59" i="28"/>
  <c r="X58" i="28"/>
  <c r="V58" i="28"/>
  <c r="T58" i="28"/>
  <c r="X57" i="28"/>
  <c r="V57" i="28"/>
  <c r="T57" i="28"/>
  <c r="X56" i="28"/>
  <c r="V56" i="28"/>
  <c r="T56" i="28"/>
  <c r="X55" i="28"/>
  <c r="V55" i="28"/>
  <c r="T55" i="28"/>
  <c r="X54" i="28"/>
  <c r="V54" i="28"/>
  <c r="T54" i="28"/>
  <c r="X53" i="28"/>
  <c r="V53" i="28"/>
  <c r="T53" i="28"/>
  <c r="X52" i="28"/>
  <c r="V52" i="28"/>
  <c r="T52" i="28"/>
  <c r="X51" i="28"/>
  <c r="V51" i="28"/>
  <c r="T51" i="28"/>
  <c r="X50" i="28"/>
  <c r="V50" i="28"/>
  <c r="T50" i="28"/>
  <c r="X49" i="28"/>
  <c r="V49" i="28"/>
  <c r="T49" i="28"/>
  <c r="X48" i="28"/>
  <c r="V48" i="28"/>
  <c r="T48" i="28"/>
  <c r="X47" i="28"/>
  <c r="V47" i="28"/>
  <c r="T47" i="28"/>
  <c r="X46" i="28"/>
  <c r="V46" i="28"/>
  <c r="T46" i="28"/>
  <c r="X45" i="28"/>
  <c r="V45" i="28"/>
  <c r="T45" i="28"/>
  <c r="X44" i="28"/>
  <c r="V44" i="28"/>
  <c r="T44" i="28"/>
  <c r="X43" i="28"/>
  <c r="V43" i="28"/>
  <c r="T43" i="28"/>
  <c r="X42" i="28"/>
  <c r="V42" i="28"/>
  <c r="T42" i="28"/>
  <c r="X41" i="28"/>
  <c r="V41" i="28"/>
  <c r="T41" i="28"/>
  <c r="X40" i="28"/>
  <c r="V40" i="28"/>
  <c r="T40" i="28"/>
  <c r="X39" i="28"/>
  <c r="V39" i="28"/>
  <c r="T39" i="28"/>
  <c r="X38" i="28"/>
  <c r="V38" i="28"/>
  <c r="T38" i="28"/>
  <c r="X37" i="28"/>
  <c r="V37" i="28"/>
  <c r="T37" i="28"/>
  <c r="X36" i="28"/>
  <c r="V36" i="28"/>
  <c r="T36" i="28"/>
  <c r="X35" i="28"/>
  <c r="V35" i="28"/>
  <c r="T35" i="28"/>
  <c r="X34" i="28"/>
  <c r="V34" i="28"/>
  <c r="T34" i="28"/>
  <c r="X33" i="28"/>
  <c r="V33" i="28"/>
  <c r="T33" i="28"/>
  <c r="X32" i="28"/>
  <c r="V32" i="28"/>
  <c r="T32" i="28"/>
  <c r="X31" i="28"/>
  <c r="V31" i="28"/>
  <c r="T31" i="28"/>
  <c r="X30" i="28"/>
  <c r="V30" i="28"/>
  <c r="T30" i="28"/>
  <c r="X29" i="28"/>
  <c r="V29" i="28"/>
  <c r="T29" i="28"/>
  <c r="X28" i="28"/>
  <c r="V28" i="28"/>
  <c r="T28" i="28"/>
  <c r="X27" i="28"/>
  <c r="V27" i="28"/>
  <c r="T27" i="28"/>
  <c r="X26" i="28"/>
  <c r="V26" i="28"/>
  <c r="T26" i="28"/>
  <c r="X25" i="28"/>
  <c r="V25" i="28"/>
  <c r="T25" i="28"/>
  <c r="X24" i="28"/>
  <c r="V24" i="28"/>
  <c r="T24" i="28"/>
  <c r="X23" i="28"/>
  <c r="V23" i="28"/>
  <c r="T23" i="28"/>
  <c r="X22" i="28"/>
  <c r="V22" i="28"/>
  <c r="T22" i="28"/>
  <c r="X21" i="28"/>
  <c r="V21" i="28"/>
  <c r="T21" i="28"/>
  <c r="X20" i="28"/>
  <c r="V20" i="28"/>
  <c r="T20" i="28"/>
  <c r="X19" i="28"/>
  <c r="V19" i="28"/>
  <c r="T19" i="28"/>
  <c r="X18" i="28"/>
  <c r="V18" i="28"/>
  <c r="T18" i="28"/>
  <c r="X17" i="28"/>
  <c r="V17" i="28"/>
  <c r="T17" i="28"/>
  <c r="X16" i="28"/>
  <c r="V16" i="28"/>
  <c r="T16" i="28"/>
  <c r="X15" i="28"/>
  <c r="V15" i="28"/>
  <c r="T15" i="28"/>
  <c r="X14" i="28"/>
  <c r="V14" i="28"/>
  <c r="T14" i="28"/>
  <c r="X13" i="28"/>
  <c r="V13" i="28"/>
  <c r="T13" i="28"/>
  <c r="X12" i="28"/>
  <c r="V12" i="28"/>
  <c r="T12" i="28"/>
  <c r="X11" i="28"/>
  <c r="V11" i="28"/>
  <c r="T11" i="28"/>
  <c r="X10" i="28"/>
  <c r="V10" i="28"/>
  <c r="T10" i="28"/>
  <c r="X9" i="28"/>
  <c r="V9" i="28"/>
  <c r="T9" i="28"/>
  <c r="X8" i="28"/>
  <c r="V8" i="28"/>
  <c r="T8" i="28"/>
  <c r="X7" i="28"/>
  <c r="V7" i="28"/>
  <c r="T7" i="28"/>
  <c r="X6" i="28"/>
  <c r="V6" i="28"/>
  <c r="T6" i="28"/>
  <c r="X5" i="28"/>
  <c r="T5" i="28"/>
  <c r="X4" i="28"/>
  <c r="V4" i="28"/>
  <c r="T4" i="28"/>
  <c r="X3" i="28"/>
  <c r="V3" i="28"/>
  <c r="F30" i="30"/>
  <c r="W30" i="30"/>
  <c r="V30" i="30"/>
  <c r="U30" i="30"/>
  <c r="W29" i="30"/>
  <c r="V29" i="30"/>
  <c r="U29" i="30"/>
  <c r="BW127" i="16" l="1"/>
  <c r="BW128" i="16" s="1"/>
  <c r="BW143" i="16" s="1"/>
  <c r="BW158" i="16" s="1"/>
  <c r="CC122" i="16"/>
  <c r="CB137" i="16"/>
  <c r="CB152" i="16" s="1"/>
  <c r="C128" i="16"/>
  <c r="O30" i="30"/>
  <c r="N30" i="30"/>
  <c r="M30" i="30"/>
  <c r="O29" i="30"/>
  <c r="N29" i="30"/>
  <c r="M29" i="30"/>
  <c r="G30" i="30"/>
  <c r="E30" i="30"/>
  <c r="G29" i="30"/>
  <c r="F29" i="30"/>
  <c r="E29" i="30"/>
  <c r="T30" i="30"/>
  <c r="A13" i="16"/>
  <c r="A12" i="16"/>
  <c r="A10" i="16"/>
  <c r="A11" i="16"/>
  <c r="A9" i="16"/>
  <c r="A8" i="16"/>
  <c r="BW129" i="16" l="1"/>
  <c r="BW144" i="16" s="1"/>
  <c r="BW159" i="16" s="1"/>
  <c r="BW142" i="16"/>
  <c r="BW157" i="16" s="1"/>
  <c r="CC137" i="16"/>
  <c r="CC152" i="16" s="1"/>
  <c r="CD122" i="16"/>
  <c r="C129" i="16"/>
  <c r="J1" i="33"/>
  <c r="AK1" i="33"/>
  <c r="AB1" i="33"/>
  <c r="S1" i="33"/>
  <c r="AT1" i="33"/>
  <c r="BC1" i="33"/>
  <c r="AY152" i="16"/>
  <c r="AA152" i="16"/>
  <c r="C152" i="16"/>
  <c r="AA138" i="16"/>
  <c r="AY138" i="16" s="1"/>
  <c r="AY137" i="16"/>
  <c r="AA137" i="16"/>
  <c r="D137" i="16"/>
  <c r="D152" i="16" s="1"/>
  <c r="AB152" i="16" s="1"/>
  <c r="AZ152" i="16" s="1"/>
  <c r="C137" i="16"/>
  <c r="AA125" i="16"/>
  <c r="AY125" i="16" s="1"/>
  <c r="AA123" i="16"/>
  <c r="AY123" i="16" s="1"/>
  <c r="AY122" i="16"/>
  <c r="AB122" i="16"/>
  <c r="AZ122" i="16" s="1"/>
  <c r="AA122" i="16"/>
  <c r="E122" i="16"/>
  <c r="AC122" i="16" s="1"/>
  <c r="BA122" i="16" s="1"/>
  <c r="J30" i="30"/>
  <c r="S30" i="30"/>
  <c r="R30" i="30"/>
  <c r="T29" i="30"/>
  <c r="S29" i="30"/>
  <c r="R29" i="30"/>
  <c r="L30" i="30"/>
  <c r="K30" i="30"/>
  <c r="L29" i="30"/>
  <c r="K29" i="30"/>
  <c r="J29" i="30"/>
  <c r="D30" i="30"/>
  <c r="C30" i="30"/>
  <c r="B30" i="30"/>
  <c r="D29" i="30"/>
  <c r="C29" i="30"/>
  <c r="B29" i="30"/>
  <c r="X4" i="31"/>
  <c r="X5" i="31"/>
  <c r="X6" i="31"/>
  <c r="X7" i="31"/>
  <c r="X8" i="31"/>
  <c r="X9" i="31"/>
  <c r="X10" i="31"/>
  <c r="X11" i="31"/>
  <c r="X12" i="31"/>
  <c r="X13" i="31"/>
  <c r="X14" i="31"/>
  <c r="X15" i="31"/>
  <c r="X16" i="31"/>
  <c r="X17" i="31"/>
  <c r="X18" i="31"/>
  <c r="X19" i="31"/>
  <c r="X20" i="31"/>
  <c r="X21" i="31"/>
  <c r="X22" i="31"/>
  <c r="X23" i="31"/>
  <c r="X24" i="31"/>
  <c r="X25" i="31"/>
  <c r="X26" i="31"/>
  <c r="X27" i="31"/>
  <c r="X28" i="31"/>
  <c r="X29" i="31"/>
  <c r="X30" i="31"/>
  <c r="X31" i="31"/>
  <c r="X32" i="31"/>
  <c r="X33" i="31"/>
  <c r="X34" i="31"/>
  <c r="X35" i="31"/>
  <c r="X36" i="31"/>
  <c r="X37" i="31"/>
  <c r="X38" i="31"/>
  <c r="X39" i="31"/>
  <c r="X40" i="31"/>
  <c r="X41" i="31"/>
  <c r="X42" i="31"/>
  <c r="X43" i="31"/>
  <c r="X44" i="31"/>
  <c r="X45" i="31"/>
  <c r="X46" i="31"/>
  <c r="X47" i="31"/>
  <c r="X48" i="31"/>
  <c r="X49" i="31"/>
  <c r="X50" i="31"/>
  <c r="X51" i="31"/>
  <c r="X52" i="31"/>
  <c r="X53" i="31"/>
  <c r="X54" i="31"/>
  <c r="X55" i="31"/>
  <c r="X56" i="31"/>
  <c r="X57" i="31"/>
  <c r="X58" i="31"/>
  <c r="X59" i="31"/>
  <c r="X60" i="31"/>
  <c r="X61" i="31"/>
  <c r="X62" i="31"/>
  <c r="X63" i="31"/>
  <c r="X64" i="31"/>
  <c r="X65" i="31"/>
  <c r="X66" i="31"/>
  <c r="X67" i="31"/>
  <c r="X68" i="31"/>
  <c r="X69" i="31"/>
  <c r="X70" i="31"/>
  <c r="X71" i="31"/>
  <c r="X72" i="31"/>
  <c r="X73" i="31"/>
  <c r="X74" i="31"/>
  <c r="X75" i="31"/>
  <c r="X76" i="31"/>
  <c r="X77" i="31"/>
  <c r="X78" i="31"/>
  <c r="X79" i="31"/>
  <c r="X80" i="31"/>
  <c r="X81" i="31"/>
  <c r="X82" i="31"/>
  <c r="X83" i="31"/>
  <c r="X84" i="31"/>
  <c r="X85" i="31"/>
  <c r="X86" i="31"/>
  <c r="X87" i="31"/>
  <c r="X88" i="31"/>
  <c r="X89" i="31"/>
  <c r="X90" i="31"/>
  <c r="X91" i="31"/>
  <c r="X92" i="31"/>
  <c r="X93" i="31"/>
  <c r="X94" i="31"/>
  <c r="X95" i="31"/>
  <c r="X96" i="31"/>
  <c r="X97" i="31"/>
  <c r="X98" i="31"/>
  <c r="X99" i="31"/>
  <c r="X100" i="31"/>
  <c r="X101" i="31"/>
  <c r="X102" i="31"/>
  <c r="X103" i="31"/>
  <c r="X104" i="31"/>
  <c r="X105" i="31"/>
  <c r="X106" i="31"/>
  <c r="X107" i="31"/>
  <c r="X108" i="31"/>
  <c r="X109" i="31"/>
  <c r="X110" i="31"/>
  <c r="X111" i="31"/>
  <c r="X112" i="31"/>
  <c r="X113" i="31"/>
  <c r="X114" i="31"/>
  <c r="X115" i="31"/>
  <c r="X116" i="31"/>
  <c r="X117" i="31"/>
  <c r="X118" i="31"/>
  <c r="X119" i="31"/>
  <c r="X120" i="31"/>
  <c r="X121" i="31"/>
  <c r="X122" i="31"/>
  <c r="X123" i="31"/>
  <c r="X124" i="31"/>
  <c r="X125" i="31"/>
  <c r="X126" i="31"/>
  <c r="X127" i="31"/>
  <c r="X128" i="31"/>
  <c r="X129" i="31"/>
  <c r="X130" i="31"/>
  <c r="X131" i="31"/>
  <c r="X132" i="31"/>
  <c r="X133" i="31"/>
  <c r="X134" i="31"/>
  <c r="X135" i="31"/>
  <c r="X136" i="31"/>
  <c r="X137" i="31"/>
  <c r="X138" i="31"/>
  <c r="X139" i="31"/>
  <c r="X140" i="31"/>
  <c r="X141" i="31"/>
  <c r="X142" i="31"/>
  <c r="X143" i="31"/>
  <c r="X144" i="31"/>
  <c r="X145" i="31"/>
  <c r="X146" i="31"/>
  <c r="X147" i="31"/>
  <c r="X148" i="31"/>
  <c r="X149" i="31"/>
  <c r="X150" i="31"/>
  <c r="X151" i="31"/>
  <c r="X152" i="31"/>
  <c r="X153" i="31"/>
  <c r="X154" i="31"/>
  <c r="X155" i="31"/>
  <c r="X156" i="31"/>
  <c r="X157" i="31"/>
  <c r="X158" i="31"/>
  <c r="X159" i="31"/>
  <c r="X160" i="31"/>
  <c r="X161" i="31"/>
  <c r="X162" i="31"/>
  <c r="X163" i="31"/>
  <c r="X164" i="31"/>
  <c r="X165" i="31"/>
  <c r="X166" i="31"/>
  <c r="X167" i="31"/>
  <c r="X168" i="31"/>
  <c r="X169" i="31"/>
  <c r="X170" i="31"/>
  <c r="X171" i="31"/>
  <c r="X172" i="31"/>
  <c r="X173" i="31"/>
  <c r="X174" i="31"/>
  <c r="X175" i="31"/>
  <c r="X176" i="31"/>
  <c r="X177" i="31"/>
  <c r="X178" i="31"/>
  <c r="X179" i="31"/>
  <c r="X180" i="31"/>
  <c r="X181" i="31"/>
  <c r="X182" i="31"/>
  <c r="X183" i="31"/>
  <c r="X184" i="31"/>
  <c r="X185" i="31"/>
  <c r="X186" i="31"/>
  <c r="X187" i="31"/>
  <c r="X188" i="31"/>
  <c r="X189" i="31"/>
  <c r="X190" i="31"/>
  <c r="X191" i="31"/>
  <c r="X192" i="31"/>
  <c r="X193" i="31"/>
  <c r="X194" i="31"/>
  <c r="X195" i="31"/>
  <c r="X196" i="31"/>
  <c r="X197" i="31"/>
  <c r="X198" i="31"/>
  <c r="X199" i="31"/>
  <c r="X200" i="31"/>
  <c r="X201" i="31"/>
  <c r="X202" i="31"/>
  <c r="X203" i="31"/>
  <c r="X204" i="31"/>
  <c r="X205" i="31"/>
  <c r="X206" i="31"/>
  <c r="X207" i="31"/>
  <c r="X208" i="31"/>
  <c r="X209" i="31"/>
  <c r="X210" i="31"/>
  <c r="X211" i="31"/>
  <c r="X212" i="31"/>
  <c r="X213" i="31"/>
  <c r="X214" i="31"/>
  <c r="X215" i="31"/>
  <c r="X216" i="31"/>
  <c r="X217" i="31"/>
  <c r="X218" i="31"/>
  <c r="X219" i="31"/>
  <c r="X220" i="31"/>
  <c r="X221" i="31"/>
  <c r="X222" i="31"/>
  <c r="X223" i="31"/>
  <c r="X224" i="31"/>
  <c r="X225" i="31"/>
  <c r="X226" i="31"/>
  <c r="X227" i="31"/>
  <c r="X228" i="31"/>
  <c r="X229" i="31"/>
  <c r="X230" i="31"/>
  <c r="X231" i="31"/>
  <c r="X232" i="31"/>
  <c r="X233" i="31"/>
  <c r="X234" i="31"/>
  <c r="X235" i="31"/>
  <c r="X236" i="31"/>
  <c r="X237" i="31"/>
  <c r="X238" i="31"/>
  <c r="X239" i="31"/>
  <c r="X240" i="31"/>
  <c r="X241" i="31"/>
  <c r="X242" i="31"/>
  <c r="X243" i="31"/>
  <c r="X244" i="31"/>
  <c r="X245" i="31"/>
  <c r="X246" i="31"/>
  <c r="X247" i="31"/>
  <c r="X248" i="31"/>
  <c r="X249" i="31"/>
  <c r="X250" i="31"/>
  <c r="X251" i="31"/>
  <c r="X252" i="31"/>
  <c r="X253" i="31"/>
  <c r="X254" i="31"/>
  <c r="X255" i="31"/>
  <c r="X256" i="31"/>
  <c r="X257" i="31"/>
  <c r="X258" i="31"/>
  <c r="X259" i="31"/>
  <c r="X260" i="31"/>
  <c r="X261" i="31"/>
  <c r="X262" i="31"/>
  <c r="X263" i="31"/>
  <c r="X264" i="31"/>
  <c r="X265" i="31"/>
  <c r="X266" i="31"/>
  <c r="X267" i="31"/>
  <c r="X268" i="31"/>
  <c r="X269" i="31"/>
  <c r="X270" i="31"/>
  <c r="X271" i="31"/>
  <c r="X272" i="31"/>
  <c r="X273" i="31"/>
  <c r="X274" i="31"/>
  <c r="X275" i="31"/>
  <c r="X276" i="31"/>
  <c r="X277" i="31"/>
  <c r="X278" i="31"/>
  <c r="X279" i="31"/>
  <c r="X280" i="31"/>
  <c r="X281" i="31"/>
  <c r="X282" i="31"/>
  <c r="X283" i="31"/>
  <c r="X284" i="31"/>
  <c r="X285" i="31"/>
  <c r="X286" i="31"/>
  <c r="X287" i="31"/>
  <c r="X288" i="31"/>
  <c r="X289" i="31"/>
  <c r="X290" i="31"/>
  <c r="X291" i="31"/>
  <c r="X292" i="31"/>
  <c r="X293" i="31"/>
  <c r="X294" i="31"/>
  <c r="X295" i="31"/>
  <c r="X296" i="31"/>
  <c r="X297" i="31"/>
  <c r="X298" i="31"/>
  <c r="X299" i="31"/>
  <c r="X300" i="31"/>
  <c r="X301" i="31"/>
  <c r="X302" i="31"/>
  <c r="X303" i="31"/>
  <c r="X304" i="31"/>
  <c r="X305" i="31"/>
  <c r="X306" i="31"/>
  <c r="X307" i="31"/>
  <c r="X308" i="31"/>
  <c r="X309" i="31"/>
  <c r="X310" i="31"/>
  <c r="X311" i="31"/>
  <c r="X312" i="31"/>
  <c r="X313" i="31"/>
  <c r="X314" i="31"/>
  <c r="X315" i="31"/>
  <c r="X316" i="31"/>
  <c r="X317" i="31"/>
  <c r="X318" i="31"/>
  <c r="X319" i="31"/>
  <c r="X320" i="31"/>
  <c r="X321" i="31"/>
  <c r="X322" i="31"/>
  <c r="X323" i="31"/>
  <c r="X324" i="31"/>
  <c r="X325" i="31"/>
  <c r="X326" i="31"/>
  <c r="X327" i="31"/>
  <c r="X328" i="31"/>
  <c r="X329" i="31"/>
  <c r="X330" i="31"/>
  <c r="X331" i="31"/>
  <c r="X332" i="31"/>
  <c r="X333" i="31"/>
  <c r="X334" i="31"/>
  <c r="X335" i="31"/>
  <c r="X336" i="31"/>
  <c r="X337" i="31"/>
  <c r="X338" i="31"/>
  <c r="X339" i="31"/>
  <c r="X340" i="31"/>
  <c r="X341" i="31"/>
  <c r="X342" i="31"/>
  <c r="X343" i="31"/>
  <c r="X344" i="31"/>
  <c r="X345" i="31"/>
  <c r="X346" i="31"/>
  <c r="X347" i="31"/>
  <c r="X348" i="31"/>
  <c r="X349" i="31"/>
  <c r="X350" i="31"/>
  <c r="X351" i="31"/>
  <c r="X352" i="31"/>
  <c r="X353" i="31"/>
  <c r="X354" i="31"/>
  <c r="X355" i="31"/>
  <c r="X356" i="31"/>
  <c r="X357" i="31"/>
  <c r="X358" i="31"/>
  <c r="X359" i="31"/>
  <c r="X360" i="31"/>
  <c r="X361" i="31"/>
  <c r="X362" i="31"/>
  <c r="X363" i="31"/>
  <c r="X364" i="31"/>
  <c r="X365" i="31"/>
  <c r="X366" i="31"/>
  <c r="X367" i="31"/>
  <c r="X368" i="31"/>
  <c r="X369" i="31"/>
  <c r="X370" i="31"/>
  <c r="X371" i="31"/>
  <c r="X372" i="31"/>
  <c r="X373" i="31"/>
  <c r="X374" i="31"/>
  <c r="X375" i="31"/>
  <c r="X376" i="31"/>
  <c r="X377" i="31"/>
  <c r="X378" i="31"/>
  <c r="X379" i="31"/>
  <c r="X380" i="31"/>
  <c r="X381" i="31"/>
  <c r="X382" i="31"/>
  <c r="X383" i="31"/>
  <c r="X384" i="31"/>
  <c r="X385" i="31"/>
  <c r="X386" i="31"/>
  <c r="X387" i="31"/>
  <c r="X388" i="31"/>
  <c r="X389" i="31"/>
  <c r="X390" i="31"/>
  <c r="X391" i="31"/>
  <c r="X392" i="31"/>
  <c r="X393" i="31"/>
  <c r="X394" i="31"/>
  <c r="X395" i="31"/>
  <c r="X396" i="31"/>
  <c r="X397" i="31"/>
  <c r="X398" i="31"/>
  <c r="X399" i="31"/>
  <c r="X400" i="31"/>
  <c r="X401" i="31"/>
  <c r="X402" i="31"/>
  <c r="X403" i="31"/>
  <c r="X404" i="31"/>
  <c r="X405" i="31"/>
  <c r="X406" i="31"/>
  <c r="X407" i="31"/>
  <c r="X408" i="31"/>
  <c r="X409" i="31"/>
  <c r="X410" i="31"/>
  <c r="X411" i="31"/>
  <c r="X412" i="31"/>
  <c r="X413" i="31"/>
  <c r="X414" i="31"/>
  <c r="X415" i="31"/>
  <c r="X416" i="31"/>
  <c r="X417" i="31"/>
  <c r="X418" i="31"/>
  <c r="X419" i="31"/>
  <c r="X420" i="31"/>
  <c r="X421" i="31"/>
  <c r="X422" i="31"/>
  <c r="X423" i="31"/>
  <c r="X424" i="31"/>
  <c r="X425" i="31"/>
  <c r="X426" i="31"/>
  <c r="X427" i="31"/>
  <c r="X428" i="31"/>
  <c r="X429" i="31"/>
  <c r="X430" i="31"/>
  <c r="X431" i="31"/>
  <c r="X432" i="31"/>
  <c r="X433" i="31"/>
  <c r="X434" i="31"/>
  <c r="X435" i="31"/>
  <c r="X436" i="31"/>
  <c r="X437" i="31"/>
  <c r="X438" i="31"/>
  <c r="X439" i="31"/>
  <c r="X440" i="31"/>
  <c r="X441" i="31"/>
  <c r="X442" i="31"/>
  <c r="X443" i="31"/>
  <c r="X444" i="31"/>
  <c r="X445" i="31"/>
  <c r="X446" i="31"/>
  <c r="X447" i="31"/>
  <c r="X448" i="31"/>
  <c r="X449" i="31"/>
  <c r="X450" i="31"/>
  <c r="X451" i="31"/>
  <c r="X452" i="31"/>
  <c r="X453" i="31"/>
  <c r="X454" i="31"/>
  <c r="X455" i="31"/>
  <c r="X456" i="31"/>
  <c r="X457" i="31"/>
  <c r="X458" i="31"/>
  <c r="X459" i="31"/>
  <c r="X460" i="31"/>
  <c r="X461" i="31"/>
  <c r="X462" i="31"/>
  <c r="X463" i="31"/>
  <c r="X464" i="31"/>
  <c r="X465" i="31"/>
  <c r="X466" i="31"/>
  <c r="X467" i="31"/>
  <c r="X468" i="31"/>
  <c r="X469" i="31"/>
  <c r="X470" i="31"/>
  <c r="X471" i="31"/>
  <c r="X472" i="31"/>
  <c r="X473" i="31"/>
  <c r="X474" i="31"/>
  <c r="X475" i="31"/>
  <c r="X476" i="31"/>
  <c r="X477" i="31"/>
  <c r="X478" i="31"/>
  <c r="X479" i="31"/>
  <c r="X480" i="31"/>
  <c r="X481" i="31"/>
  <c r="X482" i="31"/>
  <c r="X483" i="31"/>
  <c r="X484" i="31"/>
  <c r="X485" i="31"/>
  <c r="X486" i="31"/>
  <c r="X487" i="31"/>
  <c r="X488" i="31"/>
  <c r="X489" i="31"/>
  <c r="X490" i="31"/>
  <c r="X491" i="31"/>
  <c r="X492" i="31"/>
  <c r="X493" i="31"/>
  <c r="X494" i="31"/>
  <c r="X495" i="31"/>
  <c r="X496" i="31"/>
  <c r="X497" i="31"/>
  <c r="X498" i="31"/>
  <c r="X499" i="31"/>
  <c r="X500" i="31"/>
  <c r="X501" i="31"/>
  <c r="X502" i="31"/>
  <c r="X503" i="31"/>
  <c r="X504" i="31"/>
  <c r="X505" i="31"/>
  <c r="X506" i="31"/>
  <c r="X507" i="31"/>
  <c r="X508" i="31"/>
  <c r="X509" i="31"/>
  <c r="X510" i="31"/>
  <c r="X511" i="31"/>
  <c r="X512" i="31"/>
  <c r="X513" i="31"/>
  <c r="X514" i="31"/>
  <c r="X515" i="31"/>
  <c r="X516" i="31"/>
  <c r="X517" i="31"/>
  <c r="X518" i="31"/>
  <c r="X519" i="31"/>
  <c r="X520" i="31"/>
  <c r="X521" i="31"/>
  <c r="X522" i="31"/>
  <c r="X523" i="31"/>
  <c r="X524" i="31"/>
  <c r="X525" i="31"/>
  <c r="X526" i="31"/>
  <c r="X527" i="31"/>
  <c r="X528" i="31"/>
  <c r="X529" i="31"/>
  <c r="X530" i="31"/>
  <c r="X531" i="31"/>
  <c r="X532" i="31"/>
  <c r="X533" i="31"/>
  <c r="X534" i="31"/>
  <c r="X535" i="31"/>
  <c r="X536" i="31"/>
  <c r="X537" i="31"/>
  <c r="X538" i="31"/>
  <c r="X539" i="31"/>
  <c r="X540" i="31"/>
  <c r="X541" i="31"/>
  <c r="X542" i="31"/>
  <c r="X543" i="31"/>
  <c r="X544" i="31"/>
  <c r="X545" i="31"/>
  <c r="X546" i="31"/>
  <c r="X547" i="31"/>
  <c r="X548" i="31"/>
  <c r="X549" i="31"/>
  <c r="X550" i="31"/>
  <c r="X551" i="31"/>
  <c r="X552" i="31"/>
  <c r="X553" i="31"/>
  <c r="X554" i="31"/>
  <c r="X555" i="31"/>
  <c r="X556" i="31"/>
  <c r="X557" i="31"/>
  <c r="X558" i="31"/>
  <c r="X559" i="31"/>
  <c r="X560" i="31"/>
  <c r="X561" i="31"/>
  <c r="X562" i="31"/>
  <c r="X563" i="31"/>
  <c r="X564" i="31"/>
  <c r="X565" i="31"/>
  <c r="X566" i="31"/>
  <c r="X567" i="31"/>
  <c r="X568" i="31"/>
  <c r="X569" i="31"/>
  <c r="X570" i="31"/>
  <c r="X3" i="31"/>
  <c r="W4" i="31"/>
  <c r="W5" i="31"/>
  <c r="W6" i="31"/>
  <c r="W7" i="31"/>
  <c r="W8" i="31"/>
  <c r="W9" i="31"/>
  <c r="W10" i="31"/>
  <c r="W11" i="31"/>
  <c r="W12" i="31"/>
  <c r="W13" i="31"/>
  <c r="W14" i="31"/>
  <c r="W15" i="31"/>
  <c r="W16" i="31"/>
  <c r="W17" i="31"/>
  <c r="W18" i="31"/>
  <c r="W19" i="31"/>
  <c r="W20" i="31"/>
  <c r="W21" i="31"/>
  <c r="W22" i="31"/>
  <c r="W23" i="31"/>
  <c r="W24" i="31"/>
  <c r="W25" i="31"/>
  <c r="W26" i="31"/>
  <c r="W27" i="31"/>
  <c r="W28" i="31"/>
  <c r="W29" i="31"/>
  <c r="W30" i="31"/>
  <c r="W31" i="31"/>
  <c r="W32" i="31"/>
  <c r="W33" i="31"/>
  <c r="W34" i="31"/>
  <c r="W35" i="31"/>
  <c r="W36" i="31"/>
  <c r="W37" i="31"/>
  <c r="W38" i="31"/>
  <c r="W39" i="31"/>
  <c r="W40" i="31"/>
  <c r="W41" i="31"/>
  <c r="W42" i="31"/>
  <c r="W43" i="31"/>
  <c r="W44" i="31"/>
  <c r="W45" i="31"/>
  <c r="W46" i="31"/>
  <c r="W47" i="31"/>
  <c r="W48" i="31"/>
  <c r="W49" i="31"/>
  <c r="W50" i="31"/>
  <c r="W51" i="31"/>
  <c r="W52" i="31"/>
  <c r="W53" i="31"/>
  <c r="W54" i="31"/>
  <c r="W55" i="31"/>
  <c r="W56" i="31"/>
  <c r="W57" i="31"/>
  <c r="W58" i="31"/>
  <c r="W59" i="31"/>
  <c r="W60" i="31"/>
  <c r="W61" i="31"/>
  <c r="W62" i="31"/>
  <c r="W63" i="31"/>
  <c r="W64" i="31"/>
  <c r="W65" i="31"/>
  <c r="W66" i="31"/>
  <c r="W67" i="31"/>
  <c r="W68" i="31"/>
  <c r="W69" i="31"/>
  <c r="W70" i="31"/>
  <c r="W71" i="31"/>
  <c r="W72" i="31"/>
  <c r="W73" i="31"/>
  <c r="W74" i="31"/>
  <c r="W75" i="31"/>
  <c r="W76" i="31"/>
  <c r="W77" i="31"/>
  <c r="W78" i="31"/>
  <c r="W79" i="31"/>
  <c r="W80" i="31"/>
  <c r="W81" i="31"/>
  <c r="W82" i="31"/>
  <c r="W83" i="31"/>
  <c r="W84" i="31"/>
  <c r="W85" i="31"/>
  <c r="W86" i="31"/>
  <c r="W87" i="31"/>
  <c r="W88" i="31"/>
  <c r="W89" i="31"/>
  <c r="W90" i="31"/>
  <c r="W91" i="31"/>
  <c r="W92" i="31"/>
  <c r="W93" i="31"/>
  <c r="W94" i="31"/>
  <c r="W95" i="31"/>
  <c r="W96" i="31"/>
  <c r="W97" i="31"/>
  <c r="W98" i="31"/>
  <c r="W99" i="31"/>
  <c r="W100" i="31"/>
  <c r="W101" i="31"/>
  <c r="W102" i="31"/>
  <c r="W103" i="31"/>
  <c r="W104" i="31"/>
  <c r="W105" i="31"/>
  <c r="W106" i="31"/>
  <c r="W107" i="31"/>
  <c r="W108" i="31"/>
  <c r="W109" i="31"/>
  <c r="W110" i="31"/>
  <c r="W111" i="31"/>
  <c r="W112" i="31"/>
  <c r="W113" i="31"/>
  <c r="W114" i="31"/>
  <c r="W115" i="31"/>
  <c r="W116" i="31"/>
  <c r="W117" i="31"/>
  <c r="W118" i="31"/>
  <c r="W119" i="31"/>
  <c r="W120" i="31"/>
  <c r="W121" i="31"/>
  <c r="W122" i="31"/>
  <c r="W123" i="31"/>
  <c r="W124" i="31"/>
  <c r="W125" i="31"/>
  <c r="W126" i="31"/>
  <c r="W127" i="31"/>
  <c r="W128" i="31"/>
  <c r="W129" i="31"/>
  <c r="W130" i="31"/>
  <c r="W131" i="31"/>
  <c r="W132" i="31"/>
  <c r="W133" i="31"/>
  <c r="W134" i="31"/>
  <c r="W135" i="31"/>
  <c r="W136" i="31"/>
  <c r="W137" i="31"/>
  <c r="W138" i="31"/>
  <c r="W139" i="31"/>
  <c r="W140" i="31"/>
  <c r="W141" i="31"/>
  <c r="W142" i="31"/>
  <c r="W143" i="31"/>
  <c r="W144" i="31"/>
  <c r="W145" i="31"/>
  <c r="W146" i="31"/>
  <c r="W147" i="31"/>
  <c r="W148" i="31"/>
  <c r="W149" i="31"/>
  <c r="W150" i="31"/>
  <c r="W151" i="31"/>
  <c r="W152" i="31"/>
  <c r="W153" i="31"/>
  <c r="W154" i="31"/>
  <c r="W155" i="31"/>
  <c r="W156" i="31"/>
  <c r="W157" i="31"/>
  <c r="W158" i="31"/>
  <c r="W159" i="31"/>
  <c r="W160" i="31"/>
  <c r="W161" i="31"/>
  <c r="W162" i="31"/>
  <c r="W163" i="31"/>
  <c r="W164" i="31"/>
  <c r="W165" i="31"/>
  <c r="W166" i="31"/>
  <c r="W167" i="31"/>
  <c r="W168" i="31"/>
  <c r="W169" i="31"/>
  <c r="W170" i="31"/>
  <c r="W171" i="31"/>
  <c r="W172" i="31"/>
  <c r="W173" i="31"/>
  <c r="W174" i="31"/>
  <c r="W175" i="31"/>
  <c r="W176" i="31"/>
  <c r="W177" i="31"/>
  <c r="W178" i="31"/>
  <c r="W179" i="31"/>
  <c r="W180" i="31"/>
  <c r="W181" i="31"/>
  <c r="W182" i="31"/>
  <c r="W183" i="31"/>
  <c r="W184" i="31"/>
  <c r="W185" i="31"/>
  <c r="W186" i="31"/>
  <c r="W187" i="31"/>
  <c r="W188" i="31"/>
  <c r="W189" i="31"/>
  <c r="W190" i="31"/>
  <c r="W191" i="31"/>
  <c r="W192" i="31"/>
  <c r="W193" i="31"/>
  <c r="W194" i="31"/>
  <c r="W195" i="31"/>
  <c r="W196" i="31"/>
  <c r="W197" i="31"/>
  <c r="W198" i="31"/>
  <c r="W199" i="31"/>
  <c r="W200" i="31"/>
  <c r="W201" i="31"/>
  <c r="W202" i="31"/>
  <c r="W203" i="31"/>
  <c r="W204" i="31"/>
  <c r="W205" i="31"/>
  <c r="W206" i="31"/>
  <c r="W207" i="31"/>
  <c r="W208" i="31"/>
  <c r="W209" i="31"/>
  <c r="W210" i="31"/>
  <c r="W211" i="31"/>
  <c r="W212" i="31"/>
  <c r="W213" i="31"/>
  <c r="W214" i="31"/>
  <c r="W215" i="31"/>
  <c r="W216" i="31"/>
  <c r="W217" i="31"/>
  <c r="W218" i="31"/>
  <c r="W219" i="31"/>
  <c r="W220" i="31"/>
  <c r="W221" i="31"/>
  <c r="W222" i="31"/>
  <c r="W223" i="31"/>
  <c r="W224" i="31"/>
  <c r="W225" i="31"/>
  <c r="W226" i="31"/>
  <c r="W227" i="31"/>
  <c r="W228" i="31"/>
  <c r="W229" i="31"/>
  <c r="W230" i="31"/>
  <c r="W231" i="31"/>
  <c r="W232" i="31"/>
  <c r="W233" i="31"/>
  <c r="W234" i="31"/>
  <c r="W235" i="31"/>
  <c r="W236" i="31"/>
  <c r="W237" i="31"/>
  <c r="W238" i="31"/>
  <c r="W239" i="31"/>
  <c r="W240" i="31"/>
  <c r="W241" i="31"/>
  <c r="W242" i="31"/>
  <c r="W243" i="31"/>
  <c r="W244" i="31"/>
  <c r="W245" i="31"/>
  <c r="W246" i="31"/>
  <c r="W247" i="31"/>
  <c r="W248" i="31"/>
  <c r="W249" i="31"/>
  <c r="W250" i="31"/>
  <c r="W251" i="31"/>
  <c r="W252" i="31"/>
  <c r="W253" i="31"/>
  <c r="W254" i="31"/>
  <c r="W255" i="31"/>
  <c r="W256" i="31"/>
  <c r="W257" i="31"/>
  <c r="W258" i="31"/>
  <c r="W259" i="31"/>
  <c r="W260" i="31"/>
  <c r="W261" i="31"/>
  <c r="W262" i="31"/>
  <c r="W263" i="31"/>
  <c r="W264" i="31"/>
  <c r="W265" i="31"/>
  <c r="W266" i="31"/>
  <c r="W267" i="31"/>
  <c r="W268" i="31"/>
  <c r="W269" i="31"/>
  <c r="W270" i="31"/>
  <c r="W271" i="31"/>
  <c r="W272" i="31"/>
  <c r="W273" i="31"/>
  <c r="W274" i="31"/>
  <c r="W275" i="31"/>
  <c r="W276" i="31"/>
  <c r="W277" i="31"/>
  <c r="W278" i="31"/>
  <c r="W279" i="31"/>
  <c r="W280" i="31"/>
  <c r="W281" i="31"/>
  <c r="W282" i="31"/>
  <c r="W283" i="31"/>
  <c r="W284" i="31"/>
  <c r="W285" i="31"/>
  <c r="W286" i="31"/>
  <c r="W287" i="31"/>
  <c r="W288" i="31"/>
  <c r="W289" i="31"/>
  <c r="W290" i="31"/>
  <c r="W291" i="31"/>
  <c r="W292" i="31"/>
  <c r="W293" i="31"/>
  <c r="W294" i="31"/>
  <c r="W295" i="31"/>
  <c r="W296" i="31"/>
  <c r="W297" i="31"/>
  <c r="W298" i="31"/>
  <c r="W299" i="31"/>
  <c r="W300" i="31"/>
  <c r="W301" i="31"/>
  <c r="W302" i="31"/>
  <c r="W303" i="31"/>
  <c r="W304" i="31"/>
  <c r="W305" i="31"/>
  <c r="W306" i="31"/>
  <c r="W307" i="31"/>
  <c r="W308" i="31"/>
  <c r="W309" i="31"/>
  <c r="W310" i="31"/>
  <c r="W311" i="31"/>
  <c r="W312" i="31"/>
  <c r="W313" i="31"/>
  <c r="W314" i="31"/>
  <c r="W315" i="31"/>
  <c r="W316" i="31"/>
  <c r="W317" i="31"/>
  <c r="W318" i="31"/>
  <c r="W319" i="31"/>
  <c r="W320" i="31"/>
  <c r="W321" i="31"/>
  <c r="W322" i="31"/>
  <c r="W323" i="31"/>
  <c r="W324" i="31"/>
  <c r="W325" i="31"/>
  <c r="W326" i="31"/>
  <c r="W327" i="31"/>
  <c r="W328" i="31"/>
  <c r="W329" i="31"/>
  <c r="W330" i="31"/>
  <c r="W331" i="31"/>
  <c r="W332" i="31"/>
  <c r="W333" i="31"/>
  <c r="W334" i="31"/>
  <c r="W335" i="31"/>
  <c r="W336" i="31"/>
  <c r="W337" i="31"/>
  <c r="W338" i="31"/>
  <c r="W339" i="31"/>
  <c r="W340" i="31"/>
  <c r="W341" i="31"/>
  <c r="W342" i="31"/>
  <c r="W343" i="31"/>
  <c r="W344" i="31"/>
  <c r="W345" i="31"/>
  <c r="W346" i="31"/>
  <c r="W347" i="31"/>
  <c r="W348" i="31"/>
  <c r="W349" i="31"/>
  <c r="W350" i="31"/>
  <c r="W351" i="31"/>
  <c r="W352" i="31"/>
  <c r="W353" i="31"/>
  <c r="W354" i="31"/>
  <c r="W355" i="31"/>
  <c r="W356" i="31"/>
  <c r="W357" i="31"/>
  <c r="W358" i="31"/>
  <c r="W359" i="31"/>
  <c r="W360" i="31"/>
  <c r="W361" i="31"/>
  <c r="W362" i="31"/>
  <c r="W363" i="31"/>
  <c r="W364" i="31"/>
  <c r="W365" i="31"/>
  <c r="W366" i="31"/>
  <c r="W367" i="31"/>
  <c r="W368" i="31"/>
  <c r="W369" i="31"/>
  <c r="W370" i="31"/>
  <c r="W371" i="31"/>
  <c r="W372" i="31"/>
  <c r="W373" i="31"/>
  <c r="W374" i="31"/>
  <c r="W375" i="31"/>
  <c r="W376" i="31"/>
  <c r="W377" i="31"/>
  <c r="W378" i="31"/>
  <c r="W379" i="31"/>
  <c r="W380" i="31"/>
  <c r="W381" i="31"/>
  <c r="W382" i="31"/>
  <c r="W383" i="31"/>
  <c r="W384" i="31"/>
  <c r="W385" i="31"/>
  <c r="W386" i="31"/>
  <c r="W387" i="31"/>
  <c r="W388" i="31"/>
  <c r="W389" i="31"/>
  <c r="W390" i="31"/>
  <c r="W391" i="31"/>
  <c r="W392" i="31"/>
  <c r="W393" i="31"/>
  <c r="W394" i="31"/>
  <c r="W395" i="31"/>
  <c r="W396" i="31"/>
  <c r="W397" i="31"/>
  <c r="W398" i="31"/>
  <c r="W399" i="31"/>
  <c r="W400" i="31"/>
  <c r="W401" i="31"/>
  <c r="W402" i="31"/>
  <c r="W403" i="31"/>
  <c r="W404" i="31"/>
  <c r="W405" i="31"/>
  <c r="W406" i="31"/>
  <c r="W407" i="31"/>
  <c r="W408" i="31"/>
  <c r="W409" i="31"/>
  <c r="W410" i="31"/>
  <c r="W411" i="31"/>
  <c r="W412" i="31"/>
  <c r="W413" i="31"/>
  <c r="W414" i="31"/>
  <c r="W415" i="31"/>
  <c r="W416" i="31"/>
  <c r="W417" i="31"/>
  <c r="W418" i="31"/>
  <c r="W419" i="31"/>
  <c r="W420" i="31"/>
  <c r="W421" i="31"/>
  <c r="W422" i="31"/>
  <c r="W423" i="31"/>
  <c r="W424" i="31"/>
  <c r="W425" i="31"/>
  <c r="W426" i="31"/>
  <c r="W427" i="31"/>
  <c r="W428" i="31"/>
  <c r="W429" i="31"/>
  <c r="W430" i="31"/>
  <c r="W431" i="31"/>
  <c r="W432" i="31"/>
  <c r="W433" i="31"/>
  <c r="W434" i="31"/>
  <c r="W435" i="31"/>
  <c r="W436" i="31"/>
  <c r="W437" i="31"/>
  <c r="W438" i="31"/>
  <c r="W439" i="31"/>
  <c r="W440" i="31"/>
  <c r="W441" i="31"/>
  <c r="W442" i="31"/>
  <c r="W443" i="31"/>
  <c r="W444" i="31"/>
  <c r="W445" i="31"/>
  <c r="W446" i="31"/>
  <c r="W447" i="31"/>
  <c r="W448" i="31"/>
  <c r="W449" i="31"/>
  <c r="W450" i="31"/>
  <c r="W451" i="31"/>
  <c r="W452" i="31"/>
  <c r="W453" i="31"/>
  <c r="W454" i="31"/>
  <c r="W455" i="31"/>
  <c r="W456" i="31"/>
  <c r="W457" i="31"/>
  <c r="W458" i="31"/>
  <c r="W459" i="31"/>
  <c r="W460" i="31"/>
  <c r="W461" i="31"/>
  <c r="W462" i="31"/>
  <c r="W463" i="31"/>
  <c r="W464" i="31"/>
  <c r="W465" i="31"/>
  <c r="W466" i="31"/>
  <c r="W467" i="31"/>
  <c r="W468" i="31"/>
  <c r="W469" i="31"/>
  <c r="W470" i="31"/>
  <c r="W471" i="31"/>
  <c r="W472" i="31"/>
  <c r="W473" i="31"/>
  <c r="W474" i="31"/>
  <c r="W475" i="31"/>
  <c r="W476" i="31"/>
  <c r="W477" i="31"/>
  <c r="W478" i="31"/>
  <c r="W479" i="31"/>
  <c r="W480" i="31"/>
  <c r="W481" i="31"/>
  <c r="W482" i="31"/>
  <c r="W483" i="31"/>
  <c r="W484" i="31"/>
  <c r="W485" i="31"/>
  <c r="W486" i="31"/>
  <c r="W487" i="31"/>
  <c r="W488" i="31"/>
  <c r="W489" i="31"/>
  <c r="W490" i="31"/>
  <c r="W491" i="31"/>
  <c r="W492" i="31"/>
  <c r="W493" i="31"/>
  <c r="W494" i="31"/>
  <c r="W495" i="31"/>
  <c r="W496" i="31"/>
  <c r="W497" i="31"/>
  <c r="W498" i="31"/>
  <c r="W499" i="31"/>
  <c r="W500" i="31"/>
  <c r="W501" i="31"/>
  <c r="W502" i="31"/>
  <c r="W503" i="31"/>
  <c r="W504" i="31"/>
  <c r="W505" i="31"/>
  <c r="W506" i="31"/>
  <c r="W507" i="31"/>
  <c r="W508" i="31"/>
  <c r="W509" i="31"/>
  <c r="W510" i="31"/>
  <c r="W511" i="31"/>
  <c r="W512" i="31"/>
  <c r="W513" i="31"/>
  <c r="W514" i="31"/>
  <c r="W515" i="31"/>
  <c r="W516" i="31"/>
  <c r="W517" i="31"/>
  <c r="W518" i="31"/>
  <c r="W519" i="31"/>
  <c r="W520" i="31"/>
  <c r="W521" i="31"/>
  <c r="W522" i="31"/>
  <c r="W523" i="31"/>
  <c r="W524" i="31"/>
  <c r="W525" i="31"/>
  <c r="W526" i="31"/>
  <c r="W527" i="31"/>
  <c r="W528" i="31"/>
  <c r="W529" i="31"/>
  <c r="W530" i="31"/>
  <c r="W531" i="31"/>
  <c r="W532" i="31"/>
  <c r="W533" i="31"/>
  <c r="W534" i="31"/>
  <c r="W535" i="31"/>
  <c r="W536" i="31"/>
  <c r="W537" i="31"/>
  <c r="W538" i="31"/>
  <c r="W539" i="31"/>
  <c r="W540" i="31"/>
  <c r="W541" i="31"/>
  <c r="W542" i="31"/>
  <c r="W543" i="31"/>
  <c r="W544" i="31"/>
  <c r="W545" i="31"/>
  <c r="W546" i="31"/>
  <c r="W547" i="31"/>
  <c r="W548" i="31"/>
  <c r="W549" i="31"/>
  <c r="W550" i="31"/>
  <c r="W551" i="31"/>
  <c r="W552" i="31"/>
  <c r="W553" i="31"/>
  <c r="W554" i="31"/>
  <c r="W555" i="31"/>
  <c r="W556" i="31"/>
  <c r="W557" i="31"/>
  <c r="W558" i="31"/>
  <c r="W559" i="31"/>
  <c r="W560" i="31"/>
  <c r="W561" i="31"/>
  <c r="W562" i="31"/>
  <c r="W563" i="31"/>
  <c r="W564" i="31"/>
  <c r="W565" i="31"/>
  <c r="W566" i="31"/>
  <c r="W567" i="31"/>
  <c r="W568" i="31"/>
  <c r="W569" i="31"/>
  <c r="W570" i="31"/>
  <c r="W3" i="31"/>
  <c r="M4"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70" i="31"/>
  <c r="M71" i="31"/>
  <c r="M72" i="31"/>
  <c r="M73" i="31"/>
  <c r="M74" i="31"/>
  <c r="M75" i="31"/>
  <c r="M76" i="31"/>
  <c r="M77" i="31"/>
  <c r="M78" i="31"/>
  <c r="M79" i="31"/>
  <c r="M80" i="31"/>
  <c r="M81" i="31"/>
  <c r="M82" i="31"/>
  <c r="M83" i="31"/>
  <c r="M84" i="31"/>
  <c r="M85" i="31"/>
  <c r="M86" i="31"/>
  <c r="M87" i="31"/>
  <c r="M88" i="31"/>
  <c r="M89" i="31"/>
  <c r="M90" i="31"/>
  <c r="M91" i="31"/>
  <c r="M92" i="31"/>
  <c r="M93" i="31"/>
  <c r="M94" i="31"/>
  <c r="M95" i="31"/>
  <c r="M96" i="31"/>
  <c r="M97" i="31"/>
  <c r="M98" i="31"/>
  <c r="M99" i="31"/>
  <c r="M100" i="31"/>
  <c r="M101" i="31"/>
  <c r="M102" i="31"/>
  <c r="M103" i="31"/>
  <c r="M104" i="31"/>
  <c r="M105" i="31"/>
  <c r="M106" i="31"/>
  <c r="M107" i="31"/>
  <c r="M108" i="31"/>
  <c r="M109" i="31"/>
  <c r="M110" i="31"/>
  <c r="M111" i="31"/>
  <c r="M112" i="31"/>
  <c r="M113" i="31"/>
  <c r="M114" i="31"/>
  <c r="M115" i="31"/>
  <c r="M116" i="31"/>
  <c r="M117" i="31"/>
  <c r="M118" i="31"/>
  <c r="M119" i="31"/>
  <c r="M120" i="31"/>
  <c r="M121" i="31"/>
  <c r="M122" i="31"/>
  <c r="M123" i="31"/>
  <c r="M124" i="31"/>
  <c r="M125" i="31"/>
  <c r="M126" i="31"/>
  <c r="M127" i="31"/>
  <c r="M128" i="31"/>
  <c r="M129" i="31"/>
  <c r="M130" i="31"/>
  <c r="M131" i="31"/>
  <c r="M132" i="31"/>
  <c r="M133" i="31"/>
  <c r="M134" i="31"/>
  <c r="M135" i="31"/>
  <c r="M136" i="31"/>
  <c r="M137" i="31"/>
  <c r="M138" i="31"/>
  <c r="M139" i="31"/>
  <c r="M140" i="31"/>
  <c r="M141" i="31"/>
  <c r="M142" i="31"/>
  <c r="M143" i="31"/>
  <c r="M144" i="31"/>
  <c r="M145" i="31"/>
  <c r="M146" i="31"/>
  <c r="M147" i="31"/>
  <c r="M148" i="31"/>
  <c r="M149" i="31"/>
  <c r="M150" i="31"/>
  <c r="M151" i="31"/>
  <c r="M152" i="31"/>
  <c r="M153" i="31"/>
  <c r="M154" i="31"/>
  <c r="M155" i="31"/>
  <c r="M156" i="31"/>
  <c r="M157" i="31"/>
  <c r="M158" i="31"/>
  <c r="M159" i="31"/>
  <c r="M160" i="31"/>
  <c r="M161" i="31"/>
  <c r="M162" i="31"/>
  <c r="M163" i="31"/>
  <c r="M164" i="31"/>
  <c r="M165" i="31"/>
  <c r="M166" i="31"/>
  <c r="M167" i="31"/>
  <c r="M168" i="31"/>
  <c r="M169" i="31"/>
  <c r="M170" i="31"/>
  <c r="M171" i="31"/>
  <c r="M172" i="31"/>
  <c r="M173" i="31"/>
  <c r="M174" i="31"/>
  <c r="M175" i="31"/>
  <c r="M176" i="31"/>
  <c r="M177" i="31"/>
  <c r="M178" i="31"/>
  <c r="M179" i="31"/>
  <c r="M180" i="31"/>
  <c r="M181" i="31"/>
  <c r="M182" i="31"/>
  <c r="M183" i="31"/>
  <c r="M184" i="31"/>
  <c r="M185" i="31"/>
  <c r="M186" i="31"/>
  <c r="M187" i="31"/>
  <c r="M188" i="31"/>
  <c r="M189" i="31"/>
  <c r="M190" i="31"/>
  <c r="M191" i="31"/>
  <c r="M192" i="31"/>
  <c r="M193" i="31"/>
  <c r="M194" i="31"/>
  <c r="M195" i="31"/>
  <c r="M196" i="31"/>
  <c r="M197" i="31"/>
  <c r="M198" i="31"/>
  <c r="M199" i="31"/>
  <c r="M200" i="31"/>
  <c r="M201" i="31"/>
  <c r="M202" i="31"/>
  <c r="M203" i="31"/>
  <c r="M204" i="31"/>
  <c r="M205" i="31"/>
  <c r="M206" i="31"/>
  <c r="M207" i="31"/>
  <c r="M208" i="31"/>
  <c r="M209" i="31"/>
  <c r="M210" i="31"/>
  <c r="M211" i="31"/>
  <c r="M212" i="31"/>
  <c r="M213" i="31"/>
  <c r="M214" i="31"/>
  <c r="M215" i="31"/>
  <c r="M216" i="31"/>
  <c r="M217" i="31"/>
  <c r="M218" i="31"/>
  <c r="M219" i="31"/>
  <c r="M220" i="31"/>
  <c r="M221" i="31"/>
  <c r="M222" i="31"/>
  <c r="M223" i="31"/>
  <c r="M224" i="31"/>
  <c r="M225" i="31"/>
  <c r="M226" i="31"/>
  <c r="M227" i="31"/>
  <c r="M228" i="31"/>
  <c r="M229" i="31"/>
  <c r="M230" i="31"/>
  <c r="M231" i="31"/>
  <c r="M232" i="31"/>
  <c r="M233" i="31"/>
  <c r="M234" i="31"/>
  <c r="M235" i="31"/>
  <c r="M236" i="31"/>
  <c r="M237" i="31"/>
  <c r="M238" i="31"/>
  <c r="M239" i="31"/>
  <c r="M240" i="31"/>
  <c r="M241" i="31"/>
  <c r="M242" i="31"/>
  <c r="M243" i="31"/>
  <c r="M244" i="31"/>
  <c r="M245" i="31"/>
  <c r="M246" i="31"/>
  <c r="M247" i="31"/>
  <c r="M248" i="31"/>
  <c r="M249" i="31"/>
  <c r="M250" i="31"/>
  <c r="M251" i="31"/>
  <c r="M252" i="31"/>
  <c r="M253" i="31"/>
  <c r="M254" i="31"/>
  <c r="M255" i="31"/>
  <c r="M256" i="31"/>
  <c r="M257" i="31"/>
  <c r="M258" i="31"/>
  <c r="M259" i="31"/>
  <c r="M260" i="31"/>
  <c r="M261" i="31"/>
  <c r="M262" i="31"/>
  <c r="M263" i="31"/>
  <c r="M264" i="31"/>
  <c r="M265" i="31"/>
  <c r="M266" i="31"/>
  <c r="M267" i="31"/>
  <c r="M268" i="31"/>
  <c r="M269" i="31"/>
  <c r="M270" i="31"/>
  <c r="M271" i="31"/>
  <c r="M272" i="31"/>
  <c r="M273" i="31"/>
  <c r="M274" i="31"/>
  <c r="M275" i="31"/>
  <c r="M276" i="31"/>
  <c r="M277" i="31"/>
  <c r="M278" i="31"/>
  <c r="M279" i="31"/>
  <c r="M280" i="31"/>
  <c r="M281" i="31"/>
  <c r="M282" i="31"/>
  <c r="M283" i="31"/>
  <c r="M284" i="31"/>
  <c r="M285" i="31"/>
  <c r="M286" i="31"/>
  <c r="M287" i="31"/>
  <c r="M288" i="31"/>
  <c r="M289" i="31"/>
  <c r="M290" i="31"/>
  <c r="M291" i="31"/>
  <c r="M292" i="31"/>
  <c r="M293" i="31"/>
  <c r="M294" i="31"/>
  <c r="M295" i="31"/>
  <c r="M296" i="31"/>
  <c r="M297" i="31"/>
  <c r="M298" i="31"/>
  <c r="M299" i="31"/>
  <c r="M300" i="31"/>
  <c r="M301" i="31"/>
  <c r="M302" i="31"/>
  <c r="M303" i="31"/>
  <c r="M304" i="31"/>
  <c r="M305" i="31"/>
  <c r="M306" i="31"/>
  <c r="M307" i="31"/>
  <c r="M308" i="31"/>
  <c r="M309" i="31"/>
  <c r="M310" i="31"/>
  <c r="M311" i="31"/>
  <c r="M312" i="31"/>
  <c r="M313" i="31"/>
  <c r="M314" i="31"/>
  <c r="M315" i="31"/>
  <c r="M316" i="31"/>
  <c r="M317" i="31"/>
  <c r="M318" i="31"/>
  <c r="M319" i="31"/>
  <c r="M320" i="31"/>
  <c r="M321" i="31"/>
  <c r="M322" i="31"/>
  <c r="M323" i="31"/>
  <c r="M324" i="31"/>
  <c r="M325" i="31"/>
  <c r="M326" i="31"/>
  <c r="M327" i="31"/>
  <c r="M328" i="31"/>
  <c r="M329" i="31"/>
  <c r="M330" i="31"/>
  <c r="M331" i="31"/>
  <c r="M332" i="31"/>
  <c r="M333" i="31"/>
  <c r="M334" i="31"/>
  <c r="M335" i="31"/>
  <c r="M336" i="31"/>
  <c r="M337" i="31"/>
  <c r="M338" i="31"/>
  <c r="M339" i="31"/>
  <c r="M340" i="31"/>
  <c r="M341" i="31"/>
  <c r="M342" i="31"/>
  <c r="M343" i="31"/>
  <c r="M344" i="31"/>
  <c r="M345" i="31"/>
  <c r="M346" i="31"/>
  <c r="M347" i="31"/>
  <c r="M348" i="31"/>
  <c r="M349" i="31"/>
  <c r="M350" i="31"/>
  <c r="M351" i="31"/>
  <c r="M352" i="31"/>
  <c r="M353" i="31"/>
  <c r="M354" i="31"/>
  <c r="M355" i="31"/>
  <c r="M356" i="31"/>
  <c r="M357" i="31"/>
  <c r="M358" i="31"/>
  <c r="M359" i="31"/>
  <c r="M360" i="31"/>
  <c r="M361" i="31"/>
  <c r="M362" i="31"/>
  <c r="M363" i="31"/>
  <c r="M364" i="31"/>
  <c r="M365" i="31"/>
  <c r="M366" i="31"/>
  <c r="M367" i="31"/>
  <c r="M368" i="31"/>
  <c r="M369" i="31"/>
  <c r="M370" i="31"/>
  <c r="M371" i="31"/>
  <c r="M372" i="31"/>
  <c r="M373" i="31"/>
  <c r="M374" i="31"/>
  <c r="M375" i="31"/>
  <c r="M376" i="31"/>
  <c r="M377" i="31"/>
  <c r="M378" i="31"/>
  <c r="M379" i="31"/>
  <c r="M380" i="31"/>
  <c r="M381" i="31"/>
  <c r="M382" i="31"/>
  <c r="M383" i="31"/>
  <c r="M384" i="31"/>
  <c r="M385" i="31"/>
  <c r="M386" i="31"/>
  <c r="M387" i="31"/>
  <c r="M388" i="31"/>
  <c r="M389" i="31"/>
  <c r="M390" i="31"/>
  <c r="M391" i="31"/>
  <c r="M392" i="31"/>
  <c r="M393" i="31"/>
  <c r="M394" i="31"/>
  <c r="M395" i="31"/>
  <c r="M396" i="31"/>
  <c r="M397" i="31"/>
  <c r="M398" i="31"/>
  <c r="M399" i="31"/>
  <c r="M400" i="31"/>
  <c r="M401" i="31"/>
  <c r="M402" i="31"/>
  <c r="M403" i="31"/>
  <c r="M404" i="31"/>
  <c r="M405" i="31"/>
  <c r="M406" i="31"/>
  <c r="M407" i="31"/>
  <c r="M408" i="31"/>
  <c r="M409" i="31"/>
  <c r="M410" i="31"/>
  <c r="M411" i="31"/>
  <c r="M412" i="31"/>
  <c r="M413" i="31"/>
  <c r="M414" i="31"/>
  <c r="M415" i="31"/>
  <c r="M416" i="31"/>
  <c r="M417" i="31"/>
  <c r="M418" i="31"/>
  <c r="M419" i="31"/>
  <c r="M420" i="31"/>
  <c r="M421" i="31"/>
  <c r="M422" i="31"/>
  <c r="M423" i="31"/>
  <c r="M424" i="31"/>
  <c r="M425" i="31"/>
  <c r="M426" i="31"/>
  <c r="M427" i="31"/>
  <c r="M428" i="31"/>
  <c r="M429" i="31"/>
  <c r="M430" i="31"/>
  <c r="M431" i="31"/>
  <c r="M432" i="31"/>
  <c r="M433" i="31"/>
  <c r="M434" i="31"/>
  <c r="M435" i="31"/>
  <c r="M436" i="31"/>
  <c r="M437" i="31"/>
  <c r="M438" i="31"/>
  <c r="M439" i="31"/>
  <c r="M440" i="31"/>
  <c r="M441" i="31"/>
  <c r="M442" i="31"/>
  <c r="M443" i="31"/>
  <c r="M444" i="31"/>
  <c r="M445" i="31"/>
  <c r="M446" i="31"/>
  <c r="M447" i="31"/>
  <c r="M448" i="31"/>
  <c r="M449" i="31"/>
  <c r="M450" i="31"/>
  <c r="M451" i="31"/>
  <c r="M452" i="31"/>
  <c r="M453" i="31"/>
  <c r="M454" i="31"/>
  <c r="M455" i="31"/>
  <c r="M456" i="31"/>
  <c r="M457" i="31"/>
  <c r="M458" i="31"/>
  <c r="M459" i="31"/>
  <c r="M460" i="31"/>
  <c r="M461" i="31"/>
  <c r="M462" i="31"/>
  <c r="M463" i="31"/>
  <c r="M464" i="31"/>
  <c r="M465" i="31"/>
  <c r="M466" i="31"/>
  <c r="M467" i="31"/>
  <c r="M468" i="31"/>
  <c r="M469" i="31"/>
  <c r="M470" i="31"/>
  <c r="M471" i="31"/>
  <c r="M472" i="31"/>
  <c r="M473" i="31"/>
  <c r="M474" i="31"/>
  <c r="M475" i="31"/>
  <c r="M476" i="31"/>
  <c r="M477" i="31"/>
  <c r="M478" i="31"/>
  <c r="M479" i="31"/>
  <c r="M480" i="31"/>
  <c r="M481" i="31"/>
  <c r="M482" i="31"/>
  <c r="M483" i="31"/>
  <c r="M484" i="31"/>
  <c r="M485" i="31"/>
  <c r="M486" i="31"/>
  <c r="M487" i="31"/>
  <c r="M488" i="31"/>
  <c r="M489" i="31"/>
  <c r="M490" i="31"/>
  <c r="M491" i="31"/>
  <c r="M492" i="31"/>
  <c r="M493" i="31"/>
  <c r="M494" i="31"/>
  <c r="M495" i="31"/>
  <c r="M496" i="31"/>
  <c r="M497" i="31"/>
  <c r="M498" i="31"/>
  <c r="M499" i="31"/>
  <c r="M500" i="31"/>
  <c r="M501" i="31"/>
  <c r="M502" i="31"/>
  <c r="M503" i="31"/>
  <c r="M504" i="31"/>
  <c r="M505" i="31"/>
  <c r="M506" i="31"/>
  <c r="M507" i="31"/>
  <c r="M508" i="31"/>
  <c r="M509" i="31"/>
  <c r="M510" i="31"/>
  <c r="M511" i="31"/>
  <c r="M512" i="31"/>
  <c r="M513" i="31"/>
  <c r="M514" i="31"/>
  <c r="M515" i="31"/>
  <c r="M516" i="31"/>
  <c r="M517" i="31"/>
  <c r="M518" i="31"/>
  <c r="M519" i="31"/>
  <c r="M520" i="31"/>
  <c r="M521" i="31"/>
  <c r="M522" i="31"/>
  <c r="M523" i="31"/>
  <c r="M524" i="31"/>
  <c r="M525" i="31"/>
  <c r="M526" i="31"/>
  <c r="M527" i="31"/>
  <c r="M528" i="31"/>
  <c r="M529" i="31"/>
  <c r="M530" i="31"/>
  <c r="M531" i="31"/>
  <c r="M532" i="31"/>
  <c r="M533" i="31"/>
  <c r="M534" i="31"/>
  <c r="M535" i="31"/>
  <c r="M536" i="31"/>
  <c r="M537" i="31"/>
  <c r="M538" i="31"/>
  <c r="M539" i="31"/>
  <c r="M540" i="31"/>
  <c r="M541" i="31"/>
  <c r="M542" i="31"/>
  <c r="M543" i="31"/>
  <c r="M544" i="31"/>
  <c r="M545" i="31"/>
  <c r="M546" i="31"/>
  <c r="M547" i="31"/>
  <c r="M548" i="31"/>
  <c r="M549" i="31"/>
  <c r="M550" i="31"/>
  <c r="M551" i="31"/>
  <c r="M552" i="31"/>
  <c r="M553" i="31"/>
  <c r="M554" i="31"/>
  <c r="M555" i="31"/>
  <c r="M556" i="31"/>
  <c r="M557" i="31"/>
  <c r="M558" i="31"/>
  <c r="M559" i="31"/>
  <c r="M560" i="31"/>
  <c r="M561" i="31"/>
  <c r="M562" i="31"/>
  <c r="M563" i="31"/>
  <c r="M564" i="31"/>
  <c r="M565" i="31"/>
  <c r="M566" i="31"/>
  <c r="M567" i="31"/>
  <c r="M568" i="31"/>
  <c r="M569" i="31"/>
  <c r="M570"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L488" i="31"/>
  <c r="L489" i="31"/>
  <c r="L490" i="31"/>
  <c r="L491" i="31"/>
  <c r="L492" i="31"/>
  <c r="L493"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M3" i="31"/>
  <c r="L3" i="31"/>
  <c r="B4" i="31"/>
  <c r="B5" i="31"/>
  <c r="B6" i="31"/>
  <c r="B7" i="31"/>
  <c r="B8" i="31"/>
  <c r="B9" i="31"/>
  <c r="B10"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16" i="31"/>
  <c r="B117" i="31"/>
  <c r="B118" i="31"/>
  <c r="B119" i="31"/>
  <c r="B120" i="31"/>
  <c r="B121" i="31"/>
  <c r="B122"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182" i="31"/>
  <c r="B183" i="31"/>
  <c r="B184" i="31"/>
  <c r="B185" i="31"/>
  <c r="B186" i="31"/>
  <c r="B187" i="31"/>
  <c r="B188" i="31"/>
  <c r="B189" i="31"/>
  <c r="B190" i="31"/>
  <c r="B191" i="31"/>
  <c r="B192" i="31"/>
  <c r="B193" i="31"/>
  <c r="B194" i="31"/>
  <c r="B195" i="31"/>
  <c r="B196" i="31"/>
  <c r="B197" i="31"/>
  <c r="B198" i="31"/>
  <c r="B199" i="31"/>
  <c r="B200" i="31"/>
  <c r="B201" i="31"/>
  <c r="B202" i="31"/>
  <c r="B203" i="31"/>
  <c r="B204" i="31"/>
  <c r="B205" i="31"/>
  <c r="B206" i="31"/>
  <c r="B207" i="31"/>
  <c r="B208" i="31"/>
  <c r="B209" i="31"/>
  <c r="B210" i="31"/>
  <c r="B211" i="31"/>
  <c r="B212" i="31"/>
  <c r="B213" i="31"/>
  <c r="B214" i="31"/>
  <c r="B215" i="31"/>
  <c r="B216" i="31"/>
  <c r="B217" i="31"/>
  <c r="B218" i="31"/>
  <c r="B219" i="31"/>
  <c r="B220" i="31"/>
  <c r="B221" i="31"/>
  <c r="B222" i="31"/>
  <c r="B223" i="31"/>
  <c r="B224" i="31"/>
  <c r="B225" i="31"/>
  <c r="B226" i="31"/>
  <c r="B227" i="31"/>
  <c r="B228" i="31"/>
  <c r="B229" i="31"/>
  <c r="B230" i="31"/>
  <c r="B231" i="31"/>
  <c r="B232" i="31"/>
  <c r="B233" i="31"/>
  <c r="B234" i="31"/>
  <c r="B235" i="31"/>
  <c r="B236" i="31"/>
  <c r="B237" i="31"/>
  <c r="B238" i="31"/>
  <c r="B239" i="31"/>
  <c r="B240" i="31"/>
  <c r="B241" i="31"/>
  <c r="B242" i="31"/>
  <c r="B243" i="31"/>
  <c r="B244" i="31"/>
  <c r="B245" i="31"/>
  <c r="B246" i="31"/>
  <c r="B247" i="31"/>
  <c r="B248" i="31"/>
  <c r="B249" i="31"/>
  <c r="B250" i="31"/>
  <c r="B251" i="31"/>
  <c r="B252" i="31"/>
  <c r="B253" i="31"/>
  <c r="B254" i="31"/>
  <c r="B255" i="31"/>
  <c r="B256" i="31"/>
  <c r="B257" i="31"/>
  <c r="B258" i="31"/>
  <c r="B259" i="31"/>
  <c r="B260" i="31"/>
  <c r="B261" i="31"/>
  <c r="B262" i="31"/>
  <c r="B263" i="31"/>
  <c r="B264" i="31"/>
  <c r="B265" i="31"/>
  <c r="B266" i="31"/>
  <c r="B267" i="31"/>
  <c r="B268" i="31"/>
  <c r="B269" i="31"/>
  <c r="B270" i="31"/>
  <c r="B271" i="31"/>
  <c r="B272" i="31"/>
  <c r="B273" i="31"/>
  <c r="B274" i="31"/>
  <c r="B275" i="31"/>
  <c r="B276" i="31"/>
  <c r="B277" i="31"/>
  <c r="B278" i="31"/>
  <c r="B279" i="31"/>
  <c r="B280" i="31"/>
  <c r="B281" i="31"/>
  <c r="B282" i="31"/>
  <c r="B283" i="31"/>
  <c r="B284" i="31"/>
  <c r="B285" i="31"/>
  <c r="B286" i="31"/>
  <c r="B287" i="31"/>
  <c r="B288" i="31"/>
  <c r="B289" i="31"/>
  <c r="B290" i="31"/>
  <c r="B291" i="31"/>
  <c r="B292" i="31"/>
  <c r="B293" i="31"/>
  <c r="B294" i="31"/>
  <c r="B295" i="31"/>
  <c r="B296" i="31"/>
  <c r="B297" i="31"/>
  <c r="B298" i="31"/>
  <c r="B299" i="31"/>
  <c r="B300" i="31"/>
  <c r="B301" i="31"/>
  <c r="B302" i="31"/>
  <c r="B303" i="31"/>
  <c r="B304" i="31"/>
  <c r="B305" i="31"/>
  <c r="B306" i="31"/>
  <c r="B307" i="31"/>
  <c r="B308" i="31"/>
  <c r="B309" i="31"/>
  <c r="B310" i="31"/>
  <c r="B311" i="31"/>
  <c r="B312" i="31"/>
  <c r="B313" i="31"/>
  <c r="B314" i="31"/>
  <c r="B315" i="31"/>
  <c r="B316" i="31"/>
  <c r="B317" i="31"/>
  <c r="B318" i="31"/>
  <c r="B319" i="31"/>
  <c r="B320" i="31"/>
  <c r="B321" i="31"/>
  <c r="B322" i="31"/>
  <c r="B323" i="31"/>
  <c r="B324" i="31"/>
  <c r="B325" i="31"/>
  <c r="B326" i="31"/>
  <c r="B327" i="31"/>
  <c r="B328" i="31"/>
  <c r="B329" i="31"/>
  <c r="B330" i="31"/>
  <c r="B331" i="31"/>
  <c r="B332" i="31"/>
  <c r="B333" i="31"/>
  <c r="B334" i="31"/>
  <c r="B335" i="31"/>
  <c r="B336" i="31"/>
  <c r="B337" i="31"/>
  <c r="B338" i="31"/>
  <c r="B339" i="31"/>
  <c r="B340" i="31"/>
  <c r="B341" i="31"/>
  <c r="B342" i="31"/>
  <c r="B343" i="31"/>
  <c r="B344" i="31"/>
  <c r="B345" i="31"/>
  <c r="B346" i="31"/>
  <c r="B347" i="31"/>
  <c r="B348" i="31"/>
  <c r="B349" i="31"/>
  <c r="B350" i="31"/>
  <c r="B351" i="31"/>
  <c r="B352" i="31"/>
  <c r="B353" i="31"/>
  <c r="B354" i="31"/>
  <c r="B355" i="31"/>
  <c r="B356" i="31"/>
  <c r="B357" i="31"/>
  <c r="B358" i="31"/>
  <c r="B359" i="31"/>
  <c r="B360" i="31"/>
  <c r="B361" i="31"/>
  <c r="B362" i="31"/>
  <c r="B363" i="31"/>
  <c r="B364" i="31"/>
  <c r="B365" i="31"/>
  <c r="B366" i="31"/>
  <c r="B367" i="31"/>
  <c r="B368" i="31"/>
  <c r="B369" i="31"/>
  <c r="B370" i="31"/>
  <c r="B371" i="31"/>
  <c r="B372" i="31"/>
  <c r="B373" i="31"/>
  <c r="B374" i="31"/>
  <c r="B375" i="31"/>
  <c r="B376" i="31"/>
  <c r="B377" i="31"/>
  <c r="B378" i="31"/>
  <c r="B379" i="31"/>
  <c r="B380" i="31"/>
  <c r="B381" i="31"/>
  <c r="B382" i="31"/>
  <c r="B383" i="31"/>
  <c r="B384" i="31"/>
  <c r="B385" i="31"/>
  <c r="B386" i="31"/>
  <c r="B387" i="31"/>
  <c r="B388" i="31"/>
  <c r="B389" i="31"/>
  <c r="B390" i="31"/>
  <c r="B391" i="31"/>
  <c r="B392" i="31"/>
  <c r="B393" i="31"/>
  <c r="B394" i="31"/>
  <c r="B395" i="31"/>
  <c r="B396" i="31"/>
  <c r="B397" i="31"/>
  <c r="B398" i="31"/>
  <c r="B399" i="31"/>
  <c r="B400" i="31"/>
  <c r="B401" i="31"/>
  <c r="B402" i="31"/>
  <c r="B403" i="31"/>
  <c r="B404" i="31"/>
  <c r="B405" i="31"/>
  <c r="B406" i="31"/>
  <c r="B407" i="31"/>
  <c r="B408" i="31"/>
  <c r="B409" i="31"/>
  <c r="B410" i="31"/>
  <c r="B411" i="31"/>
  <c r="B412" i="31"/>
  <c r="B413" i="31"/>
  <c r="B414" i="31"/>
  <c r="B415" i="31"/>
  <c r="B416" i="31"/>
  <c r="B417" i="31"/>
  <c r="B418" i="31"/>
  <c r="B419" i="31"/>
  <c r="B420" i="31"/>
  <c r="B421" i="31"/>
  <c r="B422" i="31"/>
  <c r="B423" i="31"/>
  <c r="B424" i="31"/>
  <c r="B425" i="31"/>
  <c r="B426" i="31"/>
  <c r="B427" i="31"/>
  <c r="B428" i="31"/>
  <c r="B429" i="31"/>
  <c r="B430" i="31"/>
  <c r="B431" i="31"/>
  <c r="B432" i="31"/>
  <c r="B433" i="31"/>
  <c r="B434" i="31"/>
  <c r="B435" i="31"/>
  <c r="B436" i="31"/>
  <c r="B437" i="31"/>
  <c r="B438" i="31"/>
  <c r="B439" i="31"/>
  <c r="B440" i="31"/>
  <c r="B441" i="31"/>
  <c r="B442" i="31"/>
  <c r="B443" i="31"/>
  <c r="B444" i="31"/>
  <c r="B445" i="31"/>
  <c r="B446" i="31"/>
  <c r="B447" i="31"/>
  <c r="B448" i="31"/>
  <c r="B449" i="31"/>
  <c r="B450" i="31"/>
  <c r="B451" i="31"/>
  <c r="B452" i="31"/>
  <c r="B453" i="31"/>
  <c r="B454" i="31"/>
  <c r="B455" i="31"/>
  <c r="B456" i="31"/>
  <c r="B457" i="31"/>
  <c r="B458" i="31"/>
  <c r="B459" i="31"/>
  <c r="B460" i="31"/>
  <c r="B461" i="31"/>
  <c r="B462" i="31"/>
  <c r="B463" i="31"/>
  <c r="B464" i="31"/>
  <c r="B465" i="31"/>
  <c r="B466" i="31"/>
  <c r="B467" i="31"/>
  <c r="B468" i="31"/>
  <c r="B469" i="31"/>
  <c r="B470" i="31"/>
  <c r="B471" i="31"/>
  <c r="B472" i="31"/>
  <c r="B473" i="31"/>
  <c r="B474" i="31"/>
  <c r="B475" i="31"/>
  <c r="B476" i="31"/>
  <c r="B477" i="31"/>
  <c r="B478" i="31"/>
  <c r="B479" i="31"/>
  <c r="B480" i="31"/>
  <c r="B481" i="31"/>
  <c r="B482" i="31"/>
  <c r="B483" i="31"/>
  <c r="B484" i="31"/>
  <c r="B485" i="31"/>
  <c r="B486" i="31"/>
  <c r="B487" i="31"/>
  <c r="B488" i="31"/>
  <c r="B489" i="31"/>
  <c r="B490" i="31"/>
  <c r="B491" i="31"/>
  <c r="B492" i="31"/>
  <c r="B493" i="31"/>
  <c r="B494" i="31"/>
  <c r="B495" i="31"/>
  <c r="B496" i="31"/>
  <c r="B497" i="31"/>
  <c r="B498" i="31"/>
  <c r="B499" i="31"/>
  <c r="B500" i="31"/>
  <c r="B501" i="31"/>
  <c r="B502" i="31"/>
  <c r="B503" i="31"/>
  <c r="B504" i="31"/>
  <c r="B505" i="31"/>
  <c r="B506" i="31"/>
  <c r="B507" i="31"/>
  <c r="B508" i="31"/>
  <c r="B509" i="31"/>
  <c r="B510" i="31"/>
  <c r="B511" i="31"/>
  <c r="B512" i="31"/>
  <c r="B513" i="31"/>
  <c r="B514" i="31"/>
  <c r="B515" i="31"/>
  <c r="B516" i="31"/>
  <c r="B517" i="31"/>
  <c r="B518" i="31"/>
  <c r="B519" i="31"/>
  <c r="B520" i="31"/>
  <c r="B521" i="31"/>
  <c r="B522" i="31"/>
  <c r="B523" i="31"/>
  <c r="B524" i="31"/>
  <c r="B525" i="31"/>
  <c r="B526" i="31"/>
  <c r="B527" i="31"/>
  <c r="B528" i="31"/>
  <c r="B529" i="31"/>
  <c r="B530" i="31"/>
  <c r="B531" i="31"/>
  <c r="B532" i="31"/>
  <c r="B533" i="31"/>
  <c r="B534" i="31"/>
  <c r="B535" i="31"/>
  <c r="B536" i="31"/>
  <c r="B537" i="31"/>
  <c r="B538" i="31"/>
  <c r="B539" i="31"/>
  <c r="B540" i="31"/>
  <c r="B541" i="31"/>
  <c r="B542" i="31"/>
  <c r="B543" i="31"/>
  <c r="B544" i="31"/>
  <c r="B545" i="31"/>
  <c r="B546" i="31"/>
  <c r="B547" i="31"/>
  <c r="B548" i="31"/>
  <c r="B549" i="31"/>
  <c r="B550" i="31"/>
  <c r="B551" i="31"/>
  <c r="B552" i="31"/>
  <c r="B553" i="31"/>
  <c r="B554" i="31"/>
  <c r="B555" i="31"/>
  <c r="B556" i="31"/>
  <c r="B557" i="31"/>
  <c r="B558" i="31"/>
  <c r="B559" i="31"/>
  <c r="B560" i="31"/>
  <c r="B561" i="31"/>
  <c r="B562" i="31"/>
  <c r="B563" i="31"/>
  <c r="B564" i="31"/>
  <c r="B565" i="31"/>
  <c r="B566" i="31"/>
  <c r="B567" i="31"/>
  <c r="B568" i="31"/>
  <c r="B569" i="31"/>
  <c r="B570" i="31"/>
  <c r="B3" i="31"/>
  <c r="A4" i="31"/>
  <c r="A5" i="31"/>
  <c r="A6" i="31"/>
  <c r="A7" i="31"/>
  <c r="A8" i="31"/>
  <c r="A9" i="31"/>
  <c r="A10" i="31"/>
  <c r="A11" i="31"/>
  <c r="A12" i="31"/>
  <c r="A13" i="31"/>
  <c r="A14" i="31"/>
  <c r="A15" i="31"/>
  <c r="A16" i="31"/>
  <c r="A17" i="31"/>
  <c r="A18" i="31"/>
  <c r="A19" i="31"/>
  <c r="A20" i="31"/>
  <c r="A21" i="31"/>
  <c r="A22" i="31"/>
  <c r="A23" i="31"/>
  <c r="A24" i="31"/>
  <c r="A25" i="31"/>
  <c r="A26" i="31"/>
  <c r="A27" i="31"/>
  <c r="A28" i="31"/>
  <c r="A29" i="31"/>
  <c r="A30" i="31"/>
  <c r="A31" i="31"/>
  <c r="A32" i="31"/>
  <c r="A33" i="31"/>
  <c r="A34" i="31"/>
  <c r="A35" i="31"/>
  <c r="A36" i="31"/>
  <c r="A37" i="31"/>
  <c r="A38" i="31"/>
  <c r="A39" i="31"/>
  <c r="A40" i="31"/>
  <c r="A41" i="31"/>
  <c r="A42" i="31"/>
  <c r="A43" i="31"/>
  <c r="A44" i="31"/>
  <c r="A45" i="31"/>
  <c r="A46" i="31"/>
  <c r="A47" i="31"/>
  <c r="A48" i="31"/>
  <c r="A49" i="31"/>
  <c r="A50" i="31"/>
  <c r="A51" i="31"/>
  <c r="A52" i="31"/>
  <c r="A53" i="31"/>
  <c r="A54" i="31"/>
  <c r="A55" i="31"/>
  <c r="A56" i="31"/>
  <c r="A57" i="31"/>
  <c r="A58" i="31"/>
  <c r="A59" i="31"/>
  <c r="A60" i="31"/>
  <c r="A61" i="31"/>
  <c r="A62" i="31"/>
  <c r="A63" i="31"/>
  <c r="A64" i="31"/>
  <c r="A65" i="31"/>
  <c r="A66" i="31"/>
  <c r="A67" i="31"/>
  <c r="A68" i="31"/>
  <c r="A69" i="31"/>
  <c r="A70" i="31"/>
  <c r="A71" i="31"/>
  <c r="A72" i="31"/>
  <c r="A73" i="31"/>
  <c r="A74" i="31"/>
  <c r="A75" i="31"/>
  <c r="A76" i="31"/>
  <c r="A77" i="31"/>
  <c r="A78" i="31"/>
  <c r="A79" i="31"/>
  <c r="A80" i="31"/>
  <c r="A81" i="31"/>
  <c r="A82" i="31"/>
  <c r="A83" i="31"/>
  <c r="A84" i="31"/>
  <c r="A85" i="31"/>
  <c r="A86" i="31"/>
  <c r="A87" i="31"/>
  <c r="A88" i="31"/>
  <c r="A89" i="31"/>
  <c r="A90" i="31"/>
  <c r="A91" i="31"/>
  <c r="A92" i="31"/>
  <c r="A93" i="31"/>
  <c r="A94" i="31"/>
  <c r="A95" i="31"/>
  <c r="A96" i="31"/>
  <c r="A97" i="31"/>
  <c r="A98" i="31"/>
  <c r="A99" i="31"/>
  <c r="A100" i="31"/>
  <c r="A101" i="31"/>
  <c r="A102" i="31"/>
  <c r="A103" i="31"/>
  <c r="A104" i="31"/>
  <c r="A105" i="31"/>
  <c r="A106" i="31"/>
  <c r="A107" i="31"/>
  <c r="A108" i="31"/>
  <c r="A109" i="31"/>
  <c r="A110" i="31"/>
  <c r="A111" i="31"/>
  <c r="A112" i="31"/>
  <c r="A113" i="31"/>
  <c r="A114" i="31"/>
  <c r="A115" i="31"/>
  <c r="A116" i="31"/>
  <c r="A117" i="31"/>
  <c r="A118" i="31"/>
  <c r="A119" i="31"/>
  <c r="A120" i="31"/>
  <c r="A121" i="31"/>
  <c r="A122" i="31"/>
  <c r="A123" i="31"/>
  <c r="A124" i="31"/>
  <c r="A125" i="31"/>
  <c r="A126" i="31"/>
  <c r="A127" i="31"/>
  <c r="A128" i="31"/>
  <c r="A129" i="31"/>
  <c r="A130" i="31"/>
  <c r="A131" i="31"/>
  <c r="A132" i="31"/>
  <c r="A133" i="31"/>
  <c r="A134" i="31"/>
  <c r="A135" i="31"/>
  <c r="A136" i="31"/>
  <c r="A137" i="31"/>
  <c r="A138" i="31"/>
  <c r="A139" i="31"/>
  <c r="A140" i="31"/>
  <c r="A141" i="31"/>
  <c r="A142" i="31"/>
  <c r="A143" i="31"/>
  <c r="A144" i="31"/>
  <c r="A145" i="31"/>
  <c r="A146" i="31"/>
  <c r="A147" i="31"/>
  <c r="A148" i="31"/>
  <c r="A149" i="31"/>
  <c r="A150" i="31"/>
  <c r="A151" i="31"/>
  <c r="A152" i="31"/>
  <c r="A153" i="31"/>
  <c r="A154" i="31"/>
  <c r="A155" i="31"/>
  <c r="A156" i="31"/>
  <c r="A157" i="31"/>
  <c r="A158" i="31"/>
  <c r="A159" i="31"/>
  <c r="A160" i="31"/>
  <c r="A161" i="31"/>
  <c r="A162" i="31"/>
  <c r="A163" i="31"/>
  <c r="A164" i="31"/>
  <c r="A165" i="31"/>
  <c r="A166" i="31"/>
  <c r="A167" i="31"/>
  <c r="A168" i="31"/>
  <c r="A169" i="31"/>
  <c r="A170" i="31"/>
  <c r="A171" i="31"/>
  <c r="A172" i="31"/>
  <c r="A173" i="31"/>
  <c r="A174" i="31"/>
  <c r="A175" i="31"/>
  <c r="A176" i="31"/>
  <c r="A177" i="31"/>
  <c r="A178" i="31"/>
  <c r="A179" i="31"/>
  <c r="A180" i="31"/>
  <c r="A181" i="31"/>
  <c r="A182" i="31"/>
  <c r="A183" i="31"/>
  <c r="A184" i="31"/>
  <c r="A185" i="31"/>
  <c r="A186" i="31"/>
  <c r="A187" i="31"/>
  <c r="A188" i="31"/>
  <c r="A189" i="31"/>
  <c r="A190" i="31"/>
  <c r="A191" i="31"/>
  <c r="A192" i="31"/>
  <c r="A193" i="31"/>
  <c r="A194" i="31"/>
  <c r="A195" i="31"/>
  <c r="A196" i="31"/>
  <c r="A197" i="31"/>
  <c r="A198" i="31"/>
  <c r="A199" i="31"/>
  <c r="A200" i="31"/>
  <c r="A201" i="31"/>
  <c r="A202" i="31"/>
  <c r="A203" i="31"/>
  <c r="A204" i="31"/>
  <c r="A205" i="31"/>
  <c r="A206" i="31"/>
  <c r="A207" i="31"/>
  <c r="A208" i="31"/>
  <c r="A209" i="31"/>
  <c r="A210" i="31"/>
  <c r="A211" i="31"/>
  <c r="A212" i="31"/>
  <c r="A213" i="31"/>
  <c r="A214" i="31"/>
  <c r="A215" i="31"/>
  <c r="A216" i="31"/>
  <c r="A217" i="31"/>
  <c r="A218" i="31"/>
  <c r="A219" i="31"/>
  <c r="A220" i="31"/>
  <c r="A221" i="31"/>
  <c r="A222" i="31"/>
  <c r="A223" i="31"/>
  <c r="A224" i="31"/>
  <c r="A225" i="31"/>
  <c r="A226" i="31"/>
  <c r="A227" i="31"/>
  <c r="A228" i="31"/>
  <c r="A229" i="31"/>
  <c r="A230" i="31"/>
  <c r="A231" i="31"/>
  <c r="A232" i="31"/>
  <c r="A233" i="31"/>
  <c r="A234" i="31"/>
  <c r="A235" i="31"/>
  <c r="A236" i="31"/>
  <c r="A237" i="31"/>
  <c r="A238" i="31"/>
  <c r="A239" i="31"/>
  <c r="A240" i="31"/>
  <c r="A241" i="31"/>
  <c r="A242" i="31"/>
  <c r="A243" i="31"/>
  <c r="A244" i="31"/>
  <c r="A245" i="31"/>
  <c r="A246" i="31"/>
  <c r="A247" i="31"/>
  <c r="A248" i="31"/>
  <c r="A249" i="31"/>
  <c r="A250" i="31"/>
  <c r="A251" i="31"/>
  <c r="A252" i="31"/>
  <c r="A253" i="31"/>
  <c r="A254" i="31"/>
  <c r="A255" i="31"/>
  <c r="A256" i="31"/>
  <c r="A257" i="31"/>
  <c r="A258" i="31"/>
  <c r="A259" i="31"/>
  <c r="A260" i="31"/>
  <c r="A261" i="31"/>
  <c r="A262" i="31"/>
  <c r="A263" i="31"/>
  <c r="A264" i="31"/>
  <c r="A265" i="31"/>
  <c r="A266" i="31"/>
  <c r="A267" i="31"/>
  <c r="A268" i="31"/>
  <c r="A269" i="31"/>
  <c r="A270" i="31"/>
  <c r="A271" i="31"/>
  <c r="A272" i="31"/>
  <c r="A273" i="31"/>
  <c r="A274" i="31"/>
  <c r="A275" i="31"/>
  <c r="A276" i="31"/>
  <c r="A277" i="31"/>
  <c r="A278" i="31"/>
  <c r="A279" i="31"/>
  <c r="A280" i="31"/>
  <c r="A281" i="31"/>
  <c r="A282" i="31"/>
  <c r="A283" i="31"/>
  <c r="A284" i="31"/>
  <c r="A285" i="31"/>
  <c r="A286" i="31"/>
  <c r="A287" i="31"/>
  <c r="A288" i="31"/>
  <c r="A289" i="31"/>
  <c r="A290" i="31"/>
  <c r="A291" i="31"/>
  <c r="A292" i="31"/>
  <c r="A293" i="31"/>
  <c r="A294" i="31"/>
  <c r="A295" i="31"/>
  <c r="A296" i="31"/>
  <c r="A297" i="31"/>
  <c r="A298" i="31"/>
  <c r="A299" i="31"/>
  <c r="A300" i="31"/>
  <c r="A301" i="31"/>
  <c r="A302" i="31"/>
  <c r="A303" i="31"/>
  <c r="A304" i="31"/>
  <c r="A305" i="31"/>
  <c r="A306" i="31"/>
  <c r="A307" i="31"/>
  <c r="A308" i="31"/>
  <c r="A309" i="31"/>
  <c r="A310" i="31"/>
  <c r="A311" i="31"/>
  <c r="A312" i="31"/>
  <c r="A313" i="31"/>
  <c r="A314" i="31"/>
  <c r="A315" i="31"/>
  <c r="A316" i="31"/>
  <c r="A317" i="31"/>
  <c r="A318" i="31"/>
  <c r="A319" i="31"/>
  <c r="A320" i="31"/>
  <c r="A321" i="31"/>
  <c r="A322" i="31"/>
  <c r="A323" i="31"/>
  <c r="A324" i="31"/>
  <c r="A325" i="31"/>
  <c r="A326" i="31"/>
  <c r="A327" i="31"/>
  <c r="A328" i="31"/>
  <c r="A329" i="31"/>
  <c r="A330" i="31"/>
  <c r="A331" i="31"/>
  <c r="A332" i="31"/>
  <c r="A333" i="31"/>
  <c r="A334" i="31"/>
  <c r="A335" i="31"/>
  <c r="A336" i="31"/>
  <c r="A337" i="31"/>
  <c r="A338" i="31"/>
  <c r="A339" i="31"/>
  <c r="A340" i="31"/>
  <c r="A341" i="31"/>
  <c r="A342" i="31"/>
  <c r="A343" i="31"/>
  <c r="A344" i="31"/>
  <c r="A345" i="31"/>
  <c r="A346" i="31"/>
  <c r="A347" i="31"/>
  <c r="A348" i="31"/>
  <c r="A349" i="31"/>
  <c r="A350" i="31"/>
  <c r="A351" i="31"/>
  <c r="A352" i="31"/>
  <c r="A353" i="31"/>
  <c r="A354" i="31"/>
  <c r="A355" i="31"/>
  <c r="A356" i="31"/>
  <c r="A357" i="31"/>
  <c r="A358" i="31"/>
  <c r="A359" i="31"/>
  <c r="A360" i="31"/>
  <c r="A361" i="31"/>
  <c r="A362" i="31"/>
  <c r="A363" i="31"/>
  <c r="A364" i="31"/>
  <c r="A365" i="31"/>
  <c r="A366" i="31"/>
  <c r="A367" i="31"/>
  <c r="A368" i="31"/>
  <c r="A369" i="31"/>
  <c r="A370" i="31"/>
  <c r="A371" i="31"/>
  <c r="A372" i="31"/>
  <c r="A373" i="31"/>
  <c r="A374" i="31"/>
  <c r="A375" i="31"/>
  <c r="A376" i="31"/>
  <c r="A377" i="31"/>
  <c r="A378" i="31"/>
  <c r="A379" i="31"/>
  <c r="A380" i="31"/>
  <c r="A381" i="31"/>
  <c r="A382" i="31"/>
  <c r="A383" i="31"/>
  <c r="A384" i="31"/>
  <c r="A385" i="31"/>
  <c r="A386" i="31"/>
  <c r="A387" i="31"/>
  <c r="A388" i="31"/>
  <c r="A389" i="31"/>
  <c r="A390" i="31"/>
  <c r="A391" i="31"/>
  <c r="A392" i="31"/>
  <c r="A393" i="31"/>
  <c r="A394" i="31"/>
  <c r="A395" i="31"/>
  <c r="A396" i="31"/>
  <c r="A397" i="31"/>
  <c r="A398" i="31"/>
  <c r="A399" i="31"/>
  <c r="A400" i="31"/>
  <c r="A401" i="31"/>
  <c r="A402" i="31"/>
  <c r="A403" i="31"/>
  <c r="A404" i="31"/>
  <c r="A405" i="31"/>
  <c r="A406" i="31"/>
  <c r="A407" i="31"/>
  <c r="A408" i="31"/>
  <c r="A409" i="31"/>
  <c r="A410" i="31"/>
  <c r="A411" i="31"/>
  <c r="A412" i="31"/>
  <c r="A413" i="31"/>
  <c r="A414" i="31"/>
  <c r="A415" i="31"/>
  <c r="A416" i="31"/>
  <c r="A417" i="31"/>
  <c r="A418" i="31"/>
  <c r="A419" i="31"/>
  <c r="A420" i="31"/>
  <c r="A421" i="31"/>
  <c r="A422" i="31"/>
  <c r="A423" i="31"/>
  <c r="A424" i="31"/>
  <c r="A425" i="31"/>
  <c r="A426" i="31"/>
  <c r="A427" i="31"/>
  <c r="A428" i="31"/>
  <c r="A429" i="31"/>
  <c r="A430" i="31"/>
  <c r="A431" i="31"/>
  <c r="A432" i="31"/>
  <c r="A433" i="31"/>
  <c r="A434" i="31"/>
  <c r="A435" i="31"/>
  <c r="A436" i="31"/>
  <c r="A437" i="31"/>
  <c r="A438" i="31"/>
  <c r="A439" i="31"/>
  <c r="A440" i="31"/>
  <c r="A441" i="31"/>
  <c r="A442" i="31"/>
  <c r="A443" i="31"/>
  <c r="A444" i="31"/>
  <c r="A445" i="31"/>
  <c r="A446" i="31"/>
  <c r="A447" i="31"/>
  <c r="A448" i="31"/>
  <c r="A449" i="31"/>
  <c r="A450" i="31"/>
  <c r="A451" i="31"/>
  <c r="A452" i="31"/>
  <c r="A453" i="31"/>
  <c r="A454" i="31"/>
  <c r="A455" i="31"/>
  <c r="A456" i="31"/>
  <c r="A457" i="31"/>
  <c r="A458" i="31"/>
  <c r="A459" i="31"/>
  <c r="A460" i="31"/>
  <c r="A461" i="31"/>
  <c r="A462" i="31"/>
  <c r="A463" i="31"/>
  <c r="A464" i="31"/>
  <c r="A465" i="31"/>
  <c r="A466" i="31"/>
  <c r="A467" i="31"/>
  <c r="A468" i="31"/>
  <c r="A469" i="31"/>
  <c r="A470" i="31"/>
  <c r="A471" i="31"/>
  <c r="A472" i="31"/>
  <c r="A473" i="31"/>
  <c r="A474" i="31"/>
  <c r="A475" i="31"/>
  <c r="A476" i="31"/>
  <c r="A477" i="31"/>
  <c r="A478" i="31"/>
  <c r="A479" i="31"/>
  <c r="A480" i="31"/>
  <c r="A481" i="31"/>
  <c r="A482" i="31"/>
  <c r="A483" i="31"/>
  <c r="A484" i="31"/>
  <c r="A485" i="31"/>
  <c r="A486" i="31"/>
  <c r="A487" i="31"/>
  <c r="A488" i="31"/>
  <c r="A489" i="31"/>
  <c r="A490" i="31"/>
  <c r="A491" i="31"/>
  <c r="A492" i="31"/>
  <c r="A493" i="31"/>
  <c r="A494" i="31"/>
  <c r="A495" i="31"/>
  <c r="A496" i="31"/>
  <c r="A497" i="31"/>
  <c r="A498" i="31"/>
  <c r="A499" i="31"/>
  <c r="A500" i="31"/>
  <c r="A501" i="31"/>
  <c r="A502" i="31"/>
  <c r="A503" i="31"/>
  <c r="A504" i="31"/>
  <c r="A505" i="31"/>
  <c r="A506" i="31"/>
  <c r="A507" i="31"/>
  <c r="A508" i="31"/>
  <c r="A509" i="31"/>
  <c r="A510" i="31"/>
  <c r="A511" i="31"/>
  <c r="A512" i="31"/>
  <c r="A513" i="31"/>
  <c r="A514" i="31"/>
  <c r="A515" i="31"/>
  <c r="A516" i="31"/>
  <c r="A517" i="31"/>
  <c r="A518" i="31"/>
  <c r="A519" i="31"/>
  <c r="A520" i="31"/>
  <c r="A521" i="31"/>
  <c r="A522" i="31"/>
  <c r="A523" i="31"/>
  <c r="A524" i="31"/>
  <c r="A525" i="31"/>
  <c r="A526" i="31"/>
  <c r="A527" i="31"/>
  <c r="A528" i="31"/>
  <c r="A529" i="31"/>
  <c r="A530" i="31"/>
  <c r="A531" i="31"/>
  <c r="A532" i="31"/>
  <c r="A533" i="31"/>
  <c r="A534" i="31"/>
  <c r="A535" i="31"/>
  <c r="A536" i="31"/>
  <c r="A537" i="31"/>
  <c r="A538" i="31"/>
  <c r="A539" i="31"/>
  <c r="A540" i="31"/>
  <c r="A541" i="31"/>
  <c r="A542" i="31"/>
  <c r="A543" i="31"/>
  <c r="A544" i="31"/>
  <c r="A545" i="31"/>
  <c r="A546" i="31"/>
  <c r="A547" i="31"/>
  <c r="A548" i="31"/>
  <c r="A549" i="31"/>
  <c r="A550" i="31"/>
  <c r="A551" i="31"/>
  <c r="A552" i="31"/>
  <c r="A553" i="31"/>
  <c r="A554" i="31"/>
  <c r="A555" i="31"/>
  <c r="A556" i="31"/>
  <c r="A557" i="31"/>
  <c r="A558" i="31"/>
  <c r="A559" i="31"/>
  <c r="A560" i="31"/>
  <c r="A561" i="31"/>
  <c r="A562" i="31"/>
  <c r="A563" i="31"/>
  <c r="A564" i="31"/>
  <c r="A565" i="31"/>
  <c r="A566" i="31"/>
  <c r="A567" i="31"/>
  <c r="A568" i="31"/>
  <c r="A569" i="31"/>
  <c r="A570" i="31"/>
  <c r="A3" i="31"/>
  <c r="BP587" i="28"/>
  <c r="BP586" i="28"/>
  <c r="BP585" i="28"/>
  <c r="BP584" i="28"/>
  <c r="BP583" i="28"/>
  <c r="BP582" i="28"/>
  <c r="BP581" i="28"/>
  <c r="BP580" i="28"/>
  <c r="BP579" i="28"/>
  <c r="BP578" i="28"/>
  <c r="BP577" i="28"/>
  <c r="BP576" i="28"/>
  <c r="BP575" i="28"/>
  <c r="BP574" i="28"/>
  <c r="BP573" i="28"/>
  <c r="BP572" i="28"/>
  <c r="BP571" i="28"/>
  <c r="BP570" i="28"/>
  <c r="BP569" i="28"/>
  <c r="BP568" i="28"/>
  <c r="BP567" i="28"/>
  <c r="BP566" i="28"/>
  <c r="BP565" i="28"/>
  <c r="BP564" i="28"/>
  <c r="BP563" i="28"/>
  <c r="BP562" i="28"/>
  <c r="BP561" i="28"/>
  <c r="BP560" i="28"/>
  <c r="BP559" i="28"/>
  <c r="BP558" i="28"/>
  <c r="BP557" i="28"/>
  <c r="BP556" i="28"/>
  <c r="BP555" i="28"/>
  <c r="BP554" i="28"/>
  <c r="BP553" i="28"/>
  <c r="BP552" i="28"/>
  <c r="BP551" i="28"/>
  <c r="BP550" i="28"/>
  <c r="BP549" i="28"/>
  <c r="BP548" i="28"/>
  <c r="BP547" i="28"/>
  <c r="BP546" i="28"/>
  <c r="BP545" i="28"/>
  <c r="BP544" i="28"/>
  <c r="BP543" i="28"/>
  <c r="BP542" i="28"/>
  <c r="BP541" i="28"/>
  <c r="BP540" i="28"/>
  <c r="BP539" i="28"/>
  <c r="BP538" i="28"/>
  <c r="BP537" i="28"/>
  <c r="BP536" i="28"/>
  <c r="BP535" i="28"/>
  <c r="BP534" i="28"/>
  <c r="BP533" i="28"/>
  <c r="BP532" i="28"/>
  <c r="BP531" i="28"/>
  <c r="BP530" i="28"/>
  <c r="BP529" i="28"/>
  <c r="BP528" i="28"/>
  <c r="BP527" i="28"/>
  <c r="BP526" i="28"/>
  <c r="BP525" i="28"/>
  <c r="BP524" i="28"/>
  <c r="BP523" i="28"/>
  <c r="BP522" i="28"/>
  <c r="BP521" i="28"/>
  <c r="BP520" i="28"/>
  <c r="BP519" i="28"/>
  <c r="BP518" i="28"/>
  <c r="BP517" i="28"/>
  <c r="BP516" i="28"/>
  <c r="BP515" i="28"/>
  <c r="BP514" i="28"/>
  <c r="BP513" i="28"/>
  <c r="BP512" i="28"/>
  <c r="BP511" i="28"/>
  <c r="BP510" i="28"/>
  <c r="BP509" i="28"/>
  <c r="BP508" i="28"/>
  <c r="BP507" i="28"/>
  <c r="BP506" i="28"/>
  <c r="BP505" i="28"/>
  <c r="BP504" i="28"/>
  <c r="BP503" i="28"/>
  <c r="BP502" i="28"/>
  <c r="BP501" i="28"/>
  <c r="BP500" i="28"/>
  <c r="BP499" i="28"/>
  <c r="BP498" i="28"/>
  <c r="BP497" i="28"/>
  <c r="BP496" i="28"/>
  <c r="BP495" i="28"/>
  <c r="BP494" i="28"/>
  <c r="BP493" i="28"/>
  <c r="BP492" i="28"/>
  <c r="BP491" i="28"/>
  <c r="BP490" i="28"/>
  <c r="BP489" i="28"/>
  <c r="BP488" i="28"/>
  <c r="BP487" i="28"/>
  <c r="BP486" i="28"/>
  <c r="BP485" i="28"/>
  <c r="BP484" i="28"/>
  <c r="BP483" i="28"/>
  <c r="BP482" i="28"/>
  <c r="BP481" i="28"/>
  <c r="BP480" i="28"/>
  <c r="BP479" i="28"/>
  <c r="BP478" i="28"/>
  <c r="BP477" i="28"/>
  <c r="BP476" i="28"/>
  <c r="BP475" i="28"/>
  <c r="BP474" i="28"/>
  <c r="BP473" i="28"/>
  <c r="BP472" i="28"/>
  <c r="BP471" i="28"/>
  <c r="BP470" i="28"/>
  <c r="BP469" i="28"/>
  <c r="BP468" i="28"/>
  <c r="BP467" i="28"/>
  <c r="BP466" i="28"/>
  <c r="BP465" i="28"/>
  <c r="BP464" i="28"/>
  <c r="BP463" i="28"/>
  <c r="BP462" i="28"/>
  <c r="BP461" i="28"/>
  <c r="BP460" i="28"/>
  <c r="BP459" i="28"/>
  <c r="BP458" i="28"/>
  <c r="BP457" i="28"/>
  <c r="BP456" i="28"/>
  <c r="BP455" i="28"/>
  <c r="BP454" i="28"/>
  <c r="BP453" i="28"/>
  <c r="BP452" i="28"/>
  <c r="BP451" i="28"/>
  <c r="BP450" i="28"/>
  <c r="BP449" i="28"/>
  <c r="BP448" i="28"/>
  <c r="BP447" i="28"/>
  <c r="BP446" i="28"/>
  <c r="BP445" i="28"/>
  <c r="BP444" i="28"/>
  <c r="BP443" i="28"/>
  <c r="BP442" i="28"/>
  <c r="BP441" i="28"/>
  <c r="BP440" i="28"/>
  <c r="BP439" i="28"/>
  <c r="BP438" i="28"/>
  <c r="BP437" i="28"/>
  <c r="BP436" i="28"/>
  <c r="BP435" i="28"/>
  <c r="BP434" i="28"/>
  <c r="BP433" i="28"/>
  <c r="BP432" i="28"/>
  <c r="BP431" i="28"/>
  <c r="BP430" i="28"/>
  <c r="BP429" i="28"/>
  <c r="BP428" i="28"/>
  <c r="BP427" i="28"/>
  <c r="BP426" i="28"/>
  <c r="BP425" i="28"/>
  <c r="BP424" i="28"/>
  <c r="BP423" i="28"/>
  <c r="BP422" i="28"/>
  <c r="BP421" i="28"/>
  <c r="BP420" i="28"/>
  <c r="BP419" i="28"/>
  <c r="BP418" i="28"/>
  <c r="BP417" i="28"/>
  <c r="BP416" i="28"/>
  <c r="BP415" i="28"/>
  <c r="BP414" i="28"/>
  <c r="BP413" i="28"/>
  <c r="BP412" i="28"/>
  <c r="BP411" i="28"/>
  <c r="BP410" i="28"/>
  <c r="BP409" i="28"/>
  <c r="BP408" i="28"/>
  <c r="BP407" i="28"/>
  <c r="BP406" i="28"/>
  <c r="BP405" i="28"/>
  <c r="BP404" i="28"/>
  <c r="BP403" i="28"/>
  <c r="BP402" i="28"/>
  <c r="BP401" i="28"/>
  <c r="BP400" i="28"/>
  <c r="BP399" i="28"/>
  <c r="BP398" i="28"/>
  <c r="BP397" i="28"/>
  <c r="BP396" i="28"/>
  <c r="BP395" i="28"/>
  <c r="BP394" i="28"/>
  <c r="BP393" i="28"/>
  <c r="BP392" i="28"/>
  <c r="BP391" i="28"/>
  <c r="BP390" i="28"/>
  <c r="BP389" i="28"/>
  <c r="BP388" i="28"/>
  <c r="BP387" i="28"/>
  <c r="BP386" i="28"/>
  <c r="BP385" i="28"/>
  <c r="BP384" i="28"/>
  <c r="BP383" i="28"/>
  <c r="BP382" i="28"/>
  <c r="BP381" i="28"/>
  <c r="BP380" i="28"/>
  <c r="BP379" i="28"/>
  <c r="BP378" i="28"/>
  <c r="BP377" i="28"/>
  <c r="BP376" i="28"/>
  <c r="BP375" i="28"/>
  <c r="BP374" i="28"/>
  <c r="BP373" i="28"/>
  <c r="BP372" i="28"/>
  <c r="BP371" i="28"/>
  <c r="BP370" i="28"/>
  <c r="BP369" i="28"/>
  <c r="BP368" i="28"/>
  <c r="BP367" i="28"/>
  <c r="BP366" i="28"/>
  <c r="BP365" i="28"/>
  <c r="BP364" i="28"/>
  <c r="BP363" i="28"/>
  <c r="BP362" i="28"/>
  <c r="BP361" i="28"/>
  <c r="BP360" i="28"/>
  <c r="BP359" i="28"/>
  <c r="BP358" i="28"/>
  <c r="BP357" i="28"/>
  <c r="BP356" i="28"/>
  <c r="BP355" i="28"/>
  <c r="BP354" i="28"/>
  <c r="BP353" i="28"/>
  <c r="BP352" i="28"/>
  <c r="BP351" i="28"/>
  <c r="BP350" i="28"/>
  <c r="BP349" i="28"/>
  <c r="BP348" i="28"/>
  <c r="BP347" i="28"/>
  <c r="BP346" i="28"/>
  <c r="BP345" i="28"/>
  <c r="BP344" i="28"/>
  <c r="BP343" i="28"/>
  <c r="BP342" i="28"/>
  <c r="BP341" i="28"/>
  <c r="BP340" i="28"/>
  <c r="BP339" i="28"/>
  <c r="BP338" i="28"/>
  <c r="BP337" i="28"/>
  <c r="BP336" i="28"/>
  <c r="BP335" i="28"/>
  <c r="BP334" i="28"/>
  <c r="BP333" i="28"/>
  <c r="BP332" i="28"/>
  <c r="BP331" i="28"/>
  <c r="BP330" i="28"/>
  <c r="BP329" i="28"/>
  <c r="BP328" i="28"/>
  <c r="BP327" i="28"/>
  <c r="BP326" i="28"/>
  <c r="BP325" i="28"/>
  <c r="BP324" i="28"/>
  <c r="BP323" i="28"/>
  <c r="BP322" i="28"/>
  <c r="BP321" i="28"/>
  <c r="BP320" i="28"/>
  <c r="BP319" i="28"/>
  <c r="BP318" i="28"/>
  <c r="BP317" i="28"/>
  <c r="BP316" i="28"/>
  <c r="BP315" i="28"/>
  <c r="BP314" i="28"/>
  <c r="BP313" i="28"/>
  <c r="BP312" i="28"/>
  <c r="BP311" i="28"/>
  <c r="BP310" i="28"/>
  <c r="BP309" i="28"/>
  <c r="BP308" i="28"/>
  <c r="BP307" i="28"/>
  <c r="BP306" i="28"/>
  <c r="BP305" i="28"/>
  <c r="BP304" i="28"/>
  <c r="BP303" i="28"/>
  <c r="BP302" i="28"/>
  <c r="BP301" i="28"/>
  <c r="BP300" i="28"/>
  <c r="BP299" i="28"/>
  <c r="BP298" i="28"/>
  <c r="BP297" i="28"/>
  <c r="BP296" i="28"/>
  <c r="BP295" i="28"/>
  <c r="BP294" i="28"/>
  <c r="BP293" i="28"/>
  <c r="BP292" i="28"/>
  <c r="BP291" i="28"/>
  <c r="BP290" i="28"/>
  <c r="BP289" i="28"/>
  <c r="BP288" i="28"/>
  <c r="BP287" i="28"/>
  <c r="BP286" i="28"/>
  <c r="BP285" i="28"/>
  <c r="BP284" i="28"/>
  <c r="BP283" i="28"/>
  <c r="BP282" i="28"/>
  <c r="BP281" i="28"/>
  <c r="BP280" i="28"/>
  <c r="BP279" i="28"/>
  <c r="BP278" i="28"/>
  <c r="BP277" i="28"/>
  <c r="BP276" i="28"/>
  <c r="BP275" i="28"/>
  <c r="BP274" i="28"/>
  <c r="BP273" i="28"/>
  <c r="BP272" i="28"/>
  <c r="BP271" i="28"/>
  <c r="BP270" i="28"/>
  <c r="BP269" i="28"/>
  <c r="BP268" i="28"/>
  <c r="BP267" i="28"/>
  <c r="BP266" i="28"/>
  <c r="BP265" i="28"/>
  <c r="BP264" i="28"/>
  <c r="BP263" i="28"/>
  <c r="BP262" i="28"/>
  <c r="BP261" i="28"/>
  <c r="BP260" i="28"/>
  <c r="BP259" i="28"/>
  <c r="BP258" i="28"/>
  <c r="BP257" i="28"/>
  <c r="BP256" i="28"/>
  <c r="BP255" i="28"/>
  <c r="BP254" i="28"/>
  <c r="BP253" i="28"/>
  <c r="BP252" i="28"/>
  <c r="BP251" i="28"/>
  <c r="BP250" i="28"/>
  <c r="BP249" i="28"/>
  <c r="BP248" i="28"/>
  <c r="BP247" i="28"/>
  <c r="BP246" i="28"/>
  <c r="BP245" i="28"/>
  <c r="BP244" i="28"/>
  <c r="BP243" i="28"/>
  <c r="BP242" i="28"/>
  <c r="BP241" i="28"/>
  <c r="BP240" i="28"/>
  <c r="BP239" i="28"/>
  <c r="BP238" i="28"/>
  <c r="BP237" i="28"/>
  <c r="BP236" i="28"/>
  <c r="BP235" i="28"/>
  <c r="BP234" i="28"/>
  <c r="BP233" i="28"/>
  <c r="BP232" i="28"/>
  <c r="BP231" i="28"/>
  <c r="BP230" i="28"/>
  <c r="BP229" i="28"/>
  <c r="BP228" i="28"/>
  <c r="BP227" i="28"/>
  <c r="BP226" i="28"/>
  <c r="BP225" i="28"/>
  <c r="BP224" i="28"/>
  <c r="BP223" i="28"/>
  <c r="BP222" i="28"/>
  <c r="BP221" i="28"/>
  <c r="BP220" i="28"/>
  <c r="BP219" i="28"/>
  <c r="BP218" i="28"/>
  <c r="BP217" i="28"/>
  <c r="BP216" i="28"/>
  <c r="BP215" i="28"/>
  <c r="BP214" i="28"/>
  <c r="BP213" i="28"/>
  <c r="BP212" i="28"/>
  <c r="BP211" i="28"/>
  <c r="BP210" i="28"/>
  <c r="BP209" i="28"/>
  <c r="BP208" i="28"/>
  <c r="BP207" i="28"/>
  <c r="BP206" i="28"/>
  <c r="BP205" i="28"/>
  <c r="BP204" i="28"/>
  <c r="BP203" i="28"/>
  <c r="BP202" i="28"/>
  <c r="BP201" i="28"/>
  <c r="BP200" i="28"/>
  <c r="BP199" i="28"/>
  <c r="BP198" i="28"/>
  <c r="BP197" i="28"/>
  <c r="BP196" i="28"/>
  <c r="BP195" i="28"/>
  <c r="BP194" i="28"/>
  <c r="BP193" i="28"/>
  <c r="BP192" i="28"/>
  <c r="BP191" i="28"/>
  <c r="BP190" i="28"/>
  <c r="BP189" i="28"/>
  <c r="BP188" i="28"/>
  <c r="BP187" i="28"/>
  <c r="BP186" i="28"/>
  <c r="BP185" i="28"/>
  <c r="BP184" i="28"/>
  <c r="BP183" i="28"/>
  <c r="BP182" i="28"/>
  <c r="BP181" i="28"/>
  <c r="BP180" i="28"/>
  <c r="BP179" i="28"/>
  <c r="BP178" i="28"/>
  <c r="BP177" i="28"/>
  <c r="BP176" i="28"/>
  <c r="BP175" i="28"/>
  <c r="BP174" i="28"/>
  <c r="BP173" i="28"/>
  <c r="BP172" i="28"/>
  <c r="BP171" i="28"/>
  <c r="BP170" i="28"/>
  <c r="BP169" i="28"/>
  <c r="BP168" i="28"/>
  <c r="BP167" i="28"/>
  <c r="BP166" i="28"/>
  <c r="BP165" i="28"/>
  <c r="BP164" i="28"/>
  <c r="BP163" i="28"/>
  <c r="BP162" i="28"/>
  <c r="BP161" i="28"/>
  <c r="BP160" i="28"/>
  <c r="BP159" i="28"/>
  <c r="BP158" i="28"/>
  <c r="BP157" i="28"/>
  <c r="BP156" i="28"/>
  <c r="BP155" i="28"/>
  <c r="BP154" i="28"/>
  <c r="BP153" i="28"/>
  <c r="BP152" i="28"/>
  <c r="BP151" i="28"/>
  <c r="BP150" i="28"/>
  <c r="BP149" i="28"/>
  <c r="BP148" i="28"/>
  <c r="BP147" i="28"/>
  <c r="BP146" i="28"/>
  <c r="BP145" i="28"/>
  <c r="BP144" i="28"/>
  <c r="BP143" i="28"/>
  <c r="BP142" i="28"/>
  <c r="BP141" i="28"/>
  <c r="BP140" i="28"/>
  <c r="BP139" i="28"/>
  <c r="BP138" i="28"/>
  <c r="BP137" i="28"/>
  <c r="BP136" i="28"/>
  <c r="BP135" i="28"/>
  <c r="BP134" i="28"/>
  <c r="BP133" i="28"/>
  <c r="BP132" i="28"/>
  <c r="BP131" i="28"/>
  <c r="BP130" i="28"/>
  <c r="BP129" i="28"/>
  <c r="BP128" i="28"/>
  <c r="BP127" i="28"/>
  <c r="BP126" i="28"/>
  <c r="BP125" i="28"/>
  <c r="BP124" i="28"/>
  <c r="BP123" i="28"/>
  <c r="BP122" i="28"/>
  <c r="BP121" i="28"/>
  <c r="BP120" i="28"/>
  <c r="BP119" i="28"/>
  <c r="BP118" i="28"/>
  <c r="BP117" i="28"/>
  <c r="BP116" i="28"/>
  <c r="BP115" i="28"/>
  <c r="BP114" i="28"/>
  <c r="BP113" i="28"/>
  <c r="BP112" i="28"/>
  <c r="BP111" i="28"/>
  <c r="BP110" i="28"/>
  <c r="BP109" i="28"/>
  <c r="BP108" i="28"/>
  <c r="BP107" i="28"/>
  <c r="BP106" i="28"/>
  <c r="BP105" i="28"/>
  <c r="BP104" i="28"/>
  <c r="BP103" i="28"/>
  <c r="BP102" i="28"/>
  <c r="BP101" i="28"/>
  <c r="BP100" i="28"/>
  <c r="BP99" i="28"/>
  <c r="BP98" i="28"/>
  <c r="BP97" i="28"/>
  <c r="BP96" i="28"/>
  <c r="BP95" i="28"/>
  <c r="BP94" i="28"/>
  <c r="BP93" i="28"/>
  <c r="BP92" i="28"/>
  <c r="BP91" i="28"/>
  <c r="BP90" i="28"/>
  <c r="BP89" i="28"/>
  <c r="BP88" i="28"/>
  <c r="BP87" i="28"/>
  <c r="BP86" i="28"/>
  <c r="BP85" i="28"/>
  <c r="BP84" i="28"/>
  <c r="BP83" i="28"/>
  <c r="BP82" i="28"/>
  <c r="BP81" i="28"/>
  <c r="BP80" i="28"/>
  <c r="BP79" i="28"/>
  <c r="BP78" i="28"/>
  <c r="BP77" i="28"/>
  <c r="BP76" i="28"/>
  <c r="BP75" i="28"/>
  <c r="BP74" i="28"/>
  <c r="BP73" i="28"/>
  <c r="BP72" i="28"/>
  <c r="BP71" i="28"/>
  <c r="BP70" i="28"/>
  <c r="BP69" i="28"/>
  <c r="BP68" i="28"/>
  <c r="BP67" i="28"/>
  <c r="BP66" i="28"/>
  <c r="BP65" i="28"/>
  <c r="BP64" i="28"/>
  <c r="BP63" i="28"/>
  <c r="BP62" i="28"/>
  <c r="BP61" i="28"/>
  <c r="BP60" i="28"/>
  <c r="BP59" i="28"/>
  <c r="BP58" i="28"/>
  <c r="BP57" i="28"/>
  <c r="BP56" i="28"/>
  <c r="BP55" i="28"/>
  <c r="BP54" i="28"/>
  <c r="BP53" i="28"/>
  <c r="BP52" i="28"/>
  <c r="BP51" i="28"/>
  <c r="BP50" i="28"/>
  <c r="BP49" i="28"/>
  <c r="BP48" i="28"/>
  <c r="BP47" i="28"/>
  <c r="BP46" i="28"/>
  <c r="BP45" i="28"/>
  <c r="BP44" i="28"/>
  <c r="BP43" i="28"/>
  <c r="BP42" i="28"/>
  <c r="BP41" i="28"/>
  <c r="BP40" i="28"/>
  <c r="BP39" i="28"/>
  <c r="BP38" i="28"/>
  <c r="BP37" i="28"/>
  <c r="BP36" i="28"/>
  <c r="BP35" i="28"/>
  <c r="BP34" i="28"/>
  <c r="BP33" i="28"/>
  <c r="BP32" i="28"/>
  <c r="BP31" i="28"/>
  <c r="BP30" i="28"/>
  <c r="BP29" i="28"/>
  <c r="BP28" i="28"/>
  <c r="BP27" i="28"/>
  <c r="BP26" i="28"/>
  <c r="BP25" i="28"/>
  <c r="BP24" i="28"/>
  <c r="BP23" i="28"/>
  <c r="BP22" i="28"/>
  <c r="BP21" i="28"/>
  <c r="BP20" i="28"/>
  <c r="BP19" i="28"/>
  <c r="BP18" i="28"/>
  <c r="BP17" i="28"/>
  <c r="BP16" i="28"/>
  <c r="BP15" i="28"/>
  <c r="BP14" i="28"/>
  <c r="BP13" i="28"/>
  <c r="BP12" i="28"/>
  <c r="BP11" i="28"/>
  <c r="BP10" i="28"/>
  <c r="BP9" i="28"/>
  <c r="BP8" i="28"/>
  <c r="BP7" i="28"/>
  <c r="BP6" i="28"/>
  <c r="BP5" i="28"/>
  <c r="BP4" i="28"/>
  <c r="BP3" i="28"/>
  <c r="BN587" i="28"/>
  <c r="BN586" i="28"/>
  <c r="BN585" i="28"/>
  <c r="BN584" i="28"/>
  <c r="BN583" i="28"/>
  <c r="BN582" i="28"/>
  <c r="BN581" i="28"/>
  <c r="BN580" i="28"/>
  <c r="BN579" i="28"/>
  <c r="BN578" i="28"/>
  <c r="BN577" i="28"/>
  <c r="BN576" i="28"/>
  <c r="BN575" i="28"/>
  <c r="BN574" i="28"/>
  <c r="BN573" i="28"/>
  <c r="BN572" i="28"/>
  <c r="BN571" i="28"/>
  <c r="BN570" i="28"/>
  <c r="BN569" i="28"/>
  <c r="BN568" i="28"/>
  <c r="BN567" i="28"/>
  <c r="BN566" i="28"/>
  <c r="BN565" i="28"/>
  <c r="BN564" i="28"/>
  <c r="BN563" i="28"/>
  <c r="BN562" i="28"/>
  <c r="BN561" i="28"/>
  <c r="BN560" i="28"/>
  <c r="BN559" i="28"/>
  <c r="BN558" i="28"/>
  <c r="BN557" i="28"/>
  <c r="BN556" i="28"/>
  <c r="BN555" i="28"/>
  <c r="BN554" i="28"/>
  <c r="BN553" i="28"/>
  <c r="BN552" i="28"/>
  <c r="BN551" i="28"/>
  <c r="BN550" i="28"/>
  <c r="BN549" i="28"/>
  <c r="BN548" i="28"/>
  <c r="BN547" i="28"/>
  <c r="BN546" i="28"/>
  <c r="BN545" i="28"/>
  <c r="BN544" i="28"/>
  <c r="BN543" i="28"/>
  <c r="BN542" i="28"/>
  <c r="BN541" i="28"/>
  <c r="BN540" i="28"/>
  <c r="BN539" i="28"/>
  <c r="BN538" i="28"/>
  <c r="BN537" i="28"/>
  <c r="BN536" i="28"/>
  <c r="BN535" i="28"/>
  <c r="BN534" i="28"/>
  <c r="BN533" i="28"/>
  <c r="BN532" i="28"/>
  <c r="BN531" i="28"/>
  <c r="BN530" i="28"/>
  <c r="BN529" i="28"/>
  <c r="BN528" i="28"/>
  <c r="BN527" i="28"/>
  <c r="BN526" i="28"/>
  <c r="BN525" i="28"/>
  <c r="BN524" i="28"/>
  <c r="BN523" i="28"/>
  <c r="BN522" i="28"/>
  <c r="BN521" i="28"/>
  <c r="BN520" i="28"/>
  <c r="BN519" i="28"/>
  <c r="BN518" i="28"/>
  <c r="BN517" i="28"/>
  <c r="BN516" i="28"/>
  <c r="BN515" i="28"/>
  <c r="BN514" i="28"/>
  <c r="BN513" i="28"/>
  <c r="BN512" i="28"/>
  <c r="BN511" i="28"/>
  <c r="BN510" i="28"/>
  <c r="BN509" i="28"/>
  <c r="BN508" i="28"/>
  <c r="BN507" i="28"/>
  <c r="BN506" i="28"/>
  <c r="BN505" i="28"/>
  <c r="BN504" i="28"/>
  <c r="BN503" i="28"/>
  <c r="BN502" i="28"/>
  <c r="BN501" i="28"/>
  <c r="BN500" i="28"/>
  <c r="BN499" i="28"/>
  <c r="BN498" i="28"/>
  <c r="BN497" i="28"/>
  <c r="BN496" i="28"/>
  <c r="BN495" i="28"/>
  <c r="BN494" i="28"/>
  <c r="BN493" i="28"/>
  <c r="BN492" i="28"/>
  <c r="BN491" i="28"/>
  <c r="BN490" i="28"/>
  <c r="BN489" i="28"/>
  <c r="BN488" i="28"/>
  <c r="BN487" i="28"/>
  <c r="BN486" i="28"/>
  <c r="BN485" i="28"/>
  <c r="BN484" i="28"/>
  <c r="BN483" i="28"/>
  <c r="BN482" i="28"/>
  <c r="BN481" i="28"/>
  <c r="BN480" i="28"/>
  <c r="BN479" i="28"/>
  <c r="BN478" i="28"/>
  <c r="BN477" i="28"/>
  <c r="BN476" i="28"/>
  <c r="BN475" i="28"/>
  <c r="BN474" i="28"/>
  <c r="BN473" i="28"/>
  <c r="BN472" i="28"/>
  <c r="BN471" i="28"/>
  <c r="BN470" i="28"/>
  <c r="BN469" i="28"/>
  <c r="BN468" i="28"/>
  <c r="BN467" i="28"/>
  <c r="BN466" i="28"/>
  <c r="BN465" i="28"/>
  <c r="BN464" i="28"/>
  <c r="BN463" i="28"/>
  <c r="BN462" i="28"/>
  <c r="BN461" i="28"/>
  <c r="BN460" i="28"/>
  <c r="BN459" i="28"/>
  <c r="BN458" i="28"/>
  <c r="BN457" i="28"/>
  <c r="BN456" i="28"/>
  <c r="BN455" i="28"/>
  <c r="BN454" i="28"/>
  <c r="BN453" i="28"/>
  <c r="BN452" i="28"/>
  <c r="BN451" i="28"/>
  <c r="BN450" i="28"/>
  <c r="BN449" i="28"/>
  <c r="BN448" i="28"/>
  <c r="BN447" i="28"/>
  <c r="BN446" i="28"/>
  <c r="BN445" i="28"/>
  <c r="BN444" i="28"/>
  <c r="BN443" i="28"/>
  <c r="BN442" i="28"/>
  <c r="BN441" i="28"/>
  <c r="BN440" i="28"/>
  <c r="BN439" i="28"/>
  <c r="BN438" i="28"/>
  <c r="BN437" i="28"/>
  <c r="BN436" i="28"/>
  <c r="BN435" i="28"/>
  <c r="BN434" i="28"/>
  <c r="BN433" i="28"/>
  <c r="BN432" i="28"/>
  <c r="BN431" i="28"/>
  <c r="BN430" i="28"/>
  <c r="BN429" i="28"/>
  <c r="BN428" i="28"/>
  <c r="BN427" i="28"/>
  <c r="BN426" i="28"/>
  <c r="BN425" i="28"/>
  <c r="BN424" i="28"/>
  <c r="BN423" i="28"/>
  <c r="BN422" i="28"/>
  <c r="BN421" i="28"/>
  <c r="BN420" i="28"/>
  <c r="BN419" i="28"/>
  <c r="BN418" i="28"/>
  <c r="BN417" i="28"/>
  <c r="BN416" i="28"/>
  <c r="BN415" i="28"/>
  <c r="BN414" i="28"/>
  <c r="BN413" i="28"/>
  <c r="BN412" i="28"/>
  <c r="BN411" i="28"/>
  <c r="BN410" i="28"/>
  <c r="BN409" i="28"/>
  <c r="BN408" i="28"/>
  <c r="BN407" i="28"/>
  <c r="BN406" i="28"/>
  <c r="BN405" i="28"/>
  <c r="BN404" i="28"/>
  <c r="BN403" i="28"/>
  <c r="BN402" i="28"/>
  <c r="BN401" i="28"/>
  <c r="BN400" i="28"/>
  <c r="BN399" i="28"/>
  <c r="BN398" i="28"/>
  <c r="BN397" i="28"/>
  <c r="BN396" i="28"/>
  <c r="BN395" i="28"/>
  <c r="BN394" i="28"/>
  <c r="BN393" i="28"/>
  <c r="BN392" i="28"/>
  <c r="BN391" i="28"/>
  <c r="BN390" i="28"/>
  <c r="BN389" i="28"/>
  <c r="BN388" i="28"/>
  <c r="BN387" i="28"/>
  <c r="BN386" i="28"/>
  <c r="BN385" i="28"/>
  <c r="BN384" i="28"/>
  <c r="BN383" i="28"/>
  <c r="BN382" i="28"/>
  <c r="BN381" i="28"/>
  <c r="BN380" i="28"/>
  <c r="BN379" i="28"/>
  <c r="BN378" i="28"/>
  <c r="BN377" i="28"/>
  <c r="BN376" i="28"/>
  <c r="BN375" i="28"/>
  <c r="BN374" i="28"/>
  <c r="BN373" i="28"/>
  <c r="BN372" i="28"/>
  <c r="BN371" i="28"/>
  <c r="BN370" i="28"/>
  <c r="BN369" i="28"/>
  <c r="BN368" i="28"/>
  <c r="BN367" i="28"/>
  <c r="BN366" i="28"/>
  <c r="BN365" i="28"/>
  <c r="BN364" i="28"/>
  <c r="BN363" i="28"/>
  <c r="BN362" i="28"/>
  <c r="BN361" i="28"/>
  <c r="BN360" i="28"/>
  <c r="BN359" i="28"/>
  <c r="BN358" i="28"/>
  <c r="BN357" i="28"/>
  <c r="BN356" i="28"/>
  <c r="BN355" i="28"/>
  <c r="BN354" i="28"/>
  <c r="BN353" i="28"/>
  <c r="BN352" i="28"/>
  <c r="BN351" i="28"/>
  <c r="BN350" i="28"/>
  <c r="BN349" i="28"/>
  <c r="BN348" i="28"/>
  <c r="BN347" i="28"/>
  <c r="BN346" i="28"/>
  <c r="BN345" i="28"/>
  <c r="BN344" i="28"/>
  <c r="BN343" i="28"/>
  <c r="BN342" i="28"/>
  <c r="BN341" i="28"/>
  <c r="BN340" i="28"/>
  <c r="BN339" i="28"/>
  <c r="BN338" i="28"/>
  <c r="BN337" i="28"/>
  <c r="BN336" i="28"/>
  <c r="BN335" i="28"/>
  <c r="BN334" i="28"/>
  <c r="BN333" i="28"/>
  <c r="BN332" i="28"/>
  <c r="BN331" i="28"/>
  <c r="BN330" i="28"/>
  <c r="BN329" i="28"/>
  <c r="BN328" i="28"/>
  <c r="BN327" i="28"/>
  <c r="BN326" i="28"/>
  <c r="BN325" i="28"/>
  <c r="BN324" i="28"/>
  <c r="BN323" i="28"/>
  <c r="BN322" i="28"/>
  <c r="BN321" i="28"/>
  <c r="BN320" i="28"/>
  <c r="BN319" i="28"/>
  <c r="BN318" i="28"/>
  <c r="BN317" i="28"/>
  <c r="BN316" i="28"/>
  <c r="BN315" i="28"/>
  <c r="BN314" i="28"/>
  <c r="BN313" i="28"/>
  <c r="BN312" i="28"/>
  <c r="BN311" i="28"/>
  <c r="BN310" i="28"/>
  <c r="BN309" i="28"/>
  <c r="BN308" i="28"/>
  <c r="BN307" i="28"/>
  <c r="BN306" i="28"/>
  <c r="BN305" i="28"/>
  <c r="BN304" i="28"/>
  <c r="BN303" i="28"/>
  <c r="BN302" i="28"/>
  <c r="BN301" i="28"/>
  <c r="BN300" i="28"/>
  <c r="BN299" i="28"/>
  <c r="BN298" i="28"/>
  <c r="BN297" i="28"/>
  <c r="BN296" i="28"/>
  <c r="BN295" i="28"/>
  <c r="BN294" i="28"/>
  <c r="BN293" i="28"/>
  <c r="BN292" i="28"/>
  <c r="BN291" i="28"/>
  <c r="BN290" i="28"/>
  <c r="BN289" i="28"/>
  <c r="BN288" i="28"/>
  <c r="BN287" i="28"/>
  <c r="BN286" i="28"/>
  <c r="BN285" i="28"/>
  <c r="BN284" i="28"/>
  <c r="BN283" i="28"/>
  <c r="BN282" i="28"/>
  <c r="BN281" i="28"/>
  <c r="BN280" i="28"/>
  <c r="BN279" i="28"/>
  <c r="BN278" i="28"/>
  <c r="BN277" i="28"/>
  <c r="BN276" i="28"/>
  <c r="BN275" i="28"/>
  <c r="BN274" i="28"/>
  <c r="BN273" i="28"/>
  <c r="BN272" i="28"/>
  <c r="BN271" i="28"/>
  <c r="BN270" i="28"/>
  <c r="BN269" i="28"/>
  <c r="BN268" i="28"/>
  <c r="BN267" i="28"/>
  <c r="BN266" i="28"/>
  <c r="BN265" i="28"/>
  <c r="BN264" i="28"/>
  <c r="BN263" i="28"/>
  <c r="BN262" i="28"/>
  <c r="BN261" i="28"/>
  <c r="BN260" i="28"/>
  <c r="BN259" i="28"/>
  <c r="BN258" i="28"/>
  <c r="BN257" i="28"/>
  <c r="BN256" i="28"/>
  <c r="BN255" i="28"/>
  <c r="BN254" i="28"/>
  <c r="BN253" i="28"/>
  <c r="BN252" i="28"/>
  <c r="BN251" i="28"/>
  <c r="BN250" i="28"/>
  <c r="BN249" i="28"/>
  <c r="BN248" i="28"/>
  <c r="BN247" i="28"/>
  <c r="BN246" i="28"/>
  <c r="BN245" i="28"/>
  <c r="BN244" i="28"/>
  <c r="BN243" i="28"/>
  <c r="BN242" i="28"/>
  <c r="BN241" i="28"/>
  <c r="BN240" i="28"/>
  <c r="BN239" i="28"/>
  <c r="BN238" i="28"/>
  <c r="BN237" i="28"/>
  <c r="BN236" i="28"/>
  <c r="BN235" i="28"/>
  <c r="BN234" i="28"/>
  <c r="BN233" i="28"/>
  <c r="BN232" i="28"/>
  <c r="BN231" i="28"/>
  <c r="BN230" i="28"/>
  <c r="BN229" i="28"/>
  <c r="BN228" i="28"/>
  <c r="BN227" i="28"/>
  <c r="BN226" i="28"/>
  <c r="BN225" i="28"/>
  <c r="BN224" i="28"/>
  <c r="BN223" i="28"/>
  <c r="BN222" i="28"/>
  <c r="BN221" i="28"/>
  <c r="BN220" i="28"/>
  <c r="BN219" i="28"/>
  <c r="BN218" i="28"/>
  <c r="BN217" i="28"/>
  <c r="BN216" i="28"/>
  <c r="BN215" i="28"/>
  <c r="BN214" i="28"/>
  <c r="BN213" i="28"/>
  <c r="BN212" i="28"/>
  <c r="BN211" i="28"/>
  <c r="BN210" i="28"/>
  <c r="BN209" i="28"/>
  <c r="BN208" i="28"/>
  <c r="BN207" i="28"/>
  <c r="BN206" i="28"/>
  <c r="BN205" i="28"/>
  <c r="BN204" i="28"/>
  <c r="BN203" i="28"/>
  <c r="BN202" i="28"/>
  <c r="BN201" i="28"/>
  <c r="BN200" i="28"/>
  <c r="BN199" i="28"/>
  <c r="BN198" i="28"/>
  <c r="BN197" i="28"/>
  <c r="BN196" i="28"/>
  <c r="BN195" i="28"/>
  <c r="BN194" i="28"/>
  <c r="BN193" i="28"/>
  <c r="BN192" i="28"/>
  <c r="BN191" i="28"/>
  <c r="BN190" i="28"/>
  <c r="BN189" i="28"/>
  <c r="BN188" i="28"/>
  <c r="BN187" i="28"/>
  <c r="BN186" i="28"/>
  <c r="BN185" i="28"/>
  <c r="BN184" i="28"/>
  <c r="BN183" i="28"/>
  <c r="BN182" i="28"/>
  <c r="BN181" i="28"/>
  <c r="BN180" i="28"/>
  <c r="BN179" i="28"/>
  <c r="BN178" i="28"/>
  <c r="BN177" i="28"/>
  <c r="BN176" i="28"/>
  <c r="BN175" i="28"/>
  <c r="BN174" i="28"/>
  <c r="BN173" i="28"/>
  <c r="BN172" i="28"/>
  <c r="BN171" i="28"/>
  <c r="BN170" i="28"/>
  <c r="BN169" i="28"/>
  <c r="BN168" i="28"/>
  <c r="BN167" i="28"/>
  <c r="BN166" i="28"/>
  <c r="BN165" i="28"/>
  <c r="BN164" i="28"/>
  <c r="BN163" i="28"/>
  <c r="BN162" i="28"/>
  <c r="BN161" i="28"/>
  <c r="BN160" i="28"/>
  <c r="BN159" i="28"/>
  <c r="BN158" i="28"/>
  <c r="BN157" i="28"/>
  <c r="BN156" i="28"/>
  <c r="BN155" i="28"/>
  <c r="BN154" i="28"/>
  <c r="BN153" i="28"/>
  <c r="BN152" i="28"/>
  <c r="BN151" i="28"/>
  <c r="BN150" i="28"/>
  <c r="BN149" i="28"/>
  <c r="BN148" i="28"/>
  <c r="BN147" i="28"/>
  <c r="BN146" i="28"/>
  <c r="BN145" i="28"/>
  <c r="BN144" i="28"/>
  <c r="BN143" i="28"/>
  <c r="BN142" i="28"/>
  <c r="BN141" i="28"/>
  <c r="BN140" i="28"/>
  <c r="BN139" i="28"/>
  <c r="BN138" i="28"/>
  <c r="BN137" i="28"/>
  <c r="BN136" i="28"/>
  <c r="BN135" i="28"/>
  <c r="BN134" i="28"/>
  <c r="BN133" i="28"/>
  <c r="BN132" i="28"/>
  <c r="BN131" i="28"/>
  <c r="BN130" i="28"/>
  <c r="BN129" i="28"/>
  <c r="BN128" i="28"/>
  <c r="BN127" i="28"/>
  <c r="BN126" i="28"/>
  <c r="BN125" i="28"/>
  <c r="BN124" i="28"/>
  <c r="BN123" i="28"/>
  <c r="BN122" i="28"/>
  <c r="BN121" i="28"/>
  <c r="BN120" i="28"/>
  <c r="BN119" i="28"/>
  <c r="BN118" i="28"/>
  <c r="BN117" i="28"/>
  <c r="BN116" i="28"/>
  <c r="BN115" i="28"/>
  <c r="BN114" i="28"/>
  <c r="BN113" i="28"/>
  <c r="BN112" i="28"/>
  <c r="BN111" i="28"/>
  <c r="BN110" i="28"/>
  <c r="BN109" i="28"/>
  <c r="BN108" i="28"/>
  <c r="BN107" i="28"/>
  <c r="BN106" i="28"/>
  <c r="BN105" i="28"/>
  <c r="BN104" i="28"/>
  <c r="BN103" i="28"/>
  <c r="BN102" i="28"/>
  <c r="BN101" i="28"/>
  <c r="BN100" i="28"/>
  <c r="BN99" i="28"/>
  <c r="BN98" i="28"/>
  <c r="BN97" i="28"/>
  <c r="BN96" i="28"/>
  <c r="BN95" i="28"/>
  <c r="BN94" i="28"/>
  <c r="BN93" i="28"/>
  <c r="BN92" i="28"/>
  <c r="BN91" i="28"/>
  <c r="BN90" i="28"/>
  <c r="BN89" i="28"/>
  <c r="BN88" i="28"/>
  <c r="BN87" i="28"/>
  <c r="BN86" i="28"/>
  <c r="BN85" i="28"/>
  <c r="BN84" i="28"/>
  <c r="BN83" i="28"/>
  <c r="BN82" i="28"/>
  <c r="BN81" i="28"/>
  <c r="BN80" i="28"/>
  <c r="BN79" i="28"/>
  <c r="BN78" i="28"/>
  <c r="BN77" i="28"/>
  <c r="BN76" i="28"/>
  <c r="BN75" i="28"/>
  <c r="BN74" i="28"/>
  <c r="BN73" i="28"/>
  <c r="BN72" i="28"/>
  <c r="BN71" i="28"/>
  <c r="BN70" i="28"/>
  <c r="BN69" i="28"/>
  <c r="BN68" i="28"/>
  <c r="BN67" i="28"/>
  <c r="BN66" i="28"/>
  <c r="BN65" i="28"/>
  <c r="BN64" i="28"/>
  <c r="BN63" i="28"/>
  <c r="BN62" i="28"/>
  <c r="BN61" i="28"/>
  <c r="BN60" i="28"/>
  <c r="BN59" i="28"/>
  <c r="BN58" i="28"/>
  <c r="BN57" i="28"/>
  <c r="BN56" i="28"/>
  <c r="BN55" i="28"/>
  <c r="BN54" i="28"/>
  <c r="BN53" i="28"/>
  <c r="BN52" i="28"/>
  <c r="BN51" i="28"/>
  <c r="BN50" i="28"/>
  <c r="BN49" i="28"/>
  <c r="BN48" i="28"/>
  <c r="BN47" i="28"/>
  <c r="BN46" i="28"/>
  <c r="BN45" i="28"/>
  <c r="BN44" i="28"/>
  <c r="BN43" i="28"/>
  <c r="BN42" i="28"/>
  <c r="BN41" i="28"/>
  <c r="BN40" i="28"/>
  <c r="BN39" i="28"/>
  <c r="BN38" i="28"/>
  <c r="BN37" i="28"/>
  <c r="BN36" i="28"/>
  <c r="BN35" i="28"/>
  <c r="BN34" i="28"/>
  <c r="BN33" i="28"/>
  <c r="BN32" i="28"/>
  <c r="BN31" i="28"/>
  <c r="BN30" i="28"/>
  <c r="BN29" i="28"/>
  <c r="BN28" i="28"/>
  <c r="BN27" i="28"/>
  <c r="BN26" i="28"/>
  <c r="BN25" i="28"/>
  <c r="BN24" i="28"/>
  <c r="BN23" i="28"/>
  <c r="BN22" i="28"/>
  <c r="BN21" i="28"/>
  <c r="BN20" i="28"/>
  <c r="BN19" i="28"/>
  <c r="BN18" i="28"/>
  <c r="BN17" i="28"/>
  <c r="BN16" i="28"/>
  <c r="BN15" i="28"/>
  <c r="BN14" i="28"/>
  <c r="BN13" i="28"/>
  <c r="BN12" i="28"/>
  <c r="BN11" i="28"/>
  <c r="BN10" i="28"/>
  <c r="BN9" i="28"/>
  <c r="BN8" i="28"/>
  <c r="BN7" i="28"/>
  <c r="BN6" i="28"/>
  <c r="BN5" i="28"/>
  <c r="BN4" i="28"/>
  <c r="BN3" i="28"/>
  <c r="BL587" i="28"/>
  <c r="BL586" i="28"/>
  <c r="BL585" i="28"/>
  <c r="BL584" i="28"/>
  <c r="BL583" i="28"/>
  <c r="BL582" i="28"/>
  <c r="BL581" i="28"/>
  <c r="BL580" i="28"/>
  <c r="BL579" i="28"/>
  <c r="BL578" i="28"/>
  <c r="BL577" i="28"/>
  <c r="BL576" i="28"/>
  <c r="BL575" i="28"/>
  <c r="BL574" i="28"/>
  <c r="BL573" i="28"/>
  <c r="BL572" i="28"/>
  <c r="BL571" i="28"/>
  <c r="BL570" i="28"/>
  <c r="BL569" i="28"/>
  <c r="BL568" i="28"/>
  <c r="BL567" i="28"/>
  <c r="BL566" i="28"/>
  <c r="BL565" i="28"/>
  <c r="BL564" i="28"/>
  <c r="BL563" i="28"/>
  <c r="BL562" i="28"/>
  <c r="BL561" i="28"/>
  <c r="BL560" i="28"/>
  <c r="BL559" i="28"/>
  <c r="BL558" i="28"/>
  <c r="BL557" i="28"/>
  <c r="BL556" i="28"/>
  <c r="BL555" i="28"/>
  <c r="BL554" i="28"/>
  <c r="BL553" i="28"/>
  <c r="BL552" i="28"/>
  <c r="BL551" i="28"/>
  <c r="BL550" i="28"/>
  <c r="BL549" i="28"/>
  <c r="BL548" i="28"/>
  <c r="BL547" i="28"/>
  <c r="BL546" i="28"/>
  <c r="BL545" i="28"/>
  <c r="BL544" i="28"/>
  <c r="BL543" i="28"/>
  <c r="BL542" i="28"/>
  <c r="BL541" i="28"/>
  <c r="BL540" i="28"/>
  <c r="BL539" i="28"/>
  <c r="BL538" i="28"/>
  <c r="BL537" i="28"/>
  <c r="BL536" i="28"/>
  <c r="BL535" i="28"/>
  <c r="BL534" i="28"/>
  <c r="BL533" i="28"/>
  <c r="BL532" i="28"/>
  <c r="BL531" i="28"/>
  <c r="BL530" i="28"/>
  <c r="BL529" i="28"/>
  <c r="BL528" i="28"/>
  <c r="BL527" i="28"/>
  <c r="BL526" i="28"/>
  <c r="BL525" i="28"/>
  <c r="BL524" i="28"/>
  <c r="BL523" i="28"/>
  <c r="BL522" i="28"/>
  <c r="BL521" i="28"/>
  <c r="BL520" i="28"/>
  <c r="BL519" i="28"/>
  <c r="BL518" i="28"/>
  <c r="BL517" i="28"/>
  <c r="BL516" i="28"/>
  <c r="BL515" i="28"/>
  <c r="BL514" i="28"/>
  <c r="BL513" i="28"/>
  <c r="BL512" i="28"/>
  <c r="BL511" i="28"/>
  <c r="BL510" i="28"/>
  <c r="BL509" i="28"/>
  <c r="BL508" i="28"/>
  <c r="BL507" i="28"/>
  <c r="BL506" i="28"/>
  <c r="BL505" i="28"/>
  <c r="BL504" i="28"/>
  <c r="BL503" i="28"/>
  <c r="BL502" i="28"/>
  <c r="BL501" i="28"/>
  <c r="BL500" i="28"/>
  <c r="BL499" i="28"/>
  <c r="BL498" i="28"/>
  <c r="BL497" i="28"/>
  <c r="BL496" i="28"/>
  <c r="BL495" i="28"/>
  <c r="BL494" i="28"/>
  <c r="BL493" i="28"/>
  <c r="BL492" i="28"/>
  <c r="BL491" i="28"/>
  <c r="BL490" i="28"/>
  <c r="BL489" i="28"/>
  <c r="BL488" i="28"/>
  <c r="BL487" i="28"/>
  <c r="BL486" i="28"/>
  <c r="BL485" i="28"/>
  <c r="BL484" i="28"/>
  <c r="BL483" i="28"/>
  <c r="BL482" i="28"/>
  <c r="BL481" i="28"/>
  <c r="BL480" i="28"/>
  <c r="BL479" i="28"/>
  <c r="BL478" i="28"/>
  <c r="BL477" i="28"/>
  <c r="BL476" i="28"/>
  <c r="BL475" i="28"/>
  <c r="BL474" i="28"/>
  <c r="BL473" i="28"/>
  <c r="BL472" i="28"/>
  <c r="BL471" i="28"/>
  <c r="BL470" i="28"/>
  <c r="BL469" i="28"/>
  <c r="BL468" i="28"/>
  <c r="BL467" i="28"/>
  <c r="BL466" i="28"/>
  <c r="BL465" i="28"/>
  <c r="BL464" i="28"/>
  <c r="BL463" i="28"/>
  <c r="BL462" i="28"/>
  <c r="BL461" i="28"/>
  <c r="BL460" i="28"/>
  <c r="BL459" i="28"/>
  <c r="BL458" i="28"/>
  <c r="BL457" i="28"/>
  <c r="BL456" i="28"/>
  <c r="BL455" i="28"/>
  <c r="BL454" i="28"/>
  <c r="BL453" i="28"/>
  <c r="BL452" i="28"/>
  <c r="BL451" i="28"/>
  <c r="BL450" i="28"/>
  <c r="BL449" i="28"/>
  <c r="BL448" i="28"/>
  <c r="BL447" i="28"/>
  <c r="BL446" i="28"/>
  <c r="BL445" i="28"/>
  <c r="BL444" i="28"/>
  <c r="BL443" i="28"/>
  <c r="BL442" i="28"/>
  <c r="BL441" i="28"/>
  <c r="BL440" i="28"/>
  <c r="BL439" i="28"/>
  <c r="BL438" i="28"/>
  <c r="BL437" i="28"/>
  <c r="BL436" i="28"/>
  <c r="BL435" i="28"/>
  <c r="BL434" i="28"/>
  <c r="BL433" i="28"/>
  <c r="BL432" i="28"/>
  <c r="BL431" i="28"/>
  <c r="BL430" i="28"/>
  <c r="BL429" i="28"/>
  <c r="BL428" i="28"/>
  <c r="BL427" i="28"/>
  <c r="BL426" i="28"/>
  <c r="BL425" i="28"/>
  <c r="BL424" i="28"/>
  <c r="BL423" i="28"/>
  <c r="BL422" i="28"/>
  <c r="BL421" i="28"/>
  <c r="BL420" i="28"/>
  <c r="BL419" i="28"/>
  <c r="BL418" i="28"/>
  <c r="BL417" i="28"/>
  <c r="BL416" i="28"/>
  <c r="BL415" i="28"/>
  <c r="BL414" i="28"/>
  <c r="BL413" i="28"/>
  <c r="BL412" i="28"/>
  <c r="BL411" i="28"/>
  <c r="BL410" i="28"/>
  <c r="BL409" i="28"/>
  <c r="BL408" i="28"/>
  <c r="BL407" i="28"/>
  <c r="BL406" i="28"/>
  <c r="BL405" i="28"/>
  <c r="BL404" i="28"/>
  <c r="BL403" i="28"/>
  <c r="BL402" i="28"/>
  <c r="BL401" i="28"/>
  <c r="BL400" i="28"/>
  <c r="BL399" i="28"/>
  <c r="BL398" i="28"/>
  <c r="BL397" i="28"/>
  <c r="BL396" i="28"/>
  <c r="BL395" i="28"/>
  <c r="BL394" i="28"/>
  <c r="BL393" i="28"/>
  <c r="BL392" i="28"/>
  <c r="BL391" i="28"/>
  <c r="BL390" i="28"/>
  <c r="BL389" i="28"/>
  <c r="BL388" i="28"/>
  <c r="BL387" i="28"/>
  <c r="BL386" i="28"/>
  <c r="BL385" i="28"/>
  <c r="BL384" i="28"/>
  <c r="BL383" i="28"/>
  <c r="BL382" i="28"/>
  <c r="BL381" i="28"/>
  <c r="BL380" i="28"/>
  <c r="BL379" i="28"/>
  <c r="BL378" i="28"/>
  <c r="BL377" i="28"/>
  <c r="BL376" i="28"/>
  <c r="BL375" i="28"/>
  <c r="BL374" i="28"/>
  <c r="BL373" i="28"/>
  <c r="BL372" i="28"/>
  <c r="BL371" i="28"/>
  <c r="BL370" i="28"/>
  <c r="BL369" i="28"/>
  <c r="BL368" i="28"/>
  <c r="BL367" i="28"/>
  <c r="BL366" i="28"/>
  <c r="BL365" i="28"/>
  <c r="BL364" i="28"/>
  <c r="BL363" i="28"/>
  <c r="BL362" i="28"/>
  <c r="BL361" i="28"/>
  <c r="BL360" i="28"/>
  <c r="BL359" i="28"/>
  <c r="BL358" i="28"/>
  <c r="BL357" i="28"/>
  <c r="BL356" i="28"/>
  <c r="BL355" i="28"/>
  <c r="BL354" i="28"/>
  <c r="BL353" i="28"/>
  <c r="BL352" i="28"/>
  <c r="BL351" i="28"/>
  <c r="BL350" i="28"/>
  <c r="BL349" i="28"/>
  <c r="BL348" i="28"/>
  <c r="BL347" i="28"/>
  <c r="BL346" i="28"/>
  <c r="BL345" i="28"/>
  <c r="BL344" i="28"/>
  <c r="BL343" i="28"/>
  <c r="BL342" i="28"/>
  <c r="BL341" i="28"/>
  <c r="BL340" i="28"/>
  <c r="BL339" i="28"/>
  <c r="BL338" i="28"/>
  <c r="BL337" i="28"/>
  <c r="BL336" i="28"/>
  <c r="BL335" i="28"/>
  <c r="BL334" i="28"/>
  <c r="BL333" i="28"/>
  <c r="BL332" i="28"/>
  <c r="BL331" i="28"/>
  <c r="BL330" i="28"/>
  <c r="BL329" i="28"/>
  <c r="BL328" i="28"/>
  <c r="BL327" i="28"/>
  <c r="BL326" i="28"/>
  <c r="BL325" i="28"/>
  <c r="BL324" i="28"/>
  <c r="BL323" i="28"/>
  <c r="BL322" i="28"/>
  <c r="BL321" i="28"/>
  <c r="BL320" i="28"/>
  <c r="BL319" i="28"/>
  <c r="BL318" i="28"/>
  <c r="BL317" i="28"/>
  <c r="BL316" i="28"/>
  <c r="BL315" i="28"/>
  <c r="BL314" i="28"/>
  <c r="BL313" i="28"/>
  <c r="BL312" i="28"/>
  <c r="BL311" i="28"/>
  <c r="BL310" i="28"/>
  <c r="BL309" i="28"/>
  <c r="BL308" i="28"/>
  <c r="BL307" i="28"/>
  <c r="BL306" i="28"/>
  <c r="BL305" i="28"/>
  <c r="BL304" i="28"/>
  <c r="BL303" i="28"/>
  <c r="BL302" i="28"/>
  <c r="BL301" i="28"/>
  <c r="BL300" i="28"/>
  <c r="BL299" i="28"/>
  <c r="BL298" i="28"/>
  <c r="BL297" i="28"/>
  <c r="BL296" i="28"/>
  <c r="BL295" i="28"/>
  <c r="BL294" i="28"/>
  <c r="BL293" i="28"/>
  <c r="BL292" i="28"/>
  <c r="BL291" i="28"/>
  <c r="BL290" i="28"/>
  <c r="BL289" i="28"/>
  <c r="BL288" i="28"/>
  <c r="BL287" i="28"/>
  <c r="BL286" i="28"/>
  <c r="BL285" i="28"/>
  <c r="BL284" i="28"/>
  <c r="BL283" i="28"/>
  <c r="BL282" i="28"/>
  <c r="BL281" i="28"/>
  <c r="BL280" i="28"/>
  <c r="BL279" i="28"/>
  <c r="BL278" i="28"/>
  <c r="BL277" i="28"/>
  <c r="BL276" i="28"/>
  <c r="BL275" i="28"/>
  <c r="BL274" i="28"/>
  <c r="BL273" i="28"/>
  <c r="BL272" i="28"/>
  <c r="BL271" i="28"/>
  <c r="BL270" i="28"/>
  <c r="BL269" i="28"/>
  <c r="BL268" i="28"/>
  <c r="BL267" i="28"/>
  <c r="BL266" i="28"/>
  <c r="BL265" i="28"/>
  <c r="BL264" i="28"/>
  <c r="BL263" i="28"/>
  <c r="BL262" i="28"/>
  <c r="BL261" i="28"/>
  <c r="BL260" i="28"/>
  <c r="BL259" i="28"/>
  <c r="BL258" i="28"/>
  <c r="BL257" i="28"/>
  <c r="BL256" i="28"/>
  <c r="BL255" i="28"/>
  <c r="BL254" i="28"/>
  <c r="BL253" i="28"/>
  <c r="BL252" i="28"/>
  <c r="BL251" i="28"/>
  <c r="BL250" i="28"/>
  <c r="BL249" i="28"/>
  <c r="BL248" i="28"/>
  <c r="BL247" i="28"/>
  <c r="BL246" i="28"/>
  <c r="BL245" i="28"/>
  <c r="BL244" i="28"/>
  <c r="BL243" i="28"/>
  <c r="BL242" i="28"/>
  <c r="BL241" i="28"/>
  <c r="BL240" i="28"/>
  <c r="BL239" i="28"/>
  <c r="BL238" i="28"/>
  <c r="BL237" i="28"/>
  <c r="BL236" i="28"/>
  <c r="BL235" i="28"/>
  <c r="BL234" i="28"/>
  <c r="BL233" i="28"/>
  <c r="BL232" i="28"/>
  <c r="BL231" i="28"/>
  <c r="BL230" i="28"/>
  <c r="BL229" i="28"/>
  <c r="BL228" i="28"/>
  <c r="BL227" i="28"/>
  <c r="BL226" i="28"/>
  <c r="BL225" i="28"/>
  <c r="BL224" i="28"/>
  <c r="BL223" i="28"/>
  <c r="BL222" i="28"/>
  <c r="BL221" i="28"/>
  <c r="BL220" i="28"/>
  <c r="BL219" i="28"/>
  <c r="BL218" i="28"/>
  <c r="BL217" i="28"/>
  <c r="BL216" i="28"/>
  <c r="BL215" i="28"/>
  <c r="BL214" i="28"/>
  <c r="BL213" i="28"/>
  <c r="BL212" i="28"/>
  <c r="BL211" i="28"/>
  <c r="BL210" i="28"/>
  <c r="BL209" i="28"/>
  <c r="BL208" i="28"/>
  <c r="BL207" i="28"/>
  <c r="BL206" i="28"/>
  <c r="BL205" i="28"/>
  <c r="BL204" i="28"/>
  <c r="BL203" i="28"/>
  <c r="BL202" i="28"/>
  <c r="BL201" i="28"/>
  <c r="BL200" i="28"/>
  <c r="BL199" i="28"/>
  <c r="BL198" i="28"/>
  <c r="BL197" i="28"/>
  <c r="BL196" i="28"/>
  <c r="BL195" i="28"/>
  <c r="BL194" i="28"/>
  <c r="BL193" i="28"/>
  <c r="BL192" i="28"/>
  <c r="BL191" i="28"/>
  <c r="BL190" i="28"/>
  <c r="BL189" i="28"/>
  <c r="BL188" i="28"/>
  <c r="BL187" i="28"/>
  <c r="BL186" i="28"/>
  <c r="BL185" i="28"/>
  <c r="BL184" i="28"/>
  <c r="BL183" i="28"/>
  <c r="BL182" i="28"/>
  <c r="BL181" i="28"/>
  <c r="BL180" i="28"/>
  <c r="BL179" i="28"/>
  <c r="BL178" i="28"/>
  <c r="BL177" i="28"/>
  <c r="BL176" i="28"/>
  <c r="BL175" i="28"/>
  <c r="BL174" i="28"/>
  <c r="BL173" i="28"/>
  <c r="BL172" i="28"/>
  <c r="BL171" i="28"/>
  <c r="BL170" i="28"/>
  <c r="BL169" i="28"/>
  <c r="BL168" i="28"/>
  <c r="BL167" i="28"/>
  <c r="BL166" i="28"/>
  <c r="BL165" i="28"/>
  <c r="BL164" i="28"/>
  <c r="BL163" i="28"/>
  <c r="BL162" i="28"/>
  <c r="BL161" i="28"/>
  <c r="BL160" i="28"/>
  <c r="BL159" i="28"/>
  <c r="BL158" i="28"/>
  <c r="BL157" i="28"/>
  <c r="BL156" i="28"/>
  <c r="BL155" i="28"/>
  <c r="BL154" i="28"/>
  <c r="BL153" i="28"/>
  <c r="BL152" i="28"/>
  <c r="BL151" i="28"/>
  <c r="BL150" i="28"/>
  <c r="BL149" i="28"/>
  <c r="BL148" i="28"/>
  <c r="BL147" i="28"/>
  <c r="BL146" i="28"/>
  <c r="BL145" i="28"/>
  <c r="BL144" i="28"/>
  <c r="BL143" i="28"/>
  <c r="BL142" i="28"/>
  <c r="BL141" i="28"/>
  <c r="BL140" i="28"/>
  <c r="BL139" i="28"/>
  <c r="BL138" i="28"/>
  <c r="BL137" i="28"/>
  <c r="BL136" i="28"/>
  <c r="BL135" i="28"/>
  <c r="BL134" i="28"/>
  <c r="BL133" i="28"/>
  <c r="BL132" i="28"/>
  <c r="BL131" i="28"/>
  <c r="BL130" i="28"/>
  <c r="BL129" i="28"/>
  <c r="BL128" i="28"/>
  <c r="BL127" i="28"/>
  <c r="BL126" i="28"/>
  <c r="BL125" i="28"/>
  <c r="BL124" i="28"/>
  <c r="BL123" i="28"/>
  <c r="BL122" i="28"/>
  <c r="BL121" i="28"/>
  <c r="BL120" i="28"/>
  <c r="BL119" i="28"/>
  <c r="BL118" i="28"/>
  <c r="BL117" i="28"/>
  <c r="BL116" i="28"/>
  <c r="BL115" i="28"/>
  <c r="BL114" i="28"/>
  <c r="BL113" i="28"/>
  <c r="BL112" i="28"/>
  <c r="BL111" i="28"/>
  <c r="BL110" i="28"/>
  <c r="BL109" i="28"/>
  <c r="BL108" i="28"/>
  <c r="BL107" i="28"/>
  <c r="BL106" i="28"/>
  <c r="BL105" i="28"/>
  <c r="BL104" i="28"/>
  <c r="BL103" i="28"/>
  <c r="BL102" i="28"/>
  <c r="BL101" i="28"/>
  <c r="BL100" i="28"/>
  <c r="BL99" i="28"/>
  <c r="BL98" i="28"/>
  <c r="BL97" i="28"/>
  <c r="BL96" i="28"/>
  <c r="BL95" i="28"/>
  <c r="BL94" i="28"/>
  <c r="BL93" i="28"/>
  <c r="BL92" i="28"/>
  <c r="BL91" i="28"/>
  <c r="BL90" i="28"/>
  <c r="BL89" i="28"/>
  <c r="BL88" i="28"/>
  <c r="BL87" i="28"/>
  <c r="BL86" i="28"/>
  <c r="BL85" i="28"/>
  <c r="BL84" i="28"/>
  <c r="BL83" i="28"/>
  <c r="BL82" i="28"/>
  <c r="BL81" i="28"/>
  <c r="BL80" i="28"/>
  <c r="BL79" i="28"/>
  <c r="BL78" i="28"/>
  <c r="BL77" i="28"/>
  <c r="BL76" i="28"/>
  <c r="BL75" i="28"/>
  <c r="BL74" i="28"/>
  <c r="BL73" i="28"/>
  <c r="BL72" i="28"/>
  <c r="BL71" i="28"/>
  <c r="BL70" i="28"/>
  <c r="BL69" i="28"/>
  <c r="BL68" i="28"/>
  <c r="BL67" i="28"/>
  <c r="BL66" i="28"/>
  <c r="BL65" i="28"/>
  <c r="BL64" i="28"/>
  <c r="BL63" i="28"/>
  <c r="BL62" i="28"/>
  <c r="BL61" i="28"/>
  <c r="BL60" i="28"/>
  <c r="BL59" i="28"/>
  <c r="BL58" i="28"/>
  <c r="BL57" i="28"/>
  <c r="BL56" i="28"/>
  <c r="BL55" i="28"/>
  <c r="BL54" i="28"/>
  <c r="BL53" i="28"/>
  <c r="BL52" i="28"/>
  <c r="BL51" i="28"/>
  <c r="BL50" i="28"/>
  <c r="BL49" i="28"/>
  <c r="BL48" i="28"/>
  <c r="BL47" i="28"/>
  <c r="BL46" i="28"/>
  <c r="BL45" i="28"/>
  <c r="BL44" i="28"/>
  <c r="BL43" i="28"/>
  <c r="BL42" i="28"/>
  <c r="BL41" i="28"/>
  <c r="BL40" i="28"/>
  <c r="BL39" i="28"/>
  <c r="BL38" i="28"/>
  <c r="BL37" i="28"/>
  <c r="BL36" i="28"/>
  <c r="BL35" i="28"/>
  <c r="BL34" i="28"/>
  <c r="BL33" i="28"/>
  <c r="BL32" i="28"/>
  <c r="BL31" i="28"/>
  <c r="BL30" i="28"/>
  <c r="BL29" i="28"/>
  <c r="BL28" i="28"/>
  <c r="BL27" i="28"/>
  <c r="BL26" i="28"/>
  <c r="BL25" i="28"/>
  <c r="BL24" i="28"/>
  <c r="BL23" i="28"/>
  <c r="BL22" i="28"/>
  <c r="BL21" i="28"/>
  <c r="BL20" i="28"/>
  <c r="BL19" i="28"/>
  <c r="BL18" i="28"/>
  <c r="BL17" i="28"/>
  <c r="BL16" i="28"/>
  <c r="BL15" i="28"/>
  <c r="BL14" i="28"/>
  <c r="BL13" i="28"/>
  <c r="BL12" i="28"/>
  <c r="BL11" i="28"/>
  <c r="BL10" i="28"/>
  <c r="BL9" i="28"/>
  <c r="BL8" i="28"/>
  <c r="BL7" i="28"/>
  <c r="BL6" i="28"/>
  <c r="BL5" i="28"/>
  <c r="BL4" i="28"/>
  <c r="BL3" i="28"/>
  <c r="BH587" i="28"/>
  <c r="BH586" i="28"/>
  <c r="BH585" i="28"/>
  <c r="BH584" i="28"/>
  <c r="BH583" i="28"/>
  <c r="BH582" i="28"/>
  <c r="BH581" i="28"/>
  <c r="BH580" i="28"/>
  <c r="BH579" i="28"/>
  <c r="BH578" i="28"/>
  <c r="BH577" i="28"/>
  <c r="BH576" i="28"/>
  <c r="BH575" i="28"/>
  <c r="BH574" i="28"/>
  <c r="BH573" i="28"/>
  <c r="BH572" i="28"/>
  <c r="BH571" i="28"/>
  <c r="BH570" i="28"/>
  <c r="BH569" i="28"/>
  <c r="BH568" i="28"/>
  <c r="BH567" i="28"/>
  <c r="BH566" i="28"/>
  <c r="BH565" i="28"/>
  <c r="BH564" i="28"/>
  <c r="BH563" i="28"/>
  <c r="BH562" i="28"/>
  <c r="BH561" i="28"/>
  <c r="BH560" i="28"/>
  <c r="BH559" i="28"/>
  <c r="BH558" i="28"/>
  <c r="BH557" i="28"/>
  <c r="BH556" i="28"/>
  <c r="BH555" i="28"/>
  <c r="BH554" i="28"/>
  <c r="BH553" i="28"/>
  <c r="BH552" i="28"/>
  <c r="BH551" i="28"/>
  <c r="BH550" i="28"/>
  <c r="BH549" i="28"/>
  <c r="BH548" i="28"/>
  <c r="BH547" i="28"/>
  <c r="BH546" i="28"/>
  <c r="BH545" i="28"/>
  <c r="BH544" i="28"/>
  <c r="BH543" i="28"/>
  <c r="BH542" i="28"/>
  <c r="BH541" i="28"/>
  <c r="BH540" i="28"/>
  <c r="BH539" i="28"/>
  <c r="BH538" i="28"/>
  <c r="BH537" i="28"/>
  <c r="BH536" i="28"/>
  <c r="BH535" i="28"/>
  <c r="BH534" i="28"/>
  <c r="BH533" i="28"/>
  <c r="BH532" i="28"/>
  <c r="BH531" i="28"/>
  <c r="BH530" i="28"/>
  <c r="BH529" i="28"/>
  <c r="BH528" i="28"/>
  <c r="BH527" i="28"/>
  <c r="BH526" i="28"/>
  <c r="BH525" i="28"/>
  <c r="BH524" i="28"/>
  <c r="BH523" i="28"/>
  <c r="BH522" i="28"/>
  <c r="BH521" i="28"/>
  <c r="BH520" i="28"/>
  <c r="BH519" i="28"/>
  <c r="BH518" i="28"/>
  <c r="BH517" i="28"/>
  <c r="BH516" i="28"/>
  <c r="BH515" i="28"/>
  <c r="BH514" i="28"/>
  <c r="BH513" i="28"/>
  <c r="BH512" i="28"/>
  <c r="BH511" i="28"/>
  <c r="BH510" i="28"/>
  <c r="BH509" i="28"/>
  <c r="BH508" i="28"/>
  <c r="BH507" i="28"/>
  <c r="BH506" i="28"/>
  <c r="BH505" i="28"/>
  <c r="BH504" i="28"/>
  <c r="BH503" i="28"/>
  <c r="BH502" i="28"/>
  <c r="BH501" i="28"/>
  <c r="BH500" i="28"/>
  <c r="BH499" i="28"/>
  <c r="BH498" i="28"/>
  <c r="BH497" i="28"/>
  <c r="BH496" i="28"/>
  <c r="BH495" i="28"/>
  <c r="BH494" i="28"/>
  <c r="BH493" i="28"/>
  <c r="BH492" i="28"/>
  <c r="BH491" i="28"/>
  <c r="BH490" i="28"/>
  <c r="BH489" i="28"/>
  <c r="BH488" i="28"/>
  <c r="BH487" i="28"/>
  <c r="BH486" i="28"/>
  <c r="BH485" i="28"/>
  <c r="BH484" i="28"/>
  <c r="BH483" i="28"/>
  <c r="BH482" i="28"/>
  <c r="BH481" i="28"/>
  <c r="BH480" i="28"/>
  <c r="BH479" i="28"/>
  <c r="BH478" i="28"/>
  <c r="BH477" i="28"/>
  <c r="BH476" i="28"/>
  <c r="BH475" i="28"/>
  <c r="BH474" i="28"/>
  <c r="BH473" i="28"/>
  <c r="BH472" i="28"/>
  <c r="BH471" i="28"/>
  <c r="BH470" i="28"/>
  <c r="BH469" i="28"/>
  <c r="BH468" i="28"/>
  <c r="BH467" i="28"/>
  <c r="BH466" i="28"/>
  <c r="BH465" i="28"/>
  <c r="BH464" i="28"/>
  <c r="BH463" i="28"/>
  <c r="BH462" i="28"/>
  <c r="BH461" i="28"/>
  <c r="BH460" i="28"/>
  <c r="BH459" i="28"/>
  <c r="BH458" i="28"/>
  <c r="BH457" i="28"/>
  <c r="BH456" i="28"/>
  <c r="BH455" i="28"/>
  <c r="BH454" i="28"/>
  <c r="BH453" i="28"/>
  <c r="BH452" i="28"/>
  <c r="BH451" i="28"/>
  <c r="BH450" i="28"/>
  <c r="BH449" i="28"/>
  <c r="BH448" i="28"/>
  <c r="BH447" i="28"/>
  <c r="BH446" i="28"/>
  <c r="BH445" i="28"/>
  <c r="BH444" i="28"/>
  <c r="BH443" i="28"/>
  <c r="BH442" i="28"/>
  <c r="BH441" i="28"/>
  <c r="BH440" i="28"/>
  <c r="BH439" i="28"/>
  <c r="BH438" i="28"/>
  <c r="BH437" i="28"/>
  <c r="BH436" i="28"/>
  <c r="BH435" i="28"/>
  <c r="BH434" i="28"/>
  <c r="BH433" i="28"/>
  <c r="BH432" i="28"/>
  <c r="BH431" i="28"/>
  <c r="BH430" i="28"/>
  <c r="BH429" i="28"/>
  <c r="BH428" i="28"/>
  <c r="BH427" i="28"/>
  <c r="BH426" i="28"/>
  <c r="BH425" i="28"/>
  <c r="BH424" i="28"/>
  <c r="BH423" i="28"/>
  <c r="BH422" i="28"/>
  <c r="BH421" i="28"/>
  <c r="BH420" i="28"/>
  <c r="BH419" i="28"/>
  <c r="BH418" i="28"/>
  <c r="BH417" i="28"/>
  <c r="BH416" i="28"/>
  <c r="BH415" i="28"/>
  <c r="BH414" i="28"/>
  <c r="BH413" i="28"/>
  <c r="BH412" i="28"/>
  <c r="BH411" i="28"/>
  <c r="BH410" i="28"/>
  <c r="BH409" i="28"/>
  <c r="BH408" i="28"/>
  <c r="BH407" i="28"/>
  <c r="BH406" i="28"/>
  <c r="BH405" i="28"/>
  <c r="BH404" i="28"/>
  <c r="BH403" i="28"/>
  <c r="BH402" i="28"/>
  <c r="BH401" i="28"/>
  <c r="BH400" i="28"/>
  <c r="BH399" i="28"/>
  <c r="BH398" i="28"/>
  <c r="BH397" i="28"/>
  <c r="BH396" i="28"/>
  <c r="BH395" i="28"/>
  <c r="BH394" i="28"/>
  <c r="BH393" i="28"/>
  <c r="BH392" i="28"/>
  <c r="BH391" i="28"/>
  <c r="BH390" i="28"/>
  <c r="BH389" i="28"/>
  <c r="BH388" i="28"/>
  <c r="BH387" i="28"/>
  <c r="BH386" i="28"/>
  <c r="BH385" i="28"/>
  <c r="BH384" i="28"/>
  <c r="BH383" i="28"/>
  <c r="BH382" i="28"/>
  <c r="BH381" i="28"/>
  <c r="BH380" i="28"/>
  <c r="BH379" i="28"/>
  <c r="BH378" i="28"/>
  <c r="BH377" i="28"/>
  <c r="BH376" i="28"/>
  <c r="BH375" i="28"/>
  <c r="BH374" i="28"/>
  <c r="BH373" i="28"/>
  <c r="BH372" i="28"/>
  <c r="BH371" i="28"/>
  <c r="BH370" i="28"/>
  <c r="BH369" i="28"/>
  <c r="BH368" i="28"/>
  <c r="BH367" i="28"/>
  <c r="BH366" i="28"/>
  <c r="BH365" i="28"/>
  <c r="BH364" i="28"/>
  <c r="BH363" i="28"/>
  <c r="BH362" i="28"/>
  <c r="BH361" i="28"/>
  <c r="BH360" i="28"/>
  <c r="BH359" i="28"/>
  <c r="BH358" i="28"/>
  <c r="BH357" i="28"/>
  <c r="BH356" i="28"/>
  <c r="BH355" i="28"/>
  <c r="BH354" i="28"/>
  <c r="BH353" i="28"/>
  <c r="BH352" i="28"/>
  <c r="BH351" i="28"/>
  <c r="BH350" i="28"/>
  <c r="BH349" i="28"/>
  <c r="BH348" i="28"/>
  <c r="BH347" i="28"/>
  <c r="BH346" i="28"/>
  <c r="BH345" i="28"/>
  <c r="BH344" i="28"/>
  <c r="BH343" i="28"/>
  <c r="BH342" i="28"/>
  <c r="BH341" i="28"/>
  <c r="BH340" i="28"/>
  <c r="BH339" i="28"/>
  <c r="BH338" i="28"/>
  <c r="BH337" i="28"/>
  <c r="BH336" i="28"/>
  <c r="BH335" i="28"/>
  <c r="BH334" i="28"/>
  <c r="BH333" i="28"/>
  <c r="BH332" i="28"/>
  <c r="BH331" i="28"/>
  <c r="BH330" i="28"/>
  <c r="BH329" i="28"/>
  <c r="BH328" i="28"/>
  <c r="BH327" i="28"/>
  <c r="BH326" i="28"/>
  <c r="BH325" i="28"/>
  <c r="BH324" i="28"/>
  <c r="BH323" i="28"/>
  <c r="BH322" i="28"/>
  <c r="BH321" i="28"/>
  <c r="BH320" i="28"/>
  <c r="BH319" i="28"/>
  <c r="BH318" i="28"/>
  <c r="BH317" i="28"/>
  <c r="BH316" i="28"/>
  <c r="BH315" i="28"/>
  <c r="BH314" i="28"/>
  <c r="BH313" i="28"/>
  <c r="BH312" i="28"/>
  <c r="BH311" i="28"/>
  <c r="BH310" i="28"/>
  <c r="BH309" i="28"/>
  <c r="BH308" i="28"/>
  <c r="BH307" i="28"/>
  <c r="BH306" i="28"/>
  <c r="BH305" i="28"/>
  <c r="BH304" i="28"/>
  <c r="BH303" i="28"/>
  <c r="BH302" i="28"/>
  <c r="BH301" i="28"/>
  <c r="BH300" i="28"/>
  <c r="BH299" i="28"/>
  <c r="BH298" i="28"/>
  <c r="BH297" i="28"/>
  <c r="BH296" i="28"/>
  <c r="BH295" i="28"/>
  <c r="BH294" i="28"/>
  <c r="BH293" i="28"/>
  <c r="BH292" i="28"/>
  <c r="BH291" i="28"/>
  <c r="BH290" i="28"/>
  <c r="BH289" i="28"/>
  <c r="BH288" i="28"/>
  <c r="BH287" i="28"/>
  <c r="BH286" i="28"/>
  <c r="BH285" i="28"/>
  <c r="BH284" i="28"/>
  <c r="BH283" i="28"/>
  <c r="BH282" i="28"/>
  <c r="BH281" i="28"/>
  <c r="BH280" i="28"/>
  <c r="BH279" i="28"/>
  <c r="BH278" i="28"/>
  <c r="BH277" i="28"/>
  <c r="BH276" i="28"/>
  <c r="BH275" i="28"/>
  <c r="BH274" i="28"/>
  <c r="BH273" i="28"/>
  <c r="BH272" i="28"/>
  <c r="BH271" i="28"/>
  <c r="BH270" i="28"/>
  <c r="BH269" i="28"/>
  <c r="BH268" i="28"/>
  <c r="BH267" i="28"/>
  <c r="BH266" i="28"/>
  <c r="BH265" i="28"/>
  <c r="BH264" i="28"/>
  <c r="BH263" i="28"/>
  <c r="BH262" i="28"/>
  <c r="BH261" i="28"/>
  <c r="BH260" i="28"/>
  <c r="BH259" i="28"/>
  <c r="BH258" i="28"/>
  <c r="BH257" i="28"/>
  <c r="BH256" i="28"/>
  <c r="BH255" i="28"/>
  <c r="BH254" i="28"/>
  <c r="BH253" i="28"/>
  <c r="BH252" i="28"/>
  <c r="BH251" i="28"/>
  <c r="BH250" i="28"/>
  <c r="BH249" i="28"/>
  <c r="BH248" i="28"/>
  <c r="BH247" i="28"/>
  <c r="BH246" i="28"/>
  <c r="BH245" i="28"/>
  <c r="BH244" i="28"/>
  <c r="BH243" i="28"/>
  <c r="BH242" i="28"/>
  <c r="BH241" i="28"/>
  <c r="BH240" i="28"/>
  <c r="BH239" i="28"/>
  <c r="BH238" i="28"/>
  <c r="BH237" i="28"/>
  <c r="BH236" i="28"/>
  <c r="BH235" i="28"/>
  <c r="BH234" i="28"/>
  <c r="BH233" i="28"/>
  <c r="BH232" i="28"/>
  <c r="BH231" i="28"/>
  <c r="BH230" i="28"/>
  <c r="BH229" i="28"/>
  <c r="BH228" i="28"/>
  <c r="BH227" i="28"/>
  <c r="BH226" i="28"/>
  <c r="BH225" i="28"/>
  <c r="BH224" i="28"/>
  <c r="BH223" i="28"/>
  <c r="BH222" i="28"/>
  <c r="BH221" i="28"/>
  <c r="BH220" i="28"/>
  <c r="BH219" i="28"/>
  <c r="BH218" i="28"/>
  <c r="BH217" i="28"/>
  <c r="BH216" i="28"/>
  <c r="BH215" i="28"/>
  <c r="BH214" i="28"/>
  <c r="BH213" i="28"/>
  <c r="BH212" i="28"/>
  <c r="BH211" i="28"/>
  <c r="BH210" i="28"/>
  <c r="BH209" i="28"/>
  <c r="BH208" i="28"/>
  <c r="BH207" i="28"/>
  <c r="BH206" i="28"/>
  <c r="BH205" i="28"/>
  <c r="BH204" i="28"/>
  <c r="BH203" i="28"/>
  <c r="BH202" i="28"/>
  <c r="BH201" i="28"/>
  <c r="BH200" i="28"/>
  <c r="BH199" i="28"/>
  <c r="BH198" i="28"/>
  <c r="BH197" i="28"/>
  <c r="BH196" i="28"/>
  <c r="BH195" i="28"/>
  <c r="BH194" i="28"/>
  <c r="BH193" i="28"/>
  <c r="BH192" i="28"/>
  <c r="BH191" i="28"/>
  <c r="BH190" i="28"/>
  <c r="BH189" i="28"/>
  <c r="BH188" i="28"/>
  <c r="BH187" i="28"/>
  <c r="BH186" i="28"/>
  <c r="BH185" i="28"/>
  <c r="BH184" i="28"/>
  <c r="BH183" i="28"/>
  <c r="BH182" i="28"/>
  <c r="BH181" i="28"/>
  <c r="BH180" i="28"/>
  <c r="BH179" i="28"/>
  <c r="BH178" i="28"/>
  <c r="BH177" i="28"/>
  <c r="BH176" i="28"/>
  <c r="BH175" i="28"/>
  <c r="BH174" i="28"/>
  <c r="BH173" i="28"/>
  <c r="BH172" i="28"/>
  <c r="BH171" i="28"/>
  <c r="BH170" i="28"/>
  <c r="BH169" i="28"/>
  <c r="BH168" i="28"/>
  <c r="BH167" i="28"/>
  <c r="BH166" i="28"/>
  <c r="BH165" i="28"/>
  <c r="BH164" i="28"/>
  <c r="BH163" i="28"/>
  <c r="BH162" i="28"/>
  <c r="BH161" i="28"/>
  <c r="BH160" i="28"/>
  <c r="BH159" i="28"/>
  <c r="BH158" i="28"/>
  <c r="BH157" i="28"/>
  <c r="BH156" i="28"/>
  <c r="BH155" i="28"/>
  <c r="BH154" i="28"/>
  <c r="BH153" i="28"/>
  <c r="BH152" i="28"/>
  <c r="BH151" i="28"/>
  <c r="BH150" i="28"/>
  <c r="BH149" i="28"/>
  <c r="BH148" i="28"/>
  <c r="BH147" i="28"/>
  <c r="BH146" i="28"/>
  <c r="BH145" i="28"/>
  <c r="BH144" i="28"/>
  <c r="BH143" i="28"/>
  <c r="BH142" i="28"/>
  <c r="BH141" i="28"/>
  <c r="BH140" i="28"/>
  <c r="BH139" i="28"/>
  <c r="BH138" i="28"/>
  <c r="BH137" i="28"/>
  <c r="BH136" i="28"/>
  <c r="BH135" i="28"/>
  <c r="BH134" i="28"/>
  <c r="BH133" i="28"/>
  <c r="BH132" i="28"/>
  <c r="BH131" i="28"/>
  <c r="BH130" i="28"/>
  <c r="BH129" i="28"/>
  <c r="BH128" i="28"/>
  <c r="BH127" i="28"/>
  <c r="BH126" i="28"/>
  <c r="BH125" i="28"/>
  <c r="BH124" i="28"/>
  <c r="BH123" i="28"/>
  <c r="BH122" i="28"/>
  <c r="BH121" i="28"/>
  <c r="BH120" i="28"/>
  <c r="BH119" i="28"/>
  <c r="BH118" i="28"/>
  <c r="BH117" i="28"/>
  <c r="BH116" i="28"/>
  <c r="BH115" i="28"/>
  <c r="BH114" i="28"/>
  <c r="BH113" i="28"/>
  <c r="BH112" i="28"/>
  <c r="BH111" i="28"/>
  <c r="BH110" i="28"/>
  <c r="BH109" i="28"/>
  <c r="BH108" i="28"/>
  <c r="BH107" i="28"/>
  <c r="BH106" i="28"/>
  <c r="BH105" i="28"/>
  <c r="BH104" i="28"/>
  <c r="BH103" i="28"/>
  <c r="BH102" i="28"/>
  <c r="BH101" i="28"/>
  <c r="BH100" i="28"/>
  <c r="BH99" i="28"/>
  <c r="BH98" i="28"/>
  <c r="BH97" i="28"/>
  <c r="BH96" i="28"/>
  <c r="BH95" i="28"/>
  <c r="BH94" i="28"/>
  <c r="BH93" i="28"/>
  <c r="BH92" i="28"/>
  <c r="BH91" i="28"/>
  <c r="BH90" i="28"/>
  <c r="BH89" i="28"/>
  <c r="BH88" i="28"/>
  <c r="BH87" i="28"/>
  <c r="BH86" i="28"/>
  <c r="BH85" i="28"/>
  <c r="BH84" i="28"/>
  <c r="BH83" i="28"/>
  <c r="BH82" i="28"/>
  <c r="BH81" i="28"/>
  <c r="BH80" i="28"/>
  <c r="BH79" i="28"/>
  <c r="BH78" i="28"/>
  <c r="BH77" i="28"/>
  <c r="BH76" i="28"/>
  <c r="BH75" i="28"/>
  <c r="BH74" i="28"/>
  <c r="BH73" i="28"/>
  <c r="BH72" i="28"/>
  <c r="BH71" i="28"/>
  <c r="BH70" i="28"/>
  <c r="BH69" i="28"/>
  <c r="BH68" i="28"/>
  <c r="BH67" i="28"/>
  <c r="BH66" i="28"/>
  <c r="BH65" i="28"/>
  <c r="BH64" i="28"/>
  <c r="BH63" i="28"/>
  <c r="BH62" i="28"/>
  <c r="BH61" i="28"/>
  <c r="BH60" i="28"/>
  <c r="BH59" i="28"/>
  <c r="BH58" i="28"/>
  <c r="BH57" i="28"/>
  <c r="BH56" i="28"/>
  <c r="BH55" i="28"/>
  <c r="BH54" i="28"/>
  <c r="BH53" i="28"/>
  <c r="BH52" i="28"/>
  <c r="BH51" i="28"/>
  <c r="BH50" i="28"/>
  <c r="BH49" i="28"/>
  <c r="BH48" i="28"/>
  <c r="BH47" i="28"/>
  <c r="BH46" i="28"/>
  <c r="BH45" i="28"/>
  <c r="BH44" i="28"/>
  <c r="BH43" i="28"/>
  <c r="BH42" i="28"/>
  <c r="BH41" i="28"/>
  <c r="BH40" i="28"/>
  <c r="BH39" i="28"/>
  <c r="BH38" i="28"/>
  <c r="BH37" i="28"/>
  <c r="BH36" i="28"/>
  <c r="BH35" i="28"/>
  <c r="BH34" i="28"/>
  <c r="BH33" i="28"/>
  <c r="BH32" i="28"/>
  <c r="BH31" i="28"/>
  <c r="BH30" i="28"/>
  <c r="BH29" i="28"/>
  <c r="BH28" i="28"/>
  <c r="BH27" i="28"/>
  <c r="BH26" i="28"/>
  <c r="BH25" i="28"/>
  <c r="BH24" i="28"/>
  <c r="BH23" i="28"/>
  <c r="BH22" i="28"/>
  <c r="BH21" i="28"/>
  <c r="BH20" i="28"/>
  <c r="BH19" i="28"/>
  <c r="BH18" i="28"/>
  <c r="BH17" i="28"/>
  <c r="BH16" i="28"/>
  <c r="BH15" i="28"/>
  <c r="BH14" i="28"/>
  <c r="BH13" i="28"/>
  <c r="BH12" i="28"/>
  <c r="BH11" i="28"/>
  <c r="BH10" i="28"/>
  <c r="BH9" i="28"/>
  <c r="BH8" i="28"/>
  <c r="BH7" i="28"/>
  <c r="BH6" i="28"/>
  <c r="BH5" i="28"/>
  <c r="BH4" i="28"/>
  <c r="BH3" i="28"/>
  <c r="BF587" i="28"/>
  <c r="BF586" i="28"/>
  <c r="BF585" i="28"/>
  <c r="BF584" i="28"/>
  <c r="BF583" i="28"/>
  <c r="BF582" i="28"/>
  <c r="BF581" i="28"/>
  <c r="BF580" i="28"/>
  <c r="BF579" i="28"/>
  <c r="BF578" i="28"/>
  <c r="BF577" i="28"/>
  <c r="BF576" i="28"/>
  <c r="BF575" i="28"/>
  <c r="BF574" i="28"/>
  <c r="BF573" i="28"/>
  <c r="BF572" i="28"/>
  <c r="BF571" i="28"/>
  <c r="BF570" i="28"/>
  <c r="BF569" i="28"/>
  <c r="BF568" i="28"/>
  <c r="BF567" i="28"/>
  <c r="BF566" i="28"/>
  <c r="BF565" i="28"/>
  <c r="BF564" i="28"/>
  <c r="BF563" i="28"/>
  <c r="BF562" i="28"/>
  <c r="BF561" i="28"/>
  <c r="BF560" i="28"/>
  <c r="BF559" i="28"/>
  <c r="BF558" i="28"/>
  <c r="BF557" i="28"/>
  <c r="BF556" i="28"/>
  <c r="BF555" i="28"/>
  <c r="BF554" i="28"/>
  <c r="BF553" i="28"/>
  <c r="BF552" i="28"/>
  <c r="BF551" i="28"/>
  <c r="BF550" i="28"/>
  <c r="BF549" i="28"/>
  <c r="BF548" i="28"/>
  <c r="BF547" i="28"/>
  <c r="BF546" i="28"/>
  <c r="BF545" i="28"/>
  <c r="BF544" i="28"/>
  <c r="BF543" i="28"/>
  <c r="BF542" i="28"/>
  <c r="BF541" i="28"/>
  <c r="BF540" i="28"/>
  <c r="BF539" i="28"/>
  <c r="BF538" i="28"/>
  <c r="BF537" i="28"/>
  <c r="BF536" i="28"/>
  <c r="BF535" i="28"/>
  <c r="BF534" i="28"/>
  <c r="BF533" i="28"/>
  <c r="BF532" i="28"/>
  <c r="BF531" i="28"/>
  <c r="BF530" i="28"/>
  <c r="BF529" i="28"/>
  <c r="BF528" i="28"/>
  <c r="BF527" i="28"/>
  <c r="BF526" i="28"/>
  <c r="BF525" i="28"/>
  <c r="BF524" i="28"/>
  <c r="BF523" i="28"/>
  <c r="BF522" i="28"/>
  <c r="BF521" i="28"/>
  <c r="BF520" i="28"/>
  <c r="BF519" i="28"/>
  <c r="BF518" i="28"/>
  <c r="BF517" i="28"/>
  <c r="BF516" i="28"/>
  <c r="BF515" i="28"/>
  <c r="BF514" i="28"/>
  <c r="BF513" i="28"/>
  <c r="BF512" i="28"/>
  <c r="BF511" i="28"/>
  <c r="BF510" i="28"/>
  <c r="BF509" i="28"/>
  <c r="BF508" i="28"/>
  <c r="BF507" i="28"/>
  <c r="BF506" i="28"/>
  <c r="BF505" i="28"/>
  <c r="BF504" i="28"/>
  <c r="BF503" i="28"/>
  <c r="BF502" i="28"/>
  <c r="BF501" i="28"/>
  <c r="BF500" i="28"/>
  <c r="BF499" i="28"/>
  <c r="BF498" i="28"/>
  <c r="BF497" i="28"/>
  <c r="BF496" i="28"/>
  <c r="BF495" i="28"/>
  <c r="BF494" i="28"/>
  <c r="BF493" i="28"/>
  <c r="BF492" i="28"/>
  <c r="BF491" i="28"/>
  <c r="BF490" i="28"/>
  <c r="BF489" i="28"/>
  <c r="BF488" i="28"/>
  <c r="BF487" i="28"/>
  <c r="BF486" i="28"/>
  <c r="BF485" i="28"/>
  <c r="BF484" i="28"/>
  <c r="BF483" i="28"/>
  <c r="BF482" i="28"/>
  <c r="BF481" i="28"/>
  <c r="BF480" i="28"/>
  <c r="BF479" i="28"/>
  <c r="BF478" i="28"/>
  <c r="BF477" i="28"/>
  <c r="BF476" i="28"/>
  <c r="BF475" i="28"/>
  <c r="BF474" i="28"/>
  <c r="BF473" i="28"/>
  <c r="BF472" i="28"/>
  <c r="BF471" i="28"/>
  <c r="BF470" i="28"/>
  <c r="BF469" i="28"/>
  <c r="BF468" i="28"/>
  <c r="BF467" i="28"/>
  <c r="BF466" i="28"/>
  <c r="BF465" i="28"/>
  <c r="BF464" i="28"/>
  <c r="BF463" i="28"/>
  <c r="BF462" i="28"/>
  <c r="BF461" i="28"/>
  <c r="BF460" i="28"/>
  <c r="BF459" i="28"/>
  <c r="BF458" i="28"/>
  <c r="BF457" i="28"/>
  <c r="BF456" i="28"/>
  <c r="BF455" i="28"/>
  <c r="BF454" i="28"/>
  <c r="BF453" i="28"/>
  <c r="BF452" i="28"/>
  <c r="BF451" i="28"/>
  <c r="BF450" i="28"/>
  <c r="BF449" i="28"/>
  <c r="BF448" i="28"/>
  <c r="BF447" i="28"/>
  <c r="BF446" i="28"/>
  <c r="BF445" i="28"/>
  <c r="BF444" i="28"/>
  <c r="BF443" i="28"/>
  <c r="BF442" i="28"/>
  <c r="BF441" i="28"/>
  <c r="BF440" i="28"/>
  <c r="BF439" i="28"/>
  <c r="BF438" i="28"/>
  <c r="BF437" i="28"/>
  <c r="BF436" i="28"/>
  <c r="BF435" i="28"/>
  <c r="BF434" i="28"/>
  <c r="BF433" i="28"/>
  <c r="BF432" i="28"/>
  <c r="BF431" i="28"/>
  <c r="BF430" i="28"/>
  <c r="BF429" i="28"/>
  <c r="BF428" i="28"/>
  <c r="BF427" i="28"/>
  <c r="BF426" i="28"/>
  <c r="BF425" i="28"/>
  <c r="BF424" i="28"/>
  <c r="BF423" i="28"/>
  <c r="BF422" i="28"/>
  <c r="BF421" i="28"/>
  <c r="BF420" i="28"/>
  <c r="BF419" i="28"/>
  <c r="BF418" i="28"/>
  <c r="BF417" i="28"/>
  <c r="BF416" i="28"/>
  <c r="BF415" i="28"/>
  <c r="BF414" i="28"/>
  <c r="BF413" i="28"/>
  <c r="BF412" i="28"/>
  <c r="BF411" i="28"/>
  <c r="BF410" i="28"/>
  <c r="BF409" i="28"/>
  <c r="BF408" i="28"/>
  <c r="BF407" i="28"/>
  <c r="BF406" i="28"/>
  <c r="BF405" i="28"/>
  <c r="BF404" i="28"/>
  <c r="BF403" i="28"/>
  <c r="BF402" i="28"/>
  <c r="BF401" i="28"/>
  <c r="BF400" i="28"/>
  <c r="BF399" i="28"/>
  <c r="BF398" i="28"/>
  <c r="BF397" i="28"/>
  <c r="BF396" i="28"/>
  <c r="BF395" i="28"/>
  <c r="BF394" i="28"/>
  <c r="BF393" i="28"/>
  <c r="BF392" i="28"/>
  <c r="BF391" i="28"/>
  <c r="BF390" i="28"/>
  <c r="BF389" i="28"/>
  <c r="BF388" i="28"/>
  <c r="BF387" i="28"/>
  <c r="BF386" i="28"/>
  <c r="BF385" i="28"/>
  <c r="BF384" i="28"/>
  <c r="BF383" i="28"/>
  <c r="BF382" i="28"/>
  <c r="BF381" i="28"/>
  <c r="BF380" i="28"/>
  <c r="BF379" i="28"/>
  <c r="BF378" i="28"/>
  <c r="BF377" i="28"/>
  <c r="BF376" i="28"/>
  <c r="BF375" i="28"/>
  <c r="BF374" i="28"/>
  <c r="BF373" i="28"/>
  <c r="BF372" i="28"/>
  <c r="BF371" i="28"/>
  <c r="BF370" i="28"/>
  <c r="BF369" i="28"/>
  <c r="BF368" i="28"/>
  <c r="BF367" i="28"/>
  <c r="BF366" i="28"/>
  <c r="BF365" i="28"/>
  <c r="BF364" i="28"/>
  <c r="BF363" i="28"/>
  <c r="BF362" i="28"/>
  <c r="BF361" i="28"/>
  <c r="BF360" i="28"/>
  <c r="BF359" i="28"/>
  <c r="BF358" i="28"/>
  <c r="BF357" i="28"/>
  <c r="BF356" i="28"/>
  <c r="BF355" i="28"/>
  <c r="BF354" i="28"/>
  <c r="BF353" i="28"/>
  <c r="BF352" i="28"/>
  <c r="BF351" i="28"/>
  <c r="BF350" i="28"/>
  <c r="BF349" i="28"/>
  <c r="BF348" i="28"/>
  <c r="BF347" i="28"/>
  <c r="BF346" i="28"/>
  <c r="BF345" i="28"/>
  <c r="BF344" i="28"/>
  <c r="BF343" i="28"/>
  <c r="BF342" i="28"/>
  <c r="BF341" i="28"/>
  <c r="BF340" i="28"/>
  <c r="BF339" i="28"/>
  <c r="BF338" i="28"/>
  <c r="BF337" i="28"/>
  <c r="BF336" i="28"/>
  <c r="BF335" i="28"/>
  <c r="BF334" i="28"/>
  <c r="BF333" i="28"/>
  <c r="BF332" i="28"/>
  <c r="BF331" i="28"/>
  <c r="BF330" i="28"/>
  <c r="BF329" i="28"/>
  <c r="BF328" i="28"/>
  <c r="BF327" i="28"/>
  <c r="BF326" i="28"/>
  <c r="BF325" i="28"/>
  <c r="BF324" i="28"/>
  <c r="BF323" i="28"/>
  <c r="BF322" i="28"/>
  <c r="BF321" i="28"/>
  <c r="BF320" i="28"/>
  <c r="BF319" i="28"/>
  <c r="BF318" i="28"/>
  <c r="BF317" i="28"/>
  <c r="BF316" i="28"/>
  <c r="BF315" i="28"/>
  <c r="BF314" i="28"/>
  <c r="BF313" i="28"/>
  <c r="BF312" i="28"/>
  <c r="BF311" i="28"/>
  <c r="BF310" i="28"/>
  <c r="BF309" i="28"/>
  <c r="BF308" i="28"/>
  <c r="BF307" i="28"/>
  <c r="BF306" i="28"/>
  <c r="BF305" i="28"/>
  <c r="BF304" i="28"/>
  <c r="BF303" i="28"/>
  <c r="BF302" i="28"/>
  <c r="BF301" i="28"/>
  <c r="BF300" i="28"/>
  <c r="BF299" i="28"/>
  <c r="BF298" i="28"/>
  <c r="BF297" i="28"/>
  <c r="BF296" i="28"/>
  <c r="BF295" i="28"/>
  <c r="BF294" i="28"/>
  <c r="BF293" i="28"/>
  <c r="BF292" i="28"/>
  <c r="BF291" i="28"/>
  <c r="BF290" i="28"/>
  <c r="BF289" i="28"/>
  <c r="BF288" i="28"/>
  <c r="BF287" i="28"/>
  <c r="BF286" i="28"/>
  <c r="BF285" i="28"/>
  <c r="BF284" i="28"/>
  <c r="BF283" i="28"/>
  <c r="BF282" i="28"/>
  <c r="BF281" i="28"/>
  <c r="BF280" i="28"/>
  <c r="BF279" i="28"/>
  <c r="BF278" i="28"/>
  <c r="BF277" i="28"/>
  <c r="BF276" i="28"/>
  <c r="BF275" i="28"/>
  <c r="BF274" i="28"/>
  <c r="BF273" i="28"/>
  <c r="BF272" i="28"/>
  <c r="BF271" i="28"/>
  <c r="BF270" i="28"/>
  <c r="BF269" i="28"/>
  <c r="BF268" i="28"/>
  <c r="BF267" i="28"/>
  <c r="BF266" i="28"/>
  <c r="BF265" i="28"/>
  <c r="BF264" i="28"/>
  <c r="BF263" i="28"/>
  <c r="BF262" i="28"/>
  <c r="BF261" i="28"/>
  <c r="BF260" i="28"/>
  <c r="BF259" i="28"/>
  <c r="BF258" i="28"/>
  <c r="BF257" i="28"/>
  <c r="BF256" i="28"/>
  <c r="BF255" i="28"/>
  <c r="BF254" i="28"/>
  <c r="BF253" i="28"/>
  <c r="BF252" i="28"/>
  <c r="BF251" i="28"/>
  <c r="BF250" i="28"/>
  <c r="BF249" i="28"/>
  <c r="BF248" i="28"/>
  <c r="BF247" i="28"/>
  <c r="BF246" i="28"/>
  <c r="BF245" i="28"/>
  <c r="BF244" i="28"/>
  <c r="BF243" i="28"/>
  <c r="BF242" i="28"/>
  <c r="BF241" i="28"/>
  <c r="BF240" i="28"/>
  <c r="BF239" i="28"/>
  <c r="BF238" i="28"/>
  <c r="BF237" i="28"/>
  <c r="BF236" i="28"/>
  <c r="BF235" i="28"/>
  <c r="BF234" i="28"/>
  <c r="BF233" i="28"/>
  <c r="BF232" i="28"/>
  <c r="BF231" i="28"/>
  <c r="BF230" i="28"/>
  <c r="BF229" i="28"/>
  <c r="BF228" i="28"/>
  <c r="BF227" i="28"/>
  <c r="BF226" i="28"/>
  <c r="BF225" i="28"/>
  <c r="BF224" i="28"/>
  <c r="BF223" i="28"/>
  <c r="BF222" i="28"/>
  <c r="BF221" i="28"/>
  <c r="BF220" i="28"/>
  <c r="BF219" i="28"/>
  <c r="BF218" i="28"/>
  <c r="BF217" i="28"/>
  <c r="BF216" i="28"/>
  <c r="BF215" i="28"/>
  <c r="BF214" i="28"/>
  <c r="BF213" i="28"/>
  <c r="BF212" i="28"/>
  <c r="BF211" i="28"/>
  <c r="BF210" i="28"/>
  <c r="BF209" i="28"/>
  <c r="BF208" i="28"/>
  <c r="BF207" i="28"/>
  <c r="BF206" i="28"/>
  <c r="BF205" i="28"/>
  <c r="BF204" i="28"/>
  <c r="BF203" i="28"/>
  <c r="BF202" i="28"/>
  <c r="BF201" i="28"/>
  <c r="BF200" i="28"/>
  <c r="BF199" i="28"/>
  <c r="BF198" i="28"/>
  <c r="BF197" i="28"/>
  <c r="BF196" i="28"/>
  <c r="BF195" i="28"/>
  <c r="BF194" i="28"/>
  <c r="BF193" i="28"/>
  <c r="BF192" i="28"/>
  <c r="BF191" i="28"/>
  <c r="BF190" i="28"/>
  <c r="BF189" i="28"/>
  <c r="BF188" i="28"/>
  <c r="BF187" i="28"/>
  <c r="BF186" i="28"/>
  <c r="BF185" i="28"/>
  <c r="BF184" i="28"/>
  <c r="BF183" i="28"/>
  <c r="BF182" i="28"/>
  <c r="BF181" i="28"/>
  <c r="BF180" i="28"/>
  <c r="BF179" i="28"/>
  <c r="BF178" i="28"/>
  <c r="BF177" i="28"/>
  <c r="BF176" i="28"/>
  <c r="BF175" i="28"/>
  <c r="BF174" i="28"/>
  <c r="BF173" i="28"/>
  <c r="BF172" i="28"/>
  <c r="BF171" i="28"/>
  <c r="BF170" i="28"/>
  <c r="BF169" i="28"/>
  <c r="BF168" i="28"/>
  <c r="BF167" i="28"/>
  <c r="BF166" i="28"/>
  <c r="BF165" i="28"/>
  <c r="BF164" i="28"/>
  <c r="BF163" i="28"/>
  <c r="BF162" i="28"/>
  <c r="BF161" i="28"/>
  <c r="BF160" i="28"/>
  <c r="BF159" i="28"/>
  <c r="BF158" i="28"/>
  <c r="BF157" i="28"/>
  <c r="BF156" i="28"/>
  <c r="BF155" i="28"/>
  <c r="BF154" i="28"/>
  <c r="BF153" i="28"/>
  <c r="BF152" i="28"/>
  <c r="BF151" i="28"/>
  <c r="BF150" i="28"/>
  <c r="BF149" i="28"/>
  <c r="BF148" i="28"/>
  <c r="BF147" i="28"/>
  <c r="BF146" i="28"/>
  <c r="BF145" i="28"/>
  <c r="BF144" i="28"/>
  <c r="BF143" i="28"/>
  <c r="BF142" i="28"/>
  <c r="BF141" i="28"/>
  <c r="BF140" i="28"/>
  <c r="BF139" i="28"/>
  <c r="BF138" i="28"/>
  <c r="BF137" i="28"/>
  <c r="BF136" i="28"/>
  <c r="BF135" i="28"/>
  <c r="BF134" i="28"/>
  <c r="BF133" i="28"/>
  <c r="BF132" i="28"/>
  <c r="BF131" i="28"/>
  <c r="BF130" i="28"/>
  <c r="BF129" i="28"/>
  <c r="BF128" i="28"/>
  <c r="BF127" i="28"/>
  <c r="BF126" i="28"/>
  <c r="BF125" i="28"/>
  <c r="BF124" i="28"/>
  <c r="BF123" i="28"/>
  <c r="BF122" i="28"/>
  <c r="BF121" i="28"/>
  <c r="BF120" i="28"/>
  <c r="BF119" i="28"/>
  <c r="BF118" i="28"/>
  <c r="BF117" i="28"/>
  <c r="BF116" i="28"/>
  <c r="BF115" i="28"/>
  <c r="BF114" i="28"/>
  <c r="BF113" i="28"/>
  <c r="BF112" i="28"/>
  <c r="BF111" i="28"/>
  <c r="BF110" i="28"/>
  <c r="BF109" i="28"/>
  <c r="BF108" i="28"/>
  <c r="BF107" i="28"/>
  <c r="BF106" i="28"/>
  <c r="BF105" i="28"/>
  <c r="BF104" i="28"/>
  <c r="BF103" i="28"/>
  <c r="BF102" i="28"/>
  <c r="BF101" i="28"/>
  <c r="BF100" i="28"/>
  <c r="BF99" i="28"/>
  <c r="BF98" i="28"/>
  <c r="BF97" i="28"/>
  <c r="BF96" i="28"/>
  <c r="BF95" i="28"/>
  <c r="BF94" i="28"/>
  <c r="BF93" i="28"/>
  <c r="BF92" i="28"/>
  <c r="BF91" i="28"/>
  <c r="BF90" i="28"/>
  <c r="BF89" i="28"/>
  <c r="BF88" i="28"/>
  <c r="BF87" i="28"/>
  <c r="BF86" i="28"/>
  <c r="BF85" i="28"/>
  <c r="BF84" i="28"/>
  <c r="BF83" i="28"/>
  <c r="BF82" i="28"/>
  <c r="BF81" i="28"/>
  <c r="BF80" i="28"/>
  <c r="BF79" i="28"/>
  <c r="BF78" i="28"/>
  <c r="BF77" i="28"/>
  <c r="BF76" i="28"/>
  <c r="BF75" i="28"/>
  <c r="BF74" i="28"/>
  <c r="BF73" i="28"/>
  <c r="BF72" i="28"/>
  <c r="BF71" i="28"/>
  <c r="BF70" i="28"/>
  <c r="BF69" i="28"/>
  <c r="BF68" i="28"/>
  <c r="BF67" i="28"/>
  <c r="BF66" i="28"/>
  <c r="BF65" i="28"/>
  <c r="BF64" i="28"/>
  <c r="BF63" i="28"/>
  <c r="BF62" i="28"/>
  <c r="BF61" i="28"/>
  <c r="BF60" i="28"/>
  <c r="BF59" i="28"/>
  <c r="BF58" i="28"/>
  <c r="BF57" i="28"/>
  <c r="BF56" i="28"/>
  <c r="BF55" i="28"/>
  <c r="BF54" i="28"/>
  <c r="BF53" i="28"/>
  <c r="BF52" i="28"/>
  <c r="BF51" i="28"/>
  <c r="BF50" i="28"/>
  <c r="BF49" i="28"/>
  <c r="BF48" i="28"/>
  <c r="BF47" i="28"/>
  <c r="BF46" i="28"/>
  <c r="BF45" i="28"/>
  <c r="BF44" i="28"/>
  <c r="BF43" i="28"/>
  <c r="BF42" i="28"/>
  <c r="BF41" i="28"/>
  <c r="BF40" i="28"/>
  <c r="BF39" i="28"/>
  <c r="BF38" i="28"/>
  <c r="BF37" i="28"/>
  <c r="BF36" i="28"/>
  <c r="BF35" i="28"/>
  <c r="BF34" i="28"/>
  <c r="BF33" i="28"/>
  <c r="BF32" i="28"/>
  <c r="BF31" i="28"/>
  <c r="BF30" i="28"/>
  <c r="BF29" i="28"/>
  <c r="BF28" i="28"/>
  <c r="BF27" i="28"/>
  <c r="BF26" i="28"/>
  <c r="BF25" i="28"/>
  <c r="BF24" i="28"/>
  <c r="BF23" i="28"/>
  <c r="BF22" i="28"/>
  <c r="BF21" i="28"/>
  <c r="BF20" i="28"/>
  <c r="BF19" i="28"/>
  <c r="BF18" i="28"/>
  <c r="BF17" i="28"/>
  <c r="BF16" i="28"/>
  <c r="BF15" i="28"/>
  <c r="BF14" i="28"/>
  <c r="BF13" i="28"/>
  <c r="BF12" i="28"/>
  <c r="BF11" i="28"/>
  <c r="BF10" i="28"/>
  <c r="BF9" i="28"/>
  <c r="BF8" i="28"/>
  <c r="BF7" i="28"/>
  <c r="BF6" i="28"/>
  <c r="BF5" i="28"/>
  <c r="BF4" i="28"/>
  <c r="BF3" i="28"/>
  <c r="BD587" i="28"/>
  <c r="BD586" i="28"/>
  <c r="BD585" i="28"/>
  <c r="BD584" i="28"/>
  <c r="BD583" i="28"/>
  <c r="BD582" i="28"/>
  <c r="BD581" i="28"/>
  <c r="BD580" i="28"/>
  <c r="BD579" i="28"/>
  <c r="BD578" i="28"/>
  <c r="BD577" i="28"/>
  <c r="BD576" i="28"/>
  <c r="BD575" i="28"/>
  <c r="BD574" i="28"/>
  <c r="BD573" i="28"/>
  <c r="BD572" i="28"/>
  <c r="BD571" i="28"/>
  <c r="BD570" i="28"/>
  <c r="BD569" i="28"/>
  <c r="BD568" i="28"/>
  <c r="BD567" i="28"/>
  <c r="BD566" i="28"/>
  <c r="BD565" i="28"/>
  <c r="BD564" i="28"/>
  <c r="BD563" i="28"/>
  <c r="BD562" i="28"/>
  <c r="BD561" i="28"/>
  <c r="BD560" i="28"/>
  <c r="BD559" i="28"/>
  <c r="BD558" i="28"/>
  <c r="BD557" i="28"/>
  <c r="BD556" i="28"/>
  <c r="BD555" i="28"/>
  <c r="BD554" i="28"/>
  <c r="BD553" i="28"/>
  <c r="BD552" i="28"/>
  <c r="BD551" i="28"/>
  <c r="BD550" i="28"/>
  <c r="BD549" i="28"/>
  <c r="BD548" i="28"/>
  <c r="BD547" i="28"/>
  <c r="BD546" i="28"/>
  <c r="BD545" i="28"/>
  <c r="BD544" i="28"/>
  <c r="BD543" i="28"/>
  <c r="BD542" i="28"/>
  <c r="BD541" i="28"/>
  <c r="BD540" i="28"/>
  <c r="BD539" i="28"/>
  <c r="BD538" i="28"/>
  <c r="BD537" i="28"/>
  <c r="BD536" i="28"/>
  <c r="BD535" i="28"/>
  <c r="BD534" i="28"/>
  <c r="BD533" i="28"/>
  <c r="BD532" i="28"/>
  <c r="BD531" i="28"/>
  <c r="BD530" i="28"/>
  <c r="BD529" i="28"/>
  <c r="BD528" i="28"/>
  <c r="BD527" i="28"/>
  <c r="BD526" i="28"/>
  <c r="BD525" i="28"/>
  <c r="BD524" i="28"/>
  <c r="BD523" i="28"/>
  <c r="BD522" i="28"/>
  <c r="BD521" i="28"/>
  <c r="BD520" i="28"/>
  <c r="BD519" i="28"/>
  <c r="BD518" i="28"/>
  <c r="BD517" i="28"/>
  <c r="BD516" i="28"/>
  <c r="BD515" i="28"/>
  <c r="BD514" i="28"/>
  <c r="BD513" i="28"/>
  <c r="BD512" i="28"/>
  <c r="BD511" i="28"/>
  <c r="BD510" i="28"/>
  <c r="BD509" i="28"/>
  <c r="BD508" i="28"/>
  <c r="BD507" i="28"/>
  <c r="BD506" i="28"/>
  <c r="BD505" i="28"/>
  <c r="BD504" i="28"/>
  <c r="BD503" i="28"/>
  <c r="BD502" i="28"/>
  <c r="BD501" i="28"/>
  <c r="BD500" i="28"/>
  <c r="BD499" i="28"/>
  <c r="BD498" i="28"/>
  <c r="BD497" i="28"/>
  <c r="BD496" i="28"/>
  <c r="BD495" i="28"/>
  <c r="BD494" i="28"/>
  <c r="BD493" i="28"/>
  <c r="BD492" i="28"/>
  <c r="BD491" i="28"/>
  <c r="BD490" i="28"/>
  <c r="BD489" i="28"/>
  <c r="BD488" i="28"/>
  <c r="BD487" i="28"/>
  <c r="BD486" i="28"/>
  <c r="BD485" i="28"/>
  <c r="BD484" i="28"/>
  <c r="BD483" i="28"/>
  <c r="BD482" i="28"/>
  <c r="BD481" i="28"/>
  <c r="BD480" i="28"/>
  <c r="BD479" i="28"/>
  <c r="BD478" i="28"/>
  <c r="BD477" i="28"/>
  <c r="BD476" i="28"/>
  <c r="BD475" i="28"/>
  <c r="BD474" i="28"/>
  <c r="BD473" i="28"/>
  <c r="BD472" i="28"/>
  <c r="BD471" i="28"/>
  <c r="BD470" i="28"/>
  <c r="BD469" i="28"/>
  <c r="BD468" i="28"/>
  <c r="BD467" i="28"/>
  <c r="BD466" i="28"/>
  <c r="BD465" i="28"/>
  <c r="BD464" i="28"/>
  <c r="BD463" i="28"/>
  <c r="BD462" i="28"/>
  <c r="BD461" i="28"/>
  <c r="BD460" i="28"/>
  <c r="BD459" i="28"/>
  <c r="BD458" i="28"/>
  <c r="BD457" i="28"/>
  <c r="BD456" i="28"/>
  <c r="BD455" i="28"/>
  <c r="BD454" i="28"/>
  <c r="BD453" i="28"/>
  <c r="BD452" i="28"/>
  <c r="BD451" i="28"/>
  <c r="BD450" i="28"/>
  <c r="BD449" i="28"/>
  <c r="BD448" i="28"/>
  <c r="BD447" i="28"/>
  <c r="BD446" i="28"/>
  <c r="BD445" i="28"/>
  <c r="BD444" i="28"/>
  <c r="BD443" i="28"/>
  <c r="BD442" i="28"/>
  <c r="BD441" i="28"/>
  <c r="BD440" i="28"/>
  <c r="BD439" i="28"/>
  <c r="BD438" i="28"/>
  <c r="BD437" i="28"/>
  <c r="BD436" i="28"/>
  <c r="BD435" i="28"/>
  <c r="BD434" i="28"/>
  <c r="BD433" i="28"/>
  <c r="BD432" i="28"/>
  <c r="BD431" i="28"/>
  <c r="BD430" i="28"/>
  <c r="BD429" i="28"/>
  <c r="BD428" i="28"/>
  <c r="BD427" i="28"/>
  <c r="BD426" i="28"/>
  <c r="BD425" i="28"/>
  <c r="BD424" i="28"/>
  <c r="BD423" i="28"/>
  <c r="BD422" i="28"/>
  <c r="BD421" i="28"/>
  <c r="BD420" i="28"/>
  <c r="BD419" i="28"/>
  <c r="BD418" i="28"/>
  <c r="BD417" i="28"/>
  <c r="BD416" i="28"/>
  <c r="BD415" i="28"/>
  <c r="BD414" i="28"/>
  <c r="BD413" i="28"/>
  <c r="BD412" i="28"/>
  <c r="BD411" i="28"/>
  <c r="BD410" i="28"/>
  <c r="BD409" i="28"/>
  <c r="BD408" i="28"/>
  <c r="BD407" i="28"/>
  <c r="BD406" i="28"/>
  <c r="BD405" i="28"/>
  <c r="BD404" i="28"/>
  <c r="BD403" i="28"/>
  <c r="BD402" i="28"/>
  <c r="BD401" i="28"/>
  <c r="BD400" i="28"/>
  <c r="BD399" i="28"/>
  <c r="BD398" i="28"/>
  <c r="BD397" i="28"/>
  <c r="BD396" i="28"/>
  <c r="BD395" i="28"/>
  <c r="BD394" i="28"/>
  <c r="BD393" i="28"/>
  <c r="BD392" i="28"/>
  <c r="BD391" i="28"/>
  <c r="BD390" i="28"/>
  <c r="BD389" i="28"/>
  <c r="BD388" i="28"/>
  <c r="BD387" i="28"/>
  <c r="BD386" i="28"/>
  <c r="BD385" i="28"/>
  <c r="BD384" i="28"/>
  <c r="BD383" i="28"/>
  <c r="BD382" i="28"/>
  <c r="BD381" i="28"/>
  <c r="BD380" i="28"/>
  <c r="BD379" i="28"/>
  <c r="BD378" i="28"/>
  <c r="BD377" i="28"/>
  <c r="BD376" i="28"/>
  <c r="BD375" i="28"/>
  <c r="BD374" i="28"/>
  <c r="BD373" i="28"/>
  <c r="BD372" i="28"/>
  <c r="BD371" i="28"/>
  <c r="BD370" i="28"/>
  <c r="BD369" i="28"/>
  <c r="BD368" i="28"/>
  <c r="BD367" i="28"/>
  <c r="BD366" i="28"/>
  <c r="BD365" i="28"/>
  <c r="BD364" i="28"/>
  <c r="BD363" i="28"/>
  <c r="BD362" i="28"/>
  <c r="BD361" i="28"/>
  <c r="BD360" i="28"/>
  <c r="BD359" i="28"/>
  <c r="BD358" i="28"/>
  <c r="BD357" i="28"/>
  <c r="BD356" i="28"/>
  <c r="BD355" i="28"/>
  <c r="BD354" i="28"/>
  <c r="BD353" i="28"/>
  <c r="BD352" i="28"/>
  <c r="BD351" i="28"/>
  <c r="BD350" i="28"/>
  <c r="BD349" i="28"/>
  <c r="BD348" i="28"/>
  <c r="BD347" i="28"/>
  <c r="BD346" i="28"/>
  <c r="BD345" i="28"/>
  <c r="BD344" i="28"/>
  <c r="BD343" i="28"/>
  <c r="BD342" i="28"/>
  <c r="BD341" i="28"/>
  <c r="BD340" i="28"/>
  <c r="BD339" i="28"/>
  <c r="BD338" i="28"/>
  <c r="BD337" i="28"/>
  <c r="BD336" i="28"/>
  <c r="BD335" i="28"/>
  <c r="BD334" i="28"/>
  <c r="BD333" i="28"/>
  <c r="BD332" i="28"/>
  <c r="BD331" i="28"/>
  <c r="BD330" i="28"/>
  <c r="BD329" i="28"/>
  <c r="BD328" i="28"/>
  <c r="BD327" i="28"/>
  <c r="BD326" i="28"/>
  <c r="BD325" i="28"/>
  <c r="BD324" i="28"/>
  <c r="BD323" i="28"/>
  <c r="BD322" i="28"/>
  <c r="BD321" i="28"/>
  <c r="BD320" i="28"/>
  <c r="BD319" i="28"/>
  <c r="BD318" i="28"/>
  <c r="BD317" i="28"/>
  <c r="BD316" i="28"/>
  <c r="BD315" i="28"/>
  <c r="BD314" i="28"/>
  <c r="BD313" i="28"/>
  <c r="BD312" i="28"/>
  <c r="BD311" i="28"/>
  <c r="BD310" i="28"/>
  <c r="BD309" i="28"/>
  <c r="BD308" i="28"/>
  <c r="BD307" i="28"/>
  <c r="BD306" i="28"/>
  <c r="BD305" i="28"/>
  <c r="BD304" i="28"/>
  <c r="BD303" i="28"/>
  <c r="BD302" i="28"/>
  <c r="BD301" i="28"/>
  <c r="BD300" i="28"/>
  <c r="BD299" i="28"/>
  <c r="BD298" i="28"/>
  <c r="BD297" i="28"/>
  <c r="BD296" i="28"/>
  <c r="BD295" i="28"/>
  <c r="BD294" i="28"/>
  <c r="BD293" i="28"/>
  <c r="BD292" i="28"/>
  <c r="BD291" i="28"/>
  <c r="BD290" i="28"/>
  <c r="BD289" i="28"/>
  <c r="BD288" i="28"/>
  <c r="BD287" i="28"/>
  <c r="BD286" i="28"/>
  <c r="BD285" i="28"/>
  <c r="BD284" i="28"/>
  <c r="BD283" i="28"/>
  <c r="BD282" i="28"/>
  <c r="BD281" i="28"/>
  <c r="BD280" i="28"/>
  <c r="BD279" i="28"/>
  <c r="BD278" i="28"/>
  <c r="BD277" i="28"/>
  <c r="BD276" i="28"/>
  <c r="BD275" i="28"/>
  <c r="BD274" i="28"/>
  <c r="BD273" i="28"/>
  <c r="BD272" i="28"/>
  <c r="BD271" i="28"/>
  <c r="BD270" i="28"/>
  <c r="BD269" i="28"/>
  <c r="BD268" i="28"/>
  <c r="BD267" i="28"/>
  <c r="BD266" i="28"/>
  <c r="BD265" i="28"/>
  <c r="BD264" i="28"/>
  <c r="BD263" i="28"/>
  <c r="BD262" i="28"/>
  <c r="BD261" i="28"/>
  <c r="BD260" i="28"/>
  <c r="BD259" i="28"/>
  <c r="BD258" i="28"/>
  <c r="BD257" i="28"/>
  <c r="BD256" i="28"/>
  <c r="BD255" i="28"/>
  <c r="BD254" i="28"/>
  <c r="BD253" i="28"/>
  <c r="BD252" i="28"/>
  <c r="BD251" i="28"/>
  <c r="BD250" i="28"/>
  <c r="BD249" i="28"/>
  <c r="BD248" i="28"/>
  <c r="BD247" i="28"/>
  <c r="BD246" i="28"/>
  <c r="BD245" i="28"/>
  <c r="BD244" i="28"/>
  <c r="BD243" i="28"/>
  <c r="BD242" i="28"/>
  <c r="BD241" i="28"/>
  <c r="BD240" i="28"/>
  <c r="BD239" i="28"/>
  <c r="BD238" i="28"/>
  <c r="BD237" i="28"/>
  <c r="BD236" i="28"/>
  <c r="BD235" i="28"/>
  <c r="BD234" i="28"/>
  <c r="BD233" i="28"/>
  <c r="BD232" i="28"/>
  <c r="BD231" i="28"/>
  <c r="BD230" i="28"/>
  <c r="BD229" i="28"/>
  <c r="BD228" i="28"/>
  <c r="BD227" i="28"/>
  <c r="BD226" i="28"/>
  <c r="BD225" i="28"/>
  <c r="BD224" i="28"/>
  <c r="BD223" i="28"/>
  <c r="BD222" i="28"/>
  <c r="BD221" i="28"/>
  <c r="BD220" i="28"/>
  <c r="BD219" i="28"/>
  <c r="BD218" i="28"/>
  <c r="BD217" i="28"/>
  <c r="BD216" i="28"/>
  <c r="BD215" i="28"/>
  <c r="BD214" i="28"/>
  <c r="BD213" i="28"/>
  <c r="BD212" i="28"/>
  <c r="BD211" i="28"/>
  <c r="BD210" i="28"/>
  <c r="BD209" i="28"/>
  <c r="BD208" i="28"/>
  <c r="BD207" i="28"/>
  <c r="BD206" i="28"/>
  <c r="BD205" i="28"/>
  <c r="BD204" i="28"/>
  <c r="BD203" i="28"/>
  <c r="BD202" i="28"/>
  <c r="BD201" i="28"/>
  <c r="BD200" i="28"/>
  <c r="BD199" i="28"/>
  <c r="BD198" i="28"/>
  <c r="BD197" i="28"/>
  <c r="BD196" i="28"/>
  <c r="BD195" i="28"/>
  <c r="BD194" i="28"/>
  <c r="BD193" i="28"/>
  <c r="BD192" i="28"/>
  <c r="BD191" i="28"/>
  <c r="BD190" i="28"/>
  <c r="BD189" i="28"/>
  <c r="BD188" i="28"/>
  <c r="BD187" i="28"/>
  <c r="BD186" i="28"/>
  <c r="BD185" i="28"/>
  <c r="BD184" i="28"/>
  <c r="BD183" i="28"/>
  <c r="BD182" i="28"/>
  <c r="BD181" i="28"/>
  <c r="BD180" i="28"/>
  <c r="BD179" i="28"/>
  <c r="BD178" i="28"/>
  <c r="BD177" i="28"/>
  <c r="BD176" i="28"/>
  <c r="BD175" i="28"/>
  <c r="BD174" i="28"/>
  <c r="BD173" i="28"/>
  <c r="BD172" i="28"/>
  <c r="BD171" i="28"/>
  <c r="BD170" i="28"/>
  <c r="BD169" i="28"/>
  <c r="BD168" i="28"/>
  <c r="BD167" i="28"/>
  <c r="BD166" i="28"/>
  <c r="BD165" i="28"/>
  <c r="BD164" i="28"/>
  <c r="BD163" i="28"/>
  <c r="BD162" i="28"/>
  <c r="BD161" i="28"/>
  <c r="BD160" i="28"/>
  <c r="BD159" i="28"/>
  <c r="BD158" i="28"/>
  <c r="BD157" i="28"/>
  <c r="BD156" i="28"/>
  <c r="BD155" i="28"/>
  <c r="BD154" i="28"/>
  <c r="BD153" i="28"/>
  <c r="BD152" i="28"/>
  <c r="BD151" i="28"/>
  <c r="BD150" i="28"/>
  <c r="BD149" i="28"/>
  <c r="BD148" i="28"/>
  <c r="BD147" i="28"/>
  <c r="BD146" i="28"/>
  <c r="BD145" i="28"/>
  <c r="BD144" i="28"/>
  <c r="BD143" i="28"/>
  <c r="BD142" i="28"/>
  <c r="BD141" i="28"/>
  <c r="BD140" i="28"/>
  <c r="BD139" i="28"/>
  <c r="BD138" i="28"/>
  <c r="BD137" i="28"/>
  <c r="BD136" i="28"/>
  <c r="BD135" i="28"/>
  <c r="BD134" i="28"/>
  <c r="BD133" i="28"/>
  <c r="BD132" i="28"/>
  <c r="BD131" i="28"/>
  <c r="BD130" i="28"/>
  <c r="BD129" i="28"/>
  <c r="BD128" i="28"/>
  <c r="BD127" i="28"/>
  <c r="BD126" i="28"/>
  <c r="BD125" i="28"/>
  <c r="BD124" i="28"/>
  <c r="BD123" i="28"/>
  <c r="BD122" i="28"/>
  <c r="BD121" i="28"/>
  <c r="BD120" i="28"/>
  <c r="BD119" i="28"/>
  <c r="BD118" i="28"/>
  <c r="BD117" i="28"/>
  <c r="BD116" i="28"/>
  <c r="BD115" i="28"/>
  <c r="BD114" i="28"/>
  <c r="BD113" i="28"/>
  <c r="BD112" i="28"/>
  <c r="BD111" i="28"/>
  <c r="BD110" i="28"/>
  <c r="BD109" i="28"/>
  <c r="BD108" i="28"/>
  <c r="BD107" i="28"/>
  <c r="BD106" i="28"/>
  <c r="BD105" i="28"/>
  <c r="BD104" i="28"/>
  <c r="BD103" i="28"/>
  <c r="BD102" i="28"/>
  <c r="BD101" i="28"/>
  <c r="BD100" i="28"/>
  <c r="BD99" i="28"/>
  <c r="BD98" i="28"/>
  <c r="BD97" i="28"/>
  <c r="BD96" i="28"/>
  <c r="BD95" i="28"/>
  <c r="BD94" i="28"/>
  <c r="BD93" i="28"/>
  <c r="BD92" i="28"/>
  <c r="BD91" i="28"/>
  <c r="BD90" i="28"/>
  <c r="BD89" i="28"/>
  <c r="BD88" i="28"/>
  <c r="BD87" i="28"/>
  <c r="BD86" i="28"/>
  <c r="BD85" i="28"/>
  <c r="BD84" i="28"/>
  <c r="BD83" i="28"/>
  <c r="BD82" i="28"/>
  <c r="BD81" i="28"/>
  <c r="BD80" i="28"/>
  <c r="BD79" i="28"/>
  <c r="BD78" i="28"/>
  <c r="BD77" i="28"/>
  <c r="BD76" i="28"/>
  <c r="BD75" i="28"/>
  <c r="BD74" i="28"/>
  <c r="BD73" i="28"/>
  <c r="BD72" i="28"/>
  <c r="BD71" i="28"/>
  <c r="BD70" i="28"/>
  <c r="BD69" i="28"/>
  <c r="BD68" i="28"/>
  <c r="BD67" i="28"/>
  <c r="BD66" i="28"/>
  <c r="BD65" i="28"/>
  <c r="BD64" i="28"/>
  <c r="BD63" i="28"/>
  <c r="BD62" i="28"/>
  <c r="BD61" i="28"/>
  <c r="BD60" i="28"/>
  <c r="BD59" i="28"/>
  <c r="BD58" i="28"/>
  <c r="BD57" i="28"/>
  <c r="BD56" i="28"/>
  <c r="BD55" i="28"/>
  <c r="BD54" i="28"/>
  <c r="BD53" i="28"/>
  <c r="BD52" i="28"/>
  <c r="BD51" i="28"/>
  <c r="BD50" i="28"/>
  <c r="BD49" i="28"/>
  <c r="BD48" i="28"/>
  <c r="BD47" i="28"/>
  <c r="BD46" i="28"/>
  <c r="BD45" i="28"/>
  <c r="BD44" i="28"/>
  <c r="BD43" i="28"/>
  <c r="BD42" i="28"/>
  <c r="BD41" i="28"/>
  <c r="BD40" i="28"/>
  <c r="BD39" i="28"/>
  <c r="BD38" i="28"/>
  <c r="BD37" i="28"/>
  <c r="BD36" i="28"/>
  <c r="BD35" i="28"/>
  <c r="BD34" i="28"/>
  <c r="BD33" i="28"/>
  <c r="BD32" i="28"/>
  <c r="BD31" i="28"/>
  <c r="BD30" i="28"/>
  <c r="BD29" i="28"/>
  <c r="BD28" i="28"/>
  <c r="BD27" i="28"/>
  <c r="BD26" i="28"/>
  <c r="BD25" i="28"/>
  <c r="BD24" i="28"/>
  <c r="BD23" i="28"/>
  <c r="BD22" i="28"/>
  <c r="BD21" i="28"/>
  <c r="BD20" i="28"/>
  <c r="BD19" i="28"/>
  <c r="BD18" i="28"/>
  <c r="BD17" i="28"/>
  <c r="BD16" i="28"/>
  <c r="BD15" i="28"/>
  <c r="BD14" i="28"/>
  <c r="BD13" i="28"/>
  <c r="BD12" i="28"/>
  <c r="BD11" i="28"/>
  <c r="BD10" i="28"/>
  <c r="BD9" i="28"/>
  <c r="BD8" i="28"/>
  <c r="BD7" i="28"/>
  <c r="BD6" i="28"/>
  <c r="BD5" i="28"/>
  <c r="BD4" i="28"/>
  <c r="BD3" i="28"/>
  <c r="BB587" i="28"/>
  <c r="BB586" i="28"/>
  <c r="BB585" i="28"/>
  <c r="BB584" i="28"/>
  <c r="BB583" i="28"/>
  <c r="BB582" i="28"/>
  <c r="BB581" i="28"/>
  <c r="BB580" i="28"/>
  <c r="BB579" i="28"/>
  <c r="BB578" i="28"/>
  <c r="BB577" i="28"/>
  <c r="BB576" i="28"/>
  <c r="BB575" i="28"/>
  <c r="BB574" i="28"/>
  <c r="BB573" i="28"/>
  <c r="BB572" i="28"/>
  <c r="BB571" i="28"/>
  <c r="BB570" i="28"/>
  <c r="BB569" i="28"/>
  <c r="BB568" i="28"/>
  <c r="BB567" i="28"/>
  <c r="BB566" i="28"/>
  <c r="BB565" i="28"/>
  <c r="BB564" i="28"/>
  <c r="BB563" i="28"/>
  <c r="BB562" i="28"/>
  <c r="BB561" i="28"/>
  <c r="BB560" i="28"/>
  <c r="BB559" i="28"/>
  <c r="BB558" i="28"/>
  <c r="BB557" i="28"/>
  <c r="BB556" i="28"/>
  <c r="BB555" i="28"/>
  <c r="BB554" i="28"/>
  <c r="BB553" i="28"/>
  <c r="BB552" i="28"/>
  <c r="BB551" i="28"/>
  <c r="BB550" i="28"/>
  <c r="BB549" i="28"/>
  <c r="BB548" i="28"/>
  <c r="BB547" i="28"/>
  <c r="BB546" i="28"/>
  <c r="BB545" i="28"/>
  <c r="BB544" i="28"/>
  <c r="BB543" i="28"/>
  <c r="BB542" i="28"/>
  <c r="BB541" i="28"/>
  <c r="BB540" i="28"/>
  <c r="BB539" i="28"/>
  <c r="BB538" i="28"/>
  <c r="BB537" i="28"/>
  <c r="BB536" i="28"/>
  <c r="BB535" i="28"/>
  <c r="BB534" i="28"/>
  <c r="BB533" i="28"/>
  <c r="BB532" i="28"/>
  <c r="BB531" i="28"/>
  <c r="BB530" i="28"/>
  <c r="BB529" i="28"/>
  <c r="BB528" i="28"/>
  <c r="BB527" i="28"/>
  <c r="BB526" i="28"/>
  <c r="BB525" i="28"/>
  <c r="BB524" i="28"/>
  <c r="BB523" i="28"/>
  <c r="BB522" i="28"/>
  <c r="BB521" i="28"/>
  <c r="BB520" i="28"/>
  <c r="BB519" i="28"/>
  <c r="BB518" i="28"/>
  <c r="BB517" i="28"/>
  <c r="BB516" i="28"/>
  <c r="BB515" i="28"/>
  <c r="BB514" i="28"/>
  <c r="BB513" i="28"/>
  <c r="BB512" i="28"/>
  <c r="BB511" i="28"/>
  <c r="BB510" i="28"/>
  <c r="BB509" i="28"/>
  <c r="BB508" i="28"/>
  <c r="BB507" i="28"/>
  <c r="BB506" i="28"/>
  <c r="BB505" i="28"/>
  <c r="BB504" i="28"/>
  <c r="BB503" i="28"/>
  <c r="BB502" i="28"/>
  <c r="BB501" i="28"/>
  <c r="BB500" i="28"/>
  <c r="BB499" i="28"/>
  <c r="BB498" i="28"/>
  <c r="BB497" i="28"/>
  <c r="BB496" i="28"/>
  <c r="BB495" i="28"/>
  <c r="BB494" i="28"/>
  <c r="BB493" i="28"/>
  <c r="BB492" i="28"/>
  <c r="BB491" i="28"/>
  <c r="BB490" i="28"/>
  <c r="BB489" i="28"/>
  <c r="BB488" i="28"/>
  <c r="BB487" i="28"/>
  <c r="BB486" i="28"/>
  <c r="BB485" i="28"/>
  <c r="BB484" i="28"/>
  <c r="BB483" i="28"/>
  <c r="BB482" i="28"/>
  <c r="BB481" i="28"/>
  <c r="BB480" i="28"/>
  <c r="BB479" i="28"/>
  <c r="BB478" i="28"/>
  <c r="BB477" i="28"/>
  <c r="BB476" i="28"/>
  <c r="BB475" i="28"/>
  <c r="BB474" i="28"/>
  <c r="BB473" i="28"/>
  <c r="BB472" i="28"/>
  <c r="BB471" i="28"/>
  <c r="BB470" i="28"/>
  <c r="BB469" i="28"/>
  <c r="BB468" i="28"/>
  <c r="BB467" i="28"/>
  <c r="BB466" i="28"/>
  <c r="BB465" i="28"/>
  <c r="BB464" i="28"/>
  <c r="BB463" i="28"/>
  <c r="BB462" i="28"/>
  <c r="BB461" i="28"/>
  <c r="BB460" i="28"/>
  <c r="BB459" i="28"/>
  <c r="BB458" i="28"/>
  <c r="BB457" i="28"/>
  <c r="BB456" i="28"/>
  <c r="BB455" i="28"/>
  <c r="BB454" i="28"/>
  <c r="BB453" i="28"/>
  <c r="BB452" i="28"/>
  <c r="BB451" i="28"/>
  <c r="BB450" i="28"/>
  <c r="BB449" i="28"/>
  <c r="BB448" i="28"/>
  <c r="BB447" i="28"/>
  <c r="BB446" i="28"/>
  <c r="BB445" i="28"/>
  <c r="BB444" i="28"/>
  <c r="BB443" i="28"/>
  <c r="BB442" i="28"/>
  <c r="BB441" i="28"/>
  <c r="BB440" i="28"/>
  <c r="BB439" i="28"/>
  <c r="BB438" i="28"/>
  <c r="BB437" i="28"/>
  <c r="BB436" i="28"/>
  <c r="BB435" i="28"/>
  <c r="BB434" i="28"/>
  <c r="BB433" i="28"/>
  <c r="BB432" i="28"/>
  <c r="BB431" i="28"/>
  <c r="BB430" i="28"/>
  <c r="BB429" i="28"/>
  <c r="BB428" i="28"/>
  <c r="BB427" i="28"/>
  <c r="BB426" i="28"/>
  <c r="BB425" i="28"/>
  <c r="BB424" i="28"/>
  <c r="BB423" i="28"/>
  <c r="BB422" i="28"/>
  <c r="BB421" i="28"/>
  <c r="BB420" i="28"/>
  <c r="BB419" i="28"/>
  <c r="BB418" i="28"/>
  <c r="BB417" i="28"/>
  <c r="BB416" i="28"/>
  <c r="BB415" i="28"/>
  <c r="BB414" i="28"/>
  <c r="BB413" i="28"/>
  <c r="BB412" i="28"/>
  <c r="BB411" i="28"/>
  <c r="BB410" i="28"/>
  <c r="BB409" i="28"/>
  <c r="BB408" i="28"/>
  <c r="BB407" i="28"/>
  <c r="BB406" i="28"/>
  <c r="BB405" i="28"/>
  <c r="BB404" i="28"/>
  <c r="BB403" i="28"/>
  <c r="BB402" i="28"/>
  <c r="BB401" i="28"/>
  <c r="BB400" i="28"/>
  <c r="BB399" i="28"/>
  <c r="BB398" i="28"/>
  <c r="BB397" i="28"/>
  <c r="BB396" i="28"/>
  <c r="BB395" i="28"/>
  <c r="BB394" i="28"/>
  <c r="BB393" i="28"/>
  <c r="BB392" i="28"/>
  <c r="BB391" i="28"/>
  <c r="BB390" i="28"/>
  <c r="BB389" i="28"/>
  <c r="BB388" i="28"/>
  <c r="BB387" i="28"/>
  <c r="BB386" i="28"/>
  <c r="BB385" i="28"/>
  <c r="BB384" i="28"/>
  <c r="BB383" i="28"/>
  <c r="BB382" i="28"/>
  <c r="BB381" i="28"/>
  <c r="BB380" i="28"/>
  <c r="BB379" i="28"/>
  <c r="BB378" i="28"/>
  <c r="BB377" i="28"/>
  <c r="BB376" i="28"/>
  <c r="BB375" i="28"/>
  <c r="BB374" i="28"/>
  <c r="BB373" i="28"/>
  <c r="BB372" i="28"/>
  <c r="BB371" i="28"/>
  <c r="BB370" i="28"/>
  <c r="BB369" i="28"/>
  <c r="BB368" i="28"/>
  <c r="BB367" i="28"/>
  <c r="BB366" i="28"/>
  <c r="BB365" i="28"/>
  <c r="BB364" i="28"/>
  <c r="BB363" i="28"/>
  <c r="BB362" i="28"/>
  <c r="BB361" i="28"/>
  <c r="BB360" i="28"/>
  <c r="BB359" i="28"/>
  <c r="BB358" i="28"/>
  <c r="BB357" i="28"/>
  <c r="BB356" i="28"/>
  <c r="BB355" i="28"/>
  <c r="BB354" i="28"/>
  <c r="BB353" i="28"/>
  <c r="BB352" i="28"/>
  <c r="BB351" i="28"/>
  <c r="BB350" i="28"/>
  <c r="BB349" i="28"/>
  <c r="BB348" i="28"/>
  <c r="BB347" i="28"/>
  <c r="BB346" i="28"/>
  <c r="BB345" i="28"/>
  <c r="BB344" i="28"/>
  <c r="BB343" i="28"/>
  <c r="BB342" i="28"/>
  <c r="BB341" i="28"/>
  <c r="BB340" i="28"/>
  <c r="BB339" i="28"/>
  <c r="BB338" i="28"/>
  <c r="BB337" i="28"/>
  <c r="BB336" i="28"/>
  <c r="BB335" i="28"/>
  <c r="BB334" i="28"/>
  <c r="BB333" i="28"/>
  <c r="BB332" i="28"/>
  <c r="BB331" i="28"/>
  <c r="BB330" i="28"/>
  <c r="BB329" i="28"/>
  <c r="BB328" i="28"/>
  <c r="BB327" i="28"/>
  <c r="BB326" i="28"/>
  <c r="BB325" i="28"/>
  <c r="BB324" i="28"/>
  <c r="BB323" i="28"/>
  <c r="BB322" i="28"/>
  <c r="BB321" i="28"/>
  <c r="BB320" i="28"/>
  <c r="BB319" i="28"/>
  <c r="BB318" i="28"/>
  <c r="BB317" i="28"/>
  <c r="BB316" i="28"/>
  <c r="BB315" i="28"/>
  <c r="BB314" i="28"/>
  <c r="BB313" i="28"/>
  <c r="BB312" i="28"/>
  <c r="BB311" i="28"/>
  <c r="BB310" i="28"/>
  <c r="BB309" i="28"/>
  <c r="BB308" i="28"/>
  <c r="BB307" i="28"/>
  <c r="BB306" i="28"/>
  <c r="BB305" i="28"/>
  <c r="BB304" i="28"/>
  <c r="BB303" i="28"/>
  <c r="BB302" i="28"/>
  <c r="BB301" i="28"/>
  <c r="BB300" i="28"/>
  <c r="BB299" i="28"/>
  <c r="BB298" i="28"/>
  <c r="BB297" i="28"/>
  <c r="BB296" i="28"/>
  <c r="BB295" i="28"/>
  <c r="BB294" i="28"/>
  <c r="BB293" i="28"/>
  <c r="BB292" i="28"/>
  <c r="BB291" i="28"/>
  <c r="BB290" i="28"/>
  <c r="BB289" i="28"/>
  <c r="BB288" i="28"/>
  <c r="BB287" i="28"/>
  <c r="BB286" i="28"/>
  <c r="BB285" i="28"/>
  <c r="BB284" i="28"/>
  <c r="BB283" i="28"/>
  <c r="BB282" i="28"/>
  <c r="BB281" i="28"/>
  <c r="BB280" i="28"/>
  <c r="BB279" i="28"/>
  <c r="BB278" i="28"/>
  <c r="BB277" i="28"/>
  <c r="BB276" i="28"/>
  <c r="BB275" i="28"/>
  <c r="BB274" i="28"/>
  <c r="BB273" i="28"/>
  <c r="BB272" i="28"/>
  <c r="BB271" i="28"/>
  <c r="BB270" i="28"/>
  <c r="BB269" i="28"/>
  <c r="BB268" i="28"/>
  <c r="BB267" i="28"/>
  <c r="BB266" i="28"/>
  <c r="BB265" i="28"/>
  <c r="BB264" i="28"/>
  <c r="BB263" i="28"/>
  <c r="BB262" i="28"/>
  <c r="BB261" i="28"/>
  <c r="BB260" i="28"/>
  <c r="BB259" i="28"/>
  <c r="BB258" i="28"/>
  <c r="BB257" i="28"/>
  <c r="BB256" i="28"/>
  <c r="BB255" i="28"/>
  <c r="BB254" i="28"/>
  <c r="BB253" i="28"/>
  <c r="BB252" i="28"/>
  <c r="BB251" i="28"/>
  <c r="BB250" i="28"/>
  <c r="BB249" i="28"/>
  <c r="BB248" i="28"/>
  <c r="BB247" i="28"/>
  <c r="BB246" i="28"/>
  <c r="BB245" i="28"/>
  <c r="BB244" i="28"/>
  <c r="BB243" i="28"/>
  <c r="BB242" i="28"/>
  <c r="BB241" i="28"/>
  <c r="BB240" i="28"/>
  <c r="BB239" i="28"/>
  <c r="BB238" i="28"/>
  <c r="BB237" i="28"/>
  <c r="BB236" i="28"/>
  <c r="BB235" i="28"/>
  <c r="BB234" i="28"/>
  <c r="BB233" i="28"/>
  <c r="BB232" i="28"/>
  <c r="BB231" i="28"/>
  <c r="BB230" i="28"/>
  <c r="BB229" i="28"/>
  <c r="BB228" i="28"/>
  <c r="BB227" i="28"/>
  <c r="BB226" i="28"/>
  <c r="BB225" i="28"/>
  <c r="BB224" i="28"/>
  <c r="BB223" i="28"/>
  <c r="BB222" i="28"/>
  <c r="BB221" i="28"/>
  <c r="BB220" i="28"/>
  <c r="BB219" i="28"/>
  <c r="BB218" i="28"/>
  <c r="BB217" i="28"/>
  <c r="BB216" i="28"/>
  <c r="BB215" i="28"/>
  <c r="BB214" i="28"/>
  <c r="BB213" i="28"/>
  <c r="BB212" i="28"/>
  <c r="BB211" i="28"/>
  <c r="BB210" i="28"/>
  <c r="BB209" i="28"/>
  <c r="BB208" i="28"/>
  <c r="BB207" i="28"/>
  <c r="BB206" i="28"/>
  <c r="BB205" i="28"/>
  <c r="BB204" i="28"/>
  <c r="BB203" i="28"/>
  <c r="BB202" i="28"/>
  <c r="BB201" i="28"/>
  <c r="BB200" i="28"/>
  <c r="BB199" i="28"/>
  <c r="BB198" i="28"/>
  <c r="BB197" i="28"/>
  <c r="BB196" i="28"/>
  <c r="BB195" i="28"/>
  <c r="BB194" i="28"/>
  <c r="BB193" i="28"/>
  <c r="BB192" i="28"/>
  <c r="BB191" i="28"/>
  <c r="BB190" i="28"/>
  <c r="BB189" i="28"/>
  <c r="BB188" i="28"/>
  <c r="BB187" i="28"/>
  <c r="BB186" i="28"/>
  <c r="BB185" i="28"/>
  <c r="BB184" i="28"/>
  <c r="BB183" i="28"/>
  <c r="BB182" i="28"/>
  <c r="BB181" i="28"/>
  <c r="BB180" i="28"/>
  <c r="BB179" i="28"/>
  <c r="BB178" i="28"/>
  <c r="BB177" i="28"/>
  <c r="BB176" i="28"/>
  <c r="BB175" i="28"/>
  <c r="BB174" i="28"/>
  <c r="BB173" i="28"/>
  <c r="BB172" i="28"/>
  <c r="BB171" i="28"/>
  <c r="BB170" i="28"/>
  <c r="BB169" i="28"/>
  <c r="BB168" i="28"/>
  <c r="BB167" i="28"/>
  <c r="BB166" i="28"/>
  <c r="BB165" i="28"/>
  <c r="BB164" i="28"/>
  <c r="BB163" i="28"/>
  <c r="BB162" i="28"/>
  <c r="BB161" i="28"/>
  <c r="BB160" i="28"/>
  <c r="BB159" i="28"/>
  <c r="BB158" i="28"/>
  <c r="BB157" i="28"/>
  <c r="BB156" i="28"/>
  <c r="BB155" i="28"/>
  <c r="BB154" i="28"/>
  <c r="BB153" i="28"/>
  <c r="BB152" i="28"/>
  <c r="BB151" i="28"/>
  <c r="BB150" i="28"/>
  <c r="BB149" i="28"/>
  <c r="BB148" i="28"/>
  <c r="BB147" i="28"/>
  <c r="BB146" i="28"/>
  <c r="BB145" i="28"/>
  <c r="BB144" i="28"/>
  <c r="BB143" i="28"/>
  <c r="BB142" i="28"/>
  <c r="BB141" i="28"/>
  <c r="BB140" i="28"/>
  <c r="BB139" i="28"/>
  <c r="BB138" i="28"/>
  <c r="BB137" i="28"/>
  <c r="BB136" i="28"/>
  <c r="BB135" i="28"/>
  <c r="BB134" i="28"/>
  <c r="BB133" i="28"/>
  <c r="BB132" i="28"/>
  <c r="BB131" i="28"/>
  <c r="BB130" i="28"/>
  <c r="BB129" i="28"/>
  <c r="BB128" i="28"/>
  <c r="BB127" i="28"/>
  <c r="BB126" i="28"/>
  <c r="BB125" i="28"/>
  <c r="BB124" i="28"/>
  <c r="BB123" i="28"/>
  <c r="BB122" i="28"/>
  <c r="BB121" i="28"/>
  <c r="BB120" i="28"/>
  <c r="BB119" i="28"/>
  <c r="BB118" i="28"/>
  <c r="BB117" i="28"/>
  <c r="BB116" i="28"/>
  <c r="BB115" i="28"/>
  <c r="BB114" i="28"/>
  <c r="BB113" i="28"/>
  <c r="BB112" i="28"/>
  <c r="BB111" i="28"/>
  <c r="BB110" i="28"/>
  <c r="BB109" i="28"/>
  <c r="BB108" i="28"/>
  <c r="BB107" i="28"/>
  <c r="BB106" i="28"/>
  <c r="BB105" i="28"/>
  <c r="BB104" i="28"/>
  <c r="BB103" i="28"/>
  <c r="BB102" i="28"/>
  <c r="BB101" i="28"/>
  <c r="BB100" i="28"/>
  <c r="BB99" i="28"/>
  <c r="BB98" i="28"/>
  <c r="BB97" i="28"/>
  <c r="BB96" i="28"/>
  <c r="BB95" i="28"/>
  <c r="BB94" i="28"/>
  <c r="BB93" i="28"/>
  <c r="BB92" i="28"/>
  <c r="BB91" i="28"/>
  <c r="BB90" i="28"/>
  <c r="BB89" i="28"/>
  <c r="BB88" i="28"/>
  <c r="BB87" i="28"/>
  <c r="BB86" i="28"/>
  <c r="BB85" i="28"/>
  <c r="BB84" i="28"/>
  <c r="BB83" i="28"/>
  <c r="BB82" i="28"/>
  <c r="BB81" i="28"/>
  <c r="BB80" i="28"/>
  <c r="BB79" i="28"/>
  <c r="BB78" i="28"/>
  <c r="BB77" i="28"/>
  <c r="BB76" i="28"/>
  <c r="BB75" i="28"/>
  <c r="BB74" i="28"/>
  <c r="BB73" i="28"/>
  <c r="BB72" i="28"/>
  <c r="BB71" i="28"/>
  <c r="BB70" i="28"/>
  <c r="BB69" i="28"/>
  <c r="BB68" i="28"/>
  <c r="BB67" i="28"/>
  <c r="BB66" i="28"/>
  <c r="BB65" i="28"/>
  <c r="BB64" i="28"/>
  <c r="BB63" i="28"/>
  <c r="BB62" i="28"/>
  <c r="BB61" i="28"/>
  <c r="BB60" i="28"/>
  <c r="BB59" i="28"/>
  <c r="BB58" i="28"/>
  <c r="BB57" i="28"/>
  <c r="BB56" i="28"/>
  <c r="BB55" i="28"/>
  <c r="BB54" i="28"/>
  <c r="BB53" i="28"/>
  <c r="BB52" i="28"/>
  <c r="BB51" i="28"/>
  <c r="BB50" i="28"/>
  <c r="BB49" i="28"/>
  <c r="BB48" i="28"/>
  <c r="BB47" i="28"/>
  <c r="BB46" i="28"/>
  <c r="BB45" i="28"/>
  <c r="BB44" i="28"/>
  <c r="BB43" i="28"/>
  <c r="BB42" i="28"/>
  <c r="BB41" i="28"/>
  <c r="BB40" i="28"/>
  <c r="BB39" i="28"/>
  <c r="BB38" i="28"/>
  <c r="BB37" i="28"/>
  <c r="BB36" i="28"/>
  <c r="BB35" i="28"/>
  <c r="BB34" i="28"/>
  <c r="BB33" i="28"/>
  <c r="BB32" i="28"/>
  <c r="BB31" i="28"/>
  <c r="BB30" i="28"/>
  <c r="BB29" i="28"/>
  <c r="BB28" i="28"/>
  <c r="BB27" i="28"/>
  <c r="BB26" i="28"/>
  <c r="BB25" i="28"/>
  <c r="BB24" i="28"/>
  <c r="BB23" i="28"/>
  <c r="BB22" i="28"/>
  <c r="BB21" i="28"/>
  <c r="BB20" i="28"/>
  <c r="BB19" i="28"/>
  <c r="BB18" i="28"/>
  <c r="BB17" i="28"/>
  <c r="BB16" i="28"/>
  <c r="BB15" i="28"/>
  <c r="BB14" i="28"/>
  <c r="BB13" i="28"/>
  <c r="BB12" i="28"/>
  <c r="BB11" i="28"/>
  <c r="BB10" i="28"/>
  <c r="BB9" i="28"/>
  <c r="BB8" i="28"/>
  <c r="BB7" i="28"/>
  <c r="BB6" i="28"/>
  <c r="BB5" i="28"/>
  <c r="BB4" i="28"/>
  <c r="BB3" i="28"/>
  <c r="AQ587" i="28"/>
  <c r="AQ586" i="28"/>
  <c r="AQ585" i="28"/>
  <c r="AQ584" i="28"/>
  <c r="AQ583" i="28"/>
  <c r="AQ582" i="28"/>
  <c r="AQ581" i="28"/>
  <c r="AQ580" i="28"/>
  <c r="AQ579" i="28"/>
  <c r="AQ578" i="28"/>
  <c r="AQ577" i="28"/>
  <c r="AQ576" i="28"/>
  <c r="AQ575" i="28"/>
  <c r="AQ574" i="28"/>
  <c r="AQ573" i="28"/>
  <c r="AQ572" i="28"/>
  <c r="AQ571" i="28"/>
  <c r="AQ570" i="28"/>
  <c r="AQ569" i="28"/>
  <c r="AQ568" i="28"/>
  <c r="AQ567" i="28"/>
  <c r="AQ566" i="28"/>
  <c r="AQ565" i="28"/>
  <c r="AQ564" i="28"/>
  <c r="AQ563" i="28"/>
  <c r="AQ562" i="28"/>
  <c r="AQ561" i="28"/>
  <c r="AQ560" i="28"/>
  <c r="AQ559" i="28"/>
  <c r="AQ558" i="28"/>
  <c r="AQ557" i="28"/>
  <c r="AQ556" i="28"/>
  <c r="AQ555" i="28"/>
  <c r="AQ554" i="28"/>
  <c r="AQ553" i="28"/>
  <c r="AQ552" i="28"/>
  <c r="AQ551" i="28"/>
  <c r="AQ550" i="28"/>
  <c r="AQ549" i="28"/>
  <c r="AQ548" i="28"/>
  <c r="AQ547" i="28"/>
  <c r="AQ546" i="28"/>
  <c r="AQ545" i="28"/>
  <c r="AQ544" i="28"/>
  <c r="AQ543" i="28"/>
  <c r="AQ542" i="28"/>
  <c r="AQ541" i="28"/>
  <c r="AQ540" i="28"/>
  <c r="AQ539" i="28"/>
  <c r="AQ538" i="28"/>
  <c r="AQ537" i="28"/>
  <c r="AQ536" i="28"/>
  <c r="AQ535" i="28"/>
  <c r="AQ534" i="28"/>
  <c r="AQ533" i="28"/>
  <c r="AQ532" i="28"/>
  <c r="AQ531" i="28"/>
  <c r="AQ530" i="28"/>
  <c r="AQ529" i="28"/>
  <c r="AQ528" i="28"/>
  <c r="AQ527" i="28"/>
  <c r="AQ526" i="28"/>
  <c r="AQ525" i="28"/>
  <c r="AQ524" i="28"/>
  <c r="AQ523" i="28"/>
  <c r="AQ522" i="28"/>
  <c r="AQ521" i="28"/>
  <c r="AQ520" i="28"/>
  <c r="AQ519" i="28"/>
  <c r="AQ518" i="28"/>
  <c r="AQ517" i="28"/>
  <c r="AQ516" i="28"/>
  <c r="AQ515" i="28"/>
  <c r="AQ514" i="28"/>
  <c r="AQ513" i="28"/>
  <c r="AQ512" i="28"/>
  <c r="AQ511" i="28"/>
  <c r="AQ510" i="28"/>
  <c r="AQ509" i="28"/>
  <c r="AQ508" i="28"/>
  <c r="AQ507" i="28"/>
  <c r="AQ506" i="28"/>
  <c r="AQ505" i="28"/>
  <c r="AQ504" i="28"/>
  <c r="AQ503" i="28"/>
  <c r="AQ502" i="28"/>
  <c r="AQ501" i="28"/>
  <c r="AQ500" i="28"/>
  <c r="AQ499" i="28"/>
  <c r="AQ498" i="28"/>
  <c r="AQ497" i="28"/>
  <c r="AQ496" i="28"/>
  <c r="AQ495" i="28"/>
  <c r="AQ494" i="28"/>
  <c r="AQ493" i="28"/>
  <c r="AQ492" i="28"/>
  <c r="AQ491" i="28"/>
  <c r="AQ490" i="28"/>
  <c r="AQ489" i="28"/>
  <c r="AQ488" i="28"/>
  <c r="AQ487" i="28"/>
  <c r="AQ486" i="28"/>
  <c r="AQ485" i="28"/>
  <c r="AQ484" i="28"/>
  <c r="AQ483" i="28"/>
  <c r="AQ482" i="28"/>
  <c r="AQ481" i="28"/>
  <c r="AQ480" i="28"/>
  <c r="AQ479" i="28"/>
  <c r="AQ478" i="28"/>
  <c r="AQ477" i="28"/>
  <c r="AQ476" i="28"/>
  <c r="AQ475" i="28"/>
  <c r="AQ474" i="28"/>
  <c r="AQ473" i="28"/>
  <c r="AQ472" i="28"/>
  <c r="AQ471" i="28"/>
  <c r="AQ470" i="28"/>
  <c r="AQ469" i="28"/>
  <c r="AQ468" i="28"/>
  <c r="AQ467" i="28"/>
  <c r="AQ466" i="28"/>
  <c r="AQ465" i="28"/>
  <c r="AQ464" i="28"/>
  <c r="AQ463" i="28"/>
  <c r="AQ462" i="28"/>
  <c r="AQ461" i="28"/>
  <c r="AQ460" i="28"/>
  <c r="AQ459" i="28"/>
  <c r="AQ458" i="28"/>
  <c r="AQ457" i="28"/>
  <c r="AQ456" i="28"/>
  <c r="AQ455" i="28"/>
  <c r="AQ454" i="28"/>
  <c r="AQ453" i="28"/>
  <c r="AQ452" i="28"/>
  <c r="AQ451" i="28"/>
  <c r="AQ450" i="28"/>
  <c r="AQ449" i="28"/>
  <c r="AQ448" i="28"/>
  <c r="AQ447" i="28"/>
  <c r="AQ446" i="28"/>
  <c r="AQ445" i="28"/>
  <c r="AQ444" i="28"/>
  <c r="AQ443" i="28"/>
  <c r="AQ442" i="28"/>
  <c r="AQ441" i="28"/>
  <c r="AQ440" i="28"/>
  <c r="AQ439" i="28"/>
  <c r="AQ438" i="28"/>
  <c r="AQ437" i="28"/>
  <c r="AQ436" i="28"/>
  <c r="AQ435" i="28"/>
  <c r="AQ434" i="28"/>
  <c r="AQ433" i="28"/>
  <c r="AQ432" i="28"/>
  <c r="AQ431" i="28"/>
  <c r="AQ430" i="28"/>
  <c r="AQ429" i="28"/>
  <c r="AQ428" i="28"/>
  <c r="AQ427" i="28"/>
  <c r="AQ426" i="28"/>
  <c r="AQ425" i="28"/>
  <c r="AQ424" i="28"/>
  <c r="AQ423" i="28"/>
  <c r="AQ422" i="28"/>
  <c r="AQ421" i="28"/>
  <c r="AQ420" i="28"/>
  <c r="AQ419" i="28"/>
  <c r="AQ418" i="28"/>
  <c r="AQ417" i="28"/>
  <c r="AQ416" i="28"/>
  <c r="AQ415" i="28"/>
  <c r="AQ414" i="28"/>
  <c r="AQ413" i="28"/>
  <c r="AQ412" i="28"/>
  <c r="AQ411" i="28"/>
  <c r="AQ410" i="28"/>
  <c r="AQ409" i="28"/>
  <c r="AQ408" i="28"/>
  <c r="AQ407" i="28"/>
  <c r="AQ406" i="28"/>
  <c r="AQ405" i="28"/>
  <c r="AQ404" i="28"/>
  <c r="AQ403" i="28"/>
  <c r="AQ402" i="28"/>
  <c r="AQ401" i="28"/>
  <c r="AQ400" i="28"/>
  <c r="AQ399" i="28"/>
  <c r="AQ398" i="28"/>
  <c r="AQ397" i="28"/>
  <c r="AQ396" i="28"/>
  <c r="AQ395" i="28"/>
  <c r="AQ394" i="28"/>
  <c r="AQ393" i="28"/>
  <c r="AQ392" i="28"/>
  <c r="AQ391" i="28"/>
  <c r="AQ390" i="28"/>
  <c r="AQ389" i="28"/>
  <c r="AQ388" i="28"/>
  <c r="AQ387" i="28"/>
  <c r="AQ386" i="28"/>
  <c r="AQ385" i="28"/>
  <c r="AQ384" i="28"/>
  <c r="AQ383" i="28"/>
  <c r="AQ382" i="28"/>
  <c r="AQ381" i="28"/>
  <c r="AQ380" i="28"/>
  <c r="AQ379" i="28"/>
  <c r="AQ378" i="28"/>
  <c r="AQ377" i="28"/>
  <c r="AQ376" i="28"/>
  <c r="AQ375" i="28"/>
  <c r="AQ374" i="28"/>
  <c r="AQ373" i="28"/>
  <c r="AQ372" i="28"/>
  <c r="AQ371" i="28"/>
  <c r="AQ370" i="28"/>
  <c r="AQ369" i="28"/>
  <c r="AQ368" i="28"/>
  <c r="AQ367" i="28"/>
  <c r="AQ366" i="28"/>
  <c r="AQ365" i="28"/>
  <c r="AQ364" i="28"/>
  <c r="AQ363" i="28"/>
  <c r="AQ362" i="28"/>
  <c r="AQ361" i="28"/>
  <c r="AQ360" i="28"/>
  <c r="AQ359" i="28"/>
  <c r="AQ358" i="28"/>
  <c r="AQ357" i="28"/>
  <c r="AQ356" i="28"/>
  <c r="AQ355" i="28"/>
  <c r="AQ354" i="28"/>
  <c r="AQ353" i="28"/>
  <c r="AQ352" i="28"/>
  <c r="AQ351" i="28"/>
  <c r="AQ350" i="28"/>
  <c r="AQ349" i="28"/>
  <c r="AQ348" i="28"/>
  <c r="AQ347" i="28"/>
  <c r="AQ346" i="28"/>
  <c r="AQ345" i="28"/>
  <c r="AQ344" i="28"/>
  <c r="AQ343" i="28"/>
  <c r="AQ342" i="28"/>
  <c r="AQ341" i="28"/>
  <c r="AQ340" i="28"/>
  <c r="AQ339" i="28"/>
  <c r="AQ338" i="28"/>
  <c r="AQ337" i="28"/>
  <c r="AQ336" i="28"/>
  <c r="AQ335" i="28"/>
  <c r="AQ334" i="28"/>
  <c r="AQ333" i="28"/>
  <c r="AQ332" i="28"/>
  <c r="AQ331" i="28"/>
  <c r="AQ330" i="28"/>
  <c r="AQ329" i="28"/>
  <c r="AQ328" i="28"/>
  <c r="AQ327" i="28"/>
  <c r="AQ326" i="28"/>
  <c r="AQ325" i="28"/>
  <c r="AQ324" i="28"/>
  <c r="AQ323" i="28"/>
  <c r="AQ322" i="28"/>
  <c r="AQ321" i="28"/>
  <c r="AQ320" i="28"/>
  <c r="AQ319" i="28"/>
  <c r="AQ318" i="28"/>
  <c r="AQ317" i="28"/>
  <c r="AQ316" i="28"/>
  <c r="AQ315" i="28"/>
  <c r="AQ314" i="28"/>
  <c r="AQ313" i="28"/>
  <c r="AQ312" i="28"/>
  <c r="AQ311" i="28"/>
  <c r="AQ310" i="28"/>
  <c r="AQ309" i="28"/>
  <c r="AQ308" i="28"/>
  <c r="AQ307" i="28"/>
  <c r="AQ306" i="28"/>
  <c r="AQ305" i="28"/>
  <c r="AQ304" i="28"/>
  <c r="AQ303" i="28"/>
  <c r="AQ302" i="28"/>
  <c r="AQ301" i="28"/>
  <c r="AQ300" i="28"/>
  <c r="AQ299" i="28"/>
  <c r="AQ298" i="28"/>
  <c r="AQ297" i="28"/>
  <c r="AQ296" i="28"/>
  <c r="AQ295" i="28"/>
  <c r="AQ294" i="28"/>
  <c r="AQ293" i="28"/>
  <c r="AQ292" i="28"/>
  <c r="AQ291" i="28"/>
  <c r="AQ290" i="28"/>
  <c r="AQ289" i="28"/>
  <c r="AQ288" i="28"/>
  <c r="AQ287" i="28"/>
  <c r="AQ286" i="28"/>
  <c r="AQ285" i="28"/>
  <c r="AQ284" i="28"/>
  <c r="AQ283" i="28"/>
  <c r="AQ282" i="28"/>
  <c r="AQ281" i="28"/>
  <c r="AQ280" i="28"/>
  <c r="AQ279" i="28"/>
  <c r="AQ278" i="28"/>
  <c r="AQ277" i="28"/>
  <c r="AQ276" i="28"/>
  <c r="AQ275" i="28"/>
  <c r="AQ274" i="28"/>
  <c r="AQ273" i="28"/>
  <c r="AQ272" i="28"/>
  <c r="AQ271" i="28"/>
  <c r="AQ270" i="28"/>
  <c r="AQ269" i="28"/>
  <c r="AQ268" i="28"/>
  <c r="AQ267" i="28"/>
  <c r="AQ266" i="28"/>
  <c r="AQ265" i="28"/>
  <c r="AQ264" i="28"/>
  <c r="AQ263" i="28"/>
  <c r="AQ262" i="28"/>
  <c r="AQ261" i="28"/>
  <c r="AQ260" i="28"/>
  <c r="AQ259" i="28"/>
  <c r="AQ258" i="28"/>
  <c r="AQ257" i="28"/>
  <c r="AQ256" i="28"/>
  <c r="AQ255" i="28"/>
  <c r="AQ254" i="28"/>
  <c r="AQ253" i="28"/>
  <c r="AQ252" i="28"/>
  <c r="AQ251" i="28"/>
  <c r="AQ250" i="28"/>
  <c r="AQ249" i="28"/>
  <c r="AQ248" i="28"/>
  <c r="AQ247" i="28"/>
  <c r="AQ246" i="28"/>
  <c r="AQ245" i="28"/>
  <c r="AQ244" i="28"/>
  <c r="AQ243" i="28"/>
  <c r="AQ242" i="28"/>
  <c r="AQ241" i="28"/>
  <c r="AQ240" i="28"/>
  <c r="AQ239" i="28"/>
  <c r="AQ238" i="28"/>
  <c r="AQ237" i="28"/>
  <c r="AQ236" i="28"/>
  <c r="AQ235" i="28"/>
  <c r="AQ234" i="28"/>
  <c r="AQ233" i="28"/>
  <c r="AQ232" i="28"/>
  <c r="AQ231" i="28"/>
  <c r="AQ230" i="28"/>
  <c r="AQ229" i="28"/>
  <c r="AQ228" i="28"/>
  <c r="AQ227" i="28"/>
  <c r="AQ226" i="28"/>
  <c r="AQ225" i="28"/>
  <c r="AQ224" i="28"/>
  <c r="AQ223" i="28"/>
  <c r="AQ222" i="28"/>
  <c r="AQ221" i="28"/>
  <c r="AQ220" i="28"/>
  <c r="AQ219" i="28"/>
  <c r="AQ218" i="28"/>
  <c r="AQ217" i="28"/>
  <c r="AQ216" i="28"/>
  <c r="AQ215" i="28"/>
  <c r="AQ214" i="28"/>
  <c r="AQ213" i="28"/>
  <c r="AQ212" i="28"/>
  <c r="AQ211" i="28"/>
  <c r="AQ210" i="28"/>
  <c r="AQ209" i="28"/>
  <c r="AQ208" i="28"/>
  <c r="AQ207" i="28"/>
  <c r="AQ206" i="28"/>
  <c r="AQ205" i="28"/>
  <c r="AQ204" i="28"/>
  <c r="AQ203" i="28"/>
  <c r="AQ202" i="28"/>
  <c r="AQ201" i="28"/>
  <c r="AQ200" i="28"/>
  <c r="AQ199" i="28"/>
  <c r="AQ198" i="28"/>
  <c r="AQ197" i="28"/>
  <c r="AQ196" i="28"/>
  <c r="AQ195" i="28"/>
  <c r="AQ194" i="28"/>
  <c r="AQ193" i="28"/>
  <c r="AQ192" i="28"/>
  <c r="AQ191" i="28"/>
  <c r="AQ190" i="28"/>
  <c r="AQ189" i="28"/>
  <c r="AQ188" i="28"/>
  <c r="AQ187" i="28"/>
  <c r="AQ186" i="28"/>
  <c r="AQ185" i="28"/>
  <c r="AQ184" i="28"/>
  <c r="AQ183" i="28"/>
  <c r="AQ182" i="28"/>
  <c r="AQ181" i="28"/>
  <c r="AQ180" i="28"/>
  <c r="AQ179" i="28"/>
  <c r="AQ178" i="28"/>
  <c r="AQ177" i="28"/>
  <c r="AQ176" i="28"/>
  <c r="AQ175" i="28"/>
  <c r="AQ174" i="28"/>
  <c r="AQ173" i="28"/>
  <c r="AQ172" i="28"/>
  <c r="AQ171" i="28"/>
  <c r="AQ170" i="28"/>
  <c r="AQ169" i="28"/>
  <c r="AQ168" i="28"/>
  <c r="AQ167" i="28"/>
  <c r="AQ166" i="28"/>
  <c r="AQ165" i="28"/>
  <c r="AQ164" i="28"/>
  <c r="AQ163" i="28"/>
  <c r="AQ162" i="28"/>
  <c r="AQ161" i="28"/>
  <c r="AQ160" i="28"/>
  <c r="AQ159" i="28"/>
  <c r="AQ158" i="28"/>
  <c r="AQ157" i="28"/>
  <c r="AQ156" i="28"/>
  <c r="AQ155" i="28"/>
  <c r="AQ154" i="28"/>
  <c r="AQ153" i="28"/>
  <c r="AQ152" i="28"/>
  <c r="AQ151" i="28"/>
  <c r="AQ150" i="28"/>
  <c r="AQ149" i="28"/>
  <c r="AQ148" i="28"/>
  <c r="AQ147" i="28"/>
  <c r="AQ146" i="28"/>
  <c r="AQ145" i="28"/>
  <c r="AQ144" i="28"/>
  <c r="AQ143" i="28"/>
  <c r="AQ142" i="28"/>
  <c r="AQ141" i="28"/>
  <c r="AQ140" i="28"/>
  <c r="AQ139" i="28"/>
  <c r="AQ138" i="28"/>
  <c r="AQ137" i="28"/>
  <c r="AQ136" i="28"/>
  <c r="AQ135" i="28"/>
  <c r="AQ134" i="28"/>
  <c r="AQ133" i="28"/>
  <c r="AQ132" i="28"/>
  <c r="AQ131" i="28"/>
  <c r="AQ130" i="28"/>
  <c r="AQ129" i="28"/>
  <c r="AQ128" i="28"/>
  <c r="AQ127" i="28"/>
  <c r="AQ126" i="28"/>
  <c r="AQ125" i="28"/>
  <c r="AQ124" i="28"/>
  <c r="AQ123" i="28"/>
  <c r="AQ122" i="28"/>
  <c r="AQ121" i="28"/>
  <c r="AQ120" i="28"/>
  <c r="AQ119" i="28"/>
  <c r="AQ118" i="28"/>
  <c r="AQ117" i="28"/>
  <c r="AQ116" i="28"/>
  <c r="AQ115" i="28"/>
  <c r="AQ114" i="28"/>
  <c r="AQ113" i="28"/>
  <c r="AQ112" i="28"/>
  <c r="AQ111" i="28"/>
  <c r="AQ110" i="28"/>
  <c r="AQ109" i="28"/>
  <c r="AQ108" i="28"/>
  <c r="AQ107" i="28"/>
  <c r="AQ106" i="28"/>
  <c r="AQ105" i="28"/>
  <c r="AQ104" i="28"/>
  <c r="AQ103" i="28"/>
  <c r="AQ102" i="28"/>
  <c r="AQ101" i="28"/>
  <c r="AQ100" i="28"/>
  <c r="AQ99" i="28"/>
  <c r="AQ98" i="28"/>
  <c r="AQ97" i="28"/>
  <c r="AQ96" i="28"/>
  <c r="AQ95" i="28"/>
  <c r="AQ94" i="28"/>
  <c r="AQ93" i="28"/>
  <c r="AQ92" i="28"/>
  <c r="AQ91" i="28"/>
  <c r="AQ90" i="28"/>
  <c r="AQ89" i="28"/>
  <c r="AQ88" i="28"/>
  <c r="AQ87" i="28"/>
  <c r="AQ86" i="28"/>
  <c r="AQ85" i="28"/>
  <c r="AQ84" i="28"/>
  <c r="AQ83" i="28"/>
  <c r="AQ82" i="28"/>
  <c r="AQ81" i="28"/>
  <c r="AQ80" i="28"/>
  <c r="AQ79" i="28"/>
  <c r="AQ78" i="28"/>
  <c r="AQ77" i="28"/>
  <c r="AQ76" i="28"/>
  <c r="AQ75" i="28"/>
  <c r="AQ74" i="28"/>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AQ11" i="28"/>
  <c r="AQ10" i="28"/>
  <c r="AQ9" i="28"/>
  <c r="AQ8" i="28"/>
  <c r="AQ7" i="28"/>
  <c r="AQ6" i="28"/>
  <c r="AQ5" i="28"/>
  <c r="AQ4" i="28"/>
  <c r="AQ3" i="28"/>
  <c r="AO587" i="28"/>
  <c r="AO586" i="28"/>
  <c r="AO585" i="28"/>
  <c r="AO584" i="28"/>
  <c r="AO583" i="28"/>
  <c r="AO582" i="28"/>
  <c r="AO581" i="28"/>
  <c r="AO580" i="28"/>
  <c r="AO579" i="28"/>
  <c r="AO578" i="28"/>
  <c r="AO577" i="28"/>
  <c r="AO576" i="28"/>
  <c r="AO575" i="28"/>
  <c r="AO574" i="28"/>
  <c r="AO573" i="28"/>
  <c r="AO572" i="28"/>
  <c r="AO571" i="28"/>
  <c r="AO570" i="28"/>
  <c r="AO569" i="28"/>
  <c r="AO568" i="28"/>
  <c r="AO567" i="28"/>
  <c r="AO566" i="28"/>
  <c r="AO565" i="28"/>
  <c r="AO564" i="28"/>
  <c r="AO563" i="28"/>
  <c r="AO562" i="28"/>
  <c r="AO561" i="28"/>
  <c r="AO560" i="28"/>
  <c r="AO559" i="28"/>
  <c r="AO558" i="28"/>
  <c r="AO557" i="28"/>
  <c r="AO556" i="28"/>
  <c r="AO555" i="28"/>
  <c r="AO554" i="28"/>
  <c r="AO553" i="28"/>
  <c r="AO552" i="28"/>
  <c r="AO551" i="28"/>
  <c r="AO550" i="28"/>
  <c r="AO549" i="28"/>
  <c r="AO548" i="28"/>
  <c r="AO547" i="28"/>
  <c r="AO546" i="28"/>
  <c r="AO545" i="28"/>
  <c r="AO544" i="28"/>
  <c r="AO543" i="28"/>
  <c r="AO542" i="28"/>
  <c r="AO541" i="28"/>
  <c r="AO540" i="28"/>
  <c r="AO539" i="28"/>
  <c r="AO538" i="28"/>
  <c r="AO537" i="28"/>
  <c r="AO536" i="28"/>
  <c r="AO535" i="28"/>
  <c r="AO534" i="28"/>
  <c r="AO533" i="28"/>
  <c r="AO532" i="28"/>
  <c r="AO531" i="28"/>
  <c r="AO530" i="28"/>
  <c r="AO529" i="28"/>
  <c r="AO528" i="28"/>
  <c r="AO527" i="28"/>
  <c r="AO526" i="28"/>
  <c r="AO525" i="28"/>
  <c r="AO524" i="28"/>
  <c r="AO523" i="28"/>
  <c r="AO522" i="28"/>
  <c r="AO521" i="28"/>
  <c r="AO520" i="28"/>
  <c r="AO519" i="28"/>
  <c r="AO518" i="28"/>
  <c r="AO517" i="28"/>
  <c r="AO516" i="28"/>
  <c r="AO515" i="28"/>
  <c r="AO514" i="28"/>
  <c r="AO513" i="28"/>
  <c r="AO512" i="28"/>
  <c r="AO511" i="28"/>
  <c r="AO510" i="28"/>
  <c r="AO509" i="28"/>
  <c r="AO508" i="28"/>
  <c r="AO507" i="28"/>
  <c r="AO506" i="28"/>
  <c r="AO505" i="28"/>
  <c r="AO504" i="28"/>
  <c r="AO503" i="28"/>
  <c r="AO502" i="28"/>
  <c r="AO501" i="28"/>
  <c r="AO500" i="28"/>
  <c r="AO499" i="28"/>
  <c r="AO498" i="28"/>
  <c r="AO497" i="28"/>
  <c r="AO496" i="28"/>
  <c r="AO495" i="28"/>
  <c r="AO494" i="28"/>
  <c r="AO493" i="28"/>
  <c r="AO492" i="28"/>
  <c r="AO491" i="28"/>
  <c r="AO490" i="28"/>
  <c r="AO489" i="28"/>
  <c r="AO488" i="28"/>
  <c r="AO487" i="28"/>
  <c r="AO486" i="28"/>
  <c r="AO485" i="28"/>
  <c r="AO484" i="28"/>
  <c r="AO483" i="28"/>
  <c r="AO482" i="28"/>
  <c r="AO481" i="28"/>
  <c r="AO480" i="28"/>
  <c r="AO479" i="28"/>
  <c r="AO478" i="28"/>
  <c r="AO477" i="28"/>
  <c r="AO476" i="28"/>
  <c r="AO475" i="28"/>
  <c r="AO474" i="28"/>
  <c r="AO473" i="28"/>
  <c r="AO472" i="28"/>
  <c r="AO471" i="28"/>
  <c r="AO470" i="28"/>
  <c r="AO469" i="28"/>
  <c r="AO468" i="28"/>
  <c r="AO467" i="28"/>
  <c r="AO466" i="28"/>
  <c r="AO465" i="28"/>
  <c r="AO464" i="28"/>
  <c r="AO463" i="28"/>
  <c r="AO462" i="28"/>
  <c r="AO461" i="28"/>
  <c r="AO460" i="28"/>
  <c r="AO459" i="28"/>
  <c r="AO458" i="28"/>
  <c r="AO457" i="28"/>
  <c r="AO456" i="28"/>
  <c r="AO455" i="28"/>
  <c r="AO454" i="28"/>
  <c r="AO453" i="28"/>
  <c r="AO452" i="28"/>
  <c r="AO451" i="28"/>
  <c r="AO450" i="28"/>
  <c r="AO449" i="28"/>
  <c r="AO448" i="28"/>
  <c r="AO447" i="28"/>
  <c r="AO446" i="28"/>
  <c r="AO445" i="28"/>
  <c r="AO444" i="28"/>
  <c r="AO443" i="28"/>
  <c r="AO442" i="28"/>
  <c r="AO441" i="28"/>
  <c r="AO440" i="28"/>
  <c r="AO439" i="28"/>
  <c r="AO438" i="28"/>
  <c r="AO437" i="28"/>
  <c r="AO436" i="28"/>
  <c r="AO435" i="28"/>
  <c r="AO434" i="28"/>
  <c r="AO433" i="28"/>
  <c r="AO432" i="28"/>
  <c r="AO431" i="28"/>
  <c r="AO430" i="28"/>
  <c r="AO429" i="28"/>
  <c r="AO428" i="28"/>
  <c r="AO427" i="28"/>
  <c r="AO426" i="28"/>
  <c r="AO425" i="28"/>
  <c r="AO424" i="28"/>
  <c r="AO423" i="28"/>
  <c r="AO422" i="28"/>
  <c r="AO421" i="28"/>
  <c r="AO420" i="28"/>
  <c r="AO419" i="28"/>
  <c r="AO418" i="28"/>
  <c r="AO417" i="28"/>
  <c r="AO416" i="28"/>
  <c r="AO415" i="28"/>
  <c r="AO414" i="28"/>
  <c r="AO413" i="28"/>
  <c r="AO412" i="28"/>
  <c r="AO411" i="28"/>
  <c r="AO410" i="28"/>
  <c r="AO409" i="28"/>
  <c r="AO408" i="28"/>
  <c r="AO407" i="28"/>
  <c r="AO406" i="28"/>
  <c r="AO405" i="28"/>
  <c r="AO404" i="28"/>
  <c r="AO403" i="28"/>
  <c r="AO402" i="28"/>
  <c r="AO401" i="28"/>
  <c r="AO400" i="28"/>
  <c r="AO399" i="28"/>
  <c r="AO398" i="28"/>
  <c r="AO397" i="28"/>
  <c r="AO396" i="28"/>
  <c r="AO395" i="28"/>
  <c r="AO394" i="28"/>
  <c r="AO393" i="28"/>
  <c r="AO392" i="28"/>
  <c r="AO391" i="28"/>
  <c r="AO390" i="28"/>
  <c r="AO389" i="28"/>
  <c r="AO388" i="28"/>
  <c r="AO387" i="28"/>
  <c r="AO386" i="28"/>
  <c r="AO385" i="28"/>
  <c r="AO384" i="28"/>
  <c r="AO383" i="28"/>
  <c r="AO382" i="28"/>
  <c r="AO381" i="28"/>
  <c r="AO380" i="28"/>
  <c r="AO379" i="28"/>
  <c r="AO378" i="28"/>
  <c r="AO377" i="28"/>
  <c r="AO376" i="28"/>
  <c r="AO375" i="28"/>
  <c r="AO374" i="28"/>
  <c r="AO373" i="28"/>
  <c r="AO372" i="28"/>
  <c r="AO371" i="28"/>
  <c r="AO370" i="28"/>
  <c r="AO369" i="28"/>
  <c r="AO368" i="28"/>
  <c r="AO367" i="28"/>
  <c r="AO366" i="28"/>
  <c r="AO365" i="28"/>
  <c r="AO364" i="28"/>
  <c r="AO363" i="28"/>
  <c r="AO362" i="28"/>
  <c r="AO361" i="28"/>
  <c r="AO360" i="28"/>
  <c r="AO359" i="28"/>
  <c r="AO358" i="28"/>
  <c r="AO357" i="28"/>
  <c r="AO356" i="28"/>
  <c r="AO355" i="28"/>
  <c r="AO354" i="28"/>
  <c r="AO353" i="28"/>
  <c r="AO352" i="28"/>
  <c r="AO351" i="28"/>
  <c r="AO350" i="28"/>
  <c r="AO349" i="28"/>
  <c r="AO348" i="28"/>
  <c r="AO347" i="28"/>
  <c r="AO346" i="28"/>
  <c r="AO345" i="28"/>
  <c r="AO344" i="28"/>
  <c r="AO343" i="28"/>
  <c r="AO342" i="28"/>
  <c r="AO341" i="28"/>
  <c r="AO340" i="28"/>
  <c r="AO339" i="28"/>
  <c r="AO338" i="28"/>
  <c r="AO337" i="28"/>
  <c r="AO336" i="28"/>
  <c r="AO335" i="28"/>
  <c r="AO334" i="28"/>
  <c r="AO333" i="28"/>
  <c r="AO332" i="28"/>
  <c r="AO331" i="28"/>
  <c r="AO330" i="28"/>
  <c r="AO329" i="28"/>
  <c r="AO328" i="28"/>
  <c r="AO327" i="28"/>
  <c r="AO326" i="28"/>
  <c r="AO325" i="28"/>
  <c r="AO324" i="28"/>
  <c r="AO323" i="28"/>
  <c r="AO322" i="28"/>
  <c r="AO321" i="28"/>
  <c r="AO320" i="28"/>
  <c r="AO319" i="28"/>
  <c r="AO318" i="28"/>
  <c r="AO317" i="28"/>
  <c r="AO316" i="28"/>
  <c r="AO315" i="28"/>
  <c r="AO314" i="28"/>
  <c r="AO313" i="28"/>
  <c r="AO312" i="28"/>
  <c r="AO311" i="28"/>
  <c r="AO310" i="28"/>
  <c r="AO309" i="28"/>
  <c r="AO308" i="28"/>
  <c r="AO307" i="28"/>
  <c r="AO306" i="28"/>
  <c r="AO305" i="28"/>
  <c r="AO304" i="28"/>
  <c r="AO303" i="28"/>
  <c r="AO302" i="28"/>
  <c r="AO301" i="28"/>
  <c r="AO300" i="28"/>
  <c r="AO299" i="28"/>
  <c r="AO298" i="28"/>
  <c r="AO297" i="28"/>
  <c r="AO296" i="28"/>
  <c r="AO295" i="28"/>
  <c r="AO294" i="28"/>
  <c r="AO293" i="28"/>
  <c r="AO292" i="28"/>
  <c r="AO291" i="28"/>
  <c r="AO290" i="28"/>
  <c r="AO289" i="28"/>
  <c r="AO288" i="28"/>
  <c r="AO287" i="28"/>
  <c r="AO286" i="28"/>
  <c r="AO285" i="28"/>
  <c r="AO284" i="28"/>
  <c r="AO283" i="28"/>
  <c r="AO282" i="28"/>
  <c r="AO281" i="28"/>
  <c r="AO280" i="28"/>
  <c r="AO279" i="28"/>
  <c r="AO278" i="28"/>
  <c r="AO277" i="28"/>
  <c r="AO276" i="28"/>
  <c r="AO275" i="28"/>
  <c r="AO274" i="28"/>
  <c r="AO273" i="28"/>
  <c r="AO272" i="28"/>
  <c r="AO271" i="28"/>
  <c r="AO270" i="28"/>
  <c r="AO269" i="28"/>
  <c r="AO268" i="28"/>
  <c r="AO267" i="28"/>
  <c r="AO266" i="28"/>
  <c r="AO265" i="28"/>
  <c r="AO264" i="28"/>
  <c r="AO263" i="28"/>
  <c r="AO262" i="28"/>
  <c r="AO261" i="28"/>
  <c r="AO260" i="28"/>
  <c r="AO259" i="28"/>
  <c r="AO258" i="28"/>
  <c r="AO257" i="28"/>
  <c r="AO256" i="28"/>
  <c r="AO255" i="28"/>
  <c r="AO254" i="28"/>
  <c r="AO253" i="28"/>
  <c r="AO252" i="28"/>
  <c r="AO251" i="28"/>
  <c r="AO250" i="28"/>
  <c r="AO249" i="28"/>
  <c r="AO248" i="28"/>
  <c r="AO247" i="28"/>
  <c r="AO246" i="28"/>
  <c r="AO245" i="28"/>
  <c r="AO244" i="28"/>
  <c r="AO243" i="28"/>
  <c r="AO242" i="28"/>
  <c r="AO241" i="28"/>
  <c r="AO240" i="28"/>
  <c r="AO239" i="28"/>
  <c r="AO238" i="28"/>
  <c r="AO237" i="28"/>
  <c r="AO236" i="28"/>
  <c r="AO235" i="28"/>
  <c r="AO234" i="28"/>
  <c r="AO233" i="28"/>
  <c r="AO232" i="28"/>
  <c r="AO231" i="28"/>
  <c r="AO230" i="28"/>
  <c r="AO229" i="28"/>
  <c r="AO228" i="28"/>
  <c r="AO227" i="28"/>
  <c r="AO226" i="28"/>
  <c r="AO225" i="28"/>
  <c r="AO224" i="28"/>
  <c r="AO223" i="28"/>
  <c r="AO222" i="28"/>
  <c r="AO221" i="28"/>
  <c r="AO220" i="28"/>
  <c r="AO219" i="28"/>
  <c r="AO218" i="28"/>
  <c r="AO217" i="28"/>
  <c r="AO216" i="28"/>
  <c r="AO215" i="28"/>
  <c r="AO214" i="28"/>
  <c r="AO213" i="28"/>
  <c r="AO212" i="28"/>
  <c r="AO211" i="28"/>
  <c r="AO210" i="28"/>
  <c r="AO209" i="28"/>
  <c r="AO208" i="28"/>
  <c r="AO207" i="28"/>
  <c r="AO206" i="28"/>
  <c r="AO205" i="28"/>
  <c r="AO204" i="28"/>
  <c r="AO203" i="28"/>
  <c r="AO202" i="28"/>
  <c r="AO201" i="28"/>
  <c r="AO200" i="28"/>
  <c r="AO199" i="28"/>
  <c r="AO198" i="28"/>
  <c r="AO197" i="28"/>
  <c r="AO196" i="28"/>
  <c r="AO195" i="28"/>
  <c r="AO194" i="28"/>
  <c r="AO193" i="28"/>
  <c r="AO192" i="28"/>
  <c r="AO191" i="28"/>
  <c r="AO190" i="28"/>
  <c r="AO189" i="28"/>
  <c r="AO188" i="28"/>
  <c r="AO187" i="28"/>
  <c r="AO186" i="28"/>
  <c r="AO185" i="28"/>
  <c r="AO184" i="28"/>
  <c r="AO183" i="28"/>
  <c r="AO182" i="28"/>
  <c r="AO181" i="28"/>
  <c r="AO180" i="28"/>
  <c r="AO179" i="28"/>
  <c r="AO178" i="28"/>
  <c r="AO177" i="28"/>
  <c r="AO176" i="28"/>
  <c r="AO175" i="28"/>
  <c r="AO174" i="28"/>
  <c r="AO173" i="28"/>
  <c r="AO172" i="28"/>
  <c r="AO171" i="28"/>
  <c r="AO170" i="28"/>
  <c r="AO169" i="28"/>
  <c r="AO168" i="28"/>
  <c r="AO167" i="28"/>
  <c r="AO166" i="28"/>
  <c r="AO165" i="28"/>
  <c r="AO164" i="28"/>
  <c r="AO163" i="28"/>
  <c r="AO162" i="28"/>
  <c r="AO161" i="28"/>
  <c r="AO160" i="28"/>
  <c r="AO159" i="28"/>
  <c r="AO158" i="28"/>
  <c r="AO157" i="28"/>
  <c r="AO156" i="28"/>
  <c r="AO155" i="28"/>
  <c r="AO154" i="28"/>
  <c r="AO153" i="28"/>
  <c r="AO152" i="28"/>
  <c r="AO151" i="28"/>
  <c r="AO150" i="28"/>
  <c r="AO149" i="28"/>
  <c r="AO148" i="28"/>
  <c r="AO147" i="28"/>
  <c r="AO146" i="28"/>
  <c r="AO145" i="28"/>
  <c r="AO144" i="28"/>
  <c r="AO143" i="28"/>
  <c r="AO142" i="28"/>
  <c r="AO141" i="28"/>
  <c r="AO140" i="28"/>
  <c r="AO139" i="28"/>
  <c r="AO138" i="28"/>
  <c r="AO137" i="28"/>
  <c r="AO136" i="28"/>
  <c r="AO135" i="28"/>
  <c r="AO134" i="28"/>
  <c r="AO133" i="28"/>
  <c r="AO132" i="28"/>
  <c r="AO131" i="28"/>
  <c r="AO130" i="28"/>
  <c r="AO129" i="28"/>
  <c r="AO128" i="28"/>
  <c r="AO127" i="28"/>
  <c r="AO126" i="28"/>
  <c r="AO125" i="28"/>
  <c r="AO124" i="28"/>
  <c r="AO123" i="28"/>
  <c r="AO122" i="28"/>
  <c r="AO121" i="28"/>
  <c r="AO120" i="28"/>
  <c r="AO119" i="28"/>
  <c r="AO118" i="28"/>
  <c r="AO117" i="28"/>
  <c r="AO116" i="28"/>
  <c r="AO115" i="28"/>
  <c r="AO114" i="28"/>
  <c r="AO113" i="28"/>
  <c r="AO112" i="28"/>
  <c r="AO111" i="28"/>
  <c r="AO110" i="28"/>
  <c r="AO109" i="28"/>
  <c r="AO108" i="28"/>
  <c r="AO107" i="28"/>
  <c r="AO106" i="28"/>
  <c r="AO105" i="28"/>
  <c r="AO104" i="28"/>
  <c r="AO103" i="28"/>
  <c r="AO102" i="28"/>
  <c r="AO101" i="28"/>
  <c r="AO100" i="28"/>
  <c r="AO99" i="28"/>
  <c r="AO98" i="28"/>
  <c r="AO97" i="28"/>
  <c r="AO96" i="28"/>
  <c r="AO95" i="28"/>
  <c r="AO94" i="28"/>
  <c r="AO93" i="28"/>
  <c r="AO92" i="28"/>
  <c r="AO91" i="28"/>
  <c r="AO90" i="28"/>
  <c r="AO89" i="28"/>
  <c r="AO88" i="28"/>
  <c r="AO87" i="28"/>
  <c r="AO86" i="28"/>
  <c r="AO85" i="28"/>
  <c r="AO84" i="28"/>
  <c r="AO83" i="28"/>
  <c r="AO82" i="28"/>
  <c r="AO81" i="28"/>
  <c r="AO80" i="28"/>
  <c r="AO79" i="28"/>
  <c r="AO78" i="28"/>
  <c r="AO77" i="28"/>
  <c r="AO76" i="28"/>
  <c r="AO75" i="28"/>
  <c r="AO74" i="28"/>
  <c r="AO73" i="28"/>
  <c r="AO72" i="28"/>
  <c r="AO71" i="28"/>
  <c r="AO70" i="28"/>
  <c r="AO69" i="28"/>
  <c r="AO68" i="28"/>
  <c r="AO67" i="28"/>
  <c r="AO66" i="28"/>
  <c r="AO65" i="28"/>
  <c r="AO64" i="28"/>
  <c r="AO63" i="28"/>
  <c r="AO62" i="28"/>
  <c r="AO61" i="28"/>
  <c r="AO60" i="28"/>
  <c r="AO59" i="28"/>
  <c r="AO58" i="28"/>
  <c r="AO57" i="28"/>
  <c r="AO56" i="28"/>
  <c r="AO55" i="28"/>
  <c r="AO54" i="28"/>
  <c r="AO53" i="28"/>
  <c r="AO52" i="28"/>
  <c r="AO51" i="28"/>
  <c r="AO50" i="28"/>
  <c r="AO49" i="28"/>
  <c r="AO48" i="28"/>
  <c r="AO47" i="28"/>
  <c r="AO46" i="28"/>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AO9" i="28"/>
  <c r="AO8" i="28"/>
  <c r="AO7" i="28"/>
  <c r="AO6" i="28"/>
  <c r="AO5" i="28"/>
  <c r="AO4" i="28"/>
  <c r="AO3" i="28"/>
  <c r="AM587" i="28"/>
  <c r="AM586" i="28"/>
  <c r="AM585" i="28"/>
  <c r="AM584" i="28"/>
  <c r="AM583" i="28"/>
  <c r="AM582" i="28"/>
  <c r="AM581" i="28"/>
  <c r="AM580" i="28"/>
  <c r="AM579" i="28"/>
  <c r="AM578" i="28"/>
  <c r="AM577" i="28"/>
  <c r="AM576" i="28"/>
  <c r="AM575" i="28"/>
  <c r="AM574" i="28"/>
  <c r="AM573" i="28"/>
  <c r="AM572" i="28"/>
  <c r="AM571" i="28"/>
  <c r="AM570" i="28"/>
  <c r="AM569" i="28"/>
  <c r="AM568" i="28"/>
  <c r="AM567" i="28"/>
  <c r="AM566" i="28"/>
  <c r="AM565" i="28"/>
  <c r="AM564" i="28"/>
  <c r="AM563" i="28"/>
  <c r="AM562" i="28"/>
  <c r="AM561" i="28"/>
  <c r="AM560" i="28"/>
  <c r="AM559" i="28"/>
  <c r="AM558" i="28"/>
  <c r="AM557" i="28"/>
  <c r="AM556" i="28"/>
  <c r="AM555" i="28"/>
  <c r="AM554" i="28"/>
  <c r="AM553" i="28"/>
  <c r="AM552" i="28"/>
  <c r="AM551" i="28"/>
  <c r="AM550" i="28"/>
  <c r="AM549" i="28"/>
  <c r="AM548" i="28"/>
  <c r="AM547" i="28"/>
  <c r="AM546" i="28"/>
  <c r="AM545" i="28"/>
  <c r="AM544" i="28"/>
  <c r="AM543" i="28"/>
  <c r="AM542" i="28"/>
  <c r="AM541" i="28"/>
  <c r="AM540" i="28"/>
  <c r="AM539" i="28"/>
  <c r="AM538" i="28"/>
  <c r="AM537" i="28"/>
  <c r="AM536" i="28"/>
  <c r="AM535" i="28"/>
  <c r="AM534" i="28"/>
  <c r="AM533" i="28"/>
  <c r="AM532" i="28"/>
  <c r="AM531" i="28"/>
  <c r="AM530" i="28"/>
  <c r="AM529" i="28"/>
  <c r="AM528" i="28"/>
  <c r="AM527" i="28"/>
  <c r="AM526" i="28"/>
  <c r="AM525" i="28"/>
  <c r="AM524" i="28"/>
  <c r="AM523" i="28"/>
  <c r="AM522" i="28"/>
  <c r="AM521" i="28"/>
  <c r="AM520" i="28"/>
  <c r="AM519" i="28"/>
  <c r="AM518" i="28"/>
  <c r="AM517" i="28"/>
  <c r="AM516" i="28"/>
  <c r="AM515" i="28"/>
  <c r="AM514" i="28"/>
  <c r="AM513" i="28"/>
  <c r="AM512" i="28"/>
  <c r="AM511" i="28"/>
  <c r="AM510" i="28"/>
  <c r="AM509" i="28"/>
  <c r="AM508" i="28"/>
  <c r="AM507" i="28"/>
  <c r="AM506" i="28"/>
  <c r="AM505" i="28"/>
  <c r="AM504" i="28"/>
  <c r="AM503" i="28"/>
  <c r="AM502" i="28"/>
  <c r="AM501" i="28"/>
  <c r="AM500" i="28"/>
  <c r="AM499" i="28"/>
  <c r="AM498" i="28"/>
  <c r="AM497" i="28"/>
  <c r="AM496" i="28"/>
  <c r="AM495" i="28"/>
  <c r="AM494" i="28"/>
  <c r="AM493" i="28"/>
  <c r="AM492" i="28"/>
  <c r="AM491" i="28"/>
  <c r="AM490" i="28"/>
  <c r="AM489" i="28"/>
  <c r="AM488" i="28"/>
  <c r="AM487" i="28"/>
  <c r="AM486" i="28"/>
  <c r="AM485" i="28"/>
  <c r="AM484" i="28"/>
  <c r="AM483" i="28"/>
  <c r="AM482" i="28"/>
  <c r="AM481" i="28"/>
  <c r="AM480" i="28"/>
  <c r="AM479" i="28"/>
  <c r="AM478" i="28"/>
  <c r="AM477" i="28"/>
  <c r="AM476" i="28"/>
  <c r="AM475" i="28"/>
  <c r="AM474" i="28"/>
  <c r="AM473" i="28"/>
  <c r="AM472" i="28"/>
  <c r="AM471" i="28"/>
  <c r="AM470" i="28"/>
  <c r="AM469" i="28"/>
  <c r="AM468" i="28"/>
  <c r="AM467" i="28"/>
  <c r="AM466" i="28"/>
  <c r="AM465" i="28"/>
  <c r="AM464" i="28"/>
  <c r="AM463" i="28"/>
  <c r="AM462" i="28"/>
  <c r="AM461" i="28"/>
  <c r="AM460" i="28"/>
  <c r="AM459" i="28"/>
  <c r="AM458" i="28"/>
  <c r="AM457" i="28"/>
  <c r="AM456" i="28"/>
  <c r="AM455" i="28"/>
  <c r="AM454" i="28"/>
  <c r="AM453" i="28"/>
  <c r="AM452" i="28"/>
  <c r="AM451" i="28"/>
  <c r="AM450" i="28"/>
  <c r="AM449" i="28"/>
  <c r="AM448" i="28"/>
  <c r="AM447" i="28"/>
  <c r="AM446" i="28"/>
  <c r="AM445" i="28"/>
  <c r="AM444" i="28"/>
  <c r="AM443" i="28"/>
  <c r="AM442" i="28"/>
  <c r="AM441" i="28"/>
  <c r="AM440" i="28"/>
  <c r="AM439" i="28"/>
  <c r="AM438" i="28"/>
  <c r="AM437" i="28"/>
  <c r="AM436" i="28"/>
  <c r="AM435" i="28"/>
  <c r="AM434" i="28"/>
  <c r="AM433" i="28"/>
  <c r="AM432" i="28"/>
  <c r="AM431" i="28"/>
  <c r="AM430" i="28"/>
  <c r="AM429" i="28"/>
  <c r="AM428" i="28"/>
  <c r="AM427" i="28"/>
  <c r="AM426" i="28"/>
  <c r="AM425" i="28"/>
  <c r="AM424" i="28"/>
  <c r="AM423" i="28"/>
  <c r="AM422" i="28"/>
  <c r="AM421" i="28"/>
  <c r="AM420" i="28"/>
  <c r="AM419" i="28"/>
  <c r="AM418" i="28"/>
  <c r="AM417" i="28"/>
  <c r="AM416" i="28"/>
  <c r="AM415" i="28"/>
  <c r="AM414" i="28"/>
  <c r="AM413" i="28"/>
  <c r="AM412" i="28"/>
  <c r="AM411" i="28"/>
  <c r="AM410" i="28"/>
  <c r="AM409" i="28"/>
  <c r="AM408" i="28"/>
  <c r="AM407" i="28"/>
  <c r="AM406" i="28"/>
  <c r="AM405" i="28"/>
  <c r="AM404" i="28"/>
  <c r="AM403" i="28"/>
  <c r="AM402" i="28"/>
  <c r="AM401" i="28"/>
  <c r="AM400" i="28"/>
  <c r="AM399" i="28"/>
  <c r="AM398" i="28"/>
  <c r="AM397" i="28"/>
  <c r="AM396" i="28"/>
  <c r="AM395" i="28"/>
  <c r="AM394" i="28"/>
  <c r="AM393" i="28"/>
  <c r="AM392" i="28"/>
  <c r="AM391" i="28"/>
  <c r="AM390" i="28"/>
  <c r="AM389" i="28"/>
  <c r="AM388" i="28"/>
  <c r="AM387" i="28"/>
  <c r="AM386" i="28"/>
  <c r="AM385" i="28"/>
  <c r="AM384" i="28"/>
  <c r="AM383" i="28"/>
  <c r="AM382" i="28"/>
  <c r="AM381" i="28"/>
  <c r="AM380" i="28"/>
  <c r="AM379" i="28"/>
  <c r="AM378" i="28"/>
  <c r="AM377" i="28"/>
  <c r="AM376" i="28"/>
  <c r="AM375" i="28"/>
  <c r="AM374" i="28"/>
  <c r="AM373" i="28"/>
  <c r="AM372" i="28"/>
  <c r="AM371" i="28"/>
  <c r="AM370" i="28"/>
  <c r="AM369" i="28"/>
  <c r="AM368" i="28"/>
  <c r="AM367" i="28"/>
  <c r="AM366" i="28"/>
  <c r="AM365" i="28"/>
  <c r="AM364" i="28"/>
  <c r="AM363" i="28"/>
  <c r="AM362" i="28"/>
  <c r="AM361" i="28"/>
  <c r="AM360" i="28"/>
  <c r="AM359" i="28"/>
  <c r="AM358" i="28"/>
  <c r="AM357" i="28"/>
  <c r="AM356" i="28"/>
  <c r="AM355" i="28"/>
  <c r="AM354" i="28"/>
  <c r="AM353" i="28"/>
  <c r="AM352" i="28"/>
  <c r="AM351" i="28"/>
  <c r="AM350" i="28"/>
  <c r="AM349" i="28"/>
  <c r="AM348" i="28"/>
  <c r="AM347" i="28"/>
  <c r="AM346" i="28"/>
  <c r="AM345" i="28"/>
  <c r="AM344" i="28"/>
  <c r="AM343" i="28"/>
  <c r="AM342" i="28"/>
  <c r="AM341" i="28"/>
  <c r="AM340" i="28"/>
  <c r="AM339" i="28"/>
  <c r="AM338" i="28"/>
  <c r="AM337" i="28"/>
  <c r="AM336" i="28"/>
  <c r="AM335" i="28"/>
  <c r="AM334" i="28"/>
  <c r="AM333" i="28"/>
  <c r="AM332" i="28"/>
  <c r="AM331" i="28"/>
  <c r="AM330" i="28"/>
  <c r="AM329" i="28"/>
  <c r="AM328" i="28"/>
  <c r="AM327" i="28"/>
  <c r="AM326" i="28"/>
  <c r="AM325" i="28"/>
  <c r="AM324" i="28"/>
  <c r="AM323" i="28"/>
  <c r="AM322" i="28"/>
  <c r="AM321" i="28"/>
  <c r="AM320" i="28"/>
  <c r="AM319" i="28"/>
  <c r="AM318" i="28"/>
  <c r="AM317" i="28"/>
  <c r="AM316" i="28"/>
  <c r="AM315" i="28"/>
  <c r="AM314" i="28"/>
  <c r="AM313" i="28"/>
  <c r="AM312" i="28"/>
  <c r="AM311" i="28"/>
  <c r="AM310" i="28"/>
  <c r="AM309" i="28"/>
  <c r="AM308" i="28"/>
  <c r="AM307" i="28"/>
  <c r="AM306" i="28"/>
  <c r="AM305" i="28"/>
  <c r="AM304" i="28"/>
  <c r="AM303" i="28"/>
  <c r="AM302" i="28"/>
  <c r="AM301" i="28"/>
  <c r="AM300" i="28"/>
  <c r="AM299" i="28"/>
  <c r="AM298" i="28"/>
  <c r="AM297" i="28"/>
  <c r="AM296" i="28"/>
  <c r="AM295" i="28"/>
  <c r="AM294" i="28"/>
  <c r="AM293" i="28"/>
  <c r="AM292" i="28"/>
  <c r="AM291" i="28"/>
  <c r="AM290" i="28"/>
  <c r="AM289" i="28"/>
  <c r="AM288" i="28"/>
  <c r="AM287" i="28"/>
  <c r="AM286" i="28"/>
  <c r="AM285" i="28"/>
  <c r="AM284" i="28"/>
  <c r="AM283" i="28"/>
  <c r="AM282" i="28"/>
  <c r="AM281" i="28"/>
  <c r="AM280" i="28"/>
  <c r="AM279" i="28"/>
  <c r="AM278" i="28"/>
  <c r="AM277" i="28"/>
  <c r="AM276" i="28"/>
  <c r="AM275" i="28"/>
  <c r="AM274" i="28"/>
  <c r="AM273" i="28"/>
  <c r="AM272" i="28"/>
  <c r="AM271" i="28"/>
  <c r="AM270" i="28"/>
  <c r="AM269" i="28"/>
  <c r="AM268" i="28"/>
  <c r="AM267" i="28"/>
  <c r="AM266" i="28"/>
  <c r="AM265" i="28"/>
  <c r="AM264" i="28"/>
  <c r="AM263" i="28"/>
  <c r="AM262" i="28"/>
  <c r="AM261" i="28"/>
  <c r="AM260" i="28"/>
  <c r="AM259" i="28"/>
  <c r="AM258" i="28"/>
  <c r="AM257" i="28"/>
  <c r="AM256" i="28"/>
  <c r="AM255" i="28"/>
  <c r="AM254" i="28"/>
  <c r="AM253" i="28"/>
  <c r="AM252" i="28"/>
  <c r="AM251" i="28"/>
  <c r="AM250" i="28"/>
  <c r="AM249" i="28"/>
  <c r="AM248" i="28"/>
  <c r="AM247" i="28"/>
  <c r="AM246" i="28"/>
  <c r="AM245" i="28"/>
  <c r="AM244" i="28"/>
  <c r="AM243" i="28"/>
  <c r="AM242" i="28"/>
  <c r="AM241" i="28"/>
  <c r="AM240" i="28"/>
  <c r="AM239" i="28"/>
  <c r="AM238" i="28"/>
  <c r="AM237" i="28"/>
  <c r="AM236" i="28"/>
  <c r="AM235" i="28"/>
  <c r="AM234" i="28"/>
  <c r="AM233" i="28"/>
  <c r="AM232" i="28"/>
  <c r="AM231" i="28"/>
  <c r="AM230" i="28"/>
  <c r="AM229" i="28"/>
  <c r="AM228" i="28"/>
  <c r="AM227" i="28"/>
  <c r="AM226" i="28"/>
  <c r="AM225" i="28"/>
  <c r="AM224" i="28"/>
  <c r="AM223" i="28"/>
  <c r="AM222" i="28"/>
  <c r="AM221" i="28"/>
  <c r="AM220" i="28"/>
  <c r="AM219" i="28"/>
  <c r="AM218" i="28"/>
  <c r="AM217" i="28"/>
  <c r="AM216" i="28"/>
  <c r="AM215" i="28"/>
  <c r="AM214" i="28"/>
  <c r="AM213" i="28"/>
  <c r="AM212" i="28"/>
  <c r="AM211" i="28"/>
  <c r="AM210" i="28"/>
  <c r="AM209" i="28"/>
  <c r="AM208" i="28"/>
  <c r="AM207" i="28"/>
  <c r="AM206" i="28"/>
  <c r="AM205" i="28"/>
  <c r="AM204" i="28"/>
  <c r="AM203" i="28"/>
  <c r="AM202" i="28"/>
  <c r="AM201" i="28"/>
  <c r="AM200" i="28"/>
  <c r="AM199" i="28"/>
  <c r="AM198" i="28"/>
  <c r="AM197" i="28"/>
  <c r="AM196" i="28"/>
  <c r="AM195" i="28"/>
  <c r="AM194" i="28"/>
  <c r="AM193" i="28"/>
  <c r="AM192" i="28"/>
  <c r="AM191" i="28"/>
  <c r="AM190" i="28"/>
  <c r="AM189" i="28"/>
  <c r="AM188" i="28"/>
  <c r="AM187" i="28"/>
  <c r="AM186" i="28"/>
  <c r="AM185" i="28"/>
  <c r="AM184" i="28"/>
  <c r="AM183" i="28"/>
  <c r="AM182" i="28"/>
  <c r="AM181" i="28"/>
  <c r="AM180" i="28"/>
  <c r="AM179" i="28"/>
  <c r="AM178" i="28"/>
  <c r="AM177" i="28"/>
  <c r="AM176" i="28"/>
  <c r="AM175" i="28"/>
  <c r="AM174" i="28"/>
  <c r="AM173" i="28"/>
  <c r="AM172" i="28"/>
  <c r="AM171" i="28"/>
  <c r="AM170" i="28"/>
  <c r="AM169" i="28"/>
  <c r="AM168" i="28"/>
  <c r="AM167" i="28"/>
  <c r="AM166" i="28"/>
  <c r="AM165" i="28"/>
  <c r="AM164" i="28"/>
  <c r="AM163" i="28"/>
  <c r="AM162" i="28"/>
  <c r="AM161" i="28"/>
  <c r="AM160" i="28"/>
  <c r="AM159" i="28"/>
  <c r="AM158" i="28"/>
  <c r="AM157" i="28"/>
  <c r="AM156" i="28"/>
  <c r="AM155" i="28"/>
  <c r="AM154" i="28"/>
  <c r="AM153" i="28"/>
  <c r="AM152" i="28"/>
  <c r="AM151" i="28"/>
  <c r="AM150" i="28"/>
  <c r="AM149" i="28"/>
  <c r="AM148" i="28"/>
  <c r="AM147" i="28"/>
  <c r="AM146" i="28"/>
  <c r="AM145" i="28"/>
  <c r="AM144" i="28"/>
  <c r="AM143" i="28"/>
  <c r="AM142" i="28"/>
  <c r="AM141" i="28"/>
  <c r="AM140" i="28"/>
  <c r="AM139" i="28"/>
  <c r="AM138" i="28"/>
  <c r="AM137" i="28"/>
  <c r="AM136" i="28"/>
  <c r="AM135" i="28"/>
  <c r="AM134" i="28"/>
  <c r="AM133" i="28"/>
  <c r="AM132" i="28"/>
  <c r="AM131" i="28"/>
  <c r="AM130" i="28"/>
  <c r="AM129" i="28"/>
  <c r="AM128" i="28"/>
  <c r="AM127" i="28"/>
  <c r="AM126" i="28"/>
  <c r="AM125" i="28"/>
  <c r="AM124" i="28"/>
  <c r="AM123" i="28"/>
  <c r="AM122" i="28"/>
  <c r="AM121" i="28"/>
  <c r="AM120" i="28"/>
  <c r="AM119" i="28"/>
  <c r="AM118" i="28"/>
  <c r="AM117" i="28"/>
  <c r="AM116" i="28"/>
  <c r="AM115" i="28"/>
  <c r="AM114" i="28"/>
  <c r="AM113" i="28"/>
  <c r="AM112" i="28"/>
  <c r="AM111" i="28"/>
  <c r="AM110" i="28"/>
  <c r="AM109" i="28"/>
  <c r="AM108" i="28"/>
  <c r="AM107" i="28"/>
  <c r="AM106" i="28"/>
  <c r="AM105" i="28"/>
  <c r="AM104" i="28"/>
  <c r="AM103" i="28"/>
  <c r="AM102" i="28"/>
  <c r="AM101" i="28"/>
  <c r="AM100" i="28"/>
  <c r="AM99" i="28"/>
  <c r="AM98" i="28"/>
  <c r="AM97" i="28"/>
  <c r="AM96" i="28"/>
  <c r="AM95" i="28"/>
  <c r="AM94" i="28"/>
  <c r="AM93" i="28"/>
  <c r="AM92" i="28"/>
  <c r="AM91" i="28"/>
  <c r="AM90" i="28"/>
  <c r="AM89" i="28"/>
  <c r="AM88" i="28"/>
  <c r="AM87" i="28"/>
  <c r="AM86" i="28"/>
  <c r="AM85" i="28"/>
  <c r="AM84" i="28"/>
  <c r="AM83" i="28"/>
  <c r="AM82" i="28"/>
  <c r="AM81" i="28"/>
  <c r="AM80" i="28"/>
  <c r="AM79" i="28"/>
  <c r="AM78" i="28"/>
  <c r="AM77" i="28"/>
  <c r="AM76" i="28"/>
  <c r="AM75" i="28"/>
  <c r="AM74" i="28"/>
  <c r="AM73" i="28"/>
  <c r="AM72" i="28"/>
  <c r="AM71" i="28"/>
  <c r="AM70" i="28"/>
  <c r="AM69" i="28"/>
  <c r="AM68" i="28"/>
  <c r="AM67" i="28"/>
  <c r="AM66" i="28"/>
  <c r="AM65" i="28"/>
  <c r="AM64" i="28"/>
  <c r="AM63" i="28"/>
  <c r="AM62" i="28"/>
  <c r="AM61" i="28"/>
  <c r="AM60" i="28"/>
  <c r="AM59" i="28"/>
  <c r="AM58" i="28"/>
  <c r="AM57" i="28"/>
  <c r="AM56" i="28"/>
  <c r="AM55" i="28"/>
  <c r="AM54" i="28"/>
  <c r="AM53" i="28"/>
  <c r="AM52" i="28"/>
  <c r="AM51" i="28"/>
  <c r="AM50" i="28"/>
  <c r="AM49" i="28"/>
  <c r="AM48" i="28"/>
  <c r="AM47" i="28"/>
  <c r="AM46" i="28"/>
  <c r="AM45" i="28"/>
  <c r="AM44" i="28"/>
  <c r="AM43" i="28"/>
  <c r="AM42" i="28"/>
  <c r="AM41" i="28"/>
  <c r="AM40" i="28"/>
  <c r="AM39" i="28"/>
  <c r="AM38" i="28"/>
  <c r="AM37" i="28"/>
  <c r="AM36" i="28"/>
  <c r="AM35" i="28"/>
  <c r="AM34" i="28"/>
  <c r="AM33" i="28"/>
  <c r="AM32" i="28"/>
  <c r="AM31" i="28"/>
  <c r="AM30" i="28"/>
  <c r="AM29" i="28"/>
  <c r="AM28" i="28"/>
  <c r="AM27" i="28"/>
  <c r="AM26" i="28"/>
  <c r="AM25" i="28"/>
  <c r="AM24" i="28"/>
  <c r="AM23" i="28"/>
  <c r="AM22" i="28"/>
  <c r="AM21" i="28"/>
  <c r="AM20" i="28"/>
  <c r="AM19" i="28"/>
  <c r="AM18" i="28"/>
  <c r="AM17" i="28"/>
  <c r="AM16" i="28"/>
  <c r="AM15" i="28"/>
  <c r="AM14" i="28"/>
  <c r="AM13" i="28"/>
  <c r="AM12" i="28"/>
  <c r="AM11" i="28"/>
  <c r="AM10" i="28"/>
  <c r="AM9" i="28"/>
  <c r="AM8" i="28"/>
  <c r="AM7" i="28"/>
  <c r="AM6" i="28"/>
  <c r="AM5" i="28"/>
  <c r="AM4" i="28"/>
  <c r="AM3" i="28"/>
  <c r="AI587" i="28"/>
  <c r="AI586" i="28"/>
  <c r="AI585" i="28"/>
  <c r="AI584" i="28"/>
  <c r="AI583" i="28"/>
  <c r="AI582" i="28"/>
  <c r="AI581" i="28"/>
  <c r="AI580" i="28"/>
  <c r="AI579" i="28"/>
  <c r="AI578" i="28"/>
  <c r="AI577" i="28"/>
  <c r="AI576" i="28"/>
  <c r="AI575" i="28"/>
  <c r="AI574" i="28"/>
  <c r="AI573" i="28"/>
  <c r="AI572" i="28"/>
  <c r="AI571" i="28"/>
  <c r="AI570" i="28"/>
  <c r="AI569" i="28"/>
  <c r="AI568" i="28"/>
  <c r="AI567" i="28"/>
  <c r="AI566" i="28"/>
  <c r="AI565" i="28"/>
  <c r="AI564" i="28"/>
  <c r="AI563" i="28"/>
  <c r="AI562" i="28"/>
  <c r="AI561" i="28"/>
  <c r="AI560" i="28"/>
  <c r="AI559" i="28"/>
  <c r="AI558" i="28"/>
  <c r="AI557" i="28"/>
  <c r="AI556" i="28"/>
  <c r="AI555" i="28"/>
  <c r="AI554" i="28"/>
  <c r="AI553" i="28"/>
  <c r="AI552" i="28"/>
  <c r="AI551" i="28"/>
  <c r="AI550" i="28"/>
  <c r="AI549" i="28"/>
  <c r="AI548" i="28"/>
  <c r="AI547" i="28"/>
  <c r="AI546" i="28"/>
  <c r="AI545" i="28"/>
  <c r="AI544" i="28"/>
  <c r="AI543" i="28"/>
  <c r="AI542" i="28"/>
  <c r="AI541" i="28"/>
  <c r="AI540" i="28"/>
  <c r="AI539" i="28"/>
  <c r="AI538" i="28"/>
  <c r="AI537" i="28"/>
  <c r="AI536" i="28"/>
  <c r="AI535" i="28"/>
  <c r="AI534" i="28"/>
  <c r="AI533" i="28"/>
  <c r="AI532" i="28"/>
  <c r="AI531" i="28"/>
  <c r="AI530" i="28"/>
  <c r="AI529" i="28"/>
  <c r="AI528" i="28"/>
  <c r="AI527" i="28"/>
  <c r="AI526" i="28"/>
  <c r="AI525" i="28"/>
  <c r="AI524" i="28"/>
  <c r="AI523" i="28"/>
  <c r="AI522" i="28"/>
  <c r="AI521" i="28"/>
  <c r="AI520" i="28"/>
  <c r="AI519" i="28"/>
  <c r="AI518" i="28"/>
  <c r="AI517" i="28"/>
  <c r="AI516" i="28"/>
  <c r="AI515" i="28"/>
  <c r="AI514" i="28"/>
  <c r="AI513" i="28"/>
  <c r="AI512" i="28"/>
  <c r="AI511" i="28"/>
  <c r="AI510" i="28"/>
  <c r="AI509" i="28"/>
  <c r="AI508" i="28"/>
  <c r="AI507" i="28"/>
  <c r="AI506" i="28"/>
  <c r="AI505" i="28"/>
  <c r="AI504" i="28"/>
  <c r="AI503" i="28"/>
  <c r="AI502" i="28"/>
  <c r="AI501" i="28"/>
  <c r="AI500" i="28"/>
  <c r="AI499" i="28"/>
  <c r="AI498" i="28"/>
  <c r="AI497" i="28"/>
  <c r="AI496" i="28"/>
  <c r="AI495" i="28"/>
  <c r="AI494" i="28"/>
  <c r="AI493" i="28"/>
  <c r="AI492" i="28"/>
  <c r="AI491" i="28"/>
  <c r="AI490" i="28"/>
  <c r="AI489" i="28"/>
  <c r="AI488" i="28"/>
  <c r="AI487" i="28"/>
  <c r="AI486" i="28"/>
  <c r="AI485" i="28"/>
  <c r="AI484" i="28"/>
  <c r="AI483" i="28"/>
  <c r="AI482" i="28"/>
  <c r="AI481" i="28"/>
  <c r="AI480" i="28"/>
  <c r="AI479" i="28"/>
  <c r="AI478" i="28"/>
  <c r="AI477" i="28"/>
  <c r="AI476" i="28"/>
  <c r="AI475" i="28"/>
  <c r="AI474" i="28"/>
  <c r="AI473" i="28"/>
  <c r="AI472" i="28"/>
  <c r="AI471" i="28"/>
  <c r="AI470" i="28"/>
  <c r="AI469" i="28"/>
  <c r="AI468" i="28"/>
  <c r="AI467" i="28"/>
  <c r="AI466" i="28"/>
  <c r="AI465" i="28"/>
  <c r="AI464" i="28"/>
  <c r="AI463" i="28"/>
  <c r="AI462" i="28"/>
  <c r="AI461" i="28"/>
  <c r="AI460" i="28"/>
  <c r="AI459" i="28"/>
  <c r="AI458" i="28"/>
  <c r="AI457" i="28"/>
  <c r="AI456" i="28"/>
  <c r="AI455" i="28"/>
  <c r="AI454" i="28"/>
  <c r="AI453" i="28"/>
  <c r="AI452" i="28"/>
  <c r="AI451" i="28"/>
  <c r="AI450" i="28"/>
  <c r="AI449" i="28"/>
  <c r="AI448" i="28"/>
  <c r="AI447" i="28"/>
  <c r="AI446" i="28"/>
  <c r="AI445" i="28"/>
  <c r="AI444" i="28"/>
  <c r="AI443" i="28"/>
  <c r="AI442" i="28"/>
  <c r="AI441" i="28"/>
  <c r="AI440" i="28"/>
  <c r="AI439" i="28"/>
  <c r="AI438" i="28"/>
  <c r="AI437" i="28"/>
  <c r="AI436" i="28"/>
  <c r="AI435" i="28"/>
  <c r="AI434" i="28"/>
  <c r="AI433" i="28"/>
  <c r="AI432" i="28"/>
  <c r="AI431" i="28"/>
  <c r="AI430" i="28"/>
  <c r="AI429" i="28"/>
  <c r="AI428" i="28"/>
  <c r="AI427" i="28"/>
  <c r="AI426" i="28"/>
  <c r="AI425" i="28"/>
  <c r="AI424" i="28"/>
  <c r="AI423" i="28"/>
  <c r="AI422" i="28"/>
  <c r="AI421" i="28"/>
  <c r="AI420" i="28"/>
  <c r="AI419" i="28"/>
  <c r="AI418" i="28"/>
  <c r="AI417" i="28"/>
  <c r="AI416" i="28"/>
  <c r="AI415" i="28"/>
  <c r="AI414" i="28"/>
  <c r="AI413" i="28"/>
  <c r="AI412" i="28"/>
  <c r="AI411" i="28"/>
  <c r="AI410" i="28"/>
  <c r="AI409" i="28"/>
  <c r="AI408" i="28"/>
  <c r="AI407" i="28"/>
  <c r="AI406" i="28"/>
  <c r="AI405" i="28"/>
  <c r="AI404" i="28"/>
  <c r="AI403" i="28"/>
  <c r="AI402" i="28"/>
  <c r="AI401" i="28"/>
  <c r="AI400" i="28"/>
  <c r="AI399" i="28"/>
  <c r="AI398" i="28"/>
  <c r="AI397" i="28"/>
  <c r="AI396" i="28"/>
  <c r="AI395" i="28"/>
  <c r="AI394" i="28"/>
  <c r="AI393" i="28"/>
  <c r="AI392" i="28"/>
  <c r="AI391" i="28"/>
  <c r="AI390" i="28"/>
  <c r="AI389" i="28"/>
  <c r="AI388" i="28"/>
  <c r="AI387" i="28"/>
  <c r="AI386" i="28"/>
  <c r="AI385" i="28"/>
  <c r="AI384" i="28"/>
  <c r="AI383" i="28"/>
  <c r="AI382" i="28"/>
  <c r="AI381" i="28"/>
  <c r="AI380" i="28"/>
  <c r="AI379" i="28"/>
  <c r="AI378" i="28"/>
  <c r="AI377" i="28"/>
  <c r="AI376" i="28"/>
  <c r="AI375" i="28"/>
  <c r="AI374" i="28"/>
  <c r="AI373" i="28"/>
  <c r="AI372" i="28"/>
  <c r="AI371" i="28"/>
  <c r="AI370" i="28"/>
  <c r="AI369" i="28"/>
  <c r="AI368" i="28"/>
  <c r="AI367" i="28"/>
  <c r="AI366" i="28"/>
  <c r="AI365" i="28"/>
  <c r="AI364" i="28"/>
  <c r="AI363" i="28"/>
  <c r="AI362" i="28"/>
  <c r="AI361" i="28"/>
  <c r="AI360" i="28"/>
  <c r="AI359" i="28"/>
  <c r="AI358" i="28"/>
  <c r="AI357" i="28"/>
  <c r="AI356" i="28"/>
  <c r="AI355" i="28"/>
  <c r="AI354" i="28"/>
  <c r="AI353" i="28"/>
  <c r="AI352" i="28"/>
  <c r="AI351" i="28"/>
  <c r="AI350" i="28"/>
  <c r="AI349" i="28"/>
  <c r="AI348" i="28"/>
  <c r="AI347" i="28"/>
  <c r="AI346" i="28"/>
  <c r="AI345" i="28"/>
  <c r="AI344" i="28"/>
  <c r="AI343" i="28"/>
  <c r="AI342" i="28"/>
  <c r="AI341" i="28"/>
  <c r="AI340" i="28"/>
  <c r="AI339" i="28"/>
  <c r="AI338" i="28"/>
  <c r="AI337" i="28"/>
  <c r="AI336" i="28"/>
  <c r="AI335" i="28"/>
  <c r="AI334" i="28"/>
  <c r="AI333" i="28"/>
  <c r="AI332" i="28"/>
  <c r="AI331" i="28"/>
  <c r="AI330" i="28"/>
  <c r="AI329" i="28"/>
  <c r="AI328" i="28"/>
  <c r="AI327" i="28"/>
  <c r="AI326" i="28"/>
  <c r="AI325" i="28"/>
  <c r="AI324" i="28"/>
  <c r="AI323" i="28"/>
  <c r="AI322" i="28"/>
  <c r="AI321" i="28"/>
  <c r="AI320" i="28"/>
  <c r="AI319" i="28"/>
  <c r="AI318" i="28"/>
  <c r="AI317" i="28"/>
  <c r="AI316" i="28"/>
  <c r="AI315" i="28"/>
  <c r="AI314" i="28"/>
  <c r="AI313" i="28"/>
  <c r="AI312" i="28"/>
  <c r="AI311" i="28"/>
  <c r="AI310" i="28"/>
  <c r="AI309" i="28"/>
  <c r="AI308" i="28"/>
  <c r="AI307" i="28"/>
  <c r="AI306" i="28"/>
  <c r="AI305" i="28"/>
  <c r="AI304" i="28"/>
  <c r="AI303" i="28"/>
  <c r="AI302" i="28"/>
  <c r="AI301" i="28"/>
  <c r="AI300" i="28"/>
  <c r="AI299" i="28"/>
  <c r="AI298" i="28"/>
  <c r="AI297" i="28"/>
  <c r="AI296" i="28"/>
  <c r="AI295" i="28"/>
  <c r="AI294" i="28"/>
  <c r="AI293" i="28"/>
  <c r="AI292" i="28"/>
  <c r="AI291" i="28"/>
  <c r="AI290" i="28"/>
  <c r="AI289" i="28"/>
  <c r="AI288" i="28"/>
  <c r="AI287" i="28"/>
  <c r="AI286" i="28"/>
  <c r="AI285" i="28"/>
  <c r="AI284" i="28"/>
  <c r="AI283" i="28"/>
  <c r="AI282" i="28"/>
  <c r="AI281" i="28"/>
  <c r="AI280" i="28"/>
  <c r="AI279" i="28"/>
  <c r="AI278" i="28"/>
  <c r="AI277" i="28"/>
  <c r="AI276" i="28"/>
  <c r="AI275" i="28"/>
  <c r="AI274" i="28"/>
  <c r="AI273" i="28"/>
  <c r="AI272" i="28"/>
  <c r="AI271" i="28"/>
  <c r="AI270" i="28"/>
  <c r="AI269" i="28"/>
  <c r="AI268" i="28"/>
  <c r="AI267" i="28"/>
  <c r="AI266" i="28"/>
  <c r="AI265" i="28"/>
  <c r="AI264" i="28"/>
  <c r="AI263" i="28"/>
  <c r="AI262" i="28"/>
  <c r="AI261" i="28"/>
  <c r="AI260" i="28"/>
  <c r="AI259" i="28"/>
  <c r="AI258" i="28"/>
  <c r="AI257" i="28"/>
  <c r="AI256" i="28"/>
  <c r="AI255" i="28"/>
  <c r="AI254" i="28"/>
  <c r="AI253" i="28"/>
  <c r="AI252" i="28"/>
  <c r="AI251" i="28"/>
  <c r="AI250" i="28"/>
  <c r="AI249" i="28"/>
  <c r="AI248" i="28"/>
  <c r="AI247" i="28"/>
  <c r="AI246" i="28"/>
  <c r="AI245" i="28"/>
  <c r="AI244" i="28"/>
  <c r="AI243" i="28"/>
  <c r="AI242" i="28"/>
  <c r="AI241" i="28"/>
  <c r="AI240" i="28"/>
  <c r="AI239" i="28"/>
  <c r="AI238" i="28"/>
  <c r="AI237" i="28"/>
  <c r="AI236" i="28"/>
  <c r="AI235" i="28"/>
  <c r="AI234" i="28"/>
  <c r="AI233" i="28"/>
  <c r="AI232" i="28"/>
  <c r="AI231" i="28"/>
  <c r="AI230" i="28"/>
  <c r="AI229" i="28"/>
  <c r="AI228" i="28"/>
  <c r="AI227" i="28"/>
  <c r="AI226" i="28"/>
  <c r="AI225" i="28"/>
  <c r="AI224" i="28"/>
  <c r="AI223" i="28"/>
  <c r="AI222" i="28"/>
  <c r="AI221" i="28"/>
  <c r="AI220" i="28"/>
  <c r="AI219" i="28"/>
  <c r="AI218" i="28"/>
  <c r="AI217" i="28"/>
  <c r="AI216" i="28"/>
  <c r="AI215" i="28"/>
  <c r="AI214" i="28"/>
  <c r="AI213" i="28"/>
  <c r="AI212" i="28"/>
  <c r="AI211" i="28"/>
  <c r="AI210" i="28"/>
  <c r="AI209" i="28"/>
  <c r="AI208" i="28"/>
  <c r="AI207" i="28"/>
  <c r="AI206" i="28"/>
  <c r="AI205" i="28"/>
  <c r="AI204" i="28"/>
  <c r="AI203" i="28"/>
  <c r="AI202" i="28"/>
  <c r="AI201" i="28"/>
  <c r="AI200" i="28"/>
  <c r="AI199" i="28"/>
  <c r="AI198" i="28"/>
  <c r="AI197" i="28"/>
  <c r="AI196" i="28"/>
  <c r="AI195" i="28"/>
  <c r="AI194" i="28"/>
  <c r="AI193" i="28"/>
  <c r="AI192" i="28"/>
  <c r="AI191" i="28"/>
  <c r="AI190" i="28"/>
  <c r="AI189" i="28"/>
  <c r="AI188" i="28"/>
  <c r="AI187" i="28"/>
  <c r="AI186" i="28"/>
  <c r="AI185" i="28"/>
  <c r="AI184" i="28"/>
  <c r="AI183" i="28"/>
  <c r="AI182" i="28"/>
  <c r="AI181" i="28"/>
  <c r="AI180" i="28"/>
  <c r="AI179" i="28"/>
  <c r="AI178" i="28"/>
  <c r="AI177" i="28"/>
  <c r="AI176" i="28"/>
  <c r="AI175" i="28"/>
  <c r="AI174" i="28"/>
  <c r="AI173" i="28"/>
  <c r="AI172" i="28"/>
  <c r="AI171" i="28"/>
  <c r="AI170" i="28"/>
  <c r="AI169" i="28"/>
  <c r="AI168" i="28"/>
  <c r="AI167" i="28"/>
  <c r="AI166" i="28"/>
  <c r="AI165" i="28"/>
  <c r="AI164" i="28"/>
  <c r="AI163" i="28"/>
  <c r="AI162" i="28"/>
  <c r="AI161" i="28"/>
  <c r="AI160" i="28"/>
  <c r="AI159" i="28"/>
  <c r="AI158" i="28"/>
  <c r="AI157" i="28"/>
  <c r="AI156" i="28"/>
  <c r="AI155" i="28"/>
  <c r="AI154" i="28"/>
  <c r="AI153" i="28"/>
  <c r="AI152" i="28"/>
  <c r="AI151" i="28"/>
  <c r="AI150" i="28"/>
  <c r="AI149" i="28"/>
  <c r="AI148" i="28"/>
  <c r="AI147" i="28"/>
  <c r="AI146" i="28"/>
  <c r="AI145" i="28"/>
  <c r="AI144" i="28"/>
  <c r="AI143" i="28"/>
  <c r="AI142" i="28"/>
  <c r="AI141" i="28"/>
  <c r="AI140" i="28"/>
  <c r="AI139" i="28"/>
  <c r="AI138" i="28"/>
  <c r="AI137" i="28"/>
  <c r="AI136" i="28"/>
  <c r="AI135" i="28"/>
  <c r="AI134" i="28"/>
  <c r="AI133" i="28"/>
  <c r="AI132" i="28"/>
  <c r="AI131" i="28"/>
  <c r="AI130" i="28"/>
  <c r="AI129" i="28"/>
  <c r="AI128" i="28"/>
  <c r="AI127" i="28"/>
  <c r="AI126" i="28"/>
  <c r="AI125" i="28"/>
  <c r="AI124" i="28"/>
  <c r="AI123" i="28"/>
  <c r="AI122" i="28"/>
  <c r="AI121" i="28"/>
  <c r="AI120" i="28"/>
  <c r="AI119" i="28"/>
  <c r="AI118" i="28"/>
  <c r="AI117" i="28"/>
  <c r="AI116" i="28"/>
  <c r="AI115" i="28"/>
  <c r="AI114" i="28"/>
  <c r="AI113" i="28"/>
  <c r="AI112" i="28"/>
  <c r="AI111" i="28"/>
  <c r="AI110" i="28"/>
  <c r="AI109" i="28"/>
  <c r="AI108" i="28"/>
  <c r="AI107" i="28"/>
  <c r="AI106" i="28"/>
  <c r="AI105" i="28"/>
  <c r="AI104" i="28"/>
  <c r="AI103" i="28"/>
  <c r="AI102" i="28"/>
  <c r="AI101" i="28"/>
  <c r="AI100" i="28"/>
  <c r="AI99" i="28"/>
  <c r="AI98" i="28"/>
  <c r="AI97" i="28"/>
  <c r="AI96" i="28"/>
  <c r="AI95" i="28"/>
  <c r="AI94" i="28"/>
  <c r="AI93" i="28"/>
  <c r="AI92" i="28"/>
  <c r="AI91" i="28"/>
  <c r="AI90" i="28"/>
  <c r="AI89" i="28"/>
  <c r="AI88" i="28"/>
  <c r="AI87" i="28"/>
  <c r="AI86" i="28"/>
  <c r="AI85" i="28"/>
  <c r="AI84" i="28"/>
  <c r="AI83" i="28"/>
  <c r="AI82" i="28"/>
  <c r="AI81" i="28"/>
  <c r="AI80" i="28"/>
  <c r="AI79" i="28"/>
  <c r="AI78" i="28"/>
  <c r="AI77" i="28"/>
  <c r="AI76" i="28"/>
  <c r="AI75" i="28"/>
  <c r="AI74" i="28"/>
  <c r="AI73" i="28"/>
  <c r="AI72" i="28"/>
  <c r="AI71" i="28"/>
  <c r="AI70" i="28"/>
  <c r="AI69" i="28"/>
  <c r="AI68" i="28"/>
  <c r="AI67" i="28"/>
  <c r="AI66" i="28"/>
  <c r="AI65" i="28"/>
  <c r="AI64" i="28"/>
  <c r="AI63" i="28"/>
  <c r="AI62" i="28"/>
  <c r="AI61" i="28"/>
  <c r="AI60" i="28"/>
  <c r="AI59" i="28"/>
  <c r="AI58" i="28"/>
  <c r="AI57" i="28"/>
  <c r="AI56" i="28"/>
  <c r="AI55" i="28"/>
  <c r="AI54" i="28"/>
  <c r="AI53" i="28"/>
  <c r="AI52" i="28"/>
  <c r="AI51" i="28"/>
  <c r="AI50" i="28"/>
  <c r="AI49" i="28"/>
  <c r="AI48" i="28"/>
  <c r="AI47" i="28"/>
  <c r="AI46" i="28"/>
  <c r="AI45" i="28"/>
  <c r="AI44" i="28"/>
  <c r="AI43" i="28"/>
  <c r="AI42" i="28"/>
  <c r="AI41" i="28"/>
  <c r="AI40" i="28"/>
  <c r="AI39" i="28"/>
  <c r="AI38" i="28"/>
  <c r="AI37" i="28"/>
  <c r="AI36" i="28"/>
  <c r="AI35" i="28"/>
  <c r="AI34" i="28"/>
  <c r="AI33" i="28"/>
  <c r="AI32" i="28"/>
  <c r="AI31" i="28"/>
  <c r="AI30" i="28"/>
  <c r="AI29" i="28"/>
  <c r="AI28" i="28"/>
  <c r="AI27" i="28"/>
  <c r="AI26" i="28"/>
  <c r="AI25" i="28"/>
  <c r="AI24" i="28"/>
  <c r="AI23" i="28"/>
  <c r="AI22" i="28"/>
  <c r="AI21" i="28"/>
  <c r="AI20" i="28"/>
  <c r="AI19" i="28"/>
  <c r="AI18" i="28"/>
  <c r="AI17" i="28"/>
  <c r="AI16" i="28"/>
  <c r="AI15" i="28"/>
  <c r="AI14" i="28"/>
  <c r="AI13" i="28"/>
  <c r="AI12" i="28"/>
  <c r="AI11" i="28"/>
  <c r="AI10" i="28"/>
  <c r="AI9" i="28"/>
  <c r="AI8" i="28"/>
  <c r="AI7" i="28"/>
  <c r="AI6" i="28"/>
  <c r="AI5" i="28"/>
  <c r="AI4" i="28"/>
  <c r="AI3" i="28"/>
  <c r="AG587" i="28"/>
  <c r="AG586" i="28"/>
  <c r="AG585" i="28"/>
  <c r="AG584" i="28"/>
  <c r="AG583" i="28"/>
  <c r="AG582" i="28"/>
  <c r="AG581" i="28"/>
  <c r="AG580" i="28"/>
  <c r="AG579" i="28"/>
  <c r="AG578" i="28"/>
  <c r="AG577" i="28"/>
  <c r="AG576" i="28"/>
  <c r="AG575" i="28"/>
  <c r="AG574" i="28"/>
  <c r="AG573" i="28"/>
  <c r="AG572" i="28"/>
  <c r="AG571" i="28"/>
  <c r="AG570" i="28"/>
  <c r="AG569" i="28"/>
  <c r="AG568" i="28"/>
  <c r="AG567" i="28"/>
  <c r="AG566" i="28"/>
  <c r="AG565" i="28"/>
  <c r="AG564" i="28"/>
  <c r="AG563" i="28"/>
  <c r="AG562" i="28"/>
  <c r="AG561" i="28"/>
  <c r="AG560" i="28"/>
  <c r="AG559" i="28"/>
  <c r="AG558" i="28"/>
  <c r="AG557" i="28"/>
  <c r="AG556" i="28"/>
  <c r="AG555" i="28"/>
  <c r="AG554" i="28"/>
  <c r="AG553" i="28"/>
  <c r="AG552" i="28"/>
  <c r="AG551" i="28"/>
  <c r="AG550" i="28"/>
  <c r="AG549" i="28"/>
  <c r="AG548" i="28"/>
  <c r="AG547" i="28"/>
  <c r="AG546" i="28"/>
  <c r="AG545" i="28"/>
  <c r="AG544" i="28"/>
  <c r="AG543" i="28"/>
  <c r="AG542" i="28"/>
  <c r="AG541" i="28"/>
  <c r="AG540" i="28"/>
  <c r="AG539" i="28"/>
  <c r="AG538" i="28"/>
  <c r="AG537" i="28"/>
  <c r="AG536" i="28"/>
  <c r="AG535" i="28"/>
  <c r="AG534" i="28"/>
  <c r="AG533" i="28"/>
  <c r="AG532" i="28"/>
  <c r="AG531" i="28"/>
  <c r="AG530" i="28"/>
  <c r="AG529" i="28"/>
  <c r="AG528" i="28"/>
  <c r="AG527" i="28"/>
  <c r="AG526" i="28"/>
  <c r="AG525" i="28"/>
  <c r="AG524" i="28"/>
  <c r="AG523" i="28"/>
  <c r="AG522" i="28"/>
  <c r="AG521" i="28"/>
  <c r="AG520" i="28"/>
  <c r="AG519" i="28"/>
  <c r="AG518" i="28"/>
  <c r="AG517" i="28"/>
  <c r="AG516" i="28"/>
  <c r="AG515" i="28"/>
  <c r="AG514" i="28"/>
  <c r="AG513" i="28"/>
  <c r="AG512" i="28"/>
  <c r="AG511" i="28"/>
  <c r="AG510" i="28"/>
  <c r="AG509" i="28"/>
  <c r="AG508" i="28"/>
  <c r="AG507" i="28"/>
  <c r="AG506" i="28"/>
  <c r="AG505" i="28"/>
  <c r="AG504" i="28"/>
  <c r="AG503" i="28"/>
  <c r="AG502" i="28"/>
  <c r="AG501" i="28"/>
  <c r="AG500" i="28"/>
  <c r="AG499" i="28"/>
  <c r="AG498" i="28"/>
  <c r="AG497" i="28"/>
  <c r="AG496" i="28"/>
  <c r="AG495" i="28"/>
  <c r="AG494" i="28"/>
  <c r="AG493" i="28"/>
  <c r="AG492" i="28"/>
  <c r="AG491" i="28"/>
  <c r="AG490" i="28"/>
  <c r="AG489" i="28"/>
  <c r="AG488" i="28"/>
  <c r="AG487" i="28"/>
  <c r="AG486" i="28"/>
  <c r="AG485" i="28"/>
  <c r="AG484" i="28"/>
  <c r="AG483" i="28"/>
  <c r="AG482" i="28"/>
  <c r="AG481" i="28"/>
  <c r="AG480" i="28"/>
  <c r="AG479" i="28"/>
  <c r="AG478" i="28"/>
  <c r="AG477" i="28"/>
  <c r="AG476" i="28"/>
  <c r="AG475" i="28"/>
  <c r="AG474" i="28"/>
  <c r="AG473" i="28"/>
  <c r="AG472" i="28"/>
  <c r="AG471" i="28"/>
  <c r="AG470" i="28"/>
  <c r="AG469" i="28"/>
  <c r="AG468" i="28"/>
  <c r="AG467" i="28"/>
  <c r="AG466" i="28"/>
  <c r="AG465" i="28"/>
  <c r="AG464" i="28"/>
  <c r="AG463" i="28"/>
  <c r="AG462" i="28"/>
  <c r="AG461" i="28"/>
  <c r="AG460" i="28"/>
  <c r="AG459" i="28"/>
  <c r="AG458" i="28"/>
  <c r="AG457" i="28"/>
  <c r="AG456" i="28"/>
  <c r="AG455" i="28"/>
  <c r="AG454" i="28"/>
  <c r="AG453" i="28"/>
  <c r="AG452" i="28"/>
  <c r="AG451" i="28"/>
  <c r="AG450" i="28"/>
  <c r="AG449" i="28"/>
  <c r="AG448" i="28"/>
  <c r="AG447" i="28"/>
  <c r="AG446" i="28"/>
  <c r="AG445" i="28"/>
  <c r="AG444" i="28"/>
  <c r="AG443" i="28"/>
  <c r="AG442" i="28"/>
  <c r="AG441" i="28"/>
  <c r="AG440" i="28"/>
  <c r="AG439" i="28"/>
  <c r="AG438" i="28"/>
  <c r="AG437" i="28"/>
  <c r="AG436" i="28"/>
  <c r="AG435" i="28"/>
  <c r="AG434" i="28"/>
  <c r="AG433" i="28"/>
  <c r="AG432" i="28"/>
  <c r="AG431" i="28"/>
  <c r="AG430" i="28"/>
  <c r="AG429" i="28"/>
  <c r="AG428" i="28"/>
  <c r="AG427" i="28"/>
  <c r="AG426" i="28"/>
  <c r="AG425" i="28"/>
  <c r="AG424" i="28"/>
  <c r="AG423" i="28"/>
  <c r="AG422" i="28"/>
  <c r="AG421" i="28"/>
  <c r="AG420" i="28"/>
  <c r="AG419" i="28"/>
  <c r="AG418" i="28"/>
  <c r="AG417" i="28"/>
  <c r="AG416" i="28"/>
  <c r="AG415" i="28"/>
  <c r="AG414" i="28"/>
  <c r="AG413" i="28"/>
  <c r="AG412" i="28"/>
  <c r="AG411" i="28"/>
  <c r="AG410" i="28"/>
  <c r="AG409" i="28"/>
  <c r="AG408" i="28"/>
  <c r="AG407" i="28"/>
  <c r="AG406" i="28"/>
  <c r="AG405" i="28"/>
  <c r="AG404" i="28"/>
  <c r="AG403" i="28"/>
  <c r="AG402" i="28"/>
  <c r="AG401" i="28"/>
  <c r="AG400" i="28"/>
  <c r="AG399" i="28"/>
  <c r="AG398" i="28"/>
  <c r="AG397" i="28"/>
  <c r="AG396" i="28"/>
  <c r="AG395" i="28"/>
  <c r="AG394" i="28"/>
  <c r="AG393" i="28"/>
  <c r="AG392" i="28"/>
  <c r="AG391" i="28"/>
  <c r="AG390" i="28"/>
  <c r="AG389" i="28"/>
  <c r="AG388" i="28"/>
  <c r="AG387" i="28"/>
  <c r="AG386" i="28"/>
  <c r="AG385" i="28"/>
  <c r="AG384" i="28"/>
  <c r="AG383" i="28"/>
  <c r="AG382" i="28"/>
  <c r="AG381" i="28"/>
  <c r="AG380" i="28"/>
  <c r="AG379" i="28"/>
  <c r="AG378" i="28"/>
  <c r="AG377" i="28"/>
  <c r="AG376" i="28"/>
  <c r="AG375" i="28"/>
  <c r="AG374" i="28"/>
  <c r="AG373" i="28"/>
  <c r="AG372" i="28"/>
  <c r="AG371" i="28"/>
  <c r="AG370" i="28"/>
  <c r="AG369" i="28"/>
  <c r="AG368" i="28"/>
  <c r="AG367" i="28"/>
  <c r="AG366" i="28"/>
  <c r="AG365" i="28"/>
  <c r="AG364" i="28"/>
  <c r="AG363" i="28"/>
  <c r="AG362" i="28"/>
  <c r="AG361" i="28"/>
  <c r="AG360" i="28"/>
  <c r="AG359" i="28"/>
  <c r="AG358" i="28"/>
  <c r="AG357" i="28"/>
  <c r="AG356" i="28"/>
  <c r="AG355" i="28"/>
  <c r="AG354" i="28"/>
  <c r="AG353" i="28"/>
  <c r="AG352" i="28"/>
  <c r="AG351" i="28"/>
  <c r="AG350" i="28"/>
  <c r="AG349" i="28"/>
  <c r="AG348" i="28"/>
  <c r="AG347" i="28"/>
  <c r="AG346" i="28"/>
  <c r="AG345" i="28"/>
  <c r="AG344" i="28"/>
  <c r="AG343" i="28"/>
  <c r="AG342" i="28"/>
  <c r="AG341" i="28"/>
  <c r="AG340" i="28"/>
  <c r="AG339" i="28"/>
  <c r="AG338" i="28"/>
  <c r="AG337" i="28"/>
  <c r="AG336" i="28"/>
  <c r="AG335" i="28"/>
  <c r="AG334" i="28"/>
  <c r="AG333" i="28"/>
  <c r="AG332" i="28"/>
  <c r="AG331" i="28"/>
  <c r="AG330" i="28"/>
  <c r="AG329" i="28"/>
  <c r="AG328" i="28"/>
  <c r="AG327" i="28"/>
  <c r="AG326" i="28"/>
  <c r="AG325" i="28"/>
  <c r="AG324" i="28"/>
  <c r="AG323" i="28"/>
  <c r="AG322" i="28"/>
  <c r="AG321" i="28"/>
  <c r="AG320" i="28"/>
  <c r="AG319" i="28"/>
  <c r="AG318" i="28"/>
  <c r="AG317" i="28"/>
  <c r="AG316" i="28"/>
  <c r="AG315" i="28"/>
  <c r="AG314" i="28"/>
  <c r="AG313" i="28"/>
  <c r="AG312" i="28"/>
  <c r="AG311" i="28"/>
  <c r="AG310" i="28"/>
  <c r="AG309" i="28"/>
  <c r="AG308" i="28"/>
  <c r="AG307" i="28"/>
  <c r="AG306" i="28"/>
  <c r="AG305" i="28"/>
  <c r="AG304" i="28"/>
  <c r="AG303" i="28"/>
  <c r="AG302" i="28"/>
  <c r="AG301" i="28"/>
  <c r="AG300" i="28"/>
  <c r="AG299" i="28"/>
  <c r="AG298" i="28"/>
  <c r="AG297" i="28"/>
  <c r="AG296" i="28"/>
  <c r="AG295" i="28"/>
  <c r="AG294" i="28"/>
  <c r="AG293" i="28"/>
  <c r="AG292" i="28"/>
  <c r="AG291" i="28"/>
  <c r="AG290" i="28"/>
  <c r="AG289" i="28"/>
  <c r="AG288" i="28"/>
  <c r="AG287" i="28"/>
  <c r="AG286" i="28"/>
  <c r="AG285" i="28"/>
  <c r="AG284" i="28"/>
  <c r="AG283" i="28"/>
  <c r="AG282" i="28"/>
  <c r="AG281" i="28"/>
  <c r="AG280" i="28"/>
  <c r="AG279" i="28"/>
  <c r="AG278" i="28"/>
  <c r="AG277" i="28"/>
  <c r="AG276" i="28"/>
  <c r="AG275" i="28"/>
  <c r="AG274" i="28"/>
  <c r="AG273" i="28"/>
  <c r="AG272" i="28"/>
  <c r="AG271" i="28"/>
  <c r="AG270" i="28"/>
  <c r="AG269" i="28"/>
  <c r="AG268" i="28"/>
  <c r="AG267" i="28"/>
  <c r="AG266" i="28"/>
  <c r="AG265" i="28"/>
  <c r="AG264" i="28"/>
  <c r="AG263" i="28"/>
  <c r="AG262" i="28"/>
  <c r="AG261" i="28"/>
  <c r="AG260" i="28"/>
  <c r="AG259" i="28"/>
  <c r="AG258" i="28"/>
  <c r="AG257" i="28"/>
  <c r="AG256" i="28"/>
  <c r="AG255" i="28"/>
  <c r="AG254" i="28"/>
  <c r="AG253" i="28"/>
  <c r="AG252" i="28"/>
  <c r="AG251" i="28"/>
  <c r="AG250" i="28"/>
  <c r="AG249" i="28"/>
  <c r="AG248" i="28"/>
  <c r="AG247" i="28"/>
  <c r="AG246" i="28"/>
  <c r="AG245" i="28"/>
  <c r="AG244" i="28"/>
  <c r="AG243" i="28"/>
  <c r="AG242" i="28"/>
  <c r="AG241" i="28"/>
  <c r="AG240" i="28"/>
  <c r="AG239" i="28"/>
  <c r="AG238" i="28"/>
  <c r="AG237" i="28"/>
  <c r="AG236" i="28"/>
  <c r="AG235" i="28"/>
  <c r="AG234" i="28"/>
  <c r="AG233" i="28"/>
  <c r="AG232" i="28"/>
  <c r="AG231" i="28"/>
  <c r="AG230" i="28"/>
  <c r="AG229" i="28"/>
  <c r="AG228" i="28"/>
  <c r="AG227" i="28"/>
  <c r="AG226" i="28"/>
  <c r="AG225" i="28"/>
  <c r="AG224" i="28"/>
  <c r="AG223" i="28"/>
  <c r="AG222" i="28"/>
  <c r="AG221" i="28"/>
  <c r="AG220" i="28"/>
  <c r="AG219" i="28"/>
  <c r="AG218" i="28"/>
  <c r="AG217" i="28"/>
  <c r="AG216" i="28"/>
  <c r="AG215" i="28"/>
  <c r="AG214" i="28"/>
  <c r="AG213" i="28"/>
  <c r="AG212" i="28"/>
  <c r="AG211" i="28"/>
  <c r="AG210" i="28"/>
  <c r="AG209" i="28"/>
  <c r="AG208" i="28"/>
  <c r="AG207" i="28"/>
  <c r="AG206" i="28"/>
  <c r="AG205" i="28"/>
  <c r="AG204" i="28"/>
  <c r="AG203" i="28"/>
  <c r="AG202" i="28"/>
  <c r="AG201" i="28"/>
  <c r="AG200" i="28"/>
  <c r="AG199" i="28"/>
  <c r="AG198" i="28"/>
  <c r="AG197" i="28"/>
  <c r="AG196" i="28"/>
  <c r="AG195" i="28"/>
  <c r="AG194" i="28"/>
  <c r="AG193" i="28"/>
  <c r="AG192" i="28"/>
  <c r="AG191" i="28"/>
  <c r="AG190" i="28"/>
  <c r="AG189" i="28"/>
  <c r="AG188" i="28"/>
  <c r="AG187" i="28"/>
  <c r="AG186" i="28"/>
  <c r="AG185" i="28"/>
  <c r="AG184" i="28"/>
  <c r="AG183" i="28"/>
  <c r="AG182" i="28"/>
  <c r="AG181" i="28"/>
  <c r="AG180" i="28"/>
  <c r="AG179" i="28"/>
  <c r="AG178" i="28"/>
  <c r="AG177" i="28"/>
  <c r="AG176" i="28"/>
  <c r="AG175" i="28"/>
  <c r="AG174" i="28"/>
  <c r="AG173" i="28"/>
  <c r="AG172" i="28"/>
  <c r="AG171" i="28"/>
  <c r="AG170" i="28"/>
  <c r="AG169" i="28"/>
  <c r="AG168" i="28"/>
  <c r="AG167" i="28"/>
  <c r="AG166" i="28"/>
  <c r="AG165" i="28"/>
  <c r="AG164" i="28"/>
  <c r="AG163" i="28"/>
  <c r="AG162" i="28"/>
  <c r="AG161" i="28"/>
  <c r="AG160" i="28"/>
  <c r="AG159" i="28"/>
  <c r="AG158" i="28"/>
  <c r="AG157" i="28"/>
  <c r="AG156" i="28"/>
  <c r="AG155" i="28"/>
  <c r="AG154" i="28"/>
  <c r="AG153" i="28"/>
  <c r="AG152" i="28"/>
  <c r="AG151" i="28"/>
  <c r="AG150" i="28"/>
  <c r="AG149" i="28"/>
  <c r="AG148" i="28"/>
  <c r="AG147" i="28"/>
  <c r="AG146" i="28"/>
  <c r="AG145" i="28"/>
  <c r="AG144" i="28"/>
  <c r="AG143" i="28"/>
  <c r="AG142" i="28"/>
  <c r="AG141" i="28"/>
  <c r="AG140" i="28"/>
  <c r="AG139" i="28"/>
  <c r="AG138" i="28"/>
  <c r="AG137" i="28"/>
  <c r="AG136" i="28"/>
  <c r="AG135" i="28"/>
  <c r="AG134" i="28"/>
  <c r="AG133" i="28"/>
  <c r="AG132" i="28"/>
  <c r="AG131" i="28"/>
  <c r="AG130" i="28"/>
  <c r="AG129" i="28"/>
  <c r="AG128" i="28"/>
  <c r="AG127" i="28"/>
  <c r="AG126" i="28"/>
  <c r="AG125" i="28"/>
  <c r="AG124" i="28"/>
  <c r="AG123" i="28"/>
  <c r="AG122" i="28"/>
  <c r="AG121" i="28"/>
  <c r="AG120" i="28"/>
  <c r="AG119" i="28"/>
  <c r="AG118" i="28"/>
  <c r="AG117" i="28"/>
  <c r="AG116" i="28"/>
  <c r="AG115" i="28"/>
  <c r="AG114" i="28"/>
  <c r="AG113" i="28"/>
  <c r="AG112" i="28"/>
  <c r="AG111" i="28"/>
  <c r="AG110" i="28"/>
  <c r="AG109" i="28"/>
  <c r="AG108" i="28"/>
  <c r="AG107" i="28"/>
  <c r="AG106" i="28"/>
  <c r="AG105" i="28"/>
  <c r="AG104" i="28"/>
  <c r="AG103" i="28"/>
  <c r="AG102" i="28"/>
  <c r="AG101" i="28"/>
  <c r="AG100" i="28"/>
  <c r="AG99" i="28"/>
  <c r="AG98" i="28"/>
  <c r="AG97" i="28"/>
  <c r="AG96" i="28"/>
  <c r="AG95" i="28"/>
  <c r="AG94" i="28"/>
  <c r="AG93" i="28"/>
  <c r="AG92" i="28"/>
  <c r="AG91" i="28"/>
  <c r="AG90" i="28"/>
  <c r="AG89" i="28"/>
  <c r="AG88" i="28"/>
  <c r="AG87" i="28"/>
  <c r="AG86" i="28"/>
  <c r="AG85" i="28"/>
  <c r="AG84" i="28"/>
  <c r="AG83" i="28"/>
  <c r="AG82" i="28"/>
  <c r="AG81" i="28"/>
  <c r="AG80" i="28"/>
  <c r="AG79" i="28"/>
  <c r="AG78" i="28"/>
  <c r="AG77" i="28"/>
  <c r="AG76" i="28"/>
  <c r="AG75" i="28"/>
  <c r="AG74" i="28"/>
  <c r="AG73" i="28"/>
  <c r="AG72" i="28"/>
  <c r="AG71" i="28"/>
  <c r="AG70" i="28"/>
  <c r="AG69" i="28"/>
  <c r="AG68" i="28"/>
  <c r="AG67" i="28"/>
  <c r="AG66" i="28"/>
  <c r="AG65" i="28"/>
  <c r="AG64" i="28"/>
  <c r="AG63" i="28"/>
  <c r="AG62" i="28"/>
  <c r="AG61" i="28"/>
  <c r="AG60" i="28"/>
  <c r="AG59" i="28"/>
  <c r="AG58" i="28"/>
  <c r="AG57" i="28"/>
  <c r="AG56" i="28"/>
  <c r="AG55" i="28"/>
  <c r="AG54" i="28"/>
  <c r="AG53" i="28"/>
  <c r="AG52" i="28"/>
  <c r="AG51" i="28"/>
  <c r="AG50" i="28"/>
  <c r="AG49" i="28"/>
  <c r="AG48" i="28"/>
  <c r="AG47" i="28"/>
  <c r="AG46" i="28"/>
  <c r="AG45" i="28"/>
  <c r="AG44" i="28"/>
  <c r="AG43" i="28"/>
  <c r="AG42" i="28"/>
  <c r="AG41" i="28"/>
  <c r="AG40" i="28"/>
  <c r="AG39" i="28"/>
  <c r="AG38" i="28"/>
  <c r="AG37" i="28"/>
  <c r="AG36" i="28"/>
  <c r="AG35" i="28"/>
  <c r="AG34" i="28"/>
  <c r="AG33" i="28"/>
  <c r="AG32" i="28"/>
  <c r="AG31" i="28"/>
  <c r="AG30" i="28"/>
  <c r="AG29" i="28"/>
  <c r="AG28" i="28"/>
  <c r="AG27" i="28"/>
  <c r="AG26" i="28"/>
  <c r="AG25" i="28"/>
  <c r="AG24" i="28"/>
  <c r="AG23" i="28"/>
  <c r="AG22" i="28"/>
  <c r="AG21" i="28"/>
  <c r="AG20" i="28"/>
  <c r="AG19" i="28"/>
  <c r="AG18" i="28"/>
  <c r="AG17" i="28"/>
  <c r="AG16" i="28"/>
  <c r="AG15" i="28"/>
  <c r="AG14" i="28"/>
  <c r="AG13" i="28"/>
  <c r="AG12" i="28"/>
  <c r="AG11" i="28"/>
  <c r="AG10" i="28"/>
  <c r="AG9" i="28"/>
  <c r="AG8" i="28"/>
  <c r="AG7" i="28"/>
  <c r="AG6" i="28"/>
  <c r="AG5" i="28"/>
  <c r="AG4" i="28"/>
  <c r="AG3" i="28"/>
  <c r="AE587" i="28"/>
  <c r="AE586" i="28"/>
  <c r="AE585" i="28"/>
  <c r="AE584" i="28"/>
  <c r="AE583" i="28"/>
  <c r="AE582" i="28"/>
  <c r="AE581" i="28"/>
  <c r="AE580" i="28"/>
  <c r="AE579" i="28"/>
  <c r="AE578" i="28"/>
  <c r="AE577" i="28"/>
  <c r="AE576" i="28"/>
  <c r="AE575" i="28"/>
  <c r="AE574" i="28"/>
  <c r="AE573" i="28"/>
  <c r="AE572" i="28"/>
  <c r="AE571" i="28"/>
  <c r="AE570" i="28"/>
  <c r="AE569" i="28"/>
  <c r="AE568" i="28"/>
  <c r="AE567" i="28"/>
  <c r="AE566" i="28"/>
  <c r="AE565" i="28"/>
  <c r="AE564" i="28"/>
  <c r="AE563" i="28"/>
  <c r="AE562" i="28"/>
  <c r="AE561" i="28"/>
  <c r="AE560" i="28"/>
  <c r="AE559" i="28"/>
  <c r="AE558" i="28"/>
  <c r="AE557" i="28"/>
  <c r="AE556" i="28"/>
  <c r="AE555" i="28"/>
  <c r="AE554" i="28"/>
  <c r="AE553" i="28"/>
  <c r="AE552" i="28"/>
  <c r="AE551" i="28"/>
  <c r="AE550" i="28"/>
  <c r="AE549" i="28"/>
  <c r="AE548" i="28"/>
  <c r="AE547" i="28"/>
  <c r="AE546" i="28"/>
  <c r="AE545" i="28"/>
  <c r="AE544" i="28"/>
  <c r="AE543" i="28"/>
  <c r="AE542" i="28"/>
  <c r="AE541" i="28"/>
  <c r="AE540" i="28"/>
  <c r="AE539" i="28"/>
  <c r="AE538" i="28"/>
  <c r="AE537" i="28"/>
  <c r="AE536" i="28"/>
  <c r="AE535" i="28"/>
  <c r="AE534" i="28"/>
  <c r="AE533" i="28"/>
  <c r="AE532" i="28"/>
  <c r="AE531" i="28"/>
  <c r="AE530" i="28"/>
  <c r="AE529" i="28"/>
  <c r="AE528" i="28"/>
  <c r="AE527" i="28"/>
  <c r="AE526" i="28"/>
  <c r="AE525" i="28"/>
  <c r="AE524" i="28"/>
  <c r="AE523" i="28"/>
  <c r="AE522" i="28"/>
  <c r="AE521" i="28"/>
  <c r="AE520" i="28"/>
  <c r="AE519" i="28"/>
  <c r="AE518" i="28"/>
  <c r="AE517" i="28"/>
  <c r="AE516" i="28"/>
  <c r="AE515" i="28"/>
  <c r="AE514" i="28"/>
  <c r="AE513" i="28"/>
  <c r="AE512" i="28"/>
  <c r="AE511" i="28"/>
  <c r="AE510" i="28"/>
  <c r="AE509" i="28"/>
  <c r="AE508" i="28"/>
  <c r="AE507" i="28"/>
  <c r="AE506" i="28"/>
  <c r="AE505" i="28"/>
  <c r="AE504" i="28"/>
  <c r="AE503" i="28"/>
  <c r="AE502" i="28"/>
  <c r="AE501" i="28"/>
  <c r="AE500" i="28"/>
  <c r="AE499" i="28"/>
  <c r="AE498" i="28"/>
  <c r="AE497" i="28"/>
  <c r="AE496" i="28"/>
  <c r="AE495" i="28"/>
  <c r="AE494" i="28"/>
  <c r="AE493" i="28"/>
  <c r="AE492" i="28"/>
  <c r="AE491" i="28"/>
  <c r="AE490" i="28"/>
  <c r="AE489" i="28"/>
  <c r="AE488" i="28"/>
  <c r="AE487" i="28"/>
  <c r="AE486" i="28"/>
  <c r="AE485" i="28"/>
  <c r="AE484" i="28"/>
  <c r="AE483" i="28"/>
  <c r="AE482" i="28"/>
  <c r="AE481" i="28"/>
  <c r="AE480" i="28"/>
  <c r="AE479" i="28"/>
  <c r="AE478" i="28"/>
  <c r="AE477" i="28"/>
  <c r="AE476" i="28"/>
  <c r="AE475" i="28"/>
  <c r="AE474" i="28"/>
  <c r="AE473" i="28"/>
  <c r="AE472" i="28"/>
  <c r="AE471" i="28"/>
  <c r="AE470" i="28"/>
  <c r="AE469" i="28"/>
  <c r="AE468" i="28"/>
  <c r="AE467" i="28"/>
  <c r="AE466" i="28"/>
  <c r="AE465" i="28"/>
  <c r="AE464" i="28"/>
  <c r="AE463" i="28"/>
  <c r="AE462" i="28"/>
  <c r="AE461" i="28"/>
  <c r="AE460" i="28"/>
  <c r="AE459" i="28"/>
  <c r="AE458" i="28"/>
  <c r="AE457" i="28"/>
  <c r="AE456" i="28"/>
  <c r="AE455" i="28"/>
  <c r="AE454" i="28"/>
  <c r="AE453" i="28"/>
  <c r="AE452" i="28"/>
  <c r="AE451" i="28"/>
  <c r="AE450" i="28"/>
  <c r="AE449" i="28"/>
  <c r="AE448" i="28"/>
  <c r="AE447" i="28"/>
  <c r="AE446" i="28"/>
  <c r="AE445" i="28"/>
  <c r="AE444" i="28"/>
  <c r="AE443" i="28"/>
  <c r="AE442" i="28"/>
  <c r="AE441" i="28"/>
  <c r="AE440" i="28"/>
  <c r="AE439" i="28"/>
  <c r="AE438" i="28"/>
  <c r="AE437" i="28"/>
  <c r="AE436" i="28"/>
  <c r="AE435" i="28"/>
  <c r="AE434" i="28"/>
  <c r="AE433" i="28"/>
  <c r="AE432" i="28"/>
  <c r="AE431" i="28"/>
  <c r="AE430" i="28"/>
  <c r="AE429" i="28"/>
  <c r="AE428" i="28"/>
  <c r="AE427" i="28"/>
  <c r="AE426" i="28"/>
  <c r="AE425" i="28"/>
  <c r="AE424" i="28"/>
  <c r="AE423" i="28"/>
  <c r="AE422" i="28"/>
  <c r="AE421" i="28"/>
  <c r="AE420" i="28"/>
  <c r="AE419" i="28"/>
  <c r="AE418" i="28"/>
  <c r="AE417" i="28"/>
  <c r="AE416" i="28"/>
  <c r="AE415" i="28"/>
  <c r="AE414" i="28"/>
  <c r="AE413" i="28"/>
  <c r="AE412" i="28"/>
  <c r="AE411" i="28"/>
  <c r="AE410" i="28"/>
  <c r="AE409" i="28"/>
  <c r="AE408" i="28"/>
  <c r="AE407" i="28"/>
  <c r="AE406" i="28"/>
  <c r="AE405" i="28"/>
  <c r="AE404" i="28"/>
  <c r="AE403" i="28"/>
  <c r="AE402" i="28"/>
  <c r="AE401" i="28"/>
  <c r="AE400" i="28"/>
  <c r="AE399" i="28"/>
  <c r="AE398" i="28"/>
  <c r="AE397" i="28"/>
  <c r="AE396" i="28"/>
  <c r="AE395" i="28"/>
  <c r="AE394" i="28"/>
  <c r="AE393" i="28"/>
  <c r="AE392" i="28"/>
  <c r="AE391" i="28"/>
  <c r="AE390" i="28"/>
  <c r="AE389" i="28"/>
  <c r="AE388" i="28"/>
  <c r="AE387" i="28"/>
  <c r="AE386" i="28"/>
  <c r="AE385" i="28"/>
  <c r="AE384" i="28"/>
  <c r="AE383" i="28"/>
  <c r="AE382" i="28"/>
  <c r="AE381" i="28"/>
  <c r="AE380" i="28"/>
  <c r="AE379" i="28"/>
  <c r="AE378" i="28"/>
  <c r="AE377" i="28"/>
  <c r="AE376" i="28"/>
  <c r="AE375" i="28"/>
  <c r="AE374" i="28"/>
  <c r="AE373" i="28"/>
  <c r="AE372" i="28"/>
  <c r="AE371" i="28"/>
  <c r="AE370" i="28"/>
  <c r="AE369" i="28"/>
  <c r="AE368" i="28"/>
  <c r="AE367" i="28"/>
  <c r="AE366" i="28"/>
  <c r="AE365" i="28"/>
  <c r="AE364" i="28"/>
  <c r="AE363" i="28"/>
  <c r="AE362" i="28"/>
  <c r="AE361" i="28"/>
  <c r="AE360" i="28"/>
  <c r="AE359" i="28"/>
  <c r="AE358" i="28"/>
  <c r="AE357" i="28"/>
  <c r="AE356" i="28"/>
  <c r="AE355" i="28"/>
  <c r="AE354" i="28"/>
  <c r="AE353" i="28"/>
  <c r="AE352" i="28"/>
  <c r="AE351" i="28"/>
  <c r="AE350" i="28"/>
  <c r="AE349" i="28"/>
  <c r="AE348" i="28"/>
  <c r="AE347" i="28"/>
  <c r="AE346" i="28"/>
  <c r="AE345" i="28"/>
  <c r="AE344" i="28"/>
  <c r="AE343" i="28"/>
  <c r="AE342" i="28"/>
  <c r="AE341" i="28"/>
  <c r="AE340" i="28"/>
  <c r="AE339" i="28"/>
  <c r="AE338" i="28"/>
  <c r="AE337" i="28"/>
  <c r="AE336" i="28"/>
  <c r="AE335" i="28"/>
  <c r="AE334" i="28"/>
  <c r="AE333" i="28"/>
  <c r="AE332" i="28"/>
  <c r="AE331" i="28"/>
  <c r="AE330" i="28"/>
  <c r="AE329" i="28"/>
  <c r="AE328" i="28"/>
  <c r="AE327" i="28"/>
  <c r="AE326" i="28"/>
  <c r="AE325" i="28"/>
  <c r="AE324" i="28"/>
  <c r="AE323" i="28"/>
  <c r="AE322" i="28"/>
  <c r="AE321" i="28"/>
  <c r="AE320" i="28"/>
  <c r="AE319" i="28"/>
  <c r="AE318" i="28"/>
  <c r="AE317" i="28"/>
  <c r="AE316" i="28"/>
  <c r="AE315" i="28"/>
  <c r="AE314" i="28"/>
  <c r="AE313" i="28"/>
  <c r="AE312" i="28"/>
  <c r="AE311" i="28"/>
  <c r="AE310" i="28"/>
  <c r="AE309" i="28"/>
  <c r="AE308" i="28"/>
  <c r="AE307" i="28"/>
  <c r="AE306" i="28"/>
  <c r="AE305" i="28"/>
  <c r="AE304" i="28"/>
  <c r="AE303" i="28"/>
  <c r="AE302" i="28"/>
  <c r="AE301" i="28"/>
  <c r="AE300" i="28"/>
  <c r="AE299" i="28"/>
  <c r="AE298" i="28"/>
  <c r="AE297" i="28"/>
  <c r="AE296" i="28"/>
  <c r="AE295" i="28"/>
  <c r="AE294" i="28"/>
  <c r="AE293" i="28"/>
  <c r="AE292" i="28"/>
  <c r="AE291" i="28"/>
  <c r="AE290" i="28"/>
  <c r="AE289" i="28"/>
  <c r="AE288" i="28"/>
  <c r="AE287" i="28"/>
  <c r="AE286" i="28"/>
  <c r="AE285" i="28"/>
  <c r="AE284" i="28"/>
  <c r="AE283" i="28"/>
  <c r="AE282" i="28"/>
  <c r="AE281" i="28"/>
  <c r="AE280" i="28"/>
  <c r="AE279" i="28"/>
  <c r="AE278" i="28"/>
  <c r="AE277" i="28"/>
  <c r="AE276" i="28"/>
  <c r="AE275" i="28"/>
  <c r="AE274" i="28"/>
  <c r="AE273" i="28"/>
  <c r="AE272" i="28"/>
  <c r="AE271" i="28"/>
  <c r="AE270" i="28"/>
  <c r="AE269" i="28"/>
  <c r="AE268" i="28"/>
  <c r="AE267" i="28"/>
  <c r="AE266" i="28"/>
  <c r="AE265" i="28"/>
  <c r="AE264" i="28"/>
  <c r="AE263" i="28"/>
  <c r="AE262" i="28"/>
  <c r="AE261" i="28"/>
  <c r="AE260" i="28"/>
  <c r="AE259" i="28"/>
  <c r="AE258" i="28"/>
  <c r="AE257" i="28"/>
  <c r="AE256" i="28"/>
  <c r="AE255" i="28"/>
  <c r="AE254" i="28"/>
  <c r="AE253" i="28"/>
  <c r="AE252" i="28"/>
  <c r="AE251" i="28"/>
  <c r="AE250" i="28"/>
  <c r="AE249" i="28"/>
  <c r="AE248" i="28"/>
  <c r="AE247" i="28"/>
  <c r="AE246" i="28"/>
  <c r="AE245" i="28"/>
  <c r="AE244" i="28"/>
  <c r="AE243" i="28"/>
  <c r="AE242" i="28"/>
  <c r="AE241" i="28"/>
  <c r="AE240" i="28"/>
  <c r="AE239" i="28"/>
  <c r="AE238" i="28"/>
  <c r="AE237" i="28"/>
  <c r="AE236" i="28"/>
  <c r="AE235" i="28"/>
  <c r="AE234" i="28"/>
  <c r="AE233" i="28"/>
  <c r="AE232" i="28"/>
  <c r="AE231" i="28"/>
  <c r="AE230" i="28"/>
  <c r="AE229" i="28"/>
  <c r="AE228" i="28"/>
  <c r="AE227" i="28"/>
  <c r="AE226" i="28"/>
  <c r="AE225" i="28"/>
  <c r="AE224" i="28"/>
  <c r="AE223" i="28"/>
  <c r="AE222" i="28"/>
  <c r="AE221" i="28"/>
  <c r="AE220" i="28"/>
  <c r="AE219" i="28"/>
  <c r="AE218" i="28"/>
  <c r="AE217" i="28"/>
  <c r="AE216" i="28"/>
  <c r="AE215" i="28"/>
  <c r="AE214" i="28"/>
  <c r="AE213" i="28"/>
  <c r="AE212" i="28"/>
  <c r="AE211" i="28"/>
  <c r="AE210" i="28"/>
  <c r="AE209" i="28"/>
  <c r="AE208" i="28"/>
  <c r="AE207" i="28"/>
  <c r="AE206" i="28"/>
  <c r="AE205" i="28"/>
  <c r="AE204" i="28"/>
  <c r="AE203" i="28"/>
  <c r="AE202" i="28"/>
  <c r="AE201" i="28"/>
  <c r="AE200" i="28"/>
  <c r="AE199" i="28"/>
  <c r="AE198" i="28"/>
  <c r="AE197" i="28"/>
  <c r="AE196" i="28"/>
  <c r="AE195" i="28"/>
  <c r="AE194" i="28"/>
  <c r="AE193" i="28"/>
  <c r="AE192" i="28"/>
  <c r="AE191" i="28"/>
  <c r="AE190" i="28"/>
  <c r="AE189" i="28"/>
  <c r="AE188" i="28"/>
  <c r="AE187" i="28"/>
  <c r="AE186" i="28"/>
  <c r="AE185" i="28"/>
  <c r="AE184" i="28"/>
  <c r="AE183" i="28"/>
  <c r="AE182" i="28"/>
  <c r="AE181" i="28"/>
  <c r="AE180" i="28"/>
  <c r="AE179" i="28"/>
  <c r="AE178" i="28"/>
  <c r="AE177" i="28"/>
  <c r="AE176" i="28"/>
  <c r="AE175" i="28"/>
  <c r="AE174" i="28"/>
  <c r="AE173" i="28"/>
  <c r="AE172" i="28"/>
  <c r="AE171" i="28"/>
  <c r="AE170" i="28"/>
  <c r="AE169" i="28"/>
  <c r="AE168" i="28"/>
  <c r="AE167" i="28"/>
  <c r="AE166" i="28"/>
  <c r="AE165" i="28"/>
  <c r="AE164" i="28"/>
  <c r="AE163" i="28"/>
  <c r="AE162" i="28"/>
  <c r="AE161" i="28"/>
  <c r="AE160" i="28"/>
  <c r="AE159" i="28"/>
  <c r="AE158" i="28"/>
  <c r="AE157" i="28"/>
  <c r="AE156" i="28"/>
  <c r="AE155" i="28"/>
  <c r="AE154" i="28"/>
  <c r="AE153" i="28"/>
  <c r="AE152" i="28"/>
  <c r="AE151" i="28"/>
  <c r="AE150" i="28"/>
  <c r="AE149" i="28"/>
  <c r="AE148" i="28"/>
  <c r="AE147" i="28"/>
  <c r="AE146" i="28"/>
  <c r="AE145" i="28"/>
  <c r="AE144" i="28"/>
  <c r="AE143" i="28"/>
  <c r="AE142" i="28"/>
  <c r="AE141" i="28"/>
  <c r="AE140" i="28"/>
  <c r="AE139" i="28"/>
  <c r="AE138" i="28"/>
  <c r="AE137" i="28"/>
  <c r="AE136" i="28"/>
  <c r="AE135" i="28"/>
  <c r="AE134" i="28"/>
  <c r="AE133" i="28"/>
  <c r="AE132" i="28"/>
  <c r="AE131" i="28"/>
  <c r="AE130" i="28"/>
  <c r="AE129" i="28"/>
  <c r="AE128" i="28"/>
  <c r="AE127" i="28"/>
  <c r="AE126" i="28"/>
  <c r="AE125" i="28"/>
  <c r="AE124" i="28"/>
  <c r="AE123" i="28"/>
  <c r="AE122" i="28"/>
  <c r="AE121" i="28"/>
  <c r="AE120" i="28"/>
  <c r="AE119" i="28"/>
  <c r="AE118" i="28"/>
  <c r="AE117" i="28"/>
  <c r="AE116" i="28"/>
  <c r="AE115" i="28"/>
  <c r="AE114" i="28"/>
  <c r="AE113" i="28"/>
  <c r="AE112" i="28"/>
  <c r="AE111" i="28"/>
  <c r="AE110" i="28"/>
  <c r="AE109" i="28"/>
  <c r="AE108" i="28"/>
  <c r="AE107" i="28"/>
  <c r="AE106" i="28"/>
  <c r="AE105" i="28"/>
  <c r="AE104" i="28"/>
  <c r="AE103" i="28"/>
  <c r="AE102" i="28"/>
  <c r="AE101" i="28"/>
  <c r="AE100" i="28"/>
  <c r="AE99" i="28"/>
  <c r="AE98" i="28"/>
  <c r="AE97" i="28"/>
  <c r="AE96" i="28"/>
  <c r="AE95" i="28"/>
  <c r="AE94" i="28"/>
  <c r="AE93" i="28"/>
  <c r="AE92" i="28"/>
  <c r="AE91" i="28"/>
  <c r="AE90" i="28"/>
  <c r="AE89" i="28"/>
  <c r="AE88" i="28"/>
  <c r="AE87" i="28"/>
  <c r="AE86" i="28"/>
  <c r="AE85" i="28"/>
  <c r="AE84" i="28"/>
  <c r="AE83" i="28"/>
  <c r="AE82" i="28"/>
  <c r="AE81" i="28"/>
  <c r="AE80" i="28"/>
  <c r="AE79" i="28"/>
  <c r="AE78" i="28"/>
  <c r="AE77" i="28"/>
  <c r="AE76" i="28"/>
  <c r="AE75" i="28"/>
  <c r="AE74" i="28"/>
  <c r="AE73" i="28"/>
  <c r="AE72" i="28"/>
  <c r="AE71" i="28"/>
  <c r="AE70" i="28"/>
  <c r="AE69" i="28"/>
  <c r="AE68" i="28"/>
  <c r="AE67" i="28"/>
  <c r="AE66" i="28"/>
  <c r="AE65" i="28"/>
  <c r="AE64" i="28"/>
  <c r="AE63" i="28"/>
  <c r="AE62" i="28"/>
  <c r="AE61" i="28"/>
  <c r="AE60" i="28"/>
  <c r="AE59" i="28"/>
  <c r="AE58" i="28"/>
  <c r="AE57" i="28"/>
  <c r="AE56" i="28"/>
  <c r="AE55" i="28"/>
  <c r="AE54" i="28"/>
  <c r="AE53" i="28"/>
  <c r="AE52" i="28"/>
  <c r="AE51" i="28"/>
  <c r="AE50" i="28"/>
  <c r="AE49" i="28"/>
  <c r="AE48" i="28"/>
  <c r="AE47" i="28"/>
  <c r="AE46" i="28"/>
  <c r="AE45" i="28"/>
  <c r="AE44" i="28"/>
  <c r="AE43" i="28"/>
  <c r="AE42" i="28"/>
  <c r="AE41" i="28"/>
  <c r="AE40" i="28"/>
  <c r="AE39" i="28"/>
  <c r="AE38" i="28"/>
  <c r="AE37" i="28"/>
  <c r="AE36" i="28"/>
  <c r="AE35" i="28"/>
  <c r="AE34" i="28"/>
  <c r="AE33" i="28"/>
  <c r="AE32" i="28"/>
  <c r="AE31" i="28"/>
  <c r="AE30" i="28"/>
  <c r="AE29" i="28"/>
  <c r="AE28" i="28"/>
  <c r="AE27" i="28"/>
  <c r="AE26" i="28"/>
  <c r="AE25" i="28"/>
  <c r="AE24" i="28"/>
  <c r="AE23" i="28"/>
  <c r="AE22" i="28"/>
  <c r="AE21" i="28"/>
  <c r="AE20" i="28"/>
  <c r="AE19" i="28"/>
  <c r="AE18" i="28"/>
  <c r="AE17" i="28"/>
  <c r="AE16" i="28"/>
  <c r="AE15" i="28"/>
  <c r="AE14" i="28"/>
  <c r="AE13" i="28"/>
  <c r="AE12" i="28"/>
  <c r="AE11" i="28"/>
  <c r="AE10" i="28"/>
  <c r="AE9" i="28"/>
  <c r="AE8" i="28"/>
  <c r="AE7" i="28"/>
  <c r="AE6" i="28"/>
  <c r="AE5" i="28"/>
  <c r="AE4" i="28"/>
  <c r="AE3" i="28"/>
  <c r="AC587" i="28"/>
  <c r="AC586" i="28"/>
  <c r="AC585" i="28"/>
  <c r="AC584" i="28"/>
  <c r="AC583" i="28"/>
  <c r="AC582" i="28"/>
  <c r="AC581" i="28"/>
  <c r="AC580" i="28"/>
  <c r="AC579" i="28"/>
  <c r="AC578" i="28"/>
  <c r="AC577" i="28"/>
  <c r="AC576" i="28"/>
  <c r="AC575" i="28"/>
  <c r="AC574" i="28"/>
  <c r="AC573" i="28"/>
  <c r="AC572" i="28"/>
  <c r="AC571" i="28"/>
  <c r="AC570" i="28"/>
  <c r="AC569" i="28"/>
  <c r="AC568" i="28"/>
  <c r="AC567" i="28"/>
  <c r="AC566" i="28"/>
  <c r="AC565" i="28"/>
  <c r="AC564" i="28"/>
  <c r="AC563" i="28"/>
  <c r="AC562" i="28"/>
  <c r="AC561" i="28"/>
  <c r="AC560" i="28"/>
  <c r="AC559" i="28"/>
  <c r="AC558" i="28"/>
  <c r="AC557" i="28"/>
  <c r="AC556" i="28"/>
  <c r="AC555" i="28"/>
  <c r="AC554" i="28"/>
  <c r="AC553" i="28"/>
  <c r="AC552" i="28"/>
  <c r="AC551" i="28"/>
  <c r="AC550" i="28"/>
  <c r="AC549" i="28"/>
  <c r="AC548" i="28"/>
  <c r="AC547" i="28"/>
  <c r="AC546" i="28"/>
  <c r="AC545" i="28"/>
  <c r="AC544" i="28"/>
  <c r="AC543" i="28"/>
  <c r="AC542" i="28"/>
  <c r="AC541" i="28"/>
  <c r="AC540" i="28"/>
  <c r="AC539" i="28"/>
  <c r="AC538" i="28"/>
  <c r="AC537" i="28"/>
  <c r="AC536" i="28"/>
  <c r="AC535" i="28"/>
  <c r="AC534" i="28"/>
  <c r="AC533" i="28"/>
  <c r="AC532" i="28"/>
  <c r="AC531" i="28"/>
  <c r="AC530" i="28"/>
  <c r="AC529" i="28"/>
  <c r="AC528" i="28"/>
  <c r="AC527" i="28"/>
  <c r="AC526" i="28"/>
  <c r="AC525" i="28"/>
  <c r="AC524" i="28"/>
  <c r="AC523" i="28"/>
  <c r="AC522" i="28"/>
  <c r="AC521" i="28"/>
  <c r="AC520" i="28"/>
  <c r="AC519" i="28"/>
  <c r="AC518" i="28"/>
  <c r="AC517" i="28"/>
  <c r="AC516" i="28"/>
  <c r="AC515" i="28"/>
  <c r="AC514" i="28"/>
  <c r="AC513" i="28"/>
  <c r="AC512" i="28"/>
  <c r="AC511" i="28"/>
  <c r="AC510" i="28"/>
  <c r="AC509" i="28"/>
  <c r="AC508" i="28"/>
  <c r="AC507" i="28"/>
  <c r="AC506" i="28"/>
  <c r="AC505" i="28"/>
  <c r="AC504" i="28"/>
  <c r="AC503" i="28"/>
  <c r="AC502" i="28"/>
  <c r="AC501" i="28"/>
  <c r="AC500" i="28"/>
  <c r="AC499" i="28"/>
  <c r="AC498" i="28"/>
  <c r="AC497" i="28"/>
  <c r="AC496" i="28"/>
  <c r="AC495" i="28"/>
  <c r="AC494" i="28"/>
  <c r="AC493" i="28"/>
  <c r="AC492" i="28"/>
  <c r="AC491" i="28"/>
  <c r="AC490" i="28"/>
  <c r="AC489" i="28"/>
  <c r="AC488" i="28"/>
  <c r="AC487" i="28"/>
  <c r="AC486" i="28"/>
  <c r="AC485" i="28"/>
  <c r="AC484" i="28"/>
  <c r="AC483" i="28"/>
  <c r="AC482" i="28"/>
  <c r="AC481" i="28"/>
  <c r="AC480" i="28"/>
  <c r="AC479" i="28"/>
  <c r="AC478" i="28"/>
  <c r="AC477" i="28"/>
  <c r="AC476" i="28"/>
  <c r="AC475" i="28"/>
  <c r="AC474" i="28"/>
  <c r="AC473" i="28"/>
  <c r="AC472" i="28"/>
  <c r="AC471" i="28"/>
  <c r="AC470" i="28"/>
  <c r="AC469" i="28"/>
  <c r="AC468" i="28"/>
  <c r="AC467" i="28"/>
  <c r="AC466" i="28"/>
  <c r="AC465" i="28"/>
  <c r="AC464" i="28"/>
  <c r="AC463" i="28"/>
  <c r="AC462" i="28"/>
  <c r="AC461" i="28"/>
  <c r="AC460" i="28"/>
  <c r="AC459" i="28"/>
  <c r="AC458" i="28"/>
  <c r="AC457" i="28"/>
  <c r="AC456" i="28"/>
  <c r="AC455" i="28"/>
  <c r="AC454" i="28"/>
  <c r="AC453" i="28"/>
  <c r="AC452" i="28"/>
  <c r="AC451" i="28"/>
  <c r="AC450" i="28"/>
  <c r="AC449" i="28"/>
  <c r="AC448" i="28"/>
  <c r="AC447" i="28"/>
  <c r="AC446" i="28"/>
  <c r="AC445" i="28"/>
  <c r="AC444" i="28"/>
  <c r="AC443" i="28"/>
  <c r="AC442" i="28"/>
  <c r="AC441" i="28"/>
  <c r="AC440" i="28"/>
  <c r="AC439" i="28"/>
  <c r="AC438" i="28"/>
  <c r="AC437" i="28"/>
  <c r="AC436" i="28"/>
  <c r="AC435" i="28"/>
  <c r="AC434" i="28"/>
  <c r="AC433" i="28"/>
  <c r="AC432" i="28"/>
  <c r="AC431" i="28"/>
  <c r="AC430" i="28"/>
  <c r="AC429" i="28"/>
  <c r="AC428" i="28"/>
  <c r="AC427" i="28"/>
  <c r="AC426" i="28"/>
  <c r="AC425" i="28"/>
  <c r="AC424" i="28"/>
  <c r="AC423" i="28"/>
  <c r="AC422" i="28"/>
  <c r="AC421" i="28"/>
  <c r="AC420" i="28"/>
  <c r="AC419" i="28"/>
  <c r="AC418" i="28"/>
  <c r="AC417" i="28"/>
  <c r="AC416" i="28"/>
  <c r="AC415" i="28"/>
  <c r="AC414" i="28"/>
  <c r="AC413" i="28"/>
  <c r="AC412" i="28"/>
  <c r="AC411" i="28"/>
  <c r="AC410" i="28"/>
  <c r="AC409" i="28"/>
  <c r="AC408" i="28"/>
  <c r="AC407" i="28"/>
  <c r="AC406" i="28"/>
  <c r="AC405" i="28"/>
  <c r="AC404" i="28"/>
  <c r="AC403" i="28"/>
  <c r="AC402" i="28"/>
  <c r="AC401" i="28"/>
  <c r="AC400" i="28"/>
  <c r="AC399" i="28"/>
  <c r="AC398" i="28"/>
  <c r="AC397" i="28"/>
  <c r="AC396" i="28"/>
  <c r="AC395" i="28"/>
  <c r="AC394" i="28"/>
  <c r="AC393" i="28"/>
  <c r="AC392" i="28"/>
  <c r="AC391" i="28"/>
  <c r="AC390" i="28"/>
  <c r="AC389" i="28"/>
  <c r="AC388" i="28"/>
  <c r="AC387" i="28"/>
  <c r="AC386" i="28"/>
  <c r="AC385" i="28"/>
  <c r="AC384" i="28"/>
  <c r="AC383" i="28"/>
  <c r="AC382" i="28"/>
  <c r="AC381" i="28"/>
  <c r="AC380" i="28"/>
  <c r="AC379" i="28"/>
  <c r="AC378" i="28"/>
  <c r="AC377" i="28"/>
  <c r="AC376" i="28"/>
  <c r="AC375" i="28"/>
  <c r="AC374" i="28"/>
  <c r="AC373" i="28"/>
  <c r="AC372" i="28"/>
  <c r="AC371" i="28"/>
  <c r="AC370" i="28"/>
  <c r="AC369" i="28"/>
  <c r="AC368" i="28"/>
  <c r="AC367" i="28"/>
  <c r="AC366" i="28"/>
  <c r="AC365" i="28"/>
  <c r="AC364" i="28"/>
  <c r="AC363" i="28"/>
  <c r="AC362" i="28"/>
  <c r="AC361" i="28"/>
  <c r="AC360" i="28"/>
  <c r="AC359" i="28"/>
  <c r="AC358" i="28"/>
  <c r="AC357" i="28"/>
  <c r="AC356" i="28"/>
  <c r="AC355" i="28"/>
  <c r="AC354" i="28"/>
  <c r="AC353" i="28"/>
  <c r="AC352" i="28"/>
  <c r="AC351" i="28"/>
  <c r="AC350" i="28"/>
  <c r="AC349" i="28"/>
  <c r="AC348" i="28"/>
  <c r="AC347" i="28"/>
  <c r="AC346" i="28"/>
  <c r="AC345" i="28"/>
  <c r="AC344" i="28"/>
  <c r="AC343" i="28"/>
  <c r="AC342" i="28"/>
  <c r="AC341" i="28"/>
  <c r="AC340" i="28"/>
  <c r="AC339" i="28"/>
  <c r="AC338" i="28"/>
  <c r="AC337" i="28"/>
  <c r="AC336" i="28"/>
  <c r="AC335" i="28"/>
  <c r="AC334" i="28"/>
  <c r="AC333" i="28"/>
  <c r="AC332" i="28"/>
  <c r="AC331" i="28"/>
  <c r="AC330" i="28"/>
  <c r="AC329" i="28"/>
  <c r="AC328" i="28"/>
  <c r="AC327" i="28"/>
  <c r="AC326" i="28"/>
  <c r="AC325" i="28"/>
  <c r="AC324" i="28"/>
  <c r="AC323" i="28"/>
  <c r="AC322" i="28"/>
  <c r="AC321" i="28"/>
  <c r="AC320" i="28"/>
  <c r="AC319" i="28"/>
  <c r="AC318" i="28"/>
  <c r="AC317" i="28"/>
  <c r="AC316" i="28"/>
  <c r="AC315" i="28"/>
  <c r="AC314" i="28"/>
  <c r="AC313" i="28"/>
  <c r="AC312" i="28"/>
  <c r="AC311" i="28"/>
  <c r="AC310" i="28"/>
  <c r="AC309" i="28"/>
  <c r="AC308" i="28"/>
  <c r="AC307" i="28"/>
  <c r="AC306" i="28"/>
  <c r="AC305" i="28"/>
  <c r="AC304" i="28"/>
  <c r="AC303" i="28"/>
  <c r="AC302" i="28"/>
  <c r="AC301" i="28"/>
  <c r="AC300" i="28"/>
  <c r="AC299" i="28"/>
  <c r="AC298" i="28"/>
  <c r="AC297" i="28"/>
  <c r="AC296" i="28"/>
  <c r="AC295" i="28"/>
  <c r="AC294" i="28"/>
  <c r="AC293" i="28"/>
  <c r="AC292" i="28"/>
  <c r="AC291" i="28"/>
  <c r="AC290" i="28"/>
  <c r="AC289" i="28"/>
  <c r="AC288" i="28"/>
  <c r="AC287" i="28"/>
  <c r="AC286" i="28"/>
  <c r="AC285" i="28"/>
  <c r="AC284" i="28"/>
  <c r="AC283" i="28"/>
  <c r="AC282" i="28"/>
  <c r="AC281" i="28"/>
  <c r="AC280" i="28"/>
  <c r="AC279" i="28"/>
  <c r="AC278" i="28"/>
  <c r="AC277" i="28"/>
  <c r="AC276" i="28"/>
  <c r="AC275" i="28"/>
  <c r="AC274" i="28"/>
  <c r="AC273" i="28"/>
  <c r="AC272" i="28"/>
  <c r="AC271" i="28"/>
  <c r="AC270" i="28"/>
  <c r="AC269" i="28"/>
  <c r="AC268" i="28"/>
  <c r="AC267" i="28"/>
  <c r="AC266" i="28"/>
  <c r="AC265" i="28"/>
  <c r="AC264" i="28"/>
  <c r="AC263" i="28"/>
  <c r="AC262" i="28"/>
  <c r="AC261" i="28"/>
  <c r="AC260" i="28"/>
  <c r="AC259" i="28"/>
  <c r="AC258" i="28"/>
  <c r="AC257" i="28"/>
  <c r="AC256" i="28"/>
  <c r="AC255" i="28"/>
  <c r="AC254" i="28"/>
  <c r="AC253" i="28"/>
  <c r="AC252" i="28"/>
  <c r="AC251" i="28"/>
  <c r="AC250" i="28"/>
  <c r="AC249" i="28"/>
  <c r="AC248" i="28"/>
  <c r="AC247" i="28"/>
  <c r="AC246" i="28"/>
  <c r="AC245" i="28"/>
  <c r="AC244" i="28"/>
  <c r="AC243" i="28"/>
  <c r="AC242" i="28"/>
  <c r="AC241" i="28"/>
  <c r="AC240" i="28"/>
  <c r="AC239" i="28"/>
  <c r="AC238" i="28"/>
  <c r="AC237" i="28"/>
  <c r="AC236" i="28"/>
  <c r="AC235" i="28"/>
  <c r="AC234" i="28"/>
  <c r="AC233" i="28"/>
  <c r="AC232" i="28"/>
  <c r="AC231" i="28"/>
  <c r="AC230" i="28"/>
  <c r="AC229" i="28"/>
  <c r="AC228" i="28"/>
  <c r="AC227" i="28"/>
  <c r="AC226" i="28"/>
  <c r="AC225" i="28"/>
  <c r="AC224" i="28"/>
  <c r="AC223" i="28"/>
  <c r="AC222" i="28"/>
  <c r="AC221" i="28"/>
  <c r="AC220" i="28"/>
  <c r="AC219" i="28"/>
  <c r="AC218" i="28"/>
  <c r="AC217" i="28"/>
  <c r="AC216" i="28"/>
  <c r="AC215" i="28"/>
  <c r="AC214" i="28"/>
  <c r="AC213" i="28"/>
  <c r="AC212" i="28"/>
  <c r="AC211" i="28"/>
  <c r="AC210" i="28"/>
  <c r="AC209" i="28"/>
  <c r="AC208" i="28"/>
  <c r="AC207" i="28"/>
  <c r="AC206" i="28"/>
  <c r="AC205" i="28"/>
  <c r="AC204" i="28"/>
  <c r="AC203" i="28"/>
  <c r="AC202" i="28"/>
  <c r="AC201" i="28"/>
  <c r="AC200" i="28"/>
  <c r="AC199" i="28"/>
  <c r="AC198" i="28"/>
  <c r="AC197" i="28"/>
  <c r="AC196" i="28"/>
  <c r="AC195" i="28"/>
  <c r="AC194" i="28"/>
  <c r="AC193" i="28"/>
  <c r="AC192" i="28"/>
  <c r="AC191" i="28"/>
  <c r="AC190" i="28"/>
  <c r="AC189" i="28"/>
  <c r="AC188" i="28"/>
  <c r="AC187" i="28"/>
  <c r="AC186" i="28"/>
  <c r="AC185" i="28"/>
  <c r="AC184" i="28"/>
  <c r="AC183" i="28"/>
  <c r="AC182" i="28"/>
  <c r="AC181" i="28"/>
  <c r="AC180" i="28"/>
  <c r="AC179" i="28"/>
  <c r="AC178" i="28"/>
  <c r="AC177" i="28"/>
  <c r="AC176" i="28"/>
  <c r="AC175" i="28"/>
  <c r="AC174" i="28"/>
  <c r="AC173" i="28"/>
  <c r="AC172" i="28"/>
  <c r="AC171" i="28"/>
  <c r="AC170" i="28"/>
  <c r="AC169" i="28"/>
  <c r="AC168" i="28"/>
  <c r="AC167" i="28"/>
  <c r="AC166" i="28"/>
  <c r="AC165" i="28"/>
  <c r="AC164" i="28"/>
  <c r="AC163" i="28"/>
  <c r="AC162" i="28"/>
  <c r="AC161" i="28"/>
  <c r="AC160" i="28"/>
  <c r="AC159" i="28"/>
  <c r="AC158" i="28"/>
  <c r="AC157" i="28"/>
  <c r="AC156" i="28"/>
  <c r="AC155" i="28"/>
  <c r="AC154" i="28"/>
  <c r="AC153" i="28"/>
  <c r="AC152" i="28"/>
  <c r="AC151" i="28"/>
  <c r="AC150" i="28"/>
  <c r="AC149" i="28"/>
  <c r="AC148" i="28"/>
  <c r="AC147" i="28"/>
  <c r="AC146" i="28"/>
  <c r="AC145" i="28"/>
  <c r="AC144" i="28"/>
  <c r="AC143" i="28"/>
  <c r="AC142" i="28"/>
  <c r="AC141" i="28"/>
  <c r="AC140" i="28"/>
  <c r="AC139" i="28"/>
  <c r="AC138" i="28"/>
  <c r="AC137" i="28"/>
  <c r="AC136" i="28"/>
  <c r="AC135" i="28"/>
  <c r="AC134" i="28"/>
  <c r="AC133" i="28"/>
  <c r="AC132" i="28"/>
  <c r="AC131" i="28"/>
  <c r="AC130" i="28"/>
  <c r="AC129" i="28"/>
  <c r="AC128" i="28"/>
  <c r="AC127" i="28"/>
  <c r="AC126" i="28"/>
  <c r="AC125" i="28"/>
  <c r="AC124" i="28"/>
  <c r="AC123" i="28"/>
  <c r="AC122" i="28"/>
  <c r="AC121" i="28"/>
  <c r="AC120" i="28"/>
  <c r="AC119" i="28"/>
  <c r="AC118" i="28"/>
  <c r="AC117" i="28"/>
  <c r="AC116" i="28"/>
  <c r="AC115" i="28"/>
  <c r="AC114" i="28"/>
  <c r="AC113" i="28"/>
  <c r="AC112" i="28"/>
  <c r="AC111" i="28"/>
  <c r="AC110" i="28"/>
  <c r="AC109" i="28"/>
  <c r="AC108" i="28"/>
  <c r="AC107" i="28"/>
  <c r="AC106" i="28"/>
  <c r="AC105" i="28"/>
  <c r="AC104" i="28"/>
  <c r="AC103" i="28"/>
  <c r="AC102" i="28"/>
  <c r="AC101" i="28"/>
  <c r="AC100" i="28"/>
  <c r="AC99" i="28"/>
  <c r="AC98" i="28"/>
  <c r="AC97" i="28"/>
  <c r="AC96" i="28"/>
  <c r="AC95" i="28"/>
  <c r="AC94" i="28"/>
  <c r="AC93" i="28"/>
  <c r="AC92" i="28"/>
  <c r="AC91" i="28"/>
  <c r="AC90" i="28"/>
  <c r="AC89" i="28"/>
  <c r="AC88" i="28"/>
  <c r="AC87" i="28"/>
  <c r="AC86" i="28"/>
  <c r="AC85" i="28"/>
  <c r="AC84" i="28"/>
  <c r="AC83" i="28"/>
  <c r="AC82" i="28"/>
  <c r="AC81" i="28"/>
  <c r="AC80" i="28"/>
  <c r="AC79" i="28"/>
  <c r="AC78" i="28"/>
  <c r="AC77" i="28"/>
  <c r="AC76" i="28"/>
  <c r="AC75" i="28"/>
  <c r="AC74" i="28"/>
  <c r="AC73" i="28"/>
  <c r="AC72" i="28"/>
  <c r="AC71" i="28"/>
  <c r="AC70" i="28"/>
  <c r="AC69" i="28"/>
  <c r="AC68" i="28"/>
  <c r="AC67" i="28"/>
  <c r="AC66" i="28"/>
  <c r="AC65" i="28"/>
  <c r="AC64" i="28"/>
  <c r="AC63" i="28"/>
  <c r="AC62" i="28"/>
  <c r="AC61" i="28"/>
  <c r="AC60" i="28"/>
  <c r="AC59" i="28"/>
  <c r="AC58" i="28"/>
  <c r="AC57" i="28"/>
  <c r="AC56" i="28"/>
  <c r="AC55" i="28"/>
  <c r="AC54" i="28"/>
  <c r="AC53" i="28"/>
  <c r="AC52" i="28"/>
  <c r="AC51" i="28"/>
  <c r="AC50" i="28"/>
  <c r="AC49" i="28"/>
  <c r="AC48" i="28"/>
  <c r="AC47" i="28"/>
  <c r="AC46" i="28"/>
  <c r="AC45" i="28"/>
  <c r="AC44" i="28"/>
  <c r="AC43" i="28"/>
  <c r="AC42" i="28"/>
  <c r="AC41" i="28"/>
  <c r="AC40" i="28"/>
  <c r="AC39" i="28"/>
  <c r="AC38" i="28"/>
  <c r="AC37" i="28"/>
  <c r="AC36" i="28"/>
  <c r="AC35" i="28"/>
  <c r="AC34" i="28"/>
  <c r="AC33" i="28"/>
  <c r="AC32" i="28"/>
  <c r="AC31" i="28"/>
  <c r="AC30" i="28"/>
  <c r="AC29" i="28"/>
  <c r="AC28" i="28"/>
  <c r="AC27" i="28"/>
  <c r="AC26" i="28"/>
  <c r="AC25" i="28"/>
  <c r="AC24" i="28"/>
  <c r="AC23" i="28"/>
  <c r="AC22" i="28"/>
  <c r="AC21" i="28"/>
  <c r="AC20" i="28"/>
  <c r="AC19" i="28"/>
  <c r="AC18" i="28"/>
  <c r="AC17" i="28"/>
  <c r="AC16" i="28"/>
  <c r="AC15" i="28"/>
  <c r="AC14" i="28"/>
  <c r="AC13" i="28"/>
  <c r="AC12" i="28"/>
  <c r="AC11" i="28"/>
  <c r="AC10" i="28"/>
  <c r="AC9" i="28"/>
  <c r="AC8" i="28"/>
  <c r="AC7" i="28"/>
  <c r="AC6" i="28"/>
  <c r="AC5" i="28"/>
  <c r="AC4" i="28"/>
  <c r="AC3" i="28"/>
  <c r="R587" i="28"/>
  <c r="R586" i="28"/>
  <c r="R585" i="28"/>
  <c r="R584" i="28"/>
  <c r="R583" i="28"/>
  <c r="R582" i="28"/>
  <c r="R581" i="28"/>
  <c r="R580" i="28"/>
  <c r="R579" i="28"/>
  <c r="R578" i="28"/>
  <c r="R577" i="28"/>
  <c r="R576" i="28"/>
  <c r="R575" i="28"/>
  <c r="R574" i="28"/>
  <c r="R573" i="28"/>
  <c r="R572" i="28"/>
  <c r="R571" i="28"/>
  <c r="R570" i="28"/>
  <c r="R569" i="28"/>
  <c r="R568" i="28"/>
  <c r="R567" i="28"/>
  <c r="R566" i="28"/>
  <c r="R565" i="28"/>
  <c r="R564" i="28"/>
  <c r="R563" i="28"/>
  <c r="R562" i="28"/>
  <c r="R561" i="28"/>
  <c r="R560" i="28"/>
  <c r="R559" i="28"/>
  <c r="R558" i="28"/>
  <c r="R557" i="28"/>
  <c r="R556" i="28"/>
  <c r="R555" i="28"/>
  <c r="R554" i="28"/>
  <c r="R553" i="28"/>
  <c r="R552" i="28"/>
  <c r="R551" i="28"/>
  <c r="R550" i="28"/>
  <c r="R549" i="28"/>
  <c r="R548" i="28"/>
  <c r="R547" i="28"/>
  <c r="R546" i="28"/>
  <c r="R545" i="28"/>
  <c r="R544" i="28"/>
  <c r="R543" i="28"/>
  <c r="R542" i="28"/>
  <c r="R541" i="28"/>
  <c r="R540" i="28"/>
  <c r="R539" i="28"/>
  <c r="R538" i="28"/>
  <c r="R537" i="28"/>
  <c r="R536" i="28"/>
  <c r="R535" i="28"/>
  <c r="R534" i="28"/>
  <c r="R533" i="28"/>
  <c r="R532" i="28"/>
  <c r="R531" i="28"/>
  <c r="R530" i="28"/>
  <c r="R529" i="28"/>
  <c r="R528" i="28"/>
  <c r="R527" i="28"/>
  <c r="R526" i="28"/>
  <c r="R525" i="28"/>
  <c r="R524" i="28"/>
  <c r="R523" i="28"/>
  <c r="R522" i="28"/>
  <c r="R521" i="28"/>
  <c r="R520" i="28"/>
  <c r="R519" i="28"/>
  <c r="R518" i="28"/>
  <c r="R517" i="28"/>
  <c r="R516" i="28"/>
  <c r="R515" i="28"/>
  <c r="R514" i="28"/>
  <c r="R513" i="28"/>
  <c r="R512" i="28"/>
  <c r="R511" i="28"/>
  <c r="R510" i="28"/>
  <c r="R509" i="28"/>
  <c r="R508" i="28"/>
  <c r="R507" i="28"/>
  <c r="R506" i="28"/>
  <c r="R505" i="28"/>
  <c r="R504" i="28"/>
  <c r="R503" i="28"/>
  <c r="R502" i="28"/>
  <c r="R501" i="28"/>
  <c r="R500" i="28"/>
  <c r="R499" i="28"/>
  <c r="R498" i="28"/>
  <c r="R497" i="28"/>
  <c r="R496" i="28"/>
  <c r="R495" i="28"/>
  <c r="R494" i="28"/>
  <c r="R493" i="28"/>
  <c r="R492" i="28"/>
  <c r="R491" i="28"/>
  <c r="R490" i="28"/>
  <c r="R489" i="28"/>
  <c r="R488" i="28"/>
  <c r="R487" i="28"/>
  <c r="R486" i="28"/>
  <c r="R485" i="28"/>
  <c r="R484" i="28"/>
  <c r="R483" i="28"/>
  <c r="R482" i="28"/>
  <c r="R481" i="28"/>
  <c r="R480" i="28"/>
  <c r="R479" i="28"/>
  <c r="R478" i="28"/>
  <c r="R477" i="28"/>
  <c r="R476" i="28"/>
  <c r="R475" i="28"/>
  <c r="R474" i="28"/>
  <c r="R473" i="28"/>
  <c r="R472" i="28"/>
  <c r="R471" i="28"/>
  <c r="R470" i="28"/>
  <c r="R469" i="28"/>
  <c r="R468" i="28"/>
  <c r="R467" i="28"/>
  <c r="R466" i="28"/>
  <c r="R465" i="28"/>
  <c r="R464" i="28"/>
  <c r="R463" i="28"/>
  <c r="R462" i="28"/>
  <c r="R461" i="28"/>
  <c r="R460" i="28"/>
  <c r="R459" i="28"/>
  <c r="R458" i="28"/>
  <c r="R457" i="28"/>
  <c r="R456" i="28"/>
  <c r="R455" i="28"/>
  <c r="R454" i="28"/>
  <c r="R453" i="28"/>
  <c r="R452" i="28"/>
  <c r="R451" i="28"/>
  <c r="R450" i="28"/>
  <c r="R449" i="28"/>
  <c r="R448" i="28"/>
  <c r="R447" i="28"/>
  <c r="R446" i="28"/>
  <c r="R445" i="28"/>
  <c r="R444" i="28"/>
  <c r="R443" i="28"/>
  <c r="R442" i="28"/>
  <c r="R441" i="28"/>
  <c r="R440" i="28"/>
  <c r="R439" i="28"/>
  <c r="R438" i="28"/>
  <c r="R437" i="28"/>
  <c r="R436" i="28"/>
  <c r="R435" i="28"/>
  <c r="R434" i="28"/>
  <c r="R433" i="28"/>
  <c r="R432" i="28"/>
  <c r="R431" i="28"/>
  <c r="R430" i="28"/>
  <c r="R429" i="28"/>
  <c r="R428" i="28"/>
  <c r="R427" i="28"/>
  <c r="R426" i="28"/>
  <c r="R425" i="28"/>
  <c r="R424" i="28"/>
  <c r="R423" i="28"/>
  <c r="R422" i="28"/>
  <c r="R421" i="28"/>
  <c r="R420" i="28"/>
  <c r="R419" i="28"/>
  <c r="R418" i="28"/>
  <c r="R417" i="28"/>
  <c r="R416" i="28"/>
  <c r="R415" i="28"/>
  <c r="R414" i="28"/>
  <c r="R413" i="28"/>
  <c r="R412" i="28"/>
  <c r="R411" i="28"/>
  <c r="R410" i="28"/>
  <c r="R409" i="28"/>
  <c r="R408" i="28"/>
  <c r="R407" i="28"/>
  <c r="R406" i="28"/>
  <c r="R405" i="28"/>
  <c r="R404" i="28"/>
  <c r="R403" i="28"/>
  <c r="R402" i="28"/>
  <c r="R401" i="28"/>
  <c r="R400" i="28"/>
  <c r="R399" i="28"/>
  <c r="R398" i="28"/>
  <c r="R397" i="28"/>
  <c r="R396" i="28"/>
  <c r="R395" i="28"/>
  <c r="R394" i="28"/>
  <c r="R393" i="28"/>
  <c r="R392" i="28"/>
  <c r="R391" i="28"/>
  <c r="R390" i="28"/>
  <c r="R389" i="28"/>
  <c r="R388" i="28"/>
  <c r="R387" i="28"/>
  <c r="R386" i="28"/>
  <c r="R385" i="28"/>
  <c r="R384" i="28"/>
  <c r="R383" i="28"/>
  <c r="R382" i="28"/>
  <c r="R381" i="28"/>
  <c r="R380" i="28"/>
  <c r="R379" i="28"/>
  <c r="R378" i="28"/>
  <c r="R377" i="28"/>
  <c r="R376" i="28"/>
  <c r="R375" i="28"/>
  <c r="R374" i="28"/>
  <c r="R373" i="28"/>
  <c r="R372" i="28"/>
  <c r="R371" i="28"/>
  <c r="R370" i="28"/>
  <c r="R369" i="28"/>
  <c r="R368" i="28"/>
  <c r="R367" i="28"/>
  <c r="R366" i="28"/>
  <c r="R365" i="28"/>
  <c r="R364" i="28"/>
  <c r="R363" i="28"/>
  <c r="R362" i="28"/>
  <c r="R361" i="28"/>
  <c r="R360" i="28"/>
  <c r="R359" i="28"/>
  <c r="R358" i="28"/>
  <c r="R357" i="28"/>
  <c r="R356" i="28"/>
  <c r="R355" i="28"/>
  <c r="R354" i="28"/>
  <c r="R353" i="28"/>
  <c r="R352" i="28"/>
  <c r="R351" i="28"/>
  <c r="R350" i="28"/>
  <c r="R349" i="28"/>
  <c r="R348" i="28"/>
  <c r="R347" i="28"/>
  <c r="R346" i="28"/>
  <c r="R345" i="28"/>
  <c r="R344" i="28"/>
  <c r="R343" i="28"/>
  <c r="R342" i="28"/>
  <c r="R341" i="28"/>
  <c r="R340" i="28"/>
  <c r="R339" i="28"/>
  <c r="R338" i="28"/>
  <c r="R337" i="28"/>
  <c r="R336" i="28"/>
  <c r="R335" i="28"/>
  <c r="R334" i="28"/>
  <c r="R333" i="28"/>
  <c r="R332" i="28"/>
  <c r="R331" i="28"/>
  <c r="R330" i="28"/>
  <c r="R329" i="28"/>
  <c r="R328" i="28"/>
  <c r="R327" i="28"/>
  <c r="R326" i="28"/>
  <c r="R325" i="28"/>
  <c r="R324" i="28"/>
  <c r="R323" i="28"/>
  <c r="R322" i="28"/>
  <c r="R321" i="28"/>
  <c r="R320" i="28"/>
  <c r="R319" i="28"/>
  <c r="R318" i="28"/>
  <c r="R317" i="28"/>
  <c r="R316" i="28"/>
  <c r="R315" i="28"/>
  <c r="R314" i="28"/>
  <c r="R313" i="28"/>
  <c r="R312" i="28"/>
  <c r="R311" i="28"/>
  <c r="R310" i="28"/>
  <c r="R309" i="28"/>
  <c r="R308" i="28"/>
  <c r="R307" i="28"/>
  <c r="R306" i="28"/>
  <c r="R305" i="28"/>
  <c r="R304" i="28"/>
  <c r="R303" i="28"/>
  <c r="R302" i="28"/>
  <c r="R301" i="28"/>
  <c r="R300" i="28"/>
  <c r="R299" i="28"/>
  <c r="R298" i="28"/>
  <c r="R297" i="28"/>
  <c r="R296" i="28"/>
  <c r="R295" i="28"/>
  <c r="R294" i="28"/>
  <c r="R293" i="28"/>
  <c r="R292" i="28"/>
  <c r="R291" i="28"/>
  <c r="R290" i="28"/>
  <c r="R289" i="28"/>
  <c r="R288" i="28"/>
  <c r="R287" i="28"/>
  <c r="R286" i="28"/>
  <c r="R285" i="28"/>
  <c r="R284" i="28"/>
  <c r="R283" i="28"/>
  <c r="R282" i="28"/>
  <c r="R281" i="28"/>
  <c r="R280" i="28"/>
  <c r="R279" i="28"/>
  <c r="R278" i="28"/>
  <c r="R277" i="28"/>
  <c r="R276" i="28"/>
  <c r="R275" i="28"/>
  <c r="R274" i="28"/>
  <c r="R273" i="28"/>
  <c r="R272" i="28"/>
  <c r="R271" i="28"/>
  <c r="R270" i="28"/>
  <c r="R269" i="28"/>
  <c r="R268" i="28"/>
  <c r="R267" i="28"/>
  <c r="R266" i="28"/>
  <c r="R265" i="28"/>
  <c r="R264" i="28"/>
  <c r="R263" i="28"/>
  <c r="R262" i="28"/>
  <c r="R261" i="28"/>
  <c r="R260" i="28"/>
  <c r="R259" i="28"/>
  <c r="R258" i="28"/>
  <c r="R257" i="28"/>
  <c r="R256" i="28"/>
  <c r="R255" i="28"/>
  <c r="R254" i="28"/>
  <c r="R253" i="28"/>
  <c r="R252" i="28"/>
  <c r="R251" i="28"/>
  <c r="R250" i="28"/>
  <c r="R249" i="28"/>
  <c r="R248" i="28"/>
  <c r="R247" i="28"/>
  <c r="R246" i="28"/>
  <c r="R245" i="28"/>
  <c r="R244" i="28"/>
  <c r="R243" i="28"/>
  <c r="R242" i="28"/>
  <c r="R241" i="28"/>
  <c r="R240" i="28"/>
  <c r="R239" i="28"/>
  <c r="R238" i="28"/>
  <c r="R237" i="28"/>
  <c r="R236" i="28"/>
  <c r="R235" i="28"/>
  <c r="R234" i="28"/>
  <c r="R233" i="28"/>
  <c r="R232" i="28"/>
  <c r="R231" i="28"/>
  <c r="R230" i="28"/>
  <c r="R229" i="28"/>
  <c r="R228" i="28"/>
  <c r="R227" i="28"/>
  <c r="R226" i="28"/>
  <c r="R225" i="28"/>
  <c r="R224" i="28"/>
  <c r="R223" i="28"/>
  <c r="R222" i="28"/>
  <c r="R221" i="28"/>
  <c r="R220" i="28"/>
  <c r="R219" i="28"/>
  <c r="R218" i="28"/>
  <c r="R217" i="28"/>
  <c r="R216" i="28"/>
  <c r="R215" i="28"/>
  <c r="R214" i="28"/>
  <c r="R213" i="28"/>
  <c r="R212" i="28"/>
  <c r="R211" i="28"/>
  <c r="R210" i="28"/>
  <c r="R209" i="28"/>
  <c r="R208" i="28"/>
  <c r="R207" i="28"/>
  <c r="R206" i="28"/>
  <c r="R205" i="28"/>
  <c r="R204" i="28"/>
  <c r="R203" i="28"/>
  <c r="R202" i="28"/>
  <c r="R201" i="28"/>
  <c r="R200" i="28"/>
  <c r="R199" i="28"/>
  <c r="R198" i="28"/>
  <c r="R197" i="28"/>
  <c r="R196" i="28"/>
  <c r="R195" i="28"/>
  <c r="R194" i="28"/>
  <c r="R193" i="28"/>
  <c r="R192" i="28"/>
  <c r="R191" i="28"/>
  <c r="R190" i="28"/>
  <c r="R189" i="28"/>
  <c r="R188" i="28"/>
  <c r="R187" i="28"/>
  <c r="R186" i="28"/>
  <c r="R185" i="28"/>
  <c r="R184" i="28"/>
  <c r="R183" i="28"/>
  <c r="R182" i="28"/>
  <c r="R181" i="28"/>
  <c r="R180" i="28"/>
  <c r="R179" i="28"/>
  <c r="R178" i="28"/>
  <c r="R177" i="28"/>
  <c r="R176" i="28"/>
  <c r="R175" i="28"/>
  <c r="R174" i="28"/>
  <c r="R173" i="28"/>
  <c r="R172" i="28"/>
  <c r="R171" i="28"/>
  <c r="R170" i="28"/>
  <c r="R169" i="28"/>
  <c r="R168" i="28"/>
  <c r="R167" i="28"/>
  <c r="R166" i="28"/>
  <c r="R165" i="28"/>
  <c r="R164" i="28"/>
  <c r="R163" i="28"/>
  <c r="R162" i="28"/>
  <c r="R161" i="28"/>
  <c r="R160" i="28"/>
  <c r="R159" i="28"/>
  <c r="R158" i="28"/>
  <c r="R157" i="28"/>
  <c r="R156" i="28"/>
  <c r="R155" i="28"/>
  <c r="R154" i="28"/>
  <c r="R153" i="28"/>
  <c r="R152" i="28"/>
  <c r="R151" i="28"/>
  <c r="R150" i="28"/>
  <c r="R149" i="28"/>
  <c r="R148" i="28"/>
  <c r="R147" i="28"/>
  <c r="R146" i="28"/>
  <c r="R145" i="28"/>
  <c r="R144" i="28"/>
  <c r="R143" i="28"/>
  <c r="R142" i="28"/>
  <c r="R141" i="28"/>
  <c r="R140" i="28"/>
  <c r="R139" i="28"/>
  <c r="R138" i="28"/>
  <c r="R137" i="28"/>
  <c r="R136" i="28"/>
  <c r="R135" i="28"/>
  <c r="R134" i="28"/>
  <c r="R133" i="28"/>
  <c r="R132" i="28"/>
  <c r="R131" i="28"/>
  <c r="R130" i="28"/>
  <c r="R129" i="28"/>
  <c r="R128" i="28"/>
  <c r="R127" i="28"/>
  <c r="R126" i="28"/>
  <c r="R125" i="28"/>
  <c r="R124" i="28"/>
  <c r="R123" i="28"/>
  <c r="R122" i="28"/>
  <c r="R121" i="28"/>
  <c r="R120" i="28"/>
  <c r="R119" i="28"/>
  <c r="R118" i="28"/>
  <c r="R117" i="28"/>
  <c r="R116" i="28"/>
  <c r="R115" i="28"/>
  <c r="R114" i="28"/>
  <c r="R113" i="28"/>
  <c r="R112" i="28"/>
  <c r="R111" i="28"/>
  <c r="R110" i="28"/>
  <c r="R109" i="28"/>
  <c r="R108" i="28"/>
  <c r="R107" i="28"/>
  <c r="R106" i="28"/>
  <c r="R105" i="28"/>
  <c r="R104" i="28"/>
  <c r="R103" i="28"/>
  <c r="R102" i="28"/>
  <c r="R101" i="28"/>
  <c r="R100" i="28"/>
  <c r="R99" i="28"/>
  <c r="R98" i="28"/>
  <c r="R97" i="28"/>
  <c r="R96" i="28"/>
  <c r="R95" i="28"/>
  <c r="R94" i="28"/>
  <c r="R93" i="28"/>
  <c r="R92" i="28"/>
  <c r="R91" i="28"/>
  <c r="R90" i="28"/>
  <c r="R89" i="28"/>
  <c r="R88" i="28"/>
  <c r="R87" i="28"/>
  <c r="R86" i="28"/>
  <c r="R85" i="28"/>
  <c r="R84" i="28"/>
  <c r="R83" i="28"/>
  <c r="R82" i="28"/>
  <c r="R81" i="28"/>
  <c r="R80" i="28"/>
  <c r="R79" i="28"/>
  <c r="R78" i="28"/>
  <c r="R77" i="28"/>
  <c r="R76" i="28"/>
  <c r="R75" i="28"/>
  <c r="R74" i="28"/>
  <c r="R73" i="28"/>
  <c r="R72" i="28"/>
  <c r="R71" i="28"/>
  <c r="R70" i="28"/>
  <c r="R69" i="28"/>
  <c r="R68" i="28"/>
  <c r="R67" i="28"/>
  <c r="R66" i="28"/>
  <c r="R65" i="28"/>
  <c r="R64" i="28"/>
  <c r="R63" i="28"/>
  <c r="R62" i="28"/>
  <c r="R61" i="28"/>
  <c r="R60" i="28"/>
  <c r="R59" i="28"/>
  <c r="R58" i="28"/>
  <c r="R57" i="28"/>
  <c r="R56" i="28"/>
  <c r="R55" i="28"/>
  <c r="R54" i="28"/>
  <c r="R53" i="28"/>
  <c r="R52" i="28"/>
  <c r="R51" i="28"/>
  <c r="R50" i="28"/>
  <c r="R49" i="28"/>
  <c r="R48" i="28"/>
  <c r="R47" i="28"/>
  <c r="R46" i="28"/>
  <c r="R45" i="28"/>
  <c r="R44" i="28"/>
  <c r="R43" i="28"/>
  <c r="R42" i="28"/>
  <c r="R41" i="28"/>
  <c r="R40" i="28"/>
  <c r="R39" i="28"/>
  <c r="R38" i="28"/>
  <c r="R37" i="28"/>
  <c r="R36" i="28"/>
  <c r="R35" i="28"/>
  <c r="R34" i="28"/>
  <c r="R33" i="28"/>
  <c r="R32" i="28"/>
  <c r="R31" i="28"/>
  <c r="R30" i="28"/>
  <c r="R29" i="28"/>
  <c r="R28" i="28"/>
  <c r="R27" i="28"/>
  <c r="R26" i="28"/>
  <c r="R25" i="28"/>
  <c r="R24" i="28"/>
  <c r="R23" i="28"/>
  <c r="R22" i="28"/>
  <c r="R21" i="28"/>
  <c r="R20" i="28"/>
  <c r="R19" i="28"/>
  <c r="R18" i="28"/>
  <c r="R17" i="28"/>
  <c r="R16" i="28"/>
  <c r="R15" i="28"/>
  <c r="R14" i="28"/>
  <c r="R13" i="28"/>
  <c r="R12" i="28"/>
  <c r="R11" i="28"/>
  <c r="R10" i="28"/>
  <c r="R9" i="28"/>
  <c r="R8" i="28"/>
  <c r="R7" i="28"/>
  <c r="R6" i="28"/>
  <c r="R5" i="28"/>
  <c r="R4" i="28"/>
  <c r="R3" i="28"/>
  <c r="P587" i="28"/>
  <c r="P586" i="28"/>
  <c r="P585" i="28"/>
  <c r="P584" i="28"/>
  <c r="P583" i="28"/>
  <c r="P582" i="28"/>
  <c r="P581" i="28"/>
  <c r="P580" i="28"/>
  <c r="P579" i="28"/>
  <c r="P578" i="28"/>
  <c r="P577" i="28"/>
  <c r="P576" i="28"/>
  <c r="P575" i="28"/>
  <c r="P574" i="28"/>
  <c r="P573" i="28"/>
  <c r="P572" i="28"/>
  <c r="P571" i="28"/>
  <c r="P570" i="28"/>
  <c r="P569" i="28"/>
  <c r="P568" i="28"/>
  <c r="P567" i="28"/>
  <c r="P566" i="28"/>
  <c r="P565" i="28"/>
  <c r="P564" i="28"/>
  <c r="P563" i="28"/>
  <c r="P562" i="28"/>
  <c r="P561" i="28"/>
  <c r="P560" i="28"/>
  <c r="P559" i="28"/>
  <c r="P558" i="28"/>
  <c r="P557" i="28"/>
  <c r="P556" i="28"/>
  <c r="P555" i="28"/>
  <c r="P554" i="28"/>
  <c r="P553" i="28"/>
  <c r="P552" i="28"/>
  <c r="P551" i="28"/>
  <c r="P550" i="28"/>
  <c r="P549" i="28"/>
  <c r="P548" i="28"/>
  <c r="P547" i="28"/>
  <c r="P546" i="28"/>
  <c r="P545" i="28"/>
  <c r="P544" i="28"/>
  <c r="P543" i="28"/>
  <c r="P542" i="28"/>
  <c r="P541" i="28"/>
  <c r="P540" i="28"/>
  <c r="P539" i="28"/>
  <c r="P538" i="28"/>
  <c r="P537" i="28"/>
  <c r="P536" i="28"/>
  <c r="P535" i="28"/>
  <c r="P534" i="28"/>
  <c r="P533" i="28"/>
  <c r="P532" i="28"/>
  <c r="P531" i="28"/>
  <c r="P530" i="28"/>
  <c r="P529" i="28"/>
  <c r="P528" i="28"/>
  <c r="P527" i="28"/>
  <c r="P526" i="28"/>
  <c r="P525" i="28"/>
  <c r="P524" i="28"/>
  <c r="P523" i="28"/>
  <c r="P522" i="28"/>
  <c r="P521" i="28"/>
  <c r="P520" i="28"/>
  <c r="P519" i="28"/>
  <c r="P518" i="28"/>
  <c r="P517" i="28"/>
  <c r="P516" i="28"/>
  <c r="P515" i="28"/>
  <c r="P514" i="28"/>
  <c r="P513" i="28"/>
  <c r="P512" i="28"/>
  <c r="P511" i="28"/>
  <c r="P510" i="28"/>
  <c r="P509" i="28"/>
  <c r="P508" i="28"/>
  <c r="P507" i="28"/>
  <c r="P506" i="28"/>
  <c r="P505" i="28"/>
  <c r="P504" i="28"/>
  <c r="P503" i="28"/>
  <c r="P502" i="28"/>
  <c r="P501" i="28"/>
  <c r="P500" i="28"/>
  <c r="P499" i="28"/>
  <c r="P498" i="28"/>
  <c r="P497" i="28"/>
  <c r="P496" i="28"/>
  <c r="P495" i="28"/>
  <c r="P494" i="28"/>
  <c r="P493" i="28"/>
  <c r="P492" i="28"/>
  <c r="P491" i="28"/>
  <c r="P490" i="28"/>
  <c r="P489" i="28"/>
  <c r="P488" i="28"/>
  <c r="P487" i="28"/>
  <c r="P486" i="28"/>
  <c r="P485" i="28"/>
  <c r="P484" i="28"/>
  <c r="P483" i="28"/>
  <c r="P482" i="28"/>
  <c r="P481" i="28"/>
  <c r="P480" i="28"/>
  <c r="P479" i="28"/>
  <c r="P478" i="28"/>
  <c r="P477" i="28"/>
  <c r="P476" i="28"/>
  <c r="P475" i="28"/>
  <c r="P474" i="28"/>
  <c r="P473" i="28"/>
  <c r="P472" i="28"/>
  <c r="P471" i="28"/>
  <c r="P470" i="28"/>
  <c r="P469" i="28"/>
  <c r="P468" i="28"/>
  <c r="P467" i="28"/>
  <c r="P466" i="28"/>
  <c r="P465" i="28"/>
  <c r="P464" i="28"/>
  <c r="P463" i="28"/>
  <c r="P462" i="28"/>
  <c r="P461" i="28"/>
  <c r="P460" i="28"/>
  <c r="P459" i="28"/>
  <c r="P458" i="28"/>
  <c r="P457" i="28"/>
  <c r="P456" i="28"/>
  <c r="P455" i="28"/>
  <c r="P454" i="28"/>
  <c r="P453" i="28"/>
  <c r="P452" i="28"/>
  <c r="P451" i="28"/>
  <c r="P450" i="28"/>
  <c r="P449" i="28"/>
  <c r="P448" i="28"/>
  <c r="P447" i="28"/>
  <c r="P446" i="28"/>
  <c r="P445" i="28"/>
  <c r="P444" i="28"/>
  <c r="P443" i="28"/>
  <c r="P442" i="28"/>
  <c r="P441" i="28"/>
  <c r="P440" i="28"/>
  <c r="P439" i="28"/>
  <c r="P438" i="28"/>
  <c r="P437" i="28"/>
  <c r="P436" i="28"/>
  <c r="P435" i="28"/>
  <c r="P434" i="28"/>
  <c r="P433" i="28"/>
  <c r="P432" i="28"/>
  <c r="P431" i="28"/>
  <c r="P430" i="28"/>
  <c r="P429" i="28"/>
  <c r="P428" i="28"/>
  <c r="P427" i="28"/>
  <c r="P426" i="28"/>
  <c r="P425" i="28"/>
  <c r="P424" i="28"/>
  <c r="P423" i="28"/>
  <c r="P422" i="28"/>
  <c r="P421" i="28"/>
  <c r="P420" i="28"/>
  <c r="P419" i="28"/>
  <c r="P418" i="28"/>
  <c r="P417" i="28"/>
  <c r="P416" i="28"/>
  <c r="P415" i="28"/>
  <c r="P414" i="28"/>
  <c r="P413" i="28"/>
  <c r="P412" i="28"/>
  <c r="P411" i="28"/>
  <c r="P410" i="28"/>
  <c r="P409" i="28"/>
  <c r="P408" i="28"/>
  <c r="P407" i="28"/>
  <c r="P406" i="28"/>
  <c r="P405" i="28"/>
  <c r="P404" i="28"/>
  <c r="P403" i="28"/>
  <c r="P402" i="28"/>
  <c r="P401" i="28"/>
  <c r="P400" i="28"/>
  <c r="P399" i="28"/>
  <c r="P398" i="28"/>
  <c r="P397" i="28"/>
  <c r="P396" i="28"/>
  <c r="P395" i="28"/>
  <c r="P394" i="28"/>
  <c r="P393" i="28"/>
  <c r="P392" i="28"/>
  <c r="P391" i="28"/>
  <c r="P390" i="28"/>
  <c r="P389" i="28"/>
  <c r="P388" i="28"/>
  <c r="P387" i="28"/>
  <c r="P386" i="28"/>
  <c r="P385" i="28"/>
  <c r="P384" i="28"/>
  <c r="P383" i="28"/>
  <c r="P382" i="28"/>
  <c r="P381" i="28"/>
  <c r="P380" i="28"/>
  <c r="P379" i="28"/>
  <c r="P378" i="28"/>
  <c r="P377" i="28"/>
  <c r="P376" i="28"/>
  <c r="P375" i="28"/>
  <c r="P374" i="28"/>
  <c r="P373" i="28"/>
  <c r="P372" i="28"/>
  <c r="P371" i="28"/>
  <c r="P370" i="28"/>
  <c r="P369" i="28"/>
  <c r="P368" i="28"/>
  <c r="P367" i="28"/>
  <c r="P366" i="28"/>
  <c r="P365" i="28"/>
  <c r="P364" i="28"/>
  <c r="P363" i="28"/>
  <c r="P362" i="28"/>
  <c r="P361" i="28"/>
  <c r="P360" i="28"/>
  <c r="P359" i="28"/>
  <c r="P358" i="28"/>
  <c r="P357" i="28"/>
  <c r="P356" i="28"/>
  <c r="P355" i="28"/>
  <c r="P354" i="28"/>
  <c r="P353" i="28"/>
  <c r="P352" i="28"/>
  <c r="P351" i="28"/>
  <c r="P350" i="28"/>
  <c r="P349" i="28"/>
  <c r="P348" i="28"/>
  <c r="P347" i="28"/>
  <c r="P346" i="28"/>
  <c r="P345" i="28"/>
  <c r="P344" i="28"/>
  <c r="P343" i="28"/>
  <c r="P342" i="28"/>
  <c r="P341" i="28"/>
  <c r="P340" i="28"/>
  <c r="P339" i="28"/>
  <c r="P338" i="28"/>
  <c r="P337" i="28"/>
  <c r="P336" i="28"/>
  <c r="P335" i="28"/>
  <c r="P334" i="28"/>
  <c r="P333" i="28"/>
  <c r="P332" i="28"/>
  <c r="P331" i="28"/>
  <c r="P330" i="28"/>
  <c r="P329" i="28"/>
  <c r="P328" i="28"/>
  <c r="P327" i="28"/>
  <c r="P326" i="28"/>
  <c r="P325" i="28"/>
  <c r="P324" i="28"/>
  <c r="P323" i="28"/>
  <c r="P322" i="28"/>
  <c r="P321" i="28"/>
  <c r="P320" i="28"/>
  <c r="P319" i="28"/>
  <c r="P318" i="28"/>
  <c r="P317" i="28"/>
  <c r="P316" i="28"/>
  <c r="P315" i="28"/>
  <c r="P314" i="28"/>
  <c r="P313" i="28"/>
  <c r="P312" i="28"/>
  <c r="P311" i="28"/>
  <c r="P310" i="28"/>
  <c r="P309" i="28"/>
  <c r="P308" i="28"/>
  <c r="P307" i="28"/>
  <c r="P306" i="28"/>
  <c r="P305" i="28"/>
  <c r="P304" i="28"/>
  <c r="P303" i="28"/>
  <c r="P302" i="28"/>
  <c r="P301" i="28"/>
  <c r="P300" i="28"/>
  <c r="P299" i="28"/>
  <c r="P298" i="28"/>
  <c r="P297" i="28"/>
  <c r="P296" i="28"/>
  <c r="P295" i="28"/>
  <c r="P294" i="28"/>
  <c r="P293" i="28"/>
  <c r="P292" i="28"/>
  <c r="P291" i="28"/>
  <c r="P290" i="28"/>
  <c r="P289" i="28"/>
  <c r="P288" i="28"/>
  <c r="P287" i="28"/>
  <c r="P286" i="28"/>
  <c r="P285" i="28"/>
  <c r="P284" i="28"/>
  <c r="P283" i="28"/>
  <c r="P282" i="28"/>
  <c r="P281" i="28"/>
  <c r="P280" i="28"/>
  <c r="P279" i="28"/>
  <c r="P278" i="28"/>
  <c r="P277" i="28"/>
  <c r="P276" i="28"/>
  <c r="P275" i="28"/>
  <c r="P274" i="28"/>
  <c r="P273" i="28"/>
  <c r="P272" i="28"/>
  <c r="P271" i="28"/>
  <c r="P270" i="28"/>
  <c r="P269" i="28"/>
  <c r="P268" i="28"/>
  <c r="P267" i="28"/>
  <c r="P266" i="28"/>
  <c r="P265" i="28"/>
  <c r="P264" i="28"/>
  <c r="P263" i="28"/>
  <c r="P262" i="28"/>
  <c r="P261" i="28"/>
  <c r="P260" i="28"/>
  <c r="P259" i="28"/>
  <c r="P258" i="28"/>
  <c r="P257" i="28"/>
  <c r="P256" i="28"/>
  <c r="P255" i="28"/>
  <c r="P254" i="28"/>
  <c r="P253" i="28"/>
  <c r="P252" i="28"/>
  <c r="P251" i="28"/>
  <c r="P250" i="28"/>
  <c r="P249" i="28"/>
  <c r="P248" i="28"/>
  <c r="P247" i="28"/>
  <c r="P246" i="28"/>
  <c r="P245" i="28"/>
  <c r="P244" i="28"/>
  <c r="P243" i="28"/>
  <c r="P242" i="28"/>
  <c r="P241" i="28"/>
  <c r="P240" i="28"/>
  <c r="P239" i="28"/>
  <c r="P238" i="28"/>
  <c r="P237" i="28"/>
  <c r="P236" i="28"/>
  <c r="P235" i="28"/>
  <c r="P234" i="28"/>
  <c r="P233" i="28"/>
  <c r="P232" i="28"/>
  <c r="P231" i="28"/>
  <c r="P230" i="28"/>
  <c r="P229" i="28"/>
  <c r="P228" i="28"/>
  <c r="P227" i="28"/>
  <c r="P226" i="28"/>
  <c r="P225" i="28"/>
  <c r="P224" i="28"/>
  <c r="P223" i="28"/>
  <c r="P222" i="28"/>
  <c r="P221" i="28"/>
  <c r="P220" i="28"/>
  <c r="P219" i="28"/>
  <c r="P218" i="28"/>
  <c r="P217" i="28"/>
  <c r="P216" i="28"/>
  <c r="P215" i="28"/>
  <c r="P214" i="28"/>
  <c r="P213" i="28"/>
  <c r="P212" i="28"/>
  <c r="P211" i="28"/>
  <c r="P210" i="28"/>
  <c r="P209" i="28"/>
  <c r="P208" i="28"/>
  <c r="P207" i="28"/>
  <c r="P206" i="28"/>
  <c r="P205" i="28"/>
  <c r="P204" i="28"/>
  <c r="P203" i="28"/>
  <c r="P202" i="28"/>
  <c r="P201" i="28"/>
  <c r="P200" i="28"/>
  <c r="P199" i="28"/>
  <c r="P198" i="28"/>
  <c r="P197" i="28"/>
  <c r="P196" i="28"/>
  <c r="P195" i="28"/>
  <c r="P194" i="28"/>
  <c r="P193" i="28"/>
  <c r="P192" i="28"/>
  <c r="P191" i="28"/>
  <c r="P190" i="28"/>
  <c r="P189" i="28"/>
  <c r="P188" i="28"/>
  <c r="P187" i="28"/>
  <c r="P186" i="28"/>
  <c r="P185" i="28"/>
  <c r="P184" i="28"/>
  <c r="P183" i="28"/>
  <c r="P182" i="28"/>
  <c r="P181" i="28"/>
  <c r="P180" i="28"/>
  <c r="P179" i="28"/>
  <c r="P178" i="28"/>
  <c r="P177" i="28"/>
  <c r="P176" i="28"/>
  <c r="P175" i="28"/>
  <c r="P174" i="28"/>
  <c r="P173" i="28"/>
  <c r="P172" i="28"/>
  <c r="P171" i="28"/>
  <c r="P170" i="28"/>
  <c r="P169" i="28"/>
  <c r="P168" i="28"/>
  <c r="P167" i="28"/>
  <c r="P166" i="28"/>
  <c r="P165" i="28"/>
  <c r="P164" i="28"/>
  <c r="P163" i="28"/>
  <c r="P162" i="28"/>
  <c r="P161" i="28"/>
  <c r="P160" i="28"/>
  <c r="P159" i="28"/>
  <c r="P158" i="28"/>
  <c r="P157" i="28"/>
  <c r="P156" i="28"/>
  <c r="P155" i="28"/>
  <c r="P154" i="28"/>
  <c r="P153" i="28"/>
  <c r="P152" i="28"/>
  <c r="P151" i="28"/>
  <c r="P150" i="28"/>
  <c r="P149" i="28"/>
  <c r="P148" i="28"/>
  <c r="P147" i="28"/>
  <c r="P146" i="28"/>
  <c r="P145" i="28"/>
  <c r="P144" i="28"/>
  <c r="P143" i="28"/>
  <c r="P142" i="28"/>
  <c r="P141" i="28"/>
  <c r="P140" i="28"/>
  <c r="P139" i="28"/>
  <c r="P138" i="28"/>
  <c r="P137" i="28"/>
  <c r="P136" i="28"/>
  <c r="P135" i="28"/>
  <c r="P134" i="28"/>
  <c r="P133" i="28"/>
  <c r="P132" i="28"/>
  <c r="P131" i="28"/>
  <c r="P130" i="28"/>
  <c r="P129" i="28"/>
  <c r="P128" i="28"/>
  <c r="P127" i="28"/>
  <c r="P126" i="28"/>
  <c r="P125" i="28"/>
  <c r="P124" i="28"/>
  <c r="P123" i="28"/>
  <c r="P122" i="28"/>
  <c r="P121" i="28"/>
  <c r="P120" i="28"/>
  <c r="P119" i="28"/>
  <c r="P118" i="28"/>
  <c r="P117" i="28"/>
  <c r="P116" i="28"/>
  <c r="P115" i="28"/>
  <c r="P114" i="28"/>
  <c r="P113" i="28"/>
  <c r="P112" i="28"/>
  <c r="P111" i="28"/>
  <c r="P110" i="28"/>
  <c r="P109" i="28"/>
  <c r="P108" i="28"/>
  <c r="P107" i="28"/>
  <c r="P106" i="28"/>
  <c r="P105" i="28"/>
  <c r="P104" i="28"/>
  <c r="P103" i="28"/>
  <c r="P102" i="28"/>
  <c r="P101" i="28"/>
  <c r="P100" i="28"/>
  <c r="P99" i="28"/>
  <c r="P98" i="28"/>
  <c r="P97" i="28"/>
  <c r="P96" i="28"/>
  <c r="P95" i="28"/>
  <c r="P94" i="28"/>
  <c r="P93" i="28"/>
  <c r="P92" i="28"/>
  <c r="P91" i="28"/>
  <c r="P90" i="28"/>
  <c r="P89" i="28"/>
  <c r="P88" i="28"/>
  <c r="P87" i="28"/>
  <c r="P86" i="28"/>
  <c r="P85" i="28"/>
  <c r="P84" i="28"/>
  <c r="P83" i="28"/>
  <c r="P82" i="28"/>
  <c r="P81" i="28"/>
  <c r="P80" i="28"/>
  <c r="P79" i="28"/>
  <c r="P78" i="28"/>
  <c r="P77" i="28"/>
  <c r="P76" i="28"/>
  <c r="P75" i="28"/>
  <c r="P74" i="28"/>
  <c r="P73" i="28"/>
  <c r="P72" i="28"/>
  <c r="P71" i="28"/>
  <c r="P70" i="28"/>
  <c r="P69" i="28"/>
  <c r="P68" i="28"/>
  <c r="P67" i="28"/>
  <c r="P66" i="28"/>
  <c r="P65" i="28"/>
  <c r="P64" i="28"/>
  <c r="P63" i="28"/>
  <c r="P62" i="28"/>
  <c r="P61" i="28"/>
  <c r="P60" i="28"/>
  <c r="P59" i="28"/>
  <c r="P58" i="28"/>
  <c r="P57" i="28"/>
  <c r="P56" i="28"/>
  <c r="P55" i="28"/>
  <c r="P54" i="28"/>
  <c r="P53" i="28"/>
  <c r="P52" i="28"/>
  <c r="P51" i="28"/>
  <c r="P50" i="28"/>
  <c r="P49" i="28"/>
  <c r="P48" i="28"/>
  <c r="P47" i="28"/>
  <c r="P46" i="28"/>
  <c r="P45" i="28"/>
  <c r="P44" i="28"/>
  <c r="P43" i="28"/>
  <c r="P42" i="28"/>
  <c r="P41" i="28"/>
  <c r="P40" i="28"/>
  <c r="P39" i="28"/>
  <c r="P38" i="28"/>
  <c r="P37" i="28"/>
  <c r="P36" i="28"/>
  <c r="P35" i="28"/>
  <c r="P34" i="28"/>
  <c r="P33" i="28"/>
  <c r="P32" i="28"/>
  <c r="P31" i="28"/>
  <c r="P30" i="28"/>
  <c r="P29" i="28"/>
  <c r="P28" i="28"/>
  <c r="P27" i="28"/>
  <c r="P26" i="28"/>
  <c r="P25" i="28"/>
  <c r="P24" i="28"/>
  <c r="P23" i="28"/>
  <c r="P22" i="28"/>
  <c r="P21" i="28"/>
  <c r="P20" i="28"/>
  <c r="P19" i="28"/>
  <c r="P18" i="28"/>
  <c r="P17" i="28"/>
  <c r="P16" i="28"/>
  <c r="P15" i="28"/>
  <c r="P14" i="28"/>
  <c r="P13" i="28"/>
  <c r="P12" i="28"/>
  <c r="P11" i="28"/>
  <c r="P10" i="28"/>
  <c r="P9" i="28"/>
  <c r="P8" i="28"/>
  <c r="P7" i="28"/>
  <c r="P6" i="28"/>
  <c r="P5" i="28"/>
  <c r="P4" i="28"/>
  <c r="P3" i="28"/>
  <c r="N587" i="28"/>
  <c r="N586" i="28"/>
  <c r="N585" i="28"/>
  <c r="N584" i="28"/>
  <c r="N583" i="28"/>
  <c r="N582" i="28"/>
  <c r="N581" i="28"/>
  <c r="N580" i="28"/>
  <c r="N579" i="28"/>
  <c r="N578" i="28"/>
  <c r="N577" i="28"/>
  <c r="N576" i="28"/>
  <c r="N575" i="28"/>
  <c r="N574" i="28"/>
  <c r="N573" i="28"/>
  <c r="N572" i="28"/>
  <c r="N571" i="28"/>
  <c r="N570" i="28"/>
  <c r="N569" i="28"/>
  <c r="N568" i="28"/>
  <c r="N567" i="28"/>
  <c r="N566" i="28"/>
  <c r="N565" i="28"/>
  <c r="N564" i="28"/>
  <c r="N563" i="28"/>
  <c r="N562" i="28"/>
  <c r="N561" i="28"/>
  <c r="N560" i="28"/>
  <c r="N559" i="28"/>
  <c r="N558" i="28"/>
  <c r="N557" i="28"/>
  <c r="N556" i="28"/>
  <c r="N555" i="28"/>
  <c r="N554" i="28"/>
  <c r="N553" i="28"/>
  <c r="N552" i="28"/>
  <c r="N551" i="28"/>
  <c r="N550" i="28"/>
  <c r="N549" i="28"/>
  <c r="N548" i="28"/>
  <c r="N547" i="28"/>
  <c r="N546" i="28"/>
  <c r="N545" i="28"/>
  <c r="N544" i="28"/>
  <c r="N543" i="28"/>
  <c r="N542" i="28"/>
  <c r="N541" i="28"/>
  <c r="N540" i="28"/>
  <c r="N539" i="28"/>
  <c r="N538" i="28"/>
  <c r="N537" i="28"/>
  <c r="N536" i="28"/>
  <c r="N535" i="28"/>
  <c r="N534" i="28"/>
  <c r="N533" i="28"/>
  <c r="N532" i="28"/>
  <c r="N531" i="28"/>
  <c r="N530" i="28"/>
  <c r="N529" i="28"/>
  <c r="N528" i="28"/>
  <c r="N527" i="28"/>
  <c r="N526" i="28"/>
  <c r="N525" i="28"/>
  <c r="N524" i="28"/>
  <c r="N523" i="28"/>
  <c r="N522" i="28"/>
  <c r="N521" i="28"/>
  <c r="N520" i="28"/>
  <c r="N519" i="28"/>
  <c r="N518" i="28"/>
  <c r="N517" i="28"/>
  <c r="N516" i="28"/>
  <c r="N515" i="28"/>
  <c r="N514" i="28"/>
  <c r="N513" i="28"/>
  <c r="N512" i="28"/>
  <c r="N511" i="28"/>
  <c r="N510" i="28"/>
  <c r="N509" i="28"/>
  <c r="N508" i="28"/>
  <c r="N507" i="28"/>
  <c r="N506" i="28"/>
  <c r="N505" i="28"/>
  <c r="N504" i="28"/>
  <c r="N503" i="28"/>
  <c r="N502" i="28"/>
  <c r="N501" i="28"/>
  <c r="N500" i="28"/>
  <c r="N499" i="28"/>
  <c r="N498" i="28"/>
  <c r="N497" i="28"/>
  <c r="N496" i="28"/>
  <c r="N495" i="28"/>
  <c r="N494" i="28"/>
  <c r="N493" i="28"/>
  <c r="N492" i="28"/>
  <c r="N491" i="28"/>
  <c r="N490" i="28"/>
  <c r="N489" i="28"/>
  <c r="N488" i="28"/>
  <c r="N487" i="28"/>
  <c r="N486" i="28"/>
  <c r="N485" i="28"/>
  <c r="N484" i="28"/>
  <c r="N483" i="28"/>
  <c r="N482" i="28"/>
  <c r="N481" i="28"/>
  <c r="N480" i="28"/>
  <c r="N479" i="28"/>
  <c r="N478" i="28"/>
  <c r="N477" i="28"/>
  <c r="N476" i="28"/>
  <c r="N475" i="28"/>
  <c r="N474" i="28"/>
  <c r="N473" i="28"/>
  <c r="N472" i="28"/>
  <c r="N471" i="28"/>
  <c r="N470" i="28"/>
  <c r="N469" i="28"/>
  <c r="N468" i="28"/>
  <c r="N467" i="28"/>
  <c r="N466" i="28"/>
  <c r="N465" i="28"/>
  <c r="N464" i="28"/>
  <c r="N463" i="28"/>
  <c r="N462" i="28"/>
  <c r="N461" i="28"/>
  <c r="N460" i="28"/>
  <c r="N459" i="28"/>
  <c r="N458" i="28"/>
  <c r="N457" i="28"/>
  <c r="N456" i="28"/>
  <c r="N455" i="28"/>
  <c r="N454" i="28"/>
  <c r="N453" i="28"/>
  <c r="N452" i="28"/>
  <c r="N451" i="28"/>
  <c r="N450" i="28"/>
  <c r="N449" i="28"/>
  <c r="N448" i="28"/>
  <c r="N447" i="28"/>
  <c r="N446" i="28"/>
  <c r="N445" i="28"/>
  <c r="N444" i="28"/>
  <c r="N443" i="28"/>
  <c r="N442" i="28"/>
  <c r="N441" i="28"/>
  <c r="N440" i="28"/>
  <c r="N439" i="28"/>
  <c r="N438" i="28"/>
  <c r="N437" i="28"/>
  <c r="N436" i="28"/>
  <c r="N435" i="28"/>
  <c r="N434" i="28"/>
  <c r="N433" i="28"/>
  <c r="N432" i="28"/>
  <c r="N431" i="28"/>
  <c r="N430" i="28"/>
  <c r="N429" i="28"/>
  <c r="N428" i="28"/>
  <c r="N427" i="28"/>
  <c r="N426" i="28"/>
  <c r="N425" i="28"/>
  <c r="N424" i="28"/>
  <c r="N423" i="28"/>
  <c r="N422" i="28"/>
  <c r="N421" i="28"/>
  <c r="N420" i="28"/>
  <c r="N419" i="28"/>
  <c r="N418" i="28"/>
  <c r="N417" i="28"/>
  <c r="N416" i="28"/>
  <c r="N415" i="28"/>
  <c r="N414" i="28"/>
  <c r="N413" i="28"/>
  <c r="N412" i="28"/>
  <c r="N411" i="28"/>
  <c r="N410" i="28"/>
  <c r="N409" i="28"/>
  <c r="N408" i="28"/>
  <c r="N407" i="28"/>
  <c r="N406" i="28"/>
  <c r="N405" i="28"/>
  <c r="N404" i="28"/>
  <c r="N403" i="28"/>
  <c r="N402" i="28"/>
  <c r="N401" i="28"/>
  <c r="N400" i="28"/>
  <c r="N399" i="28"/>
  <c r="N398" i="28"/>
  <c r="N397" i="28"/>
  <c r="N396" i="28"/>
  <c r="N395" i="28"/>
  <c r="N394" i="28"/>
  <c r="N393" i="28"/>
  <c r="N392" i="28"/>
  <c r="N391" i="28"/>
  <c r="N390" i="28"/>
  <c r="N389" i="28"/>
  <c r="N388" i="28"/>
  <c r="N387" i="28"/>
  <c r="N386" i="28"/>
  <c r="N385" i="28"/>
  <c r="N384" i="28"/>
  <c r="N383" i="28"/>
  <c r="N382" i="28"/>
  <c r="N381" i="28"/>
  <c r="N380" i="28"/>
  <c r="N379" i="28"/>
  <c r="N378" i="28"/>
  <c r="N377" i="28"/>
  <c r="N376" i="28"/>
  <c r="N375" i="28"/>
  <c r="N374" i="28"/>
  <c r="N373" i="28"/>
  <c r="N372" i="28"/>
  <c r="N371" i="28"/>
  <c r="N370" i="28"/>
  <c r="N369" i="28"/>
  <c r="N368" i="28"/>
  <c r="N367" i="28"/>
  <c r="N366" i="28"/>
  <c r="N365" i="28"/>
  <c r="N364" i="28"/>
  <c r="N363" i="28"/>
  <c r="N362" i="28"/>
  <c r="N361" i="28"/>
  <c r="N360" i="28"/>
  <c r="N359" i="28"/>
  <c r="N358" i="28"/>
  <c r="N357" i="28"/>
  <c r="N356" i="28"/>
  <c r="N355" i="28"/>
  <c r="N354" i="28"/>
  <c r="N353" i="28"/>
  <c r="N352" i="28"/>
  <c r="N351" i="28"/>
  <c r="N350" i="28"/>
  <c r="N349" i="28"/>
  <c r="N348" i="28"/>
  <c r="N347" i="28"/>
  <c r="N346" i="28"/>
  <c r="N345" i="28"/>
  <c r="N344" i="28"/>
  <c r="N343" i="28"/>
  <c r="N342" i="28"/>
  <c r="N341" i="28"/>
  <c r="N340" i="28"/>
  <c r="N339" i="28"/>
  <c r="N338" i="28"/>
  <c r="N337" i="28"/>
  <c r="N336" i="28"/>
  <c r="N335" i="28"/>
  <c r="N334" i="28"/>
  <c r="N333" i="28"/>
  <c r="N332" i="28"/>
  <c r="N331" i="28"/>
  <c r="N330" i="28"/>
  <c r="N329" i="28"/>
  <c r="N328" i="28"/>
  <c r="N327" i="28"/>
  <c r="N326" i="28"/>
  <c r="N325" i="28"/>
  <c r="N324" i="28"/>
  <c r="N323" i="28"/>
  <c r="N322" i="28"/>
  <c r="N321" i="28"/>
  <c r="N320" i="28"/>
  <c r="N319" i="28"/>
  <c r="N318" i="28"/>
  <c r="N317" i="28"/>
  <c r="N316" i="28"/>
  <c r="N315" i="28"/>
  <c r="N314" i="28"/>
  <c r="N313" i="28"/>
  <c r="N312" i="28"/>
  <c r="N311" i="28"/>
  <c r="N310" i="28"/>
  <c r="N309" i="28"/>
  <c r="N308" i="28"/>
  <c r="N307" i="28"/>
  <c r="N306" i="28"/>
  <c r="N305" i="28"/>
  <c r="N304" i="28"/>
  <c r="N303" i="28"/>
  <c r="N302" i="28"/>
  <c r="N301" i="28"/>
  <c r="N300" i="28"/>
  <c r="N299" i="28"/>
  <c r="N298" i="28"/>
  <c r="N297" i="28"/>
  <c r="N296" i="28"/>
  <c r="N295" i="28"/>
  <c r="N294" i="28"/>
  <c r="N293" i="28"/>
  <c r="N292" i="28"/>
  <c r="N291" i="28"/>
  <c r="N290" i="28"/>
  <c r="N289" i="28"/>
  <c r="N288" i="28"/>
  <c r="N287" i="28"/>
  <c r="N286" i="28"/>
  <c r="N285" i="28"/>
  <c r="N284" i="28"/>
  <c r="N283" i="28"/>
  <c r="N282" i="28"/>
  <c r="N281" i="28"/>
  <c r="N280" i="28"/>
  <c r="N279" i="28"/>
  <c r="N278" i="28"/>
  <c r="N277" i="28"/>
  <c r="N276" i="28"/>
  <c r="N275" i="28"/>
  <c r="N274" i="28"/>
  <c r="N273" i="28"/>
  <c r="N272" i="28"/>
  <c r="N271" i="28"/>
  <c r="N270" i="28"/>
  <c r="N269" i="28"/>
  <c r="N268" i="28"/>
  <c r="N267" i="28"/>
  <c r="N266" i="28"/>
  <c r="N265" i="28"/>
  <c r="N264" i="28"/>
  <c r="N263" i="28"/>
  <c r="N262" i="28"/>
  <c r="N261" i="28"/>
  <c r="N260" i="28"/>
  <c r="N259" i="28"/>
  <c r="N258" i="28"/>
  <c r="N257" i="28"/>
  <c r="N256" i="28"/>
  <c r="N255" i="28"/>
  <c r="N254" i="28"/>
  <c r="N253" i="28"/>
  <c r="N252" i="28"/>
  <c r="N251" i="28"/>
  <c r="N250" i="28"/>
  <c r="N249" i="28"/>
  <c r="N248" i="28"/>
  <c r="N247" i="28"/>
  <c r="N246" i="28"/>
  <c r="N245" i="28"/>
  <c r="N244" i="28"/>
  <c r="N243" i="28"/>
  <c r="N242" i="28"/>
  <c r="N241" i="28"/>
  <c r="N240" i="28"/>
  <c r="N239" i="28"/>
  <c r="N238" i="28"/>
  <c r="N237" i="28"/>
  <c r="N236" i="28"/>
  <c r="N235" i="28"/>
  <c r="N234" i="28"/>
  <c r="N233" i="28"/>
  <c r="N232" i="28"/>
  <c r="N231" i="28"/>
  <c r="N230" i="28"/>
  <c r="N229" i="28"/>
  <c r="N228" i="28"/>
  <c r="N227" i="28"/>
  <c r="N226" i="28"/>
  <c r="N225" i="28"/>
  <c r="N224" i="28"/>
  <c r="N223" i="28"/>
  <c r="N222" i="28"/>
  <c r="N221" i="28"/>
  <c r="N220" i="28"/>
  <c r="N219" i="28"/>
  <c r="N218" i="28"/>
  <c r="N217" i="28"/>
  <c r="N216" i="28"/>
  <c r="N215" i="28"/>
  <c r="N214" i="28"/>
  <c r="N213" i="28"/>
  <c r="N212" i="28"/>
  <c r="N211" i="28"/>
  <c r="N210" i="28"/>
  <c r="N209" i="28"/>
  <c r="N208" i="28"/>
  <c r="N207" i="28"/>
  <c r="N206" i="28"/>
  <c r="N205" i="28"/>
  <c r="N204" i="28"/>
  <c r="N203" i="28"/>
  <c r="N202" i="28"/>
  <c r="N201" i="28"/>
  <c r="N200" i="28"/>
  <c r="N199" i="28"/>
  <c r="N198" i="28"/>
  <c r="N197" i="28"/>
  <c r="N196" i="28"/>
  <c r="N195" i="28"/>
  <c r="N194" i="28"/>
  <c r="N193" i="28"/>
  <c r="N192" i="28"/>
  <c r="N191" i="28"/>
  <c r="N190" i="28"/>
  <c r="N189" i="28"/>
  <c r="N188" i="28"/>
  <c r="N187" i="28"/>
  <c r="N186" i="28"/>
  <c r="N185" i="28"/>
  <c r="N184" i="28"/>
  <c r="N183" i="28"/>
  <c r="N182" i="28"/>
  <c r="N181" i="28"/>
  <c r="N180" i="28"/>
  <c r="N179" i="28"/>
  <c r="N178" i="28"/>
  <c r="N177" i="28"/>
  <c r="N176" i="28"/>
  <c r="N175" i="28"/>
  <c r="N174" i="28"/>
  <c r="N173" i="28"/>
  <c r="N172" i="28"/>
  <c r="N171" i="28"/>
  <c r="N170" i="28"/>
  <c r="N169" i="28"/>
  <c r="N168" i="28"/>
  <c r="N167" i="28"/>
  <c r="N166" i="28"/>
  <c r="N165" i="28"/>
  <c r="N164" i="28"/>
  <c r="N163" i="28"/>
  <c r="N162" i="28"/>
  <c r="N161" i="28"/>
  <c r="N160" i="28"/>
  <c r="N159" i="28"/>
  <c r="N158" i="28"/>
  <c r="N157" i="28"/>
  <c r="N156" i="28"/>
  <c r="N155" i="28"/>
  <c r="N154" i="28"/>
  <c r="N153" i="28"/>
  <c r="N152" i="28"/>
  <c r="N151" i="28"/>
  <c r="N150" i="28"/>
  <c r="N149" i="28"/>
  <c r="N148" i="28"/>
  <c r="N147" i="28"/>
  <c r="N146" i="28"/>
  <c r="N145" i="28"/>
  <c r="N144" i="28"/>
  <c r="N143" i="28"/>
  <c r="N142" i="28"/>
  <c r="N141" i="28"/>
  <c r="N140" i="28"/>
  <c r="N139" i="28"/>
  <c r="N138" i="28"/>
  <c r="N137" i="28"/>
  <c r="N136" i="28"/>
  <c r="N135" i="28"/>
  <c r="N134" i="28"/>
  <c r="N133" i="28"/>
  <c r="N132" i="28"/>
  <c r="N131" i="28"/>
  <c r="N130" i="28"/>
  <c r="N129" i="28"/>
  <c r="N128" i="28"/>
  <c r="N127" i="28"/>
  <c r="N126" i="28"/>
  <c r="N125" i="28"/>
  <c r="N124" i="28"/>
  <c r="N123" i="28"/>
  <c r="N122" i="28"/>
  <c r="N121" i="28"/>
  <c r="N120" i="28"/>
  <c r="N119" i="28"/>
  <c r="N118" i="28"/>
  <c r="N117" i="28"/>
  <c r="N116" i="28"/>
  <c r="N115" i="28"/>
  <c r="N114" i="28"/>
  <c r="N113" i="28"/>
  <c r="N112" i="28"/>
  <c r="N111" i="28"/>
  <c r="N110" i="28"/>
  <c r="N109" i="28"/>
  <c r="N108" i="28"/>
  <c r="N107" i="28"/>
  <c r="N106" i="28"/>
  <c r="N105" i="28"/>
  <c r="N104" i="28"/>
  <c r="N103" i="28"/>
  <c r="N102" i="28"/>
  <c r="N101" i="28"/>
  <c r="N100" i="28"/>
  <c r="N99" i="28"/>
  <c r="N98" i="28"/>
  <c r="N97" i="28"/>
  <c r="N96" i="28"/>
  <c r="N95" i="28"/>
  <c r="N94" i="28"/>
  <c r="N93" i="28"/>
  <c r="N92" i="28"/>
  <c r="N91" i="28"/>
  <c r="N90" i="28"/>
  <c r="N89" i="28"/>
  <c r="N88" i="28"/>
  <c r="N87" i="28"/>
  <c r="N86" i="28"/>
  <c r="N85" i="28"/>
  <c r="N84" i="28"/>
  <c r="N83" i="28"/>
  <c r="N82" i="28"/>
  <c r="N81" i="28"/>
  <c r="N80" i="28"/>
  <c r="N79" i="28"/>
  <c r="N78" i="28"/>
  <c r="N77" i="28"/>
  <c r="N76" i="28"/>
  <c r="N75" i="28"/>
  <c r="N74" i="28"/>
  <c r="N73" i="28"/>
  <c r="N72" i="28"/>
  <c r="N71" i="28"/>
  <c r="N70" i="28"/>
  <c r="N69" i="28"/>
  <c r="N68" i="28"/>
  <c r="N67" i="28"/>
  <c r="N66" i="28"/>
  <c r="N65" i="28"/>
  <c r="N64" i="28"/>
  <c r="N63" i="28"/>
  <c r="N62" i="28"/>
  <c r="N61" i="28"/>
  <c r="N60" i="28"/>
  <c r="N59" i="28"/>
  <c r="N58" i="28"/>
  <c r="N57" i="28"/>
  <c r="N56" i="28"/>
  <c r="N55" i="28"/>
  <c r="N54" i="28"/>
  <c r="N53" i="28"/>
  <c r="N52" i="28"/>
  <c r="N51" i="28"/>
  <c r="N50" i="28"/>
  <c r="N49" i="28"/>
  <c r="N48" i="28"/>
  <c r="N47" i="28"/>
  <c r="N46" i="28"/>
  <c r="N45" i="28"/>
  <c r="N44" i="28"/>
  <c r="N43" i="28"/>
  <c r="N42" i="28"/>
  <c r="N41" i="28"/>
  <c r="N40" i="28"/>
  <c r="N39" i="28"/>
  <c r="N38" i="28"/>
  <c r="N37" i="28"/>
  <c r="N36" i="28"/>
  <c r="N35" i="28"/>
  <c r="N34" i="28"/>
  <c r="N33" i="28"/>
  <c r="N32" i="28"/>
  <c r="N31" i="28"/>
  <c r="N30" i="28"/>
  <c r="N29" i="28"/>
  <c r="N28" i="28"/>
  <c r="N27" i="28"/>
  <c r="N26" i="28"/>
  <c r="N25" i="28"/>
  <c r="N24" i="28"/>
  <c r="N23" i="28"/>
  <c r="N22" i="28"/>
  <c r="N21" i="28"/>
  <c r="N20" i="28"/>
  <c r="N19" i="28"/>
  <c r="N18" i="28"/>
  <c r="N17" i="28"/>
  <c r="N16" i="28"/>
  <c r="N15" i="28"/>
  <c r="N14" i="28"/>
  <c r="N13" i="28"/>
  <c r="N12" i="28"/>
  <c r="N11" i="28"/>
  <c r="N10" i="28"/>
  <c r="N9" i="28"/>
  <c r="N8" i="28"/>
  <c r="N7" i="28"/>
  <c r="N6" i="28"/>
  <c r="N5" i="28"/>
  <c r="N4" i="28"/>
  <c r="N3" i="28"/>
  <c r="J587" i="28"/>
  <c r="J586" i="28"/>
  <c r="J585" i="28"/>
  <c r="J584" i="28"/>
  <c r="J583" i="28"/>
  <c r="J582" i="28"/>
  <c r="J581" i="28"/>
  <c r="J580" i="28"/>
  <c r="J579" i="28"/>
  <c r="J578" i="28"/>
  <c r="J577" i="28"/>
  <c r="J576" i="28"/>
  <c r="J575" i="28"/>
  <c r="J574" i="28"/>
  <c r="J573" i="28"/>
  <c r="J572" i="28"/>
  <c r="J571" i="28"/>
  <c r="J570" i="28"/>
  <c r="J569" i="28"/>
  <c r="J568" i="28"/>
  <c r="J567" i="28"/>
  <c r="J566" i="28"/>
  <c r="J565" i="28"/>
  <c r="J564" i="28"/>
  <c r="J563" i="28"/>
  <c r="J562" i="28"/>
  <c r="J561" i="28"/>
  <c r="J560" i="28"/>
  <c r="J559" i="28"/>
  <c r="J558" i="28"/>
  <c r="J557" i="28"/>
  <c r="J556" i="28"/>
  <c r="J555" i="28"/>
  <c r="J554" i="28"/>
  <c r="J553" i="28"/>
  <c r="J552" i="28"/>
  <c r="J551" i="28"/>
  <c r="J550" i="28"/>
  <c r="J549" i="28"/>
  <c r="J548" i="28"/>
  <c r="J547" i="28"/>
  <c r="J546" i="28"/>
  <c r="J545" i="28"/>
  <c r="J544" i="28"/>
  <c r="J543" i="28"/>
  <c r="J542" i="28"/>
  <c r="J541" i="28"/>
  <c r="J540" i="28"/>
  <c r="J539" i="28"/>
  <c r="J538" i="28"/>
  <c r="J537" i="28"/>
  <c r="J536" i="28"/>
  <c r="J535" i="28"/>
  <c r="J534" i="28"/>
  <c r="J533" i="28"/>
  <c r="J532" i="28"/>
  <c r="J531" i="28"/>
  <c r="J530" i="28"/>
  <c r="J529" i="28"/>
  <c r="J528" i="28"/>
  <c r="J527" i="28"/>
  <c r="J526" i="28"/>
  <c r="J525" i="28"/>
  <c r="J524" i="28"/>
  <c r="J523" i="28"/>
  <c r="J522" i="28"/>
  <c r="J521" i="28"/>
  <c r="J520" i="28"/>
  <c r="J519" i="28"/>
  <c r="J518" i="28"/>
  <c r="J517" i="28"/>
  <c r="J516" i="28"/>
  <c r="J515" i="28"/>
  <c r="J514" i="28"/>
  <c r="J513" i="28"/>
  <c r="J512" i="28"/>
  <c r="J511" i="28"/>
  <c r="J510" i="28"/>
  <c r="J509" i="28"/>
  <c r="J508" i="28"/>
  <c r="J507" i="28"/>
  <c r="J506" i="28"/>
  <c r="J505" i="28"/>
  <c r="J504" i="28"/>
  <c r="J503" i="28"/>
  <c r="J502" i="28"/>
  <c r="J501" i="28"/>
  <c r="J500" i="28"/>
  <c r="J499" i="28"/>
  <c r="J498" i="28"/>
  <c r="J497" i="28"/>
  <c r="J496" i="28"/>
  <c r="J495" i="28"/>
  <c r="J494" i="28"/>
  <c r="J493" i="28"/>
  <c r="J492" i="28"/>
  <c r="J491" i="28"/>
  <c r="J490" i="28"/>
  <c r="J489" i="28"/>
  <c r="J488" i="28"/>
  <c r="J487" i="28"/>
  <c r="J486" i="28"/>
  <c r="J485" i="28"/>
  <c r="J484" i="28"/>
  <c r="J483" i="28"/>
  <c r="J482" i="28"/>
  <c r="J481" i="28"/>
  <c r="J480" i="28"/>
  <c r="J479" i="28"/>
  <c r="J478" i="28"/>
  <c r="J477" i="28"/>
  <c r="J476" i="28"/>
  <c r="J475" i="28"/>
  <c r="J474" i="28"/>
  <c r="J473" i="28"/>
  <c r="J472" i="28"/>
  <c r="J471" i="28"/>
  <c r="J470" i="28"/>
  <c r="J469" i="28"/>
  <c r="J468" i="28"/>
  <c r="J467" i="28"/>
  <c r="J466" i="28"/>
  <c r="J465" i="28"/>
  <c r="J464" i="28"/>
  <c r="J463" i="28"/>
  <c r="J462" i="28"/>
  <c r="J461" i="28"/>
  <c r="J460" i="28"/>
  <c r="J459" i="28"/>
  <c r="J458" i="28"/>
  <c r="J457" i="28"/>
  <c r="J456" i="28"/>
  <c r="J455" i="28"/>
  <c r="J454" i="28"/>
  <c r="J453" i="28"/>
  <c r="J452" i="28"/>
  <c r="J451" i="28"/>
  <c r="J450" i="28"/>
  <c r="J449" i="28"/>
  <c r="J448" i="28"/>
  <c r="J447" i="28"/>
  <c r="J446" i="28"/>
  <c r="J445" i="28"/>
  <c r="J444" i="28"/>
  <c r="J443" i="28"/>
  <c r="J442" i="28"/>
  <c r="J441" i="28"/>
  <c r="J440" i="28"/>
  <c r="J439" i="28"/>
  <c r="J438" i="28"/>
  <c r="J437" i="28"/>
  <c r="J436" i="28"/>
  <c r="J435" i="28"/>
  <c r="J434" i="28"/>
  <c r="J433" i="28"/>
  <c r="J432" i="28"/>
  <c r="J431" i="28"/>
  <c r="J430" i="28"/>
  <c r="J429" i="28"/>
  <c r="J428" i="28"/>
  <c r="J427" i="28"/>
  <c r="J426" i="28"/>
  <c r="J425" i="28"/>
  <c r="J424" i="28"/>
  <c r="J423" i="28"/>
  <c r="J422" i="28"/>
  <c r="J421" i="28"/>
  <c r="J420" i="28"/>
  <c r="J419" i="28"/>
  <c r="J418" i="28"/>
  <c r="J417" i="28"/>
  <c r="J416" i="28"/>
  <c r="J415" i="28"/>
  <c r="J414" i="28"/>
  <c r="J413" i="28"/>
  <c r="J412" i="28"/>
  <c r="J411" i="28"/>
  <c r="J410" i="28"/>
  <c r="J409" i="28"/>
  <c r="J408" i="28"/>
  <c r="J407" i="28"/>
  <c r="J406" i="28"/>
  <c r="J405" i="28"/>
  <c r="J404" i="28"/>
  <c r="J403" i="28"/>
  <c r="J402" i="28"/>
  <c r="J401" i="28"/>
  <c r="J400" i="28"/>
  <c r="J399" i="28"/>
  <c r="J398" i="28"/>
  <c r="J397" i="28"/>
  <c r="J396" i="28"/>
  <c r="J395" i="28"/>
  <c r="J394" i="28"/>
  <c r="J393" i="28"/>
  <c r="J392" i="28"/>
  <c r="J391" i="28"/>
  <c r="J390" i="28"/>
  <c r="J389" i="28"/>
  <c r="J388" i="28"/>
  <c r="J387" i="28"/>
  <c r="J386" i="28"/>
  <c r="J385" i="28"/>
  <c r="J384" i="28"/>
  <c r="J383" i="28"/>
  <c r="J382" i="28"/>
  <c r="J381" i="28"/>
  <c r="J380" i="28"/>
  <c r="J379" i="28"/>
  <c r="J378" i="28"/>
  <c r="J377" i="28"/>
  <c r="J376" i="28"/>
  <c r="J375" i="28"/>
  <c r="J374" i="28"/>
  <c r="J373" i="28"/>
  <c r="J372" i="28"/>
  <c r="J371" i="28"/>
  <c r="J370" i="28"/>
  <c r="J369" i="28"/>
  <c r="J368" i="28"/>
  <c r="J367" i="28"/>
  <c r="J366" i="28"/>
  <c r="J365" i="28"/>
  <c r="J364" i="28"/>
  <c r="J363" i="28"/>
  <c r="J362" i="28"/>
  <c r="J361" i="28"/>
  <c r="J360" i="28"/>
  <c r="J359" i="28"/>
  <c r="J358" i="28"/>
  <c r="J357" i="28"/>
  <c r="J356" i="28"/>
  <c r="J355" i="28"/>
  <c r="J354" i="28"/>
  <c r="J353" i="28"/>
  <c r="J352" i="28"/>
  <c r="J351" i="28"/>
  <c r="J350" i="28"/>
  <c r="J349" i="28"/>
  <c r="J348" i="28"/>
  <c r="J347" i="28"/>
  <c r="J346" i="28"/>
  <c r="J345" i="28"/>
  <c r="J344" i="28"/>
  <c r="J343" i="28"/>
  <c r="J342" i="28"/>
  <c r="J341" i="28"/>
  <c r="J340" i="28"/>
  <c r="J339" i="28"/>
  <c r="J338" i="28"/>
  <c r="J337" i="28"/>
  <c r="J336" i="28"/>
  <c r="J335" i="28"/>
  <c r="J334" i="28"/>
  <c r="J333" i="28"/>
  <c r="J332" i="28"/>
  <c r="J331" i="28"/>
  <c r="J330" i="28"/>
  <c r="J329" i="28"/>
  <c r="J328" i="28"/>
  <c r="J327" i="28"/>
  <c r="J326" i="28"/>
  <c r="J325" i="28"/>
  <c r="J324" i="28"/>
  <c r="J323" i="28"/>
  <c r="J322" i="28"/>
  <c r="J321" i="28"/>
  <c r="J320" i="28"/>
  <c r="J319" i="28"/>
  <c r="J318" i="28"/>
  <c r="J317" i="28"/>
  <c r="J316" i="28"/>
  <c r="J315" i="28"/>
  <c r="J314" i="28"/>
  <c r="J313" i="28"/>
  <c r="J312" i="28"/>
  <c r="J311" i="28"/>
  <c r="J310" i="28"/>
  <c r="J309" i="28"/>
  <c r="J308" i="28"/>
  <c r="J307" i="28"/>
  <c r="J306" i="28"/>
  <c r="J305" i="28"/>
  <c r="J304" i="28"/>
  <c r="J303" i="28"/>
  <c r="J302" i="28"/>
  <c r="J301" i="28"/>
  <c r="J300" i="28"/>
  <c r="J299" i="28"/>
  <c r="J298" i="28"/>
  <c r="J297" i="28"/>
  <c r="J296" i="28"/>
  <c r="J295" i="28"/>
  <c r="J294" i="28"/>
  <c r="J293" i="28"/>
  <c r="J292" i="28"/>
  <c r="J291" i="28"/>
  <c r="J290" i="28"/>
  <c r="J289" i="28"/>
  <c r="J288" i="28"/>
  <c r="J287" i="28"/>
  <c r="J286" i="28"/>
  <c r="J285" i="28"/>
  <c r="J284" i="28"/>
  <c r="J283" i="28"/>
  <c r="J282" i="28"/>
  <c r="J281" i="28"/>
  <c r="J280" i="28"/>
  <c r="J279" i="28"/>
  <c r="J278" i="28"/>
  <c r="J277" i="28"/>
  <c r="J276" i="28"/>
  <c r="J275" i="28"/>
  <c r="J274" i="28"/>
  <c r="J273" i="28"/>
  <c r="J272" i="28"/>
  <c r="J271" i="28"/>
  <c r="J270" i="28"/>
  <c r="J269" i="28"/>
  <c r="J268" i="28"/>
  <c r="J267" i="28"/>
  <c r="J266" i="28"/>
  <c r="J265" i="28"/>
  <c r="J264" i="28"/>
  <c r="J263" i="28"/>
  <c r="J262" i="28"/>
  <c r="J261" i="28"/>
  <c r="J260" i="28"/>
  <c r="J259" i="28"/>
  <c r="J258" i="28"/>
  <c r="J257" i="28"/>
  <c r="J256" i="28"/>
  <c r="J255" i="28"/>
  <c r="J254" i="28"/>
  <c r="J253" i="28"/>
  <c r="J252" i="28"/>
  <c r="J251" i="28"/>
  <c r="J250" i="28"/>
  <c r="J249" i="28"/>
  <c r="J248" i="28"/>
  <c r="J247" i="28"/>
  <c r="J246" i="28"/>
  <c r="J245" i="28"/>
  <c r="J244" i="28"/>
  <c r="J243" i="28"/>
  <c r="J242" i="28"/>
  <c r="J241" i="28"/>
  <c r="J240" i="28"/>
  <c r="J239" i="28"/>
  <c r="J238" i="28"/>
  <c r="J237" i="28"/>
  <c r="J236" i="28"/>
  <c r="J235" i="28"/>
  <c r="J234" i="28"/>
  <c r="J233" i="28"/>
  <c r="J232" i="28"/>
  <c r="J231" i="28"/>
  <c r="J230" i="28"/>
  <c r="J229" i="28"/>
  <c r="J228" i="28"/>
  <c r="J227" i="28"/>
  <c r="J226" i="28"/>
  <c r="J225" i="28"/>
  <c r="J224" i="28"/>
  <c r="J223" i="28"/>
  <c r="J222" i="28"/>
  <c r="J221" i="28"/>
  <c r="J220" i="28"/>
  <c r="J219" i="28"/>
  <c r="J218" i="28"/>
  <c r="J217" i="28"/>
  <c r="J216" i="28"/>
  <c r="J215" i="28"/>
  <c r="J214" i="28"/>
  <c r="J213" i="28"/>
  <c r="J212" i="28"/>
  <c r="J211" i="28"/>
  <c r="J210" i="28"/>
  <c r="J209" i="28"/>
  <c r="J208" i="28"/>
  <c r="J207" i="28"/>
  <c r="J206" i="28"/>
  <c r="J205" i="28"/>
  <c r="J204" i="28"/>
  <c r="J203" i="28"/>
  <c r="J202" i="28"/>
  <c r="J201" i="28"/>
  <c r="J200" i="28"/>
  <c r="J199" i="28"/>
  <c r="J198" i="28"/>
  <c r="J197" i="28"/>
  <c r="J196" i="28"/>
  <c r="J195" i="28"/>
  <c r="J194" i="28"/>
  <c r="J193" i="28"/>
  <c r="J192" i="28"/>
  <c r="J191" i="28"/>
  <c r="J190" i="28"/>
  <c r="J189" i="28"/>
  <c r="J188" i="28"/>
  <c r="J187" i="28"/>
  <c r="J186" i="28"/>
  <c r="J185" i="28"/>
  <c r="J184" i="28"/>
  <c r="J183" i="28"/>
  <c r="J182" i="28"/>
  <c r="J181" i="28"/>
  <c r="J180" i="28"/>
  <c r="J179" i="28"/>
  <c r="J178" i="28"/>
  <c r="J177" i="28"/>
  <c r="J176" i="28"/>
  <c r="J175" i="28"/>
  <c r="J174" i="28"/>
  <c r="J173" i="28"/>
  <c r="J172" i="28"/>
  <c r="J171" i="28"/>
  <c r="J170" i="28"/>
  <c r="J169" i="28"/>
  <c r="J168" i="28"/>
  <c r="J167" i="28"/>
  <c r="J166" i="28"/>
  <c r="J165" i="28"/>
  <c r="J164" i="28"/>
  <c r="J163" i="28"/>
  <c r="J162" i="28"/>
  <c r="J161" i="28"/>
  <c r="J160" i="28"/>
  <c r="J159" i="28"/>
  <c r="J158" i="28"/>
  <c r="J157" i="28"/>
  <c r="J156" i="28"/>
  <c r="J155" i="28"/>
  <c r="J154" i="28"/>
  <c r="J153" i="28"/>
  <c r="J152" i="28"/>
  <c r="J151" i="28"/>
  <c r="J150" i="28"/>
  <c r="J149" i="28"/>
  <c r="J148" i="28"/>
  <c r="J147" i="28"/>
  <c r="J146" i="28"/>
  <c r="J145" i="28"/>
  <c r="J144" i="28"/>
  <c r="J143" i="28"/>
  <c r="J142" i="28"/>
  <c r="J141" i="28"/>
  <c r="J140" i="28"/>
  <c r="J139" i="28"/>
  <c r="J138" i="28"/>
  <c r="J137" i="28"/>
  <c r="J136" i="28"/>
  <c r="J135" i="28"/>
  <c r="J134" i="28"/>
  <c r="J133" i="28"/>
  <c r="J132" i="28"/>
  <c r="J131" i="28"/>
  <c r="J130" i="28"/>
  <c r="J129" i="28"/>
  <c r="J128" i="28"/>
  <c r="J127" i="28"/>
  <c r="J126" i="28"/>
  <c r="J125" i="28"/>
  <c r="J124" i="28"/>
  <c r="J123" i="28"/>
  <c r="J122" i="28"/>
  <c r="J121" i="28"/>
  <c r="J120" i="28"/>
  <c r="J119" i="28"/>
  <c r="J118" i="28"/>
  <c r="J117" i="28"/>
  <c r="J116" i="28"/>
  <c r="J115" i="28"/>
  <c r="J114" i="28"/>
  <c r="J113" i="28"/>
  <c r="J112" i="28"/>
  <c r="J111" i="28"/>
  <c r="J110" i="28"/>
  <c r="J109" i="28"/>
  <c r="J108" i="28"/>
  <c r="J107" i="28"/>
  <c r="J106" i="28"/>
  <c r="J105" i="28"/>
  <c r="J104" i="28"/>
  <c r="J103" i="28"/>
  <c r="J102" i="28"/>
  <c r="J101" i="28"/>
  <c r="J100" i="28"/>
  <c r="J99" i="28"/>
  <c r="J98" i="28"/>
  <c r="J97" i="28"/>
  <c r="J96" i="28"/>
  <c r="J95" i="28"/>
  <c r="J94" i="28"/>
  <c r="J93" i="28"/>
  <c r="J92" i="28"/>
  <c r="J91" i="28"/>
  <c r="J90" i="28"/>
  <c r="J89" i="28"/>
  <c r="J88" i="28"/>
  <c r="J87" i="28"/>
  <c r="J86" i="28"/>
  <c r="J85" i="28"/>
  <c r="J84" i="28"/>
  <c r="J83" i="28"/>
  <c r="J82" i="28"/>
  <c r="J81" i="28"/>
  <c r="J80" i="28"/>
  <c r="J79" i="28"/>
  <c r="J78" i="28"/>
  <c r="J77" i="28"/>
  <c r="J76" i="28"/>
  <c r="J75" i="28"/>
  <c r="J74" i="28"/>
  <c r="J73" i="28"/>
  <c r="J72" i="28"/>
  <c r="J71" i="28"/>
  <c r="J70" i="28"/>
  <c r="J69" i="28"/>
  <c r="J68" i="28"/>
  <c r="J67" i="28"/>
  <c r="J66" i="28"/>
  <c r="J65" i="28"/>
  <c r="J64" i="28"/>
  <c r="J63" i="28"/>
  <c r="J62" i="28"/>
  <c r="J61" i="28"/>
  <c r="J60" i="28"/>
  <c r="J59" i="28"/>
  <c r="J58" i="28"/>
  <c r="J57" i="28"/>
  <c r="J56" i="28"/>
  <c r="J55" i="28"/>
  <c r="J54" i="28"/>
  <c r="J53" i="28"/>
  <c r="J52" i="28"/>
  <c r="J51" i="28"/>
  <c r="J50" i="28"/>
  <c r="J49" i="28"/>
  <c r="J48" i="28"/>
  <c r="J47" i="28"/>
  <c r="J46" i="28"/>
  <c r="J45" i="28"/>
  <c r="J44" i="28"/>
  <c r="J43" i="28"/>
  <c r="J42" i="28"/>
  <c r="J41" i="28"/>
  <c r="J40" i="28"/>
  <c r="J39" i="28"/>
  <c r="J38" i="28"/>
  <c r="J37" i="28"/>
  <c r="J36" i="28"/>
  <c r="J35" i="28"/>
  <c r="J34" i="28"/>
  <c r="J33" i="28"/>
  <c r="J32" i="28"/>
  <c r="J31" i="28"/>
  <c r="J30" i="28"/>
  <c r="J29" i="28"/>
  <c r="J28" i="28"/>
  <c r="J27" i="28"/>
  <c r="J26" i="28"/>
  <c r="J25" i="28"/>
  <c r="J24" i="28"/>
  <c r="J23" i="28"/>
  <c r="J22" i="28"/>
  <c r="J21" i="28"/>
  <c r="J20" i="28"/>
  <c r="J19" i="28"/>
  <c r="J18" i="28"/>
  <c r="J17" i="28"/>
  <c r="J16" i="28"/>
  <c r="J15" i="28"/>
  <c r="J14" i="28"/>
  <c r="J13" i="28"/>
  <c r="J12" i="28"/>
  <c r="J11" i="28"/>
  <c r="J10" i="28"/>
  <c r="J9" i="28"/>
  <c r="J8" i="28"/>
  <c r="J7" i="28"/>
  <c r="J6" i="28"/>
  <c r="J5" i="28"/>
  <c r="J4" i="28"/>
  <c r="J3" i="28"/>
  <c r="H587" i="28"/>
  <c r="H586" i="28"/>
  <c r="H585" i="28"/>
  <c r="H584" i="28"/>
  <c r="H583" i="28"/>
  <c r="H582" i="28"/>
  <c r="H581" i="28"/>
  <c r="H580" i="28"/>
  <c r="H579" i="28"/>
  <c r="H578" i="28"/>
  <c r="H577" i="28"/>
  <c r="H576" i="28"/>
  <c r="H575" i="28"/>
  <c r="H574" i="28"/>
  <c r="H573" i="28"/>
  <c r="H572" i="28"/>
  <c r="H571" i="28"/>
  <c r="H570" i="28"/>
  <c r="H569" i="28"/>
  <c r="H568" i="28"/>
  <c r="H567" i="28"/>
  <c r="H566" i="28"/>
  <c r="H565" i="28"/>
  <c r="H564" i="28"/>
  <c r="H563" i="28"/>
  <c r="H562" i="28"/>
  <c r="H561" i="28"/>
  <c r="H560" i="28"/>
  <c r="H559" i="28"/>
  <c r="H558" i="28"/>
  <c r="H557" i="28"/>
  <c r="H556" i="28"/>
  <c r="H555" i="28"/>
  <c r="H554" i="28"/>
  <c r="H553" i="28"/>
  <c r="H552" i="28"/>
  <c r="H551" i="28"/>
  <c r="H550" i="28"/>
  <c r="H549" i="28"/>
  <c r="H548" i="28"/>
  <c r="H547" i="28"/>
  <c r="H546" i="28"/>
  <c r="H545" i="28"/>
  <c r="H544" i="28"/>
  <c r="H543" i="28"/>
  <c r="H542" i="28"/>
  <c r="H541" i="28"/>
  <c r="H540" i="28"/>
  <c r="H539" i="28"/>
  <c r="H538" i="28"/>
  <c r="H537" i="28"/>
  <c r="H536" i="28"/>
  <c r="H535" i="28"/>
  <c r="H534" i="28"/>
  <c r="H533" i="28"/>
  <c r="H532" i="28"/>
  <c r="H531" i="28"/>
  <c r="H530" i="28"/>
  <c r="H529" i="28"/>
  <c r="H528" i="28"/>
  <c r="H527" i="28"/>
  <c r="H526" i="28"/>
  <c r="H525" i="28"/>
  <c r="H524" i="28"/>
  <c r="H523" i="28"/>
  <c r="H522" i="28"/>
  <c r="H521" i="28"/>
  <c r="H520" i="28"/>
  <c r="H519" i="28"/>
  <c r="H518" i="28"/>
  <c r="H517" i="28"/>
  <c r="H516" i="28"/>
  <c r="H515" i="28"/>
  <c r="H514" i="28"/>
  <c r="H513" i="28"/>
  <c r="H512" i="28"/>
  <c r="H511" i="28"/>
  <c r="H510" i="28"/>
  <c r="H509" i="28"/>
  <c r="H508" i="28"/>
  <c r="H507" i="28"/>
  <c r="H506" i="28"/>
  <c r="H505" i="28"/>
  <c r="H504" i="28"/>
  <c r="H503" i="28"/>
  <c r="H502" i="28"/>
  <c r="H501" i="28"/>
  <c r="H500" i="28"/>
  <c r="H499" i="28"/>
  <c r="H498" i="28"/>
  <c r="H497" i="28"/>
  <c r="H496" i="28"/>
  <c r="H495" i="28"/>
  <c r="H494" i="28"/>
  <c r="H493" i="28"/>
  <c r="H492" i="28"/>
  <c r="H491" i="28"/>
  <c r="H490" i="28"/>
  <c r="H489" i="28"/>
  <c r="H488" i="28"/>
  <c r="H487" i="28"/>
  <c r="H486" i="28"/>
  <c r="H485" i="28"/>
  <c r="H484" i="28"/>
  <c r="H483" i="28"/>
  <c r="H482" i="28"/>
  <c r="H481" i="28"/>
  <c r="H480" i="28"/>
  <c r="H479" i="28"/>
  <c r="H478" i="28"/>
  <c r="H477" i="28"/>
  <c r="H476" i="28"/>
  <c r="H475" i="28"/>
  <c r="H474" i="28"/>
  <c r="H473" i="28"/>
  <c r="H472" i="28"/>
  <c r="H471" i="28"/>
  <c r="H470" i="28"/>
  <c r="H469" i="28"/>
  <c r="H468" i="28"/>
  <c r="H467" i="28"/>
  <c r="H466" i="28"/>
  <c r="H465" i="28"/>
  <c r="H464" i="28"/>
  <c r="H463" i="28"/>
  <c r="H462" i="28"/>
  <c r="H461" i="28"/>
  <c r="H460" i="28"/>
  <c r="H459" i="28"/>
  <c r="H458" i="28"/>
  <c r="H457" i="28"/>
  <c r="H456" i="28"/>
  <c r="H455" i="28"/>
  <c r="H454" i="28"/>
  <c r="H453" i="28"/>
  <c r="H452" i="28"/>
  <c r="H451" i="28"/>
  <c r="H450" i="28"/>
  <c r="H449" i="28"/>
  <c r="H448" i="28"/>
  <c r="H447" i="28"/>
  <c r="H446" i="28"/>
  <c r="H445" i="28"/>
  <c r="H444" i="28"/>
  <c r="H443" i="28"/>
  <c r="H442" i="28"/>
  <c r="H441" i="28"/>
  <c r="H440" i="28"/>
  <c r="H439" i="28"/>
  <c r="H438" i="28"/>
  <c r="H437" i="28"/>
  <c r="H436" i="28"/>
  <c r="H435" i="28"/>
  <c r="H434" i="28"/>
  <c r="H433" i="28"/>
  <c r="H432" i="28"/>
  <c r="H431" i="28"/>
  <c r="H430" i="28"/>
  <c r="H429" i="28"/>
  <c r="H428" i="28"/>
  <c r="H427" i="28"/>
  <c r="H426" i="28"/>
  <c r="H425" i="28"/>
  <c r="H424" i="28"/>
  <c r="H423" i="28"/>
  <c r="H422" i="28"/>
  <c r="H421" i="28"/>
  <c r="H420" i="28"/>
  <c r="H419" i="28"/>
  <c r="H418" i="28"/>
  <c r="H417" i="28"/>
  <c r="H416" i="28"/>
  <c r="H415" i="28"/>
  <c r="H414" i="28"/>
  <c r="H413" i="28"/>
  <c r="H412" i="28"/>
  <c r="H411" i="28"/>
  <c r="H410" i="28"/>
  <c r="H409" i="28"/>
  <c r="H408" i="28"/>
  <c r="H407" i="28"/>
  <c r="H406" i="28"/>
  <c r="H405" i="28"/>
  <c r="H404" i="28"/>
  <c r="H403" i="28"/>
  <c r="H402" i="28"/>
  <c r="H401" i="28"/>
  <c r="H400" i="28"/>
  <c r="H399" i="28"/>
  <c r="H398" i="28"/>
  <c r="H397" i="28"/>
  <c r="H396" i="28"/>
  <c r="H395" i="28"/>
  <c r="H394" i="28"/>
  <c r="H393" i="28"/>
  <c r="H392" i="28"/>
  <c r="H391" i="28"/>
  <c r="H390" i="28"/>
  <c r="H389" i="28"/>
  <c r="H388" i="28"/>
  <c r="H387" i="28"/>
  <c r="H386" i="28"/>
  <c r="H385" i="28"/>
  <c r="H384" i="28"/>
  <c r="H383" i="28"/>
  <c r="H382" i="28"/>
  <c r="H381" i="28"/>
  <c r="H380" i="28"/>
  <c r="H379" i="28"/>
  <c r="H378" i="28"/>
  <c r="H377" i="28"/>
  <c r="H376" i="28"/>
  <c r="H375" i="28"/>
  <c r="H374" i="28"/>
  <c r="H373" i="28"/>
  <c r="H372" i="28"/>
  <c r="H371" i="28"/>
  <c r="H370" i="28"/>
  <c r="H369" i="28"/>
  <c r="H368" i="28"/>
  <c r="H367" i="28"/>
  <c r="H366" i="28"/>
  <c r="H365" i="28"/>
  <c r="H364" i="28"/>
  <c r="H363" i="28"/>
  <c r="H362" i="28"/>
  <c r="H361" i="28"/>
  <c r="H360" i="28"/>
  <c r="H359" i="28"/>
  <c r="H358" i="28"/>
  <c r="H357" i="28"/>
  <c r="H356" i="28"/>
  <c r="H355" i="28"/>
  <c r="H354" i="28"/>
  <c r="H353" i="28"/>
  <c r="H352" i="28"/>
  <c r="H351" i="28"/>
  <c r="H350" i="28"/>
  <c r="H349" i="28"/>
  <c r="H348" i="28"/>
  <c r="H347" i="28"/>
  <c r="H346" i="28"/>
  <c r="H345" i="28"/>
  <c r="H344" i="28"/>
  <c r="H343" i="28"/>
  <c r="H342" i="28"/>
  <c r="H341" i="28"/>
  <c r="H340" i="28"/>
  <c r="H339" i="28"/>
  <c r="H338" i="28"/>
  <c r="H337" i="28"/>
  <c r="H336" i="28"/>
  <c r="H335" i="28"/>
  <c r="H334" i="28"/>
  <c r="H333" i="28"/>
  <c r="H332" i="28"/>
  <c r="H331" i="28"/>
  <c r="H330" i="28"/>
  <c r="H329" i="28"/>
  <c r="H328" i="28"/>
  <c r="H327" i="28"/>
  <c r="H326" i="28"/>
  <c r="H325" i="28"/>
  <c r="H324" i="28"/>
  <c r="H323" i="28"/>
  <c r="H322" i="28"/>
  <c r="H321" i="28"/>
  <c r="H320" i="28"/>
  <c r="H319" i="28"/>
  <c r="H318" i="28"/>
  <c r="H317" i="28"/>
  <c r="H316" i="28"/>
  <c r="H315" i="28"/>
  <c r="H314" i="28"/>
  <c r="H313" i="28"/>
  <c r="H312" i="28"/>
  <c r="H311" i="28"/>
  <c r="H310" i="28"/>
  <c r="H309" i="28"/>
  <c r="H308" i="28"/>
  <c r="H307" i="28"/>
  <c r="H306" i="28"/>
  <c r="H305" i="28"/>
  <c r="H304" i="28"/>
  <c r="H303" i="28"/>
  <c r="H302" i="28"/>
  <c r="H301" i="28"/>
  <c r="H300" i="28"/>
  <c r="H299" i="28"/>
  <c r="H298" i="28"/>
  <c r="H297" i="28"/>
  <c r="H296" i="28"/>
  <c r="H295" i="28"/>
  <c r="H294" i="28"/>
  <c r="H293" i="28"/>
  <c r="H292" i="28"/>
  <c r="H291" i="28"/>
  <c r="H290" i="28"/>
  <c r="H289" i="28"/>
  <c r="H288" i="28"/>
  <c r="H287" i="28"/>
  <c r="H286" i="28"/>
  <c r="H285" i="28"/>
  <c r="H284" i="28"/>
  <c r="H283" i="28"/>
  <c r="H282" i="28"/>
  <c r="H281" i="28"/>
  <c r="H280" i="28"/>
  <c r="H279" i="28"/>
  <c r="H278" i="28"/>
  <c r="H277" i="28"/>
  <c r="H276" i="28"/>
  <c r="H275" i="28"/>
  <c r="H274" i="28"/>
  <c r="H273" i="28"/>
  <c r="H272" i="28"/>
  <c r="H271" i="28"/>
  <c r="H270" i="28"/>
  <c r="H269" i="28"/>
  <c r="H268" i="28"/>
  <c r="H267" i="28"/>
  <c r="H266" i="28"/>
  <c r="H265" i="28"/>
  <c r="H264" i="28"/>
  <c r="H263" i="28"/>
  <c r="H262" i="28"/>
  <c r="H261" i="28"/>
  <c r="H260" i="28"/>
  <c r="H259" i="28"/>
  <c r="H258" i="28"/>
  <c r="H257" i="28"/>
  <c r="H256" i="28"/>
  <c r="H255" i="28"/>
  <c r="H254" i="28"/>
  <c r="H253" i="28"/>
  <c r="H252" i="28"/>
  <c r="H251" i="28"/>
  <c r="H250" i="28"/>
  <c r="H249" i="28"/>
  <c r="H248" i="28"/>
  <c r="H247" i="28"/>
  <c r="H246" i="28"/>
  <c r="H245" i="28"/>
  <c r="H244" i="28"/>
  <c r="H243" i="28"/>
  <c r="H242" i="28"/>
  <c r="H241" i="28"/>
  <c r="H240" i="28"/>
  <c r="H239" i="28"/>
  <c r="H238" i="28"/>
  <c r="H237" i="28"/>
  <c r="H236" i="28"/>
  <c r="H235" i="28"/>
  <c r="H234" i="28"/>
  <c r="H233" i="28"/>
  <c r="H232" i="28"/>
  <c r="H231" i="28"/>
  <c r="H230" i="28"/>
  <c r="H229" i="28"/>
  <c r="H228" i="28"/>
  <c r="H227" i="28"/>
  <c r="H226" i="28"/>
  <c r="H225" i="28"/>
  <c r="H224" i="28"/>
  <c r="H223" i="28"/>
  <c r="H222" i="28"/>
  <c r="H221" i="28"/>
  <c r="H220" i="28"/>
  <c r="H219" i="28"/>
  <c r="H218" i="28"/>
  <c r="H217" i="28"/>
  <c r="H216" i="28"/>
  <c r="H215" i="28"/>
  <c r="H214" i="28"/>
  <c r="H213" i="28"/>
  <c r="H212" i="28"/>
  <c r="H211" i="28"/>
  <c r="H210" i="28"/>
  <c r="H209" i="28"/>
  <c r="H208" i="28"/>
  <c r="H207" i="28"/>
  <c r="H206" i="28"/>
  <c r="H205" i="28"/>
  <c r="H204" i="28"/>
  <c r="H203" i="28"/>
  <c r="H202" i="28"/>
  <c r="H201" i="28"/>
  <c r="H200" i="28"/>
  <c r="H199" i="28"/>
  <c r="H198" i="28"/>
  <c r="H197" i="28"/>
  <c r="H196" i="28"/>
  <c r="H195" i="28"/>
  <c r="H194" i="28"/>
  <c r="H193" i="28"/>
  <c r="H192" i="28"/>
  <c r="H191" i="28"/>
  <c r="H190" i="28"/>
  <c r="H189" i="28"/>
  <c r="H188" i="28"/>
  <c r="H187" i="28"/>
  <c r="H186" i="28"/>
  <c r="H185" i="28"/>
  <c r="H184" i="28"/>
  <c r="H183" i="28"/>
  <c r="H182" i="28"/>
  <c r="H181" i="28"/>
  <c r="H180" i="28"/>
  <c r="H179" i="28"/>
  <c r="H178" i="28"/>
  <c r="H177" i="28"/>
  <c r="H176" i="28"/>
  <c r="H175" i="28"/>
  <c r="H174" i="28"/>
  <c r="H173" i="28"/>
  <c r="H172" i="28"/>
  <c r="H171" i="28"/>
  <c r="H170" i="28"/>
  <c r="H169" i="28"/>
  <c r="H168" i="28"/>
  <c r="H167" i="28"/>
  <c r="H166" i="28"/>
  <c r="H165" i="28"/>
  <c r="H164" i="28"/>
  <c r="H163" i="28"/>
  <c r="H162" i="28"/>
  <c r="H161" i="28"/>
  <c r="H160" i="28"/>
  <c r="H159" i="28"/>
  <c r="H158" i="28"/>
  <c r="H157" i="28"/>
  <c r="H156" i="28"/>
  <c r="H155" i="28"/>
  <c r="H154" i="28"/>
  <c r="H153" i="28"/>
  <c r="H152" i="28"/>
  <c r="H151" i="28"/>
  <c r="H150" i="28"/>
  <c r="H149" i="28"/>
  <c r="H148" i="28"/>
  <c r="H147" i="28"/>
  <c r="H146" i="28"/>
  <c r="H145" i="28"/>
  <c r="H144" i="28"/>
  <c r="H143" i="28"/>
  <c r="H142" i="28"/>
  <c r="H141" i="28"/>
  <c r="H140" i="28"/>
  <c r="H139" i="28"/>
  <c r="H138" i="28"/>
  <c r="H137" i="28"/>
  <c r="H136" i="28"/>
  <c r="H135" i="28"/>
  <c r="H134" i="28"/>
  <c r="H133" i="28"/>
  <c r="H132" i="28"/>
  <c r="H131" i="28"/>
  <c r="H130" i="28"/>
  <c r="H129" i="28"/>
  <c r="H128" i="28"/>
  <c r="H127" i="28"/>
  <c r="H126" i="28"/>
  <c r="H125" i="28"/>
  <c r="H124" i="28"/>
  <c r="H123" i="28"/>
  <c r="H122" i="28"/>
  <c r="H121" i="28"/>
  <c r="H120" i="28"/>
  <c r="H119" i="28"/>
  <c r="H118" i="28"/>
  <c r="H117" i="28"/>
  <c r="H116" i="28"/>
  <c r="H115" i="28"/>
  <c r="H114" i="28"/>
  <c r="H113" i="28"/>
  <c r="H112" i="28"/>
  <c r="H111" i="28"/>
  <c r="H110" i="28"/>
  <c r="H109" i="28"/>
  <c r="H108" i="28"/>
  <c r="H107" i="28"/>
  <c r="H106" i="28"/>
  <c r="H105" i="28"/>
  <c r="H104" i="28"/>
  <c r="H103" i="28"/>
  <c r="H102" i="28"/>
  <c r="H101" i="28"/>
  <c r="H100" i="28"/>
  <c r="H99" i="28"/>
  <c r="H98" i="28"/>
  <c r="H97" i="28"/>
  <c r="H96" i="28"/>
  <c r="H95" i="28"/>
  <c r="H94" i="28"/>
  <c r="H93" i="28"/>
  <c r="H92" i="28"/>
  <c r="H91" i="28"/>
  <c r="H90" i="28"/>
  <c r="H89" i="28"/>
  <c r="H88" i="28"/>
  <c r="H87" i="28"/>
  <c r="H86" i="28"/>
  <c r="H85" i="28"/>
  <c r="H84" i="28"/>
  <c r="H83" i="28"/>
  <c r="H82" i="28"/>
  <c r="H81" i="28"/>
  <c r="H80" i="28"/>
  <c r="H79" i="28"/>
  <c r="H78" i="28"/>
  <c r="H77" i="28"/>
  <c r="H76" i="28"/>
  <c r="H75"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H33" i="28"/>
  <c r="H32" i="28"/>
  <c r="H31" i="28"/>
  <c r="H30" i="28"/>
  <c r="H29" i="28"/>
  <c r="H28" i="28"/>
  <c r="H27" i="28"/>
  <c r="H26" i="28"/>
  <c r="H25" i="28"/>
  <c r="H24" i="28"/>
  <c r="H23" i="28"/>
  <c r="H22" i="28"/>
  <c r="H21" i="28"/>
  <c r="H20" i="28"/>
  <c r="H19" i="28"/>
  <c r="H18" i="28"/>
  <c r="H17" i="28"/>
  <c r="H16" i="28"/>
  <c r="H15" i="28"/>
  <c r="H14" i="28"/>
  <c r="H13" i="28"/>
  <c r="H12" i="28"/>
  <c r="H11" i="28"/>
  <c r="H10" i="28"/>
  <c r="H9" i="28"/>
  <c r="H8" i="28"/>
  <c r="H7" i="28"/>
  <c r="H6" i="28"/>
  <c r="H5" i="28"/>
  <c r="H4" i="28"/>
  <c r="H3" i="28"/>
  <c r="F587" i="28"/>
  <c r="F586" i="28"/>
  <c r="F585" i="28"/>
  <c r="F584" i="28"/>
  <c r="F583" i="28"/>
  <c r="F582" i="28"/>
  <c r="F581" i="28"/>
  <c r="F580" i="28"/>
  <c r="F579" i="28"/>
  <c r="F578" i="28"/>
  <c r="F577" i="28"/>
  <c r="F576" i="28"/>
  <c r="F575" i="28"/>
  <c r="F574" i="28"/>
  <c r="F573" i="28"/>
  <c r="F572" i="28"/>
  <c r="F571" i="28"/>
  <c r="F570" i="28"/>
  <c r="F569" i="28"/>
  <c r="F568" i="28"/>
  <c r="F567" i="28"/>
  <c r="F566" i="28"/>
  <c r="F565" i="28"/>
  <c r="F564" i="28"/>
  <c r="F563" i="28"/>
  <c r="F562" i="28"/>
  <c r="F561" i="28"/>
  <c r="F560" i="28"/>
  <c r="F559" i="28"/>
  <c r="F558" i="28"/>
  <c r="F557" i="28"/>
  <c r="F556" i="28"/>
  <c r="F555" i="28"/>
  <c r="F554" i="28"/>
  <c r="F553" i="28"/>
  <c r="F552" i="28"/>
  <c r="F551" i="28"/>
  <c r="F550" i="28"/>
  <c r="F549" i="28"/>
  <c r="F548" i="28"/>
  <c r="F547" i="28"/>
  <c r="F546" i="28"/>
  <c r="F545" i="28"/>
  <c r="F544" i="28"/>
  <c r="F543" i="28"/>
  <c r="F542" i="28"/>
  <c r="F541" i="28"/>
  <c r="F540" i="28"/>
  <c r="F539" i="28"/>
  <c r="F538" i="28"/>
  <c r="F537" i="28"/>
  <c r="F536" i="28"/>
  <c r="F535" i="28"/>
  <c r="F534" i="28"/>
  <c r="F533" i="28"/>
  <c r="F532" i="28"/>
  <c r="F531" i="28"/>
  <c r="F530" i="28"/>
  <c r="F529" i="28"/>
  <c r="F528" i="28"/>
  <c r="F527" i="28"/>
  <c r="F526" i="28"/>
  <c r="F525" i="28"/>
  <c r="F524" i="28"/>
  <c r="F523" i="28"/>
  <c r="F522" i="28"/>
  <c r="F521" i="28"/>
  <c r="F520" i="28"/>
  <c r="F519" i="28"/>
  <c r="F518" i="28"/>
  <c r="F517" i="28"/>
  <c r="F516" i="28"/>
  <c r="F515" i="28"/>
  <c r="F514" i="28"/>
  <c r="F513" i="28"/>
  <c r="F512" i="28"/>
  <c r="F511" i="28"/>
  <c r="F510" i="28"/>
  <c r="F509" i="28"/>
  <c r="F508" i="28"/>
  <c r="F507" i="28"/>
  <c r="F506" i="28"/>
  <c r="F505" i="28"/>
  <c r="F504" i="28"/>
  <c r="F503" i="28"/>
  <c r="F502" i="28"/>
  <c r="F501" i="28"/>
  <c r="F500" i="28"/>
  <c r="F499" i="28"/>
  <c r="F498" i="28"/>
  <c r="F497" i="28"/>
  <c r="F496" i="28"/>
  <c r="F495" i="28"/>
  <c r="F494" i="28"/>
  <c r="F493" i="28"/>
  <c r="F492" i="28"/>
  <c r="F491" i="28"/>
  <c r="F490" i="28"/>
  <c r="F489" i="28"/>
  <c r="F488" i="28"/>
  <c r="F487" i="28"/>
  <c r="F486" i="28"/>
  <c r="F485" i="28"/>
  <c r="F484" i="28"/>
  <c r="F483" i="28"/>
  <c r="F482" i="28"/>
  <c r="F481" i="28"/>
  <c r="F480" i="28"/>
  <c r="F479" i="28"/>
  <c r="F478" i="28"/>
  <c r="F477" i="28"/>
  <c r="F476" i="28"/>
  <c r="F475" i="28"/>
  <c r="F474" i="28"/>
  <c r="F473" i="28"/>
  <c r="F472" i="28"/>
  <c r="F471" i="28"/>
  <c r="F470" i="28"/>
  <c r="F469" i="28"/>
  <c r="F468" i="28"/>
  <c r="F467" i="28"/>
  <c r="F466" i="28"/>
  <c r="F465" i="28"/>
  <c r="F464" i="28"/>
  <c r="F463" i="28"/>
  <c r="F462" i="28"/>
  <c r="F461" i="28"/>
  <c r="F460" i="28"/>
  <c r="F459" i="28"/>
  <c r="F458" i="28"/>
  <c r="F457" i="28"/>
  <c r="F456" i="28"/>
  <c r="F455" i="28"/>
  <c r="F454" i="28"/>
  <c r="F453" i="28"/>
  <c r="F452" i="28"/>
  <c r="F451" i="28"/>
  <c r="F450" i="28"/>
  <c r="F449" i="28"/>
  <c r="F448" i="28"/>
  <c r="F447" i="28"/>
  <c r="F446" i="28"/>
  <c r="F445" i="28"/>
  <c r="F444" i="28"/>
  <c r="F443" i="28"/>
  <c r="F442" i="28"/>
  <c r="F441" i="28"/>
  <c r="F440" i="28"/>
  <c r="F439" i="28"/>
  <c r="F438" i="28"/>
  <c r="F437" i="28"/>
  <c r="F436" i="28"/>
  <c r="F435" i="28"/>
  <c r="F434" i="28"/>
  <c r="F433" i="28"/>
  <c r="F432" i="28"/>
  <c r="F431" i="28"/>
  <c r="F430" i="28"/>
  <c r="F429" i="28"/>
  <c r="F428" i="28"/>
  <c r="F427" i="28"/>
  <c r="F426" i="28"/>
  <c r="F425" i="28"/>
  <c r="F424" i="28"/>
  <c r="F423" i="28"/>
  <c r="F422" i="28"/>
  <c r="F421" i="28"/>
  <c r="F420" i="28"/>
  <c r="F419" i="28"/>
  <c r="F418" i="28"/>
  <c r="F417" i="28"/>
  <c r="F416" i="28"/>
  <c r="F415" i="28"/>
  <c r="F414" i="28"/>
  <c r="F413" i="28"/>
  <c r="F412" i="28"/>
  <c r="F411" i="28"/>
  <c r="F410" i="28"/>
  <c r="F409" i="28"/>
  <c r="F408" i="28"/>
  <c r="F407" i="28"/>
  <c r="F406" i="28"/>
  <c r="F405" i="28"/>
  <c r="F404" i="28"/>
  <c r="F403" i="28"/>
  <c r="F402" i="28"/>
  <c r="F401" i="28"/>
  <c r="F400" i="28"/>
  <c r="F399" i="28"/>
  <c r="F398" i="28"/>
  <c r="F397" i="28"/>
  <c r="F396" i="28"/>
  <c r="F395" i="28"/>
  <c r="F394" i="28"/>
  <c r="F393" i="28"/>
  <c r="F392" i="28"/>
  <c r="F391" i="28"/>
  <c r="F390" i="28"/>
  <c r="F389" i="28"/>
  <c r="F388" i="28"/>
  <c r="F387" i="28"/>
  <c r="F386" i="28"/>
  <c r="F385" i="28"/>
  <c r="F384" i="28"/>
  <c r="F383" i="28"/>
  <c r="F382" i="28"/>
  <c r="F381" i="28"/>
  <c r="F380" i="28"/>
  <c r="F379" i="28"/>
  <c r="F378" i="28"/>
  <c r="F377" i="28"/>
  <c r="F376" i="28"/>
  <c r="F375" i="28"/>
  <c r="F374" i="28"/>
  <c r="F373" i="28"/>
  <c r="F372" i="28"/>
  <c r="F371" i="28"/>
  <c r="F370" i="28"/>
  <c r="F369" i="28"/>
  <c r="F368" i="28"/>
  <c r="F367" i="28"/>
  <c r="F366" i="28"/>
  <c r="F365" i="28"/>
  <c r="F364" i="28"/>
  <c r="F363" i="28"/>
  <c r="F362" i="28"/>
  <c r="F361" i="28"/>
  <c r="F360" i="28"/>
  <c r="F359" i="28"/>
  <c r="F358" i="28"/>
  <c r="F357" i="28"/>
  <c r="F356" i="28"/>
  <c r="F355" i="28"/>
  <c r="F354" i="28"/>
  <c r="F353" i="28"/>
  <c r="F352" i="28"/>
  <c r="F351" i="28"/>
  <c r="F350" i="28"/>
  <c r="F349" i="28"/>
  <c r="F348" i="28"/>
  <c r="F347" i="28"/>
  <c r="F346" i="28"/>
  <c r="F345" i="28"/>
  <c r="F344" i="28"/>
  <c r="F343" i="28"/>
  <c r="F342" i="28"/>
  <c r="F341" i="28"/>
  <c r="F340" i="28"/>
  <c r="F339" i="28"/>
  <c r="F338" i="28"/>
  <c r="F337" i="28"/>
  <c r="F336" i="28"/>
  <c r="F335" i="28"/>
  <c r="F334" i="28"/>
  <c r="F333" i="28"/>
  <c r="F332" i="28"/>
  <c r="F331" i="28"/>
  <c r="F330" i="28"/>
  <c r="F329" i="28"/>
  <c r="F328" i="28"/>
  <c r="F327" i="28"/>
  <c r="F326" i="28"/>
  <c r="F325" i="28"/>
  <c r="F324" i="28"/>
  <c r="F323" i="28"/>
  <c r="F322" i="28"/>
  <c r="F321" i="28"/>
  <c r="F320" i="28"/>
  <c r="F319" i="28"/>
  <c r="F318" i="28"/>
  <c r="F317" i="28"/>
  <c r="F316" i="28"/>
  <c r="F315" i="28"/>
  <c r="F314" i="28"/>
  <c r="F313" i="28"/>
  <c r="F312" i="28"/>
  <c r="F311" i="28"/>
  <c r="F310" i="28"/>
  <c r="F309" i="28"/>
  <c r="F308" i="28"/>
  <c r="F307" i="28"/>
  <c r="F306" i="28"/>
  <c r="F305" i="28"/>
  <c r="F304" i="28"/>
  <c r="F303" i="28"/>
  <c r="F302" i="28"/>
  <c r="F301" i="28"/>
  <c r="F300" i="28"/>
  <c r="F299" i="28"/>
  <c r="F298" i="28"/>
  <c r="F297" i="28"/>
  <c r="F296" i="28"/>
  <c r="F295" i="28"/>
  <c r="F294" i="28"/>
  <c r="F293" i="28"/>
  <c r="F292" i="28"/>
  <c r="F291" i="28"/>
  <c r="F290" i="28"/>
  <c r="F289" i="28"/>
  <c r="F288" i="28"/>
  <c r="F287" i="28"/>
  <c r="F286" i="28"/>
  <c r="F285" i="28"/>
  <c r="F284" i="28"/>
  <c r="F283" i="28"/>
  <c r="F282" i="28"/>
  <c r="F281" i="28"/>
  <c r="F280" i="28"/>
  <c r="F279" i="28"/>
  <c r="F278" i="28"/>
  <c r="F277" i="28"/>
  <c r="F276" i="28"/>
  <c r="F275" i="28"/>
  <c r="F274" i="28"/>
  <c r="F273" i="28"/>
  <c r="F272" i="28"/>
  <c r="F271" i="28"/>
  <c r="F270" i="28"/>
  <c r="F269" i="28"/>
  <c r="F268" i="28"/>
  <c r="F267" i="28"/>
  <c r="F266" i="28"/>
  <c r="F265" i="28"/>
  <c r="F264" i="28"/>
  <c r="F263" i="28"/>
  <c r="F262" i="28"/>
  <c r="F261" i="28"/>
  <c r="F260" i="28"/>
  <c r="F259" i="28"/>
  <c r="F258" i="28"/>
  <c r="F257" i="28"/>
  <c r="F256" i="28"/>
  <c r="F255" i="28"/>
  <c r="F254" i="28"/>
  <c r="F253" i="28"/>
  <c r="F252" i="28"/>
  <c r="F251" i="28"/>
  <c r="F250" i="28"/>
  <c r="F249" i="28"/>
  <c r="F248" i="28"/>
  <c r="F247" i="28"/>
  <c r="F246" i="28"/>
  <c r="F245" i="28"/>
  <c r="F244" i="28"/>
  <c r="F243" i="28"/>
  <c r="F242" i="28"/>
  <c r="F241" i="28"/>
  <c r="F240" i="28"/>
  <c r="F239" i="28"/>
  <c r="F238" i="28"/>
  <c r="F237" i="28"/>
  <c r="F236" i="28"/>
  <c r="F235" i="28"/>
  <c r="F234" i="28"/>
  <c r="F233" i="28"/>
  <c r="F232" i="28"/>
  <c r="F231" i="28"/>
  <c r="F230" i="28"/>
  <c r="F229" i="28"/>
  <c r="F228" i="28"/>
  <c r="F227" i="28"/>
  <c r="F226" i="28"/>
  <c r="F225" i="28"/>
  <c r="F224" i="28"/>
  <c r="F223" i="28"/>
  <c r="F222" i="28"/>
  <c r="F221" i="28"/>
  <c r="F220" i="28"/>
  <c r="F219" i="28"/>
  <c r="F218" i="28"/>
  <c r="F217" i="28"/>
  <c r="F216" i="28"/>
  <c r="F215" i="28"/>
  <c r="F214" i="28"/>
  <c r="F213" i="28"/>
  <c r="F212" i="28"/>
  <c r="F211" i="28"/>
  <c r="F210" i="28"/>
  <c r="F209" i="28"/>
  <c r="F208" i="28"/>
  <c r="F207" i="28"/>
  <c r="F206" i="28"/>
  <c r="F205" i="28"/>
  <c r="F204" i="28"/>
  <c r="F203" i="28"/>
  <c r="F202" i="28"/>
  <c r="F201" i="28"/>
  <c r="F200" i="28"/>
  <c r="F199" i="28"/>
  <c r="F198" i="28"/>
  <c r="F197" i="28"/>
  <c r="F196" i="28"/>
  <c r="F195" i="28"/>
  <c r="F194" i="28"/>
  <c r="F193" i="28"/>
  <c r="F192" i="28"/>
  <c r="F191" i="28"/>
  <c r="F190" i="28"/>
  <c r="F189" i="28"/>
  <c r="F188" i="28"/>
  <c r="F187" i="28"/>
  <c r="F186" i="28"/>
  <c r="F185" i="28"/>
  <c r="F184" i="28"/>
  <c r="F183" i="28"/>
  <c r="F182" i="28"/>
  <c r="F181" i="28"/>
  <c r="F180" i="28"/>
  <c r="F179" i="28"/>
  <c r="F178" i="28"/>
  <c r="F177" i="28"/>
  <c r="F176" i="28"/>
  <c r="F175" i="28"/>
  <c r="F174" i="28"/>
  <c r="F173" i="28"/>
  <c r="F172" i="28"/>
  <c r="F171" i="28"/>
  <c r="F170" i="28"/>
  <c r="F169" i="28"/>
  <c r="F168" i="28"/>
  <c r="F167" i="28"/>
  <c r="F166" i="28"/>
  <c r="F165" i="28"/>
  <c r="F164" i="28"/>
  <c r="F163" i="28"/>
  <c r="F162" i="28"/>
  <c r="F161" i="28"/>
  <c r="F160" i="28"/>
  <c r="F159" i="28"/>
  <c r="F158" i="28"/>
  <c r="F157" i="28"/>
  <c r="F156" i="28"/>
  <c r="F155" i="28"/>
  <c r="F154" i="28"/>
  <c r="F153" i="28"/>
  <c r="F152" i="28"/>
  <c r="F151" i="28"/>
  <c r="F150" i="28"/>
  <c r="F149" i="28"/>
  <c r="F148" i="28"/>
  <c r="F147" i="28"/>
  <c r="F146" i="28"/>
  <c r="F145" i="28"/>
  <c r="F144" i="28"/>
  <c r="F143" i="28"/>
  <c r="F142" i="28"/>
  <c r="F141" i="28"/>
  <c r="F140" i="28"/>
  <c r="F139" i="28"/>
  <c r="F138" i="28"/>
  <c r="F137" i="28"/>
  <c r="F136" i="28"/>
  <c r="F135" i="28"/>
  <c r="F134" i="28"/>
  <c r="F133" i="28"/>
  <c r="F132" i="28"/>
  <c r="F131" i="28"/>
  <c r="F130" i="28"/>
  <c r="F129" i="28"/>
  <c r="F128" i="28"/>
  <c r="F127" i="28"/>
  <c r="F126" i="28"/>
  <c r="F125" i="28"/>
  <c r="F124" i="28"/>
  <c r="F123" i="28"/>
  <c r="F122" i="28"/>
  <c r="F121" i="28"/>
  <c r="F120" i="28"/>
  <c r="F119" i="28"/>
  <c r="F118" i="28"/>
  <c r="F117" i="28"/>
  <c r="F116" i="28"/>
  <c r="F115" i="28"/>
  <c r="F114" i="28"/>
  <c r="F113" i="28"/>
  <c r="F112" i="28"/>
  <c r="F111" i="28"/>
  <c r="F110" i="28"/>
  <c r="F109" i="28"/>
  <c r="F108" i="28"/>
  <c r="F107" i="28"/>
  <c r="F106" i="28"/>
  <c r="F105" i="28"/>
  <c r="F104" i="28"/>
  <c r="F103" i="28"/>
  <c r="F102" i="28"/>
  <c r="F101" i="28"/>
  <c r="F100" i="28"/>
  <c r="F99" i="28"/>
  <c r="F98" i="28"/>
  <c r="F97" i="28"/>
  <c r="F96" i="28"/>
  <c r="F95" i="28"/>
  <c r="F94" i="28"/>
  <c r="F93" i="28"/>
  <c r="F92" i="28"/>
  <c r="F91" i="28"/>
  <c r="F90" i="28"/>
  <c r="F89" i="28"/>
  <c r="F88" i="28"/>
  <c r="F87" i="28"/>
  <c r="F86" i="28"/>
  <c r="F85" i="28"/>
  <c r="F84" i="28"/>
  <c r="F83" i="28"/>
  <c r="F82" i="28"/>
  <c r="F81" i="28"/>
  <c r="F80" i="28"/>
  <c r="F79" i="28"/>
  <c r="F78" i="28"/>
  <c r="F77" i="28"/>
  <c r="F76" i="28"/>
  <c r="F75" i="28"/>
  <c r="F74" i="28"/>
  <c r="F73" i="28"/>
  <c r="F72" i="28"/>
  <c r="F71" i="28"/>
  <c r="F70" i="28"/>
  <c r="F69" i="28"/>
  <c r="F68" i="28"/>
  <c r="F67" i="28"/>
  <c r="F66" i="28"/>
  <c r="F65" i="28"/>
  <c r="F64" i="28"/>
  <c r="F63" i="28"/>
  <c r="F62" i="28"/>
  <c r="F61" i="28"/>
  <c r="F60" i="28"/>
  <c r="F59" i="28"/>
  <c r="F58" i="28"/>
  <c r="F57" i="28"/>
  <c r="F56" i="28"/>
  <c r="F55" i="28"/>
  <c r="F54" i="28"/>
  <c r="F53" i="28"/>
  <c r="F52" i="28"/>
  <c r="F51" i="28"/>
  <c r="F50" i="28"/>
  <c r="F49" i="28"/>
  <c r="F48" i="28"/>
  <c r="F47" i="28"/>
  <c r="F4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F15" i="28"/>
  <c r="F14" i="28"/>
  <c r="F13" i="28"/>
  <c r="F12" i="28"/>
  <c r="F11" i="28"/>
  <c r="F10" i="28"/>
  <c r="F9" i="28"/>
  <c r="F8" i="28"/>
  <c r="F7" i="28"/>
  <c r="F6" i="28"/>
  <c r="F5" i="28"/>
  <c r="F4" i="28"/>
  <c r="F3"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2" i="28"/>
  <c r="D173" i="28"/>
  <c r="D174" i="28"/>
  <c r="D175" i="28"/>
  <c r="D176" i="28"/>
  <c r="D177" i="28"/>
  <c r="D178" i="28"/>
  <c r="D179" i="28"/>
  <c r="D180" i="28"/>
  <c r="D181" i="28"/>
  <c r="D182" i="28"/>
  <c r="D183" i="28"/>
  <c r="D184" i="28"/>
  <c r="D185" i="28"/>
  <c r="D186" i="28"/>
  <c r="D187" i="28"/>
  <c r="D188" i="28"/>
  <c r="D189" i="28"/>
  <c r="D190" i="28"/>
  <c r="D191" i="28"/>
  <c r="D192" i="28"/>
  <c r="D193" i="28"/>
  <c r="D194" i="28"/>
  <c r="D195" i="28"/>
  <c r="D196" i="28"/>
  <c r="D197" i="28"/>
  <c r="D198" i="28"/>
  <c r="D199" i="28"/>
  <c r="D200" i="28"/>
  <c r="D201" i="28"/>
  <c r="D202" i="28"/>
  <c r="D203" i="28"/>
  <c r="D204" i="28"/>
  <c r="D205" i="28"/>
  <c r="D206" i="28"/>
  <c r="D207" i="28"/>
  <c r="D208" i="28"/>
  <c r="D209" i="28"/>
  <c r="D210" i="28"/>
  <c r="D211" i="28"/>
  <c r="D212" i="28"/>
  <c r="D213" i="28"/>
  <c r="D214" i="28"/>
  <c r="D215" i="28"/>
  <c r="D216" i="28"/>
  <c r="D217" i="28"/>
  <c r="D218" i="28"/>
  <c r="D219" i="28"/>
  <c r="D220" i="28"/>
  <c r="D221" i="28"/>
  <c r="D222" i="28"/>
  <c r="D223" i="28"/>
  <c r="D224" i="28"/>
  <c r="D225" i="28"/>
  <c r="D226" i="28"/>
  <c r="D227" i="28"/>
  <c r="D228" i="28"/>
  <c r="D229" i="28"/>
  <c r="D230" i="28"/>
  <c r="D231" i="28"/>
  <c r="D232" i="28"/>
  <c r="D233" i="28"/>
  <c r="D234" i="28"/>
  <c r="D235" i="28"/>
  <c r="D236" i="28"/>
  <c r="D237" i="28"/>
  <c r="D238" i="28"/>
  <c r="D239" i="28"/>
  <c r="D240" i="28"/>
  <c r="D241" i="28"/>
  <c r="D242" i="28"/>
  <c r="D243" i="28"/>
  <c r="D244" i="28"/>
  <c r="D245" i="28"/>
  <c r="D246" i="28"/>
  <c r="D247" i="28"/>
  <c r="D248" i="28"/>
  <c r="D249" i="28"/>
  <c r="D250" i="28"/>
  <c r="D251" i="28"/>
  <c r="D252" i="28"/>
  <c r="D253" i="28"/>
  <c r="D254" i="28"/>
  <c r="D255" i="28"/>
  <c r="D256" i="28"/>
  <c r="D257" i="28"/>
  <c r="D258" i="28"/>
  <c r="D259" i="28"/>
  <c r="D260" i="28"/>
  <c r="D261" i="28"/>
  <c r="D262" i="28"/>
  <c r="D263" i="28"/>
  <c r="D264" i="28"/>
  <c r="D265" i="28"/>
  <c r="D266" i="28"/>
  <c r="D267" i="28"/>
  <c r="D268" i="28"/>
  <c r="D269" i="28"/>
  <c r="D270" i="28"/>
  <c r="D271" i="28"/>
  <c r="D272" i="28"/>
  <c r="D273" i="28"/>
  <c r="D274" i="28"/>
  <c r="D275" i="28"/>
  <c r="D276" i="28"/>
  <c r="D277" i="28"/>
  <c r="D278" i="28"/>
  <c r="D279" i="28"/>
  <c r="D280" i="28"/>
  <c r="D281" i="28"/>
  <c r="D282" i="28"/>
  <c r="D283" i="28"/>
  <c r="D284" i="28"/>
  <c r="D285" i="28"/>
  <c r="D286" i="28"/>
  <c r="D287" i="28"/>
  <c r="D288" i="28"/>
  <c r="D289" i="28"/>
  <c r="D290" i="28"/>
  <c r="D291" i="28"/>
  <c r="D292" i="28"/>
  <c r="D293" i="28"/>
  <c r="D294" i="28"/>
  <c r="D295" i="28"/>
  <c r="D296" i="28"/>
  <c r="D297" i="28"/>
  <c r="D298" i="28"/>
  <c r="D299" i="28"/>
  <c r="D300" i="28"/>
  <c r="D301" i="28"/>
  <c r="D302" i="28"/>
  <c r="D303" i="28"/>
  <c r="D304" i="28"/>
  <c r="D305" i="28"/>
  <c r="D306" i="28"/>
  <c r="D307" i="28"/>
  <c r="D308" i="28"/>
  <c r="D309" i="28"/>
  <c r="D310" i="28"/>
  <c r="D311" i="28"/>
  <c r="D312" i="28"/>
  <c r="D313" i="28"/>
  <c r="D314" i="28"/>
  <c r="D315" i="28"/>
  <c r="D316" i="28"/>
  <c r="D317" i="28"/>
  <c r="D318" i="28"/>
  <c r="D319" i="28"/>
  <c r="D320" i="28"/>
  <c r="D321" i="28"/>
  <c r="D322" i="28"/>
  <c r="D323" i="28"/>
  <c r="D324" i="28"/>
  <c r="D325" i="28"/>
  <c r="D326" i="28"/>
  <c r="D327" i="28"/>
  <c r="D328" i="28"/>
  <c r="D329" i="28"/>
  <c r="D330" i="28"/>
  <c r="D331" i="28"/>
  <c r="D332" i="28"/>
  <c r="D333" i="28"/>
  <c r="D334" i="28"/>
  <c r="D335" i="28"/>
  <c r="D336" i="28"/>
  <c r="D337" i="28"/>
  <c r="D338" i="28"/>
  <c r="D339" i="28"/>
  <c r="D340" i="28"/>
  <c r="D341" i="28"/>
  <c r="D342" i="28"/>
  <c r="D343" i="28"/>
  <c r="D344" i="28"/>
  <c r="D345" i="28"/>
  <c r="D346" i="28"/>
  <c r="D347" i="28"/>
  <c r="D348" i="28"/>
  <c r="D349" i="28"/>
  <c r="D350" i="28"/>
  <c r="D351" i="28"/>
  <c r="D352" i="28"/>
  <c r="D353" i="28"/>
  <c r="D354" i="28"/>
  <c r="D355" i="28"/>
  <c r="D356" i="28"/>
  <c r="D357" i="28"/>
  <c r="D358" i="28"/>
  <c r="D359" i="28"/>
  <c r="D360" i="28"/>
  <c r="D361" i="28"/>
  <c r="D362" i="28"/>
  <c r="D363" i="28"/>
  <c r="D364" i="28"/>
  <c r="D365" i="28"/>
  <c r="D366" i="28"/>
  <c r="D367" i="28"/>
  <c r="D368" i="28"/>
  <c r="D369" i="28"/>
  <c r="D370" i="28"/>
  <c r="D371" i="28"/>
  <c r="D372" i="28"/>
  <c r="D373" i="28"/>
  <c r="D374" i="28"/>
  <c r="D375" i="28"/>
  <c r="D376" i="28"/>
  <c r="D377" i="28"/>
  <c r="D378" i="28"/>
  <c r="D379" i="28"/>
  <c r="D380" i="28"/>
  <c r="D381" i="28"/>
  <c r="D382" i="28"/>
  <c r="D383" i="28"/>
  <c r="D384" i="28"/>
  <c r="D385" i="28"/>
  <c r="D386" i="28"/>
  <c r="D387" i="28"/>
  <c r="D388" i="28"/>
  <c r="D389" i="28"/>
  <c r="D390" i="28"/>
  <c r="D391" i="28"/>
  <c r="D392" i="28"/>
  <c r="D393" i="28"/>
  <c r="D394" i="28"/>
  <c r="D395" i="28"/>
  <c r="D396" i="28"/>
  <c r="D397" i="28"/>
  <c r="D398" i="28"/>
  <c r="D399" i="28"/>
  <c r="D400" i="28"/>
  <c r="D401" i="28"/>
  <c r="D402" i="28"/>
  <c r="D403" i="28"/>
  <c r="D404" i="28"/>
  <c r="D405" i="28"/>
  <c r="D406" i="28"/>
  <c r="D407" i="28"/>
  <c r="D408" i="28"/>
  <c r="D409" i="28"/>
  <c r="D410" i="28"/>
  <c r="D411" i="28"/>
  <c r="D412" i="28"/>
  <c r="D413" i="28"/>
  <c r="D414" i="28"/>
  <c r="D415" i="28"/>
  <c r="D416" i="28"/>
  <c r="D417" i="28"/>
  <c r="D418" i="28"/>
  <c r="D419" i="28"/>
  <c r="D420" i="28"/>
  <c r="D421" i="28"/>
  <c r="D422" i="28"/>
  <c r="D423" i="28"/>
  <c r="D424" i="28"/>
  <c r="D425" i="28"/>
  <c r="D426" i="28"/>
  <c r="D427" i="28"/>
  <c r="D428" i="28"/>
  <c r="D429" i="28"/>
  <c r="D430" i="28"/>
  <c r="D431" i="28"/>
  <c r="D432" i="28"/>
  <c r="D433" i="28"/>
  <c r="D434" i="28"/>
  <c r="D435" i="28"/>
  <c r="D436" i="28"/>
  <c r="D437" i="28"/>
  <c r="D438" i="28"/>
  <c r="D439" i="28"/>
  <c r="D440" i="28"/>
  <c r="D441" i="28"/>
  <c r="D442" i="28"/>
  <c r="D443" i="28"/>
  <c r="D444" i="28"/>
  <c r="D445" i="28"/>
  <c r="D446" i="28"/>
  <c r="D447" i="28"/>
  <c r="D448" i="28"/>
  <c r="D449" i="28"/>
  <c r="D450" i="28"/>
  <c r="D451" i="28"/>
  <c r="D452" i="28"/>
  <c r="D453" i="28"/>
  <c r="D454" i="28"/>
  <c r="D455" i="28"/>
  <c r="D456" i="28"/>
  <c r="D457" i="28"/>
  <c r="D458" i="28"/>
  <c r="D459" i="28"/>
  <c r="D460" i="28"/>
  <c r="D461" i="28"/>
  <c r="D462" i="28"/>
  <c r="D463" i="28"/>
  <c r="D464" i="28"/>
  <c r="D465" i="28"/>
  <c r="D466" i="28"/>
  <c r="D467" i="28"/>
  <c r="D468" i="28"/>
  <c r="D469" i="28"/>
  <c r="D470" i="28"/>
  <c r="D471" i="28"/>
  <c r="D472" i="28"/>
  <c r="D473" i="28"/>
  <c r="D474" i="28"/>
  <c r="D475" i="28"/>
  <c r="D476" i="28"/>
  <c r="D477" i="28"/>
  <c r="D478" i="28"/>
  <c r="D479" i="28"/>
  <c r="D480" i="28"/>
  <c r="D481" i="28"/>
  <c r="D482" i="28"/>
  <c r="D483" i="28"/>
  <c r="D484" i="28"/>
  <c r="D485" i="28"/>
  <c r="D486" i="28"/>
  <c r="D487" i="28"/>
  <c r="D488" i="28"/>
  <c r="D489" i="28"/>
  <c r="D490" i="28"/>
  <c r="D491" i="28"/>
  <c r="D492" i="28"/>
  <c r="D493" i="28"/>
  <c r="D494" i="28"/>
  <c r="D495" i="28"/>
  <c r="D496" i="28"/>
  <c r="D497" i="28"/>
  <c r="D498" i="28"/>
  <c r="D499" i="28"/>
  <c r="D500" i="28"/>
  <c r="D501" i="28"/>
  <c r="D502" i="28"/>
  <c r="D503" i="28"/>
  <c r="D504" i="28"/>
  <c r="D505" i="28"/>
  <c r="D506" i="28"/>
  <c r="D507" i="28"/>
  <c r="D508" i="28"/>
  <c r="D509" i="28"/>
  <c r="D510" i="28"/>
  <c r="D511" i="28"/>
  <c r="D512" i="28"/>
  <c r="D513" i="28"/>
  <c r="D514" i="28"/>
  <c r="D515" i="28"/>
  <c r="D516" i="28"/>
  <c r="D517" i="28"/>
  <c r="D518" i="28"/>
  <c r="D519" i="28"/>
  <c r="D520" i="28"/>
  <c r="D521" i="28"/>
  <c r="D522" i="28"/>
  <c r="D523" i="28"/>
  <c r="D524" i="28"/>
  <c r="D525" i="28"/>
  <c r="D526" i="28"/>
  <c r="D527" i="28"/>
  <c r="D528" i="28"/>
  <c r="D529" i="28"/>
  <c r="D530" i="28"/>
  <c r="D531" i="28"/>
  <c r="D532" i="28"/>
  <c r="D533" i="28"/>
  <c r="D534" i="28"/>
  <c r="D535" i="28"/>
  <c r="D536" i="28"/>
  <c r="D537" i="28"/>
  <c r="D538" i="28"/>
  <c r="D539" i="28"/>
  <c r="D540" i="28"/>
  <c r="D541" i="28"/>
  <c r="D542" i="28"/>
  <c r="D543" i="28"/>
  <c r="D544" i="28"/>
  <c r="D545" i="28"/>
  <c r="D546" i="28"/>
  <c r="D547" i="28"/>
  <c r="D548" i="28"/>
  <c r="D549" i="28"/>
  <c r="D550" i="28"/>
  <c r="D551" i="28"/>
  <c r="D552" i="28"/>
  <c r="D553" i="28"/>
  <c r="D554" i="28"/>
  <c r="D555" i="28"/>
  <c r="D556" i="28"/>
  <c r="D557" i="28"/>
  <c r="D558" i="28"/>
  <c r="D559" i="28"/>
  <c r="D560" i="28"/>
  <c r="D561" i="28"/>
  <c r="D562" i="28"/>
  <c r="D563" i="28"/>
  <c r="D564" i="28"/>
  <c r="D565" i="28"/>
  <c r="D566" i="28"/>
  <c r="D567" i="28"/>
  <c r="D568" i="28"/>
  <c r="D569" i="28"/>
  <c r="D570" i="28"/>
  <c r="D571" i="28"/>
  <c r="D572" i="28"/>
  <c r="D573" i="28"/>
  <c r="D574" i="28"/>
  <c r="D575" i="28"/>
  <c r="D576" i="28"/>
  <c r="D577" i="28"/>
  <c r="D578" i="28"/>
  <c r="D579" i="28"/>
  <c r="D580" i="28"/>
  <c r="D581" i="28"/>
  <c r="D582" i="28"/>
  <c r="D583" i="28"/>
  <c r="D584" i="28"/>
  <c r="D585" i="28"/>
  <c r="D586" i="28"/>
  <c r="D587" i="28"/>
  <c r="D4" i="28"/>
  <c r="D3" i="28"/>
  <c r="C78" i="16"/>
  <c r="AA78" i="16" s="1"/>
  <c r="AY78" i="16" s="1"/>
  <c r="BW78" i="16" s="1"/>
  <c r="E76" i="16"/>
  <c r="F76" i="16" s="1"/>
  <c r="AA77" i="16"/>
  <c r="AY77" i="16" s="1"/>
  <c r="BW77" i="16" s="1"/>
  <c r="AB76" i="16"/>
  <c r="AZ76" i="16" s="1"/>
  <c r="BX76" i="16" s="1"/>
  <c r="C92" i="16"/>
  <c r="C107" i="16" s="1"/>
  <c r="D91" i="16"/>
  <c r="AB91" i="16" s="1"/>
  <c r="AZ91" i="16" s="1"/>
  <c r="BX91" i="16" s="1"/>
  <c r="BW106" i="16"/>
  <c r="BW91" i="16"/>
  <c r="BW76" i="16"/>
  <c r="AY106" i="16"/>
  <c r="AY91" i="16"/>
  <c r="AY76" i="16"/>
  <c r="AA106" i="16"/>
  <c r="AA91" i="16"/>
  <c r="AA76" i="16"/>
  <c r="C106" i="16"/>
  <c r="S20" i="1"/>
  <c r="L10" i="26"/>
  <c r="K10" i="26"/>
  <c r="J10" i="26"/>
  <c r="L9" i="26"/>
  <c r="K9" i="26"/>
  <c r="J9" i="26"/>
  <c r="L8" i="26"/>
  <c r="K8" i="26"/>
  <c r="J8" i="26"/>
  <c r="L7" i="26"/>
  <c r="K7" i="26"/>
  <c r="J7" i="26"/>
  <c r="L6" i="26"/>
  <c r="K6" i="26"/>
  <c r="J6" i="26"/>
  <c r="L3" i="26"/>
  <c r="K3" i="26"/>
  <c r="J3" i="26"/>
  <c r="L10" i="25"/>
  <c r="K10" i="25"/>
  <c r="J10" i="25"/>
  <c r="L9" i="25"/>
  <c r="K9" i="25"/>
  <c r="J9" i="25"/>
  <c r="L8" i="25"/>
  <c r="K8" i="25"/>
  <c r="J8" i="25"/>
  <c r="L7" i="25"/>
  <c r="K7" i="25"/>
  <c r="J7" i="25"/>
  <c r="L6" i="25"/>
  <c r="K6" i="25"/>
  <c r="J6" i="25"/>
  <c r="L3" i="25"/>
  <c r="K3" i="25"/>
  <c r="J3" i="25"/>
  <c r="BW130" i="16" l="1"/>
  <c r="BW145" i="16" s="1"/>
  <c r="BW160" i="16" s="1"/>
  <c r="CD137" i="16"/>
  <c r="CD152" i="16" s="1"/>
  <c r="CE122" i="16"/>
  <c r="C130" i="16"/>
  <c r="U20" i="1" a="1"/>
  <c r="U20" i="1" s="1"/>
  <c r="AD20" i="1" a="1"/>
  <c r="AD20" i="1" s="1"/>
  <c r="AA20" i="1" a="1"/>
  <c r="AA20" i="1" s="1"/>
  <c r="X20" i="1" a="1"/>
  <c r="X20" i="1" s="1"/>
  <c r="F122" i="16"/>
  <c r="G122" i="16" s="1"/>
  <c r="AE122" i="16" s="1"/>
  <c r="BC122" i="16" s="1"/>
  <c r="AA124" i="16"/>
  <c r="AY124" i="16" s="1"/>
  <c r="AA139" i="16"/>
  <c r="AY139" i="16" s="1"/>
  <c r="AB137" i="16"/>
  <c r="AZ137" i="16" s="1"/>
  <c r="E137" i="16"/>
  <c r="AA153" i="16"/>
  <c r="AY153" i="16" s="1"/>
  <c r="C93" i="16"/>
  <c r="C108" i="16" s="1"/>
  <c r="AA108" i="16" s="1"/>
  <c r="AY108" i="16" s="1"/>
  <c r="BW108" i="16" s="1"/>
  <c r="AC76" i="16"/>
  <c r="BA76" i="16" s="1"/>
  <c r="BY76" i="16" s="1"/>
  <c r="G76" i="16"/>
  <c r="AE76" i="16" s="1"/>
  <c r="BC76" i="16" s="1"/>
  <c r="CA76" i="16" s="1"/>
  <c r="AD76" i="16"/>
  <c r="BB76" i="16" s="1"/>
  <c r="BZ76" i="16" s="1"/>
  <c r="F91" i="16"/>
  <c r="D106" i="16"/>
  <c r="AB106" i="16" s="1"/>
  <c r="AZ106" i="16" s="1"/>
  <c r="BX106" i="16" s="1"/>
  <c r="C79" i="16"/>
  <c r="E91" i="16"/>
  <c r="AA107" i="16"/>
  <c r="AY107" i="16" s="1"/>
  <c r="BW107" i="16" s="1"/>
  <c r="AA92" i="16"/>
  <c r="AY92" i="16" s="1"/>
  <c r="BW92" i="16" s="1"/>
  <c r="L5" i="25"/>
  <c r="J5" i="25"/>
  <c r="K5" i="26"/>
  <c r="L5" i="26"/>
  <c r="J5" i="26"/>
  <c r="K5" i="25"/>
  <c r="B6" i="19"/>
  <c r="L10" i="21"/>
  <c r="K10" i="21"/>
  <c r="J10" i="21"/>
  <c r="L9" i="21"/>
  <c r="K9" i="21"/>
  <c r="J9" i="21"/>
  <c r="L8" i="21"/>
  <c r="K8" i="21"/>
  <c r="J8" i="21"/>
  <c r="L7" i="21"/>
  <c r="K7" i="21"/>
  <c r="J7" i="21"/>
  <c r="L6" i="21"/>
  <c r="K6" i="21"/>
  <c r="J6" i="21"/>
  <c r="L3" i="21"/>
  <c r="K3" i="21"/>
  <c r="J3" i="21"/>
  <c r="BW131" i="16" l="1"/>
  <c r="BW132" i="16" s="1"/>
  <c r="CF122" i="16"/>
  <c r="CE137" i="16"/>
  <c r="CE152" i="16" s="1"/>
  <c r="C131" i="16"/>
  <c r="AD122" i="16"/>
  <c r="BB122" i="16" s="1"/>
  <c r="G137" i="16"/>
  <c r="G152" i="16" s="1"/>
  <c r="AE152" i="16" s="1"/>
  <c r="BC152" i="16" s="1"/>
  <c r="H122" i="16"/>
  <c r="AF122" i="16" s="1"/>
  <c r="BD122" i="16" s="1"/>
  <c r="F137" i="16"/>
  <c r="F152" i="16" s="1"/>
  <c r="AD152" i="16" s="1"/>
  <c r="BB152" i="16" s="1"/>
  <c r="AA154" i="16"/>
  <c r="AY154" i="16" s="1"/>
  <c r="E152" i="16"/>
  <c r="AC152" i="16" s="1"/>
  <c r="BA152" i="16" s="1"/>
  <c r="AC137" i="16"/>
  <c r="BA137" i="16" s="1"/>
  <c r="AA140" i="16"/>
  <c r="AY140" i="16" s="1"/>
  <c r="AA155" i="16"/>
  <c r="AY155" i="16" s="1"/>
  <c r="AA126" i="16"/>
  <c r="AY126" i="16" s="1"/>
  <c r="H76" i="16"/>
  <c r="H91" i="16" s="1"/>
  <c r="AA93" i="16"/>
  <c r="AY93" i="16" s="1"/>
  <c r="BW93" i="16" s="1"/>
  <c r="G91" i="16"/>
  <c r="AE91" i="16" s="1"/>
  <c r="BC91" i="16" s="1"/>
  <c r="CA91" i="16" s="1"/>
  <c r="E106" i="16"/>
  <c r="AC91" i="16"/>
  <c r="BA91" i="16" s="1"/>
  <c r="BY91" i="16" s="1"/>
  <c r="AD91" i="16"/>
  <c r="BB91" i="16" s="1"/>
  <c r="BZ91" i="16" s="1"/>
  <c r="F106" i="16"/>
  <c r="C94" i="16"/>
  <c r="AA79" i="16"/>
  <c r="AY79" i="16" s="1"/>
  <c r="BW79" i="16" s="1"/>
  <c r="C80" i="16"/>
  <c r="J5" i="21"/>
  <c r="L5" i="21"/>
  <c r="K5" i="21"/>
  <c r="AG159" i="19"/>
  <c r="AF159" i="19"/>
  <c r="X159" i="19"/>
  <c r="W159" i="19"/>
  <c r="AG120" i="19"/>
  <c r="AF120" i="19"/>
  <c r="X120" i="19"/>
  <c r="W120" i="19"/>
  <c r="AG79" i="19"/>
  <c r="AF79" i="19"/>
  <c r="X79" i="19"/>
  <c r="W79" i="19"/>
  <c r="AG39" i="19"/>
  <c r="AF39" i="19"/>
  <c r="X39" i="19"/>
  <c r="W39" i="19"/>
  <c r="AG159" i="18"/>
  <c r="AF159" i="18"/>
  <c r="X159" i="18"/>
  <c r="W159" i="18"/>
  <c r="AG120" i="18"/>
  <c r="AF120" i="18"/>
  <c r="X120" i="18"/>
  <c r="W120" i="18"/>
  <c r="AG79" i="18"/>
  <c r="AF79" i="18"/>
  <c r="X79" i="18"/>
  <c r="W79" i="18"/>
  <c r="AG39" i="18"/>
  <c r="AF39" i="18"/>
  <c r="X39" i="18"/>
  <c r="W39" i="18"/>
  <c r="AG159" i="17"/>
  <c r="AF159" i="17"/>
  <c r="X159" i="17"/>
  <c r="W159" i="17"/>
  <c r="AG120" i="17"/>
  <c r="AF120" i="17"/>
  <c r="X120" i="17"/>
  <c r="W120" i="17"/>
  <c r="AG79" i="17"/>
  <c r="AF79" i="17"/>
  <c r="X79" i="17"/>
  <c r="W79" i="17"/>
  <c r="AG39" i="17"/>
  <c r="AF39" i="17"/>
  <c r="X39" i="17"/>
  <c r="W39" i="17"/>
  <c r="AG159" i="8"/>
  <c r="AF159" i="8"/>
  <c r="X159" i="8"/>
  <c r="W159" i="8"/>
  <c r="AG120" i="8"/>
  <c r="AF120" i="8"/>
  <c r="X120" i="8"/>
  <c r="W120" i="8"/>
  <c r="AG79" i="8"/>
  <c r="AF79" i="8"/>
  <c r="X79" i="8"/>
  <c r="W79" i="8"/>
  <c r="AG39" i="8"/>
  <c r="AF39" i="8"/>
  <c r="X39" i="8"/>
  <c r="W39" i="8"/>
  <c r="AG159" i="6"/>
  <c r="AF159" i="6"/>
  <c r="X159" i="6"/>
  <c r="W159" i="6"/>
  <c r="AG120" i="6"/>
  <c r="AF120" i="6"/>
  <c r="X120" i="6"/>
  <c r="W120" i="6"/>
  <c r="AG79" i="6"/>
  <c r="AF79" i="6"/>
  <c r="X79" i="6"/>
  <c r="W79" i="6"/>
  <c r="AG39" i="6"/>
  <c r="AF39" i="6"/>
  <c r="X39" i="6"/>
  <c r="W39" i="6"/>
  <c r="AG159" i="1"/>
  <c r="AF159" i="1"/>
  <c r="X159" i="1"/>
  <c r="W159" i="1"/>
  <c r="AG120" i="1"/>
  <c r="AF120" i="1"/>
  <c r="X120" i="1"/>
  <c r="W120" i="1"/>
  <c r="AG79" i="1"/>
  <c r="AF79" i="1"/>
  <c r="X79" i="1"/>
  <c r="W79" i="1"/>
  <c r="AG39" i="1"/>
  <c r="AF39" i="1"/>
  <c r="X39" i="1"/>
  <c r="W39" i="1"/>
  <c r="AH46" i="16"/>
  <c r="AG46" i="16"/>
  <c r="AH26" i="16"/>
  <c r="AG26" i="16"/>
  <c r="AH6" i="16"/>
  <c r="AG6" i="16"/>
  <c r="S8" i="17"/>
  <c r="S9" i="17"/>
  <c r="S10" i="17"/>
  <c r="S11" i="17"/>
  <c r="S12" i="17"/>
  <c r="S13" i="17"/>
  <c r="S14" i="17"/>
  <c r="S15" i="17"/>
  <c r="S7" i="18"/>
  <c r="S7" i="17"/>
  <c r="S6" i="17"/>
  <c r="S6" i="18"/>
  <c r="BW146" i="16" l="1"/>
  <c r="BW161" i="16" s="1"/>
  <c r="CG122" i="16"/>
  <c r="CF137" i="16"/>
  <c r="CF152" i="16" s="1"/>
  <c r="BW133" i="16"/>
  <c r="BW147" i="16"/>
  <c r="C132" i="16"/>
  <c r="AE137" i="16"/>
  <c r="BC137" i="16" s="1"/>
  <c r="AD137" i="16"/>
  <c r="BB137" i="16" s="1"/>
  <c r="I122" i="16"/>
  <c r="I137" i="16" s="1"/>
  <c r="H137" i="16"/>
  <c r="H152" i="16" s="1"/>
  <c r="AF152" i="16" s="1"/>
  <c r="BD152" i="16" s="1"/>
  <c r="I76" i="16"/>
  <c r="J76" i="16" s="1"/>
  <c r="AA141" i="16"/>
  <c r="AY141" i="16" s="1"/>
  <c r="AA156" i="16"/>
  <c r="AY156" i="16" s="1"/>
  <c r="AA127" i="16"/>
  <c r="AY127" i="16" s="1"/>
  <c r="G106" i="16"/>
  <c r="AE106" i="16" s="1"/>
  <c r="BC106" i="16" s="1"/>
  <c r="CA106" i="16" s="1"/>
  <c r="AF76" i="16"/>
  <c r="BD76" i="16" s="1"/>
  <c r="CB76" i="16" s="1"/>
  <c r="AC106" i="16"/>
  <c r="BA106" i="16" s="1"/>
  <c r="BY106" i="16" s="1"/>
  <c r="AA94" i="16"/>
  <c r="AY94" i="16" s="1"/>
  <c r="BW94" i="16" s="1"/>
  <c r="C109" i="16"/>
  <c r="AD106" i="16"/>
  <c r="BB106" i="16" s="1"/>
  <c r="BZ106" i="16" s="1"/>
  <c r="C95" i="16"/>
  <c r="AA80" i="16"/>
  <c r="AY80" i="16" s="1"/>
  <c r="BW80" i="16" s="1"/>
  <c r="C81" i="16"/>
  <c r="AF91" i="16"/>
  <c r="BD91" i="16" s="1"/>
  <c r="CB91" i="16" s="1"/>
  <c r="H106" i="16"/>
  <c r="Z8" i="16"/>
  <c r="BW148" i="16" l="1"/>
  <c r="BW162" i="16"/>
  <c r="BW163" i="16" s="1"/>
  <c r="CG137" i="16"/>
  <c r="CG152" i="16" s="1"/>
  <c r="CH122" i="16"/>
  <c r="C133" i="16"/>
  <c r="AF137" i="16"/>
  <c r="BD137" i="16" s="1"/>
  <c r="AG122" i="16"/>
  <c r="BE122" i="16" s="1"/>
  <c r="J122" i="16"/>
  <c r="K122" i="16" s="1"/>
  <c r="AG76" i="16"/>
  <c r="BE76" i="16" s="1"/>
  <c r="CC76" i="16" s="1"/>
  <c r="I91" i="16"/>
  <c r="I106" i="16" s="1"/>
  <c r="I152" i="16"/>
  <c r="AG152" i="16" s="1"/>
  <c r="BE152" i="16" s="1"/>
  <c r="AG137" i="16"/>
  <c r="BE137" i="16" s="1"/>
  <c r="AA142" i="16"/>
  <c r="AY142" i="16" s="1"/>
  <c r="AA157" i="16"/>
  <c r="AY157" i="16" s="1"/>
  <c r="AA128" i="16"/>
  <c r="AY128" i="16" s="1"/>
  <c r="C110" i="16"/>
  <c r="AA95" i="16"/>
  <c r="AY95" i="16" s="1"/>
  <c r="BW95" i="16" s="1"/>
  <c r="AA109" i="16"/>
  <c r="AY109" i="16" s="1"/>
  <c r="BW109" i="16" s="1"/>
  <c r="C82" i="16"/>
  <c r="C96" i="16"/>
  <c r="AA81" i="16"/>
  <c r="AY81" i="16" s="1"/>
  <c r="BW81" i="16" s="1"/>
  <c r="AF106" i="16"/>
  <c r="BD106" i="16" s="1"/>
  <c r="CB106" i="16" s="1"/>
  <c r="AH76" i="16"/>
  <c r="BF76" i="16" s="1"/>
  <c r="CD76" i="16" s="1"/>
  <c r="K76" i="16"/>
  <c r="J91" i="16"/>
  <c r="B1000" i="19"/>
  <c r="B999" i="19"/>
  <c r="B998" i="19"/>
  <c r="B997" i="19"/>
  <c r="B996" i="19"/>
  <c r="B995" i="19"/>
  <c r="B994" i="19"/>
  <c r="B993" i="19"/>
  <c r="B992" i="19"/>
  <c r="B991" i="19"/>
  <c r="B990" i="19"/>
  <c r="B989" i="19"/>
  <c r="B988" i="19"/>
  <c r="B987" i="19"/>
  <c r="B986" i="19"/>
  <c r="B985" i="19"/>
  <c r="B984" i="19"/>
  <c r="B983" i="19"/>
  <c r="B982" i="19"/>
  <c r="B981" i="19"/>
  <c r="B980" i="19"/>
  <c r="B979" i="19"/>
  <c r="B978" i="19"/>
  <c r="B977" i="19"/>
  <c r="B976" i="19"/>
  <c r="B975" i="19"/>
  <c r="B974" i="19"/>
  <c r="B973" i="19"/>
  <c r="B972" i="19"/>
  <c r="B971" i="19"/>
  <c r="B970" i="19"/>
  <c r="B969" i="19"/>
  <c r="B968" i="19"/>
  <c r="B967" i="19"/>
  <c r="B966" i="19"/>
  <c r="B965" i="19"/>
  <c r="B964" i="19"/>
  <c r="B963" i="19"/>
  <c r="B962" i="19"/>
  <c r="B961" i="19"/>
  <c r="B960" i="19"/>
  <c r="B959" i="19"/>
  <c r="B958" i="19"/>
  <c r="B957" i="19"/>
  <c r="B956" i="19"/>
  <c r="B955" i="19"/>
  <c r="B954" i="19"/>
  <c r="B953" i="19"/>
  <c r="B952" i="19"/>
  <c r="B951" i="19"/>
  <c r="B950" i="19"/>
  <c r="B949" i="19"/>
  <c r="B948" i="19"/>
  <c r="B947" i="19"/>
  <c r="B946" i="19"/>
  <c r="B945" i="19"/>
  <c r="B944" i="19"/>
  <c r="B943" i="19"/>
  <c r="B942" i="19"/>
  <c r="B941" i="19"/>
  <c r="B940" i="19"/>
  <c r="B939" i="19"/>
  <c r="B938" i="19"/>
  <c r="B937" i="19"/>
  <c r="B936" i="19"/>
  <c r="B935" i="19"/>
  <c r="B934" i="19"/>
  <c r="B933" i="19"/>
  <c r="B932" i="19"/>
  <c r="B931" i="19"/>
  <c r="B930" i="19"/>
  <c r="B929" i="19"/>
  <c r="B928" i="19"/>
  <c r="B927" i="19"/>
  <c r="B926" i="19"/>
  <c r="B925" i="19"/>
  <c r="B924" i="19"/>
  <c r="B923" i="19"/>
  <c r="B922" i="19"/>
  <c r="B921" i="19"/>
  <c r="B920" i="19"/>
  <c r="B919" i="19"/>
  <c r="B918" i="19"/>
  <c r="B917" i="19"/>
  <c r="B916" i="19"/>
  <c r="B915" i="19"/>
  <c r="B914" i="19"/>
  <c r="B913" i="19"/>
  <c r="B912" i="19"/>
  <c r="B911" i="19"/>
  <c r="B910" i="19"/>
  <c r="B909" i="19"/>
  <c r="B908" i="19"/>
  <c r="B907" i="19"/>
  <c r="B906" i="19"/>
  <c r="B905" i="19"/>
  <c r="B904" i="19"/>
  <c r="B903" i="19"/>
  <c r="B902" i="19"/>
  <c r="B901" i="19"/>
  <c r="B900" i="19"/>
  <c r="B899" i="19"/>
  <c r="B898" i="19"/>
  <c r="B897" i="19"/>
  <c r="B896" i="19"/>
  <c r="B895" i="19"/>
  <c r="B894" i="19"/>
  <c r="B893" i="19"/>
  <c r="B892" i="19"/>
  <c r="B891" i="19"/>
  <c r="B890" i="19"/>
  <c r="B889" i="19"/>
  <c r="B888" i="19"/>
  <c r="B887" i="19"/>
  <c r="B886" i="19"/>
  <c r="B885" i="19"/>
  <c r="B884" i="19"/>
  <c r="B883" i="19"/>
  <c r="B882" i="19"/>
  <c r="B881" i="19"/>
  <c r="B880" i="19"/>
  <c r="B879" i="19"/>
  <c r="B878" i="19"/>
  <c r="B877" i="19"/>
  <c r="B876" i="19"/>
  <c r="B875" i="19"/>
  <c r="B874" i="19"/>
  <c r="B873" i="19"/>
  <c r="B872" i="19"/>
  <c r="B871" i="19"/>
  <c r="B870" i="19"/>
  <c r="B869" i="19"/>
  <c r="B868" i="19"/>
  <c r="B867" i="19"/>
  <c r="B866" i="19"/>
  <c r="B865" i="19"/>
  <c r="B864" i="19"/>
  <c r="B863" i="19"/>
  <c r="B862" i="19"/>
  <c r="B861" i="19"/>
  <c r="B860" i="19"/>
  <c r="B859" i="19"/>
  <c r="B858" i="19"/>
  <c r="B857" i="19"/>
  <c r="B856" i="19"/>
  <c r="B855" i="19"/>
  <c r="B854" i="19"/>
  <c r="B853" i="19"/>
  <c r="B852" i="19"/>
  <c r="B851" i="19"/>
  <c r="B850" i="19"/>
  <c r="B849" i="19"/>
  <c r="B848" i="19"/>
  <c r="B847" i="19"/>
  <c r="B846" i="19"/>
  <c r="B845" i="19"/>
  <c r="B844" i="19"/>
  <c r="B843" i="19"/>
  <c r="B842" i="19"/>
  <c r="B841" i="19"/>
  <c r="B840" i="19"/>
  <c r="B839" i="19"/>
  <c r="B838" i="19"/>
  <c r="B837" i="19"/>
  <c r="B836" i="19"/>
  <c r="B835" i="19"/>
  <c r="B834" i="19"/>
  <c r="B833" i="19"/>
  <c r="B832" i="19"/>
  <c r="B831" i="19"/>
  <c r="B830" i="19"/>
  <c r="B829" i="19"/>
  <c r="B828" i="19"/>
  <c r="B827" i="19"/>
  <c r="B826" i="19"/>
  <c r="B825" i="19"/>
  <c r="B824" i="19"/>
  <c r="B823" i="19"/>
  <c r="B822" i="19"/>
  <c r="B821" i="19"/>
  <c r="B820" i="19"/>
  <c r="B819" i="19"/>
  <c r="B818" i="19"/>
  <c r="B817" i="19"/>
  <c r="B816" i="19"/>
  <c r="B815" i="19"/>
  <c r="B814" i="19"/>
  <c r="B813" i="19"/>
  <c r="B812" i="19"/>
  <c r="B811" i="19"/>
  <c r="B810" i="19"/>
  <c r="B809" i="19"/>
  <c r="B808" i="19"/>
  <c r="B807" i="19"/>
  <c r="B806" i="19"/>
  <c r="B805" i="19"/>
  <c r="B804" i="19"/>
  <c r="B803" i="19"/>
  <c r="B802" i="19"/>
  <c r="B801" i="19"/>
  <c r="B800" i="19"/>
  <c r="B799" i="19"/>
  <c r="B798" i="19"/>
  <c r="B797" i="19"/>
  <c r="B796" i="19"/>
  <c r="B795" i="19"/>
  <c r="B794" i="19"/>
  <c r="B793" i="19"/>
  <c r="B792" i="19"/>
  <c r="B791" i="19"/>
  <c r="B790" i="19"/>
  <c r="B789" i="19"/>
  <c r="B788" i="19"/>
  <c r="B787" i="19"/>
  <c r="B786" i="19"/>
  <c r="B785" i="19"/>
  <c r="B784" i="19"/>
  <c r="B783" i="19"/>
  <c r="B782" i="19"/>
  <c r="B781" i="19"/>
  <c r="B780" i="19"/>
  <c r="B779" i="19"/>
  <c r="B778" i="19"/>
  <c r="B777" i="19"/>
  <c r="B776" i="19"/>
  <c r="B775" i="19"/>
  <c r="B774" i="19"/>
  <c r="B773" i="19"/>
  <c r="B772" i="19"/>
  <c r="B771" i="19"/>
  <c r="B770" i="19"/>
  <c r="B769" i="19"/>
  <c r="B768" i="19"/>
  <c r="B767" i="19"/>
  <c r="B766" i="19"/>
  <c r="B765" i="19"/>
  <c r="B764" i="19"/>
  <c r="B763" i="19"/>
  <c r="B762" i="19"/>
  <c r="B761" i="19"/>
  <c r="B760" i="19"/>
  <c r="B759" i="19"/>
  <c r="B758" i="19"/>
  <c r="B757" i="19"/>
  <c r="B756" i="19"/>
  <c r="B755" i="19"/>
  <c r="B754" i="19"/>
  <c r="B753" i="19"/>
  <c r="B752" i="19"/>
  <c r="B751" i="19"/>
  <c r="B750" i="19"/>
  <c r="B749" i="19"/>
  <c r="B748" i="19"/>
  <c r="B747" i="19"/>
  <c r="B746" i="19"/>
  <c r="B745" i="19"/>
  <c r="B744" i="19"/>
  <c r="B743" i="19"/>
  <c r="B742" i="19"/>
  <c r="B741" i="19"/>
  <c r="B740" i="19"/>
  <c r="B739" i="19"/>
  <c r="B738" i="19"/>
  <c r="B737" i="19"/>
  <c r="B736" i="19"/>
  <c r="B735" i="19"/>
  <c r="B734" i="19"/>
  <c r="B733" i="19"/>
  <c r="B732" i="19"/>
  <c r="B731" i="19"/>
  <c r="B730" i="19"/>
  <c r="B729" i="19"/>
  <c r="B728" i="19"/>
  <c r="B727" i="19"/>
  <c r="B726" i="19"/>
  <c r="B725" i="19"/>
  <c r="B724" i="19"/>
  <c r="B723" i="19"/>
  <c r="B722" i="19"/>
  <c r="B721" i="19"/>
  <c r="B720" i="19"/>
  <c r="B719" i="19"/>
  <c r="B718" i="19"/>
  <c r="B717" i="19"/>
  <c r="B716" i="19"/>
  <c r="B715" i="19"/>
  <c r="B714" i="19"/>
  <c r="B713" i="19"/>
  <c r="B712" i="19"/>
  <c r="B711" i="19"/>
  <c r="B710" i="19"/>
  <c r="B709" i="19"/>
  <c r="B708" i="19"/>
  <c r="B707" i="19"/>
  <c r="B706" i="19"/>
  <c r="B705" i="19"/>
  <c r="B704" i="19"/>
  <c r="B703" i="19"/>
  <c r="B702" i="19"/>
  <c r="B701" i="19"/>
  <c r="B700" i="19"/>
  <c r="B699" i="19"/>
  <c r="B698" i="19"/>
  <c r="B697" i="19"/>
  <c r="B696" i="19"/>
  <c r="B695" i="19"/>
  <c r="B694" i="19"/>
  <c r="B693" i="19"/>
  <c r="B692" i="19"/>
  <c r="B691" i="19"/>
  <c r="B690" i="19"/>
  <c r="B689" i="19"/>
  <c r="B688" i="19"/>
  <c r="B687" i="19"/>
  <c r="B686" i="19"/>
  <c r="B685" i="19"/>
  <c r="B684" i="19"/>
  <c r="B683" i="19"/>
  <c r="B682" i="19"/>
  <c r="B681" i="19"/>
  <c r="B680" i="19"/>
  <c r="B679" i="19"/>
  <c r="B678" i="19"/>
  <c r="B677" i="19"/>
  <c r="B676" i="19"/>
  <c r="B675" i="19"/>
  <c r="B674" i="19"/>
  <c r="B673" i="19"/>
  <c r="B672" i="19"/>
  <c r="B671" i="19"/>
  <c r="B670" i="19"/>
  <c r="B669" i="19"/>
  <c r="B668" i="19"/>
  <c r="B667" i="19"/>
  <c r="B666" i="19"/>
  <c r="B665" i="19"/>
  <c r="B664" i="19"/>
  <c r="B663" i="19"/>
  <c r="B662" i="19"/>
  <c r="B661" i="19"/>
  <c r="B660" i="19"/>
  <c r="B659" i="19"/>
  <c r="B658" i="19"/>
  <c r="B657" i="19"/>
  <c r="B656" i="19"/>
  <c r="B655" i="19"/>
  <c r="B654" i="19"/>
  <c r="B653" i="19"/>
  <c r="B652" i="19"/>
  <c r="B651" i="19"/>
  <c r="B650" i="19"/>
  <c r="B649" i="19"/>
  <c r="B648" i="19"/>
  <c r="B647" i="19"/>
  <c r="B646" i="19"/>
  <c r="B645" i="19"/>
  <c r="B644" i="19"/>
  <c r="B643" i="19"/>
  <c r="B642" i="19"/>
  <c r="B641" i="19"/>
  <c r="B640" i="19"/>
  <c r="B639" i="19"/>
  <c r="B638" i="19"/>
  <c r="B637" i="19"/>
  <c r="B636" i="19"/>
  <c r="B635" i="19"/>
  <c r="B634" i="19"/>
  <c r="B633" i="19"/>
  <c r="B632" i="19"/>
  <c r="B631" i="19"/>
  <c r="B630" i="19"/>
  <c r="B629" i="19"/>
  <c r="B628" i="19"/>
  <c r="B627" i="19"/>
  <c r="B626" i="19"/>
  <c r="B625" i="19"/>
  <c r="B624" i="19"/>
  <c r="B623" i="19"/>
  <c r="B622" i="19"/>
  <c r="B621" i="19"/>
  <c r="B620" i="19"/>
  <c r="B619" i="19"/>
  <c r="B618" i="19"/>
  <c r="B617" i="19"/>
  <c r="B616" i="19"/>
  <c r="B615" i="19"/>
  <c r="B614" i="19"/>
  <c r="B613" i="19"/>
  <c r="B612" i="19"/>
  <c r="B611" i="19"/>
  <c r="B610" i="19"/>
  <c r="B609" i="19"/>
  <c r="B608" i="19"/>
  <c r="B607" i="19"/>
  <c r="B606" i="19"/>
  <c r="B605" i="19"/>
  <c r="B604" i="19"/>
  <c r="B603" i="19"/>
  <c r="B602" i="19"/>
  <c r="B601" i="19"/>
  <c r="B600" i="19"/>
  <c r="B599" i="19"/>
  <c r="B598" i="19"/>
  <c r="B597" i="19"/>
  <c r="B596" i="19"/>
  <c r="B595" i="19"/>
  <c r="B594" i="19"/>
  <c r="B593" i="19"/>
  <c r="B592" i="19"/>
  <c r="B591" i="19"/>
  <c r="B590" i="19"/>
  <c r="B589" i="19"/>
  <c r="B588" i="19"/>
  <c r="B587" i="19"/>
  <c r="B586" i="19"/>
  <c r="B585" i="19"/>
  <c r="B584" i="19"/>
  <c r="B583" i="19"/>
  <c r="B582" i="19"/>
  <c r="B581" i="19"/>
  <c r="B580" i="19"/>
  <c r="B579" i="19"/>
  <c r="B578" i="19"/>
  <c r="B577" i="19"/>
  <c r="B576" i="19"/>
  <c r="B575" i="19"/>
  <c r="B574" i="19"/>
  <c r="B573" i="19"/>
  <c r="B572" i="19"/>
  <c r="B571" i="19"/>
  <c r="B570" i="19"/>
  <c r="B569" i="19"/>
  <c r="B568" i="19"/>
  <c r="B567" i="19"/>
  <c r="B566" i="19"/>
  <c r="B565" i="19"/>
  <c r="B564" i="19"/>
  <c r="B563" i="19"/>
  <c r="B562" i="19"/>
  <c r="B561" i="19"/>
  <c r="B560" i="19"/>
  <c r="B559" i="19"/>
  <c r="B558" i="19"/>
  <c r="B557" i="19"/>
  <c r="B556" i="19"/>
  <c r="B555" i="19"/>
  <c r="B554" i="19"/>
  <c r="B553" i="19"/>
  <c r="B552" i="19"/>
  <c r="B551" i="19"/>
  <c r="B550" i="19"/>
  <c r="B549" i="19"/>
  <c r="B548" i="19"/>
  <c r="B547" i="19"/>
  <c r="B546" i="19"/>
  <c r="B545" i="19"/>
  <c r="B544" i="19"/>
  <c r="B543" i="19"/>
  <c r="B542" i="19"/>
  <c r="B541" i="19"/>
  <c r="B540" i="19"/>
  <c r="B539" i="19"/>
  <c r="B538" i="19"/>
  <c r="B537" i="19"/>
  <c r="B536" i="19"/>
  <c r="B535" i="19"/>
  <c r="B534" i="19"/>
  <c r="B533" i="19"/>
  <c r="B532" i="19"/>
  <c r="B531" i="19"/>
  <c r="B530" i="19"/>
  <c r="B529" i="19"/>
  <c r="B528" i="19"/>
  <c r="B527" i="19"/>
  <c r="B526" i="19"/>
  <c r="B525" i="19"/>
  <c r="B524" i="19"/>
  <c r="B523" i="19"/>
  <c r="B522" i="19"/>
  <c r="B521" i="19"/>
  <c r="B520" i="19"/>
  <c r="B519" i="19"/>
  <c r="B518" i="19"/>
  <c r="B517" i="19"/>
  <c r="B516" i="19"/>
  <c r="B515" i="19"/>
  <c r="B514" i="19"/>
  <c r="B513" i="19"/>
  <c r="B512" i="19"/>
  <c r="B511" i="19"/>
  <c r="B510" i="19"/>
  <c r="B509" i="19"/>
  <c r="B508" i="19"/>
  <c r="B507" i="19"/>
  <c r="B506" i="19"/>
  <c r="B505" i="19"/>
  <c r="B504" i="19"/>
  <c r="B503" i="19"/>
  <c r="B502" i="19"/>
  <c r="B501" i="19"/>
  <c r="B500" i="19"/>
  <c r="B499" i="19"/>
  <c r="B498" i="19"/>
  <c r="B497" i="19"/>
  <c r="B496" i="19"/>
  <c r="B495" i="19"/>
  <c r="B494" i="19"/>
  <c r="B493" i="19"/>
  <c r="B492" i="19"/>
  <c r="B491" i="19"/>
  <c r="B490" i="19"/>
  <c r="B489" i="19"/>
  <c r="B488" i="19"/>
  <c r="B487" i="19"/>
  <c r="B486" i="19"/>
  <c r="B485" i="19"/>
  <c r="B484" i="19"/>
  <c r="B483" i="19"/>
  <c r="B482" i="19"/>
  <c r="B481" i="19"/>
  <c r="B480" i="19"/>
  <c r="B479" i="19"/>
  <c r="B478" i="19"/>
  <c r="B477" i="19"/>
  <c r="B476" i="19"/>
  <c r="B475" i="19"/>
  <c r="B474" i="19"/>
  <c r="B473" i="19"/>
  <c r="B472" i="19"/>
  <c r="B471" i="19"/>
  <c r="B470" i="19"/>
  <c r="B469" i="19"/>
  <c r="B468" i="19"/>
  <c r="B467" i="19"/>
  <c r="B466" i="19"/>
  <c r="B465" i="19"/>
  <c r="B464" i="19"/>
  <c r="B463" i="19"/>
  <c r="B462" i="19"/>
  <c r="B461" i="19"/>
  <c r="B460" i="19"/>
  <c r="B459" i="19"/>
  <c r="B458" i="19"/>
  <c r="B457" i="19"/>
  <c r="B456" i="19"/>
  <c r="B455" i="19"/>
  <c r="B454" i="19"/>
  <c r="B453" i="19"/>
  <c r="B452" i="19"/>
  <c r="B451" i="19"/>
  <c r="B450" i="19"/>
  <c r="B449" i="19"/>
  <c r="B448" i="19"/>
  <c r="B447" i="19"/>
  <c r="B446" i="19"/>
  <c r="B445" i="19"/>
  <c r="B444" i="19"/>
  <c r="B443" i="19"/>
  <c r="B442" i="19"/>
  <c r="B441" i="19"/>
  <c r="B440" i="19"/>
  <c r="B439" i="19"/>
  <c r="B438" i="19"/>
  <c r="B437" i="19"/>
  <c r="B436" i="19"/>
  <c r="B435" i="19"/>
  <c r="B434" i="19"/>
  <c r="B433" i="19"/>
  <c r="B432" i="19"/>
  <c r="B431" i="19"/>
  <c r="B430" i="19"/>
  <c r="B429" i="19"/>
  <c r="B428" i="19"/>
  <c r="B427" i="19"/>
  <c r="B426" i="19"/>
  <c r="B425" i="19"/>
  <c r="B424" i="19"/>
  <c r="B423" i="19"/>
  <c r="B422" i="19"/>
  <c r="B421" i="19"/>
  <c r="B420" i="19"/>
  <c r="B419" i="19"/>
  <c r="B418" i="19"/>
  <c r="B417" i="19"/>
  <c r="B416" i="19"/>
  <c r="B415" i="19"/>
  <c r="B414" i="19"/>
  <c r="B413" i="19"/>
  <c r="B412" i="19"/>
  <c r="B411" i="19"/>
  <c r="B410" i="19"/>
  <c r="B409" i="19"/>
  <c r="B408" i="19"/>
  <c r="B407" i="19"/>
  <c r="B406" i="19"/>
  <c r="B405" i="19"/>
  <c r="B404" i="19"/>
  <c r="B403" i="19"/>
  <c r="B402" i="19"/>
  <c r="B401" i="19"/>
  <c r="B400" i="19"/>
  <c r="B399" i="19"/>
  <c r="B398" i="19"/>
  <c r="B397" i="19"/>
  <c r="B396" i="19"/>
  <c r="B395" i="19"/>
  <c r="B394" i="19"/>
  <c r="B393" i="19"/>
  <c r="B392" i="19"/>
  <c r="B391" i="19"/>
  <c r="B390" i="19"/>
  <c r="B389" i="19"/>
  <c r="B388" i="19"/>
  <c r="B387" i="19"/>
  <c r="B386" i="19"/>
  <c r="B385" i="19"/>
  <c r="B384" i="19"/>
  <c r="B383" i="19"/>
  <c r="B382" i="19"/>
  <c r="B381" i="19"/>
  <c r="B380" i="19"/>
  <c r="B379" i="19"/>
  <c r="B378" i="19"/>
  <c r="B377" i="19"/>
  <c r="B376" i="19"/>
  <c r="B375" i="19"/>
  <c r="B374" i="19"/>
  <c r="B373" i="19"/>
  <c r="B372" i="19"/>
  <c r="B371" i="19"/>
  <c r="B370" i="19"/>
  <c r="B369" i="19"/>
  <c r="B368" i="19"/>
  <c r="B367" i="19"/>
  <c r="B366" i="19"/>
  <c r="B365" i="19"/>
  <c r="B364" i="19"/>
  <c r="B363" i="19"/>
  <c r="B362" i="19"/>
  <c r="B361" i="19"/>
  <c r="B360" i="19"/>
  <c r="B359" i="19"/>
  <c r="B358" i="19"/>
  <c r="B357" i="19"/>
  <c r="B356" i="19"/>
  <c r="B355" i="19"/>
  <c r="B354" i="19"/>
  <c r="B353" i="19"/>
  <c r="B352" i="19"/>
  <c r="B351" i="19"/>
  <c r="B350" i="19"/>
  <c r="B349" i="19"/>
  <c r="B348" i="19"/>
  <c r="B347" i="19"/>
  <c r="B346" i="19"/>
  <c r="B345" i="19"/>
  <c r="B344" i="19"/>
  <c r="B343" i="19"/>
  <c r="B342" i="19"/>
  <c r="B341" i="19"/>
  <c r="B340" i="19"/>
  <c r="B339" i="19"/>
  <c r="B338" i="19"/>
  <c r="B337" i="19"/>
  <c r="B336" i="19"/>
  <c r="B335" i="19"/>
  <c r="B334" i="19"/>
  <c r="B333" i="19"/>
  <c r="B332" i="19"/>
  <c r="B331" i="19"/>
  <c r="B330" i="19"/>
  <c r="B329" i="19"/>
  <c r="B328" i="19"/>
  <c r="B327" i="19"/>
  <c r="B326" i="19"/>
  <c r="B325" i="19"/>
  <c r="B324" i="19"/>
  <c r="B323" i="19"/>
  <c r="B322" i="19"/>
  <c r="B321" i="19"/>
  <c r="B320" i="19"/>
  <c r="B319" i="19"/>
  <c r="B318" i="19"/>
  <c r="B317" i="19"/>
  <c r="B316" i="19"/>
  <c r="B315" i="19"/>
  <c r="B314" i="19"/>
  <c r="B313" i="19"/>
  <c r="B312" i="19"/>
  <c r="B311" i="19"/>
  <c r="B310" i="19"/>
  <c r="B309" i="19"/>
  <c r="B308" i="19"/>
  <c r="B307" i="19"/>
  <c r="B306" i="19"/>
  <c r="B305" i="19"/>
  <c r="B304" i="19"/>
  <c r="B303" i="19"/>
  <c r="B302" i="19"/>
  <c r="B301" i="19"/>
  <c r="B300" i="19"/>
  <c r="B299" i="19"/>
  <c r="B298" i="19"/>
  <c r="B297" i="19"/>
  <c r="B296" i="19"/>
  <c r="B295" i="19"/>
  <c r="B294" i="19"/>
  <c r="B293" i="19"/>
  <c r="B292" i="19"/>
  <c r="B291" i="19"/>
  <c r="B290" i="19"/>
  <c r="B289" i="19"/>
  <c r="B288" i="19"/>
  <c r="B287" i="19"/>
  <c r="B286" i="19"/>
  <c r="B285" i="19"/>
  <c r="B284" i="19"/>
  <c r="B283" i="19"/>
  <c r="B282" i="19"/>
  <c r="B281" i="19"/>
  <c r="B280" i="19"/>
  <c r="B279" i="19"/>
  <c r="B278" i="19"/>
  <c r="B277" i="19"/>
  <c r="B276" i="19"/>
  <c r="B275" i="19"/>
  <c r="B274" i="19"/>
  <c r="B273" i="19"/>
  <c r="B272" i="19"/>
  <c r="B271" i="19"/>
  <c r="B270" i="19"/>
  <c r="B269" i="19"/>
  <c r="B268" i="19"/>
  <c r="B267" i="19"/>
  <c r="B266" i="19"/>
  <c r="B265" i="19"/>
  <c r="B264" i="19"/>
  <c r="B263" i="19"/>
  <c r="B262" i="19"/>
  <c r="B261" i="19"/>
  <c r="B260" i="19"/>
  <c r="B259" i="19"/>
  <c r="B258" i="19"/>
  <c r="B257" i="19"/>
  <c r="B256" i="19"/>
  <c r="B255" i="19"/>
  <c r="B254" i="19"/>
  <c r="B253" i="19"/>
  <c r="B252" i="19"/>
  <c r="B251" i="19"/>
  <c r="B250" i="19"/>
  <c r="B249" i="19"/>
  <c r="B248" i="19"/>
  <c r="B247" i="19"/>
  <c r="B246" i="19"/>
  <c r="B245" i="19"/>
  <c r="B244" i="19"/>
  <c r="B243" i="19"/>
  <c r="B242" i="19"/>
  <c r="B241" i="19"/>
  <c r="B240" i="19"/>
  <c r="B239" i="19"/>
  <c r="B238" i="19"/>
  <c r="B237" i="19"/>
  <c r="B236" i="19"/>
  <c r="B235" i="19"/>
  <c r="B234" i="19"/>
  <c r="B233" i="19"/>
  <c r="B232" i="19"/>
  <c r="B231" i="19"/>
  <c r="B230" i="19"/>
  <c r="B229" i="19"/>
  <c r="B228" i="19"/>
  <c r="B227" i="19"/>
  <c r="B226" i="19"/>
  <c r="B225" i="19"/>
  <c r="B224" i="19"/>
  <c r="B223" i="19"/>
  <c r="B222" i="19"/>
  <c r="B221" i="19"/>
  <c r="B220" i="19"/>
  <c r="B219" i="19"/>
  <c r="B218" i="19"/>
  <c r="B217" i="19"/>
  <c r="B216" i="19"/>
  <c r="B215" i="19"/>
  <c r="B214" i="19"/>
  <c r="B213" i="19"/>
  <c r="B212" i="19"/>
  <c r="B211" i="19"/>
  <c r="B210" i="19"/>
  <c r="B209" i="19"/>
  <c r="B208" i="19"/>
  <c r="B207" i="19"/>
  <c r="B206" i="19"/>
  <c r="B205" i="19"/>
  <c r="B204" i="19"/>
  <c r="B203" i="19"/>
  <c r="B202" i="19"/>
  <c r="B201" i="19"/>
  <c r="B200" i="19"/>
  <c r="B199" i="19"/>
  <c r="B198" i="19"/>
  <c r="B197" i="19"/>
  <c r="B196" i="19"/>
  <c r="B195" i="19"/>
  <c r="B194" i="19"/>
  <c r="B193" i="19"/>
  <c r="B192" i="19"/>
  <c r="B191" i="19"/>
  <c r="B190" i="19"/>
  <c r="B189" i="19"/>
  <c r="B188" i="19"/>
  <c r="B187" i="19"/>
  <c r="B186" i="19"/>
  <c r="B185" i="19"/>
  <c r="B184" i="19"/>
  <c r="B183" i="19"/>
  <c r="B182" i="19"/>
  <c r="B181" i="19"/>
  <c r="B180" i="19"/>
  <c r="B179" i="19"/>
  <c r="B178" i="19"/>
  <c r="B177" i="19"/>
  <c r="B176" i="19"/>
  <c r="B175" i="19"/>
  <c r="B174" i="19"/>
  <c r="B173" i="19"/>
  <c r="B172" i="19"/>
  <c r="B171" i="19"/>
  <c r="B170" i="19"/>
  <c r="B169" i="19"/>
  <c r="B168" i="19"/>
  <c r="B167" i="19"/>
  <c r="B166" i="19"/>
  <c r="B165" i="19"/>
  <c r="B164" i="19"/>
  <c r="B163" i="19"/>
  <c r="B162" i="19"/>
  <c r="B161" i="19"/>
  <c r="B160" i="19"/>
  <c r="B159" i="19"/>
  <c r="B158" i="19"/>
  <c r="B157" i="19"/>
  <c r="B156" i="19"/>
  <c r="B155" i="19"/>
  <c r="B154" i="19"/>
  <c r="B153" i="19"/>
  <c r="B152" i="19"/>
  <c r="B151" i="19"/>
  <c r="B150" i="19"/>
  <c r="B149" i="19"/>
  <c r="B148" i="19"/>
  <c r="B147" i="19"/>
  <c r="B146" i="19"/>
  <c r="B145" i="19"/>
  <c r="B144" i="19"/>
  <c r="B143" i="19"/>
  <c r="B142" i="19"/>
  <c r="B141" i="19"/>
  <c r="B140" i="19"/>
  <c r="B139" i="19"/>
  <c r="B138" i="19"/>
  <c r="B137" i="19"/>
  <c r="B136" i="19"/>
  <c r="B135" i="19"/>
  <c r="B134" i="19"/>
  <c r="B133" i="19"/>
  <c r="B132" i="19"/>
  <c r="B131" i="19"/>
  <c r="B130" i="19"/>
  <c r="B129" i="19"/>
  <c r="B128" i="19"/>
  <c r="B127" i="19"/>
  <c r="B126" i="19"/>
  <c r="B125" i="19"/>
  <c r="B124" i="19"/>
  <c r="B123" i="19"/>
  <c r="B122" i="19"/>
  <c r="B121" i="19"/>
  <c r="B120" i="19"/>
  <c r="B119" i="19"/>
  <c r="B118" i="19"/>
  <c r="B117" i="19"/>
  <c r="B116"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B85" i="19"/>
  <c r="B84" i="19"/>
  <c r="B83" i="19"/>
  <c r="B82" i="19"/>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1000" i="18"/>
  <c r="B999" i="18"/>
  <c r="B998" i="18"/>
  <c r="B997" i="18"/>
  <c r="B996" i="18"/>
  <c r="B995" i="18"/>
  <c r="B994" i="18"/>
  <c r="B993" i="18"/>
  <c r="B992" i="18"/>
  <c r="B991" i="18"/>
  <c r="B990" i="18"/>
  <c r="B989" i="18"/>
  <c r="B988" i="18"/>
  <c r="B987" i="18"/>
  <c r="B986" i="18"/>
  <c r="B985" i="18"/>
  <c r="B984" i="18"/>
  <c r="B983" i="18"/>
  <c r="B982" i="18"/>
  <c r="B981" i="18"/>
  <c r="B980" i="18"/>
  <c r="B979" i="18"/>
  <c r="B978" i="18"/>
  <c r="B977" i="18"/>
  <c r="B976" i="18"/>
  <c r="B975" i="18"/>
  <c r="B974" i="18"/>
  <c r="B973" i="18"/>
  <c r="B972" i="18"/>
  <c r="B971" i="18"/>
  <c r="B970" i="18"/>
  <c r="B969" i="18"/>
  <c r="B968" i="18"/>
  <c r="B967" i="18"/>
  <c r="B966" i="18"/>
  <c r="B965" i="18"/>
  <c r="B964" i="18"/>
  <c r="B963" i="18"/>
  <c r="B962" i="18"/>
  <c r="B961" i="18"/>
  <c r="B960" i="18"/>
  <c r="B959" i="18"/>
  <c r="B958" i="18"/>
  <c r="B957" i="18"/>
  <c r="B956" i="18"/>
  <c r="B955" i="18"/>
  <c r="B954" i="18"/>
  <c r="B953" i="18"/>
  <c r="B952" i="18"/>
  <c r="B951" i="18"/>
  <c r="B950" i="18"/>
  <c r="B949" i="18"/>
  <c r="B948" i="18"/>
  <c r="B947" i="18"/>
  <c r="B946" i="18"/>
  <c r="B945" i="18"/>
  <c r="B944" i="18"/>
  <c r="B943" i="18"/>
  <c r="B942" i="18"/>
  <c r="B941" i="18"/>
  <c r="B940" i="18"/>
  <c r="B939" i="18"/>
  <c r="B938" i="18"/>
  <c r="B937" i="18"/>
  <c r="B936" i="18"/>
  <c r="B935" i="18"/>
  <c r="B934" i="18"/>
  <c r="B933" i="18"/>
  <c r="B932" i="18"/>
  <c r="B931" i="18"/>
  <c r="B930" i="18"/>
  <c r="B929" i="18"/>
  <c r="B928" i="18"/>
  <c r="B927" i="18"/>
  <c r="B926" i="18"/>
  <c r="B925" i="18"/>
  <c r="B924" i="18"/>
  <c r="B923" i="18"/>
  <c r="B922" i="18"/>
  <c r="B921" i="18"/>
  <c r="B920" i="18"/>
  <c r="B919" i="18"/>
  <c r="B918" i="18"/>
  <c r="B917" i="18"/>
  <c r="B916" i="18"/>
  <c r="B915" i="18"/>
  <c r="B914" i="18"/>
  <c r="B913" i="18"/>
  <c r="B912" i="18"/>
  <c r="B911" i="18"/>
  <c r="B910" i="18"/>
  <c r="B909" i="18"/>
  <c r="B908" i="18"/>
  <c r="B907" i="18"/>
  <c r="B906" i="18"/>
  <c r="B905" i="18"/>
  <c r="B904" i="18"/>
  <c r="B903" i="18"/>
  <c r="B902" i="18"/>
  <c r="B901" i="18"/>
  <c r="B900" i="18"/>
  <c r="B899" i="18"/>
  <c r="B898" i="18"/>
  <c r="B897" i="18"/>
  <c r="B896" i="18"/>
  <c r="B895" i="18"/>
  <c r="B894" i="18"/>
  <c r="B893" i="18"/>
  <c r="B892" i="18"/>
  <c r="B891" i="18"/>
  <c r="B890" i="18"/>
  <c r="B889" i="18"/>
  <c r="B888" i="18"/>
  <c r="B887" i="18"/>
  <c r="B886" i="18"/>
  <c r="B885" i="18"/>
  <c r="B884" i="18"/>
  <c r="B883" i="18"/>
  <c r="B882" i="18"/>
  <c r="B881" i="18"/>
  <c r="B880" i="18"/>
  <c r="B879" i="18"/>
  <c r="B878" i="18"/>
  <c r="B877" i="18"/>
  <c r="B876" i="18"/>
  <c r="B875" i="18"/>
  <c r="B874" i="18"/>
  <c r="B873" i="18"/>
  <c r="B872" i="18"/>
  <c r="B871" i="18"/>
  <c r="B870" i="18"/>
  <c r="B869" i="18"/>
  <c r="B868" i="18"/>
  <c r="B867" i="18"/>
  <c r="B866" i="18"/>
  <c r="B865" i="18"/>
  <c r="B864" i="18"/>
  <c r="B863" i="18"/>
  <c r="B862" i="18"/>
  <c r="B861" i="18"/>
  <c r="B860" i="18"/>
  <c r="B859" i="18"/>
  <c r="B858" i="18"/>
  <c r="B857" i="18"/>
  <c r="B856" i="18"/>
  <c r="B855" i="18"/>
  <c r="B854" i="18"/>
  <c r="B853" i="18"/>
  <c r="B852" i="18"/>
  <c r="B851" i="18"/>
  <c r="B850" i="18"/>
  <c r="B849" i="18"/>
  <c r="B848" i="18"/>
  <c r="B847" i="18"/>
  <c r="B846" i="18"/>
  <c r="B845" i="18"/>
  <c r="B844" i="18"/>
  <c r="B843" i="18"/>
  <c r="B842" i="18"/>
  <c r="B841" i="18"/>
  <c r="B840" i="18"/>
  <c r="B839" i="18"/>
  <c r="B838" i="18"/>
  <c r="B837" i="18"/>
  <c r="B836" i="18"/>
  <c r="B835" i="18"/>
  <c r="B834" i="18"/>
  <c r="B833" i="18"/>
  <c r="B832" i="18"/>
  <c r="B831" i="18"/>
  <c r="B830" i="18"/>
  <c r="B829" i="18"/>
  <c r="B828" i="18"/>
  <c r="B827" i="18"/>
  <c r="B826" i="18"/>
  <c r="B825" i="18"/>
  <c r="B824" i="18"/>
  <c r="B823" i="18"/>
  <c r="B822" i="18"/>
  <c r="B821" i="18"/>
  <c r="B820" i="18"/>
  <c r="B819" i="18"/>
  <c r="B818" i="18"/>
  <c r="B817" i="18"/>
  <c r="B816" i="18"/>
  <c r="B815" i="18"/>
  <c r="B814" i="18"/>
  <c r="B813" i="18"/>
  <c r="B812" i="18"/>
  <c r="B811" i="18"/>
  <c r="B810" i="18"/>
  <c r="B809" i="18"/>
  <c r="B808" i="18"/>
  <c r="B807" i="18"/>
  <c r="B806" i="18"/>
  <c r="B805" i="18"/>
  <c r="B804" i="18"/>
  <c r="B803" i="18"/>
  <c r="B802" i="18"/>
  <c r="B801" i="18"/>
  <c r="B800" i="18"/>
  <c r="B799" i="18"/>
  <c r="B798" i="18"/>
  <c r="B797" i="18"/>
  <c r="B796" i="18"/>
  <c r="B795" i="18"/>
  <c r="B794" i="18"/>
  <c r="B793" i="18"/>
  <c r="B792" i="18"/>
  <c r="B791" i="18"/>
  <c r="B790" i="18"/>
  <c r="B789" i="18"/>
  <c r="B788" i="18"/>
  <c r="B787" i="18"/>
  <c r="B786" i="18"/>
  <c r="B785" i="18"/>
  <c r="B784" i="18"/>
  <c r="B783" i="18"/>
  <c r="B782" i="18"/>
  <c r="B781" i="18"/>
  <c r="B780" i="18"/>
  <c r="B779" i="18"/>
  <c r="B778" i="18"/>
  <c r="B777" i="18"/>
  <c r="B776" i="18"/>
  <c r="B775" i="18"/>
  <c r="B774" i="18"/>
  <c r="B773" i="18"/>
  <c r="B772" i="18"/>
  <c r="B771" i="18"/>
  <c r="B770" i="18"/>
  <c r="B769" i="18"/>
  <c r="B768" i="18"/>
  <c r="B767" i="18"/>
  <c r="B766" i="18"/>
  <c r="B765" i="18"/>
  <c r="B764" i="18"/>
  <c r="B763" i="18"/>
  <c r="B762" i="18"/>
  <c r="B761" i="18"/>
  <c r="B760" i="18"/>
  <c r="B759" i="18"/>
  <c r="B758" i="18"/>
  <c r="B757" i="18"/>
  <c r="B756" i="18"/>
  <c r="B755" i="18"/>
  <c r="B754" i="18"/>
  <c r="B753" i="18"/>
  <c r="B752" i="18"/>
  <c r="B751" i="18"/>
  <c r="B750" i="18"/>
  <c r="B749" i="18"/>
  <c r="B748" i="18"/>
  <c r="B747" i="18"/>
  <c r="B746" i="18"/>
  <c r="B745" i="18"/>
  <c r="B744" i="18"/>
  <c r="B743" i="18"/>
  <c r="B742" i="18"/>
  <c r="B741" i="18"/>
  <c r="B740" i="18"/>
  <c r="B739" i="18"/>
  <c r="B738" i="18"/>
  <c r="B737" i="18"/>
  <c r="B736" i="18"/>
  <c r="B735" i="18"/>
  <c r="B734" i="18"/>
  <c r="B733" i="18"/>
  <c r="B732" i="18"/>
  <c r="B731" i="18"/>
  <c r="B730" i="18"/>
  <c r="B729" i="18"/>
  <c r="B728" i="18"/>
  <c r="B727" i="18"/>
  <c r="B726" i="18"/>
  <c r="B725" i="18"/>
  <c r="B724" i="18"/>
  <c r="B723" i="18"/>
  <c r="B722" i="18"/>
  <c r="B721" i="18"/>
  <c r="B720" i="18"/>
  <c r="B719" i="18"/>
  <c r="B718" i="18"/>
  <c r="B717" i="18"/>
  <c r="B716" i="18"/>
  <c r="B715" i="18"/>
  <c r="B714" i="18"/>
  <c r="B713" i="18"/>
  <c r="B712" i="18"/>
  <c r="B711" i="18"/>
  <c r="B710" i="18"/>
  <c r="B709" i="18"/>
  <c r="B708" i="18"/>
  <c r="B707" i="18"/>
  <c r="B706" i="18"/>
  <c r="B705" i="18"/>
  <c r="B704" i="18"/>
  <c r="B703" i="18"/>
  <c r="B702" i="18"/>
  <c r="B701" i="18"/>
  <c r="B700" i="18"/>
  <c r="B699" i="18"/>
  <c r="B698" i="18"/>
  <c r="B697" i="18"/>
  <c r="B696" i="18"/>
  <c r="B695" i="18"/>
  <c r="B694" i="18"/>
  <c r="B693" i="18"/>
  <c r="B692" i="18"/>
  <c r="B691" i="18"/>
  <c r="B690" i="18"/>
  <c r="B689" i="18"/>
  <c r="B688" i="18"/>
  <c r="B687" i="18"/>
  <c r="B686" i="18"/>
  <c r="B685" i="18"/>
  <c r="B684" i="18"/>
  <c r="B683" i="18"/>
  <c r="B682" i="18"/>
  <c r="B681" i="18"/>
  <c r="B680" i="18"/>
  <c r="B679" i="18"/>
  <c r="B678" i="18"/>
  <c r="B677" i="18"/>
  <c r="B676" i="18"/>
  <c r="B675" i="18"/>
  <c r="B674" i="18"/>
  <c r="B673" i="18"/>
  <c r="B672" i="18"/>
  <c r="B671" i="18"/>
  <c r="B670" i="18"/>
  <c r="B669" i="18"/>
  <c r="B668" i="18"/>
  <c r="B667" i="18"/>
  <c r="B666" i="18"/>
  <c r="B665" i="18"/>
  <c r="B664" i="18"/>
  <c r="B663" i="18"/>
  <c r="B662" i="18"/>
  <c r="B661" i="18"/>
  <c r="B660" i="18"/>
  <c r="B659" i="18"/>
  <c r="B658" i="18"/>
  <c r="B657" i="18"/>
  <c r="B656" i="18"/>
  <c r="B655" i="18"/>
  <c r="B654" i="18"/>
  <c r="B653" i="18"/>
  <c r="B652" i="18"/>
  <c r="B651" i="18"/>
  <c r="B650" i="18"/>
  <c r="B649" i="18"/>
  <c r="B648" i="18"/>
  <c r="B647" i="18"/>
  <c r="B646" i="18"/>
  <c r="B645" i="18"/>
  <c r="B644" i="18"/>
  <c r="B643" i="18"/>
  <c r="B642" i="18"/>
  <c r="B641" i="18"/>
  <c r="B640" i="18"/>
  <c r="B639" i="18"/>
  <c r="B638" i="18"/>
  <c r="B637" i="18"/>
  <c r="B636" i="18"/>
  <c r="B635" i="18"/>
  <c r="B634" i="18"/>
  <c r="B633" i="18"/>
  <c r="B632" i="18"/>
  <c r="B631" i="18"/>
  <c r="B630" i="18"/>
  <c r="B629" i="18"/>
  <c r="B628" i="18"/>
  <c r="B627" i="18"/>
  <c r="B626" i="18"/>
  <c r="B625" i="18"/>
  <c r="B624" i="18"/>
  <c r="B623" i="18"/>
  <c r="B622" i="18"/>
  <c r="B621" i="18"/>
  <c r="B620" i="18"/>
  <c r="B619" i="18"/>
  <c r="B618" i="18"/>
  <c r="B617" i="18"/>
  <c r="B616" i="18"/>
  <c r="B615" i="18"/>
  <c r="B614" i="18"/>
  <c r="B613" i="18"/>
  <c r="B612" i="18"/>
  <c r="B611" i="18"/>
  <c r="B610" i="18"/>
  <c r="B609" i="18"/>
  <c r="B608" i="18"/>
  <c r="B607" i="18"/>
  <c r="B606" i="18"/>
  <c r="B605" i="18"/>
  <c r="B604" i="18"/>
  <c r="B603" i="18"/>
  <c r="B602" i="18"/>
  <c r="B601" i="18"/>
  <c r="B600" i="18"/>
  <c r="B599" i="18"/>
  <c r="B598" i="18"/>
  <c r="B597" i="18"/>
  <c r="B596" i="18"/>
  <c r="B595" i="18"/>
  <c r="B594" i="18"/>
  <c r="B593" i="18"/>
  <c r="B592" i="18"/>
  <c r="B591" i="18"/>
  <c r="B590" i="18"/>
  <c r="B589" i="18"/>
  <c r="B588" i="18"/>
  <c r="B587" i="18"/>
  <c r="B586" i="18"/>
  <c r="B585" i="18"/>
  <c r="B584" i="18"/>
  <c r="B583" i="18"/>
  <c r="B582" i="18"/>
  <c r="B581" i="18"/>
  <c r="B580" i="18"/>
  <c r="B579" i="18"/>
  <c r="B578" i="18"/>
  <c r="B577" i="18"/>
  <c r="B576" i="18"/>
  <c r="B575" i="18"/>
  <c r="B574" i="18"/>
  <c r="B573" i="18"/>
  <c r="B572" i="18"/>
  <c r="B571" i="18"/>
  <c r="B570" i="18"/>
  <c r="B569" i="18"/>
  <c r="B568" i="18"/>
  <c r="B567" i="18"/>
  <c r="B566" i="18"/>
  <c r="B565" i="18"/>
  <c r="B564" i="18"/>
  <c r="B563" i="18"/>
  <c r="B562" i="18"/>
  <c r="B561" i="18"/>
  <c r="B560" i="18"/>
  <c r="B559" i="18"/>
  <c r="B558" i="18"/>
  <c r="B557" i="18"/>
  <c r="B556" i="18"/>
  <c r="B555" i="18"/>
  <c r="B554" i="18"/>
  <c r="B553" i="18"/>
  <c r="B552" i="18"/>
  <c r="B551" i="18"/>
  <c r="B550" i="18"/>
  <c r="B549" i="18"/>
  <c r="B548" i="18"/>
  <c r="B547" i="18"/>
  <c r="B546" i="18"/>
  <c r="B545" i="18"/>
  <c r="B544" i="18"/>
  <c r="B543" i="18"/>
  <c r="B542" i="18"/>
  <c r="B541" i="18"/>
  <c r="B540" i="18"/>
  <c r="B539" i="18"/>
  <c r="B538" i="18"/>
  <c r="B537" i="18"/>
  <c r="B536" i="18"/>
  <c r="B535" i="18"/>
  <c r="B534" i="18"/>
  <c r="B533" i="18"/>
  <c r="B532" i="18"/>
  <c r="B531" i="18"/>
  <c r="B530" i="18"/>
  <c r="B529" i="18"/>
  <c r="B528" i="18"/>
  <c r="B527" i="18"/>
  <c r="B526" i="18"/>
  <c r="B525" i="18"/>
  <c r="B524" i="18"/>
  <c r="B523" i="18"/>
  <c r="B522" i="18"/>
  <c r="B521" i="18"/>
  <c r="B520" i="18"/>
  <c r="B519" i="18"/>
  <c r="B518" i="18"/>
  <c r="B517" i="18"/>
  <c r="B516" i="18"/>
  <c r="B515" i="18"/>
  <c r="B514" i="18"/>
  <c r="B513" i="18"/>
  <c r="B512" i="18"/>
  <c r="B511" i="18"/>
  <c r="B510" i="18"/>
  <c r="B509" i="18"/>
  <c r="B508" i="18"/>
  <c r="B507" i="18"/>
  <c r="B506" i="18"/>
  <c r="B505" i="18"/>
  <c r="B504" i="18"/>
  <c r="B503" i="18"/>
  <c r="B502" i="18"/>
  <c r="B501" i="18"/>
  <c r="B500" i="18"/>
  <c r="B499" i="18"/>
  <c r="B498" i="18"/>
  <c r="B497" i="18"/>
  <c r="B496" i="18"/>
  <c r="B495" i="18"/>
  <c r="B494" i="18"/>
  <c r="B493" i="18"/>
  <c r="B492" i="18"/>
  <c r="B491" i="18"/>
  <c r="B490" i="18"/>
  <c r="B489" i="18"/>
  <c r="B488" i="18"/>
  <c r="B487" i="18"/>
  <c r="B486" i="18"/>
  <c r="B485" i="18"/>
  <c r="B484" i="18"/>
  <c r="B483" i="18"/>
  <c r="B482" i="18"/>
  <c r="B481" i="18"/>
  <c r="B480" i="18"/>
  <c r="B479" i="18"/>
  <c r="B478" i="18"/>
  <c r="B477" i="18"/>
  <c r="B476" i="18"/>
  <c r="B475" i="18"/>
  <c r="B474" i="18"/>
  <c r="B473" i="18"/>
  <c r="B472" i="18"/>
  <c r="B471" i="18"/>
  <c r="B470" i="18"/>
  <c r="B469" i="18"/>
  <c r="B468" i="18"/>
  <c r="B467" i="18"/>
  <c r="B466" i="18"/>
  <c r="B465" i="18"/>
  <c r="B464" i="18"/>
  <c r="B463" i="18"/>
  <c r="B462" i="18"/>
  <c r="B461" i="18"/>
  <c r="B460" i="18"/>
  <c r="B459" i="18"/>
  <c r="B458" i="18"/>
  <c r="B457" i="18"/>
  <c r="B456" i="18"/>
  <c r="B455" i="18"/>
  <c r="B454" i="18"/>
  <c r="B453" i="18"/>
  <c r="B452" i="18"/>
  <c r="B451" i="18"/>
  <c r="B450" i="18"/>
  <c r="B449" i="18"/>
  <c r="B448" i="18"/>
  <c r="B447" i="18"/>
  <c r="B446" i="18"/>
  <c r="B445" i="18"/>
  <c r="B444" i="18"/>
  <c r="B443" i="18"/>
  <c r="B442" i="18"/>
  <c r="B441" i="18"/>
  <c r="B440" i="18"/>
  <c r="B439" i="18"/>
  <c r="B438" i="18"/>
  <c r="B437" i="18"/>
  <c r="B436" i="18"/>
  <c r="B435" i="18"/>
  <c r="B434" i="18"/>
  <c r="B433" i="18"/>
  <c r="B432" i="18"/>
  <c r="B431" i="18"/>
  <c r="B430" i="18"/>
  <c r="B429" i="18"/>
  <c r="B428" i="18"/>
  <c r="B427" i="18"/>
  <c r="B426" i="18"/>
  <c r="B425" i="18"/>
  <c r="B424" i="18"/>
  <c r="B423" i="18"/>
  <c r="B422" i="18"/>
  <c r="B421" i="18"/>
  <c r="B420" i="18"/>
  <c r="B419" i="18"/>
  <c r="B418" i="18"/>
  <c r="B417" i="18"/>
  <c r="B416" i="18"/>
  <c r="B415"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B367" i="18"/>
  <c r="B366" i="18"/>
  <c r="B365"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40" i="18"/>
  <c r="B339" i="18"/>
  <c r="B338" i="18"/>
  <c r="B337" i="18"/>
  <c r="B336" i="18"/>
  <c r="B335" i="18"/>
  <c r="B334" i="18"/>
  <c r="B333" i="18"/>
  <c r="B332" i="18"/>
  <c r="B331" i="18"/>
  <c r="B330" i="18"/>
  <c r="B329" i="18"/>
  <c r="B328" i="18"/>
  <c r="B327" i="18"/>
  <c r="B326" i="18"/>
  <c r="B325" i="18"/>
  <c r="B324" i="18"/>
  <c r="B323" i="18"/>
  <c r="B322" i="18"/>
  <c r="B321" i="18"/>
  <c r="B320" i="18"/>
  <c r="B319" i="18"/>
  <c r="B318" i="18"/>
  <c r="B317" i="18"/>
  <c r="B316" i="18"/>
  <c r="B315" i="18"/>
  <c r="B314" i="18"/>
  <c r="B313" i="18"/>
  <c r="B312" i="18"/>
  <c r="B311" i="18"/>
  <c r="B310" i="18"/>
  <c r="B309" i="18"/>
  <c r="B308" i="18"/>
  <c r="B307" i="18"/>
  <c r="B306" i="18"/>
  <c r="B305"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71" i="18"/>
  <c r="B270" i="18"/>
  <c r="B269" i="18"/>
  <c r="B268" i="18"/>
  <c r="B267" i="18"/>
  <c r="B266" i="18"/>
  <c r="B265" i="18"/>
  <c r="B264" i="18"/>
  <c r="B263" i="18"/>
  <c r="B262" i="18"/>
  <c r="B261" i="18"/>
  <c r="B260" i="18"/>
  <c r="B259" i="18"/>
  <c r="B258" i="18"/>
  <c r="B257" i="18"/>
  <c r="B256" i="18"/>
  <c r="B255" i="18"/>
  <c r="B254" i="18"/>
  <c r="B253" i="18"/>
  <c r="B252" i="18"/>
  <c r="B251" i="18"/>
  <c r="B250" i="18"/>
  <c r="B249" i="18"/>
  <c r="B248" i="18"/>
  <c r="B247" i="18"/>
  <c r="B246" i="18"/>
  <c r="B245" i="18"/>
  <c r="B244" i="18"/>
  <c r="B243" i="18"/>
  <c r="B242" i="18"/>
  <c r="B241" i="18"/>
  <c r="B240" i="18"/>
  <c r="B239" i="18"/>
  <c r="B238" i="18"/>
  <c r="B237" i="18"/>
  <c r="B236" i="18"/>
  <c r="B235" i="18"/>
  <c r="B234" i="18"/>
  <c r="B233" i="18"/>
  <c r="B232" i="18"/>
  <c r="B231" i="18"/>
  <c r="B230" i="18"/>
  <c r="B229" i="18"/>
  <c r="B228" i="18"/>
  <c r="B227"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8" i="8"/>
  <c r="B7" i="8"/>
  <c r="B6" i="8"/>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22" i="6"/>
  <c r="B21" i="6"/>
  <c r="B6" i="6"/>
  <c r="B7" i="6"/>
  <c r="B8" i="6"/>
  <c r="B9" i="6"/>
  <c r="B10" i="6"/>
  <c r="B11" i="6"/>
  <c r="B12" i="6"/>
  <c r="B13" i="6"/>
  <c r="B14" i="6"/>
  <c r="B15" i="6"/>
  <c r="B16" i="6"/>
  <c r="B17" i="6"/>
  <c r="B18" i="6"/>
  <c r="B19" i="6"/>
  <c r="B20" i="6"/>
  <c r="CI122" i="16" l="1"/>
  <c r="CH137" i="16"/>
  <c r="CH152" i="16" s="1"/>
  <c r="J137" i="16"/>
  <c r="AH137" i="16" s="1"/>
  <c r="BF137" i="16" s="1"/>
  <c r="AH122" i="16"/>
  <c r="BF122" i="16" s="1"/>
  <c r="AG91" i="16"/>
  <c r="BE91" i="16" s="1"/>
  <c r="CC91" i="16" s="1"/>
  <c r="AA143" i="16"/>
  <c r="AY143" i="16" s="1"/>
  <c r="AA158" i="16"/>
  <c r="AY158" i="16" s="1"/>
  <c r="AA129" i="16"/>
  <c r="AY129" i="16" s="1"/>
  <c r="AI122" i="16"/>
  <c r="BG122" i="16" s="1"/>
  <c r="L122" i="16"/>
  <c r="K137" i="16"/>
  <c r="C111" i="16"/>
  <c r="AA96" i="16"/>
  <c r="AY96" i="16" s="1"/>
  <c r="BW96" i="16" s="1"/>
  <c r="AA82" i="16"/>
  <c r="AY82" i="16" s="1"/>
  <c r="BW82" i="16" s="1"/>
  <c r="C83" i="16"/>
  <c r="C97" i="16"/>
  <c r="AA110" i="16"/>
  <c r="AY110" i="16" s="1"/>
  <c r="BW110" i="16" s="1"/>
  <c r="AH91" i="16"/>
  <c r="BF91" i="16" s="1"/>
  <c r="CD91" i="16" s="1"/>
  <c r="J106" i="16"/>
  <c r="AG106" i="16"/>
  <c r="BE106" i="16" s="1"/>
  <c r="CC106" i="16" s="1"/>
  <c r="K91" i="16"/>
  <c r="L76" i="16"/>
  <c r="AI76" i="16"/>
  <c r="BG76" i="16" s="1"/>
  <c r="CE76" i="16" s="1"/>
  <c r="C2" i="12"/>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797" i="19"/>
  <c r="C798" i="19"/>
  <c r="C799" i="19"/>
  <c r="C800" i="19"/>
  <c r="C801" i="19"/>
  <c r="C802" i="19"/>
  <c r="C803" i="19"/>
  <c r="C804" i="19"/>
  <c r="C805" i="19"/>
  <c r="C806" i="19"/>
  <c r="C807" i="19"/>
  <c r="C808" i="19"/>
  <c r="C809" i="19"/>
  <c r="C810" i="19"/>
  <c r="C811" i="19"/>
  <c r="C812" i="19"/>
  <c r="C813" i="19"/>
  <c r="C814" i="19"/>
  <c r="C815" i="19"/>
  <c r="C816" i="19"/>
  <c r="C817" i="19"/>
  <c r="C818" i="19"/>
  <c r="C819" i="19"/>
  <c r="C820" i="19"/>
  <c r="C821" i="19"/>
  <c r="C822" i="19"/>
  <c r="C823" i="19"/>
  <c r="C824" i="19"/>
  <c r="C825" i="19"/>
  <c r="C826" i="19"/>
  <c r="C827" i="19"/>
  <c r="C828" i="19"/>
  <c r="C829" i="19"/>
  <c r="C830" i="19"/>
  <c r="C831" i="19"/>
  <c r="C832" i="19"/>
  <c r="C833" i="19"/>
  <c r="C834" i="19"/>
  <c r="C835" i="19"/>
  <c r="C836" i="19"/>
  <c r="C837" i="19"/>
  <c r="C838" i="19"/>
  <c r="C839" i="19"/>
  <c r="C840" i="19"/>
  <c r="C841" i="19"/>
  <c r="C842" i="19"/>
  <c r="C843" i="19"/>
  <c r="C844" i="19"/>
  <c r="C845" i="19"/>
  <c r="C846" i="19"/>
  <c r="C847" i="19"/>
  <c r="C848" i="19"/>
  <c r="C849" i="19"/>
  <c r="C850" i="19"/>
  <c r="C851" i="19"/>
  <c r="C852" i="19"/>
  <c r="C853" i="19"/>
  <c r="C854" i="19"/>
  <c r="C855" i="19"/>
  <c r="C856" i="19"/>
  <c r="C857" i="19"/>
  <c r="C858" i="19"/>
  <c r="C859" i="19"/>
  <c r="C860" i="19"/>
  <c r="C861" i="19"/>
  <c r="C862" i="19"/>
  <c r="C863" i="19"/>
  <c r="C864" i="19"/>
  <c r="C865" i="19"/>
  <c r="C866" i="19"/>
  <c r="C867" i="19"/>
  <c r="C868" i="19"/>
  <c r="C869" i="19"/>
  <c r="C870" i="19"/>
  <c r="C871" i="19"/>
  <c r="C872" i="19"/>
  <c r="C873" i="19"/>
  <c r="C874" i="19"/>
  <c r="C875" i="19"/>
  <c r="C876" i="19"/>
  <c r="C877" i="19"/>
  <c r="C878" i="19"/>
  <c r="C879" i="19"/>
  <c r="C880" i="19"/>
  <c r="C881" i="19"/>
  <c r="C882" i="19"/>
  <c r="C883" i="19"/>
  <c r="C884" i="19"/>
  <c r="C885" i="19"/>
  <c r="C886" i="19"/>
  <c r="C887" i="19"/>
  <c r="C888" i="19"/>
  <c r="C889" i="19"/>
  <c r="C890" i="19"/>
  <c r="C891" i="19"/>
  <c r="C892" i="19"/>
  <c r="C893" i="19"/>
  <c r="C894" i="19"/>
  <c r="C895" i="19"/>
  <c r="C896" i="19"/>
  <c r="C897" i="19"/>
  <c r="C898" i="19"/>
  <c r="C899" i="19"/>
  <c r="C900" i="19"/>
  <c r="C901" i="19"/>
  <c r="C902" i="19"/>
  <c r="C903" i="19"/>
  <c r="C904" i="19"/>
  <c r="C905" i="19"/>
  <c r="C906" i="19"/>
  <c r="C907" i="19"/>
  <c r="C908" i="19"/>
  <c r="C909" i="19"/>
  <c r="C910" i="19"/>
  <c r="C911" i="19"/>
  <c r="C912" i="19"/>
  <c r="C913" i="19"/>
  <c r="C914" i="19"/>
  <c r="C915" i="19"/>
  <c r="C916" i="19"/>
  <c r="C917" i="19"/>
  <c r="C918" i="19"/>
  <c r="C919" i="19"/>
  <c r="C920" i="19"/>
  <c r="C921" i="19"/>
  <c r="C922" i="19"/>
  <c r="C923" i="19"/>
  <c r="C924" i="19"/>
  <c r="C925" i="19"/>
  <c r="C926" i="19"/>
  <c r="C927" i="19"/>
  <c r="C928" i="19"/>
  <c r="C929" i="19"/>
  <c r="C930" i="19"/>
  <c r="C931" i="19"/>
  <c r="C932" i="19"/>
  <c r="C933" i="19"/>
  <c r="C934" i="19"/>
  <c r="C935" i="19"/>
  <c r="C936" i="19"/>
  <c r="C937" i="19"/>
  <c r="C938" i="19"/>
  <c r="C939" i="19"/>
  <c r="C940" i="19"/>
  <c r="C941" i="19"/>
  <c r="C942" i="19"/>
  <c r="C943" i="19"/>
  <c r="C944" i="19"/>
  <c r="C945" i="19"/>
  <c r="C946" i="19"/>
  <c r="C947" i="19"/>
  <c r="C948" i="19"/>
  <c r="C949" i="19"/>
  <c r="C950" i="19"/>
  <c r="C951" i="19"/>
  <c r="C952" i="19"/>
  <c r="C953" i="19"/>
  <c r="C954" i="19"/>
  <c r="C955" i="19"/>
  <c r="C956" i="19"/>
  <c r="C957" i="19"/>
  <c r="C958" i="19"/>
  <c r="C959" i="19"/>
  <c r="C960" i="19"/>
  <c r="C961" i="19"/>
  <c r="C962" i="19"/>
  <c r="C963" i="19"/>
  <c r="C964" i="19"/>
  <c r="C965" i="19"/>
  <c r="C966" i="19"/>
  <c r="C967" i="19"/>
  <c r="C968" i="19"/>
  <c r="C969" i="19"/>
  <c r="C970" i="19"/>
  <c r="C971" i="19"/>
  <c r="C972" i="19"/>
  <c r="C973" i="19"/>
  <c r="C974" i="19"/>
  <c r="C975" i="19"/>
  <c r="C976" i="19"/>
  <c r="C977" i="19"/>
  <c r="C978" i="19"/>
  <c r="C979" i="19"/>
  <c r="C980" i="19"/>
  <c r="C981" i="19"/>
  <c r="C982" i="19"/>
  <c r="C983" i="19"/>
  <c r="C984" i="19"/>
  <c r="C985" i="19"/>
  <c r="C986" i="19"/>
  <c r="C987" i="19"/>
  <c r="C988" i="19"/>
  <c r="C989" i="19"/>
  <c r="C990" i="19"/>
  <c r="C991" i="19"/>
  <c r="C992" i="19"/>
  <c r="C993" i="19"/>
  <c r="C994" i="19"/>
  <c r="C995" i="19"/>
  <c r="C996" i="19"/>
  <c r="C997" i="19"/>
  <c r="C998" i="19"/>
  <c r="C999" i="19"/>
  <c r="C1000" i="19"/>
  <c r="C6" i="19"/>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6" i="18"/>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6" i="17"/>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6" i="8"/>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1" i="6"/>
  <c r="C7" i="6"/>
  <c r="C8" i="6"/>
  <c r="C9" i="6"/>
  <c r="C10" i="6"/>
  <c r="C6" i="6"/>
  <c r="CJ122" i="16" l="1"/>
  <c r="CI137" i="16"/>
  <c r="CI152" i="16" s="1"/>
  <c r="AD15" i="17" a="1"/>
  <c r="AD15" i="17" s="1"/>
  <c r="AD89" i="17" s="1"/>
  <c r="AA13" i="17" a="1"/>
  <c r="AA13" i="17" s="1"/>
  <c r="X11" i="17" a="1"/>
  <c r="X11" i="17" s="1"/>
  <c r="U9" i="17" a="1"/>
  <c r="U9" i="17" s="1"/>
  <c r="AD7" i="17" a="1"/>
  <c r="AD7" i="17" s="1"/>
  <c r="AA14" i="17" a="1"/>
  <c r="AA14" i="17" s="1"/>
  <c r="X12" i="17" a="1"/>
  <c r="X12" i="17" s="1"/>
  <c r="U10" i="17" a="1"/>
  <c r="U10" i="17" s="1"/>
  <c r="AA15" i="17" a="1"/>
  <c r="AA15" i="17" s="1"/>
  <c r="U89" i="17" s="1"/>
  <c r="X13" i="17" a="1"/>
  <c r="X13" i="17" s="1"/>
  <c r="U11" i="17" a="1"/>
  <c r="U11" i="17" s="1"/>
  <c r="U45" i="17" s="1"/>
  <c r="AD9" i="17" a="1"/>
  <c r="AD9" i="17" s="1"/>
  <c r="AD83" i="17" s="1"/>
  <c r="AA7" i="17" a="1"/>
  <c r="AA7" i="17" s="1"/>
  <c r="U81" i="17" s="1"/>
  <c r="X15" i="17" a="1"/>
  <c r="X15" i="17" s="1"/>
  <c r="U13" i="17" a="1"/>
  <c r="U13" i="17" s="1"/>
  <c r="U47" i="17" s="1"/>
  <c r="AD11" i="17" a="1"/>
  <c r="AD11" i="17" s="1"/>
  <c r="AA9" i="17" a="1"/>
  <c r="AA9" i="17" s="1"/>
  <c r="X7" i="17" a="1"/>
  <c r="X7" i="17" s="1"/>
  <c r="U14" i="17" a="1"/>
  <c r="U14" i="17" s="1"/>
  <c r="AD12" i="17" a="1"/>
  <c r="AD12" i="17" s="1"/>
  <c r="U15" i="17" a="1"/>
  <c r="U15" i="17" s="1"/>
  <c r="U49" i="17" s="1"/>
  <c r="AD13" i="17" a="1"/>
  <c r="AD13" i="17" s="1"/>
  <c r="AD87" i="17" s="1"/>
  <c r="AA11" i="17" a="1"/>
  <c r="AA11" i="17" s="1"/>
  <c r="U85" i="17" s="1"/>
  <c r="X9" i="17" a="1"/>
  <c r="X9" i="17" s="1"/>
  <c r="AD43" i="17" s="1"/>
  <c r="U7" i="17" a="1"/>
  <c r="U7" i="17" s="1"/>
  <c r="AA12" i="17" a="1"/>
  <c r="AA12" i="17" s="1"/>
  <c r="U86" i="17" s="1"/>
  <c r="U12" i="17" a="1"/>
  <c r="U12" i="17" s="1"/>
  <c r="U46" i="17" s="1"/>
  <c r="AD6" i="17" a="1"/>
  <c r="AD6" i="17" s="1"/>
  <c r="AD8" i="17" a="1"/>
  <c r="AD8" i="17" s="1"/>
  <c r="AA6" i="17" a="1"/>
  <c r="AA6" i="17" s="1"/>
  <c r="AA8" i="17" a="1"/>
  <c r="AA8" i="17" s="1"/>
  <c r="X6" i="17" a="1"/>
  <c r="X6" i="17" s="1"/>
  <c r="AD14" i="17" a="1"/>
  <c r="AD14" i="17" s="1"/>
  <c r="AD10" i="17" a="1"/>
  <c r="AD10" i="17" s="1"/>
  <c r="X8" i="17" a="1"/>
  <c r="X8" i="17" s="1"/>
  <c r="U6" i="17" a="1"/>
  <c r="U6" i="17" s="1"/>
  <c r="X14" i="17" a="1"/>
  <c r="X14" i="17" s="1"/>
  <c r="AD48" i="17" s="1"/>
  <c r="AA10" i="17" a="1"/>
  <c r="AA10" i="17" s="1"/>
  <c r="U8" i="17" a="1"/>
  <c r="U8" i="17" s="1"/>
  <c r="X10" i="17" a="1"/>
  <c r="X10" i="17" s="1"/>
  <c r="AD44" i="17" s="1"/>
  <c r="X7" i="18" a="1"/>
  <c r="X7" i="18" s="1"/>
  <c r="U6" i="18" a="1"/>
  <c r="U6" i="18" s="1"/>
  <c r="U7" i="18" a="1"/>
  <c r="U7" i="18" s="1"/>
  <c r="AD7" i="18" a="1"/>
  <c r="AD7" i="18" s="1"/>
  <c r="AA6" i="18" a="1"/>
  <c r="AA6" i="18" s="1"/>
  <c r="AA7" i="18" a="1"/>
  <c r="AA7" i="18" s="1"/>
  <c r="X6" i="18" a="1"/>
  <c r="X6" i="18" s="1"/>
  <c r="AD6" i="18" a="1"/>
  <c r="AD6" i="18" s="1"/>
  <c r="J152" i="16"/>
  <c r="AH152" i="16" s="1"/>
  <c r="BF152" i="16" s="1"/>
  <c r="AA130" i="16"/>
  <c r="AY130" i="16" s="1"/>
  <c r="AA159" i="16"/>
  <c r="AY159" i="16" s="1"/>
  <c r="AA144" i="16"/>
  <c r="AY144" i="16" s="1"/>
  <c r="K152" i="16"/>
  <c r="AI152" i="16" s="1"/>
  <c r="BG152" i="16" s="1"/>
  <c r="AI137" i="16"/>
  <c r="BG137" i="16" s="1"/>
  <c r="L137" i="16"/>
  <c r="M122" i="16"/>
  <c r="AJ122" i="16"/>
  <c r="BH122" i="16" s="1"/>
  <c r="C98" i="16"/>
  <c r="C84" i="16"/>
  <c r="AA83" i="16"/>
  <c r="AY83" i="16" s="1"/>
  <c r="BW83" i="16" s="1"/>
  <c r="C112" i="16"/>
  <c r="AA97" i="16"/>
  <c r="AY97" i="16" s="1"/>
  <c r="BW97" i="16" s="1"/>
  <c r="AA111" i="16"/>
  <c r="AY111" i="16" s="1"/>
  <c r="BW111" i="16" s="1"/>
  <c r="L91" i="16"/>
  <c r="M76" i="16"/>
  <c r="AJ76" i="16"/>
  <c r="BH76" i="16" s="1"/>
  <c r="CF76" i="16" s="1"/>
  <c r="AI91" i="16"/>
  <c r="BG91" i="16" s="1"/>
  <c r="CE91" i="16" s="1"/>
  <c r="K106" i="16"/>
  <c r="AH106" i="16"/>
  <c r="BF106" i="16" s="1"/>
  <c r="CD106" i="16" s="1"/>
  <c r="Z42" i="16"/>
  <c r="Z41" i="16"/>
  <c r="Z38" i="16"/>
  <c r="Z40" i="16"/>
  <c r="Z36" i="16"/>
  <c r="Z35" i="16"/>
  <c r="Z39" i="16"/>
  <c r="Z37" i="16"/>
  <c r="Z22" i="16"/>
  <c r="Z21" i="16"/>
  <c r="Z17" i="16"/>
  <c r="Z20" i="16"/>
  <c r="Z15" i="16"/>
  <c r="Z19" i="16"/>
  <c r="Z18" i="16"/>
  <c r="Z16" i="16"/>
  <c r="Z62" i="16"/>
  <c r="Z61" i="16"/>
  <c r="Z55" i="16"/>
  <c r="Z60" i="16"/>
  <c r="Z58" i="16"/>
  <c r="Z57" i="16"/>
  <c r="Z59" i="16"/>
  <c r="Z56" i="16"/>
  <c r="Z7" i="16"/>
  <c r="Z9" i="16"/>
  <c r="Z10" i="16"/>
  <c r="Z11" i="16"/>
  <c r="Z12" i="16"/>
  <c r="Z13" i="16"/>
  <c r="Z14" i="16"/>
  <c r="AE38" i="19"/>
  <c r="V38" i="19"/>
  <c r="AE38" i="18"/>
  <c r="V38" i="18"/>
  <c r="AE78" i="19"/>
  <c r="V78" i="19"/>
  <c r="AE78" i="18"/>
  <c r="V78" i="18"/>
  <c r="AE119" i="19"/>
  <c r="V119" i="19"/>
  <c r="AE119" i="18"/>
  <c r="V119" i="18"/>
  <c r="AE158" i="19"/>
  <c r="V158" i="19"/>
  <c r="AE158" i="18"/>
  <c r="V158" i="18"/>
  <c r="S15" i="19"/>
  <c r="Z15" i="19" s="1"/>
  <c r="T89" i="19" s="1"/>
  <c r="S14" i="19"/>
  <c r="AD14" i="19" s="1" a="1"/>
  <c r="AD14" i="19" s="1"/>
  <c r="S13" i="19"/>
  <c r="AD13" i="19" s="1" a="1"/>
  <c r="AD13" i="19" s="1"/>
  <c r="S12" i="19"/>
  <c r="AC12" i="19" s="1"/>
  <c r="AC86" i="19" s="1"/>
  <c r="S11" i="19"/>
  <c r="AA11" i="19" s="1" a="1"/>
  <c r="AA11" i="19" s="1"/>
  <c r="S10" i="19"/>
  <c r="AD10" i="19" s="1" a="1"/>
  <c r="AD10" i="19" s="1"/>
  <c r="S9" i="19"/>
  <c r="AA9" i="19" s="1" a="1"/>
  <c r="AA9" i="19" s="1"/>
  <c r="S8" i="19"/>
  <c r="Z8" i="19" s="1"/>
  <c r="T82" i="19" s="1"/>
  <c r="S7" i="19"/>
  <c r="AA7" i="19" s="1" a="1"/>
  <c r="AA7" i="19" s="1"/>
  <c r="S6" i="19"/>
  <c r="S20" i="19" s="1"/>
  <c r="AC20" i="19" s="1"/>
  <c r="O3" i="19"/>
  <c r="S15" i="18"/>
  <c r="S29" i="18" s="1"/>
  <c r="U29" i="18" s="1" a="1"/>
  <c r="U29" i="18" s="1"/>
  <c r="S14" i="18"/>
  <c r="T14" i="18" s="1"/>
  <c r="T48" i="18" s="1"/>
  <c r="S13" i="18"/>
  <c r="AD13" i="18" s="1" a="1"/>
  <c r="AD13" i="18" s="1"/>
  <c r="S12" i="18"/>
  <c r="AB127" i="18" s="1"/>
  <c r="S11" i="18"/>
  <c r="AA11" i="18" s="1" a="1"/>
  <c r="AA11" i="18" s="1"/>
  <c r="S10" i="18"/>
  <c r="AD10" i="18" s="1" a="1"/>
  <c r="AD10" i="18" s="1"/>
  <c r="S9" i="18"/>
  <c r="S124" i="18" s="1"/>
  <c r="S8" i="18"/>
  <c r="U8" i="18" s="1" a="1"/>
  <c r="U8" i="18" s="1"/>
  <c r="AC7" i="18"/>
  <c r="AC81" i="18" s="1"/>
  <c r="W7" i="18"/>
  <c r="AC41" i="18" s="1"/>
  <c r="O3" i="18"/>
  <c r="AB169" i="17"/>
  <c r="S169" i="17"/>
  <c r="AB168" i="17"/>
  <c r="S168" i="17"/>
  <c r="AB167" i="17"/>
  <c r="S167" i="17"/>
  <c r="AB166" i="17"/>
  <c r="S166" i="17"/>
  <c r="AB165" i="17"/>
  <c r="S165" i="17"/>
  <c r="AB164" i="17"/>
  <c r="S164" i="17"/>
  <c r="AB163" i="17"/>
  <c r="S163" i="17"/>
  <c r="AB162" i="17"/>
  <c r="S162" i="17"/>
  <c r="AB161" i="17"/>
  <c r="S161" i="17"/>
  <c r="AB160" i="17"/>
  <c r="S160" i="17"/>
  <c r="AE158" i="17"/>
  <c r="V158" i="17"/>
  <c r="AB130" i="17"/>
  <c r="S130" i="17"/>
  <c r="AB129" i="17"/>
  <c r="S129" i="17"/>
  <c r="AB128" i="17"/>
  <c r="S128" i="17"/>
  <c r="AB127" i="17"/>
  <c r="S127" i="17"/>
  <c r="AB126" i="17"/>
  <c r="S126" i="17"/>
  <c r="AB125" i="17"/>
  <c r="S125" i="17"/>
  <c r="AB124" i="17"/>
  <c r="S124" i="17"/>
  <c r="AB123" i="17"/>
  <c r="S123" i="17"/>
  <c r="AB122" i="17"/>
  <c r="S122" i="17"/>
  <c r="AB121" i="17"/>
  <c r="S121" i="17"/>
  <c r="AE119" i="17"/>
  <c r="V119" i="17"/>
  <c r="AB89" i="17"/>
  <c r="S89" i="17"/>
  <c r="AB88" i="17"/>
  <c r="S88" i="17"/>
  <c r="AB87" i="17"/>
  <c r="S87" i="17"/>
  <c r="AB86" i="17"/>
  <c r="S86" i="17"/>
  <c r="AB85" i="17"/>
  <c r="S85" i="17"/>
  <c r="AB84" i="17"/>
  <c r="S84" i="17"/>
  <c r="AB83" i="17"/>
  <c r="S83" i="17"/>
  <c r="AB82" i="17"/>
  <c r="S82" i="17"/>
  <c r="AB81" i="17"/>
  <c r="S81" i="17"/>
  <c r="AB80" i="17"/>
  <c r="S80" i="17"/>
  <c r="AE78" i="17"/>
  <c r="V78" i="17"/>
  <c r="AB49" i="17"/>
  <c r="S49" i="17"/>
  <c r="AB48" i="17"/>
  <c r="S48" i="17"/>
  <c r="AB47" i="17"/>
  <c r="S47" i="17"/>
  <c r="AB46" i="17"/>
  <c r="S46" i="17"/>
  <c r="AB45" i="17"/>
  <c r="S45" i="17"/>
  <c r="AB44" i="17"/>
  <c r="S44" i="17"/>
  <c r="AB43" i="17"/>
  <c r="S43" i="17"/>
  <c r="AB42" i="17"/>
  <c r="S42" i="17"/>
  <c r="AB41" i="17"/>
  <c r="S41" i="17"/>
  <c r="AB40" i="17"/>
  <c r="S40" i="17"/>
  <c r="AE38" i="17"/>
  <c r="V38" i="17"/>
  <c r="S29" i="17"/>
  <c r="U29" i="17" s="1" a="1"/>
  <c r="U29" i="17" s="1"/>
  <c r="S28" i="17"/>
  <c r="AA28" i="17" s="1" a="1"/>
  <c r="AA28" i="17" s="1"/>
  <c r="S27" i="17"/>
  <c r="AD27" i="17" s="1" a="1"/>
  <c r="AD27" i="17" s="1"/>
  <c r="S26" i="17"/>
  <c r="AC26" i="17" s="1"/>
  <c r="AC166" i="17" s="1"/>
  <c r="S25" i="17"/>
  <c r="AC25" i="17" s="1"/>
  <c r="AC165" i="17" s="1"/>
  <c r="S24" i="17"/>
  <c r="AC24" i="17" s="1"/>
  <c r="AC164" i="17" s="1"/>
  <c r="S23" i="17"/>
  <c r="AA23" i="17" s="1" a="1"/>
  <c r="AA23" i="17" s="1"/>
  <c r="S22" i="17"/>
  <c r="Z22" i="17" s="1"/>
  <c r="T162" i="17" s="1"/>
  <c r="S21" i="17"/>
  <c r="AC21" i="17" s="1"/>
  <c r="AC161" i="17" s="1"/>
  <c r="S20" i="17"/>
  <c r="AA20" i="17" s="1" a="1"/>
  <c r="AA20" i="17" s="1"/>
  <c r="AC15" i="17"/>
  <c r="AC89" i="17" s="1"/>
  <c r="Z15" i="17"/>
  <c r="T89" i="17" s="1"/>
  <c r="W15" i="17"/>
  <c r="AC49" i="17" s="1"/>
  <c r="T15" i="17"/>
  <c r="T49" i="17" s="1"/>
  <c r="AC14" i="17"/>
  <c r="AC88" i="17" s="1"/>
  <c r="Z14" i="17"/>
  <c r="T88" i="17" s="1"/>
  <c r="W14" i="17"/>
  <c r="AC48" i="17" s="1"/>
  <c r="T14" i="17"/>
  <c r="T48" i="17" s="1"/>
  <c r="AC13" i="17"/>
  <c r="AC87" i="17" s="1"/>
  <c r="U87" i="17"/>
  <c r="Z13" i="17"/>
  <c r="T87" i="17" s="1"/>
  <c r="W13" i="17"/>
  <c r="AC47" i="17" s="1"/>
  <c r="T13" i="17"/>
  <c r="T47" i="17" s="1"/>
  <c r="AC12" i="17"/>
  <c r="AC86" i="17" s="1"/>
  <c r="Z12" i="17"/>
  <c r="T86" i="17" s="1"/>
  <c r="W12" i="17"/>
  <c r="AC46" i="17" s="1"/>
  <c r="T12" i="17"/>
  <c r="T46" i="17" s="1"/>
  <c r="AC11" i="17"/>
  <c r="AC85" i="17" s="1"/>
  <c r="Z11" i="17"/>
  <c r="T85" i="17" s="1"/>
  <c r="W11" i="17"/>
  <c r="AC45" i="17" s="1"/>
  <c r="T11" i="17"/>
  <c r="T45" i="17" s="1"/>
  <c r="AD84" i="17"/>
  <c r="AC10" i="17"/>
  <c r="AC84" i="17" s="1"/>
  <c r="Z10" i="17"/>
  <c r="T84" i="17" s="1"/>
  <c r="W10" i="17"/>
  <c r="AC44" i="17" s="1"/>
  <c r="T10" i="17"/>
  <c r="T44" i="17" s="1"/>
  <c r="AC9" i="17"/>
  <c r="AC83" i="17" s="1"/>
  <c r="Z9" i="17"/>
  <c r="T83" i="17" s="1"/>
  <c r="W9" i="17"/>
  <c r="AC43" i="17" s="1"/>
  <c r="T9" i="17"/>
  <c r="T43" i="17" s="1"/>
  <c r="AC8" i="17"/>
  <c r="AC82" i="17" s="1"/>
  <c r="Z8" i="17"/>
  <c r="T82" i="17" s="1"/>
  <c r="W8" i="17"/>
  <c r="AC42" i="17" s="1"/>
  <c r="T8" i="17"/>
  <c r="T42" i="17" s="1"/>
  <c r="AC7" i="17"/>
  <c r="AC81" i="17" s="1"/>
  <c r="Z7" i="17"/>
  <c r="T81" i="17" s="1"/>
  <c r="W7" i="17"/>
  <c r="AC41" i="17" s="1"/>
  <c r="T7" i="17"/>
  <c r="T41" i="17" s="1"/>
  <c r="AC6" i="17"/>
  <c r="AC80" i="17" s="1"/>
  <c r="Z6" i="17"/>
  <c r="T80" i="17" s="1"/>
  <c r="W6" i="17"/>
  <c r="AC40" i="17" s="1"/>
  <c r="T6" i="17"/>
  <c r="T40" i="17" s="1"/>
  <c r="O3" i="17"/>
  <c r="AA17" i="16" s="1"/>
  <c r="Z54" i="16"/>
  <c r="Z53" i="16"/>
  <c r="Z52" i="16"/>
  <c r="Z51" i="16"/>
  <c r="Z50" i="16"/>
  <c r="Z49" i="16"/>
  <c r="Z48" i="16"/>
  <c r="Z47" i="16"/>
  <c r="AD46" i="16"/>
  <c r="AC46" i="16"/>
  <c r="Z34" i="16"/>
  <c r="Z33" i="16"/>
  <c r="Z32" i="16"/>
  <c r="Z31" i="16"/>
  <c r="Z30" i="16"/>
  <c r="Z29" i="16"/>
  <c r="Z28" i="16"/>
  <c r="Z27" i="16"/>
  <c r="AD26" i="16"/>
  <c r="AC26" i="16"/>
  <c r="AD6" i="16"/>
  <c r="AC6" i="16"/>
  <c r="AC4" i="16"/>
  <c r="AC3" i="16"/>
  <c r="CK122" i="16" l="1"/>
  <c r="CJ137" i="16"/>
  <c r="CJ152" i="16" s="1"/>
  <c r="U14" i="18" a="1"/>
  <c r="U14" i="18" s="1"/>
  <c r="U14" i="19" a="1"/>
  <c r="U14" i="19" s="1"/>
  <c r="AD12" i="19" a="1"/>
  <c r="AD12" i="19" s="1"/>
  <c r="AD86" i="19" s="1"/>
  <c r="AD25" i="17" a="1"/>
  <c r="AD25" i="17" s="1"/>
  <c r="X14" i="18" a="1"/>
  <c r="X14" i="18" s="1"/>
  <c r="U12" i="19" a="1"/>
  <c r="U12" i="19" s="1"/>
  <c r="AD23" i="17" a="1"/>
  <c r="AD23" i="17" s="1"/>
  <c r="X13" i="18" a="1"/>
  <c r="X13" i="18" s="1"/>
  <c r="X12" i="19" a="1"/>
  <c r="X12" i="19" s="1"/>
  <c r="AD46" i="19" s="1"/>
  <c r="AA14" i="18" a="1"/>
  <c r="AA14" i="18" s="1"/>
  <c r="AD26" i="17" a="1"/>
  <c r="AD26" i="17" s="1"/>
  <c r="U26" i="17" a="1"/>
  <c r="U26" i="17" s="1"/>
  <c r="U127" i="17" s="1"/>
  <c r="AD15" i="18" a="1"/>
  <c r="AD15" i="18" s="1"/>
  <c r="U12" i="18" a="1"/>
  <c r="U12" i="18" s="1"/>
  <c r="U46" i="18" s="1"/>
  <c r="X9" i="19" a="1"/>
  <c r="X9" i="19" s="1"/>
  <c r="AD43" i="19" s="1"/>
  <c r="X12" i="18" a="1"/>
  <c r="X12" i="18" s="1"/>
  <c r="AA10" i="19" a="1"/>
  <c r="AA10" i="19" s="1"/>
  <c r="U84" i="19" s="1"/>
  <c r="AA15" i="18" a="1"/>
  <c r="AA15" i="18" s="1"/>
  <c r="AA13" i="18" a="1"/>
  <c r="AA13" i="18" s="1"/>
  <c r="AD7" i="19" a="1"/>
  <c r="AD7" i="19" s="1"/>
  <c r="AD81" i="19" s="1"/>
  <c r="AA14" i="19" a="1"/>
  <c r="AA14" i="19" s="1"/>
  <c r="U88" i="19" s="1"/>
  <c r="AD15" i="19" a="1"/>
  <c r="AD15" i="19" s="1"/>
  <c r="AD89" i="19" s="1"/>
  <c r="X14" i="19" a="1"/>
  <c r="X14" i="19" s="1"/>
  <c r="U20" i="19" a="1"/>
  <c r="U20" i="19" s="1"/>
  <c r="AA13" i="19" a="1"/>
  <c r="AA13" i="19" s="1"/>
  <c r="U87" i="19" s="1"/>
  <c r="U27" i="17" a="1"/>
  <c r="U27" i="17" s="1"/>
  <c r="X28" i="17" a="1"/>
  <c r="X28" i="17" s="1"/>
  <c r="U25" i="17" a="1"/>
  <c r="U25" i="17" s="1"/>
  <c r="U126" i="17" s="1"/>
  <c r="AD21" i="17" a="1"/>
  <c r="AD21" i="17" s="1"/>
  <c r="AD20" i="17" a="1"/>
  <c r="AD20" i="17" s="1"/>
  <c r="AD11" i="18" a="1"/>
  <c r="AD11" i="18" s="1"/>
  <c r="X29" i="18" a="1"/>
  <c r="X29" i="18" s="1"/>
  <c r="U9" i="18" a="1"/>
  <c r="U9" i="18" s="1"/>
  <c r="U43" i="18" s="1"/>
  <c r="AD14" i="18" a="1"/>
  <c r="AD14" i="18" s="1"/>
  <c r="AA29" i="18" a="1"/>
  <c r="AA29" i="18" s="1"/>
  <c r="AA8" i="19" a="1"/>
  <c r="AA8" i="19" s="1"/>
  <c r="X7" i="19" a="1"/>
  <c r="X7" i="19" s="1"/>
  <c r="AD41" i="19" s="1"/>
  <c r="AA15" i="19" a="1"/>
  <c r="AA15" i="19" s="1"/>
  <c r="U9" i="19" a="1"/>
  <c r="U9" i="19" s="1"/>
  <c r="X22" i="17" a="1"/>
  <c r="X22" i="17" s="1"/>
  <c r="X29" i="17" a="1"/>
  <c r="X29" i="17" s="1"/>
  <c r="AD130" i="17" s="1"/>
  <c r="X27" i="17" a="1"/>
  <c r="X27" i="17" s="1"/>
  <c r="U23" i="17" a="1"/>
  <c r="U23" i="17" s="1"/>
  <c r="U22" i="17" a="1"/>
  <c r="U22" i="17" s="1"/>
  <c r="U123" i="17" s="1"/>
  <c r="AA12" i="18" a="1"/>
  <c r="AA12" i="18" s="1"/>
  <c r="U86" i="18" s="1"/>
  <c r="AA8" i="18" a="1"/>
  <c r="AA8" i="18" s="1"/>
  <c r="U82" i="18" s="1"/>
  <c r="AD9" i="18" a="1"/>
  <c r="AD9" i="18" s="1"/>
  <c r="AD83" i="18" s="1"/>
  <c r="X11" i="18" a="1"/>
  <c r="X11" i="18" s="1"/>
  <c r="U13" i="18" a="1"/>
  <c r="U13" i="18" s="1"/>
  <c r="X13" i="19" a="1"/>
  <c r="X13" i="19" s="1"/>
  <c r="AD47" i="19" s="1"/>
  <c r="X11" i="19" a="1"/>
  <c r="X11" i="19" s="1"/>
  <c r="AA12" i="19" a="1"/>
  <c r="AA12" i="19" s="1"/>
  <c r="X6" i="19" a="1"/>
  <c r="X6" i="19" s="1"/>
  <c r="AD40" i="19" s="1"/>
  <c r="AE56" i="16" s="1"/>
  <c r="AD20" i="19" a="1"/>
  <c r="AD20" i="19" s="1"/>
  <c r="U13" i="19" a="1"/>
  <c r="U13" i="19" s="1"/>
  <c r="U47" i="19" s="1"/>
  <c r="X20" i="19" a="1"/>
  <c r="X20" i="19" s="1"/>
  <c r="U7" i="19" a="1"/>
  <c r="U7" i="19" s="1"/>
  <c r="X26" i="17" a="1"/>
  <c r="X26" i="17" s="1"/>
  <c r="AD127" i="17" s="1"/>
  <c r="U20" i="17" a="1"/>
  <c r="U20" i="17" s="1"/>
  <c r="AA29" i="17" a="1"/>
  <c r="AA29" i="17" s="1"/>
  <c r="X25" i="17" a="1"/>
  <c r="X25" i="17" s="1"/>
  <c r="AD126" i="17" s="1"/>
  <c r="X24" i="17" a="1"/>
  <c r="X24" i="17" s="1"/>
  <c r="U21" i="17" a="1"/>
  <c r="U21" i="17" s="1"/>
  <c r="X15" i="18" a="1"/>
  <c r="X15" i="18" s="1"/>
  <c r="AD8" i="18" a="1"/>
  <c r="AD8" i="18" s="1"/>
  <c r="AD82" i="18" s="1"/>
  <c r="U11" i="18" a="1"/>
  <c r="U11" i="18" s="1"/>
  <c r="AD9" i="19" a="1"/>
  <c r="AD9" i="19" s="1"/>
  <c r="AD83" i="19" s="1"/>
  <c r="AA20" i="19" a="1"/>
  <c r="AA20" i="19" s="1"/>
  <c r="AD6" i="19" a="1"/>
  <c r="AD6" i="19" s="1"/>
  <c r="AD80" i="19" s="1"/>
  <c r="AE58" i="16" s="1"/>
  <c r="U11" i="19" a="1"/>
  <c r="U11" i="19" s="1"/>
  <c r="U28" i="17" a="1"/>
  <c r="U28" i="17" s="1"/>
  <c r="AA24" i="17" a="1"/>
  <c r="AA24" i="17" s="1"/>
  <c r="AA27" i="17" a="1"/>
  <c r="AA27" i="17" s="1"/>
  <c r="AA26" i="17" a="1"/>
  <c r="AA26" i="17" s="1"/>
  <c r="X23" i="17" a="1"/>
  <c r="X23" i="17" s="1"/>
  <c r="X10" i="18" a="1"/>
  <c r="X10" i="18" s="1"/>
  <c r="X8" i="18" a="1"/>
  <c r="X8" i="18" s="1"/>
  <c r="AD42" i="18" s="1"/>
  <c r="U15" i="18" a="1"/>
  <c r="U15" i="18" s="1"/>
  <c r="X15" i="19" a="1"/>
  <c r="X15" i="19" s="1"/>
  <c r="AD49" i="19" s="1"/>
  <c r="AD8" i="19" a="1"/>
  <c r="AD8" i="19" s="1"/>
  <c r="X8" i="19" a="1"/>
  <c r="X8" i="19" s="1"/>
  <c r="U15" i="19" a="1"/>
  <c r="U15" i="19" s="1"/>
  <c r="X20" i="17" a="1"/>
  <c r="X20" i="17" s="1"/>
  <c r="AD29" i="17" a="1"/>
  <c r="AD29" i="17" s="1"/>
  <c r="AD28" i="17" a="1"/>
  <c r="AD28" i="17" s="1"/>
  <c r="AA25" i="17" a="1"/>
  <c r="AA25" i="17" s="1"/>
  <c r="U165" i="17" s="1"/>
  <c r="AD29" i="18" a="1"/>
  <c r="AD29" i="18" s="1"/>
  <c r="AA9" i="18" a="1"/>
  <c r="AA9" i="18" s="1"/>
  <c r="U83" i="18" s="1"/>
  <c r="AA6" i="19" a="1"/>
  <c r="AA6" i="19" s="1"/>
  <c r="U6" i="19" a="1"/>
  <c r="U6" i="19" s="1"/>
  <c r="X10" i="19" a="1"/>
  <c r="X10" i="19" s="1"/>
  <c r="AD44" i="19" s="1"/>
  <c r="X21" i="17" a="1"/>
  <c r="X21" i="17" s="1"/>
  <c r="AD122" i="17" s="1"/>
  <c r="AA22" i="17" a="1"/>
  <c r="AA22" i="17" s="1"/>
  <c r="X9" i="18" a="1"/>
  <c r="X9" i="18" s="1"/>
  <c r="AD43" i="18" s="1"/>
  <c r="AA10" i="18" a="1"/>
  <c r="AA10" i="18" s="1"/>
  <c r="U10" i="18" a="1"/>
  <c r="U10" i="18" s="1"/>
  <c r="AD12" i="18" a="1"/>
  <c r="AD12" i="18" s="1"/>
  <c r="AD86" i="18" s="1"/>
  <c r="AD11" i="19" a="1"/>
  <c r="AD11" i="19" s="1"/>
  <c r="AD85" i="19" s="1"/>
  <c r="U10" i="19" a="1"/>
  <c r="U10" i="19" s="1"/>
  <c r="U44" i="19" s="1"/>
  <c r="U8" i="19" a="1"/>
  <c r="U8" i="19" s="1"/>
  <c r="AD22" i="17" a="1"/>
  <c r="AD22" i="17" s="1"/>
  <c r="U24" i="17" a="1"/>
  <c r="U24" i="17" s="1"/>
  <c r="AD24" i="17" a="1"/>
  <c r="AD24" i="17" s="1"/>
  <c r="AA21" i="17" a="1"/>
  <c r="AA21" i="17" s="1"/>
  <c r="U161" i="17" s="1"/>
  <c r="AA131" i="16"/>
  <c r="AY131" i="16" s="1"/>
  <c r="L152" i="16"/>
  <c r="AJ152" i="16" s="1"/>
  <c r="BH152" i="16" s="1"/>
  <c r="AJ137" i="16"/>
  <c r="BH137" i="16" s="1"/>
  <c r="AK122" i="16"/>
  <c r="BI122" i="16" s="1"/>
  <c r="N122" i="16"/>
  <c r="M137" i="16"/>
  <c r="AA160" i="16"/>
  <c r="AY160" i="16" s="1"/>
  <c r="AA145" i="16"/>
  <c r="AY145" i="16" s="1"/>
  <c r="AA112" i="16"/>
  <c r="AY112" i="16" s="1"/>
  <c r="BW112" i="16" s="1"/>
  <c r="C85" i="16"/>
  <c r="C99" i="16"/>
  <c r="AA84" i="16"/>
  <c r="AY84" i="16" s="1"/>
  <c r="BW84" i="16" s="1"/>
  <c r="AA98" i="16"/>
  <c r="AY98" i="16" s="1"/>
  <c r="BW98" i="16" s="1"/>
  <c r="C113" i="16"/>
  <c r="N76" i="16"/>
  <c r="AK76" i="16"/>
  <c r="BI76" i="16" s="1"/>
  <c r="CG76" i="16" s="1"/>
  <c r="M91" i="16"/>
  <c r="AI106" i="16"/>
  <c r="BG106" i="16" s="1"/>
  <c r="CE106" i="16" s="1"/>
  <c r="L106" i="16"/>
  <c r="AJ91" i="16"/>
  <c r="BH91" i="16" s="1"/>
  <c r="CF91" i="16" s="1"/>
  <c r="AA39" i="16"/>
  <c r="Z8" i="18"/>
  <c r="T82" i="18" s="1"/>
  <c r="U42" i="18"/>
  <c r="Z29" i="17"/>
  <c r="T169" i="17" s="1"/>
  <c r="AC10" i="19"/>
  <c r="AC84" i="19" s="1"/>
  <c r="T25" i="17"/>
  <c r="T126" i="17" s="1"/>
  <c r="W9" i="19"/>
  <c r="AC43" i="19" s="1"/>
  <c r="W10" i="19"/>
  <c r="AC44" i="19" s="1"/>
  <c r="Z13" i="19"/>
  <c r="T87" i="19" s="1"/>
  <c r="AC8" i="18"/>
  <c r="AC82" i="18" s="1"/>
  <c r="Z12" i="18"/>
  <c r="T86" i="18" s="1"/>
  <c r="AC12" i="18"/>
  <c r="AC86" i="18" s="1"/>
  <c r="AH47" i="17"/>
  <c r="T21" i="17"/>
  <c r="T122" i="17" s="1"/>
  <c r="AD123" i="17"/>
  <c r="AC29" i="17"/>
  <c r="AC169" i="17" s="1"/>
  <c r="Y80" i="17"/>
  <c r="W25" i="17"/>
  <c r="AC126" i="17" s="1"/>
  <c r="AH84" i="17"/>
  <c r="T24" i="17"/>
  <c r="T125" i="17" s="1"/>
  <c r="Z25" i="17"/>
  <c r="T165" i="17" s="1"/>
  <c r="T29" i="17"/>
  <c r="T130" i="17" s="1"/>
  <c r="Z21" i="17"/>
  <c r="T161" i="17" s="1"/>
  <c r="Z24" i="17"/>
  <c r="T164" i="17" s="1"/>
  <c r="U130" i="17"/>
  <c r="W21" i="17"/>
  <c r="AC122" i="17" s="1"/>
  <c r="Y45" i="17"/>
  <c r="W29" i="17"/>
  <c r="AC130" i="17" s="1"/>
  <c r="Y46" i="17"/>
  <c r="AH45" i="17"/>
  <c r="AH46" i="17"/>
  <c r="T8" i="18"/>
  <c r="T42" i="18" s="1"/>
  <c r="T12" i="18"/>
  <c r="T46" i="18" s="1"/>
  <c r="W7" i="19"/>
  <c r="AC41" i="19" s="1"/>
  <c r="AC9" i="19"/>
  <c r="AC83" i="19" s="1"/>
  <c r="AC13" i="19"/>
  <c r="AC87" i="19" s="1"/>
  <c r="AH48" i="17"/>
  <c r="AD87" i="19"/>
  <c r="Y85" i="17"/>
  <c r="Y86" i="17"/>
  <c r="W8" i="18"/>
  <c r="AC42" i="18" s="1"/>
  <c r="W12" i="18"/>
  <c r="AC46" i="18" s="1"/>
  <c r="AC7" i="19"/>
  <c r="AC81" i="19" s="1"/>
  <c r="T11" i="19"/>
  <c r="T45" i="19" s="1"/>
  <c r="T13" i="19"/>
  <c r="T47" i="19" s="1"/>
  <c r="Y81" i="17"/>
  <c r="Y82" i="17"/>
  <c r="Y83" i="17"/>
  <c r="Y84" i="17"/>
  <c r="AH80" i="17"/>
  <c r="AH81" i="17"/>
  <c r="AH82" i="17"/>
  <c r="AH83" i="17"/>
  <c r="Y87" i="17"/>
  <c r="Y88" i="17"/>
  <c r="AD46" i="18"/>
  <c r="Z11" i="19"/>
  <c r="T85" i="19" s="1"/>
  <c r="AH85" i="17"/>
  <c r="AH86" i="17"/>
  <c r="W13" i="19"/>
  <c r="AC47" i="19" s="1"/>
  <c r="Y40" i="17"/>
  <c r="Y41" i="17"/>
  <c r="Y42" i="17"/>
  <c r="Y43" i="17"/>
  <c r="Y44" i="17"/>
  <c r="AH87" i="17"/>
  <c r="AH88" i="17"/>
  <c r="W12" i="19"/>
  <c r="AC46" i="19" s="1"/>
  <c r="AH40" i="17"/>
  <c r="AH41" i="17"/>
  <c r="AH42" i="17"/>
  <c r="AH43" i="17"/>
  <c r="AH44" i="17"/>
  <c r="Y47" i="17"/>
  <c r="Y48" i="17"/>
  <c r="AH165" i="17"/>
  <c r="AH164" i="17"/>
  <c r="AA58" i="16"/>
  <c r="AA57" i="16"/>
  <c r="AA56" i="16"/>
  <c r="AA55" i="16"/>
  <c r="AA62" i="16"/>
  <c r="AA61" i="16"/>
  <c r="AA60" i="16"/>
  <c r="AA59" i="16"/>
  <c r="AA37" i="16"/>
  <c r="AA38" i="16"/>
  <c r="AA36" i="16"/>
  <c r="AA35" i="16"/>
  <c r="AA42" i="16"/>
  <c r="AA41" i="16"/>
  <c r="AA40" i="16"/>
  <c r="AD47" i="17"/>
  <c r="Y13" i="17"/>
  <c r="AD49" i="17"/>
  <c r="Y15" i="17"/>
  <c r="AA20" i="16"/>
  <c r="AA16" i="16"/>
  <c r="AA19" i="16"/>
  <c r="AA15" i="16"/>
  <c r="AA22" i="16"/>
  <c r="AA18" i="16"/>
  <c r="AA21" i="16"/>
  <c r="AB12" i="17"/>
  <c r="AE13" i="17"/>
  <c r="AE15" i="17"/>
  <c r="AE167" i="19"/>
  <c r="AE163" i="19"/>
  <c r="AE168" i="19"/>
  <c r="AE164" i="19"/>
  <c r="AE160" i="19"/>
  <c r="AF62" i="16" s="1"/>
  <c r="AE165" i="19"/>
  <c r="AC160" i="19"/>
  <c r="AE166" i="19"/>
  <c r="AE162" i="19"/>
  <c r="AE169" i="19"/>
  <c r="AE161" i="19"/>
  <c r="S162" i="19"/>
  <c r="S82" i="19"/>
  <c r="S22" i="19"/>
  <c r="AB162" i="19"/>
  <c r="S123" i="19"/>
  <c r="AB82" i="19"/>
  <c r="AB123" i="19"/>
  <c r="S42" i="19"/>
  <c r="AB42" i="19"/>
  <c r="AB43" i="19"/>
  <c r="S163" i="19"/>
  <c r="S83" i="19"/>
  <c r="AB163" i="19"/>
  <c r="S124" i="19"/>
  <c r="AB83" i="19"/>
  <c r="AB124" i="19"/>
  <c r="S43" i="19"/>
  <c r="T14" i="19"/>
  <c r="T48" i="19" s="1"/>
  <c r="S166" i="19"/>
  <c r="S86" i="19"/>
  <c r="AB166" i="19"/>
  <c r="S127" i="19"/>
  <c r="AB86" i="19"/>
  <c r="AB127" i="19"/>
  <c r="S46" i="19"/>
  <c r="S26" i="19"/>
  <c r="AB46" i="19"/>
  <c r="T20" i="19"/>
  <c r="T121" i="19" s="1"/>
  <c r="T8" i="19"/>
  <c r="T42" i="19" s="1"/>
  <c r="T9" i="19"/>
  <c r="T43" i="19" s="1"/>
  <c r="Z9" i="19"/>
  <c r="T83" i="19" s="1"/>
  <c r="AB169" i="19"/>
  <c r="S130" i="19"/>
  <c r="AB89" i="19"/>
  <c r="AB130" i="19"/>
  <c r="S49" i="19"/>
  <c r="S29" i="19"/>
  <c r="AB49" i="19"/>
  <c r="S169" i="19"/>
  <c r="S89" i="19"/>
  <c r="AB129" i="19"/>
  <c r="S48" i="19"/>
  <c r="AB48" i="19"/>
  <c r="S168" i="19"/>
  <c r="S88" i="19"/>
  <c r="AB168" i="19"/>
  <c r="S129" i="19"/>
  <c r="AB88" i="19"/>
  <c r="S28" i="19"/>
  <c r="Z20" i="19"/>
  <c r="T6" i="19"/>
  <c r="T40" i="19" s="1"/>
  <c r="Z6" i="19"/>
  <c r="T80" i="19" s="1"/>
  <c r="AB161" i="19"/>
  <c r="S122" i="19"/>
  <c r="AB121" i="19"/>
  <c r="AB81" i="19"/>
  <c r="S40" i="19"/>
  <c r="AB122" i="19"/>
  <c r="S41" i="19"/>
  <c r="AB40" i="19"/>
  <c r="S21" i="19"/>
  <c r="S160" i="19"/>
  <c r="S80" i="19"/>
  <c r="AB41" i="19"/>
  <c r="S161" i="19"/>
  <c r="AB160" i="19"/>
  <c r="S121" i="19"/>
  <c r="S81" i="19"/>
  <c r="AB80" i="19"/>
  <c r="W8" i="19"/>
  <c r="AC42" i="19" s="1"/>
  <c r="AC8" i="19"/>
  <c r="AC82" i="19" s="1"/>
  <c r="T12" i="19"/>
  <c r="T46" i="19" s="1"/>
  <c r="Z12" i="19"/>
  <c r="T86" i="19" s="1"/>
  <c r="T7" i="19"/>
  <c r="T41" i="19" s="1"/>
  <c r="Z7" i="19"/>
  <c r="T81" i="19" s="1"/>
  <c r="AB125" i="19"/>
  <c r="S44" i="19"/>
  <c r="AB44" i="19"/>
  <c r="S24" i="19"/>
  <c r="S164" i="19"/>
  <c r="S84" i="19"/>
  <c r="AB164" i="19"/>
  <c r="S125" i="19"/>
  <c r="AB84" i="19"/>
  <c r="W11" i="19"/>
  <c r="AC45" i="19" s="1"/>
  <c r="AC11" i="19"/>
  <c r="AC85" i="19" s="1"/>
  <c r="T15" i="19"/>
  <c r="T49" i="19" s="1"/>
  <c r="Z14" i="19"/>
  <c r="T88" i="19" s="1"/>
  <c r="W6" i="19"/>
  <c r="AC40" i="19" s="1"/>
  <c r="AC6" i="19"/>
  <c r="AC80" i="19" s="1"/>
  <c r="T10" i="19"/>
  <c r="T44" i="19" s="1"/>
  <c r="Z10" i="19"/>
  <c r="T84" i="19" s="1"/>
  <c r="AB47" i="19"/>
  <c r="S27" i="19"/>
  <c r="S167" i="19"/>
  <c r="S87" i="19"/>
  <c r="AB167" i="19"/>
  <c r="S128" i="19"/>
  <c r="AB87" i="19"/>
  <c r="AB128" i="19"/>
  <c r="S47" i="19"/>
  <c r="W14" i="19"/>
  <c r="AC48" i="19" s="1"/>
  <c r="AC14" i="19"/>
  <c r="AC88" i="19" s="1"/>
  <c r="AC15" i="19"/>
  <c r="AC89" i="19" s="1"/>
  <c r="W20" i="19"/>
  <c r="AC121" i="19" s="1"/>
  <c r="S23" i="19"/>
  <c r="AB165" i="19"/>
  <c r="S126" i="19"/>
  <c r="AB85" i="19"/>
  <c r="AB126" i="19"/>
  <c r="S45" i="19"/>
  <c r="AB45" i="19"/>
  <c r="S165" i="19"/>
  <c r="S85" i="19"/>
  <c r="W15" i="19"/>
  <c r="AC49" i="19" s="1"/>
  <c r="S25" i="19"/>
  <c r="T7" i="18"/>
  <c r="T41" i="18" s="1"/>
  <c r="AB165" i="18"/>
  <c r="S126" i="18"/>
  <c r="AB85" i="18"/>
  <c r="S25" i="18"/>
  <c r="AB126" i="18"/>
  <c r="S45" i="18"/>
  <c r="S165" i="18"/>
  <c r="S85" i="18"/>
  <c r="AB45" i="18"/>
  <c r="Z11" i="18"/>
  <c r="T85" i="18" s="1"/>
  <c r="T11" i="18"/>
  <c r="T45" i="18" s="1"/>
  <c r="AC11" i="18"/>
  <c r="AC85" i="18" s="1"/>
  <c r="W11" i="18"/>
  <c r="AC45" i="18" s="1"/>
  <c r="AC29" i="18"/>
  <c r="AC169" i="18" s="1"/>
  <c r="W29" i="18"/>
  <c r="AC130" i="18" s="1"/>
  <c r="Z29" i="18"/>
  <c r="T169" i="18" s="1"/>
  <c r="T29" i="18"/>
  <c r="T130" i="18" s="1"/>
  <c r="AB161" i="18"/>
  <c r="S122" i="18"/>
  <c r="AB121" i="18"/>
  <c r="AB81" i="18"/>
  <c r="S40" i="18"/>
  <c r="AB122" i="18"/>
  <c r="S41" i="18"/>
  <c r="AB40" i="18"/>
  <c r="S161" i="18"/>
  <c r="AB160" i="18"/>
  <c r="S121" i="18"/>
  <c r="S81" i="18"/>
  <c r="AB80" i="18"/>
  <c r="S80" i="18"/>
  <c r="S160" i="18"/>
  <c r="AB41" i="18"/>
  <c r="S21" i="18"/>
  <c r="S20" i="18"/>
  <c r="Z6" i="18"/>
  <c r="T80" i="18" s="1"/>
  <c r="T6" i="18"/>
  <c r="T40" i="18" s="1"/>
  <c r="AC6" i="18"/>
  <c r="AC80" i="18" s="1"/>
  <c r="W6" i="18"/>
  <c r="AC40" i="18" s="1"/>
  <c r="Z7" i="18"/>
  <c r="T81" i="18" s="1"/>
  <c r="AB125" i="18"/>
  <c r="S44" i="18"/>
  <c r="AB44" i="18"/>
  <c r="S24" i="18"/>
  <c r="AB164" i="18"/>
  <c r="S125" i="18"/>
  <c r="AB84" i="18"/>
  <c r="T10" i="18"/>
  <c r="T44" i="18" s="1"/>
  <c r="Z10" i="18"/>
  <c r="T84" i="18" s="1"/>
  <c r="AB47" i="18"/>
  <c r="S167" i="18"/>
  <c r="S87" i="18"/>
  <c r="S27" i="18"/>
  <c r="AB128" i="18"/>
  <c r="S47" i="18"/>
  <c r="W14" i="18"/>
  <c r="AC48" i="18" s="1"/>
  <c r="AB167" i="18"/>
  <c r="S162" i="18"/>
  <c r="S82" i="18"/>
  <c r="S22" i="18"/>
  <c r="AB162" i="18"/>
  <c r="S123" i="18"/>
  <c r="AB82" i="18"/>
  <c r="AB42" i="18"/>
  <c r="W9" i="18"/>
  <c r="AC43" i="18" s="1"/>
  <c r="AC9" i="18"/>
  <c r="AC83" i="18" s="1"/>
  <c r="T13" i="18"/>
  <c r="T47" i="18" s="1"/>
  <c r="Z13" i="18"/>
  <c r="T87" i="18" s="1"/>
  <c r="Z15" i="18"/>
  <c r="T89" i="18" s="1"/>
  <c r="S26" i="18"/>
  <c r="S46" i="18"/>
  <c r="S84" i="18"/>
  <c r="AB49" i="18"/>
  <c r="AB87" i="18"/>
  <c r="AB43" i="18"/>
  <c r="S163" i="18"/>
  <c r="S83" i="18"/>
  <c r="AB124" i="18"/>
  <c r="S43" i="18"/>
  <c r="S23" i="18"/>
  <c r="W10" i="18"/>
  <c r="AC44" i="18" s="1"/>
  <c r="AC10" i="18"/>
  <c r="AC84" i="18" s="1"/>
  <c r="T15" i="18"/>
  <c r="T49" i="18" s="1"/>
  <c r="AB163" i="18"/>
  <c r="S28" i="18"/>
  <c r="AB129" i="18"/>
  <c r="S48" i="18"/>
  <c r="AB48" i="18"/>
  <c r="AB168" i="18"/>
  <c r="S129" i="18"/>
  <c r="AB88" i="18"/>
  <c r="Z14" i="18"/>
  <c r="T88" i="18" s="1"/>
  <c r="AB169" i="18"/>
  <c r="S130" i="18"/>
  <c r="AB89" i="18"/>
  <c r="AB130" i="18"/>
  <c r="S49" i="18"/>
  <c r="S169" i="18"/>
  <c r="S89" i="18"/>
  <c r="AC15" i="18"/>
  <c r="AC89" i="18" s="1"/>
  <c r="S168" i="18"/>
  <c r="T9" i="18"/>
  <c r="T43" i="18" s="1"/>
  <c r="Z9" i="18"/>
  <c r="T83" i="18" s="1"/>
  <c r="S166" i="18"/>
  <c r="S86" i="18"/>
  <c r="AB166" i="18"/>
  <c r="S127" i="18"/>
  <c r="AB86" i="18"/>
  <c r="AB46" i="18"/>
  <c r="W13" i="18"/>
  <c r="AC47" i="18" s="1"/>
  <c r="AC13" i="18"/>
  <c r="AC87" i="18" s="1"/>
  <c r="S42" i="18"/>
  <c r="S88" i="18"/>
  <c r="S128" i="18"/>
  <c r="AC14" i="18"/>
  <c r="AC88" i="18" s="1"/>
  <c r="W15" i="18"/>
  <c r="AC49" i="18" s="1"/>
  <c r="AB83" i="18"/>
  <c r="AB123" i="18"/>
  <c r="S164" i="18"/>
  <c r="AD81" i="17"/>
  <c r="AE7" i="17"/>
  <c r="U82" i="17"/>
  <c r="AB8" i="17"/>
  <c r="AE12" i="17"/>
  <c r="AD86" i="17"/>
  <c r="AD40" i="17"/>
  <c r="AE16" i="16" s="1"/>
  <c r="Y6" i="17"/>
  <c r="V7" i="17"/>
  <c r="U41" i="17"/>
  <c r="AD82" i="17"/>
  <c r="AE8" i="17"/>
  <c r="U44" i="17"/>
  <c r="V10" i="17"/>
  <c r="U80" i="17"/>
  <c r="AE17" i="16" s="1"/>
  <c r="AB6" i="17"/>
  <c r="AD41" i="17"/>
  <c r="Y7" i="17"/>
  <c r="U83" i="17"/>
  <c r="AB9" i="17"/>
  <c r="U42" i="17"/>
  <c r="V8" i="17"/>
  <c r="AD85" i="17"/>
  <c r="AE11" i="17"/>
  <c r="AD80" i="17"/>
  <c r="AE18" i="16" s="1"/>
  <c r="AE6" i="17"/>
  <c r="AD42" i="17"/>
  <c r="Y8" i="17"/>
  <c r="U43" i="17"/>
  <c r="V9" i="17"/>
  <c r="U84" i="17"/>
  <c r="AB10" i="17"/>
  <c r="U40" i="17"/>
  <c r="W46" i="17" s="1"/>
  <c r="Z46" i="17" s="1"/>
  <c r="V6" i="17"/>
  <c r="AD45" i="17"/>
  <c r="Y11" i="17"/>
  <c r="AC28" i="17"/>
  <c r="AC168" i="17" s="1"/>
  <c r="W28" i="17"/>
  <c r="AC129" i="17" s="1"/>
  <c r="V46" i="17"/>
  <c r="V42" i="17"/>
  <c r="V47" i="17"/>
  <c r="V43" i="17"/>
  <c r="V48" i="17"/>
  <c r="AF15" i="16" s="1"/>
  <c r="V44" i="17"/>
  <c r="V40" i="17"/>
  <c r="V49" i="17"/>
  <c r="V45" i="17"/>
  <c r="V41" i="17"/>
  <c r="AB14" i="17"/>
  <c r="U88" i="17"/>
  <c r="V15" i="17"/>
  <c r="AB15" i="17"/>
  <c r="T20" i="17"/>
  <c r="T121" i="17" s="1"/>
  <c r="AC23" i="17"/>
  <c r="AC163" i="17" s="1"/>
  <c r="W23" i="17"/>
  <c r="AC124" i="17" s="1"/>
  <c r="Z23" i="17"/>
  <c r="T163" i="17" s="1"/>
  <c r="T23" i="17"/>
  <c r="T124" i="17" s="1"/>
  <c r="T28" i="17"/>
  <c r="T129" i="17" s="1"/>
  <c r="AD88" i="17"/>
  <c r="AE14" i="17"/>
  <c r="W20" i="17"/>
  <c r="AC121" i="17" s="1"/>
  <c r="Z28" i="17"/>
  <c r="T168" i="17" s="1"/>
  <c r="V11" i="17"/>
  <c r="AB11" i="17"/>
  <c r="V13" i="17"/>
  <c r="AB13" i="17"/>
  <c r="V14" i="17"/>
  <c r="U48" i="17"/>
  <c r="AE15" i="16" s="1"/>
  <c r="Y12" i="17"/>
  <c r="AD46" i="17"/>
  <c r="V89" i="17"/>
  <c r="V85" i="17"/>
  <c r="V81" i="17"/>
  <c r="V86" i="17"/>
  <c r="V82" i="17"/>
  <c r="V87" i="17"/>
  <c r="V83" i="17"/>
  <c r="V88" i="17"/>
  <c r="V84" i="17"/>
  <c r="V80" i="17"/>
  <c r="AF17" i="16" s="1"/>
  <c r="AE49" i="17"/>
  <c r="AE45" i="17"/>
  <c r="AE41" i="17"/>
  <c r="AE46" i="17"/>
  <c r="AE42" i="17"/>
  <c r="AE47" i="17"/>
  <c r="AE43" i="17"/>
  <c r="AE48" i="17"/>
  <c r="AE44" i="17"/>
  <c r="AE40" i="17"/>
  <c r="AF16" i="16" s="1"/>
  <c r="AE88" i="17"/>
  <c r="AE84" i="17"/>
  <c r="AE80" i="17"/>
  <c r="AF18" i="16" s="1"/>
  <c r="AE89" i="17"/>
  <c r="AE85" i="17"/>
  <c r="AE81" i="17"/>
  <c r="AE86" i="17"/>
  <c r="AE82" i="17"/>
  <c r="AE87" i="17"/>
  <c r="AE83" i="17"/>
  <c r="V12" i="17"/>
  <c r="Z20" i="17"/>
  <c r="AE10" i="17"/>
  <c r="AB7" i="17"/>
  <c r="Y9" i="17"/>
  <c r="AE9" i="17"/>
  <c r="Y10" i="17"/>
  <c r="Y14" i="17"/>
  <c r="AC20" i="17"/>
  <c r="W24" i="17"/>
  <c r="AC125" i="17" s="1"/>
  <c r="W27" i="17"/>
  <c r="AC128" i="17" s="1"/>
  <c r="AC27" i="17"/>
  <c r="AC167" i="17" s="1"/>
  <c r="W22" i="17"/>
  <c r="AC123" i="17" s="1"/>
  <c r="AC22" i="17"/>
  <c r="AC162" i="17" s="1"/>
  <c r="T26" i="17"/>
  <c r="T127" i="17" s="1"/>
  <c r="Z26" i="17"/>
  <c r="T166" i="17" s="1"/>
  <c r="T27" i="17"/>
  <c r="T128" i="17" s="1"/>
  <c r="Z27" i="17"/>
  <c r="T167" i="17" s="1"/>
  <c r="T22" i="17"/>
  <c r="T123" i="17" s="1"/>
  <c r="W26" i="17"/>
  <c r="AC127" i="17" s="1"/>
  <c r="O3" i="8"/>
  <c r="O3" i="6"/>
  <c r="CK137" i="16" l="1"/>
  <c r="CK152" i="16" s="1"/>
  <c r="CL122" i="16"/>
  <c r="AA20" i="18" a="1"/>
  <c r="AA20" i="18" s="1"/>
  <c r="X20" i="18" a="1"/>
  <c r="X20" i="18" s="1"/>
  <c r="AD20" i="18" a="1"/>
  <c r="AD20" i="18" s="1"/>
  <c r="U20" i="18" a="1"/>
  <c r="U20" i="18" s="1"/>
  <c r="AA28" i="19" a="1"/>
  <c r="AA28" i="19" s="1"/>
  <c r="U28" i="19" a="1"/>
  <c r="U28" i="19" s="1"/>
  <c r="X28" i="19" a="1"/>
  <c r="X28" i="19" s="1"/>
  <c r="AD28" i="19" a="1"/>
  <c r="AD28" i="19" s="1"/>
  <c r="AA25" i="18" a="1"/>
  <c r="AA25" i="18" s="1"/>
  <c r="U25" i="18" a="1"/>
  <c r="U25" i="18" s="1"/>
  <c r="AD25" i="18" a="1"/>
  <c r="AD25" i="18" s="1"/>
  <c r="X25" i="18" a="1"/>
  <c r="X25" i="18" s="1"/>
  <c r="U23" i="19" a="1"/>
  <c r="U23" i="19" s="1"/>
  <c r="X23" i="19" a="1"/>
  <c r="X23" i="19" s="1"/>
  <c r="AA23" i="19" a="1"/>
  <c r="AA23" i="19" s="1"/>
  <c r="AD23" i="19" a="1"/>
  <c r="AD23" i="19" s="1"/>
  <c r="AD21" i="18" a="1"/>
  <c r="AD21" i="18" s="1"/>
  <c r="AA21" i="18" a="1"/>
  <c r="AA21" i="18" s="1"/>
  <c r="U21" i="18" a="1"/>
  <c r="U21" i="18" s="1"/>
  <c r="X21" i="18" a="1"/>
  <c r="X21" i="18" s="1"/>
  <c r="X24" i="19" a="1"/>
  <c r="X24" i="19" s="1"/>
  <c r="AD24" i="19" a="1"/>
  <c r="AD24" i="19" s="1"/>
  <c r="AA24" i="19" a="1"/>
  <c r="AA24" i="19" s="1"/>
  <c r="U24" i="19" a="1"/>
  <c r="U24" i="19" s="1"/>
  <c r="X24" i="18" a="1"/>
  <c r="X24" i="18" s="1"/>
  <c r="AD24" i="18" a="1"/>
  <c r="AD24" i="18" s="1"/>
  <c r="AA24" i="18" a="1"/>
  <c r="AA24" i="18" s="1"/>
  <c r="U24" i="18" a="1"/>
  <c r="U24" i="18" s="1"/>
  <c r="U23" i="18" a="1"/>
  <c r="U23" i="18" s="1"/>
  <c r="X23" i="18" a="1"/>
  <c r="X23" i="18" s="1"/>
  <c r="AA23" i="18" a="1"/>
  <c r="AA23" i="18" s="1"/>
  <c r="AD23" i="18" a="1"/>
  <c r="AD23" i="18" s="1"/>
  <c r="U27" i="19" a="1"/>
  <c r="U27" i="19" s="1"/>
  <c r="AD27" i="19" a="1"/>
  <c r="AD27" i="19" s="1"/>
  <c r="AA27" i="19" a="1"/>
  <c r="AA27" i="19" s="1"/>
  <c r="X27" i="19" a="1"/>
  <c r="X27" i="19" s="1"/>
  <c r="AA21" i="19" a="1"/>
  <c r="AA21" i="19" s="1"/>
  <c r="U21" i="19" a="1"/>
  <c r="U21" i="19" s="1"/>
  <c r="AD21" i="19" a="1"/>
  <c r="AD21" i="19" s="1"/>
  <c r="X21" i="19" a="1"/>
  <c r="X21" i="19" s="1"/>
  <c r="AD29" i="19" a="1"/>
  <c r="AD29" i="19" s="1"/>
  <c r="U29" i="19" a="1"/>
  <c r="U29" i="19" s="1"/>
  <c r="X29" i="19" a="1"/>
  <c r="X29" i="19" s="1"/>
  <c r="AA29" i="19" a="1"/>
  <c r="AA29" i="19" s="1"/>
  <c r="AD22" i="18" a="1"/>
  <c r="AD22" i="18" s="1"/>
  <c r="X22" i="18" a="1"/>
  <c r="X22" i="18" s="1"/>
  <c r="U22" i="18" a="1"/>
  <c r="U22" i="18" s="1"/>
  <c r="AA22" i="18" a="1"/>
  <c r="AA22" i="18" s="1"/>
  <c r="X26" i="19" a="1"/>
  <c r="X26" i="19" s="1"/>
  <c r="AD26" i="19" a="1"/>
  <c r="AD26" i="19" s="1"/>
  <c r="U26" i="19" a="1"/>
  <c r="U26" i="19" s="1"/>
  <c r="AA26" i="19" a="1"/>
  <c r="AA26" i="19" s="1"/>
  <c r="X26" i="18" a="1"/>
  <c r="X26" i="18" s="1"/>
  <c r="AA26" i="18" a="1"/>
  <c r="AA26" i="18" s="1"/>
  <c r="AD26" i="18" a="1"/>
  <c r="AD26" i="18" s="1"/>
  <c r="U26" i="18" a="1"/>
  <c r="U26" i="18" s="1"/>
  <c r="AA25" i="19" a="1"/>
  <c r="AA25" i="19" s="1"/>
  <c r="U25" i="19" a="1"/>
  <c r="U25" i="19" s="1"/>
  <c r="AD25" i="19" a="1"/>
  <c r="AD25" i="19" s="1"/>
  <c r="X25" i="19" a="1"/>
  <c r="X25" i="19" s="1"/>
  <c r="AD28" i="18" a="1"/>
  <c r="AD28" i="18" s="1"/>
  <c r="AA28" i="18" a="1"/>
  <c r="AA28" i="18" s="1"/>
  <c r="U28" i="18" a="1"/>
  <c r="U28" i="18" s="1"/>
  <c r="X28" i="18" a="1"/>
  <c r="X28" i="18" s="1"/>
  <c r="U27" i="18" a="1"/>
  <c r="U27" i="18" s="1"/>
  <c r="AA27" i="18" a="1"/>
  <c r="AA27" i="18" s="1"/>
  <c r="X27" i="18" a="1"/>
  <c r="X27" i="18" s="1"/>
  <c r="AD27" i="18" a="1"/>
  <c r="AD27" i="18" s="1"/>
  <c r="AD22" i="19" a="1"/>
  <c r="AD22" i="19" s="1"/>
  <c r="AA22" i="19" a="1"/>
  <c r="AA22" i="19" s="1"/>
  <c r="X22" i="19" a="1"/>
  <c r="X22" i="19" s="1"/>
  <c r="U22" i="19" a="1"/>
  <c r="U22" i="19" s="1"/>
  <c r="AL122" i="16"/>
  <c r="BJ122" i="16" s="1"/>
  <c r="N137" i="16"/>
  <c r="O122" i="16"/>
  <c r="M152" i="16"/>
  <c r="AK152" i="16" s="1"/>
  <c r="BI152" i="16" s="1"/>
  <c r="AK137" i="16"/>
  <c r="BI137" i="16" s="1"/>
  <c r="AA146" i="16"/>
  <c r="AY146" i="16" s="1"/>
  <c r="AA161" i="16"/>
  <c r="AY161" i="16" s="1"/>
  <c r="AA132" i="16"/>
  <c r="C114" i="16"/>
  <c r="AA99" i="16"/>
  <c r="AY99" i="16" s="1"/>
  <c r="BW99" i="16" s="1"/>
  <c r="C86" i="16"/>
  <c r="C87" i="16" s="1"/>
  <c r="AA85" i="16"/>
  <c r="AY85" i="16" s="1"/>
  <c r="BW85" i="16" s="1"/>
  <c r="C100" i="16"/>
  <c r="AA113" i="16"/>
  <c r="AY113" i="16" s="1"/>
  <c r="BW113" i="16" s="1"/>
  <c r="AJ106" i="16"/>
  <c r="BH106" i="16" s="1"/>
  <c r="CF106" i="16" s="1"/>
  <c r="M106" i="16"/>
  <c r="AK91" i="16"/>
  <c r="BI91" i="16" s="1"/>
  <c r="CG91" i="16" s="1"/>
  <c r="O76" i="16"/>
  <c r="AL76" i="16"/>
  <c r="BJ76" i="16" s="1"/>
  <c r="CH76" i="16" s="1"/>
  <c r="N91" i="16"/>
  <c r="AH83" i="19"/>
  <c r="AH81" i="18"/>
  <c r="AH163" i="17"/>
  <c r="AH166" i="17"/>
  <c r="AH161" i="17"/>
  <c r="Y161" i="17"/>
  <c r="AH125" i="17"/>
  <c r="AH126" i="17"/>
  <c r="X44" i="17"/>
  <c r="AA44" i="17" s="1"/>
  <c r="X48" i="17"/>
  <c r="AA48" i="17" s="1"/>
  <c r="W42" i="17"/>
  <c r="Z42" i="17" s="1"/>
  <c r="AE10" i="19"/>
  <c r="AE12" i="19"/>
  <c r="V29" i="17"/>
  <c r="W49" i="17"/>
  <c r="Z49" i="17" s="1"/>
  <c r="AB8" i="18"/>
  <c r="AG43" i="17"/>
  <c r="AJ43" i="17" s="1"/>
  <c r="AF45" i="17"/>
  <c r="AI45" i="17" s="1"/>
  <c r="X45" i="17"/>
  <c r="AA45" i="17" s="1"/>
  <c r="AD84" i="19"/>
  <c r="X49" i="17"/>
  <c r="AA49" i="17" s="1"/>
  <c r="X43" i="17"/>
  <c r="AA43" i="17" s="1"/>
  <c r="W44" i="17"/>
  <c r="Z44" i="17" s="1"/>
  <c r="W41" i="17"/>
  <c r="Z41" i="17" s="1"/>
  <c r="X40" i="17"/>
  <c r="C15" i="16" s="1"/>
  <c r="X47" i="17"/>
  <c r="AA47" i="17" s="1"/>
  <c r="AF40" i="17"/>
  <c r="AG40" i="17"/>
  <c r="C16" i="16" s="1"/>
  <c r="X42" i="17"/>
  <c r="AA42" i="17" s="1"/>
  <c r="AG45" i="17"/>
  <c r="AJ45" i="17" s="1"/>
  <c r="AG48" i="17"/>
  <c r="AJ48" i="17" s="1"/>
  <c r="AF43" i="17"/>
  <c r="AI43" i="17" s="1"/>
  <c r="AG46" i="17"/>
  <c r="AJ46" i="17" s="1"/>
  <c r="X88" i="17"/>
  <c r="AA88" i="17" s="1"/>
  <c r="AG41" i="17"/>
  <c r="AJ41" i="17" s="1"/>
  <c r="AG44" i="17"/>
  <c r="AJ44" i="17" s="1"/>
  <c r="AF46" i="17"/>
  <c r="AI46" i="17" s="1"/>
  <c r="W80" i="17"/>
  <c r="X86" i="17"/>
  <c r="AA86" i="17" s="1"/>
  <c r="W89" i="17"/>
  <c r="Z89" i="17" s="1"/>
  <c r="AG49" i="17"/>
  <c r="AJ49" i="17" s="1"/>
  <c r="AG47" i="17"/>
  <c r="AJ47" i="17" s="1"/>
  <c r="W81" i="17"/>
  <c r="Z81" i="17" s="1"/>
  <c r="W88" i="17"/>
  <c r="Z88" i="17" s="1"/>
  <c r="AH127" i="17"/>
  <c r="Y25" i="17"/>
  <c r="V21" i="17"/>
  <c r="V25" i="17"/>
  <c r="AH43" i="19"/>
  <c r="Y164" i="17"/>
  <c r="AH81" i="19"/>
  <c r="AE13" i="19"/>
  <c r="AH88" i="19"/>
  <c r="AH87" i="19"/>
  <c r="AE7" i="19"/>
  <c r="AH84" i="19"/>
  <c r="AE9" i="19"/>
  <c r="AH86" i="19"/>
  <c r="AE12" i="18"/>
  <c r="AE8" i="18"/>
  <c r="AB12" i="18"/>
  <c r="AH41" i="19"/>
  <c r="Y12" i="19"/>
  <c r="Y9" i="19"/>
  <c r="AH47" i="19"/>
  <c r="AH44" i="19"/>
  <c r="Y7" i="19"/>
  <c r="Y10" i="19"/>
  <c r="V12" i="18"/>
  <c r="V8" i="18"/>
  <c r="Y21" i="17"/>
  <c r="U122" i="17"/>
  <c r="AH122" i="17"/>
  <c r="AB21" i="17"/>
  <c r="W86" i="17"/>
  <c r="Z86" i="17" s="1"/>
  <c r="X85" i="17"/>
  <c r="AA85" i="17" s="1"/>
  <c r="AH121" i="17"/>
  <c r="AH43" i="18"/>
  <c r="AH40" i="18"/>
  <c r="AH41" i="18"/>
  <c r="AH80" i="18"/>
  <c r="AH42" i="18"/>
  <c r="AH48" i="18"/>
  <c r="AH86" i="18"/>
  <c r="AH46" i="18"/>
  <c r="AH82" i="18"/>
  <c r="Y12" i="18"/>
  <c r="V13" i="19"/>
  <c r="Y43" i="19"/>
  <c r="Y48" i="19"/>
  <c r="Y80" i="19"/>
  <c r="AH48" i="19"/>
  <c r="Y40" i="19"/>
  <c r="Y82" i="19"/>
  <c r="Y85" i="19"/>
  <c r="Y42" i="19"/>
  <c r="Y47" i="19"/>
  <c r="Y45" i="19"/>
  <c r="Y13" i="19"/>
  <c r="Y87" i="19"/>
  <c r="AB13" i="19"/>
  <c r="Y87" i="18"/>
  <c r="Y82" i="18"/>
  <c r="Y48" i="18"/>
  <c r="Y42" i="18"/>
  <c r="Y86" i="18"/>
  <c r="Y8" i="18"/>
  <c r="Y46" i="18"/>
  <c r="AH84" i="18"/>
  <c r="Y80" i="18"/>
  <c r="X80" i="17"/>
  <c r="C17" i="16" s="1"/>
  <c r="X87" i="17"/>
  <c r="AA87" i="17" s="1"/>
  <c r="W85" i="17"/>
  <c r="Z85" i="17" s="1"/>
  <c r="W45" i="17"/>
  <c r="Z45" i="17" s="1"/>
  <c r="AB25" i="17"/>
  <c r="Y165" i="17"/>
  <c r="AG85" i="17"/>
  <c r="AJ85" i="17" s="1"/>
  <c r="AF42" i="17"/>
  <c r="AI42" i="17" s="1"/>
  <c r="X81" i="17"/>
  <c r="AA81" i="17" s="1"/>
  <c r="X84" i="17"/>
  <c r="AA84" i="17" s="1"/>
  <c r="X82" i="17"/>
  <c r="AA82" i="17" s="1"/>
  <c r="Y29" i="17"/>
  <c r="Y123" i="17"/>
  <c r="W84" i="17"/>
  <c r="Z84" i="17" s="1"/>
  <c r="W40" i="17"/>
  <c r="Y125" i="17"/>
  <c r="Y121" i="17"/>
  <c r="Y162" i="17"/>
  <c r="Y126" i="17"/>
  <c r="W48" i="17"/>
  <c r="Z48" i="17" s="1"/>
  <c r="W43" i="17"/>
  <c r="Z43" i="17" s="1"/>
  <c r="AF49" i="17"/>
  <c r="AI49" i="17" s="1"/>
  <c r="AF44" i="17"/>
  <c r="AI44" i="17" s="1"/>
  <c r="AF47" i="17"/>
  <c r="AI47" i="17" s="1"/>
  <c r="AG42" i="17"/>
  <c r="AJ42" i="17" s="1"/>
  <c r="X46" i="17"/>
  <c r="AA46" i="17" s="1"/>
  <c r="X41" i="17"/>
  <c r="AA41" i="17" s="1"/>
  <c r="W83" i="17"/>
  <c r="Z83" i="17" s="1"/>
  <c r="W47" i="17"/>
  <c r="Z47" i="17" s="1"/>
  <c r="Y122" i="17"/>
  <c r="AF48" i="17"/>
  <c r="AI48" i="17" s="1"/>
  <c r="X89" i="17"/>
  <c r="AA89" i="17" s="1"/>
  <c r="X83" i="17"/>
  <c r="AA83" i="17" s="1"/>
  <c r="Y128" i="17"/>
  <c r="W87" i="17"/>
  <c r="Z87" i="17" s="1"/>
  <c r="W82" i="17"/>
  <c r="Z82" i="17" s="1"/>
  <c r="AF41" i="17"/>
  <c r="AI41" i="17" s="1"/>
  <c r="Y86" i="19"/>
  <c r="Y124" i="17"/>
  <c r="AH87" i="18"/>
  <c r="Y44" i="18"/>
  <c r="AH42" i="19"/>
  <c r="Y83" i="18"/>
  <c r="Y84" i="18"/>
  <c r="AH85" i="18"/>
  <c r="AH46" i="19"/>
  <c r="AF83" i="17"/>
  <c r="AI83" i="17" s="1"/>
  <c r="AH123" i="17"/>
  <c r="AH128" i="17"/>
  <c r="AH47" i="18"/>
  <c r="Y43" i="18"/>
  <c r="Y46" i="19"/>
  <c r="Y166" i="17"/>
  <c r="Y127" i="17"/>
  <c r="AH124" i="17"/>
  <c r="Y88" i="18"/>
  <c r="Y83" i="19"/>
  <c r="AH45" i="19"/>
  <c r="Y81" i="19"/>
  <c r="Y44" i="19"/>
  <c r="AH82" i="19"/>
  <c r="AH88" i="18"/>
  <c r="AH83" i="18"/>
  <c r="AH44" i="18"/>
  <c r="Y40" i="18"/>
  <c r="Y41" i="19"/>
  <c r="Y85" i="18"/>
  <c r="Y88" i="19"/>
  <c r="AH80" i="19"/>
  <c r="AH40" i="19"/>
  <c r="Y81" i="18"/>
  <c r="AH45" i="18"/>
  <c r="Y45" i="18"/>
  <c r="AH129" i="17"/>
  <c r="Y129" i="17"/>
  <c r="Y84" i="19"/>
  <c r="Y47" i="18"/>
  <c r="Y41" i="18"/>
  <c r="AH85" i="19"/>
  <c r="Y167" i="17"/>
  <c r="Y163" i="17"/>
  <c r="AH167" i="17"/>
  <c r="AH168" i="17"/>
  <c r="AH162" i="17"/>
  <c r="Y168" i="17"/>
  <c r="AG84" i="17"/>
  <c r="AJ84" i="17" s="1"/>
  <c r="AG82" i="17"/>
  <c r="AJ82" i="17" s="1"/>
  <c r="AF87" i="17"/>
  <c r="AI87" i="17" s="1"/>
  <c r="AF82" i="17"/>
  <c r="AI82" i="17" s="1"/>
  <c r="AF81" i="17"/>
  <c r="AI81" i="17" s="1"/>
  <c r="AG88" i="17"/>
  <c r="AJ88" i="17" s="1"/>
  <c r="AG86" i="17"/>
  <c r="AJ86" i="17" s="1"/>
  <c r="AF89" i="17"/>
  <c r="AI89" i="17" s="1"/>
  <c r="AG89" i="17"/>
  <c r="AJ89" i="17" s="1"/>
  <c r="AF86" i="17"/>
  <c r="AI86" i="17" s="1"/>
  <c r="AF85" i="17"/>
  <c r="AI85" i="17" s="1"/>
  <c r="AG83" i="17"/>
  <c r="AJ83" i="17" s="1"/>
  <c r="AF84" i="17"/>
  <c r="AI84" i="17" s="1"/>
  <c r="AF80" i="17"/>
  <c r="AG81" i="17"/>
  <c r="AJ81" i="17" s="1"/>
  <c r="AF88" i="17"/>
  <c r="AI88" i="17" s="1"/>
  <c r="AG80" i="17"/>
  <c r="C18" i="16" s="1"/>
  <c r="AG87" i="17"/>
  <c r="AJ87" i="17" s="1"/>
  <c r="AA51" i="16"/>
  <c r="AA47" i="16"/>
  <c r="AA54" i="16"/>
  <c r="AA50" i="16"/>
  <c r="AA52" i="16"/>
  <c r="AA48" i="16"/>
  <c r="AA53" i="16"/>
  <c r="AA49" i="16"/>
  <c r="AA31" i="16"/>
  <c r="AA27" i="16"/>
  <c r="AA28" i="16"/>
  <c r="AA32" i="16"/>
  <c r="AA34" i="16"/>
  <c r="AA30" i="16"/>
  <c r="AA33" i="16"/>
  <c r="AA29" i="16"/>
  <c r="V26" i="17"/>
  <c r="Y26" i="17"/>
  <c r="U49" i="19"/>
  <c r="V15" i="19"/>
  <c r="U41" i="19"/>
  <c r="V7" i="19"/>
  <c r="Z21" i="19"/>
  <c r="T161" i="19" s="1"/>
  <c r="T21" i="19"/>
  <c r="T122" i="19" s="1"/>
  <c r="AC21" i="19"/>
  <c r="AC161" i="19" s="1"/>
  <c r="W21" i="19"/>
  <c r="AC122" i="19" s="1"/>
  <c r="AG88" i="19"/>
  <c r="AJ88" i="19" s="1"/>
  <c r="AE87" i="19"/>
  <c r="AG84" i="19"/>
  <c r="AJ84" i="19" s="1"/>
  <c r="AE83" i="19"/>
  <c r="AG80" i="19"/>
  <c r="AJ80" i="19" s="1"/>
  <c r="AF80" i="19"/>
  <c r="B58" i="16" s="1"/>
  <c r="AG89" i="19"/>
  <c r="AJ89" i="19" s="1"/>
  <c r="AE88" i="19"/>
  <c r="AG85" i="19"/>
  <c r="AJ85" i="19" s="1"/>
  <c r="AE84" i="19"/>
  <c r="AG81" i="19"/>
  <c r="AJ81" i="19" s="1"/>
  <c r="AE80" i="19"/>
  <c r="AF58" i="16" s="1"/>
  <c r="AE89" i="19"/>
  <c r="AE81" i="19"/>
  <c r="AG87" i="19"/>
  <c r="AJ87" i="19" s="1"/>
  <c r="AG82" i="19"/>
  <c r="AJ82" i="19" s="1"/>
  <c r="AE82" i="19"/>
  <c r="AE86" i="19"/>
  <c r="AE85" i="19"/>
  <c r="AG83" i="19"/>
  <c r="AJ83" i="19" s="1"/>
  <c r="AG86" i="19"/>
  <c r="AJ86" i="19" s="1"/>
  <c r="U86" i="19"/>
  <c r="AB12" i="19"/>
  <c r="V88" i="19"/>
  <c r="V84" i="19"/>
  <c r="V80" i="19"/>
  <c r="AF57" i="16" s="1"/>
  <c r="V89" i="19"/>
  <c r="V85" i="19"/>
  <c r="V81" i="19"/>
  <c r="V86" i="19"/>
  <c r="V87" i="19"/>
  <c r="V82" i="19"/>
  <c r="V83" i="19"/>
  <c r="V128" i="19"/>
  <c r="V124" i="19"/>
  <c r="V129" i="19"/>
  <c r="V125" i="19"/>
  <c r="V121" i="19"/>
  <c r="AF59" i="16" s="1"/>
  <c r="V123" i="19"/>
  <c r="V126" i="19"/>
  <c r="V127" i="19"/>
  <c r="V130" i="19"/>
  <c r="V122" i="19"/>
  <c r="V10" i="19"/>
  <c r="U81" i="19"/>
  <c r="AB7" i="19"/>
  <c r="Z27" i="19"/>
  <c r="T167" i="19" s="1"/>
  <c r="T27" i="19"/>
  <c r="T128" i="19" s="1"/>
  <c r="AC27" i="19"/>
  <c r="AC167" i="19" s="1"/>
  <c r="W27" i="19"/>
  <c r="AC128" i="19" s="1"/>
  <c r="AF87" i="19"/>
  <c r="AI87" i="19" s="1"/>
  <c r="AF83" i="19"/>
  <c r="AI83" i="19" s="1"/>
  <c r="AF49" i="19"/>
  <c r="AI49" i="19" s="1"/>
  <c r="AF45" i="19"/>
  <c r="AI45" i="19" s="1"/>
  <c r="AF41" i="19"/>
  <c r="AI41" i="19" s="1"/>
  <c r="AE49" i="19"/>
  <c r="AG46" i="19"/>
  <c r="AJ46" i="19" s="1"/>
  <c r="AE45" i="19"/>
  <c r="AG42" i="19"/>
  <c r="AJ42" i="19" s="1"/>
  <c r="AE41" i="19"/>
  <c r="AF88" i="19"/>
  <c r="AI88" i="19" s="1"/>
  <c r="AF84" i="19"/>
  <c r="AI84" i="19" s="1"/>
  <c r="AF46" i="19"/>
  <c r="AI46" i="19" s="1"/>
  <c r="AF42" i="19"/>
  <c r="AI42" i="19" s="1"/>
  <c r="AG47" i="19"/>
  <c r="AJ47" i="19" s="1"/>
  <c r="AE46" i="19"/>
  <c r="AG43" i="19"/>
  <c r="AJ43" i="19" s="1"/>
  <c r="AE42" i="19"/>
  <c r="AF89" i="19"/>
  <c r="AI89" i="19" s="1"/>
  <c r="AF85" i="19"/>
  <c r="AI85" i="19" s="1"/>
  <c r="AF81" i="19"/>
  <c r="AI81" i="19" s="1"/>
  <c r="AF47" i="19"/>
  <c r="AI47" i="19" s="1"/>
  <c r="AF43" i="19"/>
  <c r="AI43" i="19" s="1"/>
  <c r="AF86" i="19"/>
  <c r="AI86" i="19" s="1"/>
  <c r="AF82" i="19"/>
  <c r="AI82" i="19" s="1"/>
  <c r="AF48" i="19"/>
  <c r="AI48" i="19" s="1"/>
  <c r="AF44" i="19"/>
  <c r="AI44" i="19" s="1"/>
  <c r="AF40" i="19"/>
  <c r="B56" i="16" s="1"/>
  <c r="AE43" i="19"/>
  <c r="AG49" i="19"/>
  <c r="AJ49" i="19" s="1"/>
  <c r="AG41" i="19"/>
  <c r="AJ41" i="19" s="1"/>
  <c r="AG44" i="19"/>
  <c r="AJ44" i="19" s="1"/>
  <c r="AE44" i="19"/>
  <c r="AE48" i="19"/>
  <c r="AE40" i="19"/>
  <c r="AF56" i="16" s="1"/>
  <c r="AE47" i="19"/>
  <c r="AG45" i="19"/>
  <c r="AJ45" i="19" s="1"/>
  <c r="AG48" i="19"/>
  <c r="AJ48" i="19" s="1"/>
  <c r="AG40" i="19"/>
  <c r="C56" i="16" s="1"/>
  <c r="U46" i="19"/>
  <c r="V12" i="19"/>
  <c r="T24" i="19"/>
  <c r="T125" i="19" s="1"/>
  <c r="AC24" i="19"/>
  <c r="AC164" i="19" s="1"/>
  <c r="Z24" i="19"/>
  <c r="T164" i="19" s="1"/>
  <c r="W24" i="19"/>
  <c r="AC125" i="19" s="1"/>
  <c r="V46" i="19"/>
  <c r="V42" i="19"/>
  <c r="V47" i="19"/>
  <c r="V43" i="19"/>
  <c r="V48" i="19"/>
  <c r="V40" i="19"/>
  <c r="AF55" i="16" s="1"/>
  <c r="V49" i="19"/>
  <c r="V41" i="19"/>
  <c r="V44" i="19"/>
  <c r="V45" i="19"/>
  <c r="U48" i="19"/>
  <c r="V14" i="19"/>
  <c r="AD121" i="19"/>
  <c r="AG129" i="19" s="1"/>
  <c r="Y20" i="19"/>
  <c r="U40" i="19"/>
  <c r="X40" i="19" s="1"/>
  <c r="C55" i="16" s="1"/>
  <c r="V6" i="19"/>
  <c r="V168" i="19"/>
  <c r="V164" i="19"/>
  <c r="V160" i="19"/>
  <c r="AF61" i="16" s="1"/>
  <c r="V169" i="19"/>
  <c r="V165" i="19"/>
  <c r="V161" i="19"/>
  <c r="T160" i="19"/>
  <c r="V162" i="19"/>
  <c r="V163" i="19"/>
  <c r="V167" i="19"/>
  <c r="V166" i="19"/>
  <c r="Z29" i="19"/>
  <c r="T169" i="19" s="1"/>
  <c r="T29" i="19"/>
  <c r="T130" i="19" s="1"/>
  <c r="AC29" i="19"/>
  <c r="AC169" i="19" s="1"/>
  <c r="W29" i="19"/>
  <c r="AC130" i="19" s="1"/>
  <c r="U80" i="19"/>
  <c r="W85" i="19" s="1"/>
  <c r="Z85" i="19" s="1"/>
  <c r="AB6" i="19"/>
  <c r="U42" i="19"/>
  <c r="V8" i="19"/>
  <c r="AE15" i="19"/>
  <c r="AC23" i="19"/>
  <c r="AC163" i="19" s="1"/>
  <c r="W23" i="19"/>
  <c r="AC124" i="19" s="1"/>
  <c r="Z23" i="19"/>
  <c r="T163" i="19" s="1"/>
  <c r="T23" i="19"/>
  <c r="T124" i="19" s="1"/>
  <c r="AD88" i="19"/>
  <c r="AE14" i="19"/>
  <c r="AD45" i="19"/>
  <c r="Y11" i="19"/>
  <c r="U83" i="19"/>
  <c r="AB9" i="19"/>
  <c r="AC28" i="19"/>
  <c r="AC168" i="19" s="1"/>
  <c r="W28" i="19"/>
  <c r="AC129" i="19" s="1"/>
  <c r="Z28" i="19"/>
  <c r="T168" i="19" s="1"/>
  <c r="T28" i="19"/>
  <c r="T129" i="19" s="1"/>
  <c r="Y15" i="19"/>
  <c r="Z26" i="19"/>
  <c r="T166" i="19" s="1"/>
  <c r="T26" i="19"/>
  <c r="T127" i="19" s="1"/>
  <c r="W26" i="19"/>
  <c r="AC127" i="19" s="1"/>
  <c r="AC26" i="19"/>
  <c r="AC166" i="19" s="1"/>
  <c r="AD48" i="19"/>
  <c r="Y14" i="19"/>
  <c r="U43" i="19"/>
  <c r="V9" i="19"/>
  <c r="U82" i="19"/>
  <c r="AB8" i="19"/>
  <c r="U45" i="19"/>
  <c r="V11" i="19"/>
  <c r="AC22" i="19"/>
  <c r="AC162" i="19" s="1"/>
  <c r="W22" i="19"/>
  <c r="AC123" i="19" s="1"/>
  <c r="T22" i="19"/>
  <c r="T123" i="19" s="1"/>
  <c r="Z22" i="19"/>
  <c r="T162" i="19" s="1"/>
  <c r="AE6" i="19"/>
  <c r="AB14" i="19"/>
  <c r="U85" i="19"/>
  <c r="AB11" i="19"/>
  <c r="AD82" i="19"/>
  <c r="AE8" i="19"/>
  <c r="V20" i="19"/>
  <c r="U121" i="19"/>
  <c r="U160" i="19"/>
  <c r="AE61" i="16" s="1"/>
  <c r="AB20" i="19"/>
  <c r="AB10" i="19"/>
  <c r="AE127" i="19"/>
  <c r="AE123" i="19"/>
  <c r="AE128" i="19"/>
  <c r="AE124" i="19"/>
  <c r="AE126" i="19"/>
  <c r="AE129" i="19"/>
  <c r="AE121" i="19"/>
  <c r="AF60" i="16" s="1"/>
  <c r="AE130" i="19"/>
  <c r="AE122" i="19"/>
  <c r="AE125" i="19"/>
  <c r="AC25" i="19"/>
  <c r="AC165" i="19" s="1"/>
  <c r="W25" i="19"/>
  <c r="AC126" i="19" s="1"/>
  <c r="Z25" i="19"/>
  <c r="T165" i="19" s="1"/>
  <c r="T25" i="19"/>
  <c r="T126" i="19" s="1"/>
  <c r="AD42" i="19"/>
  <c r="Y8" i="19"/>
  <c r="U89" i="19"/>
  <c r="AB15" i="19"/>
  <c r="Y6" i="19"/>
  <c r="AE11" i="19"/>
  <c r="AD87" i="18"/>
  <c r="AE13" i="18"/>
  <c r="U45" i="18"/>
  <c r="V11" i="18"/>
  <c r="Y9" i="18"/>
  <c r="AD49" i="18"/>
  <c r="Y15" i="18"/>
  <c r="V87" i="18"/>
  <c r="V83" i="18"/>
  <c r="V88" i="18"/>
  <c r="V84" i="18"/>
  <c r="V80" i="18"/>
  <c r="AF37" i="16" s="1"/>
  <c r="V89" i="18"/>
  <c r="V85" i="18"/>
  <c r="V81" i="18"/>
  <c r="V86" i="18"/>
  <c r="V82" i="18"/>
  <c r="AD41" i="18"/>
  <c r="Y7" i="18"/>
  <c r="U85" i="18"/>
  <c r="AB11" i="18"/>
  <c r="AE9" i="18"/>
  <c r="U48" i="18"/>
  <c r="AE35" i="16" s="1"/>
  <c r="V14" i="18"/>
  <c r="U89" i="18"/>
  <c r="AB15" i="18"/>
  <c r="V49" i="18"/>
  <c r="V45" i="18"/>
  <c r="V41" i="18"/>
  <c r="V46" i="18"/>
  <c r="V42" i="18"/>
  <c r="V47" i="18"/>
  <c r="V43" i="18"/>
  <c r="V48" i="18"/>
  <c r="AF35" i="16" s="1"/>
  <c r="V40" i="18"/>
  <c r="V44" i="18"/>
  <c r="Z27" i="18"/>
  <c r="T167" i="18" s="1"/>
  <c r="T27" i="18"/>
  <c r="T128" i="18" s="1"/>
  <c r="AC27" i="18"/>
  <c r="AC167" i="18" s="1"/>
  <c r="W27" i="18"/>
  <c r="AC128" i="18" s="1"/>
  <c r="U40" i="18"/>
  <c r="X42" i="18" s="1"/>
  <c r="AA42" i="18" s="1"/>
  <c r="V6" i="18"/>
  <c r="AD81" i="18"/>
  <c r="AE7" i="18"/>
  <c r="AD130" i="18"/>
  <c r="Y29" i="18"/>
  <c r="U87" i="18"/>
  <c r="AB13" i="18"/>
  <c r="AD88" i="18"/>
  <c r="AE14" i="18"/>
  <c r="U47" i="18"/>
  <c r="V13" i="18"/>
  <c r="U44" i="18"/>
  <c r="V10" i="18"/>
  <c r="AE48" i="18"/>
  <c r="AE44" i="18"/>
  <c r="AE40" i="18"/>
  <c r="AF36" i="16" s="1"/>
  <c r="AE49" i="18"/>
  <c r="AE45" i="18"/>
  <c r="AE41" i="18"/>
  <c r="AE46" i="18"/>
  <c r="AE42" i="18"/>
  <c r="AE43" i="18"/>
  <c r="AE47" i="18"/>
  <c r="AC20" i="18"/>
  <c r="W20" i="18"/>
  <c r="AC121" i="18" s="1"/>
  <c r="Z20" i="18"/>
  <c r="T20" i="18"/>
  <c r="T121" i="18" s="1"/>
  <c r="AD45" i="18"/>
  <c r="Y11" i="18"/>
  <c r="V9" i="18"/>
  <c r="U84" i="18"/>
  <c r="AB10" i="18"/>
  <c r="Z22" i="18"/>
  <c r="T162" i="18" s="1"/>
  <c r="T22" i="18"/>
  <c r="T123" i="18" s="1"/>
  <c r="AC22" i="18"/>
  <c r="AC162" i="18" s="1"/>
  <c r="W22" i="18"/>
  <c r="AC123" i="18" s="1"/>
  <c r="AC24" i="18"/>
  <c r="AC164" i="18" s="1"/>
  <c r="W24" i="18"/>
  <c r="AC125" i="18" s="1"/>
  <c r="Z24" i="18"/>
  <c r="T164" i="18" s="1"/>
  <c r="T24" i="18"/>
  <c r="T125" i="18" s="1"/>
  <c r="AD84" i="18"/>
  <c r="AE10" i="18"/>
  <c r="AD44" i="18"/>
  <c r="Y10" i="18"/>
  <c r="AC28" i="18"/>
  <c r="AC168" i="18" s="1"/>
  <c r="W28" i="18"/>
  <c r="AC129" i="18" s="1"/>
  <c r="Z28" i="18"/>
  <c r="T168" i="18" s="1"/>
  <c r="T28" i="18"/>
  <c r="T129" i="18" s="1"/>
  <c r="AE86" i="18"/>
  <c r="AE82" i="18"/>
  <c r="AE87" i="18"/>
  <c r="AE83" i="18"/>
  <c r="AE88" i="18"/>
  <c r="AE84" i="18"/>
  <c r="AE80" i="18"/>
  <c r="AF38" i="16" s="1"/>
  <c r="AE89" i="18"/>
  <c r="AE81" i="18"/>
  <c r="AE85" i="18"/>
  <c r="U41" i="18"/>
  <c r="V7" i="18"/>
  <c r="AD85" i="18"/>
  <c r="AE11" i="18"/>
  <c r="U80" i="18"/>
  <c r="X88" i="18" s="1"/>
  <c r="AA88" i="18" s="1"/>
  <c r="AB6" i="18"/>
  <c r="U49" i="18"/>
  <c r="V15" i="18"/>
  <c r="AD40" i="18"/>
  <c r="AF42" i="18" s="1"/>
  <c r="AI42" i="18" s="1"/>
  <c r="Y6" i="18"/>
  <c r="U81" i="18"/>
  <c r="AB7" i="18"/>
  <c r="V29" i="18"/>
  <c r="U130" i="18"/>
  <c r="AB9" i="18"/>
  <c r="AD48" i="18"/>
  <c r="Y14" i="18"/>
  <c r="AC23" i="18"/>
  <c r="AC163" i="18" s="1"/>
  <c r="W23" i="18"/>
  <c r="AC124" i="18" s="1"/>
  <c r="Z23" i="18"/>
  <c r="T163" i="18" s="1"/>
  <c r="T23" i="18"/>
  <c r="T124" i="18" s="1"/>
  <c r="AD47" i="18"/>
  <c r="Y13" i="18"/>
  <c r="U88" i="18"/>
  <c r="AB14" i="18"/>
  <c r="AD89" i="18"/>
  <c r="AE15" i="18"/>
  <c r="AC26" i="18"/>
  <c r="AC166" i="18" s="1"/>
  <c r="W26" i="18"/>
  <c r="AC127" i="18" s="1"/>
  <c r="Z26" i="18"/>
  <c r="T166" i="18" s="1"/>
  <c r="T26" i="18"/>
  <c r="T127" i="18" s="1"/>
  <c r="AD80" i="18"/>
  <c r="AG86" i="18" s="1"/>
  <c r="AJ86" i="18" s="1"/>
  <c r="AE6" i="18"/>
  <c r="AC21" i="18"/>
  <c r="AC161" i="18" s="1"/>
  <c r="W21" i="18"/>
  <c r="AC122" i="18" s="1"/>
  <c r="Z21" i="18"/>
  <c r="T161" i="18" s="1"/>
  <c r="T21" i="18"/>
  <c r="T122" i="18" s="1"/>
  <c r="AB29" i="18"/>
  <c r="U169" i="18"/>
  <c r="Z25" i="18"/>
  <c r="T165" i="18" s="1"/>
  <c r="T25" i="18"/>
  <c r="T126" i="18" s="1"/>
  <c r="AC25" i="18"/>
  <c r="AC165" i="18" s="1"/>
  <c r="W25" i="18"/>
  <c r="AC126" i="18" s="1"/>
  <c r="AD125" i="17"/>
  <c r="Y24" i="17"/>
  <c r="U124" i="17"/>
  <c r="V23" i="17"/>
  <c r="U160" i="17"/>
  <c r="AE21" i="16" s="1"/>
  <c r="AB20" i="17"/>
  <c r="U163" i="17"/>
  <c r="AB23" i="17"/>
  <c r="U125" i="17"/>
  <c r="V24" i="17"/>
  <c r="U168" i="17"/>
  <c r="AB28" i="17"/>
  <c r="Y22" i="17"/>
  <c r="AB26" i="17"/>
  <c r="U166" i="17"/>
  <c r="V28" i="17"/>
  <c r="U129" i="17"/>
  <c r="U164" i="17"/>
  <c r="AB24" i="17"/>
  <c r="U167" i="17"/>
  <c r="AB27" i="17"/>
  <c r="Y27" i="17"/>
  <c r="AD128" i="17"/>
  <c r="U128" i="17"/>
  <c r="V27" i="17"/>
  <c r="AE166" i="17"/>
  <c r="AE162" i="17"/>
  <c r="AE167" i="17"/>
  <c r="AE163" i="17"/>
  <c r="AE168" i="17"/>
  <c r="AE164" i="17"/>
  <c r="AE160" i="17"/>
  <c r="AF22" i="16" s="1"/>
  <c r="AE169" i="17"/>
  <c r="AE165" i="17"/>
  <c r="AE161" i="17"/>
  <c r="AC160" i="17"/>
  <c r="V22" i="17"/>
  <c r="AD124" i="17"/>
  <c r="Y23" i="17"/>
  <c r="AD121" i="17"/>
  <c r="AE20" i="16" s="1"/>
  <c r="Y20" i="17"/>
  <c r="V167" i="17"/>
  <c r="V163" i="17"/>
  <c r="V168" i="17"/>
  <c r="V164" i="17"/>
  <c r="V160" i="17"/>
  <c r="AF21" i="16" s="1"/>
  <c r="V169" i="17"/>
  <c r="V165" i="17"/>
  <c r="V161" i="17"/>
  <c r="T160" i="17"/>
  <c r="V166" i="17"/>
  <c r="V162" i="17"/>
  <c r="AD129" i="17"/>
  <c r="Y28" i="17"/>
  <c r="AB29" i="17"/>
  <c r="U169" i="17"/>
  <c r="AE129" i="17"/>
  <c r="AE125" i="17"/>
  <c r="AE121" i="17"/>
  <c r="AF20" i="16" s="1"/>
  <c r="AE130" i="17"/>
  <c r="AE126" i="17"/>
  <c r="AE122" i="17"/>
  <c r="AE127" i="17"/>
  <c r="AE123" i="17"/>
  <c r="AE128" i="17"/>
  <c r="AE124" i="17"/>
  <c r="V130" i="17"/>
  <c r="V126" i="17"/>
  <c r="V122" i="17"/>
  <c r="V127" i="17"/>
  <c r="V123" i="17"/>
  <c r="V128" i="17"/>
  <c r="V124" i="17"/>
  <c r="V129" i="17"/>
  <c r="V125" i="17"/>
  <c r="V121" i="17"/>
  <c r="AF19" i="16" s="1"/>
  <c r="AB22" i="17"/>
  <c r="U162" i="17"/>
  <c r="U121" i="17"/>
  <c r="W122" i="17" s="1"/>
  <c r="Z122" i="17" s="1"/>
  <c r="V20" i="17"/>
  <c r="O3" i="1"/>
  <c r="AY132" i="16" l="1"/>
  <c r="AY133" i="16" s="1"/>
  <c r="AA133" i="16"/>
  <c r="CL137" i="16"/>
  <c r="CL152" i="16" s="1"/>
  <c r="CM122" i="16"/>
  <c r="P122" i="16"/>
  <c r="AM122" i="16"/>
  <c r="BK122" i="16" s="1"/>
  <c r="O137" i="16"/>
  <c r="N152" i="16"/>
  <c r="AL152" i="16" s="1"/>
  <c r="BJ152" i="16" s="1"/>
  <c r="AL137" i="16"/>
  <c r="BJ137" i="16" s="1"/>
  <c r="AA162" i="16"/>
  <c r="AA147" i="16"/>
  <c r="C115" i="16"/>
  <c r="AA100" i="16"/>
  <c r="AY100" i="16" s="1"/>
  <c r="BW100" i="16" s="1"/>
  <c r="AA86" i="16"/>
  <c r="C101" i="16"/>
  <c r="C102" i="16" s="1"/>
  <c r="AA114" i="16"/>
  <c r="AY114" i="16" s="1"/>
  <c r="BW114" i="16" s="1"/>
  <c r="AL91" i="16"/>
  <c r="BJ91" i="16" s="1"/>
  <c r="CH91" i="16" s="1"/>
  <c r="N106" i="16"/>
  <c r="AM76" i="16"/>
  <c r="BK76" i="16" s="1"/>
  <c r="CI76" i="16" s="1"/>
  <c r="P76" i="16"/>
  <c r="O91" i="16"/>
  <c r="AK106" i="16"/>
  <c r="BI106" i="16" s="1"/>
  <c r="CG106" i="16" s="1"/>
  <c r="AH15" i="16"/>
  <c r="AI80" i="19"/>
  <c r="AI40" i="19"/>
  <c r="B15" i="16"/>
  <c r="Z40" i="17"/>
  <c r="B16" i="16"/>
  <c r="AI40" i="17"/>
  <c r="C58" i="16"/>
  <c r="D58" i="16" s="1"/>
  <c r="AJ18" i="16"/>
  <c r="AJ80" i="17"/>
  <c r="AJ129" i="19"/>
  <c r="AJ15" i="16"/>
  <c r="AA40" i="17"/>
  <c r="AA40" i="19"/>
  <c r="AA80" i="17"/>
  <c r="B18" i="16"/>
  <c r="AI80" i="17"/>
  <c r="AJ40" i="17"/>
  <c r="B17" i="16"/>
  <c r="Z80" i="17"/>
  <c r="AJ40" i="19"/>
  <c r="AD16" i="16"/>
  <c r="AC17" i="16"/>
  <c r="AH16" i="16"/>
  <c r="AG17" i="16"/>
  <c r="I2" i="26"/>
  <c r="I2" i="25"/>
  <c r="I2" i="21"/>
  <c r="AG16" i="16"/>
  <c r="AC16" i="16"/>
  <c r="AD15" i="16"/>
  <c r="AD17" i="16"/>
  <c r="AH17" i="16"/>
  <c r="AH161" i="19"/>
  <c r="AH164" i="19"/>
  <c r="AH160" i="19"/>
  <c r="AH122" i="19"/>
  <c r="AH126" i="19"/>
  <c r="AH121" i="19"/>
  <c r="AH128" i="19"/>
  <c r="AH55" i="16"/>
  <c r="AH160" i="17"/>
  <c r="AG18" i="16"/>
  <c r="AH18" i="16"/>
  <c r="AH123" i="18"/>
  <c r="AH128" i="18"/>
  <c r="AH125" i="18"/>
  <c r="AH121" i="18"/>
  <c r="AG125" i="19"/>
  <c r="AJ125" i="19" s="1"/>
  <c r="Y126" i="19"/>
  <c r="AF123" i="19"/>
  <c r="AI123" i="19" s="1"/>
  <c r="Y121" i="19"/>
  <c r="Y123" i="19"/>
  <c r="AF130" i="19"/>
  <c r="AI130" i="19" s="1"/>
  <c r="Y128" i="19"/>
  <c r="Y160" i="19"/>
  <c r="Y122" i="19"/>
  <c r="Y125" i="19"/>
  <c r="AG127" i="19"/>
  <c r="AJ127" i="19" s="1"/>
  <c r="AH124" i="19"/>
  <c r="Y163" i="19"/>
  <c r="Y123" i="18"/>
  <c r="Y162" i="18"/>
  <c r="Y128" i="18"/>
  <c r="Y167" i="18"/>
  <c r="Y121" i="18"/>
  <c r="Y125" i="18"/>
  <c r="Y124" i="18"/>
  <c r="Y164" i="18"/>
  <c r="AH126" i="18"/>
  <c r="AG15" i="16"/>
  <c r="Y160" i="17"/>
  <c r="AC15" i="16"/>
  <c r="AA7" i="16"/>
  <c r="AA11" i="16"/>
  <c r="AA8" i="16"/>
  <c r="AA12" i="16"/>
  <c r="AA9" i="16"/>
  <c r="AA13" i="16"/>
  <c r="AA10" i="16"/>
  <c r="AA14" i="16"/>
  <c r="AH167" i="18"/>
  <c r="Y122" i="18"/>
  <c r="AH127" i="18"/>
  <c r="AG123" i="19"/>
  <c r="AJ123" i="19" s="1"/>
  <c r="Y162" i="19"/>
  <c r="W44" i="19"/>
  <c r="Z44" i="19" s="1"/>
  <c r="AH127" i="19"/>
  <c r="Y129" i="18"/>
  <c r="AH124" i="18"/>
  <c r="AF128" i="19"/>
  <c r="AI128" i="19" s="1"/>
  <c r="AH165" i="19"/>
  <c r="Y124" i="19"/>
  <c r="Y127" i="18"/>
  <c r="AF125" i="19"/>
  <c r="AI125" i="19" s="1"/>
  <c r="AG124" i="19"/>
  <c r="AJ124" i="19" s="1"/>
  <c r="AH123" i="19"/>
  <c r="AH129" i="19"/>
  <c r="Y127" i="19"/>
  <c r="AC18" i="16"/>
  <c r="Y126" i="18"/>
  <c r="AH164" i="18"/>
  <c r="Y165" i="18"/>
  <c r="Y164" i="19"/>
  <c r="AG126" i="19"/>
  <c r="AJ126" i="19" s="1"/>
  <c r="AF129" i="19"/>
  <c r="AI129" i="19" s="1"/>
  <c r="AH168" i="19"/>
  <c r="Y166" i="19"/>
  <c r="AG87" i="18"/>
  <c r="AJ87" i="18" s="1"/>
  <c r="AH162" i="18"/>
  <c r="AH122" i="18"/>
  <c r="AH125" i="19"/>
  <c r="AG122" i="19"/>
  <c r="AJ122" i="19" s="1"/>
  <c r="AG121" i="19"/>
  <c r="C60" i="16" s="1"/>
  <c r="AG128" i="19"/>
  <c r="AJ128" i="19" s="1"/>
  <c r="Y129" i="19"/>
  <c r="W46" i="19"/>
  <c r="Z46" i="19" s="1"/>
  <c r="AH129" i="18"/>
  <c r="AH166" i="19"/>
  <c r="Y161" i="19"/>
  <c r="Y167" i="19"/>
  <c r="Y165" i="19"/>
  <c r="AH162" i="19"/>
  <c r="AH167" i="19"/>
  <c r="Y168" i="19"/>
  <c r="AH163" i="19"/>
  <c r="Y166" i="18"/>
  <c r="AH161" i="18"/>
  <c r="Y163" i="18"/>
  <c r="AH165" i="18"/>
  <c r="Y161" i="18"/>
  <c r="Y168" i="18"/>
  <c r="AH163" i="18"/>
  <c r="AH166" i="18"/>
  <c r="AH168" i="18"/>
  <c r="X41" i="19"/>
  <c r="AA41" i="19" s="1"/>
  <c r="X49" i="19"/>
  <c r="AA49" i="19" s="1"/>
  <c r="X42" i="19"/>
  <c r="AA42" i="19" s="1"/>
  <c r="X48" i="19"/>
  <c r="AA48" i="19" s="1"/>
  <c r="X45" i="19"/>
  <c r="AA45" i="19" s="1"/>
  <c r="W45" i="19"/>
  <c r="Z45" i="19" s="1"/>
  <c r="X43" i="19"/>
  <c r="AA43" i="19" s="1"/>
  <c r="W40" i="19"/>
  <c r="X44" i="19"/>
  <c r="AA44" i="19" s="1"/>
  <c r="AE55" i="16"/>
  <c r="W49" i="19"/>
  <c r="Z49" i="19" s="1"/>
  <c r="AF122" i="19"/>
  <c r="AI122" i="19" s="1"/>
  <c r="AF127" i="19"/>
  <c r="AI127" i="19" s="1"/>
  <c r="AF126" i="19"/>
  <c r="AI126" i="19" s="1"/>
  <c r="W128" i="19"/>
  <c r="Z128" i="19" s="1"/>
  <c r="AE59" i="16"/>
  <c r="AF124" i="19"/>
  <c r="AI124" i="19" s="1"/>
  <c r="AE60" i="16"/>
  <c r="X81" i="19"/>
  <c r="AA81" i="19" s="1"/>
  <c r="AE57" i="16"/>
  <c r="W84" i="19"/>
  <c r="Z84" i="19" s="1"/>
  <c r="W49" i="18"/>
  <c r="Z49" i="18" s="1"/>
  <c r="AG82" i="18"/>
  <c r="AJ82" i="18" s="1"/>
  <c r="AF44" i="18"/>
  <c r="AI44" i="18" s="1"/>
  <c r="X83" i="18"/>
  <c r="AA83" i="18" s="1"/>
  <c r="AE37" i="16"/>
  <c r="X46" i="18"/>
  <c r="AA46" i="18" s="1"/>
  <c r="X48" i="18"/>
  <c r="AA48" i="18" s="1"/>
  <c r="W82" i="18"/>
  <c r="Z82" i="18" s="1"/>
  <c r="W43" i="18"/>
  <c r="Z43" i="18" s="1"/>
  <c r="X85" i="18"/>
  <c r="AA85" i="18" s="1"/>
  <c r="AG41" i="18"/>
  <c r="AJ41" i="18" s="1"/>
  <c r="AE36" i="16"/>
  <c r="AF85" i="18"/>
  <c r="AI85" i="18" s="1"/>
  <c r="AE38" i="16"/>
  <c r="AG80" i="18"/>
  <c r="AG44" i="18"/>
  <c r="AJ44" i="18" s="1"/>
  <c r="W45" i="18"/>
  <c r="Z45" i="18" s="1"/>
  <c r="X47" i="18"/>
  <c r="AA47" i="18" s="1"/>
  <c r="AF124" i="17"/>
  <c r="AI124" i="17" s="1"/>
  <c r="AF121" i="17"/>
  <c r="AF128" i="17"/>
  <c r="AI128" i="17" s="1"/>
  <c r="AG122" i="17"/>
  <c r="AJ122" i="17" s="1"/>
  <c r="X121" i="17"/>
  <c r="C19" i="16" s="1"/>
  <c r="X127" i="17"/>
  <c r="AA127" i="17" s="1"/>
  <c r="AF129" i="17"/>
  <c r="AI129" i="17" s="1"/>
  <c r="AD18" i="16"/>
  <c r="AF125" i="17"/>
  <c r="AI125" i="17" s="1"/>
  <c r="AG123" i="17"/>
  <c r="AJ123" i="17" s="1"/>
  <c r="AG121" i="17"/>
  <c r="C20" i="16" s="1"/>
  <c r="AG124" i="17"/>
  <c r="AJ124" i="17" s="1"/>
  <c r="AG127" i="17"/>
  <c r="AJ127" i="17" s="1"/>
  <c r="AG126" i="17"/>
  <c r="AJ126" i="17" s="1"/>
  <c r="AG125" i="17"/>
  <c r="AJ125" i="17" s="1"/>
  <c r="AG128" i="17"/>
  <c r="AJ128" i="17" s="1"/>
  <c r="AF122" i="17"/>
  <c r="AI122" i="17" s="1"/>
  <c r="AG130" i="17"/>
  <c r="AJ130" i="17" s="1"/>
  <c r="W129" i="17"/>
  <c r="Z129" i="17" s="1"/>
  <c r="AE19" i="16"/>
  <c r="X124" i="17"/>
  <c r="AA124" i="17" s="1"/>
  <c r="AF126" i="17"/>
  <c r="AI126" i="17" s="1"/>
  <c r="AF123" i="17"/>
  <c r="AI123" i="17" s="1"/>
  <c r="X122" i="17"/>
  <c r="AA122" i="17" s="1"/>
  <c r="AG129" i="17"/>
  <c r="AJ129" i="17" s="1"/>
  <c r="AF127" i="17"/>
  <c r="AI127" i="17" s="1"/>
  <c r="AF130" i="17"/>
  <c r="AI130" i="17" s="1"/>
  <c r="AJ55" i="16"/>
  <c r="AD55" i="16"/>
  <c r="AC58" i="16"/>
  <c r="AG58" i="16"/>
  <c r="AH56" i="16"/>
  <c r="AD56" i="16"/>
  <c r="AJ56" i="16"/>
  <c r="AD58" i="16"/>
  <c r="AH58" i="16"/>
  <c r="AG56" i="16"/>
  <c r="AC56" i="16"/>
  <c r="U123" i="19"/>
  <c r="V22" i="19"/>
  <c r="AB22" i="19"/>
  <c r="U162" i="19"/>
  <c r="AB26" i="19"/>
  <c r="U166" i="19"/>
  <c r="AD129" i="19"/>
  <c r="Y28" i="19"/>
  <c r="AD124" i="19"/>
  <c r="Y23" i="19"/>
  <c r="W48" i="19"/>
  <c r="Z48" i="19" s="1"/>
  <c r="W43" i="19"/>
  <c r="Z43" i="19" s="1"/>
  <c r="X47" i="19"/>
  <c r="AA47" i="19" s="1"/>
  <c r="X122" i="19"/>
  <c r="AA122" i="19" s="1"/>
  <c r="X121" i="19"/>
  <c r="X80" i="19"/>
  <c r="X85" i="19"/>
  <c r="AA85" i="19" s="1"/>
  <c r="Y22" i="19"/>
  <c r="AD123" i="19"/>
  <c r="U127" i="19"/>
  <c r="V26" i="19"/>
  <c r="W168" i="19"/>
  <c r="Z168" i="19" s="1"/>
  <c r="W164" i="19"/>
  <c r="Z164" i="19" s="1"/>
  <c r="W160" i="19"/>
  <c r="B61" i="16" s="1"/>
  <c r="X169" i="19"/>
  <c r="AA169" i="19" s="1"/>
  <c r="X165" i="19"/>
  <c r="AA165" i="19" s="1"/>
  <c r="X161" i="19"/>
  <c r="AA161" i="19" s="1"/>
  <c r="W169" i="19"/>
  <c r="Z169" i="19" s="1"/>
  <c r="W165" i="19"/>
  <c r="Z165" i="19" s="1"/>
  <c r="W161" i="19"/>
  <c r="Z161" i="19" s="1"/>
  <c r="X166" i="19"/>
  <c r="AA166" i="19" s="1"/>
  <c r="X162" i="19"/>
  <c r="AA162" i="19" s="1"/>
  <c r="W166" i="19"/>
  <c r="Z166" i="19" s="1"/>
  <c r="W162" i="19"/>
  <c r="Z162" i="19" s="1"/>
  <c r="W167" i="19"/>
  <c r="Z167" i="19" s="1"/>
  <c r="W163" i="19"/>
  <c r="Z163" i="19" s="1"/>
  <c r="X168" i="19"/>
  <c r="AA168" i="19" s="1"/>
  <c r="X163" i="19"/>
  <c r="AA163" i="19" s="1"/>
  <c r="X160" i="19"/>
  <c r="C61" i="16" s="1"/>
  <c r="X167" i="19"/>
  <c r="AA167" i="19" s="1"/>
  <c r="X164" i="19"/>
  <c r="AA164" i="19" s="1"/>
  <c r="W41" i="19"/>
  <c r="Z41" i="19" s="1"/>
  <c r="W82" i="19"/>
  <c r="Z82" i="19" s="1"/>
  <c r="W47" i="19"/>
  <c r="Z47" i="19" s="1"/>
  <c r="W42" i="19"/>
  <c r="Z42" i="19" s="1"/>
  <c r="Y24" i="19"/>
  <c r="AD125" i="19"/>
  <c r="X83" i="19"/>
  <c r="AA83" i="19" s="1"/>
  <c r="X82" i="19"/>
  <c r="AA82" i="19" s="1"/>
  <c r="U167" i="19"/>
  <c r="AB27" i="19"/>
  <c r="X127" i="19"/>
  <c r="AA127" i="19" s="1"/>
  <c r="W129" i="19"/>
  <c r="Z129" i="19" s="1"/>
  <c r="AD126" i="19"/>
  <c r="Y25" i="19"/>
  <c r="AG130" i="19"/>
  <c r="AJ130" i="19" s="1"/>
  <c r="AF121" i="19"/>
  <c r="W86" i="19"/>
  <c r="Z86" i="19" s="1"/>
  <c r="W81" i="19"/>
  <c r="Z81" i="19" s="1"/>
  <c r="Y27" i="19"/>
  <c r="AD128" i="19"/>
  <c r="W123" i="19"/>
  <c r="Z123" i="19" s="1"/>
  <c r="X126" i="19"/>
  <c r="AA126" i="19" s="1"/>
  <c r="X125" i="19"/>
  <c r="AA125" i="19" s="1"/>
  <c r="X88" i="19"/>
  <c r="AA88" i="19" s="1"/>
  <c r="X89" i="19"/>
  <c r="AA89" i="19" s="1"/>
  <c r="AD127" i="19"/>
  <c r="Y26" i="19"/>
  <c r="U130" i="19"/>
  <c r="V29" i="19"/>
  <c r="U125" i="19"/>
  <c r="V24" i="19"/>
  <c r="W127" i="19"/>
  <c r="Z127" i="19" s="1"/>
  <c r="X86" i="19"/>
  <c r="AA86" i="19" s="1"/>
  <c r="W80" i="19"/>
  <c r="AD122" i="19"/>
  <c r="Y21" i="19"/>
  <c r="AB25" i="19"/>
  <c r="U165" i="19"/>
  <c r="V28" i="19"/>
  <c r="U129" i="19"/>
  <c r="U124" i="19"/>
  <c r="V23" i="19"/>
  <c r="U169" i="19"/>
  <c r="AB29" i="19"/>
  <c r="W83" i="19"/>
  <c r="Z83" i="19" s="1"/>
  <c r="W89" i="19"/>
  <c r="Z89" i="19" s="1"/>
  <c r="W88" i="19"/>
  <c r="Z88" i="19" s="1"/>
  <c r="U164" i="19"/>
  <c r="AB24" i="19"/>
  <c r="X123" i="19"/>
  <c r="AA123" i="19" s="1"/>
  <c r="W122" i="19"/>
  <c r="Z122" i="19" s="1"/>
  <c r="X130" i="19"/>
  <c r="AA130" i="19" s="1"/>
  <c r="X129" i="19"/>
  <c r="AA129" i="19" s="1"/>
  <c r="U161" i="19"/>
  <c r="AB21" i="19"/>
  <c r="V25" i="19"/>
  <c r="U126" i="19"/>
  <c r="U168" i="19"/>
  <c r="AB28" i="19"/>
  <c r="U163" i="19"/>
  <c r="AB23" i="19"/>
  <c r="AD130" i="19"/>
  <c r="Y29" i="19"/>
  <c r="X46" i="19"/>
  <c r="AA46" i="19" s="1"/>
  <c r="W87" i="19"/>
  <c r="Z87" i="19" s="1"/>
  <c r="X128" i="19"/>
  <c r="AA128" i="19" s="1"/>
  <c r="W126" i="19"/>
  <c r="Z126" i="19" s="1"/>
  <c r="W121" i="19"/>
  <c r="W124" i="19"/>
  <c r="Z124" i="19" s="1"/>
  <c r="X84" i="19"/>
  <c r="AA84" i="19" s="1"/>
  <c r="U128" i="19"/>
  <c r="V27" i="19"/>
  <c r="X124" i="19"/>
  <c r="AA124" i="19" s="1"/>
  <c r="W130" i="19"/>
  <c r="Z130" i="19" s="1"/>
  <c r="W125" i="19"/>
  <c r="Z125" i="19" s="1"/>
  <c r="X87" i="19"/>
  <c r="AA87" i="19" s="1"/>
  <c r="U122" i="19"/>
  <c r="V21" i="19"/>
  <c r="AD122" i="18"/>
  <c r="Y21" i="18"/>
  <c r="U163" i="18"/>
  <c r="AB23" i="18"/>
  <c r="AG89" i="18"/>
  <c r="AJ89" i="18" s="1"/>
  <c r="AG83" i="18"/>
  <c r="AJ83" i="18" s="1"/>
  <c r="U160" i="18"/>
  <c r="AE41" i="16" s="1"/>
  <c r="AB20" i="18"/>
  <c r="AF48" i="18"/>
  <c r="AI48" i="18" s="1"/>
  <c r="AF46" i="18"/>
  <c r="AI46" i="18" s="1"/>
  <c r="AF41" i="18"/>
  <c r="AI41" i="18" s="1"/>
  <c r="AG45" i="18"/>
  <c r="AJ45" i="18" s="1"/>
  <c r="X82" i="18"/>
  <c r="AA82" i="18" s="1"/>
  <c r="U127" i="18"/>
  <c r="V26" i="18"/>
  <c r="AF80" i="18"/>
  <c r="Y28" i="18"/>
  <c r="AD129" i="18"/>
  <c r="Y22" i="18"/>
  <c r="AD123" i="18"/>
  <c r="AE166" i="18"/>
  <c r="AE162" i="18"/>
  <c r="AE167" i="18"/>
  <c r="AE163" i="18"/>
  <c r="AE168" i="18"/>
  <c r="AE164" i="18"/>
  <c r="AE160" i="18"/>
  <c r="AF42" i="16" s="1"/>
  <c r="AE165" i="18"/>
  <c r="AC160" i="18"/>
  <c r="AE169" i="18"/>
  <c r="AE161" i="18"/>
  <c r="AF43" i="18"/>
  <c r="AI43" i="18" s="1"/>
  <c r="AF82" i="18"/>
  <c r="AI82" i="18" s="1"/>
  <c r="AF84" i="18"/>
  <c r="AI84" i="18" s="1"/>
  <c r="AF45" i="18"/>
  <c r="AI45" i="18" s="1"/>
  <c r="U128" i="18"/>
  <c r="V27" i="18"/>
  <c r="W83" i="18"/>
  <c r="Z83" i="18" s="1"/>
  <c r="W47" i="18"/>
  <c r="Z47" i="18" s="1"/>
  <c r="W42" i="18"/>
  <c r="Z42" i="18" s="1"/>
  <c r="X89" i="18"/>
  <c r="AA89" i="18" s="1"/>
  <c r="AD126" i="18"/>
  <c r="Y25" i="18"/>
  <c r="Y20" i="18"/>
  <c r="AD121" i="18"/>
  <c r="AE40" i="16" s="1"/>
  <c r="AF81" i="18"/>
  <c r="AI81" i="18" s="1"/>
  <c r="AF86" i="18"/>
  <c r="AI86" i="18" s="1"/>
  <c r="AF88" i="18"/>
  <c r="AI88" i="18" s="1"/>
  <c r="AF49" i="18"/>
  <c r="AI49" i="18" s="1"/>
  <c r="AG49" i="18"/>
  <c r="AJ49" i="18" s="1"/>
  <c r="U167" i="18"/>
  <c r="AB27" i="18"/>
  <c r="W40" i="18"/>
  <c r="W87" i="18"/>
  <c r="Z87" i="18" s="1"/>
  <c r="W81" i="18"/>
  <c r="Z81" i="18" s="1"/>
  <c r="W46" i="18"/>
  <c r="Z46" i="18" s="1"/>
  <c r="X86" i="18"/>
  <c r="AA86" i="18" s="1"/>
  <c r="W80" i="18"/>
  <c r="AB26" i="18"/>
  <c r="U166" i="18"/>
  <c r="U126" i="18"/>
  <c r="V25" i="18"/>
  <c r="Y23" i="18"/>
  <c r="AD124" i="18"/>
  <c r="U168" i="18"/>
  <c r="AB28" i="18"/>
  <c r="AF89" i="18"/>
  <c r="AI89" i="18" s="1"/>
  <c r="AF83" i="18"/>
  <c r="AI83" i="18" s="1"/>
  <c r="X45" i="18"/>
  <c r="AA45" i="18" s="1"/>
  <c r="X40" i="18"/>
  <c r="C35" i="16" s="1"/>
  <c r="W85" i="18"/>
  <c r="Z85" i="18" s="1"/>
  <c r="W84" i="18"/>
  <c r="Z84" i="18" s="1"/>
  <c r="X80" i="18"/>
  <c r="Y24" i="18"/>
  <c r="AD125" i="18"/>
  <c r="AE130" i="18"/>
  <c r="AE126" i="18"/>
  <c r="AE122" i="18"/>
  <c r="AE127" i="18"/>
  <c r="AE123" i="18"/>
  <c r="AE128" i="18"/>
  <c r="AE124" i="18"/>
  <c r="AE129" i="18"/>
  <c r="AE121" i="18"/>
  <c r="AF40" i="16" s="1"/>
  <c r="AE125" i="18"/>
  <c r="AB25" i="18"/>
  <c r="U165" i="18"/>
  <c r="AG81" i="18"/>
  <c r="AJ81" i="18" s="1"/>
  <c r="AG84" i="18"/>
  <c r="AJ84" i="18" s="1"/>
  <c r="V28" i="18"/>
  <c r="U129" i="18"/>
  <c r="V127" i="18"/>
  <c r="V123" i="18"/>
  <c r="V128" i="18"/>
  <c r="V124" i="18"/>
  <c r="V129" i="18"/>
  <c r="V125" i="18"/>
  <c r="V121" i="18"/>
  <c r="AF39" i="16" s="1"/>
  <c r="V126" i="18"/>
  <c r="V130" i="18"/>
  <c r="V122" i="18"/>
  <c r="AG40" i="18"/>
  <c r="C36" i="16" s="1"/>
  <c r="AG43" i="18"/>
  <c r="AJ43" i="18" s="1"/>
  <c r="AG42" i="18"/>
  <c r="AJ42" i="18" s="1"/>
  <c r="AF87" i="18"/>
  <c r="AI87" i="18" s="1"/>
  <c r="Y27" i="18"/>
  <c r="AD128" i="18"/>
  <c r="X41" i="18"/>
  <c r="AA41" i="18" s="1"/>
  <c r="W48" i="18"/>
  <c r="Z48" i="18" s="1"/>
  <c r="W89" i="18"/>
  <c r="Z89" i="18" s="1"/>
  <c r="W88" i="18"/>
  <c r="Z88" i="18" s="1"/>
  <c r="X87" i="18"/>
  <c r="AA87" i="18" s="1"/>
  <c r="AD127" i="18"/>
  <c r="Y26" i="18"/>
  <c r="U124" i="18"/>
  <c r="V23" i="18"/>
  <c r="V24" i="18"/>
  <c r="U125" i="18"/>
  <c r="U123" i="18"/>
  <c r="V22" i="18"/>
  <c r="V20" i="18"/>
  <c r="U121" i="18"/>
  <c r="W129" i="18" s="1"/>
  <c r="Z129" i="18" s="1"/>
  <c r="AF47" i="18"/>
  <c r="AI47" i="18" s="1"/>
  <c r="AG48" i="18"/>
  <c r="AJ48" i="18" s="1"/>
  <c r="W44" i="18"/>
  <c r="Z44" i="18" s="1"/>
  <c r="W86" i="18"/>
  <c r="Z86" i="18" s="1"/>
  <c r="X44" i="18"/>
  <c r="AA44" i="18" s="1"/>
  <c r="X81" i="18"/>
  <c r="AA81" i="18" s="1"/>
  <c r="X84" i="18"/>
  <c r="AA84" i="18" s="1"/>
  <c r="V21" i="18"/>
  <c r="U122" i="18"/>
  <c r="AB21" i="18"/>
  <c r="U161" i="18"/>
  <c r="AG85" i="18"/>
  <c r="AJ85" i="18" s="1"/>
  <c r="AG88" i="18"/>
  <c r="AJ88" i="18" s="1"/>
  <c r="AB24" i="18"/>
  <c r="U164" i="18"/>
  <c r="U162" i="18"/>
  <c r="AB22" i="18"/>
  <c r="V167" i="18"/>
  <c r="V163" i="18"/>
  <c r="V168" i="18"/>
  <c r="V164" i="18"/>
  <c r="V160" i="18"/>
  <c r="AF41" i="16" s="1"/>
  <c r="V169" i="18"/>
  <c r="V165" i="18"/>
  <c r="V161" i="18"/>
  <c r="T160" i="18"/>
  <c r="V162" i="18"/>
  <c r="V166" i="18"/>
  <c r="AF40" i="18"/>
  <c r="AG47" i="18"/>
  <c r="AJ47" i="18" s="1"/>
  <c r="AG46" i="18"/>
  <c r="AJ46" i="18" s="1"/>
  <c r="X49" i="18"/>
  <c r="AA49" i="18" s="1"/>
  <c r="W41" i="18"/>
  <c r="Z41" i="18" s="1"/>
  <c r="X43" i="18"/>
  <c r="AA43" i="18" s="1"/>
  <c r="X126" i="17"/>
  <c r="AA126" i="17" s="1"/>
  <c r="X125" i="17"/>
  <c r="AA125" i="17" s="1"/>
  <c r="X128" i="17"/>
  <c r="AA128" i="17" s="1"/>
  <c r="W123" i="17"/>
  <c r="Z123" i="17" s="1"/>
  <c r="X130" i="17"/>
  <c r="AA130" i="17" s="1"/>
  <c r="X129" i="17"/>
  <c r="AA129" i="17" s="1"/>
  <c r="W127" i="17"/>
  <c r="Z127" i="17" s="1"/>
  <c r="X168" i="17"/>
  <c r="AA168" i="17" s="1"/>
  <c r="X164" i="17"/>
  <c r="AA164" i="17" s="1"/>
  <c r="X160" i="17"/>
  <c r="C21" i="16" s="1"/>
  <c r="W168" i="17"/>
  <c r="Z168" i="17" s="1"/>
  <c r="W164" i="17"/>
  <c r="Z164" i="17" s="1"/>
  <c r="W160" i="17"/>
  <c r="B21" i="16" s="1"/>
  <c r="X169" i="17"/>
  <c r="AA169" i="17" s="1"/>
  <c r="X165" i="17"/>
  <c r="AA165" i="17" s="1"/>
  <c r="X161" i="17"/>
  <c r="AA161" i="17" s="1"/>
  <c r="W169" i="17"/>
  <c r="Z169" i="17" s="1"/>
  <c r="W165" i="17"/>
  <c r="Z165" i="17" s="1"/>
  <c r="W161" i="17"/>
  <c r="Z161" i="17" s="1"/>
  <c r="X166" i="17"/>
  <c r="AA166" i="17" s="1"/>
  <c r="X162" i="17"/>
  <c r="AA162" i="17" s="1"/>
  <c r="W166" i="17"/>
  <c r="Z166" i="17" s="1"/>
  <c r="W162" i="17"/>
  <c r="Z162" i="17" s="1"/>
  <c r="X167" i="17"/>
  <c r="AA167" i="17" s="1"/>
  <c r="X163" i="17"/>
  <c r="AA163" i="17" s="1"/>
  <c r="W167" i="17"/>
  <c r="Z167" i="17" s="1"/>
  <c r="W163" i="17"/>
  <c r="Z163" i="17" s="1"/>
  <c r="W126" i="17"/>
  <c r="Z126" i="17" s="1"/>
  <c r="W121" i="17"/>
  <c r="W124" i="17"/>
  <c r="Z124" i="17" s="1"/>
  <c r="W125" i="17"/>
  <c r="Z125" i="17" s="1"/>
  <c r="W128" i="17"/>
  <c r="Z128" i="17" s="1"/>
  <c r="X123" i="17"/>
  <c r="AA123" i="17" s="1"/>
  <c r="W130" i="17"/>
  <c r="Z130" i="17" s="1"/>
  <c r="V38" i="6"/>
  <c r="V158" i="1"/>
  <c r="AE158" i="1"/>
  <c r="AE119" i="1"/>
  <c r="V119" i="1"/>
  <c r="V78" i="1"/>
  <c r="AE78" i="1"/>
  <c r="AE38" i="1"/>
  <c r="V38" i="1"/>
  <c r="D56" i="16" l="1"/>
  <c r="AI18" i="16"/>
  <c r="D18" i="16"/>
  <c r="AI17" i="16"/>
  <c r="D17" i="16"/>
  <c r="AY86" i="16"/>
  <c r="AA87" i="16"/>
  <c r="AY147" i="16"/>
  <c r="AY148" i="16" s="1"/>
  <c r="AA148" i="16"/>
  <c r="AY162" i="16"/>
  <c r="AY163" i="16" s="1"/>
  <c r="AA163" i="16"/>
  <c r="CN122" i="16"/>
  <c r="CM137" i="16"/>
  <c r="CM152" i="16" s="1"/>
  <c r="O152" i="16"/>
  <c r="AM152" i="16" s="1"/>
  <c r="BK152" i="16" s="1"/>
  <c r="AM137" i="16"/>
  <c r="BK137" i="16" s="1"/>
  <c r="AN122" i="16"/>
  <c r="BL122" i="16" s="1"/>
  <c r="P137" i="16"/>
  <c r="Q122" i="16"/>
  <c r="AA101" i="16"/>
  <c r="C116" i="16"/>
  <c r="C117" i="16" s="1"/>
  <c r="AA115" i="16"/>
  <c r="AY115" i="16" s="1"/>
  <c r="BW115" i="16" s="1"/>
  <c r="O106" i="16"/>
  <c r="AM91" i="16"/>
  <c r="BK91" i="16" s="1"/>
  <c r="CI91" i="16" s="1"/>
  <c r="P91" i="16"/>
  <c r="Q76" i="16"/>
  <c r="AN76" i="16"/>
  <c r="BL76" i="16" s="1"/>
  <c r="CJ76" i="16" s="1"/>
  <c r="AL106" i="16"/>
  <c r="BJ106" i="16" s="1"/>
  <c r="CH106" i="16" s="1"/>
  <c r="D15" i="16"/>
  <c r="AI16" i="16"/>
  <c r="D16" i="16"/>
  <c r="AJ58" i="16"/>
  <c r="Z160" i="17"/>
  <c r="AJ16" i="16"/>
  <c r="Z160" i="19"/>
  <c r="C38" i="16"/>
  <c r="AJ80" i="18"/>
  <c r="AJ20" i="16"/>
  <c r="AJ121" i="17"/>
  <c r="AJ121" i="19"/>
  <c r="AA160" i="17"/>
  <c r="B37" i="16"/>
  <c r="Z80" i="18"/>
  <c r="B60" i="16"/>
  <c r="AI121" i="19"/>
  <c r="B20" i="16"/>
  <c r="AI121" i="17"/>
  <c r="AA160" i="19"/>
  <c r="B35" i="16"/>
  <c r="Z40" i="18"/>
  <c r="B19" i="16"/>
  <c r="Z121" i="17"/>
  <c r="B55" i="16"/>
  <c r="Z40" i="19"/>
  <c r="B57" i="16"/>
  <c r="Z80" i="19"/>
  <c r="C37" i="16"/>
  <c r="AJ37" i="16" s="1"/>
  <c r="AA80" i="18"/>
  <c r="C57" i="16"/>
  <c r="AA80" i="19"/>
  <c r="B38" i="16"/>
  <c r="AI80" i="18"/>
  <c r="C59" i="16"/>
  <c r="AA121" i="19"/>
  <c r="B36" i="16"/>
  <c r="AI40" i="18"/>
  <c r="AJ36" i="16"/>
  <c r="AJ40" i="18"/>
  <c r="AJ35" i="16"/>
  <c r="AA40" i="18"/>
  <c r="B59" i="16"/>
  <c r="Z121" i="19"/>
  <c r="AJ19" i="16"/>
  <c r="AA121" i="17"/>
  <c r="AH60" i="16"/>
  <c r="AC20" i="16"/>
  <c r="AD60" i="16"/>
  <c r="AG20" i="16"/>
  <c r="AJ17" i="16"/>
  <c r="AI15" i="16"/>
  <c r="AF121" i="18"/>
  <c r="AD38" i="16"/>
  <c r="AH160" i="18"/>
  <c r="AG55" i="16"/>
  <c r="AH35" i="16"/>
  <c r="AG35" i="16"/>
  <c r="Y160" i="18"/>
  <c r="AH19" i="16"/>
  <c r="W121" i="18"/>
  <c r="AG125" i="18"/>
  <c r="AJ125" i="18" s="1"/>
  <c r="AH38" i="16"/>
  <c r="AC55" i="16"/>
  <c r="AI56" i="16"/>
  <c r="AI58" i="16"/>
  <c r="AF125" i="18"/>
  <c r="AI125" i="18" s="1"/>
  <c r="AF124" i="18"/>
  <c r="AI124" i="18" s="1"/>
  <c r="AG128" i="18"/>
  <c r="AJ128" i="18" s="1"/>
  <c r="W124" i="18"/>
  <c r="Z124" i="18" s="1"/>
  <c r="AF122" i="18"/>
  <c r="AI122" i="18" s="1"/>
  <c r="W123" i="18"/>
  <c r="Z123" i="18" s="1"/>
  <c r="AF129" i="18"/>
  <c r="AI129" i="18" s="1"/>
  <c r="AF123" i="18"/>
  <c r="AI123" i="18" s="1"/>
  <c r="AG126" i="18"/>
  <c r="AJ126" i="18" s="1"/>
  <c r="AG129" i="18"/>
  <c r="AJ129" i="18" s="1"/>
  <c r="AF127" i="18"/>
  <c r="AI127" i="18" s="1"/>
  <c r="W122" i="18"/>
  <c r="Z122" i="18" s="1"/>
  <c r="AG122" i="18"/>
  <c r="AJ122" i="18" s="1"/>
  <c r="AF126" i="18"/>
  <c r="AI126" i="18" s="1"/>
  <c r="AF128" i="18"/>
  <c r="AI128" i="18" s="1"/>
  <c r="AG123" i="18"/>
  <c r="AJ123" i="18" s="1"/>
  <c r="W128" i="18"/>
  <c r="Z128" i="18" s="1"/>
  <c r="AE39" i="16"/>
  <c r="AG130" i="18"/>
  <c r="AJ130" i="18" s="1"/>
  <c r="AF130" i="18"/>
  <c r="AI130" i="18" s="1"/>
  <c r="X123" i="18"/>
  <c r="AA123" i="18" s="1"/>
  <c r="AG121" i="18"/>
  <c r="C40" i="16" s="1"/>
  <c r="AG124" i="18"/>
  <c r="AJ124" i="18" s="1"/>
  <c r="AG127" i="18"/>
  <c r="AJ127" i="18" s="1"/>
  <c r="AD20" i="16"/>
  <c r="AH20" i="16"/>
  <c r="AD19" i="16"/>
  <c r="AG57" i="16"/>
  <c r="AC57" i="16"/>
  <c r="AG60" i="16"/>
  <c r="AC60" i="16"/>
  <c r="AD57" i="16"/>
  <c r="AH57" i="16"/>
  <c r="AH59" i="16"/>
  <c r="AD59" i="16"/>
  <c r="AG61" i="16"/>
  <c r="AC61" i="16"/>
  <c r="AC59" i="16"/>
  <c r="AG59" i="16"/>
  <c r="AD61" i="16"/>
  <c r="AJ61" i="16"/>
  <c r="AH61" i="16"/>
  <c r="AC35" i="16"/>
  <c r="AH36" i="16"/>
  <c r="AD36" i="16"/>
  <c r="AD37" i="16"/>
  <c r="AH37" i="16"/>
  <c r="AG37" i="16"/>
  <c r="AC37" i="16"/>
  <c r="AC38" i="16"/>
  <c r="AG38" i="16"/>
  <c r="AD35" i="16"/>
  <c r="AG36" i="16"/>
  <c r="AC36" i="16"/>
  <c r="AJ21" i="16"/>
  <c r="AH21" i="16"/>
  <c r="AD21" i="16"/>
  <c r="AC19" i="16"/>
  <c r="AG19" i="16"/>
  <c r="AC21" i="16"/>
  <c r="AG21" i="16"/>
  <c r="X122" i="18"/>
  <c r="AA122" i="18" s="1"/>
  <c r="X124" i="18"/>
  <c r="AA124" i="18" s="1"/>
  <c r="W130" i="18"/>
  <c r="Z130" i="18" s="1"/>
  <c r="X127" i="18"/>
  <c r="AA127" i="18" s="1"/>
  <c r="X121" i="18"/>
  <c r="X126" i="18"/>
  <c r="AA126" i="18" s="1"/>
  <c r="X125" i="18"/>
  <c r="AA125" i="18" s="1"/>
  <c r="X128" i="18"/>
  <c r="AA128" i="18" s="1"/>
  <c r="X168" i="18"/>
  <c r="AA168" i="18" s="1"/>
  <c r="X164" i="18"/>
  <c r="AA164" i="18" s="1"/>
  <c r="X160" i="18"/>
  <c r="C41" i="16" s="1"/>
  <c r="W168" i="18"/>
  <c r="Z168" i="18" s="1"/>
  <c r="W164" i="18"/>
  <c r="Z164" i="18" s="1"/>
  <c r="W160" i="18"/>
  <c r="B41" i="16" s="1"/>
  <c r="X169" i="18"/>
  <c r="AA169" i="18" s="1"/>
  <c r="X165" i="18"/>
  <c r="AA165" i="18" s="1"/>
  <c r="X161" i="18"/>
  <c r="AA161" i="18" s="1"/>
  <c r="W169" i="18"/>
  <c r="Z169" i="18" s="1"/>
  <c r="W165" i="18"/>
  <c r="Z165" i="18" s="1"/>
  <c r="W161" i="18"/>
  <c r="Z161" i="18" s="1"/>
  <c r="X166" i="18"/>
  <c r="AA166" i="18" s="1"/>
  <c r="X162" i="18"/>
  <c r="AA162" i="18" s="1"/>
  <c r="W167" i="18"/>
  <c r="Z167" i="18" s="1"/>
  <c r="W163" i="18"/>
  <c r="Z163" i="18" s="1"/>
  <c r="X167" i="18"/>
  <c r="AA167" i="18" s="1"/>
  <c r="W162" i="18"/>
  <c r="Z162" i="18" s="1"/>
  <c r="W166" i="18"/>
  <c r="Z166" i="18" s="1"/>
  <c r="X163" i="18"/>
  <c r="AA163" i="18" s="1"/>
  <c r="W126" i="18"/>
  <c r="Z126" i="18" s="1"/>
  <c r="X130" i="18"/>
  <c r="AA130" i="18" s="1"/>
  <c r="X129" i="18"/>
  <c r="AA129" i="18" s="1"/>
  <c r="W127" i="18"/>
  <c r="Z127" i="18" s="1"/>
  <c r="W125" i="18"/>
  <c r="Z125" i="18" s="1"/>
  <c r="D38" i="16" l="1"/>
  <c r="D61" i="16"/>
  <c r="D21" i="16"/>
  <c r="D19" i="16"/>
  <c r="D59" i="16"/>
  <c r="AY101" i="16"/>
  <c r="AA102" i="16"/>
  <c r="BW86" i="16"/>
  <c r="BW87" i="16" s="1"/>
  <c r="AY87" i="16"/>
  <c r="CO122" i="16"/>
  <c r="CN137" i="16"/>
  <c r="CN152" i="16" s="1"/>
  <c r="AJ60" i="16"/>
  <c r="C122" i="16"/>
  <c r="Q137" i="16"/>
  <c r="R122" i="16"/>
  <c r="AO122" i="16"/>
  <c r="BM122" i="16" s="1"/>
  <c r="P152" i="16"/>
  <c r="AN152" i="16" s="1"/>
  <c r="BL152" i="16" s="1"/>
  <c r="AN137" i="16"/>
  <c r="BL137" i="16" s="1"/>
  <c r="AA116" i="16"/>
  <c r="Q91" i="16"/>
  <c r="R76" i="16"/>
  <c r="AO76" i="16"/>
  <c r="BM76" i="16" s="1"/>
  <c r="CK76" i="16" s="1"/>
  <c r="AN91" i="16"/>
  <c r="BL91" i="16" s="1"/>
  <c r="CJ91" i="16" s="1"/>
  <c r="P106" i="16"/>
  <c r="AM106" i="16"/>
  <c r="BK106" i="16" s="1"/>
  <c r="CI106" i="16" s="1"/>
  <c r="D55" i="16"/>
  <c r="D35" i="16"/>
  <c r="D36" i="16"/>
  <c r="AJ59" i="16"/>
  <c r="AJ57" i="16"/>
  <c r="AJ38" i="16"/>
  <c r="B40" i="16"/>
  <c r="AI121" i="18"/>
  <c r="B39" i="16"/>
  <c r="Z121" i="18"/>
  <c r="AJ40" i="16"/>
  <c r="AJ121" i="18"/>
  <c r="Z160" i="18"/>
  <c r="C39" i="16"/>
  <c r="AJ39" i="16" s="1"/>
  <c r="AA121" i="18"/>
  <c r="AA160" i="18"/>
  <c r="D60" i="16"/>
  <c r="AC40" i="16"/>
  <c r="D57" i="16"/>
  <c r="D20" i="16"/>
  <c r="AG40" i="16"/>
  <c r="AI20" i="16"/>
  <c r="D37" i="16"/>
  <c r="AG39" i="16"/>
  <c r="AC39" i="16"/>
  <c r="AD40" i="16"/>
  <c r="AH40" i="16"/>
  <c r="AI55" i="16"/>
  <c r="AI60" i="16"/>
  <c r="AI57" i="16"/>
  <c r="AI59" i="16"/>
  <c r="AI61" i="16"/>
  <c r="AI36" i="16"/>
  <c r="AI35" i="16"/>
  <c r="AI38" i="16"/>
  <c r="AI37" i="16"/>
  <c r="AI19" i="16"/>
  <c r="AI21" i="16"/>
  <c r="AG41" i="16"/>
  <c r="AC41" i="16"/>
  <c r="AH39" i="16"/>
  <c r="AD39" i="16"/>
  <c r="AD41" i="16"/>
  <c r="AJ41" i="16"/>
  <c r="AH41" i="16"/>
  <c r="D41" i="16" l="1"/>
  <c r="AI39" i="16"/>
  <c r="D39" i="16"/>
  <c r="AY116" i="16"/>
  <c r="AA117" i="16"/>
  <c r="BW101" i="16"/>
  <c r="BW102" i="16" s="1"/>
  <c r="AY102" i="16"/>
  <c r="CO137" i="16"/>
  <c r="CO152" i="16" s="1"/>
  <c r="CP122" i="16"/>
  <c r="S122" i="16"/>
  <c r="AP122" i="16"/>
  <c r="BN122" i="16" s="1"/>
  <c r="R137" i="16"/>
  <c r="Q152" i="16"/>
  <c r="AO152" i="16" s="1"/>
  <c r="BM152" i="16" s="1"/>
  <c r="AO137" i="16"/>
  <c r="BM137" i="16" s="1"/>
  <c r="AN106" i="16"/>
  <c r="BL106" i="16" s="1"/>
  <c r="CJ106" i="16" s="1"/>
  <c r="S76" i="16"/>
  <c r="R91" i="16"/>
  <c r="AP76" i="16"/>
  <c r="BN76" i="16" s="1"/>
  <c r="CL76" i="16" s="1"/>
  <c r="AO91" i="16"/>
  <c r="BM91" i="16" s="1"/>
  <c r="CK91" i="16" s="1"/>
  <c r="Q106" i="16"/>
  <c r="D40" i="16"/>
  <c r="AI40" i="16"/>
  <c r="AI41" i="16"/>
  <c r="BW116" i="16" l="1"/>
  <c r="BW117" i="16" s="1"/>
  <c r="AY117" i="16"/>
  <c r="CQ122" i="16"/>
  <c r="CR122" i="16" s="1"/>
  <c r="CP137" i="16"/>
  <c r="AQ122" i="16"/>
  <c r="BO122" i="16" s="1"/>
  <c r="T122" i="16"/>
  <c r="S137" i="16"/>
  <c r="R152" i="16"/>
  <c r="AP152" i="16" s="1"/>
  <c r="BN152" i="16" s="1"/>
  <c r="AP137" i="16"/>
  <c r="BN137" i="16" s="1"/>
  <c r="R106" i="16"/>
  <c r="AP91" i="16"/>
  <c r="BN91" i="16" s="1"/>
  <c r="CL91" i="16" s="1"/>
  <c r="AQ76" i="16"/>
  <c r="BO76" i="16" s="1"/>
  <c r="CM76" i="16" s="1"/>
  <c r="T76" i="16"/>
  <c r="S91" i="16"/>
  <c r="AO106" i="16"/>
  <c r="BM106" i="16" s="1"/>
  <c r="CK106" i="16" s="1"/>
  <c r="S29" i="1"/>
  <c r="S28" i="1"/>
  <c r="S27" i="1"/>
  <c r="S26" i="1"/>
  <c r="S25" i="1"/>
  <c r="S24" i="1"/>
  <c r="S23" i="1"/>
  <c r="S22" i="1"/>
  <c r="AB121" i="1"/>
  <c r="AH136" i="1" s="1"/>
  <c r="S121" i="1"/>
  <c r="Y136" i="1" s="1"/>
  <c r="AB80" i="1"/>
  <c r="AH95" i="1" s="1"/>
  <c r="S80" i="1"/>
  <c r="Y95" i="1" s="1"/>
  <c r="AB40" i="1"/>
  <c r="AH55" i="1" s="1"/>
  <c r="S40" i="1"/>
  <c r="Y55" i="1" s="1"/>
  <c r="T6" i="1"/>
  <c r="T40" i="1" s="1"/>
  <c r="T7" i="1"/>
  <c r="T41" i="1" s="1"/>
  <c r="S41" i="1"/>
  <c r="Y56" i="1" s="1"/>
  <c r="S42" i="1"/>
  <c r="Y57" i="1" s="1"/>
  <c r="S43" i="1"/>
  <c r="Y58" i="1" s="1"/>
  <c r="S44" i="1"/>
  <c r="Y59" i="1" s="1"/>
  <c r="S45" i="1"/>
  <c r="Y60" i="1" s="1"/>
  <c r="S46" i="1"/>
  <c r="Y61" i="1" s="1"/>
  <c r="S47" i="1"/>
  <c r="Y62" i="1" s="1"/>
  <c r="S48" i="1"/>
  <c r="Y63" i="1" s="1"/>
  <c r="S49" i="1"/>
  <c r="Y64" i="1" s="1"/>
  <c r="T8" i="1"/>
  <c r="T42" i="1" s="1"/>
  <c r="T9" i="1"/>
  <c r="T43" i="1" s="1"/>
  <c r="T10" i="1"/>
  <c r="T44" i="1" s="1"/>
  <c r="T11" i="1"/>
  <c r="T45" i="1" s="1"/>
  <c r="T12" i="1"/>
  <c r="T46" i="1" s="1"/>
  <c r="T13" i="1"/>
  <c r="T47" i="1" s="1"/>
  <c r="T14" i="1"/>
  <c r="T48" i="1" s="1"/>
  <c r="T15" i="1"/>
  <c r="S6" i="8"/>
  <c r="S7" i="8"/>
  <c r="S8" i="8"/>
  <c r="S9" i="8"/>
  <c r="S10" i="8"/>
  <c r="S11" i="8"/>
  <c r="S12" i="8"/>
  <c r="S13" i="8"/>
  <c r="S14" i="8"/>
  <c r="S15" i="8"/>
  <c r="S6" i="6"/>
  <c r="S7" i="6"/>
  <c r="S8" i="6"/>
  <c r="S9" i="6"/>
  <c r="S10" i="6"/>
  <c r="S11" i="6"/>
  <c r="S12" i="6"/>
  <c r="S13" i="6"/>
  <c r="S14" i="6"/>
  <c r="S15" i="6"/>
  <c r="AC20" i="1"/>
  <c r="AC160" i="1" s="1"/>
  <c r="T20" i="1"/>
  <c r="T121" i="1" s="1"/>
  <c r="S21" i="1"/>
  <c r="S122" i="1"/>
  <c r="Y137" i="1" s="1"/>
  <c r="S123" i="1"/>
  <c r="Y138" i="1" s="1"/>
  <c r="S124" i="1"/>
  <c r="Y139" i="1" s="1"/>
  <c r="S125" i="1"/>
  <c r="Y140" i="1" s="1"/>
  <c r="S126" i="1"/>
  <c r="Y141" i="1" s="1"/>
  <c r="S127" i="1"/>
  <c r="Y142" i="1" s="1"/>
  <c r="S128" i="1"/>
  <c r="Y143" i="1" s="1"/>
  <c r="S129" i="1"/>
  <c r="Y144" i="1" s="1"/>
  <c r="S130" i="1"/>
  <c r="Y145" i="1" s="1"/>
  <c r="AB122" i="1"/>
  <c r="AH137" i="1" s="1"/>
  <c r="AB123" i="1"/>
  <c r="AH138" i="1" s="1"/>
  <c r="AB124" i="1"/>
  <c r="AH139" i="1" s="1"/>
  <c r="AB125" i="1"/>
  <c r="AH140" i="1" s="1"/>
  <c r="AB126" i="1"/>
  <c r="AH141" i="1" s="1"/>
  <c r="AB127" i="1"/>
  <c r="AH142" i="1" s="1"/>
  <c r="AB128" i="1"/>
  <c r="AH143" i="1" s="1"/>
  <c r="AB129" i="1"/>
  <c r="AH144" i="1" s="1"/>
  <c r="AB130" i="1"/>
  <c r="AH145" i="1" s="1"/>
  <c r="AC6" i="1"/>
  <c r="AC80" i="1" s="1"/>
  <c r="AD80" i="1"/>
  <c r="AE10" i="16" s="1"/>
  <c r="AC7" i="1"/>
  <c r="AC81" i="1" s="1"/>
  <c r="AB81" i="1"/>
  <c r="AH96" i="1" s="1"/>
  <c r="AB82" i="1"/>
  <c r="AH97" i="1" s="1"/>
  <c r="AB83" i="1"/>
  <c r="AH98" i="1" s="1"/>
  <c r="AB84" i="1"/>
  <c r="AH99" i="1" s="1"/>
  <c r="AB85" i="1"/>
  <c r="AH100" i="1" s="1"/>
  <c r="AB86" i="1"/>
  <c r="AH101" i="1" s="1"/>
  <c r="AB87" i="1"/>
  <c r="AH102" i="1" s="1"/>
  <c r="AB88" i="1"/>
  <c r="AH103" i="1" s="1"/>
  <c r="AB89" i="1"/>
  <c r="AH104" i="1" s="1"/>
  <c r="AC8" i="1"/>
  <c r="AC82" i="1" s="1"/>
  <c r="AC9" i="1"/>
  <c r="AC10" i="1"/>
  <c r="AC11" i="1"/>
  <c r="AC85" i="1" s="1"/>
  <c r="AC12" i="1"/>
  <c r="AC86" i="1" s="1"/>
  <c r="AC13" i="1"/>
  <c r="AC87" i="1" s="1"/>
  <c r="AC14" i="1"/>
  <c r="AC88" i="1" s="1"/>
  <c r="AC15" i="1"/>
  <c r="AC89" i="1" s="1"/>
  <c r="Z6" i="1"/>
  <c r="T80" i="1" s="1"/>
  <c r="Z7" i="1"/>
  <c r="T81" i="1" s="1"/>
  <c r="S81" i="1"/>
  <c r="Y96" i="1" s="1"/>
  <c r="S82" i="1"/>
  <c r="Y97" i="1" s="1"/>
  <c r="S83" i="1"/>
  <c r="Y98" i="1" s="1"/>
  <c r="S84" i="1"/>
  <c r="Y99" i="1" s="1"/>
  <c r="S85" i="1"/>
  <c r="Y100" i="1" s="1"/>
  <c r="S86" i="1"/>
  <c r="Y101" i="1" s="1"/>
  <c r="S87" i="1"/>
  <c r="Y102" i="1" s="1"/>
  <c r="S88" i="1"/>
  <c r="Y103" i="1" s="1"/>
  <c r="S89" i="1"/>
  <c r="Y104" i="1" s="1"/>
  <c r="Z8" i="1"/>
  <c r="Z9" i="1"/>
  <c r="T83" i="1" s="1"/>
  <c r="Z10" i="1"/>
  <c r="T84" i="1" s="1"/>
  <c r="Z11" i="1"/>
  <c r="T85" i="1" s="1"/>
  <c r="Z12" i="1"/>
  <c r="T86" i="1" s="1"/>
  <c r="Z13" i="1"/>
  <c r="T87" i="1" s="1"/>
  <c r="Z14" i="1"/>
  <c r="T88" i="1" s="1"/>
  <c r="Z15" i="1"/>
  <c r="W6" i="1"/>
  <c r="AC40" i="1" s="1"/>
  <c r="AD40" i="1"/>
  <c r="AE8" i="16" s="1"/>
  <c r="W7" i="1"/>
  <c r="AB41" i="1"/>
  <c r="AH56" i="1" s="1"/>
  <c r="AB42" i="1"/>
  <c r="AH57" i="1" s="1"/>
  <c r="AB43" i="1"/>
  <c r="AH58" i="1" s="1"/>
  <c r="AB44" i="1"/>
  <c r="AH59" i="1" s="1"/>
  <c r="AB45" i="1"/>
  <c r="AH60" i="1" s="1"/>
  <c r="AB46" i="1"/>
  <c r="AH61" i="1" s="1"/>
  <c r="AB47" i="1"/>
  <c r="AH62" i="1" s="1"/>
  <c r="AB48" i="1"/>
  <c r="AH63" i="1" s="1"/>
  <c r="AB49" i="1"/>
  <c r="AH64" i="1" s="1"/>
  <c r="W8" i="1"/>
  <c r="AC42" i="1" s="1"/>
  <c r="W9" i="1"/>
  <c r="AC43" i="1" s="1"/>
  <c r="W10" i="1"/>
  <c r="AC44" i="1" s="1"/>
  <c r="W11" i="1"/>
  <c r="AC45" i="1" s="1"/>
  <c r="W12" i="1"/>
  <c r="AC46" i="1" s="1"/>
  <c r="W13" i="1"/>
  <c r="AC47" i="1" s="1"/>
  <c r="W14" i="1"/>
  <c r="AC48" i="1" s="1"/>
  <c r="W15" i="1"/>
  <c r="AC49" i="1" s="1"/>
  <c r="AD83" i="1"/>
  <c r="AD84" i="1"/>
  <c r="AD87" i="1"/>
  <c r="U89" i="1"/>
  <c r="U81" i="1"/>
  <c r="U82" i="1"/>
  <c r="U84" i="1"/>
  <c r="U85" i="1"/>
  <c r="U87" i="1"/>
  <c r="U88" i="1"/>
  <c r="AD41" i="1"/>
  <c r="AD42" i="1"/>
  <c r="AD43" i="1"/>
  <c r="AD44" i="1"/>
  <c r="AD45" i="1"/>
  <c r="AD48" i="1"/>
  <c r="AD49" i="1"/>
  <c r="U46" i="1"/>
  <c r="U43" i="1"/>
  <c r="U45" i="1"/>
  <c r="U48" i="1"/>
  <c r="U49" i="1"/>
  <c r="AB169" i="1"/>
  <c r="AH184" i="1" s="1"/>
  <c r="AB162" i="1"/>
  <c r="AH177" i="1" s="1"/>
  <c r="AB163" i="1"/>
  <c r="AH178" i="1" s="1"/>
  <c r="AB164" i="1"/>
  <c r="AH179" i="1" s="1"/>
  <c r="AB165" i="1"/>
  <c r="AH180" i="1" s="1"/>
  <c r="AB166" i="1"/>
  <c r="AH181" i="1" s="1"/>
  <c r="AB167" i="1"/>
  <c r="AH182" i="1" s="1"/>
  <c r="AB168" i="1"/>
  <c r="AH183" i="1" s="1"/>
  <c r="AB161" i="1"/>
  <c r="AH176" i="1" s="1"/>
  <c r="S162" i="1"/>
  <c r="Y177" i="1" s="1"/>
  <c r="S163" i="1"/>
  <c r="Y178" i="1" s="1"/>
  <c r="S164" i="1"/>
  <c r="Y179" i="1" s="1"/>
  <c r="S165" i="1"/>
  <c r="Y180" i="1" s="1"/>
  <c r="S166" i="1"/>
  <c r="Y181" i="1" s="1"/>
  <c r="S167" i="1"/>
  <c r="Y182" i="1" s="1"/>
  <c r="S168" i="1"/>
  <c r="Y183" i="1" s="1"/>
  <c r="S169" i="1"/>
  <c r="Y184" i="1" s="1"/>
  <c r="S161" i="1"/>
  <c r="Y176" i="1" s="1"/>
  <c r="AB160" i="1"/>
  <c r="AH175" i="1" s="1"/>
  <c r="S160" i="1"/>
  <c r="Y175" i="1" s="1"/>
  <c r="AI91" i="1" l="1"/>
  <c r="AI51" i="1"/>
  <c r="Z6" i="6"/>
  <c r="T80" i="6" s="1"/>
  <c r="AC6" i="6"/>
  <c r="T6" i="6"/>
  <c r="T40" i="6" s="1"/>
  <c r="W6" i="6"/>
  <c r="AC40" i="6" s="1"/>
  <c r="X6" i="6" a="1"/>
  <c r="X6" i="6" s="1"/>
  <c r="AD40" i="6" s="1"/>
  <c r="AE28" i="16" s="1"/>
  <c r="AA6" i="6" a="1"/>
  <c r="AA6" i="6" s="1"/>
  <c r="AD6" i="6" a="1"/>
  <c r="AD6" i="6" s="1"/>
  <c r="U6" i="6" a="1"/>
  <c r="U6" i="6" s="1"/>
  <c r="CP152" i="16"/>
  <c r="CQ152" i="16" s="1"/>
  <c r="CR152" i="16" s="1"/>
  <c r="CQ137" i="16"/>
  <c r="CR137" i="16" s="1"/>
  <c r="S26" i="6"/>
  <c r="Z26" i="6" s="1"/>
  <c r="T166" i="6" s="1"/>
  <c r="AA12" i="6" a="1"/>
  <c r="AA12" i="6" s="1"/>
  <c r="X12" i="6" a="1"/>
  <c r="X12" i="6" s="1"/>
  <c r="AD46" i="6" s="1"/>
  <c r="U12" i="6" a="1"/>
  <c r="U12" i="6" s="1"/>
  <c r="U46" i="6" s="1"/>
  <c r="AD12" i="6" a="1"/>
  <c r="AD12" i="6" s="1"/>
  <c r="AD86" i="6" s="1"/>
  <c r="U14" i="8" a="1"/>
  <c r="U14" i="8" s="1"/>
  <c r="U48" i="8" s="1"/>
  <c r="AD14" i="8" a="1"/>
  <c r="AD14" i="8" s="1"/>
  <c r="AD88" i="8" s="1"/>
  <c r="X14" i="8" a="1"/>
  <c r="X14" i="8" s="1"/>
  <c r="AD48" i="8" s="1"/>
  <c r="AA14" i="8" a="1"/>
  <c r="AA14" i="8" s="1"/>
  <c r="U88" i="8" s="1"/>
  <c r="AC6" i="8"/>
  <c r="AC80" i="8" s="1"/>
  <c r="AD6" i="8" a="1"/>
  <c r="AD6" i="8" s="1"/>
  <c r="AD80" i="8" s="1"/>
  <c r="AE50" i="16" s="1"/>
  <c r="AA6" i="8" a="1"/>
  <c r="AA6" i="8" s="1"/>
  <c r="U80" i="8" s="1"/>
  <c r="AE49" i="16" s="1"/>
  <c r="X6" i="8" a="1"/>
  <c r="X6" i="8" s="1"/>
  <c r="AD40" i="8" s="1"/>
  <c r="AE48" i="16" s="1"/>
  <c r="U6" i="8" a="1"/>
  <c r="U6" i="8" s="1"/>
  <c r="U40" i="8" s="1"/>
  <c r="AE47" i="16" s="1"/>
  <c r="AD26" i="1" a="1"/>
  <c r="AD26" i="1" s="1"/>
  <c r="AA26" i="1" a="1"/>
  <c r="AA26" i="1" s="1"/>
  <c r="U166" i="1" s="1"/>
  <c r="X26" i="1" a="1"/>
  <c r="X26" i="1" s="1"/>
  <c r="AD127" i="1" s="1"/>
  <c r="U26" i="1" a="1"/>
  <c r="U26" i="1" s="1"/>
  <c r="U127" i="1" s="1"/>
  <c r="X11" i="6" a="1"/>
  <c r="X11" i="6" s="1"/>
  <c r="AD45" i="6" s="1"/>
  <c r="AD11" i="6" a="1"/>
  <c r="AD11" i="6" s="1"/>
  <c r="AD85" i="6" s="1"/>
  <c r="U11" i="6" a="1"/>
  <c r="U11" i="6" s="1"/>
  <c r="U45" i="6" s="1"/>
  <c r="AA11" i="6" a="1"/>
  <c r="AA11" i="6" s="1"/>
  <c r="U85" i="6" s="1"/>
  <c r="S27" i="8"/>
  <c r="AC27" i="8" s="1"/>
  <c r="AC167" i="8" s="1"/>
  <c r="U13" i="8" a="1"/>
  <c r="U13" i="8" s="1"/>
  <c r="U47" i="8" s="1"/>
  <c r="AD13" i="8" a="1"/>
  <c r="AD13" i="8" s="1"/>
  <c r="AD87" i="8" s="1"/>
  <c r="AA13" i="8" a="1"/>
  <c r="AA13" i="8" s="1"/>
  <c r="U87" i="8" s="1"/>
  <c r="X13" i="8" a="1"/>
  <c r="X13" i="8" s="1"/>
  <c r="Z27" i="1"/>
  <c r="T167" i="1" s="1"/>
  <c r="AD27" i="1" a="1"/>
  <c r="AD27" i="1" s="1"/>
  <c r="AD167" i="1" s="1"/>
  <c r="AA27" i="1" a="1"/>
  <c r="AA27" i="1" s="1"/>
  <c r="X27" i="1" a="1"/>
  <c r="X27" i="1" s="1"/>
  <c r="AD128" i="1" s="1"/>
  <c r="U27" i="1" a="1"/>
  <c r="U27" i="1" s="1"/>
  <c r="U128" i="1" s="1"/>
  <c r="X21" i="1" a="1"/>
  <c r="X21" i="1" s="1"/>
  <c r="AD122" i="1" s="1"/>
  <c r="U21" i="1" a="1"/>
  <c r="U21" i="1" s="1"/>
  <c r="U122" i="1" s="1"/>
  <c r="AD21" i="1" a="1"/>
  <c r="AD21" i="1" s="1"/>
  <c r="AD161" i="1" s="1"/>
  <c r="AA21" i="1" a="1"/>
  <c r="AA21" i="1" s="1"/>
  <c r="U161" i="1" s="1"/>
  <c r="AC10" i="6"/>
  <c r="AC84" i="6" s="1"/>
  <c r="AA10" i="6" a="1"/>
  <c r="AA10" i="6" s="1"/>
  <c r="U84" i="6" s="1"/>
  <c r="U10" i="6" a="1"/>
  <c r="U10" i="6" s="1"/>
  <c r="U44" i="6" s="1"/>
  <c r="AD10" i="6" a="1"/>
  <c r="AD10" i="6" s="1"/>
  <c r="AD84" i="6" s="1"/>
  <c r="X10" i="6" a="1"/>
  <c r="X10" i="6" s="1"/>
  <c r="AD44" i="6" s="1"/>
  <c r="Z12" i="8"/>
  <c r="T86" i="8" s="1"/>
  <c r="AD12" i="8" a="1"/>
  <c r="AD12" i="8" s="1"/>
  <c r="AD86" i="8" s="1"/>
  <c r="AA12" i="8" a="1"/>
  <c r="AA12" i="8" s="1"/>
  <c r="U86" i="8" s="1"/>
  <c r="X12" i="8" a="1"/>
  <c r="X12" i="8" s="1"/>
  <c r="AD46" i="8" s="1"/>
  <c r="U12" i="8" a="1"/>
  <c r="U12" i="8" s="1"/>
  <c r="U46" i="8" s="1"/>
  <c r="AC28" i="1"/>
  <c r="AC168" i="1" s="1"/>
  <c r="U28" i="1" a="1"/>
  <c r="U28" i="1" s="1"/>
  <c r="U129" i="1" s="1"/>
  <c r="AD28" i="1" a="1"/>
  <c r="AD28" i="1" s="1"/>
  <c r="AA28" i="1" a="1"/>
  <c r="AA28" i="1" s="1"/>
  <c r="X28" i="1" a="1"/>
  <c r="X28" i="1" s="1"/>
  <c r="AD129" i="1" s="1"/>
  <c r="S21" i="8"/>
  <c r="W21" i="8" s="1"/>
  <c r="AC122" i="8" s="1"/>
  <c r="AD7" i="8" a="1"/>
  <c r="AD7" i="8" s="1"/>
  <c r="AD81" i="8" s="1"/>
  <c r="AA7" i="8" a="1"/>
  <c r="AA7" i="8" s="1"/>
  <c r="U81" i="8" s="1"/>
  <c r="X7" i="8" a="1"/>
  <c r="X7" i="8" s="1"/>
  <c r="AD41" i="8" s="1"/>
  <c r="U7" i="8" a="1"/>
  <c r="U7" i="8" s="1"/>
  <c r="U41" i="8" s="1"/>
  <c r="W9" i="6"/>
  <c r="AC43" i="6" s="1"/>
  <c r="X9" i="6" a="1"/>
  <c r="X9" i="6" s="1"/>
  <c r="AD43" i="6" s="1"/>
  <c r="U9" i="6" a="1"/>
  <c r="U9" i="6" s="1"/>
  <c r="U43" i="6" s="1"/>
  <c r="AD9" i="6" a="1"/>
  <c r="AD9" i="6" s="1"/>
  <c r="AD83" i="6" s="1"/>
  <c r="AA9" i="6" a="1"/>
  <c r="AA9" i="6" s="1"/>
  <c r="U83" i="6" s="1"/>
  <c r="AC11" i="8"/>
  <c r="AC85" i="8" s="1"/>
  <c r="AD11" i="8" a="1"/>
  <c r="AD11" i="8" s="1"/>
  <c r="AD85" i="8" s="1"/>
  <c r="AA11" i="8" a="1"/>
  <c r="AA11" i="8" s="1"/>
  <c r="U85" i="8" s="1"/>
  <c r="X11" i="8" a="1"/>
  <c r="X11" i="8" s="1"/>
  <c r="AD45" i="8" s="1"/>
  <c r="U11" i="8" a="1"/>
  <c r="U11" i="8" s="1"/>
  <c r="U45" i="8" s="1"/>
  <c r="X29" i="1" a="1"/>
  <c r="X29" i="1" s="1"/>
  <c r="AD130" i="1" s="1"/>
  <c r="U29" i="1" a="1"/>
  <c r="U29" i="1" s="1"/>
  <c r="AD29" i="1" a="1"/>
  <c r="AD29" i="1" s="1"/>
  <c r="AD169" i="1" s="1"/>
  <c r="AA29" i="1" a="1"/>
  <c r="AA29" i="1" s="1"/>
  <c r="U169" i="1" s="1"/>
  <c r="X25" i="1" a="1"/>
  <c r="X25" i="1" s="1"/>
  <c r="AD126" i="1" s="1"/>
  <c r="U25" i="1" a="1"/>
  <c r="U25" i="1" s="1"/>
  <c r="U126" i="1" s="1"/>
  <c r="AD25" i="1" a="1"/>
  <c r="AD25" i="1" s="1"/>
  <c r="AD165" i="1" s="1"/>
  <c r="AA25" i="1" a="1"/>
  <c r="AA25" i="1" s="1"/>
  <c r="U165" i="1" s="1"/>
  <c r="S22" i="6"/>
  <c r="W22" i="6" s="1"/>
  <c r="AC123" i="6" s="1"/>
  <c r="U8" i="6" a="1"/>
  <c r="U8" i="6" s="1"/>
  <c r="U42" i="6" s="1"/>
  <c r="AD8" i="6" a="1"/>
  <c r="AD8" i="6" s="1"/>
  <c r="AD82" i="6" s="1"/>
  <c r="AA8" i="6" a="1"/>
  <c r="AA8" i="6" s="1"/>
  <c r="U82" i="6" s="1"/>
  <c r="X8" i="6" a="1"/>
  <c r="X8" i="6" s="1"/>
  <c r="AD42" i="6" s="1"/>
  <c r="Z10" i="8"/>
  <c r="T84" i="8" s="1"/>
  <c r="AA10" i="8" a="1"/>
  <c r="AA10" i="8" s="1"/>
  <c r="U84" i="8" s="1"/>
  <c r="X10" i="8" a="1"/>
  <c r="X10" i="8" s="1"/>
  <c r="AD44" i="8" s="1"/>
  <c r="U10" i="8" a="1"/>
  <c r="U10" i="8" s="1"/>
  <c r="U44" i="8" s="1"/>
  <c r="AD10" i="8" a="1"/>
  <c r="AD10" i="8" s="1"/>
  <c r="AD84" i="8" s="1"/>
  <c r="AD22" i="1" a="1"/>
  <c r="AD22" i="1" s="1"/>
  <c r="AD162" i="1" s="1"/>
  <c r="AA22" i="1" a="1"/>
  <c r="AA22" i="1" s="1"/>
  <c r="U162" i="1" s="1"/>
  <c r="X22" i="1" a="1"/>
  <c r="X22" i="1" s="1"/>
  <c r="AD123" i="1" s="1"/>
  <c r="U22" i="1" a="1"/>
  <c r="U22" i="1" s="1"/>
  <c r="Z15" i="8"/>
  <c r="T89" i="8" s="1"/>
  <c r="X15" i="8" a="1"/>
  <c r="X15" i="8" s="1"/>
  <c r="AD49" i="8" s="1"/>
  <c r="U15" i="8" a="1"/>
  <c r="U15" i="8" s="1"/>
  <c r="U49" i="8" s="1"/>
  <c r="AD15" i="8" a="1"/>
  <c r="AD15" i="8" s="1"/>
  <c r="AD89" i="8" s="1"/>
  <c r="AA15" i="8" a="1"/>
  <c r="AA15" i="8" s="1"/>
  <c r="U89" i="8" s="1"/>
  <c r="S29" i="6"/>
  <c r="AC29" i="6" s="1"/>
  <c r="AC169" i="6" s="1"/>
  <c r="AD15" i="6" a="1"/>
  <c r="AD15" i="6" s="1"/>
  <c r="AD89" i="6" s="1"/>
  <c r="U15" i="6" a="1"/>
  <c r="U15" i="6" s="1"/>
  <c r="U49" i="6" s="1"/>
  <c r="AA15" i="6" a="1"/>
  <c r="AA15" i="6" s="1"/>
  <c r="U89" i="6" s="1"/>
  <c r="X15" i="6" a="1"/>
  <c r="X15" i="6" s="1"/>
  <c r="AD49" i="6" s="1"/>
  <c r="S21" i="6"/>
  <c r="AC21" i="6" s="1"/>
  <c r="AC161" i="6" s="1"/>
  <c r="X7" i="6" a="1"/>
  <c r="X7" i="6" s="1"/>
  <c r="AD41" i="6" s="1"/>
  <c r="AD7" i="6" a="1"/>
  <c r="AD7" i="6" s="1"/>
  <c r="AD81" i="6" s="1"/>
  <c r="U7" i="6" a="1"/>
  <c r="U7" i="6" s="1"/>
  <c r="U41" i="6" s="1"/>
  <c r="AA7" i="6" a="1"/>
  <c r="AA7" i="6" s="1"/>
  <c r="U81" i="6" s="1"/>
  <c r="S23" i="8"/>
  <c r="Z23" i="8" s="1"/>
  <c r="T163" i="8" s="1"/>
  <c r="X9" i="8" a="1"/>
  <c r="X9" i="8" s="1"/>
  <c r="AD43" i="8" s="1"/>
  <c r="U9" i="8" a="1"/>
  <c r="U9" i="8" s="1"/>
  <c r="U43" i="8" s="1"/>
  <c r="AD9" i="8" a="1"/>
  <c r="AD9" i="8" s="1"/>
  <c r="AD83" i="8" s="1"/>
  <c r="AA9" i="8" a="1"/>
  <c r="AA9" i="8" s="1"/>
  <c r="U83" i="8" s="1"/>
  <c r="AD23" i="1" a="1"/>
  <c r="AD23" i="1" s="1"/>
  <c r="AA23" i="1" a="1"/>
  <c r="AA23" i="1" s="1"/>
  <c r="U163" i="1" s="1"/>
  <c r="X23" i="1" a="1"/>
  <c r="X23" i="1" s="1"/>
  <c r="AD124" i="1" s="1"/>
  <c r="U23" i="1" a="1"/>
  <c r="U23" i="1" s="1"/>
  <c r="U124" i="1" s="1"/>
  <c r="X13" i="6" a="1"/>
  <c r="X13" i="6" s="1"/>
  <c r="AD47" i="6" s="1"/>
  <c r="U13" i="6" a="1"/>
  <c r="U13" i="6" s="1"/>
  <c r="U47" i="6" s="1"/>
  <c r="AD13" i="6" a="1"/>
  <c r="AD13" i="6" s="1"/>
  <c r="AD87" i="6" s="1"/>
  <c r="AA13" i="6" a="1"/>
  <c r="AA13" i="6" s="1"/>
  <c r="U87" i="6" s="1"/>
  <c r="S28" i="6"/>
  <c r="AC28" i="6" s="1"/>
  <c r="AC168" i="6" s="1"/>
  <c r="AA14" i="6" a="1"/>
  <c r="AA14" i="6" s="1"/>
  <c r="U88" i="6" s="1"/>
  <c r="X14" i="6" a="1"/>
  <c r="X14" i="6" s="1"/>
  <c r="AD48" i="6" s="1"/>
  <c r="AD14" i="6" a="1"/>
  <c r="AD14" i="6" s="1"/>
  <c r="AD88" i="6" s="1"/>
  <c r="U14" i="6" a="1"/>
  <c r="U14" i="6" s="1"/>
  <c r="U48" i="6" s="1"/>
  <c r="S20" i="6"/>
  <c r="Z20" i="6" s="1"/>
  <c r="V164" i="6" s="1"/>
  <c r="U8" i="8" a="1"/>
  <c r="U8" i="8" s="1"/>
  <c r="U42" i="8" s="1"/>
  <c r="X8" i="8" a="1"/>
  <c r="X8" i="8" s="1"/>
  <c r="AD42" i="8" s="1"/>
  <c r="AD8" i="8" a="1"/>
  <c r="AD8" i="8" s="1"/>
  <c r="AD82" i="8" s="1"/>
  <c r="AA8" i="8" a="1"/>
  <c r="AA8" i="8" s="1"/>
  <c r="U82" i="8" s="1"/>
  <c r="AC24" i="1"/>
  <c r="AC164" i="1" s="1"/>
  <c r="U24" i="1" a="1"/>
  <c r="U24" i="1" s="1"/>
  <c r="U125" i="1" s="1"/>
  <c r="AD24" i="1" a="1"/>
  <c r="AD24" i="1" s="1"/>
  <c r="AD164" i="1" s="1"/>
  <c r="AA24" i="1" a="1"/>
  <c r="AA24" i="1" s="1"/>
  <c r="X24" i="1" a="1"/>
  <c r="X24" i="1" s="1"/>
  <c r="AD125" i="1" s="1"/>
  <c r="E28" i="30"/>
  <c r="G28" i="30"/>
  <c r="W28" i="1"/>
  <c r="AC129" i="1" s="1"/>
  <c r="W27" i="1"/>
  <c r="AC128" i="1" s="1"/>
  <c r="Z11" i="8"/>
  <c r="T85" i="8" s="1"/>
  <c r="S152" i="16"/>
  <c r="AQ152" i="16" s="1"/>
  <c r="BO152" i="16" s="1"/>
  <c r="AQ137" i="16"/>
  <c r="BO137" i="16" s="1"/>
  <c r="T137" i="16"/>
  <c r="U122" i="16"/>
  <c r="AR122" i="16"/>
  <c r="BP122" i="16" s="1"/>
  <c r="D28" i="30"/>
  <c r="B28" i="30"/>
  <c r="T28" i="1"/>
  <c r="T129" i="1" s="1"/>
  <c r="W29" i="1"/>
  <c r="AC130" i="1" s="1"/>
  <c r="T29" i="1"/>
  <c r="T130" i="1" s="1"/>
  <c r="AQ91" i="16"/>
  <c r="BO91" i="16" s="1"/>
  <c r="CM91" i="16" s="1"/>
  <c r="S106" i="16"/>
  <c r="T91" i="16"/>
  <c r="AR76" i="16"/>
  <c r="BP76" i="16" s="1"/>
  <c r="CN76" i="16" s="1"/>
  <c r="U76" i="16"/>
  <c r="AP106" i="16"/>
  <c r="BN106" i="16" s="1"/>
  <c r="CL106" i="16" s="1"/>
  <c r="W26" i="1"/>
  <c r="AC127" i="1" s="1"/>
  <c r="T27" i="1"/>
  <c r="AC10" i="8"/>
  <c r="AC84" i="8" s="1"/>
  <c r="V7" i="1"/>
  <c r="AE45" i="1"/>
  <c r="V125" i="1"/>
  <c r="V85" i="1"/>
  <c r="V45" i="1"/>
  <c r="AC9" i="8"/>
  <c r="AC83" i="8" s="1"/>
  <c r="AC8" i="8"/>
  <c r="AC82" i="8" s="1"/>
  <c r="Z28" i="1"/>
  <c r="T168" i="1" s="1"/>
  <c r="Z26" i="1"/>
  <c r="T166" i="1" s="1"/>
  <c r="W13" i="8"/>
  <c r="AC47" i="8" s="1"/>
  <c r="T11" i="8"/>
  <c r="T45" i="8" s="1"/>
  <c r="Z9" i="8"/>
  <c r="T83" i="8" s="1"/>
  <c r="W22" i="1"/>
  <c r="AC123" i="1" s="1"/>
  <c r="W21" i="1"/>
  <c r="AC122" i="1" s="1"/>
  <c r="T14" i="6"/>
  <c r="T48" i="6" s="1"/>
  <c r="T22" i="1"/>
  <c r="T123" i="1" s="1"/>
  <c r="T15" i="6"/>
  <c r="T49" i="6" s="1"/>
  <c r="T13" i="8"/>
  <c r="T47" i="8" s="1"/>
  <c r="AE42" i="1"/>
  <c r="T23" i="1"/>
  <c r="T124" i="1" s="1"/>
  <c r="W15" i="8"/>
  <c r="AC49" i="8" s="1"/>
  <c r="AC27" i="1"/>
  <c r="AC167" i="1" s="1"/>
  <c r="AE41" i="1"/>
  <c r="W23" i="1"/>
  <c r="AC124" i="1" s="1"/>
  <c r="W7" i="6"/>
  <c r="AC41" i="6" s="1"/>
  <c r="Z15" i="6"/>
  <c r="T89" i="6" s="1"/>
  <c r="Z9" i="6"/>
  <c r="T83" i="6" s="1"/>
  <c r="U86" i="1"/>
  <c r="AB12" i="1"/>
  <c r="AD88" i="1"/>
  <c r="AE14" i="1"/>
  <c r="Z12" i="6"/>
  <c r="T86" i="6" s="1"/>
  <c r="T9" i="8"/>
  <c r="T43" i="8" s="1"/>
  <c r="Z23" i="1"/>
  <c r="T163" i="1" s="1"/>
  <c r="AC26" i="1"/>
  <c r="AC166" i="1" s="1"/>
  <c r="Z24" i="1"/>
  <c r="T164" i="1" s="1"/>
  <c r="W24" i="1"/>
  <c r="AC125" i="1" s="1"/>
  <c r="T24" i="1"/>
  <c r="T125" i="1" s="1"/>
  <c r="AC9" i="6"/>
  <c r="AC83" i="6" s="1"/>
  <c r="Y10" i="1"/>
  <c r="T9" i="6"/>
  <c r="T43" i="6" s="1"/>
  <c r="W11" i="8"/>
  <c r="AC45" i="8" s="1"/>
  <c r="AH44" i="1"/>
  <c r="T15" i="8"/>
  <c r="T49" i="8" s="1"/>
  <c r="V49" i="1"/>
  <c r="AH88" i="1"/>
  <c r="AH81" i="1"/>
  <c r="W15" i="6"/>
  <c r="AC49" i="6" s="1"/>
  <c r="Z11" i="6"/>
  <c r="T85" i="6" s="1"/>
  <c r="W12" i="8"/>
  <c r="AC46" i="8" s="1"/>
  <c r="W13" i="6"/>
  <c r="AC47" i="6" s="1"/>
  <c r="T12" i="8"/>
  <c r="T46" i="8" s="1"/>
  <c r="V48" i="1"/>
  <c r="AH86" i="1"/>
  <c r="Z8" i="6"/>
  <c r="T82" i="6" s="1"/>
  <c r="W10" i="8"/>
  <c r="AC44" i="8" s="1"/>
  <c r="S29" i="8"/>
  <c r="V47" i="1"/>
  <c r="V12" i="1"/>
  <c r="V44" i="1"/>
  <c r="T13" i="6"/>
  <c r="T47" i="6" s="1"/>
  <c r="W8" i="6"/>
  <c r="AC42" i="6" s="1"/>
  <c r="T10" i="8"/>
  <c r="T44" i="8" s="1"/>
  <c r="W9" i="8"/>
  <c r="AC43" i="8" s="1"/>
  <c r="AC22" i="1"/>
  <c r="AC162" i="1" s="1"/>
  <c r="V43" i="1"/>
  <c r="S27" i="6"/>
  <c r="V42" i="1"/>
  <c r="T8" i="6"/>
  <c r="T42" i="6" s="1"/>
  <c r="T7" i="6"/>
  <c r="T41" i="6" s="1"/>
  <c r="Z13" i="6"/>
  <c r="T87" i="6" s="1"/>
  <c r="W14" i="8"/>
  <c r="AC48" i="8" s="1"/>
  <c r="AC15" i="8"/>
  <c r="AC89" i="8" s="1"/>
  <c r="Z22" i="1"/>
  <c r="T162" i="1" s="1"/>
  <c r="U42" i="1"/>
  <c r="V8" i="1"/>
  <c r="AD82" i="1"/>
  <c r="AE8" i="1"/>
  <c r="T11" i="6"/>
  <c r="T45" i="6" s="1"/>
  <c r="W11" i="6"/>
  <c r="AC45" i="6" s="1"/>
  <c r="W25" i="1"/>
  <c r="AC126" i="1" s="1"/>
  <c r="AC13" i="8"/>
  <c r="AC87" i="8" s="1"/>
  <c r="S26" i="8"/>
  <c r="T12" i="6"/>
  <c r="T46" i="6" s="1"/>
  <c r="W12" i="6"/>
  <c r="AC46" i="6" s="1"/>
  <c r="Y11" i="1"/>
  <c r="T26" i="1"/>
  <c r="T127" i="1" s="1"/>
  <c r="AC13" i="6"/>
  <c r="AC87" i="6" s="1"/>
  <c r="S25" i="6"/>
  <c r="AC12" i="8"/>
  <c r="AC86" i="8" s="1"/>
  <c r="S25" i="8"/>
  <c r="V9" i="1"/>
  <c r="T25" i="1"/>
  <c r="T126" i="1" s="1"/>
  <c r="AC12" i="6"/>
  <c r="AC86" i="6" s="1"/>
  <c r="AC23" i="1"/>
  <c r="AC163" i="1" s="1"/>
  <c r="V82" i="1"/>
  <c r="AE48" i="1"/>
  <c r="AC11" i="6"/>
  <c r="AC85" i="6" s="1"/>
  <c r="Z13" i="8"/>
  <c r="T87" i="8" s="1"/>
  <c r="Z7" i="8"/>
  <c r="T81" i="8" s="1"/>
  <c r="AC7" i="8"/>
  <c r="AC81" i="8" s="1"/>
  <c r="W7" i="8"/>
  <c r="AC41" i="8" s="1"/>
  <c r="V41" i="1"/>
  <c r="V40" i="1"/>
  <c r="AE49" i="1"/>
  <c r="T6" i="8"/>
  <c r="T40" i="8" s="1"/>
  <c r="Z7" i="6"/>
  <c r="T81" i="6" s="1"/>
  <c r="T7" i="8"/>
  <c r="T41" i="8" s="1"/>
  <c r="AE81" i="1"/>
  <c r="V89" i="1"/>
  <c r="V81" i="1"/>
  <c r="AC80" i="6"/>
  <c r="V87" i="1"/>
  <c r="V86" i="1"/>
  <c r="V46" i="1"/>
  <c r="AE46" i="1"/>
  <c r="W6" i="8"/>
  <c r="AC40" i="8" s="1"/>
  <c r="Z6" i="8"/>
  <c r="T80" i="8" s="1"/>
  <c r="AE44" i="1"/>
  <c r="V84" i="1"/>
  <c r="AE40" i="1"/>
  <c r="AF8" i="16" s="1"/>
  <c r="S20" i="8"/>
  <c r="V88" i="1"/>
  <c r="AE88" i="1"/>
  <c r="V83" i="1"/>
  <c r="V80" i="1"/>
  <c r="AF9" i="16" s="1"/>
  <c r="AH46" i="1"/>
  <c r="Y8" i="1"/>
  <c r="Y12" i="1"/>
  <c r="AH48" i="1"/>
  <c r="S28" i="8"/>
  <c r="Z14" i="8"/>
  <c r="T88" i="8" s="1"/>
  <c r="AC14" i="8"/>
  <c r="AC88" i="8" s="1"/>
  <c r="T14" i="8"/>
  <c r="T48" i="8" s="1"/>
  <c r="W14" i="6"/>
  <c r="AC48" i="6" s="1"/>
  <c r="Z14" i="6"/>
  <c r="T88" i="6" s="1"/>
  <c r="AC8" i="6"/>
  <c r="AC82" i="6" s="1"/>
  <c r="AC15" i="6"/>
  <c r="AC89" i="6" s="1"/>
  <c r="AC7" i="6"/>
  <c r="AC81" i="6" s="1"/>
  <c r="AC14" i="6"/>
  <c r="AC88" i="6" s="1"/>
  <c r="U47" i="1"/>
  <c r="V13" i="1"/>
  <c r="S44" i="6"/>
  <c r="Y59" i="6" s="1"/>
  <c r="AB164" i="6"/>
  <c r="AH179" i="6" s="1"/>
  <c r="AB125" i="6"/>
  <c r="AH140" i="6" s="1"/>
  <c r="AB84" i="6"/>
  <c r="AH99" i="6" s="1"/>
  <c r="S164" i="6"/>
  <c r="Y179" i="6" s="1"/>
  <c r="S125" i="6"/>
  <c r="Y140" i="6" s="1"/>
  <c r="S84" i="6"/>
  <c r="Y99" i="6" s="1"/>
  <c r="AB44" i="6"/>
  <c r="AH59" i="6" s="1"/>
  <c r="Z10" i="6"/>
  <c r="T84" i="6" s="1"/>
  <c r="S24" i="6"/>
  <c r="W10" i="6"/>
  <c r="AC44" i="6" s="1"/>
  <c r="T10" i="6"/>
  <c r="T44" i="6" s="1"/>
  <c r="S162" i="8"/>
  <c r="Y177" i="8" s="1"/>
  <c r="S123" i="8"/>
  <c r="Y138" i="8" s="1"/>
  <c r="S82" i="8"/>
  <c r="Y97" i="8" s="1"/>
  <c r="S42" i="8"/>
  <c r="Y57" i="8" s="1"/>
  <c r="AB162" i="8"/>
  <c r="AH177" i="8" s="1"/>
  <c r="AB123" i="8"/>
  <c r="AH138" i="8" s="1"/>
  <c r="AB82" i="8"/>
  <c r="AH97" i="8" s="1"/>
  <c r="AB42" i="8"/>
  <c r="AH57" i="8" s="1"/>
  <c r="S22" i="8"/>
  <c r="Z8" i="8"/>
  <c r="T82" i="8" s="1"/>
  <c r="W8" i="8"/>
  <c r="AC42" i="8" s="1"/>
  <c r="T8" i="8"/>
  <c r="T42" i="8" s="1"/>
  <c r="AD86" i="1"/>
  <c r="AE12" i="1"/>
  <c r="AE7" i="1"/>
  <c r="AD81" i="1"/>
  <c r="T82" i="1"/>
  <c r="AB8" i="1"/>
  <c r="V127" i="1"/>
  <c r="V121" i="1"/>
  <c r="AF11" i="16" s="1"/>
  <c r="V128" i="1"/>
  <c r="V129" i="1"/>
  <c r="V122" i="1"/>
  <c r="V130" i="1"/>
  <c r="V123" i="1"/>
  <c r="V124" i="1"/>
  <c r="V126" i="1"/>
  <c r="Y13" i="1"/>
  <c r="AD47" i="1"/>
  <c r="Y86" i="1"/>
  <c r="V10" i="1"/>
  <c r="U44" i="1"/>
  <c r="AD85" i="1"/>
  <c r="AE11" i="1"/>
  <c r="AE15" i="1"/>
  <c r="AD89" i="1"/>
  <c r="Y7" i="1"/>
  <c r="AC41" i="1"/>
  <c r="Y85" i="1"/>
  <c r="U80" i="1"/>
  <c r="AE9" i="16" s="1"/>
  <c r="AB6" i="1"/>
  <c r="AE10" i="1"/>
  <c r="AC84" i="1"/>
  <c r="V6" i="1"/>
  <c r="U40" i="1"/>
  <c r="AE7" i="16" s="1"/>
  <c r="AC26" i="6"/>
  <c r="AC166" i="6" s="1"/>
  <c r="Y45" i="1"/>
  <c r="V14" i="1"/>
  <c r="U83" i="1"/>
  <c r="AB9" i="1"/>
  <c r="AH45" i="1"/>
  <c r="AB14" i="1"/>
  <c r="AB165" i="6"/>
  <c r="AH180" i="6" s="1"/>
  <c r="AB126" i="6"/>
  <c r="AH141" i="6" s="1"/>
  <c r="AB85" i="6"/>
  <c r="AH100" i="6" s="1"/>
  <c r="S45" i="6"/>
  <c r="Y60" i="6" s="1"/>
  <c r="S165" i="6"/>
  <c r="Y180" i="6" s="1"/>
  <c r="S126" i="6"/>
  <c r="Y141" i="6" s="1"/>
  <c r="S85" i="6"/>
  <c r="Y100" i="6" s="1"/>
  <c r="AB45" i="6"/>
  <c r="AH60" i="6" s="1"/>
  <c r="AB163" i="8"/>
  <c r="AH178" i="8" s="1"/>
  <c r="AB124" i="8"/>
  <c r="AH139" i="8" s="1"/>
  <c r="AB83" i="8"/>
  <c r="AH98" i="8" s="1"/>
  <c r="AB43" i="8"/>
  <c r="AH58" i="8" s="1"/>
  <c r="S163" i="8"/>
  <c r="Y178" i="8" s="1"/>
  <c r="S124" i="8"/>
  <c r="Y139" i="8" s="1"/>
  <c r="S83" i="8"/>
  <c r="Y98" i="8" s="1"/>
  <c r="S43" i="8"/>
  <c r="Y58" i="8" s="1"/>
  <c r="Z25" i="1"/>
  <c r="T165" i="1" s="1"/>
  <c r="AB13" i="1"/>
  <c r="AH87" i="1"/>
  <c r="AE9" i="1"/>
  <c r="S43" i="6"/>
  <c r="Y58" i="6" s="1"/>
  <c r="AB163" i="6"/>
  <c r="AH178" i="6" s="1"/>
  <c r="AB124" i="6"/>
  <c r="AH139" i="6" s="1"/>
  <c r="AB83" i="6"/>
  <c r="AH98" i="6" s="1"/>
  <c r="S163" i="6"/>
  <c r="Y178" i="6" s="1"/>
  <c r="S124" i="6"/>
  <c r="Y139" i="6" s="1"/>
  <c r="S83" i="6"/>
  <c r="Y98" i="6" s="1"/>
  <c r="AB43" i="6"/>
  <c r="AH58" i="6" s="1"/>
  <c r="AB169" i="8"/>
  <c r="AH184" i="8" s="1"/>
  <c r="AB130" i="8"/>
  <c r="AH145" i="8" s="1"/>
  <c r="AB89" i="8"/>
  <c r="AH104" i="8" s="1"/>
  <c r="AB49" i="8"/>
  <c r="AH64" i="8" s="1"/>
  <c r="S169" i="8"/>
  <c r="Y184" i="8" s="1"/>
  <c r="S130" i="8"/>
  <c r="Y145" i="8" s="1"/>
  <c r="S89" i="8"/>
  <c r="Y104" i="8" s="1"/>
  <c r="S49" i="8"/>
  <c r="Y64" i="8" s="1"/>
  <c r="AB161" i="8"/>
  <c r="AH176" i="8" s="1"/>
  <c r="AB122" i="8"/>
  <c r="AH137" i="8" s="1"/>
  <c r="AB81" i="8"/>
  <c r="AH96" i="8" s="1"/>
  <c r="AB41" i="8"/>
  <c r="AH56" i="8" s="1"/>
  <c r="S161" i="8"/>
  <c r="Y176" i="8" s="1"/>
  <c r="S122" i="8"/>
  <c r="Y137" i="8" s="1"/>
  <c r="S81" i="8"/>
  <c r="Y96" i="8" s="1"/>
  <c r="S41" i="8"/>
  <c r="Y56" i="8" s="1"/>
  <c r="AB160" i="8"/>
  <c r="AH175" i="8" s="1"/>
  <c r="AB121" i="8"/>
  <c r="AH136" i="8" s="1"/>
  <c r="AB80" i="8"/>
  <c r="AH95" i="8" s="1"/>
  <c r="AB40" i="8"/>
  <c r="AH55" i="8" s="1"/>
  <c r="S160" i="8"/>
  <c r="Y175" i="8" s="1"/>
  <c r="S121" i="8"/>
  <c r="Y136" i="8" s="1"/>
  <c r="S80" i="8"/>
  <c r="Y95" i="8" s="1"/>
  <c r="S40" i="8"/>
  <c r="Y55" i="8" s="1"/>
  <c r="Y44" i="1"/>
  <c r="Z20" i="1"/>
  <c r="V163" i="1" s="1"/>
  <c r="AD46" i="1"/>
  <c r="AH43" i="1"/>
  <c r="Y80" i="1"/>
  <c r="S162" i="6"/>
  <c r="Y177" i="6" s="1"/>
  <c r="S123" i="6"/>
  <c r="Y138" i="6" s="1"/>
  <c r="S82" i="6"/>
  <c r="Y97" i="6" s="1"/>
  <c r="AB42" i="6"/>
  <c r="AH57" i="6" s="1"/>
  <c r="S42" i="6"/>
  <c r="Y57" i="6" s="1"/>
  <c r="AB162" i="6"/>
  <c r="AH177" i="6" s="1"/>
  <c r="AB123" i="6"/>
  <c r="AH138" i="6" s="1"/>
  <c r="AB82" i="6"/>
  <c r="AH97" i="6" s="1"/>
  <c r="S24" i="8"/>
  <c r="AB168" i="8"/>
  <c r="AH183" i="8" s="1"/>
  <c r="AB129" i="8"/>
  <c r="AH144" i="8" s="1"/>
  <c r="AB88" i="8"/>
  <c r="AH103" i="8" s="1"/>
  <c r="AB48" i="8"/>
  <c r="AH63" i="8" s="1"/>
  <c r="S168" i="8"/>
  <c r="Y183" i="8" s="1"/>
  <c r="S129" i="8"/>
  <c r="Y144" i="8" s="1"/>
  <c r="S88" i="8"/>
  <c r="Y103" i="8" s="1"/>
  <c r="S48" i="8"/>
  <c r="Y63" i="8" s="1"/>
  <c r="Y43" i="1"/>
  <c r="Y15" i="1"/>
  <c r="AH42" i="1"/>
  <c r="AE13" i="1"/>
  <c r="T21" i="1"/>
  <c r="AB169" i="6"/>
  <c r="AH184" i="6" s="1"/>
  <c r="AB130" i="6"/>
  <c r="AH145" i="6" s="1"/>
  <c r="AB89" i="6"/>
  <c r="AH104" i="6" s="1"/>
  <c r="AB49" i="6"/>
  <c r="AH64" i="6" s="1"/>
  <c r="S169" i="6"/>
  <c r="Y184" i="6" s="1"/>
  <c r="S130" i="6"/>
  <c r="Y145" i="6" s="1"/>
  <c r="S89" i="6"/>
  <c r="Y104" i="6" s="1"/>
  <c r="S49" i="6"/>
  <c r="Y64" i="6" s="1"/>
  <c r="AB161" i="6"/>
  <c r="AH176" i="6" s="1"/>
  <c r="AB122" i="6"/>
  <c r="AH137" i="6" s="1"/>
  <c r="AB81" i="6"/>
  <c r="AH96" i="6" s="1"/>
  <c r="AB41" i="6"/>
  <c r="AH56" i="6" s="1"/>
  <c r="S161" i="6"/>
  <c r="Y176" i="6" s="1"/>
  <c r="S122" i="6"/>
  <c r="Y137" i="6" s="1"/>
  <c r="S81" i="6"/>
  <c r="Y96" i="6" s="1"/>
  <c r="AB40" i="6"/>
  <c r="AH55" i="6" s="1"/>
  <c r="AB160" i="6"/>
  <c r="AH175" i="6" s="1"/>
  <c r="AB121" i="6"/>
  <c r="AH136" i="6" s="1"/>
  <c r="AB80" i="6"/>
  <c r="AH95" i="6" s="1"/>
  <c r="S160" i="6"/>
  <c r="Y175" i="6" s="1"/>
  <c r="S121" i="6"/>
  <c r="Y136" i="6" s="1"/>
  <c r="S80" i="6"/>
  <c r="Y95" i="6" s="1"/>
  <c r="S41" i="6"/>
  <c r="Y56" i="6" s="1"/>
  <c r="S40" i="6"/>
  <c r="Y55" i="6" s="1"/>
  <c r="AB167" i="8"/>
  <c r="AH182" i="8" s="1"/>
  <c r="AB128" i="8"/>
  <c r="AH143" i="8" s="1"/>
  <c r="AB87" i="8"/>
  <c r="AH102" i="8" s="1"/>
  <c r="AB47" i="8"/>
  <c r="AH62" i="8" s="1"/>
  <c r="S167" i="8"/>
  <c r="Y182" i="8" s="1"/>
  <c r="S128" i="8"/>
  <c r="Y143" i="8" s="1"/>
  <c r="S87" i="8"/>
  <c r="Y102" i="8" s="1"/>
  <c r="S47" i="8"/>
  <c r="Y62" i="8" s="1"/>
  <c r="Y42" i="1"/>
  <c r="Z21" i="1"/>
  <c r="T161" i="1" s="1"/>
  <c r="U41" i="1"/>
  <c r="AH47" i="1"/>
  <c r="Y84" i="1"/>
  <c r="AH85" i="1"/>
  <c r="W20" i="1"/>
  <c r="AC121" i="1" s="1"/>
  <c r="AB48" i="6"/>
  <c r="AH63" i="6" s="1"/>
  <c r="AB168" i="6"/>
  <c r="AH183" i="6" s="1"/>
  <c r="AB129" i="6"/>
  <c r="AH144" i="6" s="1"/>
  <c r="AB88" i="6"/>
  <c r="AH103" i="6" s="1"/>
  <c r="S168" i="6"/>
  <c r="Y183" i="6" s="1"/>
  <c r="S129" i="6"/>
  <c r="Y144" i="6" s="1"/>
  <c r="S88" i="6"/>
  <c r="Y103" i="6" s="1"/>
  <c r="S48" i="6"/>
  <c r="Y63" i="6" s="1"/>
  <c r="S166" i="8"/>
  <c r="Y181" i="8" s="1"/>
  <c r="S127" i="8"/>
  <c r="Y142" i="8" s="1"/>
  <c r="S86" i="8"/>
  <c r="Y101" i="8" s="1"/>
  <c r="S46" i="8"/>
  <c r="Y61" i="8" s="1"/>
  <c r="AB166" i="8"/>
  <c r="AH181" i="8" s="1"/>
  <c r="AB127" i="8"/>
  <c r="AH142" i="8" s="1"/>
  <c r="AB86" i="8"/>
  <c r="AH101" i="8" s="1"/>
  <c r="AB46" i="8"/>
  <c r="AH61" i="8" s="1"/>
  <c r="V15" i="1"/>
  <c r="Y41" i="1"/>
  <c r="Z29" i="1"/>
  <c r="T169" i="1" s="1"/>
  <c r="AC25" i="1"/>
  <c r="AC165" i="1" s="1"/>
  <c r="AC29" i="1"/>
  <c r="AC169" i="1" s="1"/>
  <c r="AB15" i="1"/>
  <c r="Y83" i="1"/>
  <c r="AH80" i="1"/>
  <c r="AB47" i="6"/>
  <c r="AH62" i="6" s="1"/>
  <c r="AB167" i="6"/>
  <c r="AH182" i="6" s="1"/>
  <c r="AB128" i="6"/>
  <c r="AH143" i="6" s="1"/>
  <c r="AB87" i="6"/>
  <c r="AH102" i="6" s="1"/>
  <c r="S167" i="6"/>
  <c r="Y182" i="6" s="1"/>
  <c r="S128" i="6"/>
  <c r="Y143" i="6" s="1"/>
  <c r="S87" i="6"/>
  <c r="Y102" i="6" s="1"/>
  <c r="S47" i="6"/>
  <c r="Y62" i="6" s="1"/>
  <c r="AB165" i="8"/>
  <c r="AH180" i="8" s="1"/>
  <c r="AB126" i="8"/>
  <c r="AH141" i="8" s="1"/>
  <c r="AB85" i="8"/>
  <c r="AH100" i="8" s="1"/>
  <c r="AB45" i="8"/>
  <c r="AH60" i="8" s="1"/>
  <c r="S165" i="8"/>
  <c r="Y180" i="8" s="1"/>
  <c r="S126" i="8"/>
  <c r="Y141" i="8" s="1"/>
  <c r="S85" i="8"/>
  <c r="Y100" i="8" s="1"/>
  <c r="S45" i="8"/>
  <c r="Y60" i="8" s="1"/>
  <c r="Y47" i="1"/>
  <c r="AC21" i="1"/>
  <c r="AC161" i="1" s="1"/>
  <c r="Y87" i="1"/>
  <c r="S23" i="6"/>
  <c r="S166" i="6"/>
  <c r="Y181" i="6" s="1"/>
  <c r="S127" i="6"/>
  <c r="Y142" i="6" s="1"/>
  <c r="S86" i="6"/>
  <c r="Y101" i="6" s="1"/>
  <c r="S46" i="6"/>
  <c r="Y61" i="6" s="1"/>
  <c r="AB46" i="6"/>
  <c r="AH61" i="6" s="1"/>
  <c r="AB166" i="6"/>
  <c r="AH181" i="6" s="1"/>
  <c r="AB127" i="6"/>
  <c r="AH142" i="6" s="1"/>
  <c r="AB86" i="6"/>
  <c r="AH101" i="6" s="1"/>
  <c r="AB164" i="8"/>
  <c r="AH179" i="8" s="1"/>
  <c r="AB125" i="8"/>
  <c r="AH140" i="8" s="1"/>
  <c r="AB84" i="8"/>
  <c r="AH99" i="8" s="1"/>
  <c r="AB44" i="8"/>
  <c r="AH59" i="8" s="1"/>
  <c r="S164" i="8"/>
  <c r="Y179" i="8" s="1"/>
  <c r="S125" i="8"/>
  <c r="Y140" i="8" s="1"/>
  <c r="S84" i="8"/>
  <c r="Y99" i="8" s="1"/>
  <c r="S44" i="8"/>
  <c r="Y59" i="8" s="1"/>
  <c r="Y46" i="1"/>
  <c r="Y40" i="1"/>
  <c r="AD160" i="1"/>
  <c r="AE14" i="16" s="1"/>
  <c r="AE22" i="19"/>
  <c r="AD162" i="19"/>
  <c r="AD166" i="19"/>
  <c r="AE26" i="19"/>
  <c r="AE27" i="17"/>
  <c r="AD167" i="17"/>
  <c r="AE25" i="18"/>
  <c r="AD165" i="18"/>
  <c r="AD169" i="19"/>
  <c r="AE29" i="19"/>
  <c r="AD160" i="19"/>
  <c r="AE20" i="19"/>
  <c r="AD163" i="17"/>
  <c r="AE23" i="17"/>
  <c r="AE23" i="18"/>
  <c r="AD163" i="18"/>
  <c r="AE24" i="19"/>
  <c r="AD164" i="19"/>
  <c r="AE29" i="17"/>
  <c r="AD169" i="17"/>
  <c r="AD167" i="18"/>
  <c r="AE27" i="18"/>
  <c r="AE27" i="19"/>
  <c r="AD167" i="19"/>
  <c r="AD168" i="17"/>
  <c r="AE28" i="17"/>
  <c r="AD166" i="18"/>
  <c r="AE26" i="18"/>
  <c r="AD168" i="19"/>
  <c r="AE28" i="19"/>
  <c r="AD160" i="17"/>
  <c r="AE20" i="17"/>
  <c r="AE25" i="17"/>
  <c r="AD165" i="17"/>
  <c r="AE28" i="18"/>
  <c r="AD168" i="18"/>
  <c r="AE23" i="19"/>
  <c r="AD163" i="19"/>
  <c r="AD166" i="17"/>
  <c r="AE26" i="17"/>
  <c r="AE21" i="17"/>
  <c r="AD161" i="17"/>
  <c r="AE24" i="18"/>
  <c r="AD164" i="18"/>
  <c r="AD165" i="19"/>
  <c r="AE25" i="19"/>
  <c r="AD162" i="17"/>
  <c r="AE22" i="17"/>
  <c r="AD161" i="18"/>
  <c r="AE21" i="18"/>
  <c r="AE22" i="18"/>
  <c r="AD162" i="18"/>
  <c r="AE21" i="19"/>
  <c r="AD161" i="19"/>
  <c r="AE24" i="17"/>
  <c r="AD164" i="17"/>
  <c r="AE20" i="18"/>
  <c r="AD160" i="18"/>
  <c r="AD169" i="18"/>
  <c r="AE29" i="18"/>
  <c r="AD166" i="1"/>
  <c r="AE6" i="1"/>
  <c r="AE87" i="1"/>
  <c r="AE165" i="1"/>
  <c r="AE164" i="1"/>
  <c r="AB7" i="1"/>
  <c r="AE83" i="1"/>
  <c r="V11" i="1"/>
  <c r="AB11" i="1"/>
  <c r="AE82" i="1"/>
  <c r="AG41" i="1"/>
  <c r="AG45" i="1"/>
  <c r="AJ45" i="1" s="1"/>
  <c r="AG49" i="1"/>
  <c r="AJ49" i="1" s="1"/>
  <c r="AF40" i="1"/>
  <c r="B8" i="16" s="1"/>
  <c r="T8" i="16" s="1"/>
  <c r="AF85" i="1"/>
  <c r="AI85" i="1" s="1"/>
  <c r="AF81" i="1"/>
  <c r="AI81" i="1" s="1"/>
  <c r="AF42" i="1"/>
  <c r="AI42" i="1" s="1"/>
  <c r="AF46" i="1"/>
  <c r="AI46" i="1" s="1"/>
  <c r="AG40" i="1"/>
  <c r="C8" i="16" s="1"/>
  <c r="U8" i="16" s="1"/>
  <c r="AF89" i="1"/>
  <c r="AI89" i="1" s="1"/>
  <c r="AG42" i="1"/>
  <c r="AJ42" i="1" s="1"/>
  <c r="AG46" i="1"/>
  <c r="AJ46" i="1" s="1"/>
  <c r="AF82" i="1"/>
  <c r="AI82" i="1" s="1"/>
  <c r="AF49" i="1"/>
  <c r="AI49" i="1" s="1"/>
  <c r="AF84" i="1"/>
  <c r="AF43" i="1"/>
  <c r="AI43" i="1" s="1"/>
  <c r="AF47" i="1"/>
  <c r="AI47" i="1" s="1"/>
  <c r="AF88" i="1"/>
  <c r="AI88" i="1" s="1"/>
  <c r="AG43" i="1"/>
  <c r="AJ43" i="1" s="1"/>
  <c r="AG47" i="1"/>
  <c r="AJ47" i="1" s="1"/>
  <c r="AF41" i="1"/>
  <c r="AF83" i="1"/>
  <c r="AF44" i="1"/>
  <c r="AI44" i="1" s="1"/>
  <c r="AF48" i="1"/>
  <c r="AI48" i="1" s="1"/>
  <c r="AF86" i="1"/>
  <c r="AI86" i="1" s="1"/>
  <c r="AF87" i="1"/>
  <c r="AI87" i="1" s="1"/>
  <c r="AG44" i="1"/>
  <c r="AJ44" i="1" s="1"/>
  <c r="AG48" i="1"/>
  <c r="AJ48" i="1" s="1"/>
  <c r="AF45" i="1"/>
  <c r="AI45" i="1" s="1"/>
  <c r="Y9" i="1"/>
  <c r="AE47" i="1"/>
  <c r="AE89" i="1"/>
  <c r="T89" i="1"/>
  <c r="AE163" i="1"/>
  <c r="AC83" i="1"/>
  <c r="T49" i="1"/>
  <c r="AE160" i="1"/>
  <c r="AF14" i="16" s="1"/>
  <c r="AE162" i="1"/>
  <c r="AE169" i="1"/>
  <c r="AE161" i="1"/>
  <c r="AE168" i="1"/>
  <c r="AF80" i="1"/>
  <c r="B10" i="16" s="1"/>
  <c r="T10" i="16" s="1"/>
  <c r="AG85" i="1"/>
  <c r="AJ85" i="1" s="1"/>
  <c r="AG81" i="1"/>
  <c r="AJ81" i="1" s="1"/>
  <c r="AG89" i="1"/>
  <c r="AJ89" i="1" s="1"/>
  <c r="AG86" i="1"/>
  <c r="AJ86" i="1" s="1"/>
  <c r="AG84" i="1"/>
  <c r="AG80" i="1"/>
  <c r="C10" i="16" s="1"/>
  <c r="U10" i="16" s="1"/>
  <c r="AG88" i="1"/>
  <c r="AJ88" i="1" s="1"/>
  <c r="AG83" i="1"/>
  <c r="AG87" i="1"/>
  <c r="AJ87" i="1" s="1"/>
  <c r="AG82" i="1"/>
  <c r="AJ82" i="1" s="1"/>
  <c r="AE86" i="1"/>
  <c r="AE80" i="1"/>
  <c r="AF10" i="16" s="1"/>
  <c r="Y14" i="1"/>
  <c r="Y6" i="1"/>
  <c r="AE43" i="1"/>
  <c r="AE85" i="1"/>
  <c r="AE167" i="1"/>
  <c r="AB10" i="1"/>
  <c r="AE84" i="1"/>
  <c r="AE166" i="1"/>
  <c r="T26" i="6" l="1"/>
  <c r="T127" i="6" s="1"/>
  <c r="AI51" i="8"/>
  <c r="AE87" i="8"/>
  <c r="AI91" i="8"/>
  <c r="Y84" i="8"/>
  <c r="Z91" i="8"/>
  <c r="Z51" i="8"/>
  <c r="AI51" i="6"/>
  <c r="AE88" i="8"/>
  <c r="AE80" i="8"/>
  <c r="AF50" i="16" s="1"/>
  <c r="V6" i="6"/>
  <c r="AE82" i="8"/>
  <c r="W26" i="6"/>
  <c r="AC127" i="6" s="1"/>
  <c r="AI171" i="1"/>
  <c r="AI99" i="1"/>
  <c r="AJ99" i="1" s="1"/>
  <c r="AI104" i="1"/>
  <c r="AJ104" i="1" s="1"/>
  <c r="AI96" i="1"/>
  <c r="AJ96" i="1" s="1"/>
  <c r="AI101" i="1"/>
  <c r="AJ101" i="1" s="1"/>
  <c r="AI98" i="1"/>
  <c r="AJ98" i="1" s="1"/>
  <c r="AI103" i="1"/>
  <c r="AJ103" i="1" s="1"/>
  <c r="AI95" i="1"/>
  <c r="AJ95" i="1" s="1"/>
  <c r="AI100" i="1"/>
  <c r="AJ100" i="1" s="1"/>
  <c r="AI97" i="1"/>
  <c r="AJ97" i="1" s="1"/>
  <c r="AI102" i="1"/>
  <c r="AJ102" i="1" s="1"/>
  <c r="AI92" i="1"/>
  <c r="AE86" i="8"/>
  <c r="AE81" i="8"/>
  <c r="AE83" i="8"/>
  <c r="AE84" i="8"/>
  <c r="AE89" i="8"/>
  <c r="AE85" i="8"/>
  <c r="Z91" i="1"/>
  <c r="AI59" i="1"/>
  <c r="AJ59" i="1" s="1"/>
  <c r="AI64" i="1"/>
  <c r="AJ64" i="1" s="1"/>
  <c r="AI56" i="1"/>
  <c r="AJ56" i="1" s="1"/>
  <c r="AI61" i="1"/>
  <c r="AJ61" i="1" s="1"/>
  <c r="AI58" i="1"/>
  <c r="AJ58" i="1" s="1"/>
  <c r="AI63" i="1"/>
  <c r="AJ63" i="1" s="1"/>
  <c r="AI55" i="1"/>
  <c r="AJ55" i="1" s="1"/>
  <c r="AI60" i="1"/>
  <c r="AJ60" i="1" s="1"/>
  <c r="AI57" i="1"/>
  <c r="AJ57" i="1" s="1"/>
  <c r="AI52" i="1"/>
  <c r="AI62" i="1"/>
  <c r="AJ62" i="1" s="1"/>
  <c r="Y167" i="1"/>
  <c r="W27" i="8"/>
  <c r="AC128" i="8" s="1"/>
  <c r="T27" i="8"/>
  <c r="T128" i="8" s="1"/>
  <c r="Z27" i="8"/>
  <c r="T167" i="8" s="1"/>
  <c r="Z51" i="1"/>
  <c r="Z52" i="1" s="1"/>
  <c r="AF7" i="16"/>
  <c r="AC22" i="6"/>
  <c r="AC162" i="6" s="1"/>
  <c r="Z22" i="6"/>
  <c r="T162" i="6" s="1"/>
  <c r="T22" i="6"/>
  <c r="T123" i="6" s="1"/>
  <c r="AB6" i="6"/>
  <c r="Y6" i="6"/>
  <c r="Z21" i="6"/>
  <c r="T161" i="6" s="1"/>
  <c r="U80" i="6"/>
  <c r="AE29" i="16" s="1"/>
  <c r="T21" i="6"/>
  <c r="T122" i="6" s="1"/>
  <c r="W21" i="6"/>
  <c r="AC122" i="6" s="1"/>
  <c r="AE6" i="6"/>
  <c r="D10" i="16"/>
  <c r="T28" i="6"/>
  <c r="T129" i="6" s="1"/>
  <c r="U40" i="6"/>
  <c r="AE27" i="16" s="1"/>
  <c r="Z28" i="6"/>
  <c r="T168" i="6" s="1"/>
  <c r="AD80" i="6"/>
  <c r="AE30" i="16" s="1"/>
  <c r="W28" i="6"/>
  <c r="AC129" i="6" s="1"/>
  <c r="Y29" i="1"/>
  <c r="T23" i="8"/>
  <c r="T124" i="8" s="1"/>
  <c r="W23" i="8"/>
  <c r="AC124" i="8" s="1"/>
  <c r="AC23" i="8"/>
  <c r="AC163" i="8" s="1"/>
  <c r="AE28" i="1"/>
  <c r="T29" i="6"/>
  <c r="T130" i="6" s="1"/>
  <c r="Z29" i="6"/>
  <c r="T169" i="6" s="1"/>
  <c r="W20" i="6"/>
  <c r="AC121" i="6" s="1"/>
  <c r="W29" i="6"/>
  <c r="AC130" i="6" s="1"/>
  <c r="T20" i="6"/>
  <c r="T121" i="6" s="1"/>
  <c r="AC20" i="6"/>
  <c r="AE167" i="6" s="1"/>
  <c r="Y83" i="8"/>
  <c r="AH84" i="8"/>
  <c r="AD24" i="8" a="1"/>
  <c r="AD24" i="8" s="1"/>
  <c r="AD164" i="8" s="1"/>
  <c r="X24" i="8" a="1"/>
  <c r="X24" i="8" s="1"/>
  <c r="AA24" i="8" a="1"/>
  <c r="AA24" i="8" s="1"/>
  <c r="U24" i="8" a="1"/>
  <c r="U24" i="8" s="1"/>
  <c r="X27" i="8" a="1"/>
  <c r="X27" i="8" s="1"/>
  <c r="AD128" i="8" s="1"/>
  <c r="U27" i="8" a="1"/>
  <c r="U27" i="8" s="1"/>
  <c r="U128" i="8" s="1"/>
  <c r="AD27" i="8" a="1"/>
  <c r="AD27" i="8" s="1"/>
  <c r="AD167" i="8" s="1"/>
  <c r="AA27" i="8" a="1"/>
  <c r="AA27" i="8" s="1"/>
  <c r="U167" i="8" s="1"/>
  <c r="AD21" i="8" a="1"/>
  <c r="AD21" i="8" s="1"/>
  <c r="AD161" i="8" s="1"/>
  <c r="AA21" i="8" a="1"/>
  <c r="AA21" i="8" s="1"/>
  <c r="U161" i="8" s="1"/>
  <c r="X21" i="8" a="1"/>
  <c r="X21" i="8" s="1"/>
  <c r="AD122" i="8" s="1"/>
  <c r="U21" i="8" a="1"/>
  <c r="U21" i="8" s="1"/>
  <c r="U122" i="8" s="1"/>
  <c r="Z21" i="8"/>
  <c r="T161" i="8" s="1"/>
  <c r="T28" i="8"/>
  <c r="T129" i="8" s="1"/>
  <c r="X28" i="8" a="1"/>
  <c r="X28" i="8" s="1"/>
  <c r="AA28" i="8" a="1"/>
  <c r="AA28" i="8" s="1"/>
  <c r="U168" i="8" s="1"/>
  <c r="U28" i="8" a="1"/>
  <c r="U28" i="8" s="1"/>
  <c r="AD28" i="8" a="1"/>
  <c r="AD28" i="8" s="1"/>
  <c r="AD168" i="8" s="1"/>
  <c r="U28" i="6" a="1"/>
  <c r="U28" i="6" s="1"/>
  <c r="U129" i="6" s="1"/>
  <c r="AD28" i="6" a="1"/>
  <c r="AD28" i="6" s="1"/>
  <c r="AD168" i="6" s="1"/>
  <c r="X28" i="6" a="1"/>
  <c r="X28" i="6" s="1"/>
  <c r="AD129" i="6" s="1"/>
  <c r="AA28" i="6" a="1"/>
  <c r="AA28" i="6" s="1"/>
  <c r="U168" i="6" s="1"/>
  <c r="U21" i="6" a="1"/>
  <c r="U21" i="6" s="1"/>
  <c r="U122" i="6" s="1"/>
  <c r="AD21" i="6" a="1"/>
  <c r="AD21" i="6" s="1"/>
  <c r="AD161" i="6" s="1"/>
  <c r="AA21" i="6" a="1"/>
  <c r="AA21" i="6" s="1"/>
  <c r="U161" i="6" s="1"/>
  <c r="X21" i="6" a="1"/>
  <c r="X21" i="6" s="1"/>
  <c r="AD122" i="6" s="1"/>
  <c r="U22" i="8" a="1"/>
  <c r="U22" i="8" s="1"/>
  <c r="AD22" i="8" a="1"/>
  <c r="AD22" i="8" s="1"/>
  <c r="AD162" i="8" s="1"/>
  <c r="AA22" i="8" a="1"/>
  <c r="AA22" i="8" s="1"/>
  <c r="X22" i="8" a="1"/>
  <c r="X22" i="8" s="1"/>
  <c r="AC21" i="8"/>
  <c r="AC161" i="8" s="1"/>
  <c r="X24" i="6" a="1"/>
  <c r="X24" i="6" s="1"/>
  <c r="U24" i="6" a="1"/>
  <c r="U24" i="6" s="1"/>
  <c r="AD24" i="6" a="1"/>
  <c r="AD24" i="6" s="1"/>
  <c r="AD164" i="6" s="1"/>
  <c r="AA24" i="6" a="1"/>
  <c r="AA24" i="6" s="1"/>
  <c r="T21" i="8"/>
  <c r="T122" i="8" s="1"/>
  <c r="AC20" i="8"/>
  <c r="AE165" i="8" s="1"/>
  <c r="AD20" i="8" a="1"/>
  <c r="AD20" i="8" s="1"/>
  <c r="AD160" i="8" s="1"/>
  <c r="AE54" i="16" s="1"/>
  <c r="AA20" i="8" a="1"/>
  <c r="AA20" i="8" s="1"/>
  <c r="U160" i="8" s="1"/>
  <c r="AE53" i="16" s="1"/>
  <c r="X20" i="8" a="1"/>
  <c r="X20" i="8" s="1"/>
  <c r="U20" i="8" a="1"/>
  <c r="U20" i="8" s="1"/>
  <c r="T25" i="8"/>
  <c r="T126" i="8" s="1"/>
  <c r="AA25" i="8" a="1"/>
  <c r="AA25" i="8" s="1"/>
  <c r="U165" i="8" s="1"/>
  <c r="X25" i="8" a="1"/>
  <c r="X25" i="8" s="1"/>
  <c r="AD126" i="8" s="1"/>
  <c r="U25" i="8" a="1"/>
  <c r="U25" i="8" s="1"/>
  <c r="AD25" i="8" a="1"/>
  <c r="AD25" i="8" s="1"/>
  <c r="AD165" i="8" s="1"/>
  <c r="X22" i="6" a="1"/>
  <c r="X22" i="6" s="1"/>
  <c r="AD123" i="6" s="1"/>
  <c r="AD22" i="6" a="1"/>
  <c r="AD22" i="6" s="1"/>
  <c r="AD162" i="6" s="1"/>
  <c r="U22" i="6" a="1"/>
  <c r="U22" i="6" s="1"/>
  <c r="U123" i="6" s="1"/>
  <c r="AA22" i="6" a="1"/>
  <c r="AA22" i="6" s="1"/>
  <c r="U162" i="6" s="1"/>
  <c r="X20" i="6" a="1"/>
  <c r="X20" i="6" s="1"/>
  <c r="AD121" i="6" s="1"/>
  <c r="AE32" i="16" s="1"/>
  <c r="U20" i="6" a="1"/>
  <c r="U20" i="6" s="1"/>
  <c r="U121" i="6" s="1"/>
  <c r="AE31" i="16" s="1"/>
  <c r="AD20" i="6" a="1"/>
  <c r="AD20" i="6" s="1"/>
  <c r="AD160" i="6" s="1"/>
  <c r="AE34" i="16" s="1"/>
  <c r="AA20" i="6" a="1"/>
  <c r="AA20" i="6" s="1"/>
  <c r="U160" i="6" s="1"/>
  <c r="AE33" i="16" s="1"/>
  <c r="X23" i="8" a="1"/>
  <c r="X23" i="8" s="1"/>
  <c r="AD124" i="8" s="1"/>
  <c r="U23" i="8" a="1"/>
  <c r="U23" i="8" s="1"/>
  <c r="U124" i="8" s="1"/>
  <c r="AD23" i="8" a="1"/>
  <c r="AD23" i="8" s="1"/>
  <c r="AD163" i="8" s="1"/>
  <c r="AA23" i="8" a="1"/>
  <c r="AA23" i="8" s="1"/>
  <c r="U163" i="8" s="1"/>
  <c r="AA25" i="6" a="1"/>
  <c r="AA25" i="6" s="1"/>
  <c r="U165" i="6" s="1"/>
  <c r="X25" i="6" a="1"/>
  <c r="X25" i="6" s="1"/>
  <c r="U25" i="6" a="1"/>
  <c r="U25" i="6" s="1"/>
  <c r="AD25" i="6" a="1"/>
  <c r="AD25" i="6" s="1"/>
  <c r="AD165" i="6" s="1"/>
  <c r="AD26" i="8" a="1"/>
  <c r="AD26" i="8" s="1"/>
  <c r="AD166" i="8" s="1"/>
  <c r="AA26" i="8" a="1"/>
  <c r="AA26" i="8" s="1"/>
  <c r="U166" i="8" s="1"/>
  <c r="X26" i="8" a="1"/>
  <c r="X26" i="8" s="1"/>
  <c r="AD127" i="8" s="1"/>
  <c r="U26" i="8" a="1"/>
  <c r="U26" i="8" s="1"/>
  <c r="W27" i="6"/>
  <c r="AC128" i="6" s="1"/>
  <c r="X27" i="6" a="1"/>
  <c r="X27" i="6" s="1"/>
  <c r="AD128" i="6" s="1"/>
  <c r="AD27" i="6" a="1"/>
  <c r="AD27" i="6" s="1"/>
  <c r="AD167" i="6" s="1"/>
  <c r="U27" i="6" a="1"/>
  <c r="U27" i="6" s="1"/>
  <c r="AA27" i="6" a="1"/>
  <c r="AA27" i="6" s="1"/>
  <c r="U167" i="6" s="1"/>
  <c r="AC29" i="8"/>
  <c r="AC169" i="8" s="1"/>
  <c r="U29" i="8" a="1"/>
  <c r="U29" i="8" s="1"/>
  <c r="U130" i="8" s="1"/>
  <c r="AA29" i="8" a="1"/>
  <c r="AA29" i="8" s="1"/>
  <c r="U169" i="8" s="1"/>
  <c r="X29" i="8" a="1"/>
  <c r="X29" i="8" s="1"/>
  <c r="AD130" i="8" s="1"/>
  <c r="AD29" i="8" a="1"/>
  <c r="AD29" i="8" s="1"/>
  <c r="AD169" i="8" s="1"/>
  <c r="AA23" i="6" a="1"/>
  <c r="AA23" i="6" s="1"/>
  <c r="AD23" i="6" a="1"/>
  <c r="AD23" i="6" s="1"/>
  <c r="AD163" i="6" s="1"/>
  <c r="U23" i="6" a="1"/>
  <c r="U23" i="6" s="1"/>
  <c r="X23" i="6" a="1"/>
  <c r="X23" i="6" s="1"/>
  <c r="X29" i="6" a="1"/>
  <c r="X29" i="6" s="1"/>
  <c r="AD130" i="6" s="1"/>
  <c r="U29" i="6" a="1"/>
  <c r="U29" i="6" s="1"/>
  <c r="U130" i="6" s="1"/>
  <c r="AD29" i="6" a="1"/>
  <c r="AD29" i="6" s="1"/>
  <c r="AD169" i="6" s="1"/>
  <c r="AA29" i="6" a="1"/>
  <c r="AA29" i="6" s="1"/>
  <c r="U169" i="6" s="1"/>
  <c r="AD26" i="6" a="1"/>
  <c r="AD26" i="6" s="1"/>
  <c r="AD166" i="6" s="1"/>
  <c r="U26" i="6" a="1"/>
  <c r="U26" i="6" s="1"/>
  <c r="U127" i="6" s="1"/>
  <c r="AA26" i="6" a="1"/>
  <c r="AA26" i="6" s="1"/>
  <c r="U166" i="6" s="1"/>
  <c r="X26" i="6" a="1"/>
  <c r="X26" i="6" s="1"/>
  <c r="AD127" i="6" s="1"/>
  <c r="AH128" i="1"/>
  <c r="Y28" i="1"/>
  <c r="U28" i="30"/>
  <c r="V28" i="30"/>
  <c r="Y27" i="1"/>
  <c r="W28" i="30"/>
  <c r="M28" i="30"/>
  <c r="AH129" i="1"/>
  <c r="Y85" i="8"/>
  <c r="AH127" i="1"/>
  <c r="F28" i="30"/>
  <c r="V27" i="1"/>
  <c r="AS122" i="16"/>
  <c r="BQ122" i="16" s="1"/>
  <c r="V122" i="16"/>
  <c r="U137" i="16"/>
  <c r="T152" i="16"/>
  <c r="AR152" i="16" s="1"/>
  <c r="BP152" i="16" s="1"/>
  <c r="AR137" i="16"/>
  <c r="BP137" i="16" s="1"/>
  <c r="T28" i="30"/>
  <c r="R28" i="30"/>
  <c r="S28" i="30"/>
  <c r="J28" i="30"/>
  <c r="C28" i="30"/>
  <c r="V29" i="1"/>
  <c r="Y129" i="1"/>
  <c r="V28" i="1"/>
  <c r="T128" i="1"/>
  <c r="V76" i="16"/>
  <c r="W76" i="16" s="1"/>
  <c r="X76" i="16" s="1"/>
  <c r="AS76" i="16"/>
  <c r="BQ76" i="16" s="1"/>
  <c r="CO76" i="16" s="1"/>
  <c r="U91" i="16"/>
  <c r="T106" i="16"/>
  <c r="AR91" i="16"/>
  <c r="BP91" i="16" s="1"/>
  <c r="CN91" i="16" s="1"/>
  <c r="AQ106" i="16"/>
  <c r="BO106" i="16" s="1"/>
  <c r="CM106" i="16" s="1"/>
  <c r="U130" i="1"/>
  <c r="AB11" i="6"/>
  <c r="AE8" i="8"/>
  <c r="AI41" i="1"/>
  <c r="AJ41" i="1"/>
  <c r="AE43" i="8"/>
  <c r="Y45" i="6"/>
  <c r="AE84" i="6"/>
  <c r="AH43" i="6"/>
  <c r="Y166" i="1"/>
  <c r="AI80" i="1"/>
  <c r="AJ80" i="1"/>
  <c r="AH84" i="1"/>
  <c r="AI84" i="1"/>
  <c r="AJ84" i="1"/>
  <c r="AE42" i="6"/>
  <c r="AH83" i="6"/>
  <c r="AH167" i="1"/>
  <c r="Y48" i="6"/>
  <c r="Y86" i="8"/>
  <c r="AH126" i="1"/>
  <c r="AH81" i="8"/>
  <c r="V49" i="8"/>
  <c r="AH82" i="1"/>
  <c r="AI83" i="1"/>
  <c r="AJ83" i="1"/>
  <c r="Y88" i="8"/>
  <c r="AH85" i="8"/>
  <c r="AI40" i="1"/>
  <c r="V82" i="6"/>
  <c r="Y82" i="1"/>
  <c r="V43" i="6"/>
  <c r="AH82" i="8"/>
  <c r="AJ40" i="1"/>
  <c r="AH160" i="1"/>
  <c r="AH84" i="6"/>
  <c r="Y84" i="6"/>
  <c r="V88" i="8"/>
  <c r="AH42" i="6"/>
  <c r="AH83" i="8"/>
  <c r="Y82" i="8"/>
  <c r="AH82" i="6"/>
  <c r="AB26" i="1"/>
  <c r="AH47" i="8"/>
  <c r="Y42" i="8"/>
  <c r="AE45" i="6"/>
  <c r="AE6" i="8"/>
  <c r="AE44" i="6"/>
  <c r="Y13" i="8"/>
  <c r="AE49" i="6"/>
  <c r="AE48" i="6"/>
  <c r="AB15" i="8"/>
  <c r="AE43" i="6"/>
  <c r="AE10" i="8"/>
  <c r="AH46" i="8"/>
  <c r="AB10" i="8"/>
  <c r="V86" i="6"/>
  <c r="AE11" i="6"/>
  <c r="AE85" i="6"/>
  <c r="Z25" i="6"/>
  <c r="T165" i="6" s="1"/>
  <c r="W26" i="8"/>
  <c r="AC127" i="8" s="1"/>
  <c r="AC26" i="8"/>
  <c r="AC166" i="8" s="1"/>
  <c r="V45" i="8"/>
  <c r="V13" i="6"/>
  <c r="W43" i="8"/>
  <c r="Z43" i="8" s="1"/>
  <c r="AH86" i="6"/>
  <c r="Y8" i="6"/>
  <c r="V84" i="6"/>
  <c r="AE83" i="6"/>
  <c r="V83" i="6"/>
  <c r="AE82" i="6"/>
  <c r="V81" i="6"/>
  <c r="AE81" i="6"/>
  <c r="V80" i="6"/>
  <c r="AF29" i="16" s="1"/>
  <c r="AE89" i="6"/>
  <c r="V89" i="6"/>
  <c r="AH87" i="6"/>
  <c r="V88" i="6"/>
  <c r="AE80" i="6"/>
  <c r="AF30" i="16" s="1"/>
  <c r="AB12" i="8"/>
  <c r="V87" i="6"/>
  <c r="AE88" i="6"/>
  <c r="V85" i="6"/>
  <c r="AE86" i="6"/>
  <c r="AE87" i="6"/>
  <c r="Y85" i="6"/>
  <c r="Y22" i="1"/>
  <c r="Z28" i="8"/>
  <c r="T168" i="8" s="1"/>
  <c r="Y46" i="6"/>
  <c r="V48" i="8"/>
  <c r="W47" i="8"/>
  <c r="Z47" i="8" s="1"/>
  <c r="AH48" i="6"/>
  <c r="AH40" i="6"/>
  <c r="AE9" i="8"/>
  <c r="Y86" i="6"/>
  <c r="V41" i="8"/>
  <c r="V46" i="8"/>
  <c r="AB12" i="6"/>
  <c r="V42" i="8"/>
  <c r="Y9" i="6"/>
  <c r="X45" i="8"/>
  <c r="AA45" i="8" s="1"/>
  <c r="V12" i="6"/>
  <c r="V44" i="8"/>
  <c r="AB22" i="1"/>
  <c r="Y7" i="6"/>
  <c r="Y15" i="6"/>
  <c r="W49" i="8"/>
  <c r="Z49" i="8" s="1"/>
  <c r="Y161" i="1"/>
  <c r="Y44" i="6"/>
  <c r="AH41" i="6"/>
  <c r="V15" i="8"/>
  <c r="AH125" i="1"/>
  <c r="Y43" i="8"/>
  <c r="Y47" i="6"/>
  <c r="V8" i="6"/>
  <c r="V15" i="6"/>
  <c r="X43" i="8"/>
  <c r="AA43" i="8" s="1"/>
  <c r="Y26" i="1"/>
  <c r="Y15" i="8"/>
  <c r="T26" i="8"/>
  <c r="T127" i="8" s="1"/>
  <c r="W45" i="8"/>
  <c r="Z45" i="8" s="1"/>
  <c r="Y25" i="1"/>
  <c r="AE14" i="8"/>
  <c r="V11" i="8"/>
  <c r="AE9" i="6"/>
  <c r="Y124" i="1"/>
  <c r="V13" i="8"/>
  <c r="V89" i="8"/>
  <c r="Y45" i="8"/>
  <c r="Y21" i="1"/>
  <c r="V83" i="8"/>
  <c r="AB8" i="6"/>
  <c r="V84" i="8"/>
  <c r="V10" i="8"/>
  <c r="U86" i="6"/>
  <c r="V82" i="8"/>
  <c r="V80" i="8"/>
  <c r="AF49" i="16" s="1"/>
  <c r="V81" i="8"/>
  <c r="V87" i="8"/>
  <c r="Y123" i="1"/>
  <c r="AE13" i="6"/>
  <c r="AB13" i="6"/>
  <c r="Y10" i="8"/>
  <c r="X46" i="1"/>
  <c r="AA46" i="1" s="1"/>
  <c r="AB15" i="6"/>
  <c r="V9" i="8"/>
  <c r="AH44" i="8"/>
  <c r="AH163" i="1"/>
  <c r="V22" i="1"/>
  <c r="AH122" i="1"/>
  <c r="Y9" i="8"/>
  <c r="Z27" i="6"/>
  <c r="T167" i="6" s="1"/>
  <c r="X49" i="1"/>
  <c r="AA49" i="1" s="1"/>
  <c r="X41" i="1"/>
  <c r="AA41" i="1" s="1"/>
  <c r="AG49" i="6"/>
  <c r="AJ49" i="6" s="1"/>
  <c r="AE23" i="1"/>
  <c r="AB9" i="8"/>
  <c r="AH45" i="8"/>
  <c r="W45" i="1"/>
  <c r="Z45" i="1" s="1"/>
  <c r="X42" i="1"/>
  <c r="AA42" i="1" s="1"/>
  <c r="AF47" i="6"/>
  <c r="AI47" i="6" s="1"/>
  <c r="X43" i="1"/>
  <c r="AA43" i="1" s="1"/>
  <c r="AE15" i="6"/>
  <c r="V49" i="6"/>
  <c r="AH123" i="1"/>
  <c r="Z25" i="8"/>
  <c r="T165" i="8" s="1"/>
  <c r="U123" i="1"/>
  <c r="Y46" i="8"/>
  <c r="AD47" i="8"/>
  <c r="Y162" i="1"/>
  <c r="W41" i="1"/>
  <c r="Z41" i="1" s="1"/>
  <c r="W47" i="1"/>
  <c r="Z47" i="1" s="1"/>
  <c r="V40" i="8"/>
  <c r="AF47" i="16" s="1"/>
  <c r="W44" i="8"/>
  <c r="Z44" i="8" s="1"/>
  <c r="X48" i="1"/>
  <c r="AA48" i="1" s="1"/>
  <c r="W40" i="1"/>
  <c r="B7" i="16" s="1"/>
  <c r="T7" i="16" s="1"/>
  <c r="X48" i="8"/>
  <c r="AA48" i="8" s="1"/>
  <c r="V47" i="8"/>
  <c r="AB13" i="8"/>
  <c r="V24" i="1"/>
  <c r="X44" i="1"/>
  <c r="AA44" i="1" s="1"/>
  <c r="X40" i="8"/>
  <c r="X44" i="8"/>
  <c r="AA44" i="8" s="1"/>
  <c r="AE14" i="6"/>
  <c r="Y12" i="8"/>
  <c r="Y44" i="8"/>
  <c r="Y42" i="6"/>
  <c r="Y163" i="1"/>
  <c r="Y82" i="6"/>
  <c r="W46" i="1"/>
  <c r="Z46" i="1" s="1"/>
  <c r="W48" i="1"/>
  <c r="Z48" i="1" s="1"/>
  <c r="W42" i="1"/>
  <c r="Z42" i="1" s="1"/>
  <c r="W44" i="1"/>
  <c r="Z44" i="1" s="1"/>
  <c r="Y41" i="6"/>
  <c r="AB23" i="1"/>
  <c r="X83" i="1"/>
  <c r="AA83" i="1" s="1"/>
  <c r="AE11" i="8"/>
  <c r="AH48" i="8"/>
  <c r="T29" i="8"/>
  <c r="T130" i="8" s="1"/>
  <c r="Y14" i="8"/>
  <c r="V9" i="6"/>
  <c r="W25" i="8"/>
  <c r="AC126" i="8" s="1"/>
  <c r="AE12" i="6"/>
  <c r="V25" i="1"/>
  <c r="Y23" i="1"/>
  <c r="W29" i="8"/>
  <c r="AC130" i="8" s="1"/>
  <c r="Y24" i="1"/>
  <c r="AE15" i="8"/>
  <c r="AC25" i="8"/>
  <c r="AC165" i="8" s="1"/>
  <c r="Z29" i="8"/>
  <c r="T169" i="8" s="1"/>
  <c r="AH124" i="1"/>
  <c r="AH46" i="6"/>
  <c r="AE41" i="6"/>
  <c r="AG44" i="8"/>
  <c r="AJ44" i="8" s="1"/>
  <c r="AH43" i="8"/>
  <c r="V23" i="1"/>
  <c r="W49" i="1"/>
  <c r="Z49" i="1" s="1"/>
  <c r="X47" i="1"/>
  <c r="AA47" i="1" s="1"/>
  <c r="AE47" i="6"/>
  <c r="V7" i="6"/>
  <c r="AG48" i="8"/>
  <c r="AJ48" i="8" s="1"/>
  <c r="AE8" i="6"/>
  <c r="Y13" i="6"/>
  <c r="AE46" i="6"/>
  <c r="AH165" i="1"/>
  <c r="AB9" i="6"/>
  <c r="AH88" i="6"/>
  <c r="V26" i="1"/>
  <c r="AG43" i="6"/>
  <c r="AJ43" i="6" s="1"/>
  <c r="V14" i="6"/>
  <c r="AH41" i="8"/>
  <c r="AH45" i="6"/>
  <c r="Y80" i="8"/>
  <c r="AE13" i="8"/>
  <c r="Y126" i="1"/>
  <c r="Y12" i="6"/>
  <c r="Y7" i="8"/>
  <c r="AH87" i="8"/>
  <c r="AH85" i="6"/>
  <c r="AB14" i="8"/>
  <c r="Y87" i="8"/>
  <c r="Y11" i="8"/>
  <c r="AH86" i="8"/>
  <c r="T27" i="6"/>
  <c r="T128" i="6" s="1"/>
  <c r="X42" i="8"/>
  <c r="AA42" i="8" s="1"/>
  <c r="W42" i="8"/>
  <c r="Z42" i="8" s="1"/>
  <c r="AC27" i="6"/>
  <c r="AC167" i="6" s="1"/>
  <c r="W48" i="8"/>
  <c r="Z48" i="8" s="1"/>
  <c r="W41" i="8"/>
  <c r="Z41" i="8" s="1"/>
  <c r="V12" i="8"/>
  <c r="X46" i="8"/>
  <c r="AA46" i="8" s="1"/>
  <c r="X41" i="8"/>
  <c r="AA41" i="8" s="1"/>
  <c r="Y11" i="6"/>
  <c r="X47" i="8"/>
  <c r="AA47" i="8" s="1"/>
  <c r="W40" i="8"/>
  <c r="V6" i="8"/>
  <c r="V10" i="6"/>
  <c r="V11" i="6"/>
  <c r="Y80" i="6"/>
  <c r="AE12" i="8"/>
  <c r="Y81" i="6"/>
  <c r="X87" i="1"/>
  <c r="AA87" i="1" s="1"/>
  <c r="AE44" i="8"/>
  <c r="AE48" i="8"/>
  <c r="AH88" i="8"/>
  <c r="V8" i="8"/>
  <c r="AH81" i="6"/>
  <c r="AC25" i="6"/>
  <c r="AC165" i="6" s="1"/>
  <c r="T25" i="6"/>
  <c r="T126" i="6" s="1"/>
  <c r="W25" i="6"/>
  <c r="AC126" i="6" s="1"/>
  <c r="Y6" i="8"/>
  <c r="AB14" i="6"/>
  <c r="Z26" i="8"/>
  <c r="T166" i="8" s="1"/>
  <c r="X85" i="1"/>
  <c r="AA85" i="1" s="1"/>
  <c r="W82" i="1"/>
  <c r="Z82" i="1" s="1"/>
  <c r="AE49" i="8"/>
  <c r="AF45" i="8"/>
  <c r="AI45" i="8" s="1"/>
  <c r="AG49" i="8"/>
  <c r="AJ49" i="8" s="1"/>
  <c r="X81" i="1"/>
  <c r="AA81" i="1" s="1"/>
  <c r="AB7" i="6"/>
  <c r="AE41" i="8"/>
  <c r="AF49" i="8"/>
  <c r="AI49" i="8" s="1"/>
  <c r="AH40" i="8"/>
  <c r="X89" i="1"/>
  <c r="AA89" i="1" s="1"/>
  <c r="X45" i="1"/>
  <c r="AA45" i="1" s="1"/>
  <c r="W89" i="1"/>
  <c r="Z89" i="1" s="1"/>
  <c r="W43" i="1"/>
  <c r="Z43" i="1" s="1"/>
  <c r="AF48" i="8"/>
  <c r="AI48" i="8" s="1"/>
  <c r="AE45" i="8"/>
  <c r="AB7" i="8"/>
  <c r="X86" i="1"/>
  <c r="AA86" i="1" s="1"/>
  <c r="W81" i="1"/>
  <c r="Z81" i="1" s="1"/>
  <c r="AF84" i="8"/>
  <c r="AI84" i="8" s="1"/>
  <c r="AE40" i="8"/>
  <c r="AF48" i="16" s="1"/>
  <c r="W80" i="1"/>
  <c r="AE46" i="8"/>
  <c r="AE42" i="8"/>
  <c r="Y40" i="8"/>
  <c r="X88" i="1"/>
  <c r="AA88" i="1" s="1"/>
  <c r="V14" i="8"/>
  <c r="AE47" i="8"/>
  <c r="AB11" i="8"/>
  <c r="V7" i="8"/>
  <c r="AE7" i="8"/>
  <c r="AH80" i="8"/>
  <c r="V46" i="6"/>
  <c r="X80" i="1"/>
  <c r="C9" i="16" s="1"/>
  <c r="U9" i="16" s="1"/>
  <c r="X82" i="1"/>
  <c r="AA82" i="1" s="1"/>
  <c r="W86" i="1"/>
  <c r="Z86" i="1" s="1"/>
  <c r="X40" i="1"/>
  <c r="C7" i="16" s="1"/>
  <c r="U7" i="16" s="1"/>
  <c r="W88" i="1"/>
  <c r="Z88" i="1" s="1"/>
  <c r="V45" i="6"/>
  <c r="V40" i="6"/>
  <c r="AF27" i="16" s="1"/>
  <c r="AE40" i="6"/>
  <c r="AF28" i="16" s="1"/>
  <c r="AF46" i="6"/>
  <c r="AI46" i="6" s="1"/>
  <c r="V86" i="8"/>
  <c r="V85" i="8"/>
  <c r="V43" i="8"/>
  <c r="W46" i="8"/>
  <c r="Z46" i="8" s="1"/>
  <c r="X49" i="8"/>
  <c r="AA49" i="8" s="1"/>
  <c r="AG47" i="8"/>
  <c r="AJ47" i="8" s="1"/>
  <c r="V42" i="6"/>
  <c r="AF85" i="8"/>
  <c r="AI85" i="8" s="1"/>
  <c r="Y40" i="6"/>
  <c r="V41" i="6"/>
  <c r="AG83" i="8"/>
  <c r="AJ83" i="8" s="1"/>
  <c r="V47" i="6"/>
  <c r="V48" i="6"/>
  <c r="X83" i="8"/>
  <c r="AA83" i="8" s="1"/>
  <c r="AG86" i="8"/>
  <c r="AJ86" i="8" s="1"/>
  <c r="X84" i="1"/>
  <c r="AA84" i="1" s="1"/>
  <c r="W87" i="1"/>
  <c r="Z87" i="1" s="1"/>
  <c r="W85" i="1"/>
  <c r="Z85" i="1" s="1"/>
  <c r="W84" i="1"/>
  <c r="Z84" i="1" s="1"/>
  <c r="W83" i="1"/>
  <c r="Z83" i="1" s="1"/>
  <c r="V44" i="6"/>
  <c r="AG82" i="8"/>
  <c r="AJ82" i="8" s="1"/>
  <c r="AF41" i="8"/>
  <c r="AI41" i="8" s="1"/>
  <c r="AF44" i="8"/>
  <c r="AI44" i="8" s="1"/>
  <c r="AF47" i="8"/>
  <c r="AI47" i="8" s="1"/>
  <c r="AB6" i="8"/>
  <c r="AH161" i="1"/>
  <c r="AE7" i="6"/>
  <c r="AF49" i="6"/>
  <c r="AI49" i="6" s="1"/>
  <c r="AG40" i="6"/>
  <c r="AJ40" i="6" s="1"/>
  <c r="W83" i="8"/>
  <c r="Z83" i="8" s="1"/>
  <c r="W86" i="8"/>
  <c r="Z86" i="8" s="1"/>
  <c r="AF80" i="8"/>
  <c r="AF43" i="6"/>
  <c r="AI43" i="6" s="1"/>
  <c r="AG87" i="8"/>
  <c r="AJ87" i="8" s="1"/>
  <c r="AH80" i="6"/>
  <c r="AG42" i="6"/>
  <c r="AJ42" i="6" s="1"/>
  <c r="AG47" i="6"/>
  <c r="AJ47" i="6" s="1"/>
  <c r="W87" i="8"/>
  <c r="Z87" i="8" s="1"/>
  <c r="AF82" i="8"/>
  <c r="AI82" i="8" s="1"/>
  <c r="W20" i="8"/>
  <c r="AC121" i="8" s="1"/>
  <c r="AG44" i="6"/>
  <c r="AJ44" i="6" s="1"/>
  <c r="X84" i="8"/>
  <c r="AA84" i="8" s="1"/>
  <c r="AG41" i="6"/>
  <c r="AJ41" i="6" s="1"/>
  <c r="AF41" i="6"/>
  <c r="AI41" i="6" s="1"/>
  <c r="AF40" i="6"/>
  <c r="B28" i="16" s="1"/>
  <c r="T28" i="16" s="1"/>
  <c r="W80" i="8"/>
  <c r="B49" i="16" s="1"/>
  <c r="T49" i="16" s="1"/>
  <c r="W82" i="8"/>
  <c r="Z82" i="8" s="1"/>
  <c r="AF83" i="8"/>
  <c r="AI83" i="8" s="1"/>
  <c r="AF86" i="8"/>
  <c r="AI86" i="8" s="1"/>
  <c r="T20" i="8"/>
  <c r="T121" i="8" s="1"/>
  <c r="Z20" i="8"/>
  <c r="AF48" i="6"/>
  <c r="AI48" i="6" s="1"/>
  <c r="AG45" i="6"/>
  <c r="AJ45" i="6" s="1"/>
  <c r="AG48" i="6"/>
  <c r="AJ48" i="6" s="1"/>
  <c r="AF44" i="6"/>
  <c r="AI44" i="6" s="1"/>
  <c r="AF81" i="8"/>
  <c r="AI81" i="8" s="1"/>
  <c r="AF167" i="1"/>
  <c r="AI167" i="1" s="1"/>
  <c r="AG169" i="1"/>
  <c r="AJ169" i="1" s="1"/>
  <c r="AF164" i="1"/>
  <c r="AI164" i="1" s="1"/>
  <c r="AF163" i="1"/>
  <c r="AI163" i="1" s="1"/>
  <c r="AH121" i="1"/>
  <c r="AF169" i="1"/>
  <c r="AI169" i="1" s="1"/>
  <c r="AG168" i="1"/>
  <c r="AJ168" i="1" s="1"/>
  <c r="AG161" i="1"/>
  <c r="AJ161" i="1" s="1"/>
  <c r="AF166" i="1"/>
  <c r="AI166" i="1" s="1"/>
  <c r="AG160" i="1"/>
  <c r="C14" i="16" s="1"/>
  <c r="U14" i="16" s="1"/>
  <c r="AE130" i="1"/>
  <c r="AF165" i="1"/>
  <c r="AI165" i="1" s="1"/>
  <c r="AG163" i="1"/>
  <c r="AJ163" i="1" s="1"/>
  <c r="AG167" i="1"/>
  <c r="AJ167" i="1" s="1"/>
  <c r="AF162" i="1"/>
  <c r="AI162" i="1" s="1"/>
  <c r="AF168" i="1"/>
  <c r="AI168" i="1" s="1"/>
  <c r="AF161" i="1"/>
  <c r="AI161" i="1" s="1"/>
  <c r="AG166" i="1"/>
  <c r="AJ166" i="1" s="1"/>
  <c r="AG164" i="1"/>
  <c r="AJ164" i="1" s="1"/>
  <c r="AG165" i="1"/>
  <c r="AJ165" i="1" s="1"/>
  <c r="AG162" i="1"/>
  <c r="AJ162" i="1" s="1"/>
  <c r="AF160" i="1"/>
  <c r="AE20" i="1"/>
  <c r="V165" i="6"/>
  <c r="V163" i="6"/>
  <c r="V162" i="6"/>
  <c r="Y165" i="1"/>
  <c r="V167" i="1"/>
  <c r="T160" i="1"/>
  <c r="V168" i="1"/>
  <c r="V161" i="1"/>
  <c r="V160" i="1"/>
  <c r="AF13" i="16" s="1"/>
  <c r="V164" i="1"/>
  <c r="V162" i="1"/>
  <c r="V165" i="1"/>
  <c r="V169" i="1"/>
  <c r="V166" i="1"/>
  <c r="Y8" i="8"/>
  <c r="AH42" i="8"/>
  <c r="Y14" i="6"/>
  <c r="AH44" i="6"/>
  <c r="Y10" i="6"/>
  <c r="AH47" i="6"/>
  <c r="AH40" i="1"/>
  <c r="AE29" i="1"/>
  <c r="AE22" i="1"/>
  <c r="AH168" i="1"/>
  <c r="AE27" i="1"/>
  <c r="W89" i="8"/>
  <c r="Z89" i="8" s="1"/>
  <c r="W81" i="8"/>
  <c r="Z81" i="8" s="1"/>
  <c r="X82" i="8"/>
  <c r="AA82" i="8" s="1"/>
  <c r="X89" i="8"/>
  <c r="AA89" i="8" s="1"/>
  <c r="X85" i="8"/>
  <c r="AA85" i="8" s="1"/>
  <c r="X81" i="8"/>
  <c r="AA81" i="8" s="1"/>
  <c r="AF46" i="8"/>
  <c r="AI46" i="8" s="1"/>
  <c r="AG45" i="8"/>
  <c r="AJ45" i="8" s="1"/>
  <c r="Y81" i="8"/>
  <c r="X80" i="8"/>
  <c r="AF43" i="8"/>
  <c r="AI43" i="8" s="1"/>
  <c r="AC28" i="8"/>
  <c r="AC168" i="8" s="1"/>
  <c r="W28" i="8"/>
  <c r="AC129" i="8" s="1"/>
  <c r="X87" i="8"/>
  <c r="AA87" i="8" s="1"/>
  <c r="W85" i="8"/>
  <c r="Z85" i="8" s="1"/>
  <c r="W88" i="8"/>
  <c r="Z88" i="8" s="1"/>
  <c r="Y41" i="8"/>
  <c r="X86" i="8"/>
  <c r="AA86" i="8" s="1"/>
  <c r="X88" i="8"/>
  <c r="AA88" i="8" s="1"/>
  <c r="W84" i="8"/>
  <c r="Z84" i="8" s="1"/>
  <c r="AG46" i="8"/>
  <c r="AJ46" i="8" s="1"/>
  <c r="Y47" i="8"/>
  <c r="AB8" i="8"/>
  <c r="Y48" i="8"/>
  <c r="V166" i="6"/>
  <c r="T160" i="6"/>
  <c r="V167" i="6"/>
  <c r="Y43" i="6"/>
  <c r="V160" i="6"/>
  <c r="AF33" i="16" s="1"/>
  <c r="V168" i="6"/>
  <c r="V161" i="6"/>
  <c r="V169" i="6"/>
  <c r="Y87" i="6"/>
  <c r="AE10" i="6"/>
  <c r="Y88" i="6"/>
  <c r="AF42" i="6"/>
  <c r="AI42" i="6" s="1"/>
  <c r="AF45" i="6"/>
  <c r="AI45" i="6" s="1"/>
  <c r="AB10" i="6"/>
  <c r="Y83" i="6"/>
  <c r="Z24" i="8"/>
  <c r="T164" i="8" s="1"/>
  <c r="AC24" i="8"/>
  <c r="AC164" i="8" s="1"/>
  <c r="W24" i="8"/>
  <c r="AC125" i="8" s="1"/>
  <c r="T24" i="8"/>
  <c r="T125" i="8" s="1"/>
  <c r="AH162" i="1"/>
  <c r="AH83" i="1"/>
  <c r="AB29" i="1"/>
  <c r="AB27" i="1"/>
  <c r="U167" i="1"/>
  <c r="AH41" i="1"/>
  <c r="AC24" i="6"/>
  <c r="AC164" i="6" s="1"/>
  <c r="W24" i="6"/>
  <c r="AC125" i="6" s="1"/>
  <c r="T24" i="6"/>
  <c r="T125" i="6" s="1"/>
  <c r="Z24" i="6"/>
  <c r="T164" i="6" s="1"/>
  <c r="AH166" i="1"/>
  <c r="AB21" i="1"/>
  <c r="Y48" i="1"/>
  <c r="Y125" i="1"/>
  <c r="Y88" i="1"/>
  <c r="AH164" i="1"/>
  <c r="Y168" i="1"/>
  <c r="T122" i="1"/>
  <c r="V21" i="1"/>
  <c r="U121" i="1"/>
  <c r="Z132" i="1" s="1"/>
  <c r="V20" i="1"/>
  <c r="AH168" i="6"/>
  <c r="AB25" i="1"/>
  <c r="Y81" i="1"/>
  <c r="W22" i="8"/>
  <c r="AC123" i="8" s="1"/>
  <c r="AC22" i="8"/>
  <c r="AC162" i="8" s="1"/>
  <c r="T22" i="8"/>
  <c r="T123" i="8" s="1"/>
  <c r="Z22" i="8"/>
  <c r="T162" i="8" s="1"/>
  <c r="Y20" i="1"/>
  <c r="AD121" i="1"/>
  <c r="AI132" i="1" s="1"/>
  <c r="AB24" i="1"/>
  <c r="U164" i="1"/>
  <c r="Z23" i="6"/>
  <c r="T163" i="6" s="1"/>
  <c r="W23" i="6"/>
  <c r="AC124" i="6" s="1"/>
  <c r="T23" i="6"/>
  <c r="T124" i="6" s="1"/>
  <c r="AC23" i="6"/>
  <c r="AC163" i="6" s="1"/>
  <c r="AE122" i="1"/>
  <c r="AE121" i="1"/>
  <c r="AF12" i="16" s="1"/>
  <c r="AE127" i="1"/>
  <c r="AE128" i="1"/>
  <c r="AE129" i="1"/>
  <c r="AE123" i="1"/>
  <c r="AE124" i="1"/>
  <c r="AE126" i="1"/>
  <c r="AE125" i="1"/>
  <c r="AB20" i="1"/>
  <c r="U160" i="1"/>
  <c r="AE13" i="16" s="1"/>
  <c r="AB28" i="1"/>
  <c r="U168" i="1"/>
  <c r="Y164" i="1"/>
  <c r="AJ10" i="16"/>
  <c r="AH10" i="16"/>
  <c r="AD10" i="16"/>
  <c r="AG8" i="16"/>
  <c r="AC8" i="16"/>
  <c r="AE42" i="16"/>
  <c r="AG164" i="18"/>
  <c r="AJ164" i="18" s="1"/>
  <c r="AF166" i="18"/>
  <c r="AI166" i="18" s="1"/>
  <c r="AG167" i="18"/>
  <c r="AJ167" i="18" s="1"/>
  <c r="AF164" i="18"/>
  <c r="AI164" i="18" s="1"/>
  <c r="AG166" i="18"/>
  <c r="AJ166" i="18" s="1"/>
  <c r="AG163" i="18"/>
  <c r="AJ163" i="18" s="1"/>
  <c r="AF160" i="18"/>
  <c r="AF169" i="18"/>
  <c r="AI169" i="18" s="1"/>
  <c r="AF162" i="18"/>
  <c r="AI162" i="18" s="1"/>
  <c r="AF168" i="18"/>
  <c r="AI168" i="18" s="1"/>
  <c r="AF167" i="18"/>
  <c r="AI167" i="18" s="1"/>
  <c r="AG169" i="18"/>
  <c r="AJ169" i="18" s="1"/>
  <c r="AF161" i="18"/>
  <c r="AI161" i="18" s="1"/>
  <c r="AG168" i="18"/>
  <c r="AJ168" i="18" s="1"/>
  <c r="AG160" i="18"/>
  <c r="C42" i="16" s="1"/>
  <c r="AF165" i="18"/>
  <c r="AI165" i="18" s="1"/>
  <c r="AF163" i="18"/>
  <c r="AI163" i="18" s="1"/>
  <c r="AG165" i="18"/>
  <c r="AJ165" i="18" s="1"/>
  <c r="AG162" i="18"/>
  <c r="AJ162" i="18" s="1"/>
  <c r="AG161" i="18"/>
  <c r="AJ161" i="18" s="1"/>
  <c r="AE22" i="16"/>
  <c r="AG169" i="17"/>
  <c r="AJ169" i="17" s="1"/>
  <c r="AG164" i="17"/>
  <c r="AJ164" i="17" s="1"/>
  <c r="AF169" i="17"/>
  <c r="AI169" i="17" s="1"/>
  <c r="AG160" i="17"/>
  <c r="C22" i="16" s="1"/>
  <c r="AG166" i="17"/>
  <c r="AJ166" i="17" s="1"/>
  <c r="AG165" i="17"/>
  <c r="AJ165" i="17" s="1"/>
  <c r="AG168" i="17"/>
  <c r="AJ168" i="17" s="1"/>
  <c r="AF165" i="17"/>
  <c r="AI165" i="17" s="1"/>
  <c r="AF164" i="17"/>
  <c r="AI164" i="17" s="1"/>
  <c r="AF162" i="17"/>
  <c r="AI162" i="17" s="1"/>
  <c r="AF168" i="17"/>
  <c r="AI168" i="17" s="1"/>
  <c r="AF161" i="17"/>
  <c r="AI161" i="17" s="1"/>
  <c r="AG167" i="17"/>
  <c r="AJ167" i="17" s="1"/>
  <c r="AF163" i="17"/>
  <c r="AI163" i="17" s="1"/>
  <c r="AG163" i="17"/>
  <c r="AJ163" i="17" s="1"/>
  <c r="AF160" i="17"/>
  <c r="AG162" i="17"/>
  <c r="AJ162" i="17" s="1"/>
  <c r="AF167" i="17"/>
  <c r="AI167" i="17" s="1"/>
  <c r="AF166" i="17"/>
  <c r="AI166" i="17" s="1"/>
  <c r="AG161" i="17"/>
  <c r="AJ161" i="17" s="1"/>
  <c r="AF165" i="19"/>
  <c r="AI165" i="19" s="1"/>
  <c r="AG160" i="19"/>
  <c r="C62" i="16" s="1"/>
  <c r="AF168" i="19"/>
  <c r="AI168" i="19" s="1"/>
  <c r="AF161" i="19"/>
  <c r="AI161" i="19" s="1"/>
  <c r="AE62" i="16"/>
  <c r="AG163" i="19"/>
  <c r="AJ163" i="19" s="1"/>
  <c r="AF166" i="19"/>
  <c r="AI166" i="19" s="1"/>
  <c r="AG162" i="19"/>
  <c r="AJ162" i="19" s="1"/>
  <c r="AG169" i="19"/>
  <c r="AJ169" i="19" s="1"/>
  <c r="AF164" i="19"/>
  <c r="AI164" i="19" s="1"/>
  <c r="AF169" i="19"/>
  <c r="AI169" i="19" s="1"/>
  <c r="AF167" i="19"/>
  <c r="AI167" i="19" s="1"/>
  <c r="AF162" i="19"/>
  <c r="AI162" i="19" s="1"/>
  <c r="AG164" i="19"/>
  <c r="AJ164" i="19" s="1"/>
  <c r="AG166" i="19"/>
  <c r="AJ166" i="19" s="1"/>
  <c r="AF160" i="19"/>
  <c r="AG167" i="19"/>
  <c r="AJ167" i="19" s="1"/>
  <c r="AG168" i="19"/>
  <c r="AJ168" i="19" s="1"/>
  <c r="AG165" i="19"/>
  <c r="AJ165" i="19" s="1"/>
  <c r="AG161" i="19"/>
  <c r="AJ161" i="19" s="1"/>
  <c r="AF163" i="19"/>
  <c r="AI163" i="19" s="1"/>
  <c r="AC10" i="16"/>
  <c r="AG10" i="16"/>
  <c r="AD8" i="16"/>
  <c r="AJ8" i="16"/>
  <c r="AH8" i="16"/>
  <c r="AG80" i="8"/>
  <c r="AG43" i="8"/>
  <c r="AJ43" i="8" s="1"/>
  <c r="AF88" i="8"/>
  <c r="AI88" i="8" s="1"/>
  <c r="AF89" i="8"/>
  <c r="AI89" i="8" s="1"/>
  <c r="AG42" i="8"/>
  <c r="AJ42" i="8" s="1"/>
  <c r="AG40" i="8"/>
  <c r="C48" i="16" s="1"/>
  <c r="U48" i="16" s="1"/>
  <c r="AG85" i="8"/>
  <c r="AJ85" i="8" s="1"/>
  <c r="AG41" i="8"/>
  <c r="AJ41" i="8" s="1"/>
  <c r="AF42" i="8"/>
  <c r="AI42" i="8" s="1"/>
  <c r="AF40" i="8"/>
  <c r="B48" i="16" s="1"/>
  <c r="T48" i="16" s="1"/>
  <c r="AG81" i="8"/>
  <c r="AJ81" i="8" s="1"/>
  <c r="AG84" i="8"/>
  <c r="AJ84" i="8" s="1"/>
  <c r="AG88" i="8"/>
  <c r="AJ88" i="8" s="1"/>
  <c r="AG89" i="8"/>
  <c r="AJ89" i="8" s="1"/>
  <c r="AF87" i="8"/>
  <c r="AI87" i="8" s="1"/>
  <c r="AG46" i="6"/>
  <c r="AJ46" i="6" s="1"/>
  <c r="AD168" i="1"/>
  <c r="AE24" i="1"/>
  <c r="AE26" i="1"/>
  <c r="AE21" i="1"/>
  <c r="AE25" i="1"/>
  <c r="AD163" i="1"/>
  <c r="AI59" i="8" l="1"/>
  <c r="AJ59" i="8" s="1"/>
  <c r="AI61" i="8"/>
  <c r="AJ61" i="8" s="1"/>
  <c r="AI58" i="8"/>
  <c r="AJ58" i="8" s="1"/>
  <c r="AI64" i="8"/>
  <c r="AJ64" i="8" s="1"/>
  <c r="AI56" i="8"/>
  <c r="AJ56" i="8" s="1"/>
  <c r="AI57" i="8"/>
  <c r="AJ57" i="8" s="1"/>
  <c r="AI52" i="8"/>
  <c r="AI62" i="8"/>
  <c r="AJ62" i="8" s="1"/>
  <c r="AI63" i="8"/>
  <c r="AJ63" i="8" s="1"/>
  <c r="AI55" i="8"/>
  <c r="AJ55" i="8" s="1"/>
  <c r="AI60" i="8"/>
  <c r="AJ60" i="8" s="1"/>
  <c r="AI99" i="8"/>
  <c r="AJ99" i="8" s="1"/>
  <c r="AI104" i="8"/>
  <c r="AJ104" i="8" s="1"/>
  <c r="AI96" i="8"/>
  <c r="AJ96" i="8" s="1"/>
  <c r="AI103" i="8"/>
  <c r="AJ103" i="8" s="1"/>
  <c r="AI92" i="8"/>
  <c r="AI101" i="8"/>
  <c r="AJ101" i="8" s="1"/>
  <c r="AI98" i="8"/>
  <c r="AJ98" i="8" s="1"/>
  <c r="AI95" i="8"/>
  <c r="AJ95" i="8" s="1"/>
  <c r="AI100" i="8"/>
  <c r="AJ100" i="8" s="1"/>
  <c r="AI102" i="8"/>
  <c r="AJ102" i="8" s="1"/>
  <c r="AI97" i="8"/>
  <c r="AJ97" i="8" s="1"/>
  <c r="Z99" i="8"/>
  <c r="AA99" i="8" s="1"/>
  <c r="Z104" i="8"/>
  <c r="AA104" i="8" s="1"/>
  <c r="Z96" i="8"/>
  <c r="AA96" i="8" s="1"/>
  <c r="Z101" i="8"/>
  <c r="AA101" i="8" s="1"/>
  <c r="Z98" i="8"/>
  <c r="AA98" i="8" s="1"/>
  <c r="Z103" i="8"/>
  <c r="AA103" i="8" s="1"/>
  <c r="Z95" i="8"/>
  <c r="AA95" i="8" s="1"/>
  <c r="Z100" i="8"/>
  <c r="AA100" i="8" s="1"/>
  <c r="Z97" i="8"/>
  <c r="AA97" i="8" s="1"/>
  <c r="Z92" i="8"/>
  <c r="Z102" i="8"/>
  <c r="AA102" i="8" s="1"/>
  <c r="Z59" i="8"/>
  <c r="AA59" i="8" s="1"/>
  <c r="Z64" i="8"/>
  <c r="AA64" i="8" s="1"/>
  <c r="Z56" i="8"/>
  <c r="AA56" i="8" s="1"/>
  <c r="Z60" i="8"/>
  <c r="AA60" i="8" s="1"/>
  <c r="Z52" i="8"/>
  <c r="Z62" i="8"/>
  <c r="AA62" i="8" s="1"/>
  <c r="Z61" i="8"/>
  <c r="AA61" i="8" s="1"/>
  <c r="Z58" i="8"/>
  <c r="AA58" i="8" s="1"/>
  <c r="Z63" i="8"/>
  <c r="AA63" i="8" s="1"/>
  <c r="Z55" i="8"/>
  <c r="AA55" i="8" s="1"/>
  <c r="Z57" i="8"/>
  <c r="AA57" i="8" s="1"/>
  <c r="AH161" i="6"/>
  <c r="AH122" i="6"/>
  <c r="AE130" i="6"/>
  <c r="AI132" i="6"/>
  <c r="AI91" i="6"/>
  <c r="AI100" i="6" s="1"/>
  <c r="AJ100" i="6" s="1"/>
  <c r="AI59" i="6"/>
  <c r="AJ59" i="6" s="1"/>
  <c r="AI60" i="6"/>
  <c r="AJ60" i="6" s="1"/>
  <c r="AI57" i="6"/>
  <c r="AJ57" i="6" s="1"/>
  <c r="AI64" i="6"/>
  <c r="AJ64" i="6" s="1"/>
  <c r="AI56" i="6"/>
  <c r="AJ56" i="6" s="1"/>
  <c r="AI61" i="6"/>
  <c r="AJ61" i="6" s="1"/>
  <c r="AI58" i="6"/>
  <c r="AJ58" i="6" s="1"/>
  <c r="AI63" i="6"/>
  <c r="AJ63" i="6" s="1"/>
  <c r="AI55" i="6"/>
  <c r="AJ55" i="6" s="1"/>
  <c r="AI52" i="6"/>
  <c r="AI62" i="6"/>
  <c r="AJ62" i="6" s="1"/>
  <c r="Z171" i="6"/>
  <c r="V130" i="6"/>
  <c r="Z132" i="6"/>
  <c r="Z91" i="6"/>
  <c r="Z51" i="6"/>
  <c r="Z62" i="6" s="1"/>
  <c r="AA62" i="6" s="1"/>
  <c r="AH127" i="6"/>
  <c r="AI179" i="1"/>
  <c r="AJ179" i="1" s="1"/>
  <c r="AI176" i="1"/>
  <c r="AJ176" i="1" s="1"/>
  <c r="AI181" i="1"/>
  <c r="AJ181" i="1" s="1"/>
  <c r="AI172" i="1"/>
  <c r="AI184" i="1"/>
  <c r="AJ184" i="1" s="1"/>
  <c r="AI178" i="1"/>
  <c r="AJ178" i="1" s="1"/>
  <c r="AI183" i="1"/>
  <c r="AJ183" i="1" s="1"/>
  <c r="AI175" i="1"/>
  <c r="AJ175" i="1" s="1"/>
  <c r="AI180" i="1"/>
  <c r="AJ180" i="1" s="1"/>
  <c r="AI177" i="1"/>
  <c r="AJ177" i="1" s="1"/>
  <c r="AI182" i="1"/>
  <c r="AJ182" i="1" s="1"/>
  <c r="AI145" i="1"/>
  <c r="AJ145" i="1" s="1"/>
  <c r="AI137" i="1"/>
  <c r="AJ137" i="1" s="1"/>
  <c r="AI133" i="1"/>
  <c r="AI142" i="1"/>
  <c r="AJ142" i="1" s="1"/>
  <c r="AI140" i="1"/>
  <c r="AJ140" i="1" s="1"/>
  <c r="AI139" i="1"/>
  <c r="AJ139" i="1" s="1"/>
  <c r="AI138" i="1"/>
  <c r="AJ138" i="1" s="1"/>
  <c r="AI144" i="1"/>
  <c r="AJ144" i="1" s="1"/>
  <c r="AI136" i="1"/>
  <c r="AJ136" i="1" s="1"/>
  <c r="AI143" i="1"/>
  <c r="AJ143" i="1" s="1"/>
  <c r="AI141" i="1"/>
  <c r="AJ141" i="1" s="1"/>
  <c r="Z171" i="1"/>
  <c r="Y127" i="1"/>
  <c r="Z140" i="1"/>
  <c r="AA140" i="1" s="1"/>
  <c r="Z145" i="1"/>
  <c r="AA145" i="1" s="1"/>
  <c r="Z137" i="1"/>
  <c r="AA137" i="1" s="1"/>
  <c r="Z142" i="1"/>
  <c r="AA142" i="1" s="1"/>
  <c r="Z139" i="1"/>
  <c r="AA139" i="1" s="1"/>
  <c r="Z141" i="1"/>
  <c r="AA141" i="1" s="1"/>
  <c r="Z133" i="1"/>
  <c r="Z144" i="1"/>
  <c r="AA144" i="1" s="1"/>
  <c r="Z136" i="1"/>
  <c r="AA136" i="1" s="1"/>
  <c r="Z138" i="1"/>
  <c r="AA138" i="1" s="1"/>
  <c r="Z143" i="1"/>
  <c r="AA143" i="1" s="1"/>
  <c r="Z104" i="1"/>
  <c r="AA104" i="1" s="1"/>
  <c r="Z96" i="1"/>
  <c r="AA96" i="1" s="1"/>
  <c r="Z101" i="1"/>
  <c r="AA101" i="1" s="1"/>
  <c r="Z100" i="1"/>
  <c r="AA100" i="1" s="1"/>
  <c r="Z97" i="1"/>
  <c r="AA97" i="1" s="1"/>
  <c r="Z92" i="1"/>
  <c r="Z98" i="1"/>
  <c r="AA98" i="1" s="1"/>
  <c r="Z103" i="1"/>
  <c r="AA103" i="1" s="1"/>
  <c r="Z95" i="1"/>
  <c r="AA95" i="1" s="1"/>
  <c r="Z102" i="1"/>
  <c r="AA102" i="1" s="1"/>
  <c r="Z99" i="1"/>
  <c r="AA99" i="1" s="1"/>
  <c r="Y128" i="8"/>
  <c r="AG86" i="6"/>
  <c r="AJ86" i="6" s="1"/>
  <c r="Z64" i="1"/>
  <c r="AA64" i="1" s="1"/>
  <c r="Z55" i="1"/>
  <c r="AA55" i="1" s="1"/>
  <c r="Z63" i="1"/>
  <c r="AA63" i="1" s="1"/>
  <c r="Z62" i="1"/>
  <c r="AA62" i="1" s="1"/>
  <c r="Z61" i="1"/>
  <c r="AA61" i="1" s="1"/>
  <c r="Z60" i="1"/>
  <c r="AA60" i="1" s="1"/>
  <c r="Z59" i="1"/>
  <c r="AA59" i="1" s="1"/>
  <c r="Z58" i="1"/>
  <c r="AA58" i="1" s="1"/>
  <c r="Z57" i="1"/>
  <c r="AA57" i="1" s="1"/>
  <c r="Z56" i="1"/>
  <c r="AA56" i="1" s="1"/>
  <c r="Y122" i="6"/>
  <c r="Y161" i="6"/>
  <c r="B47" i="16"/>
  <c r="T47" i="16" s="1"/>
  <c r="AG80" i="6"/>
  <c r="C30" i="16" s="1"/>
  <c r="U30" i="16" s="1"/>
  <c r="AG81" i="6"/>
  <c r="AJ81" i="6" s="1"/>
  <c r="W86" i="6"/>
  <c r="Z86" i="6" s="1"/>
  <c r="X83" i="6"/>
  <c r="AA83" i="6" s="1"/>
  <c r="AG84" i="6"/>
  <c r="AJ84" i="6" s="1"/>
  <c r="AG89" i="6"/>
  <c r="AJ89" i="6" s="1"/>
  <c r="X81" i="6"/>
  <c r="AA81" i="6" s="1"/>
  <c r="AF84" i="6"/>
  <c r="AI84" i="6" s="1"/>
  <c r="W88" i="6"/>
  <c r="Z88" i="6" s="1"/>
  <c r="O28" i="30"/>
  <c r="AF87" i="6"/>
  <c r="AI87" i="6" s="1"/>
  <c r="X84" i="6"/>
  <c r="AA84" i="6" s="1"/>
  <c r="W81" i="6"/>
  <c r="Z81" i="6" s="1"/>
  <c r="AG82" i="6"/>
  <c r="AJ82" i="6" s="1"/>
  <c r="K28" i="30"/>
  <c r="AG87" i="6"/>
  <c r="AJ87" i="6" s="1"/>
  <c r="AF82" i="6"/>
  <c r="AI82" i="6" s="1"/>
  <c r="AF81" i="6"/>
  <c r="AI81" i="6" s="1"/>
  <c r="W84" i="6"/>
  <c r="Z84" i="6" s="1"/>
  <c r="X80" i="6"/>
  <c r="AA80" i="6" s="1"/>
  <c r="X85" i="6"/>
  <c r="AA85" i="6" s="1"/>
  <c r="W80" i="6"/>
  <c r="B29" i="16" s="1"/>
  <c r="T29" i="16" s="1"/>
  <c r="X89" i="6"/>
  <c r="AA89" i="6" s="1"/>
  <c r="L28" i="30"/>
  <c r="N28" i="30"/>
  <c r="X86" i="6"/>
  <c r="AA86" i="6" s="1"/>
  <c r="X87" i="6"/>
  <c r="AA87" i="6" s="1"/>
  <c r="AF89" i="6"/>
  <c r="AI89" i="6" s="1"/>
  <c r="AF80" i="6"/>
  <c r="B30" i="16" s="1"/>
  <c r="T30" i="16" s="1"/>
  <c r="W83" i="6"/>
  <c r="Z83" i="6" s="1"/>
  <c r="AF86" i="6"/>
  <c r="AI86" i="6" s="1"/>
  <c r="AF85" i="6"/>
  <c r="AI85" i="6" s="1"/>
  <c r="W85" i="6"/>
  <c r="Z85" i="6" s="1"/>
  <c r="X82" i="6"/>
  <c r="AA82" i="6" s="1"/>
  <c r="W89" i="6"/>
  <c r="Z89" i="6" s="1"/>
  <c r="AF88" i="6"/>
  <c r="AI88" i="6" s="1"/>
  <c r="AF83" i="6"/>
  <c r="AI83" i="6" s="1"/>
  <c r="AG85" i="6"/>
  <c r="AJ85" i="6" s="1"/>
  <c r="W82" i="6"/>
  <c r="Z82" i="6" s="1"/>
  <c r="W87" i="6"/>
  <c r="Z87" i="6" s="1"/>
  <c r="AG83" i="6"/>
  <c r="AJ83" i="6" s="1"/>
  <c r="AG88" i="6"/>
  <c r="AJ88" i="6" s="1"/>
  <c r="X88" i="6"/>
  <c r="AA88" i="6" s="1"/>
  <c r="W49" i="6"/>
  <c r="Z49" i="6" s="1"/>
  <c r="X48" i="6"/>
  <c r="AA48" i="6" s="1"/>
  <c r="W42" i="6"/>
  <c r="Z42" i="6" s="1"/>
  <c r="X47" i="6"/>
  <c r="AA47" i="6" s="1"/>
  <c r="W47" i="6"/>
  <c r="Z47" i="6" s="1"/>
  <c r="W46" i="6"/>
  <c r="Z46" i="6" s="1"/>
  <c r="W41" i="6"/>
  <c r="Z41" i="6" s="1"/>
  <c r="X45" i="6"/>
  <c r="AA45" i="6" s="1"/>
  <c r="W43" i="6"/>
  <c r="Z43" i="6" s="1"/>
  <c r="X43" i="6"/>
  <c r="AA43" i="6" s="1"/>
  <c r="X49" i="6"/>
  <c r="AA49" i="6" s="1"/>
  <c r="X41" i="6"/>
  <c r="AA41" i="6" s="1"/>
  <c r="X42" i="6"/>
  <c r="AA42" i="6" s="1"/>
  <c r="W45" i="6"/>
  <c r="Z45" i="6" s="1"/>
  <c r="W48" i="6"/>
  <c r="Z48" i="6" s="1"/>
  <c r="X44" i="6"/>
  <c r="AA44" i="6" s="1"/>
  <c r="W40" i="6"/>
  <c r="B27" i="16" s="1"/>
  <c r="T27" i="16" s="1"/>
  <c r="X46" i="6"/>
  <c r="AA46" i="6" s="1"/>
  <c r="X40" i="6"/>
  <c r="C27" i="16" s="1"/>
  <c r="U27" i="16" s="1"/>
  <c r="AB27" i="8"/>
  <c r="W44" i="6"/>
  <c r="Z44" i="6" s="1"/>
  <c r="Y27" i="8"/>
  <c r="AB22" i="6"/>
  <c r="V28" i="6"/>
  <c r="Y129" i="6"/>
  <c r="Y168" i="6"/>
  <c r="AH129" i="6"/>
  <c r="AB28" i="6"/>
  <c r="Y22" i="6"/>
  <c r="AE21" i="8"/>
  <c r="V21" i="6"/>
  <c r="AE121" i="6"/>
  <c r="AF32" i="16" s="1"/>
  <c r="AE123" i="6"/>
  <c r="AE122" i="6"/>
  <c r="AE124" i="6"/>
  <c r="AE127" i="6"/>
  <c r="AE125" i="6"/>
  <c r="AE129" i="6"/>
  <c r="AE126" i="6"/>
  <c r="AE128" i="6"/>
  <c r="AH121" i="6"/>
  <c r="AE23" i="8"/>
  <c r="V124" i="6"/>
  <c r="V27" i="8"/>
  <c r="AE168" i="6"/>
  <c r="Y121" i="6"/>
  <c r="V126" i="6"/>
  <c r="AF124" i="6"/>
  <c r="AI124" i="6" s="1"/>
  <c r="V25" i="8"/>
  <c r="V22" i="6"/>
  <c r="W121" i="6"/>
  <c r="B31" i="16" s="1"/>
  <c r="T31" i="16" s="1"/>
  <c r="X124" i="6"/>
  <c r="AA124" i="6" s="1"/>
  <c r="AE162" i="8"/>
  <c r="X123" i="6"/>
  <c r="AA123" i="6" s="1"/>
  <c r="X127" i="6"/>
  <c r="AA127" i="6" s="1"/>
  <c r="AE168" i="8"/>
  <c r="X126" i="6"/>
  <c r="AA126" i="6" s="1"/>
  <c r="AE161" i="6"/>
  <c r="AE166" i="6"/>
  <c r="V125" i="6"/>
  <c r="V122" i="6"/>
  <c r="W122" i="6"/>
  <c r="Z122" i="6" s="1"/>
  <c r="W127" i="6"/>
  <c r="Z127" i="6" s="1"/>
  <c r="V127" i="6"/>
  <c r="AE160" i="8"/>
  <c r="AF54" i="16" s="1"/>
  <c r="V20" i="6"/>
  <c r="AE160" i="6"/>
  <c r="AF34" i="16" s="1"/>
  <c r="AB23" i="8"/>
  <c r="W128" i="6"/>
  <c r="Z128" i="6" s="1"/>
  <c r="AE166" i="8"/>
  <c r="V123" i="6"/>
  <c r="V128" i="6"/>
  <c r="AE161" i="8"/>
  <c r="AE169" i="6"/>
  <c r="AE163" i="8"/>
  <c r="V121" i="6"/>
  <c r="AF31" i="16" s="1"/>
  <c r="X125" i="6"/>
  <c r="AA125" i="6" s="1"/>
  <c r="AE27" i="8"/>
  <c r="AE163" i="6"/>
  <c r="W125" i="6"/>
  <c r="Z125" i="6" s="1"/>
  <c r="W130" i="6"/>
  <c r="Z130" i="6" s="1"/>
  <c r="X130" i="6"/>
  <c r="AA130" i="6" s="1"/>
  <c r="X128" i="6"/>
  <c r="AA128" i="6" s="1"/>
  <c r="X129" i="6"/>
  <c r="AA129" i="6" s="1"/>
  <c r="AE20" i="6"/>
  <c r="W123" i="6"/>
  <c r="Z123" i="6" s="1"/>
  <c r="W124" i="6"/>
  <c r="Z124" i="6" s="1"/>
  <c r="AE26" i="6"/>
  <c r="X122" i="6"/>
  <c r="AA122" i="6" s="1"/>
  <c r="W129" i="6"/>
  <c r="Z129" i="6" s="1"/>
  <c r="X121" i="6"/>
  <c r="C31" i="16" s="1"/>
  <c r="U31" i="16" s="1"/>
  <c r="AC160" i="6"/>
  <c r="AG127" i="6"/>
  <c r="AJ127" i="6" s="1"/>
  <c r="AE169" i="8"/>
  <c r="V129" i="6"/>
  <c r="AE167" i="8"/>
  <c r="Y28" i="6"/>
  <c r="AE165" i="6"/>
  <c r="AE164" i="8"/>
  <c r="AE28" i="6"/>
  <c r="W126" i="6"/>
  <c r="Z126" i="6" s="1"/>
  <c r="AE164" i="6"/>
  <c r="AE162" i="6"/>
  <c r="AC160" i="8"/>
  <c r="AH128" i="6"/>
  <c r="AB21" i="8"/>
  <c r="AE21" i="6"/>
  <c r="V23" i="8"/>
  <c r="AB21" i="6"/>
  <c r="Y21" i="8"/>
  <c r="AE29" i="6"/>
  <c r="Y21" i="6"/>
  <c r="Y23" i="8"/>
  <c r="V26" i="6"/>
  <c r="Y29" i="6"/>
  <c r="V29" i="6"/>
  <c r="AB20" i="6"/>
  <c r="AB26" i="6"/>
  <c r="AE22" i="6"/>
  <c r="AG124" i="6"/>
  <c r="AJ124" i="6" s="1"/>
  <c r="Y26" i="6"/>
  <c r="AG126" i="6"/>
  <c r="AJ126" i="6" s="1"/>
  <c r="AF121" i="6"/>
  <c r="B32" i="16" s="1"/>
  <c r="AG129" i="6"/>
  <c r="AJ129" i="6" s="1"/>
  <c r="AF125" i="6"/>
  <c r="AI125" i="6" s="1"/>
  <c r="AF128" i="6"/>
  <c r="AI128" i="6" s="1"/>
  <c r="AF127" i="6"/>
  <c r="AI127" i="6" s="1"/>
  <c r="AG122" i="6"/>
  <c r="AJ122" i="6" s="1"/>
  <c r="AF130" i="6"/>
  <c r="AI130" i="6" s="1"/>
  <c r="AB29" i="6"/>
  <c r="AF126" i="6"/>
  <c r="AI126" i="6" s="1"/>
  <c r="AF129" i="6"/>
  <c r="AI129" i="6" s="1"/>
  <c r="AG123" i="6"/>
  <c r="AJ123" i="6" s="1"/>
  <c r="AF123" i="6"/>
  <c r="AI123" i="6" s="1"/>
  <c r="AF122" i="6"/>
  <c r="AI122" i="6" s="1"/>
  <c r="AG130" i="6"/>
  <c r="AJ130" i="6" s="1"/>
  <c r="AG128" i="6"/>
  <c r="AJ128" i="6" s="1"/>
  <c r="AG125" i="6"/>
  <c r="AJ125" i="6" s="1"/>
  <c r="Y20" i="6"/>
  <c r="V21" i="8"/>
  <c r="AG121" i="6"/>
  <c r="U152" i="16"/>
  <c r="AS152" i="16" s="1"/>
  <c r="BQ152" i="16" s="1"/>
  <c r="AS137" i="16"/>
  <c r="BQ137" i="16" s="1"/>
  <c r="W122" i="16"/>
  <c r="X122" i="16" s="1"/>
  <c r="AT122" i="16"/>
  <c r="V137" i="16"/>
  <c r="Y128" i="1"/>
  <c r="AR106" i="16"/>
  <c r="BP106" i="16" s="1"/>
  <c r="CN106" i="16" s="1"/>
  <c r="AS91" i="16"/>
  <c r="BQ91" i="16" s="1"/>
  <c r="CO91" i="16" s="1"/>
  <c r="U106" i="16"/>
  <c r="V91" i="16"/>
  <c r="W91" i="16" s="1"/>
  <c r="X91" i="16" s="1"/>
  <c r="AT76" i="16"/>
  <c r="Z40" i="8"/>
  <c r="AJ40" i="8"/>
  <c r="AH128" i="8"/>
  <c r="AH14" i="16"/>
  <c r="AJ160" i="1"/>
  <c r="AI40" i="6"/>
  <c r="AH122" i="8"/>
  <c r="AH163" i="8"/>
  <c r="Y167" i="8"/>
  <c r="C50" i="16"/>
  <c r="U50" i="16" s="1"/>
  <c r="AJ80" i="8"/>
  <c r="AG50" i="16"/>
  <c r="B50" i="16"/>
  <c r="T50" i="16" s="1"/>
  <c r="AI80" i="8"/>
  <c r="AA80" i="1"/>
  <c r="B62" i="16"/>
  <c r="D62" i="16" s="1"/>
  <c r="AI160" i="19"/>
  <c r="AJ22" i="16"/>
  <c r="AJ160" i="17"/>
  <c r="AH167" i="8"/>
  <c r="Y160" i="1"/>
  <c r="AH126" i="6"/>
  <c r="Y127" i="8"/>
  <c r="Y129" i="8"/>
  <c r="AH166" i="8"/>
  <c r="C47" i="16"/>
  <c r="AC7" i="16"/>
  <c r="AI7" i="16"/>
  <c r="Z40" i="1"/>
  <c r="AJ42" i="16"/>
  <c r="AJ160" i="18"/>
  <c r="B42" i="16"/>
  <c r="D42" i="16" s="1"/>
  <c r="AI160" i="18"/>
  <c r="C28" i="16"/>
  <c r="Y128" i="6"/>
  <c r="AH127" i="8"/>
  <c r="AA40" i="8"/>
  <c r="AH166" i="6"/>
  <c r="AH124" i="8"/>
  <c r="AG14" i="16"/>
  <c r="B14" i="16"/>
  <c r="T14" i="16" s="1"/>
  <c r="AI160" i="1"/>
  <c r="B9" i="16"/>
  <c r="Z80" i="1"/>
  <c r="Y167" i="6"/>
  <c r="Y165" i="6"/>
  <c r="Z80" i="8"/>
  <c r="AJ62" i="16"/>
  <c r="AJ160" i="19"/>
  <c r="AH123" i="6"/>
  <c r="Y126" i="6"/>
  <c r="B22" i="16"/>
  <c r="D22" i="16" s="1"/>
  <c r="AI160" i="17"/>
  <c r="AH161" i="8"/>
  <c r="X160" i="6"/>
  <c r="C49" i="16"/>
  <c r="AJ7" i="16"/>
  <c r="AA40" i="1"/>
  <c r="AH165" i="6"/>
  <c r="AA80" i="8"/>
  <c r="AI40" i="8"/>
  <c r="AG7" i="16"/>
  <c r="AB25" i="6"/>
  <c r="AH126" i="8"/>
  <c r="Y165" i="8"/>
  <c r="AH165" i="8"/>
  <c r="Y166" i="6"/>
  <c r="Y168" i="8"/>
  <c r="AC47" i="16"/>
  <c r="AB28" i="8"/>
  <c r="AE26" i="8"/>
  <c r="AH167" i="6"/>
  <c r="AE25" i="8"/>
  <c r="AG9" i="16"/>
  <c r="Y126" i="8"/>
  <c r="AH47" i="16"/>
  <c r="AD47" i="16"/>
  <c r="AG47" i="16"/>
  <c r="AD28" i="16"/>
  <c r="AB25" i="8"/>
  <c r="Y27" i="6"/>
  <c r="Y29" i="8"/>
  <c r="X161" i="6"/>
  <c r="AA161" i="6" s="1"/>
  <c r="W161" i="6"/>
  <c r="Z161" i="6" s="1"/>
  <c r="AE20" i="8"/>
  <c r="U126" i="8"/>
  <c r="AE29" i="8"/>
  <c r="AB29" i="8"/>
  <c r="Y127" i="6"/>
  <c r="AC50" i="16"/>
  <c r="V29" i="8"/>
  <c r="Y25" i="8"/>
  <c r="AH125" i="8"/>
  <c r="W162" i="6"/>
  <c r="Z162" i="6" s="1"/>
  <c r="W169" i="6"/>
  <c r="Z169" i="6" s="1"/>
  <c r="AB27" i="6"/>
  <c r="AH9" i="16"/>
  <c r="U128" i="6"/>
  <c r="V27" i="6"/>
  <c r="AC49" i="16"/>
  <c r="AC28" i="16"/>
  <c r="AH49" i="16"/>
  <c r="AD9" i="16"/>
  <c r="AE27" i="6"/>
  <c r="AC9" i="16"/>
  <c r="Y26" i="8"/>
  <c r="AH28" i="16"/>
  <c r="AB26" i="8"/>
  <c r="AE25" i="6"/>
  <c r="AD7" i="16"/>
  <c r="AH7" i="16"/>
  <c r="Y166" i="8"/>
  <c r="U126" i="6"/>
  <c r="V25" i="6"/>
  <c r="U127" i="8"/>
  <c r="V26" i="8"/>
  <c r="AD126" i="6"/>
  <c r="Y25" i="6"/>
  <c r="X164" i="1"/>
  <c r="AA164" i="1" s="1"/>
  <c r="W165" i="6"/>
  <c r="Z165" i="6" s="1"/>
  <c r="W168" i="6"/>
  <c r="Z168" i="6" s="1"/>
  <c r="X164" i="6"/>
  <c r="AA164" i="6" s="1"/>
  <c r="W167" i="6"/>
  <c r="Z167" i="6" s="1"/>
  <c r="W162" i="1"/>
  <c r="Z162" i="1" s="1"/>
  <c r="W160" i="6"/>
  <c r="Z160" i="6" s="1"/>
  <c r="X165" i="6"/>
  <c r="AA165" i="6" s="1"/>
  <c r="X162" i="6"/>
  <c r="AA162" i="6" s="1"/>
  <c r="X168" i="6"/>
  <c r="AA168" i="6" s="1"/>
  <c r="AD14" i="16"/>
  <c r="W169" i="1"/>
  <c r="Z169" i="1" s="1"/>
  <c r="W163" i="6"/>
  <c r="Z163" i="6" s="1"/>
  <c r="W166" i="6"/>
  <c r="Z166" i="6" s="1"/>
  <c r="X166" i="6"/>
  <c r="AA166" i="6" s="1"/>
  <c r="X169" i="6"/>
  <c r="AA169" i="6" s="1"/>
  <c r="X163" i="6"/>
  <c r="AA163" i="6" s="1"/>
  <c r="X167" i="6"/>
  <c r="AA167" i="6" s="1"/>
  <c r="D8" i="16"/>
  <c r="AE124" i="8"/>
  <c r="AE129" i="8"/>
  <c r="AE121" i="8"/>
  <c r="AF52" i="16" s="1"/>
  <c r="AE123" i="8"/>
  <c r="AE122" i="8"/>
  <c r="AE127" i="8"/>
  <c r="AE126" i="8"/>
  <c r="AE128" i="8"/>
  <c r="AE130" i="8"/>
  <c r="AE125" i="8"/>
  <c r="AD49" i="16"/>
  <c r="AG28" i="16"/>
  <c r="AB20" i="8"/>
  <c r="AD121" i="8"/>
  <c r="AE52" i="16" s="1"/>
  <c r="Y20" i="8"/>
  <c r="V124" i="8"/>
  <c r="V125" i="8"/>
  <c r="V121" i="8"/>
  <c r="AF51" i="16" s="1"/>
  <c r="V122" i="8"/>
  <c r="V123" i="8"/>
  <c r="V126" i="8"/>
  <c r="V128" i="8"/>
  <c r="V127" i="8"/>
  <c r="V130" i="8"/>
  <c r="V129" i="8"/>
  <c r="V164" i="8"/>
  <c r="V163" i="8"/>
  <c r="V166" i="8"/>
  <c r="V169" i="8"/>
  <c r="V165" i="8"/>
  <c r="V168" i="8"/>
  <c r="V162" i="8"/>
  <c r="V161" i="8"/>
  <c r="V160" i="8"/>
  <c r="AF53" i="16" s="1"/>
  <c r="V167" i="8"/>
  <c r="T160" i="8"/>
  <c r="AH121" i="8"/>
  <c r="U121" i="8"/>
  <c r="W121" i="8" s="1"/>
  <c r="B51" i="16" s="1"/>
  <c r="T51" i="16" s="1"/>
  <c r="V20" i="8"/>
  <c r="Y121" i="8"/>
  <c r="X167" i="1"/>
  <c r="AA167" i="1" s="1"/>
  <c r="W164" i="6"/>
  <c r="Z164" i="6" s="1"/>
  <c r="AG49" i="16"/>
  <c r="X160" i="1"/>
  <c r="C13" i="16" s="1"/>
  <c r="U13" i="16" s="1"/>
  <c r="W161" i="1"/>
  <c r="Z161" i="1" s="1"/>
  <c r="X165" i="1"/>
  <c r="AA165" i="1" s="1"/>
  <c r="W163" i="1"/>
  <c r="Z163" i="1" s="1"/>
  <c r="X161" i="1"/>
  <c r="AA161" i="1" s="1"/>
  <c r="W168" i="1"/>
  <c r="Z168" i="1" s="1"/>
  <c r="AC14" i="16"/>
  <c r="W167" i="1"/>
  <c r="Z167" i="1" s="1"/>
  <c r="X168" i="1"/>
  <c r="AA168" i="1" s="1"/>
  <c r="X166" i="1"/>
  <c r="AA166" i="1" s="1"/>
  <c r="X163" i="1"/>
  <c r="AA163" i="1" s="1"/>
  <c r="W164" i="1"/>
  <c r="Z164" i="1" s="1"/>
  <c r="X162" i="1"/>
  <c r="AA162" i="1" s="1"/>
  <c r="X169" i="1"/>
  <c r="AA169" i="1" s="1"/>
  <c r="W160" i="1"/>
  <c r="B13" i="16" s="1"/>
  <c r="T13" i="16" s="1"/>
  <c r="W165" i="1"/>
  <c r="Z165" i="1" s="1"/>
  <c r="W166" i="1"/>
  <c r="Z166" i="1" s="1"/>
  <c r="Y162" i="8"/>
  <c r="Y164" i="8"/>
  <c r="Y164" i="6"/>
  <c r="AD48" i="16"/>
  <c r="AC48" i="16"/>
  <c r="AH162" i="6"/>
  <c r="AH164" i="8"/>
  <c r="AH162" i="8"/>
  <c r="AE22" i="8"/>
  <c r="AE24" i="8"/>
  <c r="AE23" i="6"/>
  <c r="AE24" i="6"/>
  <c r="AE28" i="8"/>
  <c r="AH168" i="8"/>
  <c r="U129" i="8"/>
  <c r="V28" i="8"/>
  <c r="AD129" i="8"/>
  <c r="Y28" i="8"/>
  <c r="Y161" i="8"/>
  <c r="Y163" i="8"/>
  <c r="AD50" i="16"/>
  <c r="AH129" i="8"/>
  <c r="Y122" i="8"/>
  <c r="Y160" i="6"/>
  <c r="Y123" i="6"/>
  <c r="Y162" i="6"/>
  <c r="U164" i="6"/>
  <c r="AB24" i="6"/>
  <c r="AD125" i="8"/>
  <c r="Y24" i="8"/>
  <c r="AD123" i="8"/>
  <c r="Y22" i="8"/>
  <c r="U125" i="8"/>
  <c r="V24" i="8"/>
  <c r="U123" i="8"/>
  <c r="V22" i="8"/>
  <c r="AE11" i="16"/>
  <c r="X126" i="1"/>
  <c r="AA126" i="1" s="1"/>
  <c r="W126" i="1"/>
  <c r="Z126" i="1" s="1"/>
  <c r="X130" i="1"/>
  <c r="AA130" i="1" s="1"/>
  <c r="W125" i="1"/>
  <c r="Z125" i="1" s="1"/>
  <c r="W123" i="1"/>
  <c r="Z123" i="1" s="1"/>
  <c r="X123" i="1"/>
  <c r="AA123" i="1" s="1"/>
  <c r="X129" i="1"/>
  <c r="AA129" i="1" s="1"/>
  <c r="X122" i="1"/>
  <c r="AA122" i="1" s="1"/>
  <c r="X124" i="1"/>
  <c r="AA124" i="1" s="1"/>
  <c r="W122" i="1"/>
  <c r="Z122" i="1" s="1"/>
  <c r="W128" i="1"/>
  <c r="Z128" i="1" s="1"/>
  <c r="X125" i="1"/>
  <c r="AA125" i="1" s="1"/>
  <c r="W127" i="1"/>
  <c r="Z127" i="1" s="1"/>
  <c r="W124" i="1"/>
  <c r="Z124" i="1" s="1"/>
  <c r="X121" i="1"/>
  <c r="C11" i="16" s="1"/>
  <c r="U11" i="16" s="1"/>
  <c r="W130" i="1"/>
  <c r="Z130" i="1" s="1"/>
  <c r="X128" i="1"/>
  <c r="AA128" i="1" s="1"/>
  <c r="X127" i="1"/>
  <c r="AA127" i="1" s="1"/>
  <c r="W121" i="1"/>
  <c r="W129" i="1"/>
  <c r="Z129" i="1" s="1"/>
  <c r="Y124" i="6"/>
  <c r="Y125" i="6"/>
  <c r="AH124" i="6"/>
  <c r="AH125" i="6"/>
  <c r="AD124" i="6"/>
  <c r="Y23" i="6"/>
  <c r="Y121" i="1"/>
  <c r="Y122" i="1"/>
  <c r="AH163" i="6"/>
  <c r="AH164" i="6"/>
  <c r="U162" i="8"/>
  <c r="AB22" i="8"/>
  <c r="Y24" i="6"/>
  <c r="AD125" i="6"/>
  <c r="Y123" i="8"/>
  <c r="Y124" i="8"/>
  <c r="Y125" i="8"/>
  <c r="U124" i="6"/>
  <c r="V23" i="6"/>
  <c r="AE12" i="16"/>
  <c r="AG123" i="1"/>
  <c r="AJ123" i="1" s="1"/>
  <c r="AF130" i="1"/>
  <c r="AI130" i="1" s="1"/>
  <c r="AG128" i="1"/>
  <c r="AJ128" i="1" s="1"/>
  <c r="AF128" i="1"/>
  <c r="AI128" i="1" s="1"/>
  <c r="AF127" i="1"/>
  <c r="AI127" i="1" s="1"/>
  <c r="AG125" i="1"/>
  <c r="AJ125" i="1" s="1"/>
  <c r="AF124" i="1"/>
  <c r="AI124" i="1" s="1"/>
  <c r="AG126" i="1"/>
  <c r="AJ126" i="1" s="1"/>
  <c r="AG121" i="1"/>
  <c r="C12" i="16" s="1"/>
  <c r="U12" i="16" s="1"/>
  <c r="AG127" i="1"/>
  <c r="AJ127" i="1" s="1"/>
  <c r="AF122" i="1"/>
  <c r="AI122" i="1" s="1"/>
  <c r="AF129" i="1"/>
  <c r="AI129" i="1" s="1"/>
  <c r="AG124" i="1"/>
  <c r="AJ124" i="1" s="1"/>
  <c r="AF123" i="1"/>
  <c r="AI123" i="1" s="1"/>
  <c r="AG122" i="1"/>
  <c r="AJ122" i="1" s="1"/>
  <c r="AG129" i="1"/>
  <c r="AJ129" i="1" s="1"/>
  <c r="AG130" i="1"/>
  <c r="AJ130" i="1" s="1"/>
  <c r="AF125" i="1"/>
  <c r="AI125" i="1" s="1"/>
  <c r="AF126" i="1"/>
  <c r="AI126" i="1" s="1"/>
  <c r="AF121" i="1"/>
  <c r="AH123" i="8"/>
  <c r="U163" i="6"/>
  <c r="AB23" i="6"/>
  <c r="U164" i="8"/>
  <c r="AB24" i="8"/>
  <c r="U125" i="6"/>
  <c r="V24" i="6"/>
  <c r="Y163" i="6"/>
  <c r="AG48" i="16"/>
  <c r="AH22" i="16"/>
  <c r="AD22" i="16"/>
  <c r="AJ48" i="16"/>
  <c r="AD42" i="16"/>
  <c r="AH42" i="16"/>
  <c r="AC42" i="16"/>
  <c r="AG42" i="16"/>
  <c r="AH48" i="16"/>
  <c r="AC62" i="16"/>
  <c r="AG62" i="16"/>
  <c r="AC22" i="16"/>
  <c r="AG22" i="16"/>
  <c r="AH62" i="16"/>
  <c r="AD62" i="16"/>
  <c r="AI10" i="16"/>
  <c r="AI8" i="16"/>
  <c r="AH50" i="16"/>
  <c r="AI49" i="16"/>
  <c r="AI28" i="16"/>
  <c r="AI132" i="8" l="1"/>
  <c r="AH160" i="8"/>
  <c r="AI171" i="8"/>
  <c r="Z171" i="8"/>
  <c r="Z132" i="8"/>
  <c r="AI103" i="6"/>
  <c r="AJ103" i="6" s="1"/>
  <c r="AI98" i="6"/>
  <c r="AJ98" i="6" s="1"/>
  <c r="AI97" i="6"/>
  <c r="AJ97" i="6" s="1"/>
  <c r="AI95" i="6"/>
  <c r="AJ95" i="6" s="1"/>
  <c r="AF162" i="6"/>
  <c r="AI162" i="6" s="1"/>
  <c r="AI171" i="6"/>
  <c r="AI101" i="6"/>
  <c r="AJ101" i="6" s="1"/>
  <c r="AI99" i="6"/>
  <c r="AJ99" i="6" s="1"/>
  <c r="AI92" i="6"/>
  <c r="AI104" i="6"/>
  <c r="AJ104" i="6" s="1"/>
  <c r="AI96" i="6"/>
  <c r="AJ96" i="6" s="1"/>
  <c r="AI102" i="6"/>
  <c r="AJ102" i="6" s="1"/>
  <c r="AI145" i="6"/>
  <c r="AJ145" i="6" s="1"/>
  <c r="AI137" i="6"/>
  <c r="AJ137" i="6" s="1"/>
  <c r="AI142" i="6"/>
  <c r="AJ142" i="6" s="1"/>
  <c r="AI139" i="6"/>
  <c r="AJ139" i="6" s="1"/>
  <c r="AI144" i="6"/>
  <c r="AJ144" i="6" s="1"/>
  <c r="AI136" i="6"/>
  <c r="AJ136" i="6" s="1"/>
  <c r="AI141" i="6"/>
  <c r="AJ141" i="6" s="1"/>
  <c r="AI138" i="6"/>
  <c r="AJ138" i="6" s="1"/>
  <c r="AI133" i="6"/>
  <c r="AI143" i="6"/>
  <c r="AJ143" i="6" s="1"/>
  <c r="AI140" i="6"/>
  <c r="AJ140" i="6" s="1"/>
  <c r="Z179" i="6"/>
  <c r="AA179" i="6" s="1"/>
  <c r="Z184" i="6"/>
  <c r="AA184" i="6" s="1"/>
  <c r="Z176" i="6"/>
  <c r="AA176" i="6" s="1"/>
  <c r="Z181" i="6"/>
  <c r="AA181" i="6" s="1"/>
  <c r="Z175" i="6"/>
  <c r="AA175" i="6" s="1"/>
  <c r="Z172" i="6"/>
  <c r="Z180" i="6"/>
  <c r="AA180" i="6" s="1"/>
  <c r="Z177" i="6"/>
  <c r="AA177" i="6" s="1"/>
  <c r="Z178" i="6"/>
  <c r="AA178" i="6" s="1"/>
  <c r="Z183" i="6"/>
  <c r="AA183" i="6" s="1"/>
  <c r="Z182" i="6"/>
  <c r="AA182" i="6" s="1"/>
  <c r="Z140" i="6"/>
  <c r="AA140" i="6" s="1"/>
  <c r="Z145" i="6"/>
  <c r="AA145" i="6" s="1"/>
  <c r="Z137" i="6"/>
  <c r="AA137" i="6" s="1"/>
  <c r="Z144" i="6"/>
  <c r="AA144" i="6" s="1"/>
  <c r="Z138" i="6"/>
  <c r="AA138" i="6" s="1"/>
  <c r="Z133" i="6"/>
  <c r="Z143" i="6"/>
  <c r="AA143" i="6" s="1"/>
  <c r="Z142" i="6"/>
  <c r="AA142" i="6" s="1"/>
  <c r="Z139" i="6"/>
  <c r="AA139" i="6" s="1"/>
  <c r="Z136" i="6"/>
  <c r="AA136" i="6" s="1"/>
  <c r="Z141" i="6"/>
  <c r="AA141" i="6" s="1"/>
  <c r="Z99" i="6"/>
  <c r="AA99" i="6" s="1"/>
  <c r="Z101" i="6"/>
  <c r="AA101" i="6" s="1"/>
  <c r="Z95" i="6"/>
  <c r="AA95" i="6" s="1"/>
  <c r="Z104" i="6"/>
  <c r="AA104" i="6" s="1"/>
  <c r="Z96" i="6"/>
  <c r="AA96" i="6" s="1"/>
  <c r="Z98" i="6"/>
  <c r="AA98" i="6" s="1"/>
  <c r="Z103" i="6"/>
  <c r="AA103" i="6" s="1"/>
  <c r="Z100" i="6"/>
  <c r="AA100" i="6" s="1"/>
  <c r="Z97" i="6"/>
  <c r="AA97" i="6" s="1"/>
  <c r="Z92" i="6"/>
  <c r="Z102" i="6"/>
  <c r="AA102" i="6" s="1"/>
  <c r="Z59" i="6"/>
  <c r="AA59" i="6" s="1"/>
  <c r="Z64" i="6"/>
  <c r="AA64" i="6" s="1"/>
  <c r="Z56" i="6"/>
  <c r="AA56" i="6" s="1"/>
  <c r="Z63" i="6"/>
  <c r="AA63" i="6" s="1"/>
  <c r="Z55" i="6"/>
  <c r="AA55" i="6" s="1"/>
  <c r="Z60" i="6"/>
  <c r="AA60" i="6" s="1"/>
  <c r="Z57" i="6"/>
  <c r="AA57" i="6" s="1"/>
  <c r="Z61" i="6"/>
  <c r="AA61" i="6" s="1"/>
  <c r="Z58" i="6"/>
  <c r="AA58" i="6" s="1"/>
  <c r="Z52" i="6"/>
  <c r="Z179" i="1"/>
  <c r="AA179" i="1" s="1"/>
  <c r="Z176" i="1"/>
  <c r="AA176" i="1" s="1"/>
  <c r="Z181" i="1"/>
  <c r="AA181" i="1" s="1"/>
  <c r="Z182" i="1"/>
  <c r="AA182" i="1" s="1"/>
  <c r="Z184" i="1"/>
  <c r="AA184" i="1" s="1"/>
  <c r="Z178" i="1"/>
  <c r="AA178" i="1" s="1"/>
  <c r="Z183" i="1"/>
  <c r="AA183" i="1" s="1"/>
  <c r="Z175" i="1"/>
  <c r="AA175" i="1" s="1"/>
  <c r="Z180" i="1"/>
  <c r="AA180" i="1" s="1"/>
  <c r="Z177" i="1"/>
  <c r="AA177" i="1" s="1"/>
  <c r="Z172" i="1"/>
  <c r="AH30" i="16"/>
  <c r="AD30" i="16"/>
  <c r="AI47" i="16"/>
  <c r="AJ80" i="6"/>
  <c r="AH29" i="16"/>
  <c r="AJ49" i="16"/>
  <c r="U49" i="16"/>
  <c r="AJ47" i="16"/>
  <c r="U47" i="16"/>
  <c r="AD29" i="16"/>
  <c r="AC29" i="16"/>
  <c r="AG29" i="16"/>
  <c r="AI29" i="16"/>
  <c r="AC30" i="16"/>
  <c r="AI80" i="6"/>
  <c r="AC27" i="16"/>
  <c r="AJ28" i="16"/>
  <c r="U28" i="16"/>
  <c r="AJ27" i="16"/>
  <c r="Z40" i="6"/>
  <c r="AG30" i="16"/>
  <c r="Z80" i="6"/>
  <c r="C29" i="16"/>
  <c r="C91" i="16" s="1"/>
  <c r="D30" i="16"/>
  <c r="AI32" i="16"/>
  <c r="T32" i="16"/>
  <c r="AI9" i="16"/>
  <c r="T9" i="16"/>
  <c r="AD27" i="16"/>
  <c r="AA40" i="6"/>
  <c r="AH27" i="16"/>
  <c r="AG27" i="16"/>
  <c r="AI50" i="16"/>
  <c r="D50" i="16"/>
  <c r="AJ121" i="6"/>
  <c r="C32" i="16"/>
  <c r="AI14" i="16"/>
  <c r="D14" i="16"/>
  <c r="AA160" i="6"/>
  <c r="C33" i="16"/>
  <c r="AI31" i="16"/>
  <c r="AG168" i="8"/>
  <c r="AJ168" i="8" s="1"/>
  <c r="AG164" i="6"/>
  <c r="AJ164" i="6" s="1"/>
  <c r="AG161" i="6"/>
  <c r="AJ161" i="6" s="1"/>
  <c r="AF160" i="6"/>
  <c r="B34" i="16" s="1"/>
  <c r="T34" i="16" s="1"/>
  <c r="AF166" i="6"/>
  <c r="AI166" i="6" s="1"/>
  <c r="AF161" i="6"/>
  <c r="AI161" i="6" s="1"/>
  <c r="AG168" i="6"/>
  <c r="AJ168" i="6" s="1"/>
  <c r="AF163" i="6"/>
  <c r="AI163" i="6" s="1"/>
  <c r="AG160" i="8"/>
  <c r="AG165" i="8"/>
  <c r="AJ165" i="8" s="1"/>
  <c r="AG160" i="6"/>
  <c r="AD34" i="16" s="1"/>
  <c r="AF163" i="8"/>
  <c r="AI163" i="8" s="1"/>
  <c r="AF164" i="8"/>
  <c r="AI164" i="8" s="1"/>
  <c r="AG162" i="6"/>
  <c r="AJ162" i="6" s="1"/>
  <c r="AG169" i="6"/>
  <c r="AJ169" i="6" s="1"/>
  <c r="Z121" i="6"/>
  <c r="AH160" i="6"/>
  <c r="AG166" i="6"/>
  <c r="AJ166" i="6" s="1"/>
  <c r="AF165" i="6"/>
  <c r="AI165" i="6" s="1"/>
  <c r="AF160" i="8"/>
  <c r="AI160" i="8" s="1"/>
  <c r="AG165" i="6"/>
  <c r="AJ165" i="6" s="1"/>
  <c r="AF169" i="6"/>
  <c r="AI169" i="6" s="1"/>
  <c r="AG161" i="8"/>
  <c r="AJ161" i="8" s="1"/>
  <c r="AF167" i="6"/>
  <c r="AI167" i="6" s="1"/>
  <c r="AF164" i="6"/>
  <c r="AI164" i="6" s="1"/>
  <c r="AF168" i="6"/>
  <c r="AI168" i="6" s="1"/>
  <c r="AG169" i="8"/>
  <c r="AJ169" i="8" s="1"/>
  <c r="AF168" i="8"/>
  <c r="AI168" i="8" s="1"/>
  <c r="AG167" i="6"/>
  <c r="AJ167" i="6" s="1"/>
  <c r="AG163" i="6"/>
  <c r="AJ163" i="6" s="1"/>
  <c r="AG166" i="8"/>
  <c r="AJ166" i="8" s="1"/>
  <c r="AF165" i="8"/>
  <c r="AI165" i="8" s="1"/>
  <c r="AG167" i="8"/>
  <c r="AJ167" i="8" s="1"/>
  <c r="AF166" i="8"/>
  <c r="AI166" i="8" s="1"/>
  <c r="AG162" i="8"/>
  <c r="AJ162" i="8" s="1"/>
  <c r="AF169" i="8"/>
  <c r="AI169" i="8" s="1"/>
  <c r="AG31" i="16"/>
  <c r="AG163" i="8"/>
  <c r="AJ163" i="8" s="1"/>
  <c r="AF167" i="8"/>
  <c r="AI167" i="8" s="1"/>
  <c r="AF162" i="8"/>
  <c r="AI162" i="8" s="1"/>
  <c r="AG164" i="8"/>
  <c r="AJ164" i="8" s="1"/>
  <c r="AF161" i="8"/>
  <c r="AI161" i="8" s="1"/>
  <c r="AC31" i="16"/>
  <c r="AH31" i="16"/>
  <c r="AA121" i="6"/>
  <c r="AD31" i="16"/>
  <c r="AC32" i="16"/>
  <c r="AG32" i="16"/>
  <c r="AI121" i="6"/>
  <c r="AH32" i="16"/>
  <c r="AD32" i="16"/>
  <c r="AT137" i="16"/>
  <c r="W137" i="16"/>
  <c r="X137" i="16" s="1"/>
  <c r="V152" i="16"/>
  <c r="BR122" i="16"/>
  <c r="BS122" i="16" s="1"/>
  <c r="BT122" i="16" s="1"/>
  <c r="AU122" i="16"/>
  <c r="AV122" i="16" s="1"/>
  <c r="BR76" i="16"/>
  <c r="AU76" i="16"/>
  <c r="AV76" i="16" s="1"/>
  <c r="AT91" i="16"/>
  <c r="V106" i="16"/>
  <c r="W106" i="16" s="1"/>
  <c r="X106" i="16" s="1"/>
  <c r="AS106" i="16"/>
  <c r="BQ106" i="16" s="1"/>
  <c r="CO106" i="16" s="1"/>
  <c r="AJ29" i="16"/>
  <c r="AJ9" i="16"/>
  <c r="Z121" i="8"/>
  <c r="AJ13" i="16"/>
  <c r="AA160" i="1"/>
  <c r="B11" i="16"/>
  <c r="T11" i="16" s="1"/>
  <c r="Z121" i="1"/>
  <c r="B12" i="16"/>
  <c r="T12" i="16" s="1"/>
  <c r="AI121" i="1"/>
  <c r="AH33" i="16"/>
  <c r="AA121" i="1"/>
  <c r="B33" i="16"/>
  <c r="T33" i="16" s="1"/>
  <c r="AD33" i="16"/>
  <c r="AJ121" i="1"/>
  <c r="Z160" i="1"/>
  <c r="D47" i="16"/>
  <c r="AJ14" i="16"/>
  <c r="C76" i="16"/>
  <c r="D7" i="16"/>
  <c r="D28" i="16"/>
  <c r="AC13" i="16"/>
  <c r="AG13" i="16"/>
  <c r="AG33" i="16"/>
  <c r="D9" i="16"/>
  <c r="AJ30" i="16"/>
  <c r="AC33" i="16"/>
  <c r="X126" i="8"/>
  <c r="AA126" i="8" s="1"/>
  <c r="D49" i="16"/>
  <c r="W122" i="8"/>
  <c r="Z122" i="8" s="1"/>
  <c r="W123" i="8"/>
  <c r="Z123" i="8" s="1"/>
  <c r="X129" i="8"/>
  <c r="AA129" i="8" s="1"/>
  <c r="W130" i="8"/>
  <c r="Z130" i="8" s="1"/>
  <c r="W124" i="8"/>
  <c r="Z124" i="8" s="1"/>
  <c r="AJ31" i="16"/>
  <c r="W163" i="8"/>
  <c r="Z163" i="8" s="1"/>
  <c r="X169" i="8"/>
  <c r="AA169" i="8" s="1"/>
  <c r="X163" i="8"/>
  <c r="AA163" i="8" s="1"/>
  <c r="W167" i="8"/>
  <c r="Z167" i="8" s="1"/>
  <c r="X166" i="8"/>
  <c r="AA166" i="8" s="1"/>
  <c r="X160" i="8"/>
  <c r="C53" i="16" s="1"/>
  <c r="U53" i="16" s="1"/>
  <c r="W161" i="8"/>
  <c r="Z161" i="8" s="1"/>
  <c r="X162" i="8"/>
  <c r="AA162" i="8" s="1"/>
  <c r="W166" i="8"/>
  <c r="Z166" i="8" s="1"/>
  <c r="W169" i="8"/>
  <c r="Z169" i="8" s="1"/>
  <c r="X164" i="8"/>
  <c r="AA164" i="8" s="1"/>
  <c r="W165" i="8"/>
  <c r="Z165" i="8" s="1"/>
  <c r="X165" i="8"/>
  <c r="AA165" i="8" s="1"/>
  <c r="W160" i="8"/>
  <c r="B53" i="16" s="1"/>
  <c r="T53" i="16" s="1"/>
  <c r="X168" i="8"/>
  <c r="AA168" i="8" s="1"/>
  <c r="X167" i="8"/>
  <c r="AA167" i="8" s="1"/>
  <c r="Y160" i="8"/>
  <c r="W168" i="8"/>
  <c r="Z168" i="8" s="1"/>
  <c r="W162" i="8"/>
  <c r="Z162" i="8" s="1"/>
  <c r="X161" i="8"/>
  <c r="AA161" i="8" s="1"/>
  <c r="W164" i="8"/>
  <c r="Z164" i="8" s="1"/>
  <c r="X130" i="8"/>
  <c r="AA130" i="8" s="1"/>
  <c r="W128" i="8"/>
  <c r="Z128" i="8" s="1"/>
  <c r="AE51" i="16"/>
  <c r="W126" i="8"/>
  <c r="Z126" i="8" s="1"/>
  <c r="AG128" i="8"/>
  <c r="AJ128" i="8" s="1"/>
  <c r="AF122" i="8"/>
  <c r="AI122" i="8" s="1"/>
  <c r="AG122" i="8"/>
  <c r="AJ122" i="8" s="1"/>
  <c r="AG126" i="8"/>
  <c r="AJ126" i="8" s="1"/>
  <c r="AG130" i="8"/>
  <c r="AJ130" i="8" s="1"/>
  <c r="AG51" i="16"/>
  <c r="AC51" i="16"/>
  <c r="X124" i="8"/>
  <c r="AA124" i="8" s="1"/>
  <c r="AF130" i="8"/>
  <c r="AI130" i="8" s="1"/>
  <c r="AG125" i="8"/>
  <c r="AJ125" i="8" s="1"/>
  <c r="AF121" i="8"/>
  <c r="AH13" i="16"/>
  <c r="AG123" i="8"/>
  <c r="AJ123" i="8" s="1"/>
  <c r="AF128" i="8"/>
  <c r="AI128" i="8" s="1"/>
  <c r="X125" i="8"/>
  <c r="AA125" i="8" s="1"/>
  <c r="X127" i="8"/>
  <c r="AA127" i="8" s="1"/>
  <c r="AF126" i="8"/>
  <c r="AI126" i="8" s="1"/>
  <c r="AF125" i="8"/>
  <c r="AI125" i="8" s="1"/>
  <c r="AF123" i="8"/>
  <c r="AI123" i="8" s="1"/>
  <c r="AD13" i="16"/>
  <c r="AG129" i="8"/>
  <c r="AJ129" i="8" s="1"/>
  <c r="X123" i="8"/>
  <c r="AA123" i="8" s="1"/>
  <c r="AJ50" i="16"/>
  <c r="W129" i="8"/>
  <c r="Z129" i="8" s="1"/>
  <c r="W127" i="8"/>
  <c r="Z127" i="8" s="1"/>
  <c r="AG127" i="8"/>
  <c r="AJ127" i="8" s="1"/>
  <c r="AF127" i="8"/>
  <c r="AI127" i="8" s="1"/>
  <c r="X121" i="8"/>
  <c r="AF129" i="8"/>
  <c r="AI129" i="8" s="1"/>
  <c r="AG124" i="8"/>
  <c r="AJ124" i="8" s="1"/>
  <c r="X122" i="8"/>
  <c r="AA122" i="8" s="1"/>
  <c r="AF124" i="8"/>
  <c r="AI124" i="8" s="1"/>
  <c r="W125" i="8"/>
  <c r="Z125" i="8" s="1"/>
  <c r="X128" i="8"/>
  <c r="AA128" i="8" s="1"/>
  <c r="AG121" i="8"/>
  <c r="C52" i="16" s="1"/>
  <c r="U52" i="16" s="1"/>
  <c r="D48" i="16"/>
  <c r="AC11" i="16"/>
  <c r="AG11" i="16"/>
  <c r="AI48" i="16"/>
  <c r="AC12" i="16"/>
  <c r="AG12" i="16"/>
  <c r="AH11" i="16"/>
  <c r="AD11" i="16"/>
  <c r="AI30" i="16"/>
  <c r="AI27" i="16"/>
  <c r="AH12" i="16"/>
  <c r="AD12" i="16"/>
  <c r="AI42" i="16"/>
  <c r="AI22" i="16"/>
  <c r="AI62" i="16"/>
  <c r="AI13" i="16"/>
  <c r="AI140" i="8" l="1"/>
  <c r="AJ140" i="8" s="1"/>
  <c r="AI145" i="8"/>
  <c r="AJ145" i="8" s="1"/>
  <c r="AI142" i="8"/>
  <c r="AJ142" i="8" s="1"/>
  <c r="AI138" i="8"/>
  <c r="AJ138" i="8" s="1"/>
  <c r="AI143" i="8"/>
  <c r="AJ143" i="8" s="1"/>
  <c r="AI139" i="8"/>
  <c r="AJ139" i="8" s="1"/>
  <c r="AI136" i="8"/>
  <c r="AJ136" i="8" s="1"/>
  <c r="AI141" i="8"/>
  <c r="AJ141" i="8" s="1"/>
  <c r="AI133" i="8"/>
  <c r="AI144" i="8"/>
  <c r="AJ144" i="8" s="1"/>
  <c r="AI137" i="8"/>
  <c r="AJ137" i="8" s="1"/>
  <c r="AI179" i="8"/>
  <c r="AJ179" i="8" s="1"/>
  <c r="AI184" i="8"/>
  <c r="AJ184" i="8" s="1"/>
  <c r="AI176" i="8"/>
  <c r="AJ176" i="8" s="1"/>
  <c r="AI181" i="8"/>
  <c r="AJ181" i="8" s="1"/>
  <c r="AI178" i="8"/>
  <c r="AJ178" i="8" s="1"/>
  <c r="AI183" i="8"/>
  <c r="AJ183" i="8" s="1"/>
  <c r="AI175" i="8"/>
  <c r="AJ175" i="8" s="1"/>
  <c r="AI180" i="8"/>
  <c r="AJ180" i="8" s="1"/>
  <c r="AI177" i="8"/>
  <c r="AJ177" i="8" s="1"/>
  <c r="AI172" i="8"/>
  <c r="AI182" i="8"/>
  <c r="AJ182" i="8" s="1"/>
  <c r="Z179" i="8"/>
  <c r="AA179" i="8" s="1"/>
  <c r="Z184" i="8"/>
  <c r="AA184" i="8" s="1"/>
  <c r="Z176" i="8"/>
  <c r="AA176" i="8" s="1"/>
  <c r="Z178" i="8"/>
  <c r="AA178" i="8" s="1"/>
  <c r="Z183" i="8"/>
  <c r="AA183" i="8" s="1"/>
  <c r="Z172" i="8"/>
  <c r="Z181" i="8"/>
  <c r="AA181" i="8" s="1"/>
  <c r="Z175" i="8"/>
  <c r="AA175" i="8" s="1"/>
  <c r="Z180" i="8"/>
  <c r="AA180" i="8" s="1"/>
  <c r="Z177" i="8"/>
  <c r="AA177" i="8" s="1"/>
  <c r="Z182" i="8"/>
  <c r="AA182" i="8" s="1"/>
  <c r="Z140" i="8"/>
  <c r="AA140" i="8" s="1"/>
  <c r="Z137" i="8"/>
  <c r="AA137" i="8" s="1"/>
  <c r="Z133" i="8"/>
  <c r="Z145" i="8"/>
  <c r="AA145" i="8" s="1"/>
  <c r="Z142" i="8"/>
  <c r="AA142" i="8" s="1"/>
  <c r="Z136" i="8"/>
  <c r="AA136" i="8" s="1"/>
  <c r="Z141" i="8"/>
  <c r="AA141" i="8" s="1"/>
  <c r="Z138" i="8"/>
  <c r="AA138" i="8" s="1"/>
  <c r="Z139" i="8"/>
  <c r="AA139" i="8" s="1"/>
  <c r="Z143" i="8"/>
  <c r="AA143" i="8" s="1"/>
  <c r="Z144" i="8"/>
  <c r="AA144" i="8" s="1"/>
  <c r="AI179" i="6"/>
  <c r="AJ179" i="6" s="1"/>
  <c r="AI181" i="6"/>
  <c r="AJ181" i="6" s="1"/>
  <c r="AI184" i="6"/>
  <c r="AJ184" i="6" s="1"/>
  <c r="AI178" i="6"/>
  <c r="AJ178" i="6" s="1"/>
  <c r="AI180" i="6"/>
  <c r="AJ180" i="6" s="1"/>
  <c r="AI177" i="6"/>
  <c r="AJ177" i="6" s="1"/>
  <c r="AI182" i="6"/>
  <c r="AJ182" i="6" s="1"/>
  <c r="AI176" i="6"/>
  <c r="AJ176" i="6" s="1"/>
  <c r="AI183" i="6"/>
  <c r="AJ183" i="6" s="1"/>
  <c r="AI175" i="6"/>
  <c r="AJ175" i="6" s="1"/>
  <c r="AI172" i="6"/>
  <c r="D27" i="16"/>
  <c r="D29" i="16"/>
  <c r="U29" i="16"/>
  <c r="AJ32" i="16"/>
  <c r="U32" i="16"/>
  <c r="AJ33" i="16"/>
  <c r="U33" i="16"/>
  <c r="AH34" i="16"/>
  <c r="D31" i="16"/>
  <c r="AJ160" i="6"/>
  <c r="C34" i="16"/>
  <c r="AG34" i="16"/>
  <c r="AC34" i="16"/>
  <c r="AJ160" i="8"/>
  <c r="C54" i="16"/>
  <c r="D11" i="16"/>
  <c r="AI160" i="6"/>
  <c r="AI34" i="16"/>
  <c r="B54" i="16"/>
  <c r="T54" i="16" s="1"/>
  <c r="AC54" i="16"/>
  <c r="AG54" i="16"/>
  <c r="E20" i="16"/>
  <c r="E60" i="16"/>
  <c r="AD54" i="16"/>
  <c r="AH54" i="16"/>
  <c r="D32" i="16"/>
  <c r="W152" i="16"/>
  <c r="X152" i="16" s="1"/>
  <c r="AT152" i="16"/>
  <c r="AU137" i="16"/>
  <c r="AV137" i="16" s="1"/>
  <c r="BR137" i="16"/>
  <c r="BS137" i="16" s="1"/>
  <c r="BT137" i="16" s="1"/>
  <c r="BR91" i="16"/>
  <c r="AU91" i="16"/>
  <c r="AV91" i="16" s="1"/>
  <c r="CP76" i="16"/>
  <c r="CQ76" i="16" s="1"/>
  <c r="CR76" i="16" s="1"/>
  <c r="BS76" i="16"/>
  <c r="BT76" i="16" s="1"/>
  <c r="AT106" i="16"/>
  <c r="D33" i="16"/>
  <c r="D12" i="16"/>
  <c r="D13" i="16"/>
  <c r="AA160" i="8"/>
  <c r="AI33" i="16"/>
  <c r="Z160" i="8"/>
  <c r="C51" i="16"/>
  <c r="U51" i="16" s="1"/>
  <c r="AA121" i="8"/>
  <c r="AJ121" i="8"/>
  <c r="B52" i="16"/>
  <c r="T52" i="16" s="1"/>
  <c r="AI121" i="8"/>
  <c r="AJ12" i="16"/>
  <c r="AI51" i="16"/>
  <c r="AG53" i="16"/>
  <c r="AC53" i="16"/>
  <c r="AH53" i="16"/>
  <c r="AD53" i="16"/>
  <c r="AG52" i="16"/>
  <c r="AC52" i="16"/>
  <c r="AH51" i="16"/>
  <c r="AD51" i="16"/>
  <c r="AH52" i="16"/>
  <c r="AD52" i="16"/>
  <c r="AJ11" i="16"/>
  <c r="AI12" i="16"/>
  <c r="AI11" i="16"/>
  <c r="E40" i="16" l="1"/>
  <c r="AJ54" i="16"/>
  <c r="U54" i="16"/>
  <c r="AJ34" i="16"/>
  <c r="U34" i="16"/>
  <c r="D34" i="16"/>
  <c r="E34" i="16" s="1"/>
  <c r="D51" i="16"/>
  <c r="AI54" i="16"/>
  <c r="D54" i="16"/>
  <c r="AU152" i="16"/>
  <c r="AV152" i="16" s="1"/>
  <c r="BR152" i="16"/>
  <c r="BS152" i="16" s="1"/>
  <c r="BT152" i="16" s="1"/>
  <c r="BR106" i="16"/>
  <c r="AU106" i="16"/>
  <c r="AV106" i="16" s="1"/>
  <c r="CP91" i="16"/>
  <c r="CQ91" i="16" s="1"/>
  <c r="CR91" i="16" s="1"/>
  <c r="BS91" i="16"/>
  <c r="BT91" i="16" s="1"/>
  <c r="D53" i="16"/>
  <c r="E9" i="16"/>
  <c r="AJ53" i="16"/>
  <c r="AJ51" i="16"/>
  <c r="AI53" i="16"/>
  <c r="AJ52" i="16"/>
  <c r="D52" i="16"/>
  <c r="AI52" i="16"/>
  <c r="E18" i="16"/>
  <c r="E11" i="16"/>
  <c r="E31" i="16" l="1"/>
  <c r="E29" i="16"/>
  <c r="E38" i="16"/>
  <c r="CP106" i="16"/>
  <c r="CQ106" i="16" s="1"/>
  <c r="CR106" i="16" s="1"/>
  <c r="BS106" i="16"/>
  <c r="BT106" i="16" s="1"/>
  <c r="E58" i="16"/>
  <c r="E51" i="16"/>
  <c r="E4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Thibaut Mercey</author>
  </authors>
  <commentList>
    <comment ref="E6" authorId="0" shapeId="0" xr:uid="{E0FDFAD3-F898-41F5-81E7-31888F88EEEB}">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
Update TMY le 27/01/2021 :
- Passage au T.I. v0.4
- Modif du coeff (pour avoir qqch de plus "linéaire"
- j'ai enlevé la cond qur la monotonie de la courbe (qui multipliait par un facteur 0,5 !), car j'avais modifié juste avant, dans la version v0.3, la formule de calcul de sensib (--&gt; tant que toutes les concentrations supérieures à la LOD sont au-dessude la LOD, c'est bien la LOD !)
- j'en ai profité pour passer le seuil de calcul du critère de Qualité à &gt;0,9 plutôt que &gt;0,5, qu'on ne devrait plus du tout retrouver</t>
        </r>
      </text>
    </comment>
    <comment ref="E26" authorId="0" shapeId="0" xr:uid="{D1EF77C0-D4C6-4448-9E83-6E473FF13EEE}">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t>
        </r>
      </text>
    </comment>
    <comment ref="E46" authorId="0" shapeId="0" xr:uid="{C3BCF7BB-AD3A-4619-8A52-2C4B96D66521}">
      <text>
        <r>
          <rPr>
            <b/>
            <sz val="9"/>
            <color indexed="81"/>
            <rFont val="Tahoma"/>
            <family val="2"/>
          </rPr>
          <t>Update TMY le 02/12/20 :
C'est simplement la moyenne des sensibiltiés à 2 et 3 sigma de tous les algos dont le Trust Index est &gt;50%  ==&gt; ça donne surtout une idée de la ligne Test qui donne le meilleur résultat MAIS ça n'indique pas la qualité intrinsèque de l'enseùmble des résultats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<sst xmlns="http://schemas.openxmlformats.org/spreadsheetml/2006/main" count="6600" uniqueCount="711">
  <si>
    <t xml:space="preserve">Name </t>
  </si>
  <si>
    <t>Concentration</t>
  </si>
  <si>
    <t>Synthèse</t>
  </si>
  <si>
    <t>Ecart-type</t>
  </si>
  <si>
    <t>x</t>
  </si>
  <si>
    <t>Nom de l'image / Numéro du pixel</t>
  </si>
  <si>
    <t>Test Brut</t>
  </si>
  <si>
    <t>Control Brut</t>
  </si>
  <si>
    <t>Bruit Brut</t>
  </si>
  <si>
    <t>RESULTS ANALYSIS - TEST LINE 3</t>
  </si>
  <si>
    <t>RESULTS ANALYSIS - TEST LINE 2</t>
  </si>
  <si>
    <t>RESULTS ANALYSIS - TEST LINE 1</t>
  </si>
  <si>
    <t>LINE TEST 1</t>
  </si>
  <si>
    <t>LINE TEST 2</t>
  </si>
  <si>
    <t>LINE TEST 3</t>
  </si>
  <si>
    <t>Concentration de référence</t>
  </si>
  <si>
    <t>(même unité que celle qui est indiquée dans les noms de fichiers)</t>
  </si>
  <si>
    <t>//</t>
  </si>
  <si>
    <t>Nombre total d'images :</t>
  </si>
  <si>
    <t>Images traitées</t>
  </si>
  <si>
    <t>Nb Total Images</t>
  </si>
  <si>
    <r>
      <t>Sensibilité à 2</t>
    </r>
    <r>
      <rPr>
        <b/>
        <sz val="12"/>
        <color theme="1"/>
        <rFont val="Symbol"/>
        <family val="1"/>
        <charset val="2"/>
      </rPr>
      <t>s</t>
    </r>
  </si>
  <si>
    <r>
      <t>Sensibilité à 3</t>
    </r>
    <r>
      <rPr>
        <b/>
        <sz val="12"/>
        <color theme="1"/>
        <rFont val="Symbol"/>
        <family val="1"/>
        <charset val="2"/>
      </rPr>
      <t>s</t>
    </r>
  </si>
  <si>
    <r>
      <t>Gain de sensibilité à 2</t>
    </r>
    <r>
      <rPr>
        <b/>
        <sz val="12"/>
        <color theme="1"/>
        <rFont val="Symbol"/>
        <family val="1"/>
        <charset val="2"/>
      </rPr>
      <t>s</t>
    </r>
  </si>
  <si>
    <r>
      <t>Gain de sensibilité à 3</t>
    </r>
    <r>
      <rPr>
        <b/>
        <sz val="12"/>
        <color theme="1"/>
        <rFont val="Symbol"/>
        <family val="1"/>
        <charset val="2"/>
      </rPr>
      <t>s</t>
    </r>
  </si>
  <si>
    <t>Dossier des images :</t>
  </si>
  <si>
    <t>Date analyse :</t>
  </si>
  <si>
    <t xml:space="preserve"> </t>
  </si>
  <si>
    <t>Moyenne Test-Bruit</t>
  </si>
  <si>
    <t>Ecart-type Test-Bruit</t>
  </si>
  <si>
    <t>CV Test-Bruit</t>
  </si>
  <si>
    <t>Version logicielle :</t>
  </si>
  <si>
    <r>
      <t>Écart-type du ZERO (</t>
    </r>
    <r>
      <rPr>
        <b/>
        <sz val="12"/>
        <color theme="1"/>
        <rFont val="Symbol"/>
        <family val="1"/>
        <charset val="2"/>
      </rPr>
      <t>s</t>
    </r>
    <r>
      <rPr>
        <b/>
        <sz val="12"/>
        <color theme="1"/>
        <rFont val="Calibri"/>
        <family val="2"/>
        <scheme val="minor"/>
      </rPr>
      <t>)</t>
    </r>
  </si>
  <si>
    <t>Number of lines</t>
  </si>
  <si>
    <t>Kind of Measure</t>
  </si>
  <si>
    <t>Prototype</t>
  </si>
  <si>
    <t>Cassette</t>
  </si>
  <si>
    <t>Conditions</t>
  </si>
  <si>
    <t>Analysis Rectangles</t>
  </si>
  <si>
    <t>NanoParticules</t>
  </si>
  <si>
    <t>Pixels Studied (visible)</t>
  </si>
  <si>
    <t>Paramètres de l'analyse</t>
  </si>
  <si>
    <t>Critère de "qualité" des résultats</t>
  </si>
  <si>
    <t>Summary of Results</t>
  </si>
  <si>
    <t>Concentration (en XXXX)</t>
  </si>
  <si>
    <t>Unités utilisées</t>
  </si>
  <si>
    <t>(idéalement reconnues dans le nom de fichier lui-même)</t>
  </si>
  <si>
    <t>Unité de concentration</t>
  </si>
  <si>
    <t>ngml</t>
  </si>
  <si>
    <t>='Calculs T1a'!B1001</t>
  </si>
  <si>
    <t>='Calculs T1a'!B1002</t>
  </si>
  <si>
    <t>='Calculs T1a'!B1003</t>
  </si>
  <si>
    <t>='Calculs T1a'!B1004</t>
  </si>
  <si>
    <t>='Calculs T1a'!B1005</t>
  </si>
  <si>
    <t>='Calculs T1a'!B1006</t>
  </si>
  <si>
    <t>='Calculs T1a'!B1007</t>
  </si>
  <si>
    <t>='Calculs T1a'!B1008</t>
  </si>
  <si>
    <t>='Calculs T1a'!B1009</t>
  </si>
  <si>
    <t>='Calculs T1a'!B1010</t>
  </si>
  <si>
    <t>='Calculs T1a'!B1011</t>
  </si>
  <si>
    <t>='Calculs T1a'!B1012</t>
  </si>
  <si>
    <t>='Calculs T1a'!B1013</t>
  </si>
  <si>
    <t>='Calculs T1a'!B1014</t>
  </si>
  <si>
    <t>='Calculs T1a'!B1015</t>
  </si>
  <si>
    <t>='Calculs T1a'!B1016</t>
  </si>
  <si>
    <t>='Calculs T1a'!B1017</t>
  </si>
  <si>
    <t>='Calculs T1a'!B1018</t>
  </si>
  <si>
    <t>='Calculs T1a'!B1019</t>
  </si>
  <si>
    <t>Rappel du répertoire analysé :</t>
  </si>
  <si>
    <t>sur 2 et3s:</t>
  </si>
  <si>
    <t>sur 2s only:</t>
  </si>
  <si>
    <t>Dérivée C - Fit  Exponentiel</t>
  </si>
  <si>
    <t>Dérivée Test-Bruit</t>
  </si>
  <si>
    <t>Dérivée GaussConvol</t>
  </si>
  <si>
    <t>Dérivée C - Detrend</t>
  </si>
  <si>
    <t>Dérivée C - Fit  Poly 2</t>
  </si>
  <si>
    <t>Dérivée C - Bruit Proche</t>
  </si>
  <si>
    <r>
      <t>2</t>
    </r>
    <r>
      <rPr>
        <b/>
        <sz val="11"/>
        <color theme="1"/>
        <rFont val="Symbol"/>
        <family val="1"/>
        <charset val="2"/>
      </rPr>
      <t>s</t>
    </r>
    <r>
      <rPr>
        <b/>
        <sz val="11"/>
        <color theme="1"/>
        <rFont val="Calibri"/>
        <family val="2"/>
        <scheme val="minor"/>
      </rPr>
      <t xml:space="preserve"> au-dessus de la LOD 2s ET pas de valeurs aberrantes pour les concentrations supérieures</t>
    </r>
  </si>
  <si>
    <r>
      <t>3</t>
    </r>
    <r>
      <rPr>
        <b/>
        <sz val="11"/>
        <color theme="1"/>
        <rFont val="Symbol"/>
        <family val="1"/>
        <charset val="2"/>
      </rPr>
      <t>s</t>
    </r>
    <r>
      <rPr>
        <b/>
        <sz val="11"/>
        <color theme="1"/>
        <rFont val="Calibri"/>
        <family val="2"/>
        <scheme val="minor"/>
      </rPr>
      <t xml:space="preserve"> au-dessus de la LOD 3s ET pas de valeurs aberrantes pour les concentrations supérieures</t>
    </r>
  </si>
  <si>
    <t>Algo ProxNoise (tables de données)</t>
  </si>
  <si>
    <t>Moyenne Fit GaussConvol</t>
  </si>
  <si>
    <t>Trust Index v0.5</t>
  </si>
  <si>
    <t>Mean0 (moyenne du ZERO)</t>
  </si>
  <si>
    <t>Mean0</t>
  </si>
  <si>
    <t>Score de fit GaussConvol (CL*0,2 + TL*0,8)</t>
  </si>
  <si>
    <t>Score de fit ExpoFit</t>
  </si>
  <si>
    <t>Score de fit Poly2</t>
  </si>
  <si>
    <t xml:space="preserve">ExpoFit  </t>
  </si>
  <si>
    <t xml:space="preserve">Poly2  </t>
  </si>
  <si>
    <t xml:space="preserve">Moyenne  </t>
  </si>
  <si>
    <t xml:space="preserve">Ecart-type  </t>
  </si>
  <si>
    <t xml:space="preserve">Coefficient de variation  </t>
  </si>
  <si>
    <t>Nb score &gt;0,95</t>
  </si>
  <si>
    <t>Nb 0,95 &gt; score &gt; 0,9</t>
  </si>
  <si>
    <t>Nb 0,9 &gt; score &gt; 0,7</t>
  </si>
  <si>
    <t>Nb 0,7 &gt; score &gt; 0</t>
  </si>
  <si>
    <t>Nb score = 0</t>
  </si>
  <si>
    <t>='Calculs T1a'!B6</t>
  </si>
  <si>
    <t>='Calculs T1a'!B7</t>
  </si>
  <si>
    <t>='Calculs T1a'!B8</t>
  </si>
  <si>
    <t>='Calculs T1a'!B9</t>
  </si>
  <si>
    <t>='Calculs T1a'!B10</t>
  </si>
  <si>
    <t>='Calculs T1a'!B11</t>
  </si>
  <si>
    <t>='Calculs T1a'!B12</t>
  </si>
  <si>
    <t>='Calculs T1a'!B13</t>
  </si>
  <si>
    <t>='Calculs T1a'!B14</t>
  </si>
  <si>
    <t>='Calculs T1a'!B15</t>
  </si>
  <si>
    <t>='Calculs T1a'!B16</t>
  </si>
  <si>
    <t>='Calculs T1a'!B17</t>
  </si>
  <si>
    <t>='Calculs T1a'!B18</t>
  </si>
  <si>
    <t>='Calculs T1a'!B19</t>
  </si>
  <si>
    <t>='Calculs T1a'!B20</t>
  </si>
  <si>
    <t>='Calculs T1a'!B21</t>
  </si>
  <si>
    <t>='Calculs T1a'!B22</t>
  </si>
  <si>
    <t>='Calculs T1a'!B23</t>
  </si>
  <si>
    <t>='Calculs T1a'!B24</t>
  </si>
  <si>
    <t>='Calculs T1a'!B25</t>
  </si>
  <si>
    <t>='Calculs T1a'!B26</t>
  </si>
  <si>
    <t>='Calculs T1a'!B27</t>
  </si>
  <si>
    <t>='Calculs T1a'!B28</t>
  </si>
  <si>
    <t>='Calculs T1a'!B29</t>
  </si>
  <si>
    <t>='Calculs T1a'!B30</t>
  </si>
  <si>
    <t>='Calculs T1a'!B31</t>
  </si>
  <si>
    <t>='Calculs T1a'!B32</t>
  </si>
  <si>
    <t>='Calculs T1a'!B33</t>
  </si>
  <si>
    <t>='Calculs T1a'!B34</t>
  </si>
  <si>
    <t>='Calculs T1a'!B35</t>
  </si>
  <si>
    <t>='Calculs T1a'!B36</t>
  </si>
  <si>
    <t>='Calculs T1a'!B37</t>
  </si>
  <si>
    <t>='Calculs T1a'!B38</t>
  </si>
  <si>
    <t>='Calculs T1a'!B39</t>
  </si>
  <si>
    <t>='Calculs T1a'!B40</t>
  </si>
  <si>
    <t>='Calculs T1a'!B41</t>
  </si>
  <si>
    <t>='Calculs T1a'!B42</t>
  </si>
  <si>
    <t>='Calculs T1a'!B43</t>
  </si>
  <si>
    <t>='Calculs T1a'!B44</t>
  </si>
  <si>
    <t>='Calculs T1a'!B45</t>
  </si>
  <si>
    <t>='Calculs T1a'!B46</t>
  </si>
  <si>
    <t>='Calculs T1a'!B47</t>
  </si>
  <si>
    <t>='Calculs T1a'!B48</t>
  </si>
  <si>
    <t>='Calculs T1a'!B49</t>
  </si>
  <si>
    <t>='Calculs T1a'!B50</t>
  </si>
  <si>
    <t>='Calculs T1a'!B51</t>
  </si>
  <si>
    <t>='Calculs T1a'!B52</t>
  </si>
  <si>
    <t>='Calculs T1a'!B53</t>
  </si>
  <si>
    <t>='Calculs T1a'!B54</t>
  </si>
  <si>
    <t>='Calculs T1a'!B55</t>
  </si>
  <si>
    <t>='Calculs T1a'!B56</t>
  </si>
  <si>
    <t>='Calculs T1a'!B57</t>
  </si>
  <si>
    <t>='Calculs T1a'!B58</t>
  </si>
  <si>
    <t>='Calculs T1a'!B59</t>
  </si>
  <si>
    <t>='Calculs T1a'!B60</t>
  </si>
  <si>
    <t>='Calculs T1a'!B61</t>
  </si>
  <si>
    <t>='Calculs T1a'!B62</t>
  </si>
  <si>
    <t>='Calculs T1a'!B63</t>
  </si>
  <si>
    <t>='Calculs T1a'!B64</t>
  </si>
  <si>
    <t>='Calculs T1a'!B65</t>
  </si>
  <si>
    <t>='Calculs T1a'!B66</t>
  </si>
  <si>
    <t>='Calculs T1a'!B67</t>
  </si>
  <si>
    <t>='Calculs T1a'!B68</t>
  </si>
  <si>
    <t>='Calculs T1a'!B69</t>
  </si>
  <si>
    <t>='Calculs T1a'!B70</t>
  </si>
  <si>
    <t>='Calculs T1a'!B71</t>
  </si>
  <si>
    <t>='Calculs T1a'!B72</t>
  </si>
  <si>
    <t>='Calculs T1a'!B73</t>
  </si>
  <si>
    <t>='Calculs T1a'!B74</t>
  </si>
  <si>
    <t>='Calculs T1a'!B75</t>
  </si>
  <si>
    <t>='Calculs T1a'!B76</t>
  </si>
  <si>
    <t>='Calculs T1a'!B77</t>
  </si>
  <si>
    <t>='Calculs T1a'!B78</t>
  </si>
  <si>
    <t>='Calculs T1a'!B79</t>
  </si>
  <si>
    <t>='Calculs T1a'!B80</t>
  </si>
  <si>
    <t>='Calculs T1a'!B81</t>
  </si>
  <si>
    <t>='Calculs T1a'!B82</t>
  </si>
  <si>
    <t>='Calculs T1a'!B83</t>
  </si>
  <si>
    <t>='Calculs T1a'!B84</t>
  </si>
  <si>
    <t>='Calculs T1a'!B85</t>
  </si>
  <si>
    <t>='Calculs T1a'!B86</t>
  </si>
  <si>
    <t>='Calculs T1a'!B87</t>
  </si>
  <si>
    <t>='Calculs T1a'!B88</t>
  </si>
  <si>
    <t>='Calculs T1a'!B89</t>
  </si>
  <si>
    <t>='Calculs T1a'!B90</t>
  </si>
  <si>
    <t>='Calculs T1a'!B91</t>
  </si>
  <si>
    <t>='Calculs T1a'!B92</t>
  </si>
  <si>
    <t>='Calculs T1a'!B93</t>
  </si>
  <si>
    <t>='Calculs T1a'!B94</t>
  </si>
  <si>
    <t>='Calculs T1a'!B95</t>
  </si>
  <si>
    <t>='Calculs T1a'!B96</t>
  </si>
  <si>
    <t>='Calculs T1a'!B97</t>
  </si>
  <si>
    <t>='Calculs T1a'!B98</t>
  </si>
  <si>
    <t>='Calculs T1a'!B99</t>
  </si>
  <si>
    <t>='Calculs T1a'!B100</t>
  </si>
  <si>
    <t>='Calculs T1a'!B101</t>
  </si>
  <si>
    <t>='Calculs T1a'!B102</t>
  </si>
  <si>
    <t>='Calculs T1a'!B103</t>
  </si>
  <si>
    <t>='Calculs T1a'!B104</t>
  </si>
  <si>
    <t>='Calculs T1a'!B105</t>
  </si>
  <si>
    <t>='Calculs T1a'!B106</t>
  </si>
  <si>
    <t>='Calculs T1a'!B107</t>
  </si>
  <si>
    <t>='Calculs T1a'!B108</t>
  </si>
  <si>
    <t>='Calculs T1a'!B109</t>
  </si>
  <si>
    <t>='Calculs T1a'!B110</t>
  </si>
  <si>
    <t>='Calculs T1a'!B111</t>
  </si>
  <si>
    <t>='Calculs T1a'!B112</t>
  </si>
  <si>
    <t>='Calculs T1a'!B113</t>
  </si>
  <si>
    <t>='Calculs T1a'!B114</t>
  </si>
  <si>
    <t>='Calculs T1a'!B115</t>
  </si>
  <si>
    <t>='Calculs T1a'!B116</t>
  </si>
  <si>
    <t>='Calculs T1a'!B117</t>
  </si>
  <si>
    <t>='Calculs T1a'!B118</t>
  </si>
  <si>
    <t>='Calculs T1a'!B119</t>
  </si>
  <si>
    <t>='Calculs T1a'!B120</t>
  </si>
  <si>
    <t>='Calculs T1a'!B121</t>
  </si>
  <si>
    <t>='Calculs T1a'!B122</t>
  </si>
  <si>
    <t>='Calculs T1a'!B123</t>
  </si>
  <si>
    <t>='Calculs T1a'!B124</t>
  </si>
  <si>
    <t>='Calculs T1a'!B125</t>
  </si>
  <si>
    <t>='Calculs T1a'!B126</t>
  </si>
  <si>
    <t>='Calculs T1a'!B127</t>
  </si>
  <si>
    <t>='Calculs T1a'!B128</t>
  </si>
  <si>
    <t>='Calculs T1a'!B129</t>
  </si>
  <si>
    <t>='Calculs T1a'!B130</t>
  </si>
  <si>
    <t>='Calculs T1a'!B131</t>
  </si>
  <si>
    <t>='Calculs T1a'!B132</t>
  </si>
  <si>
    <t>='Calculs T1a'!B133</t>
  </si>
  <si>
    <t>='Calculs T1a'!B134</t>
  </si>
  <si>
    <t>='Calculs T1a'!B135</t>
  </si>
  <si>
    <t>='Calculs T1a'!B136</t>
  </si>
  <si>
    <t>='Calculs T1a'!B137</t>
  </si>
  <si>
    <t>='Calculs T1a'!B138</t>
  </si>
  <si>
    <t>='Calculs T1a'!B139</t>
  </si>
  <si>
    <t>='Calculs T1a'!B140</t>
  </si>
  <si>
    <t>='Calculs T1a'!B141</t>
  </si>
  <si>
    <t>='Calculs T1a'!B142</t>
  </si>
  <si>
    <t>='Calculs T1a'!B143</t>
  </si>
  <si>
    <t>='Calculs T1a'!B144</t>
  </si>
  <si>
    <t>='Calculs T1a'!B145</t>
  </si>
  <si>
    <t>='Calculs T1a'!B146</t>
  </si>
  <si>
    <t>='Calculs T1a'!B147</t>
  </si>
  <si>
    <t>='Calculs T1a'!B148</t>
  </si>
  <si>
    <t>='Calculs T1a'!B149</t>
  </si>
  <si>
    <t>='Calculs T1a'!B150</t>
  </si>
  <si>
    <t>='Calculs T1a'!B151</t>
  </si>
  <si>
    <t>='Calculs T1a'!B152</t>
  </si>
  <si>
    <t>='Calculs T1a'!B153</t>
  </si>
  <si>
    <t>='Calculs T1a'!B154</t>
  </si>
  <si>
    <t>='Calculs T1a'!B155</t>
  </si>
  <si>
    <t>='Calculs T1a'!B156</t>
  </si>
  <si>
    <t>='Calculs T1a'!B157</t>
  </si>
  <si>
    <t>='Calculs T1a'!B158</t>
  </si>
  <si>
    <t>='Calculs T1a'!B159</t>
  </si>
  <si>
    <t>='Calculs T1a'!B160</t>
  </si>
  <si>
    <t>='Calculs T1a'!B161</t>
  </si>
  <si>
    <t>='Calculs T1a'!B162</t>
  </si>
  <si>
    <t>='Calculs T1a'!B163</t>
  </si>
  <si>
    <t>='Calculs T1a'!B164</t>
  </si>
  <si>
    <t>='Calculs T1a'!B165</t>
  </si>
  <si>
    <t>='Calculs T1a'!B166</t>
  </si>
  <si>
    <t>='Calculs T1a'!B167</t>
  </si>
  <si>
    <t>='Calculs T1a'!B168</t>
  </si>
  <si>
    <t>='Calculs T1a'!B169</t>
  </si>
  <si>
    <t>='Calculs T1a'!B170</t>
  </si>
  <si>
    <t>='Calculs T1a'!B171</t>
  </si>
  <si>
    <t>='Calculs T1a'!B172</t>
  </si>
  <si>
    <t>='Calculs T1a'!B173</t>
  </si>
  <si>
    <t>='Calculs T1a'!B174</t>
  </si>
  <si>
    <t>='Calculs T1a'!B175</t>
  </si>
  <si>
    <t>='Calculs T1a'!B176</t>
  </si>
  <si>
    <t>='Calculs T1a'!B177</t>
  </si>
  <si>
    <t>='Calculs T1a'!B178</t>
  </si>
  <si>
    <t>='Calculs T1a'!B179</t>
  </si>
  <si>
    <t>='Calculs T1a'!B180</t>
  </si>
  <si>
    <t>='Calculs T1a'!B181</t>
  </si>
  <si>
    <t>='Calculs T1a'!B182</t>
  </si>
  <si>
    <t>='Calculs T1a'!B183</t>
  </si>
  <si>
    <t>='Calculs T1a'!B184</t>
  </si>
  <si>
    <t>='Calculs T1a'!B185</t>
  </si>
  <si>
    <t>='Calculs T1a'!B186</t>
  </si>
  <si>
    <t>='Calculs T1a'!B187</t>
  </si>
  <si>
    <t>='Calculs T1a'!B188</t>
  </si>
  <si>
    <t>='Calculs T1a'!B189</t>
  </si>
  <si>
    <t>='Calculs T1a'!B190</t>
  </si>
  <si>
    <t>='Calculs T1a'!B191</t>
  </si>
  <si>
    <t>='Calculs T1a'!B192</t>
  </si>
  <si>
    <t>='Calculs T1a'!B193</t>
  </si>
  <si>
    <t>='Calculs T1a'!B194</t>
  </si>
  <si>
    <t>='Calculs T1a'!B195</t>
  </si>
  <si>
    <t>='Calculs T1a'!B196</t>
  </si>
  <si>
    <t>='Calculs T1a'!B197</t>
  </si>
  <si>
    <t>='Calculs T1a'!B198</t>
  </si>
  <si>
    <t>='Calculs T1a'!B199</t>
  </si>
  <si>
    <t>='Calculs T1a'!B200</t>
  </si>
  <si>
    <t>='Calculs T1a'!B201</t>
  </si>
  <si>
    <t>='Calculs T1a'!B202</t>
  </si>
  <si>
    <t>='Calculs T1a'!B203</t>
  </si>
  <si>
    <t>='Calculs T1a'!B204</t>
  </si>
  <si>
    <t>='Calculs T1a'!B205</t>
  </si>
  <si>
    <t>='Calculs T1a'!B206</t>
  </si>
  <si>
    <t>='Calculs T1a'!B207</t>
  </si>
  <si>
    <t>='Calculs T1a'!B208</t>
  </si>
  <si>
    <t>='Calculs T1a'!B209</t>
  </si>
  <si>
    <t>='Calculs T1a'!B210</t>
  </si>
  <si>
    <t>='Calculs T1a'!B211</t>
  </si>
  <si>
    <t>='Calculs T1a'!B212</t>
  </si>
  <si>
    <t>='Calculs T1a'!B213</t>
  </si>
  <si>
    <t>='Calculs T1a'!B214</t>
  </si>
  <si>
    <t>='Calculs T1a'!B215</t>
  </si>
  <si>
    <t>='Calculs T1a'!B216</t>
  </si>
  <si>
    <t>='Calculs T1a'!B217</t>
  </si>
  <si>
    <t>='Calculs T1a'!B218</t>
  </si>
  <si>
    <t>='Calculs T1a'!B219</t>
  </si>
  <si>
    <t>='Calculs T1a'!B220</t>
  </si>
  <si>
    <t>='Calculs T1a'!B221</t>
  </si>
  <si>
    <t>='Calculs T1a'!B222</t>
  </si>
  <si>
    <t>='Calculs T1a'!B223</t>
  </si>
  <si>
    <t>='Calculs T1a'!B224</t>
  </si>
  <si>
    <t>='Calculs T1a'!B225</t>
  </si>
  <si>
    <t>='Calculs T1a'!B226</t>
  </si>
  <si>
    <t>='Calculs T1a'!B227</t>
  </si>
  <si>
    <t>='Calculs T1a'!B228</t>
  </si>
  <si>
    <t>='Calculs T1a'!B229</t>
  </si>
  <si>
    <t>='Calculs T1a'!B230</t>
  </si>
  <si>
    <t>='Calculs T1a'!B231</t>
  </si>
  <si>
    <t>='Calculs T1a'!B232</t>
  </si>
  <si>
    <t>='Calculs T1a'!B233</t>
  </si>
  <si>
    <t>='Calculs T1a'!B234</t>
  </si>
  <si>
    <t>='Calculs T1a'!B235</t>
  </si>
  <si>
    <t>='Calculs T1a'!B236</t>
  </si>
  <si>
    <t>='Calculs T1a'!B237</t>
  </si>
  <si>
    <t>='Calculs T1a'!B238</t>
  </si>
  <si>
    <t>='Calculs T1a'!B239</t>
  </si>
  <si>
    <t>='Calculs T1a'!B240</t>
  </si>
  <si>
    <t>='Calculs T1a'!B241</t>
  </si>
  <si>
    <t>='Calculs T1a'!B242</t>
  </si>
  <si>
    <t>='Calculs T1a'!B243</t>
  </si>
  <si>
    <t>='Calculs T1a'!B244</t>
  </si>
  <si>
    <t>='Calculs T1a'!B245</t>
  </si>
  <si>
    <t>='Calculs T1a'!B246</t>
  </si>
  <si>
    <t>='Calculs T1a'!B247</t>
  </si>
  <si>
    <t>='Calculs T1a'!B248</t>
  </si>
  <si>
    <t>='Calculs T1a'!B249</t>
  </si>
  <si>
    <t>='Calculs T1a'!B250</t>
  </si>
  <si>
    <t>='Calculs T1a'!B251</t>
  </si>
  <si>
    <t>='Calculs T1a'!B252</t>
  </si>
  <si>
    <t>='Calculs T1a'!B253</t>
  </si>
  <si>
    <t>='Calculs T1a'!B254</t>
  </si>
  <si>
    <t>='Calculs T1a'!B255</t>
  </si>
  <si>
    <t>='Calculs T1a'!B256</t>
  </si>
  <si>
    <t>='Calculs T1a'!B257</t>
  </si>
  <si>
    <t>='Calculs T1a'!B258</t>
  </si>
  <si>
    <t>='Calculs T1a'!B259</t>
  </si>
  <si>
    <t>='Calculs T1a'!B260</t>
  </si>
  <si>
    <t>='Calculs T1a'!B261</t>
  </si>
  <si>
    <t>='Calculs T1a'!B262</t>
  </si>
  <si>
    <t>='Calculs T1a'!B263</t>
  </si>
  <si>
    <t>='Calculs T1a'!B264</t>
  </si>
  <si>
    <t>='Calculs T1a'!B265</t>
  </si>
  <si>
    <t>='Calculs T1a'!B266</t>
  </si>
  <si>
    <t>='Calculs T1a'!B267</t>
  </si>
  <si>
    <t>='Calculs T1a'!B268</t>
  </si>
  <si>
    <t>='Calculs T1a'!B269</t>
  </si>
  <si>
    <t>='Calculs T1a'!B270</t>
  </si>
  <si>
    <t>='Calculs T1a'!B271</t>
  </si>
  <si>
    <t>='Calculs T1a'!B272</t>
  </si>
  <si>
    <t>='Calculs T1a'!B273</t>
  </si>
  <si>
    <t>='Calculs T1a'!B274</t>
  </si>
  <si>
    <t>='Calculs T1a'!B275</t>
  </si>
  <si>
    <t>='Calculs T1a'!B276</t>
  </si>
  <si>
    <t>='Calculs T1a'!B277</t>
  </si>
  <si>
    <t>='Calculs T1a'!B278</t>
  </si>
  <si>
    <t>='Calculs T1a'!B279</t>
  </si>
  <si>
    <t>='Calculs T1a'!B280</t>
  </si>
  <si>
    <t>='Calculs T1a'!B281</t>
  </si>
  <si>
    <t>='Calculs T1a'!B282</t>
  </si>
  <si>
    <t>='Calculs T1a'!B283</t>
  </si>
  <si>
    <t>='Calculs T1a'!B284</t>
  </si>
  <si>
    <t>='Calculs T1a'!B285</t>
  </si>
  <si>
    <t>='Calculs T1a'!B286</t>
  </si>
  <si>
    <t>='Calculs T1a'!B287</t>
  </si>
  <si>
    <t>='Calculs T1a'!B288</t>
  </si>
  <si>
    <t>='Calculs T1a'!B289</t>
  </si>
  <si>
    <t>='Calculs T1a'!B290</t>
  </si>
  <si>
    <t>='Calculs T1a'!B291</t>
  </si>
  <si>
    <t>='Calculs T1a'!B292</t>
  </si>
  <si>
    <t>='Calculs T1a'!B293</t>
  </si>
  <si>
    <t>='Calculs T1a'!B294</t>
  </si>
  <si>
    <t>='Calculs T1a'!B295</t>
  </si>
  <si>
    <t>='Calculs T1a'!B296</t>
  </si>
  <si>
    <t>='Calculs T1a'!B297</t>
  </si>
  <si>
    <t>='Calculs T1a'!B298</t>
  </si>
  <si>
    <t>='Calculs T1a'!B299</t>
  </si>
  <si>
    <t>='Calculs T1a'!B300</t>
  </si>
  <si>
    <t>='Calculs T1a'!B301</t>
  </si>
  <si>
    <t>='Calculs T1a'!B302</t>
  </si>
  <si>
    <t>='Calculs T1a'!B303</t>
  </si>
  <si>
    <t>='Calculs T1a'!B304</t>
  </si>
  <si>
    <t>='Calculs T1a'!B305</t>
  </si>
  <si>
    <t>='Calculs T1a'!B306</t>
  </si>
  <si>
    <t>='Calculs T1a'!B307</t>
  </si>
  <si>
    <t>='Calculs T1a'!B308</t>
  </si>
  <si>
    <t>='Calculs T1a'!B309</t>
  </si>
  <si>
    <t>='Calculs T1a'!B310</t>
  </si>
  <si>
    <t>='Calculs T1a'!B311</t>
  </si>
  <si>
    <t>='Calculs T1a'!B312</t>
  </si>
  <si>
    <t>='Calculs T1a'!B313</t>
  </si>
  <si>
    <t>='Calculs T1a'!B314</t>
  </si>
  <si>
    <t>='Calculs T1a'!B315</t>
  </si>
  <si>
    <t>='Calculs T1a'!B316</t>
  </si>
  <si>
    <t>='Calculs T1a'!B317</t>
  </si>
  <si>
    <t>='Calculs T1a'!B318</t>
  </si>
  <si>
    <t>='Calculs T1a'!B319</t>
  </si>
  <si>
    <t>='Calculs T1a'!B320</t>
  </si>
  <si>
    <t>='Calculs T1a'!B321</t>
  </si>
  <si>
    <t>='Calculs T1a'!B322</t>
  </si>
  <si>
    <t>='Calculs T1a'!B323</t>
  </si>
  <si>
    <t>='Calculs T1a'!B324</t>
  </si>
  <si>
    <t>='Calculs T1a'!B325</t>
  </si>
  <si>
    <t>='Calculs T1a'!B326</t>
  </si>
  <si>
    <t>='Calculs T1a'!B327</t>
  </si>
  <si>
    <t>='Calculs T1a'!B328</t>
  </si>
  <si>
    <t>='Calculs T1a'!B329</t>
  </si>
  <si>
    <t>='Calculs T1a'!B330</t>
  </si>
  <si>
    <t>='Calculs T1a'!B331</t>
  </si>
  <si>
    <t>='Calculs T1a'!B332</t>
  </si>
  <si>
    <t>='Calculs T1a'!B333</t>
  </si>
  <si>
    <t>='Calculs T1a'!B334</t>
  </si>
  <si>
    <t>='Calculs T1a'!B335</t>
  </si>
  <si>
    <t>='Calculs T1a'!B336</t>
  </si>
  <si>
    <t>='Calculs T1a'!B337</t>
  </si>
  <si>
    <t>='Calculs T1a'!B338</t>
  </si>
  <si>
    <t>='Calculs T1a'!B339</t>
  </si>
  <si>
    <t>='Calculs T1a'!B340</t>
  </si>
  <si>
    <t>='Calculs T1a'!B341</t>
  </si>
  <si>
    <t>='Calculs T1a'!B342</t>
  </si>
  <si>
    <t>='Calculs T1a'!B343</t>
  </si>
  <si>
    <t>='Calculs T1a'!B344</t>
  </si>
  <si>
    <t>='Calculs T1a'!B345</t>
  </si>
  <si>
    <t>='Calculs T1a'!B346</t>
  </si>
  <si>
    <t>='Calculs T1a'!B347</t>
  </si>
  <si>
    <t>='Calculs T1a'!B348</t>
  </si>
  <si>
    <t>='Calculs T1a'!B349</t>
  </si>
  <si>
    <t>='Calculs T1a'!B350</t>
  </si>
  <si>
    <t>='Calculs T1a'!B351</t>
  </si>
  <si>
    <t>='Calculs T1a'!B352</t>
  </si>
  <si>
    <t>='Calculs T1a'!B353</t>
  </si>
  <si>
    <t>='Calculs T1a'!B354</t>
  </si>
  <si>
    <t>='Calculs T1a'!B355</t>
  </si>
  <si>
    <t>='Calculs T1a'!B356</t>
  </si>
  <si>
    <t>='Calculs T1a'!B357</t>
  </si>
  <si>
    <t>='Calculs T1a'!B358</t>
  </si>
  <si>
    <t>='Calculs T1a'!B359</t>
  </si>
  <si>
    <t>='Calculs T1a'!B360</t>
  </si>
  <si>
    <t>='Calculs T1a'!B361</t>
  </si>
  <si>
    <t>='Calculs T1a'!B362</t>
  </si>
  <si>
    <t>='Calculs T1a'!B363</t>
  </si>
  <si>
    <t>='Calculs T1a'!B364</t>
  </si>
  <si>
    <t>='Calculs T1a'!B365</t>
  </si>
  <si>
    <t>='Calculs T1a'!B366</t>
  </si>
  <si>
    <t>='Calculs T1a'!B367</t>
  </si>
  <si>
    <t>='Calculs T1a'!B368</t>
  </si>
  <si>
    <t>='Calculs T1a'!B369</t>
  </si>
  <si>
    <t>='Calculs T1a'!B370</t>
  </si>
  <si>
    <t>='Calculs T1a'!B371</t>
  </si>
  <si>
    <t>='Calculs T1a'!B372</t>
  </si>
  <si>
    <t>='Calculs T1a'!B373</t>
  </si>
  <si>
    <t>='Calculs T1a'!B374</t>
  </si>
  <si>
    <t>='Calculs T1a'!B375</t>
  </si>
  <si>
    <t>='Calculs T1a'!B376</t>
  </si>
  <si>
    <t>='Calculs T1a'!B377</t>
  </si>
  <si>
    <t>='Calculs T1a'!B378</t>
  </si>
  <si>
    <t>='Calculs T1a'!B379</t>
  </si>
  <si>
    <t>='Calculs T1a'!B380</t>
  </si>
  <si>
    <t>='Calculs T1a'!B381</t>
  </si>
  <si>
    <t>='Calculs T1a'!B382</t>
  </si>
  <si>
    <t>='Calculs T1a'!B383</t>
  </si>
  <si>
    <t>='Calculs T1a'!B384</t>
  </si>
  <si>
    <t>='Calculs T1a'!B385</t>
  </si>
  <si>
    <t>='Calculs T1a'!B386</t>
  </si>
  <si>
    <t>='Calculs T1a'!B387</t>
  </si>
  <si>
    <t>='Calculs T1a'!B388</t>
  </si>
  <si>
    <t>='Calculs T1a'!B389</t>
  </si>
  <si>
    <t>='Calculs T1a'!B390</t>
  </si>
  <si>
    <t>='Calculs T1a'!B391</t>
  </si>
  <si>
    <t>='Calculs T1a'!B392</t>
  </si>
  <si>
    <t>='Calculs T1a'!B393</t>
  </si>
  <si>
    <t>='Calculs T1a'!B394</t>
  </si>
  <si>
    <t>='Calculs T1a'!B395</t>
  </si>
  <si>
    <t>='Calculs T1a'!B396</t>
  </si>
  <si>
    <t>='Calculs T1a'!B397</t>
  </si>
  <si>
    <t>='Calculs T1a'!B398</t>
  </si>
  <si>
    <t>='Calculs T1a'!B399</t>
  </si>
  <si>
    <t>Algo 16</t>
  </si>
  <si>
    <t>Moyenne Algo 16</t>
  </si>
  <si>
    <t>3s tout les algos:</t>
  </si>
  <si>
    <t>Objectif :</t>
  </si>
  <si>
    <t>Le but de cette table est de faire varier les 2 paramètres de l'algo ProxNoise (width de la zone à intégrer sur les bandes C et T et demi-width pour le bruit de part et d'autre)</t>
  </si>
  <si>
    <t xml:space="preserve">Mode d'emploi : </t>
  </si>
  <si>
    <t>Sur ligne T1</t>
  </si>
  <si>
    <t>Sur ligne T2</t>
  </si>
  <si>
    <t>Sur ligne T3</t>
  </si>
  <si>
    <t>Tout est déjà calculée par le C++</t>
  </si>
  <si>
    <t>Ces données ne seront pas mise à jour si on enlève "à la main" des images du tablea de l'onglet 'Calculs T1a'</t>
  </si>
  <si>
    <t>Dérivée ProxNoise Brut (50-25)</t>
  </si>
  <si>
    <t xml:space="preserve">GaussConvol  </t>
  </si>
  <si>
    <t>Dérivée ProxNoise Fit Expo (50-25)</t>
  </si>
  <si>
    <t>Moyenne ProxNoise Fit Expo (50-25) Bruit Avant</t>
  </si>
  <si>
    <t>Moyenne ProxNoise Brut Best Params Bruit Avant</t>
  </si>
  <si>
    <t>Moyenne ProxNoise Brut Best Params Bruit-Proche</t>
  </si>
  <si>
    <t>Moyenne ProxNoise Fit Expo Best Params Bruit Avant</t>
  </si>
  <si>
    <t>Test-Bruit Proche Best Params</t>
  </si>
  <si>
    <t>Test-Bruit Proche (50-25)</t>
  </si>
  <si>
    <t>Moyenne Test-Bruit Proche (50-25) Bruit Avant</t>
  </si>
  <si>
    <t>MoyenneTest-Bruit Proche (50-25) Bruit-Proche</t>
  </si>
  <si>
    <t>Algo 11</t>
  </si>
  <si>
    <t>Algo 12</t>
  </si>
  <si>
    <t>Algo 13</t>
  </si>
  <si>
    <t>Algo 14</t>
  </si>
  <si>
    <t>Algo 15</t>
  </si>
  <si>
    <t>ProxNoise Brut</t>
  </si>
  <si>
    <t>GaussConvol Best Params</t>
  </si>
  <si>
    <t>GaussConvol (70)</t>
  </si>
  <si>
    <t>Brut ProxNoise  (50-25)</t>
  </si>
  <si>
    <t>Fit Expo ProxNoise (50-25)</t>
  </si>
  <si>
    <t>Poly2 ProxNoise (50-25)</t>
  </si>
  <si>
    <t>Brut ProxNoise Best Params</t>
  </si>
  <si>
    <t>Fit Expo ProxNoise Best Params</t>
  </si>
  <si>
    <t>Poly2 ProxNoise Best Params</t>
  </si>
  <si>
    <t>Best Params ---Proportion de la LOD associé dans le tableau</t>
  </si>
  <si>
    <t>Test-Bruit Proche</t>
  </si>
  <si>
    <t>Poly2 ProxNoise</t>
  </si>
  <si>
    <t>Expo Fit ProxNoise</t>
  </si>
  <si>
    <t>Moyenne Poly2 ProxNoise Best Params</t>
  </si>
  <si>
    <t>Chemin dossier ROI</t>
  </si>
  <si>
    <t>Size of the mask (mm)</t>
  </si>
  <si>
    <t>RectangleWidth (mm)</t>
  </si>
  <si>
    <t>Theoric distance between CL and TL (mm)</t>
  </si>
  <si>
    <t>Number of pixels for 1mm</t>
  </si>
  <si>
    <t>Image name</t>
  </si>
  <si>
    <t>Real concentration</t>
  </si>
  <si>
    <t>TL 1</t>
  </si>
  <si>
    <t>TL 3</t>
  </si>
  <si>
    <t>Length from center (mm)</t>
  </si>
  <si>
    <t>Sigmoide ProxNoise Brut</t>
  </si>
  <si>
    <t>Sigmoide ExpoFit</t>
  </si>
  <si>
    <t>Sigmoide Poly2</t>
  </si>
  <si>
    <t>Sigmoide TestMinusProxNoise</t>
  </si>
  <si>
    <t>Linear ProxNoise Brut</t>
  </si>
  <si>
    <t>Linear ExpoFit</t>
  </si>
  <si>
    <t>Linear Poly2</t>
  </si>
  <si>
    <t>TL 2 (TL de predilection)</t>
  </si>
  <si>
    <t>Coefficients from excel file</t>
  </si>
  <si>
    <t>ExpoFit ProxNoise</t>
  </si>
  <si>
    <t>Test-BruitProche</t>
  </si>
  <si>
    <t>Bottom</t>
  </si>
  <si>
    <t>Top</t>
  </si>
  <si>
    <t>IC50</t>
  </si>
  <si>
    <t>HillSlope</t>
  </si>
  <si>
    <t>A</t>
  </si>
  <si>
    <t>B</t>
  </si>
  <si>
    <t>Prediction Cutoff ProxNoise Brut</t>
  </si>
  <si>
    <t>Prediction Cutoff ExpoFit</t>
  </si>
  <si>
    <t>Prediction Cutoff Poly2</t>
  </si>
  <si>
    <t>Prediction Cutoff TestMinusProxNoise</t>
  </si>
  <si>
    <t>Error %</t>
  </si>
  <si>
    <t>Computed coefficients</t>
  </si>
  <si>
    <t>R²</t>
  </si>
  <si>
    <t>B near to 0 mean?</t>
  </si>
  <si>
    <t>TL1</t>
  </si>
  <si>
    <t>TL2</t>
  </si>
  <si>
    <t>TL3</t>
  </si>
  <si>
    <t>y = Bottom + (Top - Bottom) / (1 + (IC50 / x) ^ HillSlope)</t>
  </si>
  <si>
    <t>y = Ax + B</t>
  </si>
  <si>
    <t>Cutoff Negative/Lowly Positive</t>
  </si>
  <si>
    <t>Cutoff Lowly Positive/Moderately Positive</t>
  </si>
  <si>
    <t>Cutoff Moderately Positive/Highly Positive</t>
  </si>
  <si>
    <t>A - CV with existing coefficients</t>
  </si>
  <si>
    <t>B - CV with existing coefficients</t>
  </si>
  <si>
    <t>Cutoffs modifiables pour "Predictions cutoffs"</t>
  </si>
  <si>
    <t>Image</t>
  </si>
  <si>
    <t xml:space="preserve"> Theoric TL - Finded TL Mm</t>
  </si>
  <si>
    <t xml:space="preserve"> Theoric TL - Finded TL Px</t>
  </si>
  <si>
    <t>Convol Brut ProxNoise Best Params</t>
  </si>
  <si>
    <t>Convol Fit Expo ProxNoise Best Params</t>
  </si>
  <si>
    <t>Convol Poly2 ProxNoise Best Params</t>
  </si>
  <si>
    <t>Convol ProxNoise Brut</t>
  </si>
  <si>
    <t>Convol Expo Fit ProxNoise</t>
  </si>
  <si>
    <t>Convol Poly2 ProxNoise</t>
  </si>
  <si>
    <t>Moyenne GaussConvolProxNoise</t>
  </si>
  <si>
    <t>Moyenne Brut</t>
  </si>
  <si>
    <t>Ecart-type Brut</t>
  </si>
  <si>
    <t>CV Brut</t>
  </si>
  <si>
    <t>Moyenne Poly2</t>
  </si>
  <si>
    <t>Ecart-type Poly2</t>
  </si>
  <si>
    <t>CV Poly2</t>
  </si>
  <si>
    <t>Dérivée GaussConvolProxNoise</t>
  </si>
  <si>
    <t>Moyenne Brut ProxNoise</t>
  </si>
  <si>
    <t>Dérivée Brut ProxNoise</t>
  </si>
  <si>
    <t>Moyenne ExpoFit</t>
  </si>
  <si>
    <t>Dérivée ExpoFit</t>
  </si>
  <si>
    <t>Moyenne Fit Poly2</t>
  </si>
  <si>
    <t>Dérivée Poly2</t>
  </si>
  <si>
    <t>Moyenne Fit GaussConvol BP</t>
  </si>
  <si>
    <t>Dérivée GaussConvol BP</t>
  </si>
  <si>
    <t>Dérivée Brut Best Params</t>
  </si>
  <si>
    <t>Moyenne Brut Best Params</t>
  </si>
  <si>
    <t>Moyenne ExpoFit Best Params</t>
  </si>
  <si>
    <t>Dérivée ExpoFit Best Params</t>
  </si>
  <si>
    <t>Moyenne Poly2 Best Params</t>
  </si>
  <si>
    <t>Ecart-type Poly2 Best Params</t>
  </si>
  <si>
    <t>CV Poly2 Best Params</t>
  </si>
  <si>
    <t>Moyenne Test-Bruit BP</t>
  </si>
  <si>
    <t>Moyenne Convol Brut</t>
  </si>
  <si>
    <t>Ecart-type Convol Brut</t>
  </si>
  <si>
    <t>CV Convol Brut</t>
  </si>
  <si>
    <t>Moyenne Convol ExpoFit</t>
  </si>
  <si>
    <t>Ecart-type Convol ExpoFit</t>
  </si>
  <si>
    <t>CV Convol ExpoFit</t>
  </si>
  <si>
    <t>Moyenne Convol Poly2</t>
  </si>
  <si>
    <t>Ecart-type Convol Poly2</t>
  </si>
  <si>
    <t>CV Convol Poly2</t>
  </si>
  <si>
    <t>Moyenne Convol Brut BP</t>
  </si>
  <si>
    <t>Ecart-type Convol Brut BP</t>
  </si>
  <si>
    <t>CV Convol Brut BP</t>
  </si>
  <si>
    <t>Ecart-type Convol ExpoFit BP</t>
  </si>
  <si>
    <t>CV Convol ExpoFit BP</t>
  </si>
  <si>
    <t>Moyenne Convol Poly2 BP</t>
  </si>
  <si>
    <t>Ecart-type Convol Poly2 BP</t>
  </si>
  <si>
    <t>CV Convol Poly2 BP</t>
  </si>
  <si>
    <t>Dérivée Poly2 Best Params</t>
  </si>
  <si>
    <t>Dérivée Test-Bruit BP</t>
  </si>
  <si>
    <t>Dérivée Convol Brut</t>
  </si>
  <si>
    <t>Dérivée Convol ExpoFit</t>
  </si>
  <si>
    <t>Dérivée Convol Poly2</t>
  </si>
  <si>
    <t>Dérivée Convol Brut BP</t>
  </si>
  <si>
    <t>Moyenne Convol ExpoFit BP</t>
  </si>
  <si>
    <t>Dérivée Convol ExpoFit BP</t>
  </si>
  <si>
    <t>Dérivée Convol Poly2 BP</t>
  </si>
  <si>
    <t>Default size TL ProxNoise</t>
  </si>
  <si>
    <t>Default size Noise ProxNoise</t>
  </si>
  <si>
    <t>Focal (for protoV3)</t>
  </si>
  <si>
    <t>Convol Brut</t>
  </si>
  <si>
    <t xml:space="preserve">Convol ExpoFit </t>
  </si>
  <si>
    <t>Convol Poly2</t>
  </si>
  <si>
    <t>Prediction Cutoff Convol Brut</t>
  </si>
  <si>
    <t>Prediction Cutoff Convol ExpoFit</t>
  </si>
  <si>
    <t>Prediction Cutoff Convol Poly2</t>
  </si>
  <si>
    <t>Linear Convol Brut</t>
  </si>
  <si>
    <t>Linear Convol ExpoFit</t>
  </si>
  <si>
    <t>Linear Convol Poly2</t>
  </si>
  <si>
    <t>Cutoff values</t>
  </si>
  <si>
    <r>
      <rPr>
        <b/>
        <sz val="12"/>
        <color theme="1"/>
        <rFont val="Calibri"/>
        <family val="2"/>
        <scheme val="minor"/>
      </rPr>
      <t>FPR</t>
    </r>
    <r>
      <rPr>
        <sz val="12"/>
        <color theme="1"/>
        <rFont val="Calibri"/>
        <family val="2"/>
        <scheme val="minor"/>
      </rPr>
      <t xml:space="preserve"> ( FP / (FP + TN))</t>
    </r>
  </si>
  <si>
    <r>
      <rPr>
        <b/>
        <sz val="12"/>
        <color theme="1"/>
        <rFont val="Calibri"/>
        <family val="2"/>
        <scheme val="minor"/>
      </rPr>
      <t>TPR</t>
    </r>
    <r>
      <rPr>
        <sz val="12"/>
        <color theme="1"/>
        <rFont val="Calibri"/>
        <family val="2"/>
        <scheme val="minor"/>
      </rPr>
      <t xml:space="preserve"> (TP / (TP + FN))</t>
    </r>
  </si>
  <si>
    <r>
      <rPr>
        <b/>
        <sz val="12"/>
        <color theme="1"/>
        <rFont val="Calibri"/>
        <family val="2"/>
        <scheme val="minor"/>
      </rPr>
      <t>Specificity</t>
    </r>
    <r>
      <rPr>
        <sz val="12"/>
        <color theme="1"/>
        <rFont val="Calibri"/>
        <family val="2"/>
        <scheme val="minor"/>
      </rPr>
      <t xml:space="preserve"> ( TN / (TN + FP))</t>
    </r>
  </si>
  <si>
    <r>
      <rPr>
        <b/>
        <sz val="12"/>
        <color theme="1"/>
        <rFont val="Calibri"/>
        <family val="2"/>
        <scheme val="minor"/>
      </rPr>
      <t>True positive</t>
    </r>
    <r>
      <rPr>
        <sz val="12"/>
        <color theme="1"/>
        <rFont val="Calibri"/>
        <family val="2"/>
        <scheme val="minor"/>
      </rPr>
      <t xml:space="preserve"> (TP)</t>
    </r>
  </si>
  <si>
    <r>
      <rPr>
        <b/>
        <sz val="12"/>
        <color theme="1"/>
        <rFont val="Calibri"/>
        <family val="2"/>
        <scheme val="minor"/>
      </rPr>
      <t>True negative</t>
    </r>
    <r>
      <rPr>
        <sz val="12"/>
        <color theme="1"/>
        <rFont val="Calibri"/>
        <family val="2"/>
        <scheme val="minor"/>
      </rPr>
      <t xml:space="preserve"> (TN)</t>
    </r>
  </si>
  <si>
    <r>
      <rPr>
        <b/>
        <sz val="12"/>
        <color theme="1"/>
        <rFont val="Calibri"/>
        <family val="2"/>
        <scheme val="minor"/>
      </rPr>
      <t>False positive</t>
    </r>
    <r>
      <rPr>
        <sz val="12"/>
        <color theme="1"/>
        <rFont val="Calibri"/>
        <family val="2"/>
        <scheme val="minor"/>
      </rPr>
      <t xml:space="preserve"> (FP)</t>
    </r>
  </si>
  <si>
    <r>
      <rPr>
        <b/>
        <sz val="12"/>
        <color theme="1"/>
        <rFont val="Calibri"/>
        <family val="2"/>
        <scheme val="minor"/>
      </rPr>
      <t>False negative</t>
    </r>
    <r>
      <rPr>
        <sz val="12"/>
        <color theme="1"/>
        <rFont val="Calibri"/>
        <family val="2"/>
        <scheme val="minor"/>
      </rPr>
      <t xml:space="preserve"> (FN)</t>
    </r>
  </si>
  <si>
    <t>Convol Test-BruitProche Best Params</t>
  </si>
  <si>
    <t>3s algos 1-4:</t>
  </si>
  <si>
    <t>3s algos 5-8:</t>
  </si>
  <si>
    <t>Convol Test-Bruit Proche</t>
  </si>
  <si>
    <t>Ecart-type ExpoFit</t>
  </si>
  <si>
    <t>CV ExpoFit</t>
  </si>
  <si>
    <t>Convol ExpoFit</t>
  </si>
  <si>
    <t>Moyenne Convol Test-Bruit</t>
  </si>
  <si>
    <t>Ecart-type Convol Test-Bruit</t>
  </si>
  <si>
    <t>CV Convol Test-Bruit</t>
  </si>
  <si>
    <t>Moyenne Brut BestParams</t>
  </si>
  <si>
    <t>Ecart-type Brut Best Params</t>
  </si>
  <si>
    <t>CV Brut Best Params</t>
  </si>
  <si>
    <t>Ecart-type ExpoFit Best Params</t>
  </si>
  <si>
    <t>CV ExpoFit Best Params</t>
  </si>
  <si>
    <t>Moyenne Test-Bruit Best Params</t>
  </si>
  <si>
    <t>Ecart-type Test-Bruit Best Params</t>
  </si>
  <si>
    <t>CV Test-Bruit Best Params</t>
  </si>
  <si>
    <t>Moyenne Convol Test-Bruit BP</t>
  </si>
  <si>
    <t>Ecart-type Convol Test-Bruit BP</t>
  </si>
  <si>
    <t>CV Convol Test-Bruit BP</t>
  </si>
  <si>
    <t>Brut</t>
  </si>
  <si>
    <t>FitExpo</t>
  </si>
  <si>
    <t>Test-Bruit</t>
  </si>
  <si>
    <t>Poly2</t>
  </si>
  <si>
    <t>ConvolBrut</t>
  </si>
  <si>
    <t>Convol Test-Bruit</t>
  </si>
  <si>
    <t>ExpoFit</t>
  </si>
  <si>
    <t>Convol  ExpoFit</t>
  </si>
  <si>
    <t>Convol  Test-Bruit</t>
  </si>
  <si>
    <t>Convol  Poly2</t>
  </si>
  <si>
    <t>Brut Best Params</t>
  </si>
  <si>
    <t>ExpoFit Best Params</t>
  </si>
  <si>
    <t>Test-Bruit Best Params</t>
  </si>
  <si>
    <t>Poly2 Best Params</t>
  </si>
  <si>
    <t>Convol Brut Best Params</t>
  </si>
  <si>
    <t>Convol ExpoFit Best Params</t>
  </si>
  <si>
    <t>Convol Test-Bruit Best Params</t>
  </si>
  <si>
    <t>Convol Poly2 Best Params</t>
  </si>
  <si>
    <t>Prediction Cutoff Convol TestMinusProxNoise</t>
  </si>
  <si>
    <t>Convol Test-BruitProche</t>
  </si>
  <si>
    <t>Sigmoide Convol TestMinusProxNoise</t>
  </si>
  <si>
    <t>Concentrations faiblements positives</t>
  </si>
  <si>
    <t>LOD règlementaire</t>
  </si>
  <si>
    <t>Valeur LOD règlementaire</t>
  </si>
  <si>
    <t>Valeur LOB règlementaire</t>
  </si>
  <si>
    <t>Valeur LOB règlementaire x 5</t>
  </si>
  <si>
    <t>LOD 2s</t>
  </si>
  <si>
    <t>LOD 3s</t>
  </si>
  <si>
    <t>LoB règlementaire</t>
  </si>
  <si>
    <t>LoB règlementaire x 5</t>
  </si>
  <si>
    <t>LoB + 1,645 x Sigma_i</t>
  </si>
  <si>
    <t>Mean_i &gt; LoB + 1,645 * Sigma_i ?</t>
  </si>
  <si>
    <t>Low level concentrations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</si>
</sst>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0"/>
  </numFmts>
  <fonts count="33" x14ac:knownFonts="1">
    <font>
      <sz val="12"/>
      <color theme="1"/>
      <name val="Calibri"/>
      <family val="2"/>
      <scheme val="minor"/>
    </font>
    <font>
      <b/>
      <sz val="12"/>
      <color theme="1"/>
      <name val="Calibri"/>
      <family val="2"/>
      <scheme val="minor"/>
    </font>
    <font>
      <sz val="8"/>
      <name val="Calibri"/>
      <family val="2"/>
      <scheme val="minor"/>
    </font>
    <font>
      <b/>
      <sz val="14"/>
      <color theme="1"/>
      <name val="Calibri"/>
      <family val="2"/>
      <scheme val="minor"/>
    </font>
    <font>
      <b/>
      <sz val="11"/>
      <color theme="1"/>
      <name val="Calibri"/>
      <family val="2"/>
      <scheme val="minor"/>
    </font>
    <font>
      <sz val="11"/>
      <color rgb="FFFF0000"/>
      <name val="Calibri"/>
      <family val="2"/>
      <scheme val="minor"/>
    </font>
    <font>
      <sz val="11"/>
      <color rgb="FF00B050"/>
      <name val="Calibri"/>
      <family val="2"/>
      <scheme val="minor"/>
    </font>
    <font>
      <sz val="11"/>
      <color rgb="FF7030A0"/>
      <name val="Calibri"/>
      <family val="2"/>
      <scheme val="minor"/>
    </font>
    <font>
      <sz val="12"/>
      <color rgb="FF0070C0"/>
      <name val="Calibri"/>
      <family val="2"/>
      <scheme val="minor"/>
    </font>
    <font>
      <b/>
      <sz val="16"/>
      <color rgb="FFFF0000"/>
      <name val="Calibri"/>
      <family val="2"/>
      <scheme val="minor"/>
    </font>
    <font>
      <i/>
      <sz val="12"/>
      <color theme="1"/>
      <name val="Calibri"/>
      <family val="2"/>
      <scheme val="minor"/>
    </font>
    <font>
      <i/>
      <sz val="10"/>
      <color theme="1"/>
      <name val="Calibri"/>
      <family val="2"/>
      <scheme val="minor"/>
    </font>
    <font>
      <b/>
      <sz val="12"/>
      <color theme="1"/>
      <name val="Symbol"/>
      <family val="1"/>
      <charset val="2"/>
    </font>
    <font>
      <b/>
      <sz val="12"/>
      <color rgb="FF0070C0"/>
      <name val="Calibri"/>
      <family val="2"/>
      <scheme val="minor"/>
    </font>
    <font>
      <sz val="11"/>
      <color rgb="FF00B0F0"/>
      <name val="Calibri"/>
      <family val="2"/>
      <scheme val="minor"/>
    </font>
    <font>
      <sz val="11"/>
      <color rgb="FF002060"/>
      <name val="Calibri"/>
      <family val="2"/>
      <scheme val="minor"/>
    </font>
    <font>
      <sz val="11"/>
      <color rgb="FFFFC000"/>
      <name val="Calibri"/>
      <family val="2"/>
      <scheme val="minor"/>
    </font>
    <font>
      <sz val="11"/>
      <color rgb="FFC00000"/>
      <name val="Calibri"/>
      <family val="2"/>
      <scheme val="minor"/>
    </font>
    <font>
      <i/>
      <sz val="11"/>
      <color theme="1"/>
      <name val="Calibri"/>
      <family val="2"/>
      <scheme val="minor"/>
    </font>
    <font>
      <sz val="9"/>
      <color theme="1"/>
      <name val="Calibri"/>
      <family val="2"/>
      <scheme val="minor"/>
    </font>
    <font>
      <b/>
      <sz val="9"/>
      <color indexed="81"/>
      <name val="Tahoma"/>
      <family val="2"/>
    </font>
    <font>
      <b/>
      <i/>
      <sz val="12"/>
      <color theme="0" tint="-0.499984740745262"/>
      <name val="Calibri"/>
      <family val="2"/>
      <scheme val="minor"/>
    </font>
    <font>
      <sz val="12"/>
      <color theme="1"/>
      <name val="Calibri"/>
      <family val="2"/>
      <scheme val="minor"/>
    </font>
    <font>
      <b/>
      <u/>
      <sz val="12"/>
      <color theme="1"/>
      <name val="Calibri"/>
      <family val="2"/>
      <scheme val="minor"/>
    </font>
    <font>
      <b/>
      <i/>
      <sz val="20"/>
      <color theme="0"/>
      <name val="Calibri"/>
      <family val="2"/>
      <scheme val="minor"/>
    </font>
    <font>
      <sz val="14"/>
      <color theme="1"/>
      <name val="Calibri"/>
      <family val="2"/>
      <scheme val="minor"/>
    </font>
    <font>
      <sz val="12"/>
      <name val="Calibri"/>
      <family val="2"/>
      <scheme val="minor"/>
    </font>
    <font>
      <b/>
      <sz val="11"/>
      <color theme="1"/>
      <name val="Symbol"/>
      <family val="1"/>
      <charset val="2"/>
    </font>
    <font>
      <b/>
      <sz val="18"/>
      <color theme="1"/>
      <name val="Calibri"/>
      <family val="2"/>
      <scheme val="minor"/>
    </font>
    <font>
      <b/>
      <sz val="10"/>
      <color theme="1"/>
      <name val="Calibri"/>
      <family val="2"/>
      <scheme val="minor"/>
    </font>
    <font>
      <sz val="24"/>
      <color theme="1"/>
      <name val="Calibri"/>
      <family val="2"/>
      <scheme val="minor"/>
    </font>
    <font>
      <b/>
      <sz val="11"/>
      <name val="Calibri"/>
      <family val="2"/>
      <scheme val="minor"/>
    </font>
    <font>
      <b/>
      <sz val="12"/>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00B0F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1" tint="0.14999847407452621"/>
        <bgColor indexed="64"/>
      </patternFill>
    </fill>
    <fill>
      <patternFill patternType="solid">
        <fgColor theme="7" tint="0.59999389629810485"/>
        <bgColor indexed="64"/>
      </patternFill>
    </fill>
    <fill>
      <patternFill patternType="solid">
        <fgColor theme="2" tint="-9.9978637043366805E-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s>
  <cellStyleXfs count="5">
    <xf numFmtId="0" fontId="0" fillId="0" borderId="0"/>
    <xf numFmtId="9"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cellStyleXfs>
  <cellXfs count="199">
    <xf numFmtId="0" fontId="0" fillId="0" borderId="0" xfId="0"/>
    <xf numFmtId="0" fontId="1" fillId="2" borderId="1" xfId="0" applyFont="1" applyFill="1" applyBorder="1" applyAlignment="1">
      <alignment horizontal="center" vertical="center"/>
    </xf>
    <xf numFmtId="0" fontId="1" fillId="2" borderId="1" xfId="0" applyFont="1" applyFill="1" applyBorder="1"/>
    <xf numFmtId="0" fontId="0" fillId="0" borderId="1" xfId="0" applyBorder="1"/>
    <xf numFmtId="0" fontId="0" fillId="2" borderId="1" xfId="0" applyFont="1" applyFill="1" applyBorder="1"/>
    <xf numFmtId="0" fontId="0" fillId="2" borderId="1" xfId="0" applyFill="1" applyBorder="1"/>
    <xf numFmtId="0" fontId="3" fillId="0" borderId="0" xfId="0" applyFont="1"/>
    <xf numFmtId="0" fontId="0" fillId="0" borderId="0" xfId="0" applyNumberFormat="1"/>
    <xf numFmtId="10" fontId="0" fillId="0" borderId="1" xfId="0" applyNumberFormat="1" applyBorder="1"/>
    <xf numFmtId="0" fontId="4" fillId="0" borderId="0" xfId="0" applyFont="1"/>
    <xf numFmtId="0" fontId="4" fillId="0" borderId="7" xfId="0" applyFont="1" applyBorder="1"/>
    <xf numFmtId="164" fontId="0" fillId="0" borderId="2" xfId="0" applyNumberFormat="1" applyBorder="1"/>
    <xf numFmtId="164" fontId="0" fillId="0" borderId="8" xfId="0" applyNumberFormat="1" applyBorder="1"/>
    <xf numFmtId="164" fontId="0" fillId="0" borderId="1" xfId="0" applyNumberFormat="1" applyBorder="1"/>
    <xf numFmtId="164" fontId="0" fillId="0" borderId="10" xfId="0" applyNumberFormat="1" applyBorder="1"/>
    <xf numFmtId="164" fontId="5" fillId="0" borderId="2" xfId="0" applyNumberFormat="1" applyFont="1" applyBorder="1"/>
    <xf numFmtId="164" fontId="6" fillId="0" borderId="2" xfId="0" applyNumberFormat="1" applyFont="1" applyBorder="1"/>
    <xf numFmtId="164" fontId="0" fillId="0" borderId="12" xfId="0" applyNumberFormat="1" applyBorder="1"/>
    <xf numFmtId="0" fontId="0" fillId="0" borderId="0" xfId="0" applyBorder="1" applyAlignment="1">
      <alignment horizontal="center" vertical="center"/>
    </xf>
    <xf numFmtId="0" fontId="0" fillId="0" borderId="4" xfId="0" applyBorder="1" applyAlignment="1">
      <alignment horizontal="center" vertical="center"/>
    </xf>
    <xf numFmtId="49" fontId="0" fillId="0" borderId="0" xfId="0" applyNumberFormat="1" applyBorder="1" applyAlignment="1">
      <alignment horizontal="center" vertical="center"/>
    </xf>
    <xf numFmtId="49" fontId="1" fillId="2" borderId="1" xfId="0" applyNumberFormat="1" applyFont="1" applyFill="1" applyBorder="1" applyAlignment="1">
      <alignment horizontal="center" vertical="center"/>
    </xf>
    <xf numFmtId="49" fontId="0" fillId="0" borderId="4" xfId="0" applyNumberFormat="1" applyBorder="1" applyAlignment="1">
      <alignment horizontal="center" vertical="center"/>
    </xf>
    <xf numFmtId="0" fontId="4" fillId="0" borderId="13" xfId="0" applyFont="1" applyBorder="1"/>
    <xf numFmtId="164" fontId="5" fillId="0" borderId="12" xfId="0" applyNumberFormat="1" applyFont="1" applyBorder="1"/>
    <xf numFmtId="164" fontId="6" fillId="0" borderId="12" xfId="0" applyNumberFormat="1" applyFont="1" applyBorder="1"/>
    <xf numFmtId="0" fontId="4" fillId="2" borderId="5" xfId="0" applyFont="1" applyFill="1" applyBorder="1" applyAlignment="1">
      <alignment wrapText="1"/>
    </xf>
    <xf numFmtId="0" fontId="4" fillId="2" borderId="6" xfId="0" applyFont="1" applyFill="1" applyBorder="1" applyAlignment="1">
      <alignment horizontal="left"/>
    </xf>
    <xf numFmtId="0" fontId="4" fillId="2" borderId="6" xfId="0" applyFont="1" applyFill="1" applyBorder="1" applyAlignment="1">
      <alignment wrapText="1"/>
    </xf>
    <xf numFmtId="0" fontId="4" fillId="2" borderId="11" xfId="0" applyFont="1" applyFill="1" applyBorder="1" applyAlignment="1">
      <alignment wrapText="1"/>
    </xf>
    <xf numFmtId="0" fontId="0" fillId="0" borderId="16" xfId="0" applyBorder="1" applyAlignment="1">
      <alignment horizontal="center" vertical="center"/>
    </xf>
    <xf numFmtId="0" fontId="0" fillId="0" borderId="4" xfId="0" applyBorder="1"/>
    <xf numFmtId="0" fontId="0" fillId="0" borderId="0" xfId="0" applyBorder="1"/>
    <xf numFmtId="164" fontId="7" fillId="0" borderId="2" xfId="0" applyNumberFormat="1" applyFont="1" applyBorder="1"/>
    <xf numFmtId="0" fontId="1" fillId="2" borderId="17" xfId="0" applyFont="1" applyFill="1" applyBorder="1" applyAlignment="1">
      <alignment horizontal="center" vertical="center"/>
    </xf>
    <xf numFmtId="0" fontId="0" fillId="0" borderId="20" xfId="0" applyBorder="1"/>
    <xf numFmtId="10" fontId="0" fillId="0" borderId="9" xfId="0" applyNumberFormat="1" applyBorder="1"/>
    <xf numFmtId="0" fontId="0" fillId="0" borderId="21" xfId="0" applyBorder="1"/>
    <xf numFmtId="0" fontId="0" fillId="0" borderId="10" xfId="0" applyBorder="1"/>
    <xf numFmtId="10" fontId="0" fillId="0" borderId="10" xfId="0" applyNumberFormat="1" applyBorder="1"/>
    <xf numFmtId="10" fontId="0" fillId="0" borderId="14" xfId="0" applyNumberFormat="1" applyBorder="1"/>
    <xf numFmtId="0" fontId="4" fillId="0" borderId="22" xfId="0" applyFont="1" applyBorder="1"/>
    <xf numFmtId="164" fontId="0" fillId="0" borderId="4" xfId="0" applyNumberFormat="1" applyBorder="1"/>
    <xf numFmtId="0" fontId="4" fillId="0" borderId="20" xfId="0" applyFont="1" applyBorder="1"/>
    <xf numFmtId="0" fontId="4" fillId="0" borderId="21" xfId="0" applyFont="1" applyBorder="1"/>
    <xf numFmtId="0" fontId="0" fillId="0" borderId="26" xfId="0" applyBorder="1"/>
    <xf numFmtId="164" fontId="7" fillId="0" borderId="12" xfId="0" applyNumberFormat="1" applyFont="1" applyBorder="1"/>
    <xf numFmtId="164" fontId="8" fillId="0" borderId="2" xfId="0" applyNumberFormat="1" applyFont="1" applyBorder="1"/>
    <xf numFmtId="164" fontId="8" fillId="0" borderId="12" xfId="0" applyNumberFormat="1" applyFont="1" applyBorder="1"/>
    <xf numFmtId="0" fontId="4" fillId="0" borderId="0" xfId="0" applyFont="1" applyBorder="1"/>
    <xf numFmtId="0" fontId="1" fillId="2" borderId="3" xfId="0" applyFont="1" applyFill="1" applyBorder="1"/>
    <xf numFmtId="0" fontId="1" fillId="0" borderId="0" xfId="0" applyFont="1"/>
    <xf numFmtId="0" fontId="9" fillId="0" borderId="0" xfId="0" applyFont="1"/>
    <xf numFmtId="0" fontId="1" fillId="0" borderId="1" xfId="0" applyFont="1" applyBorder="1"/>
    <xf numFmtId="0" fontId="10" fillId="0" borderId="0" xfId="0" applyFont="1" applyAlignment="1">
      <alignment horizontal="right"/>
    </xf>
    <xf numFmtId="0" fontId="11" fillId="0" borderId="0" xfId="0" applyFont="1"/>
    <xf numFmtId="164" fontId="14" fillId="0" borderId="2" xfId="0" applyNumberFormat="1" applyFont="1" applyBorder="1"/>
    <xf numFmtId="164" fontId="14" fillId="0" borderId="12" xfId="0" applyNumberFormat="1" applyFont="1" applyBorder="1"/>
    <xf numFmtId="164" fontId="15" fillId="0" borderId="2" xfId="0" applyNumberFormat="1" applyFont="1" applyBorder="1"/>
    <xf numFmtId="164" fontId="15" fillId="0" borderId="4" xfId="0" applyNumberFormat="1" applyFont="1" applyBorder="1"/>
    <xf numFmtId="164" fontId="15" fillId="0" borderId="1" xfId="0" applyNumberFormat="1" applyFont="1" applyBorder="1"/>
    <xf numFmtId="164" fontId="15" fillId="0" borderId="10" xfId="0" applyNumberFormat="1" applyFont="1" applyBorder="1"/>
    <xf numFmtId="164" fontId="16" fillId="0" borderId="2" xfId="0" applyNumberFormat="1" applyFont="1" applyBorder="1"/>
    <xf numFmtId="164" fontId="16" fillId="0" borderId="12" xfId="0" applyNumberFormat="1" applyFont="1" applyBorder="1"/>
    <xf numFmtId="164" fontId="17" fillId="0" borderId="2" xfId="0" applyNumberFormat="1" applyFont="1" applyBorder="1"/>
    <xf numFmtId="164" fontId="17" fillId="0" borderId="1" xfId="0" applyNumberFormat="1" applyFont="1" applyBorder="1"/>
    <xf numFmtId="164" fontId="17" fillId="0" borderId="10" xfId="0" applyNumberFormat="1" applyFont="1" applyBorder="1"/>
    <xf numFmtId="0" fontId="18" fillId="0" borderId="0" xfId="0" applyFont="1" applyAlignment="1">
      <alignment horizontal="right"/>
    </xf>
    <xf numFmtId="0" fontId="1" fillId="2" borderId="1" xfId="0" applyFont="1" applyFill="1" applyBorder="1" applyAlignment="1">
      <alignment horizontal="center" vertical="center" wrapText="1"/>
    </xf>
    <xf numFmtId="0" fontId="1" fillId="2" borderId="15" xfId="0" applyFont="1" applyFill="1" applyBorder="1" applyAlignment="1">
      <alignment horizontal="center" vertical="center" wrapText="1"/>
    </xf>
    <xf numFmtId="164" fontId="0" fillId="0" borderId="15" xfId="0" applyNumberFormat="1" applyBorder="1"/>
    <xf numFmtId="0" fontId="1" fillId="2" borderId="17" xfId="0" applyFont="1" applyFill="1" applyBorder="1" applyAlignment="1">
      <alignment horizontal="center" vertical="center" wrapText="1"/>
    </xf>
    <xf numFmtId="0" fontId="1" fillId="2" borderId="19" xfId="0" applyFont="1" applyFill="1" applyBorder="1" applyAlignment="1">
      <alignment horizontal="center" vertical="center" wrapText="1"/>
    </xf>
    <xf numFmtId="0" fontId="11" fillId="0" borderId="0" xfId="0" applyFont="1" applyAlignment="1">
      <alignment horizontal="right"/>
    </xf>
    <xf numFmtId="0" fontId="19" fillId="0" borderId="0" xfId="0" applyFont="1"/>
    <xf numFmtId="0" fontId="0" fillId="3" borderId="9" xfId="0" applyFill="1" applyBorder="1"/>
    <xf numFmtId="0" fontId="21" fillId="4" borderId="0" xfId="0" applyFont="1" applyFill="1" applyBorder="1" applyAlignment="1">
      <alignment horizontal="center" vertical="center" wrapText="1"/>
    </xf>
    <xf numFmtId="0" fontId="13" fillId="0" borderId="0" xfId="0" applyFont="1"/>
    <xf numFmtId="0" fontId="0" fillId="0" borderId="0" xfId="0" applyAlignment="1">
      <alignment wrapText="1"/>
    </xf>
    <xf numFmtId="0" fontId="1" fillId="2" borderId="1" xfId="0" applyFont="1" applyFill="1" applyBorder="1" applyAlignment="1">
      <alignment horizontal="center" wrapText="1"/>
    </xf>
    <xf numFmtId="0" fontId="1" fillId="0" borderId="1" xfId="0" applyFont="1" applyBorder="1" applyAlignment="1">
      <alignment horizontal="right"/>
    </xf>
    <xf numFmtId="0" fontId="23" fillId="0" borderId="0" xfId="0" applyFont="1"/>
    <xf numFmtId="0" fontId="10" fillId="0" borderId="0" xfId="0" applyFont="1"/>
    <xf numFmtId="0" fontId="25" fillId="0" borderId="0" xfId="0" applyFont="1"/>
    <xf numFmtId="0" fontId="0" fillId="0" borderId="0" xfId="0" applyFont="1"/>
    <xf numFmtId="9" fontId="0" fillId="0" borderId="0" xfId="1" applyFont="1"/>
    <xf numFmtId="0" fontId="0" fillId="0" borderId="4" xfId="0" applyNumberFormat="1" applyBorder="1" applyAlignment="1">
      <alignment horizontal="center" vertical="center"/>
    </xf>
    <xf numFmtId="0" fontId="4" fillId="2" borderId="16" xfId="0" applyFont="1" applyFill="1" applyBorder="1" applyAlignment="1">
      <alignment horizontal="left" wrapText="1"/>
    </xf>
    <xf numFmtId="164" fontId="0" fillId="0" borderId="0" xfId="0" applyNumberFormat="1" applyAlignment="1">
      <alignment horizontal="left"/>
    </xf>
    <xf numFmtId="0" fontId="4" fillId="2" borderId="16" xfId="0" applyFont="1" applyFill="1" applyBorder="1" applyAlignment="1">
      <alignment wrapText="1"/>
    </xf>
    <xf numFmtId="0" fontId="26" fillId="0" borderId="0" xfId="0" applyFont="1"/>
    <xf numFmtId="0" fontId="4" fillId="2" borderId="0" xfId="0" applyFont="1" applyFill="1" applyAlignment="1">
      <alignment horizontal="left" wrapText="1"/>
    </xf>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9" fontId="0" fillId="0" borderId="0" xfId="1" applyFont="1"/>
    <xf numFmtId="0" fontId="1"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Fill="1" applyBorder="1"/>
    <xf numFmtId="49" fontId="1" fillId="0" borderId="0" xfId="0" applyNumberFormat="1" applyFont="1" applyFill="1" applyBorder="1" applyAlignment="1">
      <alignment horizontal="center" vertical="center"/>
    </xf>
    <xf numFmtId="0" fontId="1" fillId="0" borderId="0" xfId="0" applyFont="1" applyFill="1" applyBorder="1"/>
    <xf numFmtId="0" fontId="0" fillId="7" borderId="0" xfId="0" applyFill="1"/>
    <xf numFmtId="0" fontId="0" fillId="5" borderId="0" xfId="0" applyFill="1"/>
    <xf numFmtId="0" fontId="0" fillId="2" borderId="0" xfId="0" applyFill="1"/>
    <xf numFmtId="0" fontId="0" fillId="0" borderId="0" xfId="0" applyFill="1"/>
    <xf numFmtId="0" fontId="1" fillId="0" borderId="0" xfId="0" applyFont="1" applyFill="1" applyBorder="1" applyAlignment="1">
      <alignment horizontal="center" vertical="center" wrapText="1"/>
    </xf>
    <xf numFmtId="0" fontId="1" fillId="0" borderId="4" xfId="0" applyFont="1" applyFill="1" applyBorder="1"/>
    <xf numFmtId="0" fontId="1" fillId="3" borderId="1" xfId="0" applyFont="1" applyFill="1" applyBorder="1"/>
    <xf numFmtId="0" fontId="0" fillId="3" borderId="20" xfId="0" applyFill="1" applyBorder="1"/>
    <xf numFmtId="0" fontId="28" fillId="0" borderId="0" xfId="0" applyFont="1" applyFill="1"/>
    <xf numFmtId="0" fontId="1" fillId="2" borderId="27" xfId="0" applyFont="1" applyFill="1" applyBorder="1" applyAlignment="1">
      <alignment horizontal="center" vertical="center"/>
    </xf>
    <xf numFmtId="0" fontId="0" fillId="0" borderId="16" xfId="0" applyBorder="1"/>
    <xf numFmtId="0" fontId="0" fillId="0" borderId="16" xfId="0" applyFill="1" applyBorder="1"/>
    <xf numFmtId="0" fontId="1" fillId="5" borderId="0" xfId="0" applyFont="1" applyFill="1" applyAlignment="1">
      <alignment horizontal="center" vertical="center" wrapText="1"/>
    </xf>
    <xf numFmtId="0" fontId="1" fillId="8" borderId="1" xfId="0" applyFont="1" applyFill="1" applyBorder="1"/>
    <xf numFmtId="0" fontId="1" fillId="9" borderId="1" xfId="0" applyFont="1" applyFill="1" applyBorder="1"/>
    <xf numFmtId="0" fontId="0" fillId="9" borderId="20" xfId="0" applyFill="1" applyBorder="1"/>
    <xf numFmtId="0" fontId="0" fillId="9" borderId="9" xfId="0" applyFill="1" applyBorder="1"/>
    <xf numFmtId="0" fontId="1" fillId="11" borderId="1" xfId="0" applyFont="1" applyFill="1" applyBorder="1"/>
    <xf numFmtId="0" fontId="0" fillId="11" borderId="20" xfId="0" applyFill="1" applyBorder="1"/>
    <xf numFmtId="0" fontId="0" fillId="11" borderId="9" xfId="0" applyFill="1" applyBorder="1"/>
    <xf numFmtId="0" fontId="28" fillId="0" borderId="0" xfId="0" applyFont="1"/>
    <xf numFmtId="0" fontId="29" fillId="2" borderId="0" xfId="0" applyFont="1" applyFill="1"/>
    <xf numFmtId="0" fontId="30" fillId="0" borderId="0" xfId="0" applyFont="1"/>
    <xf numFmtId="0" fontId="0" fillId="13" borderId="15" xfId="0" applyFill="1" applyBorder="1"/>
    <xf numFmtId="0" fontId="29" fillId="13" borderId="15" xfId="0" applyFont="1" applyFill="1" applyBorder="1"/>
    <xf numFmtId="0" fontId="0" fillId="10" borderId="1" xfId="0" applyFill="1" applyBorder="1"/>
    <xf numFmtId="0" fontId="29" fillId="10" borderId="1" xfId="0" applyFont="1" applyFill="1" applyBorder="1"/>
    <xf numFmtId="0" fontId="0" fillId="10" borderId="15" xfId="0" applyFill="1" applyBorder="1"/>
    <xf numFmtId="0" fontId="29" fillId="10" borderId="15" xfId="0" applyFont="1" applyFill="1" applyBorder="1"/>
    <xf numFmtId="0" fontId="0" fillId="12" borderId="0" xfId="0" applyFill="1" applyBorder="1"/>
    <xf numFmtId="0" fontId="29" fillId="12" borderId="0" xfId="0" applyFont="1" applyFill="1" applyBorder="1"/>
    <xf numFmtId="0" fontId="0" fillId="10" borderId="28" xfId="0" applyFill="1" applyBorder="1"/>
    <xf numFmtId="0" fontId="29" fillId="10" borderId="28" xfId="0" applyFont="1" applyFill="1" applyBorder="1"/>
    <xf numFmtId="0" fontId="0" fillId="11" borderId="28" xfId="0" applyFill="1" applyBorder="1"/>
    <xf numFmtId="0" fontId="29" fillId="11" borderId="28" xfId="0" applyFont="1" applyFill="1" applyBorder="1"/>
    <xf numFmtId="0" fontId="30" fillId="11" borderId="28" xfId="0" applyFont="1" applyFill="1" applyBorder="1"/>
    <xf numFmtId="0" fontId="29" fillId="2" borderId="1" xfId="0" applyFont="1" applyFill="1" applyBorder="1"/>
    <xf numFmtId="0" fontId="0" fillId="12" borderId="0" xfId="0" applyFill="1"/>
    <xf numFmtId="0" fontId="4" fillId="0" borderId="0" xfId="0" applyFont="1" applyAlignment="1">
      <alignment vertical="center" wrapText="1"/>
    </xf>
    <xf numFmtId="0" fontId="4" fillId="5" borderId="1" xfId="0" applyFont="1" applyFill="1" applyBorder="1"/>
    <xf numFmtId="0" fontId="0" fillId="5" borderId="1" xfId="0" applyFill="1" applyBorder="1"/>
    <xf numFmtId="0" fontId="1" fillId="14" borderId="1" xfId="0" applyFont="1" applyFill="1" applyBorder="1"/>
    <xf numFmtId="0" fontId="0" fillId="14" borderId="20" xfId="0" applyFill="1" applyBorder="1"/>
    <xf numFmtId="0" fontId="0" fillId="14" borderId="9" xfId="0" applyFill="1" applyBorder="1"/>
    <xf numFmtId="0" fontId="0" fillId="15" borderId="0" xfId="0" applyFill="1"/>
    <xf numFmtId="0" fontId="1" fillId="3" borderId="1" xfId="0" applyFont="1" applyFill="1" applyBorder="1" applyAlignment="1">
      <alignment horizontal="center" vertical="center"/>
    </xf>
    <xf numFmtId="0" fontId="1" fillId="3" borderId="15" xfId="0" applyFont="1" applyFill="1" applyBorder="1" applyAlignment="1">
      <alignment horizontal="center" vertical="center"/>
    </xf>
    <xf numFmtId="0" fontId="1" fillId="11" borderId="1" xfId="0" applyFont="1" applyFill="1" applyBorder="1" applyAlignment="1">
      <alignment horizontal="center" vertical="center"/>
    </xf>
    <xf numFmtId="0" fontId="1" fillId="9" borderId="1" xfId="0" applyFont="1" applyFill="1" applyBorder="1" applyAlignment="1">
      <alignment horizontal="center" vertical="center"/>
    </xf>
    <xf numFmtId="0" fontId="1" fillId="14" borderId="1" xfId="0" applyFont="1" applyFill="1" applyBorder="1" applyAlignment="1">
      <alignment horizontal="center" vertical="center"/>
    </xf>
    <xf numFmtId="0" fontId="0" fillId="0" borderId="1" xfId="0" applyFill="1" applyBorder="1"/>
    <xf numFmtId="0" fontId="0" fillId="16" borderId="1" xfId="0" applyFill="1" applyBorder="1"/>
    <xf numFmtId="0" fontId="29" fillId="16" borderId="1" xfId="0" applyFont="1" applyFill="1" applyBorder="1"/>
    <xf numFmtId="0" fontId="0" fillId="16" borderId="28" xfId="0" applyFill="1" applyBorder="1"/>
    <xf numFmtId="0" fontId="29" fillId="16" borderId="28" xfId="0" applyFont="1" applyFill="1" applyBorder="1"/>
    <xf numFmtId="0" fontId="30" fillId="16" borderId="28" xfId="0" applyFont="1" applyFill="1" applyBorder="1"/>
    <xf numFmtId="0" fontId="0" fillId="3" borderId="1" xfId="0" applyFill="1" applyBorder="1"/>
    <xf numFmtId="0" fontId="0" fillId="14" borderId="7" xfId="0" applyFill="1" applyBorder="1"/>
    <xf numFmtId="0" fontId="0" fillId="14" borderId="8" xfId="0" applyFill="1" applyBorder="1"/>
    <xf numFmtId="0" fontId="0" fillId="11" borderId="7" xfId="0" applyFill="1" applyBorder="1"/>
    <xf numFmtId="0" fontId="0" fillId="11" borderId="8" xfId="0" applyFill="1" applyBorder="1"/>
    <xf numFmtId="0" fontId="0" fillId="14" borderId="1" xfId="0" applyFill="1" applyBorder="1"/>
    <xf numFmtId="0" fontId="0" fillId="0" borderId="0" xfId="0"/>
    <xf numFmtId="10" fontId="0" fillId="0" borderId="10" xfId="0" applyNumberFormat="1" applyBorder="1"/>
    <xf numFmtId="0" fontId="1" fillId="0" borderId="0" xfId="0" applyFont="1"/>
    <xf numFmtId="0" fontId="0" fillId="7" borderId="0" xfId="0" applyFill="1"/>
    <xf numFmtId="0" fontId="0" fillId="5" borderId="0" xfId="0" applyFill="1"/>
    <xf numFmtId="0" fontId="0" fillId="2" borderId="0" xfId="0" applyFill="1"/>
    <xf numFmtId="0" fontId="0" fillId="11" borderId="9" xfId="0" applyFill="1" applyBorder="1"/>
    <xf numFmtId="0" fontId="0" fillId="0" borderId="0" xfId="0" applyFill="1"/>
    <xf numFmtId="0" fontId="31" fillId="3" borderId="0" xfId="0" applyFont="1" applyFill="1" applyAlignment="1">
      <alignment horizontal="right"/>
    </xf>
    <xf numFmtId="0" fontId="31" fillId="14" borderId="0" xfId="0" applyFont="1" applyFill="1" applyAlignment="1">
      <alignment horizontal="right"/>
    </xf>
    <xf numFmtId="0" fontId="31" fillId="9" borderId="0" xfId="0" applyFont="1" applyFill="1" applyAlignment="1">
      <alignment horizontal="right"/>
    </xf>
    <xf numFmtId="0" fontId="31" fillId="11" borderId="0" xfId="0" applyFont="1" applyFill="1" applyAlignment="1">
      <alignment horizontal="right"/>
    </xf>
    <xf numFmtId="0" fontId="32" fillId="3" borderId="18" xfId="0" applyFont="1" applyFill="1" applyBorder="1" applyAlignment="1">
      <alignment horizontal="center"/>
    </xf>
    <xf numFmtId="0" fontId="32" fillId="3" borderId="19" xfId="0" applyFont="1" applyFill="1" applyBorder="1" applyAlignment="1">
      <alignment horizontal="center"/>
    </xf>
    <xf numFmtId="0" fontId="32" fillId="14" borderId="18" xfId="0" applyFont="1" applyFill="1" applyBorder="1" applyAlignment="1">
      <alignment horizontal="center"/>
    </xf>
    <xf numFmtId="0" fontId="32" fillId="14" borderId="19" xfId="0" applyFont="1" applyFill="1" applyBorder="1" applyAlignment="1">
      <alignment horizontal="center"/>
    </xf>
    <xf numFmtId="0" fontId="32" fillId="9" borderId="18" xfId="0" applyFont="1" applyFill="1" applyBorder="1" applyAlignment="1">
      <alignment horizontal="center"/>
    </xf>
    <xf numFmtId="0" fontId="32" fillId="9" borderId="19" xfId="0" applyFont="1" applyFill="1" applyBorder="1" applyAlignment="1">
      <alignment horizontal="center"/>
    </xf>
    <xf numFmtId="0" fontId="32" fillId="11" borderId="18" xfId="0" applyFont="1" applyFill="1" applyBorder="1" applyAlignment="1">
      <alignment horizontal="center"/>
    </xf>
    <xf numFmtId="0" fontId="32" fillId="11" borderId="19" xfId="0" applyFont="1" applyFill="1" applyBorder="1" applyAlignment="1">
      <alignment horizontal="center"/>
    </xf>
    <xf numFmtId="0" fontId="0" fillId="17" borderId="1" xfId="0" applyFill="1" applyBorder="1"/>
    <xf numFmtId="0" fontId="3" fillId="17" borderId="1" xfId="0" applyFont="1" applyFill="1" applyBorder="1" applyAlignment="1">
      <alignment horizontal="center" vertical="center" wrapText="1"/>
    </xf>
    <xf numFmtId="0" fontId="1" fillId="17" borderId="1" xfId="0" applyFont="1" applyFill="1" applyBorder="1"/>
    <xf numFmtId="0" fontId="1" fillId="17" borderId="29" xfId="0" applyFont="1" applyFill="1" applyBorder="1"/>
    <xf numFmtId="0" fontId="1" fillId="17" borderId="2" xfId="0" applyFont="1" applyFill="1" applyBorder="1"/>
    <xf numFmtId="0" fontId="1" fillId="0" borderId="30" xfId="0" applyFont="1" applyFill="1" applyBorder="1"/>
    <xf numFmtId="0" fontId="1" fillId="17" borderId="3" xfId="0" applyFont="1" applyFill="1" applyBorder="1"/>
    <xf numFmtId="0" fontId="0" fillId="0" borderId="29" xfId="0" applyFill="1" applyBorder="1"/>
    <xf numFmtId="0" fontId="1" fillId="17" borderId="30" xfId="0" applyFont="1" applyFill="1" applyBorder="1"/>
    <xf numFmtId="0" fontId="1" fillId="17" borderId="1" xfId="0" applyNumberFormat="1" applyFont="1" applyFill="1" applyBorder="1"/>
    <xf numFmtId="0" fontId="24" fillId="6" borderId="0" xfId="0" applyFont="1" applyFill="1" applyAlignment="1">
      <alignment horizontal="center"/>
    </xf>
    <xf numFmtId="0" fontId="1" fillId="0" borderId="15" xfId="0" applyFont="1" applyBorder="1" applyAlignment="1">
      <alignment horizontal="center"/>
    </xf>
    <xf numFmtId="0" fontId="1" fillId="0" borderId="3" xfId="0" applyFont="1" applyBorder="1" applyAlignment="1">
      <alignment horizontal="center"/>
    </xf>
    <xf numFmtId="0" fontId="0" fillId="2" borderId="23" xfId="0" applyFill="1" applyBorder="1" applyAlignment="1">
      <alignment horizontal="center"/>
    </xf>
    <xf numFmtId="0" fontId="0" fillId="2" borderId="24" xfId="0" applyFill="1" applyBorder="1" applyAlignment="1">
      <alignment horizontal="center"/>
    </xf>
    <xf numFmtId="0" fontId="0" fillId="2" borderId="25" xfId="0" applyFill="1" applyBorder="1" applyAlignment="1">
      <alignment horizontal="center"/>
    </xf>
  </cellXfs>
  <cellStyles count="5">
    <cellStyle name="Milliers 2" xfId="2" xr:uid="{1383B507-BFAD-4DD7-9DEF-8A58EE41DA78}"/>
    <cellStyle name="Milliers 2 2" xfId="4" xr:uid="{77F25286-7150-4E54-9DDD-46191EB91FE3}"/>
    <cellStyle name="Milliers 3" xfId="3" xr:uid="{9DD96C2D-4C38-4AFB-A733-222EABAAA096}"/>
    <cellStyle name="Normal" xfId="0" builtinId="0"/>
    <cellStyle name="Pourcentage" xfId="1" builtinId="5"/>
  </cellStyles>
  <dxfs count="516">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5" tint="0.39994506668294322"/>
        </patternFill>
      </fill>
    </dxf>
    <dxf>
      <fill>
        <patternFill>
          <bgColor theme="9" tint="0.59996337778862885"/>
        </patternFill>
      </fill>
    </dxf>
    <dxf>
      <fill>
        <patternFill>
          <bgColor rgb="FF92D050"/>
        </patternFill>
      </fill>
    </dxf>
    <dxf>
      <fill>
        <patternFill>
          <bgColor rgb="FFFF0000"/>
        </patternFill>
      </fill>
    </dxf>
    <dxf>
      <fill>
        <patternFill>
          <bgColor theme="5" tint="0.39994506668294322"/>
        </patternFill>
      </fill>
    </dxf>
    <dxf>
      <fill>
        <patternFill>
          <bgColor theme="9" tint="0.59996337778862885"/>
        </patternFill>
      </fill>
    </dxf>
    <dxf>
      <fill>
        <patternFill>
          <bgColor rgb="FF92D050"/>
        </patternFill>
      </fill>
    </dxf>
    <dxf>
      <fill>
        <patternFill>
          <bgColor rgb="FFFF0000"/>
        </patternFill>
      </fill>
    </dxf>
    <dxf>
      <fill>
        <patternFill>
          <bgColor theme="5" tint="0.39994506668294322"/>
        </patternFill>
      </fill>
    </dxf>
    <dxf>
      <fill>
        <patternFill>
          <bgColor theme="9" tint="0.59996337778862885"/>
        </patternFill>
      </fill>
    </dxf>
    <dxf>
      <fill>
        <patternFill>
          <bgColor rgb="FF92D050"/>
        </patternFill>
      </fill>
    </dxf>
    <dxf>
      <fill>
        <patternFill>
          <bgColor rgb="FFFF0000"/>
        </patternFill>
      </fill>
    </dxf>
    <dxf>
      <fill>
        <patternFill>
          <bgColor theme="5" tint="0.39994506668294322"/>
        </patternFill>
      </fill>
    </dxf>
    <dxf>
      <fill>
        <patternFill>
          <bgColor theme="9" tint="0.59996337778862885"/>
        </patternFill>
      </fill>
    </dxf>
    <dxf>
      <fill>
        <patternFill>
          <bgColor rgb="FF92D05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92D050"/>
        </patternFill>
      </fill>
    </dxf>
    <dxf>
      <fill>
        <patternFill>
          <bgColor rgb="FFFFFF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rgb="FFFF0000"/>
      </font>
    </dxf>
    <dxf>
      <font>
        <color rgb="FFFF0000"/>
      </font>
    </dxf>
    <dxf>
      <font>
        <color rgb="FFFF0000"/>
      </font>
    </dxf>
    <dxf>
      <font>
        <color rgb="FFFF0000"/>
      </font>
    </dxf>
    <dxf>
      <fill>
        <patternFill>
          <bgColor theme="5" tint="0.79998168889431442"/>
        </patternFill>
      </fill>
    </dxf>
    <dxf>
      <fill>
        <patternFill>
          <bgColor theme="5" tint="0.79998168889431442"/>
        </patternFill>
      </fill>
    </dxf>
    <dxf>
      <font>
        <color rgb="FFFF0000"/>
      </font>
    </dxf>
    <dxf>
      <font>
        <color rgb="FFFF0000"/>
      </font>
    </dxf>
    <dxf>
      <font>
        <color rgb="FFFF0000"/>
      </font>
    </dxf>
    <dxf>
      <font>
        <color rgb="FFFF0000"/>
      </font>
    </dxf>
    <dxf>
      <fill>
        <patternFill>
          <bgColor theme="5"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fill>
        <patternFill>
          <bgColor theme="5" tint="0.79998168889431442"/>
        </patternFill>
      </fill>
    </dxf>
    <dxf>
      <font>
        <color rgb="FFFF0000"/>
      </font>
    </dxf>
    <dxf>
      <font>
        <color rgb="FFFF0000"/>
      </font>
      <fill>
        <patternFill>
          <bgColor theme="5" tint="0.79998168889431442"/>
        </patternFill>
      </fill>
    </dxf>
    <dxf>
      <font>
        <color rgb="FFFF0000"/>
      </font>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rgb="FFFF0000"/>
      </font>
      <fill>
        <patternFill>
          <bgColor theme="5" tint="0.79998168889431442"/>
        </patternFill>
      </fill>
    </dxf>
    <dxf>
      <font>
        <color rgb="FFFF0000"/>
      </font>
    </dxf>
    <dxf>
      <font>
        <color rgb="FFFFCCFF"/>
      </font>
      <fill>
        <patternFill>
          <bgColor rgb="FFFF0000"/>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ill>
        <patternFill>
          <bgColor theme="5" tint="0.79998168889431442"/>
        </patternFill>
      </fill>
    </dxf>
    <dxf>
      <font>
        <color rgb="FFFF0000"/>
      </font>
    </dxf>
    <dxf>
      <font>
        <color rgb="FFFF0000"/>
      </font>
    </dxf>
    <dxf>
      <font>
        <color rgb="FFFF0000"/>
      </font>
    </dxf>
    <dxf>
      <font>
        <color rgb="FFFF0000"/>
      </font>
    </dxf>
    <dxf>
      <font>
        <b/>
        <i/>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T1 Brut</a:t>
            </a:r>
          </a:p>
          <a:p>
            <a:pPr>
              <a:defRPr/>
            </a:pP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4448701378770379"/>
          <c:y val="4.3228165763639755E-2"/>
          <c:w val="0.69593640646607824"/>
          <c:h val="0.83952810001196043"/>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B12-4A90-8D2C-C0990984E162}"/>
            </c:ext>
          </c:extLst>
        </c:ser>
        <c:ser>
          <c:idx val="2"/>
          <c:order val="2"/>
          <c:tx>
            <c:v>LoB+2sigma</c:v>
          </c:tx>
          <c:spPr>
            <a:ln w="19050" cap="rnd">
              <a:solidFill>
                <a:schemeClr val="accent3"/>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B12-4A90-8D2C-C0990984E162}"/>
            </c:ext>
          </c:extLst>
        </c:ser>
        <c:ser>
          <c:idx val="3"/>
          <c:order val="3"/>
          <c:tx>
            <c:v>LoB+3sigma</c:v>
          </c:tx>
          <c:spPr>
            <a:ln w="19050" cap="rnd">
              <a:solidFill>
                <a:schemeClr val="accent4"/>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B12-4A90-8D2C-C0990984E16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rgbClr val="0070C0"/>
              </a:solidFill>
              <a:round/>
            </a:ln>
            <a:effectLst/>
          </c:spPr>
          <c:marker>
            <c:symbol val="circle"/>
            <c:size val="5"/>
            <c:spPr>
              <a:solidFill>
                <a:schemeClr val="accent1"/>
              </a:solidFill>
              <a:ln w="9525">
                <a:solidFill>
                  <a:srgbClr val="FF0000"/>
                </a:solidFill>
              </a:ln>
              <a:effectLst/>
            </c:spPr>
          </c:marker>
          <c:errBars>
            <c:errDir val="y"/>
            <c:errBarType val="both"/>
            <c:errValType val="cust"/>
            <c:noEndCap val="0"/>
            <c:plus>
              <c:numRef>
                <c:f>'Calculs T1a'!$U$6:$U$15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B12-4A90-8D2C-C0990984E16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a:t>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18982649948634"/>
          <c:y val="4.4150578441884282E-2"/>
          <c:w val="0.65619999134985507"/>
          <c:h val="0.899761635612626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640-46E5-B8C8-5508DA65D93E}"/>
            </c:ext>
          </c:extLst>
        </c:ser>
        <c:ser>
          <c:idx val="2"/>
          <c:order val="2"/>
          <c:tx>
            <c:v>LoB+2sigma</c:v>
          </c:tx>
          <c:spPr>
            <a:ln w="19050" cap="rnd">
              <a:solidFill>
                <a:schemeClr val="accent3"/>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640-46E5-B8C8-5508DA65D93E}"/>
            </c:ext>
          </c:extLst>
        </c:ser>
        <c:ser>
          <c:idx val="3"/>
          <c:order val="3"/>
          <c:tx>
            <c:v>LoB+3sigma</c:v>
          </c:tx>
          <c:spPr>
            <a:ln w="19050" cap="rnd">
              <a:solidFill>
                <a:schemeClr val="accent4"/>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640-46E5-B8C8-5508DA65D93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rgbClr val="FF0000"/>
                </a:solidFill>
              </a:ln>
              <a:effectLst/>
            </c:spPr>
          </c:marker>
          <c:errBars>
            <c:errDir val="y"/>
            <c:errBarType val="both"/>
            <c:errValType val="cust"/>
            <c:noEndCap val="0"/>
            <c:plus>
              <c:numRef>
                <c:f>'Calculs T1a'!$AA$6:$AA$15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640-46E5-B8C8-5508DA65D93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a:t>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333041485021496"/>
          <c:y val="4.4196511165234313E-2"/>
          <c:w val="0.65424534059960793"/>
          <c:h val="0.90340824131402797"/>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27C-4E3D-9D61-B66810EDE9F2}"/>
            </c:ext>
          </c:extLst>
        </c:ser>
        <c:ser>
          <c:idx val="2"/>
          <c:order val="2"/>
          <c:tx>
            <c:v>LoB+2sigma</c:v>
          </c:tx>
          <c:spPr>
            <a:ln w="19050" cap="rnd">
              <a:solidFill>
                <a:schemeClr val="accent3"/>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27C-4E3D-9D61-B66810EDE9F2}"/>
            </c:ext>
          </c:extLst>
        </c:ser>
        <c:ser>
          <c:idx val="3"/>
          <c:order val="3"/>
          <c:tx>
            <c:v>LoB+3sigma</c:v>
          </c:tx>
          <c:spPr>
            <a:ln w="19050" cap="rnd">
              <a:solidFill>
                <a:schemeClr val="accent4"/>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27C-4E3D-9D61-B66810EDE9F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none"/>
          </c:marker>
          <c:errBars>
            <c:errDir val="y"/>
            <c:errBarType val="both"/>
            <c:errValType val="cust"/>
            <c:noEndCap val="0"/>
            <c:plus>
              <c:numRef>
                <c:f>'Calculs T1a'!$AD$6:$AD$15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27C-4E3D-9D61-B66810EDE9F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a:t> FitExpo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200851883691834"/>
          <c:y val="4.3580341707864581E-2"/>
          <c:w val="0.68334624780100672"/>
          <c:h val="0.89960933570826562"/>
        </c:manualLayout>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'Calculs T1a'!$X$6:$X$15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99B-4C00-9098-392B895FE92E}"/>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99B-4C00-9098-392B895FE92E}"/>
            </c:ext>
          </c:extLst>
        </c:ser>
        <c:ser>
          <c:idx val="2"/>
          <c:order val="2"/>
          <c:tx>
            <c:v>LoB+2sigma</c:v>
          </c:tx>
          <c:spPr>
            <a:ln w="19050" cap="rnd">
              <a:solidFill>
                <a:schemeClr val="accent3"/>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99B-4C00-9098-392B895FE92E}"/>
            </c:ext>
          </c:extLst>
        </c:ser>
        <c:ser>
          <c:idx val="3"/>
          <c:order val="3"/>
          <c:tx>
            <c:v>LoB+3sigma</c:v>
          </c:tx>
          <c:spPr>
            <a:ln w="19050" cap="rnd">
              <a:solidFill>
                <a:schemeClr val="accent4"/>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99B-4C00-9098-392B895FE92E}"/>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a:t> 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735680323412986"/>
          <c:y val="5.2353632155800182E-2"/>
          <c:w val="0.7169918151400767"/>
          <c:h val="0.8115079801834503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25A-4EF3-A8BF-ACAAEA3B4096}"/>
            </c:ext>
          </c:extLst>
        </c:ser>
        <c:ser>
          <c:idx val="2"/>
          <c:order val="2"/>
          <c:tx>
            <c:v>LoB+2sigma</c:v>
          </c:tx>
          <c:spPr>
            <a:ln w="19050" cap="rnd">
              <a:solidFill>
                <a:schemeClr val="accent3"/>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25A-4EF3-A8BF-ACAAEA3B4096}"/>
            </c:ext>
          </c:extLst>
        </c:ser>
        <c:ser>
          <c:idx val="3"/>
          <c:order val="3"/>
          <c:tx>
            <c:v>LoB+3sigma</c:v>
          </c:tx>
          <c:spPr>
            <a:ln w="19050" cap="rnd">
              <a:solidFill>
                <a:schemeClr val="accent4"/>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25A-4EF3-A8BF-ACAAEA3B409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rgbClr val="00B0F0"/>
                </a:solidFill>
              </a:ln>
              <a:effectLst/>
            </c:spPr>
          </c:marker>
          <c:errBars>
            <c:errDir val="y"/>
            <c:errBarType val="both"/>
            <c:errValType val="cust"/>
            <c:noEndCap val="0"/>
            <c:plus>
              <c:numRef>
                <c:f>'Calculs T1a'!$U$20:$U$29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25A-4EF3-A8BF-ACAAEA3B409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a:t> Convol ExpoFit</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140616268518219"/>
          <c:y val="4.8399765199906193E-2"/>
          <c:w val="0.68416836561186811"/>
          <c:h val="0.82680648281393754"/>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8E8-45DD-A86F-AECE9701975D}"/>
            </c:ext>
          </c:extLst>
        </c:ser>
        <c:ser>
          <c:idx val="2"/>
          <c:order val="2"/>
          <c:tx>
            <c:v>LoB+2sigma</c:v>
          </c:tx>
          <c:spPr>
            <a:ln w="19050" cap="rnd">
              <a:solidFill>
                <a:schemeClr val="accent3"/>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8E8-45DD-A86F-AECE9701975D}"/>
            </c:ext>
          </c:extLst>
        </c:ser>
        <c:ser>
          <c:idx val="3"/>
          <c:order val="3"/>
          <c:tx>
            <c:v>LoB+3sigma</c:v>
          </c:tx>
          <c:spPr>
            <a:ln w="19050" cap="rnd">
              <a:solidFill>
                <a:schemeClr val="accent4"/>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8E8-45DD-A86F-AECE9701975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'Calculs T1a'!$X$20:$X$29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8E8-45DD-A86F-AECE9701975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baseline="0"/>
              <a:t> Convol Poly2</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3411478489096105"/>
          <c:y val="6.4540833299123315E-2"/>
          <c:w val="0.67457298181490521"/>
          <c:h val="0.7071094998591492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D5-46AA-AA01-10FA8F9EA6B6}"/>
            </c:ext>
          </c:extLst>
        </c:ser>
        <c:ser>
          <c:idx val="2"/>
          <c:order val="2"/>
          <c:tx>
            <c:v>LoB+2sigma</c:v>
          </c:tx>
          <c:spPr>
            <a:ln w="19050" cap="rnd">
              <a:solidFill>
                <a:schemeClr val="accent3"/>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D5-46AA-AA01-10FA8F9EA6B6}"/>
            </c:ext>
          </c:extLst>
        </c:ser>
        <c:ser>
          <c:idx val="3"/>
          <c:order val="3"/>
          <c:tx>
            <c:v>LoB+3sigma</c:v>
          </c:tx>
          <c:spPr>
            <a:ln w="19050" cap="rnd">
              <a:solidFill>
                <a:schemeClr val="accent4"/>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D5-46AA-AA01-10FA8F9EA6B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rgbClr val="FFC000"/>
              </a:solidFill>
              <a:round/>
            </a:ln>
            <a:effectLst/>
          </c:spPr>
          <c:marker>
            <c:symbol val="circle"/>
            <c:size val="5"/>
            <c:spPr>
              <a:solidFill>
                <a:schemeClr val="accent1"/>
              </a:solidFill>
              <a:ln w="9525">
                <a:solidFill>
                  <a:srgbClr val="FFC000"/>
                </a:solidFill>
              </a:ln>
              <a:effectLst/>
            </c:spPr>
          </c:marker>
          <c:errBars>
            <c:errDir val="y"/>
            <c:errBarType val="both"/>
            <c:errValType val="cust"/>
            <c:noEndCap val="0"/>
            <c:plus>
              <c:numRef>
                <c:f>'Calculs T1a'!$AA$20:$AA$29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D5-46AA-AA01-10FA8F9EA6B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u="none" strike="noStrike" baseline="0">
                <a:effectLst/>
              </a:rPr>
              <a:t>T1</a:t>
            </a:r>
            <a:r>
              <a:rPr lang="fr-FR" baseline="0"/>
              <a:t> Convol Test-Bruit</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5112861715015883"/>
          <c:y val="5.3800760946609558E-2"/>
          <c:w val="0.65725043501080049"/>
          <c:h val="0.85698353236259805"/>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DC5-4DBA-BD2B-A2DEAB917AE2}"/>
            </c:ext>
          </c:extLst>
        </c:ser>
        <c:ser>
          <c:idx val="2"/>
          <c:order val="2"/>
          <c:tx>
            <c:v>LoB+2sigma</c:v>
          </c:tx>
          <c:spPr>
            <a:ln w="19050" cap="rnd">
              <a:solidFill>
                <a:schemeClr val="accent3"/>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DC5-4DBA-BD2B-A2DEAB917AE2}"/>
            </c:ext>
          </c:extLst>
        </c:ser>
        <c:ser>
          <c:idx val="3"/>
          <c:order val="3"/>
          <c:tx>
            <c:v>LoB+3sigma</c:v>
          </c:tx>
          <c:spPr>
            <a:ln w="19050" cap="rnd">
              <a:solidFill>
                <a:schemeClr val="accent4"/>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DC5-4DBA-BD2B-A2DEAB917AE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rgbClr val="C00000"/>
                </a:solidFill>
              </a:ln>
              <a:effectLst/>
            </c:spPr>
          </c:marker>
          <c:errBars>
            <c:errDir val="y"/>
            <c:errBarType val="both"/>
            <c:errValType val="cust"/>
            <c:noEndCap val="0"/>
            <c:plus>
              <c:numRef>
                <c:f>'Calculs T1a'!$AD$20:$AD$29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DC5-4DBA-BD2B-A2DEAB917AE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48126985423433"/>
          <c:y val="4.3530463836110034E-2"/>
          <c:w val="0.72046410271244621"/>
          <c:h val="0.84850050641490071"/>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97F8-4210-A3DA-D568E39B7FCD}"/>
            </c:ext>
          </c:extLst>
        </c:ser>
        <c:ser>
          <c:idx val="2"/>
          <c:order val="2"/>
          <c:tx>
            <c:v>LoB+2sigma</c:v>
          </c:tx>
          <c:spPr>
            <a:ln w="19050" cap="rnd">
              <a:solidFill>
                <a:schemeClr val="accent3"/>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97F8-4210-A3DA-D568E39B7FCD}"/>
            </c:ext>
          </c:extLst>
        </c:ser>
        <c:ser>
          <c:idx val="3"/>
          <c:order val="3"/>
          <c:tx>
            <c:v>LoB+3sigma</c:v>
          </c:tx>
          <c:spPr>
            <a:ln w="19050" cap="rnd">
              <a:solidFill>
                <a:schemeClr val="accent4"/>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97F8-4210-A3DA-D568E39B7FC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rgbClr val="0070C0"/>
              </a:solidFill>
              <a:round/>
            </a:ln>
            <a:effectLst/>
          </c:spPr>
          <c:marker>
            <c:symbol val="circle"/>
            <c:size val="5"/>
            <c:spPr>
              <a:solidFill>
                <a:schemeClr val="accent1"/>
              </a:solidFill>
              <a:ln w="9525">
                <a:solidFill>
                  <a:srgbClr val="0070C0"/>
                </a:solidFill>
              </a:ln>
              <a:effectLst/>
            </c:spPr>
          </c:marker>
          <c:errBars>
            <c:errDir val="y"/>
            <c:errBarType val="both"/>
            <c:errValType val="cust"/>
            <c:noEndCap val="0"/>
            <c:plus>
              <c:numRef>
                <c:f>'Calculs T2a'!$U$6:$U$15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97F8-4210-A3DA-D568E39B7FC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675233061428334"/>
          <c:y val="4.4147923867220155E-2"/>
          <c:w val="0.70416845411122919"/>
          <c:h val="0.90781751474181804"/>
        </c:manualLayout>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BA8C-44F7-B7D8-F4EC3B3F7F62}"/>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A8C-44F7-B7D8-F4EC3B3F7F62}"/>
            </c:ext>
          </c:extLst>
        </c:ser>
        <c:ser>
          <c:idx val="2"/>
          <c:order val="2"/>
          <c:tx>
            <c:v>LoB+2sigma</c:v>
          </c:tx>
          <c:spPr>
            <a:ln w="19050" cap="rnd">
              <a:solidFill>
                <a:schemeClr val="accent3"/>
              </a:solidFill>
              <a:round/>
            </a:ln>
            <a:effectLst/>
          </c:spPr>
          <c:marker>
            <c:symbol val="none"/>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A8C-44F7-B7D8-F4EC3B3F7F62}"/>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'Calculs T2a'!$X$6:$X$15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BA8C-44F7-B7D8-F4EC3B3F7F62}"/>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274554669289823"/>
          <c:y val="0.11485907134236371"/>
          <c:w val="0.69598869257253027"/>
          <c:h val="0.8328532327535099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4A65-45DF-8918-B190F803ED50}"/>
            </c:ext>
          </c:extLst>
        </c:ser>
        <c:ser>
          <c:idx val="2"/>
          <c:order val="2"/>
          <c:tx>
            <c:v>LoB+2sigma</c:v>
          </c:tx>
          <c:spPr>
            <a:ln w="19050" cap="rnd">
              <a:solidFill>
                <a:schemeClr val="accent3"/>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A65-45DF-8918-B190F803ED50}"/>
            </c:ext>
          </c:extLst>
        </c:ser>
        <c:ser>
          <c:idx val="3"/>
          <c:order val="3"/>
          <c:tx>
            <c:v>LoB+3sigma</c:v>
          </c:tx>
          <c:spPr>
            <a:ln w="19050" cap="rnd">
              <a:solidFill>
                <a:schemeClr val="accent4"/>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A65-45DF-8918-B190F803ED50}"/>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4A65-45DF-8918-B190F803ED50}"/>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4167892213730649"/>
          <c:y val="4.4463241255870638E-2"/>
          <c:w val="0.67014772601527051"/>
          <c:h val="0.8859381294523794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344-44B0-A8C2-DC5A157142AF}"/>
            </c:ext>
          </c:extLst>
        </c:ser>
        <c:ser>
          <c:idx val="2"/>
          <c:order val="2"/>
          <c:tx>
            <c:v>LoB+2sigma</c:v>
          </c:tx>
          <c:spPr>
            <a:ln w="19050" cap="rnd">
              <a:solidFill>
                <a:schemeClr val="accent3"/>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344-44B0-A8C2-DC5A157142AF}"/>
            </c:ext>
          </c:extLst>
        </c:ser>
        <c:ser>
          <c:idx val="3"/>
          <c:order val="3"/>
          <c:tx>
            <c:v>LoB+3sigma</c:v>
          </c:tx>
          <c:spPr>
            <a:ln w="19050" cap="rnd">
              <a:solidFill>
                <a:schemeClr val="accent4"/>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344-44B0-A8C2-DC5A157142A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344-44B0-A8C2-DC5A157142A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656317501189853"/>
          <c:y val="4.6803436971192623E-2"/>
          <c:w val="0.71807498810148518"/>
          <c:h val="0.8714135033836962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0BA-434E-83ED-041C29A2902E}"/>
            </c:ext>
          </c:extLst>
        </c:ser>
        <c:ser>
          <c:idx val="2"/>
          <c:order val="2"/>
          <c:tx>
            <c:v>LoB+2sigma</c:v>
          </c:tx>
          <c:spPr>
            <a:ln w="19050" cap="rnd">
              <a:solidFill>
                <a:schemeClr val="accent3"/>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0BA-434E-83ED-041C29A2902E}"/>
            </c:ext>
          </c:extLst>
        </c:ser>
        <c:ser>
          <c:idx val="3"/>
          <c:order val="3"/>
          <c:tx>
            <c:v>LoB+3sigma</c:v>
          </c:tx>
          <c:spPr>
            <a:ln w="19050" cap="rnd">
              <a:solidFill>
                <a:schemeClr val="accent4"/>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0BA-434E-83ED-041C29A2902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0BA-434E-83ED-041C29A2902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Convol FitExpo</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675233061428334"/>
          <c:y val="4.6454122932440237E-2"/>
          <c:w val="0.70416845411122919"/>
          <c:h val="0.8639154921886081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3BB-4CEA-A16D-30AFCBF3F6FB}"/>
            </c:ext>
          </c:extLst>
        </c:ser>
        <c:ser>
          <c:idx val="2"/>
          <c:order val="2"/>
          <c:tx>
            <c:v>LoB+2sigma</c:v>
          </c:tx>
          <c:spPr>
            <a:ln w="19050" cap="rnd">
              <a:solidFill>
                <a:schemeClr val="accent3"/>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3BB-4CEA-A16D-30AFCBF3F6FB}"/>
            </c:ext>
          </c:extLst>
        </c:ser>
        <c:ser>
          <c:idx val="3"/>
          <c:order val="3"/>
          <c:tx>
            <c:v>LoB+3sigma</c:v>
          </c:tx>
          <c:spPr>
            <a:ln w="19050" cap="rnd">
              <a:solidFill>
                <a:schemeClr val="accent4"/>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3BB-4CEA-A16D-30AFCBF3F6F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tx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3BB-4CEA-A16D-30AFCBF3F6F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a:t>
            </a:r>
            <a:r>
              <a:rPr lang="fr-FR" baseline="0"/>
              <a:t> Convol Poly2</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481762065095398"/>
          <c:y val="5.0014485143674549E-2"/>
          <c:w val="0.69316064989141912"/>
          <c:h val="0.8596473643505094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A65-45E3-9557-4910D55F80E4}"/>
            </c:ext>
          </c:extLst>
        </c:ser>
        <c:ser>
          <c:idx val="2"/>
          <c:order val="2"/>
          <c:tx>
            <c:v>LoB+2sigma</c:v>
          </c:tx>
          <c:spPr>
            <a:ln w="19050" cap="rnd">
              <a:solidFill>
                <a:schemeClr val="accent3"/>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A65-45E3-9557-4910D55F80E4}"/>
            </c:ext>
          </c:extLst>
        </c:ser>
        <c:ser>
          <c:idx val="3"/>
          <c:order val="3"/>
          <c:tx>
            <c:v>LoB+3sigma</c:v>
          </c:tx>
          <c:spPr>
            <a:ln w="19050" cap="rnd">
              <a:solidFill>
                <a:schemeClr val="accent4"/>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A65-45E3-9557-4910D55F80E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4"/>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A65-45E3-9557-4910D55F80E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970807538573492"/>
          <c:y val="4.2930037363379948E-2"/>
          <c:w val="0.70013434503146477"/>
          <c:h val="0.8820551766836753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E42-4CCC-9A46-589EF59DAD39}"/>
            </c:ext>
          </c:extLst>
        </c:ser>
        <c:ser>
          <c:idx val="2"/>
          <c:order val="2"/>
          <c:tx>
            <c:v>LoB+2sigma</c:v>
          </c:tx>
          <c:spPr>
            <a:ln w="19050" cap="rnd">
              <a:solidFill>
                <a:schemeClr val="accent3"/>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E42-4CCC-9A46-589EF59DAD39}"/>
            </c:ext>
          </c:extLst>
        </c:ser>
        <c:ser>
          <c:idx val="3"/>
          <c:order val="3"/>
          <c:tx>
            <c:v>LoB+3sigma</c:v>
          </c:tx>
          <c:spPr>
            <a:ln w="19050" cap="rnd">
              <a:solidFill>
                <a:schemeClr val="accent4"/>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E42-4CCC-9A46-589EF59DAD3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E42-4CCC-9A46-589EF59DAD3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FitExpo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77669470115527"/>
          <c:y val="4.2636019016440735E-2"/>
          <c:w val="0.69458134387893922"/>
          <c:h val="0.88286295473632337"/>
        </c:manualLayout>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2C8B-4188-BAB8-30B065BAA7E0}"/>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C8B-4188-BAB8-30B065BAA7E0}"/>
            </c:ext>
          </c:extLst>
        </c:ser>
        <c:ser>
          <c:idx val="2"/>
          <c:order val="2"/>
          <c:tx>
            <c:v>LoB+2sigma</c:v>
          </c:tx>
          <c:spPr>
            <a:ln w="19050" cap="rnd">
              <a:solidFill>
                <a:schemeClr val="accent3"/>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C8B-4188-BAB8-30B065BAA7E0}"/>
            </c:ext>
          </c:extLst>
        </c:ser>
        <c:ser>
          <c:idx val="3"/>
          <c:order val="3"/>
          <c:tx>
            <c:v>LoB+3sigma</c:v>
          </c:tx>
          <c:spPr>
            <a:ln w="19050" cap="rnd">
              <a:solidFill>
                <a:schemeClr val="accent4"/>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2C8B-4188-BAB8-30B065BAA7E0}"/>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274545509128063"/>
          <c:y val="4.751796867921778E-2"/>
          <c:w val="0.69598881759378406"/>
          <c:h val="0.8781018153628376"/>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705-4CF1-8384-F6A58965FC36}"/>
            </c:ext>
          </c:extLst>
        </c:ser>
        <c:ser>
          <c:idx val="2"/>
          <c:order val="2"/>
          <c:tx>
            <c:v>LoB+2sigma</c:v>
          </c:tx>
          <c:spPr>
            <a:ln w="19050" cap="rnd">
              <a:solidFill>
                <a:schemeClr val="accent3"/>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705-4CF1-8384-F6A58965FC36}"/>
            </c:ext>
          </c:extLst>
        </c:ser>
        <c:ser>
          <c:idx val="3"/>
          <c:order val="3"/>
          <c:tx>
            <c:v>LoB+3sigma</c:v>
          </c:tx>
          <c:spPr>
            <a:ln w="19050" cap="rnd">
              <a:solidFill>
                <a:schemeClr val="accent4"/>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705-4CF1-8384-F6A58965FC3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none"/>
          </c:marker>
          <c:errBars>
            <c:errDir val="y"/>
            <c:errBarType val="both"/>
            <c:errValType val="cust"/>
            <c:noEndCap val="0"/>
            <c:plus>
              <c:numRef>
                <c:f>'Calculs T3a'!$U$20:$U$29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705-4CF1-8384-F6A58965FC3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Convol FitExpo</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481752733717544"/>
          <c:y val="4.751796867921778E-2"/>
          <c:w val="0.6931607772494931"/>
          <c:h val="0.86945041829845415"/>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0FC-40D3-BB24-393DBBE8936D}"/>
            </c:ext>
          </c:extLst>
        </c:ser>
        <c:ser>
          <c:idx val="2"/>
          <c:order val="2"/>
          <c:tx>
            <c:v>LoB+2sigma</c:v>
          </c:tx>
          <c:spPr>
            <a:ln w="19050" cap="rnd">
              <a:solidFill>
                <a:schemeClr val="accent3"/>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0FC-40D3-BB24-393DBBE8936D}"/>
            </c:ext>
          </c:extLst>
        </c:ser>
        <c:ser>
          <c:idx val="3"/>
          <c:order val="3"/>
          <c:tx>
            <c:v>LoB+3sigma</c:v>
          </c:tx>
          <c:spPr>
            <a:ln w="19050" cap="rnd">
              <a:solidFill>
                <a:schemeClr val="accent4"/>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0FC-40D3-BB24-393DBBE8936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tx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0FC-40D3-BB24-393DBBE8936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a:t>
            </a:r>
            <a:r>
              <a:rPr lang="fr-FR" baseline="0"/>
              <a:t> Convol Poly2</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932124367530122"/>
          <c:y val="8.8742717709518165E-2"/>
          <c:w val="0.70903679490479332"/>
          <c:h val="0.7353728186426637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9DF-466C-8254-304796021866}"/>
            </c:ext>
          </c:extLst>
        </c:ser>
        <c:ser>
          <c:idx val="2"/>
          <c:order val="2"/>
          <c:tx>
            <c:v>LoB+2sigma</c:v>
          </c:tx>
          <c:spPr>
            <a:ln w="19050" cap="rnd">
              <a:solidFill>
                <a:schemeClr val="accent3"/>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9DF-466C-8254-304796021866}"/>
            </c:ext>
          </c:extLst>
        </c:ser>
        <c:ser>
          <c:idx val="3"/>
          <c:order val="3"/>
          <c:tx>
            <c:v>LoB+3sigma</c:v>
          </c:tx>
          <c:spPr>
            <a:ln w="19050" cap="rnd">
              <a:solidFill>
                <a:schemeClr val="accent4"/>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9DF-466C-8254-30479602186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4"/>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9DF-466C-8254-30479602186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9275776396587863"/>
          <c:y val="8.6680456632076894E-2"/>
          <c:w val="0.72397306256501559"/>
          <c:h val="0.8273425349862418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5B9-478C-A3F0-B3560023A9B2}"/>
            </c:ext>
          </c:extLst>
        </c:ser>
        <c:ser>
          <c:idx val="2"/>
          <c:order val="2"/>
          <c:tx>
            <c:v>LoB+2sigma</c:v>
          </c:tx>
          <c:spPr>
            <a:ln w="19050" cap="rnd">
              <a:solidFill>
                <a:schemeClr val="accent3"/>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5B9-478C-A3F0-B3560023A9B2}"/>
            </c:ext>
          </c:extLst>
        </c:ser>
        <c:ser>
          <c:idx val="3"/>
          <c:order val="3"/>
          <c:tx>
            <c:v>LoB+3sigma</c:v>
          </c:tx>
          <c:spPr>
            <a:ln w="19050" cap="rnd">
              <a:solidFill>
                <a:schemeClr val="accent4"/>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5B9-478C-A3F0-B3560023A9B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5B9-478C-A3F0-B3560023A9B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1107325496162144"/>
          <c:y val="4.2345949194574038E-2"/>
          <c:w val="0.71191946525277006"/>
          <c:h val="0.88365988471800228"/>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FF4-40A4-A515-22AACDBC25D5}"/>
            </c:ext>
          </c:extLst>
        </c:ser>
        <c:ser>
          <c:idx val="2"/>
          <c:order val="2"/>
          <c:tx>
            <c:v>LoB+2sigma</c:v>
          </c:tx>
          <c:spPr>
            <a:ln w="19050" cap="rnd">
              <a:solidFill>
                <a:schemeClr val="accent3"/>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FF4-40A4-A515-22AACDBC25D5}"/>
            </c:ext>
          </c:extLst>
        </c:ser>
        <c:ser>
          <c:idx val="3"/>
          <c:order val="3"/>
          <c:tx>
            <c:v>LoB+3sigma</c:v>
          </c:tx>
          <c:spPr>
            <a:ln w="19050" cap="rnd">
              <a:solidFill>
                <a:schemeClr val="accent4"/>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FF4-40A4-A515-22AACDBC25D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FF4-40A4-A515-22AACDBC25D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T2 Convol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692851214549031"/>
          <c:y val="7.7791369330374907E-2"/>
          <c:w val="0.69027962761007899"/>
          <c:h val="0.83740138957605481"/>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B3D-4B76-B53A-2B5E04D1C293}"/>
            </c:ext>
          </c:extLst>
        </c:ser>
        <c:ser>
          <c:idx val="2"/>
          <c:order val="2"/>
          <c:tx>
            <c:v>LoB+2sigma</c:v>
          </c:tx>
          <c:spPr>
            <a:ln w="19050" cap="rnd">
              <a:solidFill>
                <a:schemeClr val="accent3"/>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B3D-4B76-B53A-2B5E04D1C293}"/>
            </c:ext>
          </c:extLst>
        </c:ser>
        <c:ser>
          <c:idx val="3"/>
          <c:order val="3"/>
          <c:tx>
            <c:v>LoB+3sigma</c:v>
          </c:tx>
          <c:spPr>
            <a:ln w="19050" cap="rnd">
              <a:solidFill>
                <a:schemeClr val="accent4"/>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B3D-4B76-B53A-2B5E04D1C29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B3D-4B76-B53A-2B5E04D1C29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T3 Convol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0834391121655657"/>
          <c:y val="5.1125929901890174E-2"/>
          <c:w val="0.7156445738920918"/>
          <c:h val="0.85652838390421959"/>
        </c:manualLayout>
      </c:layout>
      <c:scatterChart>
        <c:scatterStyle val="smoothMarker"/>
        <c:varyColors val="0"/>
        <c:ser>
          <c:idx val="1"/>
          <c:order val="1"/>
          <c:tx>
            <c:v>LoB</c:v>
          </c:tx>
          <c:spPr>
            <a:ln w="19050" cap="rnd">
              <a:solidFill>
                <a:schemeClr val="accent2"/>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BDC-4B79-A668-FB343EF5F9B9}"/>
            </c:ext>
          </c:extLst>
        </c:ser>
        <c:ser>
          <c:idx val="2"/>
          <c:order val="2"/>
          <c:tx>
            <c:v>LoB+2sigma</c:v>
          </c:tx>
          <c:spPr>
            <a:ln w="19050" cap="rnd">
              <a:solidFill>
                <a:schemeClr val="accent3"/>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BDC-4B79-A668-FB343EF5F9B9}"/>
            </c:ext>
          </c:extLst>
        </c:ser>
        <c:ser>
          <c:idx val="3"/>
          <c:order val="3"/>
          <c:tx>
            <c:v>LoB+3sigma</c:v>
          </c:tx>
          <c:spPr>
            <a:ln w="19050" cap="rnd">
              <a:solidFill>
                <a:schemeClr val="accent4"/>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BDC-4B79-A668-FB343EF5F9B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BDC-4B79-A668-FB343EF5F9B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FC-DC4A-A9C4-15D4280FC82F}"/>
            </c:ext>
          </c:extLst>
        </c:ser>
        <c:ser>
          <c:idx val="2"/>
          <c:order val="2"/>
          <c:tx>
            <c:v>LoB+2sigma</c:v>
          </c:tx>
          <c:spPr>
            <a:ln w="19050" cap="rnd">
              <a:solidFill>
                <a:schemeClr val="accent3"/>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FC-DC4A-A9C4-15D4280FC82F}"/>
            </c:ext>
          </c:extLst>
        </c:ser>
        <c:ser>
          <c:idx val="3"/>
          <c:order val="3"/>
          <c:tx>
            <c:v>LoB+3sigma</c:v>
          </c:tx>
          <c:spPr>
            <a:ln w="19050" cap="rnd">
              <a:solidFill>
                <a:schemeClr val="accent4"/>
              </a:solidFill>
              <a:round/>
            </a:ln>
            <a:effectLst/>
          </c:spPr>
          <c:marker>
            <c:symbol val="none"/>
          </c:marker>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C7FC-DC4A-A9C4-15D4280FC82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T1a'!$S$40:$S$49</c:f>
              <c:strCache>
                <c:ptCount val="10"/>
                <c:pt idx="0">
                  <c:v>0</c:v>
                </c:pt>
                <c:pt idx="1">
                  <c:v>//</c:v>
                </c:pt>
                <c:pt idx="2">
                  <c:v>//</c:v>
                </c:pt>
                <c:pt idx="3">
                  <c:v>//</c:v>
                </c:pt>
                <c:pt idx="4">
                  <c:v>//</c:v>
                </c:pt>
                <c:pt idx="5">
                  <c:v>//</c:v>
                </c:pt>
                <c:pt idx="6">
                  <c:v>//</c:v>
                </c:pt>
                <c:pt idx="7">
                  <c:v>//</c:v>
                </c:pt>
                <c:pt idx="8">
                  <c:v>//</c:v>
                </c:pt>
                <c:pt idx="9">
                  <c:v>//</c:v>
                </c:pt>
              </c:strCache>
            </c:strRef>
          </c:xVal>
          <c:yVal>
            <c:numRef>
              <c:f>'Calculs T1a'!$T$40:$T$49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7FC-DC4A-A9C4-15D4280FC82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B55-B647-A9E4-F209A5191428}"/>
            </c:ext>
          </c:extLst>
        </c:ser>
        <c:ser>
          <c:idx val="2"/>
          <c:order val="2"/>
          <c:tx>
            <c:v>LoB+2sigma</c:v>
          </c:tx>
          <c:spPr>
            <a:ln w="19050" cap="rnd">
              <a:solidFill>
                <a:schemeClr val="accent3"/>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B55-B647-A9E4-F209A5191428}"/>
            </c:ext>
          </c:extLst>
        </c:ser>
        <c:ser>
          <c:idx val="3"/>
          <c:order val="3"/>
          <c:tx>
            <c:v>LoB+3sigma</c:v>
          </c:tx>
          <c:spPr>
            <a:ln w="19050" cap="rnd">
              <a:solidFill>
                <a:schemeClr val="accent4"/>
              </a:solidFill>
              <a:round/>
            </a:ln>
            <a:effectLst/>
          </c:spPr>
          <c:marker>
            <c:symbol val="none"/>
          </c:marker>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8B55-B647-A9E4-F209A519142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FF0000"/>
              </a:solidFill>
              <a:round/>
            </a:ln>
            <a:effectLst/>
          </c:spPr>
          <c:marker>
            <c:symbol val="circle"/>
            <c:size val="5"/>
            <c:spPr>
              <a:solidFill>
                <a:schemeClr val="accent1"/>
              </a:solidFill>
              <a:ln w="9525">
                <a:solidFill>
                  <a:srgbClr val="FF0000"/>
                </a:solidFill>
              </a:ln>
              <a:effectLst/>
            </c:spPr>
          </c:marker>
          <c:errBars>
            <c:errDir val="y"/>
            <c:errBarType val="both"/>
            <c:errValType val="cust"/>
            <c:noEndCap val="0"/>
            <c:plus>
              <c:numRef>
                <c:f>'Calculs T1a'!$AA$6:$AA$15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T1a'!$S$80:$S$89</c:f>
              <c:strCache>
                <c:ptCount val="10"/>
                <c:pt idx="0">
                  <c:v>0</c:v>
                </c:pt>
                <c:pt idx="1">
                  <c:v>//</c:v>
                </c:pt>
                <c:pt idx="2">
                  <c:v>//</c:v>
                </c:pt>
                <c:pt idx="3">
                  <c:v>//</c:v>
                </c:pt>
                <c:pt idx="4">
                  <c:v>//</c:v>
                </c:pt>
                <c:pt idx="5">
                  <c:v>//</c:v>
                </c:pt>
                <c:pt idx="6">
                  <c:v>//</c:v>
                </c:pt>
                <c:pt idx="7">
                  <c:v>//</c:v>
                </c:pt>
                <c:pt idx="8">
                  <c:v>//</c:v>
                </c:pt>
                <c:pt idx="9">
                  <c:v>//</c:v>
                </c:pt>
              </c:strCache>
            </c:strRef>
          </c:xVal>
          <c:yVal>
            <c:numRef>
              <c:f>'Calculs T1a'!$T$80:$T$89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8B55-B647-A9E4-F209A519142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53F-744B-BF25-D47D94F1F70B}"/>
            </c:ext>
          </c:extLst>
        </c:ser>
        <c:ser>
          <c:idx val="2"/>
          <c:order val="2"/>
          <c:tx>
            <c:v>LoB+2sigma</c:v>
          </c:tx>
          <c:spPr>
            <a:ln w="19050" cap="rnd">
              <a:solidFill>
                <a:schemeClr val="accent3"/>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53F-744B-BF25-D47D94F1F70B}"/>
            </c:ext>
          </c:extLst>
        </c:ser>
        <c:ser>
          <c:idx val="3"/>
          <c:order val="3"/>
          <c:tx>
            <c:v>LoB+3sigma</c:v>
          </c:tx>
          <c:spPr>
            <a:ln w="19050" cap="rnd">
              <a:solidFill>
                <a:schemeClr val="accent4"/>
              </a:solidFill>
              <a:round/>
            </a:ln>
            <a:effectLst/>
          </c:spPr>
          <c:marker>
            <c:symbol val="none"/>
          </c:marker>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53F-744B-BF25-D47D94F1F70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50"/>
              </a:solidFill>
              <a:round/>
            </a:ln>
            <a:effectLst/>
          </c:spPr>
          <c:marker>
            <c:symbol val="circle"/>
            <c:size val="5"/>
            <c:spPr>
              <a:solidFill>
                <a:schemeClr val="accent1"/>
              </a:solidFill>
              <a:ln w="9525">
                <a:solidFill>
                  <a:srgbClr val="00B050"/>
                </a:solidFill>
              </a:ln>
              <a:effectLst/>
            </c:spPr>
          </c:marker>
          <c:errBars>
            <c:errDir val="y"/>
            <c:errBarType val="both"/>
            <c:errValType val="cust"/>
            <c:noEndCap val="0"/>
            <c:plus>
              <c:numRef>
                <c:f>'Calculs T1a'!$AD$6:$AD$15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T1a'!$AB$80:$AB$89</c:f>
              <c:strCache>
                <c:ptCount val="10"/>
                <c:pt idx="0">
                  <c:v>0</c:v>
                </c:pt>
                <c:pt idx="1">
                  <c:v>//</c:v>
                </c:pt>
                <c:pt idx="2">
                  <c:v>//</c:v>
                </c:pt>
                <c:pt idx="3">
                  <c:v>//</c:v>
                </c:pt>
                <c:pt idx="4">
                  <c:v>//</c:v>
                </c:pt>
                <c:pt idx="5">
                  <c:v>//</c:v>
                </c:pt>
                <c:pt idx="6">
                  <c:v>//</c:v>
                </c:pt>
                <c:pt idx="7">
                  <c:v>//</c:v>
                </c:pt>
                <c:pt idx="8">
                  <c:v>//</c:v>
                </c:pt>
                <c:pt idx="9">
                  <c:v>//</c:v>
                </c:pt>
              </c:strCache>
            </c:strRef>
          </c:xVal>
          <c:yVal>
            <c:numRef>
              <c:f>'Calculs T1a'!$AC$80:$AC$89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3F-744B-BF25-D47D94F1F70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'Calculs T1a'!$X$6:$X$15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AC3-8542-803E-BFF19BEFC98D}"/>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AC3-8542-803E-BFF19BEFC98D}"/>
            </c:ext>
          </c:extLst>
        </c:ser>
        <c:ser>
          <c:idx val="2"/>
          <c:order val="2"/>
          <c:tx>
            <c:v>LoB+2sigma</c:v>
          </c:tx>
          <c:spPr>
            <a:ln w="19050" cap="rnd">
              <a:solidFill>
                <a:schemeClr val="accent3"/>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AC3-8542-803E-BFF19BEFC98D}"/>
            </c:ext>
          </c:extLst>
        </c:ser>
        <c:ser>
          <c:idx val="3"/>
          <c:order val="3"/>
          <c:tx>
            <c:v>LoB+3sigma</c:v>
          </c:tx>
          <c:spPr>
            <a:ln w="19050" cap="rnd">
              <a:solidFill>
                <a:schemeClr val="accent4"/>
              </a:solidFill>
              <a:round/>
            </a:ln>
            <a:effectLst/>
          </c:spPr>
          <c:marker>
            <c:symbol val="none"/>
          </c:marker>
          <c:xVal>
            <c:strRef>
              <c:f>'Calculs T1a'!$AB$40:$AB$49</c:f>
              <c:strCache>
                <c:ptCount val="10"/>
                <c:pt idx="0">
                  <c:v>0</c:v>
                </c:pt>
                <c:pt idx="1">
                  <c:v>//</c:v>
                </c:pt>
                <c:pt idx="2">
                  <c:v>//</c:v>
                </c:pt>
                <c:pt idx="3">
                  <c:v>//</c:v>
                </c:pt>
                <c:pt idx="4">
                  <c:v>//</c:v>
                </c:pt>
                <c:pt idx="5">
                  <c:v>//</c:v>
                </c:pt>
                <c:pt idx="6">
                  <c:v>//</c:v>
                </c:pt>
                <c:pt idx="7">
                  <c:v>//</c:v>
                </c:pt>
                <c:pt idx="8">
                  <c:v>//</c:v>
                </c:pt>
                <c:pt idx="9">
                  <c:v>//</c:v>
                </c:pt>
              </c:strCache>
            </c:strRef>
          </c:xVal>
          <c:yVal>
            <c:numRef>
              <c:f>'Calculs T1a'!$AG$40:$AG$49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EAC3-8542-803E-BFF19BEFC98D}"/>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525-3B46-927A-A5C377D28668}"/>
            </c:ext>
          </c:extLst>
        </c:ser>
        <c:ser>
          <c:idx val="2"/>
          <c:order val="2"/>
          <c:tx>
            <c:v>LoB+2sigma</c:v>
          </c:tx>
          <c:spPr>
            <a:ln w="19050" cap="rnd">
              <a:solidFill>
                <a:schemeClr val="accent3"/>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525-3B46-927A-A5C377D28668}"/>
            </c:ext>
          </c:extLst>
        </c:ser>
        <c:ser>
          <c:idx val="3"/>
          <c:order val="3"/>
          <c:tx>
            <c:v>LoB+3sigma</c:v>
          </c:tx>
          <c:spPr>
            <a:ln w="19050" cap="rnd">
              <a:solidFill>
                <a:schemeClr val="accent4"/>
              </a:solidFill>
              <a:round/>
            </a:ln>
            <a:effectLst/>
          </c:spPr>
          <c:marker>
            <c:symbol val="none"/>
          </c:marker>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525-3B46-927A-A5C377D2866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00B0F0"/>
              </a:solidFill>
              <a:round/>
            </a:ln>
            <a:effectLst/>
          </c:spPr>
          <c:marker>
            <c:symbol val="circle"/>
            <c:size val="5"/>
            <c:spPr>
              <a:solidFill>
                <a:schemeClr val="accent1"/>
              </a:solidFill>
              <a:ln w="9525">
                <a:solidFill>
                  <a:srgbClr val="00B0F0"/>
                </a:solidFill>
              </a:ln>
              <a:effectLst/>
            </c:spPr>
          </c:marker>
          <c:errBars>
            <c:errDir val="y"/>
            <c:errBarType val="both"/>
            <c:errValType val="cust"/>
            <c:noEndCap val="0"/>
            <c:plus>
              <c:numRef>
                <c:f>'Calculs T1a'!$U$20:$U$29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T1a'!$S$121:$S$130</c:f>
              <c:strCache>
                <c:ptCount val="10"/>
                <c:pt idx="0">
                  <c:v>0</c:v>
                </c:pt>
                <c:pt idx="1">
                  <c:v>//</c:v>
                </c:pt>
                <c:pt idx="2">
                  <c:v>//</c:v>
                </c:pt>
                <c:pt idx="3">
                  <c:v>//</c:v>
                </c:pt>
                <c:pt idx="4">
                  <c:v>//</c:v>
                </c:pt>
                <c:pt idx="5">
                  <c:v>//</c:v>
                </c:pt>
                <c:pt idx="6">
                  <c:v>//</c:v>
                </c:pt>
                <c:pt idx="7">
                  <c:v>//</c:v>
                </c:pt>
                <c:pt idx="8">
                  <c:v>//</c:v>
                </c:pt>
                <c:pt idx="9">
                  <c:v>//</c:v>
                </c:pt>
              </c:strCache>
            </c:strRef>
          </c:xVal>
          <c:yVal>
            <c:numRef>
              <c:f>'Calculs T1a'!$T$121:$T$130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525-3B46-927A-A5C377D2866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572-9649-9AAD-E21EF5BEF0D9}"/>
            </c:ext>
          </c:extLst>
        </c:ser>
        <c:ser>
          <c:idx val="2"/>
          <c:order val="2"/>
          <c:tx>
            <c:v>LoB+2sigma</c:v>
          </c:tx>
          <c:spPr>
            <a:ln w="19050" cap="rnd">
              <a:solidFill>
                <a:schemeClr val="accent3"/>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572-9649-9AAD-E21EF5BEF0D9}"/>
            </c:ext>
          </c:extLst>
        </c:ser>
        <c:ser>
          <c:idx val="3"/>
          <c:order val="3"/>
          <c:tx>
            <c:v>LoB+3sigma</c:v>
          </c:tx>
          <c:spPr>
            <a:ln w="19050" cap="rnd">
              <a:solidFill>
                <a:schemeClr val="accent4"/>
              </a:solidFill>
              <a:round/>
            </a:ln>
            <a:effectLst/>
          </c:spPr>
          <c:marker>
            <c:symbol val="none"/>
          </c:marker>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572-9649-9AAD-E21EF5BEF0D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rgbClr val="7030A0"/>
              </a:solidFill>
              <a:round/>
            </a:ln>
            <a:effectLst/>
          </c:spPr>
          <c:marker>
            <c:symbol val="circle"/>
            <c:size val="5"/>
            <c:spPr>
              <a:solidFill>
                <a:schemeClr val="accent1"/>
              </a:solidFill>
              <a:ln w="9525">
                <a:solidFill>
                  <a:srgbClr val="7030A0"/>
                </a:solidFill>
              </a:ln>
              <a:effectLst/>
            </c:spPr>
          </c:marker>
          <c:errBars>
            <c:errDir val="y"/>
            <c:errBarType val="both"/>
            <c:errValType val="cust"/>
            <c:noEndCap val="0"/>
            <c:plus>
              <c:numRef>
                <c:f>'Calculs T1a'!$X$20:$X$29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T1a'!$AB$121:$AB$130</c:f>
              <c:strCache>
                <c:ptCount val="10"/>
                <c:pt idx="0">
                  <c:v>0</c:v>
                </c:pt>
                <c:pt idx="1">
                  <c:v>//</c:v>
                </c:pt>
                <c:pt idx="2">
                  <c:v>//</c:v>
                </c:pt>
                <c:pt idx="3">
                  <c:v>//</c:v>
                </c:pt>
                <c:pt idx="4">
                  <c:v>//</c:v>
                </c:pt>
                <c:pt idx="5">
                  <c:v>//</c:v>
                </c:pt>
                <c:pt idx="6">
                  <c:v>//</c:v>
                </c:pt>
                <c:pt idx="7">
                  <c:v>//</c:v>
                </c:pt>
                <c:pt idx="8">
                  <c:v>//</c:v>
                </c:pt>
                <c:pt idx="9">
                  <c:v>//</c:v>
                </c:pt>
              </c:strCache>
            </c:strRef>
          </c:xVal>
          <c:yVal>
            <c:numRef>
              <c:f>'Calculs T1a'!$AC$121:$AC$130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572-9649-9AAD-E21EF5BEF0D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F7F-9F4B-B26C-B2E62EAF6FDA}"/>
            </c:ext>
          </c:extLst>
        </c:ser>
        <c:ser>
          <c:idx val="2"/>
          <c:order val="2"/>
          <c:tx>
            <c:v>LoB+2sigma</c:v>
          </c:tx>
          <c:spPr>
            <a:ln w="19050" cap="rnd">
              <a:solidFill>
                <a:schemeClr val="accent3"/>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F7F-9F4B-B26C-B2E62EAF6FDA}"/>
            </c:ext>
          </c:extLst>
        </c:ser>
        <c:ser>
          <c:idx val="3"/>
          <c:order val="3"/>
          <c:tx>
            <c:v>LoB+3sigma</c:v>
          </c:tx>
          <c:spPr>
            <a:ln w="19050" cap="rnd">
              <a:solidFill>
                <a:schemeClr val="accent4"/>
              </a:solidFill>
              <a:round/>
            </a:ln>
            <a:effectLst/>
          </c:spPr>
          <c:marker>
            <c:symbol val="none"/>
          </c:marker>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F7F-9F4B-B26C-B2E62EAF6FDA}"/>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rgbClr val="FFC000"/>
              </a:solidFill>
              <a:round/>
            </a:ln>
            <a:effectLst/>
          </c:spPr>
          <c:marker>
            <c:symbol val="circle"/>
            <c:size val="5"/>
            <c:spPr>
              <a:solidFill>
                <a:schemeClr val="accent1"/>
              </a:solidFill>
              <a:ln w="9525">
                <a:solidFill>
                  <a:srgbClr val="FFC000"/>
                </a:solidFill>
              </a:ln>
              <a:effectLst/>
            </c:spPr>
          </c:marker>
          <c:errBars>
            <c:errDir val="y"/>
            <c:errBarType val="both"/>
            <c:errValType val="cust"/>
            <c:noEndCap val="0"/>
            <c:plus>
              <c:numRef>
                <c:f>'Calculs T1a'!$AA$20:$AA$29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T1a'!$S$160:$S$169</c:f>
              <c:strCache>
                <c:ptCount val="10"/>
                <c:pt idx="0">
                  <c:v>0</c:v>
                </c:pt>
                <c:pt idx="1">
                  <c:v>//</c:v>
                </c:pt>
                <c:pt idx="2">
                  <c:v>//</c:v>
                </c:pt>
                <c:pt idx="3">
                  <c:v>//</c:v>
                </c:pt>
                <c:pt idx="4">
                  <c:v>//</c:v>
                </c:pt>
                <c:pt idx="5">
                  <c:v>//</c:v>
                </c:pt>
                <c:pt idx="6">
                  <c:v>//</c:v>
                </c:pt>
                <c:pt idx="7">
                  <c:v>//</c:v>
                </c:pt>
                <c:pt idx="8">
                  <c:v>//</c:v>
                </c:pt>
                <c:pt idx="9">
                  <c:v>//</c:v>
                </c:pt>
              </c:strCache>
            </c:strRef>
          </c:xVal>
          <c:yVal>
            <c:numRef>
              <c:f>'Calculs T1a'!$T$160:$T$169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F7F-9F4B-B26C-B2E62EAF6FDA}"/>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C83-BA42-A4B7-25EEC9954073}"/>
            </c:ext>
          </c:extLst>
        </c:ser>
        <c:ser>
          <c:idx val="2"/>
          <c:order val="2"/>
          <c:tx>
            <c:v>LoB+2sigma</c:v>
          </c:tx>
          <c:spPr>
            <a:ln w="19050" cap="rnd">
              <a:solidFill>
                <a:schemeClr val="accent3"/>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C83-BA42-A4B7-25EEC9954073}"/>
            </c:ext>
          </c:extLst>
        </c:ser>
        <c:ser>
          <c:idx val="3"/>
          <c:order val="3"/>
          <c:tx>
            <c:v>LoB+3sigma</c:v>
          </c:tx>
          <c:spPr>
            <a:ln w="19050" cap="rnd">
              <a:solidFill>
                <a:schemeClr val="accent4"/>
              </a:solidFill>
              <a:round/>
            </a:ln>
            <a:effectLst/>
          </c:spPr>
          <c:marker>
            <c:symbol val="none"/>
          </c:marker>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C83-BA42-A4B7-25EEC995407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rgbClr val="C00000"/>
              </a:solidFill>
              <a:round/>
            </a:ln>
            <a:effectLst/>
          </c:spPr>
          <c:marker>
            <c:symbol val="circle"/>
            <c:size val="5"/>
            <c:spPr>
              <a:solidFill>
                <a:schemeClr val="accent1"/>
              </a:solidFill>
              <a:ln w="9525">
                <a:solidFill>
                  <a:srgbClr val="C00000"/>
                </a:solidFill>
              </a:ln>
              <a:effectLst/>
            </c:spPr>
          </c:marker>
          <c:errBars>
            <c:errDir val="y"/>
            <c:errBarType val="both"/>
            <c:errValType val="cust"/>
            <c:noEndCap val="0"/>
            <c:plus>
              <c:numRef>
                <c:f>'Calculs T1a'!$AD$20:$AD$29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T1a'!$AB$160:$AB$169</c:f>
              <c:strCache>
                <c:ptCount val="10"/>
                <c:pt idx="0">
                  <c:v>0</c:v>
                </c:pt>
                <c:pt idx="1">
                  <c:v>//</c:v>
                </c:pt>
                <c:pt idx="2">
                  <c:v>//</c:v>
                </c:pt>
                <c:pt idx="3">
                  <c:v>//</c:v>
                </c:pt>
                <c:pt idx="4">
                  <c:v>//</c:v>
                </c:pt>
                <c:pt idx="5">
                  <c:v>//</c:v>
                </c:pt>
                <c:pt idx="6">
                  <c:v>//</c:v>
                </c:pt>
                <c:pt idx="7">
                  <c:v>//</c:v>
                </c:pt>
                <c:pt idx="8">
                  <c:v>//</c:v>
                </c:pt>
                <c:pt idx="9">
                  <c:v>//</c:v>
                </c:pt>
              </c:strCache>
            </c:strRef>
          </c:xVal>
          <c:yVal>
            <c:numRef>
              <c:f>'Calculs T1a'!$AC$160:$AC$169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C83-BA42-A4B7-25EEC995407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AB0-4449-BD3F-4D61CF641A02}"/>
            </c:ext>
          </c:extLst>
        </c:ser>
        <c:ser>
          <c:idx val="2"/>
          <c:order val="2"/>
          <c:tx>
            <c:v>LoB+2sigma</c:v>
          </c:tx>
          <c:spPr>
            <a:ln w="19050" cap="rnd">
              <a:solidFill>
                <a:schemeClr val="accent3"/>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AB0-4449-BD3F-4D61CF641A02}"/>
            </c:ext>
          </c:extLst>
        </c:ser>
        <c:ser>
          <c:idx val="3"/>
          <c:order val="3"/>
          <c:tx>
            <c:v>LoB+3sigma</c:v>
          </c:tx>
          <c:spPr>
            <a:ln w="19050" cap="rnd">
              <a:solidFill>
                <a:schemeClr val="accent4"/>
              </a:solidFill>
              <a:round/>
            </a:ln>
            <a:effectLst/>
          </c:spPr>
          <c:marker>
            <c:symbol val="none"/>
          </c:marker>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AB0-4449-BD3F-4D61CF641A0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T2a'!$S$40:$S$49</c:f>
              <c:strCache>
                <c:ptCount val="10"/>
                <c:pt idx="0">
                  <c:v>0</c:v>
                </c:pt>
                <c:pt idx="1">
                  <c:v>//</c:v>
                </c:pt>
                <c:pt idx="2">
                  <c:v>//</c:v>
                </c:pt>
                <c:pt idx="3">
                  <c:v>//</c:v>
                </c:pt>
                <c:pt idx="4">
                  <c:v>//</c:v>
                </c:pt>
                <c:pt idx="5">
                  <c:v>//</c:v>
                </c:pt>
                <c:pt idx="6">
                  <c:v>//</c:v>
                </c:pt>
                <c:pt idx="7">
                  <c:v>//</c:v>
                </c:pt>
                <c:pt idx="8">
                  <c:v>//</c:v>
                </c:pt>
                <c:pt idx="9">
                  <c:v>//</c:v>
                </c:pt>
              </c:strCache>
            </c:strRef>
          </c:xVal>
          <c:yVal>
            <c:numRef>
              <c:f>'Calculs T2a'!$T$40:$T$49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AB0-4449-BD3F-4D61CF641A0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A55-9144-8FB9-0040F39FEEC2}"/>
            </c:ext>
          </c:extLst>
        </c:ser>
        <c:ser>
          <c:idx val="2"/>
          <c:order val="2"/>
          <c:tx>
            <c:v>LoB+2sigma</c:v>
          </c:tx>
          <c:spPr>
            <a:ln w="19050" cap="rnd">
              <a:solidFill>
                <a:schemeClr val="accent3"/>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A55-9144-8FB9-0040F39FEEC2}"/>
            </c:ext>
          </c:extLst>
        </c:ser>
        <c:ser>
          <c:idx val="3"/>
          <c:order val="3"/>
          <c:tx>
            <c:v>LoB+3sigma</c:v>
          </c:tx>
          <c:spPr>
            <a:ln w="19050" cap="rnd">
              <a:solidFill>
                <a:schemeClr val="accent4"/>
              </a:solidFill>
              <a:round/>
            </a:ln>
            <a:effectLst/>
          </c:spPr>
          <c:marker>
            <c:symbol val="none"/>
          </c:marker>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A55-9144-8FB9-0040F39FEEC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T2a'!$S$80:$S$89</c:f>
              <c:strCache>
                <c:ptCount val="10"/>
                <c:pt idx="0">
                  <c:v>0</c:v>
                </c:pt>
                <c:pt idx="1">
                  <c:v>//</c:v>
                </c:pt>
                <c:pt idx="2">
                  <c:v>//</c:v>
                </c:pt>
                <c:pt idx="3">
                  <c:v>//</c:v>
                </c:pt>
                <c:pt idx="4">
                  <c:v>//</c:v>
                </c:pt>
                <c:pt idx="5">
                  <c:v>//</c:v>
                </c:pt>
                <c:pt idx="6">
                  <c:v>//</c:v>
                </c:pt>
                <c:pt idx="7">
                  <c:v>//</c:v>
                </c:pt>
                <c:pt idx="8">
                  <c:v>//</c:v>
                </c:pt>
                <c:pt idx="9">
                  <c:v>//</c:v>
                </c:pt>
              </c:strCache>
            </c:strRef>
          </c:xVal>
          <c:yVal>
            <c:numRef>
              <c:f>'Calculs T2a'!$T$80:$T$89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A55-9144-8FB9-0040F39FEEC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A66-1C4F-906E-B107A961A27E}"/>
            </c:ext>
          </c:extLst>
        </c:ser>
        <c:ser>
          <c:idx val="2"/>
          <c:order val="2"/>
          <c:tx>
            <c:v>LoB+2sigma</c:v>
          </c:tx>
          <c:spPr>
            <a:ln w="19050" cap="rnd">
              <a:solidFill>
                <a:schemeClr val="accent3"/>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A66-1C4F-906E-B107A961A27E}"/>
            </c:ext>
          </c:extLst>
        </c:ser>
        <c:ser>
          <c:idx val="3"/>
          <c:order val="3"/>
          <c:tx>
            <c:v>LoB+3sigma</c:v>
          </c:tx>
          <c:spPr>
            <a:ln w="19050" cap="rnd">
              <a:solidFill>
                <a:schemeClr val="accent4"/>
              </a:solidFill>
              <a:round/>
            </a:ln>
            <a:effectLst/>
          </c:spPr>
          <c:marker>
            <c:symbol val="none"/>
          </c:marker>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A66-1C4F-906E-B107A961A27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T2a'!$AB$80:$AB$89</c:f>
              <c:strCache>
                <c:ptCount val="10"/>
                <c:pt idx="0">
                  <c:v>0</c:v>
                </c:pt>
                <c:pt idx="1">
                  <c:v>//</c:v>
                </c:pt>
                <c:pt idx="2">
                  <c:v>//</c:v>
                </c:pt>
                <c:pt idx="3">
                  <c:v>//</c:v>
                </c:pt>
                <c:pt idx="4">
                  <c:v>//</c:v>
                </c:pt>
                <c:pt idx="5">
                  <c:v>//</c:v>
                </c:pt>
                <c:pt idx="6">
                  <c:v>//</c:v>
                </c:pt>
                <c:pt idx="7">
                  <c:v>//</c:v>
                </c:pt>
                <c:pt idx="8">
                  <c:v>//</c:v>
                </c:pt>
                <c:pt idx="9">
                  <c:v>//</c:v>
                </c:pt>
              </c:strCache>
            </c:strRef>
          </c:xVal>
          <c:yVal>
            <c:numRef>
              <c:f>'Calculs T2a'!$AC$80:$AC$89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A66-1C4F-906E-B107A961A27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726F-FE4F-87EB-1DD6D932AB0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26F-FE4F-87EB-1DD6D932AB09}"/>
            </c:ext>
          </c:extLst>
        </c:ser>
        <c:ser>
          <c:idx val="2"/>
          <c:order val="2"/>
          <c:tx>
            <c:v>LoB+2sigma</c:v>
          </c:tx>
          <c:spPr>
            <a:ln w="19050" cap="rnd">
              <a:solidFill>
                <a:schemeClr val="accent3"/>
              </a:solidFill>
              <a:round/>
            </a:ln>
            <a:effectLst/>
          </c:spPr>
          <c:marker>
            <c:symbol val="none"/>
          </c:marker>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26F-FE4F-87EB-1DD6D932AB09}"/>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'Calculs T2a'!$X$6:$X$15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T2a'!$AB$40:$AB$49</c:f>
              <c:strCache>
                <c:ptCount val="10"/>
                <c:pt idx="0">
                  <c:v>0</c:v>
                </c:pt>
                <c:pt idx="1">
                  <c:v>//</c:v>
                </c:pt>
                <c:pt idx="2">
                  <c:v>//</c:v>
                </c:pt>
                <c:pt idx="3">
                  <c:v>//</c:v>
                </c:pt>
                <c:pt idx="4">
                  <c:v>//</c:v>
                </c:pt>
                <c:pt idx="5">
                  <c:v>//</c:v>
                </c:pt>
                <c:pt idx="6">
                  <c:v>//</c:v>
                </c:pt>
                <c:pt idx="7">
                  <c:v>//</c:v>
                </c:pt>
                <c:pt idx="8">
                  <c:v>//</c:v>
                </c:pt>
                <c:pt idx="9">
                  <c:v>//</c:v>
                </c:pt>
              </c:strCache>
            </c:strRef>
          </c:xVal>
          <c:yVal>
            <c:numRef>
              <c:f>'Calculs T2a'!$AG$40:$AG$49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726F-FE4F-87EB-1DD6D932AB0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r>
                  <a:rPr lang="fr-FR" baseline="0"/>
                  <a:t> </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05C-8B47-87A3-91FE0F14B0C1}"/>
            </c:ext>
          </c:extLst>
        </c:ser>
        <c:ser>
          <c:idx val="2"/>
          <c:order val="2"/>
          <c:tx>
            <c:v>LoB+2sigma</c:v>
          </c:tx>
          <c:spPr>
            <a:ln w="19050" cap="rnd">
              <a:solidFill>
                <a:schemeClr val="accent3"/>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05C-8B47-87A3-91FE0F14B0C1}"/>
            </c:ext>
          </c:extLst>
        </c:ser>
        <c:ser>
          <c:idx val="3"/>
          <c:order val="3"/>
          <c:tx>
            <c:v>LoB+3sigma</c:v>
          </c:tx>
          <c:spPr>
            <a:ln w="19050" cap="rnd">
              <a:solidFill>
                <a:schemeClr val="accent4"/>
              </a:solidFill>
              <a:round/>
            </a:ln>
            <a:effectLst/>
          </c:spPr>
          <c:marker>
            <c:symbol val="none"/>
          </c:marker>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05C-8B47-87A3-91FE0F14B0C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T2a'!$S$121:$S$130</c:f>
              <c:strCache>
                <c:ptCount val="10"/>
                <c:pt idx="0">
                  <c:v>0</c:v>
                </c:pt>
                <c:pt idx="1">
                  <c:v>//</c:v>
                </c:pt>
                <c:pt idx="2">
                  <c:v>//</c:v>
                </c:pt>
                <c:pt idx="3">
                  <c:v>//</c:v>
                </c:pt>
                <c:pt idx="4">
                  <c:v>//</c:v>
                </c:pt>
                <c:pt idx="5">
                  <c:v>//</c:v>
                </c:pt>
                <c:pt idx="6">
                  <c:v>//</c:v>
                </c:pt>
                <c:pt idx="7">
                  <c:v>//</c:v>
                </c:pt>
                <c:pt idx="8">
                  <c:v>//</c:v>
                </c:pt>
                <c:pt idx="9">
                  <c:v>//</c:v>
                </c:pt>
              </c:strCache>
            </c:strRef>
          </c:xVal>
          <c:yVal>
            <c:numRef>
              <c:f>'Calculs T2a'!$T$121:$T$130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05C-8B47-87A3-91FE0F14B0C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ExpoFit</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91E-5C4F-B155-D0497BCD5E66}"/>
            </c:ext>
          </c:extLst>
        </c:ser>
        <c:ser>
          <c:idx val="2"/>
          <c:order val="2"/>
          <c:tx>
            <c:v>LoB+2sigma</c:v>
          </c:tx>
          <c:spPr>
            <a:ln w="19050" cap="rnd">
              <a:solidFill>
                <a:schemeClr val="accent3"/>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91E-5C4F-B155-D0497BCD5E66}"/>
            </c:ext>
          </c:extLst>
        </c:ser>
        <c:ser>
          <c:idx val="3"/>
          <c:order val="3"/>
          <c:tx>
            <c:v>LoB+3sigma</c:v>
          </c:tx>
          <c:spPr>
            <a:ln w="19050" cap="rnd">
              <a:solidFill>
                <a:schemeClr val="accent4"/>
              </a:solidFill>
              <a:round/>
            </a:ln>
            <a:effectLst/>
          </c:spPr>
          <c:marker>
            <c:symbol val="none"/>
          </c:marker>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91E-5C4F-B155-D0497BCD5E6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T2a'!$AB$121:$AB$130</c:f>
              <c:strCache>
                <c:ptCount val="10"/>
                <c:pt idx="0">
                  <c:v>0</c:v>
                </c:pt>
                <c:pt idx="1">
                  <c:v>//</c:v>
                </c:pt>
                <c:pt idx="2">
                  <c:v>//</c:v>
                </c:pt>
                <c:pt idx="3">
                  <c:v>//</c:v>
                </c:pt>
                <c:pt idx="4">
                  <c:v>//</c:v>
                </c:pt>
                <c:pt idx="5">
                  <c:v>//</c:v>
                </c:pt>
                <c:pt idx="6">
                  <c:v>//</c:v>
                </c:pt>
                <c:pt idx="7">
                  <c:v>//</c:v>
                </c:pt>
                <c:pt idx="8">
                  <c:v>//</c:v>
                </c:pt>
                <c:pt idx="9">
                  <c:v>//</c:v>
                </c:pt>
              </c:strCache>
            </c:strRef>
          </c:xVal>
          <c:yVal>
            <c:numRef>
              <c:f>'Calculs T2a'!$AC$121:$AC$130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91E-5C4F-B155-D0497BCD5E6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0354-8E46-A896-E447A4A020EA}"/>
            </c:ext>
          </c:extLst>
        </c:ser>
        <c:ser>
          <c:idx val="2"/>
          <c:order val="2"/>
          <c:tx>
            <c:v>LoB+2sigma</c:v>
          </c:tx>
          <c:spPr>
            <a:ln w="19050" cap="rnd">
              <a:solidFill>
                <a:schemeClr val="accent3"/>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0354-8E46-A896-E447A4A020EA}"/>
            </c:ext>
          </c:extLst>
        </c:ser>
        <c:ser>
          <c:idx val="3"/>
          <c:order val="3"/>
          <c:tx>
            <c:v>LoB+3sigma</c:v>
          </c:tx>
          <c:spPr>
            <a:ln w="19050" cap="rnd">
              <a:solidFill>
                <a:schemeClr val="accent4"/>
              </a:solidFill>
              <a:round/>
            </a:ln>
            <a:effectLst/>
          </c:spPr>
          <c:marker>
            <c:symbol val="none"/>
          </c:marker>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0354-8E46-A896-E447A4A020EA}"/>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T2a'!$S$160:$S$169</c:f>
              <c:strCache>
                <c:ptCount val="10"/>
                <c:pt idx="0">
                  <c:v>0</c:v>
                </c:pt>
                <c:pt idx="1">
                  <c:v>//</c:v>
                </c:pt>
                <c:pt idx="2">
                  <c:v>//</c:v>
                </c:pt>
                <c:pt idx="3">
                  <c:v>//</c:v>
                </c:pt>
                <c:pt idx="4">
                  <c:v>//</c:v>
                </c:pt>
                <c:pt idx="5">
                  <c:v>//</c:v>
                </c:pt>
                <c:pt idx="6">
                  <c:v>//</c:v>
                </c:pt>
                <c:pt idx="7">
                  <c:v>//</c:v>
                </c:pt>
                <c:pt idx="8">
                  <c:v>//</c:v>
                </c:pt>
                <c:pt idx="9">
                  <c:v>//</c:v>
                </c:pt>
              </c:strCache>
            </c:strRef>
          </c:xVal>
          <c:yVal>
            <c:numRef>
              <c:f>'Calculs T2a'!$T$160:$T$169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0354-8E46-A896-E447A4A020EA}"/>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CD6-B84E-A4CE-A9ED84C5134E}"/>
            </c:ext>
          </c:extLst>
        </c:ser>
        <c:ser>
          <c:idx val="2"/>
          <c:order val="2"/>
          <c:tx>
            <c:v>LoB+2sigma</c:v>
          </c:tx>
          <c:spPr>
            <a:ln w="19050" cap="rnd">
              <a:solidFill>
                <a:schemeClr val="accent3"/>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CD6-B84E-A4CE-A9ED84C5134E}"/>
            </c:ext>
          </c:extLst>
        </c:ser>
        <c:ser>
          <c:idx val="3"/>
          <c:order val="3"/>
          <c:tx>
            <c:v>LoB+3sigma</c:v>
          </c:tx>
          <c:spPr>
            <a:ln w="19050" cap="rnd">
              <a:solidFill>
                <a:schemeClr val="accent4"/>
              </a:solidFill>
              <a:round/>
            </a:ln>
            <a:effectLst/>
          </c:spPr>
          <c:marker>
            <c:symbol val="none"/>
          </c:marker>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CD6-B84E-A4CE-A9ED84C5134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T2a'!$AB$160:$AB$169</c:f>
              <c:strCache>
                <c:ptCount val="10"/>
                <c:pt idx="0">
                  <c:v>0</c:v>
                </c:pt>
                <c:pt idx="1">
                  <c:v>//</c:v>
                </c:pt>
                <c:pt idx="2">
                  <c:v>//</c:v>
                </c:pt>
                <c:pt idx="3">
                  <c:v>//</c:v>
                </c:pt>
                <c:pt idx="4">
                  <c:v>//</c:v>
                </c:pt>
                <c:pt idx="5">
                  <c:v>//</c:v>
                </c:pt>
                <c:pt idx="6">
                  <c:v>//</c:v>
                </c:pt>
                <c:pt idx="7">
                  <c:v>//</c:v>
                </c:pt>
                <c:pt idx="8">
                  <c:v>//</c:v>
                </c:pt>
                <c:pt idx="9">
                  <c:v>//</c:v>
                </c:pt>
              </c:strCache>
            </c:strRef>
          </c:xVal>
          <c:yVal>
            <c:numRef>
              <c:f>'Calculs T2a'!$AC$160:$AC$169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CD6-B84E-A4CE-A9ED84C5134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656-9C42-BD83-2F9BB479C891}"/>
            </c:ext>
          </c:extLst>
        </c:ser>
        <c:ser>
          <c:idx val="2"/>
          <c:order val="2"/>
          <c:tx>
            <c:v>LoB+2sigma</c:v>
          </c:tx>
          <c:spPr>
            <a:ln w="19050" cap="rnd">
              <a:solidFill>
                <a:schemeClr val="accent3"/>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656-9C42-BD83-2F9BB479C891}"/>
            </c:ext>
          </c:extLst>
        </c:ser>
        <c:ser>
          <c:idx val="3"/>
          <c:order val="3"/>
          <c:tx>
            <c:v>LoB+3sigma</c:v>
          </c:tx>
          <c:spPr>
            <a:ln w="19050" cap="rnd">
              <a:solidFill>
                <a:schemeClr val="accent4"/>
              </a:solidFill>
              <a:round/>
            </a:ln>
            <a:effectLst/>
          </c:spPr>
          <c:marker>
            <c:symbol val="none"/>
          </c:marker>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656-9C42-BD83-2F9BB479C89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T3a'!$S$40:$S$49</c:f>
              <c:strCache>
                <c:ptCount val="10"/>
                <c:pt idx="0">
                  <c:v>0</c:v>
                </c:pt>
                <c:pt idx="1">
                  <c:v>//</c:v>
                </c:pt>
                <c:pt idx="2">
                  <c:v>//</c:v>
                </c:pt>
                <c:pt idx="3">
                  <c:v>//</c:v>
                </c:pt>
                <c:pt idx="4">
                  <c:v>//</c:v>
                </c:pt>
                <c:pt idx="5">
                  <c:v>//</c:v>
                </c:pt>
                <c:pt idx="6">
                  <c:v>//</c:v>
                </c:pt>
                <c:pt idx="7">
                  <c:v>//</c:v>
                </c:pt>
                <c:pt idx="8">
                  <c:v>//</c:v>
                </c:pt>
                <c:pt idx="9">
                  <c:v>//</c:v>
                </c:pt>
              </c:strCache>
            </c:strRef>
          </c:xVal>
          <c:yVal>
            <c:numRef>
              <c:f>'Calculs T3a'!$T$40:$T$49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656-9C42-BD83-2F9BB479C89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316-E946-987F-C38EC4BD4AF0}"/>
            </c:ext>
          </c:extLst>
        </c:ser>
        <c:ser>
          <c:idx val="2"/>
          <c:order val="2"/>
          <c:tx>
            <c:v>LoB+2sigma</c:v>
          </c:tx>
          <c:spPr>
            <a:ln w="19050" cap="rnd">
              <a:solidFill>
                <a:schemeClr val="accent3"/>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316-E946-987F-C38EC4BD4AF0}"/>
            </c:ext>
          </c:extLst>
        </c:ser>
        <c:ser>
          <c:idx val="3"/>
          <c:order val="3"/>
          <c:tx>
            <c:v>LoB+3sigma</c:v>
          </c:tx>
          <c:spPr>
            <a:ln w="19050" cap="rnd">
              <a:solidFill>
                <a:schemeClr val="accent4"/>
              </a:solidFill>
              <a:round/>
            </a:ln>
            <a:effectLst/>
          </c:spPr>
          <c:marker>
            <c:symbol val="none"/>
          </c:marker>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316-E946-987F-C38EC4BD4AF0}"/>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T3a'!$S$80:$S$89</c:f>
              <c:strCache>
                <c:ptCount val="10"/>
                <c:pt idx="0">
                  <c:v>0</c:v>
                </c:pt>
                <c:pt idx="1">
                  <c:v>//</c:v>
                </c:pt>
                <c:pt idx="2">
                  <c:v>//</c:v>
                </c:pt>
                <c:pt idx="3">
                  <c:v>//</c:v>
                </c:pt>
                <c:pt idx="4">
                  <c:v>//</c:v>
                </c:pt>
                <c:pt idx="5">
                  <c:v>//</c:v>
                </c:pt>
                <c:pt idx="6">
                  <c:v>//</c:v>
                </c:pt>
                <c:pt idx="7">
                  <c:v>//</c:v>
                </c:pt>
                <c:pt idx="8">
                  <c:v>//</c:v>
                </c:pt>
                <c:pt idx="9">
                  <c:v>//</c:v>
                </c:pt>
              </c:strCache>
            </c:strRef>
          </c:xVal>
          <c:yVal>
            <c:numRef>
              <c:f>'Calculs T3a'!$T$80:$T$89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316-E946-987F-C38EC4BD4AF0}"/>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A98-A242-89DB-0DCC6D1BE8FE}"/>
            </c:ext>
          </c:extLst>
        </c:ser>
        <c:ser>
          <c:idx val="2"/>
          <c:order val="2"/>
          <c:tx>
            <c:v>LoB+2sigma</c:v>
          </c:tx>
          <c:spPr>
            <a:ln w="19050" cap="rnd">
              <a:solidFill>
                <a:schemeClr val="accent3"/>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A98-A242-89DB-0DCC6D1BE8FE}"/>
            </c:ext>
          </c:extLst>
        </c:ser>
        <c:ser>
          <c:idx val="3"/>
          <c:order val="3"/>
          <c:tx>
            <c:v>LoB+3sigma</c:v>
          </c:tx>
          <c:spPr>
            <a:ln w="19050" cap="rnd">
              <a:solidFill>
                <a:schemeClr val="accent4"/>
              </a:solidFill>
              <a:round/>
            </a:ln>
            <a:effectLst/>
          </c:spPr>
          <c:marker>
            <c:symbol val="none"/>
          </c:marker>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A98-A242-89DB-0DCC6D1BE8F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T3a'!$AB$80:$AB$89</c:f>
              <c:strCache>
                <c:ptCount val="10"/>
                <c:pt idx="0">
                  <c:v>0</c:v>
                </c:pt>
                <c:pt idx="1">
                  <c:v>//</c:v>
                </c:pt>
                <c:pt idx="2">
                  <c:v>//</c:v>
                </c:pt>
                <c:pt idx="3">
                  <c:v>//</c:v>
                </c:pt>
                <c:pt idx="4">
                  <c:v>//</c:v>
                </c:pt>
                <c:pt idx="5">
                  <c:v>//</c:v>
                </c:pt>
                <c:pt idx="6">
                  <c:v>//</c:v>
                </c:pt>
                <c:pt idx="7">
                  <c:v>//</c:v>
                </c:pt>
                <c:pt idx="8">
                  <c:v>//</c:v>
                </c:pt>
                <c:pt idx="9">
                  <c:v>//</c:v>
                </c:pt>
              </c:strCache>
            </c:strRef>
          </c:xVal>
          <c:yVal>
            <c:numRef>
              <c:f>'Calculs T3a'!$AC$80:$AC$89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A98-A242-89DB-0DCC6D1BE8F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3080-AB4F-8AC2-B08F85C07D1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080-AB4F-8AC2-B08F85C07D19}"/>
            </c:ext>
          </c:extLst>
        </c:ser>
        <c:ser>
          <c:idx val="2"/>
          <c:order val="2"/>
          <c:tx>
            <c:v>LoB+2sigma</c:v>
          </c:tx>
          <c:spPr>
            <a:ln w="19050" cap="rnd">
              <a:solidFill>
                <a:schemeClr val="accent3"/>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080-AB4F-8AC2-B08F85C07D19}"/>
            </c:ext>
          </c:extLst>
        </c:ser>
        <c:ser>
          <c:idx val="3"/>
          <c:order val="3"/>
          <c:tx>
            <c:v>LoB+3sigma</c:v>
          </c:tx>
          <c:spPr>
            <a:ln w="19050" cap="rnd">
              <a:solidFill>
                <a:schemeClr val="accent4"/>
              </a:solidFill>
              <a:round/>
            </a:ln>
            <a:effectLst/>
          </c:spPr>
          <c:marker>
            <c:symbol val="none"/>
          </c:marker>
          <c:xVal>
            <c:strRef>
              <c:f>'Calculs T3a'!$AB$40:$AB$49</c:f>
              <c:strCache>
                <c:ptCount val="10"/>
                <c:pt idx="0">
                  <c:v>0</c:v>
                </c:pt>
                <c:pt idx="1">
                  <c:v>//</c:v>
                </c:pt>
                <c:pt idx="2">
                  <c:v>//</c:v>
                </c:pt>
                <c:pt idx="3">
                  <c:v>//</c:v>
                </c:pt>
                <c:pt idx="4">
                  <c:v>//</c:v>
                </c:pt>
                <c:pt idx="5">
                  <c:v>//</c:v>
                </c:pt>
                <c:pt idx="6">
                  <c:v>//</c:v>
                </c:pt>
                <c:pt idx="7">
                  <c:v>//</c:v>
                </c:pt>
                <c:pt idx="8">
                  <c:v>//</c:v>
                </c:pt>
                <c:pt idx="9">
                  <c:v>//</c:v>
                </c:pt>
              </c:strCache>
            </c:strRef>
          </c:xVal>
          <c:yVal>
            <c:numRef>
              <c:f>'Calculs T3a'!$AG$40:$AG$49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3080-AB4F-8AC2-B08F85C07D1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2F6-D444-ACF0-F45B8AAAC91B}"/>
            </c:ext>
          </c:extLst>
        </c:ser>
        <c:ser>
          <c:idx val="2"/>
          <c:order val="2"/>
          <c:tx>
            <c:v>LoB+2sigma</c:v>
          </c:tx>
          <c:spPr>
            <a:ln w="19050" cap="rnd">
              <a:solidFill>
                <a:schemeClr val="accent3"/>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2F6-D444-ACF0-F45B8AAAC91B}"/>
            </c:ext>
          </c:extLst>
        </c:ser>
        <c:ser>
          <c:idx val="3"/>
          <c:order val="3"/>
          <c:tx>
            <c:v>LoB+3sigma</c:v>
          </c:tx>
          <c:spPr>
            <a:ln w="19050" cap="rnd">
              <a:solidFill>
                <a:schemeClr val="accent4"/>
              </a:solidFill>
              <a:round/>
            </a:ln>
            <a:effectLst/>
          </c:spPr>
          <c:marker>
            <c:symbol val="none"/>
          </c:marker>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2F6-D444-ACF0-F45B8AAAC91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T3a'!$S$121:$S$130</c:f>
              <c:strCache>
                <c:ptCount val="10"/>
                <c:pt idx="0">
                  <c:v>0</c:v>
                </c:pt>
                <c:pt idx="1">
                  <c:v>//</c:v>
                </c:pt>
                <c:pt idx="2">
                  <c:v>//</c:v>
                </c:pt>
                <c:pt idx="3">
                  <c:v>//</c:v>
                </c:pt>
                <c:pt idx="4">
                  <c:v>//</c:v>
                </c:pt>
                <c:pt idx="5">
                  <c:v>//</c:v>
                </c:pt>
                <c:pt idx="6">
                  <c:v>//</c:v>
                </c:pt>
                <c:pt idx="7">
                  <c:v>//</c:v>
                </c:pt>
                <c:pt idx="8">
                  <c:v>//</c:v>
                </c:pt>
                <c:pt idx="9">
                  <c:v>//</c:v>
                </c:pt>
              </c:strCache>
            </c:strRef>
          </c:xVal>
          <c:yVal>
            <c:numRef>
              <c:f>'Calculs T3a'!$T$121:$T$130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2F6-D444-ACF0-F45B8AAAC91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Convol ExpoFit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EEB-8345-9B5F-45802A28AEFC}"/>
            </c:ext>
          </c:extLst>
        </c:ser>
        <c:ser>
          <c:idx val="2"/>
          <c:order val="2"/>
          <c:tx>
            <c:v>LoB+2sigma</c:v>
          </c:tx>
          <c:spPr>
            <a:ln w="19050" cap="rnd">
              <a:solidFill>
                <a:schemeClr val="accent3"/>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EEB-8345-9B5F-45802A28AEFC}"/>
            </c:ext>
          </c:extLst>
        </c:ser>
        <c:ser>
          <c:idx val="3"/>
          <c:order val="3"/>
          <c:tx>
            <c:v>LoB+3sigma</c:v>
          </c:tx>
          <c:spPr>
            <a:ln w="19050" cap="rnd">
              <a:solidFill>
                <a:schemeClr val="accent4"/>
              </a:solidFill>
              <a:round/>
            </a:ln>
            <a:effectLst/>
          </c:spPr>
          <c:marker>
            <c:symbol val="none"/>
          </c:marker>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EEB-8345-9B5F-45802A28AEFC}"/>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T3a'!$AB$121:$AB$130</c:f>
              <c:strCache>
                <c:ptCount val="10"/>
                <c:pt idx="0">
                  <c:v>0</c:v>
                </c:pt>
                <c:pt idx="1">
                  <c:v>//</c:v>
                </c:pt>
                <c:pt idx="2">
                  <c:v>//</c:v>
                </c:pt>
                <c:pt idx="3">
                  <c:v>//</c:v>
                </c:pt>
                <c:pt idx="4">
                  <c:v>//</c:v>
                </c:pt>
                <c:pt idx="5">
                  <c:v>//</c:v>
                </c:pt>
                <c:pt idx="6">
                  <c:v>//</c:v>
                </c:pt>
                <c:pt idx="7">
                  <c:v>//</c:v>
                </c:pt>
                <c:pt idx="8">
                  <c:v>//</c:v>
                </c:pt>
                <c:pt idx="9">
                  <c:v>//</c:v>
                </c:pt>
              </c:strCache>
            </c:strRef>
          </c:xVal>
          <c:yVal>
            <c:numRef>
              <c:f>'Calculs T3a'!$AC$121:$AC$130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EEB-8345-9B5F-45802A28AEFC}"/>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CD8-674F-B87C-0CFDCCD1F7EB}"/>
            </c:ext>
          </c:extLst>
        </c:ser>
        <c:ser>
          <c:idx val="2"/>
          <c:order val="2"/>
          <c:tx>
            <c:v>LoB+2sigma</c:v>
          </c:tx>
          <c:spPr>
            <a:ln w="19050" cap="rnd">
              <a:solidFill>
                <a:schemeClr val="accent3"/>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CD8-674F-B87C-0CFDCCD1F7EB}"/>
            </c:ext>
          </c:extLst>
        </c:ser>
        <c:ser>
          <c:idx val="3"/>
          <c:order val="3"/>
          <c:tx>
            <c:v>LoB+3sigma</c:v>
          </c:tx>
          <c:spPr>
            <a:ln w="19050" cap="rnd">
              <a:solidFill>
                <a:schemeClr val="accent4"/>
              </a:solidFill>
              <a:round/>
            </a:ln>
            <a:effectLst/>
          </c:spPr>
          <c:marker>
            <c:symbol val="none"/>
          </c:marker>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CD8-674F-B87C-0CFDCCD1F7EB}"/>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T3a'!$S$160:$S$169</c:f>
              <c:strCache>
                <c:ptCount val="10"/>
                <c:pt idx="0">
                  <c:v>0</c:v>
                </c:pt>
                <c:pt idx="1">
                  <c:v>//</c:v>
                </c:pt>
                <c:pt idx="2">
                  <c:v>//</c:v>
                </c:pt>
                <c:pt idx="3">
                  <c:v>//</c:v>
                </c:pt>
                <c:pt idx="4">
                  <c:v>//</c:v>
                </c:pt>
                <c:pt idx="5">
                  <c:v>//</c:v>
                </c:pt>
                <c:pt idx="6">
                  <c:v>//</c:v>
                </c:pt>
                <c:pt idx="7">
                  <c:v>//</c:v>
                </c:pt>
                <c:pt idx="8">
                  <c:v>//</c:v>
                </c:pt>
                <c:pt idx="9">
                  <c:v>//</c:v>
                </c:pt>
              </c:strCache>
            </c:strRef>
          </c:xVal>
          <c:yVal>
            <c:numRef>
              <c:f>'Calculs T3a'!$T$160:$T$169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CD8-674F-B87C-0CFDCCD1F7EB}"/>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236-BB42-AC08-F4EE4FA64C19}"/>
            </c:ext>
          </c:extLst>
        </c:ser>
        <c:ser>
          <c:idx val="2"/>
          <c:order val="2"/>
          <c:tx>
            <c:v>LoB+2sigma</c:v>
          </c:tx>
          <c:spPr>
            <a:ln w="19050" cap="rnd">
              <a:solidFill>
                <a:schemeClr val="accent3"/>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236-BB42-AC08-F4EE4FA64C19}"/>
            </c:ext>
          </c:extLst>
        </c:ser>
        <c:ser>
          <c:idx val="3"/>
          <c:order val="3"/>
          <c:tx>
            <c:v>LoB+3sigma</c:v>
          </c:tx>
          <c:spPr>
            <a:ln w="19050" cap="rnd">
              <a:solidFill>
                <a:schemeClr val="accent4"/>
              </a:solidFill>
              <a:round/>
            </a:ln>
            <a:effectLst/>
          </c:spPr>
          <c:marker>
            <c:symbol val="none"/>
          </c:marker>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236-BB42-AC08-F4EE4FA64C1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T3a'!$AD$20:$AD$29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T3a'!$AD$20:$AD$29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T3a'!$AB$160:$AB$169</c:f>
              <c:strCache>
                <c:ptCount val="10"/>
                <c:pt idx="0">
                  <c:v>0</c:v>
                </c:pt>
                <c:pt idx="1">
                  <c:v>//</c:v>
                </c:pt>
                <c:pt idx="2">
                  <c:v>//</c:v>
                </c:pt>
                <c:pt idx="3">
                  <c:v>//</c:v>
                </c:pt>
                <c:pt idx="4">
                  <c:v>//</c:v>
                </c:pt>
                <c:pt idx="5">
                  <c:v>//</c:v>
                </c:pt>
                <c:pt idx="6">
                  <c:v>//</c:v>
                </c:pt>
                <c:pt idx="7">
                  <c:v>//</c:v>
                </c:pt>
                <c:pt idx="8">
                  <c:v>//</c:v>
                </c:pt>
                <c:pt idx="9">
                  <c:v>//</c:v>
                </c:pt>
              </c:strCache>
            </c:strRef>
          </c:xVal>
          <c:yVal>
            <c:numRef>
              <c:f>'Calculs T3a'!$AC$160:$AC$169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236-BB42-AC08-F4EE4FA64C1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T1b'!$S$40:$S$49</c:f>
              <c:strCache>
                <c:ptCount val="10"/>
                <c:pt idx="0">
                  <c:v>0</c:v>
                </c:pt>
                <c:pt idx="1">
                  <c:v>//</c:v>
                </c:pt>
                <c:pt idx="2">
                  <c:v>//</c:v>
                </c:pt>
                <c:pt idx="3">
                  <c:v>//</c:v>
                </c:pt>
                <c:pt idx="4">
                  <c:v>//</c:v>
                </c:pt>
                <c:pt idx="5">
                  <c:v>//</c:v>
                </c:pt>
                <c:pt idx="6">
                  <c:v>//</c:v>
                </c:pt>
                <c:pt idx="7">
                  <c:v>//</c:v>
                </c:pt>
                <c:pt idx="8">
                  <c:v>//</c:v>
                </c:pt>
                <c:pt idx="9">
                  <c:v>//</c:v>
                </c:pt>
              </c:strCache>
            </c:strRef>
          </c:xVal>
          <c:yVal>
            <c:numRef>
              <c:f>'Calculs T1b'!$V$40:$V$49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807-4D5D-9D42-422873FEAE65}"/>
            </c:ext>
          </c:extLst>
        </c:ser>
        <c:ser>
          <c:idx val="2"/>
          <c:order val="2"/>
          <c:tx>
            <c:v>LoB+2sigma</c:v>
          </c:tx>
          <c:spPr>
            <a:ln w="19050" cap="rnd">
              <a:solidFill>
                <a:schemeClr val="accent3"/>
              </a:solidFill>
              <a:round/>
            </a:ln>
            <a:effectLst/>
          </c:spPr>
          <c:marker>
            <c:symbol val="none"/>
          </c:marker>
          <c:xVal>
            <c:strRef>
              <c:f>'Calculs T1b'!$S$40:$S$49</c:f>
              <c:strCache>
                <c:ptCount val="10"/>
                <c:pt idx="0">
                  <c:v>0</c:v>
                </c:pt>
                <c:pt idx="1">
                  <c:v>//</c:v>
                </c:pt>
                <c:pt idx="2">
                  <c:v>//</c:v>
                </c:pt>
                <c:pt idx="3">
                  <c:v>//</c:v>
                </c:pt>
                <c:pt idx="4">
                  <c:v>//</c:v>
                </c:pt>
                <c:pt idx="5">
                  <c:v>//</c:v>
                </c:pt>
                <c:pt idx="6">
                  <c:v>//</c:v>
                </c:pt>
                <c:pt idx="7">
                  <c:v>//</c:v>
                </c:pt>
                <c:pt idx="8">
                  <c:v>//</c:v>
                </c:pt>
                <c:pt idx="9">
                  <c:v>//</c:v>
                </c:pt>
              </c:strCache>
            </c:strRef>
          </c:xVal>
          <c:yVal>
            <c:numRef>
              <c:f>'Calculs T1b'!$W$40:$W$49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807-4D5D-9D42-422873FEAE65}"/>
            </c:ext>
          </c:extLst>
        </c:ser>
        <c:ser>
          <c:idx val="3"/>
          <c:order val="3"/>
          <c:tx>
            <c:v>LoB+3sigma</c:v>
          </c:tx>
          <c:spPr>
            <a:ln w="19050" cap="rnd">
              <a:solidFill>
                <a:schemeClr val="accent4"/>
              </a:solidFill>
              <a:round/>
            </a:ln>
            <a:effectLst/>
          </c:spPr>
          <c:marker>
            <c:symbol val="none"/>
          </c:marker>
          <c:xVal>
            <c:strRef>
              <c:f>'Calculs T1b'!$S$40:$S$49</c:f>
              <c:strCache>
                <c:ptCount val="10"/>
                <c:pt idx="0">
                  <c:v>0</c:v>
                </c:pt>
                <c:pt idx="1">
                  <c:v>//</c:v>
                </c:pt>
                <c:pt idx="2">
                  <c:v>//</c:v>
                </c:pt>
                <c:pt idx="3">
                  <c:v>//</c:v>
                </c:pt>
                <c:pt idx="4">
                  <c:v>//</c:v>
                </c:pt>
                <c:pt idx="5">
                  <c:v>//</c:v>
                </c:pt>
                <c:pt idx="6">
                  <c:v>//</c:v>
                </c:pt>
                <c:pt idx="7">
                  <c:v>//</c:v>
                </c:pt>
                <c:pt idx="8">
                  <c:v>//</c:v>
                </c:pt>
                <c:pt idx="9">
                  <c:v>//</c:v>
                </c:pt>
              </c:strCache>
            </c:strRef>
          </c:xVal>
          <c:yVal>
            <c:numRef>
              <c:f>'Calculs T1b'!$X$40:$X$49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807-4D5D-9D42-422873FEAE65}"/>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T1b'!$S$40:$S$49</c:f>
              <c:strCache>
                <c:ptCount val="10"/>
                <c:pt idx="0">
                  <c:v>0</c:v>
                </c:pt>
                <c:pt idx="1">
                  <c:v>//</c:v>
                </c:pt>
                <c:pt idx="2">
                  <c:v>//</c:v>
                </c:pt>
                <c:pt idx="3">
                  <c:v>//</c:v>
                </c:pt>
                <c:pt idx="4">
                  <c:v>//</c:v>
                </c:pt>
                <c:pt idx="5">
                  <c:v>//</c:v>
                </c:pt>
                <c:pt idx="6">
                  <c:v>//</c:v>
                </c:pt>
                <c:pt idx="7">
                  <c:v>//</c:v>
                </c:pt>
                <c:pt idx="8">
                  <c:v>//</c:v>
                </c:pt>
                <c:pt idx="9">
                  <c:v>//</c:v>
                </c:pt>
              </c:strCache>
            </c:strRef>
          </c:xVal>
          <c:yVal>
            <c:numRef>
              <c:f>'Calculs T1b'!$T$40:$T$49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807-4D5D-9D42-422873FEAE65}"/>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T1b'!$S$80:$S$89</c:f>
              <c:strCache>
                <c:ptCount val="10"/>
                <c:pt idx="0">
                  <c:v>0</c:v>
                </c:pt>
                <c:pt idx="1">
                  <c:v>//</c:v>
                </c:pt>
                <c:pt idx="2">
                  <c:v>//</c:v>
                </c:pt>
                <c:pt idx="3">
                  <c:v>//</c:v>
                </c:pt>
                <c:pt idx="4">
                  <c:v>//</c:v>
                </c:pt>
                <c:pt idx="5">
                  <c:v>//</c:v>
                </c:pt>
                <c:pt idx="6">
                  <c:v>//</c:v>
                </c:pt>
                <c:pt idx="7">
                  <c:v>//</c:v>
                </c:pt>
                <c:pt idx="8">
                  <c:v>//</c:v>
                </c:pt>
                <c:pt idx="9">
                  <c:v>//</c:v>
                </c:pt>
              </c:strCache>
            </c:strRef>
          </c:xVal>
          <c:yVal>
            <c:numRef>
              <c:f>'Calculs T1b'!$V$80:$V$89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35-42C0-A18D-53E50535E636}"/>
            </c:ext>
          </c:extLst>
        </c:ser>
        <c:ser>
          <c:idx val="2"/>
          <c:order val="2"/>
          <c:tx>
            <c:v>LoB+2sigma</c:v>
          </c:tx>
          <c:spPr>
            <a:ln w="19050" cap="rnd">
              <a:solidFill>
                <a:schemeClr val="accent3"/>
              </a:solidFill>
              <a:round/>
            </a:ln>
            <a:effectLst/>
          </c:spPr>
          <c:marker>
            <c:symbol val="none"/>
          </c:marker>
          <c:xVal>
            <c:strRef>
              <c:f>'Calculs T1b'!$S$80:$S$89</c:f>
              <c:strCache>
                <c:ptCount val="10"/>
                <c:pt idx="0">
                  <c:v>0</c:v>
                </c:pt>
                <c:pt idx="1">
                  <c:v>//</c:v>
                </c:pt>
                <c:pt idx="2">
                  <c:v>//</c:v>
                </c:pt>
                <c:pt idx="3">
                  <c:v>//</c:v>
                </c:pt>
                <c:pt idx="4">
                  <c:v>//</c:v>
                </c:pt>
                <c:pt idx="5">
                  <c:v>//</c:v>
                </c:pt>
                <c:pt idx="6">
                  <c:v>//</c:v>
                </c:pt>
                <c:pt idx="7">
                  <c:v>//</c:v>
                </c:pt>
                <c:pt idx="8">
                  <c:v>//</c:v>
                </c:pt>
                <c:pt idx="9">
                  <c:v>//</c:v>
                </c:pt>
              </c:strCache>
            </c:strRef>
          </c:xVal>
          <c:yVal>
            <c:numRef>
              <c:f>'Calculs T1b'!$W$80:$W$89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35-42C0-A18D-53E50535E636}"/>
            </c:ext>
          </c:extLst>
        </c:ser>
        <c:ser>
          <c:idx val="3"/>
          <c:order val="3"/>
          <c:tx>
            <c:v>LoB+3sigma</c:v>
          </c:tx>
          <c:spPr>
            <a:ln w="19050" cap="rnd">
              <a:solidFill>
                <a:schemeClr val="accent4"/>
              </a:solidFill>
              <a:round/>
            </a:ln>
            <a:effectLst/>
          </c:spPr>
          <c:marker>
            <c:symbol val="none"/>
          </c:marker>
          <c:xVal>
            <c:strRef>
              <c:f>'Calculs T1b'!$S$80:$S$89</c:f>
              <c:strCache>
                <c:ptCount val="10"/>
                <c:pt idx="0">
                  <c:v>0</c:v>
                </c:pt>
                <c:pt idx="1">
                  <c:v>//</c:v>
                </c:pt>
                <c:pt idx="2">
                  <c:v>//</c:v>
                </c:pt>
                <c:pt idx="3">
                  <c:v>//</c:v>
                </c:pt>
                <c:pt idx="4">
                  <c:v>//</c:v>
                </c:pt>
                <c:pt idx="5">
                  <c:v>//</c:v>
                </c:pt>
                <c:pt idx="6">
                  <c:v>//</c:v>
                </c:pt>
                <c:pt idx="7">
                  <c:v>//</c:v>
                </c:pt>
                <c:pt idx="8">
                  <c:v>//</c:v>
                </c:pt>
                <c:pt idx="9">
                  <c:v>//</c:v>
                </c:pt>
              </c:strCache>
            </c:strRef>
          </c:xVal>
          <c:yVal>
            <c:numRef>
              <c:f>'Calculs T1b'!$X$80:$X$89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35-42C0-A18D-53E50535E636}"/>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T1b'!$S$80:$S$89</c:f>
              <c:strCache>
                <c:ptCount val="10"/>
                <c:pt idx="0">
                  <c:v>0</c:v>
                </c:pt>
                <c:pt idx="1">
                  <c:v>//</c:v>
                </c:pt>
                <c:pt idx="2">
                  <c:v>//</c:v>
                </c:pt>
                <c:pt idx="3">
                  <c:v>//</c:v>
                </c:pt>
                <c:pt idx="4">
                  <c:v>//</c:v>
                </c:pt>
                <c:pt idx="5">
                  <c:v>//</c:v>
                </c:pt>
                <c:pt idx="6">
                  <c:v>//</c:v>
                </c:pt>
                <c:pt idx="7">
                  <c:v>//</c:v>
                </c:pt>
                <c:pt idx="8">
                  <c:v>//</c:v>
                </c:pt>
                <c:pt idx="9">
                  <c:v>//</c:v>
                </c:pt>
              </c:strCache>
            </c:strRef>
          </c:xVal>
          <c:yVal>
            <c:numRef>
              <c:f>'Calculs T1b'!$T$80:$T$89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35-42C0-A18D-53E50535E636}"/>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T1b'!$AB$80:$AB$89</c:f>
              <c:strCache>
                <c:ptCount val="10"/>
                <c:pt idx="0">
                  <c:v>0</c:v>
                </c:pt>
                <c:pt idx="1">
                  <c:v>//</c:v>
                </c:pt>
                <c:pt idx="2">
                  <c:v>//</c:v>
                </c:pt>
                <c:pt idx="3">
                  <c:v>//</c:v>
                </c:pt>
                <c:pt idx="4">
                  <c:v>//</c:v>
                </c:pt>
                <c:pt idx="5">
                  <c:v>//</c:v>
                </c:pt>
                <c:pt idx="6">
                  <c:v>//</c:v>
                </c:pt>
                <c:pt idx="7">
                  <c:v>//</c:v>
                </c:pt>
                <c:pt idx="8">
                  <c:v>//</c:v>
                </c:pt>
                <c:pt idx="9">
                  <c:v>//</c:v>
                </c:pt>
              </c:strCache>
            </c:strRef>
          </c:xVal>
          <c:yVal>
            <c:numRef>
              <c:f>'Calculs T1b'!$AE$80:$AE$89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C72D-45A7-8029-E61A33EABE84}"/>
            </c:ext>
          </c:extLst>
        </c:ser>
        <c:ser>
          <c:idx val="2"/>
          <c:order val="2"/>
          <c:tx>
            <c:v>LoB+2sigma</c:v>
          </c:tx>
          <c:spPr>
            <a:ln w="19050" cap="rnd">
              <a:solidFill>
                <a:schemeClr val="accent3"/>
              </a:solidFill>
              <a:round/>
            </a:ln>
            <a:effectLst/>
          </c:spPr>
          <c:marker>
            <c:symbol val="none"/>
          </c:marker>
          <c:xVal>
            <c:strRef>
              <c:f>'Calculs T1b'!$AB$80:$AB$89</c:f>
              <c:strCache>
                <c:ptCount val="10"/>
                <c:pt idx="0">
                  <c:v>0</c:v>
                </c:pt>
                <c:pt idx="1">
                  <c:v>//</c:v>
                </c:pt>
                <c:pt idx="2">
                  <c:v>//</c:v>
                </c:pt>
                <c:pt idx="3">
                  <c:v>//</c:v>
                </c:pt>
                <c:pt idx="4">
                  <c:v>//</c:v>
                </c:pt>
                <c:pt idx="5">
                  <c:v>//</c:v>
                </c:pt>
                <c:pt idx="6">
                  <c:v>//</c:v>
                </c:pt>
                <c:pt idx="7">
                  <c:v>//</c:v>
                </c:pt>
                <c:pt idx="8">
                  <c:v>//</c:v>
                </c:pt>
                <c:pt idx="9">
                  <c:v>//</c:v>
                </c:pt>
              </c:strCache>
            </c:strRef>
          </c:xVal>
          <c:yVal>
            <c:numRef>
              <c:f>'Calculs T1b'!$AF$80:$AF$89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C72D-45A7-8029-E61A33EABE84}"/>
            </c:ext>
          </c:extLst>
        </c:ser>
        <c:ser>
          <c:idx val="3"/>
          <c:order val="3"/>
          <c:tx>
            <c:v>LoB+3sigma</c:v>
          </c:tx>
          <c:spPr>
            <a:ln w="19050" cap="rnd">
              <a:solidFill>
                <a:schemeClr val="accent4"/>
              </a:solidFill>
              <a:round/>
            </a:ln>
            <a:effectLst/>
          </c:spPr>
          <c:marker>
            <c:symbol val="none"/>
          </c:marker>
          <c:xVal>
            <c:strRef>
              <c:f>'Calculs T1b'!$AB$80:$AB$89</c:f>
              <c:strCache>
                <c:ptCount val="10"/>
                <c:pt idx="0">
                  <c:v>0</c:v>
                </c:pt>
                <c:pt idx="1">
                  <c:v>//</c:v>
                </c:pt>
                <c:pt idx="2">
                  <c:v>//</c:v>
                </c:pt>
                <c:pt idx="3">
                  <c:v>//</c:v>
                </c:pt>
                <c:pt idx="4">
                  <c:v>//</c:v>
                </c:pt>
                <c:pt idx="5">
                  <c:v>//</c:v>
                </c:pt>
                <c:pt idx="6">
                  <c:v>//</c:v>
                </c:pt>
                <c:pt idx="7">
                  <c:v>//</c:v>
                </c:pt>
                <c:pt idx="8">
                  <c:v>//</c:v>
                </c:pt>
                <c:pt idx="9">
                  <c:v>//</c:v>
                </c:pt>
              </c:strCache>
            </c:strRef>
          </c:xVal>
          <c:yVal>
            <c:numRef>
              <c:f>'Calculs T1b'!$AG$80:$AG$89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C72D-45A7-8029-E61A33EABE8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T1b'!$AB$80:$AB$89</c:f>
              <c:strCache>
                <c:ptCount val="10"/>
                <c:pt idx="0">
                  <c:v>0</c:v>
                </c:pt>
                <c:pt idx="1">
                  <c:v>//</c:v>
                </c:pt>
                <c:pt idx="2">
                  <c:v>//</c:v>
                </c:pt>
                <c:pt idx="3">
                  <c:v>//</c:v>
                </c:pt>
                <c:pt idx="4">
                  <c:v>//</c:v>
                </c:pt>
                <c:pt idx="5">
                  <c:v>//</c:v>
                </c:pt>
                <c:pt idx="6">
                  <c:v>//</c:v>
                </c:pt>
                <c:pt idx="7">
                  <c:v>//</c:v>
                </c:pt>
                <c:pt idx="8">
                  <c:v>//</c:v>
                </c:pt>
                <c:pt idx="9">
                  <c:v>//</c:v>
                </c:pt>
              </c:strCache>
            </c:strRef>
          </c:xVal>
          <c:yVal>
            <c:numRef>
              <c:f>'Calculs T1b'!$AC$80:$AC$89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C72D-45A7-8029-E61A33EABE8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T1b'!$AB$40:$AB$49</c:f>
              <c:strCache>
                <c:ptCount val="10"/>
                <c:pt idx="0">
                  <c:v>0</c:v>
                </c:pt>
                <c:pt idx="1">
                  <c:v>//</c:v>
                </c:pt>
                <c:pt idx="2">
                  <c:v>//</c:v>
                </c:pt>
                <c:pt idx="3">
                  <c:v>//</c:v>
                </c:pt>
                <c:pt idx="4">
                  <c:v>//</c:v>
                </c:pt>
                <c:pt idx="5">
                  <c:v>//</c:v>
                </c:pt>
                <c:pt idx="6">
                  <c:v>//</c:v>
                </c:pt>
                <c:pt idx="7">
                  <c:v>//</c:v>
                </c:pt>
                <c:pt idx="8">
                  <c:v>//</c:v>
                </c:pt>
                <c:pt idx="9">
                  <c:v>//</c:v>
                </c:pt>
              </c:strCache>
            </c:strRef>
          </c:xVal>
          <c:yVal>
            <c:numRef>
              <c:f>'Calculs T1b'!$AC$40:$AC$49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A4C-4585-A050-43D7904DF5D9}"/>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T1b'!$AB$40:$AB$49</c:f>
              <c:strCache>
                <c:ptCount val="10"/>
                <c:pt idx="0">
                  <c:v>0</c:v>
                </c:pt>
                <c:pt idx="1">
                  <c:v>//</c:v>
                </c:pt>
                <c:pt idx="2">
                  <c:v>//</c:v>
                </c:pt>
                <c:pt idx="3">
                  <c:v>//</c:v>
                </c:pt>
                <c:pt idx="4">
                  <c:v>//</c:v>
                </c:pt>
                <c:pt idx="5">
                  <c:v>//</c:v>
                </c:pt>
                <c:pt idx="6">
                  <c:v>//</c:v>
                </c:pt>
                <c:pt idx="7">
                  <c:v>//</c:v>
                </c:pt>
                <c:pt idx="8">
                  <c:v>//</c:v>
                </c:pt>
                <c:pt idx="9">
                  <c:v>//</c:v>
                </c:pt>
              </c:strCache>
            </c:strRef>
          </c:xVal>
          <c:yVal>
            <c:numRef>
              <c:f>'Calculs T1b'!$AE$40:$AE$49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A4C-4585-A050-43D7904DF5D9}"/>
            </c:ext>
          </c:extLst>
        </c:ser>
        <c:ser>
          <c:idx val="2"/>
          <c:order val="2"/>
          <c:tx>
            <c:v>LoB+2sigma</c:v>
          </c:tx>
          <c:spPr>
            <a:ln w="19050" cap="rnd">
              <a:solidFill>
                <a:schemeClr val="accent3"/>
              </a:solidFill>
              <a:round/>
            </a:ln>
            <a:effectLst/>
          </c:spPr>
          <c:marker>
            <c:symbol val="none"/>
          </c:marker>
          <c:xVal>
            <c:strRef>
              <c:f>'Calculs T1b'!$AB$40:$AB$49</c:f>
              <c:strCache>
                <c:ptCount val="10"/>
                <c:pt idx="0">
                  <c:v>0</c:v>
                </c:pt>
                <c:pt idx="1">
                  <c:v>//</c:v>
                </c:pt>
                <c:pt idx="2">
                  <c:v>//</c:v>
                </c:pt>
                <c:pt idx="3">
                  <c:v>//</c:v>
                </c:pt>
                <c:pt idx="4">
                  <c:v>//</c:v>
                </c:pt>
                <c:pt idx="5">
                  <c:v>//</c:v>
                </c:pt>
                <c:pt idx="6">
                  <c:v>//</c:v>
                </c:pt>
                <c:pt idx="7">
                  <c:v>//</c:v>
                </c:pt>
                <c:pt idx="8">
                  <c:v>//</c:v>
                </c:pt>
                <c:pt idx="9">
                  <c:v>//</c:v>
                </c:pt>
              </c:strCache>
            </c:strRef>
          </c:xVal>
          <c:yVal>
            <c:numRef>
              <c:f>'Calculs T1b'!$AF$40:$AF$49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A4C-4585-A050-43D7904DF5D9}"/>
            </c:ext>
          </c:extLst>
        </c:ser>
        <c:ser>
          <c:idx val="3"/>
          <c:order val="3"/>
          <c:tx>
            <c:v>LoB+3sigma</c:v>
          </c:tx>
          <c:spPr>
            <a:ln w="19050" cap="rnd">
              <a:solidFill>
                <a:schemeClr val="accent4"/>
              </a:solidFill>
              <a:round/>
            </a:ln>
            <a:effectLst/>
          </c:spPr>
          <c:marker>
            <c:symbol val="none"/>
          </c:marker>
          <c:xVal>
            <c:strRef>
              <c:f>'Calculs T1b'!$AB$40:$AB$49</c:f>
              <c:strCache>
                <c:ptCount val="10"/>
                <c:pt idx="0">
                  <c:v>0</c:v>
                </c:pt>
                <c:pt idx="1">
                  <c:v>//</c:v>
                </c:pt>
                <c:pt idx="2">
                  <c:v>//</c:v>
                </c:pt>
                <c:pt idx="3">
                  <c:v>//</c:v>
                </c:pt>
                <c:pt idx="4">
                  <c:v>//</c:v>
                </c:pt>
                <c:pt idx="5">
                  <c:v>//</c:v>
                </c:pt>
                <c:pt idx="6">
                  <c:v>//</c:v>
                </c:pt>
                <c:pt idx="7">
                  <c:v>//</c:v>
                </c:pt>
                <c:pt idx="8">
                  <c:v>//</c:v>
                </c:pt>
                <c:pt idx="9">
                  <c:v>//</c:v>
                </c:pt>
              </c:strCache>
            </c:strRef>
          </c:xVal>
          <c:yVal>
            <c:numRef>
              <c:f>'Calculs T1b'!$AG$40:$AG$49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1A4C-4585-A050-43D7904DF5D9}"/>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T1b'!$S$121:$S$130</c:f>
              <c:strCache>
                <c:ptCount val="10"/>
                <c:pt idx="0">
                  <c:v>0</c:v>
                </c:pt>
                <c:pt idx="1">
                  <c:v>//</c:v>
                </c:pt>
                <c:pt idx="2">
                  <c:v>//</c:v>
                </c:pt>
                <c:pt idx="3">
                  <c:v>//</c:v>
                </c:pt>
                <c:pt idx="4">
                  <c:v>//</c:v>
                </c:pt>
                <c:pt idx="5">
                  <c:v>//</c:v>
                </c:pt>
                <c:pt idx="6">
                  <c:v>//</c:v>
                </c:pt>
                <c:pt idx="7">
                  <c:v>//</c:v>
                </c:pt>
                <c:pt idx="8">
                  <c:v>//</c:v>
                </c:pt>
                <c:pt idx="9">
                  <c:v>//</c:v>
                </c:pt>
              </c:strCache>
            </c:strRef>
          </c:xVal>
          <c:yVal>
            <c:numRef>
              <c:f>'Calculs T1b'!$V$121:$V$130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775-4B07-8551-D50B7EFA46AF}"/>
            </c:ext>
          </c:extLst>
        </c:ser>
        <c:ser>
          <c:idx val="2"/>
          <c:order val="2"/>
          <c:tx>
            <c:v>LoB+2sigma</c:v>
          </c:tx>
          <c:spPr>
            <a:ln w="19050" cap="rnd">
              <a:solidFill>
                <a:schemeClr val="accent3"/>
              </a:solidFill>
              <a:round/>
            </a:ln>
            <a:effectLst/>
          </c:spPr>
          <c:marker>
            <c:symbol val="none"/>
          </c:marker>
          <c:xVal>
            <c:strRef>
              <c:f>'Calculs T1b'!$S$121:$S$130</c:f>
              <c:strCache>
                <c:ptCount val="10"/>
                <c:pt idx="0">
                  <c:v>0</c:v>
                </c:pt>
                <c:pt idx="1">
                  <c:v>//</c:v>
                </c:pt>
                <c:pt idx="2">
                  <c:v>//</c:v>
                </c:pt>
                <c:pt idx="3">
                  <c:v>//</c:v>
                </c:pt>
                <c:pt idx="4">
                  <c:v>//</c:v>
                </c:pt>
                <c:pt idx="5">
                  <c:v>//</c:v>
                </c:pt>
                <c:pt idx="6">
                  <c:v>//</c:v>
                </c:pt>
                <c:pt idx="7">
                  <c:v>//</c:v>
                </c:pt>
                <c:pt idx="8">
                  <c:v>//</c:v>
                </c:pt>
                <c:pt idx="9">
                  <c:v>//</c:v>
                </c:pt>
              </c:strCache>
            </c:strRef>
          </c:xVal>
          <c:yVal>
            <c:numRef>
              <c:f>'Calculs T1b'!$W$121:$W$130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775-4B07-8551-D50B7EFA46AF}"/>
            </c:ext>
          </c:extLst>
        </c:ser>
        <c:ser>
          <c:idx val="3"/>
          <c:order val="3"/>
          <c:tx>
            <c:v>LoB+3sigma</c:v>
          </c:tx>
          <c:spPr>
            <a:ln w="19050" cap="rnd">
              <a:solidFill>
                <a:schemeClr val="accent4"/>
              </a:solidFill>
              <a:round/>
            </a:ln>
            <a:effectLst/>
          </c:spPr>
          <c:marker>
            <c:symbol val="none"/>
          </c:marker>
          <c:xVal>
            <c:strRef>
              <c:f>'Calculs T1b'!$S$121:$S$130</c:f>
              <c:strCache>
                <c:ptCount val="10"/>
                <c:pt idx="0">
                  <c:v>0</c:v>
                </c:pt>
                <c:pt idx="1">
                  <c:v>//</c:v>
                </c:pt>
                <c:pt idx="2">
                  <c:v>//</c:v>
                </c:pt>
                <c:pt idx="3">
                  <c:v>//</c:v>
                </c:pt>
                <c:pt idx="4">
                  <c:v>//</c:v>
                </c:pt>
                <c:pt idx="5">
                  <c:v>//</c:v>
                </c:pt>
                <c:pt idx="6">
                  <c:v>//</c:v>
                </c:pt>
                <c:pt idx="7">
                  <c:v>//</c:v>
                </c:pt>
                <c:pt idx="8">
                  <c:v>//</c:v>
                </c:pt>
                <c:pt idx="9">
                  <c:v>//</c:v>
                </c:pt>
              </c:strCache>
            </c:strRef>
          </c:xVal>
          <c:yVal>
            <c:numRef>
              <c:f>'Calculs T1b'!$X$121:$X$130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775-4B07-8551-D50B7EFA46A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T1b'!$S$121:$S$130</c:f>
              <c:strCache>
                <c:ptCount val="10"/>
                <c:pt idx="0">
                  <c:v>0</c:v>
                </c:pt>
                <c:pt idx="1">
                  <c:v>//</c:v>
                </c:pt>
                <c:pt idx="2">
                  <c:v>//</c:v>
                </c:pt>
                <c:pt idx="3">
                  <c:v>//</c:v>
                </c:pt>
                <c:pt idx="4">
                  <c:v>//</c:v>
                </c:pt>
                <c:pt idx="5">
                  <c:v>//</c:v>
                </c:pt>
                <c:pt idx="6">
                  <c:v>//</c:v>
                </c:pt>
                <c:pt idx="7">
                  <c:v>//</c:v>
                </c:pt>
                <c:pt idx="8">
                  <c:v>//</c:v>
                </c:pt>
                <c:pt idx="9">
                  <c:v>//</c:v>
                </c:pt>
              </c:strCache>
            </c:strRef>
          </c:xVal>
          <c:yVal>
            <c:numRef>
              <c:f>'Calculs T1b'!$T$121:$T$130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775-4B07-8551-D50B7EFA46A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ExpoFit Best Params</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T1b'!$AB$121:$AB$130</c:f>
              <c:strCache>
                <c:ptCount val="10"/>
                <c:pt idx="0">
                  <c:v>0</c:v>
                </c:pt>
                <c:pt idx="1">
                  <c:v>//</c:v>
                </c:pt>
                <c:pt idx="2">
                  <c:v>//</c:v>
                </c:pt>
                <c:pt idx="3">
                  <c:v>//</c:v>
                </c:pt>
                <c:pt idx="4">
                  <c:v>//</c:v>
                </c:pt>
                <c:pt idx="5">
                  <c:v>//</c:v>
                </c:pt>
                <c:pt idx="6">
                  <c:v>//</c:v>
                </c:pt>
                <c:pt idx="7">
                  <c:v>//</c:v>
                </c:pt>
                <c:pt idx="8">
                  <c:v>//</c:v>
                </c:pt>
                <c:pt idx="9">
                  <c:v>//</c:v>
                </c:pt>
              </c:strCache>
            </c:strRef>
          </c:xVal>
          <c:yVal>
            <c:numRef>
              <c:f>'Calculs T1b'!$AE$121:$AE$130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1FA-468D-9F37-2B1B89E19A69}"/>
            </c:ext>
          </c:extLst>
        </c:ser>
        <c:ser>
          <c:idx val="2"/>
          <c:order val="2"/>
          <c:tx>
            <c:v>LoB+2sigma</c:v>
          </c:tx>
          <c:spPr>
            <a:ln w="19050" cap="rnd">
              <a:solidFill>
                <a:schemeClr val="accent3"/>
              </a:solidFill>
              <a:round/>
            </a:ln>
            <a:effectLst/>
          </c:spPr>
          <c:marker>
            <c:symbol val="none"/>
          </c:marker>
          <c:xVal>
            <c:strRef>
              <c:f>'Calculs T1b'!$AB$121:$AB$130</c:f>
              <c:strCache>
                <c:ptCount val="10"/>
                <c:pt idx="0">
                  <c:v>0</c:v>
                </c:pt>
                <c:pt idx="1">
                  <c:v>//</c:v>
                </c:pt>
                <c:pt idx="2">
                  <c:v>//</c:v>
                </c:pt>
                <c:pt idx="3">
                  <c:v>//</c:v>
                </c:pt>
                <c:pt idx="4">
                  <c:v>//</c:v>
                </c:pt>
                <c:pt idx="5">
                  <c:v>//</c:v>
                </c:pt>
                <c:pt idx="6">
                  <c:v>//</c:v>
                </c:pt>
                <c:pt idx="7">
                  <c:v>//</c:v>
                </c:pt>
                <c:pt idx="8">
                  <c:v>//</c:v>
                </c:pt>
                <c:pt idx="9">
                  <c:v>//</c:v>
                </c:pt>
              </c:strCache>
            </c:strRef>
          </c:xVal>
          <c:yVal>
            <c:numRef>
              <c:f>'Calculs T1b'!$AF$121:$AF$130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1FA-468D-9F37-2B1B89E19A69}"/>
            </c:ext>
          </c:extLst>
        </c:ser>
        <c:ser>
          <c:idx val="3"/>
          <c:order val="3"/>
          <c:tx>
            <c:v>LoB+3sigma</c:v>
          </c:tx>
          <c:spPr>
            <a:ln w="19050" cap="rnd">
              <a:solidFill>
                <a:schemeClr val="accent4"/>
              </a:solidFill>
              <a:round/>
            </a:ln>
            <a:effectLst/>
          </c:spPr>
          <c:marker>
            <c:symbol val="none"/>
          </c:marker>
          <c:xVal>
            <c:strRef>
              <c:f>'Calculs T1b'!$AB$121:$AB$130</c:f>
              <c:strCache>
                <c:ptCount val="10"/>
                <c:pt idx="0">
                  <c:v>0</c:v>
                </c:pt>
                <c:pt idx="1">
                  <c:v>//</c:v>
                </c:pt>
                <c:pt idx="2">
                  <c:v>//</c:v>
                </c:pt>
                <c:pt idx="3">
                  <c:v>//</c:v>
                </c:pt>
                <c:pt idx="4">
                  <c:v>//</c:v>
                </c:pt>
                <c:pt idx="5">
                  <c:v>//</c:v>
                </c:pt>
                <c:pt idx="6">
                  <c:v>//</c:v>
                </c:pt>
                <c:pt idx="7">
                  <c:v>//</c:v>
                </c:pt>
                <c:pt idx="8">
                  <c:v>//</c:v>
                </c:pt>
                <c:pt idx="9">
                  <c:v>//</c:v>
                </c:pt>
              </c:strCache>
            </c:strRef>
          </c:xVal>
          <c:yVal>
            <c:numRef>
              <c:f>'Calculs T1b'!$AG$121:$AG$130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1FA-468D-9F37-2B1B89E19A6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T1b'!$AB$121:$AB$130</c:f>
              <c:strCache>
                <c:ptCount val="10"/>
                <c:pt idx="0">
                  <c:v>0</c:v>
                </c:pt>
                <c:pt idx="1">
                  <c:v>//</c:v>
                </c:pt>
                <c:pt idx="2">
                  <c:v>//</c:v>
                </c:pt>
                <c:pt idx="3">
                  <c:v>//</c:v>
                </c:pt>
                <c:pt idx="4">
                  <c:v>//</c:v>
                </c:pt>
                <c:pt idx="5">
                  <c:v>//</c:v>
                </c:pt>
                <c:pt idx="6">
                  <c:v>//</c:v>
                </c:pt>
                <c:pt idx="7">
                  <c:v>//</c:v>
                </c:pt>
                <c:pt idx="8">
                  <c:v>//</c:v>
                </c:pt>
                <c:pt idx="9">
                  <c:v>//</c:v>
                </c:pt>
              </c:strCache>
            </c:strRef>
          </c:xVal>
          <c:yVal>
            <c:numRef>
              <c:f>'Calculs T1b'!$AC$121:$AC$130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1FA-468D-9F37-2B1B89E19A6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T1b'!$S$160:$S$169</c:f>
              <c:strCache>
                <c:ptCount val="10"/>
                <c:pt idx="0">
                  <c:v>0</c:v>
                </c:pt>
                <c:pt idx="1">
                  <c:v>//</c:v>
                </c:pt>
                <c:pt idx="2">
                  <c:v>//</c:v>
                </c:pt>
                <c:pt idx="3">
                  <c:v>//</c:v>
                </c:pt>
                <c:pt idx="4">
                  <c:v>//</c:v>
                </c:pt>
                <c:pt idx="5">
                  <c:v>//</c:v>
                </c:pt>
                <c:pt idx="6">
                  <c:v>//</c:v>
                </c:pt>
                <c:pt idx="7">
                  <c:v>//</c:v>
                </c:pt>
                <c:pt idx="8">
                  <c:v>//</c:v>
                </c:pt>
                <c:pt idx="9">
                  <c:v>//</c:v>
                </c:pt>
              </c:strCache>
            </c:strRef>
          </c:xVal>
          <c:yVal>
            <c:numRef>
              <c:f>'Calculs T1b'!$V$160:$V$169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4D0F-4E69-A02B-D9169412AF69}"/>
            </c:ext>
          </c:extLst>
        </c:ser>
        <c:ser>
          <c:idx val="2"/>
          <c:order val="2"/>
          <c:tx>
            <c:v>LoB+2sigma</c:v>
          </c:tx>
          <c:spPr>
            <a:ln w="19050" cap="rnd">
              <a:solidFill>
                <a:schemeClr val="accent3"/>
              </a:solidFill>
              <a:round/>
            </a:ln>
            <a:effectLst/>
          </c:spPr>
          <c:marker>
            <c:symbol val="none"/>
          </c:marker>
          <c:xVal>
            <c:strRef>
              <c:f>'Calculs T1b'!$S$160:$S$169</c:f>
              <c:strCache>
                <c:ptCount val="10"/>
                <c:pt idx="0">
                  <c:v>0</c:v>
                </c:pt>
                <c:pt idx="1">
                  <c:v>//</c:v>
                </c:pt>
                <c:pt idx="2">
                  <c:v>//</c:v>
                </c:pt>
                <c:pt idx="3">
                  <c:v>//</c:v>
                </c:pt>
                <c:pt idx="4">
                  <c:v>//</c:v>
                </c:pt>
                <c:pt idx="5">
                  <c:v>//</c:v>
                </c:pt>
                <c:pt idx="6">
                  <c:v>//</c:v>
                </c:pt>
                <c:pt idx="7">
                  <c:v>//</c:v>
                </c:pt>
                <c:pt idx="8">
                  <c:v>//</c:v>
                </c:pt>
                <c:pt idx="9">
                  <c:v>//</c:v>
                </c:pt>
              </c:strCache>
            </c:strRef>
          </c:xVal>
          <c:yVal>
            <c:numRef>
              <c:f>'Calculs T1b'!$W$160:$W$169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D0F-4E69-A02B-D9169412AF69}"/>
            </c:ext>
          </c:extLst>
        </c:ser>
        <c:ser>
          <c:idx val="3"/>
          <c:order val="3"/>
          <c:tx>
            <c:v>LoB+3sigma</c:v>
          </c:tx>
          <c:spPr>
            <a:ln w="19050" cap="rnd">
              <a:solidFill>
                <a:schemeClr val="accent4"/>
              </a:solidFill>
              <a:round/>
            </a:ln>
            <a:effectLst/>
          </c:spPr>
          <c:marker>
            <c:symbol val="none"/>
          </c:marker>
          <c:xVal>
            <c:strRef>
              <c:f>'Calculs T1b'!$S$160:$S$169</c:f>
              <c:strCache>
                <c:ptCount val="10"/>
                <c:pt idx="0">
                  <c:v>0</c:v>
                </c:pt>
                <c:pt idx="1">
                  <c:v>//</c:v>
                </c:pt>
                <c:pt idx="2">
                  <c:v>//</c:v>
                </c:pt>
                <c:pt idx="3">
                  <c:v>//</c:v>
                </c:pt>
                <c:pt idx="4">
                  <c:v>//</c:v>
                </c:pt>
                <c:pt idx="5">
                  <c:v>//</c:v>
                </c:pt>
                <c:pt idx="6">
                  <c:v>//</c:v>
                </c:pt>
                <c:pt idx="7">
                  <c:v>//</c:v>
                </c:pt>
                <c:pt idx="8">
                  <c:v>//</c:v>
                </c:pt>
                <c:pt idx="9">
                  <c:v>//</c:v>
                </c:pt>
              </c:strCache>
            </c:strRef>
          </c:xVal>
          <c:yVal>
            <c:numRef>
              <c:f>'Calculs T1b'!$X$160:$X$169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D0F-4E69-A02B-D9169412AF6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T1b'!$S$160:$S$169</c:f>
              <c:strCache>
                <c:ptCount val="10"/>
                <c:pt idx="0">
                  <c:v>0</c:v>
                </c:pt>
                <c:pt idx="1">
                  <c:v>//</c:v>
                </c:pt>
                <c:pt idx="2">
                  <c:v>//</c:v>
                </c:pt>
                <c:pt idx="3">
                  <c:v>//</c:v>
                </c:pt>
                <c:pt idx="4">
                  <c:v>//</c:v>
                </c:pt>
                <c:pt idx="5">
                  <c:v>//</c:v>
                </c:pt>
                <c:pt idx="6">
                  <c:v>//</c:v>
                </c:pt>
                <c:pt idx="7">
                  <c:v>//</c:v>
                </c:pt>
                <c:pt idx="8">
                  <c:v>//</c:v>
                </c:pt>
                <c:pt idx="9">
                  <c:v>//</c:v>
                </c:pt>
              </c:strCache>
            </c:strRef>
          </c:xVal>
          <c:yVal>
            <c:numRef>
              <c:f>'Calculs T1b'!$T$160:$T$169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4D0F-4E69-A02B-D9169412AF6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T1b'!$AB$160:$AB$169</c:f>
              <c:strCache>
                <c:ptCount val="10"/>
                <c:pt idx="0">
                  <c:v>0</c:v>
                </c:pt>
                <c:pt idx="1">
                  <c:v>//</c:v>
                </c:pt>
                <c:pt idx="2">
                  <c:v>//</c:v>
                </c:pt>
                <c:pt idx="3">
                  <c:v>//</c:v>
                </c:pt>
                <c:pt idx="4">
                  <c:v>//</c:v>
                </c:pt>
                <c:pt idx="5">
                  <c:v>//</c:v>
                </c:pt>
                <c:pt idx="6">
                  <c:v>//</c:v>
                </c:pt>
                <c:pt idx="7">
                  <c:v>//</c:v>
                </c:pt>
                <c:pt idx="8">
                  <c:v>//</c:v>
                </c:pt>
                <c:pt idx="9">
                  <c:v>//</c:v>
                </c:pt>
              </c:strCache>
            </c:strRef>
          </c:xVal>
          <c:yVal>
            <c:numRef>
              <c:f>'Calculs T1b'!$AE$160:$AE$169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26AA-43B6-B1B1-F326D318FFE9}"/>
            </c:ext>
          </c:extLst>
        </c:ser>
        <c:ser>
          <c:idx val="2"/>
          <c:order val="2"/>
          <c:tx>
            <c:v>LoB+2sigma</c:v>
          </c:tx>
          <c:spPr>
            <a:ln w="19050" cap="rnd">
              <a:solidFill>
                <a:schemeClr val="accent3"/>
              </a:solidFill>
              <a:round/>
            </a:ln>
            <a:effectLst/>
          </c:spPr>
          <c:marker>
            <c:symbol val="none"/>
          </c:marker>
          <c:xVal>
            <c:strRef>
              <c:f>'Calculs T1b'!$AB$160:$AB$169</c:f>
              <c:strCache>
                <c:ptCount val="10"/>
                <c:pt idx="0">
                  <c:v>0</c:v>
                </c:pt>
                <c:pt idx="1">
                  <c:v>//</c:v>
                </c:pt>
                <c:pt idx="2">
                  <c:v>//</c:v>
                </c:pt>
                <c:pt idx="3">
                  <c:v>//</c:v>
                </c:pt>
                <c:pt idx="4">
                  <c:v>//</c:v>
                </c:pt>
                <c:pt idx="5">
                  <c:v>//</c:v>
                </c:pt>
                <c:pt idx="6">
                  <c:v>//</c:v>
                </c:pt>
                <c:pt idx="7">
                  <c:v>//</c:v>
                </c:pt>
                <c:pt idx="8">
                  <c:v>//</c:v>
                </c:pt>
                <c:pt idx="9">
                  <c:v>//</c:v>
                </c:pt>
              </c:strCache>
            </c:strRef>
          </c:xVal>
          <c:yVal>
            <c:numRef>
              <c:f>'Calculs T1b'!$AF$160:$AF$169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6AA-43B6-B1B1-F326D318FFE9}"/>
            </c:ext>
          </c:extLst>
        </c:ser>
        <c:ser>
          <c:idx val="3"/>
          <c:order val="3"/>
          <c:tx>
            <c:v>LoB+3sigma</c:v>
          </c:tx>
          <c:spPr>
            <a:ln w="19050" cap="rnd">
              <a:solidFill>
                <a:schemeClr val="accent4"/>
              </a:solidFill>
              <a:round/>
            </a:ln>
            <a:effectLst/>
          </c:spPr>
          <c:marker>
            <c:symbol val="none"/>
          </c:marker>
          <c:xVal>
            <c:strRef>
              <c:f>'Calculs T1b'!$AB$160:$AB$169</c:f>
              <c:strCache>
                <c:ptCount val="10"/>
                <c:pt idx="0">
                  <c:v>0</c:v>
                </c:pt>
                <c:pt idx="1">
                  <c:v>//</c:v>
                </c:pt>
                <c:pt idx="2">
                  <c:v>//</c:v>
                </c:pt>
                <c:pt idx="3">
                  <c:v>//</c:v>
                </c:pt>
                <c:pt idx="4">
                  <c:v>//</c:v>
                </c:pt>
                <c:pt idx="5">
                  <c:v>//</c:v>
                </c:pt>
                <c:pt idx="6">
                  <c:v>//</c:v>
                </c:pt>
                <c:pt idx="7">
                  <c:v>//</c:v>
                </c:pt>
                <c:pt idx="8">
                  <c:v>//</c:v>
                </c:pt>
                <c:pt idx="9">
                  <c:v>//</c:v>
                </c:pt>
              </c:strCache>
            </c:strRef>
          </c:xVal>
          <c:yVal>
            <c:numRef>
              <c:f>'Calculs T1b'!$AG$160:$AG$169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6AA-43B6-B1B1-F326D318FFE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T1b'!$AD$20:$AD$29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T1b'!$AD$20:$AD$29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T1b'!$AB$160:$AB$169</c:f>
              <c:strCache>
                <c:ptCount val="10"/>
                <c:pt idx="0">
                  <c:v>0</c:v>
                </c:pt>
                <c:pt idx="1">
                  <c:v>//</c:v>
                </c:pt>
                <c:pt idx="2">
                  <c:v>//</c:v>
                </c:pt>
                <c:pt idx="3">
                  <c:v>//</c:v>
                </c:pt>
                <c:pt idx="4">
                  <c:v>//</c:v>
                </c:pt>
                <c:pt idx="5">
                  <c:v>//</c:v>
                </c:pt>
                <c:pt idx="6">
                  <c:v>//</c:v>
                </c:pt>
                <c:pt idx="7">
                  <c:v>//</c:v>
                </c:pt>
                <c:pt idx="8">
                  <c:v>//</c:v>
                </c:pt>
                <c:pt idx="9">
                  <c:v>//</c:v>
                </c:pt>
              </c:strCache>
            </c:strRef>
          </c:xVal>
          <c:yVal>
            <c:numRef>
              <c:f>'Calculs T1b'!$AC$160:$AC$169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26AA-43B6-B1B1-F326D318FFE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 Best Params</a:t>
            </a:r>
            <a:endParaRPr lang="fr-FR" sz="1400" b="0" i="0" u="none" strike="noStrike" baseline="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T2b'!$S$40:$S$49</c:f>
              <c:strCache>
                <c:ptCount val="10"/>
                <c:pt idx="0">
                  <c:v>0</c:v>
                </c:pt>
                <c:pt idx="1">
                  <c:v>//</c:v>
                </c:pt>
                <c:pt idx="2">
                  <c:v>//</c:v>
                </c:pt>
                <c:pt idx="3">
                  <c:v>//</c:v>
                </c:pt>
                <c:pt idx="4">
                  <c:v>//</c:v>
                </c:pt>
                <c:pt idx="5">
                  <c:v>//</c:v>
                </c:pt>
                <c:pt idx="6">
                  <c:v>//</c:v>
                </c:pt>
                <c:pt idx="7">
                  <c:v>//</c:v>
                </c:pt>
                <c:pt idx="8">
                  <c:v>//</c:v>
                </c:pt>
                <c:pt idx="9">
                  <c:v>//</c:v>
                </c:pt>
              </c:strCache>
            </c:strRef>
          </c:xVal>
          <c:yVal>
            <c:numRef>
              <c:f>'Calculs T2b'!$V$40:$V$49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DEF-47B1-BCEE-4B475B742B34}"/>
            </c:ext>
          </c:extLst>
        </c:ser>
        <c:ser>
          <c:idx val="2"/>
          <c:order val="2"/>
          <c:tx>
            <c:v>LoB+2sigma</c:v>
          </c:tx>
          <c:spPr>
            <a:ln w="19050" cap="rnd">
              <a:solidFill>
                <a:schemeClr val="accent3"/>
              </a:solidFill>
              <a:round/>
            </a:ln>
            <a:effectLst/>
          </c:spPr>
          <c:marker>
            <c:symbol val="none"/>
          </c:marker>
          <c:xVal>
            <c:strRef>
              <c:f>'Calculs T2b'!$S$40:$S$49</c:f>
              <c:strCache>
                <c:ptCount val="10"/>
                <c:pt idx="0">
                  <c:v>0</c:v>
                </c:pt>
                <c:pt idx="1">
                  <c:v>//</c:v>
                </c:pt>
                <c:pt idx="2">
                  <c:v>//</c:v>
                </c:pt>
                <c:pt idx="3">
                  <c:v>//</c:v>
                </c:pt>
                <c:pt idx="4">
                  <c:v>//</c:v>
                </c:pt>
                <c:pt idx="5">
                  <c:v>//</c:v>
                </c:pt>
                <c:pt idx="6">
                  <c:v>//</c:v>
                </c:pt>
                <c:pt idx="7">
                  <c:v>//</c:v>
                </c:pt>
                <c:pt idx="8">
                  <c:v>//</c:v>
                </c:pt>
                <c:pt idx="9">
                  <c:v>//</c:v>
                </c:pt>
              </c:strCache>
            </c:strRef>
          </c:xVal>
          <c:yVal>
            <c:numRef>
              <c:f>'Calculs T2b'!$W$40:$W$49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DEF-47B1-BCEE-4B475B742B34}"/>
            </c:ext>
          </c:extLst>
        </c:ser>
        <c:ser>
          <c:idx val="3"/>
          <c:order val="3"/>
          <c:tx>
            <c:v>LoB+3sigma</c:v>
          </c:tx>
          <c:spPr>
            <a:ln w="19050" cap="rnd">
              <a:solidFill>
                <a:schemeClr val="accent4"/>
              </a:solidFill>
              <a:round/>
            </a:ln>
            <a:effectLst/>
          </c:spPr>
          <c:marker>
            <c:symbol val="none"/>
          </c:marker>
          <c:xVal>
            <c:strRef>
              <c:f>'Calculs T2b'!$S$40:$S$49</c:f>
              <c:strCache>
                <c:ptCount val="10"/>
                <c:pt idx="0">
                  <c:v>0</c:v>
                </c:pt>
                <c:pt idx="1">
                  <c:v>//</c:v>
                </c:pt>
                <c:pt idx="2">
                  <c:v>//</c:v>
                </c:pt>
                <c:pt idx="3">
                  <c:v>//</c:v>
                </c:pt>
                <c:pt idx="4">
                  <c:v>//</c:v>
                </c:pt>
                <c:pt idx="5">
                  <c:v>//</c:v>
                </c:pt>
                <c:pt idx="6">
                  <c:v>//</c:v>
                </c:pt>
                <c:pt idx="7">
                  <c:v>//</c:v>
                </c:pt>
                <c:pt idx="8">
                  <c:v>//</c:v>
                </c:pt>
                <c:pt idx="9">
                  <c:v>//</c:v>
                </c:pt>
              </c:strCache>
            </c:strRef>
          </c:xVal>
          <c:yVal>
            <c:numRef>
              <c:f>'Calculs T2b'!$X$40:$X$49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DEF-47B1-BCEE-4B475B742B3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T2b'!$S$40:$S$49</c:f>
              <c:strCache>
                <c:ptCount val="10"/>
                <c:pt idx="0">
                  <c:v>0</c:v>
                </c:pt>
                <c:pt idx="1">
                  <c:v>//</c:v>
                </c:pt>
                <c:pt idx="2">
                  <c:v>//</c:v>
                </c:pt>
                <c:pt idx="3">
                  <c:v>//</c:v>
                </c:pt>
                <c:pt idx="4">
                  <c:v>//</c:v>
                </c:pt>
                <c:pt idx="5">
                  <c:v>//</c:v>
                </c:pt>
                <c:pt idx="6">
                  <c:v>//</c:v>
                </c:pt>
                <c:pt idx="7">
                  <c:v>//</c:v>
                </c:pt>
                <c:pt idx="8">
                  <c:v>//</c:v>
                </c:pt>
                <c:pt idx="9">
                  <c:v>//</c:v>
                </c:pt>
              </c:strCache>
            </c:strRef>
          </c:xVal>
          <c:yVal>
            <c:numRef>
              <c:f>'Calculs T2b'!$T$40:$T$49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DEF-47B1-BCEE-4B475B742B3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T2b'!$S$80:$S$89</c:f>
              <c:strCache>
                <c:ptCount val="10"/>
                <c:pt idx="0">
                  <c:v>0</c:v>
                </c:pt>
                <c:pt idx="1">
                  <c:v>//</c:v>
                </c:pt>
                <c:pt idx="2">
                  <c:v>//</c:v>
                </c:pt>
                <c:pt idx="3">
                  <c:v>//</c:v>
                </c:pt>
                <c:pt idx="4">
                  <c:v>//</c:v>
                </c:pt>
                <c:pt idx="5">
                  <c:v>//</c:v>
                </c:pt>
                <c:pt idx="6">
                  <c:v>//</c:v>
                </c:pt>
                <c:pt idx="7">
                  <c:v>//</c:v>
                </c:pt>
                <c:pt idx="8">
                  <c:v>//</c:v>
                </c:pt>
                <c:pt idx="9">
                  <c:v>//</c:v>
                </c:pt>
              </c:strCache>
            </c:strRef>
          </c:xVal>
          <c:yVal>
            <c:numRef>
              <c:f>'Calculs T2b'!$V$80:$V$89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7A0-4B83-B2D4-CABA212DB0DE}"/>
            </c:ext>
          </c:extLst>
        </c:ser>
        <c:ser>
          <c:idx val="2"/>
          <c:order val="2"/>
          <c:tx>
            <c:v>LoB+2sigma</c:v>
          </c:tx>
          <c:spPr>
            <a:ln w="19050" cap="rnd">
              <a:solidFill>
                <a:schemeClr val="accent3"/>
              </a:solidFill>
              <a:round/>
            </a:ln>
            <a:effectLst/>
          </c:spPr>
          <c:marker>
            <c:symbol val="none"/>
          </c:marker>
          <c:xVal>
            <c:strRef>
              <c:f>'Calculs T2b'!$S$80:$S$89</c:f>
              <c:strCache>
                <c:ptCount val="10"/>
                <c:pt idx="0">
                  <c:v>0</c:v>
                </c:pt>
                <c:pt idx="1">
                  <c:v>//</c:v>
                </c:pt>
                <c:pt idx="2">
                  <c:v>//</c:v>
                </c:pt>
                <c:pt idx="3">
                  <c:v>//</c:v>
                </c:pt>
                <c:pt idx="4">
                  <c:v>//</c:v>
                </c:pt>
                <c:pt idx="5">
                  <c:v>//</c:v>
                </c:pt>
                <c:pt idx="6">
                  <c:v>//</c:v>
                </c:pt>
                <c:pt idx="7">
                  <c:v>//</c:v>
                </c:pt>
                <c:pt idx="8">
                  <c:v>//</c:v>
                </c:pt>
                <c:pt idx="9">
                  <c:v>//</c:v>
                </c:pt>
              </c:strCache>
            </c:strRef>
          </c:xVal>
          <c:yVal>
            <c:numRef>
              <c:f>'Calculs T2b'!$W$80:$W$89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7A0-4B83-B2D4-CABA212DB0DE}"/>
            </c:ext>
          </c:extLst>
        </c:ser>
        <c:ser>
          <c:idx val="3"/>
          <c:order val="3"/>
          <c:tx>
            <c:v>LoB+3sigma</c:v>
          </c:tx>
          <c:spPr>
            <a:ln w="19050" cap="rnd">
              <a:solidFill>
                <a:schemeClr val="accent4"/>
              </a:solidFill>
              <a:round/>
            </a:ln>
            <a:effectLst/>
          </c:spPr>
          <c:marker>
            <c:symbol val="none"/>
          </c:marker>
          <c:xVal>
            <c:strRef>
              <c:f>'Calculs T2b'!$S$80:$S$89</c:f>
              <c:strCache>
                <c:ptCount val="10"/>
                <c:pt idx="0">
                  <c:v>0</c:v>
                </c:pt>
                <c:pt idx="1">
                  <c:v>//</c:v>
                </c:pt>
                <c:pt idx="2">
                  <c:v>//</c:v>
                </c:pt>
                <c:pt idx="3">
                  <c:v>//</c:v>
                </c:pt>
                <c:pt idx="4">
                  <c:v>//</c:v>
                </c:pt>
                <c:pt idx="5">
                  <c:v>//</c:v>
                </c:pt>
                <c:pt idx="6">
                  <c:v>//</c:v>
                </c:pt>
                <c:pt idx="7">
                  <c:v>//</c:v>
                </c:pt>
                <c:pt idx="8">
                  <c:v>//</c:v>
                </c:pt>
                <c:pt idx="9">
                  <c:v>//</c:v>
                </c:pt>
              </c:strCache>
            </c:strRef>
          </c:xVal>
          <c:yVal>
            <c:numRef>
              <c:f>'Calculs T2b'!$X$80:$X$89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7A0-4B83-B2D4-CABA212DB0DE}"/>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T2b'!$S$80:$S$89</c:f>
              <c:strCache>
                <c:ptCount val="10"/>
                <c:pt idx="0">
                  <c:v>0</c:v>
                </c:pt>
                <c:pt idx="1">
                  <c:v>//</c:v>
                </c:pt>
                <c:pt idx="2">
                  <c:v>//</c:v>
                </c:pt>
                <c:pt idx="3">
                  <c:v>//</c:v>
                </c:pt>
                <c:pt idx="4">
                  <c:v>//</c:v>
                </c:pt>
                <c:pt idx="5">
                  <c:v>//</c:v>
                </c:pt>
                <c:pt idx="6">
                  <c:v>//</c:v>
                </c:pt>
                <c:pt idx="7">
                  <c:v>//</c:v>
                </c:pt>
                <c:pt idx="8">
                  <c:v>//</c:v>
                </c:pt>
                <c:pt idx="9">
                  <c:v>//</c:v>
                </c:pt>
              </c:strCache>
            </c:strRef>
          </c:xVal>
          <c:yVal>
            <c:numRef>
              <c:f>'Calculs T2b'!$T$80:$T$89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7A0-4B83-B2D4-CABA212DB0DE}"/>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 Best Params</a:t>
            </a:r>
          </a:p>
        </c:rich>
      </c:tx>
      <c:layout>
        <c:manualLayout>
          <c:xMode val="edge"/>
          <c:yMode val="edge"/>
          <c:x val="0.42433881504573823"/>
          <c:y val="1.9509447488350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T2b'!$AB$80:$AB$89</c:f>
              <c:strCache>
                <c:ptCount val="10"/>
                <c:pt idx="0">
                  <c:v>0</c:v>
                </c:pt>
                <c:pt idx="1">
                  <c:v>//</c:v>
                </c:pt>
                <c:pt idx="2">
                  <c:v>//</c:v>
                </c:pt>
                <c:pt idx="3">
                  <c:v>//</c:v>
                </c:pt>
                <c:pt idx="4">
                  <c:v>//</c:v>
                </c:pt>
                <c:pt idx="5">
                  <c:v>//</c:v>
                </c:pt>
                <c:pt idx="6">
                  <c:v>//</c:v>
                </c:pt>
                <c:pt idx="7">
                  <c:v>//</c:v>
                </c:pt>
                <c:pt idx="8">
                  <c:v>//</c:v>
                </c:pt>
                <c:pt idx="9">
                  <c:v>//</c:v>
                </c:pt>
              </c:strCache>
            </c:strRef>
          </c:xVal>
          <c:yVal>
            <c:numRef>
              <c:f>'Calculs T2b'!$AE$80:$AE$89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7A98-4AC1-B307-3B6D76C20849}"/>
            </c:ext>
          </c:extLst>
        </c:ser>
        <c:ser>
          <c:idx val="2"/>
          <c:order val="2"/>
          <c:tx>
            <c:v>LoB+2sigma</c:v>
          </c:tx>
          <c:spPr>
            <a:ln w="19050" cap="rnd">
              <a:solidFill>
                <a:schemeClr val="accent3"/>
              </a:solidFill>
              <a:round/>
            </a:ln>
            <a:effectLst/>
          </c:spPr>
          <c:marker>
            <c:symbol val="none"/>
          </c:marker>
          <c:xVal>
            <c:strRef>
              <c:f>'Calculs T2b'!$AB$80:$AB$89</c:f>
              <c:strCache>
                <c:ptCount val="10"/>
                <c:pt idx="0">
                  <c:v>0</c:v>
                </c:pt>
                <c:pt idx="1">
                  <c:v>//</c:v>
                </c:pt>
                <c:pt idx="2">
                  <c:v>//</c:v>
                </c:pt>
                <c:pt idx="3">
                  <c:v>//</c:v>
                </c:pt>
                <c:pt idx="4">
                  <c:v>//</c:v>
                </c:pt>
                <c:pt idx="5">
                  <c:v>//</c:v>
                </c:pt>
                <c:pt idx="6">
                  <c:v>//</c:v>
                </c:pt>
                <c:pt idx="7">
                  <c:v>//</c:v>
                </c:pt>
                <c:pt idx="8">
                  <c:v>//</c:v>
                </c:pt>
                <c:pt idx="9">
                  <c:v>//</c:v>
                </c:pt>
              </c:strCache>
            </c:strRef>
          </c:xVal>
          <c:yVal>
            <c:numRef>
              <c:f>'Calculs T2b'!$AF$80:$AF$89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7A98-4AC1-B307-3B6D76C20849}"/>
            </c:ext>
          </c:extLst>
        </c:ser>
        <c:ser>
          <c:idx val="3"/>
          <c:order val="3"/>
          <c:tx>
            <c:v>LoB+3sigma</c:v>
          </c:tx>
          <c:spPr>
            <a:ln w="19050" cap="rnd">
              <a:solidFill>
                <a:schemeClr val="accent4"/>
              </a:solidFill>
              <a:round/>
            </a:ln>
            <a:effectLst/>
          </c:spPr>
          <c:marker>
            <c:symbol val="none"/>
          </c:marker>
          <c:xVal>
            <c:strRef>
              <c:f>'Calculs T2b'!$AB$80:$AB$89</c:f>
              <c:strCache>
                <c:ptCount val="10"/>
                <c:pt idx="0">
                  <c:v>0</c:v>
                </c:pt>
                <c:pt idx="1">
                  <c:v>//</c:v>
                </c:pt>
                <c:pt idx="2">
                  <c:v>//</c:v>
                </c:pt>
                <c:pt idx="3">
                  <c:v>//</c:v>
                </c:pt>
                <c:pt idx="4">
                  <c:v>//</c:v>
                </c:pt>
                <c:pt idx="5">
                  <c:v>//</c:v>
                </c:pt>
                <c:pt idx="6">
                  <c:v>//</c:v>
                </c:pt>
                <c:pt idx="7">
                  <c:v>//</c:v>
                </c:pt>
                <c:pt idx="8">
                  <c:v>//</c:v>
                </c:pt>
                <c:pt idx="9">
                  <c:v>//</c:v>
                </c:pt>
              </c:strCache>
            </c:strRef>
          </c:xVal>
          <c:yVal>
            <c:numRef>
              <c:f>'Calculs T2b'!$AG$80:$AG$89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7A98-4AC1-B307-3B6D76C20849}"/>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T2b'!$AB$80:$AB$89</c:f>
              <c:strCache>
                <c:ptCount val="10"/>
                <c:pt idx="0">
                  <c:v>0</c:v>
                </c:pt>
                <c:pt idx="1">
                  <c:v>//</c:v>
                </c:pt>
                <c:pt idx="2">
                  <c:v>//</c:v>
                </c:pt>
                <c:pt idx="3">
                  <c:v>//</c:v>
                </c:pt>
                <c:pt idx="4">
                  <c:v>//</c:v>
                </c:pt>
                <c:pt idx="5">
                  <c:v>//</c:v>
                </c:pt>
                <c:pt idx="6">
                  <c:v>//</c:v>
                </c:pt>
                <c:pt idx="7">
                  <c:v>//</c:v>
                </c:pt>
                <c:pt idx="8">
                  <c:v>//</c:v>
                </c:pt>
                <c:pt idx="9">
                  <c:v>//</c:v>
                </c:pt>
              </c:strCache>
            </c:strRef>
          </c:xVal>
          <c:yVal>
            <c:numRef>
              <c:f>'Calculs T2b'!$AC$80:$AC$89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7A98-4AC1-B307-3B6D76C20849}"/>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'Calculs T2b'!$AB$40:$AB$49</c:f>
              <c:strCache>
                <c:ptCount val="10"/>
                <c:pt idx="0">
                  <c:v>0</c:v>
                </c:pt>
                <c:pt idx="1">
                  <c:v>//</c:v>
                </c:pt>
                <c:pt idx="2">
                  <c:v>//</c:v>
                </c:pt>
                <c:pt idx="3">
                  <c:v>//</c:v>
                </c:pt>
                <c:pt idx="4">
                  <c:v>//</c:v>
                </c:pt>
                <c:pt idx="5">
                  <c:v>//</c:v>
                </c:pt>
                <c:pt idx="6">
                  <c:v>//</c:v>
                </c:pt>
                <c:pt idx="7">
                  <c:v>//</c:v>
                </c:pt>
                <c:pt idx="8">
                  <c:v>//</c:v>
                </c:pt>
                <c:pt idx="9">
                  <c:v>//</c:v>
                </c:pt>
              </c:strCache>
            </c:strRef>
          </c:xVal>
          <c:yVal>
            <c:numRef>
              <c:f>'Calculs T2b'!$AC$40:$AC$49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4F41-4520-A3B5-8139285EC610}"/>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T2b'!$AB$40:$AB$49</c:f>
              <c:strCache>
                <c:ptCount val="10"/>
                <c:pt idx="0">
                  <c:v>0</c:v>
                </c:pt>
                <c:pt idx="1">
                  <c:v>//</c:v>
                </c:pt>
                <c:pt idx="2">
                  <c:v>//</c:v>
                </c:pt>
                <c:pt idx="3">
                  <c:v>//</c:v>
                </c:pt>
                <c:pt idx="4">
                  <c:v>//</c:v>
                </c:pt>
                <c:pt idx="5">
                  <c:v>//</c:v>
                </c:pt>
                <c:pt idx="6">
                  <c:v>//</c:v>
                </c:pt>
                <c:pt idx="7">
                  <c:v>//</c:v>
                </c:pt>
                <c:pt idx="8">
                  <c:v>//</c:v>
                </c:pt>
                <c:pt idx="9">
                  <c:v>//</c:v>
                </c:pt>
              </c:strCache>
            </c:strRef>
          </c:xVal>
          <c:yVal>
            <c:numRef>
              <c:f>'Calculs T2b'!$AE$40:$AE$49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4F41-4520-A3B5-8139285EC610}"/>
            </c:ext>
          </c:extLst>
        </c:ser>
        <c:ser>
          <c:idx val="2"/>
          <c:order val="2"/>
          <c:tx>
            <c:v>LoB+2sigma</c:v>
          </c:tx>
          <c:spPr>
            <a:ln w="19050" cap="rnd">
              <a:solidFill>
                <a:schemeClr val="accent3"/>
              </a:solidFill>
              <a:round/>
            </a:ln>
            <a:effectLst/>
          </c:spPr>
          <c:marker>
            <c:symbol val="none"/>
          </c:marker>
          <c:xVal>
            <c:strRef>
              <c:f>'Calculs T2b'!$AB$40:$AB$49</c:f>
              <c:strCache>
                <c:ptCount val="10"/>
                <c:pt idx="0">
                  <c:v>0</c:v>
                </c:pt>
                <c:pt idx="1">
                  <c:v>//</c:v>
                </c:pt>
                <c:pt idx="2">
                  <c:v>//</c:v>
                </c:pt>
                <c:pt idx="3">
                  <c:v>//</c:v>
                </c:pt>
                <c:pt idx="4">
                  <c:v>//</c:v>
                </c:pt>
                <c:pt idx="5">
                  <c:v>//</c:v>
                </c:pt>
                <c:pt idx="6">
                  <c:v>//</c:v>
                </c:pt>
                <c:pt idx="7">
                  <c:v>//</c:v>
                </c:pt>
                <c:pt idx="8">
                  <c:v>//</c:v>
                </c:pt>
                <c:pt idx="9">
                  <c:v>//</c:v>
                </c:pt>
              </c:strCache>
            </c:strRef>
          </c:xVal>
          <c:yVal>
            <c:numRef>
              <c:f>'Calculs T2b'!$AF$40:$AF$49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4F41-4520-A3B5-8139285EC610}"/>
            </c:ext>
          </c:extLst>
        </c:ser>
        <c:ser>
          <c:idx val="3"/>
          <c:order val="3"/>
          <c:tx>
            <c:v>LoB+3sigma</c:v>
          </c:tx>
          <c:spPr>
            <a:ln w="19050" cap="rnd">
              <a:solidFill>
                <a:schemeClr val="accent4"/>
              </a:solidFill>
              <a:round/>
            </a:ln>
            <a:effectLst/>
          </c:spPr>
          <c:marker>
            <c:symbol val="none"/>
          </c:marker>
          <c:errBars>
            <c:errDir val="y"/>
            <c:errBarType val="both"/>
            <c:errValType val="cust"/>
            <c:noEndCap val="0"/>
            <c:plus>
              <c:numRef>
                <c:f>'Calculs T2b'!$X$6:$X$15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T2b'!$AB$40:$AB$49</c:f>
              <c:strCache>
                <c:ptCount val="10"/>
                <c:pt idx="0">
                  <c:v>0</c:v>
                </c:pt>
                <c:pt idx="1">
                  <c:v>//</c:v>
                </c:pt>
                <c:pt idx="2">
                  <c:v>//</c:v>
                </c:pt>
                <c:pt idx="3">
                  <c:v>//</c:v>
                </c:pt>
                <c:pt idx="4">
                  <c:v>//</c:v>
                </c:pt>
                <c:pt idx="5">
                  <c:v>//</c:v>
                </c:pt>
                <c:pt idx="6">
                  <c:v>//</c:v>
                </c:pt>
                <c:pt idx="7">
                  <c:v>//</c:v>
                </c:pt>
                <c:pt idx="8">
                  <c:v>//</c:v>
                </c:pt>
                <c:pt idx="9">
                  <c:v>//</c:v>
                </c:pt>
              </c:strCache>
            </c:strRef>
          </c:xVal>
          <c:yVal>
            <c:numRef>
              <c:f>'Calculs T2b'!$AG$40:$AG$49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4F41-4520-A3B5-8139285EC610}"/>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r>
                  <a:rPr lang="fr-FR" baseline="0"/>
                  <a:t> </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T2b'!$S$121:$S$130</c:f>
              <c:strCache>
                <c:ptCount val="10"/>
                <c:pt idx="0">
                  <c:v>0</c:v>
                </c:pt>
                <c:pt idx="1">
                  <c:v>//</c:v>
                </c:pt>
                <c:pt idx="2">
                  <c:v>//</c:v>
                </c:pt>
                <c:pt idx="3">
                  <c:v>//</c:v>
                </c:pt>
                <c:pt idx="4">
                  <c:v>//</c:v>
                </c:pt>
                <c:pt idx="5">
                  <c:v>//</c:v>
                </c:pt>
                <c:pt idx="6">
                  <c:v>//</c:v>
                </c:pt>
                <c:pt idx="7">
                  <c:v>//</c:v>
                </c:pt>
                <c:pt idx="8">
                  <c:v>//</c:v>
                </c:pt>
                <c:pt idx="9">
                  <c:v>//</c:v>
                </c:pt>
              </c:strCache>
            </c:strRef>
          </c:xVal>
          <c:yVal>
            <c:numRef>
              <c:f>'Calculs T2b'!$V$121:$V$130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A2AC-4F19-B9AA-E7F02C43BB02}"/>
            </c:ext>
          </c:extLst>
        </c:ser>
        <c:ser>
          <c:idx val="2"/>
          <c:order val="2"/>
          <c:tx>
            <c:v>LoB+2sigma</c:v>
          </c:tx>
          <c:spPr>
            <a:ln w="19050" cap="rnd">
              <a:solidFill>
                <a:schemeClr val="accent3"/>
              </a:solidFill>
              <a:round/>
            </a:ln>
            <a:effectLst/>
          </c:spPr>
          <c:marker>
            <c:symbol val="none"/>
          </c:marker>
          <c:xVal>
            <c:strRef>
              <c:f>'Calculs T2b'!$S$121:$S$130</c:f>
              <c:strCache>
                <c:ptCount val="10"/>
                <c:pt idx="0">
                  <c:v>0</c:v>
                </c:pt>
                <c:pt idx="1">
                  <c:v>//</c:v>
                </c:pt>
                <c:pt idx="2">
                  <c:v>//</c:v>
                </c:pt>
                <c:pt idx="3">
                  <c:v>//</c:v>
                </c:pt>
                <c:pt idx="4">
                  <c:v>//</c:v>
                </c:pt>
                <c:pt idx="5">
                  <c:v>//</c:v>
                </c:pt>
                <c:pt idx="6">
                  <c:v>//</c:v>
                </c:pt>
                <c:pt idx="7">
                  <c:v>//</c:v>
                </c:pt>
                <c:pt idx="8">
                  <c:v>//</c:v>
                </c:pt>
                <c:pt idx="9">
                  <c:v>//</c:v>
                </c:pt>
              </c:strCache>
            </c:strRef>
          </c:xVal>
          <c:yVal>
            <c:numRef>
              <c:f>'Calculs T2b'!$W$121:$W$130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A2AC-4F19-B9AA-E7F02C43BB02}"/>
            </c:ext>
          </c:extLst>
        </c:ser>
        <c:ser>
          <c:idx val="3"/>
          <c:order val="3"/>
          <c:tx>
            <c:v>LoB+3sigma</c:v>
          </c:tx>
          <c:spPr>
            <a:ln w="19050" cap="rnd">
              <a:solidFill>
                <a:schemeClr val="accent4"/>
              </a:solidFill>
              <a:round/>
            </a:ln>
            <a:effectLst/>
          </c:spPr>
          <c:marker>
            <c:symbol val="none"/>
          </c:marker>
          <c:xVal>
            <c:strRef>
              <c:f>'Calculs T2b'!$S$121:$S$130</c:f>
              <c:strCache>
                <c:ptCount val="10"/>
                <c:pt idx="0">
                  <c:v>0</c:v>
                </c:pt>
                <c:pt idx="1">
                  <c:v>//</c:v>
                </c:pt>
                <c:pt idx="2">
                  <c:v>//</c:v>
                </c:pt>
                <c:pt idx="3">
                  <c:v>//</c:v>
                </c:pt>
                <c:pt idx="4">
                  <c:v>//</c:v>
                </c:pt>
                <c:pt idx="5">
                  <c:v>//</c:v>
                </c:pt>
                <c:pt idx="6">
                  <c:v>//</c:v>
                </c:pt>
                <c:pt idx="7">
                  <c:v>//</c:v>
                </c:pt>
                <c:pt idx="8">
                  <c:v>//</c:v>
                </c:pt>
                <c:pt idx="9">
                  <c:v>//</c:v>
                </c:pt>
              </c:strCache>
            </c:strRef>
          </c:xVal>
          <c:yVal>
            <c:numRef>
              <c:f>'Calculs T2b'!$X$121:$X$130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A2AC-4F19-B9AA-E7F02C43BB02}"/>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T2b'!$S$121:$S$130</c:f>
              <c:strCache>
                <c:ptCount val="10"/>
                <c:pt idx="0">
                  <c:v>0</c:v>
                </c:pt>
                <c:pt idx="1">
                  <c:v>//</c:v>
                </c:pt>
                <c:pt idx="2">
                  <c:v>//</c:v>
                </c:pt>
                <c:pt idx="3">
                  <c:v>//</c:v>
                </c:pt>
                <c:pt idx="4">
                  <c:v>//</c:v>
                </c:pt>
                <c:pt idx="5">
                  <c:v>//</c:v>
                </c:pt>
                <c:pt idx="6">
                  <c:v>//</c:v>
                </c:pt>
                <c:pt idx="7">
                  <c:v>//</c:v>
                </c:pt>
                <c:pt idx="8">
                  <c:v>//</c:v>
                </c:pt>
                <c:pt idx="9">
                  <c:v>//</c:v>
                </c:pt>
              </c:strCache>
            </c:strRef>
          </c:xVal>
          <c:yVal>
            <c:numRef>
              <c:f>'Calculs T2b'!$T$121:$T$130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A2AC-4F19-B9AA-E7F02C43BB02}"/>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ExpoFit</a:t>
            </a:r>
            <a:r>
              <a:rPr lang="fr-FR" baseline="0"/>
              <a: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T2b'!$AB$121:$AB$130</c:f>
              <c:strCache>
                <c:ptCount val="10"/>
                <c:pt idx="0">
                  <c:v>0</c:v>
                </c:pt>
                <c:pt idx="1">
                  <c:v>//</c:v>
                </c:pt>
                <c:pt idx="2">
                  <c:v>//</c:v>
                </c:pt>
                <c:pt idx="3">
                  <c:v>//</c:v>
                </c:pt>
                <c:pt idx="4">
                  <c:v>//</c:v>
                </c:pt>
                <c:pt idx="5">
                  <c:v>//</c:v>
                </c:pt>
                <c:pt idx="6">
                  <c:v>//</c:v>
                </c:pt>
                <c:pt idx="7">
                  <c:v>//</c:v>
                </c:pt>
                <c:pt idx="8">
                  <c:v>//</c:v>
                </c:pt>
                <c:pt idx="9">
                  <c:v>//</c:v>
                </c:pt>
              </c:strCache>
            </c:strRef>
          </c:xVal>
          <c:yVal>
            <c:numRef>
              <c:f>'Calculs T2b'!$AE$121:$AE$130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8500-4D37-B0FC-AA0E3A24ED83}"/>
            </c:ext>
          </c:extLst>
        </c:ser>
        <c:ser>
          <c:idx val="2"/>
          <c:order val="2"/>
          <c:tx>
            <c:v>LoB+2sigma</c:v>
          </c:tx>
          <c:spPr>
            <a:ln w="19050" cap="rnd">
              <a:solidFill>
                <a:schemeClr val="accent3"/>
              </a:solidFill>
              <a:round/>
            </a:ln>
            <a:effectLst/>
          </c:spPr>
          <c:marker>
            <c:symbol val="none"/>
          </c:marker>
          <c:xVal>
            <c:strRef>
              <c:f>'Calculs T2b'!$AB$121:$AB$130</c:f>
              <c:strCache>
                <c:ptCount val="10"/>
                <c:pt idx="0">
                  <c:v>0</c:v>
                </c:pt>
                <c:pt idx="1">
                  <c:v>//</c:v>
                </c:pt>
                <c:pt idx="2">
                  <c:v>//</c:v>
                </c:pt>
                <c:pt idx="3">
                  <c:v>//</c:v>
                </c:pt>
                <c:pt idx="4">
                  <c:v>//</c:v>
                </c:pt>
                <c:pt idx="5">
                  <c:v>//</c:v>
                </c:pt>
                <c:pt idx="6">
                  <c:v>//</c:v>
                </c:pt>
                <c:pt idx="7">
                  <c:v>//</c:v>
                </c:pt>
                <c:pt idx="8">
                  <c:v>//</c:v>
                </c:pt>
                <c:pt idx="9">
                  <c:v>//</c:v>
                </c:pt>
              </c:strCache>
            </c:strRef>
          </c:xVal>
          <c:yVal>
            <c:numRef>
              <c:f>'Calculs T2b'!$AF$121:$AF$130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8500-4D37-B0FC-AA0E3A24ED83}"/>
            </c:ext>
          </c:extLst>
        </c:ser>
        <c:ser>
          <c:idx val="3"/>
          <c:order val="3"/>
          <c:tx>
            <c:v>LoB+3sigma</c:v>
          </c:tx>
          <c:spPr>
            <a:ln w="19050" cap="rnd">
              <a:solidFill>
                <a:schemeClr val="accent4"/>
              </a:solidFill>
              <a:round/>
            </a:ln>
            <a:effectLst/>
          </c:spPr>
          <c:marker>
            <c:symbol val="none"/>
          </c:marker>
          <c:xVal>
            <c:strRef>
              <c:f>'Calculs T2b'!$AB$121:$AB$130</c:f>
              <c:strCache>
                <c:ptCount val="10"/>
                <c:pt idx="0">
                  <c:v>0</c:v>
                </c:pt>
                <c:pt idx="1">
                  <c:v>//</c:v>
                </c:pt>
                <c:pt idx="2">
                  <c:v>//</c:v>
                </c:pt>
                <c:pt idx="3">
                  <c:v>//</c:v>
                </c:pt>
                <c:pt idx="4">
                  <c:v>//</c:v>
                </c:pt>
                <c:pt idx="5">
                  <c:v>//</c:v>
                </c:pt>
                <c:pt idx="6">
                  <c:v>//</c:v>
                </c:pt>
                <c:pt idx="7">
                  <c:v>//</c:v>
                </c:pt>
                <c:pt idx="8">
                  <c:v>//</c:v>
                </c:pt>
                <c:pt idx="9">
                  <c:v>//</c:v>
                </c:pt>
              </c:strCache>
            </c:strRef>
          </c:xVal>
          <c:yVal>
            <c:numRef>
              <c:f>'Calculs T2b'!$AG$121:$AG$130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8500-4D37-B0FC-AA0E3A24ED8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T2b'!$AB$121:$AB$130</c:f>
              <c:strCache>
                <c:ptCount val="10"/>
                <c:pt idx="0">
                  <c:v>0</c:v>
                </c:pt>
                <c:pt idx="1">
                  <c:v>//</c:v>
                </c:pt>
                <c:pt idx="2">
                  <c:v>//</c:v>
                </c:pt>
                <c:pt idx="3">
                  <c:v>//</c:v>
                </c:pt>
                <c:pt idx="4">
                  <c:v>//</c:v>
                </c:pt>
                <c:pt idx="5">
                  <c:v>//</c:v>
                </c:pt>
                <c:pt idx="6">
                  <c:v>//</c:v>
                </c:pt>
                <c:pt idx="7">
                  <c:v>//</c:v>
                </c:pt>
                <c:pt idx="8">
                  <c:v>//</c:v>
                </c:pt>
                <c:pt idx="9">
                  <c:v>//</c:v>
                </c:pt>
              </c:strCache>
            </c:strRef>
          </c:xVal>
          <c:yVal>
            <c:numRef>
              <c:f>'Calculs T2b'!$AC$121:$AC$130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8500-4D37-B0FC-AA0E3A24ED8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T2b'!$S$160:$S$169</c:f>
              <c:strCache>
                <c:ptCount val="10"/>
                <c:pt idx="0">
                  <c:v>0</c:v>
                </c:pt>
                <c:pt idx="1">
                  <c:v>//</c:v>
                </c:pt>
                <c:pt idx="2">
                  <c:v>//</c:v>
                </c:pt>
                <c:pt idx="3">
                  <c:v>//</c:v>
                </c:pt>
                <c:pt idx="4">
                  <c:v>//</c:v>
                </c:pt>
                <c:pt idx="5">
                  <c:v>//</c:v>
                </c:pt>
                <c:pt idx="6">
                  <c:v>//</c:v>
                </c:pt>
                <c:pt idx="7">
                  <c:v>//</c:v>
                </c:pt>
                <c:pt idx="8">
                  <c:v>//</c:v>
                </c:pt>
                <c:pt idx="9">
                  <c:v>//</c:v>
                </c:pt>
              </c:strCache>
            </c:strRef>
          </c:xVal>
          <c:yVal>
            <c:numRef>
              <c:f>'Calculs T2b'!$V$160:$V$169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5E2-450A-BBB4-8C5A5B9FDD47}"/>
            </c:ext>
          </c:extLst>
        </c:ser>
        <c:ser>
          <c:idx val="2"/>
          <c:order val="2"/>
          <c:tx>
            <c:v>LoB+2sigma</c:v>
          </c:tx>
          <c:spPr>
            <a:ln w="19050" cap="rnd">
              <a:solidFill>
                <a:schemeClr val="accent3"/>
              </a:solidFill>
              <a:round/>
            </a:ln>
            <a:effectLst/>
          </c:spPr>
          <c:marker>
            <c:symbol val="none"/>
          </c:marker>
          <c:xVal>
            <c:strRef>
              <c:f>'Calculs T2b'!$S$160:$S$169</c:f>
              <c:strCache>
                <c:ptCount val="10"/>
                <c:pt idx="0">
                  <c:v>0</c:v>
                </c:pt>
                <c:pt idx="1">
                  <c:v>//</c:v>
                </c:pt>
                <c:pt idx="2">
                  <c:v>//</c:v>
                </c:pt>
                <c:pt idx="3">
                  <c:v>//</c:v>
                </c:pt>
                <c:pt idx="4">
                  <c:v>//</c:v>
                </c:pt>
                <c:pt idx="5">
                  <c:v>//</c:v>
                </c:pt>
                <c:pt idx="6">
                  <c:v>//</c:v>
                </c:pt>
                <c:pt idx="7">
                  <c:v>//</c:v>
                </c:pt>
                <c:pt idx="8">
                  <c:v>//</c:v>
                </c:pt>
                <c:pt idx="9">
                  <c:v>//</c:v>
                </c:pt>
              </c:strCache>
            </c:strRef>
          </c:xVal>
          <c:yVal>
            <c:numRef>
              <c:f>'Calculs T2b'!$W$160:$W$169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5E2-450A-BBB4-8C5A5B9FDD47}"/>
            </c:ext>
          </c:extLst>
        </c:ser>
        <c:ser>
          <c:idx val="3"/>
          <c:order val="3"/>
          <c:tx>
            <c:v>LoB+3sigma</c:v>
          </c:tx>
          <c:spPr>
            <a:ln w="19050" cap="rnd">
              <a:solidFill>
                <a:schemeClr val="accent4"/>
              </a:solidFill>
              <a:round/>
            </a:ln>
            <a:effectLst/>
          </c:spPr>
          <c:marker>
            <c:symbol val="none"/>
          </c:marker>
          <c:xVal>
            <c:strRef>
              <c:f>'Calculs T2b'!$S$160:$S$169</c:f>
              <c:strCache>
                <c:ptCount val="10"/>
                <c:pt idx="0">
                  <c:v>0</c:v>
                </c:pt>
                <c:pt idx="1">
                  <c:v>//</c:v>
                </c:pt>
                <c:pt idx="2">
                  <c:v>//</c:v>
                </c:pt>
                <c:pt idx="3">
                  <c:v>//</c:v>
                </c:pt>
                <c:pt idx="4">
                  <c:v>//</c:v>
                </c:pt>
                <c:pt idx="5">
                  <c:v>//</c:v>
                </c:pt>
                <c:pt idx="6">
                  <c:v>//</c:v>
                </c:pt>
                <c:pt idx="7">
                  <c:v>//</c:v>
                </c:pt>
                <c:pt idx="8">
                  <c:v>//</c:v>
                </c:pt>
                <c:pt idx="9">
                  <c:v>//</c:v>
                </c:pt>
              </c:strCache>
            </c:strRef>
          </c:xVal>
          <c:yVal>
            <c:numRef>
              <c:f>'Calculs T2b'!$X$160:$X$169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5E2-450A-BBB4-8C5A5B9FDD47}"/>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T2b'!$S$160:$S$169</c:f>
              <c:strCache>
                <c:ptCount val="10"/>
                <c:pt idx="0">
                  <c:v>0</c:v>
                </c:pt>
                <c:pt idx="1">
                  <c:v>//</c:v>
                </c:pt>
                <c:pt idx="2">
                  <c:v>//</c:v>
                </c:pt>
                <c:pt idx="3">
                  <c:v>//</c:v>
                </c:pt>
                <c:pt idx="4">
                  <c:v>//</c:v>
                </c:pt>
                <c:pt idx="5">
                  <c:v>//</c:v>
                </c:pt>
                <c:pt idx="6">
                  <c:v>//</c:v>
                </c:pt>
                <c:pt idx="7">
                  <c:v>//</c:v>
                </c:pt>
                <c:pt idx="8">
                  <c:v>//</c:v>
                </c:pt>
                <c:pt idx="9">
                  <c:v>//</c:v>
                </c:pt>
              </c:strCache>
            </c:strRef>
          </c:xVal>
          <c:yVal>
            <c:numRef>
              <c:f>'Calculs T2b'!$T$160:$T$169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5E2-450A-BBB4-8C5A5B9FDD47}"/>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T2b'!$AB$160:$AB$169</c:f>
              <c:strCache>
                <c:ptCount val="10"/>
                <c:pt idx="0">
                  <c:v>0</c:v>
                </c:pt>
                <c:pt idx="1">
                  <c:v>//</c:v>
                </c:pt>
                <c:pt idx="2">
                  <c:v>//</c:v>
                </c:pt>
                <c:pt idx="3">
                  <c:v>//</c:v>
                </c:pt>
                <c:pt idx="4">
                  <c:v>//</c:v>
                </c:pt>
                <c:pt idx="5">
                  <c:v>//</c:v>
                </c:pt>
                <c:pt idx="6">
                  <c:v>//</c:v>
                </c:pt>
                <c:pt idx="7">
                  <c:v>//</c:v>
                </c:pt>
                <c:pt idx="8">
                  <c:v>//</c:v>
                </c:pt>
                <c:pt idx="9">
                  <c:v>//</c:v>
                </c:pt>
              </c:strCache>
            </c:strRef>
          </c:xVal>
          <c:yVal>
            <c:numRef>
              <c:f>'Calculs T2b'!$AE$160:$AE$169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E6DD-45B1-A55E-AC7DE12C6BEF}"/>
            </c:ext>
          </c:extLst>
        </c:ser>
        <c:ser>
          <c:idx val="2"/>
          <c:order val="2"/>
          <c:tx>
            <c:v>LoB+2sigma</c:v>
          </c:tx>
          <c:spPr>
            <a:ln w="19050" cap="rnd">
              <a:solidFill>
                <a:schemeClr val="accent3"/>
              </a:solidFill>
              <a:round/>
            </a:ln>
            <a:effectLst/>
          </c:spPr>
          <c:marker>
            <c:symbol val="none"/>
          </c:marker>
          <c:xVal>
            <c:strRef>
              <c:f>'Calculs T2b'!$AB$160:$AB$169</c:f>
              <c:strCache>
                <c:ptCount val="10"/>
                <c:pt idx="0">
                  <c:v>0</c:v>
                </c:pt>
                <c:pt idx="1">
                  <c:v>//</c:v>
                </c:pt>
                <c:pt idx="2">
                  <c:v>//</c:v>
                </c:pt>
                <c:pt idx="3">
                  <c:v>//</c:v>
                </c:pt>
                <c:pt idx="4">
                  <c:v>//</c:v>
                </c:pt>
                <c:pt idx="5">
                  <c:v>//</c:v>
                </c:pt>
                <c:pt idx="6">
                  <c:v>//</c:v>
                </c:pt>
                <c:pt idx="7">
                  <c:v>//</c:v>
                </c:pt>
                <c:pt idx="8">
                  <c:v>//</c:v>
                </c:pt>
                <c:pt idx="9">
                  <c:v>//</c:v>
                </c:pt>
              </c:strCache>
            </c:strRef>
          </c:xVal>
          <c:yVal>
            <c:numRef>
              <c:f>'Calculs T2b'!$AF$160:$AF$169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E6DD-45B1-A55E-AC7DE12C6BEF}"/>
            </c:ext>
          </c:extLst>
        </c:ser>
        <c:ser>
          <c:idx val="3"/>
          <c:order val="3"/>
          <c:tx>
            <c:v>LoB+3sigma</c:v>
          </c:tx>
          <c:spPr>
            <a:ln w="19050" cap="rnd">
              <a:solidFill>
                <a:schemeClr val="accent4"/>
              </a:solidFill>
              <a:round/>
            </a:ln>
            <a:effectLst/>
          </c:spPr>
          <c:marker>
            <c:symbol val="none"/>
          </c:marker>
          <c:xVal>
            <c:strRef>
              <c:f>'Calculs T2b'!$AB$160:$AB$169</c:f>
              <c:strCache>
                <c:ptCount val="10"/>
                <c:pt idx="0">
                  <c:v>0</c:v>
                </c:pt>
                <c:pt idx="1">
                  <c:v>//</c:v>
                </c:pt>
                <c:pt idx="2">
                  <c:v>//</c:v>
                </c:pt>
                <c:pt idx="3">
                  <c:v>//</c:v>
                </c:pt>
                <c:pt idx="4">
                  <c:v>//</c:v>
                </c:pt>
                <c:pt idx="5">
                  <c:v>//</c:v>
                </c:pt>
                <c:pt idx="6">
                  <c:v>//</c:v>
                </c:pt>
                <c:pt idx="7">
                  <c:v>//</c:v>
                </c:pt>
                <c:pt idx="8">
                  <c:v>//</c:v>
                </c:pt>
                <c:pt idx="9">
                  <c:v>//</c:v>
                </c:pt>
              </c:strCache>
            </c:strRef>
          </c:xVal>
          <c:yVal>
            <c:numRef>
              <c:f>'Calculs T2b'!$AG$160:$AG$169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E6DD-45B1-A55E-AC7DE12C6BEF}"/>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T2b'!$AD$20:$AD$29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T2b'!$AD$20:$AD$29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T2b'!$AB$160:$AB$169</c:f>
              <c:strCache>
                <c:ptCount val="10"/>
                <c:pt idx="0">
                  <c:v>0</c:v>
                </c:pt>
                <c:pt idx="1">
                  <c:v>//</c:v>
                </c:pt>
                <c:pt idx="2">
                  <c:v>//</c:v>
                </c:pt>
                <c:pt idx="3">
                  <c:v>//</c:v>
                </c:pt>
                <c:pt idx="4">
                  <c:v>//</c:v>
                </c:pt>
                <c:pt idx="5">
                  <c:v>//</c:v>
                </c:pt>
                <c:pt idx="6">
                  <c:v>//</c:v>
                </c:pt>
                <c:pt idx="7">
                  <c:v>//</c:v>
                </c:pt>
                <c:pt idx="8">
                  <c:v>//</c:v>
                </c:pt>
                <c:pt idx="9">
                  <c:v>//</c:v>
                </c:pt>
              </c:strCache>
            </c:strRef>
          </c:xVal>
          <c:yVal>
            <c:numRef>
              <c:f>'Calculs T2b'!$AC$160:$AC$169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6DD-45B1-A55E-AC7DE12C6BEF}"/>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T3b'!$S$40:$S$49</c:f>
              <c:strCache>
                <c:ptCount val="10"/>
                <c:pt idx="0">
                  <c:v>0</c:v>
                </c:pt>
                <c:pt idx="1">
                  <c:v>//</c:v>
                </c:pt>
                <c:pt idx="2">
                  <c:v>//</c:v>
                </c:pt>
                <c:pt idx="3">
                  <c:v>//</c:v>
                </c:pt>
                <c:pt idx="4">
                  <c:v>//</c:v>
                </c:pt>
                <c:pt idx="5">
                  <c:v>//</c:v>
                </c:pt>
                <c:pt idx="6">
                  <c:v>//</c:v>
                </c:pt>
                <c:pt idx="7">
                  <c:v>//</c:v>
                </c:pt>
                <c:pt idx="8">
                  <c:v>//</c:v>
                </c:pt>
                <c:pt idx="9">
                  <c:v>//</c:v>
                </c:pt>
              </c:strCache>
            </c:strRef>
          </c:xVal>
          <c:yVal>
            <c:numRef>
              <c:f>'Calculs T3b'!$V$40:$V$49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C07-453F-8B56-A327A27202C8}"/>
            </c:ext>
          </c:extLst>
        </c:ser>
        <c:ser>
          <c:idx val="2"/>
          <c:order val="2"/>
          <c:tx>
            <c:v>LoB+2sigma</c:v>
          </c:tx>
          <c:spPr>
            <a:ln w="19050" cap="rnd">
              <a:solidFill>
                <a:schemeClr val="accent3"/>
              </a:solidFill>
              <a:round/>
            </a:ln>
            <a:effectLst/>
          </c:spPr>
          <c:marker>
            <c:symbol val="none"/>
          </c:marker>
          <c:xVal>
            <c:strRef>
              <c:f>'Calculs T3b'!$S$40:$S$49</c:f>
              <c:strCache>
                <c:ptCount val="10"/>
                <c:pt idx="0">
                  <c:v>0</c:v>
                </c:pt>
                <c:pt idx="1">
                  <c:v>//</c:v>
                </c:pt>
                <c:pt idx="2">
                  <c:v>//</c:v>
                </c:pt>
                <c:pt idx="3">
                  <c:v>//</c:v>
                </c:pt>
                <c:pt idx="4">
                  <c:v>//</c:v>
                </c:pt>
                <c:pt idx="5">
                  <c:v>//</c:v>
                </c:pt>
                <c:pt idx="6">
                  <c:v>//</c:v>
                </c:pt>
                <c:pt idx="7">
                  <c:v>//</c:v>
                </c:pt>
                <c:pt idx="8">
                  <c:v>//</c:v>
                </c:pt>
                <c:pt idx="9">
                  <c:v>//</c:v>
                </c:pt>
              </c:strCache>
            </c:strRef>
          </c:xVal>
          <c:yVal>
            <c:numRef>
              <c:f>'Calculs T3b'!$W$40:$W$49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C07-453F-8B56-A327A27202C8}"/>
            </c:ext>
          </c:extLst>
        </c:ser>
        <c:ser>
          <c:idx val="3"/>
          <c:order val="3"/>
          <c:tx>
            <c:v>LoB+3sigma</c:v>
          </c:tx>
          <c:spPr>
            <a:ln w="19050" cap="rnd">
              <a:solidFill>
                <a:schemeClr val="accent4"/>
              </a:solidFill>
              <a:round/>
            </a:ln>
            <a:effectLst/>
          </c:spPr>
          <c:marker>
            <c:symbol val="none"/>
          </c:marker>
          <c:xVal>
            <c:strRef>
              <c:f>'Calculs T3b'!$S$40:$S$49</c:f>
              <c:strCache>
                <c:ptCount val="10"/>
                <c:pt idx="0">
                  <c:v>0</c:v>
                </c:pt>
                <c:pt idx="1">
                  <c:v>//</c:v>
                </c:pt>
                <c:pt idx="2">
                  <c:v>//</c:v>
                </c:pt>
                <c:pt idx="3">
                  <c:v>//</c:v>
                </c:pt>
                <c:pt idx="4">
                  <c:v>//</c:v>
                </c:pt>
                <c:pt idx="5">
                  <c:v>//</c:v>
                </c:pt>
                <c:pt idx="6">
                  <c:v>//</c:v>
                </c:pt>
                <c:pt idx="7">
                  <c:v>//</c:v>
                </c:pt>
                <c:pt idx="8">
                  <c:v>//</c:v>
                </c:pt>
                <c:pt idx="9">
                  <c:v>//</c:v>
                </c:pt>
              </c:strCache>
            </c:strRef>
          </c:xVal>
          <c:yVal>
            <c:numRef>
              <c:f>'Calculs T3b'!$X$40:$X$49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C07-453F-8B56-A327A27202C8}"/>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Fit Gauss</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T3b'!$U$6:$U$15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T3b'!$U$6:$U$15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T3b'!$S$40:$S$49</c:f>
              <c:strCache>
                <c:ptCount val="10"/>
                <c:pt idx="0">
                  <c:v>0</c:v>
                </c:pt>
                <c:pt idx="1">
                  <c:v>//</c:v>
                </c:pt>
                <c:pt idx="2">
                  <c:v>//</c:v>
                </c:pt>
                <c:pt idx="3">
                  <c:v>//</c:v>
                </c:pt>
                <c:pt idx="4">
                  <c:v>//</c:v>
                </c:pt>
                <c:pt idx="5">
                  <c:v>//</c:v>
                </c:pt>
                <c:pt idx="6">
                  <c:v>//</c:v>
                </c:pt>
                <c:pt idx="7">
                  <c:v>//</c:v>
                </c:pt>
                <c:pt idx="8">
                  <c:v>//</c:v>
                </c:pt>
                <c:pt idx="9">
                  <c:v>//</c:v>
                </c:pt>
              </c:strCache>
            </c:strRef>
          </c:xVal>
          <c:yVal>
            <c:numRef>
              <c:f>'Calculs T3b'!$T$40:$T$49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C07-453F-8B56-A327A27202C8}"/>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T3b'!$S$80:$S$89</c:f>
              <c:strCache>
                <c:ptCount val="10"/>
                <c:pt idx="0">
                  <c:v>0</c:v>
                </c:pt>
                <c:pt idx="1">
                  <c:v>//</c:v>
                </c:pt>
                <c:pt idx="2">
                  <c:v>//</c:v>
                </c:pt>
                <c:pt idx="3">
                  <c:v>//</c:v>
                </c:pt>
                <c:pt idx="4">
                  <c:v>//</c:v>
                </c:pt>
                <c:pt idx="5">
                  <c:v>//</c:v>
                </c:pt>
                <c:pt idx="6">
                  <c:v>//</c:v>
                </c:pt>
                <c:pt idx="7">
                  <c:v>//</c:v>
                </c:pt>
                <c:pt idx="8">
                  <c:v>//</c:v>
                </c:pt>
                <c:pt idx="9">
                  <c:v>//</c:v>
                </c:pt>
              </c:strCache>
            </c:strRef>
          </c:xVal>
          <c:yVal>
            <c:numRef>
              <c:f>'Calculs T3b'!$V$80:$V$89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BFFE-4F07-B3E2-88F6DB102901}"/>
            </c:ext>
          </c:extLst>
        </c:ser>
        <c:ser>
          <c:idx val="2"/>
          <c:order val="2"/>
          <c:tx>
            <c:v>LoB+2sigma</c:v>
          </c:tx>
          <c:spPr>
            <a:ln w="19050" cap="rnd">
              <a:solidFill>
                <a:schemeClr val="accent3"/>
              </a:solidFill>
              <a:round/>
            </a:ln>
            <a:effectLst/>
          </c:spPr>
          <c:marker>
            <c:symbol val="none"/>
          </c:marker>
          <c:xVal>
            <c:strRef>
              <c:f>'Calculs T3b'!$S$80:$S$89</c:f>
              <c:strCache>
                <c:ptCount val="10"/>
                <c:pt idx="0">
                  <c:v>0</c:v>
                </c:pt>
                <c:pt idx="1">
                  <c:v>//</c:v>
                </c:pt>
                <c:pt idx="2">
                  <c:v>//</c:v>
                </c:pt>
                <c:pt idx="3">
                  <c:v>//</c:v>
                </c:pt>
                <c:pt idx="4">
                  <c:v>//</c:v>
                </c:pt>
                <c:pt idx="5">
                  <c:v>//</c:v>
                </c:pt>
                <c:pt idx="6">
                  <c:v>//</c:v>
                </c:pt>
                <c:pt idx="7">
                  <c:v>//</c:v>
                </c:pt>
                <c:pt idx="8">
                  <c:v>//</c:v>
                </c:pt>
                <c:pt idx="9">
                  <c:v>//</c:v>
                </c:pt>
              </c:strCache>
            </c:strRef>
          </c:xVal>
          <c:yVal>
            <c:numRef>
              <c:f>'Calculs T3b'!$W$80:$W$89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BFFE-4F07-B3E2-88F6DB102901}"/>
            </c:ext>
          </c:extLst>
        </c:ser>
        <c:ser>
          <c:idx val="3"/>
          <c:order val="3"/>
          <c:tx>
            <c:v>LoB+3sigma</c:v>
          </c:tx>
          <c:spPr>
            <a:ln w="19050" cap="rnd">
              <a:solidFill>
                <a:schemeClr val="accent4"/>
              </a:solidFill>
              <a:round/>
            </a:ln>
            <a:effectLst/>
          </c:spPr>
          <c:marker>
            <c:symbol val="none"/>
          </c:marker>
          <c:xVal>
            <c:strRef>
              <c:f>'Calculs T3b'!$S$80:$S$89</c:f>
              <c:strCache>
                <c:ptCount val="10"/>
                <c:pt idx="0">
                  <c:v>0</c:v>
                </c:pt>
                <c:pt idx="1">
                  <c:v>//</c:v>
                </c:pt>
                <c:pt idx="2">
                  <c:v>//</c:v>
                </c:pt>
                <c:pt idx="3">
                  <c:v>//</c:v>
                </c:pt>
                <c:pt idx="4">
                  <c:v>//</c:v>
                </c:pt>
                <c:pt idx="5">
                  <c:v>//</c:v>
                </c:pt>
                <c:pt idx="6">
                  <c:v>//</c:v>
                </c:pt>
                <c:pt idx="7">
                  <c:v>//</c:v>
                </c:pt>
                <c:pt idx="8">
                  <c:v>//</c:v>
                </c:pt>
                <c:pt idx="9">
                  <c:v>//</c:v>
                </c:pt>
              </c:strCache>
            </c:strRef>
          </c:xVal>
          <c:yVal>
            <c:numRef>
              <c:f>'Calculs T3b'!$X$80:$X$89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BFFE-4F07-B3E2-88F6DB102901}"/>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T3b'!$AA$6:$AA$15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T3b'!$AA$6:$AA$15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T3b'!$S$80:$S$89</c:f>
              <c:strCache>
                <c:ptCount val="10"/>
                <c:pt idx="0">
                  <c:v>0</c:v>
                </c:pt>
                <c:pt idx="1">
                  <c:v>//</c:v>
                </c:pt>
                <c:pt idx="2">
                  <c:v>//</c:v>
                </c:pt>
                <c:pt idx="3">
                  <c:v>//</c:v>
                </c:pt>
                <c:pt idx="4">
                  <c:v>//</c:v>
                </c:pt>
                <c:pt idx="5">
                  <c:v>//</c:v>
                </c:pt>
                <c:pt idx="6">
                  <c:v>//</c:v>
                </c:pt>
                <c:pt idx="7">
                  <c:v>//</c:v>
                </c:pt>
                <c:pt idx="8">
                  <c:v>//</c:v>
                </c:pt>
                <c:pt idx="9">
                  <c:v>//</c:v>
                </c:pt>
              </c:strCache>
            </c:strRef>
          </c:xVal>
          <c:yVal>
            <c:numRef>
              <c:f>'Calculs T3b'!$T$80:$T$89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BFFE-4F07-B3E2-88F6DB102901}"/>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a:t>
                </a:r>
                <a:r>
                  <a:rPr lang="fr-FR" baseline="0"/>
                  <a:t> C -  Brut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Test-Bruit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T3b'!$AB$80:$AB$89</c:f>
              <c:strCache>
                <c:ptCount val="10"/>
                <c:pt idx="0">
                  <c:v>0</c:v>
                </c:pt>
                <c:pt idx="1">
                  <c:v>//</c:v>
                </c:pt>
                <c:pt idx="2">
                  <c:v>//</c:v>
                </c:pt>
                <c:pt idx="3">
                  <c:v>//</c:v>
                </c:pt>
                <c:pt idx="4">
                  <c:v>//</c:v>
                </c:pt>
                <c:pt idx="5">
                  <c:v>//</c:v>
                </c:pt>
                <c:pt idx="6">
                  <c:v>//</c:v>
                </c:pt>
                <c:pt idx="7">
                  <c:v>//</c:v>
                </c:pt>
                <c:pt idx="8">
                  <c:v>//</c:v>
                </c:pt>
                <c:pt idx="9">
                  <c:v>//</c:v>
                </c:pt>
              </c:strCache>
            </c:strRef>
          </c:xVal>
          <c:yVal>
            <c:numRef>
              <c:f>'Calculs T3b'!$AE$80:$AE$89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154D-4E5F-9DEB-F92D950AA7E4}"/>
            </c:ext>
          </c:extLst>
        </c:ser>
        <c:ser>
          <c:idx val="2"/>
          <c:order val="2"/>
          <c:tx>
            <c:v>LoB+2sigma</c:v>
          </c:tx>
          <c:spPr>
            <a:ln w="19050" cap="rnd">
              <a:solidFill>
                <a:schemeClr val="accent3"/>
              </a:solidFill>
              <a:round/>
            </a:ln>
            <a:effectLst/>
          </c:spPr>
          <c:marker>
            <c:symbol val="none"/>
          </c:marker>
          <c:xVal>
            <c:strRef>
              <c:f>'Calculs T3b'!$AB$80:$AB$89</c:f>
              <c:strCache>
                <c:ptCount val="10"/>
                <c:pt idx="0">
                  <c:v>0</c:v>
                </c:pt>
                <c:pt idx="1">
                  <c:v>//</c:v>
                </c:pt>
                <c:pt idx="2">
                  <c:v>//</c:v>
                </c:pt>
                <c:pt idx="3">
                  <c:v>//</c:v>
                </c:pt>
                <c:pt idx="4">
                  <c:v>//</c:v>
                </c:pt>
                <c:pt idx="5">
                  <c:v>//</c:v>
                </c:pt>
                <c:pt idx="6">
                  <c:v>//</c:v>
                </c:pt>
                <c:pt idx="7">
                  <c:v>//</c:v>
                </c:pt>
                <c:pt idx="8">
                  <c:v>//</c:v>
                </c:pt>
                <c:pt idx="9">
                  <c:v>//</c:v>
                </c:pt>
              </c:strCache>
            </c:strRef>
          </c:xVal>
          <c:yVal>
            <c:numRef>
              <c:f>'Calculs T3b'!$AF$80:$AF$89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154D-4E5F-9DEB-F92D950AA7E4}"/>
            </c:ext>
          </c:extLst>
        </c:ser>
        <c:ser>
          <c:idx val="3"/>
          <c:order val="3"/>
          <c:tx>
            <c:v>LoB+3sigma</c:v>
          </c:tx>
          <c:spPr>
            <a:ln w="19050" cap="rnd">
              <a:solidFill>
                <a:schemeClr val="accent4"/>
              </a:solidFill>
              <a:round/>
            </a:ln>
            <a:effectLst/>
          </c:spPr>
          <c:marker>
            <c:symbol val="none"/>
          </c:marker>
          <c:xVal>
            <c:strRef>
              <c:f>'Calculs T3b'!$AB$80:$AB$89</c:f>
              <c:strCache>
                <c:ptCount val="10"/>
                <c:pt idx="0">
                  <c:v>0</c:v>
                </c:pt>
                <c:pt idx="1">
                  <c:v>//</c:v>
                </c:pt>
                <c:pt idx="2">
                  <c:v>//</c:v>
                </c:pt>
                <c:pt idx="3">
                  <c:v>//</c:v>
                </c:pt>
                <c:pt idx="4">
                  <c:v>//</c:v>
                </c:pt>
                <c:pt idx="5">
                  <c:v>//</c:v>
                </c:pt>
                <c:pt idx="6">
                  <c:v>//</c:v>
                </c:pt>
                <c:pt idx="7">
                  <c:v>//</c:v>
                </c:pt>
                <c:pt idx="8">
                  <c:v>//</c:v>
                </c:pt>
                <c:pt idx="9">
                  <c:v>//</c:v>
                </c:pt>
              </c:strCache>
            </c:strRef>
          </c:xVal>
          <c:yVal>
            <c:numRef>
              <c:f>'Calculs T3b'!$AG$80:$AG$89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154D-4E5F-9DEB-F92D950AA7E4}"/>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T3b'!$AD$6:$AD$15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T3b'!$AD$6:$AD$15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T3b'!$AB$80:$AB$89</c:f>
              <c:strCache>
                <c:ptCount val="10"/>
                <c:pt idx="0">
                  <c:v>0</c:v>
                </c:pt>
                <c:pt idx="1">
                  <c:v>//</c:v>
                </c:pt>
                <c:pt idx="2">
                  <c:v>//</c:v>
                </c:pt>
                <c:pt idx="3">
                  <c:v>//</c:v>
                </c:pt>
                <c:pt idx="4">
                  <c:v>//</c:v>
                </c:pt>
                <c:pt idx="5">
                  <c:v>//</c:v>
                </c:pt>
                <c:pt idx="6">
                  <c:v>//</c:v>
                </c:pt>
                <c:pt idx="7">
                  <c:v>//</c:v>
                </c:pt>
                <c:pt idx="8">
                  <c:v>//</c:v>
                </c:pt>
                <c:pt idx="9">
                  <c:v>//</c:v>
                </c:pt>
              </c:strCache>
            </c:strRef>
          </c:xVal>
          <c:yVal>
            <c:numRef>
              <c:f>'Calculs T3b'!$AC$80:$AC$89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154D-4E5F-9DEB-F92D950AA7E4}"/>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D - Detrend</a:t>
                </a:r>
                <a:r>
                  <a:rPr lang="fr-FR" baseline="0"/>
                  <a:t> Classique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ExpoFit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Moyenne Fit Gauss Trend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T3b'!$X$6:$X$15</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T3b'!$X$6:$X$15</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T3b'!$AB$40:$AB$49</c:f>
              <c:strCache>
                <c:ptCount val="10"/>
                <c:pt idx="0">
                  <c:v>0</c:v>
                </c:pt>
                <c:pt idx="1">
                  <c:v>//</c:v>
                </c:pt>
                <c:pt idx="2">
                  <c:v>//</c:v>
                </c:pt>
                <c:pt idx="3">
                  <c:v>//</c:v>
                </c:pt>
                <c:pt idx="4">
                  <c:v>//</c:v>
                </c:pt>
                <c:pt idx="5">
                  <c:v>//</c:v>
                </c:pt>
                <c:pt idx="6">
                  <c:v>//</c:v>
                </c:pt>
                <c:pt idx="7">
                  <c:v>//</c:v>
                </c:pt>
                <c:pt idx="8">
                  <c:v>//</c:v>
                </c:pt>
                <c:pt idx="9">
                  <c:v>//</c:v>
                </c:pt>
              </c:strCache>
            </c:strRef>
          </c:xVal>
          <c:yVal>
            <c:numRef>
              <c:f>'Calculs T3b'!$AC$40:$AC$49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274B-4905-9609-C19504BAA3AB}"/>
            </c:ext>
          </c:extLst>
        </c:ser>
        <c:dLbls>
          <c:showLegendKey val="0"/>
          <c:showVal val="0"/>
          <c:showCatName val="0"/>
          <c:showSerName val="0"/>
          <c:showPercent val="0"/>
          <c:showBubbleSize val="0"/>
        </c:dLbls>
        <c:axId val="2048243696"/>
        <c:axId val="2085556944"/>
      </c:scatterChart>
      <c:scatterChart>
        <c:scatterStyle val="smoothMarker"/>
        <c:varyColors val="0"/>
        <c:ser>
          <c:idx val="1"/>
          <c:order val="1"/>
          <c:tx>
            <c:v>LoB</c:v>
          </c:tx>
          <c:spPr>
            <a:ln w="19050" cap="rnd">
              <a:solidFill>
                <a:schemeClr val="accent2"/>
              </a:solidFill>
              <a:round/>
            </a:ln>
            <a:effectLst/>
          </c:spPr>
          <c:marker>
            <c:symbol val="none"/>
          </c:marker>
          <c:xVal>
            <c:strRef>
              <c:f>'Calculs T3b'!$AB$40:$AB$49</c:f>
              <c:strCache>
                <c:ptCount val="10"/>
                <c:pt idx="0">
                  <c:v>0</c:v>
                </c:pt>
                <c:pt idx="1">
                  <c:v>//</c:v>
                </c:pt>
                <c:pt idx="2">
                  <c:v>//</c:v>
                </c:pt>
                <c:pt idx="3">
                  <c:v>//</c:v>
                </c:pt>
                <c:pt idx="4">
                  <c:v>//</c:v>
                </c:pt>
                <c:pt idx="5">
                  <c:v>//</c:v>
                </c:pt>
                <c:pt idx="6">
                  <c:v>//</c:v>
                </c:pt>
                <c:pt idx="7">
                  <c:v>//</c:v>
                </c:pt>
                <c:pt idx="8">
                  <c:v>//</c:v>
                </c:pt>
                <c:pt idx="9">
                  <c:v>//</c:v>
                </c:pt>
              </c:strCache>
            </c:strRef>
          </c:xVal>
          <c:yVal>
            <c:numRef>
              <c:f>'Calculs T3b'!$AE$40:$AE$49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274B-4905-9609-C19504BAA3AB}"/>
            </c:ext>
          </c:extLst>
        </c:ser>
        <c:ser>
          <c:idx val="2"/>
          <c:order val="2"/>
          <c:tx>
            <c:v>LoB+2sigma</c:v>
          </c:tx>
          <c:spPr>
            <a:ln w="19050" cap="rnd">
              <a:solidFill>
                <a:schemeClr val="accent3"/>
              </a:solidFill>
              <a:round/>
            </a:ln>
            <a:effectLst/>
          </c:spPr>
          <c:marker>
            <c:symbol val="none"/>
          </c:marker>
          <c:xVal>
            <c:strRef>
              <c:f>'Calculs T3b'!$AB$40:$AB$49</c:f>
              <c:strCache>
                <c:ptCount val="10"/>
                <c:pt idx="0">
                  <c:v>0</c:v>
                </c:pt>
                <c:pt idx="1">
                  <c:v>//</c:v>
                </c:pt>
                <c:pt idx="2">
                  <c:v>//</c:v>
                </c:pt>
                <c:pt idx="3">
                  <c:v>//</c:v>
                </c:pt>
                <c:pt idx="4">
                  <c:v>//</c:v>
                </c:pt>
                <c:pt idx="5">
                  <c:v>//</c:v>
                </c:pt>
                <c:pt idx="6">
                  <c:v>//</c:v>
                </c:pt>
                <c:pt idx="7">
                  <c:v>//</c:v>
                </c:pt>
                <c:pt idx="8">
                  <c:v>//</c:v>
                </c:pt>
                <c:pt idx="9">
                  <c:v>//</c:v>
                </c:pt>
              </c:strCache>
            </c:strRef>
          </c:xVal>
          <c:yVal>
            <c:numRef>
              <c:f>'Calculs T3b'!$AF$40:$AF$49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274B-4905-9609-C19504BAA3AB}"/>
            </c:ext>
          </c:extLst>
        </c:ser>
        <c:ser>
          <c:idx val="3"/>
          <c:order val="3"/>
          <c:tx>
            <c:v>LoB+3sigma</c:v>
          </c:tx>
          <c:spPr>
            <a:ln w="19050" cap="rnd">
              <a:solidFill>
                <a:schemeClr val="accent4"/>
              </a:solidFill>
              <a:round/>
            </a:ln>
            <a:effectLst/>
          </c:spPr>
          <c:marker>
            <c:symbol val="none"/>
          </c:marker>
          <c:xVal>
            <c:strRef>
              <c:f>'Calculs T3b'!$AB$40:$AB$49</c:f>
              <c:strCache>
                <c:ptCount val="10"/>
                <c:pt idx="0">
                  <c:v>0</c:v>
                </c:pt>
                <c:pt idx="1">
                  <c:v>//</c:v>
                </c:pt>
                <c:pt idx="2">
                  <c:v>//</c:v>
                </c:pt>
                <c:pt idx="3">
                  <c:v>//</c:v>
                </c:pt>
                <c:pt idx="4">
                  <c:v>//</c:v>
                </c:pt>
                <c:pt idx="5">
                  <c:v>//</c:v>
                </c:pt>
                <c:pt idx="6">
                  <c:v>//</c:v>
                </c:pt>
                <c:pt idx="7">
                  <c:v>//</c:v>
                </c:pt>
                <c:pt idx="8">
                  <c:v>//</c:v>
                </c:pt>
                <c:pt idx="9">
                  <c:v>//</c:v>
                </c:pt>
              </c:strCache>
            </c:strRef>
          </c:xVal>
          <c:yVal>
            <c:numRef>
              <c:f>'Calculs T3b'!$AG$40:$AG$49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3-274B-4905-9609-C19504BAA3AB}"/>
            </c:ext>
          </c:extLst>
        </c:ser>
        <c:dLbls>
          <c:showLegendKey val="0"/>
          <c:showVal val="0"/>
          <c:showCatName val="0"/>
          <c:showSerName val="0"/>
          <c:showPercent val="0"/>
          <c:showBubbleSize val="0"/>
        </c:dLbls>
        <c:axId val="2048243696"/>
        <c:axId val="2085556944"/>
      </c:scatterChart>
      <c:valAx>
        <c:axId val="204824369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5556944"/>
        <c:crosses val="autoZero"/>
        <c:crossBetween val="midCat"/>
      </c:valAx>
      <c:valAx>
        <c:axId val="2085556944"/>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Fit Gaussien Trend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82436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Brut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T3b'!$S$121:$S$130</c:f>
              <c:strCache>
                <c:ptCount val="10"/>
                <c:pt idx="0">
                  <c:v>0</c:v>
                </c:pt>
                <c:pt idx="1">
                  <c:v>//</c:v>
                </c:pt>
                <c:pt idx="2">
                  <c:v>//</c:v>
                </c:pt>
                <c:pt idx="3">
                  <c:v>//</c:v>
                </c:pt>
                <c:pt idx="4">
                  <c:v>//</c:v>
                </c:pt>
                <c:pt idx="5">
                  <c:v>//</c:v>
                </c:pt>
                <c:pt idx="6">
                  <c:v>//</c:v>
                </c:pt>
                <c:pt idx="7">
                  <c:v>//</c:v>
                </c:pt>
                <c:pt idx="8">
                  <c:v>//</c:v>
                </c:pt>
                <c:pt idx="9">
                  <c:v>//</c:v>
                </c:pt>
              </c:strCache>
            </c:strRef>
          </c:xVal>
          <c:yVal>
            <c:numRef>
              <c:f>'Calculs T3b'!$V$121:$V$130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6B8-4B66-A108-69BD177E5550}"/>
            </c:ext>
          </c:extLst>
        </c:ser>
        <c:ser>
          <c:idx val="2"/>
          <c:order val="2"/>
          <c:tx>
            <c:v>LoB+2sigma</c:v>
          </c:tx>
          <c:spPr>
            <a:ln w="19050" cap="rnd">
              <a:solidFill>
                <a:schemeClr val="accent3"/>
              </a:solidFill>
              <a:round/>
            </a:ln>
            <a:effectLst/>
          </c:spPr>
          <c:marker>
            <c:symbol val="none"/>
          </c:marker>
          <c:xVal>
            <c:strRef>
              <c:f>'Calculs T3b'!$S$121:$S$130</c:f>
              <c:strCache>
                <c:ptCount val="10"/>
                <c:pt idx="0">
                  <c:v>0</c:v>
                </c:pt>
                <c:pt idx="1">
                  <c:v>//</c:v>
                </c:pt>
                <c:pt idx="2">
                  <c:v>//</c:v>
                </c:pt>
                <c:pt idx="3">
                  <c:v>//</c:v>
                </c:pt>
                <c:pt idx="4">
                  <c:v>//</c:v>
                </c:pt>
                <c:pt idx="5">
                  <c:v>//</c:v>
                </c:pt>
                <c:pt idx="6">
                  <c:v>//</c:v>
                </c:pt>
                <c:pt idx="7">
                  <c:v>//</c:v>
                </c:pt>
                <c:pt idx="8">
                  <c:v>//</c:v>
                </c:pt>
                <c:pt idx="9">
                  <c:v>//</c:v>
                </c:pt>
              </c:strCache>
            </c:strRef>
          </c:xVal>
          <c:yVal>
            <c:numRef>
              <c:f>'Calculs T3b'!$W$121:$W$130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6B8-4B66-A108-69BD177E5550}"/>
            </c:ext>
          </c:extLst>
        </c:ser>
        <c:ser>
          <c:idx val="3"/>
          <c:order val="3"/>
          <c:tx>
            <c:v>LoB+3sigma</c:v>
          </c:tx>
          <c:spPr>
            <a:ln w="19050" cap="rnd">
              <a:solidFill>
                <a:schemeClr val="accent4"/>
              </a:solidFill>
              <a:round/>
            </a:ln>
            <a:effectLst/>
          </c:spPr>
          <c:marker>
            <c:symbol val="none"/>
          </c:marker>
          <c:xVal>
            <c:strRef>
              <c:f>'Calculs T3b'!$S$121:$S$130</c:f>
              <c:strCache>
                <c:ptCount val="10"/>
                <c:pt idx="0">
                  <c:v>0</c:v>
                </c:pt>
                <c:pt idx="1">
                  <c:v>//</c:v>
                </c:pt>
                <c:pt idx="2">
                  <c:v>//</c:v>
                </c:pt>
                <c:pt idx="3">
                  <c:v>//</c:v>
                </c:pt>
                <c:pt idx="4">
                  <c:v>//</c:v>
                </c:pt>
                <c:pt idx="5">
                  <c:v>//</c:v>
                </c:pt>
                <c:pt idx="6">
                  <c:v>//</c:v>
                </c:pt>
                <c:pt idx="7">
                  <c:v>//</c:v>
                </c:pt>
                <c:pt idx="8">
                  <c:v>//</c:v>
                </c:pt>
                <c:pt idx="9">
                  <c:v>//</c:v>
                </c:pt>
              </c:strCache>
            </c:strRef>
          </c:xVal>
          <c:yVal>
            <c:numRef>
              <c:f>'Calculs T3b'!$X$121:$X$130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6B8-4B66-A108-69BD177E5550}"/>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T3b'!$U$20:$U$29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T3b'!$U$20:$U$29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T3b'!$S$121:$S$130</c:f>
              <c:strCache>
                <c:ptCount val="10"/>
                <c:pt idx="0">
                  <c:v>0</c:v>
                </c:pt>
                <c:pt idx="1">
                  <c:v>//</c:v>
                </c:pt>
                <c:pt idx="2">
                  <c:v>//</c:v>
                </c:pt>
                <c:pt idx="3">
                  <c:v>//</c:v>
                </c:pt>
                <c:pt idx="4">
                  <c:v>//</c:v>
                </c:pt>
                <c:pt idx="5">
                  <c:v>//</c:v>
                </c:pt>
                <c:pt idx="6">
                  <c:v>//</c:v>
                </c:pt>
                <c:pt idx="7">
                  <c:v>//</c:v>
                </c:pt>
                <c:pt idx="8">
                  <c:v>//</c:v>
                </c:pt>
                <c:pt idx="9">
                  <c:v>//</c:v>
                </c:pt>
              </c:strCache>
            </c:strRef>
          </c:xVal>
          <c:yVal>
            <c:numRef>
              <c:f>'Calculs T3b'!$T$121:$T$130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6B8-4B66-A108-69BD177E5550}"/>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Exp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ExpoFit Best Params</a:t>
            </a:r>
            <a:endParaRPr lang="fr-FR"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T3b'!$AB$121:$AB$130</c:f>
              <c:strCache>
                <c:ptCount val="10"/>
                <c:pt idx="0">
                  <c:v>0</c:v>
                </c:pt>
                <c:pt idx="1">
                  <c:v>//</c:v>
                </c:pt>
                <c:pt idx="2">
                  <c:v>//</c:v>
                </c:pt>
                <c:pt idx="3">
                  <c:v>//</c:v>
                </c:pt>
                <c:pt idx="4">
                  <c:v>//</c:v>
                </c:pt>
                <c:pt idx="5">
                  <c:v>//</c:v>
                </c:pt>
                <c:pt idx="6">
                  <c:v>//</c:v>
                </c:pt>
                <c:pt idx="7">
                  <c:v>//</c:v>
                </c:pt>
                <c:pt idx="8">
                  <c:v>//</c:v>
                </c:pt>
                <c:pt idx="9">
                  <c:v>//</c:v>
                </c:pt>
              </c:strCache>
            </c:strRef>
          </c:xVal>
          <c:yVal>
            <c:numRef>
              <c:f>'Calculs T3b'!$AE$121:$AE$130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5A74-4BD8-8953-E82733FAA26C}"/>
            </c:ext>
          </c:extLst>
        </c:ser>
        <c:ser>
          <c:idx val="2"/>
          <c:order val="2"/>
          <c:tx>
            <c:v>LoB+2sigma</c:v>
          </c:tx>
          <c:spPr>
            <a:ln w="19050" cap="rnd">
              <a:solidFill>
                <a:schemeClr val="accent3"/>
              </a:solidFill>
              <a:round/>
            </a:ln>
            <a:effectLst/>
          </c:spPr>
          <c:marker>
            <c:symbol val="none"/>
          </c:marker>
          <c:xVal>
            <c:strRef>
              <c:f>'Calculs T3b'!$AB$121:$AB$130</c:f>
              <c:strCache>
                <c:ptCount val="10"/>
                <c:pt idx="0">
                  <c:v>0</c:v>
                </c:pt>
                <c:pt idx="1">
                  <c:v>//</c:v>
                </c:pt>
                <c:pt idx="2">
                  <c:v>//</c:v>
                </c:pt>
                <c:pt idx="3">
                  <c:v>//</c:v>
                </c:pt>
                <c:pt idx="4">
                  <c:v>//</c:v>
                </c:pt>
                <c:pt idx="5">
                  <c:v>//</c:v>
                </c:pt>
                <c:pt idx="6">
                  <c:v>//</c:v>
                </c:pt>
                <c:pt idx="7">
                  <c:v>//</c:v>
                </c:pt>
                <c:pt idx="8">
                  <c:v>//</c:v>
                </c:pt>
                <c:pt idx="9">
                  <c:v>//</c:v>
                </c:pt>
              </c:strCache>
            </c:strRef>
          </c:xVal>
          <c:yVal>
            <c:numRef>
              <c:f>'Calculs T3b'!$AF$121:$AF$130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5A74-4BD8-8953-E82733FAA26C}"/>
            </c:ext>
          </c:extLst>
        </c:ser>
        <c:ser>
          <c:idx val="3"/>
          <c:order val="3"/>
          <c:tx>
            <c:v>LoB+3sigma</c:v>
          </c:tx>
          <c:spPr>
            <a:ln w="19050" cap="rnd">
              <a:solidFill>
                <a:schemeClr val="accent4"/>
              </a:solidFill>
              <a:round/>
            </a:ln>
            <a:effectLst/>
          </c:spPr>
          <c:marker>
            <c:symbol val="none"/>
          </c:marker>
          <c:xVal>
            <c:strRef>
              <c:f>'Calculs T3b'!$AB$121:$AB$130</c:f>
              <c:strCache>
                <c:ptCount val="10"/>
                <c:pt idx="0">
                  <c:v>0</c:v>
                </c:pt>
                <c:pt idx="1">
                  <c:v>//</c:v>
                </c:pt>
                <c:pt idx="2">
                  <c:v>//</c:v>
                </c:pt>
                <c:pt idx="3">
                  <c:v>//</c:v>
                </c:pt>
                <c:pt idx="4">
                  <c:v>//</c:v>
                </c:pt>
                <c:pt idx="5">
                  <c:v>//</c:v>
                </c:pt>
                <c:pt idx="6">
                  <c:v>//</c:v>
                </c:pt>
                <c:pt idx="7">
                  <c:v>//</c:v>
                </c:pt>
                <c:pt idx="8">
                  <c:v>//</c:v>
                </c:pt>
                <c:pt idx="9">
                  <c:v>//</c:v>
                </c:pt>
              </c:strCache>
            </c:strRef>
          </c:xVal>
          <c:yVal>
            <c:numRef>
              <c:f>'Calculs T3b'!$AG$121:$AG$130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5A74-4BD8-8953-E82733FAA26C}"/>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T3b'!$X$20:$X$29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T3b'!$X$20:$X$29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T3b'!$AB$121:$AB$130</c:f>
              <c:strCache>
                <c:ptCount val="10"/>
                <c:pt idx="0">
                  <c:v>0</c:v>
                </c:pt>
                <c:pt idx="1">
                  <c:v>//</c:v>
                </c:pt>
                <c:pt idx="2">
                  <c:v>//</c:v>
                </c:pt>
                <c:pt idx="3">
                  <c:v>//</c:v>
                </c:pt>
                <c:pt idx="4">
                  <c:v>//</c:v>
                </c:pt>
                <c:pt idx="5">
                  <c:v>//</c:v>
                </c:pt>
                <c:pt idx="6">
                  <c:v>//</c:v>
                </c:pt>
                <c:pt idx="7">
                  <c:v>//</c:v>
                </c:pt>
                <c:pt idx="8">
                  <c:v>//</c:v>
                </c:pt>
                <c:pt idx="9">
                  <c:v>//</c:v>
                </c:pt>
              </c:strCache>
            </c:strRef>
          </c:xVal>
          <c:yVal>
            <c:numRef>
              <c:f>'Calculs T3b'!$AC$121:$AC$130</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5A74-4BD8-8953-E82733FAA26C}"/>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a:t>
                </a:r>
                <a:r>
                  <a:rPr lang="fr-FR" baseline="0"/>
                  <a:t>C - </a:t>
                </a:r>
                <a:r>
                  <a:rPr lang="fr-FR"/>
                  <a:t>  Poly</a:t>
                </a:r>
                <a:r>
                  <a:rPr lang="fr-FR" baseline="0"/>
                  <a:t> 2</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Poly2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T3b'!$S$160:$S$169</c:f>
              <c:strCache>
                <c:ptCount val="10"/>
                <c:pt idx="0">
                  <c:v>0</c:v>
                </c:pt>
                <c:pt idx="1">
                  <c:v>//</c:v>
                </c:pt>
                <c:pt idx="2">
                  <c:v>//</c:v>
                </c:pt>
                <c:pt idx="3">
                  <c:v>//</c:v>
                </c:pt>
                <c:pt idx="4">
                  <c:v>//</c:v>
                </c:pt>
                <c:pt idx="5">
                  <c:v>//</c:v>
                </c:pt>
                <c:pt idx="6">
                  <c:v>//</c:v>
                </c:pt>
                <c:pt idx="7">
                  <c:v>//</c:v>
                </c:pt>
                <c:pt idx="8">
                  <c:v>//</c:v>
                </c:pt>
                <c:pt idx="9">
                  <c:v>//</c:v>
                </c:pt>
              </c:strCache>
            </c:strRef>
          </c:xVal>
          <c:yVal>
            <c:numRef>
              <c:f>'Calculs T3b'!$V$160:$V$169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3198-4C5C-8944-32BBDA4DDED3}"/>
            </c:ext>
          </c:extLst>
        </c:ser>
        <c:ser>
          <c:idx val="2"/>
          <c:order val="2"/>
          <c:tx>
            <c:v>LoB+2sigma</c:v>
          </c:tx>
          <c:spPr>
            <a:ln w="19050" cap="rnd">
              <a:solidFill>
                <a:schemeClr val="accent3"/>
              </a:solidFill>
              <a:round/>
            </a:ln>
            <a:effectLst/>
          </c:spPr>
          <c:marker>
            <c:symbol val="none"/>
          </c:marker>
          <c:xVal>
            <c:strRef>
              <c:f>'Calculs T3b'!$S$160:$S$169</c:f>
              <c:strCache>
                <c:ptCount val="10"/>
                <c:pt idx="0">
                  <c:v>0</c:v>
                </c:pt>
                <c:pt idx="1">
                  <c:v>//</c:v>
                </c:pt>
                <c:pt idx="2">
                  <c:v>//</c:v>
                </c:pt>
                <c:pt idx="3">
                  <c:v>//</c:v>
                </c:pt>
                <c:pt idx="4">
                  <c:v>//</c:v>
                </c:pt>
                <c:pt idx="5">
                  <c:v>//</c:v>
                </c:pt>
                <c:pt idx="6">
                  <c:v>//</c:v>
                </c:pt>
                <c:pt idx="7">
                  <c:v>//</c:v>
                </c:pt>
                <c:pt idx="8">
                  <c:v>//</c:v>
                </c:pt>
                <c:pt idx="9">
                  <c:v>//</c:v>
                </c:pt>
              </c:strCache>
            </c:strRef>
          </c:xVal>
          <c:yVal>
            <c:numRef>
              <c:f>'Calculs T3b'!$W$160:$W$169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3198-4C5C-8944-32BBDA4DDED3}"/>
            </c:ext>
          </c:extLst>
        </c:ser>
        <c:ser>
          <c:idx val="3"/>
          <c:order val="3"/>
          <c:tx>
            <c:v>LoB+3sigma</c:v>
          </c:tx>
          <c:spPr>
            <a:ln w="19050" cap="rnd">
              <a:solidFill>
                <a:schemeClr val="accent4"/>
              </a:solidFill>
              <a:round/>
            </a:ln>
            <a:effectLst/>
          </c:spPr>
          <c:marker>
            <c:symbol val="none"/>
          </c:marker>
          <c:xVal>
            <c:strRef>
              <c:f>'Calculs T3b'!$S$160:$S$169</c:f>
              <c:strCache>
                <c:ptCount val="10"/>
                <c:pt idx="0">
                  <c:v>0</c:v>
                </c:pt>
                <c:pt idx="1">
                  <c:v>//</c:v>
                </c:pt>
                <c:pt idx="2">
                  <c:v>//</c:v>
                </c:pt>
                <c:pt idx="3">
                  <c:v>//</c:v>
                </c:pt>
                <c:pt idx="4">
                  <c:v>//</c:v>
                </c:pt>
                <c:pt idx="5">
                  <c:v>//</c:v>
                </c:pt>
                <c:pt idx="6">
                  <c:v>//</c:v>
                </c:pt>
                <c:pt idx="7">
                  <c:v>//</c:v>
                </c:pt>
                <c:pt idx="8">
                  <c:v>//</c:v>
                </c:pt>
                <c:pt idx="9">
                  <c:v>//</c:v>
                </c:pt>
              </c:strCache>
            </c:strRef>
          </c:xVal>
          <c:yVal>
            <c:numRef>
              <c:f>'Calculs T3b'!$X$160:$X$169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3198-4C5C-8944-32BBDA4DDED3}"/>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CalculC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T3b'!$AA$20:$AA$29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T3b'!$AA$20:$AA$29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T3b'!$S$160:$S$169</c:f>
              <c:strCache>
                <c:ptCount val="10"/>
                <c:pt idx="0">
                  <c:v>0</c:v>
                </c:pt>
                <c:pt idx="1">
                  <c:v>//</c:v>
                </c:pt>
                <c:pt idx="2">
                  <c:v>//</c:v>
                </c:pt>
                <c:pt idx="3">
                  <c:v>//</c:v>
                </c:pt>
                <c:pt idx="4">
                  <c:v>//</c:v>
                </c:pt>
                <c:pt idx="5">
                  <c:v>//</c:v>
                </c:pt>
                <c:pt idx="6">
                  <c:v>//</c:v>
                </c:pt>
                <c:pt idx="7">
                  <c:v>//</c:v>
                </c:pt>
                <c:pt idx="8">
                  <c:v>//</c:v>
                </c:pt>
                <c:pt idx="9">
                  <c:v>//</c:v>
                </c:pt>
              </c:strCache>
            </c:strRef>
          </c:xVal>
          <c:yVal>
            <c:numRef>
              <c:f>'Calculs T3b'!$T$160:$T$169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3198-4C5C-8944-32BBDA4DDED3}"/>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Calcul C - Fit Aff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Convol Test-Bruit Best Params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1"/>
          <c:order val="1"/>
          <c:tx>
            <c:v>LoB</c:v>
          </c:tx>
          <c:spPr>
            <a:ln w="19050" cap="rnd">
              <a:solidFill>
                <a:schemeClr val="accent2"/>
              </a:solidFill>
              <a:round/>
            </a:ln>
            <a:effectLst/>
          </c:spPr>
          <c:marker>
            <c:symbol val="none"/>
          </c:marker>
          <c:xVal>
            <c:strRef>
              <c:f>'Calculs T3b'!$AB$160:$AB$169</c:f>
              <c:strCache>
                <c:ptCount val="10"/>
                <c:pt idx="0">
                  <c:v>0</c:v>
                </c:pt>
                <c:pt idx="1">
                  <c:v>//</c:v>
                </c:pt>
                <c:pt idx="2">
                  <c:v>//</c:v>
                </c:pt>
                <c:pt idx="3">
                  <c:v>//</c:v>
                </c:pt>
                <c:pt idx="4">
                  <c:v>//</c:v>
                </c:pt>
                <c:pt idx="5">
                  <c:v>//</c:v>
                </c:pt>
                <c:pt idx="6">
                  <c:v>//</c:v>
                </c:pt>
                <c:pt idx="7">
                  <c:v>//</c:v>
                </c:pt>
                <c:pt idx="8">
                  <c:v>//</c:v>
                </c:pt>
                <c:pt idx="9">
                  <c:v>//</c:v>
                </c:pt>
              </c:strCache>
            </c:strRef>
          </c:xVal>
          <c:yVal>
            <c:numRef>
              <c:f>'Calculs T3b'!$AE$160:$AE$169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0-62C4-4949-B6E9-E5599AB52EED}"/>
            </c:ext>
          </c:extLst>
        </c:ser>
        <c:ser>
          <c:idx val="2"/>
          <c:order val="2"/>
          <c:tx>
            <c:v>LoB+2sigma</c:v>
          </c:tx>
          <c:spPr>
            <a:ln w="19050" cap="rnd">
              <a:solidFill>
                <a:schemeClr val="accent3"/>
              </a:solidFill>
              <a:round/>
            </a:ln>
            <a:effectLst/>
          </c:spPr>
          <c:marker>
            <c:symbol val="none"/>
          </c:marker>
          <c:xVal>
            <c:strRef>
              <c:f>'Calculs T3b'!$AB$160:$AB$169</c:f>
              <c:strCache>
                <c:ptCount val="10"/>
                <c:pt idx="0">
                  <c:v>0</c:v>
                </c:pt>
                <c:pt idx="1">
                  <c:v>//</c:v>
                </c:pt>
                <c:pt idx="2">
                  <c:v>//</c:v>
                </c:pt>
                <c:pt idx="3">
                  <c:v>//</c:v>
                </c:pt>
                <c:pt idx="4">
                  <c:v>//</c:v>
                </c:pt>
                <c:pt idx="5">
                  <c:v>//</c:v>
                </c:pt>
                <c:pt idx="6">
                  <c:v>//</c:v>
                </c:pt>
                <c:pt idx="7">
                  <c:v>//</c:v>
                </c:pt>
                <c:pt idx="8">
                  <c:v>//</c:v>
                </c:pt>
                <c:pt idx="9">
                  <c:v>//</c:v>
                </c:pt>
              </c:strCache>
            </c:strRef>
          </c:xVal>
          <c:yVal>
            <c:numRef>
              <c:f>'Calculs T3b'!$AF$160:$AF$169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2C4-4949-B6E9-E5599AB52EED}"/>
            </c:ext>
          </c:extLst>
        </c:ser>
        <c:ser>
          <c:idx val="3"/>
          <c:order val="3"/>
          <c:tx>
            <c:v>LoB+3sigma</c:v>
          </c:tx>
          <c:spPr>
            <a:ln w="19050" cap="rnd">
              <a:solidFill>
                <a:schemeClr val="accent4"/>
              </a:solidFill>
              <a:round/>
            </a:ln>
            <a:effectLst/>
          </c:spPr>
          <c:marker>
            <c:symbol val="none"/>
          </c:marker>
          <c:xVal>
            <c:strRef>
              <c:f>'Calculs T3b'!$AB$160:$AB$169</c:f>
              <c:strCache>
                <c:ptCount val="10"/>
                <c:pt idx="0">
                  <c:v>0</c:v>
                </c:pt>
                <c:pt idx="1">
                  <c:v>//</c:v>
                </c:pt>
                <c:pt idx="2">
                  <c:v>//</c:v>
                </c:pt>
                <c:pt idx="3">
                  <c:v>//</c:v>
                </c:pt>
                <c:pt idx="4">
                  <c:v>//</c:v>
                </c:pt>
                <c:pt idx="5">
                  <c:v>//</c:v>
                </c:pt>
                <c:pt idx="6">
                  <c:v>//</c:v>
                </c:pt>
                <c:pt idx="7">
                  <c:v>//</c:v>
                </c:pt>
                <c:pt idx="8">
                  <c:v>//</c:v>
                </c:pt>
                <c:pt idx="9">
                  <c:v>//</c:v>
                </c:pt>
              </c:strCache>
            </c:strRef>
          </c:xVal>
          <c:yVal>
            <c:numRef>
              <c:f>'Calculs T3b'!$AG$160:$AG$169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2-62C4-4949-B6E9-E5599AB52EED}"/>
            </c:ext>
          </c:extLst>
        </c:ser>
        <c:dLbls>
          <c:showLegendKey val="0"/>
          <c:showVal val="0"/>
          <c:showCatName val="0"/>
          <c:showSerName val="0"/>
          <c:showPercent val="0"/>
          <c:showBubbleSize val="0"/>
        </c:dLbls>
        <c:axId val="993324864"/>
        <c:axId val="1037936912"/>
      </c:scatterChart>
      <c:scatterChart>
        <c:scatterStyle val="lineMarker"/>
        <c:varyColors val="0"/>
        <c:ser>
          <c:idx val="0"/>
          <c:order val="0"/>
          <c:tx>
            <c:v>Moyenne CalculD - mD</c:v>
          </c:tx>
          <c:spPr>
            <a:ln w="19050"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'Calculs T3b'!$AD$20:$AD$29</c:f>
                <c:numCache>
                  <c:formatCode>General</c:formatCode>
                  <c:ptCount val="10"/>
                  <c:pt idx="0">
                    <c:v>0</c:v>
                  </c:pt>
                  <c:pt idx="1">
                    <c:v>0</c:v>
                  </c:pt>
                  <c:pt idx="2">
                    <c:v>0</c:v>
                  </c:pt>
                  <c:pt idx="3">
                    <c:v>0</c:v>
                  </c:pt>
                  <c:pt idx="4">
                    <c:v>0</c:v>
                  </c:pt>
                  <c:pt idx="5">
                    <c:v>0</c:v>
                  </c:pt>
                  <c:pt idx="6">
                    <c:v>0</c:v>
                  </c:pt>
                  <c:pt idx="7">
                    <c:v>0</c:v>
                  </c:pt>
                  <c:pt idx="8">
                    <c:v>0</c:v>
                  </c:pt>
                  <c:pt idx="9">
                    <c:v>0</c:v>
                  </c:pt>
                </c:numCache>
              </c:numRef>
            </c:plus>
            <c:minus>
              <c:numRef>
                <c:f>'Calculs T3b'!$AD$20:$AD$29</c:f>
                <c:numCache>
                  <c:formatCode>General</c:formatCode>
                  <c:ptCount val="10"/>
                  <c:pt idx="0">
                    <c:v>0</c:v>
                  </c:pt>
                  <c:pt idx="1">
                    <c:v>0</c:v>
                  </c:pt>
                  <c:pt idx="2">
                    <c:v>0</c:v>
                  </c:pt>
                  <c:pt idx="3">
                    <c:v>0</c:v>
                  </c:pt>
                  <c:pt idx="4">
                    <c:v>0</c:v>
                  </c:pt>
                  <c:pt idx="5">
                    <c:v>0</c:v>
                  </c:pt>
                  <c:pt idx="6">
                    <c:v>0</c:v>
                  </c:pt>
                  <c:pt idx="7">
                    <c:v>0</c:v>
                  </c:pt>
                  <c:pt idx="8">
                    <c:v>0</c:v>
                  </c:pt>
                  <c:pt idx="9">
                    <c:v>0</c:v>
                  </c:pt>
                </c:numCache>
              </c:numRef>
            </c:minus>
            <c:spPr>
              <a:noFill/>
              <a:ln w="9525" cap="flat" cmpd="sng" algn="ctr">
                <a:solidFill>
                  <a:schemeClr val="tx1">
                    <a:lumMod val="65000"/>
                    <a:lumOff val="35000"/>
                  </a:schemeClr>
                </a:solidFill>
                <a:round/>
              </a:ln>
              <a:effectLst/>
            </c:spPr>
          </c:errBars>
          <c:xVal>
            <c:strRef>
              <c:f>'Calculs T3b'!$AB$160:$AB$169</c:f>
              <c:strCache>
                <c:ptCount val="10"/>
                <c:pt idx="0">
                  <c:v>0</c:v>
                </c:pt>
                <c:pt idx="1">
                  <c:v>//</c:v>
                </c:pt>
                <c:pt idx="2">
                  <c:v>//</c:v>
                </c:pt>
                <c:pt idx="3">
                  <c:v>//</c:v>
                </c:pt>
                <c:pt idx="4">
                  <c:v>//</c:v>
                </c:pt>
                <c:pt idx="5">
                  <c:v>//</c:v>
                </c:pt>
                <c:pt idx="6">
                  <c:v>//</c:v>
                </c:pt>
                <c:pt idx="7">
                  <c:v>//</c:v>
                </c:pt>
                <c:pt idx="8">
                  <c:v>//</c:v>
                </c:pt>
                <c:pt idx="9">
                  <c:v>//</c:v>
                </c:pt>
              </c:strCache>
            </c:strRef>
          </c:xVal>
          <c:yVal>
            <c:numRef>
              <c:f>'Calculs T3b'!$AC$160:$AC$169</c:f>
              <c:numCache>
                <c:formatCode>0.0000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62C4-4949-B6E9-E5599AB52EED}"/>
            </c:ext>
          </c:extLst>
        </c:ser>
        <c:dLbls>
          <c:showLegendKey val="0"/>
          <c:showVal val="0"/>
          <c:showCatName val="0"/>
          <c:showSerName val="0"/>
          <c:showPercent val="0"/>
          <c:showBubbleSize val="0"/>
        </c:dLbls>
        <c:axId val="993324864"/>
        <c:axId val="1037936912"/>
      </c:scatterChart>
      <c:valAx>
        <c:axId val="993324864"/>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Concentration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7936912"/>
        <c:crosses val="autoZero"/>
        <c:crossBetween val="midCat"/>
      </c:valAx>
      <c:valAx>
        <c:axId val="1037936912"/>
        <c:scaling>
          <c:orientation val="minMax"/>
          <c:max val="1"/>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Moyenne Autre</a:t>
                </a:r>
                <a:r>
                  <a:rPr lang="fr-FR" baseline="0"/>
                  <a:t> Analyse bis</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332486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Courbes ROC par algos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Brut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'ROC curves T2'!$C$2:$C$702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T2'!$D$2:$D$702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0-B899-41F2-8B08-F062B056E937}"/>
            </c:ext>
          </c:extLst>
        </c:ser>
        <c:ser>
          <c:idx val="1"/>
          <c:order val="1"/>
          <c:tx>
            <c:v>ExpoFit</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'ROC curves T2'!$L$2:$L$702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T2'!$M$2:$M$702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1-B899-41F2-8B08-F062B056E937}"/>
            </c:ext>
          </c:extLst>
        </c:ser>
        <c:ser>
          <c:idx val="2"/>
          <c:order val="2"/>
          <c:tx>
            <c:v>Poly2</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'ROC curves T2'!$U$2:$U$702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T2'!$V$2:$V$702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2-B899-41F2-8B08-F062B056E937}"/>
            </c:ext>
          </c:extLst>
        </c:ser>
        <c:ser>
          <c:idx val="3"/>
          <c:order val="3"/>
          <c:tx>
            <c:v>Test-Bruit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'ROC curves T2'!$AD$2:$AD$702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T2'!$AE$2:$AE$702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3-B899-41F2-8B08-F062B056E937}"/>
            </c:ext>
          </c:extLst>
        </c:ser>
        <c:ser>
          <c:idx val="4"/>
          <c:order val="4"/>
          <c:tx>
            <c:v>Convol Brut</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'ROC curves T2'!$AM$2:$AM$702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T2'!$AN$2:$AN$702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4-B899-41F2-8B08-F062B056E937}"/>
            </c:ext>
          </c:extLst>
        </c:ser>
        <c:ser>
          <c:idx val="5"/>
          <c:order val="5"/>
          <c:tx>
            <c:v>Convol FitExpo</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'ROC curves T2'!$AV$2:$AV$702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T2'!$AW$2:$AW$702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5-B899-41F2-8B08-F062B056E937}"/>
            </c:ext>
          </c:extLst>
        </c:ser>
        <c:ser>
          <c:idx val="6"/>
          <c:order val="6"/>
          <c:tx>
            <c:v>Convol Poly2</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'ROC curves T2'!$BE$2:$BE$702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T2'!$BF$2:$BF$702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6-B899-41F2-8B08-F062B056E937}"/>
            </c:ext>
          </c:extLst>
        </c:ser>
        <c:ser>
          <c:idx val="7"/>
          <c:order val="7"/>
          <c:tx>
            <c:v>Convol Test-Bruit</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'ROC curves T2'!$BN$2:$BN$702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T2'!$BO$2:$BO$702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7-B899-41F2-8B08-F062B056E937}"/>
            </c:ext>
          </c:extLst>
        </c:ser>
        <c:dLbls>
          <c:showLegendKey val="0"/>
          <c:showVal val="0"/>
          <c:showCatName val="0"/>
          <c:showSerName val="0"/>
          <c:showPercent val="0"/>
          <c:showBubbleSize val="0"/>
        </c:dLbls>
        <c:axId val="591185743"/>
        <c:axId val="591184911"/>
      </c:scatterChart>
      <c:valAx>
        <c:axId val="591185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91184911"/>
        <c:crosses val="autoZero"/>
        <c:crossBetween val="midCat"/>
      </c:valAx>
      <c:valAx>
        <c:axId val="59118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911857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Courbes ROC par algos zoomé</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0"/>
          <c:order val="0"/>
          <c:tx>
            <c:v>Brut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'ROC curves T2'!$C$2:$C$702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T2'!$D$2:$D$702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0-E67F-4871-9272-7F28D2307DBE}"/>
            </c:ext>
          </c:extLst>
        </c:ser>
        <c:ser>
          <c:idx val="1"/>
          <c:order val="1"/>
          <c:tx>
            <c:v>ExpoFit</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'ROC curves T2'!$L$2:$L$702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T2'!$M$2:$M$702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1-E67F-4871-9272-7F28D2307DBE}"/>
            </c:ext>
          </c:extLst>
        </c:ser>
        <c:ser>
          <c:idx val="2"/>
          <c:order val="2"/>
          <c:tx>
            <c:v>Poly2</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'ROC curves T2'!$U$2:$U$702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T2'!$V$2:$V$702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2-E67F-4871-9272-7F28D2307DBE}"/>
            </c:ext>
          </c:extLst>
        </c:ser>
        <c:ser>
          <c:idx val="3"/>
          <c:order val="3"/>
          <c:tx>
            <c:v>Test-Bruit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'ROC curves T2'!$AD$2:$AD$702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T2'!$AE$2:$AE$702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3-E67F-4871-9272-7F28D2307DBE}"/>
            </c:ext>
          </c:extLst>
        </c:ser>
        <c:ser>
          <c:idx val="4"/>
          <c:order val="4"/>
          <c:tx>
            <c:v>Convol Brut</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'ROC curves T2'!$AM$2:$AM$702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T2'!$AN$2:$AN$702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4-E67F-4871-9272-7F28D2307DBE}"/>
            </c:ext>
          </c:extLst>
        </c:ser>
        <c:ser>
          <c:idx val="5"/>
          <c:order val="5"/>
          <c:tx>
            <c:v>Convol ExpoFit</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'ROC curves T2'!$AV$2:$AV$702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T2'!$AW$2:$AW$702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5-E67F-4871-9272-7F28D2307DBE}"/>
            </c:ext>
          </c:extLst>
        </c:ser>
        <c:ser>
          <c:idx val="6"/>
          <c:order val="6"/>
          <c:tx>
            <c:v>Convol Poly2</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'ROC curves T2'!$BE$2:$BE$702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T2'!$BF$2:$BF$702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6-E67F-4871-9272-7F28D2307DBE}"/>
            </c:ext>
          </c:extLst>
        </c:ser>
        <c:ser>
          <c:idx val="7"/>
          <c:order val="7"/>
          <c:tx>
            <c:v>Convol Test-Bruit</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'ROC curves T2'!$BN$2:$BN$702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xVal>
          <c:yVal>
            <c:numRef>
              <c:f>'ROC curves T2'!$BO$2:$BO$702</c:f>
              <c:numCache>
                <c:formatCode>General</c:formatCode>
                <c:ptCount val="7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numCache>
            </c:numRef>
          </c:yVal>
          <c:smooth val="0"/>
          <c:extLst>
            <c:ext xmlns:c16="http://schemas.microsoft.com/office/drawing/2014/chart" uri="{C3380CC4-5D6E-409C-BE32-E72D297353CC}">
              <c16:uniqueId val="{00000007-E67F-4871-9272-7F28D2307DBE}"/>
            </c:ext>
          </c:extLst>
        </c:ser>
        <c:dLbls>
          <c:showLegendKey val="0"/>
          <c:showVal val="0"/>
          <c:showCatName val="0"/>
          <c:showSerName val="0"/>
          <c:showPercent val="0"/>
          <c:showBubbleSize val="0"/>
        </c:dLbls>
        <c:axId val="509914255"/>
        <c:axId val="509914671"/>
      </c:scatterChart>
      <c:valAx>
        <c:axId val="509914255"/>
        <c:scaling>
          <c:orientation val="minMax"/>
          <c:max val="0.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09914671"/>
        <c:crosses val="autoZero"/>
        <c:crossBetween val="midCat"/>
      </c:valAx>
      <c:valAx>
        <c:axId val="509914671"/>
        <c:scaling>
          <c:orientation val="minMax"/>
          <c:max val="1"/>
          <c:min val="0.7000000000000000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09914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0.xml"/><Relationship Id="rId3" Type="http://schemas.openxmlformats.org/officeDocument/2006/relationships/chart" Target="../charts/chart35.xml"/><Relationship Id="rId7" Type="http://schemas.openxmlformats.org/officeDocument/2006/relationships/chart" Target="../charts/chart39.xm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chart" Target="../charts/chart38.xml"/><Relationship Id="rId5" Type="http://schemas.openxmlformats.org/officeDocument/2006/relationships/chart" Target="../charts/chart37.xml"/><Relationship Id="rId4" Type="http://schemas.openxmlformats.org/officeDocument/2006/relationships/chart" Target="../charts/chart3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8.xml"/><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2.xml"/><Relationship Id="rId3" Type="http://schemas.openxmlformats.org/officeDocument/2006/relationships/chart" Target="../charts/chart67.xml"/><Relationship Id="rId7" Type="http://schemas.openxmlformats.org/officeDocument/2006/relationships/chart" Target="../charts/chart71.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chart" Target="../charts/chart70.xml"/><Relationship Id="rId5" Type="http://schemas.openxmlformats.org/officeDocument/2006/relationships/chart" Target="../charts/chart69.xml"/><Relationship Id="rId4" Type="http://schemas.openxmlformats.org/officeDocument/2006/relationships/chart" Target="../charts/chart6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drawing1.xml><?xml version="1.0" encoding="utf-8"?>
<xdr:wsDr xmlns:xdr="http://schemas.openxmlformats.org/drawingml/2006/spreadsheetDrawing" xmlns:a="http://schemas.openxmlformats.org/drawingml/2006/main">
  <xdr:twoCellAnchor>
    <xdr:from>
      <xdr:col>6</xdr:col>
      <xdr:colOff>403094</xdr:colOff>
      <xdr:row>6</xdr:row>
      <xdr:rowOff>102772</xdr:rowOff>
    </xdr:from>
    <xdr:to>
      <xdr:col>8</xdr:col>
      <xdr:colOff>259336</xdr:colOff>
      <xdr:row>13</xdr:row>
      <xdr:rowOff>113338</xdr:rowOff>
    </xdr:to>
    <xdr:graphicFrame macro="">
      <xdr:nvGraphicFramePr>
        <xdr:cNvPr id="2" name="Graphique 1">
          <a:extLst>
            <a:ext uri="{FF2B5EF4-FFF2-40B4-BE49-F238E27FC236}">
              <a16:creationId xmlns:a16="http://schemas.microsoft.com/office/drawing/2014/main" id="{97A57D9C-BCA1-4EB8-9409-7507E7DF1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1354948</xdr:colOff>
      <xdr:row>6</xdr:row>
      <xdr:rowOff>125280</xdr:rowOff>
    </xdr:from>
    <xdr:to>
      <xdr:col>13</xdr:col>
      <xdr:colOff>479613</xdr:colOff>
      <xdr:row>13</xdr:row>
      <xdr:rowOff>102133</xdr:rowOff>
    </xdr:to>
    <xdr:graphicFrame macro="">
      <xdr:nvGraphicFramePr>
        <xdr:cNvPr id="5" name="Graphique 4">
          <a:extLst>
            <a:ext uri="{FF2B5EF4-FFF2-40B4-BE49-F238E27FC236}">
              <a16:creationId xmlns:a16="http://schemas.microsoft.com/office/drawing/2014/main" id="{3A6B4812-37C9-49CD-B502-4E4F53B52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537868</xdr:colOff>
      <xdr:row>6</xdr:row>
      <xdr:rowOff>138128</xdr:rowOff>
    </xdr:from>
    <xdr:to>
      <xdr:col>16</xdr:col>
      <xdr:colOff>152080</xdr:colOff>
      <xdr:row>13</xdr:row>
      <xdr:rowOff>113339</xdr:rowOff>
    </xdr:to>
    <xdr:graphicFrame macro="">
      <xdr:nvGraphicFramePr>
        <xdr:cNvPr id="6" name="Graphique 5">
          <a:extLst>
            <a:ext uri="{FF2B5EF4-FFF2-40B4-BE49-F238E27FC236}">
              <a16:creationId xmlns:a16="http://schemas.microsoft.com/office/drawing/2014/main" id="{4781CEE0-E88C-4DC9-A7F9-A01754B8B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266773</xdr:colOff>
      <xdr:row>6</xdr:row>
      <xdr:rowOff>115813</xdr:rowOff>
    </xdr:from>
    <xdr:to>
      <xdr:col>10</xdr:col>
      <xdr:colOff>1308846</xdr:colOff>
      <xdr:row>13</xdr:row>
      <xdr:rowOff>113339</xdr:rowOff>
    </xdr:to>
    <xdr:graphicFrame macro="">
      <xdr:nvGraphicFramePr>
        <xdr:cNvPr id="7" name="Graphique 6">
          <a:extLst>
            <a:ext uri="{FF2B5EF4-FFF2-40B4-BE49-F238E27FC236}">
              <a16:creationId xmlns:a16="http://schemas.microsoft.com/office/drawing/2014/main" id="{A75EC0EA-FEA0-4F7E-9A0E-5B45ABC0B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401922</xdr:colOff>
      <xdr:row>15</xdr:row>
      <xdr:rowOff>48540</xdr:rowOff>
    </xdr:from>
    <xdr:to>
      <xdr:col>8</xdr:col>
      <xdr:colOff>236924</xdr:colOff>
      <xdr:row>22</xdr:row>
      <xdr:rowOff>135750</xdr:rowOff>
    </xdr:to>
    <xdr:graphicFrame macro="">
      <xdr:nvGraphicFramePr>
        <xdr:cNvPr id="8" name="Graphique 7">
          <a:extLst>
            <a:ext uri="{FF2B5EF4-FFF2-40B4-BE49-F238E27FC236}">
              <a16:creationId xmlns:a16="http://schemas.microsoft.com/office/drawing/2014/main" id="{667E789F-C07A-4D17-866D-0F489E713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257897</xdr:colOff>
      <xdr:row>15</xdr:row>
      <xdr:rowOff>35869</xdr:rowOff>
    </xdr:from>
    <xdr:to>
      <xdr:col>10</xdr:col>
      <xdr:colOff>1387289</xdr:colOff>
      <xdr:row>22</xdr:row>
      <xdr:rowOff>124545</xdr:rowOff>
    </xdr:to>
    <xdr:graphicFrame macro="">
      <xdr:nvGraphicFramePr>
        <xdr:cNvPr id="9" name="Graphique 8">
          <a:extLst>
            <a:ext uri="{FF2B5EF4-FFF2-40B4-BE49-F238E27FC236}">
              <a16:creationId xmlns:a16="http://schemas.microsoft.com/office/drawing/2014/main" id="{97EFF0B2-9161-4EDB-AB3D-B3D02D88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1307447</xdr:colOff>
      <xdr:row>15</xdr:row>
      <xdr:rowOff>45203</xdr:rowOff>
    </xdr:from>
    <xdr:to>
      <xdr:col>13</xdr:col>
      <xdr:colOff>558054</xdr:colOff>
      <xdr:row>22</xdr:row>
      <xdr:rowOff>102134</xdr:rowOff>
    </xdr:to>
    <xdr:graphicFrame macro="">
      <xdr:nvGraphicFramePr>
        <xdr:cNvPr id="10" name="Graphique 9">
          <a:extLst>
            <a:ext uri="{FF2B5EF4-FFF2-40B4-BE49-F238E27FC236}">
              <a16:creationId xmlns:a16="http://schemas.microsoft.com/office/drawing/2014/main" id="{771E3410-A710-4256-A178-A6E13D074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563945</xdr:colOff>
      <xdr:row>15</xdr:row>
      <xdr:rowOff>38238</xdr:rowOff>
    </xdr:from>
    <xdr:to>
      <xdr:col>16</xdr:col>
      <xdr:colOff>308962</xdr:colOff>
      <xdr:row>22</xdr:row>
      <xdr:rowOff>46105</xdr:rowOff>
    </xdr:to>
    <xdr:graphicFrame macro="">
      <xdr:nvGraphicFramePr>
        <xdr:cNvPr id="11" name="Graphique 10">
          <a:extLst>
            <a:ext uri="{FF2B5EF4-FFF2-40B4-BE49-F238E27FC236}">
              <a16:creationId xmlns:a16="http://schemas.microsoft.com/office/drawing/2014/main" id="{B3E34A78-A8FA-4677-8B98-E4659238F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403092</xdr:colOff>
      <xdr:row>26</xdr:row>
      <xdr:rowOff>151632</xdr:rowOff>
    </xdr:from>
    <xdr:to>
      <xdr:col>8</xdr:col>
      <xdr:colOff>270541</xdr:colOff>
      <xdr:row>34</xdr:row>
      <xdr:rowOff>124545</xdr:rowOff>
    </xdr:to>
    <xdr:graphicFrame macro="">
      <xdr:nvGraphicFramePr>
        <xdr:cNvPr id="12" name="Graphique 11">
          <a:extLst>
            <a:ext uri="{FF2B5EF4-FFF2-40B4-BE49-F238E27FC236}">
              <a16:creationId xmlns:a16="http://schemas.microsoft.com/office/drawing/2014/main" id="{CD3711F1-5A94-456D-BD94-4A89CE38C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281748</xdr:colOff>
      <xdr:row>26</xdr:row>
      <xdr:rowOff>151633</xdr:rowOff>
    </xdr:from>
    <xdr:to>
      <xdr:col>11</xdr:col>
      <xdr:colOff>65955</xdr:colOff>
      <xdr:row>34</xdr:row>
      <xdr:rowOff>102134</xdr:rowOff>
    </xdr:to>
    <xdr:graphicFrame macro="">
      <xdr:nvGraphicFramePr>
        <xdr:cNvPr id="13" name="Graphique 12">
          <a:extLst>
            <a:ext uri="{FF2B5EF4-FFF2-40B4-BE49-F238E27FC236}">
              <a16:creationId xmlns:a16="http://schemas.microsoft.com/office/drawing/2014/main" id="{4E4C9C41-26F5-49FD-85E0-C5B5213BD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54750</xdr:colOff>
      <xdr:row>26</xdr:row>
      <xdr:rowOff>151632</xdr:rowOff>
    </xdr:from>
    <xdr:to>
      <xdr:col>14</xdr:col>
      <xdr:colOff>44825</xdr:colOff>
      <xdr:row>34</xdr:row>
      <xdr:rowOff>124546</xdr:rowOff>
    </xdr:to>
    <xdr:graphicFrame macro="">
      <xdr:nvGraphicFramePr>
        <xdr:cNvPr id="14" name="Graphique 13">
          <a:extLst>
            <a:ext uri="{FF2B5EF4-FFF2-40B4-BE49-F238E27FC236}">
              <a16:creationId xmlns:a16="http://schemas.microsoft.com/office/drawing/2014/main" id="{36F49E64-9192-4646-922A-BEEF1D69A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44824</xdr:colOff>
      <xdr:row>26</xdr:row>
      <xdr:rowOff>151633</xdr:rowOff>
    </xdr:from>
    <xdr:to>
      <xdr:col>16</xdr:col>
      <xdr:colOff>600315</xdr:colOff>
      <xdr:row>34</xdr:row>
      <xdr:rowOff>90929</xdr:rowOff>
    </xdr:to>
    <xdr:graphicFrame macro="">
      <xdr:nvGraphicFramePr>
        <xdr:cNvPr id="15" name="Graphique 14">
          <a:extLst>
            <a:ext uri="{FF2B5EF4-FFF2-40B4-BE49-F238E27FC236}">
              <a16:creationId xmlns:a16="http://schemas.microsoft.com/office/drawing/2014/main" id="{E0BF0116-C5DF-4688-910A-3CA53F1B5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403092</xdr:colOff>
      <xdr:row>35</xdr:row>
      <xdr:rowOff>68516</xdr:rowOff>
    </xdr:from>
    <xdr:to>
      <xdr:col>8</xdr:col>
      <xdr:colOff>248130</xdr:colOff>
      <xdr:row>42</xdr:row>
      <xdr:rowOff>146957</xdr:rowOff>
    </xdr:to>
    <xdr:graphicFrame macro="">
      <xdr:nvGraphicFramePr>
        <xdr:cNvPr id="16" name="Graphique 15">
          <a:extLst>
            <a:ext uri="{FF2B5EF4-FFF2-40B4-BE49-F238E27FC236}">
              <a16:creationId xmlns:a16="http://schemas.microsoft.com/office/drawing/2014/main" id="{C20D6E3D-4788-45E2-9397-DD80DE593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270542</xdr:colOff>
      <xdr:row>35</xdr:row>
      <xdr:rowOff>79721</xdr:rowOff>
    </xdr:from>
    <xdr:to>
      <xdr:col>11</xdr:col>
      <xdr:colOff>54749</xdr:colOff>
      <xdr:row>42</xdr:row>
      <xdr:rowOff>152400</xdr:rowOff>
    </xdr:to>
    <xdr:graphicFrame macro="">
      <xdr:nvGraphicFramePr>
        <xdr:cNvPr id="17" name="Graphique 16">
          <a:extLst>
            <a:ext uri="{FF2B5EF4-FFF2-40B4-BE49-F238E27FC236}">
              <a16:creationId xmlns:a16="http://schemas.microsoft.com/office/drawing/2014/main" id="{E34DB4F8-B33E-4379-B699-274A92FB3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65955</xdr:colOff>
      <xdr:row>35</xdr:row>
      <xdr:rowOff>68516</xdr:rowOff>
    </xdr:from>
    <xdr:to>
      <xdr:col>14</xdr:col>
      <xdr:colOff>33618</xdr:colOff>
      <xdr:row>42</xdr:row>
      <xdr:rowOff>186018</xdr:rowOff>
    </xdr:to>
    <xdr:graphicFrame macro="">
      <xdr:nvGraphicFramePr>
        <xdr:cNvPr id="18" name="Graphique 17">
          <a:extLst>
            <a:ext uri="{FF2B5EF4-FFF2-40B4-BE49-F238E27FC236}">
              <a16:creationId xmlns:a16="http://schemas.microsoft.com/office/drawing/2014/main" id="{35EFBCDB-3B5B-4378-B789-7ADAF1C05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391886</xdr:colOff>
      <xdr:row>46</xdr:row>
      <xdr:rowOff>152400</xdr:rowOff>
    </xdr:from>
    <xdr:to>
      <xdr:col>8</xdr:col>
      <xdr:colOff>80042</xdr:colOff>
      <xdr:row>54</xdr:row>
      <xdr:rowOff>163606</xdr:rowOff>
    </xdr:to>
    <xdr:graphicFrame macro="">
      <xdr:nvGraphicFramePr>
        <xdr:cNvPr id="19" name="Graphique 18">
          <a:extLst>
            <a:ext uri="{FF2B5EF4-FFF2-40B4-BE49-F238E27FC236}">
              <a16:creationId xmlns:a16="http://schemas.microsoft.com/office/drawing/2014/main" id="{98FBC461-4F98-4125-81F6-3656C228D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1481098</xdr:colOff>
      <xdr:row>46</xdr:row>
      <xdr:rowOff>147599</xdr:rowOff>
    </xdr:from>
    <xdr:to>
      <xdr:col>10</xdr:col>
      <xdr:colOff>1095936</xdr:colOff>
      <xdr:row>54</xdr:row>
      <xdr:rowOff>163606</xdr:rowOff>
    </xdr:to>
    <xdr:graphicFrame macro="">
      <xdr:nvGraphicFramePr>
        <xdr:cNvPr id="21" name="Graphique 20">
          <a:extLst>
            <a:ext uri="{FF2B5EF4-FFF2-40B4-BE49-F238E27FC236}">
              <a16:creationId xmlns:a16="http://schemas.microsoft.com/office/drawing/2014/main" id="{49D563DE-D3D4-4C38-916B-B1B161BC1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414297</xdr:colOff>
      <xdr:row>55</xdr:row>
      <xdr:rowOff>102133</xdr:rowOff>
    </xdr:from>
    <xdr:to>
      <xdr:col>8</xdr:col>
      <xdr:colOff>68836</xdr:colOff>
      <xdr:row>62</xdr:row>
      <xdr:rowOff>158163</xdr:rowOff>
    </xdr:to>
    <xdr:graphicFrame macro="">
      <xdr:nvGraphicFramePr>
        <xdr:cNvPr id="23" name="Graphique 22">
          <a:extLst>
            <a:ext uri="{FF2B5EF4-FFF2-40B4-BE49-F238E27FC236}">
              <a16:creationId xmlns:a16="http://schemas.microsoft.com/office/drawing/2014/main" id="{DFB309D7-E9AD-4722-8D23-DAAF48B73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1503510</xdr:colOff>
      <xdr:row>55</xdr:row>
      <xdr:rowOff>113339</xdr:rowOff>
    </xdr:from>
    <xdr:to>
      <xdr:col>10</xdr:col>
      <xdr:colOff>1107142</xdr:colOff>
      <xdr:row>62</xdr:row>
      <xdr:rowOff>152400</xdr:rowOff>
    </xdr:to>
    <xdr:graphicFrame macro="">
      <xdr:nvGraphicFramePr>
        <xdr:cNvPr id="24" name="Graphique 23">
          <a:extLst>
            <a:ext uri="{FF2B5EF4-FFF2-40B4-BE49-F238E27FC236}">
              <a16:creationId xmlns:a16="http://schemas.microsoft.com/office/drawing/2014/main" id="{C646704D-7339-4295-972B-B6F399189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1028700</xdr:colOff>
      <xdr:row>55</xdr:row>
      <xdr:rowOff>124546</xdr:rowOff>
    </xdr:from>
    <xdr:to>
      <xdr:col>13</xdr:col>
      <xdr:colOff>430627</xdr:colOff>
      <xdr:row>63</xdr:row>
      <xdr:rowOff>1282</xdr:rowOff>
    </xdr:to>
    <xdr:graphicFrame macro="">
      <xdr:nvGraphicFramePr>
        <xdr:cNvPr id="25" name="Graphique 24">
          <a:extLst>
            <a:ext uri="{FF2B5EF4-FFF2-40B4-BE49-F238E27FC236}">
              <a16:creationId xmlns:a16="http://schemas.microsoft.com/office/drawing/2014/main" id="{6CA5247E-B106-419D-AEDC-FB9B0E08C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995083</xdr:colOff>
      <xdr:row>46</xdr:row>
      <xdr:rowOff>152402</xdr:rowOff>
    </xdr:from>
    <xdr:to>
      <xdr:col>13</xdr:col>
      <xdr:colOff>647701</xdr:colOff>
      <xdr:row>54</xdr:row>
      <xdr:rowOff>163608</xdr:rowOff>
    </xdr:to>
    <xdr:graphicFrame macro="">
      <xdr:nvGraphicFramePr>
        <xdr:cNvPr id="20" name="Graphique 19">
          <a:extLst>
            <a:ext uri="{FF2B5EF4-FFF2-40B4-BE49-F238E27FC236}">
              <a16:creationId xmlns:a16="http://schemas.microsoft.com/office/drawing/2014/main" id="{976E9FF0-1EC4-47F8-B57C-1B413C90E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602878</xdr:colOff>
      <xdr:row>46</xdr:row>
      <xdr:rowOff>152401</xdr:rowOff>
    </xdr:from>
    <xdr:to>
      <xdr:col>16</xdr:col>
      <xdr:colOff>642899</xdr:colOff>
      <xdr:row>54</xdr:row>
      <xdr:rowOff>186019</xdr:rowOff>
    </xdr:to>
    <xdr:graphicFrame macro="">
      <xdr:nvGraphicFramePr>
        <xdr:cNvPr id="22" name="Graphique 21">
          <a:extLst>
            <a:ext uri="{FF2B5EF4-FFF2-40B4-BE49-F238E27FC236}">
              <a16:creationId xmlns:a16="http://schemas.microsoft.com/office/drawing/2014/main" id="{D758E3ED-CB54-442E-B0CC-B1ED17422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xdr:col>
      <xdr:colOff>793377</xdr:colOff>
      <xdr:row>35</xdr:row>
      <xdr:rowOff>79722</xdr:rowOff>
    </xdr:from>
    <xdr:to>
      <xdr:col>16</xdr:col>
      <xdr:colOff>654104</xdr:colOff>
      <xdr:row>43</xdr:row>
      <xdr:rowOff>102134</xdr:rowOff>
    </xdr:to>
    <xdr:graphicFrame macro="">
      <xdr:nvGraphicFramePr>
        <xdr:cNvPr id="33" name="Graphique 32">
          <a:extLst>
            <a:ext uri="{FF2B5EF4-FFF2-40B4-BE49-F238E27FC236}">
              <a16:creationId xmlns:a16="http://schemas.microsoft.com/office/drawing/2014/main" id="{279B37C2-DC44-4C50-A054-637D3C069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xdr:col>
      <xdr:colOff>457201</xdr:colOff>
      <xdr:row>55</xdr:row>
      <xdr:rowOff>152400</xdr:rowOff>
    </xdr:from>
    <xdr:to>
      <xdr:col>16</xdr:col>
      <xdr:colOff>533080</xdr:colOff>
      <xdr:row>63</xdr:row>
      <xdr:rowOff>46105</xdr:rowOff>
    </xdr:to>
    <xdr:graphicFrame macro="">
      <xdr:nvGraphicFramePr>
        <xdr:cNvPr id="34" name="Graphique 33">
          <a:extLst>
            <a:ext uri="{FF2B5EF4-FFF2-40B4-BE49-F238E27FC236}">
              <a16:creationId xmlns:a16="http://schemas.microsoft.com/office/drawing/2014/main" id="{44BED870-04C9-459D-8ED8-BA9DF7EE1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3" name="Graphique 2">
          <a:extLst>
            <a:ext uri="{FF2B5EF4-FFF2-40B4-BE49-F238E27FC236}">
              <a16:creationId xmlns:a16="http://schemas.microsoft.com/office/drawing/2014/main" id="{3B57E333-DD59-D24B-B560-966DA685D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4" name="Graphique 3">
          <a:extLst>
            <a:ext uri="{FF2B5EF4-FFF2-40B4-BE49-F238E27FC236}">
              <a16:creationId xmlns:a16="http://schemas.microsoft.com/office/drawing/2014/main" id="{5B92B1C4-1908-3C4C-AFF4-FE358CEF5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5" name="Graphique 4">
          <a:extLst>
            <a:ext uri="{FF2B5EF4-FFF2-40B4-BE49-F238E27FC236}">
              <a16:creationId xmlns:a16="http://schemas.microsoft.com/office/drawing/2014/main" id="{CBBAE99F-1369-EA4D-89C7-7799D0A95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2" name="Graphique 1">
          <a:extLst>
            <a:ext uri="{FF2B5EF4-FFF2-40B4-BE49-F238E27FC236}">
              <a16:creationId xmlns:a16="http://schemas.microsoft.com/office/drawing/2014/main" id="{857D6CA7-705F-8946-A706-2EC80B473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77289118-3B8F-CF42-A0C9-26A83D9C3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99175A20-3E3B-F847-B27D-C0275256D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7EA1B6B4-9B4C-5C49-B051-119E43134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EF4FABE5-3D77-6E43-9EA2-C7F92587C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9DDA57AE-C62E-5640-9CB9-D5CE42C12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7C111405-04D1-504B-ABE6-A047E0F92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04BC2E6C-E1E1-9D40-BA9F-8A03275DA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36F98980-5DA4-7849-87E2-A50D33AC5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1B9DC4B1-BBFA-D842-A30C-BB903E788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05390983-5D9B-EB4B-85B8-52D92598C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C2158EAB-B358-8441-AA36-AC768AF72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AF178C48-E9FD-2345-AAD0-C46EAA3E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FA6632F7-F806-4E43-BE7D-96607EF44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2915660F-1E40-9746-BDA0-2E87C006D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5840F418-792C-1F4F-AAF9-86A11B54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D2C71EE8-9A37-2C4E-BB65-E2EF45B7E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6C28FB86-9FC4-5842-8CF2-C271B3E86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B9135D88-875F-404F-82B4-7F988737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591AC9C1-EDC4-E940-A460-393D7189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CFCC4E0C-1AC0-7644-94D8-8719AF8BC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D7FBDDFA-B1C4-4610-81D9-51C92D3B5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6F107A99-C066-430F-A95A-60F994259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44716CEF-6FEC-41CE-8E5C-50E0EA8FB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79115165-058D-4545-9879-69FA9B62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0EE6F2F1-0F6E-49EA-8657-9FF54FBA3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5EA7CF80-4B24-4256-B10F-EE9328E88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1BE89BE8-C82E-4684-8EF1-1A264ADD6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4575C820-DAC7-4083-BD64-49929A1D0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3ADC0AAF-55C5-4139-8567-64DE2F0C2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C89EBD84-DCDD-40C2-B51B-C237877D8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4CF65143-1230-4967-80F6-A173D175D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3210A7FD-4F18-4FD0-892F-DB206D9B8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1EF0C3C3-232D-4EF1-A912-3BFC79C19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29FED48D-70B5-4438-B010-94B9BBDE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7106BE90-464D-4BE1-8A3B-C2C6375CA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3286EF9A-FDD7-4E24-BDF4-1DC03441A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1039091</xdr:colOff>
      <xdr:row>52</xdr:row>
      <xdr:rowOff>14886</xdr:rowOff>
    </xdr:from>
    <xdr:to>
      <xdr:col>23</xdr:col>
      <xdr:colOff>923637</xdr:colOff>
      <xdr:row>72</xdr:row>
      <xdr:rowOff>60476</xdr:rowOff>
    </xdr:to>
    <xdr:graphicFrame macro="">
      <xdr:nvGraphicFramePr>
        <xdr:cNvPr id="2" name="Graphique 1">
          <a:extLst>
            <a:ext uri="{FF2B5EF4-FFF2-40B4-BE49-F238E27FC236}">
              <a16:creationId xmlns:a16="http://schemas.microsoft.com/office/drawing/2014/main" id="{8D3E2227-F6FC-4DF2-96CF-1307BE07D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750454</xdr:colOff>
      <xdr:row>92</xdr:row>
      <xdr:rowOff>53604</xdr:rowOff>
    </xdr:from>
    <xdr:to>
      <xdr:col>23</xdr:col>
      <xdr:colOff>952500</xdr:colOff>
      <xdr:row>112</xdr:row>
      <xdr:rowOff>60476</xdr:rowOff>
    </xdr:to>
    <xdr:graphicFrame macro="">
      <xdr:nvGraphicFramePr>
        <xdr:cNvPr id="3" name="Graphique 2">
          <a:extLst>
            <a:ext uri="{FF2B5EF4-FFF2-40B4-BE49-F238E27FC236}">
              <a16:creationId xmlns:a16="http://schemas.microsoft.com/office/drawing/2014/main" id="{C6A1BE1D-8C3F-4ED9-B51E-7910B2B92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779319</xdr:colOff>
      <xdr:row>92</xdr:row>
      <xdr:rowOff>73532</xdr:rowOff>
    </xdr:from>
    <xdr:to>
      <xdr:col>32</xdr:col>
      <xdr:colOff>606137</xdr:colOff>
      <xdr:row>112</xdr:row>
      <xdr:rowOff>60475</xdr:rowOff>
    </xdr:to>
    <xdr:graphicFrame macro="">
      <xdr:nvGraphicFramePr>
        <xdr:cNvPr id="4" name="Graphique 3">
          <a:extLst>
            <a:ext uri="{FF2B5EF4-FFF2-40B4-BE49-F238E27FC236}">
              <a16:creationId xmlns:a16="http://schemas.microsoft.com/office/drawing/2014/main" id="{4A04B6EA-FAFF-4CA3-9B4F-B829ABF8A0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750455</xdr:colOff>
      <xdr:row>51</xdr:row>
      <xdr:rowOff>173567</xdr:rowOff>
    </xdr:from>
    <xdr:to>
      <xdr:col>32</xdr:col>
      <xdr:colOff>635001</xdr:colOff>
      <xdr:row>72</xdr:row>
      <xdr:rowOff>84667</xdr:rowOff>
    </xdr:to>
    <xdr:graphicFrame macro="">
      <xdr:nvGraphicFramePr>
        <xdr:cNvPr id="5" name="Graphique 4">
          <a:extLst>
            <a:ext uri="{FF2B5EF4-FFF2-40B4-BE49-F238E27FC236}">
              <a16:creationId xmlns:a16="http://schemas.microsoft.com/office/drawing/2014/main" id="{B980AF54-869C-4E54-A305-86C069DF7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750454</xdr:colOff>
      <xdr:row>133</xdr:row>
      <xdr:rowOff>53604</xdr:rowOff>
    </xdr:from>
    <xdr:to>
      <xdr:col>23</xdr:col>
      <xdr:colOff>952500</xdr:colOff>
      <xdr:row>153</xdr:row>
      <xdr:rowOff>60476</xdr:rowOff>
    </xdr:to>
    <xdr:graphicFrame macro="">
      <xdr:nvGraphicFramePr>
        <xdr:cNvPr id="6" name="Graphique 5">
          <a:extLst>
            <a:ext uri="{FF2B5EF4-FFF2-40B4-BE49-F238E27FC236}">
              <a16:creationId xmlns:a16="http://schemas.microsoft.com/office/drawing/2014/main" id="{37EEE1CD-6663-48B1-B8EC-F1E868C4F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779319</xdr:colOff>
      <xdr:row>133</xdr:row>
      <xdr:rowOff>73532</xdr:rowOff>
    </xdr:from>
    <xdr:to>
      <xdr:col>32</xdr:col>
      <xdr:colOff>606137</xdr:colOff>
      <xdr:row>153</xdr:row>
      <xdr:rowOff>60475</xdr:rowOff>
    </xdr:to>
    <xdr:graphicFrame macro="">
      <xdr:nvGraphicFramePr>
        <xdr:cNvPr id="7" name="Graphique 6">
          <a:extLst>
            <a:ext uri="{FF2B5EF4-FFF2-40B4-BE49-F238E27FC236}">
              <a16:creationId xmlns:a16="http://schemas.microsoft.com/office/drawing/2014/main" id="{A2F6A197-94BC-45CC-A0FD-DFE5056F4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750454</xdr:colOff>
      <xdr:row>172</xdr:row>
      <xdr:rowOff>53604</xdr:rowOff>
    </xdr:from>
    <xdr:to>
      <xdr:col>23</xdr:col>
      <xdr:colOff>952500</xdr:colOff>
      <xdr:row>192</xdr:row>
      <xdr:rowOff>60476</xdr:rowOff>
    </xdr:to>
    <xdr:graphicFrame macro="">
      <xdr:nvGraphicFramePr>
        <xdr:cNvPr id="8" name="Graphique 7">
          <a:extLst>
            <a:ext uri="{FF2B5EF4-FFF2-40B4-BE49-F238E27FC236}">
              <a16:creationId xmlns:a16="http://schemas.microsoft.com/office/drawing/2014/main" id="{08194140-3ED2-49EC-B4E1-2CDE509A7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779319</xdr:colOff>
      <xdr:row>172</xdr:row>
      <xdr:rowOff>73532</xdr:rowOff>
    </xdr:from>
    <xdr:to>
      <xdr:col>32</xdr:col>
      <xdr:colOff>606137</xdr:colOff>
      <xdr:row>192</xdr:row>
      <xdr:rowOff>60475</xdr:rowOff>
    </xdr:to>
    <xdr:graphicFrame macro="">
      <xdr:nvGraphicFramePr>
        <xdr:cNvPr id="9" name="Graphique 8">
          <a:extLst>
            <a:ext uri="{FF2B5EF4-FFF2-40B4-BE49-F238E27FC236}">
              <a16:creationId xmlns:a16="http://schemas.microsoft.com/office/drawing/2014/main" id="{BE2A83DD-525D-4618-A81B-83B896BE7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337457</xdr:colOff>
      <xdr:row>1</xdr:row>
      <xdr:rowOff>174172</xdr:rowOff>
    </xdr:from>
    <xdr:to>
      <xdr:col>6</xdr:col>
      <xdr:colOff>195943</xdr:colOff>
      <xdr:row>29</xdr:row>
      <xdr:rowOff>97972</xdr:rowOff>
    </xdr:to>
    <xdr:graphicFrame macro="">
      <xdr:nvGraphicFramePr>
        <xdr:cNvPr id="4" name="Graphique 3">
          <a:extLst>
            <a:ext uri="{FF2B5EF4-FFF2-40B4-BE49-F238E27FC236}">
              <a16:creationId xmlns:a16="http://schemas.microsoft.com/office/drawing/2014/main" id="{C92EF839-49E7-4FE1-A658-A8781CABC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337457</xdr:colOff>
      <xdr:row>1</xdr:row>
      <xdr:rowOff>119742</xdr:rowOff>
    </xdr:from>
    <xdr:to>
      <xdr:col>13</xdr:col>
      <xdr:colOff>381000</xdr:colOff>
      <xdr:row>29</xdr:row>
      <xdr:rowOff>21771</xdr:rowOff>
    </xdr:to>
    <xdr:graphicFrame macro="">
      <xdr:nvGraphicFramePr>
        <xdr:cNvPr id="5" name="Graphique 4">
          <a:extLst>
            <a:ext uri="{FF2B5EF4-FFF2-40B4-BE49-F238E27FC236}">
              <a16:creationId xmlns:a16="http://schemas.microsoft.com/office/drawing/2014/main" id="{541545AD-1450-47F6-96B5-1CC26ABC6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0B6A6-99FC-4FE5-A807-04A3A5CC3C7E}">
  <dimension ref="A1:DI272"/>
  <sheetViews>
    <sheetView tabSelected="1" zoomScale="55" zoomScaleNormal="55" workbookViewId="0">
      <selection activeCell="C4" sqref="C4"/>
    </sheetView>
  </sheetViews>
  <sheetFormatPr baseColWidth="10" defaultColWidth="11" defaultRowHeight="15.6" x14ac:dyDescent="0.3"/>
  <cols>
    <col min="1" max="1" width="41.59765625" customWidth="1"/>
    <col min="2" max="2" width="18.09765625" customWidth="1"/>
    <col min="3" max="3" width="20" customWidth="1"/>
    <col min="4" max="4" width="13.5" customWidth="1"/>
    <col min="5" max="5" width="18" customWidth="1"/>
    <col min="6" max="6" width="14" customWidth="1"/>
    <col min="7" max="7" width="16.59765625" customWidth="1"/>
    <col min="8" max="8" width="19.796875" customWidth="1"/>
    <col min="9" max="10" width="13.19921875" customWidth="1"/>
    <col min="11" max="11" width="18.59765625" customWidth="1"/>
    <col min="12" max="13" width="13.19921875" customWidth="1"/>
    <col min="17" max="17" width="10.3984375" customWidth="1"/>
    <col min="18" max="18" width="48.59765625" customWidth="1"/>
    <col min="19" max="19" width="20.5" customWidth="1"/>
    <col min="20" max="20" width="11.8984375" customWidth="1"/>
    <col min="21" max="21" width="12.296875" customWidth="1"/>
    <col min="22" max="22" width="22.19921875" customWidth="1"/>
    <col min="23" max="23" width="19.796875" customWidth="1"/>
    <col min="24" max="24" width="18.59765625" customWidth="1"/>
    <col min="25" max="25" width="23.3984375" customWidth="1"/>
    <col min="27" max="27" width="13.59765625" customWidth="1"/>
    <col min="28" max="28" width="12.5" customWidth="1"/>
    <col min="29" max="29" width="13.5" customWidth="1"/>
  </cols>
  <sheetData>
    <row r="1" spans="1:36" x14ac:dyDescent="0.3">
      <c r="C1" t="s">
        <v>27</v>
      </c>
    </row>
    <row r="2" spans="1:36" ht="25.8" x14ac:dyDescent="0.5">
      <c r="A2" s="193" t="s">
        <v>43</v>
      </c>
      <c r="B2" s="193"/>
      <c r="C2" t="s">
        <v>27</v>
      </c>
      <c r="D2" s="52"/>
    </row>
    <row r="3" spans="1:36" x14ac:dyDescent="0.3">
      <c r="B3" s="67" t="s">
        <v>26</v>
      </c>
      <c r="F3" s="73" t="s">
        <v>31</v>
      </c>
      <c r="AA3" s="194" t="s">
        <v>47</v>
      </c>
      <c r="AB3" s="195"/>
      <c r="AC3" s="80" t="str">
        <f>Params!B11</f>
        <v>ngml</v>
      </c>
    </row>
    <row r="4" spans="1:36" x14ac:dyDescent="0.3">
      <c r="B4" s="67" t="s">
        <v>25</v>
      </c>
      <c r="C4" s="74" t="s">
        <v>27</v>
      </c>
      <c r="F4" s="73"/>
      <c r="AA4" s="194" t="s">
        <v>15</v>
      </c>
      <c r="AB4" s="195"/>
      <c r="AC4" s="53">
        <f>0</f>
        <v>0</v>
      </c>
      <c r="AD4" s="55" t="s">
        <v>16</v>
      </c>
    </row>
    <row r="5" spans="1:36" ht="18.600000000000001" thickBot="1" x14ac:dyDescent="0.4">
      <c r="A5" s="6" t="s">
        <v>12</v>
      </c>
      <c r="B5" s="51"/>
      <c r="C5" s="51"/>
      <c r="AA5" s="83" t="s">
        <v>12</v>
      </c>
    </row>
    <row r="6" spans="1:36" ht="78" x14ac:dyDescent="0.3">
      <c r="A6" s="5"/>
      <c r="B6" s="71" t="s">
        <v>21</v>
      </c>
      <c r="C6" s="72" t="s">
        <v>22</v>
      </c>
      <c r="D6" s="68" t="s">
        <v>81</v>
      </c>
      <c r="E6" s="76" t="s">
        <v>42</v>
      </c>
      <c r="F6" s="113" t="s">
        <v>527</v>
      </c>
      <c r="R6" s="183"/>
      <c r="S6" s="184" t="s">
        <v>699</v>
      </c>
      <c r="T6" s="184" t="s">
        <v>704</v>
      </c>
      <c r="U6" s="184" t="s">
        <v>705</v>
      </c>
      <c r="V6" s="184" t="s">
        <v>700</v>
      </c>
      <c r="W6" s="184" t="s">
        <v>701</v>
      </c>
      <c r="X6" s="184" t="s">
        <v>702</v>
      </c>
      <c r="Y6" s="184" t="s">
        <v>703</v>
      </c>
      <c r="Z6" s="78" t="s">
        <v>19</v>
      </c>
      <c r="AA6" s="78" t="s">
        <v>20</v>
      </c>
      <c r="AB6" s="4"/>
      <c r="AC6" s="68" t="str">
        <f>IF(Params!$B$4="Sandwich","Valeur Limite au-dessus de LOD 2xSigma","Valeur limite au-dessous de LOD 2xSigma")</f>
        <v>Valeur limite au-dessous de LOD 2xSigma</v>
      </c>
      <c r="AD6" s="68" t="str">
        <f>IF(Params!$B$4="Sandwich","Valeur Limite au-dessus de LOD 3xSigma","Valeur limite au-dessous de LOD 3xSigma")</f>
        <v>Valeur limite au-dessous de LOD 3xSigma</v>
      </c>
      <c r="AE6" s="68" t="s">
        <v>32</v>
      </c>
      <c r="AF6" s="68" t="s">
        <v>82</v>
      </c>
      <c r="AG6" s="68" t="str">
        <f>IF(Params!$B$4="Sandwich","Mean0 + 2xSigma","Mean0 - 2xSigma")</f>
        <v>Mean0 - 2xSigma</v>
      </c>
      <c r="AH6" s="69" t="str">
        <f>IF(Params!$B$4="Sandwich","Mean0 + 3xSigma","Mean0 - 3xSigma")</f>
        <v>Mean0 - 3xSigma</v>
      </c>
      <c r="AI6" s="79" t="s">
        <v>23</v>
      </c>
      <c r="AJ6" s="79" t="s">
        <v>24</v>
      </c>
    </row>
    <row r="7" spans="1:36" x14ac:dyDescent="0.3">
      <c r="A7" s="107" t="str">
        <f>"Brut ProxNoise  ("&amp;Params!$B$17&amp;"-"&amp;Params!$B$18&amp;")"</f>
        <v>Brut ProxNoise  (-)</v>
      </c>
      <c r="B7" s="108" t="e">
        <f>IF(ABS('Calculs T1a'!$W$40)&gt;0.000000000001,IF(_xlfn.MINIFS('Calculs T1a'!$S$40:$S$49,'Calculs T1a'!$Z$40:$Z$49,"&gt;0,99")=0,"&gt;"&amp;MAX('Calculs T1a'!$S$40:$S$49),_xlfn.MINIFS('Calculs T1a'!$S$40:$S$49,'Calculs T1a'!$Z$40:$Z$49,"&gt;0,99")),"Valeurs faibles")</f>
        <v>#DIV/0!</v>
      </c>
      <c r="C7" s="75" t="e">
        <f>IF(ABS('Calculs T1a'!$X$40)&gt;0.000000000001,IF(_xlfn.MINIFS('Calculs T1a'!$S$40:$S$49,'Calculs T1a'!$AA$40:$AA$49,"&gt;0,99")=0,"&gt;"&amp;MAX('Calculs T1a'!$S$40:$S$49),_xlfn.MINIFS('Calculs T1a'!$S$40:$S$49,'Calculs T1a'!$AA$40:$AA$49,"&gt;0,99")),"Valeurs faibles")</f>
        <v>#DIV/0!</v>
      </c>
      <c r="D7" s="85" t="e">
        <f ca="1">Z7/AA7*IF(OR(B7=0,OR(C7=0,C7="Valeurs faibles de la LOD")),0,1)*IF(OR(AC7&gt;1,AD7&gt;1),0,1)</f>
        <v>#DIV/0!</v>
      </c>
      <c r="E7" s="32"/>
      <c r="R7" s="107" t="str">
        <f>"Brut ProxNoise  ("&amp;Params!$B$17&amp;"-"&amp;Params!$B$18&amp;")"</f>
        <v>Brut ProxNoise  (-)</v>
      </c>
      <c r="S7" s="157"/>
      <c r="T7" s="157" t="e">
        <f>B7</f>
        <v>#DIV/0!</v>
      </c>
      <c r="U7" s="157" t="e">
        <f>C7</f>
        <v>#DIV/0!</v>
      </c>
      <c r="V7" s="157"/>
      <c r="W7" s="157"/>
      <c r="X7" s="157"/>
      <c r="Y7" s="157"/>
      <c r="Z7">
        <f ca="1">COUNT(OFFSET('Calculs T1a'!G6,,,COUNT('Calculs T1a'!C6:C505),1))</f>
        <v>0</v>
      </c>
      <c r="AA7">
        <f>'Calculs T1a'!$O$3</f>
        <v>0</v>
      </c>
      <c r="AB7" s="114" t="s">
        <v>520</v>
      </c>
      <c r="AC7" s="13" t="e">
        <f>IF(Params!$B$4="Sandwich",_xlfn.MINIFS('Calculs T1a'!$T$40:$T$49,'Calculs T1a'!$T$40:$T$49,"&gt;"&amp;'Calculs T1a'!$W$40),_xlfn.MAXIFS('Calculs T1a'!$T$40:$T$49,'Calculs T1a'!$T$40:$T$49,"&lt;"&amp;'Calculs T1a'!$W$40))</f>
        <v>#DIV/0!</v>
      </c>
      <c r="AD7" s="13" t="e">
        <f>IF(Params!$B$4="Sandwich",_xlfn.MINIFS('Calculs T1a'!$T$40:$T$49,'Calculs T1a'!$T$40:$T$49,"&gt;"&amp;'Calculs T1a'!$X$40),_xlfn.MAXIFS('Calculs T1a'!$T$40:$T$49,'Calculs T1a'!$T$40:$T$49,"&lt;"&amp;'Calculs T1a'!$X$40))</f>
        <v>#DIV/0!</v>
      </c>
      <c r="AE7" s="13" t="e">
        <f>'Calculs T1a'!U40</f>
        <v>#DIV/0!</v>
      </c>
      <c r="AF7" s="13" t="e">
        <f>'Calculs T1a'!V40</f>
        <v>#DIV/0!</v>
      </c>
      <c r="AG7" s="13" t="e">
        <f>'Calculs T1a'!W40</f>
        <v>#DIV/0!</v>
      </c>
      <c r="AH7" s="70" t="e">
        <f>'Calculs T1a'!X40</f>
        <v>#DIV/0!</v>
      </c>
      <c r="AI7" s="3" t="e">
        <f t="shared" ref="AI7:AI22" si="0">AC$4/B7</f>
        <v>#DIV/0!</v>
      </c>
      <c r="AJ7" s="3" t="e">
        <f t="shared" ref="AJ7:AJ22" si="1">AC$4/C7</f>
        <v>#DIV/0!</v>
      </c>
    </row>
    <row r="8" spans="1:36" x14ac:dyDescent="0.3">
      <c r="A8" s="107" t="str">
        <f>"Fit Expo ProxNoise ("&amp;Params!$B$17&amp;"-"&amp;Params!$B$18&amp;")"</f>
        <v>Fit Expo ProxNoise (-)</v>
      </c>
      <c r="B8" s="108" t="e">
        <f>IF(ABS('Calculs T1a'!$AF$40)&gt;0.0000000000000001,IF(_xlfn.MINIFS('Calculs T1a'!$AB$40:$AB$49,'Calculs T1a'!$AI$40:$AI$49,"&gt;0,99")=0,"&gt;"&amp;MAX('Calculs T1a'!$S$40:$S$49),_xlfn.MINIFS('Calculs T1a'!$AB$40:$AB$49,'Calculs T1a'!$AI$40:$AI$49,"&gt;0,99")),"Valeurs faibles")</f>
        <v>#DIV/0!</v>
      </c>
      <c r="C8" s="75" t="e">
        <f>IF(ABS('Calculs T1a'!$AG$40)&gt;0.00000000000001,IF(_xlfn.MINIFS('Calculs T1a'!$AB$40:$AB$49,'Calculs T1a'!$AJ$40:$AJ$49,"&gt;0,99")=0,"&gt;"&amp;MAX('Calculs T1a'!$S$40:$S$49),_xlfn.MINIFS('Calculs T1a'!$AB$40:$AB$49,'Calculs T1a'!$AJ$40:$AJ$49,"&gt;0,99")),"Valeurs faibles")</f>
        <v>#DIV/0!</v>
      </c>
      <c r="D8" s="95" t="e">
        <f ca="1">Z8/AA8*IF(OR(B8=0,OR(C8=0,C8="Valeurs faibles de la LOD")),0,1)*IF(OR(AC8&gt;1,AD8&gt;1),0,1)</f>
        <v>#DIV/0!</v>
      </c>
      <c r="E8" s="32" t="s">
        <v>69</v>
      </c>
      <c r="R8" s="107" t="str">
        <f>"Fit Expo ProxNoise ("&amp;Params!$B$17&amp;"-"&amp;Params!$B$18&amp;")"</f>
        <v>Fit Expo ProxNoise (-)</v>
      </c>
      <c r="S8" s="157"/>
      <c r="T8" s="157" t="e">
        <f t="shared" ref="T8:T14" si="2">B8</f>
        <v>#DIV/0!</v>
      </c>
      <c r="U8" s="157" t="e">
        <f t="shared" ref="U8:U14" si="3">C8</f>
        <v>#DIV/0!</v>
      </c>
      <c r="V8" s="157"/>
      <c r="W8" s="157"/>
      <c r="X8" s="157"/>
      <c r="Y8" s="157"/>
      <c r="Z8">
        <f ca="1">COUNT(OFFSET('Calculs T1a'!H6,,,COUNT('Calculs T1a'!C6:C505),1))</f>
        <v>0</v>
      </c>
      <c r="AA8">
        <f>'Calculs T1a'!$O$3</f>
        <v>0</v>
      </c>
      <c r="AB8" s="114" t="s">
        <v>521</v>
      </c>
      <c r="AC8" s="13" t="e">
        <f>IF(Params!$B$4="Sandwich",_xlfn.MINIFS('Calculs T1a'!$AC$40:$AC$49,'Calculs T1a'!$AC$40:$AC$49,"&gt;"&amp;'Calculs T1a'!$AF$40),_xlfn.MAXIFS('Calculs T1a'!$AC$40:$AC$49,'Calculs T1a'!$AC$40:$AC$49,"&lt;"&amp;'Calculs T1a'!$AF$40))</f>
        <v>#DIV/0!</v>
      </c>
      <c r="AD8" s="13" t="e">
        <f>IF(Params!$B$4="Sandwich",_xlfn.MINIFS('Calculs T1a'!$AC$40:$AC$49,'Calculs T1a'!$AC$40:$AC$49,"&gt;"&amp;'Calculs T1a'!$AG$40),_xlfn.MAXIFS('Calculs T1a'!$AC$40:$AC$49,'Calculs T1a'!$AC$40:$AC$49,"&lt;"&amp;'Calculs T1a'!$AG$40))</f>
        <v>#DIV/0!</v>
      </c>
      <c r="AE8" s="13" t="e">
        <f>'Calculs T1a'!$AD$40</f>
        <v>#DIV/0!</v>
      </c>
      <c r="AF8" s="13" t="e">
        <f>'Calculs T1a'!$AE$40</f>
        <v>#DIV/0!</v>
      </c>
      <c r="AG8" s="13" t="e">
        <f>'Calculs T1a'!$AF$40</f>
        <v>#DIV/0!</v>
      </c>
      <c r="AH8" s="70" t="e">
        <f>'Calculs T1a'!$AG$40</f>
        <v>#DIV/0!</v>
      </c>
      <c r="AI8" s="3" t="e">
        <f t="shared" si="0"/>
        <v>#DIV/0!</v>
      </c>
      <c r="AJ8" s="3" t="e">
        <f t="shared" si="1"/>
        <v>#DIV/0!</v>
      </c>
    </row>
    <row r="9" spans="1:36" x14ac:dyDescent="0.3">
      <c r="A9" s="107" t="str">
        <f>"Poly2 ProxNoise ("&amp;Params!$B$17&amp;"-"&amp;Params!$B$18&amp;")"</f>
        <v>Poly2 ProxNoise (-)</v>
      </c>
      <c r="B9" s="108" t="e">
        <f>IF(ABS('Calculs T1a'!$W$80)&gt;0.0000000000001,IF(_xlfn.MINIFS('Calculs T1a'!$S$80:$S$89,'Calculs T1a'!$Z$80:$Z$89,"&gt;0,99")=0,"&gt;"&amp;MAX('Calculs T1a'!$S$40:$S$49),_xlfn.MINIFS('Calculs T1a'!$S$80:$S$89,'Calculs T1a'!$Z$80:$Z$89,"&gt;0,99")),"Valeurs faibles")</f>
        <v>#DIV/0!</v>
      </c>
      <c r="C9" s="75" t="e">
        <f>IF(ABS('Calculs T1a'!$X$80)&gt;0.0000000000001,IF(_xlfn.MINIFS('Calculs T1a'!$S$80:$S$89,'Calculs T1a'!$AA$80:$AA$89,"&gt;0,99")=0,"&gt;"&amp;MAX('Calculs T1a'!$S$40:$S$49),_xlfn.MINIFS('Calculs T1a'!$S$80:$S$89,'Calculs T1a'!$AA$80:$AA$89,"&gt;0,99")),"Valeurs faibles")</f>
        <v>#DIV/0!</v>
      </c>
      <c r="D9" s="95" t="e">
        <f ca="1">Z9/AA9*IF(OR(B9=0,OR(C9=0,C9="Valeurs faibles de la LOD")),0,1)*IF(OR(AC9&gt;1,AD9&gt;1),0,1)</f>
        <v>#DIV/0!</v>
      </c>
      <c r="E9" s="32" t="e">
        <f ca="1">AVERAGE(AVERAGEIFS(B7:B22,D7:D22,"&gt;0,9",C7:C22,"&lt;&gt;DIV/0!"),AVERAGEIFS(C7:C22,D7:D22,"&gt;0,9",C7:C22,"&lt;&gt;DIV/0!"))</f>
        <v>#DIV/0!</v>
      </c>
      <c r="R9" s="107" t="str">
        <f>"Poly2 ProxNoise ("&amp;Params!$B$17&amp;"-"&amp;Params!$B$18&amp;")"</f>
        <v>Poly2 ProxNoise (-)</v>
      </c>
      <c r="S9" s="157"/>
      <c r="T9" s="157" t="e">
        <f t="shared" si="2"/>
        <v>#DIV/0!</v>
      </c>
      <c r="U9" s="157" t="e">
        <f t="shared" si="3"/>
        <v>#DIV/0!</v>
      </c>
      <c r="V9" s="157"/>
      <c r="W9" s="157"/>
      <c r="X9" s="157"/>
      <c r="Y9" s="157"/>
      <c r="Z9">
        <f ca="1">COUNT(OFFSET('Calculs T1a'!I6,,,COUNT('Calculs T1a'!C6:C505),1))</f>
        <v>0</v>
      </c>
      <c r="AA9">
        <f>'Calculs T1a'!$O$3</f>
        <v>0</v>
      </c>
      <c r="AB9" s="114" t="s">
        <v>522</v>
      </c>
      <c r="AC9" s="13" t="e">
        <f>IF(Params!$B$4="Sandwich",_xlfn.MINIFS('Calculs T1a'!$T$80:$T$89,'Calculs T1a'!$T$80:$T$89,"&gt;"&amp;'Calculs T1a'!$W$80),_xlfn.MAXIFS('Calculs T1a'!$T$80:$T$89,'Calculs T1a'!$T$80:$T$89,"&lt;"&amp;'Calculs T1a'!$W$80))</f>
        <v>#DIV/0!</v>
      </c>
      <c r="AD9" s="13" t="e">
        <f>IF(Params!$B$4="Sandwich",_xlfn.MINIFS('Calculs T1a'!$T$80:$T$89,'Calculs T1a'!$T$80:$T$89,"&gt;"&amp;'Calculs T1a'!$X$80),_xlfn.MAXIFS('Calculs T1a'!$T$80:$T$89,'Calculs T1a'!$T$80:$T$89,"&lt;"&amp;'Calculs T1a'!$X$80))</f>
        <v>#DIV/0!</v>
      </c>
      <c r="AE9" s="13" t="e">
        <f>'Calculs T1a'!$U$80</f>
        <v>#DIV/0!</v>
      </c>
      <c r="AF9" s="13" t="e">
        <f>'Calculs T1a'!$V$80</f>
        <v>#DIV/0!</v>
      </c>
      <c r="AG9" s="13" t="e">
        <f>'Calculs T1a'!$W$80</f>
        <v>#DIV/0!</v>
      </c>
      <c r="AH9" s="70" t="e">
        <f>'Calculs T1a'!$X$80</f>
        <v>#DIV/0!</v>
      </c>
      <c r="AI9" s="3" t="e">
        <f t="shared" si="0"/>
        <v>#DIV/0!</v>
      </c>
      <c r="AJ9" s="3" t="e">
        <f t="shared" si="1"/>
        <v>#DIV/0!</v>
      </c>
    </row>
    <row r="10" spans="1:36" x14ac:dyDescent="0.3">
      <c r="A10" s="107" t="str">
        <f>"Test-Bruit Proche ("&amp;Params!$B$17&amp;"-"&amp;Params!$B$18&amp;")"</f>
        <v>Test-Bruit Proche (-)</v>
      </c>
      <c r="B10" s="108" t="e">
        <f>IF(ABS('Calculs T1a'!$AF$80)&gt;0.00000000001,IF(_xlfn.MINIFS('Calculs T1a'!$AB$80:$AB$89,'Calculs T1a'!$AI$80:$AI$89,"&gt;0,99")=0,"&gt;"&amp;MAX('Calculs T1a'!$S$40:$S$49),_xlfn.MINIFS('Calculs T1a'!$AB$80:$AB$89,'Calculs T1a'!$AI$80:$AI$89,"&gt;0,99")),"Valeurs faibles")</f>
        <v>#DIV/0!</v>
      </c>
      <c r="C10" s="75" t="e">
        <f>IF(ABS('Calculs T1a'!$AG$80)&gt;0.00000000001,IF(_xlfn.MINIFS('Calculs T1a'!$AB$80:$AB$89,'Calculs T1a'!$AJ$80:$AJ$89,"&gt;0,99")=0,"&gt;"&amp;MAX('Calculs T1a'!$S$40:$S$49),_xlfn.MINIFS('Calculs T1a'!$AB$80:$AB$89,'Calculs T1a'!$AJ$80:$AJ$89,"&gt;0,99")),"Valeurs faibles")</f>
        <v>#DIV/0!</v>
      </c>
      <c r="D10" s="95" t="e">
        <f ca="1">Z10/AA10*IF(OR(B10=0,OR(C10=0,C10="Valeurs faibles de la LOD")),0,1)</f>
        <v>#DIV/0!</v>
      </c>
      <c r="E10" s="32" t="s">
        <v>70</v>
      </c>
      <c r="R10" s="107" t="str">
        <f>"Test-Bruit Proche ("&amp;Params!$B$17&amp;"-"&amp;Params!$B$18&amp;")"</f>
        <v>Test-Bruit Proche (-)</v>
      </c>
      <c r="S10" s="157"/>
      <c r="T10" s="157" t="e">
        <f t="shared" si="2"/>
        <v>#DIV/0!</v>
      </c>
      <c r="U10" s="157" t="e">
        <f t="shared" si="3"/>
        <v>#DIV/0!</v>
      </c>
      <c r="V10" s="157"/>
      <c r="W10" s="157"/>
      <c r="X10" s="157"/>
      <c r="Y10" s="157"/>
      <c r="Z10">
        <f ca="1">COUNT(OFFSET('Calculs T1a'!J6,,,COUNT('Calculs T1a'!C6:C505),1))</f>
        <v>0</v>
      </c>
      <c r="AA10">
        <f>'Calculs T1a'!$O$3</f>
        <v>0</v>
      </c>
      <c r="AB10" s="114" t="s">
        <v>523</v>
      </c>
      <c r="AC10" s="13" t="e">
        <f>IF(Params!$B$4="Sandwich",_xlfn.MINIFS('Calculs T1a'!$AC$80:$AC$89,'Calculs T1a'!$AC$80:$AC$89,"&gt;"&amp;'Calculs T1a'!$AF$80),_xlfn.MAXIFS('Calculs T1a'!$AC$80:$AC$89,'Calculs T1a'!$AC$80:$AC$89,"&lt;"&amp;'Calculs T1a'!$AF$80))</f>
        <v>#DIV/0!</v>
      </c>
      <c r="AD10" s="13" t="e">
        <f>IF(Params!$B$4="Sandwich",_xlfn.MINIFS('Calculs T1a'!$AC$80:$AC$89,'Calculs T1a'!$AC$80:$AC$89,"&gt;"&amp;'Calculs T1a'!$AG$80),_xlfn.MAXIFS('Calculs T1a'!$AC$80:$AC$89,'Calculs T1a'!$AC$80:$AC$89,"&lt;"&amp;'Calculs T1a'!$AG$80))</f>
        <v>#DIV/0!</v>
      </c>
      <c r="AE10" s="13" t="e">
        <f>'Calculs T1a'!$AD$80</f>
        <v>#DIV/0!</v>
      </c>
      <c r="AF10" s="13" t="e">
        <f>'Calculs T1a'!$AE$80</f>
        <v>#DIV/0!</v>
      </c>
      <c r="AG10" s="13" t="e">
        <f>'Calculs T1a'!$AF$80</f>
        <v>#DIV/0!</v>
      </c>
      <c r="AH10" s="70" t="e">
        <f>'Calculs T1a'!$AG$80</f>
        <v>#DIV/0!</v>
      </c>
      <c r="AI10" s="3" t="e">
        <f t="shared" si="0"/>
        <v>#DIV/0!</v>
      </c>
      <c r="AJ10" s="3" t="e">
        <f t="shared" si="1"/>
        <v>#DIV/0!</v>
      </c>
    </row>
    <row r="11" spans="1:36" x14ac:dyDescent="0.3">
      <c r="A11" s="142" t="str">
        <f>"Convol Brut ProxNoise ("&amp;Params!$B$17&amp;"-"&amp;Params!$B$18&amp;")"</f>
        <v>Convol Brut ProxNoise (-)</v>
      </c>
      <c r="B11" s="143" t="e">
        <f>IF(ABS('Calculs T1a'!$W$121)&gt;0.000000000001,IF(_xlfn.MINIFS('Calculs T1a'!$S$121:$S$130,'Calculs T1a'!$Z$121:$Z$130,"&gt;0,99")=0,"&gt;"&amp;MAX('Calculs T1a'!$S$40:$S$49),_xlfn.MINIFS('Calculs T1a'!$S$121:$S$130,'Calculs T1a'!$Z$121:$Z$130,"&gt;0,99")),"Valeurs faibles")</f>
        <v>#DIV/0!</v>
      </c>
      <c r="C11" s="144" t="e">
        <f>IF(ABS('Calculs T1a'!$X$121)&gt;0.000000000001,IF(_xlfn.MINIFS('Calculs T1a'!$S$121:$S$130,'Calculs T1a'!$AA$121:$AA$130,"&gt;0,99")=0,"&gt;"&amp;MAX('Calculs T1a'!$S$40:$S$49),_xlfn.MINIFS('Calculs T1a'!$S$121:$S$130,'Calculs T1a'!$AA$121:$AA$130,"&gt;0,99")),"Valeurs faibles")</f>
        <v>#DIV/0!</v>
      </c>
      <c r="D11" s="95" t="e">
        <f ca="1">Z11/AA11*IF(OR(B11=0,OR(C11=0,C11="Valeurs faibles de la LOD")),0,1)*IF(OR(AC11&gt;1,AD11&gt;1),0,1)</f>
        <v>#DIV/0!</v>
      </c>
      <c r="E11" s="32" t="e">
        <f ca="1">AVERAGEIFS(B7:B22,D7:D22,"&gt;0,9",B7:B22,"&lt;&gt;DIV/0!")</f>
        <v>#DIV/0!</v>
      </c>
      <c r="R11" s="142" t="str">
        <f>"Convol Brut ProxNoise ("&amp;Params!$B$17&amp;"-"&amp;Params!$B$18&amp;")"</f>
        <v>Convol Brut ProxNoise (-)</v>
      </c>
      <c r="S11" s="162"/>
      <c r="T11" s="162" t="e">
        <f t="shared" si="2"/>
        <v>#DIV/0!</v>
      </c>
      <c r="U11" s="162" t="e">
        <f t="shared" si="3"/>
        <v>#DIV/0!</v>
      </c>
      <c r="V11" s="162"/>
      <c r="W11" s="162"/>
      <c r="X11" s="162"/>
      <c r="Y11" s="162"/>
      <c r="Z11">
        <f ca="1">COUNT(OFFSET('Calculs T1a'!K6,,,COUNT('Calculs T1a'!C6:C505),1))</f>
        <v>0</v>
      </c>
      <c r="AA11">
        <f>'Calculs T1a'!$O$3</f>
        <v>0</v>
      </c>
      <c r="AB11" s="114" t="s">
        <v>510</v>
      </c>
      <c r="AC11" s="13" t="e">
        <f>IF(Params!$B$4="Sandwich",_xlfn.MINIFS('Calculs T1a'!$T$121:$T$130,'Calculs T1a'!$T$121:$T$130,"&gt;"&amp;'Calculs T1a'!$W$121),_xlfn.MAXIFS('Calculs T1a'!$T$121:$T$130,'Calculs T1a'!$T$121:$T$130,"&lt;"&amp;'Calculs T1a'!$W$121))</f>
        <v>#DIV/0!</v>
      </c>
      <c r="AD11" s="13" t="e">
        <f>IF(Params!$B$4="Sandwich",_xlfn.MINIFS('Calculs T1a'!$T$121:$T$130,'Calculs T1a'!$T$121:$T$130,"&gt;"&amp;'Calculs T1a'!$X$121),_xlfn.MAXIFS('Calculs T1a'!$T$121:$T$130,'Calculs T1a'!$T$121:$T$130,"&lt;"&amp;'Calculs T1a'!$X$121))</f>
        <v>#DIV/0!</v>
      </c>
      <c r="AE11" s="13" t="e">
        <f>'Calculs T1a'!$U$121</f>
        <v>#DIV/0!</v>
      </c>
      <c r="AF11" s="13" t="e">
        <f>'Calculs T1a'!$V$121</f>
        <v>#DIV/0!</v>
      </c>
      <c r="AG11" s="13" t="e">
        <f>'Calculs T1a'!$W$121</f>
        <v>#DIV/0!</v>
      </c>
      <c r="AH11" s="70" t="e">
        <f>'Calculs T1a'!$X$121</f>
        <v>#DIV/0!</v>
      </c>
      <c r="AI11" s="3" t="e">
        <f t="shared" si="0"/>
        <v>#DIV/0!</v>
      </c>
      <c r="AJ11" s="3" t="e">
        <f t="shared" si="1"/>
        <v>#DIV/0!</v>
      </c>
    </row>
    <row r="12" spans="1:36" x14ac:dyDescent="0.3">
      <c r="A12" s="142" t="str">
        <f>"Convol Fit Expo ProxNoise  ("&amp;Params!$B$17&amp;"-"&amp;Params!$B$18&amp;")"</f>
        <v>Convol Fit Expo ProxNoise  (-)</v>
      </c>
      <c r="B12" s="143" t="e">
        <f>IF(ABS('Calculs T1a'!$AF$121)&gt;0.00000000000001,IF(_xlfn.MINIFS('Calculs T1a'!$AB$121:$AB$130,'Calculs T1a'!$AI$121:$AI$130,"&gt;0,99")=0,"&gt;"&amp;MAX('Calculs T1a'!$S$40:$S$49),_xlfn.MINIFS('Calculs T1a'!$AB$121:$AB$130,'Calculs T1a'!$AI$121:$AI$130,"&gt;0,99")),"Valeurs faibles")</f>
        <v>#DIV/0!</v>
      </c>
      <c r="C12" s="144" t="e">
        <f>IF(ABS('Calculs T1a'!$AG$121)&gt;0.00000000000001,IF(_xlfn.MINIFS('Calculs T1a'!$AB$121:$AB$130,'Calculs T1a'!$AJ$121:$AJ$130,"&gt;0,99")=0,"&gt;"&amp;MAX('Calculs T1a'!$S$40:$S$49),_xlfn.MINIFS('Calculs T1a'!$AB$121:$AB$130,'Calculs T1a'!$AJ$121:$AJ$130,"&gt;0,99")),"Valeurs faibles")</f>
        <v>#DIV/0!</v>
      </c>
      <c r="D12" s="95" t="e">
        <f ca="1">Z12/AA12*IF(OR(B12=0,OR(C12=0,C12="Valeurs faibles de la LOD")),0,1)*IF(OR(AC12&gt;1,AD12&gt;1),0,1)</f>
        <v>#DIV/0!</v>
      </c>
      <c r="R12" s="142" t="str">
        <f>"Convol Fit Expo ProxNoise  ("&amp;Params!$B$17&amp;"-"&amp;Params!$B$18&amp;")"</f>
        <v>Convol Fit Expo ProxNoise  (-)</v>
      </c>
      <c r="S12" s="162"/>
      <c r="T12" s="162" t="e">
        <f t="shared" si="2"/>
        <v>#DIV/0!</v>
      </c>
      <c r="U12" s="162" t="e">
        <f t="shared" si="3"/>
        <v>#DIV/0!</v>
      </c>
      <c r="V12" s="162"/>
      <c r="W12" s="162"/>
      <c r="X12" s="162"/>
      <c r="Y12" s="162"/>
      <c r="Z12">
        <f ca="1">COUNT(OFFSET('Calculs T1a'!L6,,,COUNT('Calculs T1a'!C6:C505),1))</f>
        <v>0</v>
      </c>
      <c r="AA12">
        <f>'Calculs T1a'!$O$3</f>
        <v>0</v>
      </c>
      <c r="AB12" s="114" t="s">
        <v>519</v>
      </c>
      <c r="AC12" s="13" t="e">
        <f>IF(Params!$B$4="Sandwich",_xlfn.MINIFS('Calculs T1a'!$AC$121:$AC$130,'Calculs T1a'!$AC$121:$AC$130,"&gt;"&amp;'Calculs T1a'!$AF$121),_xlfn.MAXIFS('Calculs T1a'!$AC$121:$AC$130,'Calculs T1a'!$AC$121:$AC$130,"&lt;"&amp;'Calculs T1a'!$AF$121))</f>
        <v>#DIV/0!</v>
      </c>
      <c r="AD12" s="13" t="e">
        <f>IF(Params!$B$4="Sandwich",_xlfn.MINIFS('Calculs T1a'!$AC$121:$AC$130,'Calculs T1a'!$AC$121:$AC$130,"&gt;"&amp;'Calculs T1a'!$AG$121),_xlfn.MAXIFS('Calculs T1a'!$AC$121:$AC$130,'Calculs T1a'!$AC$121:$AC$130,"&lt;"&amp;'Calculs T1a'!$AG$121))</f>
        <v>#DIV/0!</v>
      </c>
      <c r="AE12" s="13" t="e">
        <f>'Calculs T1a'!$AD$121</f>
        <v>#DIV/0!</v>
      </c>
      <c r="AF12" s="13" t="e">
        <f>'Calculs T1a'!$AE$121</f>
        <v>#DIV/0!</v>
      </c>
      <c r="AG12" s="13" t="e">
        <f>'Calculs T1a'!$AF$121</f>
        <v>#DIV/0!</v>
      </c>
      <c r="AH12" s="70" t="e">
        <f>'Calculs T1a'!$AG$121</f>
        <v>#DIV/0!</v>
      </c>
      <c r="AI12" s="3" t="e">
        <f t="shared" si="0"/>
        <v>#DIV/0!</v>
      </c>
      <c r="AJ12" s="3" t="e">
        <f t="shared" si="1"/>
        <v>#DIV/0!</v>
      </c>
    </row>
    <row r="13" spans="1:36" x14ac:dyDescent="0.3">
      <c r="A13" s="142" t="str">
        <f>"Convol Poly2 ProxNoise  ("&amp;Params!$B$17&amp;"-"&amp;Params!$B$18&amp;")"</f>
        <v>Convol Poly2 ProxNoise  (-)</v>
      </c>
      <c r="B13" s="158" t="e">
        <f>IF(ABS('Calculs T1a'!$W$160)&gt;0.000000000000001,IF(_xlfn.MINIFS('Calculs T1a'!$S$160:$S$169,'Calculs T1a'!$Z$160:$Z$169,"&gt;0,99")=0,"&gt;"&amp;MAX('Calculs T1a'!$S$40:$S$49),_xlfn.MINIFS('Calculs T1a'!$S$160:$S$169,'Calculs T1a'!$Z$160:$Z$169,"&gt;0,99")),"Valeurs faibles")</f>
        <v>#DIV/0!</v>
      </c>
      <c r="C13" s="159" t="e">
        <f>IF(ABS('Calculs T1a'!$X$160)&gt;0.000000000000001,IF(_xlfn.MINIFS('Calculs T1a'!$S$160:$S$169,'Calculs T1a'!$AA$160:$AA$169,"&gt;0,99")=0,"&gt;"&amp;MAX('Calculs T1a'!$S$40:$S$49),_xlfn.MINIFS('Calculs T1a'!$S$160:$S$169,'Calculs T1a'!$AA$160:$AA$169,"&gt;0,99")),"Valeurs faibles")</f>
        <v>#DIV/0!</v>
      </c>
      <c r="D13" s="95" t="e">
        <f ca="1">Z13/AA13*IF(OR(B13=0,OR(C13=0,C13="Valeurs faibles de la LOD")),0,1)*IF(OR(AC13&gt;1,AD13&gt;1),0,1)</f>
        <v>#DIV/0!</v>
      </c>
      <c r="F13" s="170"/>
      <c r="R13" s="142" t="str">
        <f>"Convol Poly2 ProxNoise  ("&amp;Params!$B$17&amp;"-"&amp;Params!$B$18&amp;")"</f>
        <v>Convol Poly2 ProxNoise  (-)</v>
      </c>
      <c r="S13" s="162"/>
      <c r="T13" s="162" t="e">
        <f t="shared" si="2"/>
        <v>#DIV/0!</v>
      </c>
      <c r="U13" s="162" t="e">
        <f t="shared" si="3"/>
        <v>#DIV/0!</v>
      </c>
      <c r="V13" s="162"/>
      <c r="W13" s="162"/>
      <c r="X13" s="162"/>
      <c r="Y13" s="162"/>
      <c r="Z13">
        <f ca="1">COUNT(OFFSET('Calculs T1a'!M6,,,COUNT('Calculs T1a'!C6:C505),1))</f>
        <v>0</v>
      </c>
      <c r="AA13">
        <f>'Calculs T1a'!$O$3</f>
        <v>0</v>
      </c>
      <c r="AB13" s="114" t="s">
        <v>524</v>
      </c>
      <c r="AC13" s="13" t="e">
        <f>IF(Params!$B$4="Sandwich",_xlfn.MINIFS('Calculs T1a'!$T$160:$T$169,'Calculs T1a'!$T$160:$T$169,"&gt;"&amp;'Calculs T1a'!$W$160),_xlfn.MAXIFS('Calculs T1a'!$T$160:$T$169,'Calculs T1a'!$T$160:$T$169,"&lt;"&amp;'Calculs T1a'!$W$160))</f>
        <v>#DIV/0!</v>
      </c>
      <c r="AD13" s="13" t="e">
        <f>IF(Params!$B$4="Sandwich",_xlfn.MINIFS('Calculs T1a'!$T$160:$T$169,'Calculs T1a'!$T$160:$T$169,"&gt;"&amp;'Calculs T1a'!$X$160),_xlfn.MAXIFS('Calculs T1a'!$T$160:$T$169,'Calculs T1a'!$T$160:$T$169,"&lt;"&amp;'Calculs T1a'!$X$160))</f>
        <v>#DIV/0!</v>
      </c>
      <c r="AE13" s="13" t="e">
        <f>'Calculs T1a'!$U$160</f>
        <v>#DIV/0!</v>
      </c>
      <c r="AF13" s="13" t="e">
        <f>'Calculs T1a'!$V$160</f>
        <v>#DIV/0!</v>
      </c>
      <c r="AG13" s="13" t="e">
        <f>'Calculs T1a'!$W$160</f>
        <v>#DIV/0!</v>
      </c>
      <c r="AH13" s="70" t="e">
        <f>'Calculs T1a'!$X$160</f>
        <v>#DIV/0!</v>
      </c>
      <c r="AI13" s="3" t="e">
        <f t="shared" si="0"/>
        <v>#DIV/0!</v>
      </c>
      <c r="AJ13" s="3" t="e">
        <f t="shared" si="1"/>
        <v>#DIV/0!</v>
      </c>
    </row>
    <row r="14" spans="1:36" x14ac:dyDescent="0.3">
      <c r="A14" s="142" t="str">
        <f>"Convol Test-BruitProche  ("&amp;Params!$B$17&amp;"-"&amp;Params!$B$18&amp;")"</f>
        <v>Convol Test-BruitProche  (-)</v>
      </c>
      <c r="B14" s="143" t="e">
        <f>IF(ABS('Calculs T1a'!$AF$160)&gt;0.0000000000000001,IF(_xlfn.MINIFS('Calculs T1a'!$AB$160:$AB$169,'Calculs T1a'!$AI$160:$AI$169,"&gt;0,99")=0,"&gt;"&amp;MAX('Calculs T1a'!$S$40:$S$49),_xlfn.MINIFS('Calculs T1a'!$AB$160:$AB$169,'Calculs T1a'!$AI$160:$AI$169,"&gt;0,99")),"Valeurs faibles")</f>
        <v>#DIV/0!</v>
      </c>
      <c r="C14" s="144" t="e">
        <f>IF(ABS('Calculs T1a'!$AG$160)&gt;0.0000000000001,IF(_xlfn.MINIFS('Calculs T1a'!$AB$160:$AB$169,'Calculs T1a'!$AJ$160:$AJ$169,"&gt;0,99")=0,"&gt;"&amp;MAX('Calculs T1a'!$S$40:$S$49),_xlfn.MINIFS('Calculs T1a'!$AB$160:$AB$169,'Calculs T1a'!$AJ$160:$AJ$169,"&gt;0,99")),"Valeurs faibles")</f>
        <v>#DIV/0!</v>
      </c>
      <c r="D14" s="95" t="e">
        <f ca="1">Z14/AA14*IF(OR(B14=0,OR(C14=0,C14="Valeurs faibles de la LOD")),0,1)</f>
        <v>#DIV/0!</v>
      </c>
      <c r="E14" s="32"/>
      <c r="F14" s="170"/>
      <c r="H14" s="77"/>
      <c r="I14" s="90"/>
      <c r="J14" s="77"/>
      <c r="K14" s="90"/>
      <c r="R14" s="142" t="str">
        <f>"Convol Test-BruitProche  ("&amp;Params!$B$17&amp;"-"&amp;Params!$B$18&amp;")"</f>
        <v>Convol Test-BruitProche  (-)</v>
      </c>
      <c r="S14" s="162"/>
      <c r="T14" s="162" t="e">
        <f t="shared" si="2"/>
        <v>#DIV/0!</v>
      </c>
      <c r="U14" s="162" t="e">
        <f t="shared" si="3"/>
        <v>#DIV/0!</v>
      </c>
      <c r="V14" s="162"/>
      <c r="W14" s="162"/>
      <c r="X14" s="162"/>
      <c r="Y14" s="162"/>
      <c r="Z14">
        <f ca="1">COUNT(OFFSET('Calculs T1a'!N6,,,COUNT('Calculs T1a'!C6:C505),1))</f>
        <v>0</v>
      </c>
      <c r="AA14">
        <f>'Calculs T1a'!$O$3</f>
        <v>0</v>
      </c>
      <c r="AB14" s="114" t="s">
        <v>525</v>
      </c>
      <c r="AC14" s="13" t="e">
        <f>IF(Params!$B$4="Sandwich",_xlfn.MINIFS('Calculs T1a'!$AC$160:$AC$169,'Calculs T1a'!$AC$160:$AC$169,"&gt;"&amp;'Calculs T1a'!$AF$160),_xlfn.MAXIFS('Calculs T1a'!$AC$160:$AC$169,'Calculs T1a'!$AC$160:$AC$169,"&lt;"&amp;'Calculs T1a'!$AF$160))</f>
        <v>#DIV/0!</v>
      </c>
      <c r="AD14" s="13" t="e">
        <f>IF(Params!$B$4="Sandwich",_xlfn.MINIFS('Calculs T1a'!$AC$160:$AC$169,'Calculs T1a'!$AC$160:$AC$169,"&gt;"&amp;'Calculs T1a'!$AG$160),_xlfn.MAXIFS('Calculs T1a'!$AC$160:$AC$169,'Calculs T1a'!$AC$160:$AC$169,"&lt;"&amp;'Calculs T1a'!$AG$160))</f>
        <v>#DIV/0!</v>
      </c>
      <c r="AE14" s="13" t="e">
        <f>'Calculs T1a'!$AD$160</f>
        <v>#DIV/0!</v>
      </c>
      <c r="AF14" s="13" t="e">
        <f>'Calculs T1a'!$AE$160</f>
        <v>#DIV/0!</v>
      </c>
      <c r="AG14" s="13" t="e">
        <f>'Calculs T1a'!$AF$160</f>
        <v>#DIV/0!</v>
      </c>
      <c r="AH14" s="70" t="e">
        <f>'Calculs T1a'!$AG$160</f>
        <v>#DIV/0!</v>
      </c>
      <c r="AI14" s="3" t="e">
        <f t="shared" si="0"/>
        <v>#DIV/0!</v>
      </c>
      <c r="AJ14" s="3" t="e">
        <f t="shared" si="1"/>
        <v>#DIV/0!</v>
      </c>
    </row>
    <row r="15" spans="1:36" x14ac:dyDescent="0.3">
      <c r="A15" s="115" t="s">
        <v>524</v>
      </c>
      <c r="B15" s="116" t="e">
        <f>IF(ABS('Calculs T1b'!$W$40)&gt;0.000000000001,IF(_xlfn.MINIFS('Calculs T1b'!$S$40:$S$49,'Calculs T1b'!$Z$40:$Z$49,"&gt;0,99")=0,"&gt;"&amp;MAX('Calculs T1b'!$S$40:$S$49),_xlfn.MINIFS('Calculs T1b'!$S$40:$S$49,'Calculs T1b'!$Z$40:$Z$49,"&gt;0,99")),"Valeurs faibles")</f>
        <v>#DIV/0!</v>
      </c>
      <c r="C15" s="117" t="e">
        <f>IF(ABS('Calculs T1b'!$X$40)&gt;0.000000000001,IF(_xlfn.MINIFS('Calculs T1b'!$S$40:$S$49,'Calculs T1b'!$AA$40:$AA$49,"&gt;0,99")=0,"&gt;"&amp;MAX('Calculs T1b'!$S$40:$S$49),_xlfn.MINIFS('Calculs T1b'!$S$40:$S$49,'Calculs T1b'!$AA$40:$AA$49,"&gt;0,99")),"Valeurs faibles")</f>
        <v>#DIV/0!</v>
      </c>
      <c r="D15" s="95" t="e">
        <f ca="1">Z15/AA15*IF(OR(B15=0,OR(C15=0,C15="Valeurs faibles de la LOD")),0,1)*IF(OR(AC15&gt;1,AD15&gt;1),0,1)</f>
        <v>#DIV/0!</v>
      </c>
      <c r="E15" s="32"/>
      <c r="F15" s="167"/>
      <c r="R15" s="100"/>
      <c r="S15" s="98"/>
      <c r="V15" s="98"/>
      <c r="W15" s="98"/>
      <c r="X15" s="98"/>
      <c r="Y15" s="98"/>
      <c r="Z15">
        <f ca="1">COUNT(OFFSET('Calculs T1b'!G6,,,COUNT('Calculs T1b'!$C$6:$C$505),1))</f>
        <v>0</v>
      </c>
      <c r="AA15">
        <f>'Calculs T1b'!$O$3</f>
        <v>0</v>
      </c>
      <c r="AB15" s="114" t="s">
        <v>526</v>
      </c>
      <c r="AC15" s="13" t="e">
        <f>IF(Params!$B$4="Sandwich",_xlfn.MINIFS('Calculs T1b'!$T$40:$T$49,'Calculs T1b'!$T$40:$T$49,"&gt;"&amp;'Calculs T1b'!$W$40),_xlfn.MAXIFS('Calculs T1b'!$T$40:$T$49,'Calculs T1b'!$T$40:$T$49,"&lt;"&amp;'Calculs T1b'!$W$40))</f>
        <v>#DIV/0!</v>
      </c>
      <c r="AD15" s="13" t="e">
        <f>IF(Params!$B$4="Sandwich",_xlfn.MINIFS('Calculs T1b'!$T$40:$T$49,'Calculs T1b'!$T$40:$T$49,"&gt;"&amp;'Calculs T1b'!$X$40),_xlfn.MAXIFS('Calculs T1b'!$T$40:$T$49,'Calculs T1b'!$T$40:$T$49,"&lt;"&amp;'Calculs T1b'!$X$40))</f>
        <v>#DIV/0!</v>
      </c>
      <c r="AE15" s="13" t="e">
        <f>'Calculs T1b'!U48</f>
        <v>#DIV/0!</v>
      </c>
      <c r="AF15" s="13" t="e">
        <f>'Calculs T1b'!V48</f>
        <v>#DIV/0!</v>
      </c>
      <c r="AG15" s="13" t="e">
        <f>'Calculs T1b'!W48</f>
        <v>#DIV/0!</v>
      </c>
      <c r="AH15" s="70" t="e">
        <f>'Calculs T1b'!X48</f>
        <v>#DIV/0!</v>
      </c>
      <c r="AI15" s="3" t="e">
        <f t="shared" si="0"/>
        <v>#DIV/0!</v>
      </c>
      <c r="AJ15" s="3" t="e">
        <f t="shared" si="1"/>
        <v>#DIV/0!</v>
      </c>
    </row>
    <row r="16" spans="1:36" x14ac:dyDescent="0.3">
      <c r="A16" s="115" t="s">
        <v>525</v>
      </c>
      <c r="B16" s="116" t="e">
        <f>IF(ABS('Calculs T1b'!$AF$40)&gt;0.0000000000000001,IF(_xlfn.MINIFS('Calculs T1b'!$AB$40:$AB$49,'Calculs T1b'!$AI$40:$AI$49,"&gt;0,99")=0,"&gt;"&amp;MAX('Calculs T1b'!$S$40:$S$49),_xlfn.MINIFS('Calculs T1b'!$AB$40:$AB$49,'Calculs T1b'!$AI$40:$AI$49,"&gt;0,99")),"Valeurs faibles")</f>
        <v>#DIV/0!</v>
      </c>
      <c r="C16" s="117" t="e">
        <f>IF(ABS('Calculs T1b'!$AG$40)&gt;0.00000000000001,IF(_xlfn.MINIFS('Calculs T1b'!$AB$40:$AB$49,'Calculs T1b'!$AJ$40:$AJ$49,"&gt;0,99")=0,"&gt;"&amp;MAX('Calculs T1b'!$S$40:$S$49),_xlfn.MINIFS('Calculs T1b'!$AB$40:$AB$49,'Calculs T1b'!$AJ$40:$AJ$49,"&gt;0,99")),"Valeurs faibles")</f>
        <v>#DIV/0!</v>
      </c>
      <c r="D16" s="95" t="e">
        <f ca="1">Z16/AA16*IF(OR(B16=0,OR(C16=0,C16="Valeurs faibles de la LOD")),0,1)</f>
        <v>#DIV/0!</v>
      </c>
      <c r="F16" s="167"/>
      <c r="R16" s="100"/>
      <c r="S16" s="98"/>
      <c r="V16" s="98"/>
      <c r="W16" s="98"/>
      <c r="X16" s="98"/>
      <c r="Y16" s="98"/>
      <c r="Z16">
        <f ca="1">COUNT(OFFSET('Calculs T1b'!H6,,,COUNT('Calculs T1b'!$C$6:$C$505),1))</f>
        <v>0</v>
      </c>
      <c r="AA16">
        <f>'Calculs T1b'!$O$3</f>
        <v>0</v>
      </c>
      <c r="AB16" s="114" t="s">
        <v>509</v>
      </c>
      <c r="AC16" s="13" t="e">
        <f>IF(Params!$B$4="Sandwich",_xlfn.MINIFS('Calculs T1b'!$AC$40:$AC$49,'Calculs T1b'!$AC$40:$AC$49,"&gt;"&amp;'Calculs T1b'!$AF$40),_xlfn.MAXIFS('Calculs T1b'!$AC$40:$AC$49,'Calculs T1b'!$AC$40:$AC$49,"&lt;"&amp;'Calculs T1b'!$AF$40))</f>
        <v>#DIV/0!</v>
      </c>
      <c r="AD16" s="13" t="e">
        <f>IF(Params!$B$4="Sandwich",_xlfn.MINIFS('Calculs T1b'!$AC$40:$AC$49,'Calculs T1b'!$AC$40:$AC$49,"&gt;"&amp;'Calculs T1b'!$AG$40),_xlfn.MAXIFS('Calculs T1b'!$AC$40:$AC$49,'Calculs T1b'!$AC$40:$AC$49,"&lt;"&amp;'Calculs T1b'!$AG$40))</f>
        <v>#DIV/0!</v>
      </c>
      <c r="AE16" s="13" t="e">
        <f>'Calculs T1b'!$AD$40</f>
        <v>#DIV/0!</v>
      </c>
      <c r="AF16" s="13" t="e">
        <f>'Calculs T1b'!$AE$40</f>
        <v>#DIV/0!</v>
      </c>
      <c r="AG16" s="13" t="e">
        <f>'Calculs T1b'!$AF$40</f>
        <v>#DIV/0!</v>
      </c>
      <c r="AH16" s="70" t="e">
        <f>'Calculs T1b'!$AG$40</f>
        <v>#DIV/0!</v>
      </c>
      <c r="AI16" s="3" t="e">
        <f t="shared" si="0"/>
        <v>#DIV/0!</v>
      </c>
      <c r="AJ16" s="3" t="e">
        <f t="shared" si="1"/>
        <v>#DIV/0!</v>
      </c>
    </row>
    <row r="17" spans="1:36" x14ac:dyDescent="0.3">
      <c r="A17" s="115" t="s">
        <v>526</v>
      </c>
      <c r="B17" s="116" t="e">
        <f>IF(ABS('Calculs T1b'!$W$80)&gt;0.0000000000001,IF(_xlfn.MINIFS('Calculs T1b'!$S$80:$S$89,'Calculs T1b'!$Z$80:$Z$89,"&gt;0,99")=0,"&gt;"&amp;MAX('Calculs T1b'!$S$40:$S$49),_xlfn.MINIFS('Calculs T1b'!$S$80:$S$89,'Calculs T1b'!$Z$80:$Z$89,"&gt;0,99")),"Valeurs faibles")</f>
        <v>#DIV/0!</v>
      </c>
      <c r="C17" s="117" t="e">
        <f>IF(ABS('Calculs T1b'!$X$80)&gt;0.0000000000001,IF(_xlfn.MINIFS('Calculs T1b'!$S$80:$S$89,'Calculs T1b'!$AA$80:$AA$89,"&gt;0,99")=0,"&gt;"&amp;MAX('Calculs T1b'!$S$40:$S$49),_xlfn.MINIFS('Calculs T1b'!$S$80:$S$89,'Calculs T1b'!$AA$80:$AA$89,"&gt;0,99")),"Valeurs faibles")</f>
        <v>#DIV/0!</v>
      </c>
      <c r="D17" s="95" t="e">
        <f ca="1">Z17/AA17*IF(OR(B17=0,OR(C17=0,C17="Valeurs faibles de la LOD")),0,1)*IF(OR(AC17&gt;1,AD17&gt;1),0,1)</f>
        <v>#DIV/0!</v>
      </c>
      <c r="E17" s="32" t="s">
        <v>493</v>
      </c>
      <c r="F17" s="167"/>
      <c r="R17" s="100"/>
      <c r="S17" s="98"/>
      <c r="V17" s="98"/>
      <c r="W17" s="98"/>
      <c r="X17" s="98"/>
      <c r="Y17" s="98"/>
      <c r="Z17">
        <f ca="1">COUNT(OFFSET('Calculs T1b'!I6,,,COUNT('Calculs T1b'!$C$6:$C$505),1))</f>
        <v>0</v>
      </c>
      <c r="AA17">
        <f>'Calculs T1b'!$O$3</f>
        <v>0</v>
      </c>
      <c r="AB17" s="114" t="s">
        <v>513</v>
      </c>
      <c r="AC17" s="13" t="e">
        <f>IF(Params!$B$4="Sandwich",_xlfn.MINIFS('Calculs T1b'!$T$80:$T$89,'Calculs T1b'!$T$80:$T$89,"&gt;"&amp;'Calculs T1b'!$W$80),_xlfn.MAXIFS('Calculs T1b'!$T$80:$T$89,'Calculs T1b'!$T$80:$T$89,"&lt;"&amp;'Calculs T1b'!$W$80))</f>
        <v>#DIV/0!</v>
      </c>
      <c r="AD17" s="13" t="e">
        <f>IF(Params!$B$4="Sandwich",_xlfn.MINIFS('Calculs T1b'!$T$80:$T$89,'Calculs T1b'!$T$80:$T$89,"&gt;"&amp;'Calculs T1b'!$X$80),_xlfn.MAXIFS('Calculs T1b'!$T$80:$T$89,'Calculs T1b'!$T$80:$T$89,"&lt;"&amp;'Calculs T1b'!$X$80))</f>
        <v>#DIV/0!</v>
      </c>
      <c r="AE17" s="13" t="e">
        <f>'Calculs T1b'!$U$80</f>
        <v>#DIV/0!</v>
      </c>
      <c r="AF17" s="13" t="e">
        <f>'Calculs T1b'!$V$80</f>
        <v>#DIV/0!</v>
      </c>
      <c r="AG17" s="13" t="e">
        <f>'Calculs T1b'!$W$80</f>
        <v>#DIV/0!</v>
      </c>
      <c r="AH17" s="70" t="e">
        <f>'Calculs T1b'!$X$80</f>
        <v>#DIV/0!</v>
      </c>
      <c r="AI17" s="3" t="e">
        <f t="shared" si="0"/>
        <v>#DIV/0!</v>
      </c>
      <c r="AJ17" s="3" t="e">
        <f t="shared" si="1"/>
        <v>#DIV/0!</v>
      </c>
    </row>
    <row r="18" spans="1:36" x14ac:dyDescent="0.3">
      <c r="A18" s="115" t="s">
        <v>509</v>
      </c>
      <c r="B18" s="116" t="e">
        <f>IF(ABS('Calculs T1b'!$AF$80)&gt;0.00000000001,IF(_xlfn.MINIFS('Calculs T1b'!$AB$80:$AB$89,'Calculs T1b'!$AI$80:$AI$89,"&gt;0,99")=0,"&gt;"&amp;MAX('Calculs T1b'!$S$40:$S$49),_xlfn.MINIFS('Calculs T1b'!$AB$80:$AB$89,'Calculs T1b'!$AI$80:$AI$89,"&gt;0,99")),"Valeurs faibles")</f>
        <v>#DIV/0!</v>
      </c>
      <c r="C18" s="117" t="e">
        <f>IF(ABS('Calculs T1b'!$AG$80)&gt;0.00000000001,IF(_xlfn.MINIFS('Calculs T1b'!$AB$80:$AB$89,'Calculs T1b'!$AJ$80:$AJ$89,"&gt;0,99")=0,"&gt;"&amp;MAX('Calculs T1b'!$S$40:$S$49),_xlfn.MINIFS('Calculs T1b'!$AB$80:$AB$89,'Calculs T1b'!$AJ$80:$AJ$89,"&gt;0,99")),"Valeurs faibles")</f>
        <v>#DIV/0!</v>
      </c>
      <c r="D18" s="95" t="e">
        <f ca="1">Z18/AA18*IF(OR(B18=0,OR(C18=0,C18="Valeurs faibles de la LOD")),0,1)</f>
        <v>#DIV/0!</v>
      </c>
      <c r="E18" s="32" t="e">
        <f ca="1">AVERAGEIFS(C7:C22,D7:D22,"&gt;0,9",C7:C22,"&lt;&gt;DIV/0!")</f>
        <v>#DIV/0!</v>
      </c>
      <c r="F18" s="167"/>
      <c r="R18" s="100"/>
      <c r="S18" s="98"/>
      <c r="V18" s="98"/>
      <c r="W18" s="98"/>
      <c r="X18" s="98"/>
      <c r="Y18" s="98"/>
      <c r="Z18">
        <f ca="1">COUNT(OFFSET('Calculs T1b'!J6,,,COUNT('Calculs T1b'!$C$6:$C$505),1))</f>
        <v>0</v>
      </c>
      <c r="AA18">
        <f>'Calculs T1b'!$O$3</f>
        <v>0</v>
      </c>
      <c r="AB18" s="114" t="s">
        <v>514</v>
      </c>
      <c r="AC18" s="13" t="e">
        <f>IF(Params!$B$4="Sandwich",_xlfn.MINIFS('Calculs T1b'!$AC$80:$AC$89,'Calculs T1b'!$AC$80:$AC$89,"&gt;"&amp;'Calculs T1b'!$AF$80),_xlfn.MAXIFS('Calculs T1b'!$AC$80:$AC$89,'Calculs T1b'!$AC$80:$AC$89,"&lt;"&amp;'Calculs T1b'!$AF$80))</f>
        <v>#DIV/0!</v>
      </c>
      <c r="AD18" s="13" t="e">
        <f>IF(Params!$B$4="Sandwich",_xlfn.MINIFS('Calculs T1b'!$AC$80:$AC$89,'Calculs T1b'!$AC$80:$AC$89,"&gt;"&amp;'Calculs T1b'!$AG$80),_xlfn.MAXIFS('Calculs T1b'!$AC$80:$AC$89,'Calculs T1b'!$AC$80:$AC$89,"&lt;"&amp;'Calculs T1b'!$AG$80))</f>
        <v>#DIV/0!</v>
      </c>
      <c r="AE18" s="13" t="e">
        <f>'Calculs T1b'!$AD$80</f>
        <v>#DIV/0!</v>
      </c>
      <c r="AF18" s="13" t="e">
        <f>'Calculs T1b'!$AE$80</f>
        <v>#DIV/0!</v>
      </c>
      <c r="AG18" s="13" t="e">
        <f>'Calculs T1b'!$AF$80</f>
        <v>#DIV/0!</v>
      </c>
      <c r="AH18" s="70" t="e">
        <f>'Calculs T1b'!$AG$80</f>
        <v>#DIV/0!</v>
      </c>
      <c r="AI18" s="3" t="e">
        <f t="shared" si="0"/>
        <v>#DIV/0!</v>
      </c>
      <c r="AJ18" s="3" t="e">
        <f t="shared" si="1"/>
        <v>#DIV/0!</v>
      </c>
    </row>
    <row r="19" spans="1:36" x14ac:dyDescent="0.3">
      <c r="A19" s="118" t="s">
        <v>581</v>
      </c>
      <c r="B19" s="119" t="e">
        <f>IF(ABS('Calculs T1b'!$W$121)&gt;0.000000000001,IF(_xlfn.MINIFS('Calculs T1b'!$S$121:$S$130,'Calculs T1b'!$Z$121:$Z$130,"&gt;0,99")=0,"&gt;"&amp;MAX('Calculs T1b'!$S$40:$S$49),_xlfn.MINIFS('Calculs T1b'!$S$121:$S$130,'Calculs T1b'!$Z$121:$Z$130,"&gt;0,99")),"Valeurs faibles")</f>
        <v>#DIV/0!</v>
      </c>
      <c r="C19" s="120" t="e">
        <f>IF(ABS('Calculs T1b'!$X$121)&gt;0.000000000001,IF(_xlfn.MINIFS('Calculs T1b'!$S$121:$S$130,'Calculs T1b'!$AA$121:$AA$130,"&gt;0,99")=0,"&gt;"&amp;MAX('Calculs T1b'!$S$40:$S$49),_xlfn.MINIFS('Calculs T1b'!$S$121:$S$130,'Calculs T1b'!$AA$121:$AA$130,"&gt;0,99")),"Valeurs faibles")</f>
        <v>#DIV/0!</v>
      </c>
      <c r="D19" s="95" t="e">
        <f ca="1">Z19/AA19*IF(OR(B19=0,OR(C19=0,C19="Valeurs faibles de la LOD")),0,1)*IF(OR(AC19&gt;1,AD19&gt;1),0,1)</f>
        <v>#DIV/0!</v>
      </c>
      <c r="E19" s="32" t="s">
        <v>658</v>
      </c>
      <c r="F19" s="168"/>
      <c r="R19" s="100"/>
      <c r="S19" s="98"/>
      <c r="V19" s="98"/>
      <c r="W19" s="98"/>
      <c r="X19" s="98"/>
      <c r="Y19" s="98"/>
      <c r="Z19">
        <f ca="1">COUNT(OFFSET('Calculs T1b'!K6,,,COUNT('Calculs T1b'!$C$6:$C$505),1))</f>
        <v>0</v>
      </c>
      <c r="AA19">
        <f>'Calculs T1b'!$O$3</f>
        <v>0</v>
      </c>
      <c r="AB19" s="114" t="s">
        <v>515</v>
      </c>
      <c r="AC19" s="13" t="e">
        <f>IF(Params!$B$4="Sandwich",_xlfn.MINIFS('Calculs T1b'!$T$121:$T$130,'Calculs T1b'!$T$121:$T$130,"&gt;"&amp;'Calculs T1b'!$W$121),_xlfn.MAXIFS('Calculs T1b'!$T$121:$T$130,'Calculs T1b'!$T$121:$T$130,"&lt;"&amp;'Calculs T1b'!$W$121))</f>
        <v>#DIV/0!</v>
      </c>
      <c r="AD19" s="13" t="e">
        <f>IF(Params!$B$4="Sandwich",_xlfn.MINIFS('Calculs T1b'!$T$121:$T$130,'Calculs T1b'!$T$121:$T$130,"&gt;"&amp;'Calculs T1b'!$X$121),_xlfn.MAXIFS('Calculs T1b'!$T$121:$T$130,'Calculs T1b'!$T$121:$T$130,"&lt;"&amp;'Calculs T1b'!$X$121))</f>
        <v>#DIV/0!</v>
      </c>
      <c r="AE19" s="13" t="e">
        <f>'Calculs T1b'!$U$121</f>
        <v>#DIV/0!</v>
      </c>
      <c r="AF19" s="13" t="e">
        <f>'Calculs T1b'!$V$121</f>
        <v>#DIV/0!</v>
      </c>
      <c r="AG19" s="13" t="e">
        <f>'Calculs T1b'!$W$121</f>
        <v>#DIV/0!</v>
      </c>
      <c r="AH19" s="70" t="e">
        <f>'Calculs T1b'!$X$121</f>
        <v>#DIV/0!</v>
      </c>
      <c r="AI19" s="3" t="e">
        <f t="shared" si="0"/>
        <v>#DIV/0!</v>
      </c>
      <c r="AJ19" s="3" t="e">
        <f t="shared" si="1"/>
        <v>#DIV/0!</v>
      </c>
    </row>
    <row r="20" spans="1:36" x14ac:dyDescent="0.3">
      <c r="A20" s="118" t="s">
        <v>582</v>
      </c>
      <c r="B20" s="119" t="e">
        <f>IF(ABS('Calculs T1b'!$AF$121)&gt;0.00000000000001,IF(_xlfn.MINIFS('Calculs T1b'!$AB$121:$AB$130,'Calculs T1b'!$AI$121:$AI$130,"&gt;0,99")=0,"&gt;"&amp;MAX('Calculs T1b'!$S$40:$S$49),_xlfn.MINIFS('Calculs T1b'!$AB$121:$AB$130,'Calculs T1b'!$AI$121:$AI$130,"&gt;0,99")),"Valeurs faibles")</f>
        <v>#DIV/0!</v>
      </c>
      <c r="C20" s="169" t="e">
        <f>IF(ABS('Calculs T1b'!$AG$121)&gt;0.00000000000001,IF(_xlfn.MINIFS('Calculs T1b'!$AB$121:$AB$130,'Calculs T1b'!$AJ$121:$AJ$130,"&gt;0,99")=0,"&gt;"&amp;MAX('Calculs T1b'!$S$40:$S$49),_xlfn.MINIFS('Calculs T1b'!$AB$121:$AB$130,'Calculs T1b'!$AJ$121:$AJ$130,"&gt;0,99")),"Valeurs faibles")</f>
        <v>#DIV/0!</v>
      </c>
      <c r="D20" s="95" t="e">
        <f ca="1">Z20/AA20*IF(OR(B20=0,OR(C20=0,C20="Valeurs faibles de la LOD")),0,1)*IF(OR(AC20&gt;1,AD20&gt;1),0,1)</f>
        <v>#DIV/0!</v>
      </c>
      <c r="E20" s="32" t="e">
        <f ca="1">AVERAGEIFS(C7:C10,D7:D10,"&gt;0,9",C7:C10,"&lt;&gt;DIV/0!")</f>
        <v>#DIV/0!</v>
      </c>
      <c r="F20" s="168"/>
      <c r="R20" s="100"/>
      <c r="S20" s="98"/>
      <c r="V20" s="98"/>
      <c r="W20" s="98"/>
      <c r="X20" s="98"/>
      <c r="Y20" s="98"/>
      <c r="Z20">
        <f ca="1">COUNT(OFFSET('Calculs T1b'!L6,,,COUNT('Calculs T1b'!$C$6:$C$505),1))</f>
        <v>0</v>
      </c>
      <c r="AA20">
        <f>'Calculs T1b'!$O$3</f>
        <v>0</v>
      </c>
      <c r="AB20" s="114" t="s">
        <v>516</v>
      </c>
      <c r="AC20" s="13" t="e">
        <f>IF(Params!$B$4="Sandwich",_xlfn.MINIFS('Calculs T1b'!$AC$121:$AC$130,'Calculs T1b'!$AC$121:$AC$130,"&gt;"&amp;'Calculs T1b'!$AF$121),_xlfn.MAXIFS('Calculs T1b'!$AC$121:$AC$130,'Calculs T1b'!$AC$121:$AC$130,"&lt;"&amp;'Calculs T1b'!$AF$121))</f>
        <v>#DIV/0!</v>
      </c>
      <c r="AD20" s="13" t="e">
        <f>IF(Params!$B$4="Sandwich",_xlfn.MINIFS('Calculs T1b'!$AC$121:$AC$130,'Calculs T1b'!$AC$121:$AC$130,"&gt;"&amp;'Calculs T1b'!$AG$121),_xlfn.MAXIFS('Calculs T1b'!$AC$121:$AC$130,'Calculs T1b'!$AC$121:$AC$130,"&lt;"&amp;'Calculs T1b'!$AG$121))</f>
        <v>#DIV/0!</v>
      </c>
      <c r="AE20" s="13" t="e">
        <f>'Calculs T1b'!$AD$121</f>
        <v>#DIV/0!</v>
      </c>
      <c r="AF20" s="13" t="e">
        <f>'Calculs T1b'!$AE$121</f>
        <v>#DIV/0!</v>
      </c>
      <c r="AG20" s="13" t="e">
        <f>'Calculs T1b'!$AF$121</f>
        <v>#DIV/0!</v>
      </c>
      <c r="AH20" s="70" t="e">
        <f>'Calculs T1b'!$AG$121</f>
        <v>#DIV/0!</v>
      </c>
      <c r="AI20" s="3" t="e">
        <f t="shared" si="0"/>
        <v>#DIV/0!</v>
      </c>
      <c r="AJ20" s="3" t="e">
        <f t="shared" si="1"/>
        <v>#DIV/0!</v>
      </c>
    </row>
    <row r="21" spans="1:36" x14ac:dyDescent="0.3">
      <c r="A21" s="118" t="s">
        <v>583</v>
      </c>
      <c r="B21" s="160" t="e">
        <f>IF(ABS('Calculs T1b'!$W$160)&gt;0.000000000000001,IF(_xlfn.MINIFS('Calculs T1b'!$S$160:$S$169,'Calculs T1b'!$Z$160:$Z$169,"&gt;0,99")=0,"&gt;"&amp;MAX('Calculs T1b'!$S$40:$S$49),_xlfn.MINIFS('Calculs T1b'!$S$160:$S$169,'Calculs T1b'!$Z$160:$Z$169,"&gt;0,99")),"Valeurs faibles")</f>
        <v>#DIV/0!</v>
      </c>
      <c r="C21" s="161" t="e">
        <f>IF(ABS('Calculs T1b'!$X$160)&gt;0.000000000000001,IF(_xlfn.MINIFS('Calculs T1b'!$S$160:$S$169,'Calculs T1b'!$AA$160:$AA$169,"&gt;0,99")=0,"&gt;"&amp;MAX('Calculs T1b'!$S$40:$S$49),_xlfn.MINIFS('Calculs T1b'!$S$160:$S$169,'Calculs T1b'!$AA$160:$AA$169,"&gt;0,99")),"Valeurs faibles")</f>
        <v>#DIV/0!</v>
      </c>
      <c r="D21" s="95" t="e">
        <f ca="1">Z21/AA21*IF(OR(B21=0,OR(C21=0,C21="Valeurs faibles de la LOD")),0,1)*IF(OR(AC21&gt;1,AD21&gt;1),0,1)</f>
        <v>#DIV/0!</v>
      </c>
      <c r="E21" s="32"/>
      <c r="F21" s="168"/>
      <c r="R21" s="100"/>
      <c r="S21" s="98"/>
      <c r="V21" s="98"/>
      <c r="W21" s="98"/>
      <c r="X21" s="98"/>
      <c r="Y21" s="98"/>
      <c r="Z21">
        <f ca="1">COUNT(OFFSET('Calculs T1b'!M6,,,COUNT('Calculs T1b'!$C$6:$C$505),1))</f>
        <v>0</v>
      </c>
      <c r="AA21">
        <f>'Calculs T1b'!$O$3</f>
        <v>0</v>
      </c>
      <c r="AB21" s="114" t="s">
        <v>517</v>
      </c>
      <c r="AC21" s="13" t="e">
        <f>IF(Params!$B$4="Sandwich",_xlfn.MINIFS('Calculs T1b'!$T$160:$T$169,'Calculs T1b'!$T$160:$T$169,"&gt;"&amp;'Calculs T1b'!$W$160),_xlfn.MAXIFS('Calculs T1b'!$T$160:$T$169,'Calculs T1b'!$T$160:$T$169,"&lt;"&amp;'Calculs T1b'!$W$160))</f>
        <v>#DIV/0!</v>
      </c>
      <c r="AD21" s="13" t="e">
        <f>IF(Params!$B$4="Sandwich",_xlfn.MINIFS('Calculs T1b'!$T$160:$T$169,'Calculs T1b'!$T$160:$T$169,"&gt;"&amp;'Calculs T1b'!$X$160),_xlfn.MAXIFS('Calculs T1b'!$T$160:$T$169,'Calculs T1b'!$T$160:$T$169,"&lt;"&amp;'Calculs T1b'!$X$160))</f>
        <v>#DIV/0!</v>
      </c>
      <c r="AE21" s="13" t="e">
        <f>'Calculs T1b'!$U$160</f>
        <v>#DIV/0!</v>
      </c>
      <c r="AF21" s="13" t="e">
        <f>'Calculs T1b'!$V$160</f>
        <v>#DIV/0!</v>
      </c>
      <c r="AG21" s="13" t="e">
        <f>'Calculs T1b'!$W$160</f>
        <v>#DIV/0!</v>
      </c>
      <c r="AH21" s="70" t="e">
        <f>'Calculs T1b'!$X$160</f>
        <v>#DIV/0!</v>
      </c>
      <c r="AI21" s="3" t="e">
        <f t="shared" si="0"/>
        <v>#DIV/0!</v>
      </c>
      <c r="AJ21" s="3" t="e">
        <f t="shared" si="1"/>
        <v>#DIV/0!</v>
      </c>
    </row>
    <row r="22" spans="1:36" x14ac:dyDescent="0.3">
      <c r="A22" s="118" t="s">
        <v>657</v>
      </c>
      <c r="B22" s="119" t="e">
        <f>IF(ABS('Calculs T1b'!$AF$160)&gt;0.0000000000000001,IF(_xlfn.MINIFS('Calculs T1b'!$AB$160:$AB$169,'Calculs T1b'!$AI$160:$AI$169,"&gt;0,99")=0,"&gt;"&amp;MAX('Calculs T1b'!$S$40:$S$49),_xlfn.MINIFS('Calculs T1b'!$AB$160:$AB$169,'Calculs T1b'!$AI$160:$AI$169,"&gt;0,99")),"Valeurs faibles")</f>
        <v>#DIV/0!</v>
      </c>
      <c r="C22" s="169" t="e">
        <f>IF(ABS('Calculs T1b'!$AG$160)&gt;0.0000000000001,IF(_xlfn.MINIFS('Calculs T1b'!$AB$160:$AB$169,'Calculs T1b'!$AJ$160:$AJ$169,"&gt;0,99")=0,"&gt;"&amp;MAX('Calculs T1b'!$S$40:$S$49),_xlfn.MINIFS('Calculs T1b'!$AB$160:$AB$169,'Calculs T1b'!$AJ$160:$AJ$169,"&gt;0,99")),"Valeurs faibles")</f>
        <v>#DIV/0!</v>
      </c>
      <c r="D22" s="95" t="e">
        <f ca="1">Z22/AA22*IF(OR(B22=0,OR(C22=0,C22="Valeurs faibles de la LOD")),0,1)</f>
        <v>#DIV/0!</v>
      </c>
      <c r="E22" s="32"/>
      <c r="F22" s="168"/>
      <c r="R22" s="100"/>
      <c r="S22" s="98"/>
      <c r="V22" s="98"/>
      <c r="W22" s="98"/>
      <c r="X22" s="98"/>
      <c r="Y22" s="98"/>
      <c r="Z22">
        <f ca="1">COUNT(OFFSET('Calculs T1b'!N6,,,COUNT('Calculs T1b'!$C$6:$C$505),1))</f>
        <v>0</v>
      </c>
      <c r="AA22">
        <f>'Calculs T1b'!$O$3</f>
        <v>0</v>
      </c>
      <c r="AB22" s="114" t="s">
        <v>491</v>
      </c>
      <c r="AC22" s="13" t="e">
        <f>IF(Params!$B$4="Sandwich",_xlfn.MINIFS('Calculs T1b'!$AC$160:$AC$169,'Calculs T1b'!$AC$160:$AC$169,"&gt;"&amp;'Calculs T1b'!$AF$160),_xlfn.MAXIFS('Calculs T1b'!$AC$160:$AC$169,'Calculs T1b'!$AC$160:$AC$169,"&lt;"&amp;'Calculs T1b'!$AF$160))</f>
        <v>#DIV/0!</v>
      </c>
      <c r="AD22" s="13" t="e">
        <f>IF(Params!$B$4="Sandwich",_xlfn.MINIFS('Calculs T1b'!$AC$160:$AC$169,'Calculs T1b'!$AC$160:$AC$169,"&gt;"&amp;'Calculs T1b'!$AG$160),_xlfn.MAXIFS('Calculs T1b'!$AC$160:$AC$169,'Calculs T1b'!$AC$160:$AC$169,"&lt;"&amp;'Calculs T1b'!$AG$160))</f>
        <v>#DIV/0!</v>
      </c>
      <c r="AE22" s="13" t="e">
        <f>'Calculs T1b'!$AD$160</f>
        <v>#DIV/0!</v>
      </c>
      <c r="AF22" s="13" t="e">
        <f>'Calculs T1b'!$AE$160</f>
        <v>#DIV/0!</v>
      </c>
      <c r="AG22" s="13" t="e">
        <f>'Calculs T1b'!$AF$160</f>
        <v>#DIV/0!</v>
      </c>
      <c r="AH22" s="70" t="e">
        <f>'Calculs T1b'!$AG$160</f>
        <v>#DIV/0!</v>
      </c>
      <c r="AI22" s="3" t="e">
        <f t="shared" si="0"/>
        <v>#DIV/0!</v>
      </c>
      <c r="AJ22" s="3" t="e">
        <f t="shared" si="1"/>
        <v>#DIV/0!</v>
      </c>
    </row>
    <row r="23" spans="1:36" x14ac:dyDescent="0.3">
      <c r="A23" s="106"/>
      <c r="B23" s="104"/>
      <c r="E23" s="32"/>
      <c r="AB23" s="84"/>
    </row>
    <row r="24" spans="1:36" x14ac:dyDescent="0.3">
      <c r="A24" s="100"/>
      <c r="B24" s="32"/>
      <c r="E24" s="32"/>
      <c r="AB24" s="84"/>
    </row>
    <row r="25" spans="1:36" ht="18.600000000000001" thickBot="1" x14ac:dyDescent="0.4">
      <c r="A25" s="6" t="s">
        <v>13</v>
      </c>
      <c r="E25" s="32"/>
      <c r="AB25" s="83" t="s">
        <v>13</v>
      </c>
      <c r="AC25" s="51"/>
      <c r="AD25" s="51"/>
    </row>
    <row r="26" spans="1:36" ht="78" x14ac:dyDescent="0.3">
      <c r="A26" s="5"/>
      <c r="B26" s="71" t="s">
        <v>21</v>
      </c>
      <c r="C26" s="72" t="s">
        <v>22</v>
      </c>
      <c r="D26" s="94" t="s">
        <v>81</v>
      </c>
      <c r="E26" s="76" t="s">
        <v>42</v>
      </c>
      <c r="F26" s="113" t="s">
        <v>527</v>
      </c>
      <c r="R26" s="183"/>
      <c r="S26" s="184" t="s">
        <v>699</v>
      </c>
      <c r="T26" s="184" t="s">
        <v>704</v>
      </c>
      <c r="U26" s="184" t="s">
        <v>705</v>
      </c>
      <c r="V26" s="184" t="s">
        <v>700</v>
      </c>
      <c r="W26" s="184" t="s">
        <v>701</v>
      </c>
      <c r="X26" s="184" t="s">
        <v>702</v>
      </c>
      <c r="Y26" s="184" t="s">
        <v>703</v>
      </c>
      <c r="Z26" s="78" t="s">
        <v>19</v>
      </c>
      <c r="AA26" s="78" t="s">
        <v>20</v>
      </c>
      <c r="AB26" s="4"/>
      <c r="AC26" s="68" t="str">
        <f>IF(Params!$B$4="Sandwich","Valeur Limite au-dessus de LOD 2xSigma","Valeur limite au-dessous de LOD 2xSigma")</f>
        <v>Valeur limite au-dessous de LOD 2xSigma</v>
      </c>
      <c r="AD26" s="68" t="str">
        <f>IF(Params!$B$4="Sandwich","Valeur Limite au-dessus de LOD 3xSigma","Valeur limite au-dessous de LOD 3xSigma")</f>
        <v>Valeur limite au-dessous de LOD 3xSigma</v>
      </c>
      <c r="AE26" s="68" t="s">
        <v>32</v>
      </c>
      <c r="AF26" s="68" t="s">
        <v>82</v>
      </c>
      <c r="AG26" s="68" t="str">
        <f>IF(Params!$B$4="Sandwich","Mean0 + 2xSigma","Mean0 - 2xSigma")</f>
        <v>Mean0 - 2xSigma</v>
      </c>
      <c r="AH26" s="69" t="str">
        <f>IF(Params!$B$4="Sandwich","Mean0 + 3xSigma","Mean0 - 3xSigma")</f>
        <v>Mean0 - 3xSigma</v>
      </c>
      <c r="AI26" s="79" t="s">
        <v>23</v>
      </c>
      <c r="AJ26" s="79" t="s">
        <v>24</v>
      </c>
    </row>
    <row r="27" spans="1:36" x14ac:dyDescent="0.3">
      <c r="A27" s="107" t="str">
        <f>"Brut ProxNoise  ("&amp;Params!$B$17&amp;"-"&amp;Params!$B$18&amp;")"</f>
        <v>Brut ProxNoise  (-)</v>
      </c>
      <c r="B27" s="108" t="e">
        <f>IF('Calculs T2a'!$O$3&lt;&gt;"",IF(ABS('Calculs T2a'!$W$40)&gt;0.000000000001,IF(_xlfn.MINIFS('Calculs T2a'!$S$40:$S$49,'Calculs T2a'!$Z$40:$Z$49,"&gt;0,99")=0,"&gt;"&amp;MAX('Calculs T2a'!$S$40:$S$49),_xlfn.MINIFS('Calculs T2a'!$S$40:$S$49,'Calculs T2a'!$Z$40:$Z$49,"&gt;0,99")),"Valeurs faibles"))</f>
        <v>#DIV/0!</v>
      </c>
      <c r="C27" s="75" t="e">
        <f>IF('Calculs T2a'!$O$3&lt;&gt;"",IF(ABS('Calculs T2a'!$X$40)&gt;0.000000000001,IF(_xlfn.MINIFS('Calculs T2a'!$S$40:$S$49,'Calculs T2a'!$AA$40:$AA$49,"&gt;0,99")=0,"&gt;"&amp;MAX('Calculs T2a'!$S$40:$S$49),_xlfn.MINIFS('Calculs T2a'!$S$40:$S$49,'Calculs T2a'!$AA$40:$AA$49,"&gt;0,99")),"Valeurs faibles"))</f>
        <v>#DIV/0!</v>
      </c>
      <c r="D27" s="95" t="e">
        <f ca="1">Z27/AA27*IF(OR(B27=0,OR(C27=0,C27="Valeurs faibles de la LOD")),0,1)*IF(OR(AC27&gt;1,AD27&gt;1),0,1)</f>
        <v>#DIV/0!</v>
      </c>
      <c r="E27" s="32"/>
      <c r="R27" s="107" t="str">
        <f>"Brut ProxNoise  ("&amp;Params!$B$17&amp;"-"&amp;Params!$B$18&amp;")"</f>
        <v>Brut ProxNoise  (-)</v>
      </c>
      <c r="S27" s="157"/>
      <c r="T27" s="157" t="e">
        <f>B27</f>
        <v>#DIV/0!</v>
      </c>
      <c r="U27" s="157" t="e">
        <f>C27</f>
        <v>#DIV/0!</v>
      </c>
      <c r="V27" s="157"/>
      <c r="W27" s="157"/>
      <c r="X27" s="157"/>
      <c r="Y27" s="157"/>
      <c r="Z27">
        <f ca="1">COUNT(OFFSET('Calculs T2a'!G6,,,COUNT('Calculs T2a'!C6:C505),1))</f>
        <v>0</v>
      </c>
      <c r="AA27">
        <f>'Calculs T2a'!$O$3</f>
        <v>0</v>
      </c>
      <c r="AB27" s="114" t="s">
        <v>520</v>
      </c>
      <c r="AC27" s="13" t="e">
        <f>IF('Calculs T2a'!$O$3&lt;&gt;"",IF(Params!$B$4="Sandwich",_xlfn.MINIFS('Calculs T2a'!$T$40:$T$49,'Calculs T2a'!$T$40:$T$49,"&gt;"&amp;'Calculs T2a'!$W$40),_xlfn.MAXIFS('Calculs T2a'!$T$40:$T$49,'Calculs T2a'!$T$40:$T$49,"&lt;"&amp;'Calculs T2a'!$W$40)),"")</f>
        <v>#DIV/0!</v>
      </c>
      <c r="AD27" s="13" t="e">
        <f>IF('Calculs T2a'!$O$3&lt;&gt;"",IF(Params!$B$4="Sandwich",_xlfn.MINIFS('Calculs T2a'!$T$40:$T$49,'Calculs T2a'!$T$40:$T$49,"&gt;"&amp;'Calculs T2a'!$X$40),_xlfn.MAXIFS('Calculs T2a'!$T$40:$T$49,'Calculs T2a'!$T$40:$T$49,"&lt;"&amp;'Calculs T2a'!$X$40)),"")</f>
        <v>#DIV/0!</v>
      </c>
      <c r="AE27" s="13" t="e">
        <f>IF('Calculs T2a'!$O$3&lt;&gt;"",'Calculs T2a'!U40,"")</f>
        <v>#DIV/0!</v>
      </c>
      <c r="AF27" s="13" t="e">
        <f>IF('Calculs T2a'!$O$3&lt;&gt;"",'Calculs T2a'!V40,"")</f>
        <v>#DIV/0!</v>
      </c>
      <c r="AG27" s="13" t="e">
        <f>IF('Calculs T2a'!$O$3&lt;&gt;"",'Calculs T2a'!W40,"")</f>
        <v>#DIV/0!</v>
      </c>
      <c r="AH27" s="70" t="e">
        <f>IF('Calculs T2a'!$O$3&lt;&gt;"",'Calculs T2a'!X40,"")</f>
        <v>#DIV/0!</v>
      </c>
      <c r="AI27" s="3" t="e">
        <f>IF('Calculs T2a'!$O$3&lt;&gt;"",AC$4/$B27,"")</f>
        <v>#DIV/0!</v>
      </c>
      <c r="AJ27" s="3" t="e">
        <f>IF('Calculs T2a'!$O$3&lt;&gt;"",AC$4/$C27,"")</f>
        <v>#DIV/0!</v>
      </c>
    </row>
    <row r="28" spans="1:36" x14ac:dyDescent="0.3">
      <c r="A28" s="107" t="str">
        <f>"Fit Expo ProxNoise ("&amp;Params!$B$17&amp;"-"&amp;Params!$B$18&amp;")"</f>
        <v>Fit Expo ProxNoise (-)</v>
      </c>
      <c r="B28" s="108" t="e">
        <f>IF('Calculs T2a'!$O$3&lt;&gt;"",IF(ABS('Calculs T2a'!$AF$40)&gt;0.0000000000000001,IF(_xlfn.MINIFS('Calculs T2a'!$AB$40:$AB$49,'Calculs T2a'!$AI$40:$AI$49,"&gt;0,99")=0,"&gt;"&amp;MAX('Calculs T2a'!$S$40:$S$49),_xlfn.MINIFS('Calculs T2a'!$AB$40:$AB$49,'Calculs T2a'!$AI$40:$AI$49,"&gt;0,99")),"Valeurs faibles"))</f>
        <v>#DIV/0!</v>
      </c>
      <c r="C28" s="75" t="e">
        <f>IF('Calculs T2a'!$O$3&lt;&gt;"",IF(ABS('Calculs T2a'!$AG$40)&gt;0.00000000000001,IF(_xlfn.MINIFS('Calculs T2a'!$AB$40:$AB$49,'Calculs T2a'!$AJ$40:$AJ$49,"&gt;0,99")=0,"&gt;"&amp;MAX('Calculs T2a'!$S$40:$S$49),_xlfn.MINIFS('Calculs T2a'!$AB$40:$AB$49,'Calculs T2a'!$AJ$40:$AJ$49,"&gt;0,99")),"Valeurs faibles"))</f>
        <v>#DIV/0!</v>
      </c>
      <c r="D28" s="95" t="e">
        <f ca="1">Z28/AA28*IF(OR(B28=0,OR(C28=0,C28="Valeurs faibles de la LOD")),0,1)*IF(OR(AC28&gt;1,AD28&gt;1),0,1)</f>
        <v>#DIV/0!</v>
      </c>
      <c r="E28" s="32" t="s">
        <v>69</v>
      </c>
      <c r="R28" s="107" t="str">
        <f>"Fit Expo ProxNoise ("&amp;Params!$B$17&amp;"-"&amp;Params!$B$18&amp;")"</f>
        <v>Fit Expo ProxNoise (-)</v>
      </c>
      <c r="S28" s="157"/>
      <c r="T28" s="157" t="e">
        <f t="shared" ref="T28:T34" si="4">B28</f>
        <v>#DIV/0!</v>
      </c>
      <c r="U28" s="157" t="e">
        <f t="shared" ref="U28:U34" si="5">C28</f>
        <v>#DIV/0!</v>
      </c>
      <c r="V28" s="157"/>
      <c r="W28" s="157"/>
      <c r="X28" s="157"/>
      <c r="Y28" s="157"/>
      <c r="Z28">
        <f ca="1">COUNT(OFFSET('Calculs T2a'!H6,,,COUNT('Calculs T2a'!C6:C505),1))</f>
        <v>0</v>
      </c>
      <c r="AA28">
        <f>'Calculs T2a'!$O$3</f>
        <v>0</v>
      </c>
      <c r="AB28" s="114" t="s">
        <v>521</v>
      </c>
      <c r="AC28" s="13" t="e">
        <f>IF('Calculs T2a'!$O$3&lt;&gt;"",IF(Params!$B$4="Sandwich",_xlfn.MINIFS('Calculs T2a'!$AC$40:$AC$49,'Calculs T2a'!$AC$40:$AC$49,"&gt;"&amp;'Calculs T2a'!$AF$40),_xlfn.MAXIFS('Calculs T2a'!$AC$40:$AC$49,'Calculs T2a'!$AC$40:$AC$49,"&lt;"&amp;'Calculs T2a'!$AF$40)),"")</f>
        <v>#DIV/0!</v>
      </c>
      <c r="AD28" s="13" t="e">
        <f>IF('Calculs T2a'!$O$3&lt;&gt;"",IF(Params!$B$4="Sandwich",_xlfn.MINIFS('Calculs T2a'!$AC$40:$AC$49,'Calculs T2a'!$AC$40:$AC$49,"&gt;"&amp;'Calculs T2a'!$AG$40),_xlfn.MAXIFS('Calculs T2a'!$AC$40:$AC$49,'Calculs T2a'!$AC$40:$AC$49,"&lt;"&amp;'Calculs T2a'!$AG$40)),"")</f>
        <v>#DIV/0!</v>
      </c>
      <c r="AE28" s="13" t="e">
        <f>IF('Calculs T2a'!$O$3&lt;&gt;"",'Calculs T2a'!$AD$40,"")</f>
        <v>#DIV/0!</v>
      </c>
      <c r="AF28" s="13" t="e">
        <f>IF('Calculs T2a'!$O$3&lt;&gt;"",'Calculs T2a'!$AE$40,"")</f>
        <v>#DIV/0!</v>
      </c>
      <c r="AG28" s="13" t="e">
        <f>IF('Calculs T2a'!$O$3&lt;&gt;"",'Calculs T2a'!$AF$40,"")</f>
        <v>#DIV/0!</v>
      </c>
      <c r="AH28" s="70" t="e">
        <f>IF('Calculs T2a'!$O$3&lt;&gt;"",'Calculs T2a'!$AG$40,"")</f>
        <v>#DIV/0!</v>
      </c>
      <c r="AI28" s="3" t="e">
        <f>IF('Calculs T2a'!$O$3&lt;&gt;"",AC$4/$B28,"")</f>
        <v>#DIV/0!</v>
      </c>
      <c r="AJ28" s="3" t="e">
        <f>IF('Calculs T2a'!$O$3&lt;&gt;"",AC$4/$C28,"")</f>
        <v>#DIV/0!</v>
      </c>
    </row>
    <row r="29" spans="1:36" x14ac:dyDescent="0.3">
      <c r="A29" s="107" t="str">
        <f>"Poly2 ProxNoise ("&amp;Params!$B$17&amp;"-"&amp;Params!$B$18&amp;")"</f>
        <v>Poly2 ProxNoise (-)</v>
      </c>
      <c r="B29" s="108" t="e">
        <f>IF('Calculs T2a'!$O$3&lt;&gt;"",IF(ABS('Calculs T2a'!$W$80)&gt;0.0000000000001,IF(_xlfn.MINIFS('Calculs T2a'!$S$80:$S$89,'Calculs T2a'!$Z$80:$Z$89,"&gt;0,99")=0,"&gt;"&amp;MAX('Calculs T2a'!$S$40:$S$49),_xlfn.MINIFS('Calculs T2a'!$S$80:$S$89,'Calculs T2a'!$Z$80:$Z$89,"&gt;0,99")),"Valeurs faibles"))</f>
        <v>#DIV/0!</v>
      </c>
      <c r="C29" s="75" t="e">
        <f>IF('Calculs T2a'!$O$3&lt;&gt;"",IF(ABS('Calculs T2a'!$X$80)&gt;0.0000000000001,IF(_xlfn.MINIFS('Calculs T2a'!$S$80:$S$89,'Calculs T2a'!$AA$80:$AA$89,"&gt;0,99")=0,"&gt;"&amp;MAX('Calculs T2a'!$S$40:$S$49),_xlfn.MINIFS('Calculs T2a'!$S$80:$S$89,'Calculs T2a'!$AA$80:$AA$89,"&gt;0,99")),"Valeurs faibles"))</f>
        <v>#DIV/0!</v>
      </c>
      <c r="D29" s="95" t="e">
        <f ca="1">Z29/AA29*IF(OR(B29=0,OR(C29=0,C29="Valeurs faibles de la LOD")),0,1)*IF(OR(AC29&gt;1,AD29&gt;1),0,1)</f>
        <v>#DIV/0!</v>
      </c>
      <c r="E29" s="32" t="e">
        <f ca="1">AVERAGE(AVERAGEIFS(B27:B42,D27:D42,"&gt;0,9",C27:C42,"&lt;&gt;DIV/0!"),AVERAGEIFS(C27:C42,D27:D42,"&gt;0,9",C27:C42,"&lt;&gt;DIV/0!"))</f>
        <v>#DIV/0!</v>
      </c>
      <c r="R29" s="107" t="str">
        <f>"Poly2 ProxNoise ("&amp;Params!$B$17&amp;"-"&amp;Params!$B$18&amp;")"</f>
        <v>Poly2 ProxNoise (-)</v>
      </c>
      <c r="S29" s="157"/>
      <c r="T29" s="157" t="e">
        <f t="shared" si="4"/>
        <v>#DIV/0!</v>
      </c>
      <c r="U29" s="157" t="e">
        <f t="shared" si="5"/>
        <v>#DIV/0!</v>
      </c>
      <c r="V29" s="157"/>
      <c r="W29" s="157"/>
      <c r="X29" s="157"/>
      <c r="Y29" s="157"/>
      <c r="Z29">
        <f ca="1">COUNT(OFFSET('Calculs T2a'!I6,,,COUNT('Calculs T2a'!C6:C505),1))</f>
        <v>0</v>
      </c>
      <c r="AA29">
        <f>'Calculs T2a'!$O$3</f>
        <v>0</v>
      </c>
      <c r="AB29" s="114" t="s">
        <v>522</v>
      </c>
      <c r="AC29" s="13" t="e">
        <f>IF('Calculs T2a'!$O$3&lt;&gt;"",IF(Params!$B$4="Sandwich",_xlfn.MINIFS('Calculs T2a'!$T$80:$T$89,'Calculs T2a'!$T$80:$T$89,"&gt;"&amp;'Calculs T2a'!$W$80),_xlfn.MAXIFS('Calculs T2a'!$T$80:$T$89,'Calculs T2a'!$T$80:$T$89,"&lt;"&amp;'Calculs T2a'!$W$80)),"")</f>
        <v>#DIV/0!</v>
      </c>
      <c r="AD29" s="13" t="e">
        <f>IF('Calculs T2a'!$O$3&lt;&gt;"",IF(Params!$B$4="Sandwich",_xlfn.MINIFS('Calculs T2a'!$T$80:$T$89,'Calculs T2a'!$T$80:$T$89,"&gt;"&amp;'Calculs T2a'!$X$80),_xlfn.MAXIFS('Calculs T2a'!$T$80:$T$89,'Calculs T2a'!$T$80:$T$89,"&lt;"&amp;'Calculs T2a'!$X$80)),"")</f>
        <v>#DIV/0!</v>
      </c>
      <c r="AE29" s="13" t="e">
        <f>IF('Calculs T2a'!$O$3&lt;&gt;"",'Calculs T2a'!$U$80,"")</f>
        <v>#DIV/0!</v>
      </c>
      <c r="AF29" s="13" t="e">
        <f>IF('Calculs T2a'!$O$3&lt;&gt;"",'Calculs T2a'!$V$80,"")</f>
        <v>#DIV/0!</v>
      </c>
      <c r="AG29" s="13" t="e">
        <f>IF('Calculs T2a'!$O$3&lt;&gt;"",'Calculs T2a'!$W$80,"")</f>
        <v>#DIV/0!</v>
      </c>
      <c r="AH29" s="70" t="e">
        <f>IF('Calculs T2a'!$O$3&lt;&gt;"",'Calculs T2a'!$X$80,"")</f>
        <v>#DIV/0!</v>
      </c>
      <c r="AI29" s="3" t="e">
        <f>IF('Calculs T2a'!$O$3&lt;&gt;"",AC$4/$B29,"")</f>
        <v>#DIV/0!</v>
      </c>
      <c r="AJ29" s="3" t="e">
        <f>IF('Calculs T2a'!$O$3&lt;&gt;"",AC$4/$C29,"")</f>
        <v>#DIV/0!</v>
      </c>
    </row>
    <row r="30" spans="1:36" x14ac:dyDescent="0.3">
      <c r="A30" s="107" t="str">
        <f>"Test-Bruit Proche ("&amp;Params!$B$17&amp;"-"&amp;Params!$B$18&amp;")"</f>
        <v>Test-Bruit Proche (-)</v>
      </c>
      <c r="B30" s="108" t="e">
        <f>IF('Calculs T2a'!$O$3&lt;&gt;"",IF(ABS('Calculs T2a'!$AF$80)&gt;0.00000000001,IF(_xlfn.MINIFS('Calculs T2a'!$AB$80:$AB$89,'Calculs T2a'!$AI$80:$AI$89,"&gt;0,99")=0,"&gt;"&amp;MAX('Calculs T2a'!$S$40:$S$49),_xlfn.MINIFS('Calculs T2a'!$AB$80:$AB$89,'Calculs T2a'!$AI$80:$AI$89,"&gt;0,99")),"Valeurs faibles"))</f>
        <v>#DIV/0!</v>
      </c>
      <c r="C30" s="75" t="e">
        <f>IF('Calculs T2a'!$O$3&lt;&gt;"",IF(ABS('Calculs T2a'!$AG$80)&gt;0.00000000001,IF(_xlfn.MINIFS('Calculs T2a'!$AB$80:$AB$89,'Calculs T2a'!$AJ$80:$AJ$89,"&gt;0,99")=0,"&gt;"&amp;MAX('Calculs T2a'!$S$40:$S$49),_xlfn.MINIFS('Calculs T2a'!$AB$80:$AB$89,'Calculs T2a'!$AJ$80:$AJ$89,"&gt;0,99")),"Valeurs faibles"))</f>
        <v>#DIV/0!</v>
      </c>
      <c r="D30" s="95" t="e">
        <f ca="1">Z30/AA30*IF(OR(B30=0,OR(C30=0,C30="Valeurs faibles de la LOD")),0,1)</f>
        <v>#DIV/0!</v>
      </c>
      <c r="E30" s="32" t="s">
        <v>70</v>
      </c>
      <c r="R30" s="107" t="str">
        <f>"Test-Bruit Proche ("&amp;Params!$B$17&amp;"-"&amp;Params!$B$18&amp;")"</f>
        <v>Test-Bruit Proche (-)</v>
      </c>
      <c r="S30" s="157"/>
      <c r="T30" s="157" t="e">
        <f t="shared" si="4"/>
        <v>#DIV/0!</v>
      </c>
      <c r="U30" s="157" t="e">
        <f t="shared" si="5"/>
        <v>#DIV/0!</v>
      </c>
      <c r="V30" s="157"/>
      <c r="W30" s="157"/>
      <c r="X30" s="157"/>
      <c r="Y30" s="157"/>
      <c r="Z30">
        <f ca="1">COUNT(OFFSET('Calculs T2a'!J6,,,COUNT('Calculs T2a'!C6:C505),1))</f>
        <v>0</v>
      </c>
      <c r="AA30">
        <f>'Calculs T2a'!$O$3</f>
        <v>0</v>
      </c>
      <c r="AB30" s="114" t="s">
        <v>523</v>
      </c>
      <c r="AC30" s="13" t="e">
        <f>IF('Calculs T2a'!$O$3&lt;&gt;"",IF(Params!$B$4="Sandwich",_xlfn.MINIFS('Calculs T2a'!$AC$80:$AC$89,'Calculs T2a'!$AC$80:$AC$89,"&gt;"&amp;'Calculs T2a'!$AF$80),_xlfn.MAXIFS('Calculs T2a'!$AC$80:$AC$89,'Calculs T2a'!$AC$80:$AC$89,"&lt;"&amp;'Calculs T2a'!$AF$80)),"")</f>
        <v>#DIV/0!</v>
      </c>
      <c r="AD30" s="13" t="e">
        <f>IF('Calculs T2a'!$O$3&lt;&gt;"",IF(Params!$B$4="Sandwich",_xlfn.MINIFS('Calculs T2a'!$AC$80:$AC$89,'Calculs T2a'!$AC$80:$AC$89,"&gt;"&amp;'Calculs T2a'!$AG$80),_xlfn.MAXIFS('Calculs T2a'!$AC$80:$AC$89,'Calculs T2a'!$AC$80:$AC$89,"&lt;"&amp;'Calculs T2a'!$AG$80)),"")</f>
        <v>#DIV/0!</v>
      </c>
      <c r="AE30" s="13" t="e">
        <f>IF('Calculs T2a'!$O$3&lt;&gt;"",'Calculs T2a'!$AD$80,"")</f>
        <v>#DIV/0!</v>
      </c>
      <c r="AF30" s="13" t="e">
        <f>IF('Calculs T2a'!$O$3&lt;&gt;"",'Calculs T2a'!$AE$80,"")</f>
        <v>#DIV/0!</v>
      </c>
      <c r="AG30" s="13" t="e">
        <f>IF('Calculs T2a'!$O$3&lt;&gt;"",'Calculs T2a'!$AF$80,"")</f>
        <v>#DIV/0!</v>
      </c>
      <c r="AH30" s="70" t="e">
        <f>IF('Calculs T2a'!$O$3&lt;&gt;"",'Calculs T2a'!$AG$80,"")</f>
        <v>#DIV/0!</v>
      </c>
      <c r="AI30" s="3" t="e">
        <f>IF('Calculs T2a'!$O$3&lt;&gt;"",AC$4/$B30,"")</f>
        <v>#DIV/0!</v>
      </c>
      <c r="AJ30" s="3" t="e">
        <f>IF('Calculs T2a'!$O$3&lt;&gt;"",AC$4/$C30,"")</f>
        <v>#DIV/0!</v>
      </c>
    </row>
    <row r="31" spans="1:36" x14ac:dyDescent="0.3">
      <c r="A31" s="142" t="str">
        <f>"Convol Brut ProxNoise ("&amp;Params!$B$17&amp;"-"&amp;Params!$B$18&amp;")"</f>
        <v>Convol Brut ProxNoise (-)</v>
      </c>
      <c r="B31" s="143" t="e">
        <f>IF('Calculs T2a'!$O$3&lt;&gt;"",IF(ABS('Calculs T2a'!$W$121)&gt;0.000000000001,IF(_xlfn.MINIFS('Calculs T2a'!$S$121:$S$130,'Calculs T2a'!$Z$121:$Z$130,"&gt;0,99")=0,"&gt;"&amp;MAX('Calculs T2a'!$S$40:$S$49),_xlfn.MINIFS('Calculs T2a'!$S$121:$S$130,'Calculs T2a'!$Z$121:$Z$130,"&gt;0,99")),"Valeurs faibles"))</f>
        <v>#DIV/0!</v>
      </c>
      <c r="C31" s="144" t="e">
        <f>IF('Calculs T2a'!$O$3&lt;&gt;"",IF(ABS('Calculs T2a'!$X$121)&gt;0.000000000001,IF(_xlfn.MINIFS('Calculs T2a'!$S$121:$S$130,'Calculs T2a'!$AA$121:$AA$130,"&gt;0,99")=0,"&gt;"&amp;MAX('Calculs T2a'!$S$40:$S$49),_xlfn.MINIFS('Calculs T2a'!$S$121:$S$130,'Calculs T2a'!$AA$121:$AA$130,"&gt;0,99")),"Valeurs faibles"))</f>
        <v>#DIV/0!</v>
      </c>
      <c r="D31" s="95" t="e">
        <f ca="1">Z31/AA31*IF(OR(B31=0,OR(C31=0,C31="Valeurs faibles de la LOD")),0,1)*IF(OR(AC31&gt;1,AD31&gt;1),0,1)</f>
        <v>#DIV/0!</v>
      </c>
      <c r="E31" s="32" t="e">
        <f ca="1">AVERAGEIFS(B27:B42,D27:D42,"&gt;0,9",C27:C42,"&lt;&gt;DIV/0!")</f>
        <v>#DIV/0!</v>
      </c>
      <c r="R31" s="142" t="str">
        <f>"Convol Brut ProxNoise ("&amp;Params!$B$17&amp;"-"&amp;Params!$B$18&amp;")"</f>
        <v>Convol Brut ProxNoise (-)</v>
      </c>
      <c r="S31" s="162"/>
      <c r="T31" s="162" t="e">
        <f t="shared" si="4"/>
        <v>#DIV/0!</v>
      </c>
      <c r="U31" s="162" t="e">
        <f t="shared" si="5"/>
        <v>#DIV/0!</v>
      </c>
      <c r="V31" s="162"/>
      <c r="W31" s="162"/>
      <c r="X31" s="162"/>
      <c r="Y31" s="162"/>
      <c r="Z31">
        <f ca="1">COUNT(OFFSET('Calculs T2a'!K6,,,COUNT('Calculs T2a'!C6:C505),1))</f>
        <v>0</v>
      </c>
      <c r="AA31">
        <f>'Calculs T2a'!$O$3</f>
        <v>0</v>
      </c>
      <c r="AB31" s="114" t="s">
        <v>510</v>
      </c>
      <c r="AC31" s="13" t="e">
        <f>IF('Calculs T2a'!$O$3&lt;&gt;"",IF(Params!$B$4="Sandwich",_xlfn.MINIFS('Calculs T2a'!$T$121:$T$130,'Calculs T2a'!$T$121:$T$130,"&gt;"&amp;'Calculs T2a'!$W$121),_xlfn.MAXIFS('Calculs T2a'!$T$121:$T$130,'Calculs T2a'!$T$121:$T$130,"&lt;"&amp;'Calculs T2a'!$W$121)),"")</f>
        <v>#DIV/0!</v>
      </c>
      <c r="AD31" s="13" t="e">
        <f>IF('Calculs T2a'!$O$3&lt;&gt;"",IF(Params!$B$4="Sandwich",_xlfn.MINIFS('Calculs T2a'!$T$121:$T$130,'Calculs T2a'!$T$121:$T$130,"&gt;"&amp;'Calculs T2a'!$X$121),_xlfn.MAXIFS('Calculs T2a'!$T$121:$T$130,'Calculs T2a'!$T$121:$T$130,"&lt;"&amp;'Calculs T2a'!$X$121)),"")</f>
        <v>#DIV/0!</v>
      </c>
      <c r="AE31" s="13" t="e">
        <f>IF('Calculs T2a'!$O$3&lt;&gt;"",'Calculs T2a'!$U$121,"")</f>
        <v>#DIV/0!</v>
      </c>
      <c r="AF31" s="13" t="e">
        <f>IF('Calculs T2a'!$O$3&lt;&gt;"",'Calculs T2a'!$V$121,"")</f>
        <v>#DIV/0!</v>
      </c>
      <c r="AG31" s="13" t="e">
        <f>IF('Calculs T2a'!$O$3&lt;&gt;"",'Calculs T2a'!$W$121,"")</f>
        <v>#DIV/0!</v>
      </c>
      <c r="AH31" s="70" t="e">
        <f>IF('Calculs T2a'!$O$3&lt;&gt;"",'Calculs T2a'!$X$121,"")</f>
        <v>#DIV/0!</v>
      </c>
      <c r="AI31" s="3" t="e">
        <f>IF('Calculs T2a'!$O$3&lt;&gt;"",AC$4/$B31,"")</f>
        <v>#DIV/0!</v>
      </c>
      <c r="AJ31" s="3" t="e">
        <f>IF('Calculs T2a'!$O$3&lt;&gt;"",AC$4/$C31,"")</f>
        <v>#DIV/0!</v>
      </c>
    </row>
    <row r="32" spans="1:36" x14ac:dyDescent="0.3">
      <c r="A32" s="142" t="str">
        <f>"Convol Fit Expo ProxNoise  ("&amp;Params!$B$17&amp;"-"&amp;Params!$B$18&amp;")"</f>
        <v>Convol Fit Expo ProxNoise  (-)</v>
      </c>
      <c r="B32" s="143" t="e">
        <f>IF('Calculs T2a'!$O$3&lt;&gt;"",IF(ABS('Calculs T2a'!$AF$121)&gt;0.00000000000001,IF(_xlfn.MINIFS('Calculs T2a'!$AB$121:$AB$130,'Calculs T2a'!$AI$121:$AI$130,"&gt;0,99")=0,"&gt;"&amp;MAX('Calculs T2a'!$S$40:$S$49),_xlfn.MINIFS('Calculs T2a'!$AB$121:$AB$130,'Calculs T2a'!$AI$121:$AI$130,"&gt;0,99")),"Valeurs faibles"))</f>
        <v>#DIV/0!</v>
      </c>
      <c r="C32" s="144" t="e">
        <f>IF('Calculs T2a'!$O$3&lt;&gt;"",IF(ABS('Calculs T2a'!$AG$121)&gt;0.00000000000001,IF(_xlfn.MINIFS('Calculs T2a'!$AB$121:$AB$130,'Calculs T2a'!$AJ$121:$AJ$130,"&gt;0,99")=0,"&gt;"&amp;MAX('Calculs T2a'!$S$40:$S$49),_xlfn.MINIFS('Calculs T2a'!$AB$121:$AB$130,'Calculs T2a'!$AJ$121:$AJ$130,"&gt;0,99")),"Valeurs faibles"))</f>
        <v>#DIV/0!</v>
      </c>
      <c r="D32" s="95" t="e">
        <f ca="1">Z32/AA32*IF(OR(B32=0,OR(C32=0,C32="Valeurs faibles de la LOD")),0,1)*IF(OR(AC32&gt;1,AD32&gt;1),0,1)</f>
        <v>#DIV/0!</v>
      </c>
      <c r="R32" s="142" t="str">
        <f>"Convol Fit Expo ProxNoise  ("&amp;Params!$B$17&amp;"-"&amp;Params!$B$18&amp;")"</f>
        <v>Convol Fit Expo ProxNoise  (-)</v>
      </c>
      <c r="S32" s="162"/>
      <c r="T32" s="162" t="e">
        <f t="shared" si="4"/>
        <v>#DIV/0!</v>
      </c>
      <c r="U32" s="162" t="e">
        <f t="shared" si="5"/>
        <v>#DIV/0!</v>
      </c>
      <c r="V32" s="162"/>
      <c r="W32" s="162"/>
      <c r="X32" s="162"/>
      <c r="Y32" s="162"/>
      <c r="Z32">
        <f ca="1">COUNT(OFFSET('Calculs T2a'!L6,,,COUNT('Calculs T2a'!C6:C505),1))</f>
        <v>0</v>
      </c>
      <c r="AA32">
        <f>'Calculs T2a'!$O$3</f>
        <v>0</v>
      </c>
      <c r="AB32" s="114" t="s">
        <v>519</v>
      </c>
      <c r="AC32" s="13" t="e">
        <f>IF('Calculs T2a'!$O$3&lt;&gt;"",IF(Params!$B$4="Sandwich",_xlfn.MINIFS('Calculs T2a'!$AC$121:$AC$130,'Calculs T2a'!$AC$121:$AC$130,"&gt;"&amp;'Calculs T2a'!$AF$121),_xlfn.MAXIFS('Calculs T2a'!$AC$121:$AC$130,'Calculs T2a'!$AC$121:$AC$130,"&lt;"&amp;'Calculs T2a'!$AF$121)),"")</f>
        <v>#DIV/0!</v>
      </c>
      <c r="AD32" s="13" t="e">
        <f>IF('Calculs T2a'!$O$3&lt;&gt;"",IF(Params!$B$4="Sandwich",_xlfn.MINIFS('Calculs T2a'!$AC$121:$AC$130,'Calculs T2a'!$AC$121:$AC$130,"&gt;"&amp;'Calculs T2a'!$AG$121),_xlfn.MAXIFS('Calculs T2a'!$AC$121:$AC$130,'Calculs T2a'!$AC$121:$AC$130,"&lt;"&amp;'Calculs T2a'!$AG$121)),"")</f>
        <v>#DIV/0!</v>
      </c>
      <c r="AE32" s="13" t="e">
        <f>IF('Calculs T2a'!$O$3&lt;&gt;"",'Calculs T2a'!$AD$121,"")</f>
        <v>#DIV/0!</v>
      </c>
      <c r="AF32" s="13" t="e">
        <f>IF('Calculs T2a'!$O$3&lt;&gt;"",'Calculs T2a'!$AE$121,"")</f>
        <v>#DIV/0!</v>
      </c>
      <c r="AG32" s="13" t="e">
        <f>IF('Calculs T2a'!$O$3&lt;&gt;"",'Calculs T2a'!$AF$121,"")</f>
        <v>#DIV/0!</v>
      </c>
      <c r="AH32" s="70" t="e">
        <f>IF('Calculs T2a'!$O$3&lt;&gt;"",'Calculs T2a'!$AG$121,"")</f>
        <v>#DIV/0!</v>
      </c>
      <c r="AI32" s="3" t="e">
        <f>IF('Calculs T2a'!$O$3&lt;&gt;"",AC$4/$B32,"")</f>
        <v>#DIV/0!</v>
      </c>
      <c r="AJ32" s="3" t="e">
        <f>IF('Calculs T2a'!$O$3&lt;&gt;"",AC$4/$C32,"")</f>
        <v>#DIV/0!</v>
      </c>
    </row>
    <row r="33" spans="1:36" x14ac:dyDescent="0.3">
      <c r="A33" s="142" t="str">
        <f>"Convol Poly2 ProxNoise  ("&amp;Params!$B$17&amp;"-"&amp;Params!$B$18&amp;")"</f>
        <v>Convol Poly2 ProxNoise  (-)</v>
      </c>
      <c r="B33" s="158" t="e">
        <f>IF('Calculs T2a'!$O$3&lt;&gt;"",IF(ABS('Calculs T2a'!$W$160)&gt;0.000000000000001,IF(_xlfn.MINIFS('Calculs T2a'!$S$160:$S$169,'Calculs T2a'!$Z$160:$Z$169,"&gt;0,99")=0,"&gt;"&amp;MAX('Calculs T2a'!$S$40:$S$49),_xlfn.MINIFS('Calculs T2a'!$S$160:$S$169,'Calculs T2a'!$Z$160:$Z$169,"&gt;0,99")),"Valeurs faibles"))</f>
        <v>#DIV/0!</v>
      </c>
      <c r="C33" s="159" t="e">
        <f>IF('Calculs T2a'!$O$3&lt;&gt;"",IF(ABS('Calculs T2a'!$X$160)&gt;0.000000000000001,IF(_xlfn.MINIFS('Calculs T2a'!$S$160:$S$169,'Calculs T2a'!$AA$160:$AA$169,"&gt;0,99")=0,"&gt;"&amp;MAX('Calculs T2a'!$S$40:$S$49),_xlfn.MINIFS('Calculs T2a'!$S$160:$S$169,'Calculs T2a'!$AA$160:$AA$169,"&gt;0,99")),"Valeurs faibles"))</f>
        <v>#DIV/0!</v>
      </c>
      <c r="D33" s="95" t="e">
        <f ca="1">Z33/AA33*IF(OR(B33=0,OR(C33=0,C33="Valeurs faibles de la LOD")),0,1)*IF(OR(AC33&gt;1,AD33&gt;1),0,1)</f>
        <v>#DIV/0!</v>
      </c>
      <c r="E33" s="92" t="s">
        <v>659</v>
      </c>
      <c r="F33" s="170"/>
      <c r="R33" s="142" t="str">
        <f>"Convol Poly2 ProxNoise  ("&amp;Params!$B$17&amp;"-"&amp;Params!$B$18&amp;")"</f>
        <v>Convol Poly2 ProxNoise  (-)</v>
      </c>
      <c r="S33" s="162"/>
      <c r="T33" s="162" t="e">
        <f t="shared" si="4"/>
        <v>#DIV/0!</v>
      </c>
      <c r="U33" s="162" t="e">
        <f t="shared" si="5"/>
        <v>#DIV/0!</v>
      </c>
      <c r="V33" s="162"/>
      <c r="W33" s="162"/>
      <c r="X33" s="162"/>
      <c r="Y33" s="162"/>
      <c r="Z33">
        <f ca="1">COUNT(OFFSET('Calculs T2a'!M6,,,COUNT('Calculs T2a'!C6:C505),1))</f>
        <v>0</v>
      </c>
      <c r="AA33">
        <f>'Calculs T2a'!$O$3</f>
        <v>0</v>
      </c>
      <c r="AB33" s="114" t="s">
        <v>524</v>
      </c>
      <c r="AC33" s="13" t="e">
        <f>IF('Calculs T2a'!$O$3&lt;&gt;"",IF(Params!$B$4="Sandwich",_xlfn.MINIFS('Calculs T2a'!$T$160:$T$169,'Calculs T2a'!$T$160:$T$169,"&gt;"&amp;'Calculs T2a'!$W$160),_xlfn.MAXIFS('Calculs T2a'!$T$160:$T$169,'Calculs T2a'!$T$160:$T$169,"&lt;"&amp;'Calculs T2a'!$W$160)),"")</f>
        <v>#DIV/0!</v>
      </c>
      <c r="AD33" s="13" t="e">
        <f>IF('Calculs T2a'!$O$3&lt;&gt;"",IF(Params!$B$4="Sandwich",_xlfn.MINIFS('Calculs T2a'!$T$160:$T$169,'Calculs T2a'!$T$160:$T$169,"&gt;"&amp;'Calculs T2a'!$X$160),_xlfn.MAXIFS('Calculs T2a'!$T$160:$T$169,'Calculs T2a'!$T$160:$T$169,"&lt;"&amp;'Calculs T2a'!$X$160)),"")</f>
        <v>#DIV/0!</v>
      </c>
      <c r="AE33" s="13" t="e">
        <f>IF('Calculs T2a'!$O$3&lt;&gt;"",'Calculs T2a'!$U$160,"")</f>
        <v>#DIV/0!</v>
      </c>
      <c r="AF33" s="13" t="e">
        <f>IF('Calculs T2a'!$O$3&lt;&gt;"",'Calculs T2a'!$V$160,"")</f>
        <v>#DIV/0!</v>
      </c>
      <c r="AG33" s="13" t="e">
        <f>IF('Calculs T2a'!$O$3&lt;&gt;"",'Calculs T2a'!$W$160,"")</f>
        <v>#DIV/0!</v>
      </c>
      <c r="AH33" s="70" t="e">
        <f>IF('Calculs T2a'!$O$3&lt;&gt;"",'Calculs T2a'!$X$160,"")</f>
        <v>#DIV/0!</v>
      </c>
      <c r="AI33" s="3" t="e">
        <f>IF('Calculs T2a'!$O$3&lt;&gt;"",AC$4/$B33,"")</f>
        <v>#DIV/0!</v>
      </c>
      <c r="AJ33" s="3" t="e">
        <f>IF('Calculs T2a'!$O$3&lt;&gt;"",AC$4/$C33,"")</f>
        <v>#DIV/0!</v>
      </c>
    </row>
    <row r="34" spans="1:36" x14ac:dyDescent="0.3">
      <c r="A34" s="142" t="str">
        <f>"Convol Test-BruitProche  ("&amp;Params!$B$17&amp;"-"&amp;Params!$B$18&amp;")"</f>
        <v>Convol Test-BruitProche  (-)</v>
      </c>
      <c r="B34" s="143" t="e">
        <f>IF('Calculs T2a'!$O$3&lt;&gt;"",IF(ABS('Calculs T2a'!$AF$160)&gt;0.0000000000000001,IF(_xlfn.MINIFS('Calculs T2a'!$AB$160:$AB$169,'Calculs T2a'!$AI$160:$AI$169,"&gt;0,99")=0,"&gt;"&amp;MAX('Calculs T2a'!$S$40:$S$49),_xlfn.MINIFS('Calculs T2a'!$AB$160:$AB$169,'Calculs T2a'!$AI$160:$AI$169,"&gt;0,99")),"Valeurs faibles"))</f>
        <v>#DIV/0!</v>
      </c>
      <c r="C34" s="144" t="e">
        <f>IF('Calculs T2a'!$O$3&lt;&gt;"",IF(ABS('Calculs T2a'!$AG$160)&gt;0.0000000000001,IF(_xlfn.MINIFS('Calculs T2a'!$AB$160:$AB$169,'Calculs T2a'!$AJ$160:$AJ$169,"&gt;0,99")=0,"&gt;"&amp;MAX('Calculs T2a'!$S$40:$S$49),_xlfn.MINIFS('Calculs T2a'!$AB$160:$AB$169,'Calculs T2a'!$AJ$160:$AJ$169,"&gt;0,99")),"Valeurs faibles"))</f>
        <v>#DIV/0!</v>
      </c>
      <c r="D34" s="95" t="e">
        <f ca="1">Z34/AA34*IF(OR(B34=0,OR(C34=0,C34="Valeurs faibles de la LOD")),0,1)</f>
        <v>#DIV/0!</v>
      </c>
      <c r="E34" s="92" t="e">
        <f ca="1">AVERAGEIFS(C31:C34,D31:D34,"&gt;0,9",C31:C34,"&lt;&gt;DIV/0!")</f>
        <v>#DIV/0!</v>
      </c>
      <c r="F34" s="170"/>
      <c r="R34" s="142" t="str">
        <f>"Convol Test-BruitProche  ("&amp;Params!$B$17&amp;"-"&amp;Params!$B$18&amp;")"</f>
        <v>Convol Test-BruitProche  (-)</v>
      </c>
      <c r="S34" s="162"/>
      <c r="T34" s="162" t="e">
        <f t="shared" si="4"/>
        <v>#DIV/0!</v>
      </c>
      <c r="U34" s="162" t="e">
        <f t="shared" si="5"/>
        <v>#DIV/0!</v>
      </c>
      <c r="V34" s="162"/>
      <c r="W34" s="162"/>
      <c r="X34" s="162"/>
      <c r="Y34" s="162"/>
      <c r="Z34">
        <f ca="1">COUNT(OFFSET('Calculs T2a'!N6,,,COUNT('Calculs T2a'!C6:C505),1))</f>
        <v>0</v>
      </c>
      <c r="AA34">
        <f>'Calculs T2a'!$O$3</f>
        <v>0</v>
      </c>
      <c r="AB34" s="114" t="s">
        <v>525</v>
      </c>
      <c r="AC34" s="13" t="e">
        <f>IF('Calculs T2a'!$O$3&lt;&gt;"",IF(Params!$B$4="Sandwich",_xlfn.MINIFS('Calculs T2a'!$AC$160:$AC$169,'Calculs T2a'!$AC$160:$AC$169,"&gt;"&amp;'Calculs T2a'!$AF$160),_xlfn.MAXIFS('Calculs T2a'!$AC$160:$AC$169,'Calculs T2a'!$AC$160:$AC$169,"&lt;"&amp;'Calculs T2a'!$AF$160)),"")</f>
        <v>#DIV/0!</v>
      </c>
      <c r="AD34" s="13" t="e">
        <f>IF('Calculs T2a'!$O$3&lt;&gt;"",IF(Params!$B$4="Sandwich",_xlfn.MINIFS('Calculs T2a'!$AC$160:$AC$169,'Calculs T2a'!$AC$160:$AC$169,"&gt;"&amp;'Calculs T2a'!$AG$160),_xlfn.MAXIFS('Calculs T2a'!$AC$160:$AC$169,'Calculs T2a'!$AC$160:$AC$169,"&lt;"&amp;'Calculs T2a'!$AG$160)),"")</f>
        <v>#DIV/0!</v>
      </c>
      <c r="AE34" s="13" t="e">
        <f>IF('Calculs T2a'!$O$3&lt;&gt;"",'Calculs T2a'!$AD$160,"")</f>
        <v>#DIV/0!</v>
      </c>
      <c r="AF34" s="13" t="e">
        <f>IF('Calculs T2a'!$O$3&lt;&gt;"",'Calculs T2a'!$AE$160,"")</f>
        <v>#DIV/0!</v>
      </c>
      <c r="AG34" s="13" t="e">
        <f>IF('Calculs T2a'!$O$3&lt;&gt;"",'Calculs T2a'!$AF$160,"")</f>
        <v>#DIV/0!</v>
      </c>
      <c r="AH34" s="70" t="e">
        <f>IF('Calculs T2a'!$O$3&lt;&gt;"",'Calculs T2a'!$AG$160,"")</f>
        <v>#DIV/0!</v>
      </c>
      <c r="AI34" s="3" t="e">
        <f>IF('Calculs T2a'!$O$3&lt;&gt;"",AC$4/$B34,"")</f>
        <v>#DIV/0!</v>
      </c>
      <c r="AJ34" s="3" t="e">
        <f>IF('Calculs T2a'!$O$3&lt;&gt;"",AC$4/$C34,"")</f>
        <v>#DIV/0!</v>
      </c>
    </row>
    <row r="35" spans="1:36" x14ac:dyDescent="0.3">
      <c r="A35" s="115" t="s">
        <v>524</v>
      </c>
      <c r="B35" s="116" t="e">
        <f>IF('Calculs T2b'!$O$3&lt;&gt;"",IF(ABS('Calculs T2b'!$W$40)&gt;0.000000000001,IF(_xlfn.MINIFS('Calculs T2b'!$S$40:$S$49,'Calculs T2b'!$Z$40:$Z$49,"&gt;0,99")=0,"&gt;"&amp;MAX('Calculs T2b'!$S$40:$S$49),_xlfn.MINIFS('Calculs T2b'!$S$40:$S$49,'Calculs T2b'!$Z$40:$Z$49,"&gt;0,99")),"Valeurs faibles"))</f>
        <v>#DIV/0!</v>
      </c>
      <c r="C35" s="117" t="e">
        <f>IF('Calculs T2b'!$O$3&lt;&gt;"",IF(ABS('Calculs T2b'!$X$40)&gt;0.000000000001,IF(_xlfn.MINIFS('Calculs T2b'!$S$40:$S$49,'Calculs T2b'!$AA$40:$AA$49,"&gt;0,99")=0,"&gt;"&amp;MAX('Calculs T2b'!$S$40:$S$49),_xlfn.MINIFS('Calculs T2b'!$S$40:$S$49,'Calculs T2b'!$AA$40:$AA$49,"&gt;0,99")),"Valeurs faibles"))</f>
        <v>#DIV/0!</v>
      </c>
      <c r="D35" s="95" t="e">
        <f ca="1">Z35/AA35*IF(OR(B35=0,OR(C35=0,C35="Valeurs faibles de la LOD")),0,1)*IF(OR(AC35&gt;1,AD35&gt;1),0,1)</f>
        <v>#DIV/0!</v>
      </c>
      <c r="E35" s="32"/>
      <c r="F35" s="167"/>
      <c r="R35" s="100"/>
      <c r="S35" s="98"/>
      <c r="V35" s="98"/>
      <c r="W35" s="98"/>
      <c r="X35" s="98"/>
      <c r="Y35" s="98"/>
      <c r="Z35">
        <f ca="1">COUNT(OFFSET('Calculs T2b'!G6,,,COUNT('Calculs T2b'!$C$6:$C$505),1))</f>
        <v>0</v>
      </c>
      <c r="AA35">
        <f>'Calculs T2b'!$O$3</f>
        <v>0</v>
      </c>
      <c r="AB35" s="114" t="s">
        <v>526</v>
      </c>
      <c r="AC35" s="13" t="e">
        <f>IF('Calculs T2b'!$O$3&lt;&gt;"",IF(Params!$B$4="Sandwich",_xlfn.MINIFS('Calculs T2b'!$T$40:$T$49,'Calculs T2b'!$T$40:$T$49,"&gt;"&amp;'Calculs T2b'!$W$40),_xlfn.MAXIFS('Calculs T2b'!$T$40:$T$49,'Calculs T2b'!$T$40:$T$49,"&lt;"&amp;'Calculs T2b'!$W$40)),"")</f>
        <v>#DIV/0!</v>
      </c>
      <c r="AD35" s="13" t="e">
        <f>IF('Calculs T2b'!$O$3&lt;&gt;"",IF(Params!$B$4="Sandwich",_xlfn.MINIFS('Calculs T2b'!$T$40:$T$49,'Calculs T2b'!$T$40:$T$49,"&gt;"&amp;'Calculs T2b'!$X$40),_xlfn.MAXIFS('Calculs T2b'!$T$40:$T$49,'Calculs T2b'!$T$40:$T$49,"&lt;"&amp;'Calculs T2b'!$X$40)),"")</f>
        <v>#DIV/0!</v>
      </c>
      <c r="AE35" s="13" t="e">
        <f>IF('Calculs T2b'!$O$3&lt;&gt;"",'Calculs T2b'!U48,"")</f>
        <v>#DIV/0!</v>
      </c>
      <c r="AF35" s="13" t="e">
        <f>IF('Calculs T2b'!$O$3&lt;&gt;"",'Calculs T2b'!V48,"")</f>
        <v>#DIV/0!</v>
      </c>
      <c r="AG35" s="13" t="e">
        <f>IF('Calculs T2b'!$O$3&lt;&gt;"",'Calculs T2b'!W48,"")</f>
        <v>#DIV/0!</v>
      </c>
      <c r="AH35" s="70" t="e">
        <f>IF('Calculs T2b'!$O$3&lt;&gt;"",'Calculs T2b'!X48,"")</f>
        <v>#DIV/0!</v>
      </c>
      <c r="AI35" s="3" t="e">
        <f>IF('Calculs T2b'!$O$3&lt;&gt;"",AC$4/$B35,"")</f>
        <v>#DIV/0!</v>
      </c>
      <c r="AJ35" s="3" t="e">
        <f>IF('Calculs T2b'!$O$3&lt;&gt;"",AC$4/$C35,"")</f>
        <v>#DIV/0!</v>
      </c>
    </row>
    <row r="36" spans="1:36" x14ac:dyDescent="0.3">
      <c r="A36" s="115" t="s">
        <v>525</v>
      </c>
      <c r="B36" s="116" t="e">
        <f>IF('Calculs T2b'!$O$3&lt;&gt;"",IF(ABS('Calculs T2b'!$AF$40)&gt;0.0000000000000001,IF(_xlfn.MINIFS('Calculs T2b'!$AB$40:$AB$49,'Calculs T2b'!$AI$40:$AI$49,"&gt;0,99")=0,"&gt;"&amp;MAX('Calculs T2b'!$S$40:$S$49),_xlfn.MINIFS('Calculs T2b'!$AB$40:$AB$49,'Calculs T2b'!$AI$40:$AI$49,"&gt;0,99")),"Valeurs faibles"))</f>
        <v>#DIV/0!</v>
      </c>
      <c r="C36" s="117" t="e">
        <f>IF('Calculs T2b'!$O$3&lt;&gt;"",IF(ABS('Calculs T2b'!$AG$40)&gt;0.00000000000001,IF(_xlfn.MINIFS('Calculs T2b'!$AB$40:$AB$49,'Calculs T2b'!$AJ$40:$AJ$49,"&gt;0,99")=0,"&gt;"&amp;MAX('Calculs T2b'!$S$40:$S$49),_xlfn.MINIFS('Calculs T2b'!$AB$40:$AB$49,'Calculs T2b'!$AJ$40:$AJ$49,"&gt;0,99")),"Valeurs faibles"))</f>
        <v>#DIV/0!</v>
      </c>
      <c r="D36" s="95" t="e">
        <f ca="1">Z36/AA36*IF(OR(B36=0,OR(C36=0,C36="Valeurs faibles de la LOD")),0,1)</f>
        <v>#DIV/0!</v>
      </c>
      <c r="F36" s="167"/>
      <c r="R36" s="100"/>
      <c r="S36" s="98"/>
      <c r="V36" s="98"/>
      <c r="W36" s="98"/>
      <c r="X36" s="98"/>
      <c r="Y36" s="98"/>
      <c r="Z36">
        <f ca="1">COUNT(OFFSET('Calculs T2b'!H6,,,COUNT('Calculs T2b'!$C$6:$C$505),1))</f>
        <v>0</v>
      </c>
      <c r="AA36">
        <f>'Calculs T2b'!$O$3</f>
        <v>0</v>
      </c>
      <c r="AB36" s="114" t="s">
        <v>509</v>
      </c>
      <c r="AC36" s="13" t="e">
        <f>IF('Calculs T2b'!$O$3&lt;&gt;"",IF(Params!$B$4="Sandwich",_xlfn.MINIFS('Calculs T2b'!$AC$40:$AC$49,'Calculs T2b'!$AC$40:$AC$49,"&gt;"&amp;'Calculs T2b'!$AF$40),_xlfn.MAXIFS('Calculs T2b'!$AC$40:$AC$49,'Calculs T2b'!$AC$40:$AC$49,"&lt;"&amp;'Calculs T2b'!$AF$40)),"")</f>
        <v>#DIV/0!</v>
      </c>
      <c r="AD36" s="13" t="e">
        <f>IF('Calculs T2b'!$O$3&lt;&gt;"",IF(Params!$B$4="Sandwich",_xlfn.MINIFS('Calculs T2b'!$AC$40:$AC$49,'Calculs T2b'!$AC$40:$AC$49,"&gt;"&amp;'Calculs T2b'!$AG$40),_xlfn.MAXIFS('Calculs T2b'!$AC$40:$AC$49,'Calculs T2b'!$AC$40:$AC$49,"&lt;"&amp;'Calculs T2b'!$AG$40)),"")</f>
        <v>#DIV/0!</v>
      </c>
      <c r="AE36" s="13" t="e">
        <f>IF('Calculs T2b'!$O$3&lt;&gt;"",'Calculs T2b'!$AD$40,"")</f>
        <v>#DIV/0!</v>
      </c>
      <c r="AF36" s="13" t="e">
        <f>IF('Calculs T2b'!$O$3&lt;&gt;"",'Calculs T2b'!$AE$40,"")</f>
        <v>#DIV/0!</v>
      </c>
      <c r="AG36" s="13" t="e">
        <f>IF('Calculs T2b'!$O$3&lt;&gt;"",'Calculs T2b'!$AF$40,"")</f>
        <v>#DIV/0!</v>
      </c>
      <c r="AH36" s="70" t="e">
        <f>IF('Calculs T2b'!$O$3&lt;&gt;"",'Calculs T2b'!$AG$40,"")</f>
        <v>#DIV/0!</v>
      </c>
      <c r="AI36" s="3" t="e">
        <f>IF('Calculs T2b'!$O$3&lt;&gt;"",AC$4/$B36,"")</f>
        <v>#DIV/0!</v>
      </c>
      <c r="AJ36" s="3" t="e">
        <f>IF('Calculs T2b'!$O$3&lt;&gt;"",AC$4/$C36,"")</f>
        <v>#DIV/0!</v>
      </c>
    </row>
    <row r="37" spans="1:36" x14ac:dyDescent="0.3">
      <c r="A37" s="115" t="s">
        <v>526</v>
      </c>
      <c r="B37" s="116" t="e">
        <f>IF('Calculs T2b'!$O$3&lt;&gt;"",IF(ABS('Calculs T2b'!$W$80)&gt;0.0000000000001,IF(_xlfn.MINIFS('Calculs T2b'!$S$80:$S$89,'Calculs T2b'!$Z$80:$Z$89,"&gt;0,99")=0,"&gt;"&amp;MAX('Calculs T2b'!$S$40:$S$49),_xlfn.MINIFS('Calculs T2b'!$S$80:$S$89,'Calculs T2b'!$Z$80:$Z$89,"&gt;0,99")),"Valeurs faibles"))</f>
        <v>#DIV/0!</v>
      </c>
      <c r="C37" s="117" t="e">
        <f>IF('Calculs T2b'!$O$3&lt;&gt;"",IF(ABS('Calculs T2b'!$X$80)&gt;0.0000000000001,IF(_xlfn.MINIFS('Calculs T2b'!$S$80:$S$89,'Calculs T2b'!$AA$80:$AA$89,"&gt;0,99")=0,"&gt;"&amp;MAX('Calculs T2b'!$S$40:$S$49),_xlfn.MINIFS('Calculs T2b'!$S$80:$S$89,'Calculs T2b'!$AA$80:$AA$89,"&gt;0,99")),"Valeurs faibles"))</f>
        <v>#DIV/0!</v>
      </c>
      <c r="D37" s="95" t="e">
        <f ca="1">Z37/AA37*IF(OR(B37=0,OR(C37=0,C37="Valeurs faibles de la LOD")),0,1)*IF(OR(AC37&gt;1,AD37&gt;1),0,1)</f>
        <v>#DIV/0!</v>
      </c>
      <c r="E37" s="32" t="s">
        <v>493</v>
      </c>
      <c r="F37" s="167"/>
      <c r="R37" s="100"/>
      <c r="S37" s="98"/>
      <c r="V37" s="98"/>
      <c r="W37" s="98"/>
      <c r="X37" s="98"/>
      <c r="Y37" s="98"/>
      <c r="Z37">
        <f ca="1">COUNT(OFFSET('Calculs T2b'!I6,,,COUNT('Calculs T2b'!$C$6:$C$505),1))</f>
        <v>0</v>
      </c>
      <c r="AA37">
        <f>'Calculs T2b'!$O$3</f>
        <v>0</v>
      </c>
      <c r="AB37" s="114" t="s">
        <v>513</v>
      </c>
      <c r="AC37" s="13" t="e">
        <f>IF('Calculs T2b'!$O$3&lt;&gt;"",IF(Params!$B$4="Sandwich",_xlfn.MINIFS('Calculs T2b'!$T$80:$T$89,'Calculs T2b'!$T$80:$T$89,"&gt;"&amp;'Calculs T2b'!$W$80),_xlfn.MAXIFS('Calculs T2b'!$T$80:$T$89,'Calculs T2b'!$T$80:$T$89,"&lt;"&amp;'Calculs T2b'!$W$80)),"")</f>
        <v>#DIV/0!</v>
      </c>
      <c r="AD37" s="13" t="e">
        <f>IF('Calculs T2b'!$O$3&lt;&gt;"",IF(Params!$B$4="Sandwich",_xlfn.MINIFS('Calculs T2b'!$T$80:$T$89,'Calculs T2b'!$T$80:$T$89,"&gt;"&amp;'Calculs T2b'!$X$80),_xlfn.MAXIFS('Calculs T2b'!$T$80:$T$89,'Calculs T2b'!$T$80:$T$89,"&lt;"&amp;'Calculs T2b'!$X$80)),"")</f>
        <v>#DIV/0!</v>
      </c>
      <c r="AE37" s="13" t="e">
        <f>IF('Calculs T2b'!$O$3&lt;&gt;"",'Calculs T2b'!$U$80,"")</f>
        <v>#DIV/0!</v>
      </c>
      <c r="AF37" s="13" t="e">
        <f>IF('Calculs T2b'!$O$3&lt;&gt;"",'Calculs T2b'!$V$80,"")</f>
        <v>#DIV/0!</v>
      </c>
      <c r="AG37" s="13" t="e">
        <f>IF('Calculs T2b'!$O$3&lt;&gt;"",'Calculs T2b'!$W$80,"")</f>
        <v>#DIV/0!</v>
      </c>
      <c r="AH37" s="70" t="e">
        <f>IF('Calculs T2b'!$O$3&lt;&gt;"",'Calculs T2b'!$X$80,"")</f>
        <v>#DIV/0!</v>
      </c>
      <c r="AI37" s="3" t="e">
        <f>IF('Calculs T2b'!$O$3&lt;&gt;"",AC$4/$B37,"")</f>
        <v>#DIV/0!</v>
      </c>
      <c r="AJ37" s="3" t="e">
        <f>IF('Calculs T2b'!$O$3&lt;&gt;"",AC$4/$C37,"")</f>
        <v>#DIV/0!</v>
      </c>
    </row>
    <row r="38" spans="1:36" x14ac:dyDescent="0.3">
      <c r="A38" s="115" t="s">
        <v>509</v>
      </c>
      <c r="B38" s="116" t="e">
        <f>IF('Calculs T2b'!$O$3&lt;&gt;"",IF(ABS('Calculs T2b'!$AF$80)&gt;0.00000000001,IF(_xlfn.MINIFS('Calculs T2b'!$AB$80:$AB$89,'Calculs T2b'!$AI$80:$AI$89,"&gt;0,99")=0,"&gt;"&amp;MAX('Calculs T2b'!$S$40:$S$49),_xlfn.MINIFS('Calculs T2b'!$AB$80:$AB$89,'Calculs T2b'!$AI$80:$AI$89,"&gt;0,99")),"Valeurs faibles"))</f>
        <v>#DIV/0!</v>
      </c>
      <c r="C38" s="117" t="e">
        <f>IF('Calculs T2b'!$O$3&lt;&gt;"",IF(ABS('Calculs T2b'!$AG$80)&gt;0.00000000001,IF(_xlfn.MINIFS('Calculs T2b'!$AB$80:$AB$89,'Calculs T2b'!$AJ$80:$AJ$89,"&gt;0,99")=0,"&gt;"&amp;MAX('Calculs T2b'!$S$40:$S$49),_xlfn.MINIFS('Calculs T2b'!$AB$80:$AB$89,'Calculs T2b'!$AJ$80:$AJ$89,"&gt;0,99")),"Valeurs faibles"))</f>
        <v>#DIV/0!</v>
      </c>
      <c r="D38" s="95" t="e">
        <f ca="1">Z38/AA38*IF(OR(B38=0,OR(C38=0,C38="Valeurs faibles de la LOD")),0,1)</f>
        <v>#DIV/0!</v>
      </c>
      <c r="E38" s="32" t="e">
        <f ca="1">AVERAGEIFS(C27:C42,D27:D42,"&gt;0,9",C27:C42,"&lt;&gt;DIV/0!")</f>
        <v>#DIV/0!</v>
      </c>
      <c r="F38" s="167"/>
      <c r="R38" s="100"/>
      <c r="S38" s="98"/>
      <c r="V38" s="98"/>
      <c r="W38" s="98"/>
      <c r="X38" s="98"/>
      <c r="Y38" s="98"/>
      <c r="Z38">
        <f ca="1">COUNT(OFFSET('Calculs T2b'!J6,,,COUNT('Calculs T2b'!$C$6:$C$505),1))</f>
        <v>0</v>
      </c>
      <c r="AA38">
        <f>'Calculs T2b'!$O$3</f>
        <v>0</v>
      </c>
      <c r="AB38" s="114" t="s">
        <v>514</v>
      </c>
      <c r="AC38" s="13" t="e">
        <f>IF('Calculs T2b'!$O$3&lt;&gt;"",IF(Params!$B$4="Sandwich",_xlfn.MINIFS('Calculs T2b'!$AC$80:$AC$89,'Calculs T2b'!$AC$80:$AC$89,"&gt;"&amp;'Calculs T2b'!$AF$80),_xlfn.MAXIFS('Calculs T2b'!$AC$80:$AC$89,'Calculs T2b'!$AC$80:$AC$89,"&lt;"&amp;'Calculs T2b'!$AF$80)),"")</f>
        <v>#DIV/0!</v>
      </c>
      <c r="AD38" s="13" t="e">
        <f>IF('Calculs T2b'!$O$3&lt;&gt;"",IF(Params!$B$4="Sandwich",_xlfn.MINIFS('Calculs T2b'!$AC$80:$AC$89,'Calculs T2b'!$AC$80:$AC$89,"&gt;"&amp;'Calculs T2b'!$AG$80),_xlfn.MAXIFS('Calculs T2b'!$AC$80:$AC$89,'Calculs T2b'!$AC$80:$AC$89,"&lt;"&amp;'Calculs T2b'!$AG$80)),"")</f>
        <v>#DIV/0!</v>
      </c>
      <c r="AE38" s="13" t="e">
        <f>IF('Calculs T2b'!$O$3&lt;&gt;"",'Calculs T2b'!$AD$80,"")</f>
        <v>#DIV/0!</v>
      </c>
      <c r="AF38" s="13" t="e">
        <f>IF('Calculs T2b'!$O$3&lt;&gt;"",'Calculs T2b'!$AE$80,"")</f>
        <v>#DIV/0!</v>
      </c>
      <c r="AG38" s="13" t="e">
        <f>IF('Calculs T2b'!$O$3&lt;&gt;"",'Calculs T2b'!$AF$80,"")</f>
        <v>#DIV/0!</v>
      </c>
      <c r="AH38" s="70" t="e">
        <f>IF('Calculs T2b'!$O$3&lt;&gt;"",'Calculs T2b'!$AG$80,"")</f>
        <v>#DIV/0!</v>
      </c>
      <c r="AI38" s="3" t="e">
        <f>IF('Calculs T2b'!$O$3&lt;&gt;"",AC$4/$B38,"")</f>
        <v>#DIV/0!</v>
      </c>
      <c r="AJ38" s="3" t="e">
        <f>IF('Calculs T2b'!$O$3&lt;&gt;"",AC$4/$C38,"")</f>
        <v>#DIV/0!</v>
      </c>
    </row>
    <row r="39" spans="1:36" x14ac:dyDescent="0.3">
      <c r="A39" s="118" t="s">
        <v>581</v>
      </c>
      <c r="B39" s="119" t="e">
        <f>IF('Calculs T2b'!$O$3&lt;&gt;"",IF(ABS('Calculs T2b'!$W$121)&gt;0.000000000001,IF(_xlfn.MINIFS('Calculs T2b'!$S$121:$S$130,'Calculs T2b'!$Z$121:$Z$130,"&gt;0,99")=0,"&gt;"&amp;MAX('Calculs T2b'!$S$40:$S$49),_xlfn.MINIFS('Calculs T2b'!$S$121:$S$130,'Calculs T2b'!$Z$121:$Z$130,"&gt;0,99")),"Valeurs faibles"))</f>
        <v>#DIV/0!</v>
      </c>
      <c r="C39" s="120" t="e">
        <f>IF('Calculs T2b'!$O$3&lt;&gt;"",IF(ABS('Calculs T2b'!$X$121)&gt;0.000000000001,IF(_xlfn.MINIFS('Calculs T2b'!$S$121:$S$130,'Calculs T2b'!$AA$121:$AA$130,"&gt;0,99")=0,"&gt;"&amp;MAX('Calculs T2b'!$S$40:$S$49),_xlfn.MINIFS('Calculs T2b'!$S$121:$S$130,'Calculs T2b'!$AA$121:$AA$130,"&gt;0,99")),"Valeurs faibles"))</f>
        <v>#DIV/0!</v>
      </c>
      <c r="D39" s="95" t="e">
        <f ca="1">Z39/AA39*IF(OR(B39=0,OR(C39=0,C39="Valeurs faibles de la LOD")),0,1)*IF(OR(AC39&gt;1,AD39&gt;1),0,1)</f>
        <v>#DIV/0!</v>
      </c>
      <c r="E39" s="32" t="s">
        <v>658</v>
      </c>
      <c r="F39" s="168"/>
      <c r="R39" s="100"/>
      <c r="S39" s="98"/>
      <c r="V39" s="98"/>
      <c r="W39" s="98"/>
      <c r="X39" s="98"/>
      <c r="Y39" s="98"/>
      <c r="Z39">
        <f ca="1">COUNT(OFFSET('Calculs T2b'!K6,,,COUNT('Calculs T2b'!$C$6:$C$505),1))</f>
        <v>0</v>
      </c>
      <c r="AA39">
        <f>'Calculs T2b'!$O$3</f>
        <v>0</v>
      </c>
      <c r="AB39" s="114" t="s">
        <v>515</v>
      </c>
      <c r="AC39" s="13" t="e">
        <f>IF('Calculs T2b'!$O$3&lt;&gt;"",IF(Params!$B$4="Sandwich",_xlfn.MINIFS('Calculs T2b'!$T$121:$T$130,'Calculs T2b'!$T$121:$T$130,"&gt;"&amp;'Calculs T2b'!$W$121),_xlfn.MAXIFS('Calculs T2b'!$T$121:$T$130,'Calculs T2b'!$T$121:$T$130,"&lt;"&amp;'Calculs T2b'!$W$121)),"")</f>
        <v>#DIV/0!</v>
      </c>
      <c r="AD39" s="13" t="e">
        <f>IF('Calculs T2b'!$O$3&lt;&gt;"",IF(Params!$B$4="Sandwich",_xlfn.MINIFS('Calculs T2b'!$T$121:$T$130,'Calculs T2b'!$T$121:$T$130,"&gt;"&amp;'Calculs T2b'!$X$121),_xlfn.MAXIFS('Calculs T2b'!$T$121:$T$130,'Calculs T2b'!$T$121:$T$130,"&lt;"&amp;'Calculs T2b'!$X$121)),"")</f>
        <v>#DIV/0!</v>
      </c>
      <c r="AE39" s="13" t="e">
        <f>IF('Calculs T2b'!$O$3&lt;&gt;"",'Calculs T2b'!$U$121,"")</f>
        <v>#DIV/0!</v>
      </c>
      <c r="AF39" s="13" t="e">
        <f>IF('Calculs T2b'!$O$3&lt;&gt;"",'Calculs T2b'!$V$121,"")</f>
        <v>#DIV/0!</v>
      </c>
      <c r="AG39" s="13" t="e">
        <f>IF('Calculs T2b'!$O$3&lt;&gt;"",'Calculs T2b'!$W$121,"")</f>
        <v>#DIV/0!</v>
      </c>
      <c r="AH39" s="70" t="e">
        <f>IF('Calculs T2b'!$O$3&lt;&gt;"",'Calculs T2b'!$X$121,"")</f>
        <v>#DIV/0!</v>
      </c>
      <c r="AI39" s="3" t="e">
        <f>IF('Calculs T2b'!$O$3&lt;&gt;"",AC$4/$B39,"")</f>
        <v>#DIV/0!</v>
      </c>
      <c r="AJ39" s="3" t="e">
        <f>IF('Calculs T2b'!$O$3&lt;&gt;"",AC$4/$C39,"")</f>
        <v>#DIV/0!</v>
      </c>
    </row>
    <row r="40" spans="1:36" x14ac:dyDescent="0.3">
      <c r="A40" s="118" t="s">
        <v>582</v>
      </c>
      <c r="B40" s="119" t="e">
        <f>IF('Calculs T2b'!$O$3&lt;&gt;"",IF(ABS('Calculs T2b'!$AF$121)&gt;0.00000000000001,IF(_xlfn.MINIFS('Calculs T2b'!$AB$121:$AB$130,'Calculs T2b'!$AI$121:$AI$130,"&gt;0,99")=0,"&gt;"&amp;MAX('Calculs T2b'!$S$40:$S$49),_xlfn.MINIFS('Calculs T2b'!$AB$121:$AB$130,'Calculs T2b'!$AI$121:$AI$130,"&gt;0,99")),"Valeurs faibles"))</f>
        <v>#DIV/0!</v>
      </c>
      <c r="C40" s="169" t="e">
        <f>IF('Calculs T2b'!$O$3&lt;&gt;"",IF(ABS('Calculs T2b'!$AG$121)&gt;0.00000000000001,IF(_xlfn.MINIFS('Calculs T2b'!$AB$121:$AB$130,'Calculs T2b'!$AJ$121:$AJ$130,"&gt;0,99")=0,"&gt;"&amp;MAX('Calculs T2b'!$S$40:$S$49),_xlfn.MINIFS('Calculs T2b'!$AB$121:$AB$130,'Calculs T2b'!$AJ$121:$AJ$130,"&gt;0,99")),"Valeurs faibles"))</f>
        <v>#DIV/0!</v>
      </c>
      <c r="D40" s="95" t="e">
        <f ca="1">Z40/AA40*IF(OR(B40=0,OR(C40=0,C40="Valeurs faibles de la LOD")),0,1)*IF(OR(AC40&gt;1,AD40&gt;1),0,1)</f>
        <v>#DIV/0!</v>
      </c>
      <c r="E40" s="32" t="e">
        <f ca="1">AVERAGEIFS(C27:C30,D27:D30,"&gt;0,9",C27:C30,"&lt;&gt;DIV/0!")</f>
        <v>#DIV/0!</v>
      </c>
      <c r="F40" s="168"/>
      <c r="R40" s="100"/>
      <c r="S40" s="98"/>
      <c r="V40" s="98"/>
      <c r="W40" s="98"/>
      <c r="X40" s="98"/>
      <c r="Y40" s="98"/>
      <c r="Z40">
        <f ca="1">COUNT(OFFSET('Calculs T2b'!L6,,,COUNT('Calculs T2b'!$C$6:$C$505),1))</f>
        <v>0</v>
      </c>
      <c r="AA40">
        <f>'Calculs T2b'!$O$3</f>
        <v>0</v>
      </c>
      <c r="AB40" s="114" t="s">
        <v>516</v>
      </c>
      <c r="AC40" s="13" t="e">
        <f>IF('Calculs T2b'!$O$3&lt;&gt;"",IF(Params!$B$4="Sandwich",_xlfn.MINIFS('Calculs T2b'!$AC$121:$AC$130,'Calculs T2b'!$AC$121:$AC$130,"&gt;"&amp;'Calculs T2b'!$AF$121),_xlfn.MAXIFS('Calculs T2b'!$AC$121:$AC$130,'Calculs T2b'!$AC$121:$AC$130,"&lt;"&amp;'Calculs T2b'!$AF$121)),"")</f>
        <v>#DIV/0!</v>
      </c>
      <c r="AD40" s="13" t="e">
        <f>IF('Calculs T2b'!$O$3&lt;&gt;"",IF(Params!$B$4="Sandwich",_xlfn.MINIFS('Calculs T2b'!$AC$121:$AC$130,'Calculs T2b'!$AC$121:$AC$130,"&gt;"&amp;'Calculs T2b'!$AG$121),_xlfn.MAXIFS('Calculs T2b'!$AC$121:$AC$130,'Calculs T2b'!$AC$121:$AC$130,"&lt;"&amp;'Calculs T2b'!$AG$121)),"")</f>
        <v>#DIV/0!</v>
      </c>
      <c r="AE40" s="13" t="e">
        <f>IF('Calculs T2b'!$O$3&lt;&gt;"",'Calculs T2b'!$AD$121,"")</f>
        <v>#DIV/0!</v>
      </c>
      <c r="AF40" s="13" t="e">
        <f>IF('Calculs T2b'!$O$3&lt;&gt;"",'Calculs T2b'!$AE$121,"")</f>
        <v>#DIV/0!</v>
      </c>
      <c r="AG40" s="13" t="e">
        <f>IF('Calculs T2b'!$O$3&lt;&gt;"",'Calculs T2b'!$AF$121,"")</f>
        <v>#DIV/0!</v>
      </c>
      <c r="AH40" s="70" t="e">
        <f>IF('Calculs T2b'!$O$3&lt;&gt;"",'Calculs T2b'!$AG$121,"")</f>
        <v>#DIV/0!</v>
      </c>
      <c r="AI40" s="3" t="e">
        <f>IF('Calculs T2b'!$O$3&lt;&gt;"",AC$4/$B40,"")</f>
        <v>#DIV/0!</v>
      </c>
      <c r="AJ40" s="3" t="e">
        <f>IF('Calculs T2b'!$O$3&lt;&gt;"",AC$4/$C40,"")</f>
        <v>#DIV/0!</v>
      </c>
    </row>
    <row r="41" spans="1:36" x14ac:dyDescent="0.3">
      <c r="A41" s="118" t="s">
        <v>583</v>
      </c>
      <c r="B41" s="160" t="e">
        <f>IF('Calculs T2b'!$O$3&lt;&gt;"",IF(ABS('Calculs T2b'!$W$160)&gt;0.000000000000001,IF(_xlfn.MINIFS('Calculs T2b'!$S$160:$S$169,'Calculs T2b'!$Z$160:$Z$169,"&gt;0,99")=0,"&gt;"&amp;MAX('Calculs T2b'!$S$40:$S$49),_xlfn.MINIFS('Calculs T2b'!$S$160:$S$169,'Calculs T2b'!$Z$160:$Z$169,"&gt;0,99")),"Valeurs faibles"))</f>
        <v>#DIV/0!</v>
      </c>
      <c r="C41" s="161" t="e">
        <f>IF(ABS('Calculs T2b'!$X$160)&gt;0.000000000000001,IF(_xlfn.MINIFS('Calculs T2b'!$S$160:$S$169,'Calculs T2b'!$AA$160:$AA$169,"&gt;0,99")=0,"&gt;"&amp;MAX('Calculs T2b'!$S$40:$S$49),_xlfn.MINIFS('Calculs T2b'!$S$160:$S$169,'Calculs T2b'!$AA$160:$AA$169,"&gt;0,99")),"Valeurs faibles")</f>
        <v>#DIV/0!</v>
      </c>
      <c r="D41" s="95" t="e">
        <f ca="1">Z41/AA41*IF(OR(B41=0,OR(C41=0,C41="Valeurs faibles de la LOD")),0,1)*IF(OR(AC41&gt;1,AD41&gt;1),0,1)</f>
        <v>#DIV/0!</v>
      </c>
      <c r="E41" s="32"/>
      <c r="F41" s="168"/>
      <c r="R41" s="100"/>
      <c r="S41" s="98"/>
      <c r="V41" s="98"/>
      <c r="W41" s="98"/>
      <c r="X41" s="98"/>
      <c r="Y41" s="98"/>
      <c r="Z41">
        <f ca="1">COUNT(OFFSET('Calculs T2b'!M6,,,COUNT('Calculs T2b'!$C$6:$C$505),1))</f>
        <v>0</v>
      </c>
      <c r="AA41">
        <f>'Calculs T2b'!$O$3</f>
        <v>0</v>
      </c>
      <c r="AB41" s="114" t="s">
        <v>517</v>
      </c>
      <c r="AC41" s="13" t="e">
        <f>IF('Calculs T2b'!$O$3&lt;&gt;"",IF(Params!$B$4="Sandwich",_xlfn.MINIFS('Calculs T2b'!$T$160:$T$169,'Calculs T2b'!$T$160:$T$169,"&gt;"&amp;'Calculs T2b'!$W$160),_xlfn.MAXIFS('Calculs T2b'!$T$160:$T$169,'Calculs T2b'!$T$160:$T$169,"&lt;"&amp;'Calculs T2b'!$W$160)),"")</f>
        <v>#DIV/0!</v>
      </c>
      <c r="AD41" s="13" t="e">
        <f>IF('Calculs T2b'!$O$3&lt;&gt;"",IF(Params!$B$4="Sandwich",_xlfn.MINIFS('Calculs T2b'!$T$160:$T$169,'Calculs T2b'!$T$160:$T$169,"&gt;"&amp;'Calculs T2b'!$X$160),_xlfn.MAXIFS('Calculs T2b'!$T$160:$T$169,'Calculs T2b'!$T$160:$T$169,"&lt;"&amp;'Calculs T2b'!$X$160)),"")</f>
        <v>#DIV/0!</v>
      </c>
      <c r="AE41" s="13" t="e">
        <f>IF('Calculs T2b'!$O$3&lt;&gt;"",'Calculs T2b'!$U$160,"")</f>
        <v>#DIV/0!</v>
      </c>
      <c r="AF41" s="13" t="e">
        <f>IF('Calculs T2b'!$O$3&lt;&gt;"",'Calculs T2b'!$V$160,"")</f>
        <v>#DIV/0!</v>
      </c>
      <c r="AG41" s="13" t="e">
        <f>IF('Calculs T2b'!$O$3&lt;&gt;"",'Calculs T2b'!$W$160,"")</f>
        <v>#DIV/0!</v>
      </c>
      <c r="AH41" s="70" t="e">
        <f>IF('Calculs T2b'!$O$3&lt;&gt;"",'Calculs T2b'!$X$160,"")</f>
        <v>#DIV/0!</v>
      </c>
      <c r="AI41" s="3" t="e">
        <f>IF('Calculs T2b'!$O$3&lt;&gt;"",AC$4/$B41,"")</f>
        <v>#DIV/0!</v>
      </c>
      <c r="AJ41" s="3" t="e">
        <f>IF('Calculs T2b'!$O$3&lt;&gt;"",AC$4/$C41,"")</f>
        <v>#DIV/0!</v>
      </c>
    </row>
    <row r="42" spans="1:36" x14ac:dyDescent="0.3">
      <c r="A42" s="118" t="s">
        <v>657</v>
      </c>
      <c r="B42" s="119" t="e">
        <f>IF('Calculs T2b'!$O$3&lt;&gt;"",IF(ABS('Calculs T2b'!$AF$160)&gt;0.0000000000000001,IF(_xlfn.MINIFS('Calculs T2b'!$AB$160:$AB$169,'Calculs T2b'!$AI$160:$AI$169,"&gt;0,99")=0,"&gt;"&amp;MAX('Calculs T2b'!$S$40:$S$49),_xlfn.MINIFS('Calculs T2b'!$AB$160:$AB$169,'Calculs T2b'!$AI$160:$AI$169,"&gt;0,99")),"Valeurs faibles"))</f>
        <v>#DIV/0!</v>
      </c>
      <c r="C42" s="169" t="e">
        <f>IF('Calculs T2b'!$O$3&lt;&gt;"",IF(ABS('Calculs T2b'!$AG$160)&gt;0.0000000000001,IF(_xlfn.MINIFS('Calculs T2b'!$AB$160:$AB$169,'Calculs T2b'!$AJ$160:$AJ$169,"&gt;0,99")=0,"&gt;"&amp;MAX('Calculs T2b'!$S$40:$S$49),_xlfn.MINIFS('Calculs T2b'!$AB$160:$AB$169,'Calculs T2b'!$AJ$160:$AJ$169,"&gt;0,99")),"Valeurs faibles"))</f>
        <v>#DIV/0!</v>
      </c>
      <c r="D42" s="95" t="e">
        <f ca="1">Z42/AA42*IF(OR(B42=0,OR(C42=0,C42="Valeurs faibles de la LOD")),0,1)</f>
        <v>#DIV/0!</v>
      </c>
      <c r="E42" s="32"/>
      <c r="F42" s="168"/>
      <c r="R42" s="100"/>
      <c r="S42" s="98"/>
      <c r="V42" s="98"/>
      <c r="W42" s="98"/>
      <c r="X42" s="98"/>
      <c r="Y42" s="98"/>
      <c r="Z42">
        <f ca="1">COUNT(OFFSET('Calculs T2b'!N6,,,COUNT('Calculs T2b'!$C$6:$C$505),1))</f>
        <v>0</v>
      </c>
      <c r="AA42">
        <f>'Calculs T2b'!$O$3</f>
        <v>0</v>
      </c>
      <c r="AB42" s="114" t="s">
        <v>491</v>
      </c>
      <c r="AC42" s="13" t="e">
        <f>IF('Calculs T2b'!$O$3&lt;&gt;"",IF(Params!$B$4="Sandwich",_xlfn.MINIFS('Calculs T2b'!$AC$160:$AC$169,'Calculs T2b'!$AC$160:$AC$169,"&gt;"&amp;'Calculs T2b'!$AF$160),_xlfn.MAXIFS('Calculs T2b'!$AC$160:$AC$169,'Calculs T2b'!$AC$160:$AC$169,"&lt;"&amp;'Calculs T2b'!$AF$160)),"")</f>
        <v>#DIV/0!</v>
      </c>
      <c r="AD42" s="13" t="e">
        <f>IF('Calculs T2b'!$O$3&lt;&gt;"",IF(Params!$B$4="Sandwich",_xlfn.MINIFS('Calculs T2b'!$AC$160:$AC$169,'Calculs T2b'!$AC$160:$AC$169,"&gt;"&amp;'Calculs T2b'!$AG$160),_xlfn.MAXIFS('Calculs T2b'!$AC$160:$AC$169,'Calculs T2b'!$AC$160:$AC$169,"&lt;"&amp;'Calculs T2b'!$AG$160)),"")</f>
        <v>#DIV/0!</v>
      </c>
      <c r="AE42" s="13" t="e">
        <f>IF('Calculs T2b'!$O$3&lt;&gt;"",'Calculs T2b'!$AD$160,"")</f>
        <v>#DIV/0!</v>
      </c>
      <c r="AF42" s="13" t="e">
        <f>IF('Calculs T2b'!$O$3&lt;&gt;"",'Calculs T2b'!$AE$160,"")</f>
        <v>#DIV/0!</v>
      </c>
      <c r="AG42" s="13" t="e">
        <f>IF('Calculs T2b'!$O$3&lt;&gt;"",'Calculs T2b'!$AF$160,"")</f>
        <v>#DIV/0!</v>
      </c>
      <c r="AH42" s="70" t="e">
        <f>IF('Calculs T2b'!$O$3&lt;&gt;"",'Calculs T2b'!$AG$160,"")</f>
        <v>#DIV/0!</v>
      </c>
      <c r="AI42" s="3" t="e">
        <f>IF('Calculs T2b'!$O$3&lt;&gt;"",AC$4/$B42,"")</f>
        <v>#DIV/0!</v>
      </c>
      <c r="AJ42" s="3" t="e">
        <f>IF('Calculs T2b'!$O$3&lt;&gt;"",AC$4/$C42,"")</f>
        <v>#DIV/0!</v>
      </c>
    </row>
    <row r="43" spans="1:36" x14ac:dyDescent="0.3">
      <c r="A43" s="106"/>
      <c r="B43" s="104"/>
      <c r="E43" s="32"/>
      <c r="AB43" s="84"/>
    </row>
    <row r="44" spans="1:36" x14ac:dyDescent="0.3">
      <c r="A44" s="100"/>
      <c r="B44" s="32"/>
      <c r="E44" s="32"/>
      <c r="AB44" s="84"/>
    </row>
    <row r="45" spans="1:36" ht="18.600000000000001" thickBot="1" x14ac:dyDescent="0.4">
      <c r="A45" s="6" t="s">
        <v>14</v>
      </c>
      <c r="E45" s="32"/>
      <c r="AB45" s="83" t="s">
        <v>14</v>
      </c>
      <c r="AC45" s="51"/>
      <c r="AD45" s="51"/>
    </row>
    <row r="46" spans="1:36" ht="78" x14ac:dyDescent="0.3">
      <c r="A46" s="5"/>
      <c r="B46" s="71" t="s">
        <v>21</v>
      </c>
      <c r="C46" s="72" t="s">
        <v>22</v>
      </c>
      <c r="D46" s="94" t="s">
        <v>81</v>
      </c>
      <c r="E46" s="76" t="s">
        <v>42</v>
      </c>
      <c r="F46" s="113" t="s">
        <v>527</v>
      </c>
      <c r="R46" s="183"/>
      <c r="S46" s="184" t="s">
        <v>699</v>
      </c>
      <c r="T46" s="184" t="s">
        <v>704</v>
      </c>
      <c r="U46" s="184" t="s">
        <v>705</v>
      </c>
      <c r="V46" s="184" t="s">
        <v>700</v>
      </c>
      <c r="W46" s="184" t="s">
        <v>701</v>
      </c>
      <c r="X46" s="184" t="s">
        <v>702</v>
      </c>
      <c r="Y46" s="184" t="s">
        <v>703</v>
      </c>
      <c r="Z46" s="78" t="s">
        <v>19</v>
      </c>
      <c r="AA46" s="78" t="s">
        <v>20</v>
      </c>
      <c r="AB46" s="4"/>
      <c r="AC46" s="68" t="str">
        <f>IF(Params!$B$4="Sandwich","Valeur Limite au-dessus de LOD 2xSigma","Valeur limite au-dessous de LOD 2xSigma")</f>
        <v>Valeur limite au-dessous de LOD 2xSigma</v>
      </c>
      <c r="AD46" s="68" t="str">
        <f>IF(Params!$B$4="Sandwich","Valeur Limite au-dessus de LOD 3xSigma","Valeur limite au-dessous de LOD 3xSigma")</f>
        <v>Valeur limite au-dessous de LOD 3xSigma</v>
      </c>
      <c r="AE46" s="68" t="s">
        <v>32</v>
      </c>
      <c r="AF46" s="68" t="s">
        <v>82</v>
      </c>
      <c r="AG46" s="68" t="str">
        <f>IF(Params!$B$4="Sandwich","Mean0 + 2xSigma","Mean0 - 2xSigma")</f>
        <v>Mean0 - 2xSigma</v>
      </c>
      <c r="AH46" s="69" t="str">
        <f>IF(Params!$B$4="Sandwich","Mean0 + 3xSigma","Mean0 - 3xSigma")</f>
        <v>Mean0 - 3xSigma</v>
      </c>
      <c r="AI46" s="79" t="s">
        <v>23</v>
      </c>
      <c r="AJ46" s="79" t="s">
        <v>24</v>
      </c>
    </row>
    <row r="47" spans="1:36" x14ac:dyDescent="0.3">
      <c r="A47" s="107" t="str">
        <f>"Brut ProxNoise  ("&amp;Params!$B$17&amp;"-"&amp;Params!$B$18&amp;")"</f>
        <v>Brut ProxNoise  (-)</v>
      </c>
      <c r="B47" s="108" t="e">
        <f>IF('Calculs T3a'!$O$3&lt;&gt;"",IF(ABS('Calculs T3a'!$W$40)&gt;0.000000000001,IF(_xlfn.MINIFS('Calculs T3a'!$S$40:$S$49,'Calculs T3a'!$Z$40:$Z$49,"&gt;0,99")=0,"&gt;"&amp;MAX('Calculs T3a'!$S$40:$S$49),_xlfn.MINIFS('Calculs T3a'!$S$40:$S$49,'Calculs T3a'!$Z$40:$Z$49,"&gt;0,99")),"Valeurs faibles"))</f>
        <v>#DIV/0!</v>
      </c>
      <c r="C47" s="75" t="e">
        <f>IF('Calculs T3a'!$O$3&lt;&gt;"",IF(ABS('Calculs T3a'!$X$40)&gt;0.000000000001,IF(_xlfn.MINIFS('Calculs T3a'!$S$40:$S$49,'Calculs T3a'!$AA$40:$AA$49,"&gt;0,99")=0,"&gt;"&amp;MAX('Calculs T3a'!$S$40:$S$49),_xlfn.MINIFS('Calculs T3a'!$S$40:$S$49,'Calculs T3a'!$AA$40:$AA$49,"&gt;0,99")),"Valeurs faibles"))</f>
        <v>#DIV/0!</v>
      </c>
      <c r="D47" s="95" t="e">
        <f ca="1">Z47/AA47*IF(OR(B47=0,OR(C47=0,C47="Valeurs faibles de la LOD")),0,1)*IF(OR(AC47&gt;1,AD47&gt;1),0,1)</f>
        <v>#DIV/0!</v>
      </c>
      <c r="E47" s="32"/>
      <c r="R47" s="107" t="str">
        <f>"Brut ProxNoise  ("&amp;Params!$B$17&amp;"-"&amp;Params!$B$18&amp;")"</f>
        <v>Brut ProxNoise  (-)</v>
      </c>
      <c r="S47" s="157"/>
      <c r="T47" s="157" t="e">
        <f>B47</f>
        <v>#DIV/0!</v>
      </c>
      <c r="U47" s="157" t="e">
        <f>C47</f>
        <v>#DIV/0!</v>
      </c>
      <c r="V47" s="157"/>
      <c r="W47" s="157"/>
      <c r="X47" s="157"/>
      <c r="Y47" s="157"/>
      <c r="Z47">
        <f ca="1">COUNT(OFFSET('Calculs T3a'!G6,,,COUNT('Calculs T3a'!C6:C505),1))</f>
        <v>0</v>
      </c>
      <c r="AA47">
        <f>'Calculs T3a'!$O$3</f>
        <v>0</v>
      </c>
      <c r="AB47" s="114" t="s">
        <v>520</v>
      </c>
      <c r="AC47" s="13" t="e">
        <f>IF('Calculs T3a'!$O$3&lt;&gt;"",IF(Params!$B$4="Sandwich",_xlfn.MINIFS('Calculs T3a'!$T$40:$T$49,'Calculs T3a'!$T$40:$T$49,"&gt;"&amp;'Calculs T3a'!$W$40),_xlfn.MAXIFS('Calculs T3a'!$T$40:$T$49,'Calculs T3a'!$T$40:$T$49,"&lt;"&amp;'Calculs T3a'!$W$40)),"")</f>
        <v>#DIV/0!</v>
      </c>
      <c r="AD47" s="13" t="e">
        <f>IF('Calculs T3a'!$O$3&lt;&gt;"",IF(Params!$B$4="Sandwich",_xlfn.MINIFS('Calculs T3a'!$T$40:$T$49,'Calculs T3a'!$T$40:$T$49,"&gt;"&amp;'Calculs T3a'!$X$40),_xlfn.MAXIFS('Calculs T3a'!$T$40:$T$49,'Calculs T3a'!$T$40:$T$49,"&lt;"&amp;'Calculs T3a'!$X$40)),"")</f>
        <v>#DIV/0!</v>
      </c>
      <c r="AE47" s="13" t="e">
        <f>IF('Calculs T3a'!$O$3&lt;&gt;"",'Calculs T3a'!U40,"")</f>
        <v>#DIV/0!</v>
      </c>
      <c r="AF47" s="13" t="e">
        <f>IF('Calculs T3a'!$O$3&lt;&gt;"",'Calculs T3a'!V40,"")</f>
        <v>#DIV/0!</v>
      </c>
      <c r="AG47" s="13" t="e">
        <f>IF('Calculs T3a'!$O$3&lt;&gt;"",'Calculs T3a'!W40,"")</f>
        <v>#DIV/0!</v>
      </c>
      <c r="AH47" s="70" t="e">
        <f>IF('Calculs T3a'!$O$3&lt;&gt;"",'Calculs T3a'!X40,"")</f>
        <v>#DIV/0!</v>
      </c>
      <c r="AI47" s="3" t="e">
        <f>IF('Calculs T3a'!$O$3&lt;&gt;"",AC$4/$B47,"")</f>
        <v>#DIV/0!</v>
      </c>
      <c r="AJ47" s="3" t="e">
        <f>IF('Calculs T3a'!$O$3&lt;&gt;"",AC$4/$C47,"")</f>
        <v>#DIV/0!</v>
      </c>
    </row>
    <row r="48" spans="1:36" x14ac:dyDescent="0.3">
      <c r="A48" s="107" t="str">
        <f>"Fit Expo ProxNoise ("&amp;Params!$B$17&amp;"-"&amp;Params!$B$18&amp;")"</f>
        <v>Fit Expo ProxNoise (-)</v>
      </c>
      <c r="B48" s="108" t="e">
        <f>IF('Calculs T3a'!$O$3&lt;&gt;"",IF(ABS('Calculs T3a'!$AF$40)&gt;0.0000000000000001,IF(_xlfn.MINIFS('Calculs T3a'!$AB$40:$AB$49,'Calculs T3a'!$AI$40:$AI$49,"&gt;0,99")=0,"&gt;"&amp;MAX('Calculs T3a'!$S$40:$S$49),_xlfn.MINIFS('Calculs T3a'!$AB$40:$AB$49,'Calculs T3a'!$AI$40:$AI$49,"&gt;0,99")),"Valeurs faibles"))</f>
        <v>#DIV/0!</v>
      </c>
      <c r="C48" s="75" t="e">
        <f>IF('Calculs T3a'!$O$3&lt;&gt;"",IF(ABS('Calculs T3a'!$AG$40)&gt;0.00000000000001,IF(_xlfn.MINIFS('Calculs T3a'!$AB$40:$AB$49,'Calculs T3a'!$AJ$40:$AJ$49,"&gt;0,99")=0,"&gt;"&amp;MAX('Calculs T3a'!$S$40:$S$49),_xlfn.MINIFS('Calculs T3a'!$AB$40:$AB$49,'Calculs T3a'!$AJ$40:$AJ$49,"&gt;0,99")),"Valeurs faibles"))</f>
        <v>#DIV/0!</v>
      </c>
      <c r="D48" s="95" t="e">
        <f ca="1">Z48/AA48*IF(OR(B48=0,OR(C48=0,C48="Valeurs faibles de la LOD")),0,1)*IF(OR(AC48&gt;1,AD48&gt;1),0,1)</f>
        <v>#DIV/0!</v>
      </c>
      <c r="E48" s="32" t="s">
        <v>69</v>
      </c>
      <c r="R48" s="107" t="str">
        <f>"Fit Expo ProxNoise ("&amp;Params!$B$17&amp;"-"&amp;Params!$B$18&amp;")"</f>
        <v>Fit Expo ProxNoise (-)</v>
      </c>
      <c r="S48" s="157"/>
      <c r="T48" s="157" t="e">
        <f t="shared" ref="T48:T54" si="6">B48</f>
        <v>#DIV/0!</v>
      </c>
      <c r="U48" s="157" t="e">
        <f t="shared" ref="U48:U54" si="7">C48</f>
        <v>#DIV/0!</v>
      </c>
      <c r="V48" s="157"/>
      <c r="W48" s="157"/>
      <c r="X48" s="157"/>
      <c r="Y48" s="157"/>
      <c r="Z48">
        <f ca="1">COUNT(OFFSET('Calculs T3a'!H6,,,COUNT('Calculs T3a'!C6:C505),1))</f>
        <v>0</v>
      </c>
      <c r="AA48">
        <f>'Calculs T3a'!$O$3</f>
        <v>0</v>
      </c>
      <c r="AB48" s="114" t="s">
        <v>521</v>
      </c>
      <c r="AC48" s="13" t="e">
        <f>IF('Calculs T3a'!$O$3&lt;&gt;"",IF(Params!$B$4="Sandwich",_xlfn.MINIFS('Calculs T3a'!$AC$40:$AC$49,'Calculs T3a'!$AC$40:$AC$49,"&gt;"&amp;'Calculs T3a'!$AF$40),_xlfn.MAXIFS('Calculs T3a'!$AC$40:$AC$49,'Calculs T3a'!$AC$40:$AC$49,"&lt;"&amp;'Calculs T3a'!$AF$40)),"")</f>
        <v>#DIV/0!</v>
      </c>
      <c r="AD48" s="13" t="e">
        <f>IF('Calculs T3a'!$O$3&lt;&gt;"",IF(Params!$B$4="Sandwich",_xlfn.MINIFS('Calculs T3a'!$AC$40:$AC$49,'Calculs T3a'!$AC$40:$AC$49,"&gt;"&amp;'Calculs T3a'!$AG$40),_xlfn.MAXIFS('Calculs T3a'!$AC$40:$AC$49,'Calculs T3a'!$AC$40:$AC$49,"&lt;"&amp;'Calculs T3a'!$AG$40)),"")</f>
        <v>#DIV/0!</v>
      </c>
      <c r="AE48" s="13" t="e">
        <f>IF('Calculs T3a'!$O$3&lt;&gt;"",'Calculs T3a'!$AD$40,"")</f>
        <v>#DIV/0!</v>
      </c>
      <c r="AF48" s="13" t="e">
        <f>IF('Calculs T3a'!$O$3&lt;&gt;"",'Calculs T3a'!$AE$40,"")</f>
        <v>#DIV/0!</v>
      </c>
      <c r="AG48" s="13" t="e">
        <f>IF('Calculs T3a'!$O$3&lt;&gt;"",'Calculs T3a'!$AF$40,"")</f>
        <v>#DIV/0!</v>
      </c>
      <c r="AH48" s="70" t="e">
        <f>IF('Calculs T3a'!$O$3&lt;&gt;"",'Calculs T3a'!$AG$40,"")</f>
        <v>#DIV/0!</v>
      </c>
      <c r="AI48" s="3" t="e">
        <f>IF('Calculs T3a'!$O$3&lt;&gt;"",AC$4/$B48,"")</f>
        <v>#DIV/0!</v>
      </c>
      <c r="AJ48" s="3" t="e">
        <f>IF('Calculs T3a'!$O$3&lt;&gt;"",AC$4/$C48,"")</f>
        <v>#DIV/0!</v>
      </c>
    </row>
    <row r="49" spans="1:36" x14ac:dyDescent="0.3">
      <c r="A49" s="107" t="str">
        <f>"Poly2 ProxNoise ("&amp;Params!$B$17&amp;"-"&amp;Params!$B$18&amp;")"</f>
        <v>Poly2 ProxNoise (-)</v>
      </c>
      <c r="B49" s="108" t="e">
        <f>IF('Calculs T3a'!$O$3&lt;&gt;"",IF(ABS('Calculs T3a'!$W$80)&gt;0.0000000000001,IF(_xlfn.MINIFS('Calculs T3a'!$S$80:$S$89,'Calculs T3a'!$Z$80:$Z$89,"&gt;0,99")=0,"&gt;"&amp;MAX('Calculs T3a'!$S$40:$S$49),_xlfn.MINIFS('Calculs T3a'!$S$80:$S$89,'Calculs T3a'!$Z$80:$Z$89,"&gt;0,99")),"Valeurs faibles"))</f>
        <v>#DIV/0!</v>
      </c>
      <c r="C49" s="75" t="e">
        <f>IF('Calculs T3a'!$O$3&lt;&gt;"",IF(ABS('Calculs T3a'!$X$80)&gt;0.0000000000001,IF(_xlfn.MINIFS('Calculs T3a'!$S$80:$S$89,'Calculs T3a'!$AA$80:$AA$89,"&gt;0,99")=0,"&gt;"&amp;MAX('Calculs T3a'!$S$40:$S$49),_xlfn.MINIFS('Calculs T3a'!$S$80:$S$89,'Calculs T3a'!$AA$80:$AA$89,"&gt;0,99")),"Valeurs faibles"))</f>
        <v>#DIV/0!</v>
      </c>
      <c r="D49" s="95" t="e">
        <f ca="1">Z49/AA49*IF(OR(B49=0,OR(C49=0,C49="Valeurs faibles de la LOD")),0,1)*IF(OR(AC49&gt;1,AD49&gt;1),0,1)</f>
        <v>#DIV/0!</v>
      </c>
      <c r="E49" s="32" t="e">
        <f ca="1">AVERAGE(AVERAGEIFS(B47:B62,D47:D62,"&gt;0,9",C47:C62,"&lt;&gt;DIV/0!"),AVERAGEIFS(C47:C62,D47:D62,"&gt;0,9",C47:C62,"&lt;&gt;DIV/0!"))</f>
        <v>#DIV/0!</v>
      </c>
      <c r="R49" s="107" t="str">
        <f>"Poly2 ProxNoise ("&amp;Params!$B$17&amp;"-"&amp;Params!$B$18&amp;")"</f>
        <v>Poly2 ProxNoise (-)</v>
      </c>
      <c r="S49" s="157"/>
      <c r="T49" s="157" t="e">
        <f t="shared" si="6"/>
        <v>#DIV/0!</v>
      </c>
      <c r="U49" s="157" t="e">
        <f t="shared" si="7"/>
        <v>#DIV/0!</v>
      </c>
      <c r="V49" s="157"/>
      <c r="W49" s="157"/>
      <c r="X49" s="157"/>
      <c r="Y49" s="157"/>
      <c r="Z49">
        <f ca="1">COUNT(OFFSET('Calculs T3a'!I6,,,COUNT('Calculs T3a'!C6:C505),1))</f>
        <v>0</v>
      </c>
      <c r="AA49">
        <f>'Calculs T3a'!$O$3</f>
        <v>0</v>
      </c>
      <c r="AB49" s="114" t="s">
        <v>522</v>
      </c>
      <c r="AC49" s="13" t="e">
        <f>IF('Calculs T3a'!$O$3&lt;&gt;"",IF(Params!$B$4="Sandwich",_xlfn.MINIFS('Calculs T3a'!$T$80:$T$89,'Calculs T3a'!$T$80:$T$89,"&gt;"&amp;'Calculs T3a'!$W$80),_xlfn.MAXIFS('Calculs T3a'!$T$80:$T$89,'Calculs T3a'!$T$80:$T$89,"&lt;"&amp;'Calculs T3a'!$W$80)),"")</f>
        <v>#DIV/0!</v>
      </c>
      <c r="AD49" s="13" t="e">
        <f>IF('Calculs T3a'!$O$3&lt;&gt;"",IF(Params!$B$4="Sandwich",_xlfn.MINIFS('Calculs T3a'!$T$80:$T$89,'Calculs T3a'!$T$80:$T$89,"&gt;"&amp;'Calculs T3a'!$X$80),_xlfn.MAXIFS('Calculs T3a'!$T$80:$T$89,'Calculs T3a'!$T$80:$T$89,"&lt;"&amp;'Calculs T3a'!$X$80)),"")</f>
        <v>#DIV/0!</v>
      </c>
      <c r="AE49" s="13" t="e">
        <f>IF('Calculs T3a'!$O$3&lt;&gt;"",'Calculs T3a'!$U$80,"")</f>
        <v>#DIV/0!</v>
      </c>
      <c r="AF49" s="13" t="e">
        <f>IF('Calculs T3a'!$O$3&lt;&gt;"",'Calculs T3a'!$V$80,"")</f>
        <v>#DIV/0!</v>
      </c>
      <c r="AG49" s="13" t="e">
        <f>IF('Calculs T3a'!$O$3&lt;&gt;"",'Calculs T3a'!$W$80,"")</f>
        <v>#DIV/0!</v>
      </c>
      <c r="AH49" s="70" t="e">
        <f>IF('Calculs T3a'!$O$3&lt;&gt;"",'Calculs T3a'!$X$80,"")</f>
        <v>#DIV/0!</v>
      </c>
      <c r="AI49" s="3" t="e">
        <f>IF('Calculs T3a'!$O$3&lt;&gt;"",AC$4/$B49,"")</f>
        <v>#DIV/0!</v>
      </c>
      <c r="AJ49" s="3" t="e">
        <f>IF('Calculs T3a'!$O$3&lt;&gt;"",AC$4/$C49,"")</f>
        <v>#DIV/0!</v>
      </c>
    </row>
    <row r="50" spans="1:36" x14ac:dyDescent="0.3">
      <c r="A50" s="107" t="str">
        <f>"Test-Bruit Proche ("&amp;Params!$B$17&amp;"-"&amp;Params!$B$18&amp;")"</f>
        <v>Test-Bruit Proche (-)</v>
      </c>
      <c r="B50" s="108" t="e">
        <f>IF('Calculs T3a'!$O$3&lt;&gt;"",IF(ABS('Calculs T3a'!$AF$80)&gt;0.00000000001,IF(_xlfn.MINIFS('Calculs T3a'!$AB$80:$AB$89,'Calculs T3a'!$AI$80:$AI$89,"&gt;0,99")=0,"&gt;"&amp;MAX('Calculs T3a'!$S$40:$S$49),_xlfn.MINIFS('Calculs T3a'!$AB$80:$AB$89,'Calculs T3a'!$AI$80:$AI$89,"&gt;0,99")),"Valeurs faibles"))</f>
        <v>#DIV/0!</v>
      </c>
      <c r="C50" s="75" t="e">
        <f>IF('Calculs T3a'!$O$3&lt;&gt;"",IF(ABS('Calculs T3a'!$AG$80)&gt;0.00000000001,IF(_xlfn.MINIFS('Calculs T3a'!$AB$80:$AB$89,'Calculs T3a'!$AJ$80:$AJ$89,"&gt;0,99")=0,"&gt;"&amp;MAX('Calculs T3a'!$S$40:$S$49),_xlfn.MINIFS('Calculs T3a'!$AB$80:$AB$89,'Calculs T3a'!$AJ$80:$AJ$89,"&gt;0,99")),"Valeurs faibles"))</f>
        <v>#DIV/0!</v>
      </c>
      <c r="D50" s="95" t="e">
        <f ca="1">Z50/AA50*IF(OR(B50=0,OR(C50=0,C50="Valeurs faibles de la LOD")),0,1)</f>
        <v>#DIV/0!</v>
      </c>
      <c r="E50" s="32" t="s">
        <v>70</v>
      </c>
      <c r="R50" s="107" t="str">
        <f>"Test-Bruit Proche ("&amp;Params!$B$17&amp;"-"&amp;Params!$B$18&amp;")"</f>
        <v>Test-Bruit Proche (-)</v>
      </c>
      <c r="S50" s="157"/>
      <c r="T50" s="157" t="e">
        <f t="shared" si="6"/>
        <v>#DIV/0!</v>
      </c>
      <c r="U50" s="157" t="e">
        <f t="shared" si="7"/>
        <v>#DIV/0!</v>
      </c>
      <c r="V50" s="157"/>
      <c r="W50" s="157"/>
      <c r="X50" s="157"/>
      <c r="Y50" s="157"/>
      <c r="Z50">
        <f ca="1">COUNT(OFFSET('Calculs T3a'!J6,,,COUNT('Calculs T3a'!C6:C505),1))</f>
        <v>0</v>
      </c>
      <c r="AA50">
        <f>'Calculs T3a'!$O$3</f>
        <v>0</v>
      </c>
      <c r="AB50" s="114" t="s">
        <v>523</v>
      </c>
      <c r="AC50" s="13" t="e">
        <f>IF('Calculs T3a'!$O$3&lt;&gt;"",IF(Params!$B$4="Sandwich",_xlfn.MINIFS('Calculs T3a'!$AC$80:$AC$89,'Calculs T3a'!$AC$80:$AC$89,"&gt;"&amp;'Calculs T3a'!$AF$80),_xlfn.MAXIFS('Calculs T3a'!$AC$80:$AC$89,'Calculs T3a'!$AC$80:$AC$89,"&lt;"&amp;'Calculs T3a'!$AF$80)),"")</f>
        <v>#DIV/0!</v>
      </c>
      <c r="AD50" s="13" t="e">
        <f>IF('Calculs T3a'!$O$3&lt;&gt;"",IF(Params!$B$4="Sandwich",_xlfn.MINIFS('Calculs T3a'!$AC$80:$AC$89,'Calculs T3a'!$AC$80:$AC$89,"&gt;"&amp;'Calculs T3a'!$AG$80),_xlfn.MAXIFS('Calculs T3a'!$AC$80:$AC$89,'Calculs T3a'!$AC$80:$AC$89,"&lt;"&amp;'Calculs T3a'!$AG$80)),"")</f>
        <v>#DIV/0!</v>
      </c>
      <c r="AE50" s="13" t="e">
        <f>IF('Calculs T3a'!$O$3&lt;&gt;"",'Calculs T3a'!$AD$80,"")</f>
        <v>#DIV/0!</v>
      </c>
      <c r="AF50" s="13" t="e">
        <f>IF('Calculs T3a'!$O$3&lt;&gt;"",'Calculs T3a'!$AE$80,"")</f>
        <v>#DIV/0!</v>
      </c>
      <c r="AG50" s="13" t="e">
        <f>IF('Calculs T3a'!$O$3&lt;&gt;"",'Calculs T3a'!$AF$80,"")</f>
        <v>#DIV/0!</v>
      </c>
      <c r="AH50" s="70" t="e">
        <f>IF('Calculs T3a'!$O$3&lt;&gt;"",'Calculs T3a'!$AG$80,"")</f>
        <v>#DIV/0!</v>
      </c>
      <c r="AI50" s="3" t="e">
        <f>IF('Calculs T3a'!$O$3&lt;&gt;"",AC$4/$B50,"")</f>
        <v>#DIV/0!</v>
      </c>
      <c r="AJ50" s="3" t="e">
        <f>IF('Calculs T3a'!$O$3&lt;&gt;"",AC$4/$C50,"")</f>
        <v>#DIV/0!</v>
      </c>
    </row>
    <row r="51" spans="1:36" x14ac:dyDescent="0.3">
      <c r="A51" s="142" t="str">
        <f>"Convol Brut ProxNoise ("&amp;Params!$B$17&amp;"-"&amp;Params!$B$18&amp;")"</f>
        <v>Convol Brut ProxNoise (-)</v>
      </c>
      <c r="B51" s="143" t="e">
        <f>IF('Calculs T3a'!$O$3&lt;&gt;"",IF(ABS('Calculs T3a'!$W$121)&gt;0.000000000001,IF(_xlfn.MINIFS('Calculs T3a'!$S$121:$S$130,'Calculs T3a'!$Z$121:$Z$130,"&gt;0,99")=0,"&gt;"&amp;MAX('Calculs T3a'!$S$40:$S$49),_xlfn.MINIFS('Calculs T3a'!$S$121:$S$130,'Calculs T3a'!$Z$121:$Z$130,"&gt;0,99")),"Valeurs faibles"))</f>
        <v>#DIV/0!</v>
      </c>
      <c r="C51" s="144" t="e">
        <f>IF('Calculs T3a'!$O$3&lt;&gt;"",IF(ABS('Calculs T3a'!$X$121)&gt;0.000000000001,IF(_xlfn.MINIFS('Calculs T3a'!$S$121:$S$130,'Calculs T3a'!$AA$121:$AA$130,"&gt;0,99")=0,"&gt;"&amp;MAX('Calculs T3a'!$S$40:$S$49),_xlfn.MINIFS('Calculs T3a'!$S$121:$S$130,'Calculs T3a'!$AA$121:$AA$130,"&gt;0,99")),"Valeurs faibles"))</f>
        <v>#DIV/0!</v>
      </c>
      <c r="D51" s="95" t="e">
        <f ca="1">Z51/AA51*IF(OR(B51=0,OR(C51=0,C51="Valeurs faibles de la LOD")),0,1)*IF(OR(AC51&gt;1,AD51&gt;1),0,1)</f>
        <v>#DIV/0!</v>
      </c>
      <c r="E51" s="32" t="e">
        <f ca="1">AVERAGEIFS(B47:B62,D47:D62,"&gt;0,9",C47:C62,"&lt;&gt;DIV/0!")</f>
        <v>#DIV/0!</v>
      </c>
      <c r="R51" s="142" t="str">
        <f>"Convol Brut ProxNoise ("&amp;Params!$B$17&amp;"-"&amp;Params!$B$18&amp;")"</f>
        <v>Convol Brut ProxNoise (-)</v>
      </c>
      <c r="S51" s="162"/>
      <c r="T51" s="162" t="e">
        <f t="shared" si="6"/>
        <v>#DIV/0!</v>
      </c>
      <c r="U51" s="162" t="e">
        <f t="shared" si="7"/>
        <v>#DIV/0!</v>
      </c>
      <c r="V51" s="162"/>
      <c r="W51" s="162"/>
      <c r="X51" s="162"/>
      <c r="Y51" s="162"/>
      <c r="Z51">
        <f ca="1">COUNT(OFFSET('Calculs T3a'!K6,,,COUNT('Calculs T3a'!C6:C505),1))</f>
        <v>0</v>
      </c>
      <c r="AA51">
        <f>'Calculs T3a'!$O$3</f>
        <v>0</v>
      </c>
      <c r="AB51" s="114" t="s">
        <v>510</v>
      </c>
      <c r="AC51" s="13" t="e">
        <f>IF('Calculs T3a'!$O$3&lt;&gt;"",IF(Params!$B$4="Sandwich",_xlfn.MINIFS('Calculs T3a'!$T$121:$T$130,'Calculs T3a'!$T$121:$T$130,"&gt;"&amp;'Calculs T3a'!$W$121),_xlfn.MAXIFS('Calculs T3a'!$T$121:$T$130,'Calculs T3a'!$T$121:$T$130,"&lt;"&amp;'Calculs T3a'!$W$121)),"")</f>
        <v>#DIV/0!</v>
      </c>
      <c r="AD51" s="13" t="e">
        <f>IF('Calculs T3a'!$O$3&lt;&gt;"",IF(Params!$B$4="Sandwich",_xlfn.MINIFS('Calculs T3a'!$T$121:$T$130,'Calculs T3a'!$T$121:$T$130,"&gt;"&amp;'Calculs T3a'!$X$121),_xlfn.MAXIFS('Calculs T3a'!$T$121:$T$130,'Calculs T3a'!$T$121:$T$130,"&lt;"&amp;'Calculs T3a'!$X$121)),"")</f>
        <v>#DIV/0!</v>
      </c>
      <c r="AE51" s="13" t="e">
        <f>IF('Calculs T3a'!$O$3&lt;&gt;"",'Calculs T3a'!$U$121,"")</f>
        <v>#DIV/0!</v>
      </c>
      <c r="AF51" s="13" t="e">
        <f>IF('Calculs T3a'!$O$3&lt;&gt;"",'Calculs T3a'!$V$121,"")</f>
        <v>#DIV/0!</v>
      </c>
      <c r="AG51" s="13" t="e">
        <f>IF('Calculs T3a'!$O$3&lt;&gt;"",'Calculs T3a'!$W$121,"")</f>
        <v>#DIV/0!</v>
      </c>
      <c r="AH51" s="70" t="e">
        <f>IF('Calculs T3a'!$O$3&lt;&gt;"",'Calculs T3a'!$X$121,"")</f>
        <v>#DIV/0!</v>
      </c>
      <c r="AI51" s="3" t="e">
        <f>IF('Calculs T3a'!$O$3&lt;&gt;"",AC$4/$B51,"")</f>
        <v>#DIV/0!</v>
      </c>
      <c r="AJ51" s="3" t="e">
        <f>IF('Calculs T3a'!$O$3&lt;&gt;"",AC$4/$C51,"")</f>
        <v>#DIV/0!</v>
      </c>
    </row>
    <row r="52" spans="1:36" x14ac:dyDescent="0.3">
      <c r="A52" s="142" t="str">
        <f>"Convol Fit Expo ProxNoise  ("&amp;Params!$B$17&amp;"-"&amp;Params!$B$18&amp;")"</f>
        <v>Convol Fit Expo ProxNoise  (-)</v>
      </c>
      <c r="B52" s="143" t="e">
        <f>IF('Calculs T3a'!$O$3&lt;&gt;"",IF(ABS('Calculs T3a'!$AF$121)&gt;0.00000000000001,IF(_xlfn.MINIFS('Calculs T3a'!$AB$121:$AB$130,'Calculs T3a'!$AI$121:$AI$130,"&gt;0,99")=0,"&gt;"&amp;MAX('Calculs T3a'!$S$40:$S$49),_xlfn.MINIFS('Calculs T3a'!$AB$121:$AB$130,'Calculs T3a'!$AI$121:$AI$130,"&gt;0,99")),"Valeurs faibles"))</f>
        <v>#DIV/0!</v>
      </c>
      <c r="C52" s="144" t="e">
        <f>IF('Calculs T3a'!$O$3&lt;&gt;"",IF(ABS('Calculs T3a'!$AG$121)&gt;0.00000000000001,IF(_xlfn.MINIFS('Calculs T3a'!$AB$121:$AB$130,'Calculs T3a'!$AJ$121:$AJ$130,"&gt;0,99")=0,"&gt;"&amp;MAX('Calculs T3a'!$S$40:$S$49),_xlfn.MINIFS('Calculs T3a'!$AB$121:$AB$130,'Calculs T3a'!$AJ$121:$AJ$130,"&gt;0,99")),"Valeurs faibles"))</f>
        <v>#DIV/0!</v>
      </c>
      <c r="D52" s="95" t="e">
        <f ca="1">Z52/AA52*IF(OR(B52=0,OR(C52=0,C52="Valeurs faibles de la LOD")),0,1)*IF(OR(AC52&gt;1,AD52&gt;1),0,1)</f>
        <v>#DIV/0!</v>
      </c>
      <c r="R52" s="142" t="str">
        <f>"Convol Fit Expo ProxNoise  ("&amp;Params!$B$17&amp;"-"&amp;Params!$B$18&amp;")"</f>
        <v>Convol Fit Expo ProxNoise  (-)</v>
      </c>
      <c r="S52" s="162"/>
      <c r="T52" s="162" t="e">
        <f t="shared" si="6"/>
        <v>#DIV/0!</v>
      </c>
      <c r="U52" s="162" t="e">
        <f t="shared" si="7"/>
        <v>#DIV/0!</v>
      </c>
      <c r="V52" s="162"/>
      <c r="W52" s="162"/>
      <c r="X52" s="162"/>
      <c r="Y52" s="162"/>
      <c r="Z52">
        <f ca="1">COUNT(OFFSET('Calculs T3a'!L6,,,COUNT('Calculs T3a'!C6:C505),1))</f>
        <v>0</v>
      </c>
      <c r="AA52">
        <f>'Calculs T3a'!$O$3</f>
        <v>0</v>
      </c>
      <c r="AB52" s="114" t="s">
        <v>519</v>
      </c>
      <c r="AC52" s="13" t="e">
        <f>IF('Calculs T3a'!$O$3&lt;&gt;"",IF(Params!$B$4="Sandwich",_xlfn.MINIFS('Calculs T3a'!$AC$121:$AC$130,'Calculs T3a'!$AC$121:$AC$130,"&gt;"&amp;'Calculs T3a'!$AF$121),_xlfn.MAXIFS('Calculs T3a'!$AC$121:$AC$130,'Calculs T3a'!$AC$121:$AC$130,"&lt;"&amp;'Calculs T3a'!$AF$121)),"")</f>
        <v>#DIV/0!</v>
      </c>
      <c r="AD52" s="13" t="e">
        <f>IF('Calculs T3a'!$O$3&lt;&gt;"",IF(Params!$B$4="Sandwich",_xlfn.MINIFS('Calculs T3a'!$AC$121:$AC$130,'Calculs T3a'!$AC$121:$AC$130,"&gt;"&amp;'Calculs T3a'!$AG$121),_xlfn.MAXIFS('Calculs T3a'!$AC$121:$AC$130,'Calculs T3a'!$AC$121:$AC$130,"&lt;"&amp;'Calculs T3a'!$AG$121)),"")</f>
        <v>#DIV/0!</v>
      </c>
      <c r="AE52" s="13" t="e">
        <f>IF('Calculs T3a'!$O$3&lt;&gt;"",'Calculs T3a'!$AD$121,"")</f>
        <v>#DIV/0!</v>
      </c>
      <c r="AF52" s="13" t="e">
        <f>IF('Calculs T3a'!$O$3&lt;&gt;"",'Calculs T3a'!$AE$121,"")</f>
        <v>#DIV/0!</v>
      </c>
      <c r="AG52" s="13" t="e">
        <f>IF('Calculs T3a'!$O$3&lt;&gt;"",'Calculs T3a'!$AF$121,"")</f>
        <v>#DIV/0!</v>
      </c>
      <c r="AH52" s="70" t="e">
        <f>IF('Calculs T3a'!$O$3&lt;&gt;"",'Calculs T3a'!$AG$121,"")</f>
        <v>#DIV/0!</v>
      </c>
      <c r="AI52" s="3" t="e">
        <f>IF('Calculs T3a'!$O$3&lt;&gt;"",AC$4/$B52,"")</f>
        <v>#DIV/0!</v>
      </c>
      <c r="AJ52" s="3" t="e">
        <f>IF('Calculs T3a'!$O$3&lt;&gt;"",AC$4/$C52,"")</f>
        <v>#DIV/0!</v>
      </c>
    </row>
    <row r="53" spans="1:36" x14ac:dyDescent="0.3">
      <c r="A53" s="142" t="str">
        <f>"Convol Poly2 ProxNoise  ("&amp;Params!$B$17&amp;"-"&amp;Params!$B$18&amp;")"</f>
        <v>Convol Poly2 ProxNoise  (-)</v>
      </c>
      <c r="B53" s="158" t="e">
        <f>IF('Calculs T3a'!$O$3&lt;&gt;"",IF(ABS('Calculs T3a'!$W$160)&gt;0.000000000000001,IF(_xlfn.MINIFS('Calculs T3a'!$S$160:$S$169,'Calculs T3a'!$Z$160:$Z$169,"&gt;0,99")=0,"&gt;"&amp;MAX('Calculs T3a'!$S$40:$S$49),_xlfn.MINIFS('Calculs T3a'!$S$160:$S$169,'Calculs T3a'!$Z$160:$Z$169,"&gt;0,99")),"Valeurs faibles"))</f>
        <v>#DIV/0!</v>
      </c>
      <c r="C53" s="159" t="e">
        <f>IF('Calculs T3a'!$O$3&lt;&gt;"",IF(ABS('Calculs T3a'!$X$160)&gt;0.000000000000001,IF(_xlfn.MINIFS('Calculs T3a'!$S$160:$S$169,'Calculs T3a'!$AA$160:$AA$169,"&gt;0,99")=0,"&gt;"&amp;MAX('Calculs T3a'!$S$40:$S$49),_xlfn.MINIFS('Calculs T3a'!$S$160:$S$169,'Calculs T3a'!$AA$160:$AA$169,"&gt;0,99")),"Valeurs faibles"))</f>
        <v>#DIV/0!</v>
      </c>
      <c r="D53" s="95" t="e">
        <f ca="1">Z53/AA53*IF(OR(B53=0,OR(C53=0,C53="Valeurs faibles de la LOD")),0,1)*IF(OR(AC53&gt;1,AD53&gt;1),0,1)</f>
        <v>#DIV/0!</v>
      </c>
      <c r="F53" s="170"/>
      <c r="R53" s="142" t="str">
        <f>"Convol Poly2 ProxNoise  ("&amp;Params!$B$17&amp;"-"&amp;Params!$B$18&amp;")"</f>
        <v>Convol Poly2 ProxNoise  (-)</v>
      </c>
      <c r="S53" s="162"/>
      <c r="T53" s="162" t="e">
        <f t="shared" si="6"/>
        <v>#DIV/0!</v>
      </c>
      <c r="U53" s="162" t="e">
        <f t="shared" si="7"/>
        <v>#DIV/0!</v>
      </c>
      <c r="V53" s="162"/>
      <c r="W53" s="162"/>
      <c r="X53" s="162"/>
      <c r="Y53" s="162"/>
      <c r="Z53">
        <f ca="1">COUNT(OFFSET('Calculs T3a'!M6,,,COUNT('Calculs T3a'!C6:C505),1))</f>
        <v>0</v>
      </c>
      <c r="AA53">
        <f>'Calculs T3a'!$O$3</f>
        <v>0</v>
      </c>
      <c r="AB53" s="114" t="s">
        <v>524</v>
      </c>
      <c r="AC53" s="13" t="e">
        <f>IF('Calculs T3a'!$O$3&lt;&gt;"",IF(Params!$B$4="Sandwich",_xlfn.MINIFS('Calculs T3a'!$T$160:$T$169,'Calculs T3a'!$T$160:$T$169,"&gt;"&amp;'Calculs T3a'!$W$160),_xlfn.MAXIFS('Calculs T3a'!$T$160:$T$169,'Calculs T3a'!$T$160:$T$169,"&lt;"&amp;'Calculs T3a'!$W$160)),"")</f>
        <v>#DIV/0!</v>
      </c>
      <c r="AD53" s="13" t="e">
        <f>IF('Calculs T3a'!$O$3&lt;&gt;"",IF(Params!$B$4="Sandwich",_xlfn.MINIFS('Calculs T3a'!$T$160:$T$169,'Calculs T3a'!$T$160:$T$169,"&gt;"&amp;'Calculs T3a'!$X$160),_xlfn.MAXIFS('Calculs T3a'!$T$160:$T$169,'Calculs T3a'!$T$160:$T$169,"&lt;"&amp;'Calculs T3a'!$X$160)),"")</f>
        <v>#DIV/0!</v>
      </c>
      <c r="AE53" s="13" t="e">
        <f>IF('Calculs T3a'!$O$3&lt;&gt;"",'Calculs T3a'!$U$160,"")</f>
        <v>#DIV/0!</v>
      </c>
      <c r="AF53" s="13" t="e">
        <f>IF('Calculs T3a'!$O$3&lt;&gt;"",'Calculs T3a'!$V$160,"")</f>
        <v>#DIV/0!</v>
      </c>
      <c r="AG53" s="13" t="e">
        <f>IF('Calculs T3a'!$O$3&lt;&gt;"",'Calculs T3a'!$W$160,"")</f>
        <v>#DIV/0!</v>
      </c>
      <c r="AH53" s="70" t="e">
        <f>IF('Calculs T3a'!$O$3&lt;&gt;"",'Calculs T3a'!$X$160,"")</f>
        <v>#DIV/0!</v>
      </c>
      <c r="AI53" s="3" t="e">
        <f>IF('Calculs T3a'!$O$3&lt;&gt;"",AC$4/$B53,"")</f>
        <v>#DIV/0!</v>
      </c>
      <c r="AJ53" s="3" t="e">
        <f>IF('Calculs T3a'!$O$3&lt;&gt;"",AC$4/$C53,"")</f>
        <v>#DIV/0!</v>
      </c>
    </row>
    <row r="54" spans="1:36" x14ac:dyDescent="0.3">
      <c r="A54" s="142" t="str">
        <f>"Convol Test-BruitProche  ("&amp;Params!$B$17&amp;"-"&amp;Params!$B$18&amp;")"</f>
        <v>Convol Test-BruitProche  (-)</v>
      </c>
      <c r="B54" s="143" t="e">
        <f>IF('Calculs T3a'!$O$3&lt;&gt;"",IF(ABS('Calculs T3a'!$AF$160)&gt;0.0000000000000001,IF(_xlfn.MINIFS('Calculs T3a'!$AB$160:$AB$169,'Calculs T3a'!$AI$160:$AI$169,"&gt;0,99")=0,"&gt;"&amp;MAX('Calculs T3a'!$S$40:$S$49),_xlfn.MINIFS('Calculs T3a'!$AB$160:$AB$169,'Calculs T3a'!$AI$160:$AI$169,"&gt;0,99")),"Valeurs faibles"))</f>
        <v>#DIV/0!</v>
      </c>
      <c r="C54" s="144" t="e">
        <f>IF('Calculs T3a'!$O$3&lt;&gt;"",IF(ABS('Calculs T3a'!$AG$160)&gt;0.0000000000001,IF(_xlfn.MINIFS('Calculs T3a'!$AB$160:$AB$169,'Calculs T3a'!$AJ$160:$AJ$169,"&gt;0,99")=0,"&gt;"&amp;MAX('Calculs T3a'!$S$40:$S$49),_xlfn.MINIFS('Calculs T3a'!$AB$160:$AB$169,'Calculs T3a'!$AJ$160:$AJ$169,"&gt;0,99")),"Valeurs faibles"))</f>
        <v>#DIV/0!</v>
      </c>
      <c r="D54" s="95" t="e">
        <f ca="1">Z54/AA54*IF(OR(B54=0,OR(C54=0,C54="Valeurs faibles de la LOD")),0,1)</f>
        <v>#DIV/0!</v>
      </c>
      <c r="E54" s="32"/>
      <c r="F54" s="170"/>
      <c r="R54" s="142" t="str">
        <f>"Convol Test-BruitProche  ("&amp;Params!$B$17&amp;"-"&amp;Params!$B$18&amp;")"</f>
        <v>Convol Test-BruitProche  (-)</v>
      </c>
      <c r="S54" s="162"/>
      <c r="T54" s="162" t="e">
        <f t="shared" si="6"/>
        <v>#DIV/0!</v>
      </c>
      <c r="U54" s="162" t="e">
        <f t="shared" si="7"/>
        <v>#DIV/0!</v>
      </c>
      <c r="V54" s="162"/>
      <c r="W54" s="162"/>
      <c r="X54" s="162"/>
      <c r="Y54" s="162"/>
      <c r="Z54">
        <f ca="1">COUNT(OFFSET('Calculs T3a'!N6,,,COUNT('Calculs T3a'!C6:C505),1))</f>
        <v>0</v>
      </c>
      <c r="AA54">
        <f>'Calculs T3a'!$O$3</f>
        <v>0</v>
      </c>
      <c r="AB54" s="114" t="s">
        <v>525</v>
      </c>
      <c r="AC54" s="13" t="e">
        <f>IF('Calculs T3a'!$O$3&lt;&gt;"",IF(Params!$B$4="Sandwich",_xlfn.MINIFS('Calculs T3a'!$AC$160:$AC$169,'Calculs T3a'!$AC$160:$AC$169,"&gt;"&amp;'Calculs T3a'!$AF$160),_xlfn.MAXIFS('Calculs T3a'!$AC$160:$AC$169,'Calculs T3a'!$AC$160:$AC$169,"&lt;"&amp;'Calculs T3a'!$AF$160)),"")</f>
        <v>#DIV/0!</v>
      </c>
      <c r="AD54" s="13" t="e">
        <f>IF('Calculs T3a'!$O$3&lt;&gt;"",IF(Params!$B$4="Sandwich",_xlfn.MINIFS('Calculs T3a'!$AC$160:$AC$169,'Calculs T3a'!$AC$160:$AC$169,"&gt;"&amp;'Calculs T3a'!$AG$160),_xlfn.MAXIFS('Calculs T3a'!$AC$160:$AC$169,'Calculs T3a'!$AC$160:$AC$169,"&lt;"&amp;'Calculs T3a'!$AG$160)),"")</f>
        <v>#DIV/0!</v>
      </c>
      <c r="AE54" s="13" t="e">
        <f>IF('Calculs T3a'!$O$3&lt;&gt;"",'Calculs T3a'!$AD$160,"")</f>
        <v>#DIV/0!</v>
      </c>
      <c r="AF54" s="13" t="e">
        <f>IF('Calculs T3a'!$O$3&lt;&gt;"",'Calculs T3a'!$AE$160,"")</f>
        <v>#DIV/0!</v>
      </c>
      <c r="AG54" s="13" t="e">
        <f>IF('Calculs T3a'!$O$3&lt;&gt;"",'Calculs T3a'!$AF$160,"")</f>
        <v>#DIV/0!</v>
      </c>
      <c r="AH54" s="70" t="e">
        <f>IF('Calculs T3a'!$O$3&lt;&gt;"",'Calculs T3a'!$AG$160,"")</f>
        <v>#DIV/0!</v>
      </c>
      <c r="AI54" s="3" t="e">
        <f>IF('Calculs T3a'!$O$3&lt;&gt;"",AC$4/$B54,"")</f>
        <v>#DIV/0!</v>
      </c>
      <c r="AJ54" s="3" t="e">
        <f>IF('Calculs T3a'!$O$3&lt;&gt;"",AC$4/$C54,"")</f>
        <v>#DIV/0!</v>
      </c>
    </row>
    <row r="55" spans="1:36" x14ac:dyDescent="0.3">
      <c r="A55" s="115" t="s">
        <v>524</v>
      </c>
      <c r="B55" s="116" t="e">
        <f>IF('Calculs T3b'!$O$3&lt;&gt;"",IF(ABS('Calculs T3b'!$W$40)&gt;0.000000000001,IF(_xlfn.MINIFS('Calculs T3b'!$S$40:$S$49,'Calculs T3b'!$Z$40:$Z$49,"&gt;0,99")=0,"&gt;"&amp;MAX('Calculs T3b'!$S$40:$S$49),_xlfn.MINIFS('Calculs T3b'!$S$40:$S$49,'Calculs T3b'!$Z$40:$Z$49,"&gt;0,99")),"Valeurs faibles"))</f>
        <v>#DIV/0!</v>
      </c>
      <c r="C55" s="117" t="e">
        <f>IF('Calculs T3b'!$O$3&lt;&gt;"",IF(ABS('Calculs T3b'!$X$40)&gt;0.000000000001,IF(_xlfn.MINIFS('Calculs T3b'!$S$40:$S$49,'Calculs T3b'!$AA$40:$AA$49,"&gt;0,99")=0,"&gt;"&amp;MAX('Calculs T3b'!$S$40:$S$49),_xlfn.MINIFS('Calculs T3b'!$S$40:$S$49,'Calculs T3b'!$AA$40:$AA$49,"&gt;0,99")),"Valeurs faibles"))</f>
        <v>#DIV/0!</v>
      </c>
      <c r="D55" s="95" t="e">
        <f ca="1">Z55/AA55*IF(OR(B55=0,OR(C55=0,C55="Valeurs faibles de la LOD")),0,1)*IF(OR(AC55&gt;1,AD55&gt;1),0,1)</f>
        <v>#DIV/0!</v>
      </c>
      <c r="E55" s="32"/>
      <c r="F55" s="167"/>
      <c r="R55" s="100"/>
      <c r="S55" s="98"/>
      <c r="T55" s="98"/>
      <c r="U55" s="98"/>
      <c r="V55" s="98"/>
      <c r="W55" s="98"/>
      <c r="Z55">
        <f ca="1">COUNT(OFFSET('Calculs T3b'!G6,,,COUNT('Calculs T3b'!$C$6:$C$505),1))</f>
        <v>0</v>
      </c>
      <c r="AA55">
        <f>'Calculs T3b'!$O$3</f>
        <v>0</v>
      </c>
      <c r="AB55" s="114" t="s">
        <v>526</v>
      </c>
      <c r="AC55" s="13" t="e">
        <f>IF('Calculs T3b'!$O$3&lt;&gt;"",IF(Params!$B$4="Sandwich",_xlfn.MINIFS('Calculs T3b'!$T$40:$T$49,'Calculs T3b'!$T$40:$T$49,"&gt;"&amp;'Calculs T3b'!$W$40),_xlfn.MAXIFS('Calculs T3b'!$T$40:$T$49,'Calculs T3b'!$T$40:$T$49,"&lt;"&amp;'Calculs T3b'!$W$40)),"")</f>
        <v>#DIV/0!</v>
      </c>
      <c r="AD55" s="13" t="e">
        <f>IF('Calculs T3b'!$O$3&lt;&gt;"",IF(Params!$B$4="Sandwich",_xlfn.MINIFS('Calculs T3b'!$T$40:$T$49,'Calculs T3b'!$T$40:$T$49,"&gt;"&amp;'Calculs T3b'!$X$40),_xlfn.MAXIFS('Calculs T3b'!$T$40:$T$49,'Calculs T3b'!$T$40:$T$49,"&lt;"&amp;'Calculs T3b'!$X$40)),"")</f>
        <v>#DIV/0!</v>
      </c>
      <c r="AE55" s="13" t="e">
        <f>IF('Calculs T3b'!$O$3&lt;&gt;"",'Calculs T3b'!U40,"")</f>
        <v>#DIV/0!</v>
      </c>
      <c r="AF55" s="13" t="e">
        <f>IF('Calculs T3b'!$O$3&lt;&gt;"",'Calculs T3b'!V40,"")</f>
        <v>#DIV/0!</v>
      </c>
      <c r="AG55" s="13" t="e">
        <f>IF('Calculs T3b'!$O$3&lt;&gt;"",'Calculs T3b'!W40,"")</f>
        <v>#DIV/0!</v>
      </c>
      <c r="AH55" s="70" t="e">
        <f>IF('Calculs T3b'!$O$3&lt;&gt;"",'Calculs T3b'!X40,"")</f>
        <v>#DIV/0!</v>
      </c>
      <c r="AI55" s="3" t="e">
        <f>IF('Calculs T3b'!$O$3&lt;&gt;"",AC$4/$B55,"")</f>
        <v>#DIV/0!</v>
      </c>
      <c r="AJ55" s="3" t="e">
        <f>IF('Calculs T3b'!$O$3&lt;&gt;"",AC$4/$C55,"")</f>
        <v>#DIV/0!</v>
      </c>
    </row>
    <row r="56" spans="1:36" x14ac:dyDescent="0.3">
      <c r="A56" s="115" t="s">
        <v>525</v>
      </c>
      <c r="B56" s="116" t="e">
        <f>IF('Calculs T3b'!$O$3&lt;&gt;"",IF(ABS('Calculs T3b'!$AF$40)&gt;0.0000000000000001,IF(_xlfn.MINIFS('Calculs T3b'!$AB$40:$AB$49,'Calculs T3b'!$AI$40:$AI$49,"&gt;0,99")=0,"&gt;"&amp;MAX('Calculs T3b'!$S$40:$S$49),_xlfn.MINIFS('Calculs T3b'!$AB$40:$AB$49,'Calculs T3b'!$AI$40:$AI$49,"&gt;0,99")),"Valeurs faibles"))</f>
        <v>#DIV/0!</v>
      </c>
      <c r="C56" s="117" t="e">
        <f>IF('Calculs T3b'!$O$3&lt;&gt;"",IF(ABS('Calculs T3b'!$AG$40)&gt;0.00000000000001,IF(_xlfn.MINIFS('Calculs T3b'!$AB$40:$AB$49,'Calculs T3b'!$AJ$40:$AJ$49,"&gt;0,99")=0,"&gt;"&amp;MAX('Calculs T3b'!$S$40:$S$49),_xlfn.MINIFS('Calculs T3b'!$AB$40:$AB$49,'Calculs T3b'!$AJ$40:$AJ$49,"&gt;0,99")),"Valeurs faibles"))</f>
        <v>#DIV/0!</v>
      </c>
      <c r="D56" s="95" t="e">
        <f ca="1">Z56/AA56*IF(OR(B56=0,OR(C56=0,C56="Valeurs faibles de la LOD")),0,1)*IF(OR(AC56&gt;1,AD56&gt;1),0,1)</f>
        <v>#DIV/0!</v>
      </c>
      <c r="F56" s="167"/>
      <c r="R56" s="100"/>
      <c r="S56" s="98"/>
      <c r="T56" s="98"/>
      <c r="U56" s="98"/>
      <c r="V56" s="98"/>
      <c r="W56" s="98"/>
      <c r="Z56">
        <f ca="1">COUNT(OFFSET('Calculs T3b'!H6,,,COUNT('Calculs T3b'!$C$6:$C$505),1))</f>
        <v>0</v>
      </c>
      <c r="AA56">
        <f>'Calculs T3b'!$O$3</f>
        <v>0</v>
      </c>
      <c r="AB56" s="114" t="s">
        <v>509</v>
      </c>
      <c r="AC56" s="13" t="e">
        <f>IF('Calculs T3b'!$O$3&lt;&gt;"",IF(Params!$B$4="Sandwich",_xlfn.MINIFS('Calculs T3b'!$AC$40:$AC$49,'Calculs T3b'!$AC$40:$AC$49,"&gt;"&amp;'Calculs T3b'!$AF$40),_xlfn.MAXIFS('Calculs T3b'!$AC$40:$AC$49,'Calculs T3b'!$AC$40:$AC$49,"&lt;"&amp;'Calculs T3b'!$AF$40)),"")</f>
        <v>#DIV/0!</v>
      </c>
      <c r="AD56" s="13" t="e">
        <f>IF('Calculs T3b'!$O$3&lt;&gt;"",IF(Params!$B$4="Sandwich",_xlfn.MINIFS('Calculs T3b'!$AC$40:$AC$49,'Calculs T3b'!$AC$40:$AC$49,"&gt;"&amp;'Calculs T3b'!$AG$40),_xlfn.MAXIFS('Calculs T3b'!$AC$40:$AC$49,'Calculs T3b'!$AC$40:$AC$49,"&lt;"&amp;'Calculs T3b'!$AG$40)),"")</f>
        <v>#DIV/0!</v>
      </c>
      <c r="AE56" s="13" t="e">
        <f>IF('Calculs T3b'!$O$3&lt;&gt;"",'Calculs T3b'!$AD$40,"")</f>
        <v>#DIV/0!</v>
      </c>
      <c r="AF56" s="13" t="e">
        <f>IF('Calculs T3b'!$O$3&lt;&gt;"",'Calculs T3b'!$AE$40,"")</f>
        <v>#DIV/0!</v>
      </c>
      <c r="AG56" s="13" t="e">
        <f>IF('Calculs T3b'!$O$3&lt;&gt;"",'Calculs T3b'!$AF$40,"")</f>
        <v>#DIV/0!</v>
      </c>
      <c r="AH56" s="70" t="e">
        <f>IF('Calculs T3b'!$O$3&lt;&gt;"",'Calculs T3b'!$AG$40,"")</f>
        <v>#DIV/0!</v>
      </c>
      <c r="AI56" s="3" t="e">
        <f>IF('Calculs T3b'!$O$3&lt;&gt;"",AC$4/$B56,"")</f>
        <v>#DIV/0!</v>
      </c>
      <c r="AJ56" s="3" t="e">
        <f>IF('Calculs T3b'!$O$3&lt;&gt;"",AC$4/$C56,"")</f>
        <v>#DIV/0!</v>
      </c>
    </row>
    <row r="57" spans="1:36" x14ac:dyDescent="0.3">
      <c r="A57" s="115" t="s">
        <v>526</v>
      </c>
      <c r="B57" s="116" t="e">
        <f>IF('Calculs T3b'!$O$3&lt;&gt;"",IF(ABS('Calculs T3b'!$W$80)&gt;0.0000000000001,IF(_xlfn.MINIFS('Calculs T3b'!$S$80:$S$89,'Calculs T3b'!$Z$80:$Z$89,"&gt;0,99")=0,"&gt;"&amp;MAX('Calculs T3b'!$S$40:$S$49),_xlfn.MINIFS('Calculs T3b'!$S$80:$S$89,'Calculs T3b'!$Z$80:$Z$89,"&gt;0,99")),"Valeurs faibles"))</f>
        <v>#DIV/0!</v>
      </c>
      <c r="C57" s="117" t="e">
        <f>IF('Calculs T3b'!$O$3&lt;&gt;"",IF(ABS('Calculs T3b'!$X$80)&gt;0.0000000000001,IF(_xlfn.MINIFS('Calculs T3b'!$S$80:$S$89,'Calculs T3b'!$AA$80:$AA$89,"&gt;0,99")=0,"&gt;"&amp;MAX('Calculs T3b'!$S$40:$S$49),_xlfn.MINIFS('Calculs T3b'!$S$80:$S$89,'Calculs T3b'!$AA$80:$AA$89,"&gt;0,99")),"Valeurs faibles"))</f>
        <v>#DIV/0!</v>
      </c>
      <c r="D57" s="95" t="e">
        <f ca="1">Z57/AA57*IF(OR(B57=0,OR(C57=0,C57="Valeurs faibles de la LOD")),0,1)*IF(OR(AC57&gt;1,AD57&gt;1),0,1)</f>
        <v>#DIV/0!</v>
      </c>
      <c r="E57" s="32" t="s">
        <v>493</v>
      </c>
      <c r="F57" s="167"/>
      <c r="R57" s="100"/>
      <c r="S57" s="98"/>
      <c r="T57" s="98"/>
      <c r="U57" s="98"/>
      <c r="V57" s="98"/>
      <c r="W57" s="98"/>
      <c r="Z57">
        <f ca="1">COUNT(OFFSET('Calculs T3b'!I6,,,COUNT('Calculs T3b'!$C$6:$C$505),1))</f>
        <v>0</v>
      </c>
      <c r="AA57">
        <f>'Calculs T3b'!$O$3</f>
        <v>0</v>
      </c>
      <c r="AB57" s="114" t="s">
        <v>513</v>
      </c>
      <c r="AC57" s="13" t="e">
        <f>IF('Calculs T3b'!$O$3&lt;&gt;"",IF(Params!$B$4="Sandwich",_xlfn.MINIFS('Calculs T3b'!$T$80:$T$89,'Calculs T3b'!$T$80:$T$89,"&gt;"&amp;'Calculs T3b'!$W$80),_xlfn.MAXIFS('Calculs T3b'!$T$80:$T$89,'Calculs T3b'!$T$80:$T$89,"&lt;"&amp;'Calculs T3b'!$W$80)),"")</f>
        <v>#DIV/0!</v>
      </c>
      <c r="AD57" s="13" t="e">
        <f>IF('Calculs T3b'!$O$3&lt;&gt;"",IF(Params!$B$4="Sandwich",_xlfn.MINIFS('Calculs T3b'!$T$80:$T$89,'Calculs T3b'!$T$80:$T$89,"&gt;"&amp;'Calculs T3b'!$X$80),_xlfn.MAXIFS('Calculs T3b'!$T$80:$T$89,'Calculs T3b'!$T$80:$T$89,"&lt;"&amp;'Calculs T3b'!$X$80)),"")</f>
        <v>#DIV/0!</v>
      </c>
      <c r="AE57" s="13" t="e">
        <f>IF('Calculs T3b'!$O$3&lt;&gt;"",'Calculs T3b'!$U$80,"")</f>
        <v>#DIV/0!</v>
      </c>
      <c r="AF57" s="13" t="e">
        <f>IF('Calculs T3b'!$O$3&lt;&gt;"",'Calculs T3b'!$V$80,"")</f>
        <v>#DIV/0!</v>
      </c>
      <c r="AG57" s="13" t="e">
        <f>IF('Calculs T3b'!$O$3&lt;&gt;"",'Calculs T3b'!$W$80,"")</f>
        <v>#DIV/0!</v>
      </c>
      <c r="AH57" s="70" t="e">
        <f>IF('Calculs T3b'!$O$3&lt;&gt;"",'Calculs T3b'!$X$80,"")</f>
        <v>#DIV/0!</v>
      </c>
      <c r="AI57" s="3" t="e">
        <f>IF('Calculs T3b'!$O$3&lt;&gt;"",AC$4/$B57,"")</f>
        <v>#DIV/0!</v>
      </c>
      <c r="AJ57" s="3" t="e">
        <f>IF('Calculs T3b'!$O$3&lt;&gt;"",AC$4/$C57,"")</f>
        <v>#DIV/0!</v>
      </c>
    </row>
    <row r="58" spans="1:36" x14ac:dyDescent="0.3">
      <c r="A58" s="115" t="s">
        <v>509</v>
      </c>
      <c r="B58" s="116" t="e">
        <f>IF('Calculs T3b'!$O$3&lt;&gt;"",IF(ABS('Calculs T3b'!$AF$80)&gt;0.00000000001,IF(_xlfn.MINIFS('Calculs T3b'!$AB$80:$AB$89,'Calculs T3b'!$AI$80:$AI$89,"&gt;0,99")=0,"&gt;"&amp;MAX('Calculs T3b'!$S$40:$S$49),_xlfn.MINIFS('Calculs T3b'!$AB$80:$AB$89,'Calculs T3b'!$AI$80:$AI$89,"&gt;0,99")),"Valeurs faibles"))</f>
        <v>#DIV/0!</v>
      </c>
      <c r="C58" s="117" t="e">
        <f>IF('Calculs T3b'!$O$3&lt;&gt;"",IF(ABS('Calculs T3b'!$AG$80)&gt;0.00000000001,IF(_xlfn.MINIFS('Calculs T3b'!$AB$80:$AB$89,'Calculs T3b'!$AJ$80:$AJ$89,"&gt;0,99")=0,"&gt;"&amp;MAX('Calculs T3b'!$S$40:$S$49),_xlfn.MINIFS('Calculs T3b'!$AB$80:$AB$89,'Calculs T3b'!$AJ$80:$AJ$89,"&gt;0,99")),"Valeurs faibles"))</f>
        <v>#DIV/0!</v>
      </c>
      <c r="D58" s="95" t="e">
        <f ca="1">Z58/AA58*IF(OR(B58=0,OR(C58=0,C58="Valeurs faibles de la LOD")),0,1)</f>
        <v>#DIV/0!</v>
      </c>
      <c r="E58" s="32" t="e">
        <f ca="1">AVERAGEIFS(C47:C62,D47:D62,"&gt;0,9",C47:C62,"&lt;&gt;DIV/0!")</f>
        <v>#DIV/0!</v>
      </c>
      <c r="F58" s="167"/>
      <c r="R58" s="100"/>
      <c r="S58" s="98"/>
      <c r="T58" s="98"/>
      <c r="U58" s="98"/>
      <c r="V58" s="98"/>
      <c r="W58" s="98"/>
      <c r="Z58">
        <f ca="1">COUNT(OFFSET('Calculs T3b'!J6,,,COUNT('Calculs T3b'!$C$6:$C$505),1))</f>
        <v>0</v>
      </c>
      <c r="AA58">
        <f>'Calculs T3b'!$O$3</f>
        <v>0</v>
      </c>
      <c r="AB58" s="114" t="s">
        <v>514</v>
      </c>
      <c r="AC58" s="13" t="e">
        <f>IF('Calculs T3b'!$O$3&lt;&gt;"",IF(Params!$B$4="Sandwich",_xlfn.MINIFS('Calculs T3b'!$AC$80:$AC$89,'Calculs T3b'!$AC$80:$AC$89,"&gt;"&amp;'Calculs T3b'!$AF$80),_xlfn.MAXIFS('Calculs T3b'!$AC$80:$AC$89,'Calculs T3b'!$AC$80:$AC$89,"&lt;"&amp;'Calculs T3b'!$AF$80)),"")</f>
        <v>#DIV/0!</v>
      </c>
      <c r="AD58" s="13" t="e">
        <f>IF('Calculs T3b'!$O$3&lt;&gt;"",IF(Params!$B$4="Sandwich",_xlfn.MINIFS('Calculs T3b'!$AC$80:$AC$89,'Calculs T3b'!$AC$80:$AC$89,"&gt;"&amp;'Calculs T3b'!$AG$80),_xlfn.MAXIFS('Calculs T3b'!$AC$80:$AC$89,'Calculs T3b'!$AC$80:$AC$89,"&lt;"&amp;'Calculs T3b'!$AG$80)),"")</f>
        <v>#DIV/0!</v>
      </c>
      <c r="AE58" s="13" t="e">
        <f>IF('Calculs T3b'!$O$3&lt;&gt;"",'Calculs T3b'!$AD$80,"")</f>
        <v>#DIV/0!</v>
      </c>
      <c r="AF58" s="13" t="e">
        <f>IF('Calculs T3b'!$O$3&lt;&gt;"",'Calculs T3b'!$AE$80,"")</f>
        <v>#DIV/0!</v>
      </c>
      <c r="AG58" s="13" t="e">
        <f>IF('Calculs T3b'!$O$3&lt;&gt;"",'Calculs T3b'!$AF$80,"")</f>
        <v>#DIV/0!</v>
      </c>
      <c r="AH58" s="70" t="e">
        <f>IF('Calculs T3b'!$O$3&lt;&gt;"",'Calculs T3b'!$AG$80,"")</f>
        <v>#DIV/0!</v>
      </c>
      <c r="AI58" s="3" t="e">
        <f>IF('Calculs T3b'!$O$3&lt;&gt;"",AC$4/$B58,"")</f>
        <v>#DIV/0!</v>
      </c>
      <c r="AJ58" s="3" t="e">
        <f>IF('Calculs T3b'!$O$3&lt;&gt;"",AC$4/$C58,"")</f>
        <v>#DIV/0!</v>
      </c>
    </row>
    <row r="59" spans="1:36" x14ac:dyDescent="0.3">
      <c r="A59" s="118" t="s">
        <v>581</v>
      </c>
      <c r="B59" s="119" t="e">
        <f>IF('Calculs T3b'!$O$3&lt;&gt;"",IF(ABS('Calculs T3b'!$W$121)&gt;0.000000000001,IF(_xlfn.MINIFS('Calculs T3b'!$S$121:$S$130,'Calculs T3b'!$Z$121:$Z$130,"&gt;0,99")=0,"&gt;"&amp;MAX('Calculs T3b'!$S$40:$S$49),_xlfn.MINIFS('Calculs T3b'!$S$121:$S$130,'Calculs T3b'!$Z$121:$Z$130,"&gt;0,99")),"Valeurs faibles"))</f>
        <v>#DIV/0!</v>
      </c>
      <c r="C59" s="120" t="e">
        <f>IF('Calculs T3b'!$O$3&lt;&gt;"",IF(ABS('Calculs T3b'!$X$121)&gt;0.000000000001,IF(_xlfn.MINIFS('Calculs T3b'!$S$121:$S$130,'Calculs T3b'!$AA$121:$AA$130,"&gt;0,99")=0,"&gt;"&amp;MAX('Calculs T3b'!$S$40:$S$49),_xlfn.MINIFS('Calculs T3b'!$S$121:$S$130,'Calculs T3b'!$AA$121:$AA$130,"&gt;0,99")),"Valeurs faibles"))</f>
        <v>#DIV/0!</v>
      </c>
      <c r="D59" s="95" t="e">
        <f ca="1">Z59/AA59*IF(OR(B59=0,OR(C59=0,C59="Valeurs faibles de la LOD")),0,1)*IF(OR(AC59&gt;1,AD59&gt;1),0,1)</f>
        <v>#DIV/0!</v>
      </c>
      <c r="E59" s="32" t="s">
        <v>658</v>
      </c>
      <c r="F59" s="168"/>
      <c r="R59" s="100"/>
      <c r="S59" s="98"/>
      <c r="T59" s="98"/>
      <c r="U59" s="98"/>
      <c r="V59" s="98"/>
      <c r="W59" s="98"/>
      <c r="Z59">
        <f ca="1">COUNT(OFFSET('Calculs T3b'!K6,,,COUNT('Calculs T3b'!$C$6:$C$505),1))</f>
        <v>0</v>
      </c>
      <c r="AA59">
        <f>'Calculs T3b'!$O$3</f>
        <v>0</v>
      </c>
      <c r="AB59" s="114" t="s">
        <v>515</v>
      </c>
      <c r="AC59" s="13" t="e">
        <f>IF('Calculs T3b'!$O$3&lt;&gt;"",IF(Params!$B$4="Sandwich",_xlfn.MINIFS('Calculs T3b'!$T$121:$T$130,'Calculs T3b'!$T$121:$T$130,"&gt;"&amp;'Calculs T3b'!$W$121),_xlfn.MAXIFS('Calculs T3b'!$T$121:$T$130,'Calculs T3b'!$T$121:$T$130,"&lt;"&amp;'Calculs T3b'!$W$121)),"")</f>
        <v>#DIV/0!</v>
      </c>
      <c r="AD59" s="13" t="e">
        <f>IF('Calculs T3b'!$O$3&lt;&gt;"",IF(Params!$B$4="Sandwich",_xlfn.MINIFS('Calculs T3b'!$T$121:$T$130,'Calculs T3b'!$T$121:$T$130,"&gt;"&amp;'Calculs T3b'!$X$121),_xlfn.MAXIFS('Calculs T3b'!$T$121:$T$130,'Calculs T3b'!$T$121:$T$130,"&lt;"&amp;'Calculs T3b'!$X$121)),"")</f>
        <v>#DIV/0!</v>
      </c>
      <c r="AE59" s="13" t="e">
        <f>IF('Calculs T3b'!$O$3&lt;&gt;"",'Calculs T3b'!$U$121,"")</f>
        <v>#DIV/0!</v>
      </c>
      <c r="AF59" s="13" t="e">
        <f>IF('Calculs T3b'!$O$3&lt;&gt;"",'Calculs T3b'!$V$121,"")</f>
        <v>#DIV/0!</v>
      </c>
      <c r="AG59" s="13" t="e">
        <f>IF('Calculs T3b'!$O$3&lt;&gt;"",'Calculs T3b'!$W$121,"")</f>
        <v>#DIV/0!</v>
      </c>
      <c r="AH59" s="70" t="e">
        <f>IF('Calculs T3b'!$O$3&lt;&gt;"",'Calculs T3b'!$X$121,"")</f>
        <v>#DIV/0!</v>
      </c>
      <c r="AI59" s="3" t="e">
        <f>IF('Calculs T3b'!$O$3&lt;&gt;"",AC$4/$B59,"")</f>
        <v>#DIV/0!</v>
      </c>
      <c r="AJ59" s="3" t="e">
        <f>IF('Calculs T3b'!$O$3&lt;&gt;"",AC$4/$C59,"")</f>
        <v>#DIV/0!</v>
      </c>
    </row>
    <row r="60" spans="1:36" x14ac:dyDescent="0.3">
      <c r="A60" s="118" t="s">
        <v>582</v>
      </c>
      <c r="B60" s="119" t="e">
        <f>IF('Calculs T3b'!$O$3&lt;&gt;"",IF(ABS('Calculs T3b'!$AF$121)&gt;0.00000000000001,IF(_xlfn.MINIFS('Calculs T3b'!$AB$121:$AB$130,'Calculs T3b'!$AI$121:$AI$130,"&gt;0,99")=0,"&gt;"&amp;MAX('Calculs T3b'!$S$40:$S$49),_xlfn.MINIFS('Calculs T3b'!$AB$121:$AB$130,'Calculs T3b'!$AI$121:$AI$130,"&gt;0,99")),"Valeurs faibles"))</f>
        <v>#DIV/0!</v>
      </c>
      <c r="C60" s="169" t="e">
        <f>IF('Calculs T3b'!$O$3&lt;&gt;"",IF(ABS('Calculs T3b'!$AG$121)&gt;0.00000000000001,IF(_xlfn.MINIFS('Calculs T3b'!$AB$121:$AB$130,'Calculs T3b'!$AJ$121:$AJ$130,"&gt;0,99")=0,"&gt;"&amp;MAX('Calculs T3b'!$S$40:$S$49),_xlfn.MINIFS('Calculs T3b'!$AB$121:$AB$130,'Calculs T3b'!$AJ$121:$AJ$130,"&gt;0,99")),"Valeurs faibles"))</f>
        <v>#DIV/0!</v>
      </c>
      <c r="D60" s="95" t="e">
        <f ca="1">Z60/AA60*IF(OR(B60=0,OR(C60=0,C60="Valeurs faibles de la LOD")),0,1)*IF(OR(AC60&gt;1,AD60&gt;1),0,1)</f>
        <v>#DIV/0!</v>
      </c>
      <c r="E60" s="32" t="e">
        <f ca="1">AVERAGEIFS(C47:C50,D47:D50,"&gt;0,9",C47:C50,"&lt;&gt;DIV/0!")</f>
        <v>#DIV/0!</v>
      </c>
      <c r="F60" s="168"/>
      <c r="R60" s="100"/>
      <c r="S60" s="98"/>
      <c r="T60" s="98"/>
      <c r="U60" s="98"/>
      <c r="V60" s="98"/>
      <c r="W60" s="98"/>
      <c r="Z60">
        <f ca="1">COUNT(OFFSET('Calculs T3b'!L6,,,COUNT('Calculs T3b'!$C$6:$C$505),1))</f>
        <v>0</v>
      </c>
      <c r="AA60">
        <f>'Calculs T3b'!$O$3</f>
        <v>0</v>
      </c>
      <c r="AB60" s="114" t="s">
        <v>516</v>
      </c>
      <c r="AC60" s="13" t="e">
        <f>IF('Calculs T3b'!$O$3&lt;&gt;"",IF(Params!$B$4="Sandwich",_xlfn.MINIFS('Calculs T3b'!$AC$121:$AC$130,'Calculs T3b'!$AC$121:$AC$130,"&gt;"&amp;'Calculs T3b'!$AF$121),_xlfn.MAXIFS('Calculs T3b'!$AC$121:$AC$130,'Calculs T3b'!$AC$121:$AC$130,"&lt;"&amp;'Calculs T3b'!$AF$121)),"")</f>
        <v>#DIV/0!</v>
      </c>
      <c r="AD60" s="13" t="e">
        <f>IF('Calculs T3b'!$O$3&lt;&gt;"",IF(Params!$B$4="Sandwich",_xlfn.MINIFS('Calculs T3b'!$AC$121:$AC$130,'Calculs T3b'!$AC$121:$AC$130,"&gt;"&amp;'Calculs T3b'!$AG$121),_xlfn.MAXIFS('Calculs T3b'!$AC$121:$AC$130,'Calculs T3b'!$AC$121:$AC$130,"&lt;"&amp;'Calculs T3b'!$AG$121)),"")</f>
        <v>#DIV/0!</v>
      </c>
      <c r="AE60" s="13" t="e">
        <f>IF('Calculs T3b'!$O$3&lt;&gt;"",'Calculs T3b'!$AD$121,"")</f>
        <v>#DIV/0!</v>
      </c>
      <c r="AF60" s="13" t="e">
        <f>IF('Calculs T3b'!$O$3&lt;&gt;"",'Calculs T3b'!$AE$121,"")</f>
        <v>#DIV/0!</v>
      </c>
      <c r="AG60" s="13" t="e">
        <f>IF('Calculs T3b'!$O$3&lt;&gt;"",'Calculs T3b'!$AF$121,"")</f>
        <v>#DIV/0!</v>
      </c>
      <c r="AH60" s="70" t="e">
        <f>IF('Calculs T3b'!$O$3&lt;&gt;"",'Calculs T3b'!$AG$121,"")</f>
        <v>#DIV/0!</v>
      </c>
      <c r="AI60" s="3" t="e">
        <f>IF('Calculs T3b'!$O$3&lt;&gt;"",AC$4/$B60,"")</f>
        <v>#DIV/0!</v>
      </c>
      <c r="AJ60" s="3" t="e">
        <f>IF('Calculs T3b'!$O$3&lt;&gt;"",AC$4/$C60,"")</f>
        <v>#DIV/0!</v>
      </c>
    </row>
    <row r="61" spans="1:36" x14ac:dyDescent="0.3">
      <c r="A61" s="118" t="s">
        <v>583</v>
      </c>
      <c r="B61" s="160" t="e">
        <f>IF('Calculs T3b'!$O$3&lt;&gt;"",IF(ABS('Calculs T3b'!$W$160)&gt;0.000000000000001,IF(_xlfn.MINIFS('Calculs T3b'!$S$160:$S$169,'Calculs T3b'!$Z$160:$Z$169,"&gt;0,99")=0,"&gt;"&amp;MAX('Calculs T3b'!$S$40:$S$49),_xlfn.MINIFS('Calculs T3b'!$S$160:$S$169,'Calculs T3b'!$Z$160:$Z$169,"&gt;0,99")),"Valeurs faibles"))</f>
        <v>#DIV/0!</v>
      </c>
      <c r="C61" s="161" t="e">
        <f>IF(ABS('Calculs T3b'!$X$160)&gt;0.000000000000001,IF(_xlfn.MINIFS('Calculs T3b'!$S$160:$S$169,'Calculs T3b'!$AA$160:$AA$169,"&gt;0,99")=0,"&gt;"&amp;MAX('Calculs T3b'!$S$40:$S$49),_xlfn.MINIFS('Calculs T3b'!$S$160:$S$169,'Calculs T3b'!$AA$160:$AA$169,"&gt;0,99")),"Valeurs faibles")</f>
        <v>#DIV/0!</v>
      </c>
      <c r="D61" s="95" t="e">
        <f ca="1">Z61/AA61*IF(OR(B61=0,OR(C61=0,C61="Valeurs faibles de la LOD")),0,1)*IF(OR(AC61&gt;1,AD61&gt;1),0,1)</f>
        <v>#DIV/0!</v>
      </c>
      <c r="E61" s="32"/>
      <c r="F61" s="168"/>
      <c r="R61" s="100"/>
      <c r="S61" s="98"/>
      <c r="T61" s="98"/>
      <c r="U61" s="98"/>
      <c r="V61" s="98"/>
      <c r="W61" s="98"/>
      <c r="Z61">
        <f ca="1">COUNT(OFFSET('Calculs T3b'!M6,,,COUNT('Calculs T3b'!$C$6:$C$505),1))</f>
        <v>0</v>
      </c>
      <c r="AA61">
        <f>'Calculs T3b'!$O$3</f>
        <v>0</v>
      </c>
      <c r="AB61" s="114" t="s">
        <v>517</v>
      </c>
      <c r="AC61" s="13" t="e">
        <f>IF('Calculs T3b'!$O$3&lt;&gt;"",IF(Params!$B$4="Sandwich",_xlfn.MINIFS('Calculs T3b'!$T$160:$T$169,'Calculs T3b'!$T$160:$T$169,"&gt;"&amp;'Calculs T3b'!$W$160),_xlfn.MAXIFS('Calculs T3b'!$T$160:$T$169,'Calculs T3b'!$T$160:$T$169,"&lt;"&amp;'Calculs T3b'!$W$160)),"")</f>
        <v>#DIV/0!</v>
      </c>
      <c r="AD61" s="13" t="e">
        <f>IF('Calculs T3b'!$O$3&lt;&gt;"",IF(Params!$B$4="Sandwich",_xlfn.MINIFS('Calculs T3b'!$T$160:$T$169,'Calculs T3b'!$T$160:$T$169,"&gt;"&amp;'Calculs T3b'!$X$160),_xlfn.MAXIFS('Calculs T3b'!$T$160:$T$169,'Calculs T3b'!$T$160:$T$169,"&lt;"&amp;'Calculs T3b'!$X$160)),"")</f>
        <v>#DIV/0!</v>
      </c>
      <c r="AE61" s="13" t="e">
        <f>IF('Calculs T3b'!$O$3&lt;&gt;"",'Calculs T3b'!$U$160,"")</f>
        <v>#DIV/0!</v>
      </c>
      <c r="AF61" s="13" t="e">
        <f>IF('Calculs T3b'!$O$3&lt;&gt;"",'Calculs T3b'!$V$160,"")</f>
        <v>#DIV/0!</v>
      </c>
      <c r="AG61" s="13" t="e">
        <f>IF('Calculs T3b'!$O$3&lt;&gt;"",'Calculs T3b'!$W$160,"")</f>
        <v>#DIV/0!</v>
      </c>
      <c r="AH61" s="70" t="e">
        <f>IF('Calculs T3b'!$O$3&lt;&gt;"",'Calculs T3b'!$X$160,"")</f>
        <v>#DIV/0!</v>
      </c>
      <c r="AI61" s="3" t="e">
        <f>IF('Calculs T3b'!$O$3&lt;&gt;"",AC$4/$B61,"")</f>
        <v>#DIV/0!</v>
      </c>
      <c r="AJ61" s="3" t="e">
        <f>IF('Calculs T3b'!$O$3&lt;&gt;"",AC$4/$C61,"")</f>
        <v>#DIV/0!</v>
      </c>
    </row>
    <row r="62" spans="1:36" x14ac:dyDescent="0.3">
      <c r="A62" s="118" t="s">
        <v>657</v>
      </c>
      <c r="B62" s="119" t="e">
        <f>IF('Calculs T3b'!$O$3&lt;&gt;"",IF(ABS('Calculs T3b'!$AF$160)&gt;0.0000000000000001,IF(_xlfn.MINIFS('Calculs T3b'!$AB$160:$AB$169,'Calculs T3b'!$AI$160:$AI$169,"&gt;0,99")=0,"&gt;"&amp;MAX('Calculs T3b'!$S$40:$S$49),_xlfn.MINIFS('Calculs T3b'!$AB$160:$AB$169,'Calculs T3b'!$AI$160:$AI$169,"&gt;0,99")),"Valeurs faibles"))</f>
        <v>#DIV/0!</v>
      </c>
      <c r="C62" s="169" t="e">
        <f>IF('Calculs T3b'!$O$3&lt;&gt;"",IF(ABS('Calculs T3b'!$AG$160)&gt;0.0000000000001,IF(_xlfn.MINIFS('Calculs T3b'!$AB$160:$AB$169,'Calculs T3b'!$AJ$160:$AJ$169,"&gt;0,99")=0,"&gt;"&amp;MAX('Calculs T3b'!$S$40:$S$49),_xlfn.MINIFS('Calculs T3b'!$AB$160:$AB$169,'Calculs T3b'!$AJ$160:$AJ$169,"&gt;0,99")),"Valeurs faibles"))</f>
        <v>#DIV/0!</v>
      </c>
      <c r="D62" s="95" t="e">
        <f ca="1">Z62/AA62*IF(OR(B62=0,OR(C62=0,C62="Valeurs faibles de la LOD")),0,1)</f>
        <v>#DIV/0!</v>
      </c>
      <c r="E62" s="32"/>
      <c r="F62" s="168"/>
      <c r="R62" s="100"/>
      <c r="S62" s="98"/>
      <c r="T62" s="98"/>
      <c r="U62" s="98"/>
      <c r="V62" s="98"/>
      <c r="W62" s="98"/>
      <c r="Z62">
        <f ca="1">COUNT(OFFSET('Calculs T3b'!N6,,,COUNT('Calculs T3b'!$C$6:$C$505),1))</f>
        <v>0</v>
      </c>
      <c r="AA62">
        <f>'Calculs T3b'!$O$3</f>
        <v>0</v>
      </c>
      <c r="AB62" s="114" t="s">
        <v>491</v>
      </c>
      <c r="AC62" s="13" t="e">
        <f>IF('Calculs T3b'!$O$3&lt;&gt;"",IF(Params!$B$4="Sandwich",_xlfn.MINIFS('Calculs T3b'!$AC$160:$AC$169,'Calculs T3b'!$AC$160:$AC$169,"&gt;"&amp;'Calculs T3b'!$AF$160),_xlfn.MAXIFS('Calculs T3b'!$AC$160:$AC$169,'Calculs T3b'!$AC$160:$AC$169,"&lt;"&amp;'Calculs T3b'!$AF$160)),"")</f>
        <v>#DIV/0!</v>
      </c>
      <c r="AD62" s="13" t="e">
        <f>IF('Calculs T3b'!$O$3&lt;&gt;"",IF(Params!$B$4="Sandwich",_xlfn.MINIFS('Calculs T3b'!$AC$160:$AC$169,'Calculs T3b'!$AC$160:$AC$169,"&gt;"&amp;'Calculs T3b'!$AG$160),_xlfn.MAXIFS('Calculs T3b'!$AC$160:$AC$169,'Calculs T3b'!$AC$160:$AC$169,"&lt;"&amp;'Calculs T3b'!$AG$160)),"")</f>
        <v>#DIV/0!</v>
      </c>
      <c r="AE62" s="13" t="e">
        <f>IF('Calculs T3b'!$O$3&lt;&gt;"",'Calculs T3b'!$AD$160,"")</f>
        <v>#DIV/0!</v>
      </c>
      <c r="AF62" s="13" t="e">
        <f>IF('Calculs T3b'!$O$3&lt;&gt;"",'Calculs T3b'!$AE$160,"")</f>
        <v>#DIV/0!</v>
      </c>
      <c r="AG62" s="13" t="e">
        <f>IF('Calculs T3b'!$O$3&lt;&gt;"",'Calculs T3b'!$AF$160,"")</f>
        <v>#DIV/0!</v>
      </c>
      <c r="AH62" s="70" t="e">
        <f>IF('Calculs T3b'!$O$3&lt;&gt;"",'Calculs T3b'!$AG$160,"")</f>
        <v>#DIV/0!</v>
      </c>
      <c r="AI62" s="3" t="e">
        <f>IF('Calculs T3b'!$O$3&lt;&gt;"",AC$4/$B62,"")</f>
        <v>#DIV/0!</v>
      </c>
      <c r="AJ62" s="3" t="e">
        <f>IF('Calculs T3b'!$O$3&lt;&gt;"",AC$4/$C62,"")</f>
        <v>#DIV/0!</v>
      </c>
    </row>
    <row r="63" spans="1:36" x14ac:dyDescent="0.3">
      <c r="A63" s="106"/>
      <c r="B63" s="104"/>
      <c r="E63" s="32"/>
      <c r="T63" s="84"/>
    </row>
    <row r="64" spans="1:36" x14ac:dyDescent="0.3">
      <c r="A64" s="100"/>
      <c r="B64" s="32"/>
      <c r="E64" s="32"/>
      <c r="T64" s="84"/>
    </row>
    <row r="65" spans="1:113" x14ac:dyDescent="0.3">
      <c r="A65" s="81" t="s">
        <v>79</v>
      </c>
      <c r="B65" s="92"/>
      <c r="C65" s="92"/>
      <c r="D65" s="92"/>
      <c r="E65" s="92"/>
      <c r="F65" s="92"/>
      <c r="G65" s="92"/>
      <c r="H65" s="92"/>
      <c r="I65" s="92"/>
      <c r="J65" s="92"/>
      <c r="K65" s="92"/>
      <c r="L65" s="92"/>
      <c r="M65" s="92"/>
      <c r="N65" s="92"/>
      <c r="O65" s="92"/>
      <c r="P65" s="92"/>
      <c r="Q65" s="92"/>
      <c r="R65" s="92"/>
      <c r="S65" s="92"/>
      <c r="T65" s="92"/>
      <c r="U65" s="92"/>
      <c r="V65" s="92"/>
    </row>
    <row r="66" spans="1:113" x14ac:dyDescent="0.3">
      <c r="A66" s="54" t="s">
        <v>494</v>
      </c>
      <c r="B66" s="92" t="s">
        <v>495</v>
      </c>
      <c r="C66" s="92"/>
      <c r="D66" s="92"/>
      <c r="E66" s="92"/>
      <c r="F66" s="92"/>
      <c r="G66" s="92"/>
      <c r="H66" s="92"/>
      <c r="I66" s="92"/>
      <c r="J66" s="92"/>
      <c r="K66" s="92"/>
      <c r="L66" s="92"/>
      <c r="M66" s="92"/>
      <c r="N66" s="92"/>
      <c r="O66" s="92"/>
      <c r="P66" s="92"/>
      <c r="Q66" s="92"/>
      <c r="R66" s="92"/>
      <c r="S66" s="92"/>
      <c r="T66" s="92"/>
      <c r="U66" s="92"/>
      <c r="V66" s="92"/>
    </row>
    <row r="67" spans="1:113" x14ac:dyDescent="0.3">
      <c r="A67" s="54" t="s">
        <v>496</v>
      </c>
      <c r="B67" s="92" t="s">
        <v>500</v>
      </c>
      <c r="C67" s="92"/>
      <c r="D67" s="92"/>
      <c r="E67" s="92"/>
      <c r="F67" s="92"/>
      <c r="G67" s="92"/>
      <c r="H67" s="92"/>
      <c r="I67" s="92"/>
      <c r="J67" s="92"/>
      <c r="K67" s="92"/>
      <c r="L67" s="92"/>
      <c r="M67" s="92"/>
      <c r="N67" s="92"/>
      <c r="O67" s="92"/>
      <c r="P67" s="92"/>
      <c r="Q67" s="92"/>
      <c r="R67" s="92"/>
      <c r="S67" s="92"/>
      <c r="T67" s="92"/>
      <c r="U67" s="92"/>
      <c r="V67" s="92"/>
    </row>
    <row r="68" spans="1:113" x14ac:dyDescent="0.3">
      <c r="A68" s="92"/>
      <c r="B68" s="92" t="s">
        <v>501</v>
      </c>
      <c r="C68" s="92"/>
      <c r="D68" s="92"/>
      <c r="E68" s="92"/>
      <c r="F68" s="92"/>
      <c r="G68" s="92"/>
      <c r="H68" s="92"/>
      <c r="I68" s="92"/>
      <c r="J68" s="92"/>
      <c r="K68" s="92"/>
      <c r="L68" s="92"/>
      <c r="M68" s="92"/>
      <c r="N68" s="92"/>
      <c r="O68" s="92"/>
      <c r="P68" s="92"/>
      <c r="Q68" s="92"/>
      <c r="R68" s="92"/>
      <c r="S68" s="92"/>
      <c r="T68" s="92"/>
      <c r="U68" s="92"/>
      <c r="V68" s="92"/>
    </row>
    <row r="69" spans="1:113" x14ac:dyDescent="0.3">
      <c r="A69" s="92"/>
      <c r="B69" s="92"/>
      <c r="C69" s="92"/>
      <c r="D69" s="92"/>
      <c r="E69" s="92"/>
      <c r="F69" s="92"/>
      <c r="G69" s="92"/>
      <c r="H69" s="92"/>
      <c r="I69" s="92"/>
      <c r="J69" s="92"/>
      <c r="K69" s="92"/>
      <c r="L69" s="92"/>
      <c r="M69" s="92"/>
      <c r="N69" s="92"/>
      <c r="O69" s="92"/>
      <c r="P69" s="92"/>
      <c r="Q69" s="92"/>
      <c r="R69" s="92"/>
      <c r="S69" s="92"/>
      <c r="T69" s="92"/>
      <c r="U69" s="92"/>
      <c r="V69" s="92"/>
    </row>
    <row r="70" spans="1:113" x14ac:dyDescent="0.3">
      <c r="A70" s="92"/>
      <c r="B70" s="92"/>
      <c r="C70" s="92"/>
      <c r="D70" s="92"/>
      <c r="E70" s="92"/>
      <c r="F70" s="92"/>
      <c r="G70" s="92"/>
      <c r="H70" s="92"/>
      <c r="I70" s="92"/>
      <c r="J70" s="92"/>
      <c r="K70" s="92"/>
      <c r="L70" s="92"/>
      <c r="M70" s="92"/>
      <c r="N70" s="92"/>
      <c r="O70" s="92"/>
      <c r="P70" s="92"/>
      <c r="Q70" s="92"/>
      <c r="R70" s="92"/>
      <c r="S70" s="92"/>
      <c r="T70" s="92"/>
      <c r="U70" s="92"/>
      <c r="V70" s="92"/>
    </row>
    <row r="71" spans="1:113" x14ac:dyDescent="0.3">
      <c r="A71" s="92"/>
      <c r="C71" s="92"/>
      <c r="D71" s="92"/>
      <c r="E71" s="92"/>
      <c r="F71" s="92"/>
      <c r="G71" s="92"/>
      <c r="H71" s="92"/>
      <c r="I71" s="92"/>
      <c r="J71" s="92"/>
      <c r="K71" s="92"/>
      <c r="L71" s="92"/>
      <c r="M71" s="92"/>
      <c r="N71" s="92"/>
      <c r="O71" s="92"/>
      <c r="P71" s="92"/>
      <c r="Q71" s="92"/>
      <c r="R71" s="92"/>
      <c r="S71" s="92"/>
      <c r="T71" s="92"/>
      <c r="U71" s="92"/>
      <c r="V71" s="92"/>
    </row>
    <row r="72" spans="1:113" ht="23.4" x14ac:dyDescent="0.45">
      <c r="A72" s="121" t="s">
        <v>532</v>
      </c>
      <c r="B72" s="92"/>
      <c r="C72" s="92"/>
      <c r="D72" s="92"/>
      <c r="E72" s="92"/>
      <c r="F72" s="92"/>
      <c r="G72" s="92"/>
      <c r="H72" s="92"/>
      <c r="I72" s="92"/>
      <c r="J72" s="92"/>
      <c r="K72" s="92"/>
      <c r="L72" s="92"/>
      <c r="M72" s="92"/>
      <c r="N72" s="92"/>
      <c r="O72" s="92"/>
      <c r="P72" s="92"/>
      <c r="Q72" s="92"/>
      <c r="R72" s="92"/>
      <c r="S72" s="92"/>
      <c r="T72" s="92"/>
      <c r="U72" s="92"/>
      <c r="V72" s="92"/>
    </row>
    <row r="73" spans="1:113" x14ac:dyDescent="0.3">
      <c r="A73" s="92"/>
      <c r="B73" s="92"/>
      <c r="C73" s="92"/>
      <c r="D73" s="92"/>
      <c r="E73" s="92"/>
      <c r="F73" s="92"/>
      <c r="G73" s="92"/>
      <c r="H73" s="92"/>
      <c r="I73" s="92"/>
      <c r="J73" s="92"/>
      <c r="K73" s="92"/>
      <c r="L73" s="92"/>
      <c r="M73" s="92"/>
      <c r="N73" s="92"/>
      <c r="O73" s="92"/>
      <c r="P73" s="92"/>
      <c r="Q73" s="92"/>
      <c r="R73" s="92"/>
      <c r="S73" s="92"/>
      <c r="T73" s="92"/>
      <c r="U73" s="92"/>
      <c r="V73" s="92"/>
    </row>
    <row r="74" spans="1:113" ht="23.4" x14ac:dyDescent="0.45">
      <c r="A74" s="109" t="s">
        <v>518</v>
      </c>
      <c r="B74" s="92"/>
      <c r="C74" s="92"/>
      <c r="D74" s="92"/>
      <c r="E74" s="92"/>
      <c r="F74" s="92"/>
      <c r="G74" s="92"/>
      <c r="H74" s="92"/>
      <c r="I74" s="92"/>
      <c r="J74" s="92"/>
      <c r="K74" s="92"/>
      <c r="L74" s="92"/>
      <c r="M74" s="92"/>
      <c r="N74" s="92"/>
      <c r="O74" s="92"/>
      <c r="P74" s="109"/>
      <c r="Q74" s="104"/>
      <c r="R74" s="104"/>
      <c r="S74" s="104"/>
      <c r="T74" s="104"/>
      <c r="U74" s="104"/>
      <c r="V74" s="104"/>
      <c r="W74" s="104"/>
      <c r="X74" s="104"/>
      <c r="Y74" s="109" t="s">
        <v>530</v>
      </c>
      <c r="Z74" s="92"/>
      <c r="AA74" s="92"/>
      <c r="AB74" s="92"/>
      <c r="AC74" s="92"/>
      <c r="AD74" s="92"/>
      <c r="AE74" s="92"/>
      <c r="AF74" s="92"/>
      <c r="AG74" s="92"/>
      <c r="AH74" s="92"/>
      <c r="AI74" s="92"/>
      <c r="AJ74" s="92"/>
      <c r="AK74" s="92"/>
      <c r="AL74" s="92"/>
      <c r="AM74" s="92"/>
      <c r="AN74" s="109"/>
      <c r="AO74" s="104"/>
      <c r="AP74" s="104"/>
      <c r="AQ74" s="104"/>
      <c r="AR74" s="104"/>
      <c r="AS74" s="104"/>
      <c r="AT74" s="104"/>
      <c r="AU74" s="104"/>
      <c r="AV74" s="104"/>
      <c r="AW74" s="109" t="s">
        <v>529</v>
      </c>
      <c r="AX74" s="92"/>
      <c r="AY74" s="92"/>
      <c r="AZ74" s="92"/>
      <c r="BA74" s="92"/>
      <c r="BB74" s="92"/>
      <c r="BC74" s="92"/>
      <c r="BD74" s="92"/>
      <c r="BE74" s="92"/>
      <c r="BF74" s="92"/>
      <c r="BG74" s="92"/>
      <c r="BH74" s="92"/>
      <c r="BI74" s="92"/>
      <c r="BJ74" s="92"/>
      <c r="BK74" s="92"/>
      <c r="BL74" s="109"/>
      <c r="BM74" s="104"/>
      <c r="BN74" s="104"/>
      <c r="BO74" s="104"/>
      <c r="BP74" s="104"/>
      <c r="BQ74" s="104"/>
      <c r="BR74" s="104"/>
      <c r="BU74" s="109" t="s">
        <v>528</v>
      </c>
      <c r="BV74" s="92"/>
      <c r="BW74" s="92"/>
      <c r="BX74" s="92"/>
      <c r="BY74" s="92"/>
      <c r="BZ74" s="92"/>
      <c r="CA74" s="92"/>
      <c r="CB74" s="92"/>
      <c r="CC74" s="92"/>
      <c r="CD74" s="92"/>
      <c r="CE74" s="92"/>
      <c r="CF74" s="92"/>
      <c r="CG74" s="92"/>
      <c r="CH74" s="92"/>
      <c r="CI74" s="92"/>
      <c r="CJ74" s="109"/>
      <c r="CK74" s="104"/>
      <c r="CL74" s="104"/>
      <c r="CM74" s="104"/>
      <c r="CN74" s="104"/>
      <c r="CO74" s="104"/>
      <c r="CP74" s="104"/>
      <c r="CS74" s="109"/>
      <c r="CT74" s="170"/>
      <c r="CU74" s="170"/>
      <c r="CV74" s="170"/>
      <c r="CW74" s="170"/>
      <c r="CX74" s="170"/>
      <c r="CY74" s="170"/>
      <c r="CZ74" s="170"/>
      <c r="DA74" s="170"/>
      <c r="DB74" s="170"/>
      <c r="DC74" s="170"/>
      <c r="DD74" s="170"/>
      <c r="DE74" s="170"/>
      <c r="DF74" s="170"/>
      <c r="DG74" s="170"/>
      <c r="DH74" s="170"/>
      <c r="DI74" s="170"/>
    </row>
    <row r="75" spans="1:113" x14ac:dyDescent="0.3">
      <c r="A75" s="92"/>
      <c r="B75" s="92"/>
      <c r="C75" s="92" t="s">
        <v>497</v>
      </c>
      <c r="D75" s="92"/>
      <c r="E75" s="92"/>
      <c r="F75" s="92"/>
      <c r="G75" s="92"/>
      <c r="H75" s="92"/>
      <c r="I75" s="92"/>
      <c r="J75" s="92"/>
      <c r="K75" s="92"/>
      <c r="L75" s="92"/>
      <c r="M75" s="92"/>
      <c r="N75" s="92"/>
      <c r="O75" s="92"/>
      <c r="P75" s="104"/>
      <c r="Q75" s="104"/>
      <c r="R75" s="104"/>
      <c r="S75" s="104"/>
      <c r="T75" s="104"/>
      <c r="U75" s="104"/>
      <c r="V75" s="104"/>
      <c r="W75" s="104"/>
      <c r="X75" s="104"/>
      <c r="Y75" s="92"/>
      <c r="Z75" s="92"/>
      <c r="AA75" s="92" t="s">
        <v>497</v>
      </c>
      <c r="AB75" s="92"/>
      <c r="AC75" s="92"/>
      <c r="AD75" s="92"/>
      <c r="AE75" s="92"/>
      <c r="AF75" s="92"/>
      <c r="AG75" s="92"/>
      <c r="AH75" s="92"/>
      <c r="AI75" s="92"/>
      <c r="AJ75" s="92"/>
      <c r="AK75" s="92"/>
      <c r="AL75" s="92"/>
      <c r="AM75" s="92"/>
      <c r="AN75" s="104"/>
      <c r="AO75" s="104"/>
      <c r="AP75" s="104"/>
      <c r="AQ75" s="104"/>
      <c r="AR75" s="104"/>
      <c r="AS75" s="104"/>
      <c r="AT75" s="104"/>
      <c r="AU75" s="104"/>
      <c r="AV75" s="104"/>
      <c r="AW75" s="92"/>
      <c r="AX75" s="92"/>
      <c r="AY75" s="92" t="s">
        <v>497</v>
      </c>
      <c r="AZ75" s="92"/>
      <c r="BA75" s="92"/>
      <c r="BB75" s="92"/>
      <c r="BC75" s="92"/>
      <c r="BD75" s="92"/>
      <c r="BE75" s="92"/>
      <c r="BF75" s="92"/>
      <c r="BG75" s="92"/>
      <c r="BH75" s="92"/>
      <c r="BI75" s="92"/>
      <c r="BJ75" s="92"/>
      <c r="BK75" s="92"/>
      <c r="BL75" s="104"/>
      <c r="BM75" s="104"/>
      <c r="BN75" s="104"/>
      <c r="BO75" s="104"/>
      <c r="BP75" s="104"/>
      <c r="BQ75" s="104"/>
      <c r="BR75" s="104"/>
      <c r="BU75" s="92"/>
      <c r="BV75" s="92"/>
      <c r="BW75" s="92" t="s">
        <v>497</v>
      </c>
      <c r="BX75" s="92"/>
      <c r="BY75" s="92"/>
      <c r="BZ75" s="92"/>
      <c r="CA75" s="92"/>
      <c r="CB75" s="92"/>
      <c r="CC75" s="92"/>
      <c r="CD75" s="92"/>
      <c r="CE75" s="92"/>
      <c r="CF75" s="92"/>
      <c r="CG75" s="92"/>
      <c r="CH75" s="92"/>
      <c r="CI75" s="92"/>
      <c r="CJ75" s="104"/>
      <c r="CK75" s="104"/>
      <c r="CL75" s="104"/>
      <c r="CM75" s="104"/>
      <c r="CN75" s="104"/>
      <c r="CO75" s="104"/>
      <c r="CP75" s="104"/>
      <c r="CS75" s="170"/>
      <c r="CT75" s="170"/>
      <c r="CU75" s="170"/>
      <c r="CV75" s="170"/>
      <c r="CW75" s="170"/>
      <c r="CX75" s="170"/>
      <c r="CY75" s="170"/>
      <c r="CZ75" s="170"/>
      <c r="DA75" s="170"/>
      <c r="DB75" s="170"/>
      <c r="DC75" s="170"/>
      <c r="DD75" s="170"/>
      <c r="DE75" s="170"/>
      <c r="DF75" s="170"/>
      <c r="DG75" s="170"/>
      <c r="DH75" s="170"/>
      <c r="DI75" s="170"/>
    </row>
    <row r="76" spans="1:113" x14ac:dyDescent="0.3">
      <c r="A76" s="92"/>
      <c r="B76" s="92"/>
      <c r="C76" s="101" t="e">
        <f>C14</f>
        <v>#DIV/0!</v>
      </c>
      <c r="D76" s="102">
        <v>0.5</v>
      </c>
      <c r="E76" s="102">
        <f>D76+0.1</f>
        <v>0.6</v>
      </c>
      <c r="F76" s="102">
        <f t="shared" ref="F76:V76" si="8">E76+0.1</f>
        <v>0.7</v>
      </c>
      <c r="G76" s="102">
        <f t="shared" si="8"/>
        <v>0.79999999999999993</v>
      </c>
      <c r="H76" s="102">
        <f t="shared" si="8"/>
        <v>0.89999999999999991</v>
      </c>
      <c r="I76" s="102">
        <f t="shared" si="8"/>
        <v>0.99999999999999989</v>
      </c>
      <c r="J76" s="102">
        <f t="shared" si="8"/>
        <v>1.0999999999999999</v>
      </c>
      <c r="K76" s="102">
        <f t="shared" si="8"/>
        <v>1.2</v>
      </c>
      <c r="L76" s="102">
        <f t="shared" si="8"/>
        <v>1.3</v>
      </c>
      <c r="M76" s="102">
        <f t="shared" si="8"/>
        <v>1.4000000000000001</v>
      </c>
      <c r="N76" s="102">
        <f t="shared" si="8"/>
        <v>1.5000000000000002</v>
      </c>
      <c r="O76" s="102">
        <f t="shared" si="8"/>
        <v>1.6000000000000003</v>
      </c>
      <c r="P76" s="102">
        <f t="shared" si="8"/>
        <v>1.7000000000000004</v>
      </c>
      <c r="Q76" s="102">
        <f t="shared" si="8"/>
        <v>1.8000000000000005</v>
      </c>
      <c r="R76" s="102">
        <f t="shared" si="8"/>
        <v>1.9000000000000006</v>
      </c>
      <c r="S76" s="102">
        <f t="shared" si="8"/>
        <v>2.0000000000000004</v>
      </c>
      <c r="T76" s="102">
        <f t="shared" si="8"/>
        <v>2.1000000000000005</v>
      </c>
      <c r="U76" s="102">
        <f t="shared" si="8"/>
        <v>2.2000000000000006</v>
      </c>
      <c r="V76" s="102">
        <f t="shared" si="8"/>
        <v>2.3000000000000007</v>
      </c>
      <c r="W76" s="102">
        <f>V76+0.1</f>
        <v>2.4000000000000008</v>
      </c>
      <c r="X76" s="167">
        <f>W76+0.1</f>
        <v>2.5000000000000009</v>
      </c>
      <c r="Y76" s="92"/>
      <c r="Z76" s="92"/>
      <c r="AA76" s="101" t="e">
        <f>#REF!</f>
        <v>#REF!</v>
      </c>
      <c r="AB76" s="102">
        <f>D76</f>
        <v>0.5</v>
      </c>
      <c r="AC76" s="102">
        <f>E76</f>
        <v>0.6</v>
      </c>
      <c r="AD76" s="102">
        <f t="shared" ref="AD76:AT76" si="9">F76</f>
        <v>0.7</v>
      </c>
      <c r="AE76" s="102">
        <f t="shared" si="9"/>
        <v>0.79999999999999993</v>
      </c>
      <c r="AF76" s="102">
        <f t="shared" si="9"/>
        <v>0.89999999999999991</v>
      </c>
      <c r="AG76" s="102">
        <f t="shared" si="9"/>
        <v>0.99999999999999989</v>
      </c>
      <c r="AH76" s="102">
        <f t="shared" si="9"/>
        <v>1.0999999999999999</v>
      </c>
      <c r="AI76" s="102">
        <f t="shared" si="9"/>
        <v>1.2</v>
      </c>
      <c r="AJ76" s="102">
        <f t="shared" si="9"/>
        <v>1.3</v>
      </c>
      <c r="AK76" s="102">
        <f t="shared" si="9"/>
        <v>1.4000000000000001</v>
      </c>
      <c r="AL76" s="102">
        <f t="shared" si="9"/>
        <v>1.5000000000000002</v>
      </c>
      <c r="AM76" s="102">
        <f t="shared" si="9"/>
        <v>1.6000000000000003</v>
      </c>
      <c r="AN76" s="102">
        <f t="shared" si="9"/>
        <v>1.7000000000000004</v>
      </c>
      <c r="AO76" s="102">
        <f t="shared" si="9"/>
        <v>1.8000000000000005</v>
      </c>
      <c r="AP76" s="102">
        <f t="shared" si="9"/>
        <v>1.9000000000000006</v>
      </c>
      <c r="AQ76" s="102">
        <f t="shared" si="9"/>
        <v>2.0000000000000004</v>
      </c>
      <c r="AR76" s="102">
        <f t="shared" si="9"/>
        <v>2.1000000000000005</v>
      </c>
      <c r="AS76" s="102">
        <f t="shared" si="9"/>
        <v>2.2000000000000006</v>
      </c>
      <c r="AT76" s="102">
        <f t="shared" si="9"/>
        <v>2.3000000000000007</v>
      </c>
      <c r="AU76" s="102">
        <f t="shared" ref="AU76" si="10">AT76+0.1</f>
        <v>2.4000000000000008</v>
      </c>
      <c r="AV76" s="167">
        <f>AU76+0.1</f>
        <v>2.5000000000000009</v>
      </c>
      <c r="AW76" s="92"/>
      <c r="AX76" s="92"/>
      <c r="AY76" s="101">
        <f>AY14</f>
        <v>0</v>
      </c>
      <c r="AZ76" s="102">
        <f>AB76</f>
        <v>0.5</v>
      </c>
      <c r="BA76" s="102">
        <f>AC76</f>
        <v>0.6</v>
      </c>
      <c r="BB76" s="102">
        <f t="shared" ref="BB76" si="11">AD76</f>
        <v>0.7</v>
      </c>
      <c r="BC76" s="102">
        <f t="shared" ref="BC76" si="12">AE76</f>
        <v>0.79999999999999993</v>
      </c>
      <c r="BD76" s="102">
        <f t="shared" ref="BD76" si="13">AF76</f>
        <v>0.89999999999999991</v>
      </c>
      <c r="BE76" s="102">
        <f t="shared" ref="BE76" si="14">AG76</f>
        <v>0.99999999999999989</v>
      </c>
      <c r="BF76" s="102">
        <f t="shared" ref="BF76" si="15">AH76</f>
        <v>1.0999999999999999</v>
      </c>
      <c r="BG76" s="102">
        <f t="shared" ref="BG76" si="16">AI76</f>
        <v>1.2</v>
      </c>
      <c r="BH76" s="102">
        <f t="shared" ref="BH76" si="17">AJ76</f>
        <v>1.3</v>
      </c>
      <c r="BI76" s="102">
        <f t="shared" ref="BI76" si="18">AK76</f>
        <v>1.4000000000000001</v>
      </c>
      <c r="BJ76" s="102">
        <f t="shared" ref="BJ76" si="19">AL76</f>
        <v>1.5000000000000002</v>
      </c>
      <c r="BK76" s="102">
        <f t="shared" ref="BK76" si="20">AM76</f>
        <v>1.6000000000000003</v>
      </c>
      <c r="BL76" s="102">
        <f t="shared" ref="BL76" si="21">AN76</f>
        <v>1.7000000000000004</v>
      </c>
      <c r="BM76" s="102">
        <f t="shared" ref="BM76" si="22">AO76</f>
        <v>1.8000000000000005</v>
      </c>
      <c r="BN76" s="102">
        <f t="shared" ref="BN76" si="23">AP76</f>
        <v>1.9000000000000006</v>
      </c>
      <c r="BO76" s="102">
        <f t="shared" ref="BO76" si="24">AQ76</f>
        <v>2.0000000000000004</v>
      </c>
      <c r="BP76" s="102">
        <f t="shared" ref="BP76" si="25">AR76</f>
        <v>2.1000000000000005</v>
      </c>
      <c r="BQ76" s="102">
        <f t="shared" ref="BQ76" si="26">AS76</f>
        <v>2.2000000000000006</v>
      </c>
      <c r="BR76" s="102">
        <f t="shared" ref="BR76" si="27">AT76</f>
        <v>2.3000000000000007</v>
      </c>
      <c r="BS76" s="102">
        <f t="shared" ref="BS76" si="28">BR76+0.1</f>
        <v>2.4000000000000008</v>
      </c>
      <c r="BT76" s="167">
        <f>BS76+0.1</f>
        <v>2.5000000000000009</v>
      </c>
      <c r="BU76" s="92"/>
      <c r="BV76" s="92"/>
      <c r="BW76" s="101">
        <f>BW14</f>
        <v>0</v>
      </c>
      <c r="BX76" s="102">
        <f>AZ76</f>
        <v>0.5</v>
      </c>
      <c r="BY76" s="102">
        <f>BA76</f>
        <v>0.6</v>
      </c>
      <c r="BZ76" s="102">
        <f t="shared" ref="BZ76" si="29">BB76</f>
        <v>0.7</v>
      </c>
      <c r="CA76" s="102">
        <f t="shared" ref="CA76" si="30">BC76</f>
        <v>0.79999999999999993</v>
      </c>
      <c r="CB76" s="102">
        <f t="shared" ref="CB76" si="31">BD76</f>
        <v>0.89999999999999991</v>
      </c>
      <c r="CC76" s="102">
        <f t="shared" ref="CC76" si="32">BE76</f>
        <v>0.99999999999999989</v>
      </c>
      <c r="CD76" s="102">
        <f t="shared" ref="CD76" si="33">BF76</f>
        <v>1.0999999999999999</v>
      </c>
      <c r="CE76" s="102">
        <f t="shared" ref="CE76" si="34">BG76</f>
        <v>1.2</v>
      </c>
      <c r="CF76" s="102">
        <f t="shared" ref="CF76" si="35">BH76</f>
        <v>1.3</v>
      </c>
      <c r="CG76" s="102">
        <f t="shared" ref="CG76" si="36">BI76</f>
        <v>1.4000000000000001</v>
      </c>
      <c r="CH76" s="102">
        <f t="shared" ref="CH76" si="37">BJ76</f>
        <v>1.5000000000000002</v>
      </c>
      <c r="CI76" s="102">
        <f t="shared" ref="CI76" si="38">BK76</f>
        <v>1.6000000000000003</v>
      </c>
      <c r="CJ76" s="102">
        <f t="shared" ref="CJ76" si="39">BL76</f>
        <v>1.7000000000000004</v>
      </c>
      <c r="CK76" s="102">
        <f t="shared" ref="CK76" si="40">BM76</f>
        <v>1.8000000000000005</v>
      </c>
      <c r="CL76" s="102">
        <f t="shared" ref="CL76" si="41">BN76</f>
        <v>1.9000000000000006</v>
      </c>
      <c r="CM76" s="102">
        <f t="shared" ref="CM76" si="42">BO76</f>
        <v>2.0000000000000004</v>
      </c>
      <c r="CN76" s="102">
        <f t="shared" ref="CN76" si="43">BP76</f>
        <v>2.1000000000000005</v>
      </c>
      <c r="CO76" s="102">
        <f t="shared" ref="CO76" si="44">BQ76</f>
        <v>2.2000000000000006</v>
      </c>
      <c r="CP76" s="102">
        <f t="shared" ref="CP76" si="45">BR76</f>
        <v>2.3000000000000007</v>
      </c>
      <c r="CQ76" s="102">
        <f t="shared" ref="CQ76" si="46">CP76+0.1</f>
        <v>2.4000000000000008</v>
      </c>
      <c r="CR76" s="167">
        <f>CQ76+0.1</f>
        <v>2.5000000000000009</v>
      </c>
      <c r="CS76" s="170"/>
      <c r="CT76" s="170"/>
      <c r="CU76" s="170"/>
      <c r="CV76" s="170"/>
      <c r="CW76" s="170"/>
      <c r="CX76" s="170"/>
      <c r="CY76" s="170"/>
      <c r="CZ76" s="170"/>
      <c r="DA76" s="170"/>
      <c r="DB76" s="170"/>
      <c r="DC76" s="170"/>
      <c r="DD76" s="170"/>
      <c r="DE76" s="170"/>
      <c r="DF76" s="170"/>
      <c r="DG76" s="170"/>
      <c r="DH76" s="170"/>
      <c r="DI76" s="170"/>
    </row>
    <row r="77" spans="1:113" x14ac:dyDescent="0.3">
      <c r="A77" s="92"/>
      <c r="B77" s="92"/>
      <c r="C77" s="102">
        <v>0.5</v>
      </c>
      <c r="D77" s="103"/>
      <c r="E77" s="103"/>
      <c r="F77" s="103"/>
      <c r="G77" s="103"/>
      <c r="H77" s="103"/>
      <c r="I77" s="103"/>
      <c r="J77" s="103"/>
      <c r="K77" s="103"/>
      <c r="L77" s="103"/>
      <c r="M77" s="103"/>
      <c r="N77" s="103"/>
      <c r="O77" s="103"/>
      <c r="P77" s="103"/>
      <c r="Q77" s="103"/>
      <c r="R77" s="103"/>
      <c r="S77" s="103"/>
      <c r="T77" s="103"/>
      <c r="U77" s="103"/>
      <c r="V77" s="103"/>
      <c r="W77" s="103"/>
      <c r="X77" s="168"/>
      <c r="Y77" s="92"/>
      <c r="Z77" s="92"/>
      <c r="AA77" s="102">
        <f>C77</f>
        <v>0.5</v>
      </c>
      <c r="AB77" s="103"/>
      <c r="AC77" s="103"/>
      <c r="AD77" s="103"/>
      <c r="AE77" s="103"/>
      <c r="AF77" s="103"/>
      <c r="AG77" s="103"/>
      <c r="AH77" s="103"/>
      <c r="AI77" s="103"/>
      <c r="AJ77" s="103"/>
      <c r="AK77" s="103"/>
      <c r="AL77" s="103"/>
      <c r="AM77" s="103"/>
      <c r="AN77" s="103"/>
      <c r="AO77" s="103"/>
      <c r="AP77" s="103"/>
      <c r="AQ77" s="103"/>
      <c r="AR77" s="103"/>
      <c r="AS77" s="103"/>
      <c r="AT77" s="103"/>
      <c r="AU77" s="103"/>
      <c r="AV77" s="168"/>
      <c r="AW77" s="92"/>
      <c r="AX77" s="92"/>
      <c r="AY77" s="102">
        <f>AA77</f>
        <v>0.5</v>
      </c>
      <c r="AZ77" s="103"/>
      <c r="BA77" s="103"/>
      <c r="BB77" s="103"/>
      <c r="BC77" s="103"/>
      <c r="BD77" s="103"/>
      <c r="BE77" s="103"/>
      <c r="BF77" s="103"/>
      <c r="BG77" s="103"/>
      <c r="BH77" s="103"/>
      <c r="BI77" s="103"/>
      <c r="BJ77" s="103"/>
      <c r="BK77" s="103"/>
      <c r="BL77" s="103"/>
      <c r="BM77" s="103"/>
      <c r="BN77" s="103"/>
      <c r="BO77" s="103"/>
      <c r="BP77" s="103"/>
      <c r="BQ77" s="103"/>
      <c r="BR77" s="103"/>
      <c r="BS77" s="103"/>
      <c r="BT77" s="168"/>
      <c r="BU77" s="92"/>
      <c r="BV77" s="92"/>
      <c r="BW77" s="102">
        <f>AY77</f>
        <v>0.5</v>
      </c>
      <c r="BX77" s="103"/>
      <c r="BY77" s="103"/>
      <c r="BZ77" s="103"/>
      <c r="CA77" s="103"/>
      <c r="CB77" s="103"/>
      <c r="CC77" s="103"/>
      <c r="CD77" s="103"/>
      <c r="CE77" s="103"/>
      <c r="CF77" s="103"/>
      <c r="CG77" s="103"/>
      <c r="CH77" s="103"/>
      <c r="CI77" s="103"/>
      <c r="CJ77" s="103"/>
      <c r="CK77" s="103"/>
      <c r="CL77" s="103"/>
      <c r="CM77" s="103"/>
      <c r="CN77" s="103"/>
      <c r="CO77" s="103"/>
      <c r="CP77" s="103"/>
      <c r="CQ77" s="103"/>
      <c r="CR77" s="168"/>
      <c r="CS77" s="170"/>
      <c r="CT77" s="170"/>
      <c r="CU77" s="170"/>
      <c r="CV77" s="170"/>
      <c r="CW77" s="170"/>
      <c r="CX77" s="170"/>
      <c r="CY77" s="170"/>
      <c r="CZ77" s="170"/>
      <c r="DA77" s="170"/>
      <c r="DB77" s="170"/>
      <c r="DC77" s="170"/>
      <c r="DD77" s="170"/>
      <c r="DE77" s="170"/>
      <c r="DF77" s="170"/>
      <c r="DG77" s="170"/>
      <c r="DH77" s="170"/>
      <c r="DI77" s="170"/>
    </row>
    <row r="78" spans="1:113" x14ac:dyDescent="0.3">
      <c r="A78" s="92"/>
      <c r="B78" s="92"/>
      <c r="C78" s="102">
        <f>C77+0.1</f>
        <v>0.6</v>
      </c>
      <c r="D78" s="103"/>
      <c r="E78" s="103"/>
      <c r="F78" s="103"/>
      <c r="G78" s="103"/>
      <c r="H78" s="103"/>
      <c r="I78" s="103"/>
      <c r="J78" s="103"/>
      <c r="K78" s="103"/>
      <c r="L78" s="103"/>
      <c r="M78" s="103"/>
      <c r="N78" s="103"/>
      <c r="O78" s="103"/>
      <c r="P78" s="103"/>
      <c r="Q78" s="103"/>
      <c r="R78" s="103"/>
      <c r="S78" s="103"/>
      <c r="T78" s="103"/>
      <c r="U78" s="103"/>
      <c r="V78" s="103"/>
      <c r="W78" s="103"/>
      <c r="X78" s="168"/>
      <c r="Y78" s="92"/>
      <c r="Z78" s="92"/>
      <c r="AA78" s="102">
        <f t="shared" ref="AA78:AA86" si="47">C78</f>
        <v>0.6</v>
      </c>
      <c r="AB78" s="103"/>
      <c r="AC78" s="103"/>
      <c r="AD78" s="103"/>
      <c r="AE78" s="103"/>
      <c r="AF78" s="103"/>
      <c r="AG78" s="103"/>
      <c r="AH78" s="103"/>
      <c r="AI78" s="103"/>
      <c r="AJ78" s="103"/>
      <c r="AK78" s="103"/>
      <c r="AL78" s="103"/>
      <c r="AM78" s="103"/>
      <c r="AN78" s="103"/>
      <c r="AO78" s="103"/>
      <c r="AP78" s="103"/>
      <c r="AQ78" s="103"/>
      <c r="AR78" s="103"/>
      <c r="AS78" s="103"/>
      <c r="AT78" s="103"/>
      <c r="AU78" s="103"/>
      <c r="AV78" s="168"/>
      <c r="AW78" s="92"/>
      <c r="AX78" s="92"/>
      <c r="AY78" s="102">
        <f t="shared" ref="AY78:AY86" si="48">AA78</f>
        <v>0.6</v>
      </c>
      <c r="AZ78" s="103"/>
      <c r="BA78" s="103"/>
      <c r="BB78" s="103"/>
      <c r="BC78" s="103"/>
      <c r="BD78" s="103"/>
      <c r="BE78" s="103"/>
      <c r="BF78" s="103"/>
      <c r="BG78" s="103"/>
      <c r="BH78" s="103"/>
      <c r="BI78" s="103"/>
      <c r="BJ78" s="103"/>
      <c r="BK78" s="103"/>
      <c r="BL78" s="103"/>
      <c r="BM78" s="103"/>
      <c r="BN78" s="103"/>
      <c r="BO78" s="103"/>
      <c r="BP78" s="103"/>
      <c r="BQ78" s="103"/>
      <c r="BR78" s="103"/>
      <c r="BS78" s="103"/>
      <c r="BT78" s="168"/>
      <c r="BU78" s="92"/>
      <c r="BV78" s="92"/>
      <c r="BW78" s="102">
        <f t="shared" ref="BW78:BW86" si="49">AY78</f>
        <v>0.6</v>
      </c>
      <c r="BX78" s="103"/>
      <c r="BY78" s="103"/>
      <c r="BZ78" s="103"/>
      <c r="CA78" s="103"/>
      <c r="CB78" s="103"/>
      <c r="CC78" s="103"/>
      <c r="CD78" s="103"/>
      <c r="CE78" s="103"/>
      <c r="CF78" s="103"/>
      <c r="CG78" s="103"/>
      <c r="CH78" s="103"/>
      <c r="CI78" s="103"/>
      <c r="CJ78" s="103"/>
      <c r="CK78" s="103"/>
      <c r="CL78" s="103"/>
      <c r="CM78" s="103"/>
      <c r="CN78" s="103"/>
      <c r="CO78" s="103"/>
      <c r="CP78" s="103"/>
      <c r="CQ78" s="103"/>
      <c r="CR78" s="168"/>
      <c r="CS78" s="170"/>
      <c r="CT78" s="170"/>
      <c r="CU78" s="170"/>
      <c r="CV78" s="170"/>
      <c r="CW78" s="170"/>
      <c r="CX78" s="170"/>
      <c r="CY78" s="170"/>
      <c r="CZ78" s="170"/>
      <c r="DA78" s="170"/>
      <c r="DB78" s="170"/>
      <c r="DC78" s="170"/>
      <c r="DD78" s="170"/>
      <c r="DE78" s="170"/>
      <c r="DF78" s="170"/>
      <c r="DG78" s="170"/>
      <c r="DH78" s="170"/>
      <c r="DI78" s="170"/>
    </row>
    <row r="79" spans="1:113" x14ac:dyDescent="0.3">
      <c r="A79" s="92"/>
      <c r="B79" s="92"/>
      <c r="C79" s="102">
        <f t="shared" ref="C79:C87" si="50">C78+0.1</f>
        <v>0.7</v>
      </c>
      <c r="D79" s="103"/>
      <c r="E79" s="103"/>
      <c r="F79" s="103"/>
      <c r="G79" s="103"/>
      <c r="H79" s="103"/>
      <c r="I79" s="103"/>
      <c r="J79" s="103"/>
      <c r="K79" s="103"/>
      <c r="L79" s="103"/>
      <c r="M79" s="103"/>
      <c r="N79" s="103"/>
      <c r="O79" s="103"/>
      <c r="P79" s="103"/>
      <c r="Q79" s="103"/>
      <c r="R79" s="103"/>
      <c r="S79" s="103"/>
      <c r="T79" s="103"/>
      <c r="U79" s="103"/>
      <c r="V79" s="103"/>
      <c r="W79" s="103"/>
      <c r="X79" s="168"/>
      <c r="Y79" s="92"/>
      <c r="Z79" s="92"/>
      <c r="AA79" s="102">
        <f t="shared" si="47"/>
        <v>0.7</v>
      </c>
      <c r="AB79" s="103"/>
      <c r="AC79" s="103"/>
      <c r="AD79" s="103"/>
      <c r="AE79" s="103"/>
      <c r="AF79" s="103"/>
      <c r="AG79" s="103"/>
      <c r="AH79" s="103"/>
      <c r="AI79" s="103"/>
      <c r="AJ79" s="103"/>
      <c r="AK79" s="103"/>
      <c r="AL79" s="103"/>
      <c r="AM79" s="103"/>
      <c r="AN79" s="103"/>
      <c r="AO79" s="103"/>
      <c r="AP79" s="103"/>
      <c r="AQ79" s="103"/>
      <c r="AR79" s="103"/>
      <c r="AS79" s="103"/>
      <c r="AT79" s="103"/>
      <c r="AU79" s="103"/>
      <c r="AV79" s="168"/>
      <c r="AW79" s="92"/>
      <c r="AX79" s="92"/>
      <c r="AY79" s="102">
        <f t="shared" si="48"/>
        <v>0.7</v>
      </c>
      <c r="AZ79" s="103"/>
      <c r="BA79" s="103"/>
      <c r="BB79" s="103"/>
      <c r="BC79" s="103"/>
      <c r="BD79" s="103"/>
      <c r="BE79" s="103"/>
      <c r="BF79" s="103"/>
      <c r="BG79" s="103"/>
      <c r="BH79" s="103"/>
      <c r="BI79" s="103"/>
      <c r="BJ79" s="103"/>
      <c r="BK79" s="103"/>
      <c r="BL79" s="103"/>
      <c r="BM79" s="103"/>
      <c r="BN79" s="103"/>
      <c r="BO79" s="103"/>
      <c r="BP79" s="103"/>
      <c r="BQ79" s="103"/>
      <c r="BR79" s="103"/>
      <c r="BS79" s="103"/>
      <c r="BT79" s="168"/>
      <c r="BU79" s="92"/>
      <c r="BV79" s="92"/>
      <c r="BW79" s="102">
        <f t="shared" si="49"/>
        <v>0.7</v>
      </c>
      <c r="BX79" s="103"/>
      <c r="BY79" s="103"/>
      <c r="BZ79" s="103"/>
      <c r="CA79" s="103"/>
      <c r="CB79" s="103"/>
      <c r="CC79" s="103"/>
      <c r="CD79" s="103"/>
      <c r="CE79" s="103"/>
      <c r="CF79" s="103"/>
      <c r="CG79" s="103"/>
      <c r="CH79" s="103"/>
      <c r="CI79" s="103"/>
      <c r="CJ79" s="103"/>
      <c r="CK79" s="103"/>
      <c r="CL79" s="103"/>
      <c r="CM79" s="103"/>
      <c r="CN79" s="103"/>
      <c r="CO79" s="103"/>
      <c r="CP79" s="103"/>
      <c r="CQ79" s="103"/>
      <c r="CR79" s="168"/>
      <c r="CS79" s="170"/>
      <c r="CT79" s="170"/>
      <c r="CU79" s="170"/>
      <c r="CV79" s="170"/>
      <c r="CW79" s="170"/>
      <c r="CX79" s="170"/>
      <c r="CY79" s="170"/>
      <c r="CZ79" s="170"/>
      <c r="DA79" s="170"/>
      <c r="DB79" s="170"/>
      <c r="DC79" s="170"/>
      <c r="DD79" s="170"/>
      <c r="DE79" s="170"/>
      <c r="DF79" s="170"/>
      <c r="DG79" s="170"/>
      <c r="DH79" s="170"/>
      <c r="DI79" s="170"/>
    </row>
    <row r="80" spans="1:113" x14ac:dyDescent="0.3">
      <c r="A80" s="92"/>
      <c r="B80" s="92"/>
      <c r="C80" s="102">
        <f t="shared" si="50"/>
        <v>0.79999999999999993</v>
      </c>
      <c r="D80" s="103"/>
      <c r="E80" s="103"/>
      <c r="F80" s="103"/>
      <c r="G80" s="103"/>
      <c r="H80" s="103"/>
      <c r="I80" s="103"/>
      <c r="J80" s="103"/>
      <c r="K80" s="103"/>
      <c r="L80" s="103"/>
      <c r="M80" s="103"/>
      <c r="N80" s="103"/>
      <c r="O80" s="103"/>
      <c r="P80" s="103"/>
      <c r="Q80" s="103"/>
      <c r="R80" s="103"/>
      <c r="S80" s="103"/>
      <c r="T80" s="103"/>
      <c r="U80" s="103"/>
      <c r="V80" s="103"/>
      <c r="W80" s="103"/>
      <c r="X80" s="168"/>
      <c r="Y80" s="92"/>
      <c r="Z80" s="92"/>
      <c r="AA80" s="102">
        <f t="shared" si="47"/>
        <v>0.79999999999999993</v>
      </c>
      <c r="AB80" s="103"/>
      <c r="AC80" s="103"/>
      <c r="AD80" s="103"/>
      <c r="AE80" s="103"/>
      <c r="AF80" s="103"/>
      <c r="AG80" s="103"/>
      <c r="AH80" s="103"/>
      <c r="AI80" s="103"/>
      <c r="AJ80" s="103"/>
      <c r="AK80" s="103"/>
      <c r="AL80" s="103"/>
      <c r="AM80" s="103"/>
      <c r="AN80" s="103"/>
      <c r="AO80" s="103"/>
      <c r="AP80" s="103"/>
      <c r="AQ80" s="103"/>
      <c r="AR80" s="103"/>
      <c r="AS80" s="103"/>
      <c r="AT80" s="103"/>
      <c r="AU80" s="103"/>
      <c r="AV80" s="168"/>
      <c r="AW80" s="92"/>
      <c r="AX80" s="92"/>
      <c r="AY80" s="102">
        <f t="shared" si="48"/>
        <v>0.79999999999999993</v>
      </c>
      <c r="AZ80" s="103"/>
      <c r="BA80" s="103"/>
      <c r="BB80" s="103"/>
      <c r="BC80" s="103"/>
      <c r="BD80" s="103"/>
      <c r="BE80" s="103"/>
      <c r="BF80" s="103"/>
      <c r="BG80" s="103"/>
      <c r="BH80" s="103"/>
      <c r="BI80" s="103"/>
      <c r="BJ80" s="103"/>
      <c r="BK80" s="103"/>
      <c r="BL80" s="103"/>
      <c r="BM80" s="103"/>
      <c r="BN80" s="103"/>
      <c r="BO80" s="103"/>
      <c r="BP80" s="103"/>
      <c r="BQ80" s="103"/>
      <c r="BR80" s="103"/>
      <c r="BS80" s="103"/>
      <c r="BT80" s="168"/>
      <c r="BU80" s="92"/>
      <c r="BV80" s="92"/>
      <c r="BW80" s="102">
        <f t="shared" si="49"/>
        <v>0.79999999999999993</v>
      </c>
      <c r="BX80" s="103"/>
      <c r="BY80" s="103"/>
      <c r="BZ80" s="103"/>
      <c r="CA80" s="103"/>
      <c r="CB80" s="103"/>
      <c r="CC80" s="103"/>
      <c r="CD80" s="103"/>
      <c r="CE80" s="103"/>
      <c r="CF80" s="103"/>
      <c r="CG80" s="103"/>
      <c r="CH80" s="103"/>
      <c r="CI80" s="103"/>
      <c r="CJ80" s="103"/>
      <c r="CK80" s="103"/>
      <c r="CL80" s="103"/>
      <c r="CM80" s="103"/>
      <c r="CN80" s="103"/>
      <c r="CO80" s="103"/>
      <c r="CP80" s="103"/>
      <c r="CQ80" s="103"/>
      <c r="CR80" s="168"/>
      <c r="CS80" s="170"/>
      <c r="CT80" s="170"/>
      <c r="CU80" s="170"/>
      <c r="CV80" s="170"/>
      <c r="CW80" s="170"/>
      <c r="CX80" s="170"/>
      <c r="CY80" s="170"/>
      <c r="CZ80" s="170"/>
      <c r="DA80" s="170"/>
      <c r="DB80" s="170"/>
      <c r="DC80" s="170"/>
      <c r="DD80" s="170"/>
      <c r="DE80" s="170"/>
      <c r="DF80" s="170"/>
      <c r="DG80" s="170"/>
      <c r="DH80" s="170"/>
      <c r="DI80" s="170"/>
    </row>
    <row r="81" spans="1:113" x14ac:dyDescent="0.3">
      <c r="A81" s="92"/>
      <c r="B81" s="92"/>
      <c r="C81" s="102">
        <f t="shared" si="50"/>
        <v>0.89999999999999991</v>
      </c>
      <c r="D81" s="103"/>
      <c r="E81" s="103"/>
      <c r="F81" s="103"/>
      <c r="G81" s="103"/>
      <c r="H81" s="103"/>
      <c r="I81" s="103"/>
      <c r="J81" s="103"/>
      <c r="K81" s="103"/>
      <c r="L81" s="103"/>
      <c r="M81" s="103"/>
      <c r="N81" s="103"/>
      <c r="O81" s="103"/>
      <c r="P81" s="103"/>
      <c r="Q81" s="103"/>
      <c r="R81" s="103"/>
      <c r="S81" s="103"/>
      <c r="T81" s="103"/>
      <c r="U81" s="103"/>
      <c r="V81" s="103"/>
      <c r="W81" s="103"/>
      <c r="X81" s="168"/>
      <c r="Y81" s="92"/>
      <c r="Z81" s="92"/>
      <c r="AA81" s="102">
        <f t="shared" si="47"/>
        <v>0.89999999999999991</v>
      </c>
      <c r="AB81" s="103"/>
      <c r="AC81" s="103"/>
      <c r="AD81" s="103"/>
      <c r="AE81" s="103"/>
      <c r="AF81" s="103"/>
      <c r="AG81" s="103"/>
      <c r="AH81" s="103"/>
      <c r="AI81" s="103"/>
      <c r="AJ81" s="103"/>
      <c r="AK81" s="103"/>
      <c r="AL81" s="103"/>
      <c r="AM81" s="103"/>
      <c r="AN81" s="103"/>
      <c r="AO81" s="103"/>
      <c r="AP81" s="103"/>
      <c r="AQ81" s="103"/>
      <c r="AR81" s="103"/>
      <c r="AS81" s="103"/>
      <c r="AT81" s="103"/>
      <c r="AU81" s="103"/>
      <c r="AV81" s="168"/>
      <c r="AW81" s="92"/>
      <c r="AX81" s="92"/>
      <c r="AY81" s="102">
        <f t="shared" si="48"/>
        <v>0.89999999999999991</v>
      </c>
      <c r="AZ81" s="103"/>
      <c r="BA81" s="103"/>
      <c r="BB81" s="103"/>
      <c r="BC81" s="103"/>
      <c r="BD81" s="103"/>
      <c r="BE81" s="103"/>
      <c r="BF81" s="103"/>
      <c r="BG81" s="103"/>
      <c r="BH81" s="103"/>
      <c r="BI81" s="103"/>
      <c r="BJ81" s="103"/>
      <c r="BK81" s="103"/>
      <c r="BL81" s="103"/>
      <c r="BM81" s="103"/>
      <c r="BN81" s="103"/>
      <c r="BO81" s="103"/>
      <c r="BP81" s="103"/>
      <c r="BQ81" s="103"/>
      <c r="BR81" s="103"/>
      <c r="BS81" s="103"/>
      <c r="BT81" s="168"/>
      <c r="BU81" s="92"/>
      <c r="BV81" s="92"/>
      <c r="BW81" s="102">
        <f t="shared" si="49"/>
        <v>0.89999999999999991</v>
      </c>
      <c r="BX81" s="103"/>
      <c r="BY81" s="103"/>
      <c r="BZ81" s="103"/>
      <c r="CA81" s="103"/>
      <c r="CB81" s="103"/>
      <c r="CC81" s="103"/>
      <c r="CD81" s="103"/>
      <c r="CE81" s="103"/>
      <c r="CF81" s="103"/>
      <c r="CG81" s="103"/>
      <c r="CH81" s="103"/>
      <c r="CI81" s="103"/>
      <c r="CJ81" s="103"/>
      <c r="CK81" s="103"/>
      <c r="CL81" s="103"/>
      <c r="CM81" s="103"/>
      <c r="CN81" s="103"/>
      <c r="CO81" s="103"/>
      <c r="CP81" s="103"/>
      <c r="CQ81" s="103"/>
      <c r="CR81" s="168"/>
      <c r="CS81" s="170"/>
      <c r="CT81" s="170"/>
      <c r="CU81" s="170"/>
      <c r="CV81" s="170"/>
      <c r="CW81" s="170"/>
      <c r="CX81" s="170"/>
      <c r="CY81" s="170"/>
      <c r="CZ81" s="170"/>
      <c r="DA81" s="170"/>
      <c r="DB81" s="170"/>
      <c r="DC81" s="170"/>
      <c r="DD81" s="170"/>
      <c r="DE81" s="170"/>
      <c r="DF81" s="170"/>
      <c r="DG81" s="170"/>
      <c r="DH81" s="170"/>
      <c r="DI81" s="170"/>
    </row>
    <row r="82" spans="1:113" x14ac:dyDescent="0.3">
      <c r="A82" s="92"/>
      <c r="B82" s="92"/>
      <c r="C82" s="102">
        <f t="shared" si="50"/>
        <v>0.99999999999999989</v>
      </c>
      <c r="D82" s="103"/>
      <c r="E82" s="103"/>
      <c r="F82" s="103"/>
      <c r="G82" s="103"/>
      <c r="H82" s="103"/>
      <c r="I82" s="103"/>
      <c r="J82" s="103"/>
      <c r="K82" s="103"/>
      <c r="L82" s="103"/>
      <c r="M82" s="103"/>
      <c r="N82" s="103"/>
      <c r="O82" s="103"/>
      <c r="P82" s="103"/>
      <c r="Q82" s="103"/>
      <c r="R82" s="103"/>
      <c r="S82" s="103"/>
      <c r="T82" s="103"/>
      <c r="U82" s="103"/>
      <c r="V82" s="103"/>
      <c r="W82" s="103"/>
      <c r="X82" s="168"/>
      <c r="Y82" s="92"/>
      <c r="Z82" s="92"/>
      <c r="AA82" s="102">
        <f t="shared" si="47"/>
        <v>0.99999999999999989</v>
      </c>
      <c r="AB82" s="103"/>
      <c r="AC82" s="103"/>
      <c r="AD82" s="103"/>
      <c r="AE82" s="103"/>
      <c r="AF82" s="103"/>
      <c r="AG82" s="103"/>
      <c r="AH82" s="103"/>
      <c r="AI82" s="103"/>
      <c r="AJ82" s="103"/>
      <c r="AK82" s="103"/>
      <c r="AL82" s="103"/>
      <c r="AM82" s="103"/>
      <c r="AN82" s="103"/>
      <c r="AO82" s="103"/>
      <c r="AP82" s="103"/>
      <c r="AQ82" s="103"/>
      <c r="AR82" s="103"/>
      <c r="AS82" s="103"/>
      <c r="AT82" s="103"/>
      <c r="AU82" s="103"/>
      <c r="AV82" s="168"/>
      <c r="AW82" s="92"/>
      <c r="AX82" s="92"/>
      <c r="AY82" s="102">
        <f t="shared" si="48"/>
        <v>0.99999999999999989</v>
      </c>
      <c r="AZ82" s="103"/>
      <c r="BA82" s="103"/>
      <c r="BB82" s="103"/>
      <c r="BC82" s="103"/>
      <c r="BD82" s="103"/>
      <c r="BE82" s="103"/>
      <c r="BF82" s="103"/>
      <c r="BG82" s="103"/>
      <c r="BH82" s="103"/>
      <c r="BI82" s="103"/>
      <c r="BJ82" s="103"/>
      <c r="BK82" s="103"/>
      <c r="BL82" s="103"/>
      <c r="BM82" s="103"/>
      <c r="BN82" s="103"/>
      <c r="BO82" s="103"/>
      <c r="BP82" s="103"/>
      <c r="BQ82" s="103"/>
      <c r="BR82" s="103"/>
      <c r="BS82" s="103"/>
      <c r="BT82" s="168"/>
      <c r="BU82" s="92"/>
      <c r="BV82" s="92"/>
      <c r="BW82" s="102">
        <f t="shared" si="49"/>
        <v>0.99999999999999989</v>
      </c>
      <c r="BX82" s="103"/>
      <c r="BY82" s="103"/>
      <c r="BZ82" s="103"/>
      <c r="CA82" s="103"/>
      <c r="CB82" s="103"/>
      <c r="CC82" s="103"/>
      <c r="CD82" s="103"/>
      <c r="CE82" s="103"/>
      <c r="CF82" s="103"/>
      <c r="CG82" s="103"/>
      <c r="CH82" s="103"/>
      <c r="CI82" s="103"/>
      <c r="CJ82" s="103"/>
      <c r="CK82" s="103"/>
      <c r="CL82" s="103"/>
      <c r="CM82" s="103"/>
      <c r="CN82" s="103"/>
      <c r="CO82" s="103"/>
      <c r="CP82" s="103"/>
      <c r="CQ82" s="103"/>
      <c r="CR82" s="168"/>
      <c r="CS82" s="170"/>
      <c r="CT82" s="170"/>
      <c r="CU82" s="170"/>
      <c r="CV82" s="170"/>
      <c r="CW82" s="170"/>
      <c r="CX82" s="170"/>
      <c r="CY82" s="170"/>
      <c r="CZ82" s="170"/>
      <c r="DA82" s="170"/>
      <c r="DB82" s="170"/>
      <c r="DC82" s="170"/>
      <c r="DD82" s="170"/>
      <c r="DE82" s="170"/>
      <c r="DF82" s="170"/>
      <c r="DG82" s="170"/>
      <c r="DH82" s="170"/>
      <c r="DI82" s="170"/>
    </row>
    <row r="83" spans="1:113" x14ac:dyDescent="0.3">
      <c r="A83" s="92"/>
      <c r="B83" s="92"/>
      <c r="C83" s="102">
        <f t="shared" si="50"/>
        <v>1.0999999999999999</v>
      </c>
      <c r="D83" s="103"/>
      <c r="E83" s="103"/>
      <c r="F83" s="103"/>
      <c r="G83" s="103"/>
      <c r="H83" s="103"/>
      <c r="I83" s="103"/>
      <c r="J83" s="103"/>
      <c r="K83" s="103"/>
      <c r="L83" s="103"/>
      <c r="M83" s="103"/>
      <c r="N83" s="103"/>
      <c r="O83" s="103"/>
      <c r="P83" s="103"/>
      <c r="Q83" s="103"/>
      <c r="R83" s="103"/>
      <c r="S83" s="103"/>
      <c r="T83" s="103"/>
      <c r="U83" s="103"/>
      <c r="V83" s="103"/>
      <c r="W83" s="103"/>
      <c r="X83" s="168"/>
      <c r="Y83" s="92"/>
      <c r="Z83" s="92"/>
      <c r="AA83" s="102">
        <f t="shared" si="47"/>
        <v>1.0999999999999999</v>
      </c>
      <c r="AB83" s="103"/>
      <c r="AC83" s="103"/>
      <c r="AD83" s="103"/>
      <c r="AE83" s="103"/>
      <c r="AF83" s="103"/>
      <c r="AG83" s="103"/>
      <c r="AH83" s="103"/>
      <c r="AI83" s="103"/>
      <c r="AJ83" s="103"/>
      <c r="AK83" s="103"/>
      <c r="AL83" s="103"/>
      <c r="AM83" s="103"/>
      <c r="AN83" s="103"/>
      <c r="AO83" s="103"/>
      <c r="AP83" s="103"/>
      <c r="AQ83" s="103"/>
      <c r="AR83" s="103"/>
      <c r="AS83" s="103"/>
      <c r="AT83" s="103"/>
      <c r="AU83" s="103"/>
      <c r="AV83" s="168"/>
      <c r="AW83" s="92"/>
      <c r="AX83" s="92"/>
      <c r="AY83" s="102">
        <f t="shared" si="48"/>
        <v>1.0999999999999999</v>
      </c>
      <c r="AZ83" s="103"/>
      <c r="BA83" s="103"/>
      <c r="BB83" s="103"/>
      <c r="BC83" s="103"/>
      <c r="BD83" s="103"/>
      <c r="BE83" s="103"/>
      <c r="BF83" s="103"/>
      <c r="BG83" s="103"/>
      <c r="BH83" s="103"/>
      <c r="BI83" s="103"/>
      <c r="BJ83" s="103"/>
      <c r="BK83" s="103"/>
      <c r="BL83" s="103"/>
      <c r="BM83" s="103"/>
      <c r="BN83" s="103"/>
      <c r="BO83" s="103"/>
      <c r="BP83" s="103"/>
      <c r="BQ83" s="103"/>
      <c r="BR83" s="103"/>
      <c r="BS83" s="103"/>
      <c r="BT83" s="168"/>
      <c r="BU83" s="92"/>
      <c r="BV83" s="92"/>
      <c r="BW83" s="102">
        <f t="shared" si="49"/>
        <v>1.0999999999999999</v>
      </c>
      <c r="BX83" s="103"/>
      <c r="BY83" s="103"/>
      <c r="BZ83" s="103"/>
      <c r="CA83" s="103"/>
      <c r="CB83" s="103"/>
      <c r="CC83" s="103"/>
      <c r="CD83" s="103"/>
      <c r="CE83" s="103"/>
      <c r="CF83" s="103"/>
      <c r="CG83" s="103"/>
      <c r="CH83" s="103"/>
      <c r="CI83" s="103"/>
      <c r="CJ83" s="103"/>
      <c r="CK83" s="103"/>
      <c r="CL83" s="103"/>
      <c r="CM83" s="103"/>
      <c r="CN83" s="103"/>
      <c r="CO83" s="103"/>
      <c r="CP83" s="103"/>
      <c r="CQ83" s="103"/>
      <c r="CR83" s="168"/>
      <c r="CS83" s="170"/>
      <c r="CT83" s="170"/>
      <c r="CU83" s="170"/>
      <c r="CV83" s="170"/>
      <c r="CW83" s="170"/>
      <c r="CX83" s="170"/>
      <c r="CY83" s="170"/>
      <c r="CZ83" s="170"/>
      <c r="DA83" s="170"/>
      <c r="DB83" s="170"/>
      <c r="DC83" s="170"/>
      <c r="DD83" s="170"/>
      <c r="DE83" s="170"/>
      <c r="DF83" s="170"/>
      <c r="DG83" s="170"/>
      <c r="DH83" s="170"/>
      <c r="DI83" s="170"/>
    </row>
    <row r="84" spans="1:113" x14ac:dyDescent="0.3">
      <c r="A84" s="92"/>
      <c r="B84" s="92"/>
      <c r="C84" s="102">
        <f t="shared" si="50"/>
        <v>1.2</v>
      </c>
      <c r="D84" s="103"/>
      <c r="E84" s="103"/>
      <c r="F84" s="103"/>
      <c r="G84" s="103"/>
      <c r="H84" s="103"/>
      <c r="I84" s="103"/>
      <c r="J84" s="103"/>
      <c r="K84" s="103"/>
      <c r="L84" s="103"/>
      <c r="M84" s="103"/>
      <c r="N84" s="103"/>
      <c r="O84" s="103"/>
      <c r="P84" s="103"/>
      <c r="Q84" s="103"/>
      <c r="R84" s="103"/>
      <c r="S84" s="103"/>
      <c r="T84" s="103"/>
      <c r="U84" s="103"/>
      <c r="V84" s="103"/>
      <c r="W84" s="103"/>
      <c r="X84" s="168"/>
      <c r="Y84" s="92"/>
      <c r="Z84" s="92"/>
      <c r="AA84" s="102">
        <f t="shared" si="47"/>
        <v>1.2</v>
      </c>
      <c r="AB84" s="103"/>
      <c r="AC84" s="103"/>
      <c r="AD84" s="103"/>
      <c r="AE84" s="103"/>
      <c r="AF84" s="103"/>
      <c r="AG84" s="103"/>
      <c r="AH84" s="103"/>
      <c r="AI84" s="103"/>
      <c r="AJ84" s="103"/>
      <c r="AK84" s="103"/>
      <c r="AL84" s="103"/>
      <c r="AM84" s="103"/>
      <c r="AN84" s="103"/>
      <c r="AO84" s="103"/>
      <c r="AP84" s="103"/>
      <c r="AQ84" s="103"/>
      <c r="AR84" s="103"/>
      <c r="AS84" s="103"/>
      <c r="AT84" s="103"/>
      <c r="AU84" s="103"/>
      <c r="AV84" s="168"/>
      <c r="AW84" s="92"/>
      <c r="AX84" s="92"/>
      <c r="AY84" s="102">
        <f t="shared" si="48"/>
        <v>1.2</v>
      </c>
      <c r="AZ84" s="103"/>
      <c r="BA84" s="103"/>
      <c r="BB84" s="103"/>
      <c r="BC84" s="103"/>
      <c r="BD84" s="103"/>
      <c r="BE84" s="103"/>
      <c r="BF84" s="103"/>
      <c r="BG84" s="103"/>
      <c r="BH84" s="103"/>
      <c r="BI84" s="103"/>
      <c r="BJ84" s="103"/>
      <c r="BK84" s="103"/>
      <c r="BL84" s="103"/>
      <c r="BM84" s="103"/>
      <c r="BN84" s="103"/>
      <c r="BO84" s="103"/>
      <c r="BP84" s="103"/>
      <c r="BQ84" s="103"/>
      <c r="BR84" s="103"/>
      <c r="BS84" s="103"/>
      <c r="BT84" s="168"/>
      <c r="BU84" s="92"/>
      <c r="BV84" s="92"/>
      <c r="BW84" s="102">
        <f t="shared" si="49"/>
        <v>1.2</v>
      </c>
      <c r="BX84" s="103"/>
      <c r="BY84" s="103"/>
      <c r="BZ84" s="103"/>
      <c r="CA84" s="103"/>
      <c r="CB84" s="103"/>
      <c r="CC84" s="103"/>
      <c r="CD84" s="103"/>
      <c r="CE84" s="103"/>
      <c r="CF84" s="103"/>
      <c r="CG84" s="103"/>
      <c r="CH84" s="103"/>
      <c r="CI84" s="103"/>
      <c r="CJ84" s="103"/>
      <c r="CK84" s="103"/>
      <c r="CL84" s="103"/>
      <c r="CM84" s="103"/>
      <c r="CN84" s="103"/>
      <c r="CO84" s="103"/>
      <c r="CP84" s="103"/>
      <c r="CQ84" s="103"/>
      <c r="CR84" s="168"/>
      <c r="CS84" s="170"/>
      <c r="CT84" s="170"/>
      <c r="CU84" s="170"/>
      <c r="CV84" s="170"/>
      <c r="CW84" s="170"/>
      <c r="CX84" s="170"/>
      <c r="CY84" s="170"/>
      <c r="CZ84" s="170"/>
      <c r="DA84" s="170"/>
      <c r="DB84" s="170"/>
      <c r="DC84" s="170"/>
      <c r="DD84" s="170"/>
      <c r="DE84" s="170"/>
      <c r="DF84" s="170"/>
      <c r="DG84" s="170"/>
      <c r="DH84" s="170"/>
      <c r="DI84" s="170"/>
    </row>
    <row r="85" spans="1:113" x14ac:dyDescent="0.3">
      <c r="A85" s="92"/>
      <c r="B85" s="92"/>
      <c r="C85" s="102">
        <f t="shared" si="50"/>
        <v>1.3</v>
      </c>
      <c r="D85" s="103"/>
      <c r="E85" s="103"/>
      <c r="F85" s="103"/>
      <c r="G85" s="103"/>
      <c r="H85" s="103"/>
      <c r="I85" s="103"/>
      <c r="J85" s="103"/>
      <c r="K85" s="103"/>
      <c r="L85" s="103"/>
      <c r="M85" s="103"/>
      <c r="N85" s="103"/>
      <c r="O85" s="103"/>
      <c r="P85" s="103"/>
      <c r="Q85" s="103"/>
      <c r="R85" s="103"/>
      <c r="S85" s="103"/>
      <c r="T85" s="103"/>
      <c r="U85" s="103"/>
      <c r="V85" s="103"/>
      <c r="W85" s="103"/>
      <c r="X85" s="168"/>
      <c r="Y85" s="92"/>
      <c r="Z85" s="92"/>
      <c r="AA85" s="102">
        <f t="shared" si="47"/>
        <v>1.3</v>
      </c>
      <c r="AB85" s="103"/>
      <c r="AC85" s="103"/>
      <c r="AD85" s="103"/>
      <c r="AE85" s="103"/>
      <c r="AF85" s="103"/>
      <c r="AG85" s="103"/>
      <c r="AH85" s="103"/>
      <c r="AI85" s="103"/>
      <c r="AJ85" s="103"/>
      <c r="AK85" s="103"/>
      <c r="AL85" s="103"/>
      <c r="AM85" s="103"/>
      <c r="AN85" s="103"/>
      <c r="AO85" s="103"/>
      <c r="AP85" s="103"/>
      <c r="AQ85" s="103"/>
      <c r="AR85" s="103"/>
      <c r="AS85" s="103"/>
      <c r="AT85" s="103"/>
      <c r="AU85" s="103"/>
      <c r="AV85" s="168"/>
      <c r="AW85" s="92"/>
      <c r="AX85" s="92"/>
      <c r="AY85" s="102">
        <f t="shared" si="48"/>
        <v>1.3</v>
      </c>
      <c r="AZ85" s="103"/>
      <c r="BA85" s="103"/>
      <c r="BB85" s="103"/>
      <c r="BC85" s="103"/>
      <c r="BD85" s="103"/>
      <c r="BE85" s="103"/>
      <c r="BF85" s="103"/>
      <c r="BG85" s="103"/>
      <c r="BH85" s="103"/>
      <c r="BI85" s="103"/>
      <c r="BJ85" s="103"/>
      <c r="BK85" s="103"/>
      <c r="BL85" s="103"/>
      <c r="BM85" s="103"/>
      <c r="BN85" s="103"/>
      <c r="BO85" s="103"/>
      <c r="BP85" s="103"/>
      <c r="BQ85" s="103"/>
      <c r="BR85" s="103"/>
      <c r="BS85" s="103"/>
      <c r="BT85" s="168"/>
      <c r="BU85" s="92"/>
      <c r="BV85" s="92"/>
      <c r="BW85" s="102">
        <f t="shared" si="49"/>
        <v>1.3</v>
      </c>
      <c r="BX85" s="103"/>
      <c r="BY85" s="103"/>
      <c r="BZ85" s="103"/>
      <c r="CA85" s="103"/>
      <c r="CB85" s="103"/>
      <c r="CC85" s="103"/>
      <c r="CD85" s="103"/>
      <c r="CE85" s="103"/>
      <c r="CF85" s="103"/>
      <c r="CG85" s="103"/>
      <c r="CH85" s="103"/>
      <c r="CI85" s="103"/>
      <c r="CJ85" s="103"/>
      <c r="CK85" s="103"/>
      <c r="CL85" s="103"/>
      <c r="CM85" s="103"/>
      <c r="CN85" s="103"/>
      <c r="CO85" s="103"/>
      <c r="CP85" s="103"/>
      <c r="CQ85" s="103"/>
      <c r="CR85" s="168"/>
      <c r="CS85" s="170"/>
      <c r="CT85" s="170"/>
      <c r="CU85" s="170"/>
      <c r="CV85" s="170"/>
      <c r="CW85" s="170"/>
      <c r="CX85" s="170"/>
      <c r="CY85" s="170"/>
      <c r="CZ85" s="170"/>
      <c r="DA85" s="170"/>
      <c r="DB85" s="170"/>
      <c r="DC85" s="170"/>
      <c r="DD85" s="170"/>
      <c r="DE85" s="170"/>
      <c r="DF85" s="170"/>
      <c r="DG85" s="170"/>
      <c r="DH85" s="170"/>
      <c r="DI85" s="170"/>
    </row>
    <row r="86" spans="1:113" x14ac:dyDescent="0.3">
      <c r="A86" s="92"/>
      <c r="B86" s="92"/>
      <c r="C86" s="102">
        <f t="shared" si="50"/>
        <v>1.4000000000000001</v>
      </c>
      <c r="D86" s="103"/>
      <c r="E86" s="103"/>
      <c r="F86" s="103"/>
      <c r="G86" s="103"/>
      <c r="H86" s="103"/>
      <c r="I86" s="103"/>
      <c r="J86" s="103"/>
      <c r="K86" s="103"/>
      <c r="L86" s="103"/>
      <c r="M86" s="103"/>
      <c r="N86" s="103"/>
      <c r="O86" s="103"/>
      <c r="P86" s="103"/>
      <c r="Q86" s="103"/>
      <c r="R86" s="103"/>
      <c r="S86" s="103"/>
      <c r="T86" s="103"/>
      <c r="U86" s="103"/>
      <c r="V86" s="103"/>
      <c r="W86" s="103"/>
      <c r="X86" s="168"/>
      <c r="Y86" s="92"/>
      <c r="Z86" s="92"/>
      <c r="AA86" s="102">
        <f t="shared" si="47"/>
        <v>1.4000000000000001</v>
      </c>
      <c r="AB86" s="103"/>
      <c r="AC86" s="103"/>
      <c r="AD86" s="103"/>
      <c r="AE86" s="103"/>
      <c r="AF86" s="103"/>
      <c r="AG86" s="103"/>
      <c r="AH86" s="103"/>
      <c r="AI86" s="103"/>
      <c r="AJ86" s="103"/>
      <c r="AK86" s="103"/>
      <c r="AL86" s="103"/>
      <c r="AM86" s="103"/>
      <c r="AN86" s="103"/>
      <c r="AO86" s="103"/>
      <c r="AP86" s="103"/>
      <c r="AQ86" s="103"/>
      <c r="AR86" s="103"/>
      <c r="AS86" s="103"/>
      <c r="AT86" s="103"/>
      <c r="AU86" s="103"/>
      <c r="AV86" s="168"/>
      <c r="AW86" s="92"/>
      <c r="AX86" s="92"/>
      <c r="AY86" s="102">
        <f t="shared" si="48"/>
        <v>1.4000000000000001</v>
      </c>
      <c r="AZ86" s="103"/>
      <c r="BA86" s="103"/>
      <c r="BB86" s="103"/>
      <c r="BC86" s="103"/>
      <c r="BD86" s="103"/>
      <c r="BE86" s="103"/>
      <c r="BF86" s="103"/>
      <c r="BG86" s="103"/>
      <c r="BH86" s="103"/>
      <c r="BI86" s="103"/>
      <c r="BJ86" s="103"/>
      <c r="BK86" s="103"/>
      <c r="BL86" s="103"/>
      <c r="BM86" s="103"/>
      <c r="BN86" s="103"/>
      <c r="BO86" s="103"/>
      <c r="BP86" s="103"/>
      <c r="BQ86" s="103"/>
      <c r="BR86" s="103"/>
      <c r="BS86" s="103"/>
      <c r="BT86" s="168"/>
      <c r="BU86" s="92"/>
      <c r="BV86" s="92"/>
      <c r="BW86" s="102">
        <f t="shared" si="49"/>
        <v>1.4000000000000001</v>
      </c>
      <c r="BX86" s="103"/>
      <c r="BY86" s="103"/>
      <c r="BZ86" s="103"/>
      <c r="CA86" s="103"/>
      <c r="CB86" s="103"/>
      <c r="CC86" s="103"/>
      <c r="CD86" s="103"/>
      <c r="CE86" s="103"/>
      <c r="CF86" s="103"/>
      <c r="CG86" s="103"/>
      <c r="CH86" s="103"/>
      <c r="CI86" s="103"/>
      <c r="CJ86" s="103"/>
      <c r="CK86" s="103"/>
      <c r="CL86" s="103"/>
      <c r="CM86" s="103"/>
      <c r="CN86" s="103"/>
      <c r="CO86" s="103"/>
      <c r="CP86" s="103"/>
      <c r="CQ86" s="103"/>
      <c r="CR86" s="168"/>
      <c r="CS86" s="170"/>
      <c r="CT86" s="170"/>
      <c r="CU86" s="170"/>
      <c r="CV86" s="170"/>
      <c r="CW86" s="170"/>
      <c r="CX86" s="170"/>
      <c r="CY86" s="170"/>
      <c r="CZ86" s="170"/>
      <c r="DA86" s="170"/>
      <c r="DB86" s="170"/>
      <c r="DC86" s="170"/>
      <c r="DD86" s="170"/>
      <c r="DE86" s="170"/>
      <c r="DF86" s="170"/>
      <c r="DG86" s="170"/>
      <c r="DH86" s="170"/>
      <c r="DI86" s="170"/>
    </row>
    <row r="87" spans="1:113" x14ac:dyDescent="0.3">
      <c r="A87" s="92"/>
      <c r="B87" s="92"/>
      <c r="C87" s="167">
        <f t="shared" si="50"/>
        <v>1.5000000000000002</v>
      </c>
      <c r="D87" s="168"/>
      <c r="E87" s="168"/>
      <c r="F87" s="168"/>
      <c r="G87" s="168"/>
      <c r="H87" s="168"/>
      <c r="I87" s="168"/>
      <c r="J87" s="168"/>
      <c r="K87" s="168"/>
      <c r="L87" s="168"/>
      <c r="M87" s="168"/>
      <c r="N87" s="168"/>
      <c r="O87" s="168"/>
      <c r="P87" s="168"/>
      <c r="Q87" s="168"/>
      <c r="R87" s="168"/>
      <c r="S87" s="168"/>
      <c r="T87" s="168"/>
      <c r="U87" s="168"/>
      <c r="V87" s="168"/>
      <c r="W87" s="168"/>
      <c r="X87" s="168"/>
      <c r="Y87" s="92"/>
      <c r="Z87" s="92"/>
      <c r="AA87" s="167">
        <f t="shared" ref="AA87" si="51">AA86+0.1</f>
        <v>1.5000000000000002</v>
      </c>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92"/>
      <c r="AX87" s="92"/>
      <c r="AY87" s="167">
        <f t="shared" ref="AY87" si="52">AY86+0.1</f>
        <v>1.5000000000000002</v>
      </c>
      <c r="AZ87" s="168"/>
      <c r="BA87" s="168"/>
      <c r="BB87" s="168"/>
      <c r="BC87" s="168"/>
      <c r="BD87" s="168"/>
      <c r="BE87" s="168"/>
      <c r="BF87" s="168"/>
      <c r="BG87" s="168"/>
      <c r="BH87" s="168"/>
      <c r="BI87" s="168"/>
      <c r="BJ87" s="168"/>
      <c r="BK87" s="168"/>
      <c r="BL87" s="168"/>
      <c r="BM87" s="168"/>
      <c r="BN87" s="168"/>
      <c r="BO87" s="168"/>
      <c r="BP87" s="168"/>
      <c r="BQ87" s="168"/>
      <c r="BR87" s="168"/>
      <c r="BS87" s="168"/>
      <c r="BT87" s="168"/>
      <c r="BU87" s="92"/>
      <c r="BV87" s="92"/>
      <c r="BW87" s="167">
        <f t="shared" ref="BW87" si="53">BW86+0.1</f>
        <v>1.5000000000000002</v>
      </c>
      <c r="BX87" s="168"/>
      <c r="BY87" s="168"/>
      <c r="BZ87" s="168"/>
      <c r="CA87" s="168"/>
      <c r="CB87" s="168"/>
      <c r="CC87" s="168"/>
      <c r="CD87" s="168"/>
      <c r="CE87" s="168"/>
      <c r="CF87" s="168"/>
      <c r="CG87" s="168"/>
      <c r="CH87" s="168"/>
      <c r="CI87" s="168"/>
      <c r="CJ87" s="168"/>
      <c r="CK87" s="168"/>
      <c r="CL87" s="168"/>
      <c r="CM87" s="168"/>
      <c r="CN87" s="168"/>
      <c r="CO87" s="168"/>
      <c r="CP87" s="168"/>
      <c r="CQ87" s="168"/>
      <c r="CR87" s="168"/>
      <c r="CS87" s="170"/>
      <c r="CT87" s="170"/>
      <c r="CU87" s="170"/>
      <c r="CV87" s="170"/>
      <c r="CW87" s="170"/>
      <c r="CX87" s="170"/>
      <c r="CY87" s="170"/>
      <c r="CZ87" s="170"/>
      <c r="DA87" s="170"/>
      <c r="DB87" s="170"/>
      <c r="DC87" s="170"/>
      <c r="DD87" s="170"/>
      <c r="DE87" s="170"/>
      <c r="DF87" s="170"/>
      <c r="DG87" s="170"/>
      <c r="DH87" s="170"/>
      <c r="DI87" s="170"/>
    </row>
    <row r="88" spans="1:113" x14ac:dyDescent="0.3">
      <c r="A88" s="92"/>
      <c r="B88" s="92"/>
      <c r="C88" s="92"/>
      <c r="D88" s="92"/>
      <c r="E88" s="92"/>
      <c r="F88" s="92"/>
      <c r="G88" s="92"/>
      <c r="H88" s="92"/>
      <c r="I88" s="92"/>
      <c r="J88" s="92"/>
      <c r="K88" s="92"/>
      <c r="L88" s="92"/>
      <c r="M88" s="92"/>
      <c r="N88" s="92"/>
      <c r="O88" s="104"/>
      <c r="P88" s="104"/>
      <c r="Q88" s="104"/>
      <c r="R88" s="104"/>
      <c r="S88" s="104"/>
      <c r="T88" s="104"/>
      <c r="U88" s="104"/>
      <c r="V88" s="104"/>
      <c r="W88" s="104"/>
      <c r="X88" s="104"/>
      <c r="Y88" s="92"/>
      <c r="Z88" s="92"/>
      <c r="AA88" s="92"/>
      <c r="AB88" s="92"/>
      <c r="AC88" s="92"/>
      <c r="AD88" s="92"/>
      <c r="AE88" s="92"/>
      <c r="AF88" s="92"/>
      <c r="AG88" s="92"/>
      <c r="AH88" s="92"/>
      <c r="AI88" s="92"/>
      <c r="AJ88" s="92"/>
      <c r="AK88" s="92"/>
      <c r="AL88" s="92"/>
      <c r="AM88" s="104"/>
      <c r="AN88" s="104"/>
      <c r="AO88" s="104"/>
      <c r="AP88" s="104"/>
      <c r="AQ88" s="104"/>
      <c r="AR88" s="104"/>
      <c r="AS88" s="104"/>
      <c r="AT88" s="104"/>
      <c r="AU88" s="104"/>
      <c r="AV88" s="104"/>
      <c r="AW88" s="92"/>
      <c r="AX88" s="92"/>
      <c r="AY88" s="92"/>
      <c r="AZ88" s="92"/>
      <c r="BA88" s="92"/>
      <c r="BB88" s="92"/>
      <c r="BC88" s="92"/>
      <c r="BD88" s="92"/>
      <c r="BE88" s="92"/>
      <c r="BF88" s="92"/>
      <c r="BG88" s="92"/>
      <c r="BH88" s="92"/>
      <c r="BI88" s="92"/>
      <c r="BJ88" s="92"/>
      <c r="BK88" s="104"/>
      <c r="BL88" s="104"/>
      <c r="BM88" s="104"/>
      <c r="BN88" s="104"/>
      <c r="BO88" s="104"/>
      <c r="BP88" s="104"/>
      <c r="BQ88" s="104"/>
      <c r="BR88" s="104"/>
      <c r="BU88" s="92"/>
      <c r="BV88" s="92"/>
      <c r="BW88" s="92"/>
      <c r="BX88" s="92"/>
      <c r="BY88" s="92"/>
      <c r="BZ88" s="92"/>
      <c r="CA88" s="92"/>
      <c r="CB88" s="92"/>
      <c r="CC88" s="92"/>
      <c r="CD88" s="92"/>
      <c r="CE88" s="92"/>
      <c r="CF88" s="92"/>
      <c r="CG88" s="92"/>
      <c r="CH88" s="92"/>
      <c r="CI88" s="104"/>
      <c r="CJ88" s="104"/>
      <c r="CK88" s="104"/>
      <c r="CL88" s="104"/>
      <c r="CM88" s="104"/>
      <c r="CN88" s="104"/>
      <c r="CO88" s="104"/>
      <c r="CP88" s="104"/>
      <c r="CS88" s="170"/>
      <c r="CT88" s="170"/>
      <c r="CU88" s="170"/>
      <c r="CV88" s="170"/>
      <c r="CW88" s="170"/>
      <c r="CX88" s="170"/>
      <c r="CY88" s="170"/>
      <c r="CZ88" s="170"/>
      <c r="DA88" s="170"/>
      <c r="DB88" s="170"/>
      <c r="DC88" s="170"/>
      <c r="DD88" s="170"/>
      <c r="DE88" s="170"/>
      <c r="DF88" s="170"/>
      <c r="DG88" s="170"/>
      <c r="DH88" s="170"/>
      <c r="DI88" s="170"/>
    </row>
    <row r="89" spans="1:113" x14ac:dyDescent="0.3">
      <c r="A89" s="92"/>
      <c r="B89" s="92"/>
      <c r="C89" s="92"/>
      <c r="D89" s="92"/>
      <c r="E89" s="92"/>
      <c r="F89" s="92"/>
      <c r="G89" s="92"/>
      <c r="H89" s="92"/>
      <c r="I89" s="92"/>
      <c r="J89" s="92"/>
      <c r="K89" s="92"/>
      <c r="L89" s="92"/>
      <c r="M89" s="92"/>
      <c r="N89" s="92"/>
      <c r="O89" s="104"/>
      <c r="P89" s="104"/>
      <c r="Q89" s="104"/>
      <c r="R89" s="104"/>
      <c r="S89" s="104"/>
      <c r="T89" s="104"/>
      <c r="U89" s="104"/>
      <c r="V89" s="104"/>
      <c r="W89" s="104"/>
      <c r="X89" s="104"/>
      <c r="Y89" s="92"/>
      <c r="Z89" s="92"/>
      <c r="AA89" s="92"/>
      <c r="AB89" s="92"/>
      <c r="AC89" s="92"/>
      <c r="AD89" s="92"/>
      <c r="AE89" s="92"/>
      <c r="AF89" s="92"/>
      <c r="AG89" s="92"/>
      <c r="AH89" s="92"/>
      <c r="AI89" s="92"/>
      <c r="AJ89" s="92"/>
      <c r="AK89" s="92"/>
      <c r="AL89" s="92"/>
      <c r="AM89" s="104"/>
      <c r="AN89" s="104"/>
      <c r="AO89" s="104"/>
      <c r="AP89" s="104"/>
      <c r="AQ89" s="104"/>
      <c r="AR89" s="104"/>
      <c r="AS89" s="104"/>
      <c r="AT89" s="104"/>
      <c r="AU89" s="104"/>
      <c r="AV89" s="104"/>
      <c r="AW89" s="92"/>
      <c r="AX89" s="92"/>
      <c r="AY89" s="92"/>
      <c r="AZ89" s="92"/>
      <c r="BA89" s="92"/>
      <c r="BB89" s="92"/>
      <c r="BC89" s="92"/>
      <c r="BD89" s="92"/>
      <c r="BE89" s="92"/>
      <c r="BF89" s="92"/>
      <c r="BG89" s="92"/>
      <c r="BH89" s="92"/>
      <c r="BI89" s="92"/>
      <c r="BJ89" s="92"/>
      <c r="BK89" s="104"/>
      <c r="BL89" s="104"/>
      <c r="BM89" s="104"/>
      <c r="BN89" s="104"/>
      <c r="BO89" s="104"/>
      <c r="BP89" s="104"/>
      <c r="BQ89" s="104"/>
      <c r="BR89" s="104"/>
      <c r="BU89" s="92"/>
      <c r="BV89" s="92"/>
      <c r="BW89" s="92"/>
      <c r="BX89" s="92"/>
      <c r="BY89" s="92"/>
      <c r="BZ89" s="92"/>
      <c r="CA89" s="92"/>
      <c r="CB89" s="92"/>
      <c r="CC89" s="92"/>
      <c r="CD89" s="92"/>
      <c r="CE89" s="92"/>
      <c r="CF89" s="92"/>
      <c r="CG89" s="92"/>
      <c r="CH89" s="92"/>
      <c r="CI89" s="104"/>
      <c r="CJ89" s="104"/>
      <c r="CK89" s="104"/>
      <c r="CL89" s="104"/>
      <c r="CM89" s="104"/>
      <c r="CN89" s="104"/>
      <c r="CO89" s="104"/>
      <c r="CP89" s="104"/>
      <c r="CS89" s="170"/>
      <c r="CT89" s="170"/>
      <c r="CU89" s="170"/>
      <c r="CV89" s="170"/>
      <c r="CW89" s="170"/>
      <c r="CX89" s="170"/>
      <c r="CY89" s="170"/>
      <c r="CZ89" s="170"/>
      <c r="DA89" s="170"/>
      <c r="DB89" s="170"/>
      <c r="DC89" s="170"/>
      <c r="DD89" s="170"/>
      <c r="DE89" s="170"/>
      <c r="DF89" s="170"/>
      <c r="DG89" s="170"/>
      <c r="DH89" s="170"/>
      <c r="DI89" s="170"/>
    </row>
    <row r="90" spans="1:113" x14ac:dyDescent="0.3">
      <c r="A90" s="92"/>
      <c r="B90" s="92"/>
      <c r="C90" s="92" t="s">
        <v>498</v>
      </c>
      <c r="D90" s="92"/>
      <c r="E90" s="92"/>
      <c r="F90" s="92"/>
      <c r="G90" s="92"/>
      <c r="H90" s="92"/>
      <c r="I90" s="92"/>
      <c r="J90" s="92"/>
      <c r="K90" s="92"/>
      <c r="L90" s="92"/>
      <c r="M90" s="92"/>
      <c r="N90" s="92"/>
      <c r="O90" s="104"/>
      <c r="P90" s="104"/>
      <c r="Q90" s="104"/>
      <c r="R90" s="104"/>
      <c r="S90" s="104"/>
      <c r="T90" s="104"/>
      <c r="U90" s="104"/>
      <c r="V90" s="104"/>
      <c r="W90" s="104"/>
      <c r="X90" s="104"/>
      <c r="Y90" s="92"/>
      <c r="Z90" s="92"/>
      <c r="AA90" s="92" t="s">
        <v>498</v>
      </c>
      <c r="AB90" s="92"/>
      <c r="AC90" s="92"/>
      <c r="AD90" s="92"/>
      <c r="AE90" s="92"/>
      <c r="AF90" s="92"/>
      <c r="AG90" s="92"/>
      <c r="AH90" s="92"/>
      <c r="AI90" s="92"/>
      <c r="AJ90" s="92"/>
      <c r="AK90" s="92"/>
      <c r="AL90" s="92"/>
      <c r="AM90" s="104"/>
      <c r="AN90" s="104"/>
      <c r="AO90" s="104"/>
      <c r="AP90" s="104"/>
      <c r="AQ90" s="104"/>
      <c r="AR90" s="104"/>
      <c r="AS90" s="104"/>
      <c r="AT90" s="104"/>
      <c r="AU90" s="104"/>
      <c r="AV90" s="104"/>
      <c r="AW90" s="92"/>
      <c r="AX90" s="92"/>
      <c r="AY90" s="92" t="s">
        <v>498</v>
      </c>
      <c r="AZ90" s="92"/>
      <c r="BA90" s="92"/>
      <c r="BB90" s="92"/>
      <c r="BC90" s="92"/>
      <c r="BD90" s="92"/>
      <c r="BE90" s="92"/>
      <c r="BF90" s="92"/>
      <c r="BG90" s="92"/>
      <c r="BH90" s="92"/>
      <c r="BI90" s="92"/>
      <c r="BJ90" s="92"/>
      <c r="BK90" s="104"/>
      <c r="BL90" s="104"/>
      <c r="BM90" s="104"/>
      <c r="BN90" s="104"/>
      <c r="BO90" s="104"/>
      <c r="BP90" s="104"/>
      <c r="BQ90" s="104"/>
      <c r="BR90" s="104"/>
      <c r="BU90" s="92"/>
      <c r="BV90" s="92"/>
      <c r="BW90" s="92" t="s">
        <v>498</v>
      </c>
      <c r="BX90" s="92"/>
      <c r="BY90" s="92"/>
      <c r="BZ90" s="92"/>
      <c r="CA90" s="92"/>
      <c r="CB90" s="92"/>
      <c r="CC90" s="92"/>
      <c r="CD90" s="92"/>
      <c r="CE90" s="92"/>
      <c r="CF90" s="92"/>
      <c r="CG90" s="92"/>
      <c r="CH90" s="92"/>
      <c r="CI90" s="104"/>
      <c r="CJ90" s="104"/>
      <c r="CK90" s="104"/>
      <c r="CL90" s="104"/>
      <c r="CM90" s="104"/>
      <c r="CN90" s="104"/>
      <c r="CO90" s="104"/>
      <c r="CP90" s="104"/>
      <c r="CS90" s="170"/>
      <c r="CT90" s="170"/>
      <c r="CU90" s="170"/>
      <c r="CV90" s="170"/>
      <c r="CW90" s="170"/>
      <c r="CX90" s="170"/>
      <c r="CY90" s="170"/>
      <c r="CZ90" s="170"/>
      <c r="DA90" s="170"/>
      <c r="DB90" s="170"/>
      <c r="DC90" s="170"/>
      <c r="DD90" s="170"/>
      <c r="DE90" s="170"/>
      <c r="DF90" s="170"/>
      <c r="DG90" s="170"/>
      <c r="DH90" s="170"/>
      <c r="DI90" s="170"/>
    </row>
    <row r="91" spans="1:113" x14ac:dyDescent="0.3">
      <c r="A91" s="92"/>
      <c r="B91" s="92"/>
      <c r="C91" s="101" t="e">
        <f>C29</f>
        <v>#DIV/0!</v>
      </c>
      <c r="D91" s="102">
        <f>D76</f>
        <v>0.5</v>
      </c>
      <c r="E91" s="102">
        <f t="shared" ref="E91:V91" si="54">E76</f>
        <v>0.6</v>
      </c>
      <c r="F91" s="102">
        <f t="shared" si="54"/>
        <v>0.7</v>
      </c>
      <c r="G91" s="102">
        <f t="shared" si="54"/>
        <v>0.79999999999999993</v>
      </c>
      <c r="H91" s="102">
        <f>H76</f>
        <v>0.89999999999999991</v>
      </c>
      <c r="I91" s="102">
        <f t="shared" si="54"/>
        <v>0.99999999999999989</v>
      </c>
      <c r="J91" s="102">
        <f t="shared" si="54"/>
        <v>1.0999999999999999</v>
      </c>
      <c r="K91" s="102">
        <f t="shared" si="54"/>
        <v>1.2</v>
      </c>
      <c r="L91" s="102">
        <f t="shared" si="54"/>
        <v>1.3</v>
      </c>
      <c r="M91" s="102">
        <f t="shared" si="54"/>
        <v>1.4000000000000001</v>
      </c>
      <c r="N91" s="102">
        <f t="shared" si="54"/>
        <v>1.5000000000000002</v>
      </c>
      <c r="O91" s="102">
        <f t="shared" si="54"/>
        <v>1.6000000000000003</v>
      </c>
      <c r="P91" s="102">
        <f t="shared" si="54"/>
        <v>1.7000000000000004</v>
      </c>
      <c r="Q91" s="102">
        <f t="shared" si="54"/>
        <v>1.8000000000000005</v>
      </c>
      <c r="R91" s="102">
        <f t="shared" si="54"/>
        <v>1.9000000000000006</v>
      </c>
      <c r="S91" s="102">
        <f t="shared" si="54"/>
        <v>2.0000000000000004</v>
      </c>
      <c r="T91" s="102">
        <f t="shared" si="54"/>
        <v>2.1000000000000005</v>
      </c>
      <c r="U91" s="102">
        <f t="shared" si="54"/>
        <v>2.2000000000000006</v>
      </c>
      <c r="V91" s="102">
        <f t="shared" si="54"/>
        <v>2.3000000000000007</v>
      </c>
      <c r="W91" s="102">
        <f t="shared" ref="W91" si="55">V91+0.1</f>
        <v>2.4000000000000008</v>
      </c>
      <c r="X91" s="167">
        <f>W91+0.1</f>
        <v>2.5000000000000009</v>
      </c>
      <c r="Y91" s="92"/>
      <c r="Z91" s="92"/>
      <c r="AA91" s="101" t="e">
        <f>#REF!</f>
        <v>#REF!</v>
      </c>
      <c r="AB91" s="102">
        <f>D91</f>
        <v>0.5</v>
      </c>
      <c r="AC91" s="102">
        <f>E91</f>
        <v>0.6</v>
      </c>
      <c r="AD91" s="102">
        <f t="shared" ref="AD91" si="56">F91</f>
        <v>0.7</v>
      </c>
      <c r="AE91" s="102">
        <f t="shared" ref="AE91" si="57">G91</f>
        <v>0.79999999999999993</v>
      </c>
      <c r="AF91" s="102">
        <f t="shared" ref="AF91" si="58">H91</f>
        <v>0.89999999999999991</v>
      </c>
      <c r="AG91" s="102">
        <f t="shared" ref="AG91" si="59">I91</f>
        <v>0.99999999999999989</v>
      </c>
      <c r="AH91" s="102">
        <f t="shared" ref="AH91" si="60">J91</f>
        <v>1.0999999999999999</v>
      </c>
      <c r="AI91" s="102">
        <f t="shared" ref="AI91" si="61">K91</f>
        <v>1.2</v>
      </c>
      <c r="AJ91" s="102">
        <f t="shared" ref="AJ91" si="62">L91</f>
        <v>1.3</v>
      </c>
      <c r="AK91" s="102">
        <f t="shared" ref="AK91" si="63">M91</f>
        <v>1.4000000000000001</v>
      </c>
      <c r="AL91" s="102">
        <f t="shared" ref="AL91" si="64">N91</f>
        <v>1.5000000000000002</v>
      </c>
      <c r="AM91" s="102">
        <f t="shared" ref="AM91" si="65">O91</f>
        <v>1.6000000000000003</v>
      </c>
      <c r="AN91" s="102">
        <f t="shared" ref="AN91" si="66">P91</f>
        <v>1.7000000000000004</v>
      </c>
      <c r="AO91" s="102">
        <f t="shared" ref="AO91" si="67">Q91</f>
        <v>1.8000000000000005</v>
      </c>
      <c r="AP91" s="102">
        <f t="shared" ref="AP91" si="68">R91</f>
        <v>1.9000000000000006</v>
      </c>
      <c r="AQ91" s="102">
        <f t="shared" ref="AQ91" si="69">S91</f>
        <v>2.0000000000000004</v>
      </c>
      <c r="AR91" s="102">
        <f t="shared" ref="AR91" si="70">T91</f>
        <v>2.1000000000000005</v>
      </c>
      <c r="AS91" s="102">
        <f t="shared" ref="AS91" si="71">U91</f>
        <v>2.2000000000000006</v>
      </c>
      <c r="AT91" s="102">
        <f t="shared" ref="AT91" si="72">V91</f>
        <v>2.3000000000000007</v>
      </c>
      <c r="AU91" s="102">
        <f t="shared" ref="AU91" si="73">AT91+0.1</f>
        <v>2.4000000000000008</v>
      </c>
      <c r="AV91" s="167">
        <f>AU91+0.1</f>
        <v>2.5000000000000009</v>
      </c>
      <c r="AW91" s="92"/>
      <c r="AX91" s="92"/>
      <c r="AY91" s="101">
        <f>AY29</f>
        <v>0</v>
      </c>
      <c r="AZ91" s="102">
        <f>AB91</f>
        <v>0.5</v>
      </c>
      <c r="BA91" s="102">
        <f>AC91</f>
        <v>0.6</v>
      </c>
      <c r="BB91" s="102">
        <f t="shared" ref="BB91" si="74">AD91</f>
        <v>0.7</v>
      </c>
      <c r="BC91" s="102">
        <f t="shared" ref="BC91" si="75">AE91</f>
        <v>0.79999999999999993</v>
      </c>
      <c r="BD91" s="102">
        <f t="shared" ref="BD91" si="76">AF91</f>
        <v>0.89999999999999991</v>
      </c>
      <c r="BE91" s="102">
        <f t="shared" ref="BE91" si="77">AG91</f>
        <v>0.99999999999999989</v>
      </c>
      <c r="BF91" s="102">
        <f t="shared" ref="BF91" si="78">AH91</f>
        <v>1.0999999999999999</v>
      </c>
      <c r="BG91" s="102">
        <f t="shared" ref="BG91" si="79">AI91</f>
        <v>1.2</v>
      </c>
      <c r="BH91" s="102">
        <f t="shared" ref="BH91" si="80">AJ91</f>
        <v>1.3</v>
      </c>
      <c r="BI91" s="102">
        <f t="shared" ref="BI91" si="81">AK91</f>
        <v>1.4000000000000001</v>
      </c>
      <c r="BJ91" s="102">
        <f t="shared" ref="BJ91" si="82">AL91</f>
        <v>1.5000000000000002</v>
      </c>
      <c r="BK91" s="102">
        <f t="shared" ref="BK91" si="83">AM91</f>
        <v>1.6000000000000003</v>
      </c>
      <c r="BL91" s="102">
        <f t="shared" ref="BL91" si="84">AN91</f>
        <v>1.7000000000000004</v>
      </c>
      <c r="BM91" s="102">
        <f t="shared" ref="BM91" si="85">AO91</f>
        <v>1.8000000000000005</v>
      </c>
      <c r="BN91" s="102">
        <f t="shared" ref="BN91" si="86">AP91</f>
        <v>1.9000000000000006</v>
      </c>
      <c r="BO91" s="102">
        <f t="shared" ref="BO91" si="87">AQ91</f>
        <v>2.0000000000000004</v>
      </c>
      <c r="BP91" s="102">
        <f t="shared" ref="BP91" si="88">AR91</f>
        <v>2.1000000000000005</v>
      </c>
      <c r="BQ91" s="102">
        <f t="shared" ref="BQ91" si="89">AS91</f>
        <v>2.2000000000000006</v>
      </c>
      <c r="BR91" s="102">
        <f t="shared" ref="BR91" si="90">AT91</f>
        <v>2.3000000000000007</v>
      </c>
      <c r="BS91" s="102">
        <f t="shared" ref="BS91" si="91">BR91+0.1</f>
        <v>2.4000000000000008</v>
      </c>
      <c r="BT91" s="167">
        <f>BS91+0.1</f>
        <v>2.5000000000000009</v>
      </c>
      <c r="BU91" s="92"/>
      <c r="BV91" s="92"/>
      <c r="BW91" s="101">
        <f>BW29</f>
        <v>0</v>
      </c>
      <c r="BX91" s="102">
        <f>AZ91</f>
        <v>0.5</v>
      </c>
      <c r="BY91" s="102">
        <f>BA91</f>
        <v>0.6</v>
      </c>
      <c r="BZ91" s="102">
        <f t="shared" ref="BZ91" si="92">BB91</f>
        <v>0.7</v>
      </c>
      <c r="CA91" s="102">
        <f t="shared" ref="CA91" si="93">BC91</f>
        <v>0.79999999999999993</v>
      </c>
      <c r="CB91" s="102">
        <f t="shared" ref="CB91" si="94">BD91</f>
        <v>0.89999999999999991</v>
      </c>
      <c r="CC91" s="102">
        <f t="shared" ref="CC91" si="95">BE91</f>
        <v>0.99999999999999989</v>
      </c>
      <c r="CD91" s="102">
        <f t="shared" ref="CD91" si="96">BF91</f>
        <v>1.0999999999999999</v>
      </c>
      <c r="CE91" s="102">
        <f t="shared" ref="CE91" si="97">BG91</f>
        <v>1.2</v>
      </c>
      <c r="CF91" s="102">
        <f t="shared" ref="CF91" si="98">BH91</f>
        <v>1.3</v>
      </c>
      <c r="CG91" s="102">
        <f t="shared" ref="CG91" si="99">BI91</f>
        <v>1.4000000000000001</v>
      </c>
      <c r="CH91" s="102">
        <f t="shared" ref="CH91" si="100">BJ91</f>
        <v>1.5000000000000002</v>
      </c>
      <c r="CI91" s="102">
        <f t="shared" ref="CI91" si="101">BK91</f>
        <v>1.6000000000000003</v>
      </c>
      <c r="CJ91" s="102">
        <f t="shared" ref="CJ91" si="102">BL91</f>
        <v>1.7000000000000004</v>
      </c>
      <c r="CK91" s="102">
        <f t="shared" ref="CK91" si="103">BM91</f>
        <v>1.8000000000000005</v>
      </c>
      <c r="CL91" s="102">
        <f t="shared" ref="CL91" si="104">BN91</f>
        <v>1.9000000000000006</v>
      </c>
      <c r="CM91" s="102">
        <f t="shared" ref="CM91" si="105">BO91</f>
        <v>2.0000000000000004</v>
      </c>
      <c r="CN91" s="102">
        <f t="shared" ref="CN91" si="106">BP91</f>
        <v>2.1000000000000005</v>
      </c>
      <c r="CO91" s="102">
        <f t="shared" ref="CO91" si="107">BQ91</f>
        <v>2.2000000000000006</v>
      </c>
      <c r="CP91" s="102">
        <f t="shared" ref="CP91" si="108">BR91</f>
        <v>2.3000000000000007</v>
      </c>
      <c r="CQ91" s="102">
        <f t="shared" ref="CQ91" si="109">CP91+0.1</f>
        <v>2.4000000000000008</v>
      </c>
      <c r="CR91" s="167">
        <f>CQ91+0.1</f>
        <v>2.5000000000000009</v>
      </c>
      <c r="CS91" s="170"/>
      <c r="CT91" s="170"/>
      <c r="CU91" s="170"/>
      <c r="CV91" s="170"/>
      <c r="CW91" s="170"/>
      <c r="CX91" s="170"/>
      <c r="CY91" s="170"/>
      <c r="CZ91" s="170"/>
      <c r="DA91" s="170"/>
      <c r="DB91" s="170"/>
      <c r="DC91" s="170"/>
      <c r="DD91" s="170"/>
      <c r="DE91" s="170"/>
      <c r="DF91" s="170"/>
      <c r="DG91" s="170"/>
      <c r="DH91" s="170"/>
      <c r="DI91" s="170"/>
    </row>
    <row r="92" spans="1:113" x14ac:dyDescent="0.3">
      <c r="A92" s="92"/>
      <c r="B92" s="92"/>
      <c r="C92" s="102">
        <f>C77</f>
        <v>0.5</v>
      </c>
      <c r="D92" s="103"/>
      <c r="E92" s="103"/>
      <c r="F92" s="103"/>
      <c r="G92" s="103"/>
      <c r="H92" s="103"/>
      <c r="I92" s="103"/>
      <c r="J92" s="103"/>
      <c r="K92" s="103"/>
      <c r="L92" s="103"/>
      <c r="M92" s="103"/>
      <c r="N92" s="103"/>
      <c r="O92" s="103"/>
      <c r="P92" s="103"/>
      <c r="Q92" s="103"/>
      <c r="R92" s="103"/>
      <c r="S92" s="103"/>
      <c r="T92" s="103"/>
      <c r="U92" s="103"/>
      <c r="V92" s="103"/>
      <c r="W92" s="103"/>
      <c r="X92" s="168"/>
      <c r="Y92" s="92"/>
      <c r="Z92" s="92"/>
      <c r="AA92" s="102">
        <f>C92</f>
        <v>0.5</v>
      </c>
      <c r="AB92" s="103"/>
      <c r="AC92" s="103"/>
      <c r="AD92" s="103"/>
      <c r="AE92" s="103"/>
      <c r="AF92" s="103"/>
      <c r="AG92" s="103"/>
      <c r="AH92" s="103"/>
      <c r="AI92" s="103"/>
      <c r="AJ92" s="103"/>
      <c r="AK92" s="103"/>
      <c r="AL92" s="103"/>
      <c r="AM92" s="103"/>
      <c r="AN92" s="103"/>
      <c r="AO92" s="103"/>
      <c r="AP92" s="103"/>
      <c r="AQ92" s="103"/>
      <c r="AR92" s="103"/>
      <c r="AS92" s="103"/>
      <c r="AT92" s="103"/>
      <c r="AU92" s="103"/>
      <c r="AV92" s="168"/>
      <c r="AW92" s="92"/>
      <c r="AX92" s="92"/>
      <c r="AY92" s="102">
        <f>AA92</f>
        <v>0.5</v>
      </c>
      <c r="AZ92" s="103"/>
      <c r="BA92" s="103"/>
      <c r="BB92" s="103"/>
      <c r="BC92" s="103"/>
      <c r="BD92" s="103"/>
      <c r="BE92" s="103"/>
      <c r="BF92" s="103"/>
      <c r="BG92" s="103"/>
      <c r="BH92" s="103"/>
      <c r="BI92" s="103"/>
      <c r="BJ92" s="103"/>
      <c r="BK92" s="103"/>
      <c r="BL92" s="103"/>
      <c r="BM92" s="103"/>
      <c r="BN92" s="103"/>
      <c r="BO92" s="103"/>
      <c r="BP92" s="103"/>
      <c r="BQ92" s="103"/>
      <c r="BR92" s="103"/>
      <c r="BS92" s="103"/>
      <c r="BT92" s="168"/>
      <c r="BU92" s="92"/>
      <c r="BV92" s="92"/>
      <c r="BW92" s="102">
        <f>AY92</f>
        <v>0.5</v>
      </c>
      <c r="BX92" s="103"/>
      <c r="BY92" s="103"/>
      <c r="BZ92" s="103"/>
      <c r="CA92" s="103"/>
      <c r="CB92" s="103"/>
      <c r="CC92" s="103"/>
      <c r="CD92" s="103"/>
      <c r="CE92" s="103"/>
      <c r="CF92" s="103"/>
      <c r="CG92" s="103"/>
      <c r="CH92" s="103"/>
      <c r="CI92" s="103"/>
      <c r="CJ92" s="103"/>
      <c r="CK92" s="103"/>
      <c r="CL92" s="103"/>
      <c r="CM92" s="103"/>
      <c r="CN92" s="103"/>
      <c r="CO92" s="103"/>
      <c r="CP92" s="103"/>
      <c r="CQ92" s="103"/>
      <c r="CR92" s="168"/>
      <c r="CS92" s="170"/>
      <c r="CT92" s="170"/>
      <c r="CU92" s="170"/>
      <c r="CV92" s="170"/>
      <c r="CW92" s="170"/>
      <c r="CX92" s="170"/>
      <c r="CY92" s="170"/>
      <c r="CZ92" s="170"/>
      <c r="DA92" s="170"/>
      <c r="DB92" s="170"/>
      <c r="DC92" s="170"/>
      <c r="DD92" s="170"/>
      <c r="DE92" s="170"/>
      <c r="DF92" s="170"/>
      <c r="DG92" s="170"/>
      <c r="DH92" s="170"/>
      <c r="DI92" s="170"/>
    </row>
    <row r="93" spans="1:113" x14ac:dyDescent="0.3">
      <c r="A93" s="92"/>
      <c r="B93" s="92"/>
      <c r="C93" s="102">
        <f t="shared" ref="C93:C101" si="110">C78</f>
        <v>0.6</v>
      </c>
      <c r="D93" s="103"/>
      <c r="E93" s="103"/>
      <c r="F93" s="103"/>
      <c r="G93" s="103"/>
      <c r="H93" s="103"/>
      <c r="I93" s="103"/>
      <c r="J93" s="103"/>
      <c r="K93" s="103"/>
      <c r="L93" s="103"/>
      <c r="M93" s="103"/>
      <c r="N93" s="103"/>
      <c r="O93" s="103"/>
      <c r="P93" s="103"/>
      <c r="Q93" s="103"/>
      <c r="R93" s="103"/>
      <c r="S93" s="103"/>
      <c r="T93" s="103"/>
      <c r="U93" s="103"/>
      <c r="V93" s="103"/>
      <c r="W93" s="103"/>
      <c r="X93" s="168"/>
      <c r="Y93" s="92"/>
      <c r="Z93" s="92"/>
      <c r="AA93" s="102">
        <f t="shared" ref="AA93:AA101" si="111">C93</f>
        <v>0.6</v>
      </c>
      <c r="AB93" s="103"/>
      <c r="AC93" s="103"/>
      <c r="AD93" s="103"/>
      <c r="AE93" s="103"/>
      <c r="AF93" s="103"/>
      <c r="AG93" s="103"/>
      <c r="AH93" s="103"/>
      <c r="AI93" s="103"/>
      <c r="AJ93" s="103"/>
      <c r="AK93" s="103"/>
      <c r="AL93" s="103"/>
      <c r="AM93" s="103"/>
      <c r="AN93" s="103"/>
      <c r="AO93" s="103"/>
      <c r="AP93" s="103"/>
      <c r="AQ93" s="103"/>
      <c r="AR93" s="103"/>
      <c r="AS93" s="103"/>
      <c r="AT93" s="103"/>
      <c r="AU93" s="103"/>
      <c r="AV93" s="168"/>
      <c r="AW93" s="92"/>
      <c r="AX93" s="92"/>
      <c r="AY93" s="102">
        <f t="shared" ref="AY93:AY101" si="112">AA93</f>
        <v>0.6</v>
      </c>
      <c r="AZ93" s="103"/>
      <c r="BA93" s="103"/>
      <c r="BB93" s="103"/>
      <c r="BC93" s="103"/>
      <c r="BD93" s="103"/>
      <c r="BE93" s="103"/>
      <c r="BF93" s="103"/>
      <c r="BG93" s="103"/>
      <c r="BH93" s="103"/>
      <c r="BI93" s="103"/>
      <c r="BJ93" s="103"/>
      <c r="BK93" s="103"/>
      <c r="BL93" s="103"/>
      <c r="BM93" s="103"/>
      <c r="BN93" s="103"/>
      <c r="BO93" s="103"/>
      <c r="BP93" s="103"/>
      <c r="BQ93" s="103"/>
      <c r="BR93" s="103"/>
      <c r="BS93" s="103"/>
      <c r="BT93" s="168"/>
      <c r="BU93" s="92"/>
      <c r="BV93" s="92"/>
      <c r="BW93" s="102">
        <f t="shared" ref="BW93:BW101" si="113">AY93</f>
        <v>0.6</v>
      </c>
      <c r="BX93" s="103"/>
      <c r="BY93" s="103"/>
      <c r="BZ93" s="103"/>
      <c r="CA93" s="103"/>
      <c r="CB93" s="103"/>
      <c r="CC93" s="103"/>
      <c r="CD93" s="103"/>
      <c r="CE93" s="103"/>
      <c r="CF93" s="103"/>
      <c r="CG93" s="103"/>
      <c r="CH93" s="103"/>
      <c r="CI93" s="103"/>
      <c r="CJ93" s="103"/>
      <c r="CK93" s="103"/>
      <c r="CL93" s="103"/>
      <c r="CM93" s="103"/>
      <c r="CN93" s="103"/>
      <c r="CO93" s="103"/>
      <c r="CP93" s="103"/>
      <c r="CQ93" s="103"/>
      <c r="CR93" s="168"/>
      <c r="CS93" s="170"/>
      <c r="CT93" s="170"/>
      <c r="CU93" s="170"/>
      <c r="CV93" s="170"/>
      <c r="CW93" s="170"/>
      <c r="CX93" s="170"/>
      <c r="CY93" s="170"/>
      <c r="CZ93" s="170"/>
      <c r="DA93" s="170"/>
      <c r="DB93" s="170"/>
      <c r="DC93" s="170"/>
      <c r="DD93" s="170"/>
      <c r="DE93" s="170"/>
      <c r="DF93" s="170"/>
      <c r="DG93" s="170"/>
      <c r="DH93" s="170"/>
      <c r="DI93" s="170"/>
    </row>
    <row r="94" spans="1:113" x14ac:dyDescent="0.3">
      <c r="A94" s="92"/>
      <c r="B94" s="92"/>
      <c r="C94" s="102">
        <f t="shared" si="110"/>
        <v>0.7</v>
      </c>
      <c r="D94" s="103"/>
      <c r="E94" s="103"/>
      <c r="F94" s="103"/>
      <c r="G94" s="103"/>
      <c r="H94" s="103"/>
      <c r="I94" s="103"/>
      <c r="J94" s="103"/>
      <c r="K94" s="103"/>
      <c r="L94" s="103"/>
      <c r="M94" s="103"/>
      <c r="N94" s="103"/>
      <c r="O94" s="103"/>
      <c r="P94" s="103"/>
      <c r="Q94" s="103"/>
      <c r="R94" s="103"/>
      <c r="S94" s="103"/>
      <c r="T94" s="103"/>
      <c r="U94" s="103"/>
      <c r="V94" s="103"/>
      <c r="W94" s="103"/>
      <c r="X94" s="168"/>
      <c r="Y94" s="92"/>
      <c r="Z94" s="92"/>
      <c r="AA94" s="102">
        <f t="shared" si="111"/>
        <v>0.7</v>
      </c>
      <c r="AB94" s="103"/>
      <c r="AC94" s="103"/>
      <c r="AD94" s="103"/>
      <c r="AE94" s="103"/>
      <c r="AF94" s="103"/>
      <c r="AG94" s="103"/>
      <c r="AH94" s="103"/>
      <c r="AI94" s="103"/>
      <c r="AJ94" s="103"/>
      <c r="AK94" s="103"/>
      <c r="AL94" s="103"/>
      <c r="AM94" s="103"/>
      <c r="AN94" s="103"/>
      <c r="AO94" s="103"/>
      <c r="AP94" s="103"/>
      <c r="AQ94" s="103"/>
      <c r="AR94" s="103"/>
      <c r="AS94" s="103"/>
      <c r="AT94" s="103"/>
      <c r="AU94" s="103"/>
      <c r="AV94" s="168"/>
      <c r="AW94" s="92"/>
      <c r="AX94" s="92"/>
      <c r="AY94" s="102">
        <f t="shared" si="112"/>
        <v>0.7</v>
      </c>
      <c r="AZ94" s="103"/>
      <c r="BA94" s="103"/>
      <c r="BB94" s="103"/>
      <c r="BC94" s="103"/>
      <c r="BD94" s="103"/>
      <c r="BE94" s="103"/>
      <c r="BF94" s="103"/>
      <c r="BG94" s="103"/>
      <c r="BH94" s="103"/>
      <c r="BI94" s="103"/>
      <c r="BJ94" s="103"/>
      <c r="BK94" s="103"/>
      <c r="BL94" s="103"/>
      <c r="BM94" s="103"/>
      <c r="BN94" s="103"/>
      <c r="BO94" s="103"/>
      <c r="BP94" s="103"/>
      <c r="BQ94" s="103"/>
      <c r="BR94" s="103"/>
      <c r="BS94" s="103"/>
      <c r="BT94" s="168"/>
      <c r="BU94" s="92"/>
      <c r="BV94" s="92"/>
      <c r="BW94" s="102">
        <f t="shared" si="113"/>
        <v>0.7</v>
      </c>
      <c r="BX94" s="103"/>
      <c r="BY94" s="103"/>
      <c r="BZ94" s="103"/>
      <c r="CA94" s="103"/>
      <c r="CB94" s="103"/>
      <c r="CC94" s="103"/>
      <c r="CD94" s="103"/>
      <c r="CE94" s="103"/>
      <c r="CF94" s="103"/>
      <c r="CG94" s="103"/>
      <c r="CH94" s="103"/>
      <c r="CI94" s="103"/>
      <c r="CJ94" s="103"/>
      <c r="CK94" s="103"/>
      <c r="CL94" s="103"/>
      <c r="CM94" s="103"/>
      <c r="CN94" s="103"/>
      <c r="CO94" s="103"/>
      <c r="CP94" s="103"/>
      <c r="CQ94" s="103"/>
      <c r="CR94" s="168"/>
      <c r="CS94" s="170"/>
      <c r="CT94" s="170"/>
      <c r="CU94" s="170"/>
      <c r="CV94" s="170"/>
      <c r="CW94" s="170"/>
      <c r="CX94" s="170"/>
      <c r="CY94" s="170"/>
      <c r="CZ94" s="170"/>
      <c r="DA94" s="170"/>
      <c r="DB94" s="170"/>
      <c r="DC94" s="170"/>
      <c r="DD94" s="170"/>
      <c r="DE94" s="170"/>
      <c r="DF94" s="170"/>
      <c r="DG94" s="170"/>
      <c r="DH94" s="170"/>
      <c r="DI94" s="170"/>
    </row>
    <row r="95" spans="1:113" x14ac:dyDescent="0.3">
      <c r="A95" s="92"/>
      <c r="B95" s="92"/>
      <c r="C95" s="102">
        <f t="shared" si="110"/>
        <v>0.79999999999999993</v>
      </c>
      <c r="D95" s="103"/>
      <c r="E95" s="103"/>
      <c r="F95" s="103"/>
      <c r="G95" s="103"/>
      <c r="H95" s="103"/>
      <c r="I95" s="103"/>
      <c r="J95" s="103"/>
      <c r="K95" s="103"/>
      <c r="L95" s="103"/>
      <c r="M95" s="103"/>
      <c r="N95" s="103"/>
      <c r="O95" s="103"/>
      <c r="P95" s="103"/>
      <c r="Q95" s="103"/>
      <c r="R95" s="103"/>
      <c r="S95" s="103"/>
      <c r="T95" s="103"/>
      <c r="U95" s="103"/>
      <c r="V95" s="103"/>
      <c r="W95" s="103"/>
      <c r="X95" s="168"/>
      <c r="Y95" s="92"/>
      <c r="Z95" s="92"/>
      <c r="AA95" s="102">
        <f t="shared" si="111"/>
        <v>0.79999999999999993</v>
      </c>
      <c r="AB95" s="103"/>
      <c r="AC95" s="103"/>
      <c r="AD95" s="103"/>
      <c r="AE95" s="103"/>
      <c r="AF95" s="103"/>
      <c r="AG95" s="103"/>
      <c r="AH95" s="103"/>
      <c r="AI95" s="103"/>
      <c r="AJ95" s="103"/>
      <c r="AK95" s="103"/>
      <c r="AL95" s="103"/>
      <c r="AM95" s="103"/>
      <c r="AN95" s="103"/>
      <c r="AO95" s="103"/>
      <c r="AP95" s="103"/>
      <c r="AQ95" s="103"/>
      <c r="AR95" s="103"/>
      <c r="AS95" s="103"/>
      <c r="AT95" s="103"/>
      <c r="AU95" s="103"/>
      <c r="AV95" s="168"/>
      <c r="AW95" s="92"/>
      <c r="AX95" s="92"/>
      <c r="AY95" s="102">
        <f t="shared" si="112"/>
        <v>0.79999999999999993</v>
      </c>
      <c r="AZ95" s="103"/>
      <c r="BA95" s="103"/>
      <c r="BB95" s="103"/>
      <c r="BC95" s="103"/>
      <c r="BD95" s="103"/>
      <c r="BE95" s="103"/>
      <c r="BF95" s="103"/>
      <c r="BG95" s="103"/>
      <c r="BH95" s="103"/>
      <c r="BI95" s="103"/>
      <c r="BJ95" s="103"/>
      <c r="BK95" s="103"/>
      <c r="BL95" s="103"/>
      <c r="BM95" s="103"/>
      <c r="BN95" s="103"/>
      <c r="BO95" s="103"/>
      <c r="BP95" s="103"/>
      <c r="BQ95" s="103"/>
      <c r="BR95" s="103"/>
      <c r="BS95" s="103"/>
      <c r="BT95" s="168"/>
      <c r="BU95" s="92"/>
      <c r="BV95" s="92"/>
      <c r="BW95" s="102">
        <f t="shared" si="113"/>
        <v>0.79999999999999993</v>
      </c>
      <c r="BX95" s="103"/>
      <c r="BY95" s="103"/>
      <c r="BZ95" s="103"/>
      <c r="CA95" s="103"/>
      <c r="CB95" s="103"/>
      <c r="CC95" s="103"/>
      <c r="CD95" s="103"/>
      <c r="CE95" s="103"/>
      <c r="CF95" s="103"/>
      <c r="CG95" s="103"/>
      <c r="CH95" s="103"/>
      <c r="CI95" s="103"/>
      <c r="CJ95" s="103"/>
      <c r="CK95" s="103"/>
      <c r="CL95" s="103"/>
      <c r="CM95" s="103"/>
      <c r="CN95" s="103"/>
      <c r="CO95" s="103"/>
      <c r="CP95" s="103"/>
      <c r="CQ95" s="103"/>
      <c r="CR95" s="168"/>
      <c r="CS95" s="170"/>
      <c r="CT95" s="170"/>
      <c r="CU95" s="170"/>
      <c r="CV95" s="170"/>
      <c r="CW95" s="170"/>
      <c r="CX95" s="170"/>
      <c r="CY95" s="170"/>
      <c r="CZ95" s="170"/>
      <c r="DA95" s="170"/>
      <c r="DB95" s="170"/>
      <c r="DC95" s="170"/>
      <c r="DD95" s="170"/>
      <c r="DE95" s="170"/>
      <c r="DF95" s="170"/>
      <c r="DG95" s="170"/>
      <c r="DH95" s="170"/>
      <c r="DI95" s="170"/>
    </row>
    <row r="96" spans="1:113" x14ac:dyDescent="0.3">
      <c r="A96" s="92"/>
      <c r="B96" s="92"/>
      <c r="C96" s="102">
        <f>C81</f>
        <v>0.89999999999999991</v>
      </c>
      <c r="D96" s="103"/>
      <c r="E96" s="103"/>
      <c r="F96" s="103"/>
      <c r="G96" s="103"/>
      <c r="H96" s="103"/>
      <c r="I96" s="103"/>
      <c r="J96" s="103"/>
      <c r="K96" s="103"/>
      <c r="L96" s="103"/>
      <c r="M96" s="103"/>
      <c r="N96" s="103"/>
      <c r="O96" s="103"/>
      <c r="P96" s="103"/>
      <c r="Q96" s="103"/>
      <c r="R96" s="103"/>
      <c r="S96" s="103"/>
      <c r="T96" s="103"/>
      <c r="U96" s="103"/>
      <c r="V96" s="103"/>
      <c r="W96" s="103"/>
      <c r="X96" s="168"/>
      <c r="Y96" s="92"/>
      <c r="Z96" s="92"/>
      <c r="AA96" s="102">
        <f t="shared" si="111"/>
        <v>0.89999999999999991</v>
      </c>
      <c r="AB96" s="103"/>
      <c r="AC96" s="103"/>
      <c r="AD96" s="103"/>
      <c r="AE96" s="103"/>
      <c r="AF96" s="103"/>
      <c r="AG96" s="103"/>
      <c r="AH96" s="103"/>
      <c r="AI96" s="103"/>
      <c r="AJ96" s="103"/>
      <c r="AK96" s="103"/>
      <c r="AL96" s="103"/>
      <c r="AM96" s="103"/>
      <c r="AN96" s="103"/>
      <c r="AO96" s="103"/>
      <c r="AP96" s="103"/>
      <c r="AQ96" s="103"/>
      <c r="AR96" s="103"/>
      <c r="AS96" s="103"/>
      <c r="AT96" s="103"/>
      <c r="AU96" s="103"/>
      <c r="AV96" s="168"/>
      <c r="AW96" s="92"/>
      <c r="AX96" s="92"/>
      <c r="AY96" s="102">
        <f t="shared" si="112"/>
        <v>0.89999999999999991</v>
      </c>
      <c r="AZ96" s="103"/>
      <c r="BA96" s="103"/>
      <c r="BB96" s="103"/>
      <c r="BC96" s="103"/>
      <c r="BD96" s="103"/>
      <c r="BE96" s="103"/>
      <c r="BF96" s="103"/>
      <c r="BG96" s="103"/>
      <c r="BH96" s="103"/>
      <c r="BI96" s="103"/>
      <c r="BJ96" s="103"/>
      <c r="BK96" s="103"/>
      <c r="BL96" s="103"/>
      <c r="BM96" s="103"/>
      <c r="BN96" s="103"/>
      <c r="BO96" s="103"/>
      <c r="BP96" s="103"/>
      <c r="BQ96" s="103"/>
      <c r="BR96" s="103"/>
      <c r="BS96" s="103"/>
      <c r="BT96" s="168"/>
      <c r="BU96" s="92"/>
      <c r="BV96" s="92"/>
      <c r="BW96" s="102">
        <f t="shared" si="113"/>
        <v>0.89999999999999991</v>
      </c>
      <c r="BX96" s="103"/>
      <c r="BY96" s="103"/>
      <c r="BZ96" s="103"/>
      <c r="CA96" s="103"/>
      <c r="CB96" s="103"/>
      <c r="CC96" s="103"/>
      <c r="CD96" s="103"/>
      <c r="CE96" s="103"/>
      <c r="CF96" s="103"/>
      <c r="CG96" s="103"/>
      <c r="CH96" s="103"/>
      <c r="CI96" s="103"/>
      <c r="CJ96" s="103"/>
      <c r="CK96" s="103"/>
      <c r="CL96" s="103"/>
      <c r="CM96" s="103"/>
      <c r="CN96" s="103"/>
      <c r="CO96" s="103"/>
      <c r="CP96" s="103"/>
      <c r="CQ96" s="103"/>
      <c r="CR96" s="168"/>
      <c r="CS96" s="170"/>
      <c r="CT96" s="170"/>
      <c r="CU96" s="170"/>
      <c r="CV96" s="170"/>
      <c r="CW96" s="170"/>
      <c r="CX96" s="170"/>
      <c r="CY96" s="170"/>
      <c r="CZ96" s="170"/>
      <c r="DA96" s="170"/>
      <c r="DB96" s="170"/>
      <c r="DC96" s="170"/>
      <c r="DD96" s="170"/>
      <c r="DE96" s="170"/>
      <c r="DF96" s="170"/>
      <c r="DG96" s="170"/>
      <c r="DH96" s="170"/>
      <c r="DI96" s="170"/>
    </row>
    <row r="97" spans="1:113" x14ac:dyDescent="0.3">
      <c r="A97" s="92"/>
      <c r="B97" s="92"/>
      <c r="C97" s="102">
        <f t="shared" si="110"/>
        <v>0.99999999999999989</v>
      </c>
      <c r="D97" s="103"/>
      <c r="E97" s="103"/>
      <c r="F97" s="103"/>
      <c r="G97" s="103"/>
      <c r="H97" s="103"/>
      <c r="I97" s="103"/>
      <c r="J97" s="103"/>
      <c r="K97" s="103"/>
      <c r="L97" s="103"/>
      <c r="M97" s="103"/>
      <c r="N97" s="103"/>
      <c r="O97" s="103"/>
      <c r="P97" s="103"/>
      <c r="Q97" s="103"/>
      <c r="R97" s="103"/>
      <c r="S97" s="103"/>
      <c r="T97" s="103"/>
      <c r="U97" s="103"/>
      <c r="V97" s="103"/>
      <c r="W97" s="103"/>
      <c r="X97" s="168"/>
      <c r="Y97" s="92"/>
      <c r="Z97" s="92"/>
      <c r="AA97" s="102">
        <f t="shared" si="111"/>
        <v>0.99999999999999989</v>
      </c>
      <c r="AB97" s="103"/>
      <c r="AC97" s="103"/>
      <c r="AD97" s="103"/>
      <c r="AE97" s="103"/>
      <c r="AF97" s="103"/>
      <c r="AG97" s="103"/>
      <c r="AH97" s="103"/>
      <c r="AI97" s="103"/>
      <c r="AJ97" s="103"/>
      <c r="AK97" s="103"/>
      <c r="AL97" s="103"/>
      <c r="AM97" s="103"/>
      <c r="AN97" s="103"/>
      <c r="AO97" s="103"/>
      <c r="AP97" s="103"/>
      <c r="AQ97" s="103"/>
      <c r="AR97" s="103"/>
      <c r="AS97" s="103"/>
      <c r="AT97" s="103"/>
      <c r="AU97" s="103"/>
      <c r="AV97" s="168"/>
      <c r="AW97" s="92"/>
      <c r="AX97" s="92"/>
      <c r="AY97" s="102">
        <f t="shared" si="112"/>
        <v>0.99999999999999989</v>
      </c>
      <c r="AZ97" s="103"/>
      <c r="BA97" s="103"/>
      <c r="BB97" s="103"/>
      <c r="BC97" s="103"/>
      <c r="BD97" s="103"/>
      <c r="BE97" s="103"/>
      <c r="BF97" s="103"/>
      <c r="BG97" s="103"/>
      <c r="BH97" s="103"/>
      <c r="BI97" s="103"/>
      <c r="BJ97" s="103"/>
      <c r="BK97" s="103"/>
      <c r="BL97" s="103"/>
      <c r="BM97" s="103"/>
      <c r="BN97" s="103"/>
      <c r="BO97" s="103"/>
      <c r="BP97" s="103"/>
      <c r="BQ97" s="103"/>
      <c r="BR97" s="103"/>
      <c r="BS97" s="103"/>
      <c r="BT97" s="168"/>
      <c r="BU97" s="92"/>
      <c r="BV97" s="92"/>
      <c r="BW97" s="102">
        <f t="shared" si="113"/>
        <v>0.99999999999999989</v>
      </c>
      <c r="BX97" s="103"/>
      <c r="BY97" s="103"/>
      <c r="BZ97" s="103"/>
      <c r="CA97" s="103"/>
      <c r="CB97" s="103"/>
      <c r="CC97" s="103"/>
      <c r="CD97" s="103"/>
      <c r="CE97" s="103"/>
      <c r="CF97" s="103"/>
      <c r="CG97" s="103"/>
      <c r="CH97" s="103"/>
      <c r="CI97" s="103"/>
      <c r="CJ97" s="103"/>
      <c r="CK97" s="103"/>
      <c r="CL97" s="103"/>
      <c r="CM97" s="103"/>
      <c r="CN97" s="103"/>
      <c r="CO97" s="103"/>
      <c r="CP97" s="103"/>
      <c r="CQ97" s="103"/>
      <c r="CR97" s="168"/>
      <c r="CS97" s="170"/>
      <c r="CT97" s="170"/>
      <c r="CU97" s="170"/>
      <c r="CV97" s="170"/>
      <c r="CW97" s="170"/>
      <c r="CX97" s="170"/>
      <c r="CY97" s="170"/>
      <c r="CZ97" s="170"/>
      <c r="DA97" s="170"/>
      <c r="DB97" s="170"/>
      <c r="DC97" s="170"/>
      <c r="DD97" s="170"/>
      <c r="DE97" s="170"/>
      <c r="DF97" s="170"/>
      <c r="DG97" s="170"/>
      <c r="DH97" s="170"/>
      <c r="DI97" s="170"/>
    </row>
    <row r="98" spans="1:113" x14ac:dyDescent="0.3">
      <c r="A98" s="92"/>
      <c r="B98" s="92"/>
      <c r="C98" s="102">
        <f t="shared" si="110"/>
        <v>1.0999999999999999</v>
      </c>
      <c r="D98" s="103"/>
      <c r="E98" s="103"/>
      <c r="F98" s="103"/>
      <c r="G98" s="103"/>
      <c r="H98" s="103"/>
      <c r="I98" s="103"/>
      <c r="J98" s="103"/>
      <c r="K98" s="103"/>
      <c r="L98" s="103"/>
      <c r="M98" s="103"/>
      <c r="N98" s="103"/>
      <c r="O98" s="103"/>
      <c r="P98" s="103"/>
      <c r="Q98" s="103"/>
      <c r="R98" s="103"/>
      <c r="S98" s="103"/>
      <c r="T98" s="103"/>
      <c r="U98" s="103"/>
      <c r="V98" s="103"/>
      <c r="W98" s="103"/>
      <c r="X98" s="168"/>
      <c r="Y98" s="92"/>
      <c r="Z98" s="92"/>
      <c r="AA98" s="102">
        <f t="shared" si="111"/>
        <v>1.0999999999999999</v>
      </c>
      <c r="AB98" s="103"/>
      <c r="AC98" s="103"/>
      <c r="AD98" s="103"/>
      <c r="AE98" s="103"/>
      <c r="AF98" s="103"/>
      <c r="AG98" s="103"/>
      <c r="AH98" s="103"/>
      <c r="AI98" s="103"/>
      <c r="AJ98" s="103"/>
      <c r="AK98" s="103"/>
      <c r="AL98" s="103"/>
      <c r="AM98" s="103"/>
      <c r="AN98" s="103"/>
      <c r="AO98" s="103"/>
      <c r="AP98" s="103"/>
      <c r="AQ98" s="103"/>
      <c r="AR98" s="103"/>
      <c r="AS98" s="103"/>
      <c r="AT98" s="103"/>
      <c r="AU98" s="103"/>
      <c r="AV98" s="168"/>
      <c r="AW98" s="92"/>
      <c r="AX98" s="92"/>
      <c r="AY98" s="102">
        <f t="shared" si="112"/>
        <v>1.0999999999999999</v>
      </c>
      <c r="AZ98" s="103"/>
      <c r="BA98" s="103"/>
      <c r="BB98" s="103"/>
      <c r="BC98" s="103"/>
      <c r="BD98" s="103"/>
      <c r="BE98" s="103"/>
      <c r="BF98" s="103"/>
      <c r="BG98" s="103"/>
      <c r="BH98" s="103"/>
      <c r="BI98" s="103"/>
      <c r="BJ98" s="103"/>
      <c r="BK98" s="103"/>
      <c r="BL98" s="103"/>
      <c r="BM98" s="103"/>
      <c r="BN98" s="103"/>
      <c r="BO98" s="103"/>
      <c r="BP98" s="103"/>
      <c r="BQ98" s="103"/>
      <c r="BR98" s="103"/>
      <c r="BS98" s="103"/>
      <c r="BT98" s="168"/>
      <c r="BU98" s="92"/>
      <c r="BV98" s="92"/>
      <c r="BW98" s="102">
        <f t="shared" si="113"/>
        <v>1.0999999999999999</v>
      </c>
      <c r="BX98" s="103"/>
      <c r="BY98" s="103"/>
      <c r="BZ98" s="103"/>
      <c r="CA98" s="103"/>
      <c r="CB98" s="103"/>
      <c r="CC98" s="103"/>
      <c r="CD98" s="103"/>
      <c r="CE98" s="103"/>
      <c r="CF98" s="103"/>
      <c r="CG98" s="103"/>
      <c r="CH98" s="103"/>
      <c r="CI98" s="103"/>
      <c r="CJ98" s="103"/>
      <c r="CK98" s="103"/>
      <c r="CL98" s="103"/>
      <c r="CM98" s="103"/>
      <c r="CN98" s="103"/>
      <c r="CO98" s="103"/>
      <c r="CP98" s="103"/>
      <c r="CQ98" s="103"/>
      <c r="CR98" s="168"/>
      <c r="CS98" s="170"/>
      <c r="CT98" s="170"/>
      <c r="CU98" s="170"/>
      <c r="CV98" s="170"/>
      <c r="CW98" s="170"/>
      <c r="CX98" s="170"/>
      <c r="CY98" s="170"/>
      <c r="CZ98" s="170"/>
      <c r="DA98" s="170"/>
      <c r="DB98" s="170"/>
      <c r="DC98" s="170"/>
      <c r="DD98" s="170"/>
      <c r="DE98" s="170"/>
      <c r="DF98" s="170"/>
      <c r="DG98" s="170"/>
      <c r="DH98" s="170"/>
      <c r="DI98" s="170"/>
    </row>
    <row r="99" spans="1:113" x14ac:dyDescent="0.3">
      <c r="A99" s="92"/>
      <c r="B99" s="92"/>
      <c r="C99" s="102">
        <f t="shared" si="110"/>
        <v>1.2</v>
      </c>
      <c r="D99" s="103"/>
      <c r="E99" s="103"/>
      <c r="F99" s="103"/>
      <c r="G99" s="103"/>
      <c r="H99" s="103"/>
      <c r="I99" s="103"/>
      <c r="J99" s="103"/>
      <c r="K99" s="103"/>
      <c r="L99" s="103"/>
      <c r="M99" s="103"/>
      <c r="N99" s="103"/>
      <c r="O99" s="103"/>
      <c r="P99" s="103"/>
      <c r="Q99" s="103"/>
      <c r="R99" s="103"/>
      <c r="S99" s="103"/>
      <c r="T99" s="103"/>
      <c r="U99" s="103"/>
      <c r="V99" s="103"/>
      <c r="W99" s="103"/>
      <c r="X99" s="168"/>
      <c r="Y99" s="92"/>
      <c r="Z99" s="92"/>
      <c r="AA99" s="102">
        <f t="shared" si="111"/>
        <v>1.2</v>
      </c>
      <c r="AB99" s="103"/>
      <c r="AC99" s="103"/>
      <c r="AD99" s="103"/>
      <c r="AE99" s="103"/>
      <c r="AF99" s="103"/>
      <c r="AG99" s="103"/>
      <c r="AH99" s="103"/>
      <c r="AI99" s="103"/>
      <c r="AJ99" s="103"/>
      <c r="AK99" s="103"/>
      <c r="AL99" s="103"/>
      <c r="AM99" s="103"/>
      <c r="AN99" s="103"/>
      <c r="AO99" s="103"/>
      <c r="AP99" s="103"/>
      <c r="AQ99" s="103"/>
      <c r="AR99" s="103"/>
      <c r="AS99" s="103"/>
      <c r="AT99" s="103"/>
      <c r="AU99" s="103"/>
      <c r="AV99" s="168"/>
      <c r="AW99" s="92"/>
      <c r="AX99" s="92"/>
      <c r="AY99" s="102">
        <f t="shared" si="112"/>
        <v>1.2</v>
      </c>
      <c r="AZ99" s="103"/>
      <c r="BA99" s="103"/>
      <c r="BB99" s="103"/>
      <c r="BC99" s="103"/>
      <c r="BD99" s="103"/>
      <c r="BE99" s="103"/>
      <c r="BF99" s="103"/>
      <c r="BG99" s="103"/>
      <c r="BH99" s="103"/>
      <c r="BI99" s="103"/>
      <c r="BJ99" s="103"/>
      <c r="BK99" s="103"/>
      <c r="BL99" s="103"/>
      <c r="BM99" s="103"/>
      <c r="BN99" s="103"/>
      <c r="BO99" s="103"/>
      <c r="BP99" s="103"/>
      <c r="BQ99" s="103"/>
      <c r="BR99" s="103"/>
      <c r="BS99" s="103"/>
      <c r="BT99" s="168"/>
      <c r="BU99" s="92"/>
      <c r="BV99" s="92"/>
      <c r="BW99" s="102">
        <f t="shared" si="113"/>
        <v>1.2</v>
      </c>
      <c r="BX99" s="103"/>
      <c r="BY99" s="103"/>
      <c r="BZ99" s="103"/>
      <c r="CA99" s="103"/>
      <c r="CB99" s="103"/>
      <c r="CC99" s="103"/>
      <c r="CD99" s="103"/>
      <c r="CE99" s="103"/>
      <c r="CF99" s="103"/>
      <c r="CG99" s="103"/>
      <c r="CH99" s="103"/>
      <c r="CI99" s="103"/>
      <c r="CJ99" s="103"/>
      <c r="CK99" s="103"/>
      <c r="CL99" s="103"/>
      <c r="CM99" s="103"/>
      <c r="CN99" s="103"/>
      <c r="CO99" s="103"/>
      <c r="CP99" s="103"/>
      <c r="CQ99" s="103"/>
      <c r="CR99" s="168"/>
      <c r="CS99" s="170"/>
      <c r="CT99" s="170"/>
      <c r="CU99" s="170"/>
      <c r="CV99" s="170"/>
      <c r="CW99" s="170"/>
      <c r="CX99" s="170"/>
      <c r="CY99" s="170"/>
      <c r="CZ99" s="170"/>
      <c r="DA99" s="170"/>
      <c r="DB99" s="170"/>
      <c r="DC99" s="170"/>
      <c r="DD99" s="170"/>
      <c r="DE99" s="170"/>
      <c r="DF99" s="170"/>
      <c r="DG99" s="170"/>
      <c r="DH99" s="170"/>
      <c r="DI99" s="170"/>
    </row>
    <row r="100" spans="1:113" x14ac:dyDescent="0.3">
      <c r="A100" s="92"/>
      <c r="B100" s="92"/>
      <c r="C100" s="102">
        <f t="shared" si="110"/>
        <v>1.3</v>
      </c>
      <c r="D100" s="103"/>
      <c r="E100" s="103"/>
      <c r="F100" s="103"/>
      <c r="G100" s="103"/>
      <c r="H100" s="103"/>
      <c r="I100" s="103"/>
      <c r="J100" s="103"/>
      <c r="K100" s="103"/>
      <c r="L100" s="103"/>
      <c r="M100" s="103"/>
      <c r="N100" s="103"/>
      <c r="O100" s="103"/>
      <c r="P100" s="103"/>
      <c r="Q100" s="103"/>
      <c r="R100" s="103"/>
      <c r="S100" s="103"/>
      <c r="T100" s="103"/>
      <c r="U100" s="103"/>
      <c r="V100" s="103"/>
      <c r="W100" s="103"/>
      <c r="X100" s="168"/>
      <c r="Y100" s="92"/>
      <c r="Z100" s="92"/>
      <c r="AA100" s="102">
        <f t="shared" si="111"/>
        <v>1.3</v>
      </c>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68"/>
      <c r="AW100" s="92"/>
      <c r="AX100" s="92"/>
      <c r="AY100" s="102">
        <f t="shared" si="112"/>
        <v>1.3</v>
      </c>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68"/>
      <c r="BU100" s="92"/>
      <c r="BV100" s="92"/>
      <c r="BW100" s="102">
        <f t="shared" si="113"/>
        <v>1.3</v>
      </c>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c r="CR100" s="168"/>
      <c r="CS100" s="170"/>
      <c r="CT100" s="170"/>
      <c r="CU100" s="170"/>
      <c r="CV100" s="170"/>
      <c r="CW100" s="170"/>
      <c r="CX100" s="170"/>
      <c r="CY100" s="170"/>
      <c r="CZ100" s="170"/>
      <c r="DA100" s="170"/>
      <c r="DB100" s="170"/>
      <c r="DC100" s="170"/>
      <c r="DD100" s="170"/>
      <c r="DE100" s="170"/>
      <c r="DF100" s="170"/>
      <c r="DG100" s="170"/>
      <c r="DH100" s="170"/>
      <c r="DI100" s="170"/>
    </row>
    <row r="101" spans="1:113" x14ac:dyDescent="0.3">
      <c r="A101" s="92"/>
      <c r="B101" s="92"/>
      <c r="C101" s="102">
        <f t="shared" si="110"/>
        <v>1.4000000000000001</v>
      </c>
      <c r="D101" s="103"/>
      <c r="E101" s="103"/>
      <c r="F101" s="103"/>
      <c r="G101" s="103"/>
      <c r="H101" s="103"/>
      <c r="I101" s="103"/>
      <c r="J101" s="103"/>
      <c r="K101" s="103"/>
      <c r="L101" s="103"/>
      <c r="M101" s="103"/>
      <c r="N101" s="103"/>
      <c r="O101" s="103"/>
      <c r="P101" s="103"/>
      <c r="Q101" s="103"/>
      <c r="R101" s="103"/>
      <c r="S101" s="103"/>
      <c r="T101" s="103"/>
      <c r="U101" s="103"/>
      <c r="V101" s="103"/>
      <c r="W101" s="103"/>
      <c r="X101" s="168"/>
      <c r="Y101" s="92"/>
      <c r="Z101" s="92"/>
      <c r="AA101" s="102">
        <f t="shared" si="111"/>
        <v>1.4000000000000001</v>
      </c>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68"/>
      <c r="AW101" s="92"/>
      <c r="AX101" s="92"/>
      <c r="AY101" s="102">
        <f t="shared" si="112"/>
        <v>1.4000000000000001</v>
      </c>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68"/>
      <c r="BU101" s="92"/>
      <c r="BV101" s="92"/>
      <c r="BW101" s="102">
        <f t="shared" si="113"/>
        <v>1.4000000000000001</v>
      </c>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c r="CR101" s="168"/>
      <c r="CS101" s="170"/>
      <c r="CT101" s="170"/>
      <c r="CU101" s="170"/>
      <c r="CV101" s="170"/>
      <c r="CW101" s="170"/>
      <c r="CX101" s="170"/>
      <c r="CY101" s="170"/>
      <c r="CZ101" s="170"/>
      <c r="DA101" s="170"/>
      <c r="DB101" s="170"/>
      <c r="DC101" s="170"/>
      <c r="DD101" s="170"/>
      <c r="DE101" s="170"/>
      <c r="DF101" s="170"/>
      <c r="DG101" s="170"/>
      <c r="DH101" s="170"/>
      <c r="DI101" s="170"/>
    </row>
    <row r="102" spans="1:113" x14ac:dyDescent="0.3">
      <c r="A102" s="92"/>
      <c r="B102" s="92"/>
      <c r="C102" s="167">
        <f t="shared" ref="C102" si="114">C101+0.1</f>
        <v>1.5000000000000002</v>
      </c>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92"/>
      <c r="Z102" s="92"/>
      <c r="AA102" s="167">
        <f t="shared" ref="AA102" si="115">AA101+0.1</f>
        <v>1.5000000000000002</v>
      </c>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92"/>
      <c r="AX102" s="92"/>
      <c r="AY102" s="167">
        <f t="shared" ref="AY102" si="116">AY101+0.1</f>
        <v>1.5000000000000002</v>
      </c>
      <c r="AZ102" s="168"/>
      <c r="BA102" s="168"/>
      <c r="BB102" s="168"/>
      <c r="BC102" s="168"/>
      <c r="BD102" s="168"/>
      <c r="BE102" s="168"/>
      <c r="BF102" s="168"/>
      <c r="BG102" s="168"/>
      <c r="BH102" s="168"/>
      <c r="BI102" s="168"/>
      <c r="BJ102" s="168"/>
      <c r="BK102" s="168"/>
      <c r="BL102" s="168"/>
      <c r="BM102" s="168"/>
      <c r="BN102" s="168"/>
      <c r="BO102" s="168"/>
      <c r="BP102" s="168"/>
      <c r="BQ102" s="168"/>
      <c r="BR102" s="168"/>
      <c r="BS102" s="168"/>
      <c r="BT102" s="168"/>
      <c r="BU102" s="92"/>
      <c r="BV102" s="92"/>
      <c r="BW102" s="167">
        <f t="shared" ref="BW102" si="117">BW101+0.1</f>
        <v>1.5000000000000002</v>
      </c>
      <c r="BX102" s="168"/>
      <c r="BY102" s="168"/>
      <c r="BZ102" s="168"/>
      <c r="CA102" s="168"/>
      <c r="CB102" s="168"/>
      <c r="CC102" s="168"/>
      <c r="CD102" s="168"/>
      <c r="CE102" s="168"/>
      <c r="CF102" s="168"/>
      <c r="CG102" s="168"/>
      <c r="CH102" s="168"/>
      <c r="CI102" s="168"/>
      <c r="CJ102" s="168"/>
      <c r="CK102" s="168"/>
      <c r="CL102" s="168"/>
      <c r="CM102" s="168"/>
      <c r="CN102" s="168"/>
      <c r="CO102" s="168"/>
      <c r="CP102" s="168"/>
      <c r="CQ102" s="168"/>
      <c r="CR102" s="168"/>
      <c r="CS102" s="170"/>
      <c r="CT102" s="170"/>
      <c r="CU102" s="170"/>
      <c r="CV102" s="170"/>
      <c r="CW102" s="170"/>
      <c r="CX102" s="170"/>
      <c r="CY102" s="170"/>
      <c r="CZ102" s="170"/>
      <c r="DA102" s="170"/>
      <c r="DB102" s="170"/>
      <c r="DC102" s="170"/>
      <c r="DD102" s="170"/>
      <c r="DE102" s="170"/>
      <c r="DF102" s="170"/>
      <c r="DG102" s="170"/>
      <c r="DH102" s="170"/>
      <c r="DI102" s="170"/>
    </row>
    <row r="103" spans="1:113" x14ac:dyDescent="0.3">
      <c r="A103" s="92"/>
      <c r="B103" s="92"/>
      <c r="C103" s="92"/>
      <c r="D103" s="92"/>
      <c r="E103" s="92"/>
      <c r="F103" s="92"/>
      <c r="G103" s="92"/>
      <c r="H103" s="92"/>
      <c r="I103" s="92"/>
      <c r="J103" s="92"/>
      <c r="K103" s="92"/>
      <c r="L103" s="92"/>
      <c r="M103" s="92"/>
      <c r="N103" s="92"/>
      <c r="O103" s="104"/>
      <c r="P103" s="104"/>
      <c r="Q103" s="104"/>
      <c r="R103" s="104"/>
      <c r="S103" s="104"/>
      <c r="T103" s="104"/>
      <c r="U103" s="104"/>
      <c r="V103" s="104"/>
      <c r="W103" s="104"/>
      <c r="X103" s="104"/>
      <c r="Y103" s="92"/>
      <c r="Z103" s="92"/>
      <c r="AA103" s="92"/>
      <c r="AB103" s="92"/>
      <c r="AC103" s="92"/>
      <c r="AD103" s="92"/>
      <c r="AE103" s="92"/>
      <c r="AF103" s="92"/>
      <c r="AG103" s="92"/>
      <c r="AH103" s="92"/>
      <c r="AI103" s="92"/>
      <c r="AJ103" s="92"/>
      <c r="AK103" s="92"/>
      <c r="AL103" s="92"/>
      <c r="AM103" s="104"/>
      <c r="AN103" s="104"/>
      <c r="AO103" s="104"/>
      <c r="AP103" s="104"/>
      <c r="AQ103" s="104"/>
      <c r="AR103" s="104"/>
      <c r="AS103" s="104"/>
      <c r="AT103" s="104"/>
      <c r="AU103" s="104"/>
      <c r="AV103" s="104"/>
      <c r="AW103" s="92"/>
      <c r="AX103" s="92"/>
      <c r="AY103" s="92"/>
      <c r="AZ103" s="92"/>
      <c r="BA103" s="92"/>
      <c r="BB103" s="92"/>
      <c r="BC103" s="92"/>
      <c r="BD103" s="92"/>
      <c r="BE103" s="92"/>
      <c r="BF103" s="92"/>
      <c r="BG103" s="92"/>
      <c r="BH103" s="92"/>
      <c r="BI103" s="92"/>
      <c r="BJ103" s="92"/>
      <c r="BK103" s="104"/>
      <c r="BL103" s="104"/>
      <c r="BM103" s="104"/>
      <c r="BN103" s="104"/>
      <c r="BO103" s="104"/>
      <c r="BP103" s="104"/>
      <c r="BQ103" s="104"/>
      <c r="BR103" s="104"/>
      <c r="BU103" s="92"/>
      <c r="BV103" s="92"/>
      <c r="BW103" s="92"/>
      <c r="BX103" s="92"/>
      <c r="BY103" s="92"/>
      <c r="BZ103" s="92"/>
      <c r="CA103" s="92"/>
      <c r="CB103" s="92"/>
      <c r="CC103" s="92"/>
      <c r="CD103" s="92"/>
      <c r="CE103" s="92"/>
      <c r="CF103" s="92"/>
      <c r="CG103" s="92"/>
      <c r="CH103" s="92"/>
      <c r="CI103" s="104"/>
      <c r="CJ103" s="104"/>
      <c r="CK103" s="104"/>
      <c r="CL103" s="104"/>
      <c r="CM103" s="104"/>
      <c r="CN103" s="104"/>
      <c r="CO103" s="104"/>
      <c r="CP103" s="104"/>
      <c r="CS103" s="170"/>
      <c r="CT103" s="170"/>
      <c r="CU103" s="170"/>
      <c r="CV103" s="170"/>
      <c r="CW103" s="170"/>
      <c r="CX103" s="170"/>
      <c r="CY103" s="170"/>
      <c r="CZ103" s="170"/>
      <c r="DA103" s="170"/>
      <c r="DB103" s="170"/>
      <c r="DC103" s="170"/>
      <c r="DD103" s="170"/>
      <c r="DE103" s="170"/>
      <c r="DF103" s="170"/>
      <c r="DG103" s="170"/>
      <c r="DH103" s="170"/>
      <c r="DI103" s="170"/>
    </row>
    <row r="104" spans="1:113" x14ac:dyDescent="0.3">
      <c r="A104" s="92"/>
      <c r="B104" s="92"/>
      <c r="C104" s="92"/>
      <c r="D104" s="92"/>
      <c r="E104" s="92"/>
      <c r="F104" s="92"/>
      <c r="G104" s="92"/>
      <c r="H104" s="92"/>
      <c r="I104" s="92"/>
      <c r="J104" s="92"/>
      <c r="K104" s="92"/>
      <c r="L104" s="92"/>
      <c r="M104" s="92"/>
      <c r="N104" s="92"/>
      <c r="O104" s="104"/>
      <c r="P104" s="104"/>
      <c r="Q104" s="104"/>
      <c r="R104" s="104"/>
      <c r="S104" s="104"/>
      <c r="T104" s="104"/>
      <c r="U104" s="104"/>
      <c r="V104" s="104"/>
      <c r="W104" s="104"/>
      <c r="X104" s="104"/>
      <c r="Y104" s="92"/>
      <c r="Z104" s="92"/>
      <c r="AA104" s="92"/>
      <c r="AB104" s="92"/>
      <c r="AC104" s="92"/>
      <c r="AD104" s="92"/>
      <c r="AE104" s="92"/>
      <c r="AF104" s="92"/>
      <c r="AG104" s="92"/>
      <c r="AH104" s="92"/>
      <c r="AI104" s="92"/>
      <c r="AJ104" s="92"/>
      <c r="AK104" s="92"/>
      <c r="AL104" s="92"/>
      <c r="AM104" s="104"/>
      <c r="AN104" s="104"/>
      <c r="AO104" s="104"/>
      <c r="AP104" s="104"/>
      <c r="AQ104" s="104"/>
      <c r="AR104" s="104"/>
      <c r="AS104" s="104"/>
      <c r="AT104" s="104"/>
      <c r="AU104" s="104"/>
      <c r="AV104" s="104"/>
      <c r="AW104" s="92"/>
      <c r="AX104" s="92"/>
      <c r="AY104" s="92"/>
      <c r="AZ104" s="92"/>
      <c r="BA104" s="92"/>
      <c r="BB104" s="92"/>
      <c r="BC104" s="92"/>
      <c r="BD104" s="92"/>
      <c r="BE104" s="92"/>
      <c r="BF104" s="92"/>
      <c r="BG104" s="92"/>
      <c r="BH104" s="92"/>
      <c r="BI104" s="92"/>
      <c r="BJ104" s="92"/>
      <c r="BK104" s="104"/>
      <c r="BL104" s="104"/>
      <c r="BM104" s="104"/>
      <c r="BN104" s="104"/>
      <c r="BO104" s="104"/>
      <c r="BP104" s="104"/>
      <c r="BQ104" s="104"/>
      <c r="BR104" s="104"/>
      <c r="BU104" s="92"/>
      <c r="BV104" s="92"/>
      <c r="BW104" s="92"/>
      <c r="BX104" s="92"/>
      <c r="BY104" s="92"/>
      <c r="BZ104" s="92"/>
      <c r="CA104" s="92"/>
      <c r="CB104" s="92"/>
      <c r="CC104" s="92"/>
      <c r="CD104" s="92"/>
      <c r="CE104" s="92"/>
      <c r="CF104" s="92"/>
      <c r="CG104" s="92"/>
      <c r="CH104" s="92"/>
      <c r="CI104" s="104"/>
      <c r="CJ104" s="104"/>
      <c r="CK104" s="104"/>
      <c r="CL104" s="104"/>
      <c r="CM104" s="104"/>
      <c r="CN104" s="104"/>
      <c r="CO104" s="104"/>
      <c r="CP104" s="104"/>
      <c r="CS104" s="170"/>
      <c r="CT104" s="170"/>
      <c r="CU104" s="170"/>
      <c r="CV104" s="170"/>
      <c r="CW104" s="170"/>
      <c r="CX104" s="170"/>
      <c r="CY104" s="170"/>
      <c r="CZ104" s="170"/>
      <c r="DA104" s="170"/>
      <c r="DB104" s="170"/>
      <c r="DC104" s="170"/>
      <c r="DD104" s="170"/>
      <c r="DE104" s="170"/>
      <c r="DF104" s="170"/>
      <c r="DG104" s="170"/>
      <c r="DH104" s="170"/>
      <c r="DI104" s="170"/>
    </row>
    <row r="105" spans="1:113" x14ac:dyDescent="0.3">
      <c r="A105" s="92"/>
      <c r="B105" s="92"/>
      <c r="C105" s="92" t="s">
        <v>499</v>
      </c>
      <c r="D105" s="92"/>
      <c r="E105" s="92"/>
      <c r="F105" s="92"/>
      <c r="G105" s="92"/>
      <c r="H105" s="92"/>
      <c r="I105" s="92"/>
      <c r="J105" s="92"/>
      <c r="K105" s="92"/>
      <c r="L105" s="92"/>
      <c r="M105" s="92"/>
      <c r="N105" s="92"/>
      <c r="O105" s="104"/>
      <c r="P105" s="104"/>
      <c r="Q105" s="104"/>
      <c r="R105" s="104"/>
      <c r="S105" s="104"/>
      <c r="T105" s="104"/>
      <c r="U105" s="104"/>
      <c r="V105" s="104"/>
      <c r="W105" s="104"/>
      <c r="X105" s="104"/>
      <c r="Y105" s="92"/>
      <c r="Z105" s="92"/>
      <c r="AA105" s="92" t="s">
        <v>499</v>
      </c>
      <c r="AB105" s="92"/>
      <c r="AC105" s="92"/>
      <c r="AD105" s="92"/>
      <c r="AE105" s="92"/>
      <c r="AF105" s="92"/>
      <c r="AG105" s="92"/>
      <c r="AH105" s="92"/>
      <c r="AI105" s="92"/>
      <c r="AJ105" s="92"/>
      <c r="AK105" s="92"/>
      <c r="AL105" s="92"/>
      <c r="AM105" s="104"/>
      <c r="AN105" s="104"/>
      <c r="AO105" s="104"/>
      <c r="AP105" s="104"/>
      <c r="AQ105" s="104"/>
      <c r="AR105" s="104"/>
      <c r="AS105" s="104"/>
      <c r="AT105" s="104"/>
      <c r="AU105" s="104"/>
      <c r="AV105" s="104"/>
      <c r="AW105" s="92"/>
      <c r="AX105" s="92"/>
      <c r="AY105" s="92" t="s">
        <v>499</v>
      </c>
      <c r="AZ105" s="92"/>
      <c r="BA105" s="92"/>
      <c r="BB105" s="92"/>
      <c r="BC105" s="92"/>
      <c r="BD105" s="92"/>
      <c r="BE105" s="92"/>
      <c r="BF105" s="92"/>
      <c r="BG105" s="92"/>
      <c r="BH105" s="92"/>
      <c r="BI105" s="92"/>
      <c r="BJ105" s="92"/>
      <c r="BK105" s="104"/>
      <c r="BL105" s="104"/>
      <c r="BM105" s="104"/>
      <c r="BN105" s="104"/>
      <c r="BO105" s="104"/>
      <c r="BP105" s="104"/>
      <c r="BQ105" s="104"/>
      <c r="BR105" s="104"/>
      <c r="BU105" s="92"/>
      <c r="BV105" s="92"/>
      <c r="BW105" s="92" t="s">
        <v>499</v>
      </c>
      <c r="BX105" s="92"/>
      <c r="BY105" s="92"/>
      <c r="BZ105" s="92"/>
      <c r="CA105" s="92"/>
      <c r="CB105" s="92"/>
      <c r="CC105" s="92"/>
      <c r="CD105" s="92"/>
      <c r="CE105" s="92"/>
      <c r="CF105" s="92"/>
      <c r="CG105" s="92"/>
      <c r="CH105" s="92"/>
      <c r="CI105" s="104"/>
      <c r="CJ105" s="104"/>
      <c r="CK105" s="104"/>
      <c r="CL105" s="104"/>
      <c r="CM105" s="104"/>
      <c r="CN105" s="104"/>
      <c r="CO105" s="104"/>
      <c r="CP105" s="104"/>
      <c r="CS105" s="170"/>
      <c r="CT105" s="170"/>
      <c r="CU105" s="170"/>
      <c r="CV105" s="170"/>
      <c r="CW105" s="170"/>
      <c r="CX105" s="170"/>
      <c r="CY105" s="170"/>
      <c r="CZ105" s="170"/>
      <c r="DA105" s="170"/>
      <c r="DB105" s="170"/>
      <c r="DC105" s="170"/>
      <c r="DD105" s="170"/>
      <c r="DE105" s="170"/>
      <c r="DF105" s="170"/>
      <c r="DG105" s="170"/>
      <c r="DH105" s="170"/>
      <c r="DI105" s="170"/>
    </row>
    <row r="106" spans="1:113" x14ac:dyDescent="0.3">
      <c r="A106" s="92"/>
      <c r="B106" s="92"/>
      <c r="C106" s="101">
        <f>C44</f>
        <v>0</v>
      </c>
      <c r="D106" s="102">
        <f>D91</f>
        <v>0.5</v>
      </c>
      <c r="E106" s="102">
        <f t="shared" ref="E106:V106" si="118">E91</f>
        <v>0.6</v>
      </c>
      <c r="F106" s="102">
        <f t="shared" si="118"/>
        <v>0.7</v>
      </c>
      <c r="G106" s="102">
        <f t="shared" si="118"/>
        <v>0.79999999999999993</v>
      </c>
      <c r="H106" s="102">
        <f>H91</f>
        <v>0.89999999999999991</v>
      </c>
      <c r="I106" s="102">
        <f t="shared" si="118"/>
        <v>0.99999999999999989</v>
      </c>
      <c r="J106" s="102">
        <f t="shared" si="118"/>
        <v>1.0999999999999999</v>
      </c>
      <c r="K106" s="102">
        <f t="shared" si="118"/>
        <v>1.2</v>
      </c>
      <c r="L106" s="102">
        <f t="shared" si="118"/>
        <v>1.3</v>
      </c>
      <c r="M106" s="102">
        <f t="shared" si="118"/>
        <v>1.4000000000000001</v>
      </c>
      <c r="N106" s="102">
        <f t="shared" si="118"/>
        <v>1.5000000000000002</v>
      </c>
      <c r="O106" s="102">
        <f t="shared" si="118"/>
        <v>1.6000000000000003</v>
      </c>
      <c r="P106" s="102">
        <f t="shared" si="118"/>
        <v>1.7000000000000004</v>
      </c>
      <c r="Q106" s="102">
        <f t="shared" si="118"/>
        <v>1.8000000000000005</v>
      </c>
      <c r="R106" s="102">
        <f t="shared" si="118"/>
        <v>1.9000000000000006</v>
      </c>
      <c r="S106" s="102">
        <f t="shared" si="118"/>
        <v>2.0000000000000004</v>
      </c>
      <c r="T106" s="102">
        <f t="shared" si="118"/>
        <v>2.1000000000000005</v>
      </c>
      <c r="U106" s="102">
        <f t="shared" si="118"/>
        <v>2.2000000000000006</v>
      </c>
      <c r="V106" s="102">
        <f t="shared" si="118"/>
        <v>2.3000000000000007</v>
      </c>
      <c r="W106" s="102">
        <f t="shared" ref="W106" si="119">V106+0.1</f>
        <v>2.4000000000000008</v>
      </c>
      <c r="X106" s="167">
        <f>W106+0.1</f>
        <v>2.5000000000000009</v>
      </c>
      <c r="Y106" s="92"/>
      <c r="Z106" s="92"/>
      <c r="AA106" s="101" t="e">
        <f>#REF!</f>
        <v>#REF!</v>
      </c>
      <c r="AB106" s="102">
        <f>D106</f>
        <v>0.5</v>
      </c>
      <c r="AC106" s="102">
        <f>E106</f>
        <v>0.6</v>
      </c>
      <c r="AD106" s="102">
        <f t="shared" ref="AD106" si="120">F106</f>
        <v>0.7</v>
      </c>
      <c r="AE106" s="102">
        <f t="shared" ref="AE106" si="121">G106</f>
        <v>0.79999999999999993</v>
      </c>
      <c r="AF106" s="102">
        <f t="shared" ref="AF106" si="122">H106</f>
        <v>0.89999999999999991</v>
      </c>
      <c r="AG106" s="102">
        <f t="shared" ref="AG106" si="123">I106</f>
        <v>0.99999999999999989</v>
      </c>
      <c r="AH106" s="102">
        <f t="shared" ref="AH106" si="124">J106</f>
        <v>1.0999999999999999</v>
      </c>
      <c r="AI106" s="102">
        <f t="shared" ref="AI106" si="125">K106</f>
        <v>1.2</v>
      </c>
      <c r="AJ106" s="102">
        <f t="shared" ref="AJ106" si="126">L106</f>
        <v>1.3</v>
      </c>
      <c r="AK106" s="102">
        <f t="shared" ref="AK106" si="127">M106</f>
        <v>1.4000000000000001</v>
      </c>
      <c r="AL106" s="102">
        <f t="shared" ref="AL106" si="128">N106</f>
        <v>1.5000000000000002</v>
      </c>
      <c r="AM106" s="102">
        <f t="shared" ref="AM106" si="129">O106</f>
        <v>1.6000000000000003</v>
      </c>
      <c r="AN106" s="102">
        <f t="shared" ref="AN106" si="130">P106</f>
        <v>1.7000000000000004</v>
      </c>
      <c r="AO106" s="102">
        <f t="shared" ref="AO106" si="131">Q106</f>
        <v>1.8000000000000005</v>
      </c>
      <c r="AP106" s="102">
        <f t="shared" ref="AP106" si="132">R106</f>
        <v>1.9000000000000006</v>
      </c>
      <c r="AQ106" s="102">
        <f t="shared" ref="AQ106" si="133">S106</f>
        <v>2.0000000000000004</v>
      </c>
      <c r="AR106" s="102">
        <f t="shared" ref="AR106" si="134">T106</f>
        <v>2.1000000000000005</v>
      </c>
      <c r="AS106" s="102">
        <f t="shared" ref="AS106" si="135">U106</f>
        <v>2.2000000000000006</v>
      </c>
      <c r="AT106" s="102">
        <f t="shared" ref="AT106" si="136">V106</f>
        <v>2.3000000000000007</v>
      </c>
      <c r="AU106" s="102">
        <f t="shared" ref="AU106" si="137">AT106+0.1</f>
        <v>2.4000000000000008</v>
      </c>
      <c r="AV106" s="167">
        <f>AU106+0.1</f>
        <v>2.5000000000000009</v>
      </c>
      <c r="AW106" s="92"/>
      <c r="AX106" s="92"/>
      <c r="AY106" s="101">
        <f>AY44</f>
        <v>0</v>
      </c>
      <c r="AZ106" s="102">
        <f>AB106</f>
        <v>0.5</v>
      </c>
      <c r="BA106" s="102">
        <f>AC106</f>
        <v>0.6</v>
      </c>
      <c r="BB106" s="102">
        <f t="shared" ref="BB106" si="138">AD106</f>
        <v>0.7</v>
      </c>
      <c r="BC106" s="102">
        <f t="shared" ref="BC106" si="139">AE106</f>
        <v>0.79999999999999993</v>
      </c>
      <c r="BD106" s="102">
        <f t="shared" ref="BD106" si="140">AF106</f>
        <v>0.89999999999999991</v>
      </c>
      <c r="BE106" s="102">
        <f t="shared" ref="BE106" si="141">AG106</f>
        <v>0.99999999999999989</v>
      </c>
      <c r="BF106" s="102">
        <f t="shared" ref="BF106" si="142">AH106</f>
        <v>1.0999999999999999</v>
      </c>
      <c r="BG106" s="102">
        <f t="shared" ref="BG106" si="143">AI106</f>
        <v>1.2</v>
      </c>
      <c r="BH106" s="102">
        <f t="shared" ref="BH106" si="144">AJ106</f>
        <v>1.3</v>
      </c>
      <c r="BI106" s="102">
        <f t="shared" ref="BI106" si="145">AK106</f>
        <v>1.4000000000000001</v>
      </c>
      <c r="BJ106" s="102">
        <f t="shared" ref="BJ106" si="146">AL106</f>
        <v>1.5000000000000002</v>
      </c>
      <c r="BK106" s="102">
        <f t="shared" ref="BK106" si="147">AM106</f>
        <v>1.6000000000000003</v>
      </c>
      <c r="BL106" s="102">
        <f t="shared" ref="BL106" si="148">AN106</f>
        <v>1.7000000000000004</v>
      </c>
      <c r="BM106" s="102">
        <f t="shared" ref="BM106" si="149">AO106</f>
        <v>1.8000000000000005</v>
      </c>
      <c r="BN106" s="102">
        <f t="shared" ref="BN106" si="150">AP106</f>
        <v>1.9000000000000006</v>
      </c>
      <c r="BO106" s="102">
        <f t="shared" ref="BO106" si="151">AQ106</f>
        <v>2.0000000000000004</v>
      </c>
      <c r="BP106" s="102">
        <f t="shared" ref="BP106" si="152">AR106</f>
        <v>2.1000000000000005</v>
      </c>
      <c r="BQ106" s="102">
        <f t="shared" ref="BQ106" si="153">AS106</f>
        <v>2.2000000000000006</v>
      </c>
      <c r="BR106" s="102">
        <f t="shared" ref="BR106" si="154">AT106</f>
        <v>2.3000000000000007</v>
      </c>
      <c r="BS106" s="102">
        <f t="shared" ref="BS106" si="155">BR106+0.1</f>
        <v>2.4000000000000008</v>
      </c>
      <c r="BT106" s="167">
        <f>BS106+0.1</f>
        <v>2.5000000000000009</v>
      </c>
      <c r="BU106" s="92"/>
      <c r="BV106" s="92"/>
      <c r="BW106" s="101">
        <f>BW44</f>
        <v>0</v>
      </c>
      <c r="BX106" s="102">
        <f>AZ106</f>
        <v>0.5</v>
      </c>
      <c r="BY106" s="102">
        <f>BA106</f>
        <v>0.6</v>
      </c>
      <c r="BZ106" s="102">
        <f t="shared" ref="BZ106" si="156">BB106</f>
        <v>0.7</v>
      </c>
      <c r="CA106" s="102">
        <f t="shared" ref="CA106" si="157">BC106</f>
        <v>0.79999999999999993</v>
      </c>
      <c r="CB106" s="102">
        <f t="shared" ref="CB106" si="158">BD106</f>
        <v>0.89999999999999991</v>
      </c>
      <c r="CC106" s="102">
        <f t="shared" ref="CC106" si="159">BE106</f>
        <v>0.99999999999999989</v>
      </c>
      <c r="CD106" s="102">
        <f t="shared" ref="CD106" si="160">BF106</f>
        <v>1.0999999999999999</v>
      </c>
      <c r="CE106" s="102">
        <f t="shared" ref="CE106" si="161">BG106</f>
        <v>1.2</v>
      </c>
      <c r="CF106" s="102">
        <f t="shared" ref="CF106" si="162">BH106</f>
        <v>1.3</v>
      </c>
      <c r="CG106" s="102">
        <f t="shared" ref="CG106" si="163">BI106</f>
        <v>1.4000000000000001</v>
      </c>
      <c r="CH106" s="102">
        <f t="shared" ref="CH106" si="164">BJ106</f>
        <v>1.5000000000000002</v>
      </c>
      <c r="CI106" s="102">
        <f t="shared" ref="CI106" si="165">BK106</f>
        <v>1.6000000000000003</v>
      </c>
      <c r="CJ106" s="102">
        <f t="shared" ref="CJ106" si="166">BL106</f>
        <v>1.7000000000000004</v>
      </c>
      <c r="CK106" s="102">
        <f t="shared" ref="CK106" si="167">BM106</f>
        <v>1.8000000000000005</v>
      </c>
      <c r="CL106" s="102">
        <f t="shared" ref="CL106" si="168">BN106</f>
        <v>1.9000000000000006</v>
      </c>
      <c r="CM106" s="102">
        <f t="shared" ref="CM106" si="169">BO106</f>
        <v>2.0000000000000004</v>
      </c>
      <c r="CN106" s="102">
        <f t="shared" ref="CN106" si="170">BP106</f>
        <v>2.1000000000000005</v>
      </c>
      <c r="CO106" s="102">
        <f t="shared" ref="CO106" si="171">BQ106</f>
        <v>2.2000000000000006</v>
      </c>
      <c r="CP106" s="102">
        <f t="shared" ref="CP106" si="172">BR106</f>
        <v>2.3000000000000007</v>
      </c>
      <c r="CQ106" s="102">
        <f t="shared" ref="CQ106" si="173">CP106+0.1</f>
        <v>2.4000000000000008</v>
      </c>
      <c r="CR106" s="167">
        <f>CQ106+0.1</f>
        <v>2.5000000000000009</v>
      </c>
      <c r="CS106" s="170"/>
      <c r="CT106" s="170"/>
      <c r="CU106" s="170"/>
      <c r="CV106" s="170"/>
      <c r="CW106" s="170"/>
      <c r="CX106" s="170"/>
      <c r="CY106" s="170"/>
      <c r="CZ106" s="170"/>
      <c r="DA106" s="170"/>
      <c r="DB106" s="170"/>
      <c r="DC106" s="170"/>
      <c r="DD106" s="170"/>
      <c r="DE106" s="170"/>
      <c r="DF106" s="170"/>
      <c r="DG106" s="170"/>
      <c r="DH106" s="170"/>
      <c r="DI106" s="170"/>
    </row>
    <row r="107" spans="1:113" x14ac:dyDescent="0.3">
      <c r="A107" s="92"/>
      <c r="B107" s="92"/>
      <c r="C107" s="102">
        <f>C92</f>
        <v>0.5</v>
      </c>
      <c r="D107" s="103"/>
      <c r="E107" s="103"/>
      <c r="F107" s="103"/>
      <c r="G107" s="103"/>
      <c r="H107" s="103"/>
      <c r="I107" s="103"/>
      <c r="J107" s="103"/>
      <c r="K107" s="103"/>
      <c r="L107" s="103"/>
      <c r="M107" s="103"/>
      <c r="N107" s="103"/>
      <c r="O107" s="103"/>
      <c r="P107" s="103"/>
      <c r="Q107" s="103"/>
      <c r="R107" s="103"/>
      <c r="S107" s="103"/>
      <c r="T107" s="103"/>
      <c r="U107" s="103"/>
      <c r="V107" s="103"/>
      <c r="W107" s="103"/>
      <c r="X107" s="168"/>
      <c r="Y107" s="92"/>
      <c r="Z107" s="92"/>
      <c r="AA107" s="102">
        <f>C107</f>
        <v>0.5</v>
      </c>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68"/>
      <c r="AW107" s="92"/>
      <c r="AX107" s="92"/>
      <c r="AY107" s="102">
        <f>AA107</f>
        <v>0.5</v>
      </c>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68"/>
      <c r="BU107" s="92"/>
      <c r="BV107" s="92"/>
      <c r="BW107" s="102">
        <f>AY107</f>
        <v>0.5</v>
      </c>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c r="CR107" s="168"/>
      <c r="CS107" s="170"/>
      <c r="CT107" s="170"/>
      <c r="CU107" s="170"/>
      <c r="CV107" s="170"/>
      <c r="CW107" s="170"/>
      <c r="CX107" s="170"/>
      <c r="CY107" s="170"/>
      <c r="CZ107" s="170"/>
      <c r="DA107" s="170"/>
      <c r="DB107" s="170"/>
      <c r="DC107" s="170"/>
      <c r="DD107" s="170"/>
      <c r="DE107" s="170"/>
      <c r="DF107" s="170"/>
      <c r="DG107" s="170"/>
      <c r="DH107" s="170"/>
      <c r="DI107" s="170"/>
    </row>
    <row r="108" spans="1:113" x14ac:dyDescent="0.3">
      <c r="A108" s="92"/>
      <c r="B108" s="92"/>
      <c r="C108" s="102">
        <f t="shared" ref="C108:C116" si="174">C93</f>
        <v>0.6</v>
      </c>
      <c r="D108" s="103"/>
      <c r="E108" s="103"/>
      <c r="F108" s="103"/>
      <c r="G108" s="103"/>
      <c r="H108" s="103"/>
      <c r="I108" s="103"/>
      <c r="J108" s="103"/>
      <c r="K108" s="103"/>
      <c r="L108" s="103"/>
      <c r="M108" s="103"/>
      <c r="N108" s="103"/>
      <c r="O108" s="103"/>
      <c r="P108" s="103"/>
      <c r="Q108" s="103"/>
      <c r="R108" s="103"/>
      <c r="S108" s="103"/>
      <c r="T108" s="103"/>
      <c r="U108" s="103"/>
      <c r="V108" s="103"/>
      <c r="W108" s="103"/>
      <c r="X108" s="168"/>
      <c r="Y108" s="92"/>
      <c r="Z108" s="92"/>
      <c r="AA108" s="102">
        <f t="shared" ref="AA108:AA116" si="175">C108</f>
        <v>0.6</v>
      </c>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68"/>
      <c r="AW108" s="92"/>
      <c r="AX108" s="92"/>
      <c r="AY108" s="102">
        <f t="shared" ref="AY108:AY116" si="176">AA108</f>
        <v>0.6</v>
      </c>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68"/>
      <c r="BU108" s="92"/>
      <c r="BV108" s="92"/>
      <c r="BW108" s="102">
        <f t="shared" ref="BW108:BW116" si="177">AY108</f>
        <v>0.6</v>
      </c>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68"/>
      <c r="CS108" s="170"/>
      <c r="CT108" s="170"/>
      <c r="CU108" s="170"/>
      <c r="CV108" s="170"/>
      <c r="CW108" s="170"/>
      <c r="CX108" s="170"/>
      <c r="CY108" s="170"/>
      <c r="CZ108" s="170"/>
      <c r="DA108" s="170"/>
      <c r="DB108" s="170"/>
      <c r="DC108" s="170"/>
      <c r="DD108" s="170"/>
      <c r="DE108" s="170"/>
      <c r="DF108" s="170"/>
      <c r="DG108" s="170"/>
      <c r="DH108" s="170"/>
      <c r="DI108" s="170"/>
    </row>
    <row r="109" spans="1:113" x14ac:dyDescent="0.3">
      <c r="A109" s="92"/>
      <c r="B109" s="92"/>
      <c r="C109" s="102">
        <f t="shared" si="174"/>
        <v>0.7</v>
      </c>
      <c r="D109" s="103"/>
      <c r="E109" s="103"/>
      <c r="F109" s="103"/>
      <c r="G109" s="103"/>
      <c r="H109" s="103"/>
      <c r="I109" s="103"/>
      <c r="J109" s="103"/>
      <c r="K109" s="103"/>
      <c r="L109" s="103"/>
      <c r="M109" s="103"/>
      <c r="N109" s="103"/>
      <c r="O109" s="103"/>
      <c r="P109" s="103"/>
      <c r="Q109" s="103"/>
      <c r="R109" s="103"/>
      <c r="S109" s="103"/>
      <c r="T109" s="103"/>
      <c r="U109" s="103"/>
      <c r="V109" s="103"/>
      <c r="W109" s="103"/>
      <c r="X109" s="168"/>
      <c r="Y109" s="92"/>
      <c r="Z109" s="92"/>
      <c r="AA109" s="102">
        <f t="shared" si="175"/>
        <v>0.7</v>
      </c>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68"/>
      <c r="AW109" s="92"/>
      <c r="AX109" s="92"/>
      <c r="AY109" s="102">
        <f t="shared" si="176"/>
        <v>0.7</v>
      </c>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68"/>
      <c r="BU109" s="92"/>
      <c r="BV109" s="92"/>
      <c r="BW109" s="102">
        <f t="shared" si="177"/>
        <v>0.7</v>
      </c>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c r="CR109" s="168"/>
      <c r="CS109" s="170"/>
      <c r="CT109" s="170"/>
      <c r="CU109" s="170"/>
      <c r="CV109" s="170"/>
      <c r="CW109" s="170"/>
      <c r="CX109" s="170"/>
      <c r="CY109" s="170"/>
      <c r="CZ109" s="170"/>
      <c r="DA109" s="170"/>
      <c r="DB109" s="170"/>
      <c r="DC109" s="170"/>
      <c r="DD109" s="170"/>
      <c r="DE109" s="170"/>
      <c r="DF109" s="170"/>
      <c r="DG109" s="170"/>
      <c r="DH109" s="170"/>
      <c r="DI109" s="170"/>
    </row>
    <row r="110" spans="1:113" x14ac:dyDescent="0.3">
      <c r="A110" s="92"/>
      <c r="B110" s="92"/>
      <c r="C110" s="102">
        <f t="shared" si="174"/>
        <v>0.79999999999999993</v>
      </c>
      <c r="D110" s="103"/>
      <c r="E110" s="103"/>
      <c r="F110" s="103"/>
      <c r="G110" s="103"/>
      <c r="H110" s="103"/>
      <c r="I110" s="103"/>
      <c r="J110" s="103"/>
      <c r="K110" s="103"/>
      <c r="L110" s="103"/>
      <c r="M110" s="103"/>
      <c r="N110" s="103"/>
      <c r="O110" s="103"/>
      <c r="P110" s="103"/>
      <c r="Q110" s="103"/>
      <c r="R110" s="103"/>
      <c r="S110" s="103"/>
      <c r="T110" s="103"/>
      <c r="U110" s="103"/>
      <c r="V110" s="103"/>
      <c r="W110" s="103"/>
      <c r="X110" s="168"/>
      <c r="Y110" s="92"/>
      <c r="Z110" s="92"/>
      <c r="AA110" s="102">
        <f t="shared" si="175"/>
        <v>0.79999999999999993</v>
      </c>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68"/>
      <c r="AW110" s="92"/>
      <c r="AX110" s="92"/>
      <c r="AY110" s="102">
        <f t="shared" si="176"/>
        <v>0.79999999999999993</v>
      </c>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68"/>
      <c r="BU110" s="92"/>
      <c r="BV110" s="92"/>
      <c r="BW110" s="102">
        <f t="shared" si="177"/>
        <v>0.79999999999999993</v>
      </c>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c r="CR110" s="168"/>
      <c r="CS110" s="170"/>
      <c r="CT110" s="170"/>
      <c r="CU110" s="170"/>
      <c r="CV110" s="170"/>
      <c r="CW110" s="170"/>
      <c r="CX110" s="170"/>
      <c r="CY110" s="170"/>
      <c r="CZ110" s="170"/>
      <c r="DA110" s="170"/>
      <c r="DB110" s="170"/>
      <c r="DC110" s="170"/>
      <c r="DD110" s="170"/>
      <c r="DE110" s="170"/>
      <c r="DF110" s="170"/>
      <c r="DG110" s="170"/>
      <c r="DH110" s="170"/>
      <c r="DI110" s="170"/>
    </row>
    <row r="111" spans="1:113" x14ac:dyDescent="0.3">
      <c r="A111" s="92"/>
      <c r="B111" s="92"/>
      <c r="C111" s="102">
        <f>C96</f>
        <v>0.89999999999999991</v>
      </c>
      <c r="D111" s="103"/>
      <c r="E111" s="103"/>
      <c r="F111" s="103"/>
      <c r="G111" s="103"/>
      <c r="H111" s="103"/>
      <c r="I111" s="103"/>
      <c r="J111" s="103"/>
      <c r="K111" s="103"/>
      <c r="L111" s="103"/>
      <c r="M111" s="103"/>
      <c r="N111" s="103"/>
      <c r="O111" s="103"/>
      <c r="P111" s="103"/>
      <c r="Q111" s="103"/>
      <c r="R111" s="103"/>
      <c r="S111" s="103"/>
      <c r="T111" s="103"/>
      <c r="U111" s="103"/>
      <c r="V111" s="103"/>
      <c r="W111" s="103"/>
      <c r="X111" s="168"/>
      <c r="Y111" s="92"/>
      <c r="Z111" s="92"/>
      <c r="AA111" s="102">
        <f t="shared" si="175"/>
        <v>0.89999999999999991</v>
      </c>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68"/>
      <c r="AW111" s="92"/>
      <c r="AX111" s="92"/>
      <c r="AY111" s="102">
        <f t="shared" si="176"/>
        <v>0.89999999999999991</v>
      </c>
      <c r="AZ111" s="103"/>
      <c r="BA111" s="103"/>
      <c r="BB111" s="103"/>
      <c r="BC111" s="103"/>
      <c r="BD111" s="103"/>
      <c r="BE111" s="103"/>
      <c r="BF111" s="103"/>
      <c r="BG111" s="103"/>
      <c r="BH111" s="103"/>
      <c r="BI111" s="103"/>
      <c r="BJ111" s="103"/>
      <c r="BK111" s="103"/>
      <c r="BL111" s="103"/>
      <c r="BM111" s="103"/>
      <c r="BN111" s="103"/>
      <c r="BO111" s="103"/>
      <c r="BP111" s="103"/>
      <c r="BQ111" s="103"/>
      <c r="BR111" s="103"/>
      <c r="BS111" s="103"/>
      <c r="BT111" s="168"/>
      <c r="BU111" s="92"/>
      <c r="BV111" s="92"/>
      <c r="BW111" s="102">
        <f t="shared" si="177"/>
        <v>0.89999999999999991</v>
      </c>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c r="CR111" s="168"/>
      <c r="CS111" s="170"/>
      <c r="CT111" s="170"/>
      <c r="CU111" s="170"/>
      <c r="CV111" s="170"/>
      <c r="CW111" s="170"/>
      <c r="CX111" s="170"/>
      <c r="CY111" s="170"/>
      <c r="CZ111" s="170"/>
      <c r="DA111" s="170"/>
      <c r="DB111" s="170"/>
      <c r="DC111" s="170"/>
      <c r="DD111" s="170"/>
      <c r="DE111" s="170"/>
      <c r="DF111" s="170"/>
      <c r="DG111" s="170"/>
      <c r="DH111" s="170"/>
      <c r="DI111" s="170"/>
    </row>
    <row r="112" spans="1:113" x14ac:dyDescent="0.3">
      <c r="A112" s="92"/>
      <c r="B112" s="92"/>
      <c r="C112" s="102">
        <f t="shared" si="174"/>
        <v>0.99999999999999989</v>
      </c>
      <c r="D112" s="103"/>
      <c r="E112" s="103"/>
      <c r="F112" s="103"/>
      <c r="G112" s="103"/>
      <c r="H112" s="103"/>
      <c r="I112" s="103"/>
      <c r="J112" s="103"/>
      <c r="K112" s="103"/>
      <c r="L112" s="103"/>
      <c r="M112" s="103"/>
      <c r="N112" s="103"/>
      <c r="O112" s="103"/>
      <c r="P112" s="103"/>
      <c r="Q112" s="103"/>
      <c r="R112" s="103"/>
      <c r="S112" s="103"/>
      <c r="T112" s="103"/>
      <c r="U112" s="103"/>
      <c r="V112" s="103"/>
      <c r="W112" s="103"/>
      <c r="X112" s="168"/>
      <c r="Y112" s="92"/>
      <c r="Z112" s="92"/>
      <c r="AA112" s="102">
        <f t="shared" si="175"/>
        <v>0.99999999999999989</v>
      </c>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68"/>
      <c r="AW112" s="92"/>
      <c r="AX112" s="92"/>
      <c r="AY112" s="102">
        <f t="shared" si="176"/>
        <v>0.99999999999999989</v>
      </c>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68"/>
      <c r="BU112" s="92"/>
      <c r="BV112" s="92"/>
      <c r="BW112" s="102">
        <f t="shared" si="177"/>
        <v>0.99999999999999989</v>
      </c>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c r="CR112" s="168"/>
      <c r="CS112" s="170"/>
      <c r="CT112" s="170"/>
      <c r="CU112" s="170"/>
      <c r="CV112" s="170"/>
      <c r="CW112" s="170"/>
      <c r="CX112" s="170"/>
      <c r="CY112" s="170"/>
      <c r="CZ112" s="170"/>
      <c r="DA112" s="170"/>
      <c r="DB112" s="170"/>
      <c r="DC112" s="170"/>
      <c r="DD112" s="170"/>
      <c r="DE112" s="170"/>
      <c r="DF112" s="170"/>
      <c r="DG112" s="170"/>
      <c r="DH112" s="170"/>
      <c r="DI112" s="170"/>
    </row>
    <row r="113" spans="1:113" x14ac:dyDescent="0.3">
      <c r="A113" s="92"/>
      <c r="B113" s="92"/>
      <c r="C113" s="102">
        <f t="shared" si="174"/>
        <v>1.0999999999999999</v>
      </c>
      <c r="D113" s="103"/>
      <c r="E113" s="103"/>
      <c r="F113" s="103"/>
      <c r="G113" s="103"/>
      <c r="H113" s="103"/>
      <c r="I113" s="103"/>
      <c r="J113" s="103"/>
      <c r="K113" s="103"/>
      <c r="L113" s="103"/>
      <c r="M113" s="103"/>
      <c r="N113" s="103"/>
      <c r="O113" s="103"/>
      <c r="P113" s="103"/>
      <c r="Q113" s="103"/>
      <c r="R113" s="103"/>
      <c r="S113" s="103"/>
      <c r="T113" s="103"/>
      <c r="U113" s="103"/>
      <c r="V113" s="103"/>
      <c r="W113" s="103"/>
      <c r="X113" s="168"/>
      <c r="Y113" s="92"/>
      <c r="Z113" s="92"/>
      <c r="AA113" s="102">
        <f t="shared" si="175"/>
        <v>1.0999999999999999</v>
      </c>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68"/>
      <c r="AW113" s="92"/>
      <c r="AX113" s="92"/>
      <c r="AY113" s="102">
        <f t="shared" si="176"/>
        <v>1.0999999999999999</v>
      </c>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68"/>
      <c r="BU113" s="92"/>
      <c r="BV113" s="92"/>
      <c r="BW113" s="102">
        <f t="shared" si="177"/>
        <v>1.0999999999999999</v>
      </c>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c r="CR113" s="168"/>
      <c r="CS113" s="170"/>
      <c r="CT113" s="170"/>
      <c r="CU113" s="170"/>
      <c r="CV113" s="170"/>
      <c r="CW113" s="170"/>
      <c r="CX113" s="170"/>
      <c r="CY113" s="170"/>
      <c r="CZ113" s="170"/>
      <c r="DA113" s="170"/>
      <c r="DB113" s="170"/>
      <c r="DC113" s="170"/>
      <c r="DD113" s="170"/>
      <c r="DE113" s="170"/>
      <c r="DF113" s="170"/>
      <c r="DG113" s="170"/>
      <c r="DH113" s="170"/>
      <c r="DI113" s="170"/>
    </row>
    <row r="114" spans="1:113" x14ac:dyDescent="0.3">
      <c r="A114" s="92"/>
      <c r="B114" s="92"/>
      <c r="C114" s="102">
        <f t="shared" si="174"/>
        <v>1.2</v>
      </c>
      <c r="D114" s="103"/>
      <c r="E114" s="103"/>
      <c r="F114" s="103"/>
      <c r="G114" s="103"/>
      <c r="H114" s="103"/>
      <c r="I114" s="103"/>
      <c r="J114" s="103"/>
      <c r="K114" s="103"/>
      <c r="L114" s="103"/>
      <c r="M114" s="103"/>
      <c r="N114" s="103"/>
      <c r="O114" s="103"/>
      <c r="P114" s="103"/>
      <c r="Q114" s="103"/>
      <c r="R114" s="103"/>
      <c r="S114" s="103"/>
      <c r="T114" s="103"/>
      <c r="U114" s="103"/>
      <c r="V114" s="103"/>
      <c r="W114" s="103"/>
      <c r="X114" s="168"/>
      <c r="Y114" s="92"/>
      <c r="Z114" s="92"/>
      <c r="AA114" s="102">
        <f t="shared" si="175"/>
        <v>1.2</v>
      </c>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68"/>
      <c r="AW114" s="92"/>
      <c r="AX114" s="92"/>
      <c r="AY114" s="102">
        <f t="shared" si="176"/>
        <v>1.2</v>
      </c>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68"/>
      <c r="BU114" s="92"/>
      <c r="BV114" s="92"/>
      <c r="BW114" s="102">
        <f t="shared" si="177"/>
        <v>1.2</v>
      </c>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c r="CR114" s="168"/>
      <c r="CS114" s="170"/>
      <c r="CT114" s="170"/>
      <c r="CU114" s="170"/>
      <c r="CV114" s="170"/>
      <c r="CW114" s="170"/>
      <c r="CX114" s="170"/>
      <c r="CY114" s="170"/>
      <c r="CZ114" s="170"/>
      <c r="DA114" s="170"/>
      <c r="DB114" s="170"/>
      <c r="DC114" s="170"/>
      <c r="DD114" s="170"/>
      <c r="DE114" s="170"/>
      <c r="DF114" s="170"/>
      <c r="DG114" s="170"/>
      <c r="DH114" s="170"/>
      <c r="DI114" s="170"/>
    </row>
    <row r="115" spans="1:113" x14ac:dyDescent="0.3">
      <c r="A115" s="92"/>
      <c r="B115" s="92"/>
      <c r="C115" s="102">
        <f t="shared" si="174"/>
        <v>1.3</v>
      </c>
      <c r="D115" s="103"/>
      <c r="E115" s="103"/>
      <c r="F115" s="103"/>
      <c r="G115" s="103"/>
      <c r="H115" s="103"/>
      <c r="I115" s="103"/>
      <c r="J115" s="103"/>
      <c r="K115" s="103"/>
      <c r="L115" s="103"/>
      <c r="M115" s="103"/>
      <c r="N115" s="103"/>
      <c r="O115" s="103"/>
      <c r="P115" s="103"/>
      <c r="Q115" s="103"/>
      <c r="R115" s="103"/>
      <c r="S115" s="103"/>
      <c r="T115" s="103"/>
      <c r="U115" s="103"/>
      <c r="V115" s="103"/>
      <c r="W115" s="103"/>
      <c r="X115" s="168"/>
      <c r="Y115" s="92"/>
      <c r="Z115" s="92"/>
      <c r="AA115" s="102">
        <f t="shared" si="175"/>
        <v>1.3</v>
      </c>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68"/>
      <c r="AW115" s="92"/>
      <c r="AX115" s="92"/>
      <c r="AY115" s="102">
        <f t="shared" si="176"/>
        <v>1.3</v>
      </c>
      <c r="AZ115" s="103"/>
      <c r="BA115" s="103"/>
      <c r="BB115" s="103"/>
      <c r="BC115" s="103"/>
      <c r="BD115" s="103"/>
      <c r="BE115" s="103"/>
      <c r="BF115" s="103"/>
      <c r="BG115" s="103"/>
      <c r="BH115" s="103"/>
      <c r="BI115" s="103"/>
      <c r="BJ115" s="103"/>
      <c r="BK115" s="103"/>
      <c r="BL115" s="103"/>
      <c r="BM115" s="103"/>
      <c r="BN115" s="103"/>
      <c r="BO115" s="103"/>
      <c r="BP115" s="103"/>
      <c r="BQ115" s="103"/>
      <c r="BR115" s="103"/>
      <c r="BS115" s="103"/>
      <c r="BT115" s="168"/>
      <c r="BU115" s="92"/>
      <c r="BV115" s="92"/>
      <c r="BW115" s="102">
        <f t="shared" si="177"/>
        <v>1.3</v>
      </c>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c r="CR115" s="168"/>
      <c r="CS115" s="170"/>
      <c r="CT115" s="170"/>
      <c r="CU115" s="170"/>
      <c r="CV115" s="170"/>
      <c r="CW115" s="170"/>
      <c r="CX115" s="170"/>
      <c r="CY115" s="170"/>
      <c r="CZ115" s="170"/>
      <c r="DA115" s="170"/>
      <c r="DB115" s="170"/>
      <c r="DC115" s="170"/>
      <c r="DD115" s="170"/>
      <c r="DE115" s="170"/>
      <c r="DF115" s="170"/>
      <c r="DG115" s="170"/>
      <c r="DH115" s="170"/>
      <c r="DI115" s="170"/>
    </row>
    <row r="116" spans="1:113" x14ac:dyDescent="0.3">
      <c r="A116" s="92"/>
      <c r="B116" s="92"/>
      <c r="C116" s="102">
        <f t="shared" si="174"/>
        <v>1.4000000000000001</v>
      </c>
      <c r="D116" s="103"/>
      <c r="E116" s="103"/>
      <c r="F116" s="103"/>
      <c r="G116" s="103"/>
      <c r="H116" s="103"/>
      <c r="I116" s="103"/>
      <c r="J116" s="103"/>
      <c r="K116" s="103"/>
      <c r="L116" s="103"/>
      <c r="M116" s="103"/>
      <c r="N116" s="103"/>
      <c r="O116" s="103"/>
      <c r="P116" s="103"/>
      <c r="Q116" s="103"/>
      <c r="R116" s="103"/>
      <c r="S116" s="103"/>
      <c r="T116" s="103"/>
      <c r="U116" s="103"/>
      <c r="V116" s="103"/>
      <c r="W116" s="103"/>
      <c r="X116" s="168"/>
      <c r="Y116" s="92"/>
      <c r="Z116" s="92"/>
      <c r="AA116" s="102">
        <f t="shared" si="175"/>
        <v>1.4000000000000001</v>
      </c>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68"/>
      <c r="AW116" s="92"/>
      <c r="AX116" s="92"/>
      <c r="AY116" s="102">
        <f t="shared" si="176"/>
        <v>1.4000000000000001</v>
      </c>
      <c r="AZ116" s="103"/>
      <c r="BA116" s="103"/>
      <c r="BB116" s="103"/>
      <c r="BC116" s="103"/>
      <c r="BD116" s="103"/>
      <c r="BE116" s="103"/>
      <c r="BF116" s="103"/>
      <c r="BG116" s="103"/>
      <c r="BH116" s="103"/>
      <c r="BI116" s="103"/>
      <c r="BJ116" s="103"/>
      <c r="BK116" s="103"/>
      <c r="BL116" s="103"/>
      <c r="BM116" s="103"/>
      <c r="BN116" s="103"/>
      <c r="BO116" s="103"/>
      <c r="BP116" s="103"/>
      <c r="BQ116" s="103"/>
      <c r="BR116" s="103"/>
      <c r="BS116" s="103"/>
      <c r="BT116" s="168"/>
      <c r="BU116" s="92"/>
      <c r="BV116" s="92"/>
      <c r="BW116" s="102">
        <f t="shared" si="177"/>
        <v>1.4000000000000001</v>
      </c>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c r="CR116" s="168"/>
      <c r="CS116" s="170"/>
      <c r="CT116" s="170"/>
      <c r="CU116" s="170"/>
      <c r="CV116" s="170"/>
      <c r="CW116" s="170"/>
      <c r="CX116" s="170"/>
      <c r="CY116" s="170"/>
      <c r="CZ116" s="170"/>
      <c r="DA116" s="170"/>
      <c r="DB116" s="170"/>
      <c r="DC116" s="170"/>
      <c r="DD116" s="170"/>
      <c r="DE116" s="170"/>
      <c r="DF116" s="170"/>
      <c r="DG116" s="170"/>
      <c r="DH116" s="170"/>
      <c r="DI116" s="170"/>
    </row>
    <row r="117" spans="1:113" x14ac:dyDescent="0.3">
      <c r="A117" s="92"/>
      <c r="B117" s="92"/>
      <c r="C117" s="167">
        <f t="shared" ref="C117" si="178">C116+0.1</f>
        <v>1.5000000000000002</v>
      </c>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92"/>
      <c r="Z117" s="92"/>
      <c r="AA117" s="167">
        <f t="shared" ref="AA117" si="179">AA116+0.1</f>
        <v>1.5000000000000002</v>
      </c>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92"/>
      <c r="AX117" s="92"/>
      <c r="AY117" s="167">
        <f t="shared" ref="AY117" si="180">AY116+0.1</f>
        <v>1.5000000000000002</v>
      </c>
      <c r="AZ117" s="168"/>
      <c r="BA117" s="168"/>
      <c r="BB117" s="168"/>
      <c r="BC117" s="168"/>
      <c r="BD117" s="168"/>
      <c r="BE117" s="168"/>
      <c r="BF117" s="168"/>
      <c r="BG117" s="168"/>
      <c r="BH117" s="168"/>
      <c r="BI117" s="168"/>
      <c r="BJ117" s="168"/>
      <c r="BK117" s="168"/>
      <c r="BL117" s="168"/>
      <c r="BM117" s="168"/>
      <c r="BN117" s="168"/>
      <c r="BO117" s="168"/>
      <c r="BP117" s="168"/>
      <c r="BQ117" s="168"/>
      <c r="BR117" s="168"/>
      <c r="BS117" s="168"/>
      <c r="BT117" s="168"/>
      <c r="BU117" s="92"/>
      <c r="BV117" s="92"/>
      <c r="BW117" s="167">
        <f t="shared" ref="BW117" si="181">BW116+0.1</f>
        <v>1.5000000000000002</v>
      </c>
      <c r="BX117" s="168"/>
      <c r="BY117" s="168"/>
      <c r="BZ117" s="168"/>
      <c r="CA117" s="168"/>
      <c r="CB117" s="168"/>
      <c r="CC117" s="168"/>
      <c r="CD117" s="168"/>
      <c r="CE117" s="168"/>
      <c r="CF117" s="168"/>
      <c r="CG117" s="168"/>
      <c r="CH117" s="168"/>
      <c r="CI117" s="168"/>
      <c r="CJ117" s="168"/>
      <c r="CK117" s="168"/>
      <c r="CL117" s="168"/>
      <c r="CM117" s="168"/>
      <c r="CN117" s="168"/>
      <c r="CO117" s="168"/>
      <c r="CP117" s="168"/>
      <c r="CQ117" s="168"/>
      <c r="CR117" s="168"/>
      <c r="CS117" s="170"/>
      <c r="CT117" s="170"/>
      <c r="CU117" s="170"/>
      <c r="CV117" s="170"/>
      <c r="CW117" s="170"/>
      <c r="CX117" s="170"/>
      <c r="CY117" s="170"/>
      <c r="CZ117" s="170"/>
      <c r="DA117" s="170"/>
      <c r="DB117" s="170"/>
      <c r="DC117" s="170"/>
      <c r="DD117" s="170"/>
      <c r="DE117" s="170"/>
      <c r="DF117" s="170"/>
      <c r="DG117" s="170"/>
      <c r="DH117" s="170"/>
      <c r="DI117" s="170"/>
    </row>
    <row r="118" spans="1:113" s="145" customFormat="1" x14ac:dyDescent="0.3"/>
    <row r="119" spans="1:113" x14ac:dyDescent="0.3">
      <c r="A119" s="92"/>
      <c r="B119" s="92"/>
      <c r="O119" s="104"/>
      <c r="P119" s="104"/>
      <c r="Q119" s="104"/>
      <c r="R119" s="104"/>
      <c r="S119" s="104"/>
      <c r="T119" s="104"/>
      <c r="U119" s="104"/>
      <c r="V119" s="104"/>
      <c r="W119" s="104"/>
      <c r="X119" s="104"/>
      <c r="Y119" s="92"/>
      <c r="Z119" s="92"/>
      <c r="AA119" s="92"/>
      <c r="AB119" s="92"/>
      <c r="AC119" s="92"/>
      <c r="AD119" s="92"/>
      <c r="AE119" s="92"/>
      <c r="AF119" s="92"/>
      <c r="AG119" s="92"/>
      <c r="AH119" s="92"/>
      <c r="AI119" s="92"/>
      <c r="AJ119" s="92"/>
      <c r="AK119" s="92"/>
      <c r="AL119" s="92"/>
      <c r="AM119" s="104"/>
      <c r="AN119" s="104"/>
      <c r="AO119" s="104"/>
      <c r="AP119" s="104"/>
      <c r="AQ119" s="104"/>
      <c r="AR119" s="104"/>
      <c r="AS119" s="104"/>
      <c r="AT119" s="104"/>
      <c r="AU119" s="104"/>
      <c r="AV119" s="104"/>
      <c r="AW119" s="92"/>
      <c r="AX119" s="92"/>
      <c r="AY119" s="92"/>
      <c r="AZ119" s="92"/>
      <c r="BA119" s="92"/>
      <c r="BB119" s="92"/>
      <c r="BC119" s="92"/>
      <c r="BD119" s="92"/>
      <c r="BE119" s="92"/>
      <c r="BF119" s="92"/>
      <c r="BG119" s="92"/>
      <c r="BH119" s="92"/>
      <c r="BI119" s="92"/>
      <c r="BJ119" s="92"/>
      <c r="BK119" s="104"/>
      <c r="BL119" s="104"/>
      <c r="BM119" s="104"/>
      <c r="BN119" s="104"/>
      <c r="BO119" s="104"/>
      <c r="BP119" s="104"/>
      <c r="BQ119" s="104"/>
      <c r="BR119" s="104"/>
      <c r="BU119" s="92"/>
      <c r="BV119" s="92"/>
      <c r="BW119" s="92"/>
      <c r="BX119" s="92"/>
      <c r="BY119" s="92"/>
      <c r="BZ119" s="92"/>
      <c r="CA119" s="92"/>
      <c r="CB119" s="92"/>
      <c r="CC119" s="92"/>
      <c r="CD119" s="92"/>
      <c r="CE119" s="92"/>
      <c r="CF119" s="92"/>
      <c r="CG119" s="92"/>
      <c r="CH119" s="92"/>
      <c r="CI119" s="104"/>
      <c r="CJ119" s="104"/>
      <c r="CK119" s="104"/>
      <c r="CL119" s="104"/>
      <c r="CM119" s="104"/>
      <c r="CN119" s="104"/>
      <c r="CO119" s="104"/>
      <c r="CP119" s="104"/>
      <c r="CS119" s="104"/>
      <c r="CT119" s="104"/>
      <c r="CU119" s="104"/>
      <c r="CV119" s="104"/>
      <c r="CW119" s="104"/>
      <c r="CX119" s="104"/>
    </row>
    <row r="120" spans="1:113" s="104" customFormat="1" ht="23.4" x14ac:dyDescent="0.45">
      <c r="A120" s="109" t="s">
        <v>584</v>
      </c>
      <c r="B120" s="92"/>
      <c r="C120" s="92"/>
      <c r="D120" s="92"/>
      <c r="E120" s="92"/>
      <c r="F120" s="92"/>
      <c r="G120" s="92"/>
      <c r="H120" s="92"/>
      <c r="I120" s="92"/>
      <c r="J120" s="92"/>
      <c r="K120" s="92"/>
      <c r="L120" s="92"/>
      <c r="M120" s="92"/>
      <c r="N120" s="92"/>
      <c r="O120" s="92"/>
      <c r="P120" s="109"/>
      <c r="Y120" s="109" t="s">
        <v>585</v>
      </c>
      <c r="Z120" s="92"/>
      <c r="AA120" s="92"/>
      <c r="AB120" s="92"/>
      <c r="AC120" s="92"/>
      <c r="AD120" s="92"/>
      <c r="AE120" s="92"/>
      <c r="AF120" s="92"/>
      <c r="AG120" s="92"/>
      <c r="AH120" s="92"/>
      <c r="AI120" s="92"/>
      <c r="AJ120" s="92"/>
      <c r="AK120" s="92"/>
      <c r="AL120" s="92"/>
      <c r="AM120" s="92"/>
      <c r="AN120" s="109"/>
      <c r="AW120" s="109" t="s">
        <v>586</v>
      </c>
      <c r="AX120" s="92"/>
      <c r="AY120" s="92"/>
      <c r="AZ120" s="92"/>
      <c r="BA120" s="92"/>
      <c r="BB120" s="92"/>
      <c r="BC120" s="92"/>
      <c r="BD120" s="92"/>
      <c r="BE120" s="92"/>
      <c r="BF120" s="92"/>
      <c r="BG120" s="92"/>
      <c r="BH120" s="92"/>
      <c r="BI120" s="92"/>
      <c r="BJ120" s="92"/>
      <c r="BK120" s="92"/>
      <c r="BL120" s="109"/>
      <c r="BS120" s="92"/>
      <c r="BU120" s="109" t="s">
        <v>660</v>
      </c>
    </row>
    <row r="121" spans="1:113" s="104" customFormat="1" x14ac:dyDescent="0.3">
      <c r="A121" s="92"/>
      <c r="B121" s="92"/>
      <c r="C121" s="92" t="s">
        <v>497</v>
      </c>
      <c r="D121" s="92"/>
      <c r="E121" s="92"/>
      <c r="F121" s="92"/>
      <c r="G121" s="92"/>
      <c r="H121" s="92"/>
      <c r="I121" s="92"/>
      <c r="J121" s="92"/>
      <c r="K121" s="92"/>
      <c r="L121" s="92"/>
      <c r="M121" s="92"/>
      <c r="N121" s="92"/>
      <c r="O121" s="92"/>
      <c r="Y121" s="92"/>
      <c r="Z121" s="92"/>
      <c r="AA121" s="92" t="s">
        <v>497</v>
      </c>
      <c r="AB121" s="92"/>
      <c r="AC121" s="92"/>
      <c r="AD121" s="92"/>
      <c r="AE121" s="92"/>
      <c r="AF121" s="92"/>
      <c r="AG121" s="92"/>
      <c r="AH121" s="92"/>
      <c r="AI121" s="92"/>
      <c r="AJ121" s="92"/>
      <c r="AK121" s="92"/>
      <c r="AL121" s="92"/>
      <c r="AM121" s="92"/>
      <c r="AW121" s="92"/>
      <c r="AX121" s="92"/>
      <c r="AY121" s="92" t="s">
        <v>497</v>
      </c>
      <c r="AZ121" s="92"/>
      <c r="BA121" s="92"/>
      <c r="BB121" s="92"/>
      <c r="BC121" s="92"/>
      <c r="BD121" s="92"/>
      <c r="BE121" s="92"/>
      <c r="BF121" s="92"/>
      <c r="BG121" s="92"/>
      <c r="BH121" s="92"/>
      <c r="BI121" s="92"/>
      <c r="BJ121" s="92"/>
      <c r="BK121" s="92"/>
      <c r="BS121" s="92"/>
    </row>
    <row r="122" spans="1:113" s="104" customFormat="1" x14ac:dyDescent="0.3">
      <c r="A122" s="92"/>
      <c r="B122" s="92"/>
      <c r="C122" s="101" t="e">
        <f>C60</f>
        <v>#DIV/0!</v>
      </c>
      <c r="D122" s="102">
        <v>0.5</v>
      </c>
      <c r="E122" s="102">
        <f>D122+0.1</f>
        <v>0.6</v>
      </c>
      <c r="F122" s="102">
        <f t="shared" ref="F122" si="182">E122+0.1</f>
        <v>0.7</v>
      </c>
      <c r="G122" s="102">
        <f t="shared" ref="G122" si="183">F122+0.1</f>
        <v>0.79999999999999993</v>
      </c>
      <c r="H122" s="102">
        <f t="shared" ref="H122" si="184">G122+0.1</f>
        <v>0.89999999999999991</v>
      </c>
      <c r="I122" s="102">
        <f t="shared" ref="I122" si="185">H122+0.1</f>
        <v>0.99999999999999989</v>
      </c>
      <c r="J122" s="102">
        <f t="shared" ref="J122" si="186">I122+0.1</f>
        <v>1.0999999999999999</v>
      </c>
      <c r="K122" s="102">
        <f t="shared" ref="K122" si="187">J122+0.1</f>
        <v>1.2</v>
      </c>
      <c r="L122" s="102">
        <f t="shared" ref="L122" si="188">K122+0.1</f>
        <v>1.3</v>
      </c>
      <c r="M122" s="102">
        <f t="shared" ref="M122" si="189">L122+0.1</f>
        <v>1.4000000000000001</v>
      </c>
      <c r="N122" s="102">
        <f t="shared" ref="N122" si="190">M122+0.1</f>
        <v>1.5000000000000002</v>
      </c>
      <c r="O122" s="102">
        <f t="shared" ref="O122" si="191">N122+0.1</f>
        <v>1.6000000000000003</v>
      </c>
      <c r="P122" s="102">
        <f t="shared" ref="P122" si="192">O122+0.1</f>
        <v>1.7000000000000004</v>
      </c>
      <c r="Q122" s="102">
        <f t="shared" ref="Q122" si="193">P122+0.1</f>
        <v>1.8000000000000005</v>
      </c>
      <c r="R122" s="102">
        <f t="shared" ref="R122" si="194">Q122+0.1</f>
        <v>1.9000000000000006</v>
      </c>
      <c r="S122" s="102">
        <f t="shared" ref="S122" si="195">R122+0.1</f>
        <v>2.0000000000000004</v>
      </c>
      <c r="T122" s="102">
        <f t="shared" ref="T122" si="196">S122+0.1</f>
        <v>2.1000000000000005</v>
      </c>
      <c r="U122" s="102">
        <f t="shared" ref="U122" si="197">T122+0.1</f>
        <v>2.2000000000000006</v>
      </c>
      <c r="V122" s="102">
        <f t="shared" ref="V122" si="198">U122+0.1</f>
        <v>2.3000000000000007</v>
      </c>
      <c r="W122" s="102">
        <f t="shared" ref="W122" si="199">V122+0.1</f>
        <v>2.4000000000000008</v>
      </c>
      <c r="X122" s="167">
        <f>W122+0.1</f>
        <v>2.5000000000000009</v>
      </c>
      <c r="Y122" s="92"/>
      <c r="Z122" s="92"/>
      <c r="AA122" s="101" t="e">
        <f>#REF!</f>
        <v>#REF!</v>
      </c>
      <c r="AB122" s="102">
        <f>D122</f>
        <v>0.5</v>
      </c>
      <c r="AC122" s="102">
        <f>E122</f>
        <v>0.6</v>
      </c>
      <c r="AD122" s="102">
        <f t="shared" ref="AD122" si="200">F122</f>
        <v>0.7</v>
      </c>
      <c r="AE122" s="102">
        <f t="shared" ref="AE122" si="201">G122</f>
        <v>0.79999999999999993</v>
      </c>
      <c r="AF122" s="102">
        <f t="shared" ref="AF122" si="202">H122</f>
        <v>0.89999999999999991</v>
      </c>
      <c r="AG122" s="102">
        <f t="shared" ref="AG122" si="203">I122</f>
        <v>0.99999999999999989</v>
      </c>
      <c r="AH122" s="102">
        <f t="shared" ref="AH122" si="204">J122</f>
        <v>1.0999999999999999</v>
      </c>
      <c r="AI122" s="102">
        <f t="shared" ref="AI122" si="205">K122</f>
        <v>1.2</v>
      </c>
      <c r="AJ122" s="102">
        <f t="shared" ref="AJ122" si="206">L122</f>
        <v>1.3</v>
      </c>
      <c r="AK122" s="102">
        <f t="shared" ref="AK122" si="207">M122</f>
        <v>1.4000000000000001</v>
      </c>
      <c r="AL122" s="102">
        <f t="shared" ref="AL122" si="208">N122</f>
        <v>1.5000000000000002</v>
      </c>
      <c r="AM122" s="102">
        <f t="shared" ref="AM122" si="209">O122</f>
        <v>1.6000000000000003</v>
      </c>
      <c r="AN122" s="102">
        <f t="shared" ref="AN122" si="210">P122</f>
        <v>1.7000000000000004</v>
      </c>
      <c r="AO122" s="102">
        <f t="shared" ref="AO122" si="211">Q122</f>
        <v>1.8000000000000005</v>
      </c>
      <c r="AP122" s="102">
        <f t="shared" ref="AP122" si="212">R122</f>
        <v>1.9000000000000006</v>
      </c>
      <c r="AQ122" s="102">
        <f t="shared" ref="AQ122" si="213">S122</f>
        <v>2.0000000000000004</v>
      </c>
      <c r="AR122" s="102">
        <f t="shared" ref="AR122" si="214">T122</f>
        <v>2.1000000000000005</v>
      </c>
      <c r="AS122" s="102">
        <f t="shared" ref="AS122" si="215">U122</f>
        <v>2.2000000000000006</v>
      </c>
      <c r="AT122" s="102">
        <f t="shared" ref="AT122" si="216">V122</f>
        <v>2.3000000000000007</v>
      </c>
      <c r="AU122" s="102">
        <f t="shared" ref="AU122" si="217">AT122+0.1</f>
        <v>2.4000000000000008</v>
      </c>
      <c r="AV122" s="167">
        <f>AU122+0.1</f>
        <v>2.5000000000000009</v>
      </c>
      <c r="AW122" s="92"/>
      <c r="AX122" s="92"/>
      <c r="AY122" s="101">
        <f>AY60</f>
        <v>0</v>
      </c>
      <c r="AZ122" s="102">
        <f>AB122</f>
        <v>0.5</v>
      </c>
      <c r="BA122" s="102">
        <f>AC122</f>
        <v>0.6</v>
      </c>
      <c r="BB122" s="102">
        <f t="shared" ref="BB122" si="218">AD122</f>
        <v>0.7</v>
      </c>
      <c r="BC122" s="102">
        <f t="shared" ref="BC122" si="219">AE122</f>
        <v>0.79999999999999993</v>
      </c>
      <c r="BD122" s="102">
        <f t="shared" ref="BD122" si="220">AF122</f>
        <v>0.89999999999999991</v>
      </c>
      <c r="BE122" s="102">
        <f t="shared" ref="BE122" si="221">AG122</f>
        <v>0.99999999999999989</v>
      </c>
      <c r="BF122" s="102">
        <f t="shared" ref="BF122" si="222">AH122</f>
        <v>1.0999999999999999</v>
      </c>
      <c r="BG122" s="102">
        <f t="shared" ref="BG122" si="223">AI122</f>
        <v>1.2</v>
      </c>
      <c r="BH122" s="102">
        <f t="shared" ref="BH122" si="224">AJ122</f>
        <v>1.3</v>
      </c>
      <c r="BI122" s="102">
        <f t="shared" ref="BI122" si="225">AK122</f>
        <v>1.4000000000000001</v>
      </c>
      <c r="BJ122" s="102">
        <f t="shared" ref="BJ122" si="226">AL122</f>
        <v>1.5000000000000002</v>
      </c>
      <c r="BK122" s="102">
        <f t="shared" ref="BK122" si="227">AM122</f>
        <v>1.6000000000000003</v>
      </c>
      <c r="BL122" s="102">
        <f t="shared" ref="BL122" si="228">AN122</f>
        <v>1.7000000000000004</v>
      </c>
      <c r="BM122" s="102">
        <f t="shared" ref="BM122" si="229">AO122</f>
        <v>1.8000000000000005</v>
      </c>
      <c r="BN122" s="102">
        <f t="shared" ref="BN122" si="230">AP122</f>
        <v>1.9000000000000006</v>
      </c>
      <c r="BO122" s="102">
        <f t="shared" ref="BO122" si="231">AQ122</f>
        <v>2.0000000000000004</v>
      </c>
      <c r="BP122" s="102">
        <f t="shared" ref="BP122" si="232">AR122</f>
        <v>2.1000000000000005</v>
      </c>
      <c r="BQ122" s="102">
        <f t="shared" ref="BQ122" si="233">AS122</f>
        <v>2.2000000000000006</v>
      </c>
      <c r="BR122" s="102">
        <f t="shared" ref="BR122" si="234">AT122</f>
        <v>2.3000000000000007</v>
      </c>
      <c r="BS122" s="102">
        <f t="shared" ref="BS122" si="235">BR122+0.1</f>
        <v>2.4000000000000008</v>
      </c>
      <c r="BT122" s="167">
        <f>BS122+0.1</f>
        <v>2.5000000000000009</v>
      </c>
      <c r="BW122" s="166">
        <f>BW60</f>
        <v>0</v>
      </c>
      <c r="BX122" s="167">
        <v>0.5</v>
      </c>
      <c r="BY122" s="167">
        <f>BX122+0.1</f>
        <v>0.6</v>
      </c>
      <c r="BZ122" s="167">
        <f t="shared" ref="BZ122" si="236">BY122+0.1</f>
        <v>0.7</v>
      </c>
      <c r="CA122" s="167">
        <f t="shared" ref="CA122" si="237">BZ122+0.1</f>
        <v>0.79999999999999993</v>
      </c>
      <c r="CB122" s="167">
        <f t="shared" ref="CB122" si="238">CA122+0.1</f>
        <v>0.89999999999999991</v>
      </c>
      <c r="CC122" s="167">
        <f t="shared" ref="CC122" si="239">CB122+0.1</f>
        <v>0.99999999999999989</v>
      </c>
      <c r="CD122" s="167">
        <f t="shared" ref="CD122" si="240">CC122+0.1</f>
        <v>1.0999999999999999</v>
      </c>
      <c r="CE122" s="167">
        <f t="shared" ref="CE122" si="241">CD122+0.1</f>
        <v>1.2</v>
      </c>
      <c r="CF122" s="167">
        <f t="shared" ref="CF122" si="242">CE122+0.1</f>
        <v>1.3</v>
      </c>
      <c r="CG122" s="167">
        <f t="shared" ref="CG122" si="243">CF122+0.1</f>
        <v>1.4000000000000001</v>
      </c>
      <c r="CH122" s="167">
        <f t="shared" ref="CH122" si="244">CG122+0.1</f>
        <v>1.5000000000000002</v>
      </c>
      <c r="CI122" s="167">
        <f t="shared" ref="CI122" si="245">CH122+0.1</f>
        <v>1.6000000000000003</v>
      </c>
      <c r="CJ122" s="167">
        <f t="shared" ref="CJ122" si="246">CI122+0.1</f>
        <v>1.7000000000000004</v>
      </c>
      <c r="CK122" s="167">
        <f t="shared" ref="CK122" si="247">CJ122+0.1</f>
        <v>1.8000000000000005</v>
      </c>
      <c r="CL122" s="167">
        <f t="shared" ref="CL122" si="248">CK122+0.1</f>
        <v>1.9000000000000006</v>
      </c>
      <c r="CM122" s="167">
        <f t="shared" ref="CM122" si="249">CL122+0.1</f>
        <v>2.0000000000000004</v>
      </c>
      <c r="CN122" s="167">
        <f t="shared" ref="CN122" si="250">CM122+0.1</f>
        <v>2.1000000000000005</v>
      </c>
      <c r="CO122" s="167">
        <f t="shared" ref="CO122" si="251">CN122+0.1</f>
        <v>2.2000000000000006</v>
      </c>
      <c r="CP122" s="167">
        <f t="shared" ref="CP122" si="252">CO122+0.1</f>
        <v>2.3000000000000007</v>
      </c>
      <c r="CQ122" s="167">
        <f t="shared" ref="CQ122" si="253">CP122+0.1</f>
        <v>2.4000000000000008</v>
      </c>
      <c r="CR122" s="167">
        <f>CQ122+0.1</f>
        <v>2.5000000000000009</v>
      </c>
    </row>
    <row r="123" spans="1:113" s="104" customFormat="1" x14ac:dyDescent="0.3">
      <c r="A123" s="92"/>
      <c r="B123" s="92"/>
      <c r="C123" s="167">
        <v>0.5</v>
      </c>
      <c r="D123" s="103"/>
      <c r="E123" s="103"/>
      <c r="F123" s="103"/>
      <c r="G123" s="103"/>
      <c r="H123" s="103"/>
      <c r="I123" s="103"/>
      <c r="J123" s="103"/>
      <c r="K123" s="103"/>
      <c r="L123" s="103"/>
      <c r="M123" s="103"/>
      <c r="N123" s="103"/>
      <c r="O123" s="103"/>
      <c r="P123" s="103"/>
      <c r="Q123" s="103"/>
      <c r="R123" s="103"/>
      <c r="S123" s="103"/>
      <c r="T123" s="103"/>
      <c r="U123" s="103"/>
      <c r="V123" s="103"/>
      <c r="W123" s="103"/>
      <c r="X123" s="168"/>
      <c r="Y123" s="92"/>
      <c r="Z123" s="92"/>
      <c r="AA123" s="102">
        <f>C123</f>
        <v>0.5</v>
      </c>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68"/>
      <c r="AW123" s="92"/>
      <c r="AX123" s="92"/>
      <c r="AY123" s="102">
        <f>AA123</f>
        <v>0.5</v>
      </c>
      <c r="AZ123" s="103"/>
      <c r="BA123" s="103"/>
      <c r="BB123" s="103"/>
      <c r="BC123" s="103"/>
      <c r="BD123" s="103"/>
      <c r="BE123" s="103"/>
      <c r="BF123" s="103"/>
      <c r="BG123" s="103"/>
      <c r="BH123" s="103"/>
      <c r="BI123" s="103"/>
      <c r="BJ123" s="103"/>
      <c r="BK123" s="103"/>
      <c r="BL123" s="103"/>
      <c r="BM123" s="103"/>
      <c r="BN123" s="103"/>
      <c r="BO123" s="103"/>
      <c r="BP123" s="103"/>
      <c r="BQ123" s="103"/>
      <c r="BR123" s="103"/>
      <c r="BS123" s="103"/>
      <c r="BT123" s="168"/>
      <c r="BW123" s="167">
        <v>0.5</v>
      </c>
      <c r="BX123" s="168"/>
      <c r="BY123" s="168"/>
      <c r="BZ123" s="168"/>
      <c r="CA123" s="168"/>
      <c r="CB123" s="168"/>
      <c r="CC123" s="168"/>
      <c r="CD123" s="168"/>
      <c r="CE123" s="168"/>
      <c r="CF123" s="168"/>
      <c r="CG123" s="168"/>
      <c r="CH123" s="168"/>
      <c r="CI123" s="168"/>
      <c r="CJ123" s="168"/>
      <c r="CK123" s="168"/>
      <c r="CL123" s="168"/>
      <c r="CM123" s="168"/>
      <c r="CN123" s="168"/>
      <c r="CO123" s="168"/>
      <c r="CP123" s="168"/>
      <c r="CQ123" s="168"/>
      <c r="CR123" s="168"/>
    </row>
    <row r="124" spans="1:113" s="104" customFormat="1" x14ac:dyDescent="0.3">
      <c r="A124" s="92"/>
      <c r="B124" s="92"/>
      <c r="C124" s="167">
        <f>C123+0.1</f>
        <v>0.6</v>
      </c>
      <c r="D124" s="103"/>
      <c r="E124" s="103"/>
      <c r="F124" s="103"/>
      <c r="G124" s="103"/>
      <c r="H124" s="103"/>
      <c r="I124" s="103"/>
      <c r="J124" s="103"/>
      <c r="K124" s="103"/>
      <c r="L124" s="103"/>
      <c r="M124" s="103"/>
      <c r="N124" s="103"/>
      <c r="O124" s="103"/>
      <c r="P124" s="103"/>
      <c r="Q124" s="103"/>
      <c r="R124" s="103"/>
      <c r="S124" s="103"/>
      <c r="T124" s="103"/>
      <c r="U124" s="103"/>
      <c r="V124" s="103"/>
      <c r="W124" s="103"/>
      <c r="X124" s="168"/>
      <c r="Y124" s="92"/>
      <c r="Z124" s="92"/>
      <c r="AA124" s="102">
        <f t="shared" ref="AA124:AA132" si="254">C124</f>
        <v>0.6</v>
      </c>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68"/>
      <c r="AW124" s="92"/>
      <c r="AX124" s="92"/>
      <c r="AY124" s="102">
        <f t="shared" ref="AY124:AY132" si="255">AA124</f>
        <v>0.6</v>
      </c>
      <c r="AZ124" s="103"/>
      <c r="BA124" s="103"/>
      <c r="BB124" s="103"/>
      <c r="BC124" s="103"/>
      <c r="BD124" s="103"/>
      <c r="BE124" s="103"/>
      <c r="BF124" s="103"/>
      <c r="BG124" s="103"/>
      <c r="BH124" s="103"/>
      <c r="BI124" s="103"/>
      <c r="BJ124" s="103"/>
      <c r="BK124" s="103"/>
      <c r="BL124" s="103"/>
      <c r="BM124" s="103"/>
      <c r="BN124" s="103"/>
      <c r="BO124" s="103"/>
      <c r="BP124" s="103"/>
      <c r="BQ124" s="103"/>
      <c r="BR124" s="103"/>
      <c r="BS124" s="103"/>
      <c r="BT124" s="168"/>
      <c r="BW124" s="167">
        <f>BW123+0.1</f>
        <v>0.6</v>
      </c>
      <c r="BX124" s="168"/>
      <c r="BY124" s="168"/>
      <c r="BZ124" s="168"/>
      <c r="CA124" s="168"/>
      <c r="CB124" s="168"/>
      <c r="CC124" s="168"/>
      <c r="CD124" s="168"/>
      <c r="CE124" s="168"/>
      <c r="CF124" s="168"/>
      <c r="CG124" s="168"/>
      <c r="CH124" s="168"/>
      <c r="CI124" s="168"/>
      <c r="CJ124" s="168"/>
      <c r="CK124" s="168"/>
      <c r="CL124" s="168"/>
      <c r="CM124" s="168"/>
      <c r="CN124" s="168"/>
      <c r="CO124" s="168"/>
      <c r="CP124" s="168"/>
      <c r="CQ124" s="168"/>
      <c r="CR124" s="168"/>
    </row>
    <row r="125" spans="1:113" s="104" customFormat="1" x14ac:dyDescent="0.3">
      <c r="A125" s="92"/>
      <c r="B125" s="92"/>
      <c r="C125" s="167">
        <f t="shared" ref="C125:C133" si="256">C124+0.1</f>
        <v>0.7</v>
      </c>
      <c r="D125" s="103"/>
      <c r="E125" s="103"/>
      <c r="F125" s="103"/>
      <c r="G125" s="103"/>
      <c r="H125" s="103"/>
      <c r="I125" s="103"/>
      <c r="J125" s="103"/>
      <c r="K125" s="103"/>
      <c r="L125" s="103"/>
      <c r="M125" s="103"/>
      <c r="N125" s="103"/>
      <c r="O125" s="103"/>
      <c r="P125" s="103"/>
      <c r="Q125" s="103"/>
      <c r="R125" s="103"/>
      <c r="S125" s="103"/>
      <c r="T125" s="103"/>
      <c r="U125" s="103"/>
      <c r="V125" s="103"/>
      <c r="W125" s="103"/>
      <c r="X125" s="168"/>
      <c r="Y125" s="92"/>
      <c r="Z125" s="92"/>
      <c r="AA125" s="102">
        <f t="shared" si="254"/>
        <v>0.7</v>
      </c>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68"/>
      <c r="AW125" s="92"/>
      <c r="AX125" s="92"/>
      <c r="AY125" s="102">
        <f t="shared" si="255"/>
        <v>0.7</v>
      </c>
      <c r="AZ125" s="103"/>
      <c r="BA125" s="103"/>
      <c r="BB125" s="103"/>
      <c r="BC125" s="103"/>
      <c r="BD125" s="103"/>
      <c r="BE125" s="103"/>
      <c r="BF125" s="103"/>
      <c r="BG125" s="103"/>
      <c r="BH125" s="103"/>
      <c r="BI125" s="103"/>
      <c r="BJ125" s="103"/>
      <c r="BK125" s="103"/>
      <c r="BL125" s="103"/>
      <c r="BM125" s="103"/>
      <c r="BN125" s="103"/>
      <c r="BO125" s="103"/>
      <c r="BP125" s="103"/>
      <c r="BQ125" s="103"/>
      <c r="BR125" s="103"/>
      <c r="BS125" s="103"/>
      <c r="BT125" s="168"/>
      <c r="BW125" s="167">
        <f t="shared" ref="BW125:BW133" si="257">BW124+0.1</f>
        <v>0.7</v>
      </c>
      <c r="BX125" s="168"/>
      <c r="BY125" s="168"/>
      <c r="BZ125" s="168"/>
      <c r="CA125" s="168"/>
      <c r="CB125" s="168"/>
      <c r="CC125" s="168"/>
      <c r="CD125" s="168"/>
      <c r="CE125" s="168"/>
      <c r="CF125" s="168"/>
      <c r="CG125" s="168"/>
      <c r="CH125" s="168"/>
      <c r="CI125" s="168"/>
      <c r="CJ125" s="168"/>
      <c r="CK125" s="168"/>
      <c r="CL125" s="168"/>
      <c r="CM125" s="168"/>
      <c r="CN125" s="168"/>
      <c r="CO125" s="168"/>
      <c r="CP125" s="168"/>
      <c r="CQ125" s="168"/>
      <c r="CR125" s="168"/>
    </row>
    <row r="126" spans="1:113" s="104" customFormat="1" x14ac:dyDescent="0.3">
      <c r="A126" s="92"/>
      <c r="B126" s="92"/>
      <c r="C126" s="167">
        <f t="shared" si="256"/>
        <v>0.79999999999999993</v>
      </c>
      <c r="D126" s="103"/>
      <c r="E126" s="103"/>
      <c r="F126" s="103"/>
      <c r="G126" s="103"/>
      <c r="H126" s="103"/>
      <c r="I126" s="103"/>
      <c r="J126" s="103"/>
      <c r="K126" s="103"/>
      <c r="L126" s="103"/>
      <c r="M126" s="103"/>
      <c r="N126" s="103"/>
      <c r="O126" s="103"/>
      <c r="P126" s="103"/>
      <c r="Q126" s="103"/>
      <c r="R126" s="103"/>
      <c r="S126" s="103"/>
      <c r="T126" s="103"/>
      <c r="U126" s="103"/>
      <c r="V126" s="103"/>
      <c r="W126" s="103"/>
      <c r="X126" s="168"/>
      <c r="Y126" s="92"/>
      <c r="Z126" s="92"/>
      <c r="AA126" s="102">
        <f t="shared" si="254"/>
        <v>0.79999999999999993</v>
      </c>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68"/>
      <c r="AW126" s="92"/>
      <c r="AX126" s="92"/>
      <c r="AY126" s="102">
        <f t="shared" si="255"/>
        <v>0.79999999999999993</v>
      </c>
      <c r="AZ126" s="103"/>
      <c r="BA126" s="103"/>
      <c r="BB126" s="103"/>
      <c r="BC126" s="103"/>
      <c r="BD126" s="103"/>
      <c r="BE126" s="103"/>
      <c r="BF126" s="103"/>
      <c r="BG126" s="103"/>
      <c r="BH126" s="103"/>
      <c r="BI126" s="103"/>
      <c r="BJ126" s="103"/>
      <c r="BK126" s="103"/>
      <c r="BL126" s="103"/>
      <c r="BM126" s="103"/>
      <c r="BN126" s="103"/>
      <c r="BO126" s="103"/>
      <c r="BP126" s="103"/>
      <c r="BQ126" s="103"/>
      <c r="BR126" s="103"/>
      <c r="BS126" s="103"/>
      <c r="BT126" s="168"/>
      <c r="BW126" s="167">
        <f t="shared" si="257"/>
        <v>0.79999999999999993</v>
      </c>
      <c r="BX126" s="168"/>
      <c r="BY126" s="168"/>
      <c r="BZ126" s="168"/>
      <c r="CA126" s="168"/>
      <c r="CB126" s="168"/>
      <c r="CC126" s="168"/>
      <c r="CD126" s="168"/>
      <c r="CE126" s="168"/>
      <c r="CF126" s="168"/>
      <c r="CG126" s="168"/>
      <c r="CH126" s="168"/>
      <c r="CI126" s="168"/>
      <c r="CJ126" s="168"/>
      <c r="CK126" s="168"/>
      <c r="CL126" s="168"/>
      <c r="CM126" s="168"/>
      <c r="CN126" s="168"/>
      <c r="CO126" s="168"/>
      <c r="CP126" s="168"/>
      <c r="CQ126" s="168"/>
      <c r="CR126" s="168"/>
    </row>
    <row r="127" spans="1:113" s="104" customFormat="1" x14ac:dyDescent="0.3">
      <c r="A127" s="92"/>
      <c r="B127" s="92"/>
      <c r="C127" s="167">
        <f t="shared" si="256"/>
        <v>0.89999999999999991</v>
      </c>
      <c r="D127" s="103"/>
      <c r="E127" s="103"/>
      <c r="F127" s="103"/>
      <c r="G127" s="103"/>
      <c r="H127" s="103"/>
      <c r="I127" s="103"/>
      <c r="J127" s="103"/>
      <c r="K127" s="103"/>
      <c r="L127" s="103"/>
      <c r="M127" s="103"/>
      <c r="N127" s="103"/>
      <c r="O127" s="103"/>
      <c r="P127" s="103"/>
      <c r="Q127" s="103"/>
      <c r="R127" s="103"/>
      <c r="S127" s="103"/>
      <c r="T127" s="103"/>
      <c r="U127" s="103"/>
      <c r="V127" s="103"/>
      <c r="W127" s="103"/>
      <c r="X127" s="168"/>
      <c r="Y127" s="92"/>
      <c r="Z127" s="92"/>
      <c r="AA127" s="102">
        <f t="shared" si="254"/>
        <v>0.89999999999999991</v>
      </c>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68"/>
      <c r="AW127" s="92"/>
      <c r="AX127" s="92"/>
      <c r="AY127" s="102">
        <f t="shared" si="255"/>
        <v>0.89999999999999991</v>
      </c>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68"/>
      <c r="BW127" s="167">
        <f t="shared" si="257"/>
        <v>0.89999999999999991</v>
      </c>
      <c r="BX127" s="168"/>
      <c r="BY127" s="168"/>
      <c r="BZ127" s="168"/>
      <c r="CA127" s="168"/>
      <c r="CB127" s="168"/>
      <c r="CC127" s="168"/>
      <c r="CD127" s="168"/>
      <c r="CE127" s="168"/>
      <c r="CF127" s="168"/>
      <c r="CG127" s="168"/>
      <c r="CH127" s="168"/>
      <c r="CI127" s="168"/>
      <c r="CJ127" s="168"/>
      <c r="CK127" s="168"/>
      <c r="CL127" s="168"/>
      <c r="CM127" s="168"/>
      <c r="CN127" s="168"/>
      <c r="CO127" s="168"/>
      <c r="CP127" s="168"/>
      <c r="CQ127" s="168"/>
      <c r="CR127" s="168"/>
    </row>
    <row r="128" spans="1:113" s="104" customFormat="1" x14ac:dyDescent="0.3">
      <c r="A128" s="92"/>
      <c r="B128" s="92"/>
      <c r="C128" s="167">
        <f t="shared" si="256"/>
        <v>0.99999999999999989</v>
      </c>
      <c r="D128" s="103"/>
      <c r="E128" s="103"/>
      <c r="F128" s="103"/>
      <c r="G128" s="103"/>
      <c r="H128" s="103"/>
      <c r="I128" s="103"/>
      <c r="J128" s="103"/>
      <c r="K128" s="103"/>
      <c r="L128" s="103"/>
      <c r="M128" s="103"/>
      <c r="N128" s="103"/>
      <c r="O128" s="103"/>
      <c r="P128" s="103"/>
      <c r="Q128" s="103"/>
      <c r="R128" s="103"/>
      <c r="S128" s="103"/>
      <c r="T128" s="103"/>
      <c r="U128" s="103"/>
      <c r="V128" s="103"/>
      <c r="W128" s="103"/>
      <c r="X128" s="168"/>
      <c r="Y128" s="92"/>
      <c r="Z128" s="92"/>
      <c r="AA128" s="102">
        <f t="shared" si="254"/>
        <v>0.99999999999999989</v>
      </c>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68"/>
      <c r="AW128" s="92"/>
      <c r="AX128" s="92"/>
      <c r="AY128" s="102">
        <f t="shared" si="255"/>
        <v>0.99999999999999989</v>
      </c>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68"/>
      <c r="BW128" s="167">
        <f t="shared" si="257"/>
        <v>0.99999999999999989</v>
      </c>
      <c r="BX128" s="168"/>
      <c r="BY128" s="168"/>
      <c r="BZ128" s="168"/>
      <c r="CA128" s="168"/>
      <c r="CB128" s="168"/>
      <c r="CC128" s="168"/>
      <c r="CD128" s="168"/>
      <c r="CE128" s="168"/>
      <c r="CF128" s="168"/>
      <c r="CG128" s="168"/>
      <c r="CH128" s="168"/>
      <c r="CI128" s="168"/>
      <c r="CJ128" s="168"/>
      <c r="CK128" s="168"/>
      <c r="CL128" s="168"/>
      <c r="CM128" s="168"/>
      <c r="CN128" s="168"/>
      <c r="CO128" s="168"/>
      <c r="CP128" s="168"/>
      <c r="CQ128" s="168"/>
      <c r="CR128" s="168"/>
    </row>
    <row r="129" spans="1:96" s="104" customFormat="1" x14ac:dyDescent="0.3">
      <c r="A129" s="92"/>
      <c r="B129" s="92"/>
      <c r="C129" s="167">
        <f t="shared" si="256"/>
        <v>1.0999999999999999</v>
      </c>
      <c r="D129" s="103"/>
      <c r="E129" s="103"/>
      <c r="F129" s="103"/>
      <c r="G129" s="103"/>
      <c r="H129" s="103"/>
      <c r="I129" s="103"/>
      <c r="J129" s="103"/>
      <c r="K129" s="103"/>
      <c r="L129" s="103"/>
      <c r="M129" s="103"/>
      <c r="N129" s="103"/>
      <c r="O129" s="103"/>
      <c r="P129" s="103"/>
      <c r="Q129" s="103"/>
      <c r="R129" s="103"/>
      <c r="S129" s="103"/>
      <c r="T129" s="103"/>
      <c r="U129" s="103"/>
      <c r="V129" s="103"/>
      <c r="W129" s="103"/>
      <c r="X129" s="168"/>
      <c r="Y129" s="92"/>
      <c r="Z129" s="92"/>
      <c r="AA129" s="102">
        <f t="shared" si="254"/>
        <v>1.0999999999999999</v>
      </c>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68"/>
      <c r="AW129" s="92"/>
      <c r="AX129" s="92"/>
      <c r="AY129" s="102">
        <f t="shared" si="255"/>
        <v>1.0999999999999999</v>
      </c>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68"/>
      <c r="BW129" s="167">
        <f t="shared" si="257"/>
        <v>1.0999999999999999</v>
      </c>
      <c r="BX129" s="168"/>
      <c r="BY129" s="168"/>
      <c r="BZ129" s="168"/>
      <c r="CA129" s="168"/>
      <c r="CB129" s="168"/>
      <c r="CC129" s="168"/>
      <c r="CD129" s="168"/>
      <c r="CE129" s="168"/>
      <c r="CF129" s="168"/>
      <c r="CG129" s="168"/>
      <c r="CH129" s="168"/>
      <c r="CI129" s="168"/>
      <c r="CJ129" s="168"/>
      <c r="CK129" s="168"/>
      <c r="CL129" s="168"/>
      <c r="CM129" s="168"/>
      <c r="CN129" s="168"/>
      <c r="CO129" s="168"/>
      <c r="CP129" s="168"/>
      <c r="CQ129" s="168"/>
      <c r="CR129" s="168"/>
    </row>
    <row r="130" spans="1:96" s="104" customFormat="1" x14ac:dyDescent="0.3">
      <c r="A130" s="92"/>
      <c r="B130" s="92"/>
      <c r="C130" s="167">
        <f t="shared" si="256"/>
        <v>1.2</v>
      </c>
      <c r="D130" s="103"/>
      <c r="E130" s="103"/>
      <c r="F130" s="103"/>
      <c r="G130" s="103"/>
      <c r="H130" s="103"/>
      <c r="I130" s="103"/>
      <c r="J130" s="103"/>
      <c r="K130" s="103"/>
      <c r="L130" s="103"/>
      <c r="M130" s="103"/>
      <c r="N130" s="103"/>
      <c r="O130" s="103"/>
      <c r="P130" s="103"/>
      <c r="Q130" s="103"/>
      <c r="R130" s="103"/>
      <c r="S130" s="103"/>
      <c r="T130" s="103"/>
      <c r="U130" s="103"/>
      <c r="V130" s="103"/>
      <c r="W130" s="103"/>
      <c r="X130" s="168"/>
      <c r="Y130" s="92"/>
      <c r="Z130" s="92"/>
      <c r="AA130" s="102">
        <f t="shared" si="254"/>
        <v>1.2</v>
      </c>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68"/>
      <c r="AW130" s="92"/>
      <c r="AX130" s="92"/>
      <c r="AY130" s="102">
        <f t="shared" si="255"/>
        <v>1.2</v>
      </c>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68"/>
      <c r="BW130" s="167">
        <f t="shared" si="257"/>
        <v>1.2</v>
      </c>
      <c r="BX130" s="168"/>
      <c r="BY130" s="168"/>
      <c r="BZ130" s="168"/>
      <c r="CA130" s="168"/>
      <c r="CB130" s="168"/>
      <c r="CC130" s="168"/>
      <c r="CD130" s="168"/>
      <c r="CE130" s="168"/>
      <c r="CF130" s="168"/>
      <c r="CG130" s="168"/>
      <c r="CH130" s="168"/>
      <c r="CI130" s="168"/>
      <c r="CJ130" s="168"/>
      <c r="CK130" s="168"/>
      <c r="CL130" s="168"/>
      <c r="CM130" s="168"/>
      <c r="CN130" s="168"/>
      <c r="CO130" s="168"/>
      <c r="CP130" s="168"/>
      <c r="CQ130" s="168"/>
      <c r="CR130" s="168"/>
    </row>
    <row r="131" spans="1:96" s="104" customFormat="1" x14ac:dyDescent="0.3">
      <c r="A131" s="92"/>
      <c r="B131" s="92"/>
      <c r="C131" s="167">
        <f t="shared" si="256"/>
        <v>1.3</v>
      </c>
      <c r="D131" s="103"/>
      <c r="E131" s="103"/>
      <c r="F131" s="103"/>
      <c r="G131" s="103"/>
      <c r="H131" s="103"/>
      <c r="I131" s="103"/>
      <c r="J131" s="103"/>
      <c r="K131" s="103"/>
      <c r="L131" s="103"/>
      <c r="M131" s="103"/>
      <c r="N131" s="103"/>
      <c r="O131" s="103"/>
      <c r="P131" s="103"/>
      <c r="Q131" s="103"/>
      <c r="R131" s="103"/>
      <c r="S131" s="103"/>
      <c r="T131" s="103"/>
      <c r="U131" s="103"/>
      <c r="V131" s="103"/>
      <c r="W131" s="103"/>
      <c r="X131" s="168"/>
      <c r="Y131" s="92"/>
      <c r="Z131" s="92"/>
      <c r="AA131" s="102">
        <f t="shared" si="254"/>
        <v>1.3</v>
      </c>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68"/>
      <c r="AW131" s="92"/>
      <c r="AX131" s="92"/>
      <c r="AY131" s="102">
        <f t="shared" si="255"/>
        <v>1.3</v>
      </c>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68"/>
      <c r="BW131" s="167">
        <f t="shared" si="257"/>
        <v>1.3</v>
      </c>
      <c r="BX131" s="168"/>
      <c r="BY131" s="168"/>
      <c r="BZ131" s="168"/>
      <c r="CA131" s="168"/>
      <c r="CB131" s="168"/>
      <c r="CC131" s="168"/>
      <c r="CD131" s="168"/>
      <c r="CE131" s="168"/>
      <c r="CF131" s="168"/>
      <c r="CG131" s="168"/>
      <c r="CH131" s="168"/>
      <c r="CI131" s="168"/>
      <c r="CJ131" s="168"/>
      <c r="CK131" s="168"/>
      <c r="CL131" s="168"/>
      <c r="CM131" s="168"/>
      <c r="CN131" s="168"/>
      <c r="CO131" s="168"/>
      <c r="CP131" s="168"/>
      <c r="CQ131" s="168"/>
      <c r="CR131" s="168"/>
    </row>
    <row r="132" spans="1:96" x14ac:dyDescent="0.3">
      <c r="A132" s="92"/>
      <c r="B132" s="92"/>
      <c r="C132" s="167">
        <f t="shared" si="256"/>
        <v>1.4000000000000001</v>
      </c>
      <c r="D132" s="103"/>
      <c r="E132" s="103"/>
      <c r="F132" s="103"/>
      <c r="G132" s="103"/>
      <c r="H132" s="103"/>
      <c r="I132" s="103"/>
      <c r="J132" s="103"/>
      <c r="K132" s="103"/>
      <c r="L132" s="103"/>
      <c r="M132" s="103"/>
      <c r="N132" s="103"/>
      <c r="O132" s="103"/>
      <c r="P132" s="103"/>
      <c r="Q132" s="103"/>
      <c r="R132" s="103"/>
      <c r="S132" s="103"/>
      <c r="T132" s="103"/>
      <c r="U132" s="103"/>
      <c r="V132" s="103"/>
      <c r="W132" s="103"/>
      <c r="X132" s="168"/>
      <c r="Y132" s="92"/>
      <c r="Z132" s="92"/>
      <c r="AA132" s="102">
        <f t="shared" si="254"/>
        <v>1.4000000000000001</v>
      </c>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68"/>
      <c r="AW132" s="92"/>
      <c r="AX132" s="92"/>
      <c r="AY132" s="102">
        <f t="shared" si="255"/>
        <v>1.4000000000000001</v>
      </c>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68"/>
      <c r="BW132" s="167">
        <f t="shared" si="257"/>
        <v>1.4000000000000001</v>
      </c>
      <c r="BX132" s="168"/>
      <c r="BY132" s="168"/>
      <c r="BZ132" s="168"/>
      <c r="CA132" s="168"/>
      <c r="CB132" s="168"/>
      <c r="CC132" s="168"/>
      <c r="CD132" s="168"/>
      <c r="CE132" s="168"/>
      <c r="CF132" s="168"/>
      <c r="CG132" s="168"/>
      <c r="CH132" s="168"/>
      <c r="CI132" s="168"/>
      <c r="CJ132" s="168"/>
      <c r="CK132" s="168"/>
      <c r="CL132" s="168"/>
      <c r="CM132" s="168"/>
      <c r="CN132" s="168"/>
      <c r="CO132" s="168"/>
      <c r="CP132" s="168"/>
      <c r="CQ132" s="168"/>
      <c r="CR132" s="168"/>
    </row>
    <row r="133" spans="1:96" x14ac:dyDescent="0.3">
      <c r="A133" s="92"/>
      <c r="B133" s="92"/>
      <c r="C133" s="167">
        <f t="shared" si="256"/>
        <v>1.5000000000000002</v>
      </c>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92"/>
      <c r="Z133" s="92"/>
      <c r="AA133" s="167">
        <f t="shared" ref="AA133" si="258">AA132+0.1</f>
        <v>1.5000000000000002</v>
      </c>
      <c r="AB133" s="168"/>
      <c r="AC133" s="168"/>
      <c r="AD133" s="168"/>
      <c r="AE133" s="168"/>
      <c r="AF133" s="168"/>
      <c r="AG133" s="168"/>
      <c r="AH133" s="168"/>
      <c r="AI133" s="168"/>
      <c r="AJ133" s="168"/>
      <c r="AK133" s="168"/>
      <c r="AL133" s="168"/>
      <c r="AM133" s="168"/>
      <c r="AN133" s="168"/>
      <c r="AO133" s="168"/>
      <c r="AP133" s="168"/>
      <c r="AQ133" s="168"/>
      <c r="AR133" s="168"/>
      <c r="AS133" s="168"/>
      <c r="AT133" s="168"/>
      <c r="AU133" s="168"/>
      <c r="AV133" s="168"/>
      <c r="AW133" s="92"/>
      <c r="AX133" s="92"/>
      <c r="AY133" s="167">
        <f t="shared" ref="AY133" si="259">AY132+0.1</f>
        <v>1.5000000000000002</v>
      </c>
      <c r="AZ133" s="168"/>
      <c r="BA133" s="168"/>
      <c r="BB133" s="168"/>
      <c r="BC133" s="168"/>
      <c r="BD133" s="168"/>
      <c r="BE133" s="168"/>
      <c r="BF133" s="168"/>
      <c r="BG133" s="168"/>
      <c r="BH133" s="168"/>
      <c r="BI133" s="168"/>
      <c r="BJ133" s="168"/>
      <c r="BK133" s="168"/>
      <c r="BL133" s="168"/>
      <c r="BM133" s="168"/>
      <c r="BN133" s="168"/>
      <c r="BO133" s="168"/>
      <c r="BP133" s="168"/>
      <c r="BQ133" s="168"/>
      <c r="BR133" s="168"/>
      <c r="BS133" s="168"/>
      <c r="BT133" s="168"/>
      <c r="BW133" s="167">
        <f t="shared" si="257"/>
        <v>1.5000000000000002</v>
      </c>
      <c r="BX133" s="168"/>
      <c r="BY133" s="168"/>
      <c r="BZ133" s="168"/>
      <c r="CA133" s="168"/>
      <c r="CB133" s="168"/>
      <c r="CC133" s="168"/>
      <c r="CD133" s="168"/>
      <c r="CE133" s="168"/>
      <c r="CF133" s="168"/>
      <c r="CG133" s="168"/>
      <c r="CH133" s="168"/>
      <c r="CI133" s="168"/>
      <c r="CJ133" s="168"/>
      <c r="CK133" s="168"/>
      <c r="CL133" s="168"/>
      <c r="CM133" s="168"/>
      <c r="CN133" s="168"/>
      <c r="CO133" s="168"/>
      <c r="CP133" s="168"/>
      <c r="CQ133" s="168"/>
      <c r="CR133" s="168"/>
    </row>
    <row r="134" spans="1:96" x14ac:dyDescent="0.3">
      <c r="A134" s="92"/>
      <c r="B134" s="92"/>
      <c r="C134" s="92"/>
      <c r="D134" s="92"/>
      <c r="E134" s="92"/>
      <c r="F134" s="92"/>
      <c r="G134" s="92"/>
      <c r="H134" s="92"/>
      <c r="I134" s="92"/>
      <c r="J134" s="92"/>
      <c r="K134" s="92"/>
      <c r="L134" s="92"/>
      <c r="M134" s="92"/>
      <c r="N134" s="92"/>
      <c r="O134" s="104"/>
      <c r="P134" s="104"/>
      <c r="Q134" s="104"/>
      <c r="R134" s="104"/>
      <c r="S134" s="104"/>
      <c r="T134" s="104"/>
      <c r="U134" s="104"/>
      <c r="V134" s="104"/>
      <c r="W134" s="104"/>
      <c r="X134" s="104"/>
      <c r="Y134" s="92"/>
      <c r="Z134" s="92"/>
      <c r="AA134" s="92"/>
      <c r="AB134" s="92"/>
      <c r="AC134" s="92"/>
      <c r="AD134" s="92"/>
      <c r="AE134" s="92"/>
      <c r="AF134" s="92"/>
      <c r="AG134" s="92"/>
      <c r="AH134" s="92"/>
      <c r="AI134" s="92"/>
      <c r="AJ134" s="92"/>
      <c r="AK134" s="92"/>
      <c r="AL134" s="92"/>
      <c r="AM134" s="104"/>
      <c r="AN134" s="104"/>
      <c r="AO134" s="104"/>
      <c r="AP134" s="104"/>
      <c r="AQ134" s="104"/>
      <c r="AR134" s="104"/>
      <c r="AS134" s="104"/>
      <c r="AT134" s="104"/>
      <c r="AU134" s="104"/>
      <c r="AV134" s="104"/>
      <c r="AW134" s="92"/>
      <c r="AX134" s="92"/>
      <c r="AY134" s="92"/>
      <c r="AZ134" s="92"/>
      <c r="BA134" s="92"/>
      <c r="BB134" s="92"/>
      <c r="BC134" s="92"/>
      <c r="BD134" s="92"/>
      <c r="BE134" s="92"/>
      <c r="BF134" s="92"/>
      <c r="BG134" s="92"/>
      <c r="BH134" s="92"/>
      <c r="BI134" s="92"/>
      <c r="BJ134" s="92"/>
      <c r="BK134" s="104"/>
      <c r="BL134" s="104"/>
      <c r="BM134" s="104"/>
      <c r="BN134" s="104"/>
      <c r="BO134" s="104"/>
      <c r="BP134" s="104"/>
      <c r="BQ134" s="104"/>
      <c r="BR134" s="104"/>
      <c r="BS134" s="92"/>
      <c r="BW134" s="163"/>
      <c r="BX134" s="163"/>
      <c r="BY134" s="163"/>
      <c r="BZ134" s="163"/>
      <c r="CA134" s="163"/>
      <c r="CB134" s="163"/>
      <c r="CC134" s="163"/>
      <c r="CD134" s="163"/>
      <c r="CE134" s="163"/>
      <c r="CF134" s="163"/>
      <c r="CG134" s="163"/>
      <c r="CH134" s="163"/>
      <c r="CI134" s="170"/>
      <c r="CJ134" s="170"/>
      <c r="CK134" s="170"/>
      <c r="CL134" s="170"/>
      <c r="CM134" s="170"/>
      <c r="CN134" s="170"/>
      <c r="CO134" s="170"/>
      <c r="CP134" s="170"/>
      <c r="CQ134" s="170"/>
    </row>
    <row r="135" spans="1:96" x14ac:dyDescent="0.3">
      <c r="A135" s="92"/>
      <c r="B135" s="92"/>
      <c r="C135" s="92"/>
      <c r="D135" s="92"/>
      <c r="E135" s="92"/>
      <c r="F135" s="92"/>
      <c r="G135" s="92"/>
      <c r="H135" s="92"/>
      <c r="I135" s="92"/>
      <c r="J135" s="92"/>
      <c r="K135" s="92"/>
      <c r="L135" s="92"/>
      <c r="M135" s="92"/>
      <c r="N135" s="92"/>
      <c r="O135" s="104"/>
      <c r="P135" s="104"/>
      <c r="Q135" s="104"/>
      <c r="R135" s="104"/>
      <c r="S135" s="104"/>
      <c r="T135" s="104"/>
      <c r="U135" s="104"/>
      <c r="V135" s="104"/>
      <c r="W135" s="104"/>
      <c r="X135" s="104"/>
      <c r="Y135" s="92"/>
      <c r="Z135" s="92"/>
      <c r="AA135" s="92"/>
      <c r="AB135" s="92"/>
      <c r="AC135" s="92"/>
      <c r="AD135" s="92"/>
      <c r="AE135" s="92"/>
      <c r="AF135" s="92"/>
      <c r="AG135" s="92"/>
      <c r="AH135" s="92"/>
      <c r="AI135" s="92"/>
      <c r="AJ135" s="92"/>
      <c r="AK135" s="92"/>
      <c r="AL135" s="92"/>
      <c r="AM135" s="104"/>
      <c r="AN135" s="104"/>
      <c r="AO135" s="104"/>
      <c r="AP135" s="104"/>
      <c r="AQ135" s="104"/>
      <c r="AR135" s="104"/>
      <c r="AS135" s="104"/>
      <c r="AT135" s="104"/>
      <c r="AU135" s="104"/>
      <c r="AV135" s="104"/>
      <c r="AW135" s="92"/>
      <c r="AX135" s="92"/>
      <c r="AY135" s="92"/>
      <c r="AZ135" s="92"/>
      <c r="BA135" s="92"/>
      <c r="BB135" s="92"/>
      <c r="BC135" s="92"/>
      <c r="BD135" s="92"/>
      <c r="BE135" s="92"/>
      <c r="BF135" s="92"/>
      <c r="BG135" s="92"/>
      <c r="BH135" s="92"/>
      <c r="BI135" s="92"/>
      <c r="BJ135" s="92"/>
      <c r="BK135" s="104"/>
      <c r="BL135" s="104"/>
      <c r="BM135" s="104"/>
      <c r="BN135" s="104"/>
      <c r="BO135" s="104"/>
      <c r="BP135" s="104"/>
      <c r="BQ135" s="104"/>
      <c r="BR135" s="104"/>
      <c r="BS135" s="92"/>
      <c r="BW135" s="163"/>
      <c r="BX135" s="163"/>
      <c r="BY135" s="163"/>
      <c r="BZ135" s="163"/>
      <c r="CA135" s="163"/>
      <c r="CB135" s="163"/>
      <c r="CC135" s="163"/>
      <c r="CD135" s="163"/>
      <c r="CE135" s="163"/>
      <c r="CF135" s="163"/>
      <c r="CG135" s="163"/>
      <c r="CH135" s="163"/>
      <c r="CI135" s="170"/>
      <c r="CJ135" s="170"/>
      <c r="CK135" s="170"/>
      <c r="CL135" s="170"/>
      <c r="CM135" s="170"/>
      <c r="CN135" s="170"/>
      <c r="CO135" s="170"/>
      <c r="CP135" s="170"/>
      <c r="CQ135" s="170"/>
    </row>
    <row r="136" spans="1:96" x14ac:dyDescent="0.3">
      <c r="A136" s="92"/>
      <c r="B136" s="92"/>
      <c r="C136" s="92" t="s">
        <v>498</v>
      </c>
      <c r="D136" s="92"/>
      <c r="E136" s="92"/>
      <c r="F136" s="92"/>
      <c r="G136" s="92"/>
      <c r="H136" s="92"/>
      <c r="I136" s="92"/>
      <c r="J136" s="92"/>
      <c r="K136" s="92"/>
      <c r="L136" s="92"/>
      <c r="M136" s="92"/>
      <c r="N136" s="92"/>
      <c r="O136" s="104"/>
      <c r="P136" s="104"/>
      <c r="Q136" s="104"/>
      <c r="R136" s="104"/>
      <c r="S136" s="104"/>
      <c r="T136" s="104"/>
      <c r="U136" s="104"/>
      <c r="V136" s="104"/>
      <c r="W136" s="104"/>
      <c r="X136" s="104"/>
      <c r="Y136" s="92"/>
      <c r="Z136" s="92"/>
      <c r="AA136" s="92" t="s">
        <v>498</v>
      </c>
      <c r="AB136" s="92"/>
      <c r="AC136" s="92"/>
      <c r="AD136" s="92"/>
      <c r="AE136" s="92"/>
      <c r="AF136" s="92"/>
      <c r="AG136" s="92"/>
      <c r="AH136" s="92"/>
      <c r="AI136" s="92"/>
      <c r="AJ136" s="92"/>
      <c r="AK136" s="92"/>
      <c r="AL136" s="92"/>
      <c r="AM136" s="104"/>
      <c r="AN136" s="104"/>
      <c r="AO136" s="104"/>
      <c r="AP136" s="104"/>
      <c r="AQ136" s="104"/>
      <c r="AR136" s="104"/>
      <c r="AS136" s="104"/>
      <c r="AT136" s="104"/>
      <c r="AU136" s="104"/>
      <c r="AV136" s="104"/>
      <c r="AW136" s="92"/>
      <c r="AX136" s="92"/>
      <c r="AY136" s="92" t="s">
        <v>498</v>
      </c>
      <c r="AZ136" s="92"/>
      <c r="BA136" s="92"/>
      <c r="BB136" s="92"/>
      <c r="BC136" s="92"/>
      <c r="BD136" s="92"/>
      <c r="BE136" s="92"/>
      <c r="BF136" s="92"/>
      <c r="BG136" s="92"/>
      <c r="BH136" s="92"/>
      <c r="BI136" s="92"/>
      <c r="BJ136" s="92"/>
      <c r="BK136" s="104"/>
      <c r="BL136" s="104"/>
      <c r="BM136" s="104"/>
      <c r="BN136" s="104"/>
      <c r="BO136" s="104"/>
      <c r="BP136" s="104"/>
      <c r="BQ136" s="104"/>
      <c r="BR136" s="104"/>
      <c r="BS136" s="92"/>
      <c r="BW136" s="163" t="s">
        <v>498</v>
      </c>
      <c r="BX136" s="163"/>
      <c r="BY136" s="163"/>
      <c r="BZ136" s="163"/>
      <c r="CA136" s="163"/>
      <c r="CB136" s="163"/>
      <c r="CC136" s="163"/>
      <c r="CD136" s="163"/>
      <c r="CE136" s="163"/>
      <c r="CF136" s="163"/>
      <c r="CG136" s="163"/>
      <c r="CH136" s="163"/>
      <c r="CI136" s="170"/>
      <c r="CJ136" s="170"/>
      <c r="CK136" s="170"/>
      <c r="CL136" s="170"/>
      <c r="CM136" s="170"/>
      <c r="CN136" s="170"/>
      <c r="CO136" s="170"/>
      <c r="CP136" s="170"/>
      <c r="CQ136" s="170"/>
    </row>
    <row r="137" spans="1:96" x14ac:dyDescent="0.3">
      <c r="A137" s="92"/>
      <c r="B137" s="92"/>
      <c r="C137" s="101" t="str">
        <f>C75</f>
        <v>Sur ligne T1</v>
      </c>
      <c r="D137" s="102">
        <f>D122</f>
        <v>0.5</v>
      </c>
      <c r="E137" s="102">
        <f t="shared" ref="E137:G137" si="260">E122</f>
        <v>0.6</v>
      </c>
      <c r="F137" s="102">
        <f t="shared" si="260"/>
        <v>0.7</v>
      </c>
      <c r="G137" s="102">
        <f t="shared" si="260"/>
        <v>0.79999999999999993</v>
      </c>
      <c r="H137" s="102">
        <f>H122</f>
        <v>0.89999999999999991</v>
      </c>
      <c r="I137" s="102">
        <f t="shared" ref="I137:V137" si="261">I122</f>
        <v>0.99999999999999989</v>
      </c>
      <c r="J137" s="102">
        <f t="shared" si="261"/>
        <v>1.0999999999999999</v>
      </c>
      <c r="K137" s="102">
        <f t="shared" si="261"/>
        <v>1.2</v>
      </c>
      <c r="L137" s="102">
        <f t="shared" si="261"/>
        <v>1.3</v>
      </c>
      <c r="M137" s="102">
        <f t="shared" si="261"/>
        <v>1.4000000000000001</v>
      </c>
      <c r="N137" s="102">
        <f t="shared" si="261"/>
        <v>1.5000000000000002</v>
      </c>
      <c r="O137" s="102">
        <f t="shared" si="261"/>
        <v>1.6000000000000003</v>
      </c>
      <c r="P137" s="102">
        <f t="shared" si="261"/>
        <v>1.7000000000000004</v>
      </c>
      <c r="Q137" s="102">
        <f t="shared" si="261"/>
        <v>1.8000000000000005</v>
      </c>
      <c r="R137" s="102">
        <f t="shared" si="261"/>
        <v>1.9000000000000006</v>
      </c>
      <c r="S137" s="102">
        <f t="shared" si="261"/>
        <v>2.0000000000000004</v>
      </c>
      <c r="T137" s="102">
        <f t="shared" si="261"/>
        <v>2.1000000000000005</v>
      </c>
      <c r="U137" s="102">
        <f t="shared" si="261"/>
        <v>2.2000000000000006</v>
      </c>
      <c r="V137" s="102">
        <f t="shared" si="261"/>
        <v>2.3000000000000007</v>
      </c>
      <c r="W137" s="102">
        <f t="shared" ref="W137" si="262">V137+0.1</f>
        <v>2.4000000000000008</v>
      </c>
      <c r="X137" s="167">
        <f>W137+0.1</f>
        <v>2.5000000000000009</v>
      </c>
      <c r="Y137" s="92"/>
      <c r="Z137" s="92"/>
      <c r="AA137" s="101" t="str">
        <f>AA75</f>
        <v>Sur ligne T1</v>
      </c>
      <c r="AB137" s="102">
        <f>D137</f>
        <v>0.5</v>
      </c>
      <c r="AC137" s="102">
        <f>E137</f>
        <v>0.6</v>
      </c>
      <c r="AD137" s="102">
        <f t="shared" ref="AD137" si="263">F137</f>
        <v>0.7</v>
      </c>
      <c r="AE137" s="102">
        <f t="shared" ref="AE137" si="264">G137</f>
        <v>0.79999999999999993</v>
      </c>
      <c r="AF137" s="102">
        <f t="shared" ref="AF137" si="265">H137</f>
        <v>0.89999999999999991</v>
      </c>
      <c r="AG137" s="102">
        <f t="shared" ref="AG137" si="266">I137</f>
        <v>0.99999999999999989</v>
      </c>
      <c r="AH137" s="102">
        <f t="shared" ref="AH137" si="267">J137</f>
        <v>1.0999999999999999</v>
      </c>
      <c r="AI137" s="102">
        <f t="shared" ref="AI137" si="268">K137</f>
        <v>1.2</v>
      </c>
      <c r="AJ137" s="102">
        <f t="shared" ref="AJ137" si="269">L137</f>
        <v>1.3</v>
      </c>
      <c r="AK137" s="102">
        <f t="shared" ref="AK137" si="270">M137</f>
        <v>1.4000000000000001</v>
      </c>
      <c r="AL137" s="102">
        <f t="shared" ref="AL137" si="271">N137</f>
        <v>1.5000000000000002</v>
      </c>
      <c r="AM137" s="102">
        <f t="shared" ref="AM137" si="272">O137</f>
        <v>1.6000000000000003</v>
      </c>
      <c r="AN137" s="102">
        <f t="shared" ref="AN137" si="273">P137</f>
        <v>1.7000000000000004</v>
      </c>
      <c r="AO137" s="102">
        <f t="shared" ref="AO137" si="274">Q137</f>
        <v>1.8000000000000005</v>
      </c>
      <c r="AP137" s="102">
        <f t="shared" ref="AP137" si="275">R137</f>
        <v>1.9000000000000006</v>
      </c>
      <c r="AQ137" s="102">
        <f t="shared" ref="AQ137" si="276">S137</f>
        <v>2.0000000000000004</v>
      </c>
      <c r="AR137" s="102">
        <f t="shared" ref="AR137" si="277">T137</f>
        <v>2.1000000000000005</v>
      </c>
      <c r="AS137" s="102">
        <f t="shared" ref="AS137" si="278">U137</f>
        <v>2.2000000000000006</v>
      </c>
      <c r="AT137" s="102">
        <f t="shared" ref="AT137" si="279">V137</f>
        <v>2.3000000000000007</v>
      </c>
      <c r="AU137" s="102">
        <f t="shared" ref="AU137" si="280">AT137+0.1</f>
        <v>2.4000000000000008</v>
      </c>
      <c r="AV137" s="167">
        <f>AU137+0.1</f>
        <v>2.5000000000000009</v>
      </c>
      <c r="AW137" s="92"/>
      <c r="AX137" s="92"/>
      <c r="AY137" s="101" t="str">
        <f>AY75</f>
        <v>Sur ligne T1</v>
      </c>
      <c r="AZ137" s="102">
        <f>AB137</f>
        <v>0.5</v>
      </c>
      <c r="BA137" s="102">
        <f>AC137</f>
        <v>0.6</v>
      </c>
      <c r="BB137" s="102">
        <f t="shared" ref="BB137" si="281">AD137</f>
        <v>0.7</v>
      </c>
      <c r="BC137" s="102">
        <f t="shared" ref="BC137" si="282">AE137</f>
        <v>0.79999999999999993</v>
      </c>
      <c r="BD137" s="102">
        <f t="shared" ref="BD137" si="283">AF137</f>
        <v>0.89999999999999991</v>
      </c>
      <c r="BE137" s="102">
        <f t="shared" ref="BE137" si="284">AG137</f>
        <v>0.99999999999999989</v>
      </c>
      <c r="BF137" s="102">
        <f t="shared" ref="BF137" si="285">AH137</f>
        <v>1.0999999999999999</v>
      </c>
      <c r="BG137" s="102">
        <f t="shared" ref="BG137" si="286">AI137</f>
        <v>1.2</v>
      </c>
      <c r="BH137" s="102">
        <f t="shared" ref="BH137" si="287">AJ137</f>
        <v>1.3</v>
      </c>
      <c r="BI137" s="102">
        <f t="shared" ref="BI137" si="288">AK137</f>
        <v>1.4000000000000001</v>
      </c>
      <c r="BJ137" s="102">
        <f t="shared" ref="BJ137" si="289">AL137</f>
        <v>1.5000000000000002</v>
      </c>
      <c r="BK137" s="102">
        <f t="shared" ref="BK137" si="290">AM137</f>
        <v>1.6000000000000003</v>
      </c>
      <c r="BL137" s="102">
        <f t="shared" ref="BL137" si="291">AN137</f>
        <v>1.7000000000000004</v>
      </c>
      <c r="BM137" s="102">
        <f t="shared" ref="BM137" si="292">AO137</f>
        <v>1.8000000000000005</v>
      </c>
      <c r="BN137" s="102">
        <f t="shared" ref="BN137" si="293">AP137</f>
        <v>1.9000000000000006</v>
      </c>
      <c r="BO137" s="102">
        <f t="shared" ref="BO137" si="294">AQ137</f>
        <v>2.0000000000000004</v>
      </c>
      <c r="BP137" s="102">
        <f t="shared" ref="BP137" si="295">AR137</f>
        <v>2.1000000000000005</v>
      </c>
      <c r="BQ137" s="102">
        <f t="shared" ref="BQ137" si="296">AS137</f>
        <v>2.2000000000000006</v>
      </c>
      <c r="BR137" s="102">
        <f t="shared" ref="BR137" si="297">AT137</f>
        <v>2.3000000000000007</v>
      </c>
      <c r="BS137" s="102">
        <f t="shared" ref="BS137" si="298">BR137+0.1</f>
        <v>2.4000000000000008</v>
      </c>
      <c r="BT137" s="167">
        <f>BS137+0.1</f>
        <v>2.5000000000000009</v>
      </c>
      <c r="BW137" s="166" t="str">
        <f>BW75</f>
        <v>Sur ligne T1</v>
      </c>
      <c r="BX137" s="167">
        <f>BX122</f>
        <v>0.5</v>
      </c>
      <c r="BY137" s="167">
        <f t="shared" ref="BY137:CA137" si="299">BY122</f>
        <v>0.6</v>
      </c>
      <c r="BZ137" s="167">
        <f t="shared" si="299"/>
        <v>0.7</v>
      </c>
      <c r="CA137" s="167">
        <f t="shared" si="299"/>
        <v>0.79999999999999993</v>
      </c>
      <c r="CB137" s="167">
        <f>CB122</f>
        <v>0.89999999999999991</v>
      </c>
      <c r="CC137" s="167">
        <f t="shared" ref="CC137:CP137" si="300">CC122</f>
        <v>0.99999999999999989</v>
      </c>
      <c r="CD137" s="167">
        <f t="shared" si="300"/>
        <v>1.0999999999999999</v>
      </c>
      <c r="CE137" s="167">
        <f t="shared" si="300"/>
        <v>1.2</v>
      </c>
      <c r="CF137" s="167">
        <f t="shared" si="300"/>
        <v>1.3</v>
      </c>
      <c r="CG137" s="167">
        <f t="shared" si="300"/>
        <v>1.4000000000000001</v>
      </c>
      <c r="CH137" s="167">
        <f t="shared" si="300"/>
        <v>1.5000000000000002</v>
      </c>
      <c r="CI137" s="167">
        <f t="shared" si="300"/>
        <v>1.6000000000000003</v>
      </c>
      <c r="CJ137" s="167">
        <f t="shared" si="300"/>
        <v>1.7000000000000004</v>
      </c>
      <c r="CK137" s="167">
        <f t="shared" si="300"/>
        <v>1.8000000000000005</v>
      </c>
      <c r="CL137" s="167">
        <f t="shared" si="300"/>
        <v>1.9000000000000006</v>
      </c>
      <c r="CM137" s="167">
        <f t="shared" si="300"/>
        <v>2.0000000000000004</v>
      </c>
      <c r="CN137" s="167">
        <f t="shared" si="300"/>
        <v>2.1000000000000005</v>
      </c>
      <c r="CO137" s="167">
        <f t="shared" si="300"/>
        <v>2.2000000000000006</v>
      </c>
      <c r="CP137" s="167">
        <f t="shared" si="300"/>
        <v>2.3000000000000007</v>
      </c>
      <c r="CQ137" s="167">
        <f t="shared" ref="CQ137" si="301">CP137+0.1</f>
        <v>2.4000000000000008</v>
      </c>
      <c r="CR137" s="167">
        <f>CQ137+0.1</f>
        <v>2.5000000000000009</v>
      </c>
    </row>
    <row r="138" spans="1:96" x14ac:dyDescent="0.3">
      <c r="A138" s="92"/>
      <c r="B138" s="92"/>
      <c r="C138" s="167">
        <v>0.5</v>
      </c>
      <c r="D138" s="103"/>
      <c r="E138" s="103"/>
      <c r="F138" s="103"/>
      <c r="G138" s="103"/>
      <c r="H138" s="103"/>
      <c r="I138" s="103"/>
      <c r="J138" s="103"/>
      <c r="K138" s="103"/>
      <c r="L138" s="103"/>
      <c r="M138" s="103"/>
      <c r="N138" s="103"/>
      <c r="O138" s="103"/>
      <c r="P138" s="103"/>
      <c r="Q138" s="103"/>
      <c r="R138" s="103"/>
      <c r="S138" s="103"/>
      <c r="T138" s="103"/>
      <c r="U138" s="103"/>
      <c r="V138" s="103"/>
      <c r="W138" s="103"/>
      <c r="X138" s="168"/>
      <c r="Y138" s="92"/>
      <c r="Z138" s="92"/>
      <c r="AA138" s="102">
        <f>C138</f>
        <v>0.5</v>
      </c>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68"/>
      <c r="AW138" s="92"/>
      <c r="AX138" s="92"/>
      <c r="AY138" s="102">
        <f>AA138</f>
        <v>0.5</v>
      </c>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68"/>
      <c r="BW138" s="167">
        <f>BW123</f>
        <v>0.5</v>
      </c>
      <c r="BX138" s="168"/>
      <c r="BY138" s="168"/>
      <c r="BZ138" s="168"/>
      <c r="CA138" s="168"/>
      <c r="CB138" s="168"/>
      <c r="CC138" s="168"/>
      <c r="CD138" s="168"/>
      <c r="CE138" s="168"/>
      <c r="CF138" s="168"/>
      <c r="CG138" s="168"/>
      <c r="CH138" s="168"/>
      <c r="CI138" s="168"/>
      <c r="CJ138" s="168"/>
      <c r="CK138" s="168"/>
      <c r="CL138" s="168"/>
      <c r="CM138" s="168"/>
      <c r="CN138" s="168"/>
      <c r="CO138" s="168"/>
      <c r="CP138" s="168"/>
      <c r="CQ138" s="168"/>
      <c r="CR138" s="168"/>
    </row>
    <row r="139" spans="1:96" x14ac:dyDescent="0.3">
      <c r="A139" s="92"/>
      <c r="B139" s="92"/>
      <c r="C139" s="167">
        <f>C138+0.1</f>
        <v>0.6</v>
      </c>
      <c r="D139" s="103"/>
      <c r="E139" s="103"/>
      <c r="F139" s="103"/>
      <c r="G139" s="103"/>
      <c r="H139" s="103"/>
      <c r="I139" s="103"/>
      <c r="J139" s="103"/>
      <c r="K139" s="103"/>
      <c r="L139" s="103"/>
      <c r="M139" s="103"/>
      <c r="N139" s="103"/>
      <c r="O139" s="103"/>
      <c r="P139" s="103"/>
      <c r="Q139" s="103"/>
      <c r="R139" s="103"/>
      <c r="S139" s="103"/>
      <c r="T139" s="103"/>
      <c r="U139" s="103"/>
      <c r="V139" s="103"/>
      <c r="W139" s="103"/>
      <c r="X139" s="168"/>
      <c r="Y139" s="92"/>
      <c r="Z139" s="92"/>
      <c r="AA139" s="102">
        <f t="shared" ref="AA139:AA147" si="302">C139</f>
        <v>0.6</v>
      </c>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68"/>
      <c r="AW139" s="92"/>
      <c r="AX139" s="92"/>
      <c r="AY139" s="102">
        <f t="shared" ref="AY139:AY147" si="303">AA139</f>
        <v>0.6</v>
      </c>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68"/>
      <c r="BW139" s="167">
        <f t="shared" ref="BW139:BW147" si="304">BW124</f>
        <v>0.6</v>
      </c>
      <c r="BX139" s="168"/>
      <c r="BY139" s="168"/>
      <c r="BZ139" s="168"/>
      <c r="CA139" s="168"/>
      <c r="CB139" s="168"/>
      <c r="CC139" s="168"/>
      <c r="CD139" s="168"/>
      <c r="CE139" s="168"/>
      <c r="CF139" s="168"/>
      <c r="CG139" s="168"/>
      <c r="CH139" s="168"/>
      <c r="CI139" s="168"/>
      <c r="CJ139" s="168"/>
      <c r="CK139" s="168"/>
      <c r="CL139" s="168"/>
      <c r="CM139" s="168"/>
      <c r="CN139" s="168"/>
      <c r="CO139" s="168"/>
      <c r="CP139" s="168"/>
      <c r="CQ139" s="168"/>
      <c r="CR139" s="168"/>
    </row>
    <row r="140" spans="1:96" x14ac:dyDescent="0.3">
      <c r="A140" s="92"/>
      <c r="B140" s="92"/>
      <c r="C140" s="167">
        <f t="shared" ref="C140:C148" si="305">C139+0.1</f>
        <v>0.7</v>
      </c>
      <c r="D140" s="103"/>
      <c r="E140" s="103"/>
      <c r="F140" s="103"/>
      <c r="G140" s="103"/>
      <c r="H140" s="103"/>
      <c r="I140" s="103"/>
      <c r="J140" s="103"/>
      <c r="K140" s="103"/>
      <c r="L140" s="103"/>
      <c r="M140" s="103"/>
      <c r="N140" s="103"/>
      <c r="O140" s="103"/>
      <c r="P140" s="103"/>
      <c r="Q140" s="103"/>
      <c r="R140" s="103"/>
      <c r="S140" s="103"/>
      <c r="T140" s="103"/>
      <c r="U140" s="103"/>
      <c r="V140" s="103"/>
      <c r="W140" s="103"/>
      <c r="X140" s="168"/>
      <c r="Y140" s="92"/>
      <c r="Z140" s="92"/>
      <c r="AA140" s="102">
        <f t="shared" si="302"/>
        <v>0.7</v>
      </c>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68"/>
      <c r="AW140" s="92"/>
      <c r="AX140" s="92"/>
      <c r="AY140" s="102">
        <f t="shared" si="303"/>
        <v>0.7</v>
      </c>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68"/>
      <c r="BW140" s="167">
        <f t="shared" si="304"/>
        <v>0.7</v>
      </c>
      <c r="BX140" s="168"/>
      <c r="BY140" s="168"/>
      <c r="BZ140" s="168"/>
      <c r="CA140" s="168"/>
      <c r="CB140" s="168"/>
      <c r="CC140" s="168"/>
      <c r="CD140" s="168"/>
      <c r="CE140" s="168"/>
      <c r="CF140" s="168"/>
      <c r="CG140" s="168"/>
      <c r="CH140" s="168"/>
      <c r="CI140" s="168"/>
      <c r="CJ140" s="168"/>
      <c r="CK140" s="168"/>
      <c r="CL140" s="168"/>
      <c r="CM140" s="168"/>
      <c r="CN140" s="168"/>
      <c r="CO140" s="168"/>
      <c r="CP140" s="168"/>
      <c r="CQ140" s="168"/>
      <c r="CR140" s="168"/>
    </row>
    <row r="141" spans="1:96" x14ac:dyDescent="0.3">
      <c r="A141" s="92"/>
      <c r="B141" s="92"/>
      <c r="C141" s="167">
        <f t="shared" si="305"/>
        <v>0.79999999999999993</v>
      </c>
      <c r="D141" s="103"/>
      <c r="E141" s="103"/>
      <c r="F141" s="103"/>
      <c r="G141" s="103"/>
      <c r="H141" s="103"/>
      <c r="I141" s="103"/>
      <c r="J141" s="103"/>
      <c r="K141" s="103"/>
      <c r="L141" s="103"/>
      <c r="M141" s="103"/>
      <c r="N141" s="103"/>
      <c r="O141" s="103"/>
      <c r="P141" s="103"/>
      <c r="Q141" s="103"/>
      <c r="R141" s="103"/>
      <c r="S141" s="103"/>
      <c r="T141" s="103"/>
      <c r="U141" s="103"/>
      <c r="V141" s="103"/>
      <c r="W141" s="103"/>
      <c r="X141" s="168"/>
      <c r="Y141" s="92"/>
      <c r="Z141" s="92"/>
      <c r="AA141" s="102">
        <f t="shared" si="302"/>
        <v>0.79999999999999993</v>
      </c>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68"/>
      <c r="AW141" s="92"/>
      <c r="AX141" s="92"/>
      <c r="AY141" s="102">
        <f t="shared" si="303"/>
        <v>0.79999999999999993</v>
      </c>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68"/>
      <c r="BW141" s="167">
        <f t="shared" si="304"/>
        <v>0.79999999999999993</v>
      </c>
      <c r="BX141" s="168"/>
      <c r="BY141" s="168"/>
      <c r="BZ141" s="168"/>
      <c r="CA141" s="168"/>
      <c r="CB141" s="168"/>
      <c r="CC141" s="168"/>
      <c r="CD141" s="168"/>
      <c r="CE141" s="168"/>
      <c r="CF141" s="168"/>
      <c r="CG141" s="168"/>
      <c r="CH141" s="168"/>
      <c r="CI141" s="168"/>
      <c r="CJ141" s="168"/>
      <c r="CK141" s="168"/>
      <c r="CL141" s="168"/>
      <c r="CM141" s="168"/>
      <c r="CN141" s="168"/>
      <c r="CO141" s="168"/>
      <c r="CP141" s="168"/>
      <c r="CQ141" s="168"/>
      <c r="CR141" s="168"/>
    </row>
    <row r="142" spans="1:96" x14ac:dyDescent="0.3">
      <c r="A142" s="92"/>
      <c r="B142" s="92"/>
      <c r="C142" s="167">
        <f t="shared" si="305"/>
        <v>0.89999999999999991</v>
      </c>
      <c r="D142" s="103"/>
      <c r="E142" s="103"/>
      <c r="F142" s="103"/>
      <c r="G142" s="103"/>
      <c r="H142" s="103"/>
      <c r="I142" s="103"/>
      <c r="J142" s="103"/>
      <c r="K142" s="103"/>
      <c r="L142" s="103"/>
      <c r="M142" s="103"/>
      <c r="N142" s="103"/>
      <c r="O142" s="103"/>
      <c r="P142" s="103"/>
      <c r="Q142" s="103"/>
      <c r="R142" s="103"/>
      <c r="S142" s="103"/>
      <c r="T142" s="103"/>
      <c r="U142" s="103"/>
      <c r="V142" s="103"/>
      <c r="W142" s="103"/>
      <c r="X142" s="168"/>
      <c r="Y142" s="92"/>
      <c r="Z142" s="92"/>
      <c r="AA142" s="102">
        <f t="shared" si="302"/>
        <v>0.89999999999999991</v>
      </c>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68"/>
      <c r="AW142" s="92"/>
      <c r="AX142" s="92"/>
      <c r="AY142" s="102">
        <f t="shared" si="303"/>
        <v>0.89999999999999991</v>
      </c>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68"/>
      <c r="BW142" s="167">
        <f>BW127</f>
        <v>0.89999999999999991</v>
      </c>
      <c r="BX142" s="168"/>
      <c r="BY142" s="168"/>
      <c r="BZ142" s="168"/>
      <c r="CA142" s="168"/>
      <c r="CB142" s="168"/>
      <c r="CC142" s="168"/>
      <c r="CD142" s="168"/>
      <c r="CE142" s="168"/>
      <c r="CF142" s="168"/>
      <c r="CG142" s="168"/>
      <c r="CH142" s="168"/>
      <c r="CI142" s="168"/>
      <c r="CJ142" s="168"/>
      <c r="CK142" s="168"/>
      <c r="CL142" s="168"/>
      <c r="CM142" s="168"/>
      <c r="CN142" s="168"/>
      <c r="CO142" s="168"/>
      <c r="CP142" s="168"/>
      <c r="CQ142" s="168"/>
      <c r="CR142" s="168"/>
    </row>
    <row r="143" spans="1:96" x14ac:dyDescent="0.3">
      <c r="A143" s="92"/>
      <c r="B143" s="92"/>
      <c r="C143" s="167">
        <f t="shared" si="305"/>
        <v>0.99999999999999989</v>
      </c>
      <c r="D143" s="103"/>
      <c r="E143" s="103"/>
      <c r="F143" s="103"/>
      <c r="G143" s="103"/>
      <c r="H143" s="103"/>
      <c r="I143" s="103"/>
      <c r="J143" s="103"/>
      <c r="K143" s="103"/>
      <c r="L143" s="103"/>
      <c r="M143" s="103"/>
      <c r="N143" s="103"/>
      <c r="O143" s="103"/>
      <c r="P143" s="103"/>
      <c r="Q143" s="103"/>
      <c r="R143" s="103"/>
      <c r="S143" s="103"/>
      <c r="T143" s="103"/>
      <c r="U143" s="103"/>
      <c r="V143" s="103"/>
      <c r="W143" s="103"/>
      <c r="X143" s="168"/>
      <c r="Y143" s="92"/>
      <c r="Z143" s="92"/>
      <c r="AA143" s="102">
        <f t="shared" si="302"/>
        <v>0.99999999999999989</v>
      </c>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68"/>
      <c r="AW143" s="92"/>
      <c r="AX143" s="92"/>
      <c r="AY143" s="102">
        <f t="shared" si="303"/>
        <v>0.99999999999999989</v>
      </c>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68"/>
      <c r="BW143" s="167">
        <f t="shared" si="304"/>
        <v>0.99999999999999989</v>
      </c>
      <c r="BX143" s="168"/>
      <c r="BY143" s="168"/>
      <c r="BZ143" s="168"/>
      <c r="CA143" s="168"/>
      <c r="CB143" s="168"/>
      <c r="CC143" s="168"/>
      <c r="CD143" s="168"/>
      <c r="CE143" s="168"/>
      <c r="CF143" s="168"/>
      <c r="CG143" s="168"/>
      <c r="CH143" s="168"/>
      <c r="CI143" s="168"/>
      <c r="CJ143" s="168"/>
      <c r="CK143" s="168"/>
      <c r="CL143" s="168"/>
      <c r="CM143" s="168"/>
      <c r="CN143" s="168"/>
      <c r="CO143" s="168"/>
      <c r="CP143" s="168"/>
      <c r="CQ143" s="168"/>
      <c r="CR143" s="168"/>
    </row>
    <row r="144" spans="1:96" x14ac:dyDescent="0.3">
      <c r="A144" s="92"/>
      <c r="B144" s="92"/>
      <c r="C144" s="167">
        <f t="shared" si="305"/>
        <v>1.0999999999999999</v>
      </c>
      <c r="D144" s="103"/>
      <c r="E144" s="103"/>
      <c r="F144" s="103"/>
      <c r="G144" s="103"/>
      <c r="H144" s="103"/>
      <c r="I144" s="103"/>
      <c r="J144" s="103"/>
      <c r="K144" s="103"/>
      <c r="L144" s="103"/>
      <c r="M144" s="103"/>
      <c r="N144" s="103"/>
      <c r="O144" s="103"/>
      <c r="P144" s="103"/>
      <c r="Q144" s="103"/>
      <c r="R144" s="103"/>
      <c r="S144" s="103"/>
      <c r="T144" s="103"/>
      <c r="U144" s="103"/>
      <c r="V144" s="103"/>
      <c r="W144" s="103"/>
      <c r="X144" s="168"/>
      <c r="Y144" s="92"/>
      <c r="Z144" s="92"/>
      <c r="AA144" s="102">
        <f t="shared" si="302"/>
        <v>1.0999999999999999</v>
      </c>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68"/>
      <c r="AW144" s="92"/>
      <c r="AX144" s="92"/>
      <c r="AY144" s="102">
        <f t="shared" si="303"/>
        <v>1.0999999999999999</v>
      </c>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68"/>
      <c r="BW144" s="167">
        <f t="shared" si="304"/>
        <v>1.0999999999999999</v>
      </c>
      <c r="BX144" s="168"/>
      <c r="BY144" s="168"/>
      <c r="BZ144" s="168"/>
      <c r="CA144" s="168"/>
      <c r="CB144" s="168"/>
      <c r="CC144" s="168"/>
      <c r="CD144" s="168"/>
      <c r="CE144" s="168"/>
      <c r="CF144" s="168"/>
      <c r="CG144" s="168"/>
      <c r="CH144" s="168"/>
      <c r="CI144" s="168"/>
      <c r="CJ144" s="168"/>
      <c r="CK144" s="168"/>
      <c r="CL144" s="168"/>
      <c r="CM144" s="168"/>
      <c r="CN144" s="168"/>
      <c r="CO144" s="168"/>
      <c r="CP144" s="168"/>
      <c r="CQ144" s="168"/>
      <c r="CR144" s="168"/>
    </row>
    <row r="145" spans="1:96" x14ac:dyDescent="0.3">
      <c r="A145" s="92"/>
      <c r="B145" s="92"/>
      <c r="C145" s="167">
        <f t="shared" si="305"/>
        <v>1.2</v>
      </c>
      <c r="D145" s="103"/>
      <c r="E145" s="103"/>
      <c r="F145" s="103"/>
      <c r="G145" s="103"/>
      <c r="H145" s="103"/>
      <c r="I145" s="103"/>
      <c r="J145" s="103"/>
      <c r="K145" s="103"/>
      <c r="L145" s="103"/>
      <c r="M145" s="103"/>
      <c r="N145" s="103"/>
      <c r="O145" s="103"/>
      <c r="P145" s="103"/>
      <c r="Q145" s="103"/>
      <c r="R145" s="103"/>
      <c r="S145" s="103"/>
      <c r="T145" s="103"/>
      <c r="U145" s="103"/>
      <c r="V145" s="103"/>
      <c r="W145" s="103"/>
      <c r="X145" s="168"/>
      <c r="Y145" s="92"/>
      <c r="Z145" s="92"/>
      <c r="AA145" s="102">
        <f t="shared" si="302"/>
        <v>1.2</v>
      </c>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68"/>
      <c r="AW145" s="92"/>
      <c r="AX145" s="92"/>
      <c r="AY145" s="102">
        <f t="shared" si="303"/>
        <v>1.2</v>
      </c>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68"/>
      <c r="BW145" s="167">
        <f t="shared" si="304"/>
        <v>1.2</v>
      </c>
      <c r="BX145" s="168"/>
      <c r="BY145" s="168"/>
      <c r="BZ145" s="168"/>
      <c r="CA145" s="168"/>
      <c r="CB145" s="168"/>
      <c r="CC145" s="168"/>
      <c r="CD145" s="168"/>
      <c r="CE145" s="168"/>
      <c r="CF145" s="168"/>
      <c r="CG145" s="168"/>
      <c r="CH145" s="168"/>
      <c r="CI145" s="168"/>
      <c r="CJ145" s="168"/>
      <c r="CK145" s="168"/>
      <c r="CL145" s="168"/>
      <c r="CM145" s="168"/>
      <c r="CN145" s="168"/>
      <c r="CO145" s="168"/>
      <c r="CP145" s="168"/>
      <c r="CQ145" s="168"/>
      <c r="CR145" s="168"/>
    </row>
    <row r="146" spans="1:96" x14ac:dyDescent="0.3">
      <c r="A146" s="92"/>
      <c r="B146" s="92"/>
      <c r="C146" s="167">
        <f t="shared" si="305"/>
        <v>1.3</v>
      </c>
      <c r="D146" s="103"/>
      <c r="E146" s="103"/>
      <c r="F146" s="103"/>
      <c r="G146" s="103"/>
      <c r="H146" s="103"/>
      <c r="I146" s="103"/>
      <c r="J146" s="103"/>
      <c r="K146" s="103"/>
      <c r="L146" s="103"/>
      <c r="M146" s="103"/>
      <c r="N146" s="103"/>
      <c r="O146" s="103"/>
      <c r="P146" s="103"/>
      <c r="Q146" s="103"/>
      <c r="R146" s="103"/>
      <c r="S146" s="103"/>
      <c r="T146" s="103"/>
      <c r="U146" s="103"/>
      <c r="V146" s="103"/>
      <c r="W146" s="103"/>
      <c r="X146" s="168"/>
      <c r="Y146" s="92"/>
      <c r="Z146" s="92"/>
      <c r="AA146" s="102">
        <f t="shared" si="302"/>
        <v>1.3</v>
      </c>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68"/>
      <c r="AW146" s="92"/>
      <c r="AX146" s="92"/>
      <c r="AY146" s="102">
        <f t="shared" si="303"/>
        <v>1.3</v>
      </c>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68"/>
      <c r="BW146" s="167">
        <f t="shared" si="304"/>
        <v>1.3</v>
      </c>
      <c r="BX146" s="168"/>
      <c r="BY146" s="168"/>
      <c r="BZ146" s="168"/>
      <c r="CA146" s="168"/>
      <c r="CB146" s="168"/>
      <c r="CC146" s="168"/>
      <c r="CD146" s="168"/>
      <c r="CE146" s="168"/>
      <c r="CF146" s="168"/>
      <c r="CG146" s="168"/>
      <c r="CH146" s="168"/>
      <c r="CI146" s="168"/>
      <c r="CJ146" s="168"/>
      <c r="CK146" s="168"/>
      <c r="CL146" s="168"/>
      <c r="CM146" s="168"/>
      <c r="CN146" s="168"/>
      <c r="CO146" s="168"/>
      <c r="CP146" s="168"/>
      <c r="CQ146" s="168"/>
      <c r="CR146" s="168"/>
    </row>
    <row r="147" spans="1:96" x14ac:dyDescent="0.3">
      <c r="A147" s="92"/>
      <c r="B147" s="92"/>
      <c r="C147" s="167">
        <f t="shared" si="305"/>
        <v>1.4000000000000001</v>
      </c>
      <c r="D147" s="103"/>
      <c r="E147" s="103"/>
      <c r="F147" s="103"/>
      <c r="G147" s="103"/>
      <c r="H147" s="103"/>
      <c r="I147" s="103"/>
      <c r="J147" s="103"/>
      <c r="K147" s="103"/>
      <c r="L147" s="103"/>
      <c r="M147" s="103"/>
      <c r="N147" s="103"/>
      <c r="O147" s="103"/>
      <c r="P147" s="103"/>
      <c r="Q147" s="103"/>
      <c r="R147" s="103"/>
      <c r="S147" s="103"/>
      <c r="T147" s="103"/>
      <c r="U147" s="103"/>
      <c r="V147" s="103"/>
      <c r="W147" s="103"/>
      <c r="X147" s="168"/>
      <c r="Y147" s="92"/>
      <c r="Z147" s="92"/>
      <c r="AA147" s="102">
        <f t="shared" si="302"/>
        <v>1.4000000000000001</v>
      </c>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68"/>
      <c r="AW147" s="92"/>
      <c r="AX147" s="92"/>
      <c r="AY147" s="102">
        <f t="shared" si="303"/>
        <v>1.4000000000000001</v>
      </c>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68"/>
      <c r="BW147" s="167">
        <f t="shared" si="304"/>
        <v>1.4000000000000001</v>
      </c>
      <c r="BX147" s="168"/>
      <c r="BY147" s="168"/>
      <c r="BZ147" s="168"/>
      <c r="CA147" s="168"/>
      <c r="CB147" s="168"/>
      <c r="CC147" s="168"/>
      <c r="CD147" s="168"/>
      <c r="CE147" s="168"/>
      <c r="CF147" s="168"/>
      <c r="CG147" s="168"/>
      <c r="CH147" s="168"/>
      <c r="CI147" s="168"/>
      <c r="CJ147" s="168"/>
      <c r="CK147" s="168"/>
      <c r="CL147" s="168"/>
      <c r="CM147" s="168"/>
      <c r="CN147" s="168"/>
      <c r="CO147" s="168"/>
      <c r="CP147" s="168"/>
      <c r="CQ147" s="168"/>
      <c r="CR147" s="168"/>
    </row>
    <row r="148" spans="1:96" x14ac:dyDescent="0.3">
      <c r="A148" s="92"/>
      <c r="B148" s="92"/>
      <c r="C148" s="167">
        <f t="shared" si="305"/>
        <v>1.5000000000000002</v>
      </c>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92"/>
      <c r="Z148" s="92"/>
      <c r="AA148" s="167">
        <f t="shared" ref="AA148" si="306">AA147+0.1</f>
        <v>1.5000000000000002</v>
      </c>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92"/>
      <c r="AX148" s="92"/>
      <c r="AY148" s="167">
        <f t="shared" ref="AY148" si="307">AY147+0.1</f>
        <v>1.5000000000000002</v>
      </c>
      <c r="AZ148" s="168"/>
      <c r="BA148" s="168"/>
      <c r="BB148" s="168"/>
      <c r="BC148" s="168"/>
      <c r="BD148" s="168"/>
      <c r="BE148" s="168"/>
      <c r="BF148" s="168"/>
      <c r="BG148" s="168"/>
      <c r="BH148" s="168"/>
      <c r="BI148" s="168"/>
      <c r="BJ148" s="168"/>
      <c r="BK148" s="168"/>
      <c r="BL148" s="168"/>
      <c r="BM148" s="168"/>
      <c r="BN148" s="168"/>
      <c r="BO148" s="168"/>
      <c r="BP148" s="168"/>
      <c r="BQ148" s="168"/>
      <c r="BR148" s="168"/>
      <c r="BS148" s="168"/>
      <c r="BT148" s="168"/>
      <c r="BW148" s="167">
        <f t="shared" ref="BW148" si="308">BW147+0.1</f>
        <v>1.5000000000000002</v>
      </c>
      <c r="BX148" s="168"/>
      <c r="BY148" s="168"/>
      <c r="BZ148" s="168"/>
      <c r="CA148" s="168"/>
      <c r="CB148" s="168"/>
      <c r="CC148" s="168"/>
      <c r="CD148" s="168"/>
      <c r="CE148" s="168"/>
      <c r="CF148" s="168"/>
      <c r="CG148" s="168"/>
      <c r="CH148" s="168"/>
      <c r="CI148" s="168"/>
      <c r="CJ148" s="168"/>
      <c r="CK148" s="168"/>
      <c r="CL148" s="168"/>
      <c r="CM148" s="168"/>
      <c r="CN148" s="168"/>
      <c r="CO148" s="168"/>
      <c r="CP148" s="168"/>
      <c r="CQ148" s="168"/>
      <c r="CR148" s="168"/>
    </row>
    <row r="149" spans="1:96" x14ac:dyDescent="0.3">
      <c r="A149" s="92"/>
      <c r="B149" s="92"/>
      <c r="C149" s="92"/>
      <c r="D149" s="92"/>
      <c r="E149" s="92"/>
      <c r="F149" s="92"/>
      <c r="G149" s="92"/>
      <c r="H149" s="92"/>
      <c r="I149" s="92"/>
      <c r="J149" s="92"/>
      <c r="K149" s="92"/>
      <c r="L149" s="92"/>
      <c r="M149" s="92"/>
      <c r="N149" s="92"/>
      <c r="O149" s="104"/>
      <c r="P149" s="104"/>
      <c r="Q149" s="104"/>
      <c r="R149" s="104"/>
      <c r="S149" s="104"/>
      <c r="T149" s="104"/>
      <c r="U149" s="104"/>
      <c r="V149" s="104"/>
      <c r="W149" s="104"/>
      <c r="X149" s="104"/>
      <c r="Y149" s="92"/>
      <c r="Z149" s="92"/>
      <c r="AA149" s="92"/>
      <c r="AB149" s="92"/>
      <c r="AC149" s="92"/>
      <c r="AD149" s="92"/>
      <c r="AE149" s="92"/>
      <c r="AF149" s="92"/>
      <c r="AG149" s="92"/>
      <c r="AH149" s="92"/>
      <c r="AI149" s="92"/>
      <c r="AJ149" s="92"/>
      <c r="AK149" s="92"/>
      <c r="AL149" s="92"/>
      <c r="AM149" s="104"/>
      <c r="AN149" s="104"/>
      <c r="AO149" s="104"/>
      <c r="AP149" s="104"/>
      <c r="AQ149" s="104"/>
      <c r="AR149" s="104"/>
      <c r="AS149" s="104"/>
      <c r="AT149" s="104"/>
      <c r="AU149" s="104"/>
      <c r="AV149" s="104"/>
      <c r="AW149" s="92"/>
      <c r="AX149" s="92"/>
      <c r="AY149" s="92"/>
      <c r="AZ149" s="92"/>
      <c r="BA149" s="92"/>
      <c r="BB149" s="92"/>
      <c r="BC149" s="92"/>
      <c r="BD149" s="92"/>
      <c r="BE149" s="92"/>
      <c r="BF149" s="92"/>
      <c r="BG149" s="92"/>
      <c r="BH149" s="92"/>
      <c r="BI149" s="92"/>
      <c r="BJ149" s="92"/>
      <c r="BK149" s="104"/>
      <c r="BL149" s="104"/>
      <c r="BM149" s="104"/>
      <c r="BN149" s="104"/>
      <c r="BO149" s="104"/>
      <c r="BP149" s="104"/>
      <c r="BQ149" s="104"/>
      <c r="BR149" s="104"/>
      <c r="BS149" s="92"/>
      <c r="BW149" s="163"/>
      <c r="BX149" s="163"/>
      <c r="BY149" s="163"/>
      <c r="BZ149" s="163"/>
      <c r="CA149" s="163"/>
      <c r="CB149" s="163"/>
      <c r="CC149" s="163"/>
      <c r="CD149" s="163"/>
      <c r="CE149" s="163"/>
      <c r="CF149" s="163"/>
      <c r="CG149" s="163"/>
      <c r="CH149" s="163"/>
      <c r="CI149" s="170"/>
      <c r="CJ149" s="170"/>
      <c r="CK149" s="170"/>
      <c r="CL149" s="170"/>
      <c r="CM149" s="170"/>
      <c r="CN149" s="170"/>
      <c r="CO149" s="170"/>
      <c r="CP149" s="170"/>
      <c r="CQ149" s="170"/>
    </row>
    <row r="150" spans="1:96" x14ac:dyDescent="0.3">
      <c r="A150" s="92"/>
      <c r="B150" s="92"/>
      <c r="C150" s="92"/>
      <c r="D150" s="92"/>
      <c r="E150" s="92"/>
      <c r="F150" s="92"/>
      <c r="G150" s="92"/>
      <c r="H150" s="92"/>
      <c r="I150" s="92"/>
      <c r="J150" s="92"/>
      <c r="K150" s="92"/>
      <c r="L150" s="92"/>
      <c r="M150" s="92"/>
      <c r="N150" s="92"/>
      <c r="O150" s="104"/>
      <c r="P150" s="104"/>
      <c r="Q150" s="104"/>
      <c r="R150" s="104"/>
      <c r="S150" s="104"/>
      <c r="T150" s="104"/>
      <c r="U150" s="104"/>
      <c r="V150" s="104"/>
      <c r="W150" s="104"/>
      <c r="X150" s="104"/>
      <c r="Y150" s="92"/>
      <c r="Z150" s="92"/>
      <c r="AA150" s="92"/>
      <c r="AB150" s="92"/>
      <c r="AC150" s="92"/>
      <c r="AD150" s="92"/>
      <c r="AE150" s="92"/>
      <c r="AF150" s="92"/>
      <c r="AG150" s="92"/>
      <c r="AH150" s="92"/>
      <c r="AI150" s="92"/>
      <c r="AJ150" s="92"/>
      <c r="AK150" s="92"/>
      <c r="AL150" s="92"/>
      <c r="AM150" s="104"/>
      <c r="AN150" s="104"/>
      <c r="AO150" s="104"/>
      <c r="AP150" s="104"/>
      <c r="AQ150" s="104"/>
      <c r="AR150" s="104"/>
      <c r="AS150" s="104"/>
      <c r="AT150" s="104"/>
      <c r="AU150" s="104"/>
      <c r="AV150" s="104"/>
      <c r="AW150" s="92"/>
      <c r="AX150" s="92"/>
      <c r="AY150" s="92"/>
      <c r="AZ150" s="92"/>
      <c r="BA150" s="92"/>
      <c r="BB150" s="92"/>
      <c r="BC150" s="92"/>
      <c r="BD150" s="92"/>
      <c r="BE150" s="92"/>
      <c r="BF150" s="92"/>
      <c r="BG150" s="92"/>
      <c r="BH150" s="92"/>
      <c r="BI150" s="92"/>
      <c r="BJ150" s="92"/>
      <c r="BK150" s="104"/>
      <c r="BL150" s="104"/>
      <c r="BM150" s="104"/>
      <c r="BN150" s="104"/>
      <c r="BO150" s="104"/>
      <c r="BP150" s="104"/>
      <c r="BQ150" s="104"/>
      <c r="BR150" s="104"/>
      <c r="BS150" s="92"/>
      <c r="BW150" s="163"/>
      <c r="BX150" s="163"/>
      <c r="BY150" s="163"/>
      <c r="BZ150" s="163"/>
      <c r="CA150" s="163"/>
      <c r="CB150" s="163"/>
      <c r="CC150" s="163"/>
      <c r="CD150" s="163"/>
      <c r="CE150" s="163"/>
      <c r="CF150" s="163"/>
      <c r="CG150" s="163"/>
      <c r="CH150" s="163"/>
      <c r="CI150" s="170"/>
      <c r="CJ150" s="170"/>
      <c r="CK150" s="170"/>
      <c r="CL150" s="170"/>
      <c r="CM150" s="170"/>
      <c r="CN150" s="170"/>
      <c r="CO150" s="170"/>
      <c r="CP150" s="170"/>
      <c r="CQ150" s="170"/>
    </row>
    <row r="151" spans="1:96" x14ac:dyDescent="0.3">
      <c r="A151" s="92"/>
      <c r="B151" s="92"/>
      <c r="C151" s="92" t="s">
        <v>499</v>
      </c>
      <c r="D151" s="92"/>
      <c r="E151" s="92"/>
      <c r="F151" s="92"/>
      <c r="G151" s="92"/>
      <c r="H151" s="92"/>
      <c r="I151" s="92"/>
      <c r="J151" s="92"/>
      <c r="K151" s="92"/>
      <c r="L151" s="92"/>
      <c r="M151" s="92"/>
      <c r="N151" s="92"/>
      <c r="O151" s="104"/>
      <c r="P151" s="104"/>
      <c r="Q151" s="104"/>
      <c r="R151" s="104"/>
      <c r="S151" s="104"/>
      <c r="T151" s="104"/>
      <c r="U151" s="104"/>
      <c r="V151" s="104"/>
      <c r="W151" s="104"/>
      <c r="X151" s="104"/>
      <c r="Y151" s="92"/>
      <c r="Z151" s="92"/>
      <c r="AA151" s="92" t="s">
        <v>499</v>
      </c>
      <c r="AB151" s="92"/>
      <c r="AC151" s="92"/>
      <c r="AD151" s="92"/>
      <c r="AE151" s="92"/>
      <c r="AF151" s="92"/>
      <c r="AG151" s="92"/>
      <c r="AH151" s="92"/>
      <c r="AI151" s="92"/>
      <c r="AJ151" s="92"/>
      <c r="AK151" s="92"/>
      <c r="AL151" s="92"/>
      <c r="AM151" s="104"/>
      <c r="AN151" s="104"/>
      <c r="AO151" s="104"/>
      <c r="AP151" s="104"/>
      <c r="AQ151" s="104"/>
      <c r="AR151" s="104"/>
      <c r="AS151" s="104"/>
      <c r="AT151" s="104"/>
      <c r="AU151" s="104"/>
      <c r="AV151" s="104"/>
      <c r="AW151" s="92"/>
      <c r="AX151" s="92"/>
      <c r="AY151" s="92" t="s">
        <v>499</v>
      </c>
      <c r="AZ151" s="92"/>
      <c r="BA151" s="92"/>
      <c r="BB151" s="92"/>
      <c r="BC151" s="92"/>
      <c r="BD151" s="92"/>
      <c r="BE151" s="92"/>
      <c r="BF151" s="92"/>
      <c r="BG151" s="92"/>
      <c r="BH151" s="92"/>
      <c r="BI151" s="92"/>
      <c r="BJ151" s="92"/>
      <c r="BK151" s="104"/>
      <c r="BL151" s="104"/>
      <c r="BM151" s="104"/>
      <c r="BN151" s="104"/>
      <c r="BO151" s="104"/>
      <c r="BP151" s="104"/>
      <c r="BQ151" s="104"/>
      <c r="BR151" s="104"/>
      <c r="BS151" s="92"/>
      <c r="BW151" s="163" t="s">
        <v>499</v>
      </c>
      <c r="BX151" s="163"/>
      <c r="BY151" s="163"/>
      <c r="BZ151" s="163"/>
      <c r="CA151" s="163"/>
      <c r="CB151" s="163"/>
      <c r="CC151" s="163"/>
      <c r="CD151" s="163"/>
      <c r="CE151" s="163"/>
      <c r="CF151" s="163"/>
      <c r="CG151" s="163"/>
      <c r="CH151" s="163"/>
      <c r="CI151" s="170"/>
      <c r="CJ151" s="170"/>
      <c r="CK151" s="170"/>
      <c r="CL151" s="170"/>
      <c r="CM151" s="170"/>
      <c r="CN151" s="170"/>
      <c r="CO151" s="170"/>
      <c r="CP151" s="170"/>
      <c r="CQ151" s="170"/>
    </row>
    <row r="152" spans="1:96" x14ac:dyDescent="0.3">
      <c r="A152" s="92"/>
      <c r="B152" s="92"/>
      <c r="C152" s="101" t="str">
        <f>C90</f>
        <v>Sur ligne T2</v>
      </c>
      <c r="D152" s="102">
        <f>D137</f>
        <v>0.5</v>
      </c>
      <c r="E152" s="102">
        <f t="shared" ref="E152:G152" si="309">E137</f>
        <v>0.6</v>
      </c>
      <c r="F152" s="102">
        <f t="shared" si="309"/>
        <v>0.7</v>
      </c>
      <c r="G152" s="102">
        <f t="shared" si="309"/>
        <v>0.79999999999999993</v>
      </c>
      <c r="H152" s="102">
        <f>H137</f>
        <v>0.89999999999999991</v>
      </c>
      <c r="I152" s="102">
        <f t="shared" ref="I152:V152" si="310">I137</f>
        <v>0.99999999999999989</v>
      </c>
      <c r="J152" s="102">
        <f t="shared" si="310"/>
        <v>1.0999999999999999</v>
      </c>
      <c r="K152" s="102">
        <f t="shared" si="310"/>
        <v>1.2</v>
      </c>
      <c r="L152" s="102">
        <f t="shared" si="310"/>
        <v>1.3</v>
      </c>
      <c r="M152" s="102">
        <f t="shared" si="310"/>
        <v>1.4000000000000001</v>
      </c>
      <c r="N152" s="102">
        <f t="shared" si="310"/>
        <v>1.5000000000000002</v>
      </c>
      <c r="O152" s="102">
        <f t="shared" si="310"/>
        <v>1.6000000000000003</v>
      </c>
      <c r="P152" s="102">
        <f t="shared" si="310"/>
        <v>1.7000000000000004</v>
      </c>
      <c r="Q152" s="102">
        <f t="shared" si="310"/>
        <v>1.8000000000000005</v>
      </c>
      <c r="R152" s="102">
        <f t="shared" si="310"/>
        <v>1.9000000000000006</v>
      </c>
      <c r="S152" s="102">
        <f t="shared" si="310"/>
        <v>2.0000000000000004</v>
      </c>
      <c r="T152" s="102">
        <f t="shared" si="310"/>
        <v>2.1000000000000005</v>
      </c>
      <c r="U152" s="102">
        <f t="shared" si="310"/>
        <v>2.2000000000000006</v>
      </c>
      <c r="V152" s="102">
        <f t="shared" si="310"/>
        <v>2.3000000000000007</v>
      </c>
      <c r="W152" s="102">
        <f t="shared" ref="W152" si="311">V152+0.1</f>
        <v>2.4000000000000008</v>
      </c>
      <c r="X152" s="167">
        <f>W152+0.1</f>
        <v>2.5000000000000009</v>
      </c>
      <c r="Y152" s="92"/>
      <c r="Z152" s="92"/>
      <c r="AA152" s="101" t="str">
        <f>AA90</f>
        <v>Sur ligne T2</v>
      </c>
      <c r="AB152" s="102">
        <f>D152</f>
        <v>0.5</v>
      </c>
      <c r="AC152" s="102">
        <f>E152</f>
        <v>0.6</v>
      </c>
      <c r="AD152" s="102">
        <f t="shared" ref="AD152" si="312">F152</f>
        <v>0.7</v>
      </c>
      <c r="AE152" s="102">
        <f t="shared" ref="AE152" si="313">G152</f>
        <v>0.79999999999999993</v>
      </c>
      <c r="AF152" s="102">
        <f t="shared" ref="AF152" si="314">H152</f>
        <v>0.89999999999999991</v>
      </c>
      <c r="AG152" s="102">
        <f t="shared" ref="AG152" si="315">I152</f>
        <v>0.99999999999999989</v>
      </c>
      <c r="AH152" s="102">
        <f t="shared" ref="AH152" si="316">J152</f>
        <v>1.0999999999999999</v>
      </c>
      <c r="AI152" s="102">
        <f t="shared" ref="AI152" si="317">K152</f>
        <v>1.2</v>
      </c>
      <c r="AJ152" s="102">
        <f t="shared" ref="AJ152" si="318">L152</f>
        <v>1.3</v>
      </c>
      <c r="AK152" s="102">
        <f t="shared" ref="AK152" si="319">M152</f>
        <v>1.4000000000000001</v>
      </c>
      <c r="AL152" s="102">
        <f t="shared" ref="AL152" si="320">N152</f>
        <v>1.5000000000000002</v>
      </c>
      <c r="AM152" s="102">
        <f t="shared" ref="AM152" si="321">O152</f>
        <v>1.6000000000000003</v>
      </c>
      <c r="AN152" s="102">
        <f t="shared" ref="AN152" si="322">P152</f>
        <v>1.7000000000000004</v>
      </c>
      <c r="AO152" s="102">
        <f t="shared" ref="AO152" si="323">Q152</f>
        <v>1.8000000000000005</v>
      </c>
      <c r="AP152" s="102">
        <f t="shared" ref="AP152" si="324">R152</f>
        <v>1.9000000000000006</v>
      </c>
      <c r="AQ152" s="102">
        <f t="shared" ref="AQ152" si="325">S152</f>
        <v>2.0000000000000004</v>
      </c>
      <c r="AR152" s="102">
        <f t="shared" ref="AR152" si="326">T152</f>
        <v>2.1000000000000005</v>
      </c>
      <c r="AS152" s="102">
        <f t="shared" ref="AS152" si="327">U152</f>
        <v>2.2000000000000006</v>
      </c>
      <c r="AT152" s="102">
        <f t="shared" ref="AT152" si="328">V152</f>
        <v>2.3000000000000007</v>
      </c>
      <c r="AU152" s="102">
        <f t="shared" ref="AU152" si="329">AT152+0.1</f>
        <v>2.4000000000000008</v>
      </c>
      <c r="AV152" s="167">
        <f>AU152+0.1</f>
        <v>2.5000000000000009</v>
      </c>
      <c r="AW152" s="92"/>
      <c r="AX152" s="92"/>
      <c r="AY152" s="101" t="str">
        <f>AY90</f>
        <v>Sur ligne T2</v>
      </c>
      <c r="AZ152" s="102">
        <f>AB152</f>
        <v>0.5</v>
      </c>
      <c r="BA152" s="102">
        <f>AC152</f>
        <v>0.6</v>
      </c>
      <c r="BB152" s="102">
        <f t="shared" ref="BB152" si="330">AD152</f>
        <v>0.7</v>
      </c>
      <c r="BC152" s="102">
        <f t="shared" ref="BC152" si="331">AE152</f>
        <v>0.79999999999999993</v>
      </c>
      <c r="BD152" s="102">
        <f t="shared" ref="BD152" si="332">AF152</f>
        <v>0.89999999999999991</v>
      </c>
      <c r="BE152" s="102">
        <f t="shared" ref="BE152" si="333">AG152</f>
        <v>0.99999999999999989</v>
      </c>
      <c r="BF152" s="102">
        <f t="shared" ref="BF152" si="334">AH152</f>
        <v>1.0999999999999999</v>
      </c>
      <c r="BG152" s="102">
        <f t="shared" ref="BG152" si="335">AI152</f>
        <v>1.2</v>
      </c>
      <c r="BH152" s="102">
        <f t="shared" ref="BH152" si="336">AJ152</f>
        <v>1.3</v>
      </c>
      <c r="BI152" s="102">
        <f t="shared" ref="BI152" si="337">AK152</f>
        <v>1.4000000000000001</v>
      </c>
      <c r="BJ152" s="102">
        <f t="shared" ref="BJ152" si="338">AL152</f>
        <v>1.5000000000000002</v>
      </c>
      <c r="BK152" s="102">
        <f t="shared" ref="BK152" si="339">AM152</f>
        <v>1.6000000000000003</v>
      </c>
      <c r="BL152" s="102">
        <f t="shared" ref="BL152" si="340">AN152</f>
        <v>1.7000000000000004</v>
      </c>
      <c r="BM152" s="102">
        <f t="shared" ref="BM152" si="341">AO152</f>
        <v>1.8000000000000005</v>
      </c>
      <c r="BN152" s="102">
        <f t="shared" ref="BN152" si="342">AP152</f>
        <v>1.9000000000000006</v>
      </c>
      <c r="BO152" s="102">
        <f t="shared" ref="BO152" si="343">AQ152</f>
        <v>2.0000000000000004</v>
      </c>
      <c r="BP152" s="102">
        <f t="shared" ref="BP152" si="344">AR152</f>
        <v>2.1000000000000005</v>
      </c>
      <c r="BQ152" s="102">
        <f t="shared" ref="BQ152" si="345">AS152</f>
        <v>2.2000000000000006</v>
      </c>
      <c r="BR152" s="102">
        <f t="shared" ref="BR152" si="346">AT152</f>
        <v>2.3000000000000007</v>
      </c>
      <c r="BS152" s="102">
        <f t="shared" ref="BS152" si="347">BR152+0.1</f>
        <v>2.4000000000000008</v>
      </c>
      <c r="BT152" s="167">
        <f>BS152+0.1</f>
        <v>2.5000000000000009</v>
      </c>
      <c r="BW152" s="166" t="str">
        <f>BW90</f>
        <v>Sur ligne T2</v>
      </c>
      <c r="BX152" s="167">
        <f>BX137</f>
        <v>0.5</v>
      </c>
      <c r="BY152" s="167">
        <f t="shared" ref="BY152:CA152" si="348">BY137</f>
        <v>0.6</v>
      </c>
      <c r="BZ152" s="167">
        <f t="shared" si="348"/>
        <v>0.7</v>
      </c>
      <c r="CA152" s="167">
        <f t="shared" si="348"/>
        <v>0.79999999999999993</v>
      </c>
      <c r="CB152" s="167">
        <f>CB137</f>
        <v>0.89999999999999991</v>
      </c>
      <c r="CC152" s="167">
        <f t="shared" ref="CC152:CP152" si="349">CC137</f>
        <v>0.99999999999999989</v>
      </c>
      <c r="CD152" s="167">
        <f t="shared" si="349"/>
        <v>1.0999999999999999</v>
      </c>
      <c r="CE152" s="167">
        <f t="shared" si="349"/>
        <v>1.2</v>
      </c>
      <c r="CF152" s="167">
        <f t="shared" si="349"/>
        <v>1.3</v>
      </c>
      <c r="CG152" s="167">
        <f t="shared" si="349"/>
        <v>1.4000000000000001</v>
      </c>
      <c r="CH152" s="167">
        <f t="shared" si="349"/>
        <v>1.5000000000000002</v>
      </c>
      <c r="CI152" s="167">
        <f t="shared" si="349"/>
        <v>1.6000000000000003</v>
      </c>
      <c r="CJ152" s="167">
        <f t="shared" si="349"/>
        <v>1.7000000000000004</v>
      </c>
      <c r="CK152" s="167">
        <f t="shared" si="349"/>
        <v>1.8000000000000005</v>
      </c>
      <c r="CL152" s="167">
        <f t="shared" si="349"/>
        <v>1.9000000000000006</v>
      </c>
      <c r="CM152" s="167">
        <f t="shared" si="349"/>
        <v>2.0000000000000004</v>
      </c>
      <c r="CN152" s="167">
        <f t="shared" si="349"/>
        <v>2.1000000000000005</v>
      </c>
      <c r="CO152" s="167">
        <f t="shared" si="349"/>
        <v>2.2000000000000006</v>
      </c>
      <c r="CP152" s="167">
        <f t="shared" si="349"/>
        <v>2.3000000000000007</v>
      </c>
      <c r="CQ152" s="167">
        <f t="shared" ref="CQ152" si="350">CP152+0.1</f>
        <v>2.4000000000000008</v>
      </c>
      <c r="CR152" s="167">
        <f>CQ152+0.1</f>
        <v>2.5000000000000009</v>
      </c>
    </row>
    <row r="153" spans="1:96" x14ac:dyDescent="0.3">
      <c r="A153" s="92"/>
      <c r="B153" s="92"/>
      <c r="C153" s="167">
        <v>0.5</v>
      </c>
      <c r="D153" s="103"/>
      <c r="E153" s="103"/>
      <c r="F153" s="103"/>
      <c r="G153" s="103"/>
      <c r="H153" s="103"/>
      <c r="I153" s="103"/>
      <c r="J153" s="103"/>
      <c r="K153" s="103"/>
      <c r="L153" s="103"/>
      <c r="M153" s="103"/>
      <c r="N153" s="103"/>
      <c r="O153" s="103"/>
      <c r="P153" s="103"/>
      <c r="Q153" s="103"/>
      <c r="R153" s="103"/>
      <c r="S153" s="103"/>
      <c r="T153" s="103"/>
      <c r="U153" s="103"/>
      <c r="V153" s="103"/>
      <c r="W153" s="103"/>
      <c r="X153" s="168"/>
      <c r="Y153" s="92"/>
      <c r="Z153" s="92"/>
      <c r="AA153" s="102">
        <f>C153</f>
        <v>0.5</v>
      </c>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68"/>
      <c r="AW153" s="92"/>
      <c r="AX153" s="92"/>
      <c r="AY153" s="102">
        <f>AA153</f>
        <v>0.5</v>
      </c>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68"/>
      <c r="BW153" s="167">
        <f>BW138</f>
        <v>0.5</v>
      </c>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row>
    <row r="154" spans="1:96" x14ac:dyDescent="0.3">
      <c r="A154" s="92"/>
      <c r="B154" s="92"/>
      <c r="C154" s="167">
        <f>C153+0.1</f>
        <v>0.6</v>
      </c>
      <c r="D154" s="103"/>
      <c r="E154" s="103"/>
      <c r="F154" s="103"/>
      <c r="G154" s="103"/>
      <c r="H154" s="103"/>
      <c r="I154" s="103"/>
      <c r="J154" s="103"/>
      <c r="K154" s="103"/>
      <c r="L154" s="103"/>
      <c r="M154" s="103"/>
      <c r="N154" s="103"/>
      <c r="O154" s="103"/>
      <c r="P154" s="103"/>
      <c r="Q154" s="103"/>
      <c r="R154" s="103"/>
      <c r="S154" s="103"/>
      <c r="T154" s="103"/>
      <c r="U154" s="103"/>
      <c r="V154" s="103"/>
      <c r="W154" s="103"/>
      <c r="X154" s="168"/>
      <c r="Y154" s="92"/>
      <c r="Z154" s="92"/>
      <c r="AA154" s="102">
        <f t="shared" ref="AA154:AA162" si="351">C154</f>
        <v>0.6</v>
      </c>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68"/>
      <c r="AW154" s="92"/>
      <c r="AX154" s="92"/>
      <c r="AY154" s="102">
        <f t="shared" ref="AY154:AY162" si="352">AA154</f>
        <v>0.6</v>
      </c>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68"/>
      <c r="BW154" s="167">
        <f t="shared" ref="BW154:BW162" si="353">BW139</f>
        <v>0.6</v>
      </c>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row>
    <row r="155" spans="1:96" x14ac:dyDescent="0.3">
      <c r="A155" s="92"/>
      <c r="B155" s="92"/>
      <c r="C155" s="167">
        <f t="shared" ref="C155:C163" si="354">C154+0.1</f>
        <v>0.7</v>
      </c>
      <c r="D155" s="103"/>
      <c r="E155" s="103"/>
      <c r="F155" s="103"/>
      <c r="G155" s="103"/>
      <c r="H155" s="103"/>
      <c r="I155" s="103"/>
      <c r="J155" s="103"/>
      <c r="K155" s="103"/>
      <c r="L155" s="103"/>
      <c r="M155" s="103"/>
      <c r="N155" s="103"/>
      <c r="O155" s="103"/>
      <c r="P155" s="103"/>
      <c r="Q155" s="103"/>
      <c r="R155" s="103"/>
      <c r="S155" s="103"/>
      <c r="T155" s="103"/>
      <c r="U155" s="103"/>
      <c r="V155" s="103"/>
      <c r="W155" s="103"/>
      <c r="X155" s="168"/>
      <c r="Y155" s="92"/>
      <c r="Z155" s="92"/>
      <c r="AA155" s="102">
        <f t="shared" si="351"/>
        <v>0.7</v>
      </c>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68"/>
      <c r="AW155" s="92"/>
      <c r="AX155" s="92"/>
      <c r="AY155" s="102">
        <f t="shared" si="352"/>
        <v>0.7</v>
      </c>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68"/>
      <c r="BW155" s="167">
        <f t="shared" si="353"/>
        <v>0.7</v>
      </c>
      <c r="BX155" s="168"/>
      <c r="BY155" s="168"/>
      <c r="BZ155" s="168"/>
      <c r="CA155" s="168"/>
      <c r="CB155" s="168"/>
      <c r="CC155" s="168"/>
      <c r="CD155" s="168"/>
      <c r="CE155" s="168"/>
      <c r="CF155" s="168"/>
      <c r="CG155" s="168"/>
      <c r="CH155" s="168"/>
      <c r="CI155" s="168"/>
      <c r="CJ155" s="168"/>
      <c r="CK155" s="168"/>
      <c r="CL155" s="168"/>
      <c r="CM155" s="168"/>
      <c r="CN155" s="168"/>
      <c r="CO155" s="168"/>
      <c r="CP155" s="168"/>
      <c r="CQ155" s="168"/>
      <c r="CR155" s="168"/>
    </row>
    <row r="156" spans="1:96" x14ac:dyDescent="0.3">
      <c r="A156" s="92"/>
      <c r="B156" s="92"/>
      <c r="C156" s="167">
        <f t="shared" si="354"/>
        <v>0.79999999999999993</v>
      </c>
      <c r="D156" s="103"/>
      <c r="E156" s="103"/>
      <c r="F156" s="103"/>
      <c r="G156" s="103"/>
      <c r="H156" s="103"/>
      <c r="I156" s="103"/>
      <c r="J156" s="103"/>
      <c r="K156" s="103"/>
      <c r="L156" s="103"/>
      <c r="M156" s="103"/>
      <c r="N156" s="103"/>
      <c r="O156" s="103"/>
      <c r="P156" s="103"/>
      <c r="Q156" s="103"/>
      <c r="R156" s="103"/>
      <c r="S156" s="103"/>
      <c r="T156" s="103"/>
      <c r="U156" s="103"/>
      <c r="V156" s="103"/>
      <c r="W156" s="103"/>
      <c r="X156" s="168"/>
      <c r="Y156" s="92"/>
      <c r="Z156" s="92"/>
      <c r="AA156" s="102">
        <f t="shared" si="351"/>
        <v>0.79999999999999993</v>
      </c>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68"/>
      <c r="AW156" s="92"/>
      <c r="AX156" s="92"/>
      <c r="AY156" s="102">
        <f t="shared" si="352"/>
        <v>0.79999999999999993</v>
      </c>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68"/>
      <c r="BW156" s="167">
        <f t="shared" si="353"/>
        <v>0.79999999999999993</v>
      </c>
      <c r="BX156" s="168"/>
      <c r="BY156" s="168"/>
      <c r="BZ156" s="168"/>
      <c r="CA156" s="168"/>
      <c r="CB156" s="168"/>
      <c r="CC156" s="168"/>
      <c r="CD156" s="168"/>
      <c r="CE156" s="168"/>
      <c r="CF156" s="168"/>
      <c r="CG156" s="168"/>
      <c r="CH156" s="168"/>
      <c r="CI156" s="168"/>
      <c r="CJ156" s="168"/>
      <c r="CK156" s="168"/>
      <c r="CL156" s="168"/>
      <c r="CM156" s="168"/>
      <c r="CN156" s="168"/>
      <c r="CO156" s="168"/>
      <c r="CP156" s="168"/>
      <c r="CQ156" s="168"/>
      <c r="CR156" s="168"/>
    </row>
    <row r="157" spans="1:96" x14ac:dyDescent="0.3">
      <c r="A157" s="92"/>
      <c r="B157" s="92"/>
      <c r="C157" s="167">
        <f t="shared" si="354"/>
        <v>0.89999999999999991</v>
      </c>
      <c r="D157" s="103"/>
      <c r="E157" s="103"/>
      <c r="F157" s="103"/>
      <c r="G157" s="103"/>
      <c r="H157" s="103"/>
      <c r="I157" s="103"/>
      <c r="J157" s="103"/>
      <c r="K157" s="103"/>
      <c r="L157" s="103"/>
      <c r="M157" s="103"/>
      <c r="N157" s="103"/>
      <c r="O157" s="103"/>
      <c r="P157" s="103"/>
      <c r="Q157" s="103"/>
      <c r="R157" s="103"/>
      <c r="S157" s="103"/>
      <c r="T157" s="103"/>
      <c r="U157" s="103"/>
      <c r="V157" s="103"/>
      <c r="W157" s="103"/>
      <c r="X157" s="168"/>
      <c r="Y157" s="92"/>
      <c r="Z157" s="92"/>
      <c r="AA157" s="102">
        <f t="shared" si="351"/>
        <v>0.89999999999999991</v>
      </c>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68"/>
      <c r="AW157" s="92"/>
      <c r="AX157" s="92"/>
      <c r="AY157" s="102">
        <f t="shared" si="352"/>
        <v>0.89999999999999991</v>
      </c>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68"/>
      <c r="BW157" s="167">
        <f>BW142</f>
        <v>0.89999999999999991</v>
      </c>
      <c r="BX157" s="168"/>
      <c r="BY157" s="168"/>
      <c r="BZ157" s="168"/>
      <c r="CA157" s="168"/>
      <c r="CB157" s="168"/>
      <c r="CC157" s="168"/>
      <c r="CD157" s="168"/>
      <c r="CE157" s="168"/>
      <c r="CF157" s="168"/>
      <c r="CG157" s="168"/>
      <c r="CH157" s="168"/>
      <c r="CI157" s="168"/>
      <c r="CJ157" s="168"/>
      <c r="CK157" s="168"/>
      <c r="CL157" s="168"/>
      <c r="CM157" s="168"/>
      <c r="CN157" s="168"/>
      <c r="CO157" s="168"/>
      <c r="CP157" s="168"/>
      <c r="CQ157" s="168"/>
      <c r="CR157" s="168"/>
    </row>
    <row r="158" spans="1:96" x14ac:dyDescent="0.3">
      <c r="A158" s="92"/>
      <c r="B158" s="92"/>
      <c r="C158" s="167">
        <f t="shared" si="354"/>
        <v>0.99999999999999989</v>
      </c>
      <c r="D158" s="103"/>
      <c r="E158" s="103"/>
      <c r="F158" s="103"/>
      <c r="G158" s="103"/>
      <c r="H158" s="103"/>
      <c r="I158" s="103"/>
      <c r="J158" s="103"/>
      <c r="K158" s="103"/>
      <c r="L158" s="103"/>
      <c r="M158" s="103"/>
      <c r="N158" s="103"/>
      <c r="O158" s="103"/>
      <c r="P158" s="103"/>
      <c r="Q158" s="103"/>
      <c r="R158" s="103"/>
      <c r="S158" s="103"/>
      <c r="T158" s="103"/>
      <c r="U158" s="103"/>
      <c r="V158" s="103"/>
      <c r="W158" s="103"/>
      <c r="X158" s="168"/>
      <c r="Y158" s="92"/>
      <c r="Z158" s="92"/>
      <c r="AA158" s="102">
        <f t="shared" si="351"/>
        <v>0.99999999999999989</v>
      </c>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68"/>
      <c r="AW158" s="92"/>
      <c r="AX158" s="92"/>
      <c r="AY158" s="102">
        <f t="shared" si="352"/>
        <v>0.99999999999999989</v>
      </c>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68"/>
      <c r="BW158" s="167">
        <f t="shared" si="353"/>
        <v>0.99999999999999989</v>
      </c>
      <c r="BX158" s="168"/>
      <c r="BY158" s="168"/>
      <c r="BZ158" s="168"/>
      <c r="CA158" s="168"/>
      <c r="CB158" s="168"/>
      <c r="CC158" s="168"/>
      <c r="CD158" s="168"/>
      <c r="CE158" s="168"/>
      <c r="CF158" s="168"/>
      <c r="CG158" s="168"/>
      <c r="CH158" s="168"/>
      <c r="CI158" s="168"/>
      <c r="CJ158" s="168"/>
      <c r="CK158" s="168"/>
      <c r="CL158" s="168"/>
      <c r="CM158" s="168"/>
      <c r="CN158" s="168"/>
      <c r="CO158" s="168"/>
      <c r="CP158" s="168"/>
      <c r="CQ158" s="168"/>
      <c r="CR158" s="168"/>
    </row>
    <row r="159" spans="1:96" x14ac:dyDescent="0.3">
      <c r="A159" s="92"/>
      <c r="B159" s="92"/>
      <c r="C159" s="167">
        <f t="shared" si="354"/>
        <v>1.0999999999999999</v>
      </c>
      <c r="D159" s="103"/>
      <c r="E159" s="103"/>
      <c r="F159" s="103"/>
      <c r="G159" s="103"/>
      <c r="H159" s="103"/>
      <c r="I159" s="103"/>
      <c r="J159" s="103"/>
      <c r="K159" s="103"/>
      <c r="L159" s="103"/>
      <c r="M159" s="103"/>
      <c r="N159" s="103"/>
      <c r="O159" s="103"/>
      <c r="P159" s="103"/>
      <c r="Q159" s="103"/>
      <c r="R159" s="103"/>
      <c r="S159" s="103"/>
      <c r="T159" s="103"/>
      <c r="U159" s="103"/>
      <c r="V159" s="103"/>
      <c r="W159" s="103"/>
      <c r="X159" s="168"/>
      <c r="Y159" s="92"/>
      <c r="Z159" s="92"/>
      <c r="AA159" s="102">
        <f t="shared" si="351"/>
        <v>1.0999999999999999</v>
      </c>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68"/>
      <c r="AW159" s="92"/>
      <c r="AX159" s="92"/>
      <c r="AY159" s="102">
        <f t="shared" si="352"/>
        <v>1.0999999999999999</v>
      </c>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68"/>
      <c r="BW159" s="167">
        <f t="shared" si="353"/>
        <v>1.0999999999999999</v>
      </c>
      <c r="BX159" s="168"/>
      <c r="BY159" s="168"/>
      <c r="BZ159" s="168"/>
      <c r="CA159" s="168"/>
      <c r="CB159" s="168"/>
      <c r="CC159" s="168"/>
      <c r="CD159" s="168"/>
      <c r="CE159" s="168"/>
      <c r="CF159" s="168"/>
      <c r="CG159" s="168"/>
      <c r="CH159" s="168"/>
      <c r="CI159" s="168"/>
      <c r="CJ159" s="168"/>
      <c r="CK159" s="168"/>
      <c r="CL159" s="168"/>
      <c r="CM159" s="168"/>
      <c r="CN159" s="168"/>
      <c r="CO159" s="168"/>
      <c r="CP159" s="168"/>
      <c r="CQ159" s="168"/>
      <c r="CR159" s="168"/>
    </row>
    <row r="160" spans="1:96" x14ac:dyDescent="0.3">
      <c r="A160" s="92"/>
      <c r="B160" s="92"/>
      <c r="C160" s="167">
        <f t="shared" si="354"/>
        <v>1.2</v>
      </c>
      <c r="D160" s="103"/>
      <c r="E160" s="103"/>
      <c r="F160" s="103"/>
      <c r="G160" s="103"/>
      <c r="H160" s="103"/>
      <c r="I160" s="103"/>
      <c r="J160" s="103"/>
      <c r="K160" s="103"/>
      <c r="L160" s="103"/>
      <c r="M160" s="103"/>
      <c r="N160" s="103"/>
      <c r="O160" s="103"/>
      <c r="P160" s="103"/>
      <c r="Q160" s="103"/>
      <c r="R160" s="103"/>
      <c r="S160" s="103"/>
      <c r="T160" s="103"/>
      <c r="U160" s="103"/>
      <c r="V160" s="103"/>
      <c r="W160" s="103"/>
      <c r="X160" s="168"/>
      <c r="Y160" s="92"/>
      <c r="Z160" s="92"/>
      <c r="AA160" s="102">
        <f t="shared" si="351"/>
        <v>1.2</v>
      </c>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68"/>
      <c r="AW160" s="92"/>
      <c r="AX160" s="92"/>
      <c r="AY160" s="102">
        <f t="shared" si="352"/>
        <v>1.2</v>
      </c>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68"/>
      <c r="BW160" s="167">
        <f t="shared" si="353"/>
        <v>1.2</v>
      </c>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row>
    <row r="161" spans="1:96" x14ac:dyDescent="0.3">
      <c r="A161" s="92"/>
      <c r="B161" s="92"/>
      <c r="C161" s="167">
        <f t="shared" si="354"/>
        <v>1.3</v>
      </c>
      <c r="D161" s="103"/>
      <c r="E161" s="103"/>
      <c r="F161" s="103"/>
      <c r="G161" s="103"/>
      <c r="H161" s="103"/>
      <c r="I161" s="103"/>
      <c r="J161" s="103"/>
      <c r="K161" s="103"/>
      <c r="L161" s="103"/>
      <c r="M161" s="103"/>
      <c r="N161" s="103"/>
      <c r="O161" s="103"/>
      <c r="P161" s="103"/>
      <c r="Q161" s="103"/>
      <c r="R161" s="103"/>
      <c r="S161" s="103"/>
      <c r="T161" s="103"/>
      <c r="U161" s="103"/>
      <c r="V161" s="103"/>
      <c r="W161" s="103"/>
      <c r="X161" s="168"/>
      <c r="Y161" s="92"/>
      <c r="Z161" s="92"/>
      <c r="AA161" s="102">
        <f t="shared" si="351"/>
        <v>1.3</v>
      </c>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68"/>
      <c r="AW161" s="92"/>
      <c r="AX161" s="92"/>
      <c r="AY161" s="102">
        <f t="shared" si="352"/>
        <v>1.3</v>
      </c>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68"/>
      <c r="BW161" s="167">
        <f t="shared" si="353"/>
        <v>1.3</v>
      </c>
      <c r="BX161" s="168"/>
      <c r="BY161" s="168"/>
      <c r="BZ161" s="168"/>
      <c r="CA161" s="168"/>
      <c r="CB161" s="168"/>
      <c r="CC161" s="168"/>
      <c r="CD161" s="168"/>
      <c r="CE161" s="168"/>
      <c r="CF161" s="168"/>
      <c r="CG161" s="168"/>
      <c r="CH161" s="168"/>
      <c r="CI161" s="168"/>
      <c r="CJ161" s="168"/>
      <c r="CK161" s="168"/>
      <c r="CL161" s="168"/>
      <c r="CM161" s="168"/>
      <c r="CN161" s="168"/>
      <c r="CO161" s="168"/>
      <c r="CP161" s="168"/>
      <c r="CQ161" s="168"/>
      <c r="CR161" s="168"/>
    </row>
    <row r="162" spans="1:96" x14ac:dyDescent="0.3">
      <c r="A162" s="92"/>
      <c r="B162" s="92"/>
      <c r="C162" s="167">
        <f t="shared" si="354"/>
        <v>1.4000000000000001</v>
      </c>
      <c r="D162" s="103"/>
      <c r="E162" s="103"/>
      <c r="F162" s="103"/>
      <c r="G162" s="103"/>
      <c r="H162" s="103"/>
      <c r="I162" s="103"/>
      <c r="J162" s="103"/>
      <c r="K162" s="103"/>
      <c r="L162" s="103"/>
      <c r="M162" s="103"/>
      <c r="N162" s="103"/>
      <c r="O162" s="103"/>
      <c r="P162" s="103"/>
      <c r="Q162" s="103"/>
      <c r="R162" s="103"/>
      <c r="S162" s="103"/>
      <c r="T162" s="103"/>
      <c r="U162" s="103"/>
      <c r="V162" s="103"/>
      <c r="W162" s="103"/>
      <c r="X162" s="168"/>
      <c r="Y162" s="92"/>
      <c r="Z162" s="92"/>
      <c r="AA162" s="102">
        <f t="shared" si="351"/>
        <v>1.4000000000000001</v>
      </c>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68"/>
      <c r="AW162" s="92"/>
      <c r="AX162" s="92"/>
      <c r="AY162" s="102">
        <f t="shared" si="352"/>
        <v>1.4000000000000001</v>
      </c>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68"/>
      <c r="BW162" s="167">
        <f t="shared" si="353"/>
        <v>1.4000000000000001</v>
      </c>
      <c r="BX162" s="168"/>
      <c r="BY162" s="168"/>
      <c r="BZ162" s="168"/>
      <c r="CA162" s="168"/>
      <c r="CB162" s="168"/>
      <c r="CC162" s="168"/>
      <c r="CD162" s="168"/>
      <c r="CE162" s="168"/>
      <c r="CF162" s="168"/>
      <c r="CG162" s="168"/>
      <c r="CH162" s="168"/>
      <c r="CI162" s="168"/>
      <c r="CJ162" s="168"/>
      <c r="CK162" s="168"/>
      <c r="CL162" s="168"/>
      <c r="CM162" s="168"/>
      <c r="CN162" s="168"/>
      <c r="CO162" s="168"/>
      <c r="CP162" s="168"/>
      <c r="CQ162" s="168"/>
      <c r="CR162" s="168"/>
    </row>
    <row r="163" spans="1:96" x14ac:dyDescent="0.3">
      <c r="C163" s="167">
        <f t="shared" si="354"/>
        <v>1.5000000000000002</v>
      </c>
      <c r="D163" s="168"/>
      <c r="E163" s="168"/>
      <c r="F163" s="168"/>
      <c r="G163" s="168"/>
      <c r="H163" s="168"/>
      <c r="I163" s="168"/>
      <c r="J163" s="168"/>
      <c r="K163" s="168"/>
      <c r="L163" s="168"/>
      <c r="M163" s="168"/>
      <c r="N163" s="168"/>
      <c r="O163" s="168"/>
      <c r="P163" s="168"/>
      <c r="Q163" s="168"/>
      <c r="R163" s="168"/>
      <c r="S163" s="168"/>
      <c r="T163" s="168"/>
      <c r="U163" s="168"/>
      <c r="V163" s="168"/>
      <c r="W163" s="168"/>
      <c r="X163" s="168"/>
      <c r="AA163" s="167">
        <f t="shared" ref="AA163" si="355">AA162+0.1</f>
        <v>1.5000000000000002</v>
      </c>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Y163" s="167">
        <f t="shared" ref="AY163" si="356">AY162+0.1</f>
        <v>1.5000000000000002</v>
      </c>
      <c r="AZ163" s="168"/>
      <c r="BA163" s="168"/>
      <c r="BB163" s="168"/>
      <c r="BC163" s="168"/>
      <c r="BD163" s="168"/>
      <c r="BE163" s="168"/>
      <c r="BF163" s="168"/>
      <c r="BG163" s="168"/>
      <c r="BH163" s="168"/>
      <c r="BI163" s="168"/>
      <c r="BJ163" s="168"/>
      <c r="BK163" s="168"/>
      <c r="BL163" s="168"/>
      <c r="BM163" s="168"/>
      <c r="BN163" s="168"/>
      <c r="BO163" s="168"/>
      <c r="BP163" s="168"/>
      <c r="BQ163" s="168"/>
      <c r="BR163" s="168"/>
      <c r="BS163" s="168"/>
      <c r="BT163" s="168"/>
      <c r="BW163" s="167">
        <f t="shared" ref="BW163" si="357">BW162+0.1</f>
        <v>1.5000000000000002</v>
      </c>
      <c r="BX163" s="168"/>
      <c r="BY163" s="168"/>
      <c r="BZ163" s="168"/>
      <c r="CA163" s="168"/>
      <c r="CB163" s="168"/>
      <c r="CC163" s="168"/>
      <c r="CD163" s="168"/>
      <c r="CE163" s="168"/>
      <c r="CF163" s="168"/>
      <c r="CG163" s="168"/>
      <c r="CH163" s="168"/>
      <c r="CI163" s="168"/>
      <c r="CJ163" s="168"/>
      <c r="CK163" s="168"/>
      <c r="CL163" s="168"/>
      <c r="CM163" s="168"/>
      <c r="CN163" s="168"/>
      <c r="CO163" s="168"/>
      <c r="CP163" s="168"/>
      <c r="CQ163" s="168"/>
      <c r="CR163" s="168"/>
    </row>
    <row r="212" spans="1:22" x14ac:dyDescent="0.3">
      <c r="A212" s="104"/>
      <c r="B212" s="104"/>
      <c r="C212" s="104"/>
      <c r="D212" s="104"/>
      <c r="E212" s="104"/>
      <c r="F212" s="104"/>
      <c r="G212" s="104"/>
      <c r="H212" s="104"/>
      <c r="I212" s="104"/>
      <c r="J212" s="104"/>
      <c r="K212" s="104"/>
      <c r="L212" s="104"/>
      <c r="M212" s="104"/>
      <c r="N212" s="104"/>
      <c r="O212" s="104"/>
      <c r="P212" s="104"/>
      <c r="Q212" s="104"/>
      <c r="R212" s="104"/>
      <c r="S212" s="104"/>
      <c r="T212" s="104"/>
      <c r="U212" s="104"/>
      <c r="V212" s="104"/>
    </row>
    <row r="271" spans="1:22" x14ac:dyDescent="0.3">
      <c r="A271" s="104"/>
      <c r="B271" s="104"/>
      <c r="C271" s="104"/>
      <c r="D271" s="104"/>
      <c r="E271" s="104"/>
      <c r="F271" s="104"/>
      <c r="G271" s="104"/>
      <c r="H271" s="104"/>
      <c r="I271" s="104"/>
      <c r="J271" s="104"/>
      <c r="K271" s="104"/>
      <c r="L271" s="104"/>
      <c r="M271" s="104"/>
      <c r="N271" s="104"/>
      <c r="O271" s="104"/>
      <c r="P271" s="104"/>
      <c r="Q271" s="104"/>
      <c r="R271" s="104"/>
      <c r="S271" s="104"/>
      <c r="T271" s="104"/>
      <c r="U271" s="104"/>
      <c r="V271" s="104"/>
    </row>
    <row r="272" spans="1:22" x14ac:dyDescent="0.3">
      <c r="A272" s="104"/>
      <c r="B272" s="104"/>
      <c r="C272" s="104"/>
      <c r="D272" s="104"/>
      <c r="E272" s="104"/>
      <c r="F272" s="104"/>
      <c r="G272" s="104"/>
      <c r="H272" s="104"/>
      <c r="I272" s="104"/>
      <c r="J272" s="104"/>
      <c r="K272" s="104"/>
      <c r="L272" s="104"/>
      <c r="M272" s="104"/>
      <c r="N272" s="104"/>
      <c r="O272" s="104"/>
      <c r="P272" s="104"/>
      <c r="Q272" s="104"/>
      <c r="R272" s="104"/>
      <c r="S272" s="104"/>
      <c r="T272" s="104"/>
      <c r="U272" s="104"/>
      <c r="V272" s="104"/>
    </row>
  </sheetData>
  <mergeCells count="3">
    <mergeCell ref="A2:B2"/>
    <mergeCell ref="AA3:AB3"/>
    <mergeCell ref="AA4:AB4"/>
  </mergeCells>
  <conditionalFormatting sqref="Z7">
    <cfRule type="cellIs" dxfId="515" priority="1274" operator="lessThan">
      <formula>$AA$7</formula>
    </cfRule>
  </conditionalFormatting>
  <conditionalFormatting sqref="Z8">
    <cfRule type="cellIs" dxfId="514" priority="1273" operator="lessThan">
      <formula>$AA$8</formula>
    </cfRule>
  </conditionalFormatting>
  <conditionalFormatting sqref="Z9">
    <cfRule type="cellIs" dxfId="513" priority="1272" operator="lessThan">
      <formula>$AA$9</formula>
    </cfRule>
  </conditionalFormatting>
  <conditionalFormatting sqref="Z10">
    <cfRule type="cellIs" dxfId="512" priority="1271" operator="lessThan">
      <formula>$AA$10</formula>
    </cfRule>
  </conditionalFormatting>
  <conditionalFormatting sqref="Z11 Z13 Z21">
    <cfRule type="cellIs" dxfId="511" priority="1270" operator="lessThan">
      <formula>$AA$11</formula>
    </cfRule>
  </conditionalFormatting>
  <conditionalFormatting sqref="Z12 Z14:Z22">
    <cfRule type="cellIs" dxfId="510" priority="1269" operator="lessThan">
      <formula>$AA$12</formula>
    </cfRule>
  </conditionalFormatting>
  <conditionalFormatting sqref="Z27">
    <cfRule type="cellIs" dxfId="509" priority="1268" operator="lessThan">
      <formula>$AA$27</formula>
    </cfRule>
  </conditionalFormatting>
  <conditionalFormatting sqref="Z28">
    <cfRule type="cellIs" dxfId="508" priority="1267" operator="lessThan">
      <formula>$AA$28</formula>
    </cfRule>
  </conditionalFormatting>
  <conditionalFormatting sqref="Z29">
    <cfRule type="cellIs" dxfId="507" priority="1266" operator="lessThan">
      <formula>$AA$29</formula>
    </cfRule>
  </conditionalFormatting>
  <conditionalFormatting sqref="Z30">
    <cfRule type="cellIs" dxfId="506" priority="1265" operator="lessThan">
      <formula>$AA$30</formula>
    </cfRule>
  </conditionalFormatting>
  <conditionalFormatting sqref="Z31 Z33">
    <cfRule type="cellIs" dxfId="505" priority="1264" operator="lessThan">
      <formula>$AA$31</formula>
    </cfRule>
  </conditionalFormatting>
  <conditionalFormatting sqref="Z32 Z34:Z42">
    <cfRule type="cellIs" dxfId="504" priority="1263" operator="lessThan">
      <formula>$AA$32</formula>
    </cfRule>
  </conditionalFormatting>
  <conditionalFormatting sqref="Z47">
    <cfRule type="cellIs" dxfId="503" priority="1262" operator="lessThan">
      <formula>$AA$47</formula>
    </cfRule>
  </conditionalFormatting>
  <conditionalFormatting sqref="Z48">
    <cfRule type="cellIs" dxfId="502" priority="1261" operator="lessThan">
      <formula>$AA$48</formula>
    </cfRule>
  </conditionalFormatting>
  <conditionalFormatting sqref="Z49">
    <cfRule type="cellIs" dxfId="501" priority="1259" operator="lessThan">
      <formula>$AA$49</formula>
    </cfRule>
    <cfRule type="cellIs" dxfId="500" priority="1260" operator="lessThan">
      <formula>$AA$49</formula>
    </cfRule>
  </conditionalFormatting>
  <conditionalFormatting sqref="Z50">
    <cfRule type="cellIs" dxfId="499" priority="1258" operator="lessThan">
      <formula>$AA$50</formula>
    </cfRule>
  </conditionalFormatting>
  <conditionalFormatting sqref="Z51 Z53">
    <cfRule type="cellIs" dxfId="498" priority="1257" operator="lessThan">
      <formula>$AA$51</formula>
    </cfRule>
  </conditionalFormatting>
  <conditionalFormatting sqref="Z52 Z54:Z62">
    <cfRule type="cellIs" dxfId="497" priority="1256" operator="lessThan">
      <formula>$AA$52</formula>
    </cfRule>
  </conditionalFormatting>
  <conditionalFormatting sqref="D2">
    <cfRule type="notContainsBlanks" dxfId="496" priority="1249">
      <formula>LEN(TRIM(D2))&gt;0</formula>
    </cfRule>
  </conditionalFormatting>
  <conditionalFormatting sqref="A2 A1:M1 C2:M2 A3:M5 J6:M64 Q1:XFD3 R4:XFD4 B23:C24 C43:C44 C63:C64 C90:M90 A212:B212 A273:M1048576 A271:B272 Q273:XFD1048576 C103:M105 C118:M118 W164:XFD272 E6:E11 E14:E15 E17:E31 E35 E37:E51 E54:E55 E57:E64 CQ74:CR75 CT74:DI74 CS123:XFD131 DK74:XFD122 A71 C71:M71 A72:M75 CQ88:DI90 A76:V76 A77:M86 CQ103:DI105 CQ118:DI120 CR121:DI121 Q65:XFD73 A65:M70 A90:B119 A25:C26 A45:C46 A6:C6 A20:B22 B7:C11 A7:A14 A19:A21 B27:C31 B47:C51 B17:C19 B12:B16 B40:B42 B37:C39 B32:B36 B60:B62 B57:C59 B52:B56 A88:M89 A87:B87 Y163:Z163 AW163:AX163 BU153:BV163 CS75:DI87 CS91:DI102 CS106:DI117 CS153:XFD163 CS122:DI122 Q63:S64 Q5:Q62 U63:Z64 AB6 AB5:XFD5 AB63:XFD64 AC6:XFD62 X5 Z5:AA62">
    <cfRule type="cellIs" dxfId="495" priority="1248" operator="equal">
      <formula>#DIV/0!</formula>
    </cfRule>
  </conditionalFormatting>
  <conditionalFormatting sqref="J7:M17 J20:M30 J33:M43 J46:M56 J59:M64 AC47:AJ62 AC27:AJ42 AC7:AJ22 B7:C11 B27:C31 B47:C51 E7:E11 E27:E31 E47:E51 E14:E15 E17:E22 E35 E37:E42 E54:E55 E57:E62 B20:B22 B17:C19 B12:B16 B40:B42 B37:C39 B32:B36 B60:B62 B57:C59 B52:B56">
    <cfRule type="containsErrors" dxfId="494" priority="1247">
      <formula>ISERROR(B7)</formula>
    </cfRule>
  </conditionalFormatting>
  <conditionalFormatting sqref="AC27">
    <cfRule type="containsErrors" dxfId="493" priority="1245">
      <formula>ISERROR(AC27)</formula>
    </cfRule>
  </conditionalFormatting>
  <conditionalFormatting sqref="AC47">
    <cfRule type="containsErrors" dxfId="492" priority="1244">
      <formula>ISERROR(AC47)</formula>
    </cfRule>
  </conditionalFormatting>
  <conditionalFormatting sqref="AC7:AH7 AC15:AH15 J7:M7 B7:C7 J15:M15 J20:M20 J33:M33 J46:M46 J59:M59 J28:M28 J41:M41 J54:M54 B15">
    <cfRule type="expression" dxfId="491" priority="1242">
      <formula>"$N$7&lt;$O$7"</formula>
    </cfRule>
  </conditionalFormatting>
  <conditionalFormatting sqref="AC15">
    <cfRule type="containsErrors" dxfId="490" priority="1241">
      <formula>ISERROR(AC15)</formula>
    </cfRule>
  </conditionalFormatting>
  <conditionalFormatting sqref="AC15">
    <cfRule type="containsErrors" dxfId="489" priority="1239">
      <formula>ISERROR(AC15)</formula>
    </cfRule>
  </conditionalFormatting>
  <conditionalFormatting sqref="AC35">
    <cfRule type="containsErrors" dxfId="488" priority="1237">
      <formula>ISERROR(AC35)</formula>
    </cfRule>
  </conditionalFormatting>
  <conditionalFormatting sqref="AC55">
    <cfRule type="containsErrors" dxfId="487" priority="1236">
      <formula>ISERROR(AC55)</formula>
    </cfRule>
  </conditionalFormatting>
  <conditionalFormatting sqref="Z15:Z22">
    <cfRule type="cellIs" dxfId="486" priority="1234" operator="lessThan">
      <formula>$AA$7</formula>
    </cfRule>
  </conditionalFormatting>
  <conditionalFormatting sqref="Z16">
    <cfRule type="cellIs" dxfId="485" priority="1233" operator="lessThan">
      <formula>$AA$8</formula>
    </cfRule>
  </conditionalFormatting>
  <conditionalFormatting sqref="Z17">
    <cfRule type="cellIs" dxfId="484" priority="1232" operator="lessThan">
      <formula>$AA$9</formula>
    </cfRule>
  </conditionalFormatting>
  <conditionalFormatting sqref="Z18">
    <cfRule type="cellIs" dxfId="483" priority="1231" operator="lessThan">
      <formula>$AA$10</formula>
    </cfRule>
  </conditionalFormatting>
  <conditionalFormatting sqref="Z19">
    <cfRule type="cellIs" dxfId="482" priority="1230" operator="lessThan">
      <formula>$AA$11</formula>
    </cfRule>
  </conditionalFormatting>
  <conditionalFormatting sqref="Z35:Z42">
    <cfRule type="cellIs" dxfId="481" priority="1229" operator="lessThan">
      <formula>$AA$12</formula>
    </cfRule>
  </conditionalFormatting>
  <conditionalFormatting sqref="Z35:Z42">
    <cfRule type="cellIs" dxfId="480" priority="1228" operator="lessThan">
      <formula>$AA$7</formula>
    </cfRule>
  </conditionalFormatting>
  <conditionalFormatting sqref="Z55:Z62">
    <cfRule type="cellIs" dxfId="479" priority="1227" operator="lessThan">
      <formula>$AA$32</formula>
    </cfRule>
  </conditionalFormatting>
  <conditionalFormatting sqref="Z55:Z62">
    <cfRule type="cellIs" dxfId="478" priority="1226" operator="lessThan">
      <formula>$AA$12</formula>
    </cfRule>
  </conditionalFormatting>
  <conditionalFormatting sqref="Z55:Z62">
    <cfRule type="cellIs" dxfId="477" priority="1225" operator="lessThan">
      <formula>$AA$7</formula>
    </cfRule>
  </conditionalFormatting>
  <conditionalFormatting sqref="AB43:AB46 AB23:AB26 T63:T64">
    <cfRule type="cellIs" dxfId="476" priority="1220" operator="equal">
      <formula>#DIV/0!</formula>
    </cfRule>
  </conditionalFormatting>
  <conditionalFormatting sqref="AC7:AH12 AC14:AH22 AC27:AH32 AC34:AH42 AC47:AH52 AC54:AH62">
    <cfRule type="cellIs" dxfId="475" priority="1219" operator="greaterThan">
      <formula>1</formula>
    </cfRule>
  </conditionalFormatting>
  <conditionalFormatting sqref="D7:D22">
    <cfRule type="containsErrors" dxfId="474" priority="1218">
      <formula>ISERROR(D7)</formula>
    </cfRule>
  </conditionalFormatting>
  <conditionalFormatting sqref="D7:D22">
    <cfRule type="cellIs" dxfId="473" priority="1217" operator="equal">
      <formula>#DIV/0!</formula>
    </cfRule>
  </conditionalFormatting>
  <conditionalFormatting sqref="D7:D22">
    <cfRule type="colorScale" priority="1216">
      <colorScale>
        <cfvo type="min"/>
        <cfvo type="percentile" val="50"/>
        <cfvo type="max"/>
        <color rgb="FFF8696B"/>
        <color rgb="FFFFEB84"/>
        <color rgb="FF63BE7B"/>
      </colorScale>
    </cfRule>
  </conditionalFormatting>
  <conditionalFormatting sqref="B27:C27 B35">
    <cfRule type="expression" dxfId="472" priority="1180">
      <formula>"$N$7&lt;$O$7"</formula>
    </cfRule>
  </conditionalFormatting>
  <conditionalFormatting sqref="B47:C47 B55">
    <cfRule type="expression" dxfId="471" priority="1179">
      <formula>"$N$7&lt;$O$7"</formula>
    </cfRule>
  </conditionalFormatting>
  <conditionalFormatting sqref="B27:C27 B35">
    <cfRule type="expression" dxfId="470" priority="1177">
      <formula>"$N$7&lt;$O$7"</formula>
    </cfRule>
  </conditionalFormatting>
  <conditionalFormatting sqref="B47:C47 B55">
    <cfRule type="expression" dxfId="469" priority="1176">
      <formula>"$N$7&lt;$O$7"</formula>
    </cfRule>
  </conditionalFormatting>
  <conditionalFormatting sqref="B47:C47 B55">
    <cfRule type="expression" dxfId="468" priority="1174">
      <formula>"$N$7&lt;$O$7"</formula>
    </cfRule>
  </conditionalFormatting>
  <conditionalFormatting sqref="B47:C47 B55">
    <cfRule type="expression" dxfId="467" priority="1173">
      <formula>"$N$7&lt;$O$7"</formula>
    </cfRule>
  </conditionalFormatting>
  <conditionalFormatting sqref="D27:D42">
    <cfRule type="containsErrors" dxfId="466" priority="1170">
      <formula>ISERROR(D27)</formula>
    </cfRule>
  </conditionalFormatting>
  <conditionalFormatting sqref="D27:D42">
    <cfRule type="cellIs" dxfId="465" priority="1169" operator="equal">
      <formula>#DIV/0!</formula>
    </cfRule>
  </conditionalFormatting>
  <conditionalFormatting sqref="D27:D42">
    <cfRule type="colorScale" priority="1168">
      <colorScale>
        <cfvo type="min"/>
        <cfvo type="percentile" val="50"/>
        <cfvo type="max"/>
        <color rgb="FFF8696B"/>
        <color rgb="FFFFEB84"/>
        <color rgb="FF63BE7B"/>
      </colorScale>
    </cfRule>
  </conditionalFormatting>
  <conditionalFormatting sqref="D47:D62">
    <cfRule type="containsErrors" dxfId="464" priority="1167">
      <formula>ISERROR(D47)</formula>
    </cfRule>
  </conditionalFormatting>
  <conditionalFormatting sqref="D47:D62">
    <cfRule type="cellIs" dxfId="463" priority="1166" operator="equal">
      <formula>#DIV/0!</formula>
    </cfRule>
  </conditionalFormatting>
  <conditionalFormatting sqref="D47:D62">
    <cfRule type="colorScale" priority="1165">
      <colorScale>
        <cfvo type="min"/>
        <cfvo type="percentile" val="50"/>
        <cfvo type="max"/>
        <color rgb="FFF8696B"/>
        <color rgb="FFFFEB84"/>
        <color rgb="FF63BE7B"/>
      </colorScale>
    </cfRule>
  </conditionalFormatting>
  <conditionalFormatting sqref="B44">
    <cfRule type="cellIs" dxfId="462" priority="1160" operator="equal">
      <formula>#DIV/0!</formula>
    </cfRule>
  </conditionalFormatting>
  <conditionalFormatting sqref="B64">
    <cfRule type="cellIs" dxfId="461" priority="1158" operator="equal">
      <formula>#DIV/0!</formula>
    </cfRule>
  </conditionalFormatting>
  <conditionalFormatting sqref="A23:A24">
    <cfRule type="cellIs" dxfId="460" priority="1154" operator="equal">
      <formula>#DIV/0!</formula>
    </cfRule>
  </conditionalFormatting>
  <conditionalFormatting sqref="A44">
    <cfRule type="cellIs" dxfId="459" priority="1153" operator="equal">
      <formula>#DIV/0!</formula>
    </cfRule>
  </conditionalFormatting>
  <conditionalFormatting sqref="A64">
    <cfRule type="cellIs" dxfId="458" priority="1152" operator="equal">
      <formula>#DIV/0!</formula>
    </cfRule>
  </conditionalFormatting>
  <conditionalFormatting sqref="B43">
    <cfRule type="cellIs" dxfId="457" priority="1147" operator="equal">
      <formula>#DIV/0!</formula>
    </cfRule>
  </conditionalFormatting>
  <conditionalFormatting sqref="B63">
    <cfRule type="cellIs" dxfId="456" priority="1146" operator="equal">
      <formula>#DIV/0!</formula>
    </cfRule>
  </conditionalFormatting>
  <conditionalFormatting sqref="A43">
    <cfRule type="cellIs" dxfId="455" priority="1144" operator="equal">
      <formula>#DIV/0!</formula>
    </cfRule>
  </conditionalFormatting>
  <conditionalFormatting sqref="A63">
    <cfRule type="cellIs" dxfId="454" priority="1143" operator="equal">
      <formula>#DIV/0!</formula>
    </cfRule>
  </conditionalFormatting>
  <conditionalFormatting sqref="Q212:V212 C212:M212">
    <cfRule type="cellIs" dxfId="453" priority="1140" operator="equal">
      <formula>#DIV/0!</formula>
    </cfRule>
  </conditionalFormatting>
  <conditionalFormatting sqref="Q271:V272 C271:M272">
    <cfRule type="cellIs" dxfId="452" priority="1139" operator="equal">
      <formula>#DIV/0!</formula>
    </cfRule>
  </conditionalFormatting>
  <conditionalFormatting sqref="CS75:CX75 CS120:CX120 CT74:CX74 CS78:CX90 CS76:CT77 CS93:CX105 CS91:CT92 CS108:CX118 CS106:CT107 CS121:CT122">
    <cfRule type="cellIs" dxfId="451" priority="1137" operator="equal">
      <formula>#DIV/0!</formula>
    </cfRule>
  </conditionalFormatting>
  <conditionalFormatting sqref="D77:N86">
    <cfRule type="colorScale" priority="1136">
      <colorScale>
        <cfvo type="min"/>
        <cfvo type="percentile" val="50"/>
        <cfvo type="max"/>
        <color rgb="FF63BE7B"/>
        <color rgb="FFFFEB84"/>
        <color rgb="FFF8696B"/>
      </colorScale>
    </cfRule>
  </conditionalFormatting>
  <conditionalFormatting sqref="D107:M116 C106">
    <cfRule type="cellIs" dxfId="450" priority="1041" operator="equal">
      <formula>#DIV/0!</formula>
    </cfRule>
  </conditionalFormatting>
  <conditionalFormatting sqref="P88:X90 P74:X75 R118:X118 P103:X105 P118:Q119">
    <cfRule type="cellIs" dxfId="449" priority="1121" operator="equal">
      <formula>#DIV/0!</formula>
    </cfRule>
  </conditionalFormatting>
  <conditionalFormatting sqref="AU74:AV75 AU88:AV90 AU118:AU119 AV118 AU103:AV105">
    <cfRule type="cellIs" dxfId="448" priority="1105" operator="equal">
      <formula>#DIV/0!</formula>
    </cfRule>
  </conditionalFormatting>
  <conditionalFormatting sqref="CU107:DD107 CU106:DB106">
    <cfRule type="cellIs" dxfId="447" priority="1067" operator="equal">
      <formula>#DIV/0!</formula>
    </cfRule>
  </conditionalFormatting>
  <conditionalFormatting sqref="DE106:DG106">
    <cfRule type="cellIs" dxfId="446" priority="1066" operator="equal">
      <formula>#DIV/0!</formula>
    </cfRule>
  </conditionalFormatting>
  <conditionalFormatting sqref="CS74">
    <cfRule type="cellIs" dxfId="445" priority="1097" operator="equal">
      <formula>#DIV/0!</formula>
    </cfRule>
  </conditionalFormatting>
  <conditionalFormatting sqref="CU77:DD77">
    <cfRule type="colorScale" priority="1280">
      <colorScale>
        <cfvo type="min"/>
        <cfvo type="percentile" val="50"/>
        <cfvo type="max"/>
        <color rgb="FF63BE7B"/>
        <color rgb="FFFFEB84"/>
        <color rgb="FFF8696B"/>
      </colorScale>
    </cfRule>
  </conditionalFormatting>
  <conditionalFormatting sqref="CU77:DD77">
    <cfRule type="colorScale" priority="1283">
      <colorScale>
        <cfvo type="min"/>
        <cfvo type="percentile" val="50"/>
        <cfvo type="max"/>
        <color rgb="FF63BE7B"/>
        <color rgb="FFFFEB84"/>
        <color rgb="FFF8696B"/>
      </colorScale>
    </cfRule>
  </conditionalFormatting>
  <conditionalFormatting sqref="DE76:DG76">
    <cfRule type="cellIs" dxfId="444" priority="1080" operator="equal">
      <formula>#DIV/0!</formula>
    </cfRule>
  </conditionalFormatting>
  <conditionalFormatting sqref="DE77:DI77">
    <cfRule type="cellIs" dxfId="443" priority="1077" operator="equal">
      <formula>#DIV/0!</formula>
    </cfRule>
  </conditionalFormatting>
  <conditionalFormatting sqref="DE77:DI77">
    <cfRule type="colorScale" priority="1078">
      <colorScale>
        <cfvo type="min"/>
        <cfvo type="percentile" val="50"/>
        <cfvo type="max"/>
        <color rgb="FF63BE7B"/>
        <color rgb="FFFFEB84"/>
        <color rgb="FFF8696B"/>
      </colorScale>
    </cfRule>
  </conditionalFormatting>
  <conditionalFormatting sqref="DE77:DI77">
    <cfRule type="colorScale" priority="1079">
      <colorScale>
        <cfvo type="min"/>
        <cfvo type="percentile" val="50"/>
        <cfvo type="max"/>
        <color rgb="FF63BE7B"/>
        <color rgb="FFFFEB84"/>
        <color rgb="FFF8696B"/>
      </colorScale>
    </cfRule>
  </conditionalFormatting>
  <conditionalFormatting sqref="CU92:DD92 CU91:DI91">
    <cfRule type="cellIs" dxfId="442" priority="1074" operator="equal">
      <formula>#DIV/0!</formula>
    </cfRule>
  </conditionalFormatting>
  <conditionalFormatting sqref="CU92:DD92">
    <cfRule type="colorScale" priority="1075">
      <colorScale>
        <cfvo type="min"/>
        <cfvo type="percentile" val="50"/>
        <cfvo type="max"/>
        <color rgb="FF63BE7B"/>
        <color rgb="FFFFEB84"/>
        <color rgb="FFF8696B"/>
      </colorScale>
    </cfRule>
  </conditionalFormatting>
  <conditionalFormatting sqref="CU92:DD92">
    <cfRule type="colorScale" priority="1076">
      <colorScale>
        <cfvo type="min"/>
        <cfvo type="percentile" val="50"/>
        <cfvo type="max"/>
        <color rgb="FF63BE7B"/>
        <color rgb="FFFFEB84"/>
        <color rgb="FFF8696B"/>
      </colorScale>
    </cfRule>
  </conditionalFormatting>
  <conditionalFormatting sqref="DE91:DG91">
    <cfRule type="cellIs" dxfId="441" priority="1073" operator="equal">
      <formula>#DIV/0!</formula>
    </cfRule>
  </conditionalFormatting>
  <conditionalFormatting sqref="DE92:DI92">
    <cfRule type="cellIs" dxfId="440" priority="1070" operator="equal">
      <formula>#DIV/0!</formula>
    </cfRule>
  </conditionalFormatting>
  <conditionalFormatting sqref="DE92:DI92">
    <cfRule type="colorScale" priority="1071">
      <colorScale>
        <cfvo type="min"/>
        <cfvo type="percentile" val="50"/>
        <cfvo type="max"/>
        <color rgb="FF63BE7B"/>
        <color rgb="FFFFEB84"/>
        <color rgb="FFF8696B"/>
      </colorScale>
    </cfRule>
  </conditionalFormatting>
  <conditionalFormatting sqref="DE92:DI92">
    <cfRule type="colorScale" priority="1072">
      <colorScale>
        <cfvo type="min"/>
        <cfvo type="percentile" val="50"/>
        <cfvo type="max"/>
        <color rgb="FF63BE7B"/>
        <color rgb="FFFFEB84"/>
        <color rgb="FFF8696B"/>
      </colorScale>
    </cfRule>
  </conditionalFormatting>
  <conditionalFormatting sqref="CU107:DD107">
    <cfRule type="colorScale" priority="1068">
      <colorScale>
        <cfvo type="min"/>
        <cfvo type="percentile" val="50"/>
        <cfvo type="max"/>
        <color rgb="FF63BE7B"/>
        <color rgb="FFFFEB84"/>
        <color rgb="FFF8696B"/>
      </colorScale>
    </cfRule>
  </conditionalFormatting>
  <conditionalFormatting sqref="CU107:DD107">
    <cfRule type="colorScale" priority="1069">
      <colorScale>
        <cfvo type="min"/>
        <cfvo type="percentile" val="50"/>
        <cfvo type="max"/>
        <color rgb="FF63BE7B"/>
        <color rgb="FFFFEB84"/>
        <color rgb="FFF8696B"/>
      </colorScale>
    </cfRule>
  </conditionalFormatting>
  <conditionalFormatting sqref="DE107:DI107">
    <cfRule type="cellIs" dxfId="439" priority="1063" operator="equal">
      <formula>#DIV/0!</formula>
    </cfRule>
  </conditionalFormatting>
  <conditionalFormatting sqref="DE107:DI107">
    <cfRule type="colorScale" priority="1064">
      <colorScale>
        <cfvo type="min"/>
        <cfvo type="percentile" val="50"/>
        <cfvo type="max"/>
        <color rgb="FF63BE7B"/>
        <color rgb="FFFFEB84"/>
        <color rgb="FFF8696B"/>
      </colorScale>
    </cfRule>
  </conditionalFormatting>
  <conditionalFormatting sqref="DE107:DI107">
    <cfRule type="colorScale" priority="1065">
      <colorScale>
        <cfvo type="min"/>
        <cfvo type="percentile" val="50"/>
        <cfvo type="max"/>
        <color rgb="FF63BE7B"/>
        <color rgb="FFFFEB84"/>
        <color rgb="FFF8696B"/>
      </colorScale>
    </cfRule>
  </conditionalFormatting>
  <conditionalFormatting sqref="CU122:DD122 CU121:DB121">
    <cfRule type="cellIs" dxfId="438" priority="1060" operator="equal">
      <formula>#DIV/0!</formula>
    </cfRule>
  </conditionalFormatting>
  <conditionalFormatting sqref="CU122:DD122">
    <cfRule type="colorScale" priority="1061">
      <colorScale>
        <cfvo type="min"/>
        <cfvo type="percentile" val="50"/>
        <cfvo type="max"/>
        <color rgb="FF63BE7B"/>
        <color rgb="FFFFEB84"/>
        <color rgb="FFF8696B"/>
      </colorScale>
    </cfRule>
  </conditionalFormatting>
  <conditionalFormatting sqref="CU122:DD122">
    <cfRule type="colorScale" priority="1062">
      <colorScale>
        <cfvo type="min"/>
        <cfvo type="percentile" val="50"/>
        <cfvo type="max"/>
        <color rgb="FF63BE7B"/>
        <color rgb="FFFFEB84"/>
        <color rgb="FFF8696B"/>
      </colorScale>
    </cfRule>
  </conditionalFormatting>
  <conditionalFormatting sqref="DE121:DG121">
    <cfRule type="cellIs" dxfId="437" priority="1059" operator="equal">
      <formula>#DIV/0!</formula>
    </cfRule>
  </conditionalFormatting>
  <conditionalFormatting sqref="DE122:DI122">
    <cfRule type="cellIs" dxfId="436" priority="1056" operator="equal">
      <formula>#DIV/0!</formula>
    </cfRule>
  </conditionalFormatting>
  <conditionalFormatting sqref="DE122:DI122">
    <cfRule type="colorScale" priority="1057">
      <colorScale>
        <cfvo type="min"/>
        <cfvo type="percentile" val="50"/>
        <cfvo type="max"/>
        <color rgb="FF63BE7B"/>
        <color rgb="FFFFEB84"/>
        <color rgb="FFF8696B"/>
      </colorScale>
    </cfRule>
  </conditionalFormatting>
  <conditionalFormatting sqref="DE122:DI122">
    <cfRule type="colorScale" priority="1058">
      <colorScale>
        <cfvo type="min"/>
        <cfvo type="percentile" val="50"/>
        <cfvo type="max"/>
        <color rgb="FF63BE7B"/>
        <color rgb="FFFFEB84"/>
        <color rgb="FFF8696B"/>
      </colorScale>
    </cfRule>
  </conditionalFormatting>
  <conditionalFormatting sqref="CU92:DI92 D77:N86 CU77:DI77 CU107:DI107 CU122:DI122">
    <cfRule type="colorScale" priority="1055">
      <colorScale>
        <cfvo type="min"/>
        <cfvo type="percentile" val="50"/>
        <cfvo type="max"/>
        <color rgb="FF63BE7B"/>
        <color rgb="FFFFEB84"/>
        <color rgb="FFF8696B"/>
      </colorScale>
    </cfRule>
  </conditionalFormatting>
  <conditionalFormatting sqref="CS78:CX86 CS77:CT77">
    <cfRule type="colorScale" priority="1307">
      <colorScale>
        <cfvo type="min"/>
        <cfvo type="percentile" val="50"/>
        <cfvo type="max"/>
        <color rgb="FF63BE7B"/>
        <color rgb="FFFFEB84"/>
        <color rgb="FFF8696B"/>
      </colorScale>
    </cfRule>
  </conditionalFormatting>
  <conditionalFormatting sqref="CS93:CX101 CS92:CT92">
    <cfRule type="colorScale" priority="1311">
      <colorScale>
        <cfvo type="min"/>
        <cfvo type="percentile" val="50"/>
        <cfvo type="max"/>
        <color rgb="FF63BE7B"/>
        <color rgb="FFFFEB84"/>
        <color rgb="FFF8696B"/>
      </colorScale>
    </cfRule>
  </conditionalFormatting>
  <conditionalFormatting sqref="CS108:CX116 CS107:CT107">
    <cfRule type="colorScale" priority="1315">
      <colorScale>
        <cfvo type="min"/>
        <cfvo type="percentile" val="50"/>
        <cfvo type="max"/>
        <color rgb="FF63BE7B"/>
        <color rgb="FFFFEB84"/>
        <color rgb="FFF8696B"/>
      </colorScale>
    </cfRule>
  </conditionalFormatting>
  <conditionalFormatting sqref="CS122:CT122">
    <cfRule type="colorScale" priority="1319">
      <colorScale>
        <cfvo type="min"/>
        <cfvo type="percentile" val="50"/>
        <cfvo type="max"/>
        <color rgb="FF63BE7B"/>
        <color rgb="FFFFEB84"/>
        <color rgb="FFF8696B"/>
      </colorScale>
    </cfRule>
  </conditionalFormatting>
  <conditionalFormatting sqref="O77:T86">
    <cfRule type="cellIs" dxfId="435" priority="1054" operator="equal">
      <formula>#DIV/0!</formula>
    </cfRule>
  </conditionalFormatting>
  <conditionalFormatting sqref="O77:U86">
    <cfRule type="colorScale" priority="1053">
      <colorScale>
        <cfvo type="min"/>
        <cfvo type="percentile" val="50"/>
        <cfvo type="max"/>
        <color rgb="FF63BE7B"/>
        <color rgb="FFFFEB84"/>
        <color rgb="FFF8696B"/>
      </colorScale>
    </cfRule>
  </conditionalFormatting>
  <conditionalFormatting sqref="O77:U86">
    <cfRule type="colorScale" priority="1052">
      <colorScale>
        <cfvo type="min"/>
        <cfvo type="percentile" val="50"/>
        <cfvo type="max"/>
        <color rgb="FF63BE7B"/>
        <color rgb="FFFFEB84"/>
        <color rgb="FFF8696B"/>
      </colorScale>
    </cfRule>
  </conditionalFormatting>
  <conditionalFormatting sqref="V77:V86">
    <cfRule type="colorScale" priority="1051">
      <colorScale>
        <cfvo type="min"/>
        <cfvo type="percentile" val="50"/>
        <cfvo type="max"/>
        <color rgb="FF63BE7B"/>
        <color rgb="FFFFEB84"/>
        <color rgb="FFF8696B"/>
      </colorScale>
    </cfRule>
  </conditionalFormatting>
  <conditionalFormatting sqref="V77:V86">
    <cfRule type="colorScale" priority="1050">
      <colorScale>
        <cfvo type="min"/>
        <cfvo type="percentile" val="50"/>
        <cfvo type="max"/>
        <color rgb="FF63BE7B"/>
        <color rgb="FFFFEB84"/>
        <color rgb="FFF8696B"/>
      </colorScale>
    </cfRule>
  </conditionalFormatting>
  <conditionalFormatting sqref="C91:V91 C92:M101">
    <cfRule type="cellIs" dxfId="434" priority="1049" operator="equal">
      <formula>#DIV/0!</formula>
    </cfRule>
  </conditionalFormatting>
  <conditionalFormatting sqref="D92:N101">
    <cfRule type="colorScale" priority="1048">
      <colorScale>
        <cfvo type="min"/>
        <cfvo type="percentile" val="50"/>
        <cfvo type="max"/>
        <color rgb="FF63BE7B"/>
        <color rgb="FFFFEB84"/>
        <color rgb="FFF8696B"/>
      </colorScale>
    </cfRule>
  </conditionalFormatting>
  <conditionalFormatting sqref="D92:N101">
    <cfRule type="colorScale" priority="1047">
      <colorScale>
        <cfvo type="min"/>
        <cfvo type="percentile" val="50"/>
        <cfvo type="max"/>
        <color rgb="FF63BE7B"/>
        <color rgb="FFFFEB84"/>
        <color rgb="FFF8696B"/>
      </colorScale>
    </cfRule>
  </conditionalFormatting>
  <conditionalFormatting sqref="O92:T101">
    <cfRule type="cellIs" dxfId="433" priority="1046" operator="equal">
      <formula>#DIV/0!</formula>
    </cfRule>
  </conditionalFormatting>
  <conditionalFormatting sqref="O92:U101">
    <cfRule type="colorScale" priority="1045">
      <colorScale>
        <cfvo type="min"/>
        <cfvo type="percentile" val="50"/>
        <cfvo type="max"/>
        <color rgb="FF63BE7B"/>
        <color rgb="FFFFEB84"/>
        <color rgb="FFF8696B"/>
      </colorScale>
    </cfRule>
  </conditionalFormatting>
  <conditionalFormatting sqref="O92:U101">
    <cfRule type="colorScale" priority="1044">
      <colorScale>
        <cfvo type="min"/>
        <cfvo type="percentile" val="50"/>
        <cfvo type="max"/>
        <color rgb="FF63BE7B"/>
        <color rgb="FFFFEB84"/>
        <color rgb="FFF8696B"/>
      </colorScale>
    </cfRule>
  </conditionalFormatting>
  <conditionalFormatting sqref="V92:V101">
    <cfRule type="colorScale" priority="1043">
      <colorScale>
        <cfvo type="min"/>
        <cfvo type="percentile" val="50"/>
        <cfvo type="max"/>
        <color rgb="FF63BE7B"/>
        <color rgb="FFFFEB84"/>
        <color rgb="FFF8696B"/>
      </colorScale>
    </cfRule>
  </conditionalFormatting>
  <conditionalFormatting sqref="V92:V101">
    <cfRule type="colorScale" priority="1042">
      <colorScale>
        <cfvo type="min"/>
        <cfvo type="percentile" val="50"/>
        <cfvo type="max"/>
        <color rgb="FF63BE7B"/>
        <color rgb="FFFFEB84"/>
        <color rgb="FFF8696B"/>
      </colorScale>
    </cfRule>
  </conditionalFormatting>
  <conditionalFormatting sqref="D107:N116">
    <cfRule type="colorScale" priority="1040">
      <colorScale>
        <cfvo type="min"/>
        <cfvo type="percentile" val="50"/>
        <cfvo type="max"/>
        <color rgb="FF63BE7B"/>
        <color rgb="FFFFEB84"/>
        <color rgb="FFF8696B"/>
      </colorScale>
    </cfRule>
  </conditionalFormatting>
  <conditionalFormatting sqref="D107:N116">
    <cfRule type="colorScale" priority="1039">
      <colorScale>
        <cfvo type="min"/>
        <cfvo type="percentile" val="50"/>
        <cfvo type="max"/>
        <color rgb="FF63BE7B"/>
        <color rgb="FFFFEB84"/>
        <color rgb="FFF8696B"/>
      </colorScale>
    </cfRule>
  </conditionalFormatting>
  <conditionalFormatting sqref="O107:T116">
    <cfRule type="cellIs" dxfId="432" priority="1038" operator="equal">
      <formula>#DIV/0!</formula>
    </cfRule>
  </conditionalFormatting>
  <conditionalFormatting sqref="O107:U116">
    <cfRule type="colorScale" priority="1037">
      <colorScale>
        <cfvo type="min"/>
        <cfvo type="percentile" val="50"/>
        <cfvo type="max"/>
        <color rgb="FF63BE7B"/>
        <color rgb="FFFFEB84"/>
        <color rgb="FFF8696B"/>
      </colorScale>
    </cfRule>
  </conditionalFormatting>
  <conditionalFormatting sqref="O107:U116">
    <cfRule type="colorScale" priority="1036">
      <colorScale>
        <cfvo type="min"/>
        <cfvo type="percentile" val="50"/>
        <cfvo type="max"/>
        <color rgb="FF63BE7B"/>
        <color rgb="FFFFEB84"/>
        <color rgb="FFF8696B"/>
      </colorScale>
    </cfRule>
  </conditionalFormatting>
  <conditionalFormatting sqref="V107:V116">
    <cfRule type="colorScale" priority="1035">
      <colorScale>
        <cfvo type="min"/>
        <cfvo type="percentile" val="50"/>
        <cfvo type="max"/>
        <color rgb="FF63BE7B"/>
        <color rgb="FFFFEB84"/>
        <color rgb="FFF8696B"/>
      </colorScale>
    </cfRule>
  </conditionalFormatting>
  <conditionalFormatting sqref="V107:V116">
    <cfRule type="colorScale" priority="1034">
      <colorScale>
        <cfvo type="min"/>
        <cfvo type="percentile" val="50"/>
        <cfvo type="max"/>
        <color rgb="FF63BE7B"/>
        <color rgb="FFFFEB84"/>
        <color rgb="FFF8696B"/>
      </colorScale>
    </cfRule>
  </conditionalFormatting>
  <conditionalFormatting sqref="Y90:Z119 AA90:AK90 Y74:AK75 AA103:AK105 AA118:AK118 Y76:AT76 Y77:AK86 Y88:AK89 Y87:Z87">
    <cfRule type="cellIs" dxfId="431" priority="1025" operator="equal">
      <formula>#DIV/0!</formula>
    </cfRule>
  </conditionalFormatting>
  <conditionalFormatting sqref="AB77:AL86">
    <cfRule type="colorScale" priority="1024">
      <colorScale>
        <cfvo type="min"/>
        <cfvo type="percentile" val="50"/>
        <cfvo type="max"/>
        <color rgb="FF63BE7B"/>
        <color rgb="FFFFEB84"/>
        <color rgb="FFF8696B"/>
      </colorScale>
    </cfRule>
  </conditionalFormatting>
  <conditionalFormatting sqref="AN88:AT90 AN74:AT75 AP118:AT118 AN103:AT105 AN118:AO119">
    <cfRule type="cellIs" dxfId="430" priority="1023" operator="equal">
      <formula>#DIV/0!</formula>
    </cfRule>
  </conditionalFormatting>
  <conditionalFormatting sqref="AB77:AL86">
    <cfRule type="colorScale" priority="1022">
      <colorScale>
        <cfvo type="min"/>
        <cfvo type="percentile" val="50"/>
        <cfvo type="max"/>
        <color rgb="FF63BE7B"/>
        <color rgb="FFFFEB84"/>
        <color rgb="FFF8696B"/>
      </colorScale>
    </cfRule>
  </conditionalFormatting>
  <conditionalFormatting sqref="AM77:AR86">
    <cfRule type="cellIs" dxfId="429" priority="1021" operator="equal">
      <formula>#DIV/0!</formula>
    </cfRule>
  </conditionalFormatting>
  <conditionalFormatting sqref="AM77:AS86">
    <cfRule type="colorScale" priority="1020">
      <colorScale>
        <cfvo type="min"/>
        <cfvo type="percentile" val="50"/>
        <cfvo type="max"/>
        <color rgb="FF63BE7B"/>
        <color rgb="FFFFEB84"/>
        <color rgb="FFF8696B"/>
      </colorScale>
    </cfRule>
  </conditionalFormatting>
  <conditionalFormatting sqref="AM77:AS86">
    <cfRule type="colorScale" priority="1019">
      <colorScale>
        <cfvo type="min"/>
        <cfvo type="percentile" val="50"/>
        <cfvo type="max"/>
        <color rgb="FF63BE7B"/>
        <color rgb="FFFFEB84"/>
        <color rgb="FFF8696B"/>
      </colorScale>
    </cfRule>
  </conditionalFormatting>
  <conditionalFormatting sqref="AT77:AT86">
    <cfRule type="colorScale" priority="1018">
      <colorScale>
        <cfvo type="min"/>
        <cfvo type="percentile" val="50"/>
        <cfvo type="max"/>
        <color rgb="FF63BE7B"/>
        <color rgb="FFFFEB84"/>
        <color rgb="FFF8696B"/>
      </colorScale>
    </cfRule>
  </conditionalFormatting>
  <conditionalFormatting sqref="AT77:AT86">
    <cfRule type="colorScale" priority="1017">
      <colorScale>
        <cfvo type="min"/>
        <cfvo type="percentile" val="50"/>
        <cfvo type="max"/>
        <color rgb="FF63BE7B"/>
        <color rgb="FFFFEB84"/>
        <color rgb="FFF8696B"/>
      </colorScale>
    </cfRule>
  </conditionalFormatting>
  <conditionalFormatting sqref="AB92:AK101 AA91">
    <cfRule type="cellIs" dxfId="428" priority="1016" operator="equal">
      <formula>#DIV/0!</formula>
    </cfRule>
  </conditionalFormatting>
  <conditionalFormatting sqref="AB92:AL101">
    <cfRule type="colorScale" priority="1015">
      <colorScale>
        <cfvo type="min"/>
        <cfvo type="percentile" val="50"/>
        <cfvo type="max"/>
        <color rgb="FF63BE7B"/>
        <color rgb="FFFFEB84"/>
        <color rgb="FFF8696B"/>
      </colorScale>
    </cfRule>
  </conditionalFormatting>
  <conditionalFormatting sqref="AB92:AL101">
    <cfRule type="colorScale" priority="1014">
      <colorScale>
        <cfvo type="min"/>
        <cfvo type="percentile" val="50"/>
        <cfvo type="max"/>
        <color rgb="FF63BE7B"/>
        <color rgb="FFFFEB84"/>
        <color rgb="FFF8696B"/>
      </colorScale>
    </cfRule>
  </conditionalFormatting>
  <conditionalFormatting sqref="AM92:AR101">
    <cfRule type="cellIs" dxfId="427" priority="1013" operator="equal">
      <formula>#DIV/0!</formula>
    </cfRule>
  </conditionalFormatting>
  <conditionalFormatting sqref="AM92:AS101">
    <cfRule type="colorScale" priority="1012">
      <colorScale>
        <cfvo type="min"/>
        <cfvo type="percentile" val="50"/>
        <cfvo type="max"/>
        <color rgb="FF63BE7B"/>
        <color rgb="FFFFEB84"/>
        <color rgb="FFF8696B"/>
      </colorScale>
    </cfRule>
  </conditionalFormatting>
  <conditionalFormatting sqref="AM92:AS101">
    <cfRule type="colorScale" priority="1011">
      <colorScale>
        <cfvo type="min"/>
        <cfvo type="percentile" val="50"/>
        <cfvo type="max"/>
        <color rgb="FF63BE7B"/>
        <color rgb="FFFFEB84"/>
        <color rgb="FFF8696B"/>
      </colorScale>
    </cfRule>
  </conditionalFormatting>
  <conditionalFormatting sqref="AT92:AT101">
    <cfRule type="colorScale" priority="1010">
      <colorScale>
        <cfvo type="min"/>
        <cfvo type="percentile" val="50"/>
        <cfvo type="max"/>
        <color rgb="FF63BE7B"/>
        <color rgb="FFFFEB84"/>
        <color rgb="FFF8696B"/>
      </colorScale>
    </cfRule>
  </conditionalFormatting>
  <conditionalFormatting sqref="AT92:AT101">
    <cfRule type="colorScale" priority="1009">
      <colorScale>
        <cfvo type="min"/>
        <cfvo type="percentile" val="50"/>
        <cfvo type="max"/>
        <color rgb="FF63BE7B"/>
        <color rgb="FFFFEB84"/>
        <color rgb="FFF8696B"/>
      </colorScale>
    </cfRule>
  </conditionalFormatting>
  <conditionalFormatting sqref="AB107:AK116 AA106">
    <cfRule type="cellIs" dxfId="426" priority="1008" operator="equal">
      <formula>#DIV/0!</formula>
    </cfRule>
  </conditionalFormatting>
  <conditionalFormatting sqref="AB107:AL116">
    <cfRule type="colorScale" priority="1007">
      <colorScale>
        <cfvo type="min"/>
        <cfvo type="percentile" val="50"/>
        <cfvo type="max"/>
        <color rgb="FF63BE7B"/>
        <color rgb="FFFFEB84"/>
        <color rgb="FFF8696B"/>
      </colorScale>
    </cfRule>
  </conditionalFormatting>
  <conditionalFormatting sqref="AB107:AL116">
    <cfRule type="colorScale" priority="1006">
      <colorScale>
        <cfvo type="min"/>
        <cfvo type="percentile" val="50"/>
        <cfvo type="max"/>
        <color rgb="FF63BE7B"/>
        <color rgb="FFFFEB84"/>
        <color rgb="FFF8696B"/>
      </colorScale>
    </cfRule>
  </conditionalFormatting>
  <conditionalFormatting sqref="AM107:AR116">
    <cfRule type="cellIs" dxfId="425" priority="1005" operator="equal">
      <formula>#DIV/0!</formula>
    </cfRule>
  </conditionalFormatting>
  <conditionalFormatting sqref="AM107:AS116">
    <cfRule type="colorScale" priority="1004">
      <colorScale>
        <cfvo type="min"/>
        <cfvo type="percentile" val="50"/>
        <cfvo type="max"/>
        <color rgb="FF63BE7B"/>
        <color rgb="FFFFEB84"/>
        <color rgb="FFF8696B"/>
      </colorScale>
    </cfRule>
  </conditionalFormatting>
  <conditionalFormatting sqref="AM107:AS116">
    <cfRule type="colorScale" priority="1003">
      <colorScale>
        <cfvo type="min"/>
        <cfvo type="percentile" val="50"/>
        <cfvo type="max"/>
        <color rgb="FF63BE7B"/>
        <color rgb="FFFFEB84"/>
        <color rgb="FFF8696B"/>
      </colorScale>
    </cfRule>
  </conditionalFormatting>
  <conditionalFormatting sqref="AT107:AT116">
    <cfRule type="colorScale" priority="1002">
      <colorScale>
        <cfvo type="min"/>
        <cfvo type="percentile" val="50"/>
        <cfvo type="max"/>
        <color rgb="FF63BE7B"/>
        <color rgb="FFFFEB84"/>
        <color rgb="FFF8696B"/>
      </colorScale>
    </cfRule>
  </conditionalFormatting>
  <conditionalFormatting sqref="AT107:AT116">
    <cfRule type="colorScale" priority="1001">
      <colorScale>
        <cfvo type="min"/>
        <cfvo type="percentile" val="50"/>
        <cfvo type="max"/>
        <color rgb="FF63BE7B"/>
        <color rgb="FFFFEB84"/>
        <color rgb="FFF8696B"/>
      </colorScale>
    </cfRule>
  </conditionalFormatting>
  <conditionalFormatting sqref="AW90:AX119 AY90:BI90 AW74:BI75 AW88:BI89 AW76:AY76 AY103:BI105 AY118:BI118 AZ77:BI86 AW77:AX87">
    <cfRule type="cellIs" dxfId="424" priority="992" operator="equal">
      <formula>#DIV/0!</formula>
    </cfRule>
  </conditionalFormatting>
  <conditionalFormatting sqref="AZ77:BJ86">
    <cfRule type="colorScale" priority="991">
      <colorScale>
        <cfvo type="min"/>
        <cfvo type="percentile" val="50"/>
        <cfvo type="max"/>
        <color rgb="FF63BE7B"/>
        <color rgb="FFFFEB84"/>
        <color rgb="FFF8696B"/>
      </colorScale>
    </cfRule>
  </conditionalFormatting>
  <conditionalFormatting sqref="BL88:BR90 BL74:BR75 BN118:BR118 BL103:BR105 BL118:BM119">
    <cfRule type="cellIs" dxfId="423" priority="990" operator="equal">
      <formula>#DIV/0!</formula>
    </cfRule>
  </conditionalFormatting>
  <conditionalFormatting sqref="AZ77:BJ86">
    <cfRule type="colorScale" priority="989">
      <colorScale>
        <cfvo type="min"/>
        <cfvo type="percentile" val="50"/>
        <cfvo type="max"/>
        <color rgb="FF63BE7B"/>
        <color rgb="FFFFEB84"/>
        <color rgb="FFF8696B"/>
      </colorScale>
    </cfRule>
  </conditionalFormatting>
  <conditionalFormatting sqref="BK77:BP86">
    <cfRule type="cellIs" dxfId="422" priority="988" operator="equal">
      <formula>#DIV/0!</formula>
    </cfRule>
  </conditionalFormatting>
  <conditionalFormatting sqref="BK77:BQ86">
    <cfRule type="colorScale" priority="987">
      <colorScale>
        <cfvo type="min"/>
        <cfvo type="percentile" val="50"/>
        <cfvo type="max"/>
        <color rgb="FF63BE7B"/>
        <color rgb="FFFFEB84"/>
        <color rgb="FFF8696B"/>
      </colorScale>
    </cfRule>
  </conditionalFormatting>
  <conditionalFormatting sqref="BK77:BQ86">
    <cfRule type="colorScale" priority="986">
      <colorScale>
        <cfvo type="min"/>
        <cfvo type="percentile" val="50"/>
        <cfvo type="max"/>
        <color rgb="FF63BE7B"/>
        <color rgb="FFFFEB84"/>
        <color rgb="FFF8696B"/>
      </colorScale>
    </cfRule>
  </conditionalFormatting>
  <conditionalFormatting sqref="BR77:BR86">
    <cfRule type="colorScale" priority="985">
      <colorScale>
        <cfvo type="min"/>
        <cfvo type="percentile" val="50"/>
        <cfvo type="max"/>
        <color rgb="FF63BE7B"/>
        <color rgb="FFFFEB84"/>
        <color rgb="FFF8696B"/>
      </colorScale>
    </cfRule>
  </conditionalFormatting>
  <conditionalFormatting sqref="BR77:BR86">
    <cfRule type="colorScale" priority="984">
      <colorScale>
        <cfvo type="min"/>
        <cfvo type="percentile" val="50"/>
        <cfvo type="max"/>
        <color rgb="FF63BE7B"/>
        <color rgb="FFFFEB84"/>
        <color rgb="FFF8696B"/>
      </colorScale>
    </cfRule>
  </conditionalFormatting>
  <conditionalFormatting sqref="AZ92:BI101 AY91">
    <cfRule type="cellIs" dxfId="421" priority="983" operator="equal">
      <formula>#DIV/0!</formula>
    </cfRule>
  </conditionalFormatting>
  <conditionalFormatting sqref="AZ92:BJ101">
    <cfRule type="colorScale" priority="982">
      <colorScale>
        <cfvo type="min"/>
        <cfvo type="percentile" val="50"/>
        <cfvo type="max"/>
        <color rgb="FF63BE7B"/>
        <color rgb="FFFFEB84"/>
        <color rgb="FFF8696B"/>
      </colorScale>
    </cfRule>
  </conditionalFormatting>
  <conditionalFormatting sqref="AZ92:BJ101">
    <cfRule type="colorScale" priority="981">
      <colorScale>
        <cfvo type="min"/>
        <cfvo type="percentile" val="50"/>
        <cfvo type="max"/>
        <color rgb="FF63BE7B"/>
        <color rgb="FFFFEB84"/>
        <color rgb="FFF8696B"/>
      </colorScale>
    </cfRule>
  </conditionalFormatting>
  <conditionalFormatting sqref="BK92:BP101">
    <cfRule type="cellIs" dxfId="420" priority="980" operator="equal">
      <formula>#DIV/0!</formula>
    </cfRule>
  </conditionalFormatting>
  <conditionalFormatting sqref="BK92:BQ101">
    <cfRule type="colorScale" priority="979">
      <colorScale>
        <cfvo type="min"/>
        <cfvo type="percentile" val="50"/>
        <cfvo type="max"/>
        <color rgb="FF63BE7B"/>
        <color rgb="FFFFEB84"/>
        <color rgb="FFF8696B"/>
      </colorScale>
    </cfRule>
  </conditionalFormatting>
  <conditionalFormatting sqref="BK92:BQ101">
    <cfRule type="colorScale" priority="978">
      <colorScale>
        <cfvo type="min"/>
        <cfvo type="percentile" val="50"/>
        <cfvo type="max"/>
        <color rgb="FF63BE7B"/>
        <color rgb="FFFFEB84"/>
        <color rgb="FFF8696B"/>
      </colorScale>
    </cfRule>
  </conditionalFormatting>
  <conditionalFormatting sqref="BR92:BR101">
    <cfRule type="colorScale" priority="977">
      <colorScale>
        <cfvo type="min"/>
        <cfvo type="percentile" val="50"/>
        <cfvo type="max"/>
        <color rgb="FF63BE7B"/>
        <color rgb="FFFFEB84"/>
        <color rgb="FFF8696B"/>
      </colorScale>
    </cfRule>
  </conditionalFormatting>
  <conditionalFormatting sqref="BR92:BR101">
    <cfRule type="colorScale" priority="976">
      <colorScale>
        <cfvo type="min"/>
        <cfvo type="percentile" val="50"/>
        <cfvo type="max"/>
        <color rgb="FF63BE7B"/>
        <color rgb="FFFFEB84"/>
        <color rgb="FFF8696B"/>
      </colorScale>
    </cfRule>
  </conditionalFormatting>
  <conditionalFormatting sqref="AZ107:BI116 AY106">
    <cfRule type="cellIs" dxfId="419" priority="975" operator="equal">
      <formula>#DIV/0!</formula>
    </cfRule>
  </conditionalFormatting>
  <conditionalFormatting sqref="AZ107:BJ116">
    <cfRule type="colorScale" priority="974">
      <colorScale>
        <cfvo type="min"/>
        <cfvo type="percentile" val="50"/>
        <cfvo type="max"/>
        <color rgb="FF63BE7B"/>
        <color rgb="FFFFEB84"/>
        <color rgb="FFF8696B"/>
      </colorScale>
    </cfRule>
  </conditionalFormatting>
  <conditionalFormatting sqref="AZ107:BJ116">
    <cfRule type="colorScale" priority="973">
      <colorScale>
        <cfvo type="min"/>
        <cfvo type="percentile" val="50"/>
        <cfvo type="max"/>
        <color rgb="FF63BE7B"/>
        <color rgb="FFFFEB84"/>
        <color rgb="FFF8696B"/>
      </colorScale>
    </cfRule>
  </conditionalFormatting>
  <conditionalFormatting sqref="BK107:BP116">
    <cfRule type="cellIs" dxfId="418" priority="972" operator="equal">
      <formula>#DIV/0!</formula>
    </cfRule>
  </conditionalFormatting>
  <conditionalFormatting sqref="BK107:BQ116">
    <cfRule type="colorScale" priority="971">
      <colorScale>
        <cfvo type="min"/>
        <cfvo type="percentile" val="50"/>
        <cfvo type="max"/>
        <color rgb="FF63BE7B"/>
        <color rgb="FFFFEB84"/>
        <color rgb="FFF8696B"/>
      </colorScale>
    </cfRule>
  </conditionalFormatting>
  <conditionalFormatting sqref="BK107:BQ116">
    <cfRule type="colorScale" priority="970">
      <colorScale>
        <cfvo type="min"/>
        <cfvo type="percentile" val="50"/>
        <cfvo type="max"/>
        <color rgb="FF63BE7B"/>
        <color rgb="FFFFEB84"/>
        <color rgb="FFF8696B"/>
      </colorScale>
    </cfRule>
  </conditionalFormatting>
  <conditionalFormatting sqref="BR107:BR116">
    <cfRule type="colorScale" priority="969">
      <colorScale>
        <cfvo type="min"/>
        <cfvo type="percentile" val="50"/>
        <cfvo type="max"/>
        <color rgb="FF63BE7B"/>
        <color rgb="FFFFEB84"/>
        <color rgb="FFF8696B"/>
      </colorScale>
    </cfRule>
  </conditionalFormatting>
  <conditionalFormatting sqref="BR107:BR116">
    <cfRule type="colorScale" priority="968">
      <colorScale>
        <cfvo type="min"/>
        <cfvo type="percentile" val="50"/>
        <cfvo type="max"/>
        <color rgb="FF63BE7B"/>
        <color rgb="FFFFEB84"/>
        <color rgb="FFF8696B"/>
      </colorScale>
    </cfRule>
  </conditionalFormatting>
  <conditionalFormatting sqref="BW90:CG90 BW120:CG120 BU74:CG75 BU88:CG89 BU76:BW76 BW103:CG105 BW118:CG118 BX77:CG86 BU77:BV87 BU90:BV131">
    <cfRule type="cellIs" dxfId="417" priority="959" operator="equal">
      <formula>#DIV/0!</formula>
    </cfRule>
  </conditionalFormatting>
  <conditionalFormatting sqref="BX77:CH86">
    <cfRule type="colorScale" priority="958">
      <colorScale>
        <cfvo type="min"/>
        <cfvo type="percentile" val="50"/>
        <cfvo type="max"/>
        <color rgb="FF63BE7B"/>
        <color rgb="FFFFEB84"/>
        <color rgb="FFF8696B"/>
      </colorScale>
    </cfRule>
  </conditionalFormatting>
  <conditionalFormatting sqref="CJ88:CP90 CL120:CP120 CJ74:CP75 CL118:CP118 CJ103:CP105 CJ118:CK120">
    <cfRule type="cellIs" dxfId="416" priority="957" operator="equal">
      <formula>#DIV/0!</formula>
    </cfRule>
  </conditionalFormatting>
  <conditionalFormatting sqref="BX77:CH86">
    <cfRule type="colorScale" priority="956">
      <colorScale>
        <cfvo type="min"/>
        <cfvo type="percentile" val="50"/>
        <cfvo type="max"/>
        <color rgb="FF63BE7B"/>
        <color rgb="FFFFEB84"/>
        <color rgb="FFF8696B"/>
      </colorScale>
    </cfRule>
  </conditionalFormatting>
  <conditionalFormatting sqref="CI77:CN86">
    <cfRule type="cellIs" dxfId="415" priority="955" operator="equal">
      <formula>#DIV/0!</formula>
    </cfRule>
  </conditionalFormatting>
  <conditionalFormatting sqref="CI77:CO86">
    <cfRule type="colorScale" priority="954">
      <colorScale>
        <cfvo type="min"/>
        <cfvo type="percentile" val="50"/>
        <cfvo type="max"/>
        <color rgb="FF63BE7B"/>
        <color rgb="FFFFEB84"/>
        <color rgb="FFF8696B"/>
      </colorScale>
    </cfRule>
  </conditionalFormatting>
  <conditionalFormatting sqref="CI77:CO86">
    <cfRule type="colorScale" priority="953">
      <colorScale>
        <cfvo type="min"/>
        <cfvo type="percentile" val="50"/>
        <cfvo type="max"/>
        <color rgb="FF63BE7B"/>
        <color rgb="FFFFEB84"/>
        <color rgb="FFF8696B"/>
      </colorScale>
    </cfRule>
  </conditionalFormatting>
  <conditionalFormatting sqref="CP77:CP86">
    <cfRule type="colorScale" priority="952">
      <colorScale>
        <cfvo type="min"/>
        <cfvo type="percentile" val="50"/>
        <cfvo type="max"/>
        <color rgb="FF63BE7B"/>
        <color rgb="FFFFEB84"/>
        <color rgb="FFF8696B"/>
      </colorScale>
    </cfRule>
  </conditionalFormatting>
  <conditionalFormatting sqref="CP77:CP86">
    <cfRule type="colorScale" priority="951">
      <colorScale>
        <cfvo type="min"/>
        <cfvo type="percentile" val="50"/>
        <cfvo type="max"/>
        <color rgb="FF63BE7B"/>
        <color rgb="FFFFEB84"/>
        <color rgb="FFF8696B"/>
      </colorScale>
    </cfRule>
  </conditionalFormatting>
  <conditionalFormatting sqref="BX92:CG101 BW91">
    <cfRule type="cellIs" dxfId="414" priority="950" operator="equal">
      <formula>#DIV/0!</formula>
    </cfRule>
  </conditionalFormatting>
  <conditionalFormatting sqref="BX92:CH101">
    <cfRule type="colorScale" priority="949">
      <colorScale>
        <cfvo type="min"/>
        <cfvo type="percentile" val="50"/>
        <cfvo type="max"/>
        <color rgb="FF63BE7B"/>
        <color rgb="FFFFEB84"/>
        <color rgb="FFF8696B"/>
      </colorScale>
    </cfRule>
  </conditionalFormatting>
  <conditionalFormatting sqref="BX92:CH101">
    <cfRule type="colorScale" priority="948">
      <colorScale>
        <cfvo type="min"/>
        <cfvo type="percentile" val="50"/>
        <cfvo type="max"/>
        <color rgb="FF63BE7B"/>
        <color rgb="FFFFEB84"/>
        <color rgb="FFF8696B"/>
      </colorScale>
    </cfRule>
  </conditionalFormatting>
  <conditionalFormatting sqref="CI92:CN101">
    <cfRule type="cellIs" dxfId="413" priority="947" operator="equal">
      <formula>#DIV/0!</formula>
    </cfRule>
  </conditionalFormatting>
  <conditionalFormatting sqref="CI92:CO101">
    <cfRule type="colorScale" priority="946">
      <colorScale>
        <cfvo type="min"/>
        <cfvo type="percentile" val="50"/>
        <cfvo type="max"/>
        <color rgb="FF63BE7B"/>
        <color rgb="FFFFEB84"/>
        <color rgb="FFF8696B"/>
      </colorScale>
    </cfRule>
  </conditionalFormatting>
  <conditionalFormatting sqref="CI92:CO101">
    <cfRule type="colorScale" priority="945">
      <colorScale>
        <cfvo type="min"/>
        <cfvo type="percentile" val="50"/>
        <cfvo type="max"/>
        <color rgb="FF63BE7B"/>
        <color rgb="FFFFEB84"/>
        <color rgb="FFF8696B"/>
      </colorScale>
    </cfRule>
  </conditionalFormatting>
  <conditionalFormatting sqref="CP92:CP101">
    <cfRule type="colorScale" priority="944">
      <colorScale>
        <cfvo type="min"/>
        <cfvo type="percentile" val="50"/>
        <cfvo type="max"/>
        <color rgb="FF63BE7B"/>
        <color rgb="FFFFEB84"/>
        <color rgb="FFF8696B"/>
      </colorScale>
    </cfRule>
  </conditionalFormatting>
  <conditionalFormatting sqref="CP92:CP101">
    <cfRule type="colorScale" priority="943">
      <colorScale>
        <cfvo type="min"/>
        <cfvo type="percentile" val="50"/>
        <cfvo type="max"/>
        <color rgb="FF63BE7B"/>
        <color rgb="FFFFEB84"/>
        <color rgb="FFF8696B"/>
      </colorScale>
    </cfRule>
  </conditionalFormatting>
  <conditionalFormatting sqref="BX107:CG116 BW106">
    <cfRule type="cellIs" dxfId="412" priority="942" operator="equal">
      <formula>#DIV/0!</formula>
    </cfRule>
  </conditionalFormatting>
  <conditionalFormatting sqref="BX107:CH116">
    <cfRule type="colorScale" priority="941">
      <colorScale>
        <cfvo type="min"/>
        <cfvo type="percentile" val="50"/>
        <cfvo type="max"/>
        <color rgb="FF63BE7B"/>
        <color rgb="FFFFEB84"/>
        <color rgb="FFF8696B"/>
      </colorScale>
    </cfRule>
  </conditionalFormatting>
  <conditionalFormatting sqref="BX107:CH116">
    <cfRule type="colorScale" priority="940">
      <colorScale>
        <cfvo type="min"/>
        <cfvo type="percentile" val="50"/>
        <cfvo type="max"/>
        <color rgb="FF63BE7B"/>
        <color rgb="FFFFEB84"/>
        <color rgb="FFF8696B"/>
      </colorScale>
    </cfRule>
  </conditionalFormatting>
  <conditionalFormatting sqref="CI107:CN116">
    <cfRule type="cellIs" dxfId="411" priority="939" operator="equal">
      <formula>#DIV/0!</formula>
    </cfRule>
  </conditionalFormatting>
  <conditionalFormatting sqref="CI107:CO116">
    <cfRule type="colorScale" priority="938">
      <colorScale>
        <cfvo type="min"/>
        <cfvo type="percentile" val="50"/>
        <cfvo type="max"/>
        <color rgb="FF63BE7B"/>
        <color rgb="FFFFEB84"/>
        <color rgb="FFF8696B"/>
      </colorScale>
    </cfRule>
  </conditionalFormatting>
  <conditionalFormatting sqref="CI107:CO116">
    <cfRule type="colorScale" priority="937">
      <colorScale>
        <cfvo type="min"/>
        <cfvo type="percentile" val="50"/>
        <cfvo type="max"/>
        <color rgb="FF63BE7B"/>
        <color rgb="FFFFEB84"/>
        <color rgb="FFF8696B"/>
      </colorScale>
    </cfRule>
  </conditionalFormatting>
  <conditionalFormatting sqref="CP107:CP116">
    <cfRule type="colorScale" priority="936">
      <colorScale>
        <cfvo type="min"/>
        <cfvo type="percentile" val="50"/>
        <cfvo type="max"/>
        <color rgb="FF63BE7B"/>
        <color rgb="FFFFEB84"/>
        <color rgb="FFF8696B"/>
      </colorScale>
    </cfRule>
  </conditionalFormatting>
  <conditionalFormatting sqref="CP107:CP116">
    <cfRule type="colorScale" priority="935">
      <colorScale>
        <cfvo type="min"/>
        <cfvo type="percentile" val="50"/>
        <cfvo type="max"/>
        <color rgb="FF63BE7B"/>
        <color rgb="FFFFEB84"/>
        <color rgb="FFF8696B"/>
      </colorScale>
    </cfRule>
  </conditionalFormatting>
  <conditionalFormatting sqref="BW121">
    <cfRule type="cellIs" dxfId="410" priority="934" operator="equal">
      <formula>#DIV/0!</formula>
    </cfRule>
  </conditionalFormatting>
  <conditionalFormatting sqref="D77:V86 D92:V101 D107:V116 AB77:AT86 AB92:AT101 AB107:AT116 AZ77:BR86 AZ92:BR101 AZ107:BR116 BX77:CP86 BX92:CP101 BX107:CP116 CU77:DI77 CU92:DI92 CU107:DI107 CU122:DI122">
    <cfRule type="colorScale" priority="926">
      <colorScale>
        <cfvo type="min"/>
        <cfvo type="percentile" val="50"/>
        <cfvo type="max"/>
        <color rgb="FF63BE7B"/>
        <color rgb="FFFFEB84"/>
        <color rgb="FFF8696B"/>
      </colorScale>
    </cfRule>
  </conditionalFormatting>
  <conditionalFormatting sqref="AB27:AB42">
    <cfRule type="cellIs" dxfId="409" priority="925" operator="equal">
      <formula>#DIV/0!</formula>
    </cfRule>
  </conditionalFormatting>
  <conditionalFormatting sqref="AB7:AB22">
    <cfRule type="cellIs" dxfId="408" priority="924" operator="equal">
      <formula>#DIV/0!</formula>
    </cfRule>
  </conditionalFormatting>
  <conditionalFormatting sqref="AB47:AB62">
    <cfRule type="cellIs" dxfId="407" priority="923" operator="equal">
      <formula>#DIV/0!</formula>
    </cfRule>
  </conditionalFormatting>
  <conditionalFormatting sqref="D106:V106">
    <cfRule type="cellIs" dxfId="406" priority="921" operator="equal">
      <formula>#DIV/0!</formula>
    </cfRule>
  </conditionalFormatting>
  <conditionalFormatting sqref="C107:C116">
    <cfRule type="cellIs" dxfId="405" priority="919" operator="equal">
      <formula>#DIV/0!</formula>
    </cfRule>
  </conditionalFormatting>
  <conditionalFormatting sqref="AB91:AT91">
    <cfRule type="cellIs" dxfId="404" priority="917" operator="equal">
      <formula>#DIV/0!</formula>
    </cfRule>
  </conditionalFormatting>
  <conditionalFormatting sqref="AA92:AA101">
    <cfRule type="cellIs" dxfId="403" priority="916" operator="equal">
      <formula>#DIV/0!</formula>
    </cfRule>
  </conditionalFormatting>
  <conditionalFormatting sqref="AA107:AA116">
    <cfRule type="cellIs" dxfId="402" priority="915" operator="equal">
      <formula>#DIV/0!</formula>
    </cfRule>
  </conditionalFormatting>
  <conditionalFormatting sqref="AB106:AT106">
    <cfRule type="cellIs" dxfId="401" priority="913" operator="equal">
      <formula>#DIV/0!</formula>
    </cfRule>
  </conditionalFormatting>
  <conditionalFormatting sqref="AZ76:BR76">
    <cfRule type="cellIs" dxfId="400" priority="911" operator="equal">
      <formula>#DIV/0!</formula>
    </cfRule>
  </conditionalFormatting>
  <conditionalFormatting sqref="AZ91:BR91">
    <cfRule type="cellIs" dxfId="399" priority="910" operator="equal">
      <formula>#DIV/0!</formula>
    </cfRule>
  </conditionalFormatting>
  <conditionalFormatting sqref="AZ106:BR106">
    <cfRule type="cellIs" dxfId="398" priority="909" operator="equal">
      <formula>#DIV/0!</formula>
    </cfRule>
  </conditionalFormatting>
  <conditionalFormatting sqref="BX121:CP121">
    <cfRule type="cellIs" dxfId="397" priority="907" operator="equal">
      <formula>#DIV/0!</formula>
    </cfRule>
  </conditionalFormatting>
  <conditionalFormatting sqref="BX106:CP106">
    <cfRule type="cellIs" dxfId="396" priority="906" operator="equal">
      <formula>#DIV/0!</formula>
    </cfRule>
  </conditionalFormatting>
  <conditionalFormatting sqref="BX91:CP91">
    <cfRule type="cellIs" dxfId="395" priority="905" operator="equal">
      <formula>#DIV/0!</formula>
    </cfRule>
  </conditionalFormatting>
  <conditionalFormatting sqref="BX76:CP76">
    <cfRule type="cellIs" dxfId="394" priority="904" operator="equal">
      <formula>#DIV/0!</formula>
    </cfRule>
  </conditionalFormatting>
  <conditionalFormatting sqref="AY77:AY86">
    <cfRule type="cellIs" dxfId="393" priority="903" operator="equal">
      <formula>#DIV/0!</formula>
    </cfRule>
  </conditionalFormatting>
  <conditionalFormatting sqref="AY92:AY101">
    <cfRule type="cellIs" dxfId="392" priority="902" operator="equal">
      <formula>#DIV/0!</formula>
    </cfRule>
  </conditionalFormatting>
  <conditionalFormatting sqref="AY107:AY116">
    <cfRule type="cellIs" dxfId="391" priority="901" operator="equal">
      <formula>#DIV/0!</formula>
    </cfRule>
  </conditionalFormatting>
  <conditionalFormatting sqref="BW77:BW86">
    <cfRule type="cellIs" dxfId="390" priority="899" operator="equal">
      <formula>#DIV/0!</formula>
    </cfRule>
  </conditionalFormatting>
  <conditionalFormatting sqref="BW92:BW101">
    <cfRule type="cellIs" dxfId="389" priority="898" operator="equal">
      <formula>#DIV/0!</formula>
    </cfRule>
  </conditionalFormatting>
  <conditionalFormatting sqref="BW107:BW116">
    <cfRule type="cellIs" dxfId="388" priority="897" operator="equal">
      <formula>#DIV/0!</formula>
    </cfRule>
  </conditionalFormatting>
  <conditionalFormatting sqref="CU106:DI106">
    <cfRule type="cellIs" dxfId="387" priority="895" operator="equal">
      <formula>#DIV/0!</formula>
    </cfRule>
  </conditionalFormatting>
  <conditionalFormatting sqref="DE106:DG106">
    <cfRule type="cellIs" dxfId="386" priority="894" operator="equal">
      <formula>#DIV/0!</formula>
    </cfRule>
  </conditionalFormatting>
  <conditionalFormatting sqref="CU121:DI121">
    <cfRule type="cellIs" dxfId="385" priority="893" operator="equal">
      <formula>#DIV/0!</formula>
    </cfRule>
  </conditionalFormatting>
  <conditionalFormatting sqref="DE121:DG121">
    <cfRule type="cellIs" dxfId="384" priority="892" operator="equal">
      <formula>#DIV/0!</formula>
    </cfRule>
  </conditionalFormatting>
  <conditionalFormatting sqref="W76">
    <cfRule type="cellIs" dxfId="383" priority="891" operator="equal">
      <formula>#DIV/0!</formula>
    </cfRule>
  </conditionalFormatting>
  <conditionalFormatting sqref="W77:W86">
    <cfRule type="colorScale" priority="890">
      <colorScale>
        <cfvo type="min"/>
        <cfvo type="percentile" val="50"/>
        <cfvo type="max"/>
        <color rgb="FF63BE7B"/>
        <color rgb="FFFFEB84"/>
        <color rgb="FFF8696B"/>
      </colorScale>
    </cfRule>
  </conditionalFormatting>
  <conditionalFormatting sqref="W77:W86">
    <cfRule type="colorScale" priority="889">
      <colorScale>
        <cfvo type="min"/>
        <cfvo type="percentile" val="50"/>
        <cfvo type="max"/>
        <color rgb="FF63BE7B"/>
        <color rgb="FFFFEB84"/>
        <color rgb="FFF8696B"/>
      </colorScale>
    </cfRule>
  </conditionalFormatting>
  <conditionalFormatting sqref="W77:W86">
    <cfRule type="colorScale" priority="888">
      <colorScale>
        <cfvo type="min"/>
        <cfvo type="percentile" val="50"/>
        <cfvo type="max"/>
        <color rgb="FF63BE7B"/>
        <color rgb="FFFFEB84"/>
        <color rgb="FFF8696B"/>
      </colorScale>
    </cfRule>
  </conditionalFormatting>
  <conditionalFormatting sqref="W91">
    <cfRule type="cellIs" dxfId="382" priority="887" operator="equal">
      <formula>#DIV/0!</formula>
    </cfRule>
  </conditionalFormatting>
  <conditionalFormatting sqref="W92:W101">
    <cfRule type="colorScale" priority="886">
      <colorScale>
        <cfvo type="min"/>
        <cfvo type="percentile" val="50"/>
        <cfvo type="max"/>
        <color rgb="FF63BE7B"/>
        <color rgb="FFFFEB84"/>
        <color rgb="FFF8696B"/>
      </colorScale>
    </cfRule>
  </conditionalFormatting>
  <conditionalFormatting sqref="W92:W101">
    <cfRule type="colorScale" priority="885">
      <colorScale>
        <cfvo type="min"/>
        <cfvo type="percentile" val="50"/>
        <cfvo type="max"/>
        <color rgb="FF63BE7B"/>
        <color rgb="FFFFEB84"/>
        <color rgb="FFF8696B"/>
      </colorScale>
    </cfRule>
  </conditionalFormatting>
  <conditionalFormatting sqref="W92:W101">
    <cfRule type="colorScale" priority="884">
      <colorScale>
        <cfvo type="min"/>
        <cfvo type="percentile" val="50"/>
        <cfvo type="max"/>
        <color rgb="FF63BE7B"/>
        <color rgb="FFFFEB84"/>
        <color rgb="FFF8696B"/>
      </colorScale>
    </cfRule>
  </conditionalFormatting>
  <conditionalFormatting sqref="W106">
    <cfRule type="cellIs" dxfId="381" priority="883" operator="equal">
      <formula>#DIV/0!</formula>
    </cfRule>
  </conditionalFormatting>
  <conditionalFormatting sqref="W107:W116">
    <cfRule type="colorScale" priority="882">
      <colorScale>
        <cfvo type="min"/>
        <cfvo type="percentile" val="50"/>
        <cfvo type="max"/>
        <color rgb="FF63BE7B"/>
        <color rgb="FFFFEB84"/>
        <color rgb="FFF8696B"/>
      </colorScale>
    </cfRule>
  </conditionalFormatting>
  <conditionalFormatting sqref="W107:W116">
    <cfRule type="colorScale" priority="881">
      <colorScale>
        <cfvo type="min"/>
        <cfvo type="percentile" val="50"/>
        <cfvo type="max"/>
        <color rgb="FF63BE7B"/>
        <color rgb="FFFFEB84"/>
        <color rgb="FFF8696B"/>
      </colorScale>
    </cfRule>
  </conditionalFormatting>
  <conditionalFormatting sqref="W107:W116">
    <cfRule type="colorScale" priority="880">
      <colorScale>
        <cfvo type="min"/>
        <cfvo type="percentile" val="50"/>
        <cfvo type="max"/>
        <color rgb="FF63BE7B"/>
        <color rgb="FFFFEB84"/>
        <color rgb="FFF8696B"/>
      </colorScale>
    </cfRule>
  </conditionalFormatting>
  <conditionalFormatting sqref="AU76">
    <cfRule type="cellIs" dxfId="380" priority="875" operator="equal">
      <formula>#DIV/0!</formula>
    </cfRule>
  </conditionalFormatting>
  <conditionalFormatting sqref="AU77:AU86">
    <cfRule type="colorScale" priority="874">
      <colorScale>
        <cfvo type="min"/>
        <cfvo type="percentile" val="50"/>
        <cfvo type="max"/>
        <color rgb="FF63BE7B"/>
        <color rgb="FFFFEB84"/>
        <color rgb="FFF8696B"/>
      </colorScale>
    </cfRule>
  </conditionalFormatting>
  <conditionalFormatting sqref="AU77:AU86">
    <cfRule type="colorScale" priority="873">
      <colorScale>
        <cfvo type="min"/>
        <cfvo type="percentile" val="50"/>
        <cfvo type="max"/>
        <color rgb="FF63BE7B"/>
        <color rgb="FFFFEB84"/>
        <color rgb="FFF8696B"/>
      </colorScale>
    </cfRule>
  </conditionalFormatting>
  <conditionalFormatting sqref="AU77:AU86">
    <cfRule type="colorScale" priority="872">
      <colorScale>
        <cfvo type="min"/>
        <cfvo type="percentile" val="50"/>
        <cfvo type="max"/>
        <color rgb="FF63BE7B"/>
        <color rgb="FFFFEB84"/>
        <color rgb="FFF8696B"/>
      </colorScale>
    </cfRule>
  </conditionalFormatting>
  <conditionalFormatting sqref="AU91">
    <cfRule type="cellIs" dxfId="379" priority="871" operator="equal">
      <formula>#DIV/0!</formula>
    </cfRule>
  </conditionalFormatting>
  <conditionalFormatting sqref="AU92:AU101">
    <cfRule type="colorScale" priority="870">
      <colorScale>
        <cfvo type="min"/>
        <cfvo type="percentile" val="50"/>
        <cfvo type="max"/>
        <color rgb="FF63BE7B"/>
        <color rgb="FFFFEB84"/>
        <color rgb="FFF8696B"/>
      </colorScale>
    </cfRule>
  </conditionalFormatting>
  <conditionalFormatting sqref="AU92:AU101">
    <cfRule type="colorScale" priority="869">
      <colorScale>
        <cfvo type="min"/>
        <cfvo type="percentile" val="50"/>
        <cfvo type="max"/>
        <color rgb="FF63BE7B"/>
        <color rgb="FFFFEB84"/>
        <color rgb="FFF8696B"/>
      </colorScale>
    </cfRule>
  </conditionalFormatting>
  <conditionalFormatting sqref="AU92:AU101">
    <cfRule type="colorScale" priority="868">
      <colorScale>
        <cfvo type="min"/>
        <cfvo type="percentile" val="50"/>
        <cfvo type="max"/>
        <color rgb="FF63BE7B"/>
        <color rgb="FFFFEB84"/>
        <color rgb="FFF8696B"/>
      </colorScale>
    </cfRule>
  </conditionalFormatting>
  <conditionalFormatting sqref="AU106">
    <cfRule type="cellIs" dxfId="378" priority="867" operator="equal">
      <formula>#DIV/0!</formula>
    </cfRule>
  </conditionalFormatting>
  <conditionalFormatting sqref="AU107:AU116">
    <cfRule type="colorScale" priority="866">
      <colorScale>
        <cfvo type="min"/>
        <cfvo type="percentile" val="50"/>
        <cfvo type="max"/>
        <color rgb="FF63BE7B"/>
        <color rgb="FFFFEB84"/>
        <color rgb="FFF8696B"/>
      </colorScale>
    </cfRule>
  </conditionalFormatting>
  <conditionalFormatting sqref="AU107:AU116">
    <cfRule type="colorScale" priority="865">
      <colorScale>
        <cfvo type="min"/>
        <cfvo type="percentile" val="50"/>
        <cfvo type="max"/>
        <color rgb="FF63BE7B"/>
        <color rgb="FFFFEB84"/>
        <color rgb="FFF8696B"/>
      </colorScale>
    </cfRule>
  </conditionalFormatting>
  <conditionalFormatting sqref="AU107:AU116">
    <cfRule type="colorScale" priority="864">
      <colorScale>
        <cfvo type="min"/>
        <cfvo type="percentile" val="50"/>
        <cfvo type="max"/>
        <color rgb="FF63BE7B"/>
        <color rgb="FFFFEB84"/>
        <color rgb="FFF8696B"/>
      </colorScale>
    </cfRule>
  </conditionalFormatting>
  <conditionalFormatting sqref="BS76">
    <cfRule type="cellIs" dxfId="377" priority="859" operator="equal">
      <formula>#DIV/0!</formula>
    </cfRule>
  </conditionalFormatting>
  <conditionalFormatting sqref="BS77:BS86">
    <cfRule type="colorScale" priority="858">
      <colorScale>
        <cfvo type="min"/>
        <cfvo type="percentile" val="50"/>
        <cfvo type="max"/>
        <color rgb="FF63BE7B"/>
        <color rgb="FFFFEB84"/>
        <color rgb="FFF8696B"/>
      </colorScale>
    </cfRule>
  </conditionalFormatting>
  <conditionalFormatting sqref="BS77:BS86">
    <cfRule type="colorScale" priority="857">
      <colorScale>
        <cfvo type="min"/>
        <cfvo type="percentile" val="50"/>
        <cfvo type="max"/>
        <color rgb="FF63BE7B"/>
        <color rgb="FFFFEB84"/>
        <color rgb="FFF8696B"/>
      </colorScale>
    </cfRule>
  </conditionalFormatting>
  <conditionalFormatting sqref="BS77:BS86">
    <cfRule type="colorScale" priority="856">
      <colorScale>
        <cfvo type="min"/>
        <cfvo type="percentile" val="50"/>
        <cfvo type="max"/>
        <color rgb="FF63BE7B"/>
        <color rgb="FFFFEB84"/>
        <color rgb="FFF8696B"/>
      </colorScale>
    </cfRule>
  </conditionalFormatting>
  <conditionalFormatting sqref="BS91">
    <cfRule type="cellIs" dxfId="376" priority="855" operator="equal">
      <formula>#DIV/0!</formula>
    </cfRule>
  </conditionalFormatting>
  <conditionalFormatting sqref="BS92:BS101">
    <cfRule type="colorScale" priority="854">
      <colorScale>
        <cfvo type="min"/>
        <cfvo type="percentile" val="50"/>
        <cfvo type="max"/>
        <color rgb="FF63BE7B"/>
        <color rgb="FFFFEB84"/>
        <color rgb="FFF8696B"/>
      </colorScale>
    </cfRule>
  </conditionalFormatting>
  <conditionalFormatting sqref="BS92:BS101">
    <cfRule type="colorScale" priority="853">
      <colorScale>
        <cfvo type="min"/>
        <cfvo type="percentile" val="50"/>
        <cfvo type="max"/>
        <color rgb="FF63BE7B"/>
        <color rgb="FFFFEB84"/>
        <color rgb="FFF8696B"/>
      </colorScale>
    </cfRule>
  </conditionalFormatting>
  <conditionalFormatting sqref="BS92:BS101">
    <cfRule type="colorScale" priority="852">
      <colorScale>
        <cfvo type="min"/>
        <cfvo type="percentile" val="50"/>
        <cfvo type="max"/>
        <color rgb="FF63BE7B"/>
        <color rgb="FFFFEB84"/>
        <color rgb="FFF8696B"/>
      </colorScale>
    </cfRule>
  </conditionalFormatting>
  <conditionalFormatting sqref="BS106">
    <cfRule type="cellIs" dxfId="375" priority="851" operator="equal">
      <formula>#DIV/0!</formula>
    </cfRule>
  </conditionalFormatting>
  <conditionalFormatting sqref="BS107:BS116">
    <cfRule type="colorScale" priority="850">
      <colorScale>
        <cfvo type="min"/>
        <cfvo type="percentile" val="50"/>
        <cfvo type="max"/>
        <color rgb="FF63BE7B"/>
        <color rgb="FFFFEB84"/>
        <color rgb="FFF8696B"/>
      </colorScale>
    </cfRule>
  </conditionalFormatting>
  <conditionalFormatting sqref="BS107:BS116">
    <cfRule type="colorScale" priority="849">
      <colorScale>
        <cfvo type="min"/>
        <cfvo type="percentile" val="50"/>
        <cfvo type="max"/>
        <color rgb="FF63BE7B"/>
        <color rgb="FFFFEB84"/>
        <color rgb="FFF8696B"/>
      </colorScale>
    </cfRule>
  </conditionalFormatting>
  <conditionalFormatting sqref="BS107:BS116">
    <cfRule type="colorScale" priority="848">
      <colorScale>
        <cfvo type="min"/>
        <cfvo type="percentile" val="50"/>
        <cfvo type="max"/>
        <color rgb="FF63BE7B"/>
        <color rgb="FFFFEB84"/>
        <color rgb="FFF8696B"/>
      </colorScale>
    </cfRule>
  </conditionalFormatting>
  <conditionalFormatting sqref="CQ76">
    <cfRule type="cellIs" dxfId="374" priority="843" operator="equal">
      <formula>#DIV/0!</formula>
    </cfRule>
  </conditionalFormatting>
  <conditionalFormatting sqref="CQ77:CQ86">
    <cfRule type="colorScale" priority="842">
      <colorScale>
        <cfvo type="min"/>
        <cfvo type="percentile" val="50"/>
        <cfvo type="max"/>
        <color rgb="FF63BE7B"/>
        <color rgb="FFFFEB84"/>
        <color rgb="FFF8696B"/>
      </colorScale>
    </cfRule>
  </conditionalFormatting>
  <conditionalFormatting sqref="CQ77:CQ86">
    <cfRule type="colorScale" priority="841">
      <colorScale>
        <cfvo type="min"/>
        <cfvo type="percentile" val="50"/>
        <cfvo type="max"/>
        <color rgb="FF63BE7B"/>
        <color rgb="FFFFEB84"/>
        <color rgb="FFF8696B"/>
      </colorScale>
    </cfRule>
  </conditionalFormatting>
  <conditionalFormatting sqref="CQ77:CQ86">
    <cfRule type="colorScale" priority="840">
      <colorScale>
        <cfvo type="min"/>
        <cfvo type="percentile" val="50"/>
        <cfvo type="max"/>
        <color rgb="FF63BE7B"/>
        <color rgb="FFFFEB84"/>
        <color rgb="FFF8696B"/>
      </colorScale>
    </cfRule>
  </conditionalFormatting>
  <conditionalFormatting sqref="CQ91">
    <cfRule type="cellIs" dxfId="373" priority="839" operator="equal">
      <formula>#DIV/0!</formula>
    </cfRule>
  </conditionalFormatting>
  <conditionalFormatting sqref="CQ92:CQ101">
    <cfRule type="colorScale" priority="838">
      <colorScale>
        <cfvo type="min"/>
        <cfvo type="percentile" val="50"/>
        <cfvo type="max"/>
        <color rgb="FF63BE7B"/>
        <color rgb="FFFFEB84"/>
        <color rgb="FFF8696B"/>
      </colorScale>
    </cfRule>
  </conditionalFormatting>
  <conditionalFormatting sqref="CQ92:CQ101">
    <cfRule type="colorScale" priority="837">
      <colorScale>
        <cfvo type="min"/>
        <cfvo type="percentile" val="50"/>
        <cfvo type="max"/>
        <color rgb="FF63BE7B"/>
        <color rgb="FFFFEB84"/>
        <color rgb="FFF8696B"/>
      </colorScale>
    </cfRule>
  </conditionalFormatting>
  <conditionalFormatting sqref="CQ92:CQ101">
    <cfRule type="colorScale" priority="836">
      <colorScale>
        <cfvo type="min"/>
        <cfvo type="percentile" val="50"/>
        <cfvo type="max"/>
        <color rgb="FF63BE7B"/>
        <color rgb="FFFFEB84"/>
        <color rgb="FFF8696B"/>
      </colorScale>
    </cfRule>
  </conditionalFormatting>
  <conditionalFormatting sqref="CQ106">
    <cfRule type="cellIs" dxfId="372" priority="835" operator="equal">
      <formula>#DIV/0!</formula>
    </cfRule>
  </conditionalFormatting>
  <conditionalFormatting sqref="CQ107:CQ116">
    <cfRule type="colorScale" priority="834">
      <colorScale>
        <cfvo type="min"/>
        <cfvo type="percentile" val="50"/>
        <cfvo type="max"/>
        <color rgb="FF63BE7B"/>
        <color rgb="FFFFEB84"/>
        <color rgb="FFF8696B"/>
      </colorScale>
    </cfRule>
  </conditionalFormatting>
  <conditionalFormatting sqref="CQ107:CQ116">
    <cfRule type="colorScale" priority="833">
      <colorScale>
        <cfvo type="min"/>
        <cfvo type="percentile" val="50"/>
        <cfvo type="max"/>
        <color rgb="FF63BE7B"/>
        <color rgb="FFFFEB84"/>
        <color rgb="FFF8696B"/>
      </colorScale>
    </cfRule>
  </conditionalFormatting>
  <conditionalFormatting sqref="CQ107:CQ116">
    <cfRule type="colorScale" priority="832">
      <colorScale>
        <cfvo type="min"/>
        <cfvo type="percentile" val="50"/>
        <cfvo type="max"/>
        <color rgb="FF63BE7B"/>
        <color rgb="FFFFEB84"/>
        <color rgb="FFF8696B"/>
      </colorScale>
    </cfRule>
  </conditionalFormatting>
  <conditionalFormatting sqref="CQ121">
    <cfRule type="cellIs" dxfId="371" priority="831" operator="equal">
      <formula>#DIV/0!</formula>
    </cfRule>
  </conditionalFormatting>
  <conditionalFormatting sqref="D77:W86 D92:W101 D107:W116 AB77:AU86 AB92:AU101 AB107:AU116 AZ77:BS86 AZ92:BS101 AZ107:BS116 BX77:CQ86 BX92:CQ101 BX107:CQ116 CU77:DI77 CU92:DI92 CU107:DI107 CU122:DI122">
    <cfRule type="colorScale" priority="827">
      <colorScale>
        <cfvo type="min"/>
        <cfvo type="percentile" val="50"/>
        <cfvo type="max"/>
        <color rgb="FF63BE7B"/>
        <color rgb="FFFFEB84"/>
        <color rgb="FFF8696B"/>
      </colorScale>
    </cfRule>
  </conditionalFormatting>
  <conditionalFormatting sqref="C136:M136 C149:M151 A120:M121 A122:V122 A134:M135 A136:B162 A123:B133 D123:M132">
    <cfRule type="cellIs" dxfId="370" priority="826" operator="equal">
      <formula>#DIV/0!</formula>
    </cfRule>
  </conditionalFormatting>
  <conditionalFormatting sqref="D123:N132">
    <cfRule type="colorScale" priority="825">
      <colorScale>
        <cfvo type="min"/>
        <cfvo type="percentile" val="50"/>
        <cfvo type="max"/>
        <color rgb="FF63BE7B"/>
        <color rgb="FFFFEB84"/>
        <color rgb="FFF8696B"/>
      </colorScale>
    </cfRule>
  </conditionalFormatting>
  <conditionalFormatting sqref="D153:M162 C152">
    <cfRule type="cellIs" dxfId="369" priority="803" operator="equal">
      <formula>#DIV/0!</formula>
    </cfRule>
  </conditionalFormatting>
  <conditionalFormatting sqref="P134:X136 P120:X121 P149:X151">
    <cfRule type="cellIs" dxfId="368" priority="824" operator="equal">
      <formula>#DIV/0!</formula>
    </cfRule>
  </conditionalFormatting>
  <conditionalFormatting sqref="AU120:AV121 AU134:AV136 AU149:AV151">
    <cfRule type="cellIs" dxfId="367" priority="818" operator="equal">
      <formula>#DIV/0!</formula>
    </cfRule>
  </conditionalFormatting>
  <conditionalFormatting sqref="D123:N132">
    <cfRule type="colorScale" priority="817">
      <colorScale>
        <cfvo type="min"/>
        <cfvo type="percentile" val="50"/>
        <cfvo type="max"/>
        <color rgb="FF63BE7B"/>
        <color rgb="FFFFEB84"/>
        <color rgb="FFF8696B"/>
      </colorScale>
    </cfRule>
  </conditionalFormatting>
  <conditionalFormatting sqref="O123:T132">
    <cfRule type="cellIs" dxfId="366" priority="816" operator="equal">
      <formula>#DIV/0!</formula>
    </cfRule>
  </conditionalFormatting>
  <conditionalFormatting sqref="O123:U132">
    <cfRule type="colorScale" priority="815">
      <colorScale>
        <cfvo type="min"/>
        <cfvo type="percentile" val="50"/>
        <cfvo type="max"/>
        <color rgb="FF63BE7B"/>
        <color rgb="FFFFEB84"/>
        <color rgb="FFF8696B"/>
      </colorScale>
    </cfRule>
  </conditionalFormatting>
  <conditionalFormatting sqref="O123:U132">
    <cfRule type="colorScale" priority="814">
      <colorScale>
        <cfvo type="min"/>
        <cfvo type="percentile" val="50"/>
        <cfvo type="max"/>
        <color rgb="FF63BE7B"/>
        <color rgb="FFFFEB84"/>
        <color rgb="FFF8696B"/>
      </colorScale>
    </cfRule>
  </conditionalFormatting>
  <conditionalFormatting sqref="V123:V132">
    <cfRule type="colorScale" priority="813">
      <colorScale>
        <cfvo type="min"/>
        <cfvo type="percentile" val="50"/>
        <cfvo type="max"/>
        <color rgb="FF63BE7B"/>
        <color rgb="FFFFEB84"/>
        <color rgb="FFF8696B"/>
      </colorScale>
    </cfRule>
  </conditionalFormatting>
  <conditionalFormatting sqref="V123:V132">
    <cfRule type="colorScale" priority="812">
      <colorScale>
        <cfvo type="min"/>
        <cfvo type="percentile" val="50"/>
        <cfvo type="max"/>
        <color rgb="FF63BE7B"/>
        <color rgb="FFFFEB84"/>
        <color rgb="FFF8696B"/>
      </colorScale>
    </cfRule>
  </conditionalFormatting>
  <conditionalFormatting sqref="C137:V137 D138:M147">
    <cfRule type="cellIs" dxfId="365" priority="811" operator="equal">
      <formula>#DIV/0!</formula>
    </cfRule>
  </conditionalFormatting>
  <conditionalFormatting sqref="D138:N147">
    <cfRule type="colorScale" priority="810">
      <colorScale>
        <cfvo type="min"/>
        <cfvo type="percentile" val="50"/>
        <cfvo type="max"/>
        <color rgb="FF63BE7B"/>
        <color rgb="FFFFEB84"/>
        <color rgb="FFF8696B"/>
      </colorScale>
    </cfRule>
  </conditionalFormatting>
  <conditionalFormatting sqref="D138:N147">
    <cfRule type="colorScale" priority="809">
      <colorScale>
        <cfvo type="min"/>
        <cfvo type="percentile" val="50"/>
        <cfvo type="max"/>
        <color rgb="FF63BE7B"/>
        <color rgb="FFFFEB84"/>
        <color rgb="FFF8696B"/>
      </colorScale>
    </cfRule>
  </conditionalFormatting>
  <conditionalFormatting sqref="O138:T147">
    <cfRule type="cellIs" dxfId="364" priority="808" operator="equal">
      <formula>#DIV/0!</formula>
    </cfRule>
  </conditionalFormatting>
  <conditionalFormatting sqref="O138:U147">
    <cfRule type="colorScale" priority="807">
      <colorScale>
        <cfvo type="min"/>
        <cfvo type="percentile" val="50"/>
        <cfvo type="max"/>
        <color rgb="FF63BE7B"/>
        <color rgb="FFFFEB84"/>
        <color rgb="FFF8696B"/>
      </colorScale>
    </cfRule>
  </conditionalFormatting>
  <conditionalFormatting sqref="O138:U147">
    <cfRule type="colorScale" priority="806">
      <colorScale>
        <cfvo type="min"/>
        <cfvo type="percentile" val="50"/>
        <cfvo type="max"/>
        <color rgb="FF63BE7B"/>
        <color rgb="FFFFEB84"/>
        <color rgb="FFF8696B"/>
      </colorScale>
    </cfRule>
  </conditionalFormatting>
  <conditionalFormatting sqref="V138:V147">
    <cfRule type="colorScale" priority="805">
      <colorScale>
        <cfvo type="min"/>
        <cfvo type="percentile" val="50"/>
        <cfvo type="max"/>
        <color rgb="FF63BE7B"/>
        <color rgb="FFFFEB84"/>
        <color rgb="FFF8696B"/>
      </colorScale>
    </cfRule>
  </conditionalFormatting>
  <conditionalFormatting sqref="V138:V147">
    <cfRule type="colorScale" priority="804">
      <colorScale>
        <cfvo type="min"/>
        <cfvo type="percentile" val="50"/>
        <cfvo type="max"/>
        <color rgb="FF63BE7B"/>
        <color rgb="FFFFEB84"/>
        <color rgb="FFF8696B"/>
      </colorScale>
    </cfRule>
  </conditionalFormatting>
  <conditionalFormatting sqref="D153:N162">
    <cfRule type="colorScale" priority="802">
      <colorScale>
        <cfvo type="min"/>
        <cfvo type="percentile" val="50"/>
        <cfvo type="max"/>
        <color rgb="FF63BE7B"/>
        <color rgb="FFFFEB84"/>
        <color rgb="FFF8696B"/>
      </colorScale>
    </cfRule>
  </conditionalFormatting>
  <conditionalFormatting sqref="D153:N162">
    <cfRule type="colorScale" priority="801">
      <colorScale>
        <cfvo type="min"/>
        <cfvo type="percentile" val="50"/>
        <cfvo type="max"/>
        <color rgb="FF63BE7B"/>
        <color rgb="FFFFEB84"/>
        <color rgb="FFF8696B"/>
      </colorScale>
    </cfRule>
  </conditionalFormatting>
  <conditionalFormatting sqref="O153:T162">
    <cfRule type="cellIs" dxfId="363" priority="800" operator="equal">
      <formula>#DIV/0!</formula>
    </cfRule>
  </conditionalFormatting>
  <conditionalFormatting sqref="O153:U162">
    <cfRule type="colorScale" priority="799">
      <colorScale>
        <cfvo type="min"/>
        <cfvo type="percentile" val="50"/>
        <cfvo type="max"/>
        <color rgb="FF63BE7B"/>
        <color rgb="FFFFEB84"/>
        <color rgb="FFF8696B"/>
      </colorScale>
    </cfRule>
  </conditionalFormatting>
  <conditionalFormatting sqref="O153:U162">
    <cfRule type="colorScale" priority="798">
      <colorScale>
        <cfvo type="min"/>
        <cfvo type="percentile" val="50"/>
        <cfvo type="max"/>
        <color rgb="FF63BE7B"/>
        <color rgb="FFFFEB84"/>
        <color rgb="FFF8696B"/>
      </colorScale>
    </cfRule>
  </conditionalFormatting>
  <conditionalFormatting sqref="V153:V162">
    <cfRule type="colorScale" priority="797">
      <colorScale>
        <cfvo type="min"/>
        <cfvo type="percentile" val="50"/>
        <cfvo type="max"/>
        <color rgb="FF63BE7B"/>
        <color rgb="FFFFEB84"/>
        <color rgb="FFF8696B"/>
      </colorScale>
    </cfRule>
  </conditionalFormatting>
  <conditionalFormatting sqref="V153:V162">
    <cfRule type="colorScale" priority="796">
      <colorScale>
        <cfvo type="min"/>
        <cfvo type="percentile" val="50"/>
        <cfvo type="max"/>
        <color rgb="FF63BE7B"/>
        <color rgb="FFFFEB84"/>
        <color rgb="FFF8696B"/>
      </colorScale>
    </cfRule>
  </conditionalFormatting>
  <conditionalFormatting sqref="Y136:Z162 AA136:AK136 Y120:AK121 AA149:AK151 Y122:AT122 Y123:AK132 Y134:AK135 Y133:Z133">
    <cfRule type="cellIs" dxfId="362" priority="795" operator="equal">
      <formula>#DIV/0!</formula>
    </cfRule>
  </conditionalFormatting>
  <conditionalFormatting sqref="AB123:AL132">
    <cfRule type="colorScale" priority="794">
      <colorScale>
        <cfvo type="min"/>
        <cfvo type="percentile" val="50"/>
        <cfvo type="max"/>
        <color rgb="FF63BE7B"/>
        <color rgb="FFFFEB84"/>
        <color rgb="FFF8696B"/>
      </colorScale>
    </cfRule>
  </conditionalFormatting>
  <conditionalFormatting sqref="AN134:AT136 AN120:AT121 AN149:AT151">
    <cfRule type="cellIs" dxfId="361" priority="793" operator="equal">
      <formula>#DIV/0!</formula>
    </cfRule>
  </conditionalFormatting>
  <conditionalFormatting sqref="AB123:AL132">
    <cfRule type="colorScale" priority="792">
      <colorScale>
        <cfvo type="min"/>
        <cfvo type="percentile" val="50"/>
        <cfvo type="max"/>
        <color rgb="FF63BE7B"/>
        <color rgb="FFFFEB84"/>
        <color rgb="FFF8696B"/>
      </colorScale>
    </cfRule>
  </conditionalFormatting>
  <conditionalFormatting sqref="AM123:AR132">
    <cfRule type="cellIs" dxfId="360" priority="791" operator="equal">
      <formula>#DIV/0!</formula>
    </cfRule>
  </conditionalFormatting>
  <conditionalFormatting sqref="AM123:AS132">
    <cfRule type="colorScale" priority="790">
      <colorScale>
        <cfvo type="min"/>
        <cfvo type="percentile" val="50"/>
        <cfvo type="max"/>
        <color rgb="FF63BE7B"/>
        <color rgb="FFFFEB84"/>
        <color rgb="FFF8696B"/>
      </colorScale>
    </cfRule>
  </conditionalFormatting>
  <conditionalFormatting sqref="AM123:AS132">
    <cfRule type="colorScale" priority="789">
      <colorScale>
        <cfvo type="min"/>
        <cfvo type="percentile" val="50"/>
        <cfvo type="max"/>
        <color rgb="FF63BE7B"/>
        <color rgb="FFFFEB84"/>
        <color rgb="FFF8696B"/>
      </colorScale>
    </cfRule>
  </conditionalFormatting>
  <conditionalFormatting sqref="AT123:AT132">
    <cfRule type="colorScale" priority="788">
      <colorScale>
        <cfvo type="min"/>
        <cfvo type="percentile" val="50"/>
        <cfvo type="max"/>
        <color rgb="FF63BE7B"/>
        <color rgb="FFFFEB84"/>
        <color rgb="FFF8696B"/>
      </colorScale>
    </cfRule>
  </conditionalFormatting>
  <conditionalFormatting sqref="AT123:AT132">
    <cfRule type="colorScale" priority="787">
      <colorScale>
        <cfvo type="min"/>
        <cfvo type="percentile" val="50"/>
        <cfvo type="max"/>
        <color rgb="FF63BE7B"/>
        <color rgb="FFFFEB84"/>
        <color rgb="FFF8696B"/>
      </colorScale>
    </cfRule>
  </conditionalFormatting>
  <conditionalFormatting sqref="AB138:AK147 AA137">
    <cfRule type="cellIs" dxfId="359" priority="786" operator="equal">
      <formula>#DIV/0!</formula>
    </cfRule>
  </conditionalFormatting>
  <conditionalFormatting sqref="AB138:AL147">
    <cfRule type="colorScale" priority="785">
      <colorScale>
        <cfvo type="min"/>
        <cfvo type="percentile" val="50"/>
        <cfvo type="max"/>
        <color rgb="FF63BE7B"/>
        <color rgb="FFFFEB84"/>
        <color rgb="FFF8696B"/>
      </colorScale>
    </cfRule>
  </conditionalFormatting>
  <conditionalFormatting sqref="AB138:AL147">
    <cfRule type="colorScale" priority="784">
      <colorScale>
        <cfvo type="min"/>
        <cfvo type="percentile" val="50"/>
        <cfvo type="max"/>
        <color rgb="FF63BE7B"/>
        <color rgb="FFFFEB84"/>
        <color rgb="FFF8696B"/>
      </colorScale>
    </cfRule>
  </conditionalFormatting>
  <conditionalFormatting sqref="AM138:AR147">
    <cfRule type="cellIs" dxfId="358" priority="783" operator="equal">
      <formula>#DIV/0!</formula>
    </cfRule>
  </conditionalFormatting>
  <conditionalFormatting sqref="AM138:AS147">
    <cfRule type="colorScale" priority="782">
      <colorScale>
        <cfvo type="min"/>
        <cfvo type="percentile" val="50"/>
        <cfvo type="max"/>
        <color rgb="FF63BE7B"/>
        <color rgb="FFFFEB84"/>
        <color rgb="FFF8696B"/>
      </colorScale>
    </cfRule>
  </conditionalFormatting>
  <conditionalFormatting sqref="AM138:AS147">
    <cfRule type="colorScale" priority="781">
      <colorScale>
        <cfvo type="min"/>
        <cfvo type="percentile" val="50"/>
        <cfvo type="max"/>
        <color rgb="FF63BE7B"/>
        <color rgb="FFFFEB84"/>
        <color rgb="FFF8696B"/>
      </colorScale>
    </cfRule>
  </conditionalFormatting>
  <conditionalFormatting sqref="AT138:AT147">
    <cfRule type="colorScale" priority="780">
      <colorScale>
        <cfvo type="min"/>
        <cfvo type="percentile" val="50"/>
        <cfvo type="max"/>
        <color rgb="FF63BE7B"/>
        <color rgb="FFFFEB84"/>
        <color rgb="FFF8696B"/>
      </colorScale>
    </cfRule>
  </conditionalFormatting>
  <conditionalFormatting sqref="AT138:AT147">
    <cfRule type="colorScale" priority="779">
      <colorScale>
        <cfvo type="min"/>
        <cfvo type="percentile" val="50"/>
        <cfvo type="max"/>
        <color rgb="FF63BE7B"/>
        <color rgb="FFFFEB84"/>
        <color rgb="FFF8696B"/>
      </colorScale>
    </cfRule>
  </conditionalFormatting>
  <conditionalFormatting sqref="AB153:AK162 AA152">
    <cfRule type="cellIs" dxfId="357" priority="778" operator="equal">
      <formula>#DIV/0!</formula>
    </cfRule>
  </conditionalFormatting>
  <conditionalFormatting sqref="AB153:AL162">
    <cfRule type="colorScale" priority="777">
      <colorScale>
        <cfvo type="min"/>
        <cfvo type="percentile" val="50"/>
        <cfvo type="max"/>
        <color rgb="FF63BE7B"/>
        <color rgb="FFFFEB84"/>
        <color rgb="FFF8696B"/>
      </colorScale>
    </cfRule>
  </conditionalFormatting>
  <conditionalFormatting sqref="AB153:AL162">
    <cfRule type="colorScale" priority="776">
      <colorScale>
        <cfvo type="min"/>
        <cfvo type="percentile" val="50"/>
        <cfvo type="max"/>
        <color rgb="FF63BE7B"/>
        <color rgb="FFFFEB84"/>
        <color rgb="FFF8696B"/>
      </colorScale>
    </cfRule>
  </conditionalFormatting>
  <conditionalFormatting sqref="AM153:AR162">
    <cfRule type="cellIs" dxfId="356" priority="775" operator="equal">
      <formula>#DIV/0!</formula>
    </cfRule>
  </conditionalFormatting>
  <conditionalFormatting sqref="AM153:AS162">
    <cfRule type="colorScale" priority="774">
      <colorScale>
        <cfvo type="min"/>
        <cfvo type="percentile" val="50"/>
        <cfvo type="max"/>
        <color rgb="FF63BE7B"/>
        <color rgb="FFFFEB84"/>
        <color rgb="FFF8696B"/>
      </colorScale>
    </cfRule>
  </conditionalFormatting>
  <conditionalFormatting sqref="AM153:AS162">
    <cfRule type="colorScale" priority="773">
      <colorScale>
        <cfvo type="min"/>
        <cfvo type="percentile" val="50"/>
        <cfvo type="max"/>
        <color rgb="FF63BE7B"/>
        <color rgb="FFFFEB84"/>
        <color rgb="FFF8696B"/>
      </colorScale>
    </cfRule>
  </conditionalFormatting>
  <conditionalFormatting sqref="AT153:AT162">
    <cfRule type="colorScale" priority="772">
      <colorScale>
        <cfvo type="min"/>
        <cfvo type="percentile" val="50"/>
        <cfvo type="max"/>
        <color rgb="FF63BE7B"/>
        <color rgb="FFFFEB84"/>
        <color rgb="FFF8696B"/>
      </colorScale>
    </cfRule>
  </conditionalFormatting>
  <conditionalFormatting sqref="AT153:AT162">
    <cfRule type="colorScale" priority="771">
      <colorScale>
        <cfvo type="min"/>
        <cfvo type="percentile" val="50"/>
        <cfvo type="max"/>
        <color rgb="FF63BE7B"/>
        <color rgb="FFFFEB84"/>
        <color rgb="FFF8696B"/>
      </colorScale>
    </cfRule>
  </conditionalFormatting>
  <conditionalFormatting sqref="AW136:AX162 AY136:BI136 AW120:BI121 AW134:BI135 AW122:AY122 AY149:BI151 AZ123:BI132 AW123:AX133">
    <cfRule type="cellIs" dxfId="355" priority="770" operator="equal">
      <formula>#DIV/0!</formula>
    </cfRule>
  </conditionalFormatting>
  <conditionalFormatting sqref="AZ123:BJ132">
    <cfRule type="colorScale" priority="769">
      <colorScale>
        <cfvo type="min"/>
        <cfvo type="percentile" val="50"/>
        <cfvo type="max"/>
        <color rgb="FF63BE7B"/>
        <color rgb="FFFFEB84"/>
        <color rgb="FFF8696B"/>
      </colorScale>
    </cfRule>
  </conditionalFormatting>
  <conditionalFormatting sqref="BL134:BR136 BL120:BR121 BL149:BR151">
    <cfRule type="cellIs" dxfId="354" priority="768" operator="equal">
      <formula>#DIV/0!</formula>
    </cfRule>
  </conditionalFormatting>
  <conditionalFormatting sqref="AZ123:BJ132">
    <cfRule type="colorScale" priority="767">
      <colorScale>
        <cfvo type="min"/>
        <cfvo type="percentile" val="50"/>
        <cfvo type="max"/>
        <color rgb="FF63BE7B"/>
        <color rgb="FFFFEB84"/>
        <color rgb="FFF8696B"/>
      </colorScale>
    </cfRule>
  </conditionalFormatting>
  <conditionalFormatting sqref="BK123:BP132">
    <cfRule type="cellIs" dxfId="353" priority="766" operator="equal">
      <formula>#DIV/0!</formula>
    </cfRule>
  </conditionalFormatting>
  <conditionalFormatting sqref="BK123:BQ132">
    <cfRule type="colorScale" priority="765">
      <colorScale>
        <cfvo type="min"/>
        <cfvo type="percentile" val="50"/>
        <cfvo type="max"/>
        <color rgb="FF63BE7B"/>
        <color rgb="FFFFEB84"/>
        <color rgb="FFF8696B"/>
      </colorScale>
    </cfRule>
  </conditionalFormatting>
  <conditionalFormatting sqref="BK123:BQ132">
    <cfRule type="colorScale" priority="764">
      <colorScale>
        <cfvo type="min"/>
        <cfvo type="percentile" val="50"/>
        <cfvo type="max"/>
        <color rgb="FF63BE7B"/>
        <color rgb="FFFFEB84"/>
        <color rgb="FFF8696B"/>
      </colorScale>
    </cfRule>
  </conditionalFormatting>
  <conditionalFormatting sqref="BR123:BR132">
    <cfRule type="colorScale" priority="763">
      <colorScale>
        <cfvo type="min"/>
        <cfvo type="percentile" val="50"/>
        <cfvo type="max"/>
        <color rgb="FF63BE7B"/>
        <color rgb="FFFFEB84"/>
        <color rgb="FFF8696B"/>
      </colorScale>
    </cfRule>
  </conditionalFormatting>
  <conditionalFormatting sqref="BR123:BR132">
    <cfRule type="colorScale" priority="762">
      <colorScale>
        <cfvo type="min"/>
        <cfvo type="percentile" val="50"/>
        <cfvo type="max"/>
        <color rgb="FF63BE7B"/>
        <color rgb="FFFFEB84"/>
        <color rgb="FFF8696B"/>
      </colorScale>
    </cfRule>
  </conditionalFormatting>
  <conditionalFormatting sqref="AZ138:BI147 AY137">
    <cfRule type="cellIs" dxfId="352" priority="761" operator="equal">
      <formula>#DIV/0!</formula>
    </cfRule>
  </conditionalFormatting>
  <conditionalFormatting sqref="AZ138:BJ147">
    <cfRule type="colorScale" priority="760">
      <colorScale>
        <cfvo type="min"/>
        <cfvo type="percentile" val="50"/>
        <cfvo type="max"/>
        <color rgb="FF63BE7B"/>
        <color rgb="FFFFEB84"/>
        <color rgb="FFF8696B"/>
      </colorScale>
    </cfRule>
  </conditionalFormatting>
  <conditionalFormatting sqref="AZ138:BJ147">
    <cfRule type="colorScale" priority="759">
      <colorScale>
        <cfvo type="min"/>
        <cfvo type="percentile" val="50"/>
        <cfvo type="max"/>
        <color rgb="FF63BE7B"/>
        <color rgb="FFFFEB84"/>
        <color rgb="FFF8696B"/>
      </colorScale>
    </cfRule>
  </conditionalFormatting>
  <conditionalFormatting sqref="BK138:BP147">
    <cfRule type="cellIs" dxfId="351" priority="758" operator="equal">
      <formula>#DIV/0!</formula>
    </cfRule>
  </conditionalFormatting>
  <conditionalFormatting sqref="BK138:BQ147">
    <cfRule type="colorScale" priority="757">
      <colorScale>
        <cfvo type="min"/>
        <cfvo type="percentile" val="50"/>
        <cfvo type="max"/>
        <color rgb="FF63BE7B"/>
        <color rgb="FFFFEB84"/>
        <color rgb="FFF8696B"/>
      </colorScale>
    </cfRule>
  </conditionalFormatting>
  <conditionalFormatting sqref="BK138:BQ147">
    <cfRule type="colorScale" priority="756">
      <colorScale>
        <cfvo type="min"/>
        <cfvo type="percentile" val="50"/>
        <cfvo type="max"/>
        <color rgb="FF63BE7B"/>
        <color rgb="FFFFEB84"/>
        <color rgb="FFF8696B"/>
      </colorScale>
    </cfRule>
  </conditionalFormatting>
  <conditionalFormatting sqref="BR138:BR147">
    <cfRule type="colorScale" priority="755">
      <colorScale>
        <cfvo type="min"/>
        <cfvo type="percentile" val="50"/>
        <cfvo type="max"/>
        <color rgb="FF63BE7B"/>
        <color rgb="FFFFEB84"/>
        <color rgb="FFF8696B"/>
      </colorScale>
    </cfRule>
  </conditionalFormatting>
  <conditionalFormatting sqref="BR138:BR147">
    <cfRule type="colorScale" priority="754">
      <colorScale>
        <cfvo type="min"/>
        <cfvo type="percentile" val="50"/>
        <cfvo type="max"/>
        <color rgb="FF63BE7B"/>
        <color rgb="FFFFEB84"/>
        <color rgb="FFF8696B"/>
      </colorScale>
    </cfRule>
  </conditionalFormatting>
  <conditionalFormatting sqref="AZ153:BI162 AY152">
    <cfRule type="cellIs" dxfId="350" priority="753" operator="equal">
      <formula>#DIV/0!</formula>
    </cfRule>
  </conditionalFormatting>
  <conditionalFormatting sqref="AZ153:BJ162">
    <cfRule type="colorScale" priority="752">
      <colorScale>
        <cfvo type="min"/>
        <cfvo type="percentile" val="50"/>
        <cfvo type="max"/>
        <color rgb="FF63BE7B"/>
        <color rgb="FFFFEB84"/>
        <color rgb="FFF8696B"/>
      </colorScale>
    </cfRule>
  </conditionalFormatting>
  <conditionalFormatting sqref="AZ153:BJ162">
    <cfRule type="colorScale" priority="751">
      <colorScale>
        <cfvo type="min"/>
        <cfvo type="percentile" val="50"/>
        <cfvo type="max"/>
        <color rgb="FF63BE7B"/>
        <color rgb="FFFFEB84"/>
        <color rgb="FFF8696B"/>
      </colorScale>
    </cfRule>
  </conditionalFormatting>
  <conditionalFormatting sqref="BK153:BP162">
    <cfRule type="cellIs" dxfId="349" priority="750" operator="equal">
      <formula>#DIV/0!</formula>
    </cfRule>
  </conditionalFormatting>
  <conditionalFormatting sqref="BK153:BQ162">
    <cfRule type="colorScale" priority="749">
      <colorScale>
        <cfvo type="min"/>
        <cfvo type="percentile" val="50"/>
        <cfvo type="max"/>
        <color rgb="FF63BE7B"/>
        <color rgb="FFFFEB84"/>
        <color rgb="FFF8696B"/>
      </colorScale>
    </cfRule>
  </conditionalFormatting>
  <conditionalFormatting sqref="BK153:BQ162">
    <cfRule type="colorScale" priority="748">
      <colorScale>
        <cfvo type="min"/>
        <cfvo type="percentile" val="50"/>
        <cfvo type="max"/>
        <color rgb="FF63BE7B"/>
        <color rgb="FFFFEB84"/>
        <color rgb="FFF8696B"/>
      </colorScale>
    </cfRule>
  </conditionalFormatting>
  <conditionalFormatting sqref="BR153:BR162">
    <cfRule type="colorScale" priority="747">
      <colorScale>
        <cfvo type="min"/>
        <cfvo type="percentile" val="50"/>
        <cfvo type="max"/>
        <color rgb="FF63BE7B"/>
        <color rgb="FFFFEB84"/>
        <color rgb="FFF8696B"/>
      </colorScale>
    </cfRule>
  </conditionalFormatting>
  <conditionalFormatting sqref="BR153:BR162">
    <cfRule type="colorScale" priority="746">
      <colorScale>
        <cfvo type="min"/>
        <cfvo type="percentile" val="50"/>
        <cfvo type="max"/>
        <color rgb="FF63BE7B"/>
        <color rgb="FFFFEB84"/>
        <color rgb="FFF8696B"/>
      </colorScale>
    </cfRule>
  </conditionalFormatting>
  <conditionalFormatting sqref="D123:V132 D138:V147 D153:V162 AB123:AT132 AB138:AT147 AB153:AT162 AZ123:BR132 AZ138:BR147 AZ153:BR162">
    <cfRule type="colorScale" priority="745">
      <colorScale>
        <cfvo type="min"/>
        <cfvo type="percentile" val="50"/>
        <cfvo type="max"/>
        <color rgb="FF63BE7B"/>
        <color rgb="FFFFEB84"/>
        <color rgb="FFF8696B"/>
      </colorScale>
    </cfRule>
  </conditionalFormatting>
  <conditionalFormatting sqref="D152:V152">
    <cfRule type="cellIs" dxfId="348" priority="744" operator="equal">
      <formula>#DIV/0!</formula>
    </cfRule>
  </conditionalFormatting>
  <conditionalFormatting sqref="AB137:AT137">
    <cfRule type="cellIs" dxfId="347" priority="742" operator="equal">
      <formula>#DIV/0!</formula>
    </cfRule>
  </conditionalFormatting>
  <conditionalFormatting sqref="AA138:AA147">
    <cfRule type="cellIs" dxfId="346" priority="741" operator="equal">
      <formula>#DIV/0!</formula>
    </cfRule>
  </conditionalFormatting>
  <conditionalFormatting sqref="AA153:AA162">
    <cfRule type="cellIs" dxfId="345" priority="740" operator="equal">
      <formula>#DIV/0!</formula>
    </cfRule>
  </conditionalFormatting>
  <conditionalFormatting sqref="AB152:AT152">
    <cfRule type="cellIs" dxfId="344" priority="739" operator="equal">
      <formula>#DIV/0!</formula>
    </cfRule>
  </conditionalFormatting>
  <conditionalFormatting sqref="AZ122:BR122">
    <cfRule type="cellIs" dxfId="343" priority="738" operator="equal">
      <formula>#DIV/0!</formula>
    </cfRule>
  </conditionalFormatting>
  <conditionalFormatting sqref="AZ137:BR137">
    <cfRule type="cellIs" dxfId="342" priority="737" operator="equal">
      <formula>#DIV/0!</formula>
    </cfRule>
  </conditionalFormatting>
  <conditionalFormatting sqref="AZ152:BR152">
    <cfRule type="cellIs" dxfId="341" priority="736" operator="equal">
      <formula>#DIV/0!</formula>
    </cfRule>
  </conditionalFormatting>
  <conditionalFormatting sqref="AY123:AY132">
    <cfRule type="cellIs" dxfId="340" priority="735" operator="equal">
      <formula>#DIV/0!</formula>
    </cfRule>
  </conditionalFormatting>
  <conditionalFormatting sqref="AY138:AY147">
    <cfRule type="cellIs" dxfId="339" priority="734" operator="equal">
      <formula>#DIV/0!</formula>
    </cfRule>
  </conditionalFormatting>
  <conditionalFormatting sqref="AY153:AY162">
    <cfRule type="cellIs" dxfId="338" priority="733" operator="equal">
      <formula>#DIV/0!</formula>
    </cfRule>
  </conditionalFormatting>
  <conditionalFormatting sqref="W122">
    <cfRule type="cellIs" dxfId="337" priority="732" operator="equal">
      <formula>#DIV/0!</formula>
    </cfRule>
  </conditionalFormatting>
  <conditionalFormatting sqref="W123:W132">
    <cfRule type="colorScale" priority="731">
      <colorScale>
        <cfvo type="min"/>
        <cfvo type="percentile" val="50"/>
        <cfvo type="max"/>
        <color rgb="FF63BE7B"/>
        <color rgb="FFFFEB84"/>
        <color rgb="FFF8696B"/>
      </colorScale>
    </cfRule>
  </conditionalFormatting>
  <conditionalFormatting sqref="W123:W132">
    <cfRule type="colorScale" priority="730">
      <colorScale>
        <cfvo type="min"/>
        <cfvo type="percentile" val="50"/>
        <cfvo type="max"/>
        <color rgb="FF63BE7B"/>
        <color rgb="FFFFEB84"/>
        <color rgb="FFF8696B"/>
      </colorScale>
    </cfRule>
  </conditionalFormatting>
  <conditionalFormatting sqref="W123:W132">
    <cfRule type="colorScale" priority="729">
      <colorScale>
        <cfvo type="min"/>
        <cfvo type="percentile" val="50"/>
        <cfvo type="max"/>
        <color rgb="FF63BE7B"/>
        <color rgb="FFFFEB84"/>
        <color rgb="FFF8696B"/>
      </colorScale>
    </cfRule>
  </conditionalFormatting>
  <conditionalFormatting sqref="W137">
    <cfRule type="cellIs" dxfId="336" priority="728" operator="equal">
      <formula>#DIV/0!</formula>
    </cfRule>
  </conditionalFormatting>
  <conditionalFormatting sqref="W138:W147">
    <cfRule type="colorScale" priority="727">
      <colorScale>
        <cfvo type="min"/>
        <cfvo type="percentile" val="50"/>
        <cfvo type="max"/>
        <color rgb="FF63BE7B"/>
        <color rgb="FFFFEB84"/>
        <color rgb="FFF8696B"/>
      </colorScale>
    </cfRule>
  </conditionalFormatting>
  <conditionalFormatting sqref="W138:W147">
    <cfRule type="colorScale" priority="726">
      <colorScale>
        <cfvo type="min"/>
        <cfvo type="percentile" val="50"/>
        <cfvo type="max"/>
        <color rgb="FF63BE7B"/>
        <color rgb="FFFFEB84"/>
        <color rgb="FFF8696B"/>
      </colorScale>
    </cfRule>
  </conditionalFormatting>
  <conditionalFormatting sqref="W138:W147">
    <cfRule type="colorScale" priority="725">
      <colorScale>
        <cfvo type="min"/>
        <cfvo type="percentile" val="50"/>
        <cfvo type="max"/>
        <color rgb="FF63BE7B"/>
        <color rgb="FFFFEB84"/>
        <color rgb="FFF8696B"/>
      </colorScale>
    </cfRule>
  </conditionalFormatting>
  <conditionalFormatting sqref="W152">
    <cfRule type="cellIs" dxfId="335" priority="724" operator="equal">
      <formula>#DIV/0!</formula>
    </cfRule>
  </conditionalFormatting>
  <conditionalFormatting sqref="W153:W162">
    <cfRule type="colorScale" priority="723">
      <colorScale>
        <cfvo type="min"/>
        <cfvo type="percentile" val="50"/>
        <cfvo type="max"/>
        <color rgb="FF63BE7B"/>
        <color rgb="FFFFEB84"/>
        <color rgb="FFF8696B"/>
      </colorScale>
    </cfRule>
  </conditionalFormatting>
  <conditionalFormatting sqref="W153:W162">
    <cfRule type="colorScale" priority="722">
      <colorScale>
        <cfvo type="min"/>
        <cfvo type="percentile" val="50"/>
        <cfvo type="max"/>
        <color rgb="FF63BE7B"/>
        <color rgb="FFFFEB84"/>
        <color rgb="FFF8696B"/>
      </colorScale>
    </cfRule>
  </conditionalFormatting>
  <conditionalFormatting sqref="W153:W162">
    <cfRule type="colorScale" priority="721">
      <colorScale>
        <cfvo type="min"/>
        <cfvo type="percentile" val="50"/>
        <cfvo type="max"/>
        <color rgb="FF63BE7B"/>
        <color rgb="FFFFEB84"/>
        <color rgb="FFF8696B"/>
      </colorScale>
    </cfRule>
  </conditionalFormatting>
  <conditionalFormatting sqref="AU122">
    <cfRule type="cellIs" dxfId="334" priority="720" operator="equal">
      <formula>#DIV/0!</formula>
    </cfRule>
  </conditionalFormatting>
  <conditionalFormatting sqref="AU123:AU132">
    <cfRule type="colorScale" priority="719">
      <colorScale>
        <cfvo type="min"/>
        <cfvo type="percentile" val="50"/>
        <cfvo type="max"/>
        <color rgb="FF63BE7B"/>
        <color rgb="FFFFEB84"/>
        <color rgb="FFF8696B"/>
      </colorScale>
    </cfRule>
  </conditionalFormatting>
  <conditionalFormatting sqref="AU123:AU132">
    <cfRule type="colorScale" priority="718">
      <colorScale>
        <cfvo type="min"/>
        <cfvo type="percentile" val="50"/>
        <cfvo type="max"/>
        <color rgb="FF63BE7B"/>
        <color rgb="FFFFEB84"/>
        <color rgb="FFF8696B"/>
      </colorScale>
    </cfRule>
  </conditionalFormatting>
  <conditionalFormatting sqref="AU123:AU132">
    <cfRule type="colorScale" priority="717">
      <colorScale>
        <cfvo type="min"/>
        <cfvo type="percentile" val="50"/>
        <cfvo type="max"/>
        <color rgb="FF63BE7B"/>
        <color rgb="FFFFEB84"/>
        <color rgb="FFF8696B"/>
      </colorScale>
    </cfRule>
  </conditionalFormatting>
  <conditionalFormatting sqref="AU137">
    <cfRule type="cellIs" dxfId="333" priority="716" operator="equal">
      <formula>#DIV/0!</formula>
    </cfRule>
  </conditionalFormatting>
  <conditionalFormatting sqref="AU138:AU147">
    <cfRule type="colorScale" priority="715">
      <colorScale>
        <cfvo type="min"/>
        <cfvo type="percentile" val="50"/>
        <cfvo type="max"/>
        <color rgb="FF63BE7B"/>
        <color rgb="FFFFEB84"/>
        <color rgb="FFF8696B"/>
      </colorScale>
    </cfRule>
  </conditionalFormatting>
  <conditionalFormatting sqref="AU138:AU147">
    <cfRule type="colorScale" priority="714">
      <colorScale>
        <cfvo type="min"/>
        <cfvo type="percentile" val="50"/>
        <cfvo type="max"/>
        <color rgb="FF63BE7B"/>
        <color rgb="FFFFEB84"/>
        <color rgb="FFF8696B"/>
      </colorScale>
    </cfRule>
  </conditionalFormatting>
  <conditionalFormatting sqref="AU138:AU147">
    <cfRule type="colorScale" priority="713">
      <colorScale>
        <cfvo type="min"/>
        <cfvo type="percentile" val="50"/>
        <cfvo type="max"/>
        <color rgb="FF63BE7B"/>
        <color rgb="FFFFEB84"/>
        <color rgb="FFF8696B"/>
      </colorScale>
    </cfRule>
  </conditionalFormatting>
  <conditionalFormatting sqref="AU152">
    <cfRule type="cellIs" dxfId="332" priority="712" operator="equal">
      <formula>#DIV/0!</formula>
    </cfRule>
  </conditionalFormatting>
  <conditionalFormatting sqref="AU153:AU162">
    <cfRule type="colorScale" priority="711">
      <colorScale>
        <cfvo type="min"/>
        <cfvo type="percentile" val="50"/>
        <cfvo type="max"/>
        <color rgb="FF63BE7B"/>
        <color rgb="FFFFEB84"/>
        <color rgb="FFF8696B"/>
      </colorScale>
    </cfRule>
  </conditionalFormatting>
  <conditionalFormatting sqref="AU153:AU162">
    <cfRule type="colorScale" priority="710">
      <colorScale>
        <cfvo type="min"/>
        <cfvo type="percentile" val="50"/>
        <cfvo type="max"/>
        <color rgb="FF63BE7B"/>
        <color rgb="FFFFEB84"/>
        <color rgb="FFF8696B"/>
      </colorScale>
    </cfRule>
  </conditionalFormatting>
  <conditionalFormatting sqref="AU153:AU162">
    <cfRule type="colorScale" priority="709">
      <colorScale>
        <cfvo type="min"/>
        <cfvo type="percentile" val="50"/>
        <cfvo type="max"/>
        <color rgb="FF63BE7B"/>
        <color rgb="FFFFEB84"/>
        <color rgb="FFF8696B"/>
      </colorScale>
    </cfRule>
  </conditionalFormatting>
  <conditionalFormatting sqref="BS122">
    <cfRule type="cellIs" dxfId="331" priority="708" operator="equal">
      <formula>#DIV/0!</formula>
    </cfRule>
  </conditionalFormatting>
  <conditionalFormatting sqref="BS123:BS132">
    <cfRule type="colorScale" priority="707">
      <colorScale>
        <cfvo type="min"/>
        <cfvo type="percentile" val="50"/>
        <cfvo type="max"/>
        <color rgb="FF63BE7B"/>
        <color rgb="FFFFEB84"/>
        <color rgb="FFF8696B"/>
      </colorScale>
    </cfRule>
  </conditionalFormatting>
  <conditionalFormatting sqref="BS123:BS132">
    <cfRule type="colorScale" priority="706">
      <colorScale>
        <cfvo type="min"/>
        <cfvo type="percentile" val="50"/>
        <cfvo type="max"/>
        <color rgb="FF63BE7B"/>
        <color rgb="FFFFEB84"/>
        <color rgb="FFF8696B"/>
      </colorScale>
    </cfRule>
  </conditionalFormatting>
  <conditionalFormatting sqref="BS123:BS132">
    <cfRule type="colorScale" priority="705">
      <colorScale>
        <cfvo type="min"/>
        <cfvo type="percentile" val="50"/>
        <cfvo type="max"/>
        <color rgb="FF63BE7B"/>
        <color rgb="FFFFEB84"/>
        <color rgb="FFF8696B"/>
      </colorScale>
    </cfRule>
  </conditionalFormatting>
  <conditionalFormatting sqref="BS137">
    <cfRule type="cellIs" dxfId="330" priority="704" operator="equal">
      <formula>#DIV/0!</formula>
    </cfRule>
  </conditionalFormatting>
  <conditionalFormatting sqref="BS138:BS147">
    <cfRule type="colorScale" priority="703">
      <colorScale>
        <cfvo type="min"/>
        <cfvo type="percentile" val="50"/>
        <cfvo type="max"/>
        <color rgb="FF63BE7B"/>
        <color rgb="FFFFEB84"/>
        <color rgb="FFF8696B"/>
      </colorScale>
    </cfRule>
  </conditionalFormatting>
  <conditionalFormatting sqref="BS138:BS147">
    <cfRule type="colorScale" priority="702">
      <colorScale>
        <cfvo type="min"/>
        <cfvo type="percentile" val="50"/>
        <cfvo type="max"/>
        <color rgb="FF63BE7B"/>
        <color rgb="FFFFEB84"/>
        <color rgb="FFF8696B"/>
      </colorScale>
    </cfRule>
  </conditionalFormatting>
  <conditionalFormatting sqref="BS138:BS147">
    <cfRule type="colorScale" priority="701">
      <colorScale>
        <cfvo type="min"/>
        <cfvo type="percentile" val="50"/>
        <cfvo type="max"/>
        <color rgb="FF63BE7B"/>
        <color rgb="FFFFEB84"/>
        <color rgb="FFF8696B"/>
      </colorScale>
    </cfRule>
  </conditionalFormatting>
  <conditionalFormatting sqref="BS152">
    <cfRule type="cellIs" dxfId="329" priority="700" operator="equal">
      <formula>#DIV/0!</formula>
    </cfRule>
  </conditionalFormatting>
  <conditionalFormatting sqref="BS153:BS162">
    <cfRule type="colorScale" priority="699">
      <colorScale>
        <cfvo type="min"/>
        <cfvo type="percentile" val="50"/>
        <cfvo type="max"/>
        <color rgb="FF63BE7B"/>
        <color rgb="FFFFEB84"/>
        <color rgb="FFF8696B"/>
      </colorScale>
    </cfRule>
  </conditionalFormatting>
  <conditionalFormatting sqref="BS153:BS162">
    <cfRule type="colorScale" priority="698">
      <colorScale>
        <cfvo type="min"/>
        <cfvo type="percentile" val="50"/>
        <cfvo type="max"/>
        <color rgb="FF63BE7B"/>
        <color rgb="FFFFEB84"/>
        <color rgb="FFF8696B"/>
      </colorScale>
    </cfRule>
  </conditionalFormatting>
  <conditionalFormatting sqref="BS153:BS162">
    <cfRule type="colorScale" priority="697">
      <colorScale>
        <cfvo type="min"/>
        <cfvo type="percentile" val="50"/>
        <cfvo type="max"/>
        <color rgb="FF63BE7B"/>
        <color rgb="FFFFEB84"/>
        <color rgb="FFF8696B"/>
      </colorScale>
    </cfRule>
  </conditionalFormatting>
  <conditionalFormatting sqref="D123:W132 D138:W147 D153:W162 AB123:AU132 AB138:AU147 AB153:AU162 AZ123:BS132 AZ138:BS147 AZ153:BS162">
    <cfRule type="colorScale" priority="696">
      <colorScale>
        <cfvo type="min"/>
        <cfvo type="percentile" val="50"/>
        <cfvo type="max"/>
        <color rgb="FF63BE7B"/>
        <color rgb="FFFFEB84"/>
        <color rgb="FFF8696B"/>
      </colorScale>
    </cfRule>
  </conditionalFormatting>
  <conditionalFormatting sqref="E33:E34">
    <cfRule type="cellIs" dxfId="328" priority="695" operator="equal">
      <formula>#DIV/0!</formula>
    </cfRule>
  </conditionalFormatting>
  <conditionalFormatting sqref="E33:E34">
    <cfRule type="containsErrors" dxfId="327" priority="694">
      <formula>ISERROR(E33)</formula>
    </cfRule>
  </conditionalFormatting>
  <conditionalFormatting sqref="D77:W86 AB77:AU86 AZ77:BS86 BX77:CQ86 CU77:DI77 CU92:DI92 BX92:CQ101 AZ92:BS101 AB92:AU101 AB107:AU116 D92:W101 D107:W116 AZ107:BS116 BX107:CQ116 AZ123:BS132 AZ138:BS147 AZ153:BS162 AB153:AU162 AB138:AU147 AB123:AU132">
    <cfRule type="colorScale" priority="693">
      <colorScale>
        <cfvo type="min"/>
        <cfvo type="percentile" val="50"/>
        <cfvo type="max"/>
        <color rgb="FF63BE7B"/>
        <color rgb="FFFFEB84"/>
        <color rgb="FFF8696B"/>
      </colorScale>
    </cfRule>
  </conditionalFormatting>
  <conditionalFormatting sqref="A15:A18">
    <cfRule type="cellIs" dxfId="326" priority="692" operator="equal">
      <formula>#DIV/0!</formula>
    </cfRule>
  </conditionalFormatting>
  <conditionalFormatting sqref="A27:A34 A39:A42">
    <cfRule type="cellIs" dxfId="325" priority="691" operator="equal">
      <formula>#DIV/0!</formula>
    </cfRule>
  </conditionalFormatting>
  <conditionalFormatting sqref="A35:A38">
    <cfRule type="cellIs" dxfId="324" priority="690" operator="equal">
      <formula>#DIV/0!</formula>
    </cfRule>
  </conditionalFormatting>
  <conditionalFormatting sqref="A47:A54 A59:A62">
    <cfRule type="cellIs" dxfId="323" priority="689" operator="equal">
      <formula>#DIV/0!</formula>
    </cfRule>
  </conditionalFormatting>
  <conditionalFormatting sqref="A55:A58">
    <cfRule type="cellIs" dxfId="322" priority="688" operator="equal">
      <formula>#DIV/0!</formula>
    </cfRule>
  </conditionalFormatting>
  <conditionalFormatting sqref="C20:C22">
    <cfRule type="cellIs" dxfId="321" priority="687" operator="equal">
      <formula>#DIV/0!</formula>
    </cfRule>
  </conditionalFormatting>
  <conditionalFormatting sqref="C20:C22">
    <cfRule type="containsErrors" dxfId="320" priority="686">
      <formula>ISERROR(C20)</formula>
    </cfRule>
  </conditionalFormatting>
  <conditionalFormatting sqref="C12:C16">
    <cfRule type="cellIs" dxfId="319" priority="685" operator="equal">
      <formula>#DIV/0!</formula>
    </cfRule>
  </conditionalFormatting>
  <conditionalFormatting sqref="C12:C16">
    <cfRule type="containsErrors" dxfId="318" priority="684">
      <formula>ISERROR(C12)</formula>
    </cfRule>
  </conditionalFormatting>
  <conditionalFormatting sqref="C15">
    <cfRule type="expression" dxfId="317" priority="683">
      <formula>"$N$7&lt;$O$7"</formula>
    </cfRule>
  </conditionalFormatting>
  <conditionalFormatting sqref="C40:C42">
    <cfRule type="cellIs" dxfId="316" priority="682" operator="equal">
      <formula>#DIV/0!</formula>
    </cfRule>
  </conditionalFormatting>
  <conditionalFormatting sqref="C40:C42">
    <cfRule type="containsErrors" dxfId="315" priority="681">
      <formula>ISERROR(C40)</formula>
    </cfRule>
  </conditionalFormatting>
  <conditionalFormatting sqref="C32:C36">
    <cfRule type="cellIs" dxfId="314" priority="680" operator="equal">
      <formula>#DIV/0!</formula>
    </cfRule>
  </conditionalFormatting>
  <conditionalFormatting sqref="C32:C36">
    <cfRule type="containsErrors" dxfId="313" priority="679">
      <formula>ISERROR(C32)</formula>
    </cfRule>
  </conditionalFormatting>
  <conditionalFormatting sqref="C35">
    <cfRule type="expression" dxfId="312" priority="678">
      <formula>"$N$7&lt;$O$7"</formula>
    </cfRule>
  </conditionalFormatting>
  <conditionalFormatting sqref="C35">
    <cfRule type="expression" dxfId="311" priority="677">
      <formula>"$N$7&lt;$O$7"</formula>
    </cfRule>
  </conditionalFormatting>
  <conditionalFormatting sqref="C60:C62">
    <cfRule type="cellIs" dxfId="310" priority="676" operator="equal">
      <formula>#DIV/0!</formula>
    </cfRule>
  </conditionalFormatting>
  <conditionalFormatting sqref="C60:C62">
    <cfRule type="containsErrors" dxfId="309" priority="675">
      <formula>ISERROR(C60)</formula>
    </cfRule>
  </conditionalFormatting>
  <conditionalFormatting sqref="C52:C56">
    <cfRule type="cellIs" dxfId="308" priority="674" operator="equal">
      <formula>#DIV/0!</formula>
    </cfRule>
  </conditionalFormatting>
  <conditionalFormatting sqref="C52:C56">
    <cfRule type="containsErrors" dxfId="307" priority="673">
      <formula>ISERROR(C52)</formula>
    </cfRule>
  </conditionalFormatting>
  <conditionalFormatting sqref="C55">
    <cfRule type="expression" dxfId="306" priority="672">
      <formula>"$N$7&lt;$O$7"</formula>
    </cfRule>
  </conditionalFormatting>
  <conditionalFormatting sqref="C55">
    <cfRule type="expression" dxfId="305" priority="671">
      <formula>"$N$7&lt;$O$7"</formula>
    </cfRule>
  </conditionalFormatting>
  <conditionalFormatting sqref="C55">
    <cfRule type="expression" dxfId="304" priority="670">
      <formula>"$N$7&lt;$O$7"</formula>
    </cfRule>
  </conditionalFormatting>
  <conditionalFormatting sqref="C55">
    <cfRule type="expression" dxfId="303" priority="669">
      <formula>"$N$7&lt;$O$7"</formula>
    </cfRule>
  </conditionalFormatting>
  <conditionalFormatting sqref="C87:M87">
    <cfRule type="cellIs" dxfId="302" priority="668" operator="equal">
      <formula>#DIV/0!</formula>
    </cfRule>
  </conditionalFormatting>
  <conditionalFormatting sqref="D87:N87">
    <cfRule type="colorScale" priority="667">
      <colorScale>
        <cfvo type="min"/>
        <cfvo type="percentile" val="50"/>
        <cfvo type="max"/>
        <color rgb="FF63BE7B"/>
        <color rgb="FFFFEB84"/>
        <color rgb="FFF8696B"/>
      </colorScale>
    </cfRule>
  </conditionalFormatting>
  <conditionalFormatting sqref="D87:N87">
    <cfRule type="colorScale" priority="666">
      <colorScale>
        <cfvo type="min"/>
        <cfvo type="percentile" val="50"/>
        <cfvo type="max"/>
        <color rgb="FF63BE7B"/>
        <color rgb="FFFFEB84"/>
        <color rgb="FFF8696B"/>
      </colorScale>
    </cfRule>
  </conditionalFormatting>
  <conditionalFormatting sqref="O87:T87">
    <cfRule type="cellIs" dxfId="301" priority="665" operator="equal">
      <formula>#DIV/0!</formula>
    </cfRule>
  </conditionalFormatting>
  <conditionalFormatting sqref="O87:U87">
    <cfRule type="colorScale" priority="664">
      <colorScale>
        <cfvo type="min"/>
        <cfvo type="percentile" val="50"/>
        <cfvo type="max"/>
        <color rgb="FF63BE7B"/>
        <color rgb="FFFFEB84"/>
        <color rgb="FFF8696B"/>
      </colorScale>
    </cfRule>
  </conditionalFormatting>
  <conditionalFormatting sqref="O87:U87">
    <cfRule type="colorScale" priority="663">
      <colorScale>
        <cfvo type="min"/>
        <cfvo type="percentile" val="50"/>
        <cfvo type="max"/>
        <color rgb="FF63BE7B"/>
        <color rgb="FFFFEB84"/>
        <color rgb="FFF8696B"/>
      </colorScale>
    </cfRule>
  </conditionalFormatting>
  <conditionalFormatting sqref="V87">
    <cfRule type="colorScale" priority="662">
      <colorScale>
        <cfvo type="min"/>
        <cfvo type="percentile" val="50"/>
        <cfvo type="max"/>
        <color rgb="FF63BE7B"/>
        <color rgb="FFFFEB84"/>
        <color rgb="FFF8696B"/>
      </colorScale>
    </cfRule>
  </conditionalFormatting>
  <conditionalFormatting sqref="V87">
    <cfRule type="colorScale" priority="661">
      <colorScale>
        <cfvo type="min"/>
        <cfvo type="percentile" val="50"/>
        <cfvo type="max"/>
        <color rgb="FF63BE7B"/>
        <color rgb="FFFFEB84"/>
        <color rgb="FFF8696B"/>
      </colorScale>
    </cfRule>
  </conditionalFormatting>
  <conditionalFormatting sqref="D87:V87">
    <cfRule type="colorScale" priority="660">
      <colorScale>
        <cfvo type="min"/>
        <cfvo type="percentile" val="50"/>
        <cfvo type="max"/>
        <color rgb="FF63BE7B"/>
        <color rgb="FFFFEB84"/>
        <color rgb="FFF8696B"/>
      </colorScale>
    </cfRule>
  </conditionalFormatting>
  <conditionalFormatting sqref="W87">
    <cfRule type="colorScale" priority="659">
      <colorScale>
        <cfvo type="min"/>
        <cfvo type="percentile" val="50"/>
        <cfvo type="max"/>
        <color rgb="FF63BE7B"/>
        <color rgb="FFFFEB84"/>
        <color rgb="FFF8696B"/>
      </colorScale>
    </cfRule>
  </conditionalFormatting>
  <conditionalFormatting sqref="W87">
    <cfRule type="colorScale" priority="658">
      <colorScale>
        <cfvo type="min"/>
        <cfvo type="percentile" val="50"/>
        <cfvo type="max"/>
        <color rgb="FF63BE7B"/>
        <color rgb="FFFFEB84"/>
        <color rgb="FFF8696B"/>
      </colorScale>
    </cfRule>
  </conditionalFormatting>
  <conditionalFormatting sqref="W87">
    <cfRule type="colorScale" priority="657">
      <colorScale>
        <cfvo type="min"/>
        <cfvo type="percentile" val="50"/>
        <cfvo type="max"/>
        <color rgb="FF63BE7B"/>
        <color rgb="FFFFEB84"/>
        <color rgb="FFF8696B"/>
      </colorScale>
    </cfRule>
  </conditionalFormatting>
  <conditionalFormatting sqref="D87:W87">
    <cfRule type="colorScale" priority="656">
      <colorScale>
        <cfvo type="min"/>
        <cfvo type="percentile" val="50"/>
        <cfvo type="max"/>
        <color rgb="FF63BE7B"/>
        <color rgb="FFFFEB84"/>
        <color rgb="FFF8696B"/>
      </colorScale>
    </cfRule>
  </conditionalFormatting>
  <conditionalFormatting sqref="D87:W87">
    <cfRule type="colorScale" priority="655">
      <colorScale>
        <cfvo type="min"/>
        <cfvo type="percentile" val="50"/>
        <cfvo type="max"/>
        <color rgb="FF63BE7B"/>
        <color rgb="FFFFEB84"/>
        <color rgb="FFF8696B"/>
      </colorScale>
    </cfRule>
  </conditionalFormatting>
  <conditionalFormatting sqref="C102:M102">
    <cfRule type="cellIs" dxfId="300" priority="654" operator="equal">
      <formula>#DIV/0!</formula>
    </cfRule>
  </conditionalFormatting>
  <conditionalFormatting sqref="D102:N102">
    <cfRule type="colorScale" priority="653">
      <colorScale>
        <cfvo type="min"/>
        <cfvo type="percentile" val="50"/>
        <cfvo type="max"/>
        <color rgb="FF63BE7B"/>
        <color rgb="FFFFEB84"/>
        <color rgb="FFF8696B"/>
      </colorScale>
    </cfRule>
  </conditionalFormatting>
  <conditionalFormatting sqref="D102:N102">
    <cfRule type="colorScale" priority="652">
      <colorScale>
        <cfvo type="min"/>
        <cfvo type="percentile" val="50"/>
        <cfvo type="max"/>
        <color rgb="FF63BE7B"/>
        <color rgb="FFFFEB84"/>
        <color rgb="FFF8696B"/>
      </colorScale>
    </cfRule>
  </conditionalFormatting>
  <conditionalFormatting sqref="O102:T102">
    <cfRule type="cellIs" dxfId="299" priority="651" operator="equal">
      <formula>#DIV/0!</formula>
    </cfRule>
  </conditionalFormatting>
  <conditionalFormatting sqref="O102:U102">
    <cfRule type="colorScale" priority="650">
      <colorScale>
        <cfvo type="min"/>
        <cfvo type="percentile" val="50"/>
        <cfvo type="max"/>
        <color rgb="FF63BE7B"/>
        <color rgb="FFFFEB84"/>
        <color rgb="FFF8696B"/>
      </colorScale>
    </cfRule>
  </conditionalFormatting>
  <conditionalFormatting sqref="O102:U102">
    <cfRule type="colorScale" priority="649">
      <colorScale>
        <cfvo type="min"/>
        <cfvo type="percentile" val="50"/>
        <cfvo type="max"/>
        <color rgb="FF63BE7B"/>
        <color rgb="FFFFEB84"/>
        <color rgb="FFF8696B"/>
      </colorScale>
    </cfRule>
  </conditionalFormatting>
  <conditionalFormatting sqref="V102">
    <cfRule type="colorScale" priority="648">
      <colorScale>
        <cfvo type="min"/>
        <cfvo type="percentile" val="50"/>
        <cfvo type="max"/>
        <color rgb="FF63BE7B"/>
        <color rgb="FFFFEB84"/>
        <color rgb="FFF8696B"/>
      </colorScale>
    </cfRule>
  </conditionalFormatting>
  <conditionalFormatting sqref="V102">
    <cfRule type="colorScale" priority="647">
      <colorScale>
        <cfvo type="min"/>
        <cfvo type="percentile" val="50"/>
        <cfvo type="max"/>
        <color rgb="FF63BE7B"/>
        <color rgb="FFFFEB84"/>
        <color rgb="FFF8696B"/>
      </colorScale>
    </cfRule>
  </conditionalFormatting>
  <conditionalFormatting sqref="D102:V102">
    <cfRule type="colorScale" priority="646">
      <colorScale>
        <cfvo type="min"/>
        <cfvo type="percentile" val="50"/>
        <cfvo type="max"/>
        <color rgb="FF63BE7B"/>
        <color rgb="FFFFEB84"/>
        <color rgb="FFF8696B"/>
      </colorScale>
    </cfRule>
  </conditionalFormatting>
  <conditionalFormatting sqref="W102">
    <cfRule type="colorScale" priority="645">
      <colorScale>
        <cfvo type="min"/>
        <cfvo type="percentile" val="50"/>
        <cfvo type="max"/>
        <color rgb="FF63BE7B"/>
        <color rgb="FFFFEB84"/>
        <color rgb="FFF8696B"/>
      </colorScale>
    </cfRule>
  </conditionalFormatting>
  <conditionalFormatting sqref="W102">
    <cfRule type="colorScale" priority="644">
      <colorScale>
        <cfvo type="min"/>
        <cfvo type="percentile" val="50"/>
        <cfvo type="max"/>
        <color rgb="FF63BE7B"/>
        <color rgb="FFFFEB84"/>
        <color rgb="FFF8696B"/>
      </colorScale>
    </cfRule>
  </conditionalFormatting>
  <conditionalFormatting sqref="W102">
    <cfRule type="colorScale" priority="643">
      <colorScale>
        <cfvo type="min"/>
        <cfvo type="percentile" val="50"/>
        <cfvo type="max"/>
        <color rgb="FF63BE7B"/>
        <color rgb="FFFFEB84"/>
        <color rgb="FFF8696B"/>
      </colorScale>
    </cfRule>
  </conditionalFormatting>
  <conditionalFormatting sqref="D102:W102">
    <cfRule type="colorScale" priority="642">
      <colorScale>
        <cfvo type="min"/>
        <cfvo type="percentile" val="50"/>
        <cfvo type="max"/>
        <color rgb="FF63BE7B"/>
        <color rgb="FFFFEB84"/>
        <color rgb="FFF8696B"/>
      </colorScale>
    </cfRule>
  </conditionalFormatting>
  <conditionalFormatting sqref="D102:W102">
    <cfRule type="colorScale" priority="641">
      <colorScale>
        <cfvo type="min"/>
        <cfvo type="percentile" val="50"/>
        <cfvo type="max"/>
        <color rgb="FF63BE7B"/>
        <color rgb="FFFFEB84"/>
        <color rgb="FFF8696B"/>
      </colorScale>
    </cfRule>
  </conditionalFormatting>
  <conditionalFormatting sqref="C117:M117">
    <cfRule type="cellIs" dxfId="298" priority="640" operator="equal">
      <formula>#DIV/0!</formula>
    </cfRule>
  </conditionalFormatting>
  <conditionalFormatting sqref="D117:N117">
    <cfRule type="colorScale" priority="639">
      <colorScale>
        <cfvo type="min"/>
        <cfvo type="percentile" val="50"/>
        <cfvo type="max"/>
        <color rgb="FF63BE7B"/>
        <color rgb="FFFFEB84"/>
        <color rgb="FFF8696B"/>
      </colorScale>
    </cfRule>
  </conditionalFormatting>
  <conditionalFormatting sqref="D117:N117">
    <cfRule type="colorScale" priority="638">
      <colorScale>
        <cfvo type="min"/>
        <cfvo type="percentile" val="50"/>
        <cfvo type="max"/>
        <color rgb="FF63BE7B"/>
        <color rgb="FFFFEB84"/>
        <color rgb="FFF8696B"/>
      </colorScale>
    </cfRule>
  </conditionalFormatting>
  <conditionalFormatting sqref="O117:T117">
    <cfRule type="cellIs" dxfId="297" priority="637" operator="equal">
      <formula>#DIV/0!</formula>
    </cfRule>
  </conditionalFormatting>
  <conditionalFormatting sqref="O117:U117">
    <cfRule type="colorScale" priority="636">
      <colorScale>
        <cfvo type="min"/>
        <cfvo type="percentile" val="50"/>
        <cfvo type="max"/>
        <color rgb="FF63BE7B"/>
        <color rgb="FFFFEB84"/>
        <color rgb="FFF8696B"/>
      </colorScale>
    </cfRule>
  </conditionalFormatting>
  <conditionalFormatting sqref="O117:U117">
    <cfRule type="colorScale" priority="635">
      <colorScale>
        <cfvo type="min"/>
        <cfvo type="percentile" val="50"/>
        <cfvo type="max"/>
        <color rgb="FF63BE7B"/>
        <color rgb="FFFFEB84"/>
        <color rgb="FFF8696B"/>
      </colorScale>
    </cfRule>
  </conditionalFormatting>
  <conditionalFormatting sqref="V117">
    <cfRule type="colorScale" priority="634">
      <colorScale>
        <cfvo type="min"/>
        <cfvo type="percentile" val="50"/>
        <cfvo type="max"/>
        <color rgb="FF63BE7B"/>
        <color rgb="FFFFEB84"/>
        <color rgb="FFF8696B"/>
      </colorScale>
    </cfRule>
  </conditionalFormatting>
  <conditionalFormatting sqref="V117">
    <cfRule type="colorScale" priority="633">
      <colorScale>
        <cfvo type="min"/>
        <cfvo type="percentile" val="50"/>
        <cfvo type="max"/>
        <color rgb="FF63BE7B"/>
        <color rgb="FFFFEB84"/>
        <color rgb="FFF8696B"/>
      </colorScale>
    </cfRule>
  </conditionalFormatting>
  <conditionalFormatting sqref="D117:V117">
    <cfRule type="colorScale" priority="632">
      <colorScale>
        <cfvo type="min"/>
        <cfvo type="percentile" val="50"/>
        <cfvo type="max"/>
        <color rgb="FF63BE7B"/>
        <color rgb="FFFFEB84"/>
        <color rgb="FFF8696B"/>
      </colorScale>
    </cfRule>
  </conditionalFormatting>
  <conditionalFormatting sqref="W117">
    <cfRule type="colorScale" priority="631">
      <colorScale>
        <cfvo type="min"/>
        <cfvo type="percentile" val="50"/>
        <cfvo type="max"/>
        <color rgb="FF63BE7B"/>
        <color rgb="FFFFEB84"/>
        <color rgb="FFF8696B"/>
      </colorScale>
    </cfRule>
  </conditionalFormatting>
  <conditionalFormatting sqref="W117">
    <cfRule type="colorScale" priority="630">
      <colorScale>
        <cfvo type="min"/>
        <cfvo type="percentile" val="50"/>
        <cfvo type="max"/>
        <color rgb="FF63BE7B"/>
        <color rgb="FFFFEB84"/>
        <color rgb="FFF8696B"/>
      </colorScale>
    </cfRule>
  </conditionalFormatting>
  <conditionalFormatting sqref="W117">
    <cfRule type="colorScale" priority="629">
      <colorScale>
        <cfvo type="min"/>
        <cfvo type="percentile" val="50"/>
        <cfvo type="max"/>
        <color rgb="FF63BE7B"/>
        <color rgb="FFFFEB84"/>
        <color rgb="FFF8696B"/>
      </colorScale>
    </cfRule>
  </conditionalFormatting>
  <conditionalFormatting sqref="D117:W117">
    <cfRule type="colorScale" priority="628">
      <colorScale>
        <cfvo type="min"/>
        <cfvo type="percentile" val="50"/>
        <cfvo type="max"/>
        <color rgb="FF63BE7B"/>
        <color rgb="FFFFEB84"/>
        <color rgb="FFF8696B"/>
      </colorScale>
    </cfRule>
  </conditionalFormatting>
  <conditionalFormatting sqref="D117:W117">
    <cfRule type="colorScale" priority="627">
      <colorScale>
        <cfvo type="min"/>
        <cfvo type="percentile" val="50"/>
        <cfvo type="max"/>
        <color rgb="FF63BE7B"/>
        <color rgb="FFFFEB84"/>
        <color rgb="FFF8696B"/>
      </colorScale>
    </cfRule>
  </conditionalFormatting>
  <conditionalFormatting sqref="C123:C132">
    <cfRule type="cellIs" dxfId="296" priority="620" operator="equal">
      <formula>#DIV/0!</formula>
    </cfRule>
  </conditionalFormatting>
  <conditionalFormatting sqref="C133">
    <cfRule type="cellIs" dxfId="295" priority="619" operator="equal">
      <formula>#DIV/0!</formula>
    </cfRule>
  </conditionalFormatting>
  <conditionalFormatting sqref="C138:C147">
    <cfRule type="cellIs" dxfId="294" priority="618" operator="equal">
      <formula>#DIV/0!</formula>
    </cfRule>
  </conditionalFormatting>
  <conditionalFormatting sqref="C148">
    <cfRule type="cellIs" dxfId="293" priority="617" operator="equal">
      <formula>#DIV/0!</formula>
    </cfRule>
  </conditionalFormatting>
  <conditionalFormatting sqref="C153:C162">
    <cfRule type="cellIs" dxfId="292" priority="616" operator="equal">
      <formula>#DIV/0!</formula>
    </cfRule>
  </conditionalFormatting>
  <conditionalFormatting sqref="C163">
    <cfRule type="cellIs" dxfId="291" priority="615" operator="equal">
      <formula>#DIV/0!</formula>
    </cfRule>
  </conditionalFormatting>
  <conditionalFormatting sqref="D133:M133">
    <cfRule type="cellIs" dxfId="290" priority="614" operator="equal">
      <formula>#DIV/0!</formula>
    </cfRule>
  </conditionalFormatting>
  <conditionalFormatting sqref="D133:N133">
    <cfRule type="colorScale" priority="613">
      <colorScale>
        <cfvo type="min"/>
        <cfvo type="percentile" val="50"/>
        <cfvo type="max"/>
        <color rgb="FF63BE7B"/>
        <color rgb="FFFFEB84"/>
        <color rgb="FFF8696B"/>
      </colorScale>
    </cfRule>
  </conditionalFormatting>
  <conditionalFormatting sqref="D133:N133">
    <cfRule type="colorScale" priority="612">
      <colorScale>
        <cfvo type="min"/>
        <cfvo type="percentile" val="50"/>
        <cfvo type="max"/>
        <color rgb="FF63BE7B"/>
        <color rgb="FFFFEB84"/>
        <color rgb="FFF8696B"/>
      </colorScale>
    </cfRule>
  </conditionalFormatting>
  <conditionalFormatting sqref="O133:T133">
    <cfRule type="cellIs" dxfId="289" priority="611" operator="equal">
      <formula>#DIV/0!</formula>
    </cfRule>
  </conditionalFormatting>
  <conditionalFormatting sqref="O133:U133">
    <cfRule type="colorScale" priority="610">
      <colorScale>
        <cfvo type="min"/>
        <cfvo type="percentile" val="50"/>
        <cfvo type="max"/>
        <color rgb="FF63BE7B"/>
        <color rgb="FFFFEB84"/>
        <color rgb="FFF8696B"/>
      </colorScale>
    </cfRule>
  </conditionalFormatting>
  <conditionalFormatting sqref="O133:U133">
    <cfRule type="colorScale" priority="609">
      <colorScale>
        <cfvo type="min"/>
        <cfvo type="percentile" val="50"/>
        <cfvo type="max"/>
        <color rgb="FF63BE7B"/>
        <color rgb="FFFFEB84"/>
        <color rgb="FFF8696B"/>
      </colorScale>
    </cfRule>
  </conditionalFormatting>
  <conditionalFormatting sqref="V133">
    <cfRule type="colorScale" priority="608">
      <colorScale>
        <cfvo type="min"/>
        <cfvo type="percentile" val="50"/>
        <cfvo type="max"/>
        <color rgb="FF63BE7B"/>
        <color rgb="FFFFEB84"/>
        <color rgb="FFF8696B"/>
      </colorScale>
    </cfRule>
  </conditionalFormatting>
  <conditionalFormatting sqref="V133">
    <cfRule type="colorScale" priority="607">
      <colorScale>
        <cfvo type="min"/>
        <cfvo type="percentile" val="50"/>
        <cfvo type="max"/>
        <color rgb="FF63BE7B"/>
        <color rgb="FFFFEB84"/>
        <color rgb="FFF8696B"/>
      </colorScale>
    </cfRule>
  </conditionalFormatting>
  <conditionalFormatting sqref="D133:V133">
    <cfRule type="colorScale" priority="606">
      <colorScale>
        <cfvo type="min"/>
        <cfvo type="percentile" val="50"/>
        <cfvo type="max"/>
        <color rgb="FF63BE7B"/>
        <color rgb="FFFFEB84"/>
        <color rgb="FFF8696B"/>
      </colorScale>
    </cfRule>
  </conditionalFormatting>
  <conditionalFormatting sqref="W133">
    <cfRule type="colorScale" priority="605">
      <colorScale>
        <cfvo type="min"/>
        <cfvo type="percentile" val="50"/>
        <cfvo type="max"/>
        <color rgb="FF63BE7B"/>
        <color rgb="FFFFEB84"/>
        <color rgb="FFF8696B"/>
      </colorScale>
    </cfRule>
  </conditionalFormatting>
  <conditionalFormatting sqref="W133">
    <cfRule type="colorScale" priority="604">
      <colorScale>
        <cfvo type="min"/>
        <cfvo type="percentile" val="50"/>
        <cfvo type="max"/>
        <color rgb="FF63BE7B"/>
        <color rgb="FFFFEB84"/>
        <color rgb="FFF8696B"/>
      </colorScale>
    </cfRule>
  </conditionalFormatting>
  <conditionalFormatting sqref="W133">
    <cfRule type="colorScale" priority="603">
      <colorScale>
        <cfvo type="min"/>
        <cfvo type="percentile" val="50"/>
        <cfvo type="max"/>
        <color rgb="FF63BE7B"/>
        <color rgb="FFFFEB84"/>
        <color rgb="FFF8696B"/>
      </colorScale>
    </cfRule>
  </conditionalFormatting>
  <conditionalFormatting sqref="D133:W133">
    <cfRule type="colorScale" priority="602">
      <colorScale>
        <cfvo type="min"/>
        <cfvo type="percentile" val="50"/>
        <cfvo type="max"/>
        <color rgb="FF63BE7B"/>
        <color rgb="FFFFEB84"/>
        <color rgb="FFF8696B"/>
      </colorScale>
    </cfRule>
  </conditionalFormatting>
  <conditionalFormatting sqref="D133:W133">
    <cfRule type="colorScale" priority="601">
      <colorScale>
        <cfvo type="min"/>
        <cfvo type="percentile" val="50"/>
        <cfvo type="max"/>
        <color rgb="FF63BE7B"/>
        <color rgb="FFFFEB84"/>
        <color rgb="FFF8696B"/>
      </colorScale>
    </cfRule>
  </conditionalFormatting>
  <conditionalFormatting sqref="D148:M148">
    <cfRule type="cellIs" dxfId="288" priority="600" operator="equal">
      <formula>#DIV/0!</formula>
    </cfRule>
  </conditionalFormatting>
  <conditionalFormatting sqref="D148:N148">
    <cfRule type="colorScale" priority="599">
      <colorScale>
        <cfvo type="min"/>
        <cfvo type="percentile" val="50"/>
        <cfvo type="max"/>
        <color rgb="FF63BE7B"/>
        <color rgb="FFFFEB84"/>
        <color rgb="FFF8696B"/>
      </colorScale>
    </cfRule>
  </conditionalFormatting>
  <conditionalFormatting sqref="D148:N148">
    <cfRule type="colorScale" priority="598">
      <colorScale>
        <cfvo type="min"/>
        <cfvo type="percentile" val="50"/>
        <cfvo type="max"/>
        <color rgb="FF63BE7B"/>
        <color rgb="FFFFEB84"/>
        <color rgb="FFF8696B"/>
      </colorScale>
    </cfRule>
  </conditionalFormatting>
  <conditionalFormatting sqref="O148:T148">
    <cfRule type="cellIs" dxfId="287" priority="597" operator="equal">
      <formula>#DIV/0!</formula>
    </cfRule>
  </conditionalFormatting>
  <conditionalFormatting sqref="O148:U148">
    <cfRule type="colorScale" priority="596">
      <colorScale>
        <cfvo type="min"/>
        <cfvo type="percentile" val="50"/>
        <cfvo type="max"/>
        <color rgb="FF63BE7B"/>
        <color rgb="FFFFEB84"/>
        <color rgb="FFF8696B"/>
      </colorScale>
    </cfRule>
  </conditionalFormatting>
  <conditionalFormatting sqref="O148:U148">
    <cfRule type="colorScale" priority="595">
      <colorScale>
        <cfvo type="min"/>
        <cfvo type="percentile" val="50"/>
        <cfvo type="max"/>
        <color rgb="FF63BE7B"/>
        <color rgb="FFFFEB84"/>
        <color rgb="FFF8696B"/>
      </colorScale>
    </cfRule>
  </conditionalFormatting>
  <conditionalFormatting sqref="V148">
    <cfRule type="colorScale" priority="594">
      <colorScale>
        <cfvo type="min"/>
        <cfvo type="percentile" val="50"/>
        <cfvo type="max"/>
        <color rgb="FF63BE7B"/>
        <color rgb="FFFFEB84"/>
        <color rgb="FFF8696B"/>
      </colorScale>
    </cfRule>
  </conditionalFormatting>
  <conditionalFormatting sqref="V148">
    <cfRule type="colorScale" priority="593">
      <colorScale>
        <cfvo type="min"/>
        <cfvo type="percentile" val="50"/>
        <cfvo type="max"/>
        <color rgb="FF63BE7B"/>
        <color rgb="FFFFEB84"/>
        <color rgb="FFF8696B"/>
      </colorScale>
    </cfRule>
  </conditionalFormatting>
  <conditionalFormatting sqref="D148:V148">
    <cfRule type="colorScale" priority="592">
      <colorScale>
        <cfvo type="min"/>
        <cfvo type="percentile" val="50"/>
        <cfvo type="max"/>
        <color rgb="FF63BE7B"/>
        <color rgb="FFFFEB84"/>
        <color rgb="FFF8696B"/>
      </colorScale>
    </cfRule>
  </conditionalFormatting>
  <conditionalFormatting sqref="W148">
    <cfRule type="colorScale" priority="591">
      <colorScale>
        <cfvo type="min"/>
        <cfvo type="percentile" val="50"/>
        <cfvo type="max"/>
        <color rgb="FF63BE7B"/>
        <color rgb="FFFFEB84"/>
        <color rgb="FFF8696B"/>
      </colorScale>
    </cfRule>
  </conditionalFormatting>
  <conditionalFormatting sqref="W148">
    <cfRule type="colorScale" priority="590">
      <colorScale>
        <cfvo type="min"/>
        <cfvo type="percentile" val="50"/>
        <cfvo type="max"/>
        <color rgb="FF63BE7B"/>
        <color rgb="FFFFEB84"/>
        <color rgb="FFF8696B"/>
      </colorScale>
    </cfRule>
  </conditionalFormatting>
  <conditionalFormatting sqref="W148">
    <cfRule type="colorScale" priority="589">
      <colorScale>
        <cfvo type="min"/>
        <cfvo type="percentile" val="50"/>
        <cfvo type="max"/>
        <color rgb="FF63BE7B"/>
        <color rgb="FFFFEB84"/>
        <color rgb="FFF8696B"/>
      </colorScale>
    </cfRule>
  </conditionalFormatting>
  <conditionalFormatting sqref="D148:W148">
    <cfRule type="colorScale" priority="588">
      <colorScale>
        <cfvo type="min"/>
        <cfvo type="percentile" val="50"/>
        <cfvo type="max"/>
        <color rgb="FF63BE7B"/>
        <color rgb="FFFFEB84"/>
        <color rgb="FFF8696B"/>
      </colorScale>
    </cfRule>
  </conditionalFormatting>
  <conditionalFormatting sqref="D148:W148">
    <cfRule type="colorScale" priority="587">
      <colorScale>
        <cfvo type="min"/>
        <cfvo type="percentile" val="50"/>
        <cfvo type="max"/>
        <color rgb="FF63BE7B"/>
        <color rgb="FFFFEB84"/>
        <color rgb="FFF8696B"/>
      </colorScale>
    </cfRule>
  </conditionalFormatting>
  <conditionalFormatting sqref="D163:M163">
    <cfRule type="cellIs" dxfId="286" priority="586" operator="equal">
      <formula>#DIV/0!</formula>
    </cfRule>
  </conditionalFormatting>
  <conditionalFormatting sqref="D163:N163">
    <cfRule type="colorScale" priority="585">
      <colorScale>
        <cfvo type="min"/>
        <cfvo type="percentile" val="50"/>
        <cfvo type="max"/>
        <color rgb="FF63BE7B"/>
        <color rgb="FFFFEB84"/>
        <color rgb="FFF8696B"/>
      </colorScale>
    </cfRule>
  </conditionalFormatting>
  <conditionalFormatting sqref="D163:N163">
    <cfRule type="colorScale" priority="584">
      <colorScale>
        <cfvo type="min"/>
        <cfvo type="percentile" val="50"/>
        <cfvo type="max"/>
        <color rgb="FF63BE7B"/>
        <color rgb="FFFFEB84"/>
        <color rgb="FFF8696B"/>
      </colorScale>
    </cfRule>
  </conditionalFormatting>
  <conditionalFormatting sqref="O163:T163">
    <cfRule type="cellIs" dxfId="285" priority="583" operator="equal">
      <formula>#DIV/0!</formula>
    </cfRule>
  </conditionalFormatting>
  <conditionalFormatting sqref="O163:U163">
    <cfRule type="colorScale" priority="582">
      <colorScale>
        <cfvo type="min"/>
        <cfvo type="percentile" val="50"/>
        <cfvo type="max"/>
        <color rgb="FF63BE7B"/>
        <color rgb="FFFFEB84"/>
        <color rgb="FFF8696B"/>
      </colorScale>
    </cfRule>
  </conditionalFormatting>
  <conditionalFormatting sqref="O163:U163">
    <cfRule type="colorScale" priority="581">
      <colorScale>
        <cfvo type="min"/>
        <cfvo type="percentile" val="50"/>
        <cfvo type="max"/>
        <color rgb="FF63BE7B"/>
        <color rgb="FFFFEB84"/>
        <color rgb="FFF8696B"/>
      </colorScale>
    </cfRule>
  </conditionalFormatting>
  <conditionalFormatting sqref="V163">
    <cfRule type="colorScale" priority="580">
      <colorScale>
        <cfvo type="min"/>
        <cfvo type="percentile" val="50"/>
        <cfvo type="max"/>
        <color rgb="FF63BE7B"/>
        <color rgb="FFFFEB84"/>
        <color rgb="FFF8696B"/>
      </colorScale>
    </cfRule>
  </conditionalFormatting>
  <conditionalFormatting sqref="V163">
    <cfRule type="colorScale" priority="579">
      <colorScale>
        <cfvo type="min"/>
        <cfvo type="percentile" val="50"/>
        <cfvo type="max"/>
        <color rgb="FF63BE7B"/>
        <color rgb="FFFFEB84"/>
        <color rgb="FFF8696B"/>
      </colorScale>
    </cfRule>
  </conditionalFormatting>
  <conditionalFormatting sqref="D163:V163">
    <cfRule type="colorScale" priority="578">
      <colorScale>
        <cfvo type="min"/>
        <cfvo type="percentile" val="50"/>
        <cfvo type="max"/>
        <color rgb="FF63BE7B"/>
        <color rgb="FFFFEB84"/>
        <color rgb="FFF8696B"/>
      </colorScale>
    </cfRule>
  </conditionalFormatting>
  <conditionalFormatting sqref="W163">
    <cfRule type="colorScale" priority="577">
      <colorScale>
        <cfvo type="min"/>
        <cfvo type="percentile" val="50"/>
        <cfvo type="max"/>
        <color rgb="FF63BE7B"/>
        <color rgb="FFFFEB84"/>
        <color rgb="FFF8696B"/>
      </colorScale>
    </cfRule>
  </conditionalFormatting>
  <conditionalFormatting sqref="W163">
    <cfRule type="colorScale" priority="576">
      <colorScale>
        <cfvo type="min"/>
        <cfvo type="percentile" val="50"/>
        <cfvo type="max"/>
        <color rgb="FF63BE7B"/>
        <color rgb="FFFFEB84"/>
        <color rgb="FFF8696B"/>
      </colorScale>
    </cfRule>
  </conditionalFormatting>
  <conditionalFormatting sqref="W163">
    <cfRule type="colorScale" priority="575">
      <colorScale>
        <cfvo type="min"/>
        <cfvo type="percentile" val="50"/>
        <cfvo type="max"/>
        <color rgb="FF63BE7B"/>
        <color rgb="FFFFEB84"/>
        <color rgb="FFF8696B"/>
      </colorScale>
    </cfRule>
  </conditionalFormatting>
  <conditionalFormatting sqref="D163:W163">
    <cfRule type="colorScale" priority="574">
      <colorScale>
        <cfvo type="min"/>
        <cfvo type="percentile" val="50"/>
        <cfvo type="max"/>
        <color rgb="FF63BE7B"/>
        <color rgb="FFFFEB84"/>
        <color rgb="FFF8696B"/>
      </colorScale>
    </cfRule>
  </conditionalFormatting>
  <conditionalFormatting sqref="D163:W163">
    <cfRule type="colorScale" priority="573">
      <colorScale>
        <cfvo type="min"/>
        <cfvo type="percentile" val="50"/>
        <cfvo type="max"/>
        <color rgb="FF63BE7B"/>
        <color rgb="FFFFEB84"/>
        <color rgb="FFF8696B"/>
      </colorScale>
    </cfRule>
  </conditionalFormatting>
  <conditionalFormatting sqref="AA87:AK87">
    <cfRule type="cellIs" dxfId="284" priority="572" operator="equal">
      <formula>#DIV/0!</formula>
    </cfRule>
  </conditionalFormatting>
  <conditionalFormatting sqref="AB87:AL87">
    <cfRule type="colorScale" priority="571">
      <colorScale>
        <cfvo type="min"/>
        <cfvo type="percentile" val="50"/>
        <cfvo type="max"/>
        <color rgb="FF63BE7B"/>
        <color rgb="FFFFEB84"/>
        <color rgb="FFF8696B"/>
      </colorScale>
    </cfRule>
  </conditionalFormatting>
  <conditionalFormatting sqref="AB87:AL87">
    <cfRule type="colorScale" priority="570">
      <colorScale>
        <cfvo type="min"/>
        <cfvo type="percentile" val="50"/>
        <cfvo type="max"/>
        <color rgb="FF63BE7B"/>
        <color rgb="FFFFEB84"/>
        <color rgb="FFF8696B"/>
      </colorScale>
    </cfRule>
  </conditionalFormatting>
  <conditionalFormatting sqref="AM87:AR87">
    <cfRule type="cellIs" dxfId="283" priority="569" operator="equal">
      <formula>#DIV/0!</formula>
    </cfRule>
  </conditionalFormatting>
  <conditionalFormatting sqref="AM87:AS87">
    <cfRule type="colorScale" priority="568">
      <colorScale>
        <cfvo type="min"/>
        <cfvo type="percentile" val="50"/>
        <cfvo type="max"/>
        <color rgb="FF63BE7B"/>
        <color rgb="FFFFEB84"/>
        <color rgb="FFF8696B"/>
      </colorScale>
    </cfRule>
  </conditionalFormatting>
  <conditionalFormatting sqref="AM87:AS87">
    <cfRule type="colorScale" priority="567">
      <colorScale>
        <cfvo type="min"/>
        <cfvo type="percentile" val="50"/>
        <cfvo type="max"/>
        <color rgb="FF63BE7B"/>
        <color rgb="FFFFEB84"/>
        <color rgb="FFF8696B"/>
      </colorScale>
    </cfRule>
  </conditionalFormatting>
  <conditionalFormatting sqref="AT87">
    <cfRule type="colorScale" priority="566">
      <colorScale>
        <cfvo type="min"/>
        <cfvo type="percentile" val="50"/>
        <cfvo type="max"/>
        <color rgb="FF63BE7B"/>
        <color rgb="FFFFEB84"/>
        <color rgb="FFF8696B"/>
      </colorScale>
    </cfRule>
  </conditionalFormatting>
  <conditionalFormatting sqref="AT87">
    <cfRule type="colorScale" priority="565">
      <colorScale>
        <cfvo type="min"/>
        <cfvo type="percentile" val="50"/>
        <cfvo type="max"/>
        <color rgb="FF63BE7B"/>
        <color rgb="FFFFEB84"/>
        <color rgb="FFF8696B"/>
      </colorScale>
    </cfRule>
  </conditionalFormatting>
  <conditionalFormatting sqref="AB87:AT87">
    <cfRule type="colorScale" priority="564">
      <colorScale>
        <cfvo type="min"/>
        <cfvo type="percentile" val="50"/>
        <cfvo type="max"/>
        <color rgb="FF63BE7B"/>
        <color rgb="FFFFEB84"/>
        <color rgb="FFF8696B"/>
      </colorScale>
    </cfRule>
  </conditionalFormatting>
  <conditionalFormatting sqref="AU87">
    <cfRule type="colorScale" priority="563">
      <colorScale>
        <cfvo type="min"/>
        <cfvo type="percentile" val="50"/>
        <cfvo type="max"/>
        <color rgb="FF63BE7B"/>
        <color rgb="FFFFEB84"/>
        <color rgb="FFF8696B"/>
      </colorScale>
    </cfRule>
  </conditionalFormatting>
  <conditionalFormatting sqref="AU87">
    <cfRule type="colorScale" priority="562">
      <colorScale>
        <cfvo type="min"/>
        <cfvo type="percentile" val="50"/>
        <cfvo type="max"/>
        <color rgb="FF63BE7B"/>
        <color rgb="FFFFEB84"/>
        <color rgb="FFF8696B"/>
      </colorScale>
    </cfRule>
  </conditionalFormatting>
  <conditionalFormatting sqref="AU87">
    <cfRule type="colorScale" priority="561">
      <colorScale>
        <cfvo type="min"/>
        <cfvo type="percentile" val="50"/>
        <cfvo type="max"/>
        <color rgb="FF63BE7B"/>
        <color rgb="FFFFEB84"/>
        <color rgb="FFF8696B"/>
      </colorScale>
    </cfRule>
  </conditionalFormatting>
  <conditionalFormatting sqref="AB87:AU87">
    <cfRule type="colorScale" priority="560">
      <colorScale>
        <cfvo type="min"/>
        <cfvo type="percentile" val="50"/>
        <cfvo type="max"/>
        <color rgb="FF63BE7B"/>
        <color rgb="FFFFEB84"/>
        <color rgb="FFF8696B"/>
      </colorScale>
    </cfRule>
  </conditionalFormatting>
  <conditionalFormatting sqref="AB87:AU87">
    <cfRule type="colorScale" priority="559">
      <colorScale>
        <cfvo type="min"/>
        <cfvo type="percentile" val="50"/>
        <cfvo type="max"/>
        <color rgb="FF63BE7B"/>
        <color rgb="FFFFEB84"/>
        <color rgb="FFF8696B"/>
      </colorScale>
    </cfRule>
  </conditionalFormatting>
  <conditionalFormatting sqref="AA102:AK102">
    <cfRule type="cellIs" dxfId="282" priority="558" operator="equal">
      <formula>#DIV/0!</formula>
    </cfRule>
  </conditionalFormatting>
  <conditionalFormatting sqref="AB102:AL102">
    <cfRule type="colorScale" priority="557">
      <colorScale>
        <cfvo type="min"/>
        <cfvo type="percentile" val="50"/>
        <cfvo type="max"/>
        <color rgb="FF63BE7B"/>
        <color rgb="FFFFEB84"/>
        <color rgb="FFF8696B"/>
      </colorScale>
    </cfRule>
  </conditionalFormatting>
  <conditionalFormatting sqref="AB102:AL102">
    <cfRule type="colorScale" priority="556">
      <colorScale>
        <cfvo type="min"/>
        <cfvo type="percentile" val="50"/>
        <cfvo type="max"/>
        <color rgb="FF63BE7B"/>
        <color rgb="FFFFEB84"/>
        <color rgb="FFF8696B"/>
      </colorScale>
    </cfRule>
  </conditionalFormatting>
  <conditionalFormatting sqref="AM102:AR102">
    <cfRule type="cellIs" dxfId="281" priority="555" operator="equal">
      <formula>#DIV/0!</formula>
    </cfRule>
  </conditionalFormatting>
  <conditionalFormatting sqref="AM102:AS102">
    <cfRule type="colorScale" priority="554">
      <colorScale>
        <cfvo type="min"/>
        <cfvo type="percentile" val="50"/>
        <cfvo type="max"/>
        <color rgb="FF63BE7B"/>
        <color rgb="FFFFEB84"/>
        <color rgb="FFF8696B"/>
      </colorScale>
    </cfRule>
  </conditionalFormatting>
  <conditionalFormatting sqref="AM102:AS102">
    <cfRule type="colorScale" priority="553">
      <colorScale>
        <cfvo type="min"/>
        <cfvo type="percentile" val="50"/>
        <cfvo type="max"/>
        <color rgb="FF63BE7B"/>
        <color rgb="FFFFEB84"/>
        <color rgb="FFF8696B"/>
      </colorScale>
    </cfRule>
  </conditionalFormatting>
  <conditionalFormatting sqref="AT102">
    <cfRule type="colorScale" priority="552">
      <colorScale>
        <cfvo type="min"/>
        <cfvo type="percentile" val="50"/>
        <cfvo type="max"/>
        <color rgb="FF63BE7B"/>
        <color rgb="FFFFEB84"/>
        <color rgb="FFF8696B"/>
      </colorScale>
    </cfRule>
  </conditionalFormatting>
  <conditionalFormatting sqref="AT102">
    <cfRule type="colorScale" priority="551">
      <colorScale>
        <cfvo type="min"/>
        <cfvo type="percentile" val="50"/>
        <cfvo type="max"/>
        <color rgb="FF63BE7B"/>
        <color rgb="FFFFEB84"/>
        <color rgb="FFF8696B"/>
      </colorScale>
    </cfRule>
  </conditionalFormatting>
  <conditionalFormatting sqref="AB102:AT102">
    <cfRule type="colorScale" priority="550">
      <colorScale>
        <cfvo type="min"/>
        <cfvo type="percentile" val="50"/>
        <cfvo type="max"/>
        <color rgb="FF63BE7B"/>
        <color rgb="FFFFEB84"/>
        <color rgb="FFF8696B"/>
      </colorScale>
    </cfRule>
  </conditionalFormatting>
  <conditionalFormatting sqref="AU102">
    <cfRule type="colorScale" priority="549">
      <colorScale>
        <cfvo type="min"/>
        <cfvo type="percentile" val="50"/>
        <cfvo type="max"/>
        <color rgb="FF63BE7B"/>
        <color rgb="FFFFEB84"/>
        <color rgb="FFF8696B"/>
      </colorScale>
    </cfRule>
  </conditionalFormatting>
  <conditionalFormatting sqref="AU102">
    <cfRule type="colorScale" priority="548">
      <colorScale>
        <cfvo type="min"/>
        <cfvo type="percentile" val="50"/>
        <cfvo type="max"/>
        <color rgb="FF63BE7B"/>
        <color rgb="FFFFEB84"/>
        <color rgb="FFF8696B"/>
      </colorScale>
    </cfRule>
  </conditionalFormatting>
  <conditionalFormatting sqref="AU102">
    <cfRule type="colorScale" priority="547">
      <colorScale>
        <cfvo type="min"/>
        <cfvo type="percentile" val="50"/>
        <cfvo type="max"/>
        <color rgb="FF63BE7B"/>
        <color rgb="FFFFEB84"/>
        <color rgb="FFF8696B"/>
      </colorScale>
    </cfRule>
  </conditionalFormatting>
  <conditionalFormatting sqref="AB102:AU102">
    <cfRule type="colorScale" priority="546">
      <colorScale>
        <cfvo type="min"/>
        <cfvo type="percentile" val="50"/>
        <cfvo type="max"/>
        <color rgb="FF63BE7B"/>
        <color rgb="FFFFEB84"/>
        <color rgb="FFF8696B"/>
      </colorScale>
    </cfRule>
  </conditionalFormatting>
  <conditionalFormatting sqref="AB102:AU102">
    <cfRule type="colorScale" priority="545">
      <colorScale>
        <cfvo type="min"/>
        <cfvo type="percentile" val="50"/>
        <cfvo type="max"/>
        <color rgb="FF63BE7B"/>
        <color rgb="FFFFEB84"/>
        <color rgb="FFF8696B"/>
      </colorScale>
    </cfRule>
  </conditionalFormatting>
  <conditionalFormatting sqref="AA117:AK117">
    <cfRule type="cellIs" dxfId="280" priority="544" operator="equal">
      <formula>#DIV/0!</formula>
    </cfRule>
  </conditionalFormatting>
  <conditionalFormatting sqref="AB117:AL117">
    <cfRule type="colorScale" priority="543">
      <colorScale>
        <cfvo type="min"/>
        <cfvo type="percentile" val="50"/>
        <cfvo type="max"/>
        <color rgb="FF63BE7B"/>
        <color rgb="FFFFEB84"/>
        <color rgb="FFF8696B"/>
      </colorScale>
    </cfRule>
  </conditionalFormatting>
  <conditionalFormatting sqref="AB117:AL117">
    <cfRule type="colorScale" priority="542">
      <colorScale>
        <cfvo type="min"/>
        <cfvo type="percentile" val="50"/>
        <cfvo type="max"/>
        <color rgb="FF63BE7B"/>
        <color rgb="FFFFEB84"/>
        <color rgb="FFF8696B"/>
      </colorScale>
    </cfRule>
  </conditionalFormatting>
  <conditionalFormatting sqref="AM117:AR117">
    <cfRule type="cellIs" dxfId="279" priority="541" operator="equal">
      <formula>#DIV/0!</formula>
    </cfRule>
  </conditionalFormatting>
  <conditionalFormatting sqref="AM117:AS117">
    <cfRule type="colorScale" priority="540">
      <colorScale>
        <cfvo type="min"/>
        <cfvo type="percentile" val="50"/>
        <cfvo type="max"/>
        <color rgb="FF63BE7B"/>
        <color rgb="FFFFEB84"/>
        <color rgb="FFF8696B"/>
      </colorScale>
    </cfRule>
  </conditionalFormatting>
  <conditionalFormatting sqref="AM117:AS117">
    <cfRule type="colorScale" priority="539">
      <colorScale>
        <cfvo type="min"/>
        <cfvo type="percentile" val="50"/>
        <cfvo type="max"/>
        <color rgb="FF63BE7B"/>
        <color rgb="FFFFEB84"/>
        <color rgb="FFF8696B"/>
      </colorScale>
    </cfRule>
  </conditionalFormatting>
  <conditionalFormatting sqref="AT117">
    <cfRule type="colorScale" priority="538">
      <colorScale>
        <cfvo type="min"/>
        <cfvo type="percentile" val="50"/>
        <cfvo type="max"/>
        <color rgb="FF63BE7B"/>
        <color rgb="FFFFEB84"/>
        <color rgb="FFF8696B"/>
      </colorScale>
    </cfRule>
  </conditionalFormatting>
  <conditionalFormatting sqref="AT117">
    <cfRule type="colorScale" priority="537">
      <colorScale>
        <cfvo type="min"/>
        <cfvo type="percentile" val="50"/>
        <cfvo type="max"/>
        <color rgb="FF63BE7B"/>
        <color rgb="FFFFEB84"/>
        <color rgb="FFF8696B"/>
      </colorScale>
    </cfRule>
  </conditionalFormatting>
  <conditionalFormatting sqref="AB117:AT117">
    <cfRule type="colorScale" priority="536">
      <colorScale>
        <cfvo type="min"/>
        <cfvo type="percentile" val="50"/>
        <cfvo type="max"/>
        <color rgb="FF63BE7B"/>
        <color rgb="FFFFEB84"/>
        <color rgb="FFF8696B"/>
      </colorScale>
    </cfRule>
  </conditionalFormatting>
  <conditionalFormatting sqref="AU117">
    <cfRule type="colorScale" priority="535">
      <colorScale>
        <cfvo type="min"/>
        <cfvo type="percentile" val="50"/>
        <cfvo type="max"/>
        <color rgb="FF63BE7B"/>
        <color rgb="FFFFEB84"/>
        <color rgb="FFF8696B"/>
      </colorScale>
    </cfRule>
  </conditionalFormatting>
  <conditionalFormatting sqref="AU117">
    <cfRule type="colorScale" priority="534">
      <colorScale>
        <cfvo type="min"/>
        <cfvo type="percentile" val="50"/>
        <cfvo type="max"/>
        <color rgb="FF63BE7B"/>
        <color rgb="FFFFEB84"/>
        <color rgb="FFF8696B"/>
      </colorScale>
    </cfRule>
  </conditionalFormatting>
  <conditionalFormatting sqref="AU117">
    <cfRule type="colorScale" priority="533">
      <colorScale>
        <cfvo type="min"/>
        <cfvo type="percentile" val="50"/>
        <cfvo type="max"/>
        <color rgb="FF63BE7B"/>
        <color rgb="FFFFEB84"/>
        <color rgb="FFF8696B"/>
      </colorScale>
    </cfRule>
  </conditionalFormatting>
  <conditionalFormatting sqref="AB117:AU117">
    <cfRule type="colorScale" priority="532">
      <colorScale>
        <cfvo type="min"/>
        <cfvo type="percentile" val="50"/>
        <cfvo type="max"/>
        <color rgb="FF63BE7B"/>
        <color rgb="FFFFEB84"/>
        <color rgb="FFF8696B"/>
      </colorScale>
    </cfRule>
  </conditionalFormatting>
  <conditionalFormatting sqref="AB117:AU117">
    <cfRule type="colorScale" priority="531">
      <colorScale>
        <cfvo type="min"/>
        <cfvo type="percentile" val="50"/>
        <cfvo type="max"/>
        <color rgb="FF63BE7B"/>
        <color rgb="FFFFEB84"/>
        <color rgb="FFF8696B"/>
      </colorScale>
    </cfRule>
  </conditionalFormatting>
  <conditionalFormatting sqref="AA133:AK133">
    <cfRule type="cellIs" dxfId="278" priority="530" operator="equal">
      <formula>#DIV/0!</formula>
    </cfRule>
  </conditionalFormatting>
  <conditionalFormatting sqref="AB133:AL133">
    <cfRule type="colorScale" priority="529">
      <colorScale>
        <cfvo type="min"/>
        <cfvo type="percentile" val="50"/>
        <cfvo type="max"/>
        <color rgb="FF63BE7B"/>
        <color rgb="FFFFEB84"/>
        <color rgb="FFF8696B"/>
      </colorScale>
    </cfRule>
  </conditionalFormatting>
  <conditionalFormatting sqref="AB133:AL133">
    <cfRule type="colorScale" priority="528">
      <colorScale>
        <cfvo type="min"/>
        <cfvo type="percentile" val="50"/>
        <cfvo type="max"/>
        <color rgb="FF63BE7B"/>
        <color rgb="FFFFEB84"/>
        <color rgb="FFF8696B"/>
      </colorScale>
    </cfRule>
  </conditionalFormatting>
  <conditionalFormatting sqref="AM133:AR133">
    <cfRule type="cellIs" dxfId="277" priority="527" operator="equal">
      <formula>#DIV/0!</formula>
    </cfRule>
  </conditionalFormatting>
  <conditionalFormatting sqref="AM133:AS133">
    <cfRule type="colorScale" priority="526">
      <colorScale>
        <cfvo type="min"/>
        <cfvo type="percentile" val="50"/>
        <cfvo type="max"/>
        <color rgb="FF63BE7B"/>
        <color rgb="FFFFEB84"/>
        <color rgb="FFF8696B"/>
      </colorScale>
    </cfRule>
  </conditionalFormatting>
  <conditionalFormatting sqref="AM133:AS133">
    <cfRule type="colorScale" priority="525">
      <colorScale>
        <cfvo type="min"/>
        <cfvo type="percentile" val="50"/>
        <cfvo type="max"/>
        <color rgb="FF63BE7B"/>
        <color rgb="FFFFEB84"/>
        <color rgb="FFF8696B"/>
      </colorScale>
    </cfRule>
  </conditionalFormatting>
  <conditionalFormatting sqref="AT133">
    <cfRule type="colorScale" priority="524">
      <colorScale>
        <cfvo type="min"/>
        <cfvo type="percentile" val="50"/>
        <cfvo type="max"/>
        <color rgb="FF63BE7B"/>
        <color rgb="FFFFEB84"/>
        <color rgb="FFF8696B"/>
      </colorScale>
    </cfRule>
  </conditionalFormatting>
  <conditionalFormatting sqref="AT133">
    <cfRule type="colorScale" priority="523">
      <colorScale>
        <cfvo type="min"/>
        <cfvo type="percentile" val="50"/>
        <cfvo type="max"/>
        <color rgb="FF63BE7B"/>
        <color rgb="FFFFEB84"/>
        <color rgb="FFF8696B"/>
      </colorScale>
    </cfRule>
  </conditionalFormatting>
  <conditionalFormatting sqref="AB133:AT133">
    <cfRule type="colorScale" priority="522">
      <colorScale>
        <cfvo type="min"/>
        <cfvo type="percentile" val="50"/>
        <cfvo type="max"/>
        <color rgb="FF63BE7B"/>
        <color rgb="FFFFEB84"/>
        <color rgb="FFF8696B"/>
      </colorScale>
    </cfRule>
  </conditionalFormatting>
  <conditionalFormatting sqref="AU133">
    <cfRule type="colorScale" priority="521">
      <colorScale>
        <cfvo type="min"/>
        <cfvo type="percentile" val="50"/>
        <cfvo type="max"/>
        <color rgb="FF63BE7B"/>
        <color rgb="FFFFEB84"/>
        <color rgb="FFF8696B"/>
      </colorScale>
    </cfRule>
  </conditionalFormatting>
  <conditionalFormatting sqref="AU133">
    <cfRule type="colorScale" priority="520">
      <colorScale>
        <cfvo type="min"/>
        <cfvo type="percentile" val="50"/>
        <cfvo type="max"/>
        <color rgb="FF63BE7B"/>
        <color rgb="FFFFEB84"/>
        <color rgb="FFF8696B"/>
      </colorScale>
    </cfRule>
  </conditionalFormatting>
  <conditionalFormatting sqref="AU133">
    <cfRule type="colorScale" priority="519">
      <colorScale>
        <cfvo type="min"/>
        <cfvo type="percentile" val="50"/>
        <cfvo type="max"/>
        <color rgb="FF63BE7B"/>
        <color rgb="FFFFEB84"/>
        <color rgb="FFF8696B"/>
      </colorScale>
    </cfRule>
  </conditionalFormatting>
  <conditionalFormatting sqref="AB133:AU133">
    <cfRule type="colorScale" priority="518">
      <colorScale>
        <cfvo type="min"/>
        <cfvo type="percentile" val="50"/>
        <cfvo type="max"/>
        <color rgb="FF63BE7B"/>
        <color rgb="FFFFEB84"/>
        <color rgb="FFF8696B"/>
      </colorScale>
    </cfRule>
  </conditionalFormatting>
  <conditionalFormatting sqref="AB133:AU133">
    <cfRule type="colorScale" priority="517">
      <colorScale>
        <cfvo type="min"/>
        <cfvo type="percentile" val="50"/>
        <cfvo type="max"/>
        <color rgb="FF63BE7B"/>
        <color rgb="FFFFEB84"/>
        <color rgb="FFF8696B"/>
      </colorScale>
    </cfRule>
  </conditionalFormatting>
  <conditionalFormatting sqref="AA148:AK148">
    <cfRule type="cellIs" dxfId="276" priority="516" operator="equal">
      <formula>#DIV/0!</formula>
    </cfRule>
  </conditionalFormatting>
  <conditionalFormatting sqref="AB148:AL148">
    <cfRule type="colorScale" priority="515">
      <colorScale>
        <cfvo type="min"/>
        <cfvo type="percentile" val="50"/>
        <cfvo type="max"/>
        <color rgb="FF63BE7B"/>
        <color rgb="FFFFEB84"/>
        <color rgb="FFF8696B"/>
      </colorScale>
    </cfRule>
  </conditionalFormatting>
  <conditionalFormatting sqref="AB148:AL148">
    <cfRule type="colorScale" priority="514">
      <colorScale>
        <cfvo type="min"/>
        <cfvo type="percentile" val="50"/>
        <cfvo type="max"/>
        <color rgb="FF63BE7B"/>
        <color rgb="FFFFEB84"/>
        <color rgb="FFF8696B"/>
      </colorScale>
    </cfRule>
  </conditionalFormatting>
  <conditionalFormatting sqref="AM148:AR148">
    <cfRule type="cellIs" dxfId="275" priority="513" operator="equal">
      <formula>#DIV/0!</formula>
    </cfRule>
  </conditionalFormatting>
  <conditionalFormatting sqref="AM148:AS148">
    <cfRule type="colorScale" priority="512">
      <colorScale>
        <cfvo type="min"/>
        <cfvo type="percentile" val="50"/>
        <cfvo type="max"/>
        <color rgb="FF63BE7B"/>
        <color rgb="FFFFEB84"/>
        <color rgb="FFF8696B"/>
      </colorScale>
    </cfRule>
  </conditionalFormatting>
  <conditionalFormatting sqref="AM148:AS148">
    <cfRule type="colorScale" priority="511">
      <colorScale>
        <cfvo type="min"/>
        <cfvo type="percentile" val="50"/>
        <cfvo type="max"/>
        <color rgb="FF63BE7B"/>
        <color rgb="FFFFEB84"/>
        <color rgb="FFF8696B"/>
      </colorScale>
    </cfRule>
  </conditionalFormatting>
  <conditionalFormatting sqref="AT148">
    <cfRule type="colorScale" priority="510">
      <colorScale>
        <cfvo type="min"/>
        <cfvo type="percentile" val="50"/>
        <cfvo type="max"/>
        <color rgb="FF63BE7B"/>
        <color rgb="FFFFEB84"/>
        <color rgb="FFF8696B"/>
      </colorScale>
    </cfRule>
  </conditionalFormatting>
  <conditionalFormatting sqref="AT148">
    <cfRule type="colorScale" priority="509">
      <colorScale>
        <cfvo type="min"/>
        <cfvo type="percentile" val="50"/>
        <cfvo type="max"/>
        <color rgb="FF63BE7B"/>
        <color rgb="FFFFEB84"/>
        <color rgb="FFF8696B"/>
      </colorScale>
    </cfRule>
  </conditionalFormatting>
  <conditionalFormatting sqref="AB148:AT148">
    <cfRule type="colorScale" priority="508">
      <colorScale>
        <cfvo type="min"/>
        <cfvo type="percentile" val="50"/>
        <cfvo type="max"/>
        <color rgb="FF63BE7B"/>
        <color rgb="FFFFEB84"/>
        <color rgb="FFF8696B"/>
      </colorScale>
    </cfRule>
  </conditionalFormatting>
  <conditionalFormatting sqref="AU148">
    <cfRule type="colorScale" priority="507">
      <colorScale>
        <cfvo type="min"/>
        <cfvo type="percentile" val="50"/>
        <cfvo type="max"/>
        <color rgb="FF63BE7B"/>
        <color rgb="FFFFEB84"/>
        <color rgb="FFF8696B"/>
      </colorScale>
    </cfRule>
  </conditionalFormatting>
  <conditionalFormatting sqref="AU148">
    <cfRule type="colorScale" priority="506">
      <colorScale>
        <cfvo type="min"/>
        <cfvo type="percentile" val="50"/>
        <cfvo type="max"/>
        <color rgb="FF63BE7B"/>
        <color rgb="FFFFEB84"/>
        <color rgb="FFF8696B"/>
      </colorScale>
    </cfRule>
  </conditionalFormatting>
  <conditionalFormatting sqref="AU148">
    <cfRule type="colorScale" priority="505">
      <colorScale>
        <cfvo type="min"/>
        <cfvo type="percentile" val="50"/>
        <cfvo type="max"/>
        <color rgb="FF63BE7B"/>
        <color rgb="FFFFEB84"/>
        <color rgb="FFF8696B"/>
      </colorScale>
    </cfRule>
  </conditionalFormatting>
  <conditionalFormatting sqref="AB148:AU148">
    <cfRule type="colorScale" priority="504">
      <colorScale>
        <cfvo type="min"/>
        <cfvo type="percentile" val="50"/>
        <cfvo type="max"/>
        <color rgb="FF63BE7B"/>
        <color rgb="FFFFEB84"/>
        <color rgb="FFF8696B"/>
      </colorScale>
    </cfRule>
  </conditionalFormatting>
  <conditionalFormatting sqref="AB148:AU148">
    <cfRule type="colorScale" priority="503">
      <colorScale>
        <cfvo type="min"/>
        <cfvo type="percentile" val="50"/>
        <cfvo type="max"/>
        <color rgb="FF63BE7B"/>
        <color rgb="FFFFEB84"/>
        <color rgb="FFF8696B"/>
      </colorScale>
    </cfRule>
  </conditionalFormatting>
  <conditionalFormatting sqref="AA163:AK163">
    <cfRule type="cellIs" dxfId="274" priority="502" operator="equal">
      <formula>#DIV/0!</formula>
    </cfRule>
  </conditionalFormatting>
  <conditionalFormatting sqref="AB163:AL163">
    <cfRule type="colorScale" priority="501">
      <colorScale>
        <cfvo type="min"/>
        <cfvo type="percentile" val="50"/>
        <cfvo type="max"/>
        <color rgb="FF63BE7B"/>
        <color rgb="FFFFEB84"/>
        <color rgb="FFF8696B"/>
      </colorScale>
    </cfRule>
  </conditionalFormatting>
  <conditionalFormatting sqref="AB163:AL163">
    <cfRule type="colorScale" priority="500">
      <colorScale>
        <cfvo type="min"/>
        <cfvo type="percentile" val="50"/>
        <cfvo type="max"/>
        <color rgb="FF63BE7B"/>
        <color rgb="FFFFEB84"/>
        <color rgb="FFF8696B"/>
      </colorScale>
    </cfRule>
  </conditionalFormatting>
  <conditionalFormatting sqref="AM163:AR163">
    <cfRule type="cellIs" dxfId="273" priority="499" operator="equal">
      <formula>#DIV/0!</formula>
    </cfRule>
  </conditionalFormatting>
  <conditionalFormatting sqref="AM163:AS163">
    <cfRule type="colorScale" priority="498">
      <colorScale>
        <cfvo type="min"/>
        <cfvo type="percentile" val="50"/>
        <cfvo type="max"/>
        <color rgb="FF63BE7B"/>
        <color rgb="FFFFEB84"/>
        <color rgb="FFF8696B"/>
      </colorScale>
    </cfRule>
  </conditionalFormatting>
  <conditionalFormatting sqref="AM163:AS163">
    <cfRule type="colorScale" priority="497">
      <colorScale>
        <cfvo type="min"/>
        <cfvo type="percentile" val="50"/>
        <cfvo type="max"/>
        <color rgb="FF63BE7B"/>
        <color rgb="FFFFEB84"/>
        <color rgb="FFF8696B"/>
      </colorScale>
    </cfRule>
  </conditionalFormatting>
  <conditionalFormatting sqref="AT163">
    <cfRule type="colorScale" priority="496">
      <colorScale>
        <cfvo type="min"/>
        <cfvo type="percentile" val="50"/>
        <cfvo type="max"/>
        <color rgb="FF63BE7B"/>
        <color rgb="FFFFEB84"/>
        <color rgb="FFF8696B"/>
      </colorScale>
    </cfRule>
  </conditionalFormatting>
  <conditionalFormatting sqref="AT163">
    <cfRule type="colorScale" priority="495">
      <colorScale>
        <cfvo type="min"/>
        <cfvo type="percentile" val="50"/>
        <cfvo type="max"/>
        <color rgb="FF63BE7B"/>
        <color rgb="FFFFEB84"/>
        <color rgb="FFF8696B"/>
      </colorScale>
    </cfRule>
  </conditionalFormatting>
  <conditionalFormatting sqref="AB163:AT163">
    <cfRule type="colorScale" priority="494">
      <colorScale>
        <cfvo type="min"/>
        <cfvo type="percentile" val="50"/>
        <cfvo type="max"/>
        <color rgb="FF63BE7B"/>
        <color rgb="FFFFEB84"/>
        <color rgb="FFF8696B"/>
      </colorScale>
    </cfRule>
  </conditionalFormatting>
  <conditionalFormatting sqref="AU163">
    <cfRule type="colorScale" priority="493">
      <colorScale>
        <cfvo type="min"/>
        <cfvo type="percentile" val="50"/>
        <cfvo type="max"/>
        <color rgb="FF63BE7B"/>
        <color rgb="FFFFEB84"/>
        <color rgb="FFF8696B"/>
      </colorScale>
    </cfRule>
  </conditionalFormatting>
  <conditionalFormatting sqref="AU163">
    <cfRule type="colorScale" priority="492">
      <colorScale>
        <cfvo type="min"/>
        <cfvo type="percentile" val="50"/>
        <cfvo type="max"/>
        <color rgb="FF63BE7B"/>
        <color rgb="FFFFEB84"/>
        <color rgb="FFF8696B"/>
      </colorScale>
    </cfRule>
  </conditionalFormatting>
  <conditionalFormatting sqref="AU163">
    <cfRule type="colorScale" priority="491">
      <colorScale>
        <cfvo type="min"/>
        <cfvo type="percentile" val="50"/>
        <cfvo type="max"/>
        <color rgb="FF63BE7B"/>
        <color rgb="FFFFEB84"/>
        <color rgb="FFF8696B"/>
      </colorScale>
    </cfRule>
  </conditionalFormatting>
  <conditionalFormatting sqref="AB163:AU163">
    <cfRule type="colorScale" priority="490">
      <colorScale>
        <cfvo type="min"/>
        <cfvo type="percentile" val="50"/>
        <cfvo type="max"/>
        <color rgb="FF63BE7B"/>
        <color rgb="FFFFEB84"/>
        <color rgb="FFF8696B"/>
      </colorScale>
    </cfRule>
  </conditionalFormatting>
  <conditionalFormatting sqref="AB163:AU163">
    <cfRule type="colorScale" priority="489">
      <colorScale>
        <cfvo type="min"/>
        <cfvo type="percentile" val="50"/>
        <cfvo type="max"/>
        <color rgb="FF63BE7B"/>
        <color rgb="FFFFEB84"/>
        <color rgb="FFF8696B"/>
      </colorScale>
    </cfRule>
  </conditionalFormatting>
  <conditionalFormatting sqref="AY163:BI163">
    <cfRule type="cellIs" dxfId="272" priority="488" operator="equal">
      <formula>#DIV/0!</formula>
    </cfRule>
  </conditionalFormatting>
  <conditionalFormatting sqref="AZ163:BJ163">
    <cfRule type="colorScale" priority="487">
      <colorScale>
        <cfvo type="min"/>
        <cfvo type="percentile" val="50"/>
        <cfvo type="max"/>
        <color rgb="FF63BE7B"/>
        <color rgb="FFFFEB84"/>
        <color rgb="FFF8696B"/>
      </colorScale>
    </cfRule>
  </conditionalFormatting>
  <conditionalFormatting sqref="AZ163:BJ163">
    <cfRule type="colorScale" priority="486">
      <colorScale>
        <cfvo type="min"/>
        <cfvo type="percentile" val="50"/>
        <cfvo type="max"/>
        <color rgb="FF63BE7B"/>
        <color rgb="FFFFEB84"/>
        <color rgb="FFF8696B"/>
      </colorScale>
    </cfRule>
  </conditionalFormatting>
  <conditionalFormatting sqref="BK163:BP163">
    <cfRule type="cellIs" dxfId="271" priority="485" operator="equal">
      <formula>#DIV/0!</formula>
    </cfRule>
  </conditionalFormatting>
  <conditionalFormatting sqref="BK163:BQ163">
    <cfRule type="colorScale" priority="484">
      <colorScale>
        <cfvo type="min"/>
        <cfvo type="percentile" val="50"/>
        <cfvo type="max"/>
        <color rgb="FF63BE7B"/>
        <color rgb="FFFFEB84"/>
        <color rgb="FFF8696B"/>
      </colorScale>
    </cfRule>
  </conditionalFormatting>
  <conditionalFormatting sqref="BK163:BQ163">
    <cfRule type="colorScale" priority="483">
      <colorScale>
        <cfvo type="min"/>
        <cfvo type="percentile" val="50"/>
        <cfvo type="max"/>
        <color rgb="FF63BE7B"/>
        <color rgb="FFFFEB84"/>
        <color rgb="FFF8696B"/>
      </colorScale>
    </cfRule>
  </conditionalFormatting>
  <conditionalFormatting sqref="BR163">
    <cfRule type="colorScale" priority="482">
      <colorScale>
        <cfvo type="min"/>
        <cfvo type="percentile" val="50"/>
        <cfvo type="max"/>
        <color rgb="FF63BE7B"/>
        <color rgb="FFFFEB84"/>
        <color rgb="FFF8696B"/>
      </colorScale>
    </cfRule>
  </conditionalFormatting>
  <conditionalFormatting sqref="BR163">
    <cfRule type="colorScale" priority="481">
      <colorScale>
        <cfvo type="min"/>
        <cfvo type="percentile" val="50"/>
        <cfvo type="max"/>
        <color rgb="FF63BE7B"/>
        <color rgb="FFFFEB84"/>
        <color rgb="FFF8696B"/>
      </colorScale>
    </cfRule>
  </conditionalFormatting>
  <conditionalFormatting sqref="AZ163:BR163">
    <cfRule type="colorScale" priority="480">
      <colorScale>
        <cfvo type="min"/>
        <cfvo type="percentile" val="50"/>
        <cfvo type="max"/>
        <color rgb="FF63BE7B"/>
        <color rgb="FFFFEB84"/>
        <color rgb="FFF8696B"/>
      </colorScale>
    </cfRule>
  </conditionalFormatting>
  <conditionalFormatting sqref="BS163">
    <cfRule type="colorScale" priority="479">
      <colorScale>
        <cfvo type="min"/>
        <cfvo type="percentile" val="50"/>
        <cfvo type="max"/>
        <color rgb="FF63BE7B"/>
        <color rgb="FFFFEB84"/>
        <color rgb="FFF8696B"/>
      </colorScale>
    </cfRule>
  </conditionalFormatting>
  <conditionalFormatting sqref="BS163">
    <cfRule type="colorScale" priority="478">
      <colorScale>
        <cfvo type="min"/>
        <cfvo type="percentile" val="50"/>
        <cfvo type="max"/>
        <color rgb="FF63BE7B"/>
        <color rgb="FFFFEB84"/>
        <color rgb="FFF8696B"/>
      </colorScale>
    </cfRule>
  </conditionalFormatting>
  <conditionalFormatting sqref="BS163">
    <cfRule type="colorScale" priority="477">
      <colorScale>
        <cfvo type="min"/>
        <cfvo type="percentile" val="50"/>
        <cfvo type="max"/>
        <color rgb="FF63BE7B"/>
        <color rgb="FFFFEB84"/>
        <color rgb="FFF8696B"/>
      </colorScale>
    </cfRule>
  </conditionalFormatting>
  <conditionalFormatting sqref="AZ163:BS163">
    <cfRule type="colorScale" priority="476">
      <colorScale>
        <cfvo type="min"/>
        <cfvo type="percentile" val="50"/>
        <cfvo type="max"/>
        <color rgb="FF63BE7B"/>
        <color rgb="FFFFEB84"/>
        <color rgb="FFF8696B"/>
      </colorScale>
    </cfRule>
  </conditionalFormatting>
  <conditionalFormatting sqref="AZ163:BS163">
    <cfRule type="colorScale" priority="475">
      <colorScale>
        <cfvo type="min"/>
        <cfvo type="percentile" val="50"/>
        <cfvo type="max"/>
        <color rgb="FF63BE7B"/>
        <color rgb="FFFFEB84"/>
        <color rgb="FFF8696B"/>
      </colorScale>
    </cfRule>
  </conditionalFormatting>
  <conditionalFormatting sqref="AY148:BI148">
    <cfRule type="cellIs" dxfId="270" priority="474" operator="equal">
      <formula>#DIV/0!</formula>
    </cfRule>
  </conditionalFormatting>
  <conditionalFormatting sqref="AZ148:BJ148">
    <cfRule type="colorScale" priority="473">
      <colorScale>
        <cfvo type="min"/>
        <cfvo type="percentile" val="50"/>
        <cfvo type="max"/>
        <color rgb="FF63BE7B"/>
        <color rgb="FFFFEB84"/>
        <color rgb="FFF8696B"/>
      </colorScale>
    </cfRule>
  </conditionalFormatting>
  <conditionalFormatting sqref="AZ148:BJ148">
    <cfRule type="colorScale" priority="472">
      <colorScale>
        <cfvo type="min"/>
        <cfvo type="percentile" val="50"/>
        <cfvo type="max"/>
        <color rgb="FF63BE7B"/>
        <color rgb="FFFFEB84"/>
        <color rgb="FFF8696B"/>
      </colorScale>
    </cfRule>
  </conditionalFormatting>
  <conditionalFormatting sqref="BK148:BP148">
    <cfRule type="cellIs" dxfId="269" priority="471" operator="equal">
      <formula>#DIV/0!</formula>
    </cfRule>
  </conditionalFormatting>
  <conditionalFormatting sqref="BK148:BQ148">
    <cfRule type="colorScale" priority="470">
      <colorScale>
        <cfvo type="min"/>
        <cfvo type="percentile" val="50"/>
        <cfvo type="max"/>
        <color rgb="FF63BE7B"/>
        <color rgb="FFFFEB84"/>
        <color rgb="FFF8696B"/>
      </colorScale>
    </cfRule>
  </conditionalFormatting>
  <conditionalFormatting sqref="BK148:BQ148">
    <cfRule type="colorScale" priority="469">
      <colorScale>
        <cfvo type="min"/>
        <cfvo type="percentile" val="50"/>
        <cfvo type="max"/>
        <color rgb="FF63BE7B"/>
        <color rgb="FFFFEB84"/>
        <color rgb="FFF8696B"/>
      </colorScale>
    </cfRule>
  </conditionalFormatting>
  <conditionalFormatting sqref="BR148">
    <cfRule type="colorScale" priority="468">
      <colorScale>
        <cfvo type="min"/>
        <cfvo type="percentile" val="50"/>
        <cfvo type="max"/>
        <color rgb="FF63BE7B"/>
        <color rgb="FFFFEB84"/>
        <color rgb="FFF8696B"/>
      </colorScale>
    </cfRule>
  </conditionalFormatting>
  <conditionalFormatting sqref="BR148">
    <cfRule type="colorScale" priority="467">
      <colorScale>
        <cfvo type="min"/>
        <cfvo type="percentile" val="50"/>
        <cfvo type="max"/>
        <color rgb="FF63BE7B"/>
        <color rgb="FFFFEB84"/>
        <color rgb="FFF8696B"/>
      </colorScale>
    </cfRule>
  </conditionalFormatting>
  <conditionalFormatting sqref="AZ148:BR148">
    <cfRule type="colorScale" priority="466">
      <colorScale>
        <cfvo type="min"/>
        <cfvo type="percentile" val="50"/>
        <cfvo type="max"/>
        <color rgb="FF63BE7B"/>
        <color rgb="FFFFEB84"/>
        <color rgb="FFF8696B"/>
      </colorScale>
    </cfRule>
  </conditionalFormatting>
  <conditionalFormatting sqref="BS148">
    <cfRule type="colorScale" priority="465">
      <colorScale>
        <cfvo type="min"/>
        <cfvo type="percentile" val="50"/>
        <cfvo type="max"/>
        <color rgb="FF63BE7B"/>
        <color rgb="FFFFEB84"/>
        <color rgb="FFF8696B"/>
      </colorScale>
    </cfRule>
  </conditionalFormatting>
  <conditionalFormatting sqref="BS148">
    <cfRule type="colorScale" priority="464">
      <colorScale>
        <cfvo type="min"/>
        <cfvo type="percentile" val="50"/>
        <cfvo type="max"/>
        <color rgb="FF63BE7B"/>
        <color rgb="FFFFEB84"/>
        <color rgb="FFF8696B"/>
      </colorScale>
    </cfRule>
  </conditionalFormatting>
  <conditionalFormatting sqref="BS148">
    <cfRule type="colorScale" priority="463">
      <colorScale>
        <cfvo type="min"/>
        <cfvo type="percentile" val="50"/>
        <cfvo type="max"/>
        <color rgb="FF63BE7B"/>
        <color rgb="FFFFEB84"/>
        <color rgb="FFF8696B"/>
      </colorScale>
    </cfRule>
  </conditionalFormatting>
  <conditionalFormatting sqref="AZ148:BS148">
    <cfRule type="colorScale" priority="462">
      <colorScale>
        <cfvo type="min"/>
        <cfvo type="percentile" val="50"/>
        <cfvo type="max"/>
        <color rgb="FF63BE7B"/>
        <color rgb="FFFFEB84"/>
        <color rgb="FFF8696B"/>
      </colorScale>
    </cfRule>
  </conditionalFormatting>
  <conditionalFormatting sqref="AZ148:BS148">
    <cfRule type="colorScale" priority="461">
      <colorScale>
        <cfvo type="min"/>
        <cfvo type="percentile" val="50"/>
        <cfvo type="max"/>
        <color rgb="FF63BE7B"/>
        <color rgb="FFFFEB84"/>
        <color rgb="FFF8696B"/>
      </colorScale>
    </cfRule>
  </conditionalFormatting>
  <conditionalFormatting sqref="AY133:BI133">
    <cfRule type="cellIs" dxfId="268" priority="460" operator="equal">
      <formula>#DIV/0!</formula>
    </cfRule>
  </conditionalFormatting>
  <conditionalFormatting sqref="AZ133:BJ133">
    <cfRule type="colorScale" priority="459">
      <colorScale>
        <cfvo type="min"/>
        <cfvo type="percentile" val="50"/>
        <cfvo type="max"/>
        <color rgb="FF63BE7B"/>
        <color rgb="FFFFEB84"/>
        <color rgb="FFF8696B"/>
      </colorScale>
    </cfRule>
  </conditionalFormatting>
  <conditionalFormatting sqref="AZ133:BJ133">
    <cfRule type="colorScale" priority="458">
      <colorScale>
        <cfvo type="min"/>
        <cfvo type="percentile" val="50"/>
        <cfvo type="max"/>
        <color rgb="FF63BE7B"/>
        <color rgb="FFFFEB84"/>
        <color rgb="FFF8696B"/>
      </colorScale>
    </cfRule>
  </conditionalFormatting>
  <conditionalFormatting sqref="BK133:BP133">
    <cfRule type="cellIs" dxfId="267" priority="457" operator="equal">
      <formula>#DIV/0!</formula>
    </cfRule>
  </conditionalFormatting>
  <conditionalFormatting sqref="BK133:BQ133">
    <cfRule type="colorScale" priority="456">
      <colorScale>
        <cfvo type="min"/>
        <cfvo type="percentile" val="50"/>
        <cfvo type="max"/>
        <color rgb="FF63BE7B"/>
        <color rgb="FFFFEB84"/>
        <color rgb="FFF8696B"/>
      </colorScale>
    </cfRule>
  </conditionalFormatting>
  <conditionalFormatting sqref="BK133:BQ133">
    <cfRule type="colorScale" priority="455">
      <colorScale>
        <cfvo type="min"/>
        <cfvo type="percentile" val="50"/>
        <cfvo type="max"/>
        <color rgb="FF63BE7B"/>
        <color rgb="FFFFEB84"/>
        <color rgb="FFF8696B"/>
      </colorScale>
    </cfRule>
  </conditionalFormatting>
  <conditionalFormatting sqref="BR133">
    <cfRule type="colorScale" priority="454">
      <colorScale>
        <cfvo type="min"/>
        <cfvo type="percentile" val="50"/>
        <cfvo type="max"/>
        <color rgb="FF63BE7B"/>
        <color rgb="FFFFEB84"/>
        <color rgb="FFF8696B"/>
      </colorScale>
    </cfRule>
  </conditionalFormatting>
  <conditionalFormatting sqref="BR133">
    <cfRule type="colorScale" priority="453">
      <colorScale>
        <cfvo type="min"/>
        <cfvo type="percentile" val="50"/>
        <cfvo type="max"/>
        <color rgb="FF63BE7B"/>
        <color rgb="FFFFEB84"/>
        <color rgb="FFF8696B"/>
      </colorScale>
    </cfRule>
  </conditionalFormatting>
  <conditionalFormatting sqref="AZ133:BR133">
    <cfRule type="colorScale" priority="452">
      <colorScale>
        <cfvo type="min"/>
        <cfvo type="percentile" val="50"/>
        <cfvo type="max"/>
        <color rgb="FF63BE7B"/>
        <color rgb="FFFFEB84"/>
        <color rgb="FFF8696B"/>
      </colorScale>
    </cfRule>
  </conditionalFormatting>
  <conditionalFormatting sqref="BS133">
    <cfRule type="colorScale" priority="451">
      <colorScale>
        <cfvo type="min"/>
        <cfvo type="percentile" val="50"/>
        <cfvo type="max"/>
        <color rgb="FF63BE7B"/>
        <color rgb="FFFFEB84"/>
        <color rgb="FFF8696B"/>
      </colorScale>
    </cfRule>
  </conditionalFormatting>
  <conditionalFormatting sqref="BS133">
    <cfRule type="colorScale" priority="450">
      <colorScale>
        <cfvo type="min"/>
        <cfvo type="percentile" val="50"/>
        <cfvo type="max"/>
        <color rgb="FF63BE7B"/>
        <color rgb="FFFFEB84"/>
        <color rgb="FFF8696B"/>
      </colorScale>
    </cfRule>
  </conditionalFormatting>
  <conditionalFormatting sqref="BS133">
    <cfRule type="colorScale" priority="449">
      <colorScale>
        <cfvo type="min"/>
        <cfvo type="percentile" val="50"/>
        <cfvo type="max"/>
        <color rgb="FF63BE7B"/>
        <color rgb="FFFFEB84"/>
        <color rgb="FFF8696B"/>
      </colorScale>
    </cfRule>
  </conditionalFormatting>
  <conditionalFormatting sqref="AZ133:BS133">
    <cfRule type="colorScale" priority="448">
      <colorScale>
        <cfvo type="min"/>
        <cfvo type="percentile" val="50"/>
        <cfvo type="max"/>
        <color rgb="FF63BE7B"/>
        <color rgb="FFFFEB84"/>
        <color rgb="FFF8696B"/>
      </colorScale>
    </cfRule>
  </conditionalFormatting>
  <conditionalFormatting sqref="AZ133:BS133">
    <cfRule type="colorScale" priority="447">
      <colorScale>
        <cfvo type="min"/>
        <cfvo type="percentile" val="50"/>
        <cfvo type="max"/>
        <color rgb="FF63BE7B"/>
        <color rgb="FFFFEB84"/>
        <color rgb="FFF8696B"/>
      </colorScale>
    </cfRule>
  </conditionalFormatting>
  <conditionalFormatting sqref="AY117:BI117">
    <cfRule type="cellIs" dxfId="266" priority="446" operator="equal">
      <formula>#DIV/0!</formula>
    </cfRule>
  </conditionalFormatting>
  <conditionalFormatting sqref="AZ117:BJ117">
    <cfRule type="colorScale" priority="445">
      <colorScale>
        <cfvo type="min"/>
        <cfvo type="percentile" val="50"/>
        <cfvo type="max"/>
        <color rgb="FF63BE7B"/>
        <color rgb="FFFFEB84"/>
        <color rgb="FFF8696B"/>
      </colorScale>
    </cfRule>
  </conditionalFormatting>
  <conditionalFormatting sqref="AZ117:BJ117">
    <cfRule type="colorScale" priority="444">
      <colorScale>
        <cfvo type="min"/>
        <cfvo type="percentile" val="50"/>
        <cfvo type="max"/>
        <color rgb="FF63BE7B"/>
        <color rgb="FFFFEB84"/>
        <color rgb="FFF8696B"/>
      </colorScale>
    </cfRule>
  </conditionalFormatting>
  <conditionalFormatting sqref="BK117:BP117">
    <cfRule type="cellIs" dxfId="265" priority="443" operator="equal">
      <formula>#DIV/0!</formula>
    </cfRule>
  </conditionalFormatting>
  <conditionalFormatting sqref="BK117:BQ117">
    <cfRule type="colorScale" priority="442">
      <colorScale>
        <cfvo type="min"/>
        <cfvo type="percentile" val="50"/>
        <cfvo type="max"/>
        <color rgb="FF63BE7B"/>
        <color rgb="FFFFEB84"/>
        <color rgb="FFF8696B"/>
      </colorScale>
    </cfRule>
  </conditionalFormatting>
  <conditionalFormatting sqref="BK117:BQ117">
    <cfRule type="colorScale" priority="441">
      <colorScale>
        <cfvo type="min"/>
        <cfvo type="percentile" val="50"/>
        <cfvo type="max"/>
        <color rgb="FF63BE7B"/>
        <color rgb="FFFFEB84"/>
        <color rgb="FFF8696B"/>
      </colorScale>
    </cfRule>
  </conditionalFormatting>
  <conditionalFormatting sqref="BR117">
    <cfRule type="colorScale" priority="440">
      <colorScale>
        <cfvo type="min"/>
        <cfvo type="percentile" val="50"/>
        <cfvo type="max"/>
        <color rgb="FF63BE7B"/>
        <color rgb="FFFFEB84"/>
        <color rgb="FFF8696B"/>
      </colorScale>
    </cfRule>
  </conditionalFormatting>
  <conditionalFormatting sqref="BR117">
    <cfRule type="colorScale" priority="439">
      <colorScale>
        <cfvo type="min"/>
        <cfvo type="percentile" val="50"/>
        <cfvo type="max"/>
        <color rgb="FF63BE7B"/>
        <color rgb="FFFFEB84"/>
        <color rgb="FFF8696B"/>
      </colorScale>
    </cfRule>
  </conditionalFormatting>
  <conditionalFormatting sqref="AZ117:BR117">
    <cfRule type="colorScale" priority="438">
      <colorScale>
        <cfvo type="min"/>
        <cfvo type="percentile" val="50"/>
        <cfvo type="max"/>
        <color rgb="FF63BE7B"/>
        <color rgb="FFFFEB84"/>
        <color rgb="FFF8696B"/>
      </colorScale>
    </cfRule>
  </conditionalFormatting>
  <conditionalFormatting sqref="BS117">
    <cfRule type="colorScale" priority="437">
      <colorScale>
        <cfvo type="min"/>
        <cfvo type="percentile" val="50"/>
        <cfvo type="max"/>
        <color rgb="FF63BE7B"/>
        <color rgb="FFFFEB84"/>
        <color rgb="FFF8696B"/>
      </colorScale>
    </cfRule>
  </conditionalFormatting>
  <conditionalFormatting sqref="BS117">
    <cfRule type="colorScale" priority="436">
      <colorScale>
        <cfvo type="min"/>
        <cfvo type="percentile" val="50"/>
        <cfvo type="max"/>
        <color rgb="FF63BE7B"/>
        <color rgb="FFFFEB84"/>
        <color rgb="FFF8696B"/>
      </colorScale>
    </cfRule>
  </conditionalFormatting>
  <conditionalFormatting sqref="BS117">
    <cfRule type="colorScale" priority="435">
      <colorScale>
        <cfvo type="min"/>
        <cfvo type="percentile" val="50"/>
        <cfvo type="max"/>
        <color rgb="FF63BE7B"/>
        <color rgb="FFFFEB84"/>
        <color rgb="FFF8696B"/>
      </colorScale>
    </cfRule>
  </conditionalFormatting>
  <conditionalFormatting sqref="AZ117:BS117">
    <cfRule type="colorScale" priority="434">
      <colorScale>
        <cfvo type="min"/>
        <cfvo type="percentile" val="50"/>
        <cfvo type="max"/>
        <color rgb="FF63BE7B"/>
        <color rgb="FFFFEB84"/>
        <color rgb="FFF8696B"/>
      </colorScale>
    </cfRule>
  </conditionalFormatting>
  <conditionalFormatting sqref="AZ117:BS117">
    <cfRule type="colorScale" priority="433">
      <colorScale>
        <cfvo type="min"/>
        <cfvo type="percentile" val="50"/>
        <cfvo type="max"/>
        <color rgb="FF63BE7B"/>
        <color rgb="FFFFEB84"/>
        <color rgb="FFF8696B"/>
      </colorScale>
    </cfRule>
  </conditionalFormatting>
  <conditionalFormatting sqref="AY102:BI102">
    <cfRule type="cellIs" dxfId="264" priority="432" operator="equal">
      <formula>#DIV/0!</formula>
    </cfRule>
  </conditionalFormatting>
  <conditionalFormatting sqref="AZ102:BJ102">
    <cfRule type="colorScale" priority="431">
      <colorScale>
        <cfvo type="min"/>
        <cfvo type="percentile" val="50"/>
        <cfvo type="max"/>
        <color rgb="FF63BE7B"/>
        <color rgb="FFFFEB84"/>
        <color rgb="FFF8696B"/>
      </colorScale>
    </cfRule>
  </conditionalFormatting>
  <conditionalFormatting sqref="AZ102:BJ102">
    <cfRule type="colorScale" priority="430">
      <colorScale>
        <cfvo type="min"/>
        <cfvo type="percentile" val="50"/>
        <cfvo type="max"/>
        <color rgb="FF63BE7B"/>
        <color rgb="FFFFEB84"/>
        <color rgb="FFF8696B"/>
      </colorScale>
    </cfRule>
  </conditionalFormatting>
  <conditionalFormatting sqref="BK102:BP102">
    <cfRule type="cellIs" dxfId="263" priority="429" operator="equal">
      <formula>#DIV/0!</formula>
    </cfRule>
  </conditionalFormatting>
  <conditionalFormatting sqref="BK102:BQ102">
    <cfRule type="colorScale" priority="428">
      <colorScale>
        <cfvo type="min"/>
        <cfvo type="percentile" val="50"/>
        <cfvo type="max"/>
        <color rgb="FF63BE7B"/>
        <color rgb="FFFFEB84"/>
        <color rgb="FFF8696B"/>
      </colorScale>
    </cfRule>
  </conditionalFormatting>
  <conditionalFormatting sqref="BK102:BQ102">
    <cfRule type="colorScale" priority="427">
      <colorScale>
        <cfvo type="min"/>
        <cfvo type="percentile" val="50"/>
        <cfvo type="max"/>
        <color rgb="FF63BE7B"/>
        <color rgb="FFFFEB84"/>
        <color rgb="FFF8696B"/>
      </colorScale>
    </cfRule>
  </conditionalFormatting>
  <conditionalFormatting sqref="BR102">
    <cfRule type="colorScale" priority="426">
      <colorScale>
        <cfvo type="min"/>
        <cfvo type="percentile" val="50"/>
        <cfvo type="max"/>
        <color rgb="FF63BE7B"/>
        <color rgb="FFFFEB84"/>
        <color rgb="FFF8696B"/>
      </colorScale>
    </cfRule>
  </conditionalFormatting>
  <conditionalFormatting sqref="BR102">
    <cfRule type="colorScale" priority="425">
      <colorScale>
        <cfvo type="min"/>
        <cfvo type="percentile" val="50"/>
        <cfvo type="max"/>
        <color rgb="FF63BE7B"/>
        <color rgb="FFFFEB84"/>
        <color rgb="FFF8696B"/>
      </colorScale>
    </cfRule>
  </conditionalFormatting>
  <conditionalFormatting sqref="AZ102:BR102">
    <cfRule type="colorScale" priority="424">
      <colorScale>
        <cfvo type="min"/>
        <cfvo type="percentile" val="50"/>
        <cfvo type="max"/>
        <color rgb="FF63BE7B"/>
        <color rgb="FFFFEB84"/>
        <color rgb="FFF8696B"/>
      </colorScale>
    </cfRule>
  </conditionalFormatting>
  <conditionalFormatting sqref="BS102">
    <cfRule type="colorScale" priority="423">
      <colorScale>
        <cfvo type="min"/>
        <cfvo type="percentile" val="50"/>
        <cfvo type="max"/>
        <color rgb="FF63BE7B"/>
        <color rgb="FFFFEB84"/>
        <color rgb="FFF8696B"/>
      </colorScale>
    </cfRule>
  </conditionalFormatting>
  <conditionalFormatting sqref="BS102">
    <cfRule type="colorScale" priority="422">
      <colorScale>
        <cfvo type="min"/>
        <cfvo type="percentile" val="50"/>
        <cfvo type="max"/>
        <color rgb="FF63BE7B"/>
        <color rgb="FFFFEB84"/>
        <color rgb="FFF8696B"/>
      </colorScale>
    </cfRule>
  </conditionalFormatting>
  <conditionalFormatting sqref="BS102">
    <cfRule type="colorScale" priority="421">
      <colorScale>
        <cfvo type="min"/>
        <cfvo type="percentile" val="50"/>
        <cfvo type="max"/>
        <color rgb="FF63BE7B"/>
        <color rgb="FFFFEB84"/>
        <color rgb="FFF8696B"/>
      </colorScale>
    </cfRule>
  </conditionalFormatting>
  <conditionalFormatting sqref="AZ102:BS102">
    <cfRule type="colorScale" priority="420">
      <colorScale>
        <cfvo type="min"/>
        <cfvo type="percentile" val="50"/>
        <cfvo type="max"/>
        <color rgb="FF63BE7B"/>
        <color rgb="FFFFEB84"/>
        <color rgb="FFF8696B"/>
      </colorScale>
    </cfRule>
  </conditionalFormatting>
  <conditionalFormatting sqref="AZ102:BS102">
    <cfRule type="colorScale" priority="419">
      <colorScale>
        <cfvo type="min"/>
        <cfvo type="percentile" val="50"/>
        <cfvo type="max"/>
        <color rgb="FF63BE7B"/>
        <color rgb="FFFFEB84"/>
        <color rgb="FFF8696B"/>
      </colorScale>
    </cfRule>
  </conditionalFormatting>
  <conditionalFormatting sqref="AY87:BI87">
    <cfRule type="cellIs" dxfId="262" priority="418" operator="equal">
      <formula>#DIV/0!</formula>
    </cfRule>
  </conditionalFormatting>
  <conditionalFormatting sqref="AZ87:BJ87">
    <cfRule type="colorScale" priority="417">
      <colorScale>
        <cfvo type="min"/>
        <cfvo type="percentile" val="50"/>
        <cfvo type="max"/>
        <color rgb="FF63BE7B"/>
        <color rgb="FFFFEB84"/>
        <color rgb="FFF8696B"/>
      </colorScale>
    </cfRule>
  </conditionalFormatting>
  <conditionalFormatting sqref="AZ87:BJ87">
    <cfRule type="colorScale" priority="416">
      <colorScale>
        <cfvo type="min"/>
        <cfvo type="percentile" val="50"/>
        <cfvo type="max"/>
        <color rgb="FF63BE7B"/>
        <color rgb="FFFFEB84"/>
        <color rgb="FFF8696B"/>
      </colorScale>
    </cfRule>
  </conditionalFormatting>
  <conditionalFormatting sqref="BK87:BP87">
    <cfRule type="cellIs" dxfId="261" priority="415" operator="equal">
      <formula>#DIV/0!</formula>
    </cfRule>
  </conditionalFormatting>
  <conditionalFormatting sqref="BK87:BQ87">
    <cfRule type="colorScale" priority="414">
      <colorScale>
        <cfvo type="min"/>
        <cfvo type="percentile" val="50"/>
        <cfvo type="max"/>
        <color rgb="FF63BE7B"/>
        <color rgb="FFFFEB84"/>
        <color rgb="FFF8696B"/>
      </colorScale>
    </cfRule>
  </conditionalFormatting>
  <conditionalFormatting sqref="BK87:BQ87">
    <cfRule type="colorScale" priority="413">
      <colorScale>
        <cfvo type="min"/>
        <cfvo type="percentile" val="50"/>
        <cfvo type="max"/>
        <color rgb="FF63BE7B"/>
        <color rgb="FFFFEB84"/>
        <color rgb="FFF8696B"/>
      </colorScale>
    </cfRule>
  </conditionalFormatting>
  <conditionalFormatting sqref="BR87">
    <cfRule type="colorScale" priority="412">
      <colorScale>
        <cfvo type="min"/>
        <cfvo type="percentile" val="50"/>
        <cfvo type="max"/>
        <color rgb="FF63BE7B"/>
        <color rgb="FFFFEB84"/>
        <color rgb="FFF8696B"/>
      </colorScale>
    </cfRule>
  </conditionalFormatting>
  <conditionalFormatting sqref="BR87">
    <cfRule type="colorScale" priority="411">
      <colorScale>
        <cfvo type="min"/>
        <cfvo type="percentile" val="50"/>
        <cfvo type="max"/>
        <color rgb="FF63BE7B"/>
        <color rgb="FFFFEB84"/>
        <color rgb="FFF8696B"/>
      </colorScale>
    </cfRule>
  </conditionalFormatting>
  <conditionalFormatting sqref="AZ87:BR87">
    <cfRule type="colorScale" priority="410">
      <colorScale>
        <cfvo type="min"/>
        <cfvo type="percentile" val="50"/>
        <cfvo type="max"/>
        <color rgb="FF63BE7B"/>
        <color rgb="FFFFEB84"/>
        <color rgb="FFF8696B"/>
      </colorScale>
    </cfRule>
  </conditionalFormatting>
  <conditionalFormatting sqref="BS87">
    <cfRule type="colorScale" priority="409">
      <colorScale>
        <cfvo type="min"/>
        <cfvo type="percentile" val="50"/>
        <cfvo type="max"/>
        <color rgb="FF63BE7B"/>
        <color rgb="FFFFEB84"/>
        <color rgb="FFF8696B"/>
      </colorScale>
    </cfRule>
  </conditionalFormatting>
  <conditionalFormatting sqref="BS87">
    <cfRule type="colorScale" priority="408">
      <colorScale>
        <cfvo type="min"/>
        <cfvo type="percentile" val="50"/>
        <cfvo type="max"/>
        <color rgb="FF63BE7B"/>
        <color rgb="FFFFEB84"/>
        <color rgb="FFF8696B"/>
      </colorScale>
    </cfRule>
  </conditionalFormatting>
  <conditionalFormatting sqref="BS87">
    <cfRule type="colorScale" priority="407">
      <colorScale>
        <cfvo type="min"/>
        <cfvo type="percentile" val="50"/>
        <cfvo type="max"/>
        <color rgb="FF63BE7B"/>
        <color rgb="FFFFEB84"/>
        <color rgb="FFF8696B"/>
      </colorScale>
    </cfRule>
  </conditionalFormatting>
  <conditionalFormatting sqref="AZ87:BS87">
    <cfRule type="colorScale" priority="406">
      <colorScale>
        <cfvo type="min"/>
        <cfvo type="percentile" val="50"/>
        <cfvo type="max"/>
        <color rgb="FF63BE7B"/>
        <color rgb="FFFFEB84"/>
        <color rgb="FFF8696B"/>
      </colorScale>
    </cfRule>
  </conditionalFormatting>
  <conditionalFormatting sqref="AZ87:BS87">
    <cfRule type="colorScale" priority="405">
      <colorScale>
        <cfvo type="min"/>
        <cfvo type="percentile" val="50"/>
        <cfvo type="max"/>
        <color rgb="FF63BE7B"/>
        <color rgb="FFFFEB84"/>
        <color rgb="FFF8696B"/>
      </colorScale>
    </cfRule>
  </conditionalFormatting>
  <conditionalFormatting sqref="BW87:CG87">
    <cfRule type="cellIs" dxfId="260" priority="404" operator="equal">
      <formula>#DIV/0!</formula>
    </cfRule>
  </conditionalFormatting>
  <conditionalFormatting sqref="BX87:CH87">
    <cfRule type="colorScale" priority="403">
      <colorScale>
        <cfvo type="min"/>
        <cfvo type="percentile" val="50"/>
        <cfvo type="max"/>
        <color rgb="FF63BE7B"/>
        <color rgb="FFFFEB84"/>
        <color rgb="FFF8696B"/>
      </colorScale>
    </cfRule>
  </conditionalFormatting>
  <conditionalFormatting sqref="BX87:CH87">
    <cfRule type="colorScale" priority="402">
      <colorScale>
        <cfvo type="min"/>
        <cfvo type="percentile" val="50"/>
        <cfvo type="max"/>
        <color rgb="FF63BE7B"/>
        <color rgb="FFFFEB84"/>
        <color rgb="FFF8696B"/>
      </colorScale>
    </cfRule>
  </conditionalFormatting>
  <conditionalFormatting sqref="CI87:CN87">
    <cfRule type="cellIs" dxfId="259" priority="401" operator="equal">
      <formula>#DIV/0!</formula>
    </cfRule>
  </conditionalFormatting>
  <conditionalFormatting sqref="CI87:CO87">
    <cfRule type="colorScale" priority="400">
      <colorScale>
        <cfvo type="min"/>
        <cfvo type="percentile" val="50"/>
        <cfvo type="max"/>
        <color rgb="FF63BE7B"/>
        <color rgb="FFFFEB84"/>
        <color rgb="FFF8696B"/>
      </colorScale>
    </cfRule>
  </conditionalFormatting>
  <conditionalFormatting sqref="CI87:CO87">
    <cfRule type="colorScale" priority="399">
      <colorScale>
        <cfvo type="min"/>
        <cfvo type="percentile" val="50"/>
        <cfvo type="max"/>
        <color rgb="FF63BE7B"/>
        <color rgb="FFFFEB84"/>
        <color rgb="FFF8696B"/>
      </colorScale>
    </cfRule>
  </conditionalFormatting>
  <conditionalFormatting sqref="CP87">
    <cfRule type="colorScale" priority="398">
      <colorScale>
        <cfvo type="min"/>
        <cfvo type="percentile" val="50"/>
        <cfvo type="max"/>
        <color rgb="FF63BE7B"/>
        <color rgb="FFFFEB84"/>
        <color rgb="FFF8696B"/>
      </colorScale>
    </cfRule>
  </conditionalFormatting>
  <conditionalFormatting sqref="CP87">
    <cfRule type="colorScale" priority="397">
      <colorScale>
        <cfvo type="min"/>
        <cfvo type="percentile" val="50"/>
        <cfvo type="max"/>
        <color rgb="FF63BE7B"/>
        <color rgb="FFFFEB84"/>
        <color rgb="FFF8696B"/>
      </colorScale>
    </cfRule>
  </conditionalFormatting>
  <conditionalFormatting sqref="BX87:CP87">
    <cfRule type="colorScale" priority="396">
      <colorScale>
        <cfvo type="min"/>
        <cfvo type="percentile" val="50"/>
        <cfvo type="max"/>
        <color rgb="FF63BE7B"/>
        <color rgb="FFFFEB84"/>
        <color rgb="FFF8696B"/>
      </colorScale>
    </cfRule>
  </conditionalFormatting>
  <conditionalFormatting sqref="CQ87">
    <cfRule type="colorScale" priority="395">
      <colorScale>
        <cfvo type="min"/>
        <cfvo type="percentile" val="50"/>
        <cfvo type="max"/>
        <color rgb="FF63BE7B"/>
        <color rgb="FFFFEB84"/>
        <color rgb="FFF8696B"/>
      </colorScale>
    </cfRule>
  </conditionalFormatting>
  <conditionalFormatting sqref="CQ87">
    <cfRule type="colorScale" priority="394">
      <colorScale>
        <cfvo type="min"/>
        <cfvo type="percentile" val="50"/>
        <cfvo type="max"/>
        <color rgb="FF63BE7B"/>
        <color rgb="FFFFEB84"/>
        <color rgb="FFF8696B"/>
      </colorScale>
    </cfRule>
  </conditionalFormatting>
  <conditionalFormatting sqref="CQ87">
    <cfRule type="colorScale" priority="393">
      <colorScale>
        <cfvo type="min"/>
        <cfvo type="percentile" val="50"/>
        <cfvo type="max"/>
        <color rgb="FF63BE7B"/>
        <color rgb="FFFFEB84"/>
        <color rgb="FFF8696B"/>
      </colorScale>
    </cfRule>
  </conditionalFormatting>
  <conditionalFormatting sqref="BX87:CQ87">
    <cfRule type="colorScale" priority="392">
      <colorScale>
        <cfvo type="min"/>
        <cfvo type="percentile" val="50"/>
        <cfvo type="max"/>
        <color rgb="FF63BE7B"/>
        <color rgb="FFFFEB84"/>
        <color rgb="FFF8696B"/>
      </colorScale>
    </cfRule>
  </conditionalFormatting>
  <conditionalFormatting sqref="BX87:CQ87">
    <cfRule type="colorScale" priority="391">
      <colorScale>
        <cfvo type="min"/>
        <cfvo type="percentile" val="50"/>
        <cfvo type="max"/>
        <color rgb="FF63BE7B"/>
        <color rgb="FFFFEB84"/>
        <color rgb="FFF8696B"/>
      </colorScale>
    </cfRule>
  </conditionalFormatting>
  <conditionalFormatting sqref="BW102:CG102">
    <cfRule type="cellIs" dxfId="258" priority="390" operator="equal">
      <formula>#DIV/0!</formula>
    </cfRule>
  </conditionalFormatting>
  <conditionalFormatting sqref="BX102:CH102">
    <cfRule type="colorScale" priority="389">
      <colorScale>
        <cfvo type="min"/>
        <cfvo type="percentile" val="50"/>
        <cfvo type="max"/>
        <color rgb="FF63BE7B"/>
        <color rgb="FFFFEB84"/>
        <color rgb="FFF8696B"/>
      </colorScale>
    </cfRule>
  </conditionalFormatting>
  <conditionalFormatting sqref="BX102:CH102">
    <cfRule type="colorScale" priority="388">
      <colorScale>
        <cfvo type="min"/>
        <cfvo type="percentile" val="50"/>
        <cfvo type="max"/>
        <color rgb="FF63BE7B"/>
        <color rgb="FFFFEB84"/>
        <color rgb="FFF8696B"/>
      </colorScale>
    </cfRule>
  </conditionalFormatting>
  <conditionalFormatting sqref="CI102:CN102">
    <cfRule type="cellIs" dxfId="257" priority="387" operator="equal">
      <formula>#DIV/0!</formula>
    </cfRule>
  </conditionalFormatting>
  <conditionalFormatting sqref="CI102:CO102">
    <cfRule type="colorScale" priority="386">
      <colorScale>
        <cfvo type="min"/>
        <cfvo type="percentile" val="50"/>
        <cfvo type="max"/>
        <color rgb="FF63BE7B"/>
        <color rgb="FFFFEB84"/>
        <color rgb="FFF8696B"/>
      </colorScale>
    </cfRule>
  </conditionalFormatting>
  <conditionalFormatting sqref="CI102:CO102">
    <cfRule type="colorScale" priority="385">
      <colorScale>
        <cfvo type="min"/>
        <cfvo type="percentile" val="50"/>
        <cfvo type="max"/>
        <color rgb="FF63BE7B"/>
        <color rgb="FFFFEB84"/>
        <color rgb="FFF8696B"/>
      </colorScale>
    </cfRule>
  </conditionalFormatting>
  <conditionalFormatting sqref="CP102">
    <cfRule type="colorScale" priority="384">
      <colorScale>
        <cfvo type="min"/>
        <cfvo type="percentile" val="50"/>
        <cfvo type="max"/>
        <color rgb="FF63BE7B"/>
        <color rgb="FFFFEB84"/>
        <color rgb="FFF8696B"/>
      </colorScale>
    </cfRule>
  </conditionalFormatting>
  <conditionalFormatting sqref="CP102">
    <cfRule type="colorScale" priority="383">
      <colorScale>
        <cfvo type="min"/>
        <cfvo type="percentile" val="50"/>
        <cfvo type="max"/>
        <color rgb="FF63BE7B"/>
        <color rgb="FFFFEB84"/>
        <color rgb="FFF8696B"/>
      </colorScale>
    </cfRule>
  </conditionalFormatting>
  <conditionalFormatting sqref="BX102:CP102">
    <cfRule type="colorScale" priority="382">
      <colorScale>
        <cfvo type="min"/>
        <cfvo type="percentile" val="50"/>
        <cfvo type="max"/>
        <color rgb="FF63BE7B"/>
        <color rgb="FFFFEB84"/>
        <color rgb="FFF8696B"/>
      </colorScale>
    </cfRule>
  </conditionalFormatting>
  <conditionalFormatting sqref="CQ102">
    <cfRule type="colorScale" priority="381">
      <colorScale>
        <cfvo type="min"/>
        <cfvo type="percentile" val="50"/>
        <cfvo type="max"/>
        <color rgb="FF63BE7B"/>
        <color rgb="FFFFEB84"/>
        <color rgb="FFF8696B"/>
      </colorScale>
    </cfRule>
  </conditionalFormatting>
  <conditionalFormatting sqref="CQ102">
    <cfRule type="colorScale" priority="380">
      <colorScale>
        <cfvo type="min"/>
        <cfvo type="percentile" val="50"/>
        <cfvo type="max"/>
        <color rgb="FF63BE7B"/>
        <color rgb="FFFFEB84"/>
        <color rgb="FFF8696B"/>
      </colorScale>
    </cfRule>
  </conditionalFormatting>
  <conditionalFormatting sqref="CQ102">
    <cfRule type="colorScale" priority="379">
      <colorScale>
        <cfvo type="min"/>
        <cfvo type="percentile" val="50"/>
        <cfvo type="max"/>
        <color rgb="FF63BE7B"/>
        <color rgb="FFFFEB84"/>
        <color rgb="FFF8696B"/>
      </colorScale>
    </cfRule>
  </conditionalFormatting>
  <conditionalFormatting sqref="BX102:CQ102">
    <cfRule type="colorScale" priority="378">
      <colorScale>
        <cfvo type="min"/>
        <cfvo type="percentile" val="50"/>
        <cfvo type="max"/>
        <color rgb="FF63BE7B"/>
        <color rgb="FFFFEB84"/>
        <color rgb="FFF8696B"/>
      </colorScale>
    </cfRule>
  </conditionalFormatting>
  <conditionalFormatting sqref="BX102:CQ102">
    <cfRule type="colorScale" priority="377">
      <colorScale>
        <cfvo type="min"/>
        <cfvo type="percentile" val="50"/>
        <cfvo type="max"/>
        <color rgb="FF63BE7B"/>
        <color rgb="FFFFEB84"/>
        <color rgb="FFF8696B"/>
      </colorScale>
    </cfRule>
  </conditionalFormatting>
  <conditionalFormatting sqref="BW117:CG117">
    <cfRule type="cellIs" dxfId="256" priority="376" operator="equal">
      <formula>#DIV/0!</formula>
    </cfRule>
  </conditionalFormatting>
  <conditionalFormatting sqref="BX117:CH117">
    <cfRule type="colorScale" priority="375">
      <colorScale>
        <cfvo type="min"/>
        <cfvo type="percentile" val="50"/>
        <cfvo type="max"/>
        <color rgb="FF63BE7B"/>
        <color rgb="FFFFEB84"/>
        <color rgb="FFF8696B"/>
      </colorScale>
    </cfRule>
  </conditionalFormatting>
  <conditionalFormatting sqref="BX117:CH117">
    <cfRule type="colorScale" priority="374">
      <colorScale>
        <cfvo type="min"/>
        <cfvo type="percentile" val="50"/>
        <cfvo type="max"/>
        <color rgb="FF63BE7B"/>
        <color rgb="FFFFEB84"/>
        <color rgb="FFF8696B"/>
      </colorScale>
    </cfRule>
  </conditionalFormatting>
  <conditionalFormatting sqref="CI117:CN117">
    <cfRule type="cellIs" dxfId="255" priority="373" operator="equal">
      <formula>#DIV/0!</formula>
    </cfRule>
  </conditionalFormatting>
  <conditionalFormatting sqref="CI117:CO117">
    <cfRule type="colorScale" priority="372">
      <colorScale>
        <cfvo type="min"/>
        <cfvo type="percentile" val="50"/>
        <cfvo type="max"/>
        <color rgb="FF63BE7B"/>
        <color rgb="FFFFEB84"/>
        <color rgb="FFF8696B"/>
      </colorScale>
    </cfRule>
  </conditionalFormatting>
  <conditionalFormatting sqref="CI117:CO117">
    <cfRule type="colorScale" priority="371">
      <colorScale>
        <cfvo type="min"/>
        <cfvo type="percentile" val="50"/>
        <cfvo type="max"/>
        <color rgb="FF63BE7B"/>
        <color rgb="FFFFEB84"/>
        <color rgb="FFF8696B"/>
      </colorScale>
    </cfRule>
  </conditionalFormatting>
  <conditionalFormatting sqref="CP117">
    <cfRule type="colorScale" priority="370">
      <colorScale>
        <cfvo type="min"/>
        <cfvo type="percentile" val="50"/>
        <cfvo type="max"/>
        <color rgb="FF63BE7B"/>
        <color rgb="FFFFEB84"/>
        <color rgb="FFF8696B"/>
      </colorScale>
    </cfRule>
  </conditionalFormatting>
  <conditionalFormatting sqref="CP117">
    <cfRule type="colorScale" priority="369">
      <colorScale>
        <cfvo type="min"/>
        <cfvo type="percentile" val="50"/>
        <cfvo type="max"/>
        <color rgb="FF63BE7B"/>
        <color rgb="FFFFEB84"/>
        <color rgb="FFF8696B"/>
      </colorScale>
    </cfRule>
  </conditionalFormatting>
  <conditionalFormatting sqref="BX117:CP117">
    <cfRule type="colorScale" priority="368">
      <colorScale>
        <cfvo type="min"/>
        <cfvo type="percentile" val="50"/>
        <cfvo type="max"/>
        <color rgb="FF63BE7B"/>
        <color rgb="FFFFEB84"/>
        <color rgb="FFF8696B"/>
      </colorScale>
    </cfRule>
  </conditionalFormatting>
  <conditionalFormatting sqref="CQ117">
    <cfRule type="colorScale" priority="367">
      <colorScale>
        <cfvo type="min"/>
        <cfvo type="percentile" val="50"/>
        <cfvo type="max"/>
        <color rgb="FF63BE7B"/>
        <color rgb="FFFFEB84"/>
        <color rgb="FFF8696B"/>
      </colorScale>
    </cfRule>
  </conditionalFormatting>
  <conditionalFormatting sqref="CQ117">
    <cfRule type="colorScale" priority="366">
      <colorScale>
        <cfvo type="min"/>
        <cfvo type="percentile" val="50"/>
        <cfvo type="max"/>
        <color rgb="FF63BE7B"/>
        <color rgb="FFFFEB84"/>
        <color rgb="FFF8696B"/>
      </colorScale>
    </cfRule>
  </conditionalFormatting>
  <conditionalFormatting sqref="CQ117">
    <cfRule type="colorScale" priority="365">
      <colorScale>
        <cfvo type="min"/>
        <cfvo type="percentile" val="50"/>
        <cfvo type="max"/>
        <color rgb="FF63BE7B"/>
        <color rgb="FFFFEB84"/>
        <color rgb="FFF8696B"/>
      </colorScale>
    </cfRule>
  </conditionalFormatting>
  <conditionalFormatting sqref="BX117:CQ117">
    <cfRule type="colorScale" priority="364">
      <colorScale>
        <cfvo type="min"/>
        <cfvo type="percentile" val="50"/>
        <cfvo type="max"/>
        <color rgb="FF63BE7B"/>
        <color rgb="FFFFEB84"/>
        <color rgb="FFF8696B"/>
      </colorScale>
    </cfRule>
  </conditionalFormatting>
  <conditionalFormatting sqref="BX117:CQ117">
    <cfRule type="colorScale" priority="363">
      <colorScale>
        <cfvo type="min"/>
        <cfvo type="percentile" val="50"/>
        <cfvo type="max"/>
        <color rgb="FF63BE7B"/>
        <color rgb="FFFFEB84"/>
        <color rgb="FFF8696B"/>
      </colorScale>
    </cfRule>
  </conditionalFormatting>
  <conditionalFormatting sqref="BW149:CG151 BW122:CP122 BW123:CG132 BW134:CG136">
    <cfRule type="cellIs" dxfId="254" priority="362" operator="equal">
      <formula>#DIV/0!</formula>
    </cfRule>
  </conditionalFormatting>
  <conditionalFormatting sqref="BX123:CH132">
    <cfRule type="colorScale" priority="361">
      <colorScale>
        <cfvo type="min"/>
        <cfvo type="percentile" val="50"/>
        <cfvo type="max"/>
        <color rgb="FF63BE7B"/>
        <color rgb="FFFFEB84"/>
        <color rgb="FFF8696B"/>
      </colorScale>
    </cfRule>
  </conditionalFormatting>
  <conditionalFormatting sqref="BX153:CG162 BW152">
    <cfRule type="cellIs" dxfId="253" priority="345" operator="equal">
      <formula>#DIV/0!</formula>
    </cfRule>
  </conditionalFormatting>
  <conditionalFormatting sqref="CJ134:CQ136 CJ149:CQ151">
    <cfRule type="cellIs" dxfId="252" priority="360" operator="equal">
      <formula>#DIV/0!</formula>
    </cfRule>
  </conditionalFormatting>
  <conditionalFormatting sqref="BX123:CH132">
    <cfRule type="colorScale" priority="359">
      <colorScale>
        <cfvo type="min"/>
        <cfvo type="percentile" val="50"/>
        <cfvo type="max"/>
        <color rgb="FF63BE7B"/>
        <color rgb="FFFFEB84"/>
        <color rgb="FFF8696B"/>
      </colorScale>
    </cfRule>
  </conditionalFormatting>
  <conditionalFormatting sqref="CI123:CN132">
    <cfRule type="cellIs" dxfId="251" priority="358" operator="equal">
      <formula>#DIV/0!</formula>
    </cfRule>
  </conditionalFormatting>
  <conditionalFormatting sqref="CI123:CO132">
    <cfRule type="colorScale" priority="357">
      <colorScale>
        <cfvo type="min"/>
        <cfvo type="percentile" val="50"/>
        <cfvo type="max"/>
        <color rgb="FF63BE7B"/>
        <color rgb="FFFFEB84"/>
        <color rgb="FFF8696B"/>
      </colorScale>
    </cfRule>
  </conditionalFormatting>
  <conditionalFormatting sqref="CI123:CO132">
    <cfRule type="colorScale" priority="356">
      <colorScale>
        <cfvo type="min"/>
        <cfvo type="percentile" val="50"/>
        <cfvo type="max"/>
        <color rgb="FF63BE7B"/>
        <color rgb="FFFFEB84"/>
        <color rgb="FFF8696B"/>
      </colorScale>
    </cfRule>
  </conditionalFormatting>
  <conditionalFormatting sqref="CP123:CP132">
    <cfRule type="colorScale" priority="355">
      <colorScale>
        <cfvo type="min"/>
        <cfvo type="percentile" val="50"/>
        <cfvo type="max"/>
        <color rgb="FF63BE7B"/>
        <color rgb="FFFFEB84"/>
        <color rgb="FFF8696B"/>
      </colorScale>
    </cfRule>
  </conditionalFormatting>
  <conditionalFormatting sqref="CP123:CP132">
    <cfRule type="colorScale" priority="354">
      <colorScale>
        <cfvo type="min"/>
        <cfvo type="percentile" val="50"/>
        <cfvo type="max"/>
        <color rgb="FF63BE7B"/>
        <color rgb="FFFFEB84"/>
        <color rgb="FFF8696B"/>
      </colorScale>
    </cfRule>
  </conditionalFormatting>
  <conditionalFormatting sqref="BW137:CP137 BW138:CG147">
    <cfRule type="cellIs" dxfId="250" priority="353" operator="equal">
      <formula>#DIV/0!</formula>
    </cfRule>
  </conditionalFormatting>
  <conditionalFormatting sqref="BX138:CH147">
    <cfRule type="colorScale" priority="352">
      <colorScale>
        <cfvo type="min"/>
        <cfvo type="percentile" val="50"/>
        <cfvo type="max"/>
        <color rgb="FF63BE7B"/>
        <color rgb="FFFFEB84"/>
        <color rgb="FFF8696B"/>
      </colorScale>
    </cfRule>
  </conditionalFormatting>
  <conditionalFormatting sqref="BX138:CH147">
    <cfRule type="colorScale" priority="351">
      <colorScale>
        <cfvo type="min"/>
        <cfvo type="percentile" val="50"/>
        <cfvo type="max"/>
        <color rgb="FF63BE7B"/>
        <color rgb="FFFFEB84"/>
        <color rgb="FFF8696B"/>
      </colorScale>
    </cfRule>
  </conditionalFormatting>
  <conditionalFormatting sqref="CI138:CN147">
    <cfRule type="cellIs" dxfId="249" priority="350" operator="equal">
      <formula>#DIV/0!</formula>
    </cfRule>
  </conditionalFormatting>
  <conditionalFormatting sqref="CI138:CO147">
    <cfRule type="colorScale" priority="349">
      <colorScale>
        <cfvo type="min"/>
        <cfvo type="percentile" val="50"/>
        <cfvo type="max"/>
        <color rgb="FF63BE7B"/>
        <color rgb="FFFFEB84"/>
        <color rgb="FFF8696B"/>
      </colorScale>
    </cfRule>
  </conditionalFormatting>
  <conditionalFormatting sqref="CI138:CO147">
    <cfRule type="colorScale" priority="348">
      <colorScale>
        <cfvo type="min"/>
        <cfvo type="percentile" val="50"/>
        <cfvo type="max"/>
        <color rgb="FF63BE7B"/>
        <color rgb="FFFFEB84"/>
        <color rgb="FFF8696B"/>
      </colorScale>
    </cfRule>
  </conditionalFormatting>
  <conditionalFormatting sqref="CP138:CP147">
    <cfRule type="colorScale" priority="347">
      <colorScale>
        <cfvo type="min"/>
        <cfvo type="percentile" val="50"/>
        <cfvo type="max"/>
        <color rgb="FF63BE7B"/>
        <color rgb="FFFFEB84"/>
        <color rgb="FFF8696B"/>
      </colorScale>
    </cfRule>
  </conditionalFormatting>
  <conditionalFormatting sqref="CP138:CP147">
    <cfRule type="colorScale" priority="346">
      <colorScale>
        <cfvo type="min"/>
        <cfvo type="percentile" val="50"/>
        <cfvo type="max"/>
        <color rgb="FF63BE7B"/>
        <color rgb="FFFFEB84"/>
        <color rgb="FFF8696B"/>
      </colorScale>
    </cfRule>
  </conditionalFormatting>
  <conditionalFormatting sqref="BX153:CH162">
    <cfRule type="colorScale" priority="344">
      <colorScale>
        <cfvo type="min"/>
        <cfvo type="percentile" val="50"/>
        <cfvo type="max"/>
        <color rgb="FF63BE7B"/>
        <color rgb="FFFFEB84"/>
        <color rgb="FFF8696B"/>
      </colorScale>
    </cfRule>
  </conditionalFormatting>
  <conditionalFormatting sqref="BX153:CH162">
    <cfRule type="colorScale" priority="343">
      <colorScale>
        <cfvo type="min"/>
        <cfvo type="percentile" val="50"/>
        <cfvo type="max"/>
        <color rgb="FF63BE7B"/>
        <color rgb="FFFFEB84"/>
        <color rgb="FFF8696B"/>
      </colorScale>
    </cfRule>
  </conditionalFormatting>
  <conditionalFormatting sqref="CI153:CN162">
    <cfRule type="cellIs" dxfId="248" priority="342" operator="equal">
      <formula>#DIV/0!</formula>
    </cfRule>
  </conditionalFormatting>
  <conditionalFormatting sqref="CI153:CO162">
    <cfRule type="colorScale" priority="341">
      <colorScale>
        <cfvo type="min"/>
        <cfvo type="percentile" val="50"/>
        <cfvo type="max"/>
        <color rgb="FF63BE7B"/>
        <color rgb="FFFFEB84"/>
        <color rgb="FFF8696B"/>
      </colorScale>
    </cfRule>
  </conditionalFormatting>
  <conditionalFormatting sqref="CI153:CO162">
    <cfRule type="colorScale" priority="340">
      <colorScale>
        <cfvo type="min"/>
        <cfvo type="percentile" val="50"/>
        <cfvo type="max"/>
        <color rgb="FF63BE7B"/>
        <color rgb="FFFFEB84"/>
        <color rgb="FFF8696B"/>
      </colorScale>
    </cfRule>
  </conditionalFormatting>
  <conditionalFormatting sqref="CP153:CP162">
    <cfRule type="colorScale" priority="339">
      <colorScale>
        <cfvo type="min"/>
        <cfvo type="percentile" val="50"/>
        <cfvo type="max"/>
        <color rgb="FF63BE7B"/>
        <color rgb="FFFFEB84"/>
        <color rgb="FFF8696B"/>
      </colorScale>
    </cfRule>
  </conditionalFormatting>
  <conditionalFormatting sqref="CP153:CP162">
    <cfRule type="colorScale" priority="338">
      <colorScale>
        <cfvo type="min"/>
        <cfvo type="percentile" val="50"/>
        <cfvo type="max"/>
        <color rgb="FF63BE7B"/>
        <color rgb="FFFFEB84"/>
        <color rgb="FFF8696B"/>
      </colorScale>
    </cfRule>
  </conditionalFormatting>
  <conditionalFormatting sqref="BX123:CP132 BX138:CP147 BX153:CP162">
    <cfRule type="colorScale" priority="337">
      <colorScale>
        <cfvo type="min"/>
        <cfvo type="percentile" val="50"/>
        <cfvo type="max"/>
        <color rgb="FF63BE7B"/>
        <color rgb="FFFFEB84"/>
        <color rgb="FFF8696B"/>
      </colorScale>
    </cfRule>
  </conditionalFormatting>
  <conditionalFormatting sqref="BX152:CP152">
    <cfRule type="cellIs" dxfId="247" priority="336" operator="equal">
      <formula>#DIV/0!</formula>
    </cfRule>
  </conditionalFormatting>
  <conditionalFormatting sqref="BW153:BW162">
    <cfRule type="cellIs" dxfId="246" priority="335" operator="equal">
      <formula>#DIV/0!</formula>
    </cfRule>
  </conditionalFormatting>
  <conditionalFormatting sqref="CQ122">
    <cfRule type="cellIs" dxfId="245" priority="334" operator="equal">
      <formula>#DIV/0!</formula>
    </cfRule>
  </conditionalFormatting>
  <conditionalFormatting sqref="CQ123:CQ132">
    <cfRule type="colorScale" priority="333">
      <colorScale>
        <cfvo type="min"/>
        <cfvo type="percentile" val="50"/>
        <cfvo type="max"/>
        <color rgb="FF63BE7B"/>
        <color rgb="FFFFEB84"/>
        <color rgb="FFF8696B"/>
      </colorScale>
    </cfRule>
  </conditionalFormatting>
  <conditionalFormatting sqref="CQ123:CQ132">
    <cfRule type="colorScale" priority="332">
      <colorScale>
        <cfvo type="min"/>
        <cfvo type="percentile" val="50"/>
        <cfvo type="max"/>
        <color rgb="FF63BE7B"/>
        <color rgb="FFFFEB84"/>
        <color rgb="FFF8696B"/>
      </colorScale>
    </cfRule>
  </conditionalFormatting>
  <conditionalFormatting sqref="CQ123:CQ132">
    <cfRule type="colorScale" priority="331">
      <colorScale>
        <cfvo type="min"/>
        <cfvo type="percentile" val="50"/>
        <cfvo type="max"/>
        <color rgb="FF63BE7B"/>
        <color rgb="FFFFEB84"/>
        <color rgb="FFF8696B"/>
      </colorScale>
    </cfRule>
  </conditionalFormatting>
  <conditionalFormatting sqref="CQ137">
    <cfRule type="cellIs" dxfId="244" priority="330" operator="equal">
      <formula>#DIV/0!</formula>
    </cfRule>
  </conditionalFormatting>
  <conditionalFormatting sqref="CQ138:CQ147">
    <cfRule type="colorScale" priority="329">
      <colorScale>
        <cfvo type="min"/>
        <cfvo type="percentile" val="50"/>
        <cfvo type="max"/>
        <color rgb="FF63BE7B"/>
        <color rgb="FFFFEB84"/>
        <color rgb="FFF8696B"/>
      </colorScale>
    </cfRule>
  </conditionalFormatting>
  <conditionalFormatting sqref="CQ138:CQ147">
    <cfRule type="colorScale" priority="328">
      <colorScale>
        <cfvo type="min"/>
        <cfvo type="percentile" val="50"/>
        <cfvo type="max"/>
        <color rgb="FF63BE7B"/>
        <color rgb="FFFFEB84"/>
        <color rgb="FFF8696B"/>
      </colorScale>
    </cfRule>
  </conditionalFormatting>
  <conditionalFormatting sqref="CQ138:CQ147">
    <cfRule type="colorScale" priority="327">
      <colorScale>
        <cfvo type="min"/>
        <cfvo type="percentile" val="50"/>
        <cfvo type="max"/>
        <color rgb="FF63BE7B"/>
        <color rgb="FFFFEB84"/>
        <color rgb="FFF8696B"/>
      </colorScale>
    </cfRule>
  </conditionalFormatting>
  <conditionalFormatting sqref="CQ152">
    <cfRule type="cellIs" dxfId="243" priority="326" operator="equal">
      <formula>#DIV/0!</formula>
    </cfRule>
  </conditionalFormatting>
  <conditionalFormatting sqref="CQ153:CQ162">
    <cfRule type="colorScale" priority="325">
      <colorScale>
        <cfvo type="min"/>
        <cfvo type="percentile" val="50"/>
        <cfvo type="max"/>
        <color rgb="FF63BE7B"/>
        <color rgb="FFFFEB84"/>
        <color rgb="FFF8696B"/>
      </colorScale>
    </cfRule>
  </conditionalFormatting>
  <conditionalFormatting sqref="CQ153:CQ162">
    <cfRule type="colorScale" priority="324">
      <colorScale>
        <cfvo type="min"/>
        <cfvo type="percentile" val="50"/>
        <cfvo type="max"/>
        <color rgb="FF63BE7B"/>
        <color rgb="FFFFEB84"/>
        <color rgb="FFF8696B"/>
      </colorScale>
    </cfRule>
  </conditionalFormatting>
  <conditionalFormatting sqref="CQ153:CQ162">
    <cfRule type="colorScale" priority="323">
      <colorScale>
        <cfvo type="min"/>
        <cfvo type="percentile" val="50"/>
        <cfvo type="max"/>
        <color rgb="FF63BE7B"/>
        <color rgb="FFFFEB84"/>
        <color rgb="FFF8696B"/>
      </colorScale>
    </cfRule>
  </conditionalFormatting>
  <conditionalFormatting sqref="BX123:CQ132 BX138:CQ147 BX153:CQ162">
    <cfRule type="colorScale" priority="322">
      <colorScale>
        <cfvo type="min"/>
        <cfvo type="percentile" val="50"/>
        <cfvo type="max"/>
        <color rgb="FF63BE7B"/>
        <color rgb="FFFFEB84"/>
        <color rgb="FFF8696B"/>
      </colorScale>
    </cfRule>
  </conditionalFormatting>
  <conditionalFormatting sqref="BX123:CQ132 BX138:CQ147 BX153:CQ162">
    <cfRule type="colorScale" priority="321">
      <colorScale>
        <cfvo type="min"/>
        <cfvo type="percentile" val="50"/>
        <cfvo type="max"/>
        <color rgb="FF63BE7B"/>
        <color rgb="FFFFEB84"/>
        <color rgb="FFF8696B"/>
      </colorScale>
    </cfRule>
  </conditionalFormatting>
  <conditionalFormatting sqref="BW133:CG133">
    <cfRule type="cellIs" dxfId="242" priority="320" operator="equal">
      <formula>#DIV/0!</formula>
    </cfRule>
  </conditionalFormatting>
  <conditionalFormatting sqref="BX133:CH133">
    <cfRule type="colorScale" priority="319">
      <colorScale>
        <cfvo type="min"/>
        <cfvo type="percentile" val="50"/>
        <cfvo type="max"/>
        <color rgb="FF63BE7B"/>
        <color rgb="FFFFEB84"/>
        <color rgb="FFF8696B"/>
      </colorScale>
    </cfRule>
  </conditionalFormatting>
  <conditionalFormatting sqref="BX133:CH133">
    <cfRule type="colorScale" priority="318">
      <colorScale>
        <cfvo type="min"/>
        <cfvo type="percentile" val="50"/>
        <cfvo type="max"/>
        <color rgb="FF63BE7B"/>
        <color rgb="FFFFEB84"/>
        <color rgb="FFF8696B"/>
      </colorScale>
    </cfRule>
  </conditionalFormatting>
  <conditionalFormatting sqref="CI133:CN133">
    <cfRule type="cellIs" dxfId="241" priority="317" operator="equal">
      <formula>#DIV/0!</formula>
    </cfRule>
  </conditionalFormatting>
  <conditionalFormatting sqref="CI133:CO133">
    <cfRule type="colorScale" priority="316">
      <colorScale>
        <cfvo type="min"/>
        <cfvo type="percentile" val="50"/>
        <cfvo type="max"/>
        <color rgb="FF63BE7B"/>
        <color rgb="FFFFEB84"/>
        <color rgb="FFF8696B"/>
      </colorScale>
    </cfRule>
  </conditionalFormatting>
  <conditionalFormatting sqref="CI133:CO133">
    <cfRule type="colorScale" priority="315">
      <colorScale>
        <cfvo type="min"/>
        <cfvo type="percentile" val="50"/>
        <cfvo type="max"/>
        <color rgb="FF63BE7B"/>
        <color rgb="FFFFEB84"/>
        <color rgb="FFF8696B"/>
      </colorScale>
    </cfRule>
  </conditionalFormatting>
  <conditionalFormatting sqref="CP133">
    <cfRule type="colorScale" priority="314">
      <colorScale>
        <cfvo type="min"/>
        <cfvo type="percentile" val="50"/>
        <cfvo type="max"/>
        <color rgb="FF63BE7B"/>
        <color rgb="FFFFEB84"/>
        <color rgb="FFF8696B"/>
      </colorScale>
    </cfRule>
  </conditionalFormatting>
  <conditionalFormatting sqref="CP133">
    <cfRule type="colorScale" priority="313">
      <colorScale>
        <cfvo type="min"/>
        <cfvo type="percentile" val="50"/>
        <cfvo type="max"/>
        <color rgb="FF63BE7B"/>
        <color rgb="FFFFEB84"/>
        <color rgb="FFF8696B"/>
      </colorScale>
    </cfRule>
  </conditionalFormatting>
  <conditionalFormatting sqref="BX133:CP133">
    <cfRule type="colorScale" priority="312">
      <colorScale>
        <cfvo type="min"/>
        <cfvo type="percentile" val="50"/>
        <cfvo type="max"/>
        <color rgb="FF63BE7B"/>
        <color rgb="FFFFEB84"/>
        <color rgb="FFF8696B"/>
      </colorScale>
    </cfRule>
  </conditionalFormatting>
  <conditionalFormatting sqref="CQ133">
    <cfRule type="colorScale" priority="311">
      <colorScale>
        <cfvo type="min"/>
        <cfvo type="percentile" val="50"/>
        <cfvo type="max"/>
        <color rgb="FF63BE7B"/>
        <color rgb="FFFFEB84"/>
        <color rgb="FFF8696B"/>
      </colorScale>
    </cfRule>
  </conditionalFormatting>
  <conditionalFormatting sqref="CQ133">
    <cfRule type="colorScale" priority="310">
      <colorScale>
        <cfvo type="min"/>
        <cfvo type="percentile" val="50"/>
        <cfvo type="max"/>
        <color rgb="FF63BE7B"/>
        <color rgb="FFFFEB84"/>
        <color rgb="FFF8696B"/>
      </colorScale>
    </cfRule>
  </conditionalFormatting>
  <conditionalFormatting sqref="CQ133">
    <cfRule type="colorScale" priority="309">
      <colorScale>
        <cfvo type="min"/>
        <cfvo type="percentile" val="50"/>
        <cfvo type="max"/>
        <color rgb="FF63BE7B"/>
        <color rgb="FFFFEB84"/>
        <color rgb="FFF8696B"/>
      </colorScale>
    </cfRule>
  </conditionalFormatting>
  <conditionalFormatting sqref="BX133:CQ133">
    <cfRule type="colorScale" priority="308">
      <colorScale>
        <cfvo type="min"/>
        <cfvo type="percentile" val="50"/>
        <cfvo type="max"/>
        <color rgb="FF63BE7B"/>
        <color rgb="FFFFEB84"/>
        <color rgb="FFF8696B"/>
      </colorScale>
    </cfRule>
  </conditionalFormatting>
  <conditionalFormatting sqref="BX133:CQ133">
    <cfRule type="colorScale" priority="307">
      <colorScale>
        <cfvo type="min"/>
        <cfvo type="percentile" val="50"/>
        <cfvo type="max"/>
        <color rgb="FF63BE7B"/>
        <color rgb="FFFFEB84"/>
        <color rgb="FFF8696B"/>
      </colorScale>
    </cfRule>
  </conditionalFormatting>
  <conditionalFormatting sqref="BW148:CG148">
    <cfRule type="cellIs" dxfId="240" priority="306" operator="equal">
      <formula>#DIV/0!</formula>
    </cfRule>
  </conditionalFormatting>
  <conditionalFormatting sqref="BX148:CH148">
    <cfRule type="colorScale" priority="305">
      <colorScale>
        <cfvo type="min"/>
        <cfvo type="percentile" val="50"/>
        <cfvo type="max"/>
        <color rgb="FF63BE7B"/>
        <color rgb="FFFFEB84"/>
        <color rgb="FFF8696B"/>
      </colorScale>
    </cfRule>
  </conditionalFormatting>
  <conditionalFormatting sqref="BX148:CH148">
    <cfRule type="colorScale" priority="304">
      <colorScale>
        <cfvo type="min"/>
        <cfvo type="percentile" val="50"/>
        <cfvo type="max"/>
        <color rgb="FF63BE7B"/>
        <color rgb="FFFFEB84"/>
        <color rgb="FFF8696B"/>
      </colorScale>
    </cfRule>
  </conditionalFormatting>
  <conditionalFormatting sqref="CI148:CN148">
    <cfRule type="cellIs" dxfId="239" priority="303" operator="equal">
      <formula>#DIV/0!</formula>
    </cfRule>
  </conditionalFormatting>
  <conditionalFormatting sqref="CI148:CO148">
    <cfRule type="colorScale" priority="302">
      <colorScale>
        <cfvo type="min"/>
        <cfvo type="percentile" val="50"/>
        <cfvo type="max"/>
        <color rgb="FF63BE7B"/>
        <color rgb="FFFFEB84"/>
        <color rgb="FFF8696B"/>
      </colorScale>
    </cfRule>
  </conditionalFormatting>
  <conditionalFormatting sqref="CI148:CO148">
    <cfRule type="colorScale" priority="301">
      <colorScale>
        <cfvo type="min"/>
        <cfvo type="percentile" val="50"/>
        <cfvo type="max"/>
        <color rgb="FF63BE7B"/>
        <color rgb="FFFFEB84"/>
        <color rgb="FFF8696B"/>
      </colorScale>
    </cfRule>
  </conditionalFormatting>
  <conditionalFormatting sqref="CP148">
    <cfRule type="colorScale" priority="300">
      <colorScale>
        <cfvo type="min"/>
        <cfvo type="percentile" val="50"/>
        <cfvo type="max"/>
        <color rgb="FF63BE7B"/>
        <color rgb="FFFFEB84"/>
        <color rgb="FFF8696B"/>
      </colorScale>
    </cfRule>
  </conditionalFormatting>
  <conditionalFormatting sqref="CP148">
    <cfRule type="colorScale" priority="299">
      <colorScale>
        <cfvo type="min"/>
        <cfvo type="percentile" val="50"/>
        <cfvo type="max"/>
        <color rgb="FF63BE7B"/>
        <color rgb="FFFFEB84"/>
        <color rgb="FFF8696B"/>
      </colorScale>
    </cfRule>
  </conditionalFormatting>
  <conditionalFormatting sqref="BX148:CP148">
    <cfRule type="colorScale" priority="298">
      <colorScale>
        <cfvo type="min"/>
        <cfvo type="percentile" val="50"/>
        <cfvo type="max"/>
        <color rgb="FF63BE7B"/>
        <color rgb="FFFFEB84"/>
        <color rgb="FFF8696B"/>
      </colorScale>
    </cfRule>
  </conditionalFormatting>
  <conditionalFormatting sqref="CQ148">
    <cfRule type="colorScale" priority="297">
      <colorScale>
        <cfvo type="min"/>
        <cfvo type="percentile" val="50"/>
        <cfvo type="max"/>
        <color rgb="FF63BE7B"/>
        <color rgb="FFFFEB84"/>
        <color rgb="FFF8696B"/>
      </colorScale>
    </cfRule>
  </conditionalFormatting>
  <conditionalFormatting sqref="CQ148">
    <cfRule type="colorScale" priority="296">
      <colorScale>
        <cfvo type="min"/>
        <cfvo type="percentile" val="50"/>
        <cfvo type="max"/>
        <color rgb="FF63BE7B"/>
        <color rgb="FFFFEB84"/>
        <color rgb="FFF8696B"/>
      </colorScale>
    </cfRule>
  </conditionalFormatting>
  <conditionalFormatting sqref="CQ148">
    <cfRule type="colorScale" priority="295">
      <colorScale>
        <cfvo type="min"/>
        <cfvo type="percentile" val="50"/>
        <cfvo type="max"/>
        <color rgb="FF63BE7B"/>
        <color rgb="FFFFEB84"/>
        <color rgb="FFF8696B"/>
      </colorScale>
    </cfRule>
  </conditionalFormatting>
  <conditionalFormatting sqref="BX148:CQ148">
    <cfRule type="colorScale" priority="294">
      <colorScale>
        <cfvo type="min"/>
        <cfvo type="percentile" val="50"/>
        <cfvo type="max"/>
        <color rgb="FF63BE7B"/>
        <color rgb="FFFFEB84"/>
        <color rgb="FFF8696B"/>
      </colorScale>
    </cfRule>
  </conditionalFormatting>
  <conditionalFormatting sqref="BX148:CQ148">
    <cfRule type="colorScale" priority="293">
      <colorScale>
        <cfvo type="min"/>
        <cfvo type="percentile" val="50"/>
        <cfvo type="max"/>
        <color rgb="FF63BE7B"/>
        <color rgb="FFFFEB84"/>
        <color rgb="FFF8696B"/>
      </colorScale>
    </cfRule>
  </conditionalFormatting>
  <conditionalFormatting sqref="BW163:CG163">
    <cfRule type="cellIs" dxfId="238" priority="292" operator="equal">
      <formula>#DIV/0!</formula>
    </cfRule>
  </conditionalFormatting>
  <conditionalFormatting sqref="BX163:CH163">
    <cfRule type="colorScale" priority="291">
      <colorScale>
        <cfvo type="min"/>
        <cfvo type="percentile" val="50"/>
        <cfvo type="max"/>
        <color rgb="FF63BE7B"/>
        <color rgb="FFFFEB84"/>
        <color rgb="FFF8696B"/>
      </colorScale>
    </cfRule>
  </conditionalFormatting>
  <conditionalFormatting sqref="BX163:CH163">
    <cfRule type="colorScale" priority="290">
      <colorScale>
        <cfvo type="min"/>
        <cfvo type="percentile" val="50"/>
        <cfvo type="max"/>
        <color rgb="FF63BE7B"/>
        <color rgb="FFFFEB84"/>
        <color rgb="FFF8696B"/>
      </colorScale>
    </cfRule>
  </conditionalFormatting>
  <conditionalFormatting sqref="CI163:CN163">
    <cfRule type="cellIs" dxfId="237" priority="289" operator="equal">
      <formula>#DIV/0!</formula>
    </cfRule>
  </conditionalFormatting>
  <conditionalFormatting sqref="CI163:CO163">
    <cfRule type="colorScale" priority="288">
      <colorScale>
        <cfvo type="min"/>
        <cfvo type="percentile" val="50"/>
        <cfvo type="max"/>
        <color rgb="FF63BE7B"/>
        <color rgb="FFFFEB84"/>
        <color rgb="FFF8696B"/>
      </colorScale>
    </cfRule>
  </conditionalFormatting>
  <conditionalFormatting sqref="CI163:CO163">
    <cfRule type="colorScale" priority="287">
      <colorScale>
        <cfvo type="min"/>
        <cfvo type="percentile" val="50"/>
        <cfvo type="max"/>
        <color rgb="FF63BE7B"/>
        <color rgb="FFFFEB84"/>
        <color rgb="FFF8696B"/>
      </colorScale>
    </cfRule>
  </conditionalFormatting>
  <conditionalFormatting sqref="CP163">
    <cfRule type="colorScale" priority="286">
      <colorScale>
        <cfvo type="min"/>
        <cfvo type="percentile" val="50"/>
        <cfvo type="max"/>
        <color rgb="FF63BE7B"/>
        <color rgb="FFFFEB84"/>
        <color rgb="FFF8696B"/>
      </colorScale>
    </cfRule>
  </conditionalFormatting>
  <conditionalFormatting sqref="CP163">
    <cfRule type="colorScale" priority="285">
      <colorScale>
        <cfvo type="min"/>
        <cfvo type="percentile" val="50"/>
        <cfvo type="max"/>
        <color rgb="FF63BE7B"/>
        <color rgb="FFFFEB84"/>
        <color rgb="FFF8696B"/>
      </colorScale>
    </cfRule>
  </conditionalFormatting>
  <conditionalFormatting sqref="BX163:CP163">
    <cfRule type="colorScale" priority="284">
      <colorScale>
        <cfvo type="min"/>
        <cfvo type="percentile" val="50"/>
        <cfvo type="max"/>
        <color rgb="FF63BE7B"/>
        <color rgb="FFFFEB84"/>
        <color rgb="FFF8696B"/>
      </colorScale>
    </cfRule>
  </conditionalFormatting>
  <conditionalFormatting sqref="CQ163">
    <cfRule type="colorScale" priority="283">
      <colorScale>
        <cfvo type="min"/>
        <cfvo type="percentile" val="50"/>
        <cfvo type="max"/>
        <color rgb="FF63BE7B"/>
        <color rgb="FFFFEB84"/>
        <color rgb="FFF8696B"/>
      </colorScale>
    </cfRule>
  </conditionalFormatting>
  <conditionalFormatting sqref="CQ163">
    <cfRule type="colorScale" priority="282">
      <colorScale>
        <cfvo type="min"/>
        <cfvo type="percentile" val="50"/>
        <cfvo type="max"/>
        <color rgb="FF63BE7B"/>
        <color rgb="FFFFEB84"/>
        <color rgb="FFF8696B"/>
      </colorScale>
    </cfRule>
  </conditionalFormatting>
  <conditionalFormatting sqref="CQ163">
    <cfRule type="colorScale" priority="281">
      <colorScale>
        <cfvo type="min"/>
        <cfvo type="percentile" val="50"/>
        <cfvo type="max"/>
        <color rgb="FF63BE7B"/>
        <color rgb="FFFFEB84"/>
        <color rgb="FFF8696B"/>
      </colorScale>
    </cfRule>
  </conditionalFormatting>
  <conditionalFormatting sqref="BX163:CQ163">
    <cfRule type="colorScale" priority="280">
      <colorScale>
        <cfvo type="min"/>
        <cfvo type="percentile" val="50"/>
        <cfvo type="max"/>
        <color rgb="FF63BE7B"/>
        <color rgb="FFFFEB84"/>
        <color rgb="FFF8696B"/>
      </colorScale>
    </cfRule>
  </conditionalFormatting>
  <conditionalFormatting sqref="BX163:CQ163">
    <cfRule type="colorScale" priority="279">
      <colorScale>
        <cfvo type="min"/>
        <cfvo type="percentile" val="50"/>
        <cfvo type="max"/>
        <color rgb="FF63BE7B"/>
        <color rgb="FFFFEB84"/>
        <color rgb="FFF8696B"/>
      </colorScale>
    </cfRule>
  </conditionalFormatting>
  <conditionalFormatting sqref="X76">
    <cfRule type="cellIs" dxfId="236" priority="278" operator="equal">
      <formula>#DIV/0!</formula>
    </cfRule>
  </conditionalFormatting>
  <conditionalFormatting sqref="X77:X86">
    <cfRule type="colorScale" priority="277">
      <colorScale>
        <cfvo type="min"/>
        <cfvo type="percentile" val="50"/>
        <cfvo type="max"/>
        <color rgb="FF63BE7B"/>
        <color rgb="FFFFEB84"/>
        <color rgb="FFF8696B"/>
      </colorScale>
    </cfRule>
  </conditionalFormatting>
  <conditionalFormatting sqref="X77:X86">
    <cfRule type="colorScale" priority="276">
      <colorScale>
        <cfvo type="min"/>
        <cfvo type="percentile" val="50"/>
        <cfvo type="max"/>
        <color rgb="FF63BE7B"/>
        <color rgb="FFFFEB84"/>
        <color rgb="FFF8696B"/>
      </colorScale>
    </cfRule>
  </conditionalFormatting>
  <conditionalFormatting sqref="X77:X86">
    <cfRule type="colorScale" priority="275">
      <colorScale>
        <cfvo type="min"/>
        <cfvo type="percentile" val="50"/>
        <cfvo type="max"/>
        <color rgb="FF63BE7B"/>
        <color rgb="FFFFEB84"/>
        <color rgb="FFF8696B"/>
      </colorScale>
    </cfRule>
  </conditionalFormatting>
  <conditionalFormatting sqref="X77:X86">
    <cfRule type="colorScale" priority="274">
      <colorScale>
        <cfvo type="min"/>
        <cfvo type="percentile" val="50"/>
        <cfvo type="max"/>
        <color rgb="FF63BE7B"/>
        <color rgb="FFFFEB84"/>
        <color rgb="FFF8696B"/>
      </colorScale>
    </cfRule>
  </conditionalFormatting>
  <conditionalFormatting sqref="X77:X86">
    <cfRule type="colorScale" priority="273">
      <colorScale>
        <cfvo type="min"/>
        <cfvo type="percentile" val="50"/>
        <cfvo type="max"/>
        <color rgb="FF63BE7B"/>
        <color rgb="FFFFEB84"/>
        <color rgb="FFF8696B"/>
      </colorScale>
    </cfRule>
  </conditionalFormatting>
  <conditionalFormatting sqref="X87">
    <cfRule type="colorScale" priority="272">
      <colorScale>
        <cfvo type="min"/>
        <cfvo type="percentile" val="50"/>
        <cfvo type="max"/>
        <color rgb="FF63BE7B"/>
        <color rgb="FFFFEB84"/>
        <color rgb="FFF8696B"/>
      </colorScale>
    </cfRule>
  </conditionalFormatting>
  <conditionalFormatting sqref="X87">
    <cfRule type="colorScale" priority="271">
      <colorScale>
        <cfvo type="min"/>
        <cfvo type="percentile" val="50"/>
        <cfvo type="max"/>
        <color rgb="FF63BE7B"/>
        <color rgb="FFFFEB84"/>
        <color rgb="FFF8696B"/>
      </colorScale>
    </cfRule>
  </conditionalFormatting>
  <conditionalFormatting sqref="X87">
    <cfRule type="colorScale" priority="270">
      <colorScale>
        <cfvo type="min"/>
        <cfvo type="percentile" val="50"/>
        <cfvo type="max"/>
        <color rgb="FF63BE7B"/>
        <color rgb="FFFFEB84"/>
        <color rgb="FFF8696B"/>
      </colorScale>
    </cfRule>
  </conditionalFormatting>
  <conditionalFormatting sqref="X87">
    <cfRule type="colorScale" priority="269">
      <colorScale>
        <cfvo type="min"/>
        <cfvo type="percentile" val="50"/>
        <cfvo type="max"/>
        <color rgb="FF63BE7B"/>
        <color rgb="FFFFEB84"/>
        <color rgb="FFF8696B"/>
      </colorScale>
    </cfRule>
  </conditionalFormatting>
  <conditionalFormatting sqref="X87">
    <cfRule type="colorScale" priority="268">
      <colorScale>
        <cfvo type="min"/>
        <cfvo type="percentile" val="50"/>
        <cfvo type="max"/>
        <color rgb="FF63BE7B"/>
        <color rgb="FFFFEB84"/>
        <color rgb="FFF8696B"/>
      </colorScale>
    </cfRule>
  </conditionalFormatting>
  <conditionalFormatting sqref="X91">
    <cfRule type="cellIs" dxfId="235" priority="267" operator="equal">
      <formula>#DIV/0!</formula>
    </cfRule>
  </conditionalFormatting>
  <conditionalFormatting sqref="X92:X101">
    <cfRule type="colorScale" priority="266">
      <colorScale>
        <cfvo type="min"/>
        <cfvo type="percentile" val="50"/>
        <cfvo type="max"/>
        <color rgb="FF63BE7B"/>
        <color rgb="FFFFEB84"/>
        <color rgb="FFF8696B"/>
      </colorScale>
    </cfRule>
  </conditionalFormatting>
  <conditionalFormatting sqref="X92:X101">
    <cfRule type="colorScale" priority="265">
      <colorScale>
        <cfvo type="min"/>
        <cfvo type="percentile" val="50"/>
        <cfvo type="max"/>
        <color rgb="FF63BE7B"/>
        <color rgb="FFFFEB84"/>
        <color rgb="FFF8696B"/>
      </colorScale>
    </cfRule>
  </conditionalFormatting>
  <conditionalFormatting sqref="X92:X101">
    <cfRule type="colorScale" priority="264">
      <colorScale>
        <cfvo type="min"/>
        <cfvo type="percentile" val="50"/>
        <cfvo type="max"/>
        <color rgb="FF63BE7B"/>
        <color rgb="FFFFEB84"/>
        <color rgb="FFF8696B"/>
      </colorScale>
    </cfRule>
  </conditionalFormatting>
  <conditionalFormatting sqref="X92:X101">
    <cfRule type="colorScale" priority="263">
      <colorScale>
        <cfvo type="min"/>
        <cfvo type="percentile" val="50"/>
        <cfvo type="max"/>
        <color rgb="FF63BE7B"/>
        <color rgb="FFFFEB84"/>
        <color rgb="FFF8696B"/>
      </colorScale>
    </cfRule>
  </conditionalFormatting>
  <conditionalFormatting sqref="X92:X101">
    <cfRule type="colorScale" priority="262">
      <colorScale>
        <cfvo type="min"/>
        <cfvo type="percentile" val="50"/>
        <cfvo type="max"/>
        <color rgb="FF63BE7B"/>
        <color rgb="FFFFEB84"/>
        <color rgb="FFF8696B"/>
      </colorScale>
    </cfRule>
  </conditionalFormatting>
  <conditionalFormatting sqref="X102">
    <cfRule type="colorScale" priority="261">
      <colorScale>
        <cfvo type="min"/>
        <cfvo type="percentile" val="50"/>
        <cfvo type="max"/>
        <color rgb="FF63BE7B"/>
        <color rgb="FFFFEB84"/>
        <color rgb="FFF8696B"/>
      </colorScale>
    </cfRule>
  </conditionalFormatting>
  <conditionalFormatting sqref="X102">
    <cfRule type="colorScale" priority="260">
      <colorScale>
        <cfvo type="min"/>
        <cfvo type="percentile" val="50"/>
        <cfvo type="max"/>
        <color rgb="FF63BE7B"/>
        <color rgb="FFFFEB84"/>
        <color rgb="FFF8696B"/>
      </colorScale>
    </cfRule>
  </conditionalFormatting>
  <conditionalFormatting sqref="X102">
    <cfRule type="colorScale" priority="259">
      <colorScale>
        <cfvo type="min"/>
        <cfvo type="percentile" val="50"/>
        <cfvo type="max"/>
        <color rgb="FF63BE7B"/>
        <color rgb="FFFFEB84"/>
        <color rgb="FFF8696B"/>
      </colorScale>
    </cfRule>
  </conditionalFormatting>
  <conditionalFormatting sqref="X102">
    <cfRule type="colorScale" priority="258">
      <colorScale>
        <cfvo type="min"/>
        <cfvo type="percentile" val="50"/>
        <cfvo type="max"/>
        <color rgb="FF63BE7B"/>
        <color rgb="FFFFEB84"/>
        <color rgb="FFF8696B"/>
      </colorScale>
    </cfRule>
  </conditionalFormatting>
  <conditionalFormatting sqref="X102">
    <cfRule type="colorScale" priority="257">
      <colorScale>
        <cfvo type="min"/>
        <cfvo type="percentile" val="50"/>
        <cfvo type="max"/>
        <color rgb="FF63BE7B"/>
        <color rgb="FFFFEB84"/>
        <color rgb="FFF8696B"/>
      </colorScale>
    </cfRule>
  </conditionalFormatting>
  <conditionalFormatting sqref="X106">
    <cfRule type="cellIs" dxfId="234" priority="256" operator="equal">
      <formula>#DIV/0!</formula>
    </cfRule>
  </conditionalFormatting>
  <conditionalFormatting sqref="X107:X116">
    <cfRule type="colorScale" priority="255">
      <colorScale>
        <cfvo type="min"/>
        <cfvo type="percentile" val="50"/>
        <cfvo type="max"/>
        <color rgb="FF63BE7B"/>
        <color rgb="FFFFEB84"/>
        <color rgb="FFF8696B"/>
      </colorScale>
    </cfRule>
  </conditionalFormatting>
  <conditionalFormatting sqref="X107:X116">
    <cfRule type="colorScale" priority="254">
      <colorScale>
        <cfvo type="min"/>
        <cfvo type="percentile" val="50"/>
        <cfvo type="max"/>
        <color rgb="FF63BE7B"/>
        <color rgb="FFFFEB84"/>
        <color rgb="FFF8696B"/>
      </colorScale>
    </cfRule>
  </conditionalFormatting>
  <conditionalFormatting sqref="X107:X116">
    <cfRule type="colorScale" priority="253">
      <colorScale>
        <cfvo type="min"/>
        <cfvo type="percentile" val="50"/>
        <cfvo type="max"/>
        <color rgb="FF63BE7B"/>
        <color rgb="FFFFEB84"/>
        <color rgb="FFF8696B"/>
      </colorScale>
    </cfRule>
  </conditionalFormatting>
  <conditionalFormatting sqref="X107:X116">
    <cfRule type="colorScale" priority="252">
      <colorScale>
        <cfvo type="min"/>
        <cfvo type="percentile" val="50"/>
        <cfvo type="max"/>
        <color rgb="FF63BE7B"/>
        <color rgb="FFFFEB84"/>
        <color rgb="FFF8696B"/>
      </colorScale>
    </cfRule>
  </conditionalFormatting>
  <conditionalFormatting sqref="X107:X116">
    <cfRule type="colorScale" priority="251">
      <colorScale>
        <cfvo type="min"/>
        <cfvo type="percentile" val="50"/>
        <cfvo type="max"/>
        <color rgb="FF63BE7B"/>
        <color rgb="FFFFEB84"/>
        <color rgb="FFF8696B"/>
      </colorScale>
    </cfRule>
  </conditionalFormatting>
  <conditionalFormatting sqref="X117">
    <cfRule type="colorScale" priority="250">
      <colorScale>
        <cfvo type="min"/>
        <cfvo type="percentile" val="50"/>
        <cfvo type="max"/>
        <color rgb="FF63BE7B"/>
        <color rgb="FFFFEB84"/>
        <color rgb="FFF8696B"/>
      </colorScale>
    </cfRule>
  </conditionalFormatting>
  <conditionalFormatting sqref="X117">
    <cfRule type="colorScale" priority="249">
      <colorScale>
        <cfvo type="min"/>
        <cfvo type="percentile" val="50"/>
        <cfvo type="max"/>
        <color rgb="FF63BE7B"/>
        <color rgb="FFFFEB84"/>
        <color rgb="FFF8696B"/>
      </colorScale>
    </cfRule>
  </conditionalFormatting>
  <conditionalFormatting sqref="X117">
    <cfRule type="colorScale" priority="248">
      <colorScale>
        <cfvo type="min"/>
        <cfvo type="percentile" val="50"/>
        <cfvo type="max"/>
        <color rgb="FF63BE7B"/>
        <color rgb="FFFFEB84"/>
        <color rgb="FFF8696B"/>
      </colorScale>
    </cfRule>
  </conditionalFormatting>
  <conditionalFormatting sqref="X117">
    <cfRule type="colorScale" priority="247">
      <colorScale>
        <cfvo type="min"/>
        <cfvo type="percentile" val="50"/>
        <cfvo type="max"/>
        <color rgb="FF63BE7B"/>
        <color rgb="FFFFEB84"/>
        <color rgb="FFF8696B"/>
      </colorScale>
    </cfRule>
  </conditionalFormatting>
  <conditionalFormatting sqref="X117">
    <cfRule type="colorScale" priority="246">
      <colorScale>
        <cfvo type="min"/>
        <cfvo type="percentile" val="50"/>
        <cfvo type="max"/>
        <color rgb="FF63BE7B"/>
        <color rgb="FFFFEB84"/>
        <color rgb="FFF8696B"/>
      </colorScale>
    </cfRule>
  </conditionalFormatting>
  <conditionalFormatting sqref="X122">
    <cfRule type="cellIs" dxfId="233" priority="245" operator="equal">
      <formula>#DIV/0!</formula>
    </cfRule>
  </conditionalFormatting>
  <conditionalFormatting sqref="X123:X132">
    <cfRule type="colorScale" priority="244">
      <colorScale>
        <cfvo type="min"/>
        <cfvo type="percentile" val="50"/>
        <cfvo type="max"/>
        <color rgb="FF63BE7B"/>
        <color rgb="FFFFEB84"/>
        <color rgb="FFF8696B"/>
      </colorScale>
    </cfRule>
  </conditionalFormatting>
  <conditionalFormatting sqref="X123:X132">
    <cfRule type="colorScale" priority="243">
      <colorScale>
        <cfvo type="min"/>
        <cfvo type="percentile" val="50"/>
        <cfvo type="max"/>
        <color rgb="FF63BE7B"/>
        <color rgb="FFFFEB84"/>
        <color rgb="FFF8696B"/>
      </colorScale>
    </cfRule>
  </conditionalFormatting>
  <conditionalFormatting sqref="X123:X132">
    <cfRule type="colorScale" priority="242">
      <colorScale>
        <cfvo type="min"/>
        <cfvo type="percentile" val="50"/>
        <cfvo type="max"/>
        <color rgb="FF63BE7B"/>
        <color rgb="FFFFEB84"/>
        <color rgb="FFF8696B"/>
      </colorScale>
    </cfRule>
  </conditionalFormatting>
  <conditionalFormatting sqref="X123:X132">
    <cfRule type="colorScale" priority="241">
      <colorScale>
        <cfvo type="min"/>
        <cfvo type="percentile" val="50"/>
        <cfvo type="max"/>
        <color rgb="FF63BE7B"/>
        <color rgb="FFFFEB84"/>
        <color rgb="FFF8696B"/>
      </colorScale>
    </cfRule>
  </conditionalFormatting>
  <conditionalFormatting sqref="X123:X132">
    <cfRule type="colorScale" priority="240">
      <colorScale>
        <cfvo type="min"/>
        <cfvo type="percentile" val="50"/>
        <cfvo type="max"/>
        <color rgb="FF63BE7B"/>
        <color rgb="FFFFEB84"/>
        <color rgb="FFF8696B"/>
      </colorScale>
    </cfRule>
  </conditionalFormatting>
  <conditionalFormatting sqref="X133">
    <cfRule type="colorScale" priority="239">
      <colorScale>
        <cfvo type="min"/>
        <cfvo type="percentile" val="50"/>
        <cfvo type="max"/>
        <color rgb="FF63BE7B"/>
        <color rgb="FFFFEB84"/>
        <color rgb="FFF8696B"/>
      </colorScale>
    </cfRule>
  </conditionalFormatting>
  <conditionalFormatting sqref="X133">
    <cfRule type="colorScale" priority="238">
      <colorScale>
        <cfvo type="min"/>
        <cfvo type="percentile" val="50"/>
        <cfvo type="max"/>
        <color rgb="FF63BE7B"/>
        <color rgb="FFFFEB84"/>
        <color rgb="FFF8696B"/>
      </colorScale>
    </cfRule>
  </conditionalFormatting>
  <conditionalFormatting sqref="X133">
    <cfRule type="colorScale" priority="237">
      <colorScale>
        <cfvo type="min"/>
        <cfvo type="percentile" val="50"/>
        <cfvo type="max"/>
        <color rgb="FF63BE7B"/>
        <color rgb="FFFFEB84"/>
        <color rgb="FFF8696B"/>
      </colorScale>
    </cfRule>
  </conditionalFormatting>
  <conditionalFormatting sqref="X133">
    <cfRule type="colorScale" priority="236">
      <colorScale>
        <cfvo type="min"/>
        <cfvo type="percentile" val="50"/>
        <cfvo type="max"/>
        <color rgb="FF63BE7B"/>
        <color rgb="FFFFEB84"/>
        <color rgb="FFF8696B"/>
      </colorScale>
    </cfRule>
  </conditionalFormatting>
  <conditionalFormatting sqref="X133">
    <cfRule type="colorScale" priority="235">
      <colorScale>
        <cfvo type="min"/>
        <cfvo type="percentile" val="50"/>
        <cfvo type="max"/>
        <color rgb="FF63BE7B"/>
        <color rgb="FFFFEB84"/>
        <color rgb="FFF8696B"/>
      </colorScale>
    </cfRule>
  </conditionalFormatting>
  <conditionalFormatting sqref="X137">
    <cfRule type="cellIs" dxfId="232" priority="234" operator="equal">
      <formula>#DIV/0!</formula>
    </cfRule>
  </conditionalFormatting>
  <conditionalFormatting sqref="X138:X147">
    <cfRule type="colorScale" priority="233">
      <colorScale>
        <cfvo type="min"/>
        <cfvo type="percentile" val="50"/>
        <cfvo type="max"/>
        <color rgb="FF63BE7B"/>
        <color rgb="FFFFEB84"/>
        <color rgb="FFF8696B"/>
      </colorScale>
    </cfRule>
  </conditionalFormatting>
  <conditionalFormatting sqref="X138:X147">
    <cfRule type="colorScale" priority="232">
      <colorScale>
        <cfvo type="min"/>
        <cfvo type="percentile" val="50"/>
        <cfvo type="max"/>
        <color rgb="FF63BE7B"/>
        <color rgb="FFFFEB84"/>
        <color rgb="FFF8696B"/>
      </colorScale>
    </cfRule>
  </conditionalFormatting>
  <conditionalFormatting sqref="X138:X147">
    <cfRule type="colorScale" priority="231">
      <colorScale>
        <cfvo type="min"/>
        <cfvo type="percentile" val="50"/>
        <cfvo type="max"/>
        <color rgb="FF63BE7B"/>
        <color rgb="FFFFEB84"/>
        <color rgb="FFF8696B"/>
      </colorScale>
    </cfRule>
  </conditionalFormatting>
  <conditionalFormatting sqref="X138:X147">
    <cfRule type="colorScale" priority="230">
      <colorScale>
        <cfvo type="min"/>
        <cfvo type="percentile" val="50"/>
        <cfvo type="max"/>
        <color rgb="FF63BE7B"/>
        <color rgb="FFFFEB84"/>
        <color rgb="FFF8696B"/>
      </colorScale>
    </cfRule>
  </conditionalFormatting>
  <conditionalFormatting sqref="X138:X147">
    <cfRule type="colorScale" priority="229">
      <colorScale>
        <cfvo type="min"/>
        <cfvo type="percentile" val="50"/>
        <cfvo type="max"/>
        <color rgb="FF63BE7B"/>
        <color rgb="FFFFEB84"/>
        <color rgb="FFF8696B"/>
      </colorScale>
    </cfRule>
  </conditionalFormatting>
  <conditionalFormatting sqref="X148">
    <cfRule type="colorScale" priority="228">
      <colorScale>
        <cfvo type="min"/>
        <cfvo type="percentile" val="50"/>
        <cfvo type="max"/>
        <color rgb="FF63BE7B"/>
        <color rgb="FFFFEB84"/>
        <color rgb="FFF8696B"/>
      </colorScale>
    </cfRule>
  </conditionalFormatting>
  <conditionalFormatting sqref="X148">
    <cfRule type="colorScale" priority="227">
      <colorScale>
        <cfvo type="min"/>
        <cfvo type="percentile" val="50"/>
        <cfvo type="max"/>
        <color rgb="FF63BE7B"/>
        <color rgb="FFFFEB84"/>
        <color rgb="FFF8696B"/>
      </colorScale>
    </cfRule>
  </conditionalFormatting>
  <conditionalFormatting sqref="X148">
    <cfRule type="colorScale" priority="226">
      <colorScale>
        <cfvo type="min"/>
        <cfvo type="percentile" val="50"/>
        <cfvo type="max"/>
        <color rgb="FF63BE7B"/>
        <color rgb="FFFFEB84"/>
        <color rgb="FFF8696B"/>
      </colorScale>
    </cfRule>
  </conditionalFormatting>
  <conditionalFormatting sqref="X148">
    <cfRule type="colorScale" priority="225">
      <colorScale>
        <cfvo type="min"/>
        <cfvo type="percentile" val="50"/>
        <cfvo type="max"/>
        <color rgb="FF63BE7B"/>
        <color rgb="FFFFEB84"/>
        <color rgb="FFF8696B"/>
      </colorScale>
    </cfRule>
  </conditionalFormatting>
  <conditionalFormatting sqref="X148">
    <cfRule type="colorScale" priority="224">
      <colorScale>
        <cfvo type="min"/>
        <cfvo type="percentile" val="50"/>
        <cfvo type="max"/>
        <color rgb="FF63BE7B"/>
        <color rgb="FFFFEB84"/>
        <color rgb="FFF8696B"/>
      </colorScale>
    </cfRule>
  </conditionalFormatting>
  <conditionalFormatting sqref="X152">
    <cfRule type="cellIs" dxfId="231" priority="223" operator="equal">
      <formula>#DIV/0!</formula>
    </cfRule>
  </conditionalFormatting>
  <conditionalFormatting sqref="X153:X162">
    <cfRule type="colorScale" priority="222">
      <colorScale>
        <cfvo type="min"/>
        <cfvo type="percentile" val="50"/>
        <cfvo type="max"/>
        <color rgb="FF63BE7B"/>
        <color rgb="FFFFEB84"/>
        <color rgb="FFF8696B"/>
      </colorScale>
    </cfRule>
  </conditionalFormatting>
  <conditionalFormatting sqref="X153:X162">
    <cfRule type="colorScale" priority="221">
      <colorScale>
        <cfvo type="min"/>
        <cfvo type="percentile" val="50"/>
        <cfvo type="max"/>
        <color rgb="FF63BE7B"/>
        <color rgb="FFFFEB84"/>
        <color rgb="FFF8696B"/>
      </colorScale>
    </cfRule>
  </conditionalFormatting>
  <conditionalFormatting sqref="X153:X162">
    <cfRule type="colorScale" priority="220">
      <colorScale>
        <cfvo type="min"/>
        <cfvo type="percentile" val="50"/>
        <cfvo type="max"/>
        <color rgb="FF63BE7B"/>
        <color rgb="FFFFEB84"/>
        <color rgb="FFF8696B"/>
      </colorScale>
    </cfRule>
  </conditionalFormatting>
  <conditionalFormatting sqref="X153:X162">
    <cfRule type="colorScale" priority="219">
      <colorScale>
        <cfvo type="min"/>
        <cfvo type="percentile" val="50"/>
        <cfvo type="max"/>
        <color rgb="FF63BE7B"/>
        <color rgb="FFFFEB84"/>
        <color rgb="FFF8696B"/>
      </colorScale>
    </cfRule>
  </conditionalFormatting>
  <conditionalFormatting sqref="X153:X162">
    <cfRule type="colorScale" priority="218">
      <colorScale>
        <cfvo type="min"/>
        <cfvo type="percentile" val="50"/>
        <cfvo type="max"/>
        <color rgb="FF63BE7B"/>
        <color rgb="FFFFEB84"/>
        <color rgb="FFF8696B"/>
      </colorScale>
    </cfRule>
  </conditionalFormatting>
  <conditionalFormatting sqref="X163">
    <cfRule type="colorScale" priority="217">
      <colorScale>
        <cfvo type="min"/>
        <cfvo type="percentile" val="50"/>
        <cfvo type="max"/>
        <color rgb="FF63BE7B"/>
        <color rgb="FFFFEB84"/>
        <color rgb="FFF8696B"/>
      </colorScale>
    </cfRule>
  </conditionalFormatting>
  <conditionalFormatting sqref="X163">
    <cfRule type="colorScale" priority="216">
      <colorScale>
        <cfvo type="min"/>
        <cfvo type="percentile" val="50"/>
        <cfvo type="max"/>
        <color rgb="FF63BE7B"/>
        <color rgb="FFFFEB84"/>
        <color rgb="FFF8696B"/>
      </colorScale>
    </cfRule>
  </conditionalFormatting>
  <conditionalFormatting sqref="X163">
    <cfRule type="colorScale" priority="215">
      <colorScale>
        <cfvo type="min"/>
        <cfvo type="percentile" val="50"/>
        <cfvo type="max"/>
        <color rgb="FF63BE7B"/>
        <color rgb="FFFFEB84"/>
        <color rgb="FFF8696B"/>
      </colorScale>
    </cfRule>
  </conditionalFormatting>
  <conditionalFormatting sqref="X163">
    <cfRule type="colorScale" priority="214">
      <colorScale>
        <cfvo type="min"/>
        <cfvo type="percentile" val="50"/>
        <cfvo type="max"/>
        <color rgb="FF63BE7B"/>
        <color rgb="FFFFEB84"/>
        <color rgb="FFF8696B"/>
      </colorScale>
    </cfRule>
  </conditionalFormatting>
  <conditionalFormatting sqref="X163">
    <cfRule type="colorScale" priority="213">
      <colorScale>
        <cfvo type="min"/>
        <cfvo type="percentile" val="50"/>
        <cfvo type="max"/>
        <color rgb="FF63BE7B"/>
        <color rgb="FFFFEB84"/>
        <color rgb="FFF8696B"/>
      </colorScale>
    </cfRule>
  </conditionalFormatting>
  <conditionalFormatting sqref="AV152">
    <cfRule type="cellIs" dxfId="230" priority="212" operator="equal">
      <formula>#DIV/0!</formula>
    </cfRule>
  </conditionalFormatting>
  <conditionalFormatting sqref="AV153:AV162">
    <cfRule type="colorScale" priority="211">
      <colorScale>
        <cfvo type="min"/>
        <cfvo type="percentile" val="50"/>
        <cfvo type="max"/>
        <color rgb="FF63BE7B"/>
        <color rgb="FFFFEB84"/>
        <color rgb="FFF8696B"/>
      </colorScale>
    </cfRule>
  </conditionalFormatting>
  <conditionalFormatting sqref="AV153:AV162">
    <cfRule type="colorScale" priority="210">
      <colorScale>
        <cfvo type="min"/>
        <cfvo type="percentile" val="50"/>
        <cfvo type="max"/>
        <color rgb="FF63BE7B"/>
        <color rgb="FFFFEB84"/>
        <color rgb="FFF8696B"/>
      </colorScale>
    </cfRule>
  </conditionalFormatting>
  <conditionalFormatting sqref="AV153:AV162">
    <cfRule type="colorScale" priority="209">
      <colorScale>
        <cfvo type="min"/>
        <cfvo type="percentile" val="50"/>
        <cfvo type="max"/>
        <color rgb="FF63BE7B"/>
        <color rgb="FFFFEB84"/>
        <color rgb="FFF8696B"/>
      </colorScale>
    </cfRule>
  </conditionalFormatting>
  <conditionalFormatting sqref="AV153:AV162">
    <cfRule type="colorScale" priority="208">
      <colorScale>
        <cfvo type="min"/>
        <cfvo type="percentile" val="50"/>
        <cfvo type="max"/>
        <color rgb="FF63BE7B"/>
        <color rgb="FFFFEB84"/>
        <color rgb="FFF8696B"/>
      </colorScale>
    </cfRule>
  </conditionalFormatting>
  <conditionalFormatting sqref="AV153:AV162">
    <cfRule type="colorScale" priority="207">
      <colorScale>
        <cfvo type="min"/>
        <cfvo type="percentile" val="50"/>
        <cfvo type="max"/>
        <color rgb="FF63BE7B"/>
        <color rgb="FFFFEB84"/>
        <color rgb="FFF8696B"/>
      </colorScale>
    </cfRule>
  </conditionalFormatting>
  <conditionalFormatting sqref="AV163">
    <cfRule type="colorScale" priority="206">
      <colorScale>
        <cfvo type="min"/>
        <cfvo type="percentile" val="50"/>
        <cfvo type="max"/>
        <color rgb="FF63BE7B"/>
        <color rgb="FFFFEB84"/>
        <color rgb="FFF8696B"/>
      </colorScale>
    </cfRule>
  </conditionalFormatting>
  <conditionalFormatting sqref="AV163">
    <cfRule type="colorScale" priority="205">
      <colorScale>
        <cfvo type="min"/>
        <cfvo type="percentile" val="50"/>
        <cfvo type="max"/>
        <color rgb="FF63BE7B"/>
        <color rgb="FFFFEB84"/>
        <color rgb="FFF8696B"/>
      </colorScale>
    </cfRule>
  </conditionalFormatting>
  <conditionalFormatting sqref="AV163">
    <cfRule type="colorScale" priority="204">
      <colorScale>
        <cfvo type="min"/>
        <cfvo type="percentile" val="50"/>
        <cfvo type="max"/>
        <color rgb="FF63BE7B"/>
        <color rgb="FFFFEB84"/>
        <color rgb="FFF8696B"/>
      </colorScale>
    </cfRule>
  </conditionalFormatting>
  <conditionalFormatting sqref="AV163">
    <cfRule type="colorScale" priority="203">
      <colorScale>
        <cfvo type="min"/>
        <cfvo type="percentile" val="50"/>
        <cfvo type="max"/>
        <color rgb="FF63BE7B"/>
        <color rgb="FFFFEB84"/>
        <color rgb="FFF8696B"/>
      </colorScale>
    </cfRule>
  </conditionalFormatting>
  <conditionalFormatting sqref="AV163">
    <cfRule type="colorScale" priority="202">
      <colorScale>
        <cfvo type="min"/>
        <cfvo type="percentile" val="50"/>
        <cfvo type="max"/>
        <color rgb="FF63BE7B"/>
        <color rgb="FFFFEB84"/>
        <color rgb="FFF8696B"/>
      </colorScale>
    </cfRule>
  </conditionalFormatting>
  <conditionalFormatting sqref="AV137">
    <cfRule type="cellIs" dxfId="229" priority="201" operator="equal">
      <formula>#DIV/0!</formula>
    </cfRule>
  </conditionalFormatting>
  <conditionalFormatting sqref="AV138:AV147">
    <cfRule type="colorScale" priority="200">
      <colorScale>
        <cfvo type="min"/>
        <cfvo type="percentile" val="50"/>
        <cfvo type="max"/>
        <color rgb="FF63BE7B"/>
        <color rgb="FFFFEB84"/>
        <color rgb="FFF8696B"/>
      </colorScale>
    </cfRule>
  </conditionalFormatting>
  <conditionalFormatting sqref="AV138:AV147">
    <cfRule type="colorScale" priority="199">
      <colorScale>
        <cfvo type="min"/>
        <cfvo type="percentile" val="50"/>
        <cfvo type="max"/>
        <color rgb="FF63BE7B"/>
        <color rgb="FFFFEB84"/>
        <color rgb="FFF8696B"/>
      </colorScale>
    </cfRule>
  </conditionalFormatting>
  <conditionalFormatting sqref="AV138:AV147">
    <cfRule type="colorScale" priority="198">
      <colorScale>
        <cfvo type="min"/>
        <cfvo type="percentile" val="50"/>
        <cfvo type="max"/>
        <color rgb="FF63BE7B"/>
        <color rgb="FFFFEB84"/>
        <color rgb="FFF8696B"/>
      </colorScale>
    </cfRule>
  </conditionalFormatting>
  <conditionalFormatting sqref="AV138:AV147">
    <cfRule type="colorScale" priority="197">
      <colorScale>
        <cfvo type="min"/>
        <cfvo type="percentile" val="50"/>
        <cfvo type="max"/>
        <color rgb="FF63BE7B"/>
        <color rgb="FFFFEB84"/>
        <color rgb="FFF8696B"/>
      </colorScale>
    </cfRule>
  </conditionalFormatting>
  <conditionalFormatting sqref="AV138:AV147">
    <cfRule type="colorScale" priority="196">
      <colorScale>
        <cfvo type="min"/>
        <cfvo type="percentile" val="50"/>
        <cfvo type="max"/>
        <color rgb="FF63BE7B"/>
        <color rgb="FFFFEB84"/>
        <color rgb="FFF8696B"/>
      </colorScale>
    </cfRule>
  </conditionalFormatting>
  <conditionalFormatting sqref="AV148">
    <cfRule type="colorScale" priority="195">
      <colorScale>
        <cfvo type="min"/>
        <cfvo type="percentile" val="50"/>
        <cfvo type="max"/>
        <color rgb="FF63BE7B"/>
        <color rgb="FFFFEB84"/>
        <color rgb="FFF8696B"/>
      </colorScale>
    </cfRule>
  </conditionalFormatting>
  <conditionalFormatting sqref="AV148">
    <cfRule type="colorScale" priority="194">
      <colorScale>
        <cfvo type="min"/>
        <cfvo type="percentile" val="50"/>
        <cfvo type="max"/>
        <color rgb="FF63BE7B"/>
        <color rgb="FFFFEB84"/>
        <color rgb="FFF8696B"/>
      </colorScale>
    </cfRule>
  </conditionalFormatting>
  <conditionalFormatting sqref="AV148">
    <cfRule type="colorScale" priority="193">
      <colorScale>
        <cfvo type="min"/>
        <cfvo type="percentile" val="50"/>
        <cfvo type="max"/>
        <color rgb="FF63BE7B"/>
        <color rgb="FFFFEB84"/>
        <color rgb="FFF8696B"/>
      </colorScale>
    </cfRule>
  </conditionalFormatting>
  <conditionalFormatting sqref="AV148">
    <cfRule type="colorScale" priority="192">
      <colorScale>
        <cfvo type="min"/>
        <cfvo type="percentile" val="50"/>
        <cfvo type="max"/>
        <color rgb="FF63BE7B"/>
        <color rgb="FFFFEB84"/>
        <color rgb="FFF8696B"/>
      </colorScale>
    </cfRule>
  </conditionalFormatting>
  <conditionalFormatting sqref="AV148">
    <cfRule type="colorScale" priority="191">
      <colorScale>
        <cfvo type="min"/>
        <cfvo type="percentile" val="50"/>
        <cfvo type="max"/>
        <color rgb="FF63BE7B"/>
        <color rgb="FFFFEB84"/>
        <color rgb="FFF8696B"/>
      </colorScale>
    </cfRule>
  </conditionalFormatting>
  <conditionalFormatting sqref="AV122">
    <cfRule type="cellIs" dxfId="228" priority="190" operator="equal">
      <formula>#DIV/0!</formula>
    </cfRule>
  </conditionalFormatting>
  <conditionalFormatting sqref="AV123:AV132">
    <cfRule type="colorScale" priority="189">
      <colorScale>
        <cfvo type="min"/>
        <cfvo type="percentile" val="50"/>
        <cfvo type="max"/>
        <color rgb="FF63BE7B"/>
        <color rgb="FFFFEB84"/>
        <color rgb="FFF8696B"/>
      </colorScale>
    </cfRule>
  </conditionalFormatting>
  <conditionalFormatting sqref="AV123:AV132">
    <cfRule type="colorScale" priority="188">
      <colorScale>
        <cfvo type="min"/>
        <cfvo type="percentile" val="50"/>
        <cfvo type="max"/>
        <color rgb="FF63BE7B"/>
        <color rgb="FFFFEB84"/>
        <color rgb="FFF8696B"/>
      </colorScale>
    </cfRule>
  </conditionalFormatting>
  <conditionalFormatting sqref="AV123:AV132">
    <cfRule type="colorScale" priority="187">
      <colorScale>
        <cfvo type="min"/>
        <cfvo type="percentile" val="50"/>
        <cfvo type="max"/>
        <color rgb="FF63BE7B"/>
        <color rgb="FFFFEB84"/>
        <color rgb="FFF8696B"/>
      </colorScale>
    </cfRule>
  </conditionalFormatting>
  <conditionalFormatting sqref="AV123:AV132">
    <cfRule type="colorScale" priority="186">
      <colorScale>
        <cfvo type="min"/>
        <cfvo type="percentile" val="50"/>
        <cfvo type="max"/>
        <color rgb="FF63BE7B"/>
        <color rgb="FFFFEB84"/>
        <color rgb="FFF8696B"/>
      </colorScale>
    </cfRule>
  </conditionalFormatting>
  <conditionalFormatting sqref="AV123:AV132">
    <cfRule type="colorScale" priority="185">
      <colorScale>
        <cfvo type="min"/>
        <cfvo type="percentile" val="50"/>
        <cfvo type="max"/>
        <color rgb="FF63BE7B"/>
        <color rgb="FFFFEB84"/>
        <color rgb="FFF8696B"/>
      </colorScale>
    </cfRule>
  </conditionalFormatting>
  <conditionalFormatting sqref="AV133">
    <cfRule type="colorScale" priority="184">
      <colorScale>
        <cfvo type="min"/>
        <cfvo type="percentile" val="50"/>
        <cfvo type="max"/>
        <color rgb="FF63BE7B"/>
        <color rgb="FFFFEB84"/>
        <color rgb="FFF8696B"/>
      </colorScale>
    </cfRule>
  </conditionalFormatting>
  <conditionalFormatting sqref="AV133">
    <cfRule type="colorScale" priority="183">
      <colorScale>
        <cfvo type="min"/>
        <cfvo type="percentile" val="50"/>
        <cfvo type="max"/>
        <color rgb="FF63BE7B"/>
        <color rgb="FFFFEB84"/>
        <color rgb="FFF8696B"/>
      </colorScale>
    </cfRule>
  </conditionalFormatting>
  <conditionalFormatting sqref="AV133">
    <cfRule type="colorScale" priority="182">
      <colorScale>
        <cfvo type="min"/>
        <cfvo type="percentile" val="50"/>
        <cfvo type="max"/>
        <color rgb="FF63BE7B"/>
        <color rgb="FFFFEB84"/>
        <color rgb="FFF8696B"/>
      </colorScale>
    </cfRule>
  </conditionalFormatting>
  <conditionalFormatting sqref="AV133">
    <cfRule type="colorScale" priority="181">
      <colorScale>
        <cfvo type="min"/>
        <cfvo type="percentile" val="50"/>
        <cfvo type="max"/>
        <color rgb="FF63BE7B"/>
        <color rgb="FFFFEB84"/>
        <color rgb="FFF8696B"/>
      </colorScale>
    </cfRule>
  </conditionalFormatting>
  <conditionalFormatting sqref="AV133">
    <cfRule type="colorScale" priority="180">
      <colorScale>
        <cfvo type="min"/>
        <cfvo type="percentile" val="50"/>
        <cfvo type="max"/>
        <color rgb="FF63BE7B"/>
        <color rgb="FFFFEB84"/>
        <color rgb="FFF8696B"/>
      </colorScale>
    </cfRule>
  </conditionalFormatting>
  <conditionalFormatting sqref="AV106">
    <cfRule type="cellIs" dxfId="227" priority="179" operator="equal">
      <formula>#DIV/0!</formula>
    </cfRule>
  </conditionalFormatting>
  <conditionalFormatting sqref="AV107:AV116">
    <cfRule type="colorScale" priority="178">
      <colorScale>
        <cfvo type="min"/>
        <cfvo type="percentile" val="50"/>
        <cfvo type="max"/>
        <color rgb="FF63BE7B"/>
        <color rgb="FFFFEB84"/>
        <color rgb="FFF8696B"/>
      </colorScale>
    </cfRule>
  </conditionalFormatting>
  <conditionalFormatting sqref="AV107:AV116">
    <cfRule type="colorScale" priority="177">
      <colorScale>
        <cfvo type="min"/>
        <cfvo type="percentile" val="50"/>
        <cfvo type="max"/>
        <color rgb="FF63BE7B"/>
        <color rgb="FFFFEB84"/>
        <color rgb="FFF8696B"/>
      </colorScale>
    </cfRule>
  </conditionalFormatting>
  <conditionalFormatting sqref="AV107:AV116">
    <cfRule type="colorScale" priority="176">
      <colorScale>
        <cfvo type="min"/>
        <cfvo type="percentile" val="50"/>
        <cfvo type="max"/>
        <color rgb="FF63BE7B"/>
        <color rgb="FFFFEB84"/>
        <color rgb="FFF8696B"/>
      </colorScale>
    </cfRule>
  </conditionalFormatting>
  <conditionalFormatting sqref="AV107:AV116">
    <cfRule type="colorScale" priority="175">
      <colorScale>
        <cfvo type="min"/>
        <cfvo type="percentile" val="50"/>
        <cfvo type="max"/>
        <color rgb="FF63BE7B"/>
        <color rgb="FFFFEB84"/>
        <color rgb="FFF8696B"/>
      </colorScale>
    </cfRule>
  </conditionalFormatting>
  <conditionalFormatting sqref="AV107:AV116">
    <cfRule type="colorScale" priority="174">
      <colorScale>
        <cfvo type="min"/>
        <cfvo type="percentile" val="50"/>
        <cfvo type="max"/>
        <color rgb="FF63BE7B"/>
        <color rgb="FFFFEB84"/>
        <color rgb="FFF8696B"/>
      </colorScale>
    </cfRule>
  </conditionalFormatting>
  <conditionalFormatting sqref="AV117">
    <cfRule type="colorScale" priority="173">
      <colorScale>
        <cfvo type="min"/>
        <cfvo type="percentile" val="50"/>
        <cfvo type="max"/>
        <color rgb="FF63BE7B"/>
        <color rgb="FFFFEB84"/>
        <color rgb="FFF8696B"/>
      </colorScale>
    </cfRule>
  </conditionalFormatting>
  <conditionalFormatting sqref="AV117">
    <cfRule type="colorScale" priority="172">
      <colorScale>
        <cfvo type="min"/>
        <cfvo type="percentile" val="50"/>
        <cfvo type="max"/>
        <color rgb="FF63BE7B"/>
        <color rgb="FFFFEB84"/>
        <color rgb="FFF8696B"/>
      </colorScale>
    </cfRule>
  </conditionalFormatting>
  <conditionalFormatting sqref="AV117">
    <cfRule type="colorScale" priority="171">
      <colorScale>
        <cfvo type="min"/>
        <cfvo type="percentile" val="50"/>
        <cfvo type="max"/>
        <color rgb="FF63BE7B"/>
        <color rgb="FFFFEB84"/>
        <color rgb="FFF8696B"/>
      </colorScale>
    </cfRule>
  </conditionalFormatting>
  <conditionalFormatting sqref="AV117">
    <cfRule type="colorScale" priority="170">
      <colorScale>
        <cfvo type="min"/>
        <cfvo type="percentile" val="50"/>
        <cfvo type="max"/>
        <color rgb="FF63BE7B"/>
        <color rgb="FFFFEB84"/>
        <color rgb="FFF8696B"/>
      </colorScale>
    </cfRule>
  </conditionalFormatting>
  <conditionalFormatting sqref="AV117">
    <cfRule type="colorScale" priority="169">
      <colorScale>
        <cfvo type="min"/>
        <cfvo type="percentile" val="50"/>
        <cfvo type="max"/>
        <color rgb="FF63BE7B"/>
        <color rgb="FFFFEB84"/>
        <color rgb="FFF8696B"/>
      </colorScale>
    </cfRule>
  </conditionalFormatting>
  <conditionalFormatting sqref="AV91">
    <cfRule type="cellIs" dxfId="226" priority="168" operator="equal">
      <formula>#DIV/0!</formula>
    </cfRule>
  </conditionalFormatting>
  <conditionalFormatting sqref="AV92:AV101">
    <cfRule type="colorScale" priority="167">
      <colorScale>
        <cfvo type="min"/>
        <cfvo type="percentile" val="50"/>
        <cfvo type="max"/>
        <color rgb="FF63BE7B"/>
        <color rgb="FFFFEB84"/>
        <color rgb="FFF8696B"/>
      </colorScale>
    </cfRule>
  </conditionalFormatting>
  <conditionalFormatting sqref="AV92:AV101">
    <cfRule type="colorScale" priority="166">
      <colorScale>
        <cfvo type="min"/>
        <cfvo type="percentile" val="50"/>
        <cfvo type="max"/>
        <color rgb="FF63BE7B"/>
        <color rgb="FFFFEB84"/>
        <color rgb="FFF8696B"/>
      </colorScale>
    </cfRule>
  </conditionalFormatting>
  <conditionalFormatting sqref="AV92:AV101">
    <cfRule type="colorScale" priority="165">
      <colorScale>
        <cfvo type="min"/>
        <cfvo type="percentile" val="50"/>
        <cfvo type="max"/>
        <color rgb="FF63BE7B"/>
        <color rgb="FFFFEB84"/>
        <color rgb="FFF8696B"/>
      </colorScale>
    </cfRule>
  </conditionalFormatting>
  <conditionalFormatting sqref="AV92:AV101">
    <cfRule type="colorScale" priority="164">
      <colorScale>
        <cfvo type="min"/>
        <cfvo type="percentile" val="50"/>
        <cfvo type="max"/>
        <color rgb="FF63BE7B"/>
        <color rgb="FFFFEB84"/>
        <color rgb="FFF8696B"/>
      </colorScale>
    </cfRule>
  </conditionalFormatting>
  <conditionalFormatting sqref="AV92:AV101">
    <cfRule type="colorScale" priority="163">
      <colorScale>
        <cfvo type="min"/>
        <cfvo type="percentile" val="50"/>
        <cfvo type="max"/>
        <color rgb="FF63BE7B"/>
        <color rgb="FFFFEB84"/>
        <color rgb="FFF8696B"/>
      </colorScale>
    </cfRule>
  </conditionalFormatting>
  <conditionalFormatting sqref="AV102">
    <cfRule type="colorScale" priority="162">
      <colorScale>
        <cfvo type="min"/>
        <cfvo type="percentile" val="50"/>
        <cfvo type="max"/>
        <color rgb="FF63BE7B"/>
        <color rgb="FFFFEB84"/>
        <color rgb="FFF8696B"/>
      </colorScale>
    </cfRule>
  </conditionalFormatting>
  <conditionalFormatting sqref="AV102">
    <cfRule type="colorScale" priority="161">
      <colorScale>
        <cfvo type="min"/>
        <cfvo type="percentile" val="50"/>
        <cfvo type="max"/>
        <color rgb="FF63BE7B"/>
        <color rgb="FFFFEB84"/>
        <color rgb="FFF8696B"/>
      </colorScale>
    </cfRule>
  </conditionalFormatting>
  <conditionalFormatting sqref="AV102">
    <cfRule type="colorScale" priority="160">
      <colorScale>
        <cfvo type="min"/>
        <cfvo type="percentile" val="50"/>
        <cfvo type="max"/>
        <color rgb="FF63BE7B"/>
        <color rgb="FFFFEB84"/>
        <color rgb="FFF8696B"/>
      </colorScale>
    </cfRule>
  </conditionalFormatting>
  <conditionalFormatting sqref="AV102">
    <cfRule type="colorScale" priority="159">
      <colorScale>
        <cfvo type="min"/>
        <cfvo type="percentile" val="50"/>
        <cfvo type="max"/>
        <color rgb="FF63BE7B"/>
        <color rgb="FFFFEB84"/>
        <color rgb="FFF8696B"/>
      </colorScale>
    </cfRule>
  </conditionalFormatting>
  <conditionalFormatting sqref="AV102">
    <cfRule type="colorScale" priority="158">
      <colorScale>
        <cfvo type="min"/>
        <cfvo type="percentile" val="50"/>
        <cfvo type="max"/>
        <color rgb="FF63BE7B"/>
        <color rgb="FFFFEB84"/>
        <color rgb="FFF8696B"/>
      </colorScale>
    </cfRule>
  </conditionalFormatting>
  <conditionalFormatting sqref="AV76">
    <cfRule type="cellIs" dxfId="225" priority="157" operator="equal">
      <formula>#DIV/0!</formula>
    </cfRule>
  </conditionalFormatting>
  <conditionalFormatting sqref="AV77:AV86">
    <cfRule type="colorScale" priority="156">
      <colorScale>
        <cfvo type="min"/>
        <cfvo type="percentile" val="50"/>
        <cfvo type="max"/>
        <color rgb="FF63BE7B"/>
        <color rgb="FFFFEB84"/>
        <color rgb="FFF8696B"/>
      </colorScale>
    </cfRule>
  </conditionalFormatting>
  <conditionalFormatting sqref="AV77:AV86">
    <cfRule type="colorScale" priority="155">
      <colorScale>
        <cfvo type="min"/>
        <cfvo type="percentile" val="50"/>
        <cfvo type="max"/>
        <color rgb="FF63BE7B"/>
        <color rgb="FFFFEB84"/>
        <color rgb="FFF8696B"/>
      </colorScale>
    </cfRule>
  </conditionalFormatting>
  <conditionalFormatting sqref="AV77:AV86">
    <cfRule type="colorScale" priority="154">
      <colorScale>
        <cfvo type="min"/>
        <cfvo type="percentile" val="50"/>
        <cfvo type="max"/>
        <color rgb="FF63BE7B"/>
        <color rgb="FFFFEB84"/>
        <color rgb="FFF8696B"/>
      </colorScale>
    </cfRule>
  </conditionalFormatting>
  <conditionalFormatting sqref="AV77:AV86">
    <cfRule type="colorScale" priority="153">
      <colorScale>
        <cfvo type="min"/>
        <cfvo type="percentile" val="50"/>
        <cfvo type="max"/>
        <color rgb="FF63BE7B"/>
        <color rgb="FFFFEB84"/>
        <color rgb="FFF8696B"/>
      </colorScale>
    </cfRule>
  </conditionalFormatting>
  <conditionalFormatting sqref="AV77:AV86">
    <cfRule type="colorScale" priority="152">
      <colorScale>
        <cfvo type="min"/>
        <cfvo type="percentile" val="50"/>
        <cfvo type="max"/>
        <color rgb="FF63BE7B"/>
        <color rgb="FFFFEB84"/>
        <color rgb="FFF8696B"/>
      </colorScale>
    </cfRule>
  </conditionalFormatting>
  <conditionalFormatting sqref="AV87">
    <cfRule type="colorScale" priority="151">
      <colorScale>
        <cfvo type="min"/>
        <cfvo type="percentile" val="50"/>
        <cfvo type="max"/>
        <color rgb="FF63BE7B"/>
        <color rgb="FFFFEB84"/>
        <color rgb="FFF8696B"/>
      </colorScale>
    </cfRule>
  </conditionalFormatting>
  <conditionalFormatting sqref="AV87">
    <cfRule type="colorScale" priority="150">
      <colorScale>
        <cfvo type="min"/>
        <cfvo type="percentile" val="50"/>
        <cfvo type="max"/>
        <color rgb="FF63BE7B"/>
        <color rgb="FFFFEB84"/>
        <color rgb="FFF8696B"/>
      </colorScale>
    </cfRule>
  </conditionalFormatting>
  <conditionalFormatting sqref="AV87">
    <cfRule type="colorScale" priority="149">
      <colorScale>
        <cfvo type="min"/>
        <cfvo type="percentile" val="50"/>
        <cfvo type="max"/>
        <color rgb="FF63BE7B"/>
        <color rgb="FFFFEB84"/>
        <color rgb="FFF8696B"/>
      </colorScale>
    </cfRule>
  </conditionalFormatting>
  <conditionalFormatting sqref="AV87">
    <cfRule type="colorScale" priority="148">
      <colorScale>
        <cfvo type="min"/>
        <cfvo type="percentile" val="50"/>
        <cfvo type="max"/>
        <color rgb="FF63BE7B"/>
        <color rgb="FFFFEB84"/>
        <color rgb="FFF8696B"/>
      </colorScale>
    </cfRule>
  </conditionalFormatting>
  <conditionalFormatting sqref="AV87">
    <cfRule type="colorScale" priority="147">
      <colorScale>
        <cfvo type="min"/>
        <cfvo type="percentile" val="50"/>
        <cfvo type="max"/>
        <color rgb="FF63BE7B"/>
        <color rgb="FFFFEB84"/>
        <color rgb="FFF8696B"/>
      </colorScale>
    </cfRule>
  </conditionalFormatting>
  <conditionalFormatting sqref="BT76">
    <cfRule type="cellIs" dxfId="224" priority="146" operator="equal">
      <formula>#DIV/0!</formula>
    </cfRule>
  </conditionalFormatting>
  <conditionalFormatting sqref="BT77:BT86">
    <cfRule type="colorScale" priority="145">
      <colorScale>
        <cfvo type="min"/>
        <cfvo type="percentile" val="50"/>
        <cfvo type="max"/>
        <color rgb="FF63BE7B"/>
        <color rgb="FFFFEB84"/>
        <color rgb="FFF8696B"/>
      </colorScale>
    </cfRule>
  </conditionalFormatting>
  <conditionalFormatting sqref="BT77:BT86">
    <cfRule type="colorScale" priority="144">
      <colorScale>
        <cfvo type="min"/>
        <cfvo type="percentile" val="50"/>
        <cfvo type="max"/>
        <color rgb="FF63BE7B"/>
        <color rgb="FFFFEB84"/>
        <color rgb="FFF8696B"/>
      </colorScale>
    </cfRule>
  </conditionalFormatting>
  <conditionalFormatting sqref="BT77:BT86">
    <cfRule type="colorScale" priority="143">
      <colorScale>
        <cfvo type="min"/>
        <cfvo type="percentile" val="50"/>
        <cfvo type="max"/>
        <color rgb="FF63BE7B"/>
        <color rgb="FFFFEB84"/>
        <color rgb="FFF8696B"/>
      </colorScale>
    </cfRule>
  </conditionalFormatting>
  <conditionalFormatting sqref="BT77:BT86">
    <cfRule type="colorScale" priority="142">
      <colorScale>
        <cfvo type="min"/>
        <cfvo type="percentile" val="50"/>
        <cfvo type="max"/>
        <color rgb="FF63BE7B"/>
        <color rgb="FFFFEB84"/>
        <color rgb="FFF8696B"/>
      </colorScale>
    </cfRule>
  </conditionalFormatting>
  <conditionalFormatting sqref="BT77:BT86">
    <cfRule type="colorScale" priority="141">
      <colorScale>
        <cfvo type="min"/>
        <cfvo type="percentile" val="50"/>
        <cfvo type="max"/>
        <color rgb="FF63BE7B"/>
        <color rgb="FFFFEB84"/>
        <color rgb="FFF8696B"/>
      </colorScale>
    </cfRule>
  </conditionalFormatting>
  <conditionalFormatting sqref="BT87">
    <cfRule type="colorScale" priority="140">
      <colorScale>
        <cfvo type="min"/>
        <cfvo type="percentile" val="50"/>
        <cfvo type="max"/>
        <color rgb="FF63BE7B"/>
        <color rgb="FFFFEB84"/>
        <color rgb="FFF8696B"/>
      </colorScale>
    </cfRule>
  </conditionalFormatting>
  <conditionalFormatting sqref="BT87">
    <cfRule type="colorScale" priority="139">
      <colorScale>
        <cfvo type="min"/>
        <cfvo type="percentile" val="50"/>
        <cfvo type="max"/>
        <color rgb="FF63BE7B"/>
        <color rgb="FFFFEB84"/>
        <color rgb="FFF8696B"/>
      </colorScale>
    </cfRule>
  </conditionalFormatting>
  <conditionalFormatting sqref="BT87">
    <cfRule type="colorScale" priority="138">
      <colorScale>
        <cfvo type="min"/>
        <cfvo type="percentile" val="50"/>
        <cfvo type="max"/>
        <color rgb="FF63BE7B"/>
        <color rgb="FFFFEB84"/>
        <color rgb="FFF8696B"/>
      </colorScale>
    </cfRule>
  </conditionalFormatting>
  <conditionalFormatting sqref="BT87">
    <cfRule type="colorScale" priority="137">
      <colorScale>
        <cfvo type="min"/>
        <cfvo type="percentile" val="50"/>
        <cfvo type="max"/>
        <color rgb="FF63BE7B"/>
        <color rgb="FFFFEB84"/>
        <color rgb="FFF8696B"/>
      </colorScale>
    </cfRule>
  </conditionalFormatting>
  <conditionalFormatting sqref="BT87">
    <cfRule type="colorScale" priority="136">
      <colorScale>
        <cfvo type="min"/>
        <cfvo type="percentile" val="50"/>
        <cfvo type="max"/>
        <color rgb="FF63BE7B"/>
        <color rgb="FFFFEB84"/>
        <color rgb="FFF8696B"/>
      </colorScale>
    </cfRule>
  </conditionalFormatting>
  <conditionalFormatting sqref="BT91">
    <cfRule type="cellIs" dxfId="223" priority="135" operator="equal">
      <formula>#DIV/0!</formula>
    </cfRule>
  </conditionalFormatting>
  <conditionalFormatting sqref="BT92:BT101">
    <cfRule type="colorScale" priority="134">
      <colorScale>
        <cfvo type="min"/>
        <cfvo type="percentile" val="50"/>
        <cfvo type="max"/>
        <color rgb="FF63BE7B"/>
        <color rgb="FFFFEB84"/>
        <color rgb="FFF8696B"/>
      </colorScale>
    </cfRule>
  </conditionalFormatting>
  <conditionalFormatting sqref="BT92:BT101">
    <cfRule type="colorScale" priority="133">
      <colorScale>
        <cfvo type="min"/>
        <cfvo type="percentile" val="50"/>
        <cfvo type="max"/>
        <color rgb="FF63BE7B"/>
        <color rgb="FFFFEB84"/>
        <color rgb="FFF8696B"/>
      </colorScale>
    </cfRule>
  </conditionalFormatting>
  <conditionalFormatting sqref="BT92:BT101">
    <cfRule type="colorScale" priority="132">
      <colorScale>
        <cfvo type="min"/>
        <cfvo type="percentile" val="50"/>
        <cfvo type="max"/>
        <color rgb="FF63BE7B"/>
        <color rgb="FFFFEB84"/>
        <color rgb="FFF8696B"/>
      </colorScale>
    </cfRule>
  </conditionalFormatting>
  <conditionalFormatting sqref="BT92:BT101">
    <cfRule type="colorScale" priority="131">
      <colorScale>
        <cfvo type="min"/>
        <cfvo type="percentile" val="50"/>
        <cfvo type="max"/>
        <color rgb="FF63BE7B"/>
        <color rgb="FFFFEB84"/>
        <color rgb="FFF8696B"/>
      </colorScale>
    </cfRule>
  </conditionalFormatting>
  <conditionalFormatting sqref="BT92:BT101">
    <cfRule type="colorScale" priority="130">
      <colorScale>
        <cfvo type="min"/>
        <cfvo type="percentile" val="50"/>
        <cfvo type="max"/>
        <color rgb="FF63BE7B"/>
        <color rgb="FFFFEB84"/>
        <color rgb="FFF8696B"/>
      </colorScale>
    </cfRule>
  </conditionalFormatting>
  <conditionalFormatting sqref="BT102">
    <cfRule type="colorScale" priority="129">
      <colorScale>
        <cfvo type="min"/>
        <cfvo type="percentile" val="50"/>
        <cfvo type="max"/>
        <color rgb="FF63BE7B"/>
        <color rgb="FFFFEB84"/>
        <color rgb="FFF8696B"/>
      </colorScale>
    </cfRule>
  </conditionalFormatting>
  <conditionalFormatting sqref="BT102">
    <cfRule type="colorScale" priority="128">
      <colorScale>
        <cfvo type="min"/>
        <cfvo type="percentile" val="50"/>
        <cfvo type="max"/>
        <color rgb="FF63BE7B"/>
        <color rgb="FFFFEB84"/>
        <color rgb="FFF8696B"/>
      </colorScale>
    </cfRule>
  </conditionalFormatting>
  <conditionalFormatting sqref="BT102">
    <cfRule type="colorScale" priority="127">
      <colorScale>
        <cfvo type="min"/>
        <cfvo type="percentile" val="50"/>
        <cfvo type="max"/>
        <color rgb="FF63BE7B"/>
        <color rgb="FFFFEB84"/>
        <color rgb="FFF8696B"/>
      </colorScale>
    </cfRule>
  </conditionalFormatting>
  <conditionalFormatting sqref="BT102">
    <cfRule type="colorScale" priority="126">
      <colorScale>
        <cfvo type="min"/>
        <cfvo type="percentile" val="50"/>
        <cfvo type="max"/>
        <color rgb="FF63BE7B"/>
        <color rgb="FFFFEB84"/>
        <color rgb="FFF8696B"/>
      </colorScale>
    </cfRule>
  </conditionalFormatting>
  <conditionalFormatting sqref="BT102">
    <cfRule type="colorScale" priority="125">
      <colorScale>
        <cfvo type="min"/>
        <cfvo type="percentile" val="50"/>
        <cfvo type="max"/>
        <color rgb="FF63BE7B"/>
        <color rgb="FFFFEB84"/>
        <color rgb="FFF8696B"/>
      </colorScale>
    </cfRule>
  </conditionalFormatting>
  <conditionalFormatting sqref="BT106">
    <cfRule type="cellIs" dxfId="222" priority="124" operator="equal">
      <formula>#DIV/0!</formula>
    </cfRule>
  </conditionalFormatting>
  <conditionalFormatting sqref="BT107:BT116">
    <cfRule type="colorScale" priority="123">
      <colorScale>
        <cfvo type="min"/>
        <cfvo type="percentile" val="50"/>
        <cfvo type="max"/>
        <color rgb="FF63BE7B"/>
        <color rgb="FFFFEB84"/>
        <color rgb="FFF8696B"/>
      </colorScale>
    </cfRule>
  </conditionalFormatting>
  <conditionalFormatting sqref="BT107:BT116">
    <cfRule type="colorScale" priority="122">
      <colorScale>
        <cfvo type="min"/>
        <cfvo type="percentile" val="50"/>
        <cfvo type="max"/>
        <color rgb="FF63BE7B"/>
        <color rgb="FFFFEB84"/>
        <color rgb="FFF8696B"/>
      </colorScale>
    </cfRule>
  </conditionalFormatting>
  <conditionalFormatting sqref="BT107:BT116">
    <cfRule type="colorScale" priority="121">
      <colorScale>
        <cfvo type="min"/>
        <cfvo type="percentile" val="50"/>
        <cfvo type="max"/>
        <color rgb="FF63BE7B"/>
        <color rgb="FFFFEB84"/>
        <color rgb="FFF8696B"/>
      </colorScale>
    </cfRule>
  </conditionalFormatting>
  <conditionalFormatting sqref="BT107:BT116">
    <cfRule type="colorScale" priority="120">
      <colorScale>
        <cfvo type="min"/>
        <cfvo type="percentile" val="50"/>
        <cfvo type="max"/>
        <color rgb="FF63BE7B"/>
        <color rgb="FFFFEB84"/>
        <color rgb="FFF8696B"/>
      </colorScale>
    </cfRule>
  </conditionalFormatting>
  <conditionalFormatting sqref="BT107:BT116">
    <cfRule type="colorScale" priority="119">
      <colorScale>
        <cfvo type="min"/>
        <cfvo type="percentile" val="50"/>
        <cfvo type="max"/>
        <color rgb="FF63BE7B"/>
        <color rgb="FFFFEB84"/>
        <color rgb="FFF8696B"/>
      </colorScale>
    </cfRule>
  </conditionalFormatting>
  <conditionalFormatting sqref="BT117">
    <cfRule type="colorScale" priority="118">
      <colorScale>
        <cfvo type="min"/>
        <cfvo type="percentile" val="50"/>
        <cfvo type="max"/>
        <color rgb="FF63BE7B"/>
        <color rgb="FFFFEB84"/>
        <color rgb="FFF8696B"/>
      </colorScale>
    </cfRule>
  </conditionalFormatting>
  <conditionalFormatting sqref="BT117">
    <cfRule type="colorScale" priority="117">
      <colorScale>
        <cfvo type="min"/>
        <cfvo type="percentile" val="50"/>
        <cfvo type="max"/>
        <color rgb="FF63BE7B"/>
        <color rgb="FFFFEB84"/>
        <color rgb="FFF8696B"/>
      </colorScale>
    </cfRule>
  </conditionalFormatting>
  <conditionalFormatting sqref="BT117">
    <cfRule type="colorScale" priority="116">
      <colorScale>
        <cfvo type="min"/>
        <cfvo type="percentile" val="50"/>
        <cfvo type="max"/>
        <color rgb="FF63BE7B"/>
        <color rgb="FFFFEB84"/>
        <color rgb="FFF8696B"/>
      </colorScale>
    </cfRule>
  </conditionalFormatting>
  <conditionalFormatting sqref="BT117">
    <cfRule type="colorScale" priority="115">
      <colorScale>
        <cfvo type="min"/>
        <cfvo type="percentile" val="50"/>
        <cfvo type="max"/>
        <color rgb="FF63BE7B"/>
        <color rgb="FFFFEB84"/>
        <color rgb="FFF8696B"/>
      </colorScale>
    </cfRule>
  </conditionalFormatting>
  <conditionalFormatting sqref="BT117">
    <cfRule type="colorScale" priority="114">
      <colorScale>
        <cfvo type="min"/>
        <cfvo type="percentile" val="50"/>
        <cfvo type="max"/>
        <color rgb="FF63BE7B"/>
        <color rgb="FFFFEB84"/>
        <color rgb="FFF8696B"/>
      </colorScale>
    </cfRule>
  </conditionalFormatting>
  <conditionalFormatting sqref="BT122">
    <cfRule type="cellIs" dxfId="221" priority="113" operator="equal">
      <formula>#DIV/0!</formula>
    </cfRule>
  </conditionalFormatting>
  <conditionalFormatting sqref="BT123:BT132">
    <cfRule type="colorScale" priority="112">
      <colorScale>
        <cfvo type="min"/>
        <cfvo type="percentile" val="50"/>
        <cfvo type="max"/>
        <color rgb="FF63BE7B"/>
        <color rgb="FFFFEB84"/>
        <color rgb="FFF8696B"/>
      </colorScale>
    </cfRule>
  </conditionalFormatting>
  <conditionalFormatting sqref="BT123:BT132">
    <cfRule type="colorScale" priority="111">
      <colorScale>
        <cfvo type="min"/>
        <cfvo type="percentile" val="50"/>
        <cfvo type="max"/>
        <color rgb="FF63BE7B"/>
        <color rgb="FFFFEB84"/>
        <color rgb="FFF8696B"/>
      </colorScale>
    </cfRule>
  </conditionalFormatting>
  <conditionalFormatting sqref="BT123:BT132">
    <cfRule type="colorScale" priority="110">
      <colorScale>
        <cfvo type="min"/>
        <cfvo type="percentile" val="50"/>
        <cfvo type="max"/>
        <color rgb="FF63BE7B"/>
        <color rgb="FFFFEB84"/>
        <color rgb="FFF8696B"/>
      </colorScale>
    </cfRule>
  </conditionalFormatting>
  <conditionalFormatting sqref="BT123:BT132">
    <cfRule type="colorScale" priority="109">
      <colorScale>
        <cfvo type="min"/>
        <cfvo type="percentile" val="50"/>
        <cfvo type="max"/>
        <color rgb="FF63BE7B"/>
        <color rgb="FFFFEB84"/>
        <color rgb="FFF8696B"/>
      </colorScale>
    </cfRule>
  </conditionalFormatting>
  <conditionalFormatting sqref="BT123:BT132">
    <cfRule type="colorScale" priority="108">
      <colorScale>
        <cfvo type="min"/>
        <cfvo type="percentile" val="50"/>
        <cfvo type="max"/>
        <color rgb="FF63BE7B"/>
        <color rgb="FFFFEB84"/>
        <color rgb="FFF8696B"/>
      </colorScale>
    </cfRule>
  </conditionalFormatting>
  <conditionalFormatting sqref="BT133">
    <cfRule type="colorScale" priority="107">
      <colorScale>
        <cfvo type="min"/>
        <cfvo type="percentile" val="50"/>
        <cfvo type="max"/>
        <color rgb="FF63BE7B"/>
        <color rgb="FFFFEB84"/>
        <color rgb="FFF8696B"/>
      </colorScale>
    </cfRule>
  </conditionalFormatting>
  <conditionalFormatting sqref="BT133">
    <cfRule type="colorScale" priority="106">
      <colorScale>
        <cfvo type="min"/>
        <cfvo type="percentile" val="50"/>
        <cfvo type="max"/>
        <color rgb="FF63BE7B"/>
        <color rgb="FFFFEB84"/>
        <color rgb="FFF8696B"/>
      </colorScale>
    </cfRule>
  </conditionalFormatting>
  <conditionalFormatting sqref="BT133">
    <cfRule type="colorScale" priority="105">
      <colorScale>
        <cfvo type="min"/>
        <cfvo type="percentile" val="50"/>
        <cfvo type="max"/>
        <color rgb="FF63BE7B"/>
        <color rgb="FFFFEB84"/>
        <color rgb="FFF8696B"/>
      </colorScale>
    </cfRule>
  </conditionalFormatting>
  <conditionalFormatting sqref="BT133">
    <cfRule type="colorScale" priority="104">
      <colorScale>
        <cfvo type="min"/>
        <cfvo type="percentile" val="50"/>
        <cfvo type="max"/>
        <color rgb="FF63BE7B"/>
        <color rgb="FFFFEB84"/>
        <color rgb="FFF8696B"/>
      </colorScale>
    </cfRule>
  </conditionalFormatting>
  <conditionalFormatting sqref="BT133">
    <cfRule type="colorScale" priority="103">
      <colorScale>
        <cfvo type="min"/>
        <cfvo type="percentile" val="50"/>
        <cfvo type="max"/>
        <color rgb="FF63BE7B"/>
        <color rgb="FFFFEB84"/>
        <color rgb="FFF8696B"/>
      </colorScale>
    </cfRule>
  </conditionalFormatting>
  <conditionalFormatting sqref="BT137">
    <cfRule type="cellIs" dxfId="220" priority="102" operator="equal">
      <formula>#DIV/0!</formula>
    </cfRule>
  </conditionalFormatting>
  <conditionalFormatting sqref="BT138:BT147">
    <cfRule type="colorScale" priority="101">
      <colorScale>
        <cfvo type="min"/>
        <cfvo type="percentile" val="50"/>
        <cfvo type="max"/>
        <color rgb="FF63BE7B"/>
        <color rgb="FFFFEB84"/>
        <color rgb="FFF8696B"/>
      </colorScale>
    </cfRule>
  </conditionalFormatting>
  <conditionalFormatting sqref="BT138:BT147">
    <cfRule type="colorScale" priority="100">
      <colorScale>
        <cfvo type="min"/>
        <cfvo type="percentile" val="50"/>
        <cfvo type="max"/>
        <color rgb="FF63BE7B"/>
        <color rgb="FFFFEB84"/>
        <color rgb="FFF8696B"/>
      </colorScale>
    </cfRule>
  </conditionalFormatting>
  <conditionalFormatting sqref="BT138:BT147">
    <cfRule type="colorScale" priority="99">
      <colorScale>
        <cfvo type="min"/>
        <cfvo type="percentile" val="50"/>
        <cfvo type="max"/>
        <color rgb="FF63BE7B"/>
        <color rgb="FFFFEB84"/>
        <color rgb="FFF8696B"/>
      </colorScale>
    </cfRule>
  </conditionalFormatting>
  <conditionalFormatting sqref="BT138:BT147">
    <cfRule type="colorScale" priority="98">
      <colorScale>
        <cfvo type="min"/>
        <cfvo type="percentile" val="50"/>
        <cfvo type="max"/>
        <color rgb="FF63BE7B"/>
        <color rgb="FFFFEB84"/>
        <color rgb="FFF8696B"/>
      </colorScale>
    </cfRule>
  </conditionalFormatting>
  <conditionalFormatting sqref="BT138:BT147">
    <cfRule type="colorScale" priority="97">
      <colorScale>
        <cfvo type="min"/>
        <cfvo type="percentile" val="50"/>
        <cfvo type="max"/>
        <color rgb="FF63BE7B"/>
        <color rgb="FFFFEB84"/>
        <color rgb="FFF8696B"/>
      </colorScale>
    </cfRule>
  </conditionalFormatting>
  <conditionalFormatting sqref="BT148">
    <cfRule type="colorScale" priority="96">
      <colorScale>
        <cfvo type="min"/>
        <cfvo type="percentile" val="50"/>
        <cfvo type="max"/>
        <color rgb="FF63BE7B"/>
        <color rgb="FFFFEB84"/>
        <color rgb="FFF8696B"/>
      </colorScale>
    </cfRule>
  </conditionalFormatting>
  <conditionalFormatting sqref="BT148">
    <cfRule type="colorScale" priority="95">
      <colorScale>
        <cfvo type="min"/>
        <cfvo type="percentile" val="50"/>
        <cfvo type="max"/>
        <color rgb="FF63BE7B"/>
        <color rgb="FFFFEB84"/>
        <color rgb="FFF8696B"/>
      </colorScale>
    </cfRule>
  </conditionalFormatting>
  <conditionalFormatting sqref="BT148">
    <cfRule type="colorScale" priority="94">
      <colorScale>
        <cfvo type="min"/>
        <cfvo type="percentile" val="50"/>
        <cfvo type="max"/>
        <color rgb="FF63BE7B"/>
        <color rgb="FFFFEB84"/>
        <color rgb="FFF8696B"/>
      </colorScale>
    </cfRule>
  </conditionalFormatting>
  <conditionalFormatting sqref="BT148">
    <cfRule type="colorScale" priority="93">
      <colorScale>
        <cfvo type="min"/>
        <cfvo type="percentile" val="50"/>
        <cfvo type="max"/>
        <color rgb="FF63BE7B"/>
        <color rgb="FFFFEB84"/>
        <color rgb="FFF8696B"/>
      </colorScale>
    </cfRule>
  </conditionalFormatting>
  <conditionalFormatting sqref="BT148">
    <cfRule type="colorScale" priority="92">
      <colorScale>
        <cfvo type="min"/>
        <cfvo type="percentile" val="50"/>
        <cfvo type="max"/>
        <color rgb="FF63BE7B"/>
        <color rgb="FFFFEB84"/>
        <color rgb="FFF8696B"/>
      </colorScale>
    </cfRule>
  </conditionalFormatting>
  <conditionalFormatting sqref="BT152">
    <cfRule type="cellIs" dxfId="219" priority="91" operator="equal">
      <formula>#DIV/0!</formula>
    </cfRule>
  </conditionalFormatting>
  <conditionalFormatting sqref="BT153:BT162">
    <cfRule type="colorScale" priority="90">
      <colorScale>
        <cfvo type="min"/>
        <cfvo type="percentile" val="50"/>
        <cfvo type="max"/>
        <color rgb="FF63BE7B"/>
        <color rgb="FFFFEB84"/>
        <color rgb="FFF8696B"/>
      </colorScale>
    </cfRule>
  </conditionalFormatting>
  <conditionalFormatting sqref="BT153:BT162">
    <cfRule type="colorScale" priority="89">
      <colorScale>
        <cfvo type="min"/>
        <cfvo type="percentile" val="50"/>
        <cfvo type="max"/>
        <color rgb="FF63BE7B"/>
        <color rgb="FFFFEB84"/>
        <color rgb="FFF8696B"/>
      </colorScale>
    </cfRule>
  </conditionalFormatting>
  <conditionalFormatting sqref="BT153:BT162">
    <cfRule type="colorScale" priority="88">
      <colorScale>
        <cfvo type="min"/>
        <cfvo type="percentile" val="50"/>
        <cfvo type="max"/>
        <color rgb="FF63BE7B"/>
        <color rgb="FFFFEB84"/>
        <color rgb="FFF8696B"/>
      </colorScale>
    </cfRule>
  </conditionalFormatting>
  <conditionalFormatting sqref="BT153:BT162">
    <cfRule type="colorScale" priority="87">
      <colorScale>
        <cfvo type="min"/>
        <cfvo type="percentile" val="50"/>
        <cfvo type="max"/>
        <color rgb="FF63BE7B"/>
        <color rgb="FFFFEB84"/>
        <color rgb="FFF8696B"/>
      </colorScale>
    </cfRule>
  </conditionalFormatting>
  <conditionalFormatting sqref="BT153:BT162">
    <cfRule type="colorScale" priority="86">
      <colorScale>
        <cfvo type="min"/>
        <cfvo type="percentile" val="50"/>
        <cfvo type="max"/>
        <color rgb="FF63BE7B"/>
        <color rgb="FFFFEB84"/>
        <color rgb="FFF8696B"/>
      </colorScale>
    </cfRule>
  </conditionalFormatting>
  <conditionalFormatting sqref="BT163">
    <cfRule type="colorScale" priority="85">
      <colorScale>
        <cfvo type="min"/>
        <cfvo type="percentile" val="50"/>
        <cfvo type="max"/>
        <color rgb="FF63BE7B"/>
        <color rgb="FFFFEB84"/>
        <color rgb="FFF8696B"/>
      </colorScale>
    </cfRule>
  </conditionalFormatting>
  <conditionalFormatting sqref="BT163">
    <cfRule type="colorScale" priority="84">
      <colorScale>
        <cfvo type="min"/>
        <cfvo type="percentile" val="50"/>
        <cfvo type="max"/>
        <color rgb="FF63BE7B"/>
        <color rgb="FFFFEB84"/>
        <color rgb="FFF8696B"/>
      </colorScale>
    </cfRule>
  </conditionalFormatting>
  <conditionalFormatting sqref="BT163">
    <cfRule type="colorScale" priority="83">
      <colorScale>
        <cfvo type="min"/>
        <cfvo type="percentile" val="50"/>
        <cfvo type="max"/>
        <color rgb="FF63BE7B"/>
        <color rgb="FFFFEB84"/>
        <color rgb="FFF8696B"/>
      </colorScale>
    </cfRule>
  </conditionalFormatting>
  <conditionalFormatting sqref="BT163">
    <cfRule type="colorScale" priority="82">
      <colorScale>
        <cfvo type="min"/>
        <cfvo type="percentile" val="50"/>
        <cfvo type="max"/>
        <color rgb="FF63BE7B"/>
        <color rgb="FFFFEB84"/>
        <color rgb="FFF8696B"/>
      </colorScale>
    </cfRule>
  </conditionalFormatting>
  <conditionalFormatting sqref="BT163">
    <cfRule type="colorScale" priority="81">
      <colorScale>
        <cfvo type="min"/>
        <cfvo type="percentile" val="50"/>
        <cfvo type="max"/>
        <color rgb="FF63BE7B"/>
        <color rgb="FFFFEB84"/>
        <color rgb="FFF8696B"/>
      </colorScale>
    </cfRule>
  </conditionalFormatting>
  <conditionalFormatting sqref="CR152">
    <cfRule type="cellIs" dxfId="218" priority="80" operator="equal">
      <formula>#DIV/0!</formula>
    </cfRule>
  </conditionalFormatting>
  <conditionalFormatting sqref="CR153:CR162">
    <cfRule type="colorScale" priority="79">
      <colorScale>
        <cfvo type="min"/>
        <cfvo type="percentile" val="50"/>
        <cfvo type="max"/>
        <color rgb="FF63BE7B"/>
        <color rgb="FFFFEB84"/>
        <color rgb="FFF8696B"/>
      </colorScale>
    </cfRule>
  </conditionalFormatting>
  <conditionalFormatting sqref="CR153:CR162">
    <cfRule type="colorScale" priority="78">
      <colorScale>
        <cfvo type="min"/>
        <cfvo type="percentile" val="50"/>
        <cfvo type="max"/>
        <color rgb="FF63BE7B"/>
        <color rgb="FFFFEB84"/>
        <color rgb="FFF8696B"/>
      </colorScale>
    </cfRule>
  </conditionalFormatting>
  <conditionalFormatting sqref="CR153:CR162">
    <cfRule type="colorScale" priority="77">
      <colorScale>
        <cfvo type="min"/>
        <cfvo type="percentile" val="50"/>
        <cfvo type="max"/>
        <color rgb="FF63BE7B"/>
        <color rgb="FFFFEB84"/>
        <color rgb="FFF8696B"/>
      </colorScale>
    </cfRule>
  </conditionalFormatting>
  <conditionalFormatting sqref="CR153:CR162">
    <cfRule type="colorScale" priority="76">
      <colorScale>
        <cfvo type="min"/>
        <cfvo type="percentile" val="50"/>
        <cfvo type="max"/>
        <color rgb="FF63BE7B"/>
        <color rgb="FFFFEB84"/>
        <color rgb="FFF8696B"/>
      </colorScale>
    </cfRule>
  </conditionalFormatting>
  <conditionalFormatting sqref="CR153:CR162">
    <cfRule type="colorScale" priority="75">
      <colorScale>
        <cfvo type="min"/>
        <cfvo type="percentile" val="50"/>
        <cfvo type="max"/>
        <color rgb="FF63BE7B"/>
        <color rgb="FFFFEB84"/>
        <color rgb="FFF8696B"/>
      </colorScale>
    </cfRule>
  </conditionalFormatting>
  <conditionalFormatting sqref="CR163">
    <cfRule type="colorScale" priority="74">
      <colorScale>
        <cfvo type="min"/>
        <cfvo type="percentile" val="50"/>
        <cfvo type="max"/>
        <color rgb="FF63BE7B"/>
        <color rgb="FFFFEB84"/>
        <color rgb="FFF8696B"/>
      </colorScale>
    </cfRule>
  </conditionalFormatting>
  <conditionalFormatting sqref="CR163">
    <cfRule type="colorScale" priority="73">
      <colorScale>
        <cfvo type="min"/>
        <cfvo type="percentile" val="50"/>
        <cfvo type="max"/>
        <color rgb="FF63BE7B"/>
        <color rgb="FFFFEB84"/>
        <color rgb="FFF8696B"/>
      </colorScale>
    </cfRule>
  </conditionalFormatting>
  <conditionalFormatting sqref="CR163">
    <cfRule type="colorScale" priority="72">
      <colorScale>
        <cfvo type="min"/>
        <cfvo type="percentile" val="50"/>
        <cfvo type="max"/>
        <color rgb="FF63BE7B"/>
        <color rgb="FFFFEB84"/>
        <color rgb="FFF8696B"/>
      </colorScale>
    </cfRule>
  </conditionalFormatting>
  <conditionalFormatting sqref="CR163">
    <cfRule type="colorScale" priority="71">
      <colorScale>
        <cfvo type="min"/>
        <cfvo type="percentile" val="50"/>
        <cfvo type="max"/>
        <color rgb="FF63BE7B"/>
        <color rgb="FFFFEB84"/>
        <color rgb="FFF8696B"/>
      </colorScale>
    </cfRule>
  </conditionalFormatting>
  <conditionalFormatting sqref="CR163">
    <cfRule type="colorScale" priority="70">
      <colorScale>
        <cfvo type="min"/>
        <cfvo type="percentile" val="50"/>
        <cfvo type="max"/>
        <color rgb="FF63BE7B"/>
        <color rgb="FFFFEB84"/>
        <color rgb="FFF8696B"/>
      </colorScale>
    </cfRule>
  </conditionalFormatting>
  <conditionalFormatting sqref="CR137">
    <cfRule type="cellIs" dxfId="217" priority="69" operator="equal">
      <formula>#DIV/0!</formula>
    </cfRule>
  </conditionalFormatting>
  <conditionalFormatting sqref="CR138:CR147">
    <cfRule type="colorScale" priority="68">
      <colorScale>
        <cfvo type="min"/>
        <cfvo type="percentile" val="50"/>
        <cfvo type="max"/>
        <color rgb="FF63BE7B"/>
        <color rgb="FFFFEB84"/>
        <color rgb="FFF8696B"/>
      </colorScale>
    </cfRule>
  </conditionalFormatting>
  <conditionalFormatting sqref="CR138:CR147">
    <cfRule type="colorScale" priority="67">
      <colorScale>
        <cfvo type="min"/>
        <cfvo type="percentile" val="50"/>
        <cfvo type="max"/>
        <color rgb="FF63BE7B"/>
        <color rgb="FFFFEB84"/>
        <color rgb="FFF8696B"/>
      </colorScale>
    </cfRule>
  </conditionalFormatting>
  <conditionalFormatting sqref="CR138:CR147">
    <cfRule type="colorScale" priority="66">
      <colorScale>
        <cfvo type="min"/>
        <cfvo type="percentile" val="50"/>
        <cfvo type="max"/>
        <color rgb="FF63BE7B"/>
        <color rgb="FFFFEB84"/>
        <color rgb="FFF8696B"/>
      </colorScale>
    </cfRule>
  </conditionalFormatting>
  <conditionalFormatting sqref="CR138:CR147">
    <cfRule type="colorScale" priority="65">
      <colorScale>
        <cfvo type="min"/>
        <cfvo type="percentile" val="50"/>
        <cfvo type="max"/>
        <color rgb="FF63BE7B"/>
        <color rgb="FFFFEB84"/>
        <color rgb="FFF8696B"/>
      </colorScale>
    </cfRule>
  </conditionalFormatting>
  <conditionalFormatting sqref="CR138:CR147">
    <cfRule type="colorScale" priority="64">
      <colorScale>
        <cfvo type="min"/>
        <cfvo type="percentile" val="50"/>
        <cfvo type="max"/>
        <color rgb="FF63BE7B"/>
        <color rgb="FFFFEB84"/>
        <color rgb="FFF8696B"/>
      </colorScale>
    </cfRule>
  </conditionalFormatting>
  <conditionalFormatting sqref="CR148">
    <cfRule type="colorScale" priority="63">
      <colorScale>
        <cfvo type="min"/>
        <cfvo type="percentile" val="50"/>
        <cfvo type="max"/>
        <color rgb="FF63BE7B"/>
        <color rgb="FFFFEB84"/>
        <color rgb="FFF8696B"/>
      </colorScale>
    </cfRule>
  </conditionalFormatting>
  <conditionalFormatting sqref="CR148">
    <cfRule type="colorScale" priority="62">
      <colorScale>
        <cfvo type="min"/>
        <cfvo type="percentile" val="50"/>
        <cfvo type="max"/>
        <color rgb="FF63BE7B"/>
        <color rgb="FFFFEB84"/>
        <color rgb="FFF8696B"/>
      </colorScale>
    </cfRule>
  </conditionalFormatting>
  <conditionalFormatting sqref="CR148">
    <cfRule type="colorScale" priority="61">
      <colorScale>
        <cfvo type="min"/>
        <cfvo type="percentile" val="50"/>
        <cfvo type="max"/>
        <color rgb="FF63BE7B"/>
        <color rgb="FFFFEB84"/>
        <color rgb="FFF8696B"/>
      </colorScale>
    </cfRule>
  </conditionalFormatting>
  <conditionalFormatting sqref="CR148">
    <cfRule type="colorScale" priority="60">
      <colorScale>
        <cfvo type="min"/>
        <cfvo type="percentile" val="50"/>
        <cfvo type="max"/>
        <color rgb="FF63BE7B"/>
        <color rgb="FFFFEB84"/>
        <color rgb="FFF8696B"/>
      </colorScale>
    </cfRule>
  </conditionalFormatting>
  <conditionalFormatting sqref="CR148">
    <cfRule type="colorScale" priority="59">
      <colorScale>
        <cfvo type="min"/>
        <cfvo type="percentile" val="50"/>
        <cfvo type="max"/>
        <color rgb="FF63BE7B"/>
        <color rgb="FFFFEB84"/>
        <color rgb="FFF8696B"/>
      </colorScale>
    </cfRule>
  </conditionalFormatting>
  <conditionalFormatting sqref="CR122">
    <cfRule type="cellIs" dxfId="216" priority="58" operator="equal">
      <formula>#DIV/0!</formula>
    </cfRule>
  </conditionalFormatting>
  <conditionalFormatting sqref="CR123:CR132">
    <cfRule type="colorScale" priority="57">
      <colorScale>
        <cfvo type="min"/>
        <cfvo type="percentile" val="50"/>
        <cfvo type="max"/>
        <color rgb="FF63BE7B"/>
        <color rgb="FFFFEB84"/>
        <color rgb="FFF8696B"/>
      </colorScale>
    </cfRule>
  </conditionalFormatting>
  <conditionalFormatting sqref="CR123:CR132">
    <cfRule type="colorScale" priority="56">
      <colorScale>
        <cfvo type="min"/>
        <cfvo type="percentile" val="50"/>
        <cfvo type="max"/>
        <color rgb="FF63BE7B"/>
        <color rgb="FFFFEB84"/>
        <color rgb="FFF8696B"/>
      </colorScale>
    </cfRule>
  </conditionalFormatting>
  <conditionalFormatting sqref="CR123:CR132">
    <cfRule type="colorScale" priority="55">
      <colorScale>
        <cfvo type="min"/>
        <cfvo type="percentile" val="50"/>
        <cfvo type="max"/>
        <color rgb="FF63BE7B"/>
        <color rgb="FFFFEB84"/>
        <color rgb="FFF8696B"/>
      </colorScale>
    </cfRule>
  </conditionalFormatting>
  <conditionalFormatting sqref="CR123:CR132">
    <cfRule type="colorScale" priority="54">
      <colorScale>
        <cfvo type="min"/>
        <cfvo type="percentile" val="50"/>
        <cfvo type="max"/>
        <color rgb="FF63BE7B"/>
        <color rgb="FFFFEB84"/>
        <color rgb="FFF8696B"/>
      </colorScale>
    </cfRule>
  </conditionalFormatting>
  <conditionalFormatting sqref="CR123:CR132">
    <cfRule type="colorScale" priority="53">
      <colorScale>
        <cfvo type="min"/>
        <cfvo type="percentile" val="50"/>
        <cfvo type="max"/>
        <color rgb="FF63BE7B"/>
        <color rgb="FFFFEB84"/>
        <color rgb="FFF8696B"/>
      </colorScale>
    </cfRule>
  </conditionalFormatting>
  <conditionalFormatting sqref="CR133">
    <cfRule type="colorScale" priority="52">
      <colorScale>
        <cfvo type="min"/>
        <cfvo type="percentile" val="50"/>
        <cfvo type="max"/>
        <color rgb="FF63BE7B"/>
        <color rgb="FFFFEB84"/>
        <color rgb="FFF8696B"/>
      </colorScale>
    </cfRule>
  </conditionalFormatting>
  <conditionalFormatting sqref="CR133">
    <cfRule type="colorScale" priority="51">
      <colorScale>
        <cfvo type="min"/>
        <cfvo type="percentile" val="50"/>
        <cfvo type="max"/>
        <color rgb="FF63BE7B"/>
        <color rgb="FFFFEB84"/>
        <color rgb="FFF8696B"/>
      </colorScale>
    </cfRule>
  </conditionalFormatting>
  <conditionalFormatting sqref="CR133">
    <cfRule type="colorScale" priority="50">
      <colorScale>
        <cfvo type="min"/>
        <cfvo type="percentile" val="50"/>
        <cfvo type="max"/>
        <color rgb="FF63BE7B"/>
        <color rgb="FFFFEB84"/>
        <color rgb="FFF8696B"/>
      </colorScale>
    </cfRule>
  </conditionalFormatting>
  <conditionalFormatting sqref="CR133">
    <cfRule type="colorScale" priority="49">
      <colorScale>
        <cfvo type="min"/>
        <cfvo type="percentile" val="50"/>
        <cfvo type="max"/>
        <color rgb="FF63BE7B"/>
        <color rgb="FFFFEB84"/>
        <color rgb="FFF8696B"/>
      </colorScale>
    </cfRule>
  </conditionalFormatting>
  <conditionalFormatting sqref="CR133">
    <cfRule type="colorScale" priority="48">
      <colorScale>
        <cfvo type="min"/>
        <cfvo type="percentile" val="50"/>
        <cfvo type="max"/>
        <color rgb="FF63BE7B"/>
        <color rgb="FFFFEB84"/>
        <color rgb="FFF8696B"/>
      </colorScale>
    </cfRule>
  </conditionalFormatting>
  <conditionalFormatting sqref="CR106">
    <cfRule type="cellIs" dxfId="215" priority="47" operator="equal">
      <formula>#DIV/0!</formula>
    </cfRule>
  </conditionalFormatting>
  <conditionalFormatting sqref="CR107:CR116">
    <cfRule type="colorScale" priority="46">
      <colorScale>
        <cfvo type="min"/>
        <cfvo type="percentile" val="50"/>
        <cfvo type="max"/>
        <color rgb="FF63BE7B"/>
        <color rgb="FFFFEB84"/>
        <color rgb="FFF8696B"/>
      </colorScale>
    </cfRule>
  </conditionalFormatting>
  <conditionalFormatting sqref="CR107:CR116">
    <cfRule type="colorScale" priority="45">
      <colorScale>
        <cfvo type="min"/>
        <cfvo type="percentile" val="50"/>
        <cfvo type="max"/>
        <color rgb="FF63BE7B"/>
        <color rgb="FFFFEB84"/>
        <color rgb="FFF8696B"/>
      </colorScale>
    </cfRule>
  </conditionalFormatting>
  <conditionalFormatting sqref="CR107:CR116">
    <cfRule type="colorScale" priority="44">
      <colorScale>
        <cfvo type="min"/>
        <cfvo type="percentile" val="50"/>
        <cfvo type="max"/>
        <color rgb="FF63BE7B"/>
        <color rgb="FFFFEB84"/>
        <color rgb="FFF8696B"/>
      </colorScale>
    </cfRule>
  </conditionalFormatting>
  <conditionalFormatting sqref="CR107:CR116">
    <cfRule type="colorScale" priority="43">
      <colorScale>
        <cfvo type="min"/>
        <cfvo type="percentile" val="50"/>
        <cfvo type="max"/>
        <color rgb="FF63BE7B"/>
        <color rgb="FFFFEB84"/>
        <color rgb="FFF8696B"/>
      </colorScale>
    </cfRule>
  </conditionalFormatting>
  <conditionalFormatting sqref="CR107:CR116">
    <cfRule type="colorScale" priority="42">
      <colorScale>
        <cfvo type="min"/>
        <cfvo type="percentile" val="50"/>
        <cfvo type="max"/>
        <color rgb="FF63BE7B"/>
        <color rgb="FFFFEB84"/>
        <color rgb="FFF8696B"/>
      </colorScale>
    </cfRule>
  </conditionalFormatting>
  <conditionalFormatting sqref="CR117">
    <cfRule type="colorScale" priority="41">
      <colorScale>
        <cfvo type="min"/>
        <cfvo type="percentile" val="50"/>
        <cfvo type="max"/>
        <color rgb="FF63BE7B"/>
        <color rgb="FFFFEB84"/>
        <color rgb="FFF8696B"/>
      </colorScale>
    </cfRule>
  </conditionalFormatting>
  <conditionalFormatting sqref="CR117">
    <cfRule type="colorScale" priority="40">
      <colorScale>
        <cfvo type="min"/>
        <cfvo type="percentile" val="50"/>
        <cfvo type="max"/>
        <color rgb="FF63BE7B"/>
        <color rgb="FFFFEB84"/>
        <color rgb="FFF8696B"/>
      </colorScale>
    </cfRule>
  </conditionalFormatting>
  <conditionalFormatting sqref="CR117">
    <cfRule type="colorScale" priority="39">
      <colorScale>
        <cfvo type="min"/>
        <cfvo type="percentile" val="50"/>
        <cfvo type="max"/>
        <color rgb="FF63BE7B"/>
        <color rgb="FFFFEB84"/>
        <color rgb="FFF8696B"/>
      </colorScale>
    </cfRule>
  </conditionalFormatting>
  <conditionalFormatting sqref="CR117">
    <cfRule type="colorScale" priority="38">
      <colorScale>
        <cfvo type="min"/>
        <cfvo type="percentile" val="50"/>
        <cfvo type="max"/>
        <color rgb="FF63BE7B"/>
        <color rgb="FFFFEB84"/>
        <color rgb="FFF8696B"/>
      </colorScale>
    </cfRule>
  </conditionalFormatting>
  <conditionalFormatting sqref="CR117">
    <cfRule type="colorScale" priority="37">
      <colorScale>
        <cfvo type="min"/>
        <cfvo type="percentile" val="50"/>
        <cfvo type="max"/>
        <color rgb="FF63BE7B"/>
        <color rgb="FFFFEB84"/>
        <color rgb="FFF8696B"/>
      </colorScale>
    </cfRule>
  </conditionalFormatting>
  <conditionalFormatting sqref="CR91">
    <cfRule type="cellIs" dxfId="214" priority="36" operator="equal">
      <formula>#DIV/0!</formula>
    </cfRule>
  </conditionalFormatting>
  <conditionalFormatting sqref="CR92:CR101">
    <cfRule type="colorScale" priority="35">
      <colorScale>
        <cfvo type="min"/>
        <cfvo type="percentile" val="50"/>
        <cfvo type="max"/>
        <color rgb="FF63BE7B"/>
        <color rgb="FFFFEB84"/>
        <color rgb="FFF8696B"/>
      </colorScale>
    </cfRule>
  </conditionalFormatting>
  <conditionalFormatting sqref="CR92:CR101">
    <cfRule type="colorScale" priority="34">
      <colorScale>
        <cfvo type="min"/>
        <cfvo type="percentile" val="50"/>
        <cfvo type="max"/>
        <color rgb="FF63BE7B"/>
        <color rgb="FFFFEB84"/>
        <color rgb="FFF8696B"/>
      </colorScale>
    </cfRule>
  </conditionalFormatting>
  <conditionalFormatting sqref="CR92:CR101">
    <cfRule type="colorScale" priority="33">
      <colorScale>
        <cfvo type="min"/>
        <cfvo type="percentile" val="50"/>
        <cfvo type="max"/>
        <color rgb="FF63BE7B"/>
        <color rgb="FFFFEB84"/>
        <color rgb="FFF8696B"/>
      </colorScale>
    </cfRule>
  </conditionalFormatting>
  <conditionalFormatting sqref="CR92:CR101">
    <cfRule type="colorScale" priority="32">
      <colorScale>
        <cfvo type="min"/>
        <cfvo type="percentile" val="50"/>
        <cfvo type="max"/>
        <color rgb="FF63BE7B"/>
        <color rgb="FFFFEB84"/>
        <color rgb="FFF8696B"/>
      </colorScale>
    </cfRule>
  </conditionalFormatting>
  <conditionalFormatting sqref="CR92:CR101">
    <cfRule type="colorScale" priority="31">
      <colorScale>
        <cfvo type="min"/>
        <cfvo type="percentile" val="50"/>
        <cfvo type="max"/>
        <color rgb="FF63BE7B"/>
        <color rgb="FFFFEB84"/>
        <color rgb="FFF8696B"/>
      </colorScale>
    </cfRule>
  </conditionalFormatting>
  <conditionalFormatting sqref="CR102">
    <cfRule type="colorScale" priority="30">
      <colorScale>
        <cfvo type="min"/>
        <cfvo type="percentile" val="50"/>
        <cfvo type="max"/>
        <color rgb="FF63BE7B"/>
        <color rgb="FFFFEB84"/>
        <color rgb="FFF8696B"/>
      </colorScale>
    </cfRule>
  </conditionalFormatting>
  <conditionalFormatting sqref="CR102">
    <cfRule type="colorScale" priority="29">
      <colorScale>
        <cfvo type="min"/>
        <cfvo type="percentile" val="50"/>
        <cfvo type="max"/>
        <color rgb="FF63BE7B"/>
        <color rgb="FFFFEB84"/>
        <color rgb="FFF8696B"/>
      </colorScale>
    </cfRule>
  </conditionalFormatting>
  <conditionalFormatting sqref="CR102">
    <cfRule type="colorScale" priority="28">
      <colorScale>
        <cfvo type="min"/>
        <cfvo type="percentile" val="50"/>
        <cfvo type="max"/>
        <color rgb="FF63BE7B"/>
        <color rgb="FFFFEB84"/>
        <color rgb="FFF8696B"/>
      </colorScale>
    </cfRule>
  </conditionalFormatting>
  <conditionalFormatting sqref="CR102">
    <cfRule type="colorScale" priority="27">
      <colorScale>
        <cfvo type="min"/>
        <cfvo type="percentile" val="50"/>
        <cfvo type="max"/>
        <color rgb="FF63BE7B"/>
        <color rgb="FFFFEB84"/>
        <color rgb="FFF8696B"/>
      </colorScale>
    </cfRule>
  </conditionalFormatting>
  <conditionalFormatting sqref="CR102">
    <cfRule type="colorScale" priority="26">
      <colorScale>
        <cfvo type="min"/>
        <cfvo type="percentile" val="50"/>
        <cfvo type="max"/>
        <color rgb="FF63BE7B"/>
        <color rgb="FFFFEB84"/>
        <color rgb="FFF8696B"/>
      </colorScale>
    </cfRule>
  </conditionalFormatting>
  <conditionalFormatting sqref="CR76">
    <cfRule type="cellIs" dxfId="213" priority="25" operator="equal">
      <formula>#DIV/0!</formula>
    </cfRule>
  </conditionalFormatting>
  <conditionalFormatting sqref="CR77:CR86">
    <cfRule type="colorScale" priority="24">
      <colorScale>
        <cfvo type="min"/>
        <cfvo type="percentile" val="50"/>
        <cfvo type="max"/>
        <color rgb="FF63BE7B"/>
        <color rgb="FFFFEB84"/>
        <color rgb="FFF8696B"/>
      </colorScale>
    </cfRule>
  </conditionalFormatting>
  <conditionalFormatting sqref="CR77:CR86">
    <cfRule type="colorScale" priority="23">
      <colorScale>
        <cfvo type="min"/>
        <cfvo type="percentile" val="50"/>
        <cfvo type="max"/>
        <color rgb="FF63BE7B"/>
        <color rgb="FFFFEB84"/>
        <color rgb="FFF8696B"/>
      </colorScale>
    </cfRule>
  </conditionalFormatting>
  <conditionalFormatting sqref="CR77:CR86">
    <cfRule type="colorScale" priority="22">
      <colorScale>
        <cfvo type="min"/>
        <cfvo type="percentile" val="50"/>
        <cfvo type="max"/>
        <color rgb="FF63BE7B"/>
        <color rgb="FFFFEB84"/>
        <color rgb="FFF8696B"/>
      </colorScale>
    </cfRule>
  </conditionalFormatting>
  <conditionalFormatting sqref="CR77:CR86">
    <cfRule type="colorScale" priority="21">
      <colorScale>
        <cfvo type="min"/>
        <cfvo type="percentile" val="50"/>
        <cfvo type="max"/>
        <color rgb="FF63BE7B"/>
        <color rgb="FFFFEB84"/>
        <color rgb="FFF8696B"/>
      </colorScale>
    </cfRule>
  </conditionalFormatting>
  <conditionalFormatting sqref="CR77:CR86">
    <cfRule type="colorScale" priority="20">
      <colorScale>
        <cfvo type="min"/>
        <cfvo type="percentile" val="50"/>
        <cfvo type="max"/>
        <color rgb="FF63BE7B"/>
        <color rgb="FFFFEB84"/>
        <color rgb="FFF8696B"/>
      </colorScale>
    </cfRule>
  </conditionalFormatting>
  <conditionalFormatting sqref="CR87">
    <cfRule type="colorScale" priority="19">
      <colorScale>
        <cfvo type="min"/>
        <cfvo type="percentile" val="50"/>
        <cfvo type="max"/>
        <color rgb="FF63BE7B"/>
        <color rgb="FFFFEB84"/>
        <color rgb="FFF8696B"/>
      </colorScale>
    </cfRule>
  </conditionalFormatting>
  <conditionalFormatting sqref="CR87">
    <cfRule type="colorScale" priority="18">
      <colorScale>
        <cfvo type="min"/>
        <cfvo type="percentile" val="50"/>
        <cfvo type="max"/>
        <color rgb="FF63BE7B"/>
        <color rgb="FFFFEB84"/>
        <color rgb="FFF8696B"/>
      </colorScale>
    </cfRule>
  </conditionalFormatting>
  <conditionalFormatting sqref="CR87">
    <cfRule type="colorScale" priority="17">
      <colorScale>
        <cfvo type="min"/>
        <cfvo type="percentile" val="50"/>
        <cfvo type="max"/>
        <color rgb="FF63BE7B"/>
        <color rgb="FFFFEB84"/>
        <color rgb="FFF8696B"/>
      </colorScale>
    </cfRule>
  </conditionalFormatting>
  <conditionalFormatting sqref="CR87">
    <cfRule type="colorScale" priority="16">
      <colorScale>
        <cfvo type="min"/>
        <cfvo type="percentile" val="50"/>
        <cfvo type="max"/>
        <color rgb="FF63BE7B"/>
        <color rgb="FFFFEB84"/>
        <color rgb="FFF8696B"/>
      </colorScale>
    </cfRule>
  </conditionalFormatting>
  <conditionalFormatting sqref="CR87">
    <cfRule type="colorScale" priority="15">
      <colorScale>
        <cfvo type="min"/>
        <cfvo type="percentile" val="50"/>
        <cfvo type="max"/>
        <color rgb="FF63BE7B"/>
        <color rgb="FFFFEB84"/>
        <color rgb="FFF8696B"/>
      </colorScale>
    </cfRule>
  </conditionalFormatting>
  <conditionalFormatting sqref="D77:X87 D92:X102 D107:X117">
    <cfRule type="colorScale" priority="14">
      <colorScale>
        <cfvo type="min"/>
        <cfvo type="percentile" val="50"/>
        <cfvo type="max"/>
        <color rgb="FF63BE7B"/>
        <color rgb="FFFFEB84"/>
        <color rgb="FFF8696B"/>
      </colorScale>
    </cfRule>
  </conditionalFormatting>
  <conditionalFormatting sqref="D123:X133 D138:X148 D153:X163">
    <cfRule type="colorScale" priority="13">
      <colorScale>
        <cfvo type="min"/>
        <cfvo type="percentile" val="50"/>
        <cfvo type="max"/>
        <color rgb="FF63BE7B"/>
        <color rgb="FFFFEB84"/>
        <color rgb="FFF8696B"/>
      </colorScale>
    </cfRule>
  </conditionalFormatting>
  <conditionalFormatting sqref="AB77:AV87 AB92:AV102 AB107:AV117">
    <cfRule type="colorScale" priority="12">
      <colorScale>
        <cfvo type="min"/>
        <cfvo type="percentile" val="50"/>
        <cfvo type="max"/>
        <color rgb="FF63BE7B"/>
        <color rgb="FFFFEB84"/>
        <color rgb="FFF8696B"/>
      </colorScale>
    </cfRule>
  </conditionalFormatting>
  <conditionalFormatting sqref="AB123:AV133 AB138:AV148 AB153:AV163">
    <cfRule type="colorScale" priority="11">
      <colorScale>
        <cfvo type="min"/>
        <cfvo type="percentile" val="50"/>
        <cfvo type="max"/>
        <color rgb="FF63BE7B"/>
        <color rgb="FFFFEB84"/>
        <color rgb="FFF8696B"/>
      </colorScale>
    </cfRule>
  </conditionalFormatting>
  <conditionalFormatting sqref="AZ77:BT87 AZ92:BT102 AZ107:BT117">
    <cfRule type="colorScale" priority="10">
      <colorScale>
        <cfvo type="min"/>
        <cfvo type="percentile" val="50"/>
        <cfvo type="max"/>
        <color rgb="FF63BE7B"/>
        <color rgb="FFFFEB84"/>
        <color rgb="FFF8696B"/>
      </colorScale>
    </cfRule>
  </conditionalFormatting>
  <conditionalFormatting sqref="AZ123:BT133 AZ138:BT148 AZ153:BT163">
    <cfRule type="colorScale" priority="9">
      <colorScale>
        <cfvo type="min"/>
        <cfvo type="percentile" val="50"/>
        <cfvo type="max"/>
        <color rgb="FF63BE7B"/>
        <color rgb="FFFFEB84"/>
        <color rgb="FFF8696B"/>
      </colorScale>
    </cfRule>
  </conditionalFormatting>
  <conditionalFormatting sqref="BX77:CR87 BX92:CR102 BX107:CR117">
    <cfRule type="colorScale" priority="8">
      <colorScale>
        <cfvo type="min"/>
        <cfvo type="percentile" val="50"/>
        <cfvo type="max"/>
        <color rgb="FF63BE7B"/>
        <color rgb="FFFFEB84"/>
        <color rgb="FFF8696B"/>
      </colorScale>
    </cfRule>
  </conditionalFormatting>
  <conditionalFormatting sqref="BX123:CR133 BX138:CR148 BX153:CR163">
    <cfRule type="colorScale" priority="7">
      <colorScale>
        <cfvo type="min"/>
        <cfvo type="percentile" val="50"/>
        <cfvo type="max"/>
        <color rgb="FF63BE7B"/>
        <color rgb="FFFFEB84"/>
        <color rgb="FFF8696B"/>
      </colorScale>
    </cfRule>
  </conditionalFormatting>
  <conditionalFormatting sqref="R7:R14 R19:R22">
    <cfRule type="cellIs" dxfId="212" priority="6" operator="equal">
      <formula>#DIV/0!</formula>
    </cfRule>
  </conditionalFormatting>
  <conditionalFormatting sqref="R15:R18">
    <cfRule type="cellIs" dxfId="211" priority="5" operator="equal">
      <formula>#DIV/0!</formula>
    </cfRule>
  </conditionalFormatting>
  <conditionalFormatting sqref="R27:R34 R39:R42">
    <cfRule type="cellIs" dxfId="210" priority="4" operator="equal">
      <formula>#DIV/0!</formula>
    </cfRule>
  </conditionalFormatting>
  <conditionalFormatting sqref="R35:R38">
    <cfRule type="cellIs" dxfId="209" priority="3" operator="equal">
      <formula>#DIV/0!</formula>
    </cfRule>
  </conditionalFormatting>
  <conditionalFormatting sqref="R47:R54 R59:R62">
    <cfRule type="cellIs" dxfId="208" priority="2" operator="equal">
      <formula>#DIV/0!</formula>
    </cfRule>
  </conditionalFormatting>
  <conditionalFormatting sqref="R55:R58">
    <cfRule type="cellIs" dxfId="207" priority="1" operator="equal">
      <formula>#DIV/0!</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9297F-4EBB-1F48-A0B6-4DCF55F156A3}">
  <dimension ref="A1:AL1019"/>
  <sheetViews>
    <sheetView zoomScale="70" zoomScaleNormal="70" workbookViewId="0">
      <selection activeCell="Z174" sqref="Z174"/>
    </sheetView>
  </sheetViews>
  <sheetFormatPr baseColWidth="10" defaultColWidth="11" defaultRowHeight="15.6" x14ac:dyDescent="0.3"/>
  <cols>
    <col min="2" max="2" width="19.19921875" style="22" customWidth="1"/>
    <col min="3" max="3" width="27" style="19" customWidth="1"/>
    <col min="4" max="4" width="11.19921875" style="19" customWidth="1"/>
    <col min="5" max="5" width="14.69921875" style="19" customWidth="1"/>
    <col min="6" max="6" width="15" style="19" customWidth="1"/>
    <col min="7" max="7" width="17.5" style="19" customWidth="1"/>
    <col min="8" max="8" width="19.19921875" style="19" customWidth="1"/>
    <col min="9" max="9" width="16.69921875" style="19" customWidth="1"/>
    <col min="10" max="10" width="16" style="30" customWidth="1"/>
    <col min="11" max="12" width="15.19921875" style="31" customWidth="1"/>
    <col min="13" max="13" width="17.19921875" style="31" customWidth="1"/>
    <col min="14" max="14" width="14.69921875" style="45" customWidth="1"/>
    <col min="19" max="19" width="26.19921875" customWidth="1"/>
    <col min="20" max="20" width="27.19921875" customWidth="1"/>
    <col min="21" max="21" width="29" customWidth="1"/>
    <col min="22" max="22" width="21.19921875" style="7" customWidth="1"/>
    <col min="23" max="23" width="26.69921875" customWidth="1"/>
    <col min="24" max="24" width="25.19921875" customWidth="1"/>
    <col min="25" max="25" width="22.09765625" style="7" customWidth="1"/>
    <col min="26" max="26" width="27" customWidth="1"/>
    <col min="27" max="27" width="28.8984375" customWidth="1"/>
    <col min="28" max="28" width="25.3984375" customWidth="1"/>
    <col min="29" max="29" width="25.69921875" customWidth="1"/>
    <col min="30" max="30" width="26.19921875" customWidth="1"/>
    <col min="31" max="31" width="22.69921875" customWidth="1"/>
    <col min="32" max="32" width="16.19921875" customWidth="1"/>
    <col min="33" max="33" width="18.5" customWidth="1"/>
    <col min="34" max="34" width="19.8984375" customWidth="1"/>
    <col min="35" max="35" width="22.69921875" customWidth="1"/>
    <col min="36" max="36" width="30.796875" customWidth="1"/>
    <col min="37" max="37" width="18" customWidth="1"/>
    <col min="42" max="42" width="15.69921875" customWidth="1"/>
  </cols>
  <sheetData>
    <row r="1" spans="1:31" x14ac:dyDescent="0.3">
      <c r="B1" s="20"/>
      <c r="C1" s="18"/>
      <c r="D1" s="18"/>
      <c r="E1" s="18"/>
      <c r="F1" s="18"/>
      <c r="G1" s="18"/>
      <c r="H1" s="18"/>
      <c r="I1" s="18"/>
      <c r="J1" s="18"/>
      <c r="K1" s="32"/>
      <c r="L1" s="32"/>
      <c r="M1" s="32"/>
      <c r="N1" s="32"/>
    </row>
    <row r="2" spans="1:31" ht="18" x14ac:dyDescent="0.35">
      <c r="A2" s="6" t="s">
        <v>11</v>
      </c>
      <c r="B2" s="20"/>
      <c r="C2" s="18"/>
      <c r="D2" s="18"/>
      <c r="E2" s="18"/>
      <c r="F2" s="18"/>
      <c r="G2" s="18"/>
      <c r="H2" s="18"/>
      <c r="I2" s="18"/>
      <c r="J2" s="18"/>
      <c r="K2" s="32"/>
      <c r="L2" s="32"/>
      <c r="M2" s="32"/>
      <c r="N2" s="32"/>
    </row>
    <row r="3" spans="1:31" x14ac:dyDescent="0.3">
      <c r="B3" s="20"/>
      <c r="C3" s="18"/>
      <c r="D3" s="18"/>
      <c r="E3" s="18"/>
      <c r="F3" s="18"/>
      <c r="G3" s="18"/>
      <c r="H3" s="18"/>
      <c r="I3" s="18"/>
      <c r="J3" s="18"/>
      <c r="K3" s="32"/>
      <c r="L3" s="32"/>
      <c r="M3" s="32"/>
      <c r="N3" s="54" t="s">
        <v>18</v>
      </c>
      <c r="O3">
        <f>COUNT(C6:C1019)</f>
        <v>0</v>
      </c>
    </row>
    <row r="4" spans="1:31" ht="16.2" thickBot="1" x14ac:dyDescent="0.35">
      <c r="B4" s="20"/>
      <c r="C4" s="18"/>
      <c r="D4" s="18"/>
      <c r="E4" s="18"/>
      <c r="F4" s="18"/>
      <c r="G4" s="18"/>
      <c r="H4" s="18"/>
      <c r="I4" s="18"/>
      <c r="J4" s="18"/>
      <c r="K4" s="32"/>
      <c r="L4" s="32"/>
      <c r="M4" s="32"/>
      <c r="N4" s="32"/>
    </row>
    <row r="5" spans="1:31" x14ac:dyDescent="0.3">
      <c r="B5" s="21" t="s">
        <v>0</v>
      </c>
      <c r="C5" s="1" t="s">
        <v>44</v>
      </c>
      <c r="D5" s="1" t="s">
        <v>6</v>
      </c>
      <c r="E5" s="1" t="s">
        <v>7</v>
      </c>
      <c r="F5" s="1" t="s">
        <v>8</v>
      </c>
      <c r="G5" s="146" t="str">
        <f>Summary!A27</f>
        <v>Brut ProxNoise  (-)</v>
      </c>
      <c r="H5" s="146" t="str">
        <f>Summary!A28</f>
        <v>Fit Expo ProxNoise (-)</v>
      </c>
      <c r="I5" s="146" t="str">
        <f>Summary!A29</f>
        <v>Poly2 ProxNoise (-)</v>
      </c>
      <c r="J5" s="147" t="str">
        <f>Summary!A30</f>
        <v>Test-Bruit Proche (-)</v>
      </c>
      <c r="K5" s="150" t="str">
        <f>Summary!A31</f>
        <v>Convol Brut ProxNoise (-)</v>
      </c>
      <c r="L5" s="150" t="str">
        <f>Summary!A32</f>
        <v>Convol Fit Expo ProxNoise  (-)</v>
      </c>
      <c r="M5" s="150" t="str">
        <f>Summary!A33</f>
        <v>Convol Poly2 ProxNoise  (-)</v>
      </c>
      <c r="N5" s="150" t="str">
        <f>Summary!A34</f>
        <v>Convol Test-BruitProche  (-)</v>
      </c>
      <c r="S5" s="34" t="s">
        <v>44</v>
      </c>
      <c r="T5" s="175" t="s">
        <v>588</v>
      </c>
      <c r="U5" s="175" t="s">
        <v>589</v>
      </c>
      <c r="V5" s="175" t="s">
        <v>590</v>
      </c>
      <c r="W5" s="175" t="s">
        <v>597</v>
      </c>
      <c r="X5" s="175" t="s">
        <v>661</v>
      </c>
      <c r="Y5" s="175" t="s">
        <v>662</v>
      </c>
      <c r="Z5" s="175" t="s">
        <v>591</v>
      </c>
      <c r="AA5" s="175" t="s">
        <v>592</v>
      </c>
      <c r="AB5" s="175" t="s">
        <v>593</v>
      </c>
      <c r="AC5" s="175" t="s">
        <v>28</v>
      </c>
      <c r="AD5" s="175" t="s">
        <v>29</v>
      </c>
      <c r="AE5" s="176" t="s">
        <v>30</v>
      </c>
    </row>
    <row r="6" spans="1:31" x14ac:dyDescent="0.3">
      <c r="C6" s="19" t="s">
        <v>4</v>
      </c>
      <c r="S6" s="35" t="s">
        <v>17</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C7" s="19" t="s">
        <v>4</v>
      </c>
      <c r="S7" s="35" t="s">
        <v>17</v>
      </c>
      <c r="T7" s="3" t="e">
        <f t="shared" ref="T7:T15" si="0">AVERAGEIF(C:C,S7,G:G)</f>
        <v>#DIV/0!</v>
      </c>
      <c r="U7" s="3" t="e" cm="1">
        <f t="array" ref="U7">STDEVP(IF(C$6:C$1000=S7,G$6:G$1000))</f>
        <v>#DIV/0!</v>
      </c>
      <c r="V7" s="8" t="e">
        <f t="shared" ref="V7:V15"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C8" s="19" t="s">
        <v>4</v>
      </c>
      <c r="S8" s="35" t="s">
        <v>17</v>
      </c>
      <c r="T8" s="3" t="e">
        <f t="shared" si="0"/>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C9" s="19" t="s">
        <v>4</v>
      </c>
      <c r="S9" s="35" t="s">
        <v>17</v>
      </c>
      <c r="T9" s="3" t="e">
        <f t="shared" si="0"/>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C10" s="19" t="s">
        <v>4</v>
      </c>
      <c r="S10" s="35" t="s">
        <v>17</v>
      </c>
      <c r="T10" s="3" t="e">
        <f t="shared" si="0"/>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C11" s="19" t="s">
        <v>4</v>
      </c>
      <c r="S11" s="35" t="s">
        <v>17</v>
      </c>
      <c r="T11" s="3" t="e">
        <f t="shared" si="0"/>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C12" s="19" t="s">
        <v>4</v>
      </c>
      <c r="S12" s="35" t="s">
        <v>17</v>
      </c>
      <c r="T12" s="3" t="e">
        <f t="shared" si="0"/>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C13" s="19" t="s">
        <v>4</v>
      </c>
      <c r="S13" s="35" t="s">
        <v>17</v>
      </c>
      <c r="T13" s="3" t="e">
        <f t="shared" si="0"/>
        <v>#DIV/0!</v>
      </c>
      <c r="U13" s="3" t="e" cm="1">
        <f t="array" ref="U13">STDEVP(IF(C$6:C$1000=S13,G$6:G$1000))</f>
        <v>#DIV/0!</v>
      </c>
      <c r="V13" s="8" t="e">
        <f t="shared" si="1"/>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C14" s="19" t="s">
        <v>4</v>
      </c>
      <c r="S14" s="35" t="s">
        <v>17</v>
      </c>
      <c r="T14" s="3" t="e">
        <f t="shared" si="0"/>
        <v>#DIV/0!</v>
      </c>
      <c r="U14" s="3" t="e" cm="1">
        <f t="array" ref="U14">STDEVP(IF(C$6:C$1000=S14,G$6:G$1000))</f>
        <v>#DIV/0!</v>
      </c>
      <c r="V14" s="8" t="e">
        <f t="shared" si="1"/>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C15" s="19" t="s">
        <v>4</v>
      </c>
      <c r="S15" s="35" t="s">
        <v>17</v>
      </c>
      <c r="T15" s="3" t="e">
        <f t="shared" si="0"/>
        <v>#DIV/0!</v>
      </c>
      <c r="U15" s="3" t="e" cm="1">
        <f t="array" ref="U15">STDEVP(IF(C$6:C$1000=S15,G$6:G$1000))</f>
        <v>#DIV/0!</v>
      </c>
      <c r="V15" s="39" t="e">
        <f t="shared" si="1"/>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C16" s="19" t="s">
        <v>4</v>
      </c>
    </row>
    <row r="17" spans="3:31" x14ac:dyDescent="0.3">
      <c r="C17" s="19" t="s">
        <v>4</v>
      </c>
    </row>
    <row r="18" spans="3:31" ht="16.2" thickBot="1" x14ac:dyDescent="0.35">
      <c r="C18" s="19" t="s">
        <v>4</v>
      </c>
    </row>
    <row r="19" spans="3:31" x14ac:dyDescent="0.3">
      <c r="C19" s="19" t="s">
        <v>4</v>
      </c>
      <c r="S19" s="34" t="s">
        <v>44</v>
      </c>
      <c r="T19" s="177" t="s">
        <v>611</v>
      </c>
      <c r="U19" s="177" t="s">
        <v>612</v>
      </c>
      <c r="V19" s="177" t="s">
        <v>613</v>
      </c>
      <c r="W19" s="177" t="s">
        <v>614</v>
      </c>
      <c r="X19" s="177" t="s">
        <v>615</v>
      </c>
      <c r="Y19" s="177" t="s">
        <v>616</v>
      </c>
      <c r="Z19" s="177" t="s">
        <v>617</v>
      </c>
      <c r="AA19" s="177" t="s">
        <v>618</v>
      </c>
      <c r="AB19" s="177" t="s">
        <v>619</v>
      </c>
      <c r="AC19" s="177" t="s">
        <v>664</v>
      </c>
      <c r="AD19" s="177" t="s">
        <v>665</v>
      </c>
      <c r="AE19" s="178" t="s">
        <v>666</v>
      </c>
    </row>
    <row r="20" spans="3:31" x14ac:dyDescent="0.3">
      <c r="C20" s="19" t="s">
        <v>4</v>
      </c>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 t="shared" ref="Z20:Z29" si="8">AVERAGEIF(C:C,S20,M:M)</f>
        <v>#DIV/0!</v>
      </c>
      <c r="AA20" s="3" t="e" cm="1">
        <f t="array" ref="AA20">STDEVP(IF(C$6:C$1000=$S20,M$6:M$1000))</f>
        <v>#DIV/0!</v>
      </c>
      <c r="AB20" s="8" t="e">
        <f>AA20/Z20</f>
        <v>#DIV/0!</v>
      </c>
      <c r="AC20" s="3" t="e">
        <f t="shared" ref="AC20:AC29" si="9">AVERAGEIF(C:C,S20,N:N)</f>
        <v>#DIV/0!</v>
      </c>
      <c r="AD20" s="3" t="e" cm="1">
        <f t="array" ref="AD20">STDEVP(IF(C$6:C$1000=$S20,N$6:N$1000))</f>
        <v>#DIV/0!</v>
      </c>
      <c r="AE20" s="36" t="e">
        <f>AD20/AC20</f>
        <v>#DIV/0!</v>
      </c>
    </row>
    <row r="21" spans="3:31" x14ac:dyDescent="0.3">
      <c r="C21" s="19" t="s">
        <v>4</v>
      </c>
      <c r="S21" s="35" t="str">
        <f t="shared" ref="S21:S29" si="10">S7</f>
        <v>//</v>
      </c>
      <c r="T21" s="3" t="e">
        <f t="shared" ref="T21:T29" si="11">AVERAGEIF(C:C,S21,K:K)</f>
        <v>#DIV/0!</v>
      </c>
      <c r="U21" s="3" t="e" cm="1">
        <f t="array" ref="U21">STDEVP(IF(C$6:C$1000=S21,K$6:K$1000))</f>
        <v>#DIV/0!</v>
      </c>
      <c r="V21" s="8" t="e">
        <f t="shared" ref="V21:V29" si="12">U21/T21</f>
        <v>#DIV/0!</v>
      </c>
      <c r="W21" s="3" t="e">
        <f t="shared" ref="W21:W29" si="13">AVERAGEIF(C:C,S21,L:L)</f>
        <v>#DIV/0!</v>
      </c>
      <c r="X21" s="3" t="e" cm="1">
        <f t="array" ref="X21">STDEVP(IF(C$6:C$1000=S21,L$6:L$1000))</f>
        <v>#DIV/0!</v>
      </c>
      <c r="Y21" s="8" t="e">
        <f t="shared" ref="Y21:Y29" si="14">X21/W21</f>
        <v>#DIV/0!</v>
      </c>
      <c r="Z21" s="3" t="e">
        <f t="shared" si="8"/>
        <v>#DIV/0!</v>
      </c>
      <c r="AA21" s="3" t="e" cm="1">
        <f t="array" ref="AA21">STDEVP(IF(C$6:C$1000=$S21,M$6:M$1000))</f>
        <v>#DIV/0!</v>
      </c>
      <c r="AB21" s="8" t="e">
        <f t="shared" ref="AB21:AB29" si="15">AA21/Z21</f>
        <v>#DIV/0!</v>
      </c>
      <c r="AC21" s="3" t="e">
        <f t="shared" si="9"/>
        <v>#DIV/0!</v>
      </c>
      <c r="AD21" s="3" t="e" cm="1">
        <f t="array" ref="AD21">STDEVP(IF(C$6:C$1000=$S21,N$6:N$1000))</f>
        <v>#DIV/0!</v>
      </c>
      <c r="AE21" s="36" t="e">
        <f t="shared" ref="AE21:AE29" si="16">AD21/AC21</f>
        <v>#DIV/0!</v>
      </c>
    </row>
    <row r="22" spans="3:31" x14ac:dyDescent="0.3">
      <c r="C22" s="19" t="s">
        <v>4</v>
      </c>
      <c r="S22" s="35" t="str">
        <f t="shared" si="10"/>
        <v>//</v>
      </c>
      <c r="T22" s="3" t="e">
        <f t="shared" si="11"/>
        <v>#DIV/0!</v>
      </c>
      <c r="U22" s="3" t="e" cm="1">
        <f t="array" ref="U22">STDEVP(IF(C$6:C$1000=S22,K$6:K$1000))</f>
        <v>#DIV/0!</v>
      </c>
      <c r="V22" s="8" t="e">
        <f t="shared" si="12"/>
        <v>#DIV/0!</v>
      </c>
      <c r="W22" s="3" t="e">
        <f t="shared" si="13"/>
        <v>#DIV/0!</v>
      </c>
      <c r="X22" s="3" t="e" cm="1">
        <f t="array" ref="X22">STDEVP(IF(C$6:C$1000=S22,L$6:L$1000))</f>
        <v>#DIV/0!</v>
      </c>
      <c r="Y22" s="8" t="e">
        <f t="shared" si="14"/>
        <v>#DIV/0!</v>
      </c>
      <c r="Z22" s="3" t="e">
        <f t="shared" si="8"/>
        <v>#DIV/0!</v>
      </c>
      <c r="AA22" s="3" t="e" cm="1">
        <f t="array" ref="AA22">STDEVP(IF(C$6:C$1000=$S22,M$6:M$1000))</f>
        <v>#DIV/0!</v>
      </c>
      <c r="AB22" s="8" t="e">
        <f t="shared" si="15"/>
        <v>#DIV/0!</v>
      </c>
      <c r="AC22" s="3" t="e">
        <f t="shared" si="9"/>
        <v>#DIV/0!</v>
      </c>
      <c r="AD22" s="3" t="e" cm="1">
        <f t="array" ref="AD22">STDEVP(IF(C$6:C$1000=$S22,N$6:N$1000))</f>
        <v>#DIV/0!</v>
      </c>
      <c r="AE22" s="36" t="e">
        <f t="shared" si="16"/>
        <v>#DIV/0!</v>
      </c>
    </row>
    <row r="23" spans="3:31" x14ac:dyDescent="0.3">
      <c r="C23" s="19" t="s">
        <v>4</v>
      </c>
      <c r="S23" s="35" t="str">
        <f t="shared" si="10"/>
        <v>//</v>
      </c>
      <c r="T23" s="3" t="e">
        <f t="shared" si="11"/>
        <v>#DIV/0!</v>
      </c>
      <c r="U23" s="3" t="e" cm="1">
        <f t="array" ref="U23">STDEVP(IF(C$6:C$1000=S23,K$6:K$1000))</f>
        <v>#DIV/0!</v>
      </c>
      <c r="V23" s="8" t="e">
        <f t="shared" si="12"/>
        <v>#DIV/0!</v>
      </c>
      <c r="W23" s="3" t="e">
        <f t="shared" si="13"/>
        <v>#DIV/0!</v>
      </c>
      <c r="X23" s="3" t="e" cm="1">
        <f t="array" ref="X23">STDEVP(IF(C$6:C$1000=S23,L$6:L$1000))</f>
        <v>#DIV/0!</v>
      </c>
      <c r="Y23" s="8" t="e">
        <f t="shared" si="14"/>
        <v>#DIV/0!</v>
      </c>
      <c r="Z23" s="3" t="e">
        <f t="shared" si="8"/>
        <v>#DIV/0!</v>
      </c>
      <c r="AA23" s="3" t="e" cm="1">
        <f t="array" ref="AA23">STDEVP(IF(C$6:C$1000=$S23,M$6:M$1000))</f>
        <v>#DIV/0!</v>
      </c>
      <c r="AB23" s="8" t="e">
        <f t="shared" si="15"/>
        <v>#DIV/0!</v>
      </c>
      <c r="AC23" s="3" t="e">
        <f t="shared" si="9"/>
        <v>#DIV/0!</v>
      </c>
      <c r="AD23" s="3" t="e" cm="1">
        <f t="array" ref="AD23">STDEVP(IF(C$6:C$1000=$S23,N$6:N$1000))</f>
        <v>#DIV/0!</v>
      </c>
      <c r="AE23" s="36" t="e">
        <f t="shared" si="16"/>
        <v>#DIV/0!</v>
      </c>
    </row>
    <row r="24" spans="3:31" x14ac:dyDescent="0.3">
      <c r="C24" s="19" t="s">
        <v>4</v>
      </c>
      <c r="S24" s="35" t="str">
        <f t="shared" si="10"/>
        <v>//</v>
      </c>
      <c r="T24" s="3" t="e">
        <f t="shared" si="11"/>
        <v>#DIV/0!</v>
      </c>
      <c r="U24" s="3" t="e" cm="1">
        <f t="array" ref="U24">STDEVP(IF(C$6:C$1000=S24,K$6:K$1000))</f>
        <v>#DIV/0!</v>
      </c>
      <c r="V24" s="8" t="e">
        <f t="shared" si="12"/>
        <v>#DIV/0!</v>
      </c>
      <c r="W24" s="3" t="e">
        <f t="shared" si="13"/>
        <v>#DIV/0!</v>
      </c>
      <c r="X24" s="3" t="e" cm="1">
        <f t="array" ref="X24">STDEVP(IF(C$6:C$1000=S24,L$6:L$1000))</f>
        <v>#DIV/0!</v>
      </c>
      <c r="Y24" s="8" t="e">
        <f t="shared" si="14"/>
        <v>#DIV/0!</v>
      </c>
      <c r="Z24" s="3" t="e">
        <f t="shared" si="8"/>
        <v>#DIV/0!</v>
      </c>
      <c r="AA24" s="3" t="e" cm="1">
        <f t="array" ref="AA24">STDEVP(IF(C$6:C$1000=$S24,M$6:M$1000))</f>
        <v>#DIV/0!</v>
      </c>
      <c r="AB24" s="8" t="e">
        <f t="shared" si="15"/>
        <v>#DIV/0!</v>
      </c>
      <c r="AC24" s="3" t="e">
        <f t="shared" si="9"/>
        <v>#DIV/0!</v>
      </c>
      <c r="AD24" s="3" t="e" cm="1">
        <f t="array" ref="AD24">STDEVP(IF(C$6:C$1000=$S24,N$6:N$1000))</f>
        <v>#DIV/0!</v>
      </c>
      <c r="AE24" s="36" t="e">
        <f t="shared" si="16"/>
        <v>#DIV/0!</v>
      </c>
    </row>
    <row r="25" spans="3:31" x14ac:dyDescent="0.3">
      <c r="C25" s="19" t="s">
        <v>4</v>
      </c>
      <c r="S25" s="35" t="str">
        <f t="shared" si="10"/>
        <v>//</v>
      </c>
      <c r="T25" s="3" t="e">
        <f t="shared" si="11"/>
        <v>#DIV/0!</v>
      </c>
      <c r="U25" s="3" t="e" cm="1">
        <f t="array" ref="U25">STDEVP(IF(C$6:C$1000=S25,K$6:K$1000))</f>
        <v>#DIV/0!</v>
      </c>
      <c r="V25" s="8" t="e">
        <f t="shared" si="12"/>
        <v>#DIV/0!</v>
      </c>
      <c r="W25" s="3" t="e">
        <f t="shared" si="13"/>
        <v>#DIV/0!</v>
      </c>
      <c r="X25" s="3" t="e" cm="1">
        <f t="array" ref="X25">STDEVP(IF(C$6:C$1000=S25,L$6:L$1000))</f>
        <v>#DIV/0!</v>
      </c>
      <c r="Y25" s="8" t="e">
        <f t="shared" si="14"/>
        <v>#DIV/0!</v>
      </c>
      <c r="Z25" s="3" t="e">
        <f t="shared" si="8"/>
        <v>#DIV/0!</v>
      </c>
      <c r="AA25" s="3" t="e" cm="1">
        <f t="array" ref="AA25">STDEVP(IF(C$6:C$1000=$S25,M$6:M$1000))</f>
        <v>#DIV/0!</v>
      </c>
      <c r="AB25" s="8" t="e">
        <f t="shared" si="15"/>
        <v>#DIV/0!</v>
      </c>
      <c r="AC25" s="3" t="e">
        <f t="shared" si="9"/>
        <v>#DIV/0!</v>
      </c>
      <c r="AD25" s="3" t="e" cm="1">
        <f t="array" ref="AD25">STDEVP(IF(C$6:C$1000=$S25,N$6:N$1000))</f>
        <v>#DIV/0!</v>
      </c>
      <c r="AE25" s="36" t="e">
        <f t="shared" si="16"/>
        <v>#DIV/0!</v>
      </c>
    </row>
    <row r="26" spans="3:31" x14ac:dyDescent="0.3">
      <c r="C26" s="19" t="s">
        <v>4</v>
      </c>
      <c r="S26" s="35" t="str">
        <f t="shared" si="10"/>
        <v>//</v>
      </c>
      <c r="T26" s="3" t="e">
        <f t="shared" si="11"/>
        <v>#DIV/0!</v>
      </c>
      <c r="U26" s="3" t="e" cm="1">
        <f t="array" ref="U26">STDEVP(IF(C$6:C$1000=S26,K$6:K$1000))</f>
        <v>#DIV/0!</v>
      </c>
      <c r="V26" s="8" t="e">
        <f t="shared" si="12"/>
        <v>#DIV/0!</v>
      </c>
      <c r="W26" s="3" t="e">
        <f t="shared" si="13"/>
        <v>#DIV/0!</v>
      </c>
      <c r="X26" s="3" t="e" cm="1">
        <f t="array" ref="X26">STDEVP(IF(C$6:C$1000=S26,L$6:L$1000))</f>
        <v>#DIV/0!</v>
      </c>
      <c r="Y26" s="8" t="e">
        <f t="shared" si="14"/>
        <v>#DIV/0!</v>
      </c>
      <c r="Z26" s="3" t="e">
        <f t="shared" si="8"/>
        <v>#DIV/0!</v>
      </c>
      <c r="AA26" s="3" t="e" cm="1">
        <f t="array" ref="AA26">STDEVP(IF(C$6:C$1000=$S26,M$6:M$1000))</f>
        <v>#DIV/0!</v>
      </c>
      <c r="AB26" s="8" t="e">
        <f t="shared" si="15"/>
        <v>#DIV/0!</v>
      </c>
      <c r="AC26" s="3" t="e">
        <f t="shared" si="9"/>
        <v>#DIV/0!</v>
      </c>
      <c r="AD26" s="3" t="e" cm="1">
        <f t="array" ref="AD26">STDEVP(IF(C$6:C$1000=$S26,N$6:N$1000))</f>
        <v>#DIV/0!</v>
      </c>
      <c r="AE26" s="36" t="e">
        <f t="shared" si="16"/>
        <v>#DIV/0!</v>
      </c>
    </row>
    <row r="27" spans="3:31" x14ac:dyDescent="0.3">
      <c r="C27" s="19" t="s">
        <v>4</v>
      </c>
      <c r="S27" s="35" t="str">
        <f t="shared" si="10"/>
        <v>//</v>
      </c>
      <c r="T27" s="3" t="e">
        <f t="shared" si="11"/>
        <v>#DIV/0!</v>
      </c>
      <c r="U27" s="3" t="e" cm="1">
        <f t="array" ref="U27">STDEVP(IF(C$6:C$1000=S27,K$6:K$1000))</f>
        <v>#DIV/0!</v>
      </c>
      <c r="V27" s="8" t="e">
        <f t="shared" si="12"/>
        <v>#DIV/0!</v>
      </c>
      <c r="W27" s="3" t="e">
        <f t="shared" si="13"/>
        <v>#DIV/0!</v>
      </c>
      <c r="X27" s="3" t="e" cm="1">
        <f t="array" ref="X27">STDEVP(IF(C$6:C$1000=S27,L$6:L$1000))</f>
        <v>#DIV/0!</v>
      </c>
      <c r="Y27" s="8" t="e">
        <f t="shared" si="14"/>
        <v>#DIV/0!</v>
      </c>
      <c r="Z27" s="3" t="e">
        <f t="shared" si="8"/>
        <v>#DIV/0!</v>
      </c>
      <c r="AA27" s="3" t="e" cm="1">
        <f t="array" ref="AA27">STDEVP(IF(C$6:C$1000=$S27,M$6:M$1000))</f>
        <v>#DIV/0!</v>
      </c>
      <c r="AB27" s="8" t="e">
        <f t="shared" si="15"/>
        <v>#DIV/0!</v>
      </c>
      <c r="AC27" s="3" t="e">
        <f t="shared" si="9"/>
        <v>#DIV/0!</v>
      </c>
      <c r="AD27" s="3" t="e" cm="1">
        <f t="array" ref="AD27">STDEVP(IF(C$6:C$1000=$S27,N$6:N$1000))</f>
        <v>#DIV/0!</v>
      </c>
      <c r="AE27" s="36" t="e">
        <f t="shared" si="16"/>
        <v>#DIV/0!</v>
      </c>
    </row>
    <row r="28" spans="3:31" x14ac:dyDescent="0.3">
      <c r="C28" s="19" t="s">
        <v>4</v>
      </c>
      <c r="S28" s="35" t="str">
        <f t="shared" si="10"/>
        <v>//</v>
      </c>
      <c r="T28" s="3" t="e">
        <f t="shared" si="11"/>
        <v>#DIV/0!</v>
      </c>
      <c r="U28" s="3" t="e" cm="1">
        <f t="array" ref="U28">STDEVP(IF(C$6:C$1000=S28,K$6:K$1000))</f>
        <v>#DIV/0!</v>
      </c>
      <c r="V28" s="8" t="e">
        <f t="shared" si="12"/>
        <v>#DIV/0!</v>
      </c>
      <c r="W28" s="3" t="e">
        <f t="shared" si="13"/>
        <v>#DIV/0!</v>
      </c>
      <c r="X28" s="3" t="e" cm="1">
        <f t="array" ref="X28">STDEVP(IF(C$6:C$1000=S28,L$6:L$1000))</f>
        <v>#DIV/0!</v>
      </c>
      <c r="Y28" s="8" t="e">
        <f t="shared" si="14"/>
        <v>#DIV/0!</v>
      </c>
      <c r="Z28" s="3" t="e">
        <f t="shared" si="8"/>
        <v>#DIV/0!</v>
      </c>
      <c r="AA28" s="3" t="e" cm="1">
        <f t="array" ref="AA28">STDEVP(IF(C$6:C$1000=$S28,M$6:M$1000))</f>
        <v>#DIV/0!</v>
      </c>
      <c r="AB28" s="8" t="e">
        <f t="shared" si="15"/>
        <v>#DIV/0!</v>
      </c>
      <c r="AC28" s="3" t="e">
        <f t="shared" si="9"/>
        <v>#DIV/0!</v>
      </c>
      <c r="AD28" s="3" t="e" cm="1">
        <f t="array" ref="AD28">STDEVP(IF(C$6:C$1000=$S28,N$6:N$1000))</f>
        <v>#DIV/0!</v>
      </c>
      <c r="AE28" s="36" t="e">
        <f t="shared" si="16"/>
        <v>#DIV/0!</v>
      </c>
    </row>
    <row r="29" spans="3:31" ht="16.2" thickBot="1" x14ac:dyDescent="0.35">
      <c r="C29" s="19" t="s">
        <v>4</v>
      </c>
      <c r="S29" s="37" t="str">
        <f t="shared" si="10"/>
        <v>//</v>
      </c>
      <c r="T29" s="3" t="e">
        <f t="shared" si="11"/>
        <v>#DIV/0!</v>
      </c>
      <c r="U29" s="3" t="e" cm="1">
        <f t="array" ref="U29">STDEVP(IF(C$6:C$1000=S29,K$6:K$1000))</f>
        <v>#DIV/0!</v>
      </c>
      <c r="V29" s="39" t="e">
        <f t="shared" si="12"/>
        <v>#DIV/0!</v>
      </c>
      <c r="W29" s="3" t="e">
        <f t="shared" si="13"/>
        <v>#DIV/0!</v>
      </c>
      <c r="X29" s="3" t="e" cm="1">
        <f t="array" ref="X29">STDEVP(IF(C$6:C$1000=S29,L$6:L$1000))</f>
        <v>#DIV/0!</v>
      </c>
      <c r="Y29" s="164" t="e">
        <f t="shared" si="14"/>
        <v>#DIV/0!</v>
      </c>
      <c r="Z29" s="38" t="e">
        <f t="shared" si="8"/>
        <v>#DIV/0!</v>
      </c>
      <c r="AA29" s="3" t="e" cm="1">
        <f t="array" ref="AA29">STDEVP(IF(C$6:C$1000=$S29,M$6:M$1000))</f>
        <v>#DIV/0!</v>
      </c>
      <c r="AB29" s="39" t="e">
        <f t="shared" si="15"/>
        <v>#DIV/0!</v>
      </c>
      <c r="AC29" s="38" t="e">
        <f t="shared" si="9"/>
        <v>#DIV/0!</v>
      </c>
      <c r="AD29" s="3" t="e" cm="1">
        <f t="array" ref="AD29">STDEVP(IF(C$6:C$1000=$S29,N$6:N$1000))</f>
        <v>#DIV/0!</v>
      </c>
      <c r="AE29" s="40" t="e">
        <f t="shared" si="16"/>
        <v>#DIV/0!</v>
      </c>
    </row>
    <row r="30" spans="3:31" x14ac:dyDescent="0.3">
      <c r="C30" s="19" t="s">
        <v>4</v>
      </c>
    </row>
    <row r="31" spans="3:31" x14ac:dyDescent="0.3">
      <c r="C31" s="19" t="s">
        <v>4</v>
      </c>
    </row>
    <row r="32" spans="3:31" x14ac:dyDescent="0.3">
      <c r="C32" s="19" t="s">
        <v>4</v>
      </c>
    </row>
    <row r="33" spans="3:38" ht="16.2" thickBot="1" x14ac:dyDescent="0.35">
      <c r="C33" s="19" t="s">
        <v>4</v>
      </c>
    </row>
    <row r="34" spans="3:38" ht="16.2" thickBot="1" x14ac:dyDescent="0.35">
      <c r="C34" s="19" t="s">
        <v>4</v>
      </c>
      <c r="S34" s="196"/>
      <c r="T34" s="197"/>
      <c r="U34" s="197"/>
      <c r="V34" s="197"/>
      <c r="W34" s="197"/>
      <c r="X34" s="197"/>
      <c r="Y34" s="197"/>
      <c r="Z34" s="197"/>
      <c r="AA34" s="197"/>
      <c r="AB34" s="197"/>
      <c r="AC34" s="197"/>
      <c r="AD34" s="197"/>
      <c r="AE34" s="198"/>
    </row>
    <row r="35" spans="3:38" x14ac:dyDescent="0.3">
      <c r="C35" s="19" t="s">
        <v>4</v>
      </c>
    </row>
    <row r="36" spans="3:38" x14ac:dyDescent="0.3">
      <c r="C36" s="19" t="s">
        <v>4</v>
      </c>
    </row>
    <row r="37" spans="3:38" x14ac:dyDescent="0.3">
      <c r="C37" s="19" t="s">
        <v>4</v>
      </c>
    </row>
    <row r="38" spans="3:38" ht="16.2" thickBot="1" x14ac:dyDescent="0.35">
      <c r="C38" s="19" t="s">
        <v>4</v>
      </c>
      <c r="S38" s="9" t="s">
        <v>2</v>
      </c>
      <c r="U38" s="9" t="s">
        <v>47</v>
      </c>
      <c r="V38" t="str">
        <f>Params!B11</f>
        <v>ngml</v>
      </c>
      <c r="X38" s="171" t="s">
        <v>678</v>
      </c>
      <c r="AB38" s="49" t="s">
        <v>2</v>
      </c>
      <c r="AC38" s="32"/>
      <c r="AD38" s="9" t="s">
        <v>47</v>
      </c>
      <c r="AE38" s="32" t="str">
        <f>Params!B11</f>
        <v>ngml</v>
      </c>
      <c r="AF38" s="32"/>
      <c r="AG38" s="171" t="s">
        <v>679</v>
      </c>
    </row>
    <row r="39" spans="3:38" ht="16.95" customHeight="1" thickBot="1" x14ac:dyDescent="0.35">
      <c r="C39" s="19" t="s">
        <v>4</v>
      </c>
      <c r="S39" s="26" t="s">
        <v>1</v>
      </c>
      <c r="T39" s="27" t="s">
        <v>588</v>
      </c>
      <c r="U39" s="28" t="s">
        <v>3</v>
      </c>
      <c r="V39" s="28" t="s">
        <v>83</v>
      </c>
      <c r="W39" s="28" t="str">
        <f>IF(Params!$B$4="Sandwich","Mean0 + 2xSigma","Mean0 - 2xSigma")</f>
        <v>Mean0 - 2xSigma</v>
      </c>
      <c r="X39" s="29" t="str">
        <f>IF(Params!$B$4="Sandwich","Mean0 + 3xSigma","Mean0 - 3xSigma")</f>
        <v>Mean0 - 3xSigma</v>
      </c>
      <c r="Y39" s="87" t="s">
        <v>73</v>
      </c>
      <c r="Z39" s="91" t="s">
        <v>77</v>
      </c>
      <c r="AA39" s="91" t="s">
        <v>78</v>
      </c>
      <c r="AB39" s="26" t="s">
        <v>1</v>
      </c>
      <c r="AC39" s="27" t="s">
        <v>597</v>
      </c>
      <c r="AD39" s="28" t="s">
        <v>3</v>
      </c>
      <c r="AE39" s="28" t="s">
        <v>83</v>
      </c>
      <c r="AF39" s="28" t="str">
        <f>IF(Params!$B$4="Sandwich","Mean0 + 2xSigma","Mean0 - 2xSigma")</f>
        <v>Mean0 - 2xSigma</v>
      </c>
      <c r="AG39" s="29" t="str">
        <f>IF(Params!$B$4="Sandwich","Mean0 + 3xSigma","Mean0 - 3xSigma")</f>
        <v>Mean0 - 3xSigma</v>
      </c>
      <c r="AH39" s="87" t="s">
        <v>502</v>
      </c>
      <c r="AI39" s="91" t="s">
        <v>77</v>
      </c>
      <c r="AJ39" s="91" t="s">
        <v>78</v>
      </c>
    </row>
    <row r="40" spans="3:38" ht="16.2" thickTop="1" x14ac:dyDescent="0.3">
      <c r="C40" s="19" t="s">
        <v>4</v>
      </c>
      <c r="S40" s="10">
        <f>MIN(S7:S15)/100</f>
        <v>0</v>
      </c>
      <c r="T40" s="47" t="e">
        <f>T6</f>
        <v>#DIV/0!</v>
      </c>
      <c r="U40" s="11" t="e">
        <f>U6</f>
        <v>#DIV/0!</v>
      </c>
      <c r="V40" s="11" t="e">
        <f>T$40</f>
        <v>#DIV/0!</v>
      </c>
      <c r="W40" s="11" t="e">
        <f>IF(Params!$B$4="Sandwich",T$40+2*U$40,T$40-2*U$40)</f>
        <v>#DIV/0!</v>
      </c>
      <c r="X40" s="12" t="e">
        <f>IF(Params!$B$4="Sandwich",T$40+3*U$40,T$40-3*U$40)</f>
        <v>#DIV/0!</v>
      </c>
      <c r="Y40" s="88" t="e">
        <f t="shared" ref="Y40:Y47" si="17">T41-T40</f>
        <v>#DIV/0!</v>
      </c>
      <c r="Z40" t="e">
        <f>IF(Params!$B$4="Sandwich",IF($T40&gt;W40,1,0),IF($T40&lt;W40,1,0))*IF($S41="//",1,Z41)</f>
        <v>#DIV/0!</v>
      </c>
      <c r="AA40" s="92" t="e">
        <f>IF(Params!$B$4="Sandwich",IF($T40&gt;X40,1,0),IF($T40&lt;X40,1,0))*IF($S41="//",1,AA41)</f>
        <v>#DIV/0!</v>
      </c>
      <c r="AB40" s="10">
        <f>MIN(S7:S15)/100</f>
        <v>0</v>
      </c>
      <c r="AC40" s="33" t="e">
        <f>W6</f>
        <v>#DIV/0!</v>
      </c>
      <c r="AD40" s="11" t="e">
        <f>X6</f>
        <v>#DIV/0!</v>
      </c>
      <c r="AE40" s="11" t="e">
        <f>AC$40</f>
        <v>#DIV/0!</v>
      </c>
      <c r="AF40" s="11" t="e">
        <f>IF(Params!$B$4="Sandwich",AC$40+2*AD$40,AC$40-2*AD$40)</f>
        <v>#DIV/0!</v>
      </c>
      <c r="AG40" s="12" t="e">
        <f>IF(Params!$B$4="Sandwich",AC$40+3*AD$40,AC$40-3*AD$40)</f>
        <v>#DIV/0!</v>
      </c>
      <c r="AH40" s="88" t="e">
        <f t="shared" ref="AH40:AH47" si="18">AC41-AC40</f>
        <v>#DIV/0!</v>
      </c>
      <c r="AI40" t="e">
        <f>IF(Params!$B$4="Sandwich",IF($AC40&gt;AF40,1,0),IF($AC40&lt;AF40,1,0))*IF($S41="//",1,AI41)</f>
        <v>#DIV/0!</v>
      </c>
      <c r="AJ40" s="92" t="e">
        <f>IF(Params!$B$4="Sandwich",IF($AC40&gt;AG40,1,0),IF($AC40&lt;AG40,1,0))*IF($S41="//",1,AJ41)</f>
        <v>#DIV/0!</v>
      </c>
      <c r="AL40" s="92"/>
    </row>
    <row r="41" spans="3:38" x14ac:dyDescent="0.3">
      <c r="C41" s="19" t="s">
        <v>4</v>
      </c>
      <c r="S41" s="10" t="str">
        <f>S7</f>
        <v>//</v>
      </c>
      <c r="T41" s="47" t="e">
        <f>T7</f>
        <v>#DIV/0!</v>
      </c>
      <c r="U41" s="11" t="e">
        <f t="shared" ref="U41:U49" si="19">U7</f>
        <v>#DIV/0!</v>
      </c>
      <c r="V41" s="11" t="e">
        <f t="shared" ref="V41:V49" si="20">T$40</f>
        <v>#DIV/0!</v>
      </c>
      <c r="W41" s="11" t="e">
        <f>IF(Params!$B$4="Sandwich",T$40+2*U$40,T$40-2*U$40)</f>
        <v>#DIV/0!</v>
      </c>
      <c r="X41" s="12" t="e">
        <f>IF(Params!$B$4="Sandwich",T$40+3*U$40,T$40-3*U$40)</f>
        <v>#DIV/0!</v>
      </c>
      <c r="Y41" s="88" t="e">
        <f t="shared" si="17"/>
        <v>#DIV/0!</v>
      </c>
      <c r="Z41" s="92" t="e">
        <f>IF(Params!$B$4="Sandwich",IF($T41&gt;W41,1,0),IF($T41&lt;W41,1,0))*IF($S42="//",1,Z42)</f>
        <v>#DIV/0!</v>
      </c>
      <c r="AA41" s="92" t="e">
        <f>IF(Params!$B$4="Sandwich",IF($T41&gt;X41,1,0),IF($T41&lt;X41,1,0))*IF($S42="//",1,AA42)</f>
        <v>#DIV/0!</v>
      </c>
      <c r="AB41" s="10" t="str">
        <f t="shared" ref="AB41:AB49" si="21">S7</f>
        <v>//</v>
      </c>
      <c r="AC41" s="33" t="e">
        <f t="shared" ref="AC41:AC49" si="22">W7</f>
        <v>#DIV/0!</v>
      </c>
      <c r="AD41" s="11" t="e">
        <f t="shared" ref="AD41:AD49" si="23">X7</f>
        <v>#DIV/0!</v>
      </c>
      <c r="AE41" s="11" t="e">
        <f t="shared" ref="AE41:AE49" si="24">AC$40</f>
        <v>#DIV/0!</v>
      </c>
      <c r="AF41" s="11" t="e">
        <f>IF(Params!$B$4="Sandwich",AC$40+2*AD$40,AC$40-2*AD$40)</f>
        <v>#DIV/0!</v>
      </c>
      <c r="AG41" s="12" t="e">
        <f>IF(Params!$B$4="Sandwich",AC$40+3*AD$40,AC$40-3*AD$40)</f>
        <v>#DIV/0!</v>
      </c>
      <c r="AH41" s="88" t="e">
        <f t="shared" si="18"/>
        <v>#DIV/0!</v>
      </c>
      <c r="AI41" s="92" t="e">
        <f>IF(Params!$B$4="Sandwich",IF($AC41&gt;AF41,1,0),IF($AC41&lt;AF41,1,0))*IF($S42="//",1,AI42)</f>
        <v>#DIV/0!</v>
      </c>
      <c r="AJ41" s="92" t="e">
        <f>IF(Params!$B$4="Sandwich",IF($AC41&gt;AG41,1,0),IF($AC41&lt;AG41,1,0))*IF($S42="//",1,AJ42)</f>
        <v>#DIV/0!</v>
      </c>
      <c r="AK41" s="92"/>
    </row>
    <row r="42" spans="3:38" x14ac:dyDescent="0.3">
      <c r="C42" s="19" t="s">
        <v>4</v>
      </c>
      <c r="S42" s="10" t="str">
        <f>S8</f>
        <v>//</v>
      </c>
      <c r="T42" s="47" t="e">
        <f>T8</f>
        <v>#DIV/0!</v>
      </c>
      <c r="U42" s="11" t="e">
        <f t="shared" si="19"/>
        <v>#DIV/0!</v>
      </c>
      <c r="V42" s="11" t="e">
        <f t="shared" si="20"/>
        <v>#DIV/0!</v>
      </c>
      <c r="W42" s="11" t="e">
        <f>IF(Params!$B$4="Sandwich",T$40+2*U$40,T$40-2*U$40)</f>
        <v>#DIV/0!</v>
      </c>
      <c r="X42" s="12" t="e">
        <f>IF(Params!$B$4="Sandwich",T$40+3*U$40,T$40-3*U$40)</f>
        <v>#DIV/0!</v>
      </c>
      <c r="Y42" s="88" t="e">
        <f t="shared" si="17"/>
        <v>#DIV/0!</v>
      </c>
      <c r="Z42" s="92" t="e">
        <f>IF(Params!$B$4="Sandwich",IF($T42&gt;W42,1,0),IF($T42&lt;W42,1,0))*IF($S43="//",1,Z43)</f>
        <v>#DIV/0!</v>
      </c>
      <c r="AA42" s="92" t="e">
        <f>IF(Params!$B$4="Sandwich",IF($T42&gt;X42,1,0),IF($T42&lt;X42,1,0))*IF($S43="//",1,AA43)</f>
        <v>#DIV/0!</v>
      </c>
      <c r="AB42" s="10" t="str">
        <f t="shared" si="21"/>
        <v>//</v>
      </c>
      <c r="AC42" s="33" t="e">
        <f t="shared" si="22"/>
        <v>#DIV/0!</v>
      </c>
      <c r="AD42" s="11" t="e">
        <f t="shared" si="23"/>
        <v>#DIV/0!</v>
      </c>
      <c r="AE42" s="11" t="e">
        <f t="shared" si="24"/>
        <v>#DIV/0!</v>
      </c>
      <c r="AF42" s="11" t="e">
        <f>IF(Params!$B$4="Sandwich",AC$40+2*AD$40,AC$40-2*AD$40)</f>
        <v>#DIV/0!</v>
      </c>
      <c r="AG42" s="12" t="e">
        <f>IF(Params!$B$4="Sandwich",AC$40+3*AD$40,AC$40-3*AD$40)</f>
        <v>#DIV/0!</v>
      </c>
      <c r="AH42" s="88" t="e">
        <f t="shared" si="18"/>
        <v>#DIV/0!</v>
      </c>
      <c r="AI42" s="92" t="e">
        <f>IF(Params!$B$4="Sandwich",IF($AC42&gt;AF42,1,0),IF($AC42&lt;AF42,1,0))*IF($S43="//",1,AI43)</f>
        <v>#DIV/0!</v>
      </c>
      <c r="AJ42" s="92" t="e">
        <f>IF(Params!$B$4="Sandwich",IF($AC42&gt;AG42,1,0),IF($AC42&lt;AG42,1,0))*IF($S43="//",1,AJ43)</f>
        <v>#DIV/0!</v>
      </c>
      <c r="AK42" s="92"/>
    </row>
    <row r="43" spans="3:38" x14ac:dyDescent="0.3">
      <c r="C43" s="19" t="s">
        <v>4</v>
      </c>
      <c r="S43" s="10" t="str">
        <f>S9</f>
        <v>//</v>
      </c>
      <c r="T43" s="47" t="e">
        <f t="shared" ref="T43:T49" si="25">T9</f>
        <v>#DIV/0!</v>
      </c>
      <c r="U43" s="11" t="e">
        <f t="shared" si="19"/>
        <v>#DIV/0!</v>
      </c>
      <c r="V43" s="11" t="e">
        <f t="shared" si="20"/>
        <v>#DIV/0!</v>
      </c>
      <c r="W43" s="11" t="e">
        <f>IF(Params!$B$4="Sandwich",T$40+2*U$40,T$40-2*U$40)</f>
        <v>#DIV/0!</v>
      </c>
      <c r="X43" s="12" t="e">
        <f>IF(Params!$B$4="Sandwich",T$40+3*U$40,T$40-3*U$40)</f>
        <v>#DIV/0!</v>
      </c>
      <c r="Y43" s="88" t="e">
        <f t="shared" si="17"/>
        <v>#DIV/0!</v>
      </c>
      <c r="Z43" s="92" t="e">
        <f>IF(Params!$B$4="Sandwich",IF($T43&gt;W43,1,0),IF($T43&lt;W43,1,0))*IF($S44="//",1,Z44)</f>
        <v>#DIV/0!</v>
      </c>
      <c r="AA43" s="92" t="e">
        <f>IF(Params!$B$4="Sandwich",IF($T43&gt;X43,1,0),IF($T43&lt;X43,1,0))*IF($S44="//",1,AA44)</f>
        <v>#DIV/0!</v>
      </c>
      <c r="AB43" s="10" t="str">
        <f t="shared" si="21"/>
        <v>//</v>
      </c>
      <c r="AC43" s="33" t="e">
        <f t="shared" si="22"/>
        <v>#DIV/0!</v>
      </c>
      <c r="AD43" s="11" t="e">
        <f t="shared" si="23"/>
        <v>#DIV/0!</v>
      </c>
      <c r="AE43" s="11" t="e">
        <f t="shared" si="24"/>
        <v>#DIV/0!</v>
      </c>
      <c r="AF43" s="11" t="e">
        <f>IF(Params!$B$4="Sandwich",AC$40+2*AD$40,AC$40-2*AD$40)</f>
        <v>#DIV/0!</v>
      </c>
      <c r="AG43" s="12" t="e">
        <f>IF(Params!$B$4="Sandwich",AC$40+3*AD$40,AC$40-3*AD$40)</f>
        <v>#DIV/0!</v>
      </c>
      <c r="AH43" s="88" t="e">
        <f t="shared" si="18"/>
        <v>#DIV/0!</v>
      </c>
      <c r="AI43" s="92" t="e">
        <f>IF(Params!$B$4="Sandwich",IF($AC43&gt;AF43,1,0),IF($AC43&lt;AF43,1,0))*IF($S44="//",1,AI44)</f>
        <v>#DIV/0!</v>
      </c>
      <c r="AJ43" s="92" t="e">
        <f>IF(Params!$B$4="Sandwich",IF($AC43&gt;AG43,1,0),IF($AC43&lt;AG43,1,0))*IF($S44="//",1,AJ44)</f>
        <v>#DIV/0!</v>
      </c>
      <c r="AK43" s="92"/>
    </row>
    <row r="44" spans="3:38" x14ac:dyDescent="0.3">
      <c r="C44" s="19" t="s">
        <v>4</v>
      </c>
      <c r="S44" s="10" t="str">
        <f t="shared" ref="S44:S49" si="26">S10</f>
        <v>//</v>
      </c>
      <c r="T44" s="47" t="e">
        <f t="shared" si="25"/>
        <v>#DIV/0!</v>
      </c>
      <c r="U44" s="11" t="e">
        <f t="shared" si="19"/>
        <v>#DIV/0!</v>
      </c>
      <c r="V44" s="11" t="e">
        <f t="shared" si="20"/>
        <v>#DIV/0!</v>
      </c>
      <c r="W44" s="11" t="e">
        <f>IF(Params!$B$4="Sandwich",T$40+2*U$40,T$40-2*U$40)</f>
        <v>#DIV/0!</v>
      </c>
      <c r="X44" s="12" t="e">
        <f>IF(Params!$B$4="Sandwich",T$40+3*U$40,T$40-3*U$40)</f>
        <v>#DIV/0!</v>
      </c>
      <c r="Y44" s="88" t="e">
        <f t="shared" si="17"/>
        <v>#DIV/0!</v>
      </c>
      <c r="Z44" s="92" t="e">
        <f>IF(Params!$B$4="Sandwich",IF($T44&gt;W44,1,0),IF($T44&lt;W44,1,0))*IF($S45="//",1,Z45)</f>
        <v>#DIV/0!</v>
      </c>
      <c r="AA44" s="92" t="e">
        <f>IF(Params!$B$4="Sandwich",IF($T44&gt;X44,1,0),IF($T44&lt;X44,1,0))*IF($S45="//",1,AA45)</f>
        <v>#DIV/0!</v>
      </c>
      <c r="AB44" s="10" t="str">
        <f t="shared" si="21"/>
        <v>//</v>
      </c>
      <c r="AC44" s="33" t="e">
        <f t="shared" si="22"/>
        <v>#DIV/0!</v>
      </c>
      <c r="AD44" s="11" t="e">
        <f t="shared" si="23"/>
        <v>#DIV/0!</v>
      </c>
      <c r="AE44" s="11" t="e">
        <f t="shared" si="24"/>
        <v>#DIV/0!</v>
      </c>
      <c r="AF44" s="11" t="e">
        <f>IF(Params!$B$4="Sandwich",AC$40+2*AD$40,AC$40-2*AD$40)</f>
        <v>#DIV/0!</v>
      </c>
      <c r="AG44" s="12" t="e">
        <f>IF(Params!$B$4="Sandwich",AC$40+3*AD$40,AC$40-3*AD$40)</f>
        <v>#DIV/0!</v>
      </c>
      <c r="AH44" s="88" t="e">
        <f t="shared" si="18"/>
        <v>#DIV/0!</v>
      </c>
      <c r="AI44" s="92" t="e">
        <f>IF(Params!$B$4="Sandwich",IF($AC44&gt;AF44,1,0),IF($AC44&lt;AF44,1,0))*IF($S45="//",1,AI45)</f>
        <v>#DIV/0!</v>
      </c>
      <c r="AJ44" s="92" t="e">
        <f>IF(Params!$B$4="Sandwich",IF($AC44&gt;AG44,1,0),IF($AC44&lt;AG44,1,0))*IF($S45="//",1,AJ45)</f>
        <v>#DIV/0!</v>
      </c>
      <c r="AK44" s="92"/>
    </row>
    <row r="45" spans="3:38" x14ac:dyDescent="0.3">
      <c r="C45" s="19" t="s">
        <v>4</v>
      </c>
      <c r="S45" s="10" t="str">
        <f t="shared" si="26"/>
        <v>//</v>
      </c>
      <c r="T45" s="47" t="e">
        <f t="shared" si="25"/>
        <v>#DIV/0!</v>
      </c>
      <c r="U45" s="11" t="e">
        <f t="shared" si="19"/>
        <v>#DIV/0!</v>
      </c>
      <c r="V45" s="11" t="e">
        <f t="shared" si="20"/>
        <v>#DIV/0!</v>
      </c>
      <c r="W45" s="11" t="e">
        <f>IF(Params!$B$4="Sandwich",T$40+2*U$40,T$40-2*U$40)</f>
        <v>#DIV/0!</v>
      </c>
      <c r="X45" s="12" t="e">
        <f>IF(Params!$B$4="Sandwich",T$40+3*U$40,T$40-3*U$40)</f>
        <v>#DIV/0!</v>
      </c>
      <c r="Y45" s="88" t="e">
        <f t="shared" si="17"/>
        <v>#DIV/0!</v>
      </c>
      <c r="Z45" s="92" t="e">
        <f>IF(Params!$B$4="Sandwich",IF($T45&gt;W45,1,0),IF($T45&lt;W45,1,0))*IF($S46="//",1,Z46)</f>
        <v>#DIV/0!</v>
      </c>
      <c r="AA45" s="92" t="e">
        <f>IF(Params!$B$4="Sandwich",IF($T45&gt;X45,1,0),IF($T45&lt;X45,1,0))*IF($S46="//",1,AA46)</f>
        <v>#DIV/0!</v>
      </c>
      <c r="AB45" s="10" t="str">
        <f t="shared" si="21"/>
        <v>//</v>
      </c>
      <c r="AC45" s="33" t="e">
        <f t="shared" si="22"/>
        <v>#DIV/0!</v>
      </c>
      <c r="AD45" s="11" t="e">
        <f t="shared" si="23"/>
        <v>#DIV/0!</v>
      </c>
      <c r="AE45" s="11" t="e">
        <f t="shared" si="24"/>
        <v>#DIV/0!</v>
      </c>
      <c r="AF45" s="11" t="e">
        <f>IF(Params!$B$4="Sandwich",AC$40+2*AD$40,AC$40-2*AD$40)</f>
        <v>#DIV/0!</v>
      </c>
      <c r="AG45" s="12" t="e">
        <f>IF(Params!$B$4="Sandwich",AC$40+3*AD$40,AC$40-3*AD$40)</f>
        <v>#DIV/0!</v>
      </c>
      <c r="AH45" s="88" t="e">
        <f t="shared" si="18"/>
        <v>#DIV/0!</v>
      </c>
      <c r="AI45" s="92" t="e">
        <f>IF(Params!$B$4="Sandwich",IF($AC45&gt;AF45,1,0),IF($AC45&lt;AF45,1,0))*IF($S46="//",1,AI46)</f>
        <v>#DIV/0!</v>
      </c>
      <c r="AJ45" s="92" t="e">
        <f>IF(Params!$B$4="Sandwich",IF($AC45&gt;AG45,1,0),IF($AC45&lt;AG45,1,0))*IF($S46="//",1,AJ46)</f>
        <v>#DIV/0!</v>
      </c>
      <c r="AK45" s="92"/>
    </row>
    <row r="46" spans="3:38" x14ac:dyDescent="0.3">
      <c r="C46" s="19" t="s">
        <v>4</v>
      </c>
      <c r="S46" s="10" t="str">
        <f t="shared" si="26"/>
        <v>//</v>
      </c>
      <c r="T46" s="47" t="e">
        <f t="shared" si="25"/>
        <v>#DIV/0!</v>
      </c>
      <c r="U46" s="11" t="e">
        <f t="shared" si="19"/>
        <v>#DIV/0!</v>
      </c>
      <c r="V46" s="11" t="e">
        <f t="shared" si="20"/>
        <v>#DIV/0!</v>
      </c>
      <c r="W46" s="11" t="e">
        <f>IF(Params!$B$4="Sandwich",T$40+2*U$40,T$40-2*U$40)</f>
        <v>#DIV/0!</v>
      </c>
      <c r="X46" s="12" t="e">
        <f>IF(Params!$B$4="Sandwich",T$40+3*U$40,T$40-3*U$40)</f>
        <v>#DIV/0!</v>
      </c>
      <c r="Y46" s="88" t="e">
        <f t="shared" si="17"/>
        <v>#DIV/0!</v>
      </c>
      <c r="Z46" s="92" t="e">
        <f>IF(Params!$B$4="Sandwich",IF($T46&gt;W46,1,0),IF($T46&lt;W46,1,0))*IF($S47="//",1,Z47)</f>
        <v>#DIV/0!</v>
      </c>
      <c r="AA46" s="92" t="e">
        <f>IF(Params!$B$4="Sandwich",IF($T46&gt;X46,1,0),IF($T46&lt;X46,1,0))*IF($S47="//",1,AA47)</f>
        <v>#DIV/0!</v>
      </c>
      <c r="AB46" s="10" t="str">
        <f t="shared" si="21"/>
        <v>//</v>
      </c>
      <c r="AC46" s="33" t="e">
        <f t="shared" si="22"/>
        <v>#DIV/0!</v>
      </c>
      <c r="AD46" s="11" t="e">
        <f t="shared" si="23"/>
        <v>#DIV/0!</v>
      </c>
      <c r="AE46" s="11" t="e">
        <f t="shared" si="24"/>
        <v>#DIV/0!</v>
      </c>
      <c r="AF46" s="11" t="e">
        <f>IF(Params!$B$4="Sandwich",AC$40+2*AD$40,AC$40-2*AD$40)</f>
        <v>#DIV/0!</v>
      </c>
      <c r="AG46" s="12" t="e">
        <f>IF(Params!$B$4="Sandwich",AC$40+3*AD$40,AC$40-3*AD$40)</f>
        <v>#DIV/0!</v>
      </c>
      <c r="AH46" s="88" t="e">
        <f t="shared" si="18"/>
        <v>#DIV/0!</v>
      </c>
      <c r="AI46" s="92" t="e">
        <f>IF(Params!$B$4="Sandwich",IF($AC46&gt;AF46,1,0),IF($AC46&lt;AF46,1,0))*IF($S47="//",1,AI47)</f>
        <v>#DIV/0!</v>
      </c>
      <c r="AJ46" s="92" t="e">
        <f>IF(Params!$B$4="Sandwich",IF($AC46&gt;AG46,1,0),IF($AC46&lt;AG46,1,0))*IF($S47="//",1,AJ47)</f>
        <v>#DIV/0!</v>
      </c>
      <c r="AK46" s="92"/>
    </row>
    <row r="47" spans="3:38" x14ac:dyDescent="0.3">
      <c r="C47" s="19" t="s">
        <v>4</v>
      </c>
      <c r="S47" s="10" t="str">
        <f t="shared" si="26"/>
        <v>//</v>
      </c>
      <c r="T47" s="47" t="e">
        <f t="shared" si="25"/>
        <v>#DIV/0!</v>
      </c>
      <c r="U47" s="11" t="e">
        <f>U13</f>
        <v>#DIV/0!</v>
      </c>
      <c r="V47" s="11" t="e">
        <f t="shared" si="20"/>
        <v>#DIV/0!</v>
      </c>
      <c r="W47" s="11" t="e">
        <f>IF(Params!$B$4="Sandwich",T$40+2*U$40,T$40-2*U$40)</f>
        <v>#DIV/0!</v>
      </c>
      <c r="X47" s="12" t="e">
        <f>IF(Params!$B$4="Sandwich",T$40+3*U$40,T$40-3*U$40)</f>
        <v>#DIV/0!</v>
      </c>
      <c r="Y47" s="88" t="e">
        <f t="shared" si="17"/>
        <v>#DIV/0!</v>
      </c>
      <c r="Z47" s="92" t="e">
        <f>IF(Params!$B$4="Sandwich",IF($T47&gt;W47,1,0),IF($T47&lt;W47,1,0))*IF($S48="//",1,Z48)</f>
        <v>#DIV/0!</v>
      </c>
      <c r="AA47" s="92" t="e">
        <f>IF(Params!$B$4="Sandwich",IF($T47&gt;X47,1,0),IF($T47&lt;X47,1,0))*IF($S48="//",1,AA48)</f>
        <v>#DIV/0!</v>
      </c>
      <c r="AB47" s="10" t="str">
        <f t="shared" si="21"/>
        <v>//</v>
      </c>
      <c r="AC47" s="33" t="e">
        <f t="shared" si="22"/>
        <v>#DIV/0!</v>
      </c>
      <c r="AD47" s="11" t="e">
        <f t="shared" si="23"/>
        <v>#DIV/0!</v>
      </c>
      <c r="AE47" s="11" t="e">
        <f t="shared" si="24"/>
        <v>#DIV/0!</v>
      </c>
      <c r="AF47" s="11" t="e">
        <f>IF(Params!$B$4="Sandwich",AC$40+2*AD$40,AC$40-2*AD$40)</f>
        <v>#DIV/0!</v>
      </c>
      <c r="AG47" s="12" t="e">
        <f>IF(Params!$B$4="Sandwich",AC$40+3*AD$40,AC$40-3*AD$40)</f>
        <v>#DIV/0!</v>
      </c>
      <c r="AH47" s="88" t="e">
        <f t="shared" si="18"/>
        <v>#DIV/0!</v>
      </c>
      <c r="AI47" s="92" t="e">
        <f>IF(Params!$B$4="Sandwich",IF($AC47&gt;AF47,1,0),IF($AC47&lt;AF47,1,0))*IF($S48="//",1,AI48)</f>
        <v>#DIV/0!</v>
      </c>
      <c r="AJ47" s="92" t="e">
        <f>IF(Params!$B$4="Sandwich",IF($AC47&gt;AG47,1,0),IF($AC47&lt;AG47,1,0))*IF($S48="//",1,AJ48)</f>
        <v>#DIV/0!</v>
      </c>
      <c r="AK47" s="92"/>
    </row>
    <row r="48" spans="3:38" x14ac:dyDescent="0.3">
      <c r="C48" s="19" t="s">
        <v>4</v>
      </c>
      <c r="S48" s="10" t="str">
        <f t="shared" si="26"/>
        <v>//</v>
      </c>
      <c r="T48" s="47" t="e">
        <f t="shared" si="25"/>
        <v>#DIV/0!</v>
      </c>
      <c r="U48" s="11" t="e">
        <f t="shared" si="19"/>
        <v>#DIV/0!</v>
      </c>
      <c r="V48" s="11" t="e">
        <f t="shared" si="20"/>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1"/>
        <v>//</v>
      </c>
      <c r="AC48" s="33" t="e">
        <f t="shared" si="22"/>
        <v>#DIV/0!</v>
      </c>
      <c r="AD48" s="11" t="e">
        <f t="shared" si="23"/>
        <v>#DIV/0!</v>
      </c>
      <c r="AE48" s="11" t="e">
        <f t="shared" si="24"/>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c r="AK48" s="92"/>
    </row>
    <row r="49" spans="3:36" ht="16.2" thickBot="1" x14ac:dyDescent="0.35">
      <c r="C49" s="19" t="s">
        <v>4</v>
      </c>
      <c r="S49" s="23" t="str">
        <f t="shared" si="26"/>
        <v>//</v>
      </c>
      <c r="T49" s="48" t="e">
        <f t="shared" si="25"/>
        <v>#DIV/0!</v>
      </c>
      <c r="U49" s="17" t="e">
        <f t="shared" si="19"/>
        <v>#DIV/0!</v>
      </c>
      <c r="V49" s="11" t="e">
        <f t="shared" si="20"/>
        <v>#DIV/0!</v>
      </c>
      <c r="W49" s="11" t="e">
        <f>IF(Params!$B$4="Sandwich",T$40+2*U$40,T$40-2*U$40)</f>
        <v>#DIV/0!</v>
      </c>
      <c r="X49" s="12" t="e">
        <f>IF(Params!$B$4="Sandwich",T$40+3*U$40,T$40-3*U$40)</f>
        <v>#DIV/0!</v>
      </c>
      <c r="Y49"/>
      <c r="Z49" s="92" t="e">
        <f>IF(Params!$B$4="Sandwich",IF($T49&gt;W49,1,0),IF($T49&lt;W49,1,0))</f>
        <v>#DIV/0!</v>
      </c>
      <c r="AA49" s="92" t="e">
        <f>IF(Params!$B$4="Sandwich",IF($T49&gt;X49,1,0),IF($T49&lt;X49,1,0))</f>
        <v>#DIV/0!</v>
      </c>
      <c r="AB49" s="44" t="str">
        <f t="shared" si="21"/>
        <v>//</v>
      </c>
      <c r="AC49" s="46" t="e">
        <f t="shared" si="22"/>
        <v>#DIV/0!</v>
      </c>
      <c r="AD49" s="17" t="e">
        <f t="shared" si="23"/>
        <v>#DIV/0!</v>
      </c>
      <c r="AE49" s="11" t="e">
        <f t="shared" si="24"/>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3:36" x14ac:dyDescent="0.3">
      <c r="C50" s="19" t="s">
        <v>4</v>
      </c>
      <c r="Y50"/>
    </row>
    <row r="51" spans="3:36" x14ac:dyDescent="0.3">
      <c r="C51" s="19" t="s">
        <v>4</v>
      </c>
      <c r="Y51" s="185" t="s">
        <v>706</v>
      </c>
      <c r="Z51" s="151" t="e">
        <f>T40 + 1.645*U40</f>
        <v>#DIV/0!</v>
      </c>
      <c r="AH51" s="185" t="s">
        <v>706</v>
      </c>
      <c r="AI51" s="151" t="e">
        <f>AC40 + 1.645*AD40</f>
        <v>#DIV/0!</v>
      </c>
      <c r="AJ51" s="163"/>
    </row>
    <row r="52" spans="3:36" x14ac:dyDescent="0.3">
      <c r="C52" s="19" t="s">
        <v>4</v>
      </c>
      <c r="Y52" s="186" t="s">
        <v>707</v>
      </c>
      <c r="Z52" s="190" t="e">
        <f>Z51*5</f>
        <v>#DIV/0!</v>
      </c>
      <c r="AH52" s="186" t="s">
        <v>707</v>
      </c>
      <c r="AI52" s="151" t="e">
        <f>AI51*5</f>
        <v>#DIV/0!</v>
      </c>
      <c r="AJ52" s="163"/>
    </row>
    <row r="53" spans="3:36" x14ac:dyDescent="0.3">
      <c r="C53" s="19" t="s">
        <v>4</v>
      </c>
      <c r="Y53" s="192" t="s">
        <v>710</v>
      </c>
      <c r="Z53" s="3">
        <f>Summary!S7</f>
        <v>0</v>
      </c>
      <c r="AH53" s="192" t="s">
        <v>710</v>
      </c>
      <c r="AI53" s="3">
        <f>Summary!S8</f>
        <v>0</v>
      </c>
      <c r="AJ53" s="163"/>
    </row>
    <row r="54" spans="3:36" x14ac:dyDescent="0.3">
      <c r="C54" s="19" t="s">
        <v>4</v>
      </c>
      <c r="Y54" s="188"/>
      <c r="Z54" s="191" t="s">
        <v>708</v>
      </c>
      <c r="AA54" s="185" t="s">
        <v>709</v>
      </c>
      <c r="AH54" s="188"/>
      <c r="AI54" s="189" t="s">
        <v>708</v>
      </c>
      <c r="AJ54" s="185" t="s">
        <v>709</v>
      </c>
    </row>
    <row r="55" spans="3:36" x14ac:dyDescent="0.3">
      <c r="C55" s="19" t="s">
        <v>4</v>
      </c>
      <c r="Y55" s="187">
        <f xml:space="preserve"> S40</f>
        <v>0</v>
      </c>
      <c r="Z55" s="151" t="e">
        <f>Z51 + 1.645 * U40</f>
        <v>#DIV/0!</v>
      </c>
      <c r="AA55" s="3" t="e">
        <f>T40 &gt;Z55</f>
        <v>#DIV/0!</v>
      </c>
      <c r="AH55" s="187">
        <f xml:space="preserve"> AB40</f>
        <v>0</v>
      </c>
      <c r="AI55" s="151" t="e">
        <f>AI51 + 1.645 * AD40</f>
        <v>#DIV/0!</v>
      </c>
      <c r="AJ55" s="3" t="e">
        <f>AC40 &gt;AI55</f>
        <v>#DIV/0!</v>
      </c>
    </row>
    <row r="56" spans="3:36" x14ac:dyDescent="0.3">
      <c r="C56" s="19" t="s">
        <v>4</v>
      </c>
      <c r="Y56" s="185" t="str">
        <f t="shared" ref="Y56:Y64" si="27" xml:space="preserve"> S41</f>
        <v>//</v>
      </c>
      <c r="Z56" s="151" t="e">
        <f>Z51 + 1.645 * U41</f>
        <v>#DIV/0!</v>
      </c>
      <c r="AA56" s="3" t="e">
        <f t="shared" ref="AA56:AA64" si="28">T41 &gt;Z56</f>
        <v>#DIV/0!</v>
      </c>
      <c r="AH56" s="185" t="str">
        <f t="shared" ref="AH56:AH64" si="29" xml:space="preserve"> AB41</f>
        <v>//</v>
      </c>
      <c r="AI56" s="151" t="e">
        <f>AI51 + 1.645 * AD41</f>
        <v>#DIV/0!</v>
      </c>
      <c r="AJ56" s="3" t="e">
        <f t="shared" ref="AJ56:AJ64" si="30">AC41 &gt;AI56</f>
        <v>#DIV/0!</v>
      </c>
    </row>
    <row r="57" spans="3:36" x14ac:dyDescent="0.3">
      <c r="C57" s="19" t="s">
        <v>4</v>
      </c>
      <c r="Y57" s="185" t="str">
        <f t="shared" si="27"/>
        <v>//</v>
      </c>
      <c r="Z57" s="151" t="e">
        <f>Z51 + 1.645 * U42</f>
        <v>#DIV/0!</v>
      </c>
      <c r="AA57" s="3" t="e">
        <f t="shared" si="28"/>
        <v>#DIV/0!</v>
      </c>
      <c r="AH57" s="185" t="str">
        <f t="shared" si="29"/>
        <v>//</v>
      </c>
      <c r="AI57" s="151" t="e">
        <f>AI51 + 1.645 * AD42</f>
        <v>#DIV/0!</v>
      </c>
      <c r="AJ57" s="3" t="e">
        <f t="shared" si="30"/>
        <v>#DIV/0!</v>
      </c>
    </row>
    <row r="58" spans="3:36" x14ac:dyDescent="0.3">
      <c r="C58" s="19" t="s">
        <v>4</v>
      </c>
      <c r="Y58" s="185" t="str">
        <f t="shared" si="27"/>
        <v>//</v>
      </c>
      <c r="Z58" s="151" t="e">
        <f>Z51 + 1.645 * U43</f>
        <v>#DIV/0!</v>
      </c>
      <c r="AA58" s="3" t="e">
        <f t="shared" si="28"/>
        <v>#DIV/0!</v>
      </c>
      <c r="AH58" s="185" t="str">
        <f t="shared" si="29"/>
        <v>//</v>
      </c>
      <c r="AI58" s="151" t="e">
        <f>AI51 + 1.645 * AD43</f>
        <v>#DIV/0!</v>
      </c>
      <c r="AJ58" s="3" t="e">
        <f t="shared" si="30"/>
        <v>#DIV/0!</v>
      </c>
    </row>
    <row r="59" spans="3:36" x14ac:dyDescent="0.3">
      <c r="C59" s="19" t="s">
        <v>4</v>
      </c>
      <c r="Y59" s="185" t="str">
        <f t="shared" si="27"/>
        <v>//</v>
      </c>
      <c r="Z59" s="151" t="e">
        <f>Z51 + 1.645 * U44</f>
        <v>#DIV/0!</v>
      </c>
      <c r="AA59" s="3" t="e">
        <f t="shared" si="28"/>
        <v>#DIV/0!</v>
      </c>
      <c r="AH59" s="185" t="str">
        <f t="shared" si="29"/>
        <v>//</v>
      </c>
      <c r="AI59" s="151" t="e">
        <f>AI51 + 1.645 * AD44</f>
        <v>#DIV/0!</v>
      </c>
      <c r="AJ59" s="3" t="e">
        <f t="shared" si="30"/>
        <v>#DIV/0!</v>
      </c>
    </row>
    <row r="60" spans="3:36" x14ac:dyDescent="0.3">
      <c r="C60" s="19" t="s">
        <v>4</v>
      </c>
      <c r="Y60" s="185" t="str">
        <f t="shared" si="27"/>
        <v>//</v>
      </c>
      <c r="Z60" s="151" t="e">
        <f>Z51 + 1.645 * U45</f>
        <v>#DIV/0!</v>
      </c>
      <c r="AA60" s="3" t="e">
        <f t="shared" si="28"/>
        <v>#DIV/0!</v>
      </c>
      <c r="AH60" s="185" t="str">
        <f t="shared" si="29"/>
        <v>//</v>
      </c>
      <c r="AI60" s="151" t="e">
        <f>AI51 + 1.645 * AD45</f>
        <v>#DIV/0!</v>
      </c>
      <c r="AJ60" s="3" t="e">
        <f t="shared" si="30"/>
        <v>#DIV/0!</v>
      </c>
    </row>
    <row r="61" spans="3:36" x14ac:dyDescent="0.3">
      <c r="C61" s="19" t="s">
        <v>4</v>
      </c>
      <c r="Y61" s="185" t="str">
        <f t="shared" si="27"/>
        <v>//</v>
      </c>
      <c r="Z61" s="151" t="e">
        <f>Z51 + 1.645 * U46</f>
        <v>#DIV/0!</v>
      </c>
      <c r="AA61" s="3" t="e">
        <f t="shared" si="28"/>
        <v>#DIV/0!</v>
      </c>
      <c r="AH61" s="185" t="str">
        <f t="shared" si="29"/>
        <v>//</v>
      </c>
      <c r="AI61" s="151" t="e">
        <f>AI51 + 1.645 * AD46</f>
        <v>#DIV/0!</v>
      </c>
      <c r="AJ61" s="3" t="e">
        <f t="shared" si="30"/>
        <v>#DIV/0!</v>
      </c>
    </row>
    <row r="62" spans="3:36" x14ac:dyDescent="0.3">
      <c r="C62" s="19" t="s">
        <v>4</v>
      </c>
      <c r="Y62" s="185" t="str">
        <f t="shared" si="27"/>
        <v>//</v>
      </c>
      <c r="Z62" s="151" t="e">
        <f>Z51 + 1.645 * U47</f>
        <v>#DIV/0!</v>
      </c>
      <c r="AA62" s="3" t="e">
        <f t="shared" si="28"/>
        <v>#DIV/0!</v>
      </c>
      <c r="AH62" s="185" t="str">
        <f t="shared" si="29"/>
        <v>//</v>
      </c>
      <c r="AI62" s="151" t="e">
        <f>AI51 + 1.645 * AD47</f>
        <v>#DIV/0!</v>
      </c>
      <c r="AJ62" s="3" t="e">
        <f t="shared" si="30"/>
        <v>#DIV/0!</v>
      </c>
    </row>
    <row r="63" spans="3:36" x14ac:dyDescent="0.3">
      <c r="C63" s="19" t="s">
        <v>4</v>
      </c>
      <c r="Y63" s="185" t="str">
        <f t="shared" si="27"/>
        <v>//</v>
      </c>
      <c r="Z63" s="151" t="e">
        <f>Z51 + 1.645 * U48</f>
        <v>#DIV/0!</v>
      </c>
      <c r="AA63" s="3" t="e">
        <f t="shared" si="28"/>
        <v>#DIV/0!</v>
      </c>
      <c r="AH63" s="185" t="str">
        <f t="shared" si="29"/>
        <v>//</v>
      </c>
      <c r="AI63" s="151" t="e">
        <f>AI51 + 1.645 * AD48</f>
        <v>#DIV/0!</v>
      </c>
      <c r="AJ63" s="3" t="e">
        <f t="shared" si="30"/>
        <v>#DIV/0!</v>
      </c>
    </row>
    <row r="64" spans="3:36" x14ac:dyDescent="0.3">
      <c r="C64" s="19" t="s">
        <v>4</v>
      </c>
      <c r="Y64" s="185" t="str">
        <f t="shared" si="27"/>
        <v>//</v>
      </c>
      <c r="Z64" s="151" t="e">
        <f>Z51 + 1.645 * U49</f>
        <v>#DIV/0!</v>
      </c>
      <c r="AA64" s="3" t="e">
        <f t="shared" si="28"/>
        <v>#DIV/0!</v>
      </c>
      <c r="AH64" s="185" t="str">
        <f t="shared" si="29"/>
        <v>//</v>
      </c>
      <c r="AI64" s="151" t="e">
        <f>AI51 + 1.645 * AD49</f>
        <v>#DIV/0!</v>
      </c>
      <c r="AJ64" s="3" t="e">
        <f t="shared" si="30"/>
        <v>#DIV/0!</v>
      </c>
    </row>
    <row r="65" spans="3:36" x14ac:dyDescent="0.3">
      <c r="C65" s="19" t="s">
        <v>4</v>
      </c>
      <c r="Y65"/>
    </row>
    <row r="66" spans="3:36" x14ac:dyDescent="0.3">
      <c r="C66" s="19" t="s">
        <v>4</v>
      </c>
      <c r="Y66"/>
    </row>
    <row r="67" spans="3:36" x14ac:dyDescent="0.3">
      <c r="C67" s="19" t="s">
        <v>4</v>
      </c>
      <c r="Y67"/>
    </row>
    <row r="68" spans="3:36" x14ac:dyDescent="0.3">
      <c r="C68" s="19" t="s">
        <v>4</v>
      </c>
      <c r="Y68"/>
    </row>
    <row r="69" spans="3:36" x14ac:dyDescent="0.3">
      <c r="C69" s="19" t="s">
        <v>4</v>
      </c>
      <c r="Y69"/>
    </row>
    <row r="70" spans="3:36" x14ac:dyDescent="0.3">
      <c r="C70" s="19" t="s">
        <v>4</v>
      </c>
      <c r="Y70"/>
    </row>
    <row r="71" spans="3:36" x14ac:dyDescent="0.3">
      <c r="C71" s="19" t="s">
        <v>4</v>
      </c>
      <c r="Y71"/>
    </row>
    <row r="72" spans="3:36" x14ac:dyDescent="0.3">
      <c r="C72" s="19" t="s">
        <v>4</v>
      </c>
      <c r="Y72"/>
    </row>
    <row r="73" spans="3:36" x14ac:dyDescent="0.3">
      <c r="C73" s="19" t="s">
        <v>4</v>
      </c>
      <c r="Y73"/>
    </row>
    <row r="74" spans="3:36" x14ac:dyDescent="0.3">
      <c r="C74" s="19" t="s">
        <v>4</v>
      </c>
      <c r="Y74"/>
    </row>
    <row r="75" spans="3:36" x14ac:dyDescent="0.3">
      <c r="C75" s="19" t="s">
        <v>4</v>
      </c>
      <c r="Y75"/>
    </row>
    <row r="76" spans="3:36" x14ac:dyDescent="0.3">
      <c r="C76" s="19" t="s">
        <v>4</v>
      </c>
      <c r="Y76"/>
    </row>
    <row r="77" spans="3:36" x14ac:dyDescent="0.3">
      <c r="C77" s="19" t="s">
        <v>4</v>
      </c>
      <c r="Y77"/>
    </row>
    <row r="78" spans="3:36" ht="16.2" thickBot="1" x14ac:dyDescent="0.35">
      <c r="C78" s="19" t="s">
        <v>4</v>
      </c>
      <c r="S78" s="9" t="s">
        <v>2</v>
      </c>
      <c r="U78" s="9" t="s">
        <v>47</v>
      </c>
      <c r="V78" t="str">
        <f>Params!B11</f>
        <v>ngml</v>
      </c>
      <c r="X78" s="171" t="s">
        <v>681</v>
      </c>
      <c r="Y78"/>
      <c r="AB78" s="9" t="s">
        <v>2</v>
      </c>
      <c r="AD78" s="9" t="s">
        <v>47</v>
      </c>
      <c r="AE78" t="str">
        <f>Params!B11</f>
        <v>ngml</v>
      </c>
      <c r="AG78" s="171" t="s">
        <v>680</v>
      </c>
    </row>
    <row r="79" spans="3:36" ht="58.2" thickBot="1" x14ac:dyDescent="0.35">
      <c r="C79" s="19" t="s">
        <v>4</v>
      </c>
      <c r="S79" s="26" t="s">
        <v>1</v>
      </c>
      <c r="T79" s="27" t="s">
        <v>591</v>
      </c>
      <c r="U79" s="28" t="s">
        <v>3</v>
      </c>
      <c r="V79" s="28" t="s">
        <v>83</v>
      </c>
      <c r="W79" s="28" t="str">
        <f>IF(Params!$B$4="Sandwich","Mean0 + 2xSigma","Mean0 - 2xSigma")</f>
        <v>Mean0 - 2xSigma</v>
      </c>
      <c r="X79" s="29" t="str">
        <f>IF(Params!$B$4="Sandwich","Mean0 + 3xSigma","Mean0 - 3xSigma")</f>
        <v>Mean0 - 3xSigma</v>
      </c>
      <c r="Y79" s="89" t="s">
        <v>504</v>
      </c>
      <c r="Z79" s="91" t="s">
        <v>77</v>
      </c>
      <c r="AA79" s="91" t="s">
        <v>78</v>
      </c>
      <c r="AB79" s="26" t="s">
        <v>1</v>
      </c>
      <c r="AC79" s="27" t="s">
        <v>28</v>
      </c>
      <c r="AD79" s="28" t="s">
        <v>3</v>
      </c>
      <c r="AE79" s="28" t="s">
        <v>83</v>
      </c>
      <c r="AF79" s="28" t="str">
        <f>IF(Params!$B$4="Sandwich","Mean0 + 2xSigma","Mean0 - 2xSigma")</f>
        <v>Mean0 - 2xSigma</v>
      </c>
      <c r="AG79" s="29" t="str">
        <f>IF(Params!$B$4="Sandwich","Mean0 + 3xSigma","Mean0 - 3xSigma")</f>
        <v>Mean0 - 3xSigma</v>
      </c>
      <c r="AH79" s="89" t="s">
        <v>74</v>
      </c>
      <c r="AI79" s="91" t="s">
        <v>77</v>
      </c>
      <c r="AJ79" s="91" t="s">
        <v>78</v>
      </c>
    </row>
    <row r="80" spans="3:36" ht="16.2" thickTop="1" x14ac:dyDescent="0.3">
      <c r="C80" s="19" t="s">
        <v>4</v>
      </c>
      <c r="S80" s="10">
        <f>MIN(S7:S15)/100</f>
        <v>0</v>
      </c>
      <c r="T80" s="15" t="e">
        <f>Z6</f>
        <v>#DIV/0!</v>
      </c>
      <c r="U80" s="11" t="e">
        <f>AA6</f>
        <v>#DIV/0!</v>
      </c>
      <c r="V80" s="11" t="e">
        <f>T$80</f>
        <v>#DIV/0!</v>
      </c>
      <c r="W80" s="11" t="e">
        <f>IF(Params!$B$4="Sandwich",T$80+2*U$80,T$80-2*U$80)</f>
        <v>#DIV/0!</v>
      </c>
      <c r="X80" s="12" t="e">
        <f>IF(Params!$B$4="Sandwich",T$80+3*U$80,T$80-3*U$80)</f>
        <v>#DIV/0!</v>
      </c>
      <c r="Y80" s="88" t="e">
        <f t="shared" ref="Y80:Y87" si="31">T81-T80</f>
        <v>#DIV/0!</v>
      </c>
      <c r="Z80" t="e">
        <f>IF(Params!$B$4="Sandwich",IF($T80&gt;W80,1,0),IF($T80&lt;W80,1,0))*IF($S81="//",1,Z81)</f>
        <v>#DIV/0!</v>
      </c>
      <c r="AA80" s="92" t="e">
        <f>IF(Params!$B$4="Sandwich",IF($T80&gt;X80,1,0),IF($T80&lt;X80,1,0))*IF($S81="//",1,AA81)</f>
        <v>#DIV/0!</v>
      </c>
      <c r="AB80" s="10">
        <f>MIN(S7:S15)/100</f>
        <v>0</v>
      </c>
      <c r="AC80" s="16" t="e">
        <f t="shared" ref="AC80:AD89" si="32">AC6</f>
        <v>#DIV/0!</v>
      </c>
      <c r="AD80" s="11" t="e">
        <f t="shared" si="32"/>
        <v>#DIV/0!</v>
      </c>
      <c r="AE80" s="11" t="e">
        <f>AC$80</f>
        <v>#DIV/0!</v>
      </c>
      <c r="AF80" s="11" t="e">
        <f>IF(Params!$B$4="Sandwich",AC$80+2*AD$80,AC$80-2*AD$80)</f>
        <v>#DIV/0!</v>
      </c>
      <c r="AG80" s="12" t="e">
        <f>IF(Params!$B$4="Sandwich",AC$80+3*AD$80,AC$80-3*AD$80)</f>
        <v>#DIV/0!</v>
      </c>
      <c r="AH80" s="88" t="e">
        <f t="shared" ref="AH80:AH87" si="33">AC81-AC80</f>
        <v>#DIV/0!</v>
      </c>
      <c r="AI80" t="e">
        <f>IF(Params!$B$4="Sandwich",IF($AC80&gt;AF80,1,0),IF($AC80&lt;AF80,1,0))*IF($S81="//",1,AI81)</f>
        <v>#DIV/0!</v>
      </c>
      <c r="AJ80" s="92" t="e">
        <f>IF(Params!$B$4="Sandwich",IF($AC80&gt;AG80,1,0),IF($AC80&lt;AG80,1,0))*IF($S81="//",1,AJ81)</f>
        <v>#DIV/0!</v>
      </c>
    </row>
    <row r="81" spans="3:36" x14ac:dyDescent="0.3">
      <c r="C81" s="19" t="s">
        <v>4</v>
      </c>
      <c r="S81" s="10" t="str">
        <f t="shared" ref="S81:S89" si="34">S7</f>
        <v>//</v>
      </c>
      <c r="T81" s="15" t="e">
        <f t="shared" ref="T81:T89" si="35">Z7</f>
        <v>#DIV/0!</v>
      </c>
      <c r="U81" s="11" t="e">
        <f t="shared" ref="U81:U89" si="36">AA7</f>
        <v>#DIV/0!</v>
      </c>
      <c r="V81" s="11" t="e">
        <f t="shared" ref="V81:V89" si="37">T$80</f>
        <v>#DIV/0!</v>
      </c>
      <c r="W81" s="11" t="e">
        <f>IF(Params!$B$4="Sandwich",T$80+2*U$80,T$40-2*U$80)</f>
        <v>#DIV/0!</v>
      </c>
      <c r="X81" s="12" t="e">
        <f>IF(Params!$B$4="Sandwich",T$80+3*U$80,T$80-3*U$80)</f>
        <v>#DIV/0!</v>
      </c>
      <c r="Y81" s="88" t="e">
        <f t="shared" si="31"/>
        <v>#DIV/0!</v>
      </c>
      <c r="Z81" s="92" t="e">
        <f>IF(Params!$B$4="Sandwich",IF($T81&gt;W81,1,0),IF($T81&lt;W81,1,0))*IF($S82="//",1,Z82)</f>
        <v>#DIV/0!</v>
      </c>
      <c r="AA81" s="92" t="e">
        <f>IF(Params!$B$4="Sandwich",IF($T81&gt;X81,1,0),IF($T81&lt;X81,1,0))*IF($S82="//",1,AA82)</f>
        <v>#DIV/0!</v>
      </c>
      <c r="AB81" s="10" t="str">
        <f t="shared" ref="AB81:AB89" si="38">S7</f>
        <v>//</v>
      </c>
      <c r="AC81" s="16" t="e">
        <f t="shared" si="32"/>
        <v>#DIV/0!</v>
      </c>
      <c r="AD81" s="11" t="e">
        <f t="shared" si="32"/>
        <v>#DIV/0!</v>
      </c>
      <c r="AE81" s="11" t="e">
        <f t="shared" ref="AE81:AE89" si="39">AC$80</f>
        <v>#DIV/0!</v>
      </c>
      <c r="AF81" s="11" t="e">
        <f>IF(Params!$B$4="Sandwich",AC$80+2*AD$80,AC$40-2*AD$80)</f>
        <v>#DIV/0!</v>
      </c>
      <c r="AG81" s="12" t="e">
        <f>IF(Params!$B$4="Sandwich",AC$80+3*AD$80,AC$80-3*AD$80)</f>
        <v>#DIV/0!</v>
      </c>
      <c r="AH81" s="88" t="e">
        <f t="shared" si="33"/>
        <v>#DIV/0!</v>
      </c>
      <c r="AI81" s="92" t="e">
        <f>IF(Params!$B$4="Sandwich",IF($AC81&gt;AF81,1,0),IF($AC81&lt;AF81,1,0))*IF($S82="//",1,AI82)</f>
        <v>#DIV/0!</v>
      </c>
      <c r="AJ81" s="92" t="e">
        <f>IF(Params!$B$4="Sandwich",IF($AC81&gt;AG81,1,0),IF($AC81&lt;AG81,1,0))*IF($S82="//",1,AJ82)</f>
        <v>#DIV/0!</v>
      </c>
    </row>
    <row r="82" spans="3:36" x14ac:dyDescent="0.3">
      <c r="C82" s="19" t="s">
        <v>4</v>
      </c>
      <c r="S82" s="10" t="str">
        <f t="shared" si="34"/>
        <v>//</v>
      </c>
      <c r="T82" s="15" t="e">
        <f t="shared" si="35"/>
        <v>#DIV/0!</v>
      </c>
      <c r="U82" s="11" t="e">
        <f t="shared" si="36"/>
        <v>#DIV/0!</v>
      </c>
      <c r="V82" s="11" t="e">
        <f t="shared" si="37"/>
        <v>#DIV/0!</v>
      </c>
      <c r="W82" s="11" t="e">
        <f>IF(Params!$B$4="Sandwich",T$80+2*U$80,T$40-2*U$80)</f>
        <v>#DIV/0!</v>
      </c>
      <c r="X82" s="12" t="e">
        <f>IF(Params!$B$4="Sandwich",T$80+3*U$80,T$80-3*U$80)</f>
        <v>#DIV/0!</v>
      </c>
      <c r="Y82" s="88" t="e">
        <f t="shared" si="31"/>
        <v>#DIV/0!</v>
      </c>
      <c r="Z82" s="92" t="e">
        <f>IF(Params!$B$4="Sandwich",IF($T82&gt;W82,1,0),IF($T82&lt;W82,1,0))*IF($S83="//",1,Z83)</f>
        <v>#DIV/0!</v>
      </c>
      <c r="AA82" s="92" t="e">
        <f>IF(Params!$B$4="Sandwich",IF($T82&gt;X82,1,0),IF($T82&lt;X82,1,0))*IF($S83="//",1,AA83)</f>
        <v>#DIV/0!</v>
      </c>
      <c r="AB82" s="10" t="str">
        <f t="shared" si="38"/>
        <v>//</v>
      </c>
      <c r="AC82" s="16" t="e">
        <f t="shared" si="32"/>
        <v>#DIV/0!</v>
      </c>
      <c r="AD82" s="11" t="e">
        <f t="shared" si="32"/>
        <v>#DIV/0!</v>
      </c>
      <c r="AE82" s="11" t="e">
        <f t="shared" si="39"/>
        <v>#DIV/0!</v>
      </c>
      <c r="AF82" s="11" t="e">
        <f>IF(Params!$B$4="Sandwich",AC$80+2*AD$80,AC$40-2*AD$80)</f>
        <v>#DIV/0!</v>
      </c>
      <c r="AG82" s="12" t="e">
        <f>IF(Params!$B$4="Sandwich",AC$80+3*AD$80,AC$80-3*AD$80)</f>
        <v>#DIV/0!</v>
      </c>
      <c r="AH82" s="88" t="e">
        <f t="shared" si="33"/>
        <v>#DIV/0!</v>
      </c>
      <c r="AI82" s="92" t="e">
        <f>IF(Params!$B$4="Sandwich",IF($AC82&gt;AF82,1,0),IF($AC82&lt;AF82,1,0))*IF($S83="//",1,AI83)</f>
        <v>#DIV/0!</v>
      </c>
      <c r="AJ82" s="92" t="e">
        <f>IF(Params!$B$4="Sandwich",IF($AC82&gt;AG82,1,0),IF($AC82&lt;AG82,1,0))*IF($S83="//",1,AJ83)</f>
        <v>#DIV/0!</v>
      </c>
    </row>
    <row r="83" spans="3:36" x14ac:dyDescent="0.3">
      <c r="C83" s="19" t="s">
        <v>4</v>
      </c>
      <c r="S83" s="10" t="str">
        <f t="shared" si="34"/>
        <v>//</v>
      </c>
      <c r="T83" s="15" t="e">
        <f t="shared" si="35"/>
        <v>#DIV/0!</v>
      </c>
      <c r="U83" s="11" t="e">
        <f t="shared" si="36"/>
        <v>#DIV/0!</v>
      </c>
      <c r="V83" s="11" t="e">
        <f t="shared" si="37"/>
        <v>#DIV/0!</v>
      </c>
      <c r="W83" s="11" t="e">
        <f>IF(Params!$B$4="Sandwich",T$80+2*U$80,T$40-2*U$80)</f>
        <v>#DIV/0!</v>
      </c>
      <c r="X83" s="12" t="e">
        <f>IF(Params!$B$4="Sandwich",T$80+3*U$80,T$80-3*U$80)</f>
        <v>#DIV/0!</v>
      </c>
      <c r="Y83" s="88" t="e">
        <f t="shared" si="31"/>
        <v>#DIV/0!</v>
      </c>
      <c r="Z83" s="92" t="e">
        <f>IF(Params!$B$4="Sandwich",IF($T83&gt;W83,1,0),IF($T83&lt;W83,1,0))*IF($S84="//",1,Z84)</f>
        <v>#DIV/0!</v>
      </c>
      <c r="AA83" s="92" t="e">
        <f>IF(Params!$B$4="Sandwich",IF($T83&gt;X83,1,0),IF($T83&lt;X83,1,0))*IF($S84="//",1,AA84)</f>
        <v>#DIV/0!</v>
      </c>
      <c r="AB83" s="10" t="str">
        <f t="shared" si="38"/>
        <v>//</v>
      </c>
      <c r="AC83" s="16" t="e">
        <f t="shared" si="32"/>
        <v>#DIV/0!</v>
      </c>
      <c r="AD83" s="11" t="e">
        <f t="shared" si="32"/>
        <v>#DIV/0!</v>
      </c>
      <c r="AE83" s="11" t="e">
        <f t="shared" si="39"/>
        <v>#DIV/0!</v>
      </c>
      <c r="AF83" s="11" t="e">
        <f>IF(Params!$B$4="Sandwich",AC$80+2*AD$80,AC$40-2*AD$80)</f>
        <v>#DIV/0!</v>
      </c>
      <c r="AG83" s="12" t="e">
        <f>IF(Params!$B$4="Sandwich",AC$80+3*AD$80,AC$80-3*AD$80)</f>
        <v>#DIV/0!</v>
      </c>
      <c r="AH83" s="88" t="e">
        <f t="shared" si="33"/>
        <v>#DIV/0!</v>
      </c>
      <c r="AI83" s="92" t="e">
        <f>IF(Params!$B$4="Sandwich",IF($AC83&gt;AF83,1,0),IF($AC83&lt;AF83,1,0))*IF($S84="//",1,AI84)</f>
        <v>#DIV/0!</v>
      </c>
      <c r="AJ83" s="92" t="e">
        <f>IF(Params!$B$4="Sandwich",IF($AC83&gt;AG83,1,0),IF($AC83&lt;AG83,1,0))*IF($S84="//",1,AJ84)</f>
        <v>#DIV/0!</v>
      </c>
    </row>
    <row r="84" spans="3:36" x14ac:dyDescent="0.3">
      <c r="C84" s="19" t="s">
        <v>4</v>
      </c>
      <c r="S84" s="10" t="str">
        <f t="shared" si="34"/>
        <v>//</v>
      </c>
      <c r="T84" s="15" t="e">
        <f>Z10</f>
        <v>#DIV/0!</v>
      </c>
      <c r="U84" s="11" t="e">
        <f t="shared" si="36"/>
        <v>#DIV/0!</v>
      </c>
      <c r="V84" s="11" t="e">
        <f t="shared" si="37"/>
        <v>#DIV/0!</v>
      </c>
      <c r="W84" s="11" t="e">
        <f>IF(Params!$B$4="Sandwich",T$80+2*U$80,T$40-2*U$80)</f>
        <v>#DIV/0!</v>
      </c>
      <c r="X84" s="12" t="e">
        <f>IF(Params!$B$4="Sandwich",T$80+3*U$80,T$80-3*U$80)</f>
        <v>#DIV/0!</v>
      </c>
      <c r="Y84" s="88" t="e">
        <f t="shared" si="31"/>
        <v>#DIV/0!</v>
      </c>
      <c r="Z84" s="92" t="e">
        <f>IF(Params!$B$4="Sandwich",IF($T84&gt;W84,1,0),IF($T84&lt;W84,1,0))*IF($S85="//",1,Z85)</f>
        <v>#DIV/0!</v>
      </c>
      <c r="AA84" s="92" t="e">
        <f>IF(Params!$B$4="Sandwich",IF($T84&gt;X84,1,0),IF($T84&lt;X84,1,0))*IF($S85="//",1,AA85)</f>
        <v>#DIV/0!</v>
      </c>
      <c r="AB84" s="10" t="str">
        <f t="shared" si="38"/>
        <v>//</v>
      </c>
      <c r="AC84" s="16" t="e">
        <f t="shared" si="32"/>
        <v>#DIV/0!</v>
      </c>
      <c r="AD84" s="11" t="e">
        <f t="shared" si="32"/>
        <v>#DIV/0!</v>
      </c>
      <c r="AE84" s="11" t="e">
        <f t="shared" si="39"/>
        <v>#DIV/0!</v>
      </c>
      <c r="AF84" s="11" t="e">
        <f>IF(Params!$B$4="Sandwich",AC$80+2*AD$80,AC$40-2*AD$80)</f>
        <v>#DIV/0!</v>
      </c>
      <c r="AG84" s="12" t="e">
        <f>IF(Params!$B$4="Sandwich",AC$80+3*AD$80,AC$80-3*AD$80)</f>
        <v>#DIV/0!</v>
      </c>
      <c r="AH84" s="88" t="e">
        <f t="shared" si="33"/>
        <v>#DIV/0!</v>
      </c>
      <c r="AI84" s="92" t="e">
        <f>IF(Params!$B$4="Sandwich",IF($AC84&gt;AF84,1,0),IF($AC84&lt;AF84,1,0))*IF($S85="//",1,AI85)</f>
        <v>#DIV/0!</v>
      </c>
      <c r="AJ84" s="92" t="e">
        <f>IF(Params!$B$4="Sandwich",IF($AC84&gt;AG84,1,0),IF($AC84&lt;AG84,1,0))*IF($S85="//",1,AJ85)</f>
        <v>#DIV/0!</v>
      </c>
    </row>
    <row r="85" spans="3:36" x14ac:dyDescent="0.3">
      <c r="C85" s="19" t="s">
        <v>4</v>
      </c>
      <c r="S85" s="10" t="str">
        <f t="shared" si="34"/>
        <v>//</v>
      </c>
      <c r="T85" s="15" t="e">
        <f t="shared" si="35"/>
        <v>#DIV/0!</v>
      </c>
      <c r="U85" s="11" t="e">
        <f t="shared" si="36"/>
        <v>#DIV/0!</v>
      </c>
      <c r="V85" s="11" t="e">
        <f t="shared" si="37"/>
        <v>#DIV/0!</v>
      </c>
      <c r="W85" s="11" t="e">
        <f>IF(Params!$B$4="Sandwich",T$80+2*U$80,T$40-2*U$80)</f>
        <v>#DIV/0!</v>
      </c>
      <c r="X85" s="12" t="e">
        <f>IF(Params!$B$4="Sandwich",T$80+3*U$80,T$80-3*U$80)</f>
        <v>#DIV/0!</v>
      </c>
      <c r="Y85" s="88" t="e">
        <f t="shared" si="31"/>
        <v>#DIV/0!</v>
      </c>
      <c r="Z85" s="92" t="e">
        <f>IF(Params!$B$4="Sandwich",IF($T85&gt;W85,1,0),IF($T85&lt;W85,1,0))*IF($S86="//",1,Z86)</f>
        <v>#DIV/0!</v>
      </c>
      <c r="AA85" s="92" t="e">
        <f>IF(Params!$B$4="Sandwich",IF($T85&gt;X85,1,0),IF($T85&lt;X85,1,0))*IF($S86="//",1,AA86)</f>
        <v>#DIV/0!</v>
      </c>
      <c r="AB85" s="10" t="str">
        <f t="shared" si="38"/>
        <v>//</v>
      </c>
      <c r="AC85" s="16" t="e">
        <f t="shared" si="32"/>
        <v>#DIV/0!</v>
      </c>
      <c r="AD85" s="11" t="e">
        <f t="shared" si="32"/>
        <v>#DIV/0!</v>
      </c>
      <c r="AE85" s="11" t="e">
        <f t="shared" si="39"/>
        <v>#DIV/0!</v>
      </c>
      <c r="AF85" s="11" t="e">
        <f>IF(Params!$B$4="Sandwich",AC$80+2*AD$80,AC$40-2*AD$80)</f>
        <v>#DIV/0!</v>
      </c>
      <c r="AG85" s="12" t="e">
        <f>IF(Params!$B$4="Sandwich",AC$80+3*AD$80,AC$80-3*AD$80)</f>
        <v>#DIV/0!</v>
      </c>
      <c r="AH85" s="88" t="e">
        <f t="shared" si="33"/>
        <v>#DIV/0!</v>
      </c>
      <c r="AI85" s="92" t="e">
        <f>IF(Params!$B$4="Sandwich",IF($AC85&gt;AF85,1,0),IF($AC85&lt;AF85,1,0))*IF($S86="//",1,AI86)</f>
        <v>#DIV/0!</v>
      </c>
      <c r="AJ85" s="92" t="e">
        <f>IF(Params!$B$4="Sandwich",IF($AC85&gt;AG85,1,0),IF($AC85&lt;AG85,1,0))*IF($S86="//",1,AJ86)</f>
        <v>#DIV/0!</v>
      </c>
    </row>
    <row r="86" spans="3:36" x14ac:dyDescent="0.3">
      <c r="C86" s="19" t="s">
        <v>4</v>
      </c>
      <c r="S86" s="10" t="str">
        <f t="shared" si="34"/>
        <v>//</v>
      </c>
      <c r="T86" s="15" t="e">
        <f t="shared" si="35"/>
        <v>#DIV/0!</v>
      </c>
      <c r="U86" s="11" t="e">
        <f t="shared" si="36"/>
        <v>#DIV/0!</v>
      </c>
      <c r="V86" s="11" t="e">
        <f t="shared" si="37"/>
        <v>#DIV/0!</v>
      </c>
      <c r="W86" s="11" t="e">
        <f>IF(Params!$B$4="Sandwich",T$80+2*U$80,T$40-2*U$80)</f>
        <v>#DIV/0!</v>
      </c>
      <c r="X86" s="12" t="e">
        <f>IF(Params!$B$4="Sandwich",T$80+3*U$80,T$80-3*U$80)</f>
        <v>#DIV/0!</v>
      </c>
      <c r="Y86" s="88" t="e">
        <f t="shared" si="31"/>
        <v>#DIV/0!</v>
      </c>
      <c r="Z86" s="92" t="e">
        <f>IF(Params!$B$4="Sandwich",IF($T86&gt;W86,1,0),IF($T86&lt;W86,1,0))*IF($S87="//",1,Z87)</f>
        <v>#DIV/0!</v>
      </c>
      <c r="AA86" s="92" t="e">
        <f>IF(Params!$B$4="Sandwich",IF($T86&gt;X86,1,0),IF($T86&lt;X86,1,0))*IF($S87="//",1,AA87)</f>
        <v>#DIV/0!</v>
      </c>
      <c r="AB86" s="41" t="str">
        <f t="shared" si="38"/>
        <v>//</v>
      </c>
      <c r="AC86" s="16" t="e">
        <f t="shared" si="32"/>
        <v>#DIV/0!</v>
      </c>
      <c r="AD86" s="11" t="e">
        <f t="shared" si="32"/>
        <v>#DIV/0!</v>
      </c>
      <c r="AE86" s="11" t="e">
        <f t="shared" si="39"/>
        <v>#DIV/0!</v>
      </c>
      <c r="AF86" s="11" t="e">
        <f>IF(Params!$B$4="Sandwich",AC$80+2*AD$80,AC$40-2*AD$80)</f>
        <v>#DIV/0!</v>
      </c>
      <c r="AG86" s="12" t="e">
        <f>IF(Params!$B$4="Sandwich",AC$80+3*AD$80,AC$80-3*AD$80)</f>
        <v>#DIV/0!</v>
      </c>
      <c r="AH86" s="88" t="e">
        <f t="shared" si="33"/>
        <v>#DIV/0!</v>
      </c>
      <c r="AI86" s="92" t="e">
        <f>IF(Params!$B$4="Sandwich",IF($AC86&gt;AF86,1,0),IF($AC86&lt;AF86,1,0))*IF($S87="//",1,AI87)</f>
        <v>#DIV/0!</v>
      </c>
      <c r="AJ86" s="92" t="e">
        <f>IF(Params!$B$4="Sandwich",IF($AC86&gt;AG86,1,0),IF($AC86&lt;AG86,1,0))*IF($S87="//",1,AJ87)</f>
        <v>#DIV/0!</v>
      </c>
    </row>
    <row r="87" spans="3:36" x14ac:dyDescent="0.3">
      <c r="C87" s="19" t="s">
        <v>4</v>
      </c>
      <c r="S87" s="10" t="str">
        <f t="shared" si="34"/>
        <v>//</v>
      </c>
      <c r="T87" s="15" t="e">
        <f t="shared" si="35"/>
        <v>#DIV/0!</v>
      </c>
      <c r="U87" s="11" t="e">
        <f t="shared" si="36"/>
        <v>#DIV/0!</v>
      </c>
      <c r="V87" s="11" t="e">
        <f t="shared" si="37"/>
        <v>#DIV/0!</v>
      </c>
      <c r="W87" s="11" t="e">
        <f>IF(Params!$B$4="Sandwich",T$80+2*U$80,T$40-2*U$80)</f>
        <v>#DIV/0!</v>
      </c>
      <c r="X87" s="12" t="e">
        <f>IF(Params!$B$4="Sandwich",T$80+3*U$80,T$80-3*U$80)</f>
        <v>#DIV/0!</v>
      </c>
      <c r="Y87" s="88" t="e">
        <f t="shared" si="31"/>
        <v>#DIV/0!</v>
      </c>
      <c r="Z87" s="92" t="e">
        <f>IF(Params!$B$4="Sandwich",IF($T87&gt;W87,1,0),IF($T87&lt;W87,1,0))*IF($S88="//",1,Z88)</f>
        <v>#DIV/0!</v>
      </c>
      <c r="AA87" s="92" t="e">
        <f>IF(Params!$B$4="Sandwich",IF($T87&gt;X87,1,0),IF($T87&lt;X87,1,0))*IF($S88="//",1,AA88)</f>
        <v>#DIV/0!</v>
      </c>
      <c r="AB87" s="43" t="str">
        <f t="shared" si="38"/>
        <v>//</v>
      </c>
      <c r="AC87" s="16" t="e">
        <f t="shared" si="32"/>
        <v>#DIV/0!</v>
      </c>
      <c r="AD87" s="11" t="e">
        <f t="shared" si="32"/>
        <v>#DIV/0!</v>
      </c>
      <c r="AE87" s="11" t="e">
        <f t="shared" si="39"/>
        <v>#DIV/0!</v>
      </c>
      <c r="AF87" s="11" t="e">
        <f>IF(Params!$B$4="Sandwich",AC$80+2*AD$80,AC$40-2*AD$80)</f>
        <v>#DIV/0!</v>
      </c>
      <c r="AG87" s="12" t="e">
        <f>IF(Params!$B$4="Sandwich",AC$80+3*AD$80,AC$80-3*AD$80)</f>
        <v>#DIV/0!</v>
      </c>
      <c r="AH87" s="88" t="e">
        <f t="shared" si="33"/>
        <v>#DIV/0!</v>
      </c>
      <c r="AI87" s="92" t="e">
        <f>IF(Params!$B$4="Sandwich",IF($AC87&gt;AF87,1,0),IF($AC87&lt;AF87,1,0))*IF($S88="//",1,AI88)</f>
        <v>#DIV/0!</v>
      </c>
      <c r="AJ87" s="92" t="e">
        <f>IF(Params!$B$4="Sandwich",IF($AC87&gt;AG87,1,0),IF($AC87&lt;AG87,1,0))*IF($S88="//",1,AJ88)</f>
        <v>#DIV/0!</v>
      </c>
    </row>
    <row r="88" spans="3:36" x14ac:dyDescent="0.3">
      <c r="C88" s="19" t="s">
        <v>4</v>
      </c>
      <c r="S88" s="10" t="str">
        <f t="shared" si="34"/>
        <v>//</v>
      </c>
      <c r="T88" s="15" t="e">
        <f t="shared" si="35"/>
        <v>#DIV/0!</v>
      </c>
      <c r="U88" s="11" t="e">
        <f t="shared" si="36"/>
        <v>#DIV/0!</v>
      </c>
      <c r="V88" s="11" t="e">
        <f t="shared" si="37"/>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8"/>
        <v>//</v>
      </c>
      <c r="AC88" s="16" t="e">
        <f t="shared" si="32"/>
        <v>#DIV/0!</v>
      </c>
      <c r="AD88" s="11" t="e">
        <f t="shared" si="32"/>
        <v>#DIV/0!</v>
      </c>
      <c r="AE88" s="11" t="e">
        <f t="shared" si="39"/>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3:36" ht="16.2" thickBot="1" x14ac:dyDescent="0.35">
      <c r="C89" s="19" t="s">
        <v>4</v>
      </c>
      <c r="S89" s="23" t="str">
        <f t="shared" si="34"/>
        <v>//</v>
      </c>
      <c r="T89" s="24" t="e">
        <f t="shared" si="35"/>
        <v>#DIV/0!</v>
      </c>
      <c r="U89" s="17" t="e">
        <f t="shared" si="36"/>
        <v>#DIV/0!</v>
      </c>
      <c r="V89" s="11" t="e">
        <f t="shared" si="37"/>
        <v>#DIV/0!</v>
      </c>
      <c r="W89" s="11" t="e">
        <f>IF(Params!$B$4="Sandwich",T$80+2*U$80,T$40-2*U$80)</f>
        <v>#DIV/0!</v>
      </c>
      <c r="X89" s="12" t="e">
        <f>IF(Params!$B$4="Sandwich",T$80+3*U$80,T$80-3*U$80)</f>
        <v>#DIV/0!</v>
      </c>
      <c r="Y89"/>
      <c r="Z89" s="92" t="e">
        <f>IF(Params!$B$4="Sandwich",IF($T89&gt;W89,1,0),IF($T89&lt;W89,1,0))</f>
        <v>#DIV/0!</v>
      </c>
      <c r="AA89" s="92" t="e">
        <f>IF(Params!$B$4="Sandwich",IF($T89&gt;X89,1,0),IF($T89&lt;X89,1,0))</f>
        <v>#DIV/0!</v>
      </c>
      <c r="AB89" s="23" t="str">
        <f t="shared" si="38"/>
        <v>//</v>
      </c>
      <c r="AC89" s="25" t="e">
        <f t="shared" si="32"/>
        <v>#DIV/0!</v>
      </c>
      <c r="AD89" s="17" t="e">
        <f t="shared" si="32"/>
        <v>#DIV/0!</v>
      </c>
      <c r="AE89" s="11" t="e">
        <f t="shared" si="39"/>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3:36" x14ac:dyDescent="0.3">
      <c r="C90" s="19" t="s">
        <v>4</v>
      </c>
      <c r="V90"/>
      <c r="Y90"/>
    </row>
    <row r="91" spans="3:36" x14ac:dyDescent="0.3">
      <c r="C91" s="19" t="s">
        <v>4</v>
      </c>
      <c r="V91"/>
      <c r="Y91" s="185" t="s">
        <v>706</v>
      </c>
      <c r="Z91" s="151" t="e">
        <f>T80 + 1.645*U80</f>
        <v>#DIV/0!</v>
      </c>
      <c r="AA91" s="163"/>
      <c r="AH91" s="185" t="s">
        <v>706</v>
      </c>
      <c r="AI91" s="151" t="e">
        <f>AC80 + 1.645*AD80</f>
        <v>#DIV/0!</v>
      </c>
      <c r="AJ91" s="163"/>
    </row>
    <row r="92" spans="3:36" x14ac:dyDescent="0.3">
      <c r="C92" s="19" t="s">
        <v>4</v>
      </c>
      <c r="V92"/>
      <c r="Y92" s="186" t="s">
        <v>707</v>
      </c>
      <c r="Z92" s="151" t="e">
        <f>Z91*5</f>
        <v>#DIV/0!</v>
      </c>
      <c r="AA92" s="163"/>
      <c r="AH92" s="186" t="s">
        <v>707</v>
      </c>
      <c r="AI92" s="151" t="e">
        <f>AI91*5</f>
        <v>#DIV/0!</v>
      </c>
      <c r="AJ92" s="163"/>
    </row>
    <row r="93" spans="3:36" x14ac:dyDescent="0.3">
      <c r="C93" s="19" t="s">
        <v>4</v>
      </c>
      <c r="V93"/>
      <c r="Y93" s="192" t="s">
        <v>710</v>
      </c>
      <c r="Z93" s="3">
        <f>Summary!S9</f>
        <v>0</v>
      </c>
      <c r="AA93" s="163"/>
      <c r="AH93" s="192" t="s">
        <v>710</v>
      </c>
      <c r="AI93" s="3">
        <f>Summary!S10</f>
        <v>0</v>
      </c>
      <c r="AJ93" s="163"/>
    </row>
    <row r="94" spans="3:36" x14ac:dyDescent="0.3">
      <c r="C94" s="19" t="s">
        <v>4</v>
      </c>
      <c r="V94"/>
      <c r="Y94" s="188"/>
      <c r="Z94" s="189" t="s">
        <v>708</v>
      </c>
      <c r="AA94" s="185" t="s">
        <v>709</v>
      </c>
      <c r="AH94" s="188"/>
      <c r="AI94" s="189" t="s">
        <v>708</v>
      </c>
      <c r="AJ94" s="185" t="s">
        <v>709</v>
      </c>
    </row>
    <row r="95" spans="3:36" x14ac:dyDescent="0.3">
      <c r="C95" s="19" t="s">
        <v>4</v>
      </c>
      <c r="V95"/>
      <c r="Y95" s="187">
        <f xml:space="preserve"> S80</f>
        <v>0</v>
      </c>
      <c r="Z95" s="151" t="e">
        <f>Z91 + 1.645 * U80</f>
        <v>#DIV/0!</v>
      </c>
      <c r="AA95" s="3" t="e">
        <f>T80 &gt;Z95</f>
        <v>#DIV/0!</v>
      </c>
      <c r="AH95" s="187">
        <f xml:space="preserve"> AB80</f>
        <v>0</v>
      </c>
      <c r="AI95" s="151" t="e">
        <f>AI91 + 1.645 * AD80</f>
        <v>#DIV/0!</v>
      </c>
      <c r="AJ95" s="3" t="e">
        <f>AC80 &gt;AI95</f>
        <v>#DIV/0!</v>
      </c>
    </row>
    <row r="96" spans="3:36" x14ac:dyDescent="0.3">
      <c r="C96" s="19" t="s">
        <v>4</v>
      </c>
      <c r="V96"/>
      <c r="Y96" s="185" t="str">
        <f t="shared" ref="Y96:Y104" si="40" xml:space="preserve"> S81</f>
        <v>//</v>
      </c>
      <c r="Z96" s="151" t="e">
        <f>Z91 + 1.645 * U81</f>
        <v>#DIV/0!</v>
      </c>
      <c r="AA96" s="3" t="e">
        <f t="shared" ref="AA96:AA104" si="41">T81 &gt;Z96</f>
        <v>#DIV/0!</v>
      </c>
      <c r="AH96" s="185" t="str">
        <f t="shared" ref="AH96:AH104" si="42" xml:space="preserve"> AB81</f>
        <v>//</v>
      </c>
      <c r="AI96" s="151" t="e">
        <f>AI91 + 1.645 * AD81</f>
        <v>#DIV/0!</v>
      </c>
      <c r="AJ96" s="3" t="e">
        <f t="shared" ref="AJ96:AJ104" si="43">AC81 &gt;AI96</f>
        <v>#DIV/0!</v>
      </c>
    </row>
    <row r="97" spans="3:36" x14ac:dyDescent="0.3">
      <c r="C97" s="19" t="s">
        <v>4</v>
      </c>
      <c r="V97"/>
      <c r="Y97" s="185" t="str">
        <f t="shared" si="40"/>
        <v>//</v>
      </c>
      <c r="Z97" s="151" t="e">
        <f>Z91 + 1.645 * U82</f>
        <v>#DIV/0!</v>
      </c>
      <c r="AA97" s="3" t="e">
        <f t="shared" si="41"/>
        <v>#DIV/0!</v>
      </c>
      <c r="AH97" s="185" t="str">
        <f t="shared" si="42"/>
        <v>//</v>
      </c>
      <c r="AI97" s="151" t="e">
        <f>AI91 + 1.645 * AD82</f>
        <v>#DIV/0!</v>
      </c>
      <c r="AJ97" s="3" t="e">
        <f t="shared" si="43"/>
        <v>#DIV/0!</v>
      </c>
    </row>
    <row r="98" spans="3:36" x14ac:dyDescent="0.3">
      <c r="C98" s="19" t="s">
        <v>4</v>
      </c>
      <c r="V98"/>
      <c r="Y98" s="185" t="str">
        <f t="shared" si="40"/>
        <v>//</v>
      </c>
      <c r="Z98" s="151" t="e">
        <f>Z91 + 1.645 * U83</f>
        <v>#DIV/0!</v>
      </c>
      <c r="AA98" s="3" t="e">
        <f t="shared" si="41"/>
        <v>#DIV/0!</v>
      </c>
      <c r="AH98" s="185" t="str">
        <f t="shared" si="42"/>
        <v>//</v>
      </c>
      <c r="AI98" s="151" t="e">
        <f>AI91 + 1.645 * AD83</f>
        <v>#DIV/0!</v>
      </c>
      <c r="AJ98" s="3" t="e">
        <f t="shared" si="43"/>
        <v>#DIV/0!</v>
      </c>
    </row>
    <row r="99" spans="3:36" x14ac:dyDescent="0.3">
      <c r="C99" s="19" t="s">
        <v>4</v>
      </c>
      <c r="V99"/>
      <c r="Y99" s="185" t="str">
        <f t="shared" si="40"/>
        <v>//</v>
      </c>
      <c r="Z99" s="151" t="e">
        <f>Z91 + 1.645 * U84</f>
        <v>#DIV/0!</v>
      </c>
      <c r="AA99" s="3" t="e">
        <f t="shared" si="41"/>
        <v>#DIV/0!</v>
      </c>
      <c r="AH99" s="185" t="str">
        <f t="shared" si="42"/>
        <v>//</v>
      </c>
      <c r="AI99" s="151" t="e">
        <f>AI91 + 1.645 * AD84</f>
        <v>#DIV/0!</v>
      </c>
      <c r="AJ99" s="3" t="e">
        <f t="shared" si="43"/>
        <v>#DIV/0!</v>
      </c>
    </row>
    <row r="100" spans="3:36" x14ac:dyDescent="0.3">
      <c r="C100" s="19" t="s">
        <v>4</v>
      </c>
      <c r="V100"/>
      <c r="Y100" s="185" t="str">
        <f t="shared" si="40"/>
        <v>//</v>
      </c>
      <c r="Z100" s="151" t="e">
        <f>Z91 + 1.645 * U85</f>
        <v>#DIV/0!</v>
      </c>
      <c r="AA100" s="3" t="e">
        <f>T85 &gt;Z100</f>
        <v>#DIV/0!</v>
      </c>
      <c r="AH100" s="185" t="str">
        <f t="shared" si="42"/>
        <v>//</v>
      </c>
      <c r="AI100" s="151" t="e">
        <f>AI91 + 1.645 * AD85</f>
        <v>#DIV/0!</v>
      </c>
      <c r="AJ100" s="3" t="e">
        <f t="shared" si="43"/>
        <v>#DIV/0!</v>
      </c>
    </row>
    <row r="101" spans="3:36" x14ac:dyDescent="0.3">
      <c r="C101" s="19" t="s">
        <v>4</v>
      </c>
      <c r="V101"/>
      <c r="Y101" s="185" t="str">
        <f t="shared" si="40"/>
        <v>//</v>
      </c>
      <c r="Z101" s="151" t="e">
        <f>Z91 + 1.645 * U86</f>
        <v>#DIV/0!</v>
      </c>
      <c r="AA101" s="3" t="e">
        <f t="shared" si="41"/>
        <v>#DIV/0!</v>
      </c>
      <c r="AH101" s="185" t="str">
        <f t="shared" si="42"/>
        <v>//</v>
      </c>
      <c r="AI101" s="151" t="e">
        <f>AI91 + 1.645 * AD86</f>
        <v>#DIV/0!</v>
      </c>
      <c r="AJ101" s="3" t="e">
        <f t="shared" si="43"/>
        <v>#DIV/0!</v>
      </c>
    </row>
    <row r="102" spans="3:36" x14ac:dyDescent="0.3">
      <c r="C102" s="19" t="s">
        <v>4</v>
      </c>
      <c r="V102"/>
      <c r="Y102" s="185" t="str">
        <f t="shared" si="40"/>
        <v>//</v>
      </c>
      <c r="Z102" s="151" t="e">
        <f>Z91 + 1.645 * U87</f>
        <v>#DIV/0!</v>
      </c>
      <c r="AA102" s="3" t="e">
        <f t="shared" si="41"/>
        <v>#DIV/0!</v>
      </c>
      <c r="AH102" s="185" t="str">
        <f t="shared" si="42"/>
        <v>//</v>
      </c>
      <c r="AI102" s="151" t="e">
        <f>AI91 + 1.645 * AD87</f>
        <v>#DIV/0!</v>
      </c>
      <c r="AJ102" s="3" t="e">
        <f t="shared" si="43"/>
        <v>#DIV/0!</v>
      </c>
    </row>
    <row r="103" spans="3:36" x14ac:dyDescent="0.3">
      <c r="C103" s="19" t="s">
        <v>4</v>
      </c>
      <c r="V103"/>
      <c r="Y103" s="185" t="str">
        <f t="shared" si="40"/>
        <v>//</v>
      </c>
      <c r="Z103" s="151" t="e">
        <f>Z91 + 1.645 * U88</f>
        <v>#DIV/0!</v>
      </c>
      <c r="AA103" s="3" t="e">
        <f t="shared" si="41"/>
        <v>#DIV/0!</v>
      </c>
      <c r="AH103" s="185" t="str">
        <f t="shared" si="42"/>
        <v>//</v>
      </c>
      <c r="AI103" s="151" t="e">
        <f>AI91 + 1.645 * AD88</f>
        <v>#DIV/0!</v>
      </c>
      <c r="AJ103" s="3" t="e">
        <f t="shared" si="43"/>
        <v>#DIV/0!</v>
      </c>
    </row>
    <row r="104" spans="3:36" x14ac:dyDescent="0.3">
      <c r="C104" s="19" t="s">
        <v>4</v>
      </c>
      <c r="V104"/>
      <c r="Y104" s="185" t="str">
        <f t="shared" si="40"/>
        <v>//</v>
      </c>
      <c r="Z104" s="151" t="e">
        <f>Z91 + 1.645 * U89</f>
        <v>#DIV/0!</v>
      </c>
      <c r="AA104" s="3" t="e">
        <f t="shared" si="41"/>
        <v>#DIV/0!</v>
      </c>
      <c r="AH104" s="185" t="str">
        <f t="shared" si="42"/>
        <v>//</v>
      </c>
      <c r="AI104" s="151" t="e">
        <f>AI91 + 1.645 * AD89</f>
        <v>#DIV/0!</v>
      </c>
      <c r="AJ104" s="3" t="e">
        <f t="shared" si="43"/>
        <v>#DIV/0!</v>
      </c>
    </row>
    <row r="105" spans="3:36" x14ac:dyDescent="0.3">
      <c r="C105" s="19" t="s">
        <v>4</v>
      </c>
      <c r="V105"/>
      <c r="Y105"/>
    </row>
    <row r="106" spans="3:36" x14ac:dyDescent="0.3">
      <c r="C106" s="19" t="s">
        <v>4</v>
      </c>
      <c r="V106"/>
      <c r="Y106"/>
    </row>
    <row r="107" spans="3:36" x14ac:dyDescent="0.3">
      <c r="C107" s="19" t="s">
        <v>4</v>
      </c>
      <c r="V107"/>
      <c r="Y107"/>
    </row>
    <row r="108" spans="3:36" x14ac:dyDescent="0.3">
      <c r="C108" s="19" t="s">
        <v>4</v>
      </c>
      <c r="V108"/>
      <c r="Y108"/>
    </row>
    <row r="109" spans="3:36" x14ac:dyDescent="0.3">
      <c r="C109" s="19" t="s">
        <v>4</v>
      </c>
      <c r="V109"/>
      <c r="Y109"/>
    </row>
    <row r="110" spans="3:36" x14ac:dyDescent="0.3">
      <c r="C110" s="19" t="s">
        <v>4</v>
      </c>
      <c r="V110"/>
      <c r="Y110"/>
    </row>
    <row r="111" spans="3:36" x14ac:dyDescent="0.3">
      <c r="C111" s="19" t="s">
        <v>4</v>
      </c>
      <c r="V111"/>
      <c r="Y111"/>
    </row>
    <row r="112" spans="3:36" x14ac:dyDescent="0.3">
      <c r="C112" s="19" t="s">
        <v>4</v>
      </c>
      <c r="V112"/>
      <c r="Y112"/>
    </row>
    <row r="113" spans="3:36" x14ac:dyDescent="0.3">
      <c r="C113" s="19" t="s">
        <v>4</v>
      </c>
      <c r="V113"/>
      <c r="Y113"/>
    </row>
    <row r="114" spans="3:36" x14ac:dyDescent="0.3">
      <c r="C114" s="19" t="s">
        <v>4</v>
      </c>
      <c r="Y114"/>
    </row>
    <row r="115" spans="3:36" x14ac:dyDescent="0.3">
      <c r="C115" s="19" t="s">
        <v>4</v>
      </c>
      <c r="Y115"/>
    </row>
    <row r="116" spans="3:36" x14ac:dyDescent="0.3">
      <c r="C116" s="19" t="s">
        <v>4</v>
      </c>
      <c r="Y116"/>
    </row>
    <row r="117" spans="3:36" x14ac:dyDescent="0.3">
      <c r="C117" s="19" t="s">
        <v>4</v>
      </c>
      <c r="Y117"/>
    </row>
    <row r="118" spans="3:36" x14ac:dyDescent="0.3">
      <c r="C118" s="19" t="s">
        <v>4</v>
      </c>
      <c r="Y118"/>
    </row>
    <row r="119" spans="3:36" ht="16.2" thickBot="1" x14ac:dyDescent="0.35">
      <c r="C119" s="19" t="s">
        <v>4</v>
      </c>
      <c r="S119" s="9" t="s">
        <v>2</v>
      </c>
      <c r="U119" s="9" t="s">
        <v>47</v>
      </c>
      <c r="V119" t="str">
        <f>Params!B11</f>
        <v>ngml</v>
      </c>
      <c r="X119" s="172" t="s">
        <v>682</v>
      </c>
      <c r="Y119"/>
      <c r="AB119" s="9" t="s">
        <v>2</v>
      </c>
      <c r="AD119" s="9" t="s">
        <v>47</v>
      </c>
      <c r="AE119" t="str">
        <f>Params!B11</f>
        <v>ngml</v>
      </c>
      <c r="AG119" s="172" t="s">
        <v>663</v>
      </c>
    </row>
    <row r="120" spans="3:36" ht="58.2" thickBot="1" x14ac:dyDescent="0.35">
      <c r="C120" s="19" t="s">
        <v>4</v>
      </c>
      <c r="S120" s="26" t="s">
        <v>1</v>
      </c>
      <c r="T120" s="27" t="s">
        <v>611</v>
      </c>
      <c r="U120" s="28" t="s">
        <v>3</v>
      </c>
      <c r="V120" s="28" t="s">
        <v>83</v>
      </c>
      <c r="W120" s="28" t="str">
        <f>IF(Params!$B$4="Sandwich","Mean0 + 2xSigma","Mean0 - 2xSigma")</f>
        <v>Mean0 - 2xSigma</v>
      </c>
      <c r="X120" s="29" t="str">
        <f>IF(Params!$B$4="Sandwich","Mean0 + 3xSigma","Mean0 - 3xSigma")</f>
        <v>Mean0 - 3xSigma</v>
      </c>
      <c r="Y120" s="89" t="s">
        <v>71</v>
      </c>
      <c r="Z120" s="91" t="s">
        <v>77</v>
      </c>
      <c r="AA120" s="91" t="s">
        <v>78</v>
      </c>
      <c r="AB120" s="26" t="s">
        <v>1</v>
      </c>
      <c r="AC120" s="27" t="s">
        <v>80</v>
      </c>
      <c r="AD120" s="28" t="s">
        <v>3</v>
      </c>
      <c r="AE120" s="28" t="s">
        <v>83</v>
      </c>
      <c r="AF120" s="28" t="str">
        <f>IF(Params!$B$4="Sandwich","Mean0 + 2xSigma","Mean0 - 2xSigma")</f>
        <v>Mean0 - 2xSigma</v>
      </c>
      <c r="AG120" s="29" t="str">
        <f>IF(Params!$B$4="Sandwich","Mean0 + 3xSigma","Mean0 - 3xSigma")</f>
        <v>Mean0 - 3xSigma</v>
      </c>
      <c r="AH120" s="89" t="s">
        <v>75</v>
      </c>
      <c r="AI120" s="91" t="s">
        <v>77</v>
      </c>
      <c r="AJ120" s="91" t="s">
        <v>78</v>
      </c>
    </row>
    <row r="121" spans="3:36" ht="16.2" thickTop="1" x14ac:dyDescent="0.3">
      <c r="C121" s="19" t="s">
        <v>4</v>
      </c>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44">T122-T121</f>
        <v>#DIV/0!</v>
      </c>
      <c r="Z121" t="e">
        <f>IF(Params!$B$4="Sandwich",IF($T121&gt;W121,1,0),IF($T121&lt;W121,1,0))*IF($S122="//",1,Z122)</f>
        <v>#DIV/0!</v>
      </c>
      <c r="AA121" s="92" t="e">
        <f>IF(Params!$B$4="Sandwich",IF($T121&gt;X121,1,0),IF($T121&lt;X121,1,0))*IF($S122="//",1,AA122)</f>
        <v>#DIV/0!</v>
      </c>
      <c r="AB121" s="10">
        <f>MIN(S7:S15)/100</f>
        <v>0</v>
      </c>
      <c r="AC121" s="58" t="e">
        <f t="shared" ref="AC121:AC130" si="45">W20</f>
        <v>#DIV/0!</v>
      </c>
      <c r="AD121" s="11" t="e">
        <f t="shared" ref="AD121:AD130" si="46">X20</f>
        <v>#DIV/0!</v>
      </c>
      <c r="AE121" s="11" t="e">
        <f>AC$121</f>
        <v>#DIV/0!</v>
      </c>
      <c r="AF121" s="11" t="e">
        <f>IF(Params!$B$4="Sandwich",AC$121+2*AD$121,AC$121-2*AD$121)</f>
        <v>#DIV/0!</v>
      </c>
      <c r="AG121" s="12" t="e">
        <f>IF(Params!$B$4="Sandwich",AC$121+3*AD$121,AC$121-3*AD$121)</f>
        <v>#DIV/0!</v>
      </c>
      <c r="AH121" s="88" t="e">
        <f t="shared" ref="AH121:AH128" si="47">AC122-AC121</f>
        <v>#DIV/0!</v>
      </c>
      <c r="AI121" t="e">
        <f>IF(Params!$B$4="Sandwich",IF($AC121&gt;AF121,1,0),IF($AC121&lt;AF121,1,0))*IF($S122="//",1,AI122)</f>
        <v>#DIV/0!</v>
      </c>
      <c r="AJ121" s="92" t="e">
        <f>IF(Params!$B$4="Sandwich",IF($AC121&gt;AG121,1,0),IF($AC121&lt;AG121,1,0))*IF($S122="//",1,AJ122)</f>
        <v>#DIV/0!</v>
      </c>
    </row>
    <row r="122" spans="3:36" x14ac:dyDescent="0.3">
      <c r="C122" s="19" t="s">
        <v>4</v>
      </c>
      <c r="S122" s="10" t="str">
        <f>S7</f>
        <v>//</v>
      </c>
      <c r="T122" s="56" t="e">
        <f t="shared" ref="T122:U130" si="48">T21</f>
        <v>#DIV/0!</v>
      </c>
      <c r="U122" s="11" t="e">
        <f t="shared" si="48"/>
        <v>#DIV/0!</v>
      </c>
      <c r="V122" s="11" t="e">
        <f t="shared" ref="V122:V130" si="49">T$121</f>
        <v>#DIV/0!</v>
      </c>
      <c r="W122" s="11" t="e">
        <f>IF(Params!$B$4="Sandwich",T$121+2*U$121,T$121-2*U$121)</f>
        <v>#DIV/0!</v>
      </c>
      <c r="X122" s="12" t="e">
        <f>IF(Params!$B$4="Sandwich",T$121+3*U$121,T$121-3*U$121)</f>
        <v>#DIV/0!</v>
      </c>
      <c r="Y122" s="88" t="e">
        <f t="shared" si="44"/>
        <v>#DIV/0!</v>
      </c>
      <c r="Z122" s="92" t="e">
        <f>IF(Params!$B$4="Sandwich",IF($T122&gt;W122,1,0),IF($T122&lt;W122,1,0))*IF($S123="//",1,Z123)</f>
        <v>#DIV/0!</v>
      </c>
      <c r="AA122" s="92" t="e">
        <f>IF(Params!$B$4="Sandwich",IF($T122&gt;X122,1,0),IF($T122&lt;X122,1,0))*IF($S123="//",1,AA123)</f>
        <v>#DIV/0!</v>
      </c>
      <c r="AB122" s="10" t="str">
        <f t="shared" ref="AB122:AB130" si="50">S7</f>
        <v>//</v>
      </c>
      <c r="AC122" s="58" t="e">
        <f t="shared" si="45"/>
        <v>#DIV/0!</v>
      </c>
      <c r="AD122" s="11" t="e">
        <f t="shared" si="46"/>
        <v>#DIV/0!</v>
      </c>
      <c r="AE122" s="11" t="e">
        <f t="shared" ref="AE122:AE130" si="51">AC$121</f>
        <v>#DIV/0!</v>
      </c>
      <c r="AF122" s="11" t="e">
        <f>IF(Params!$B$4="Sandwich",AC$121+2*AD$121,AC$121-2*AD$121)</f>
        <v>#DIV/0!</v>
      </c>
      <c r="AG122" s="12" t="e">
        <f>IF(Params!$B$4="Sandwich",AC$121+3*AD$121,AC$121-3*AD$121)</f>
        <v>#DIV/0!</v>
      </c>
      <c r="AH122" s="88" t="e">
        <f t="shared" si="47"/>
        <v>#DIV/0!</v>
      </c>
      <c r="AI122" s="92" t="e">
        <f>IF(Params!$B$4="Sandwich",IF($AC122&gt;AF122,1,0),IF($AC122&lt;AF122,1,0))*IF($S123="//",1,AI123)</f>
        <v>#DIV/0!</v>
      </c>
      <c r="AJ122" s="92" t="e">
        <f>IF(Params!$B$4="Sandwich",IF($AC122&gt;AG122,1,0),IF($AC122&lt;AG122,1,0))*IF($S123="//",1,AJ123)</f>
        <v>#DIV/0!</v>
      </c>
    </row>
    <row r="123" spans="3:36" x14ac:dyDescent="0.3">
      <c r="C123" s="19" t="s">
        <v>4</v>
      </c>
      <c r="S123" s="10" t="str">
        <f t="shared" ref="S123:S130" si="52">S8</f>
        <v>//</v>
      </c>
      <c r="T123" s="56" t="e">
        <f t="shared" si="48"/>
        <v>#DIV/0!</v>
      </c>
      <c r="U123" s="11" t="e">
        <f t="shared" si="48"/>
        <v>#DIV/0!</v>
      </c>
      <c r="V123" s="11" t="e">
        <f t="shared" si="49"/>
        <v>#DIV/0!</v>
      </c>
      <c r="W123" s="11" t="e">
        <f>IF(Params!$B$4="Sandwich",T$121+2*U$121,T$121-2*U$121)</f>
        <v>#DIV/0!</v>
      </c>
      <c r="X123" s="12" t="e">
        <f>IF(Params!$B$4="Sandwich",T$121+3*U$121,T$121-3*U$121)</f>
        <v>#DIV/0!</v>
      </c>
      <c r="Y123" s="88" t="e">
        <f t="shared" si="44"/>
        <v>#DIV/0!</v>
      </c>
      <c r="Z123" s="92" t="e">
        <f>IF(Params!$B$4="Sandwich",IF($T123&gt;W123,1,0),IF($T123&lt;W123,1,0))*IF($S124="//",1,Z124)</f>
        <v>#DIV/0!</v>
      </c>
      <c r="AA123" s="92" t="e">
        <f>IF(Params!$B$4="Sandwich",IF($T123&gt;X123,1,0),IF($T123&lt;X123,1,0))*IF($S124="//",1,AA124)</f>
        <v>#DIV/0!</v>
      </c>
      <c r="AB123" s="10" t="str">
        <f t="shared" si="50"/>
        <v>//</v>
      </c>
      <c r="AC123" s="58" t="e">
        <f t="shared" si="45"/>
        <v>#DIV/0!</v>
      </c>
      <c r="AD123" s="11" t="e">
        <f t="shared" si="46"/>
        <v>#DIV/0!</v>
      </c>
      <c r="AE123" s="11" t="e">
        <f t="shared" si="51"/>
        <v>#DIV/0!</v>
      </c>
      <c r="AF123" s="11" t="e">
        <f>IF(Params!$B$4="Sandwich",AC$121+2*AD$121,AC$121-2*AD$121)</f>
        <v>#DIV/0!</v>
      </c>
      <c r="AG123" s="12" t="e">
        <f>IF(Params!$B$4="Sandwich",AC$121+3*AD$121,AC$121-3*AD$121)</f>
        <v>#DIV/0!</v>
      </c>
      <c r="AH123" s="88" t="e">
        <f t="shared" si="47"/>
        <v>#DIV/0!</v>
      </c>
      <c r="AI123" s="92" t="e">
        <f>IF(Params!$B$4="Sandwich",IF($AC123&gt;AF123,1,0),IF($AC123&lt;AF123,1,0))*IF($S124="//",1,AI124)</f>
        <v>#DIV/0!</v>
      </c>
      <c r="AJ123" s="92" t="e">
        <f>IF(Params!$B$4="Sandwich",IF($AC123&gt;AG123,1,0),IF($AC123&lt;AG123,1,0))*IF($S124="//",1,AJ124)</f>
        <v>#DIV/0!</v>
      </c>
    </row>
    <row r="124" spans="3:36" x14ac:dyDescent="0.3">
      <c r="C124" s="19" t="s">
        <v>4</v>
      </c>
      <c r="S124" s="10" t="str">
        <f t="shared" si="52"/>
        <v>//</v>
      </c>
      <c r="T124" s="56" t="e">
        <f t="shared" si="48"/>
        <v>#DIV/0!</v>
      </c>
      <c r="U124" s="11" t="e">
        <f t="shared" si="48"/>
        <v>#DIV/0!</v>
      </c>
      <c r="V124" s="11" t="e">
        <f t="shared" si="49"/>
        <v>#DIV/0!</v>
      </c>
      <c r="W124" s="11" t="e">
        <f>IF(Params!$B$4="Sandwich",T$121+2*U$121,T$121-2*U$121)</f>
        <v>#DIV/0!</v>
      </c>
      <c r="X124" s="12" t="e">
        <f>IF(Params!$B$4="Sandwich",T$121+3*U$121,T$121-3*U$121)</f>
        <v>#DIV/0!</v>
      </c>
      <c r="Y124" s="88" t="e">
        <f t="shared" si="44"/>
        <v>#DIV/0!</v>
      </c>
      <c r="Z124" s="92" t="e">
        <f>IF(Params!$B$4="Sandwich",IF($T124&gt;W124,1,0),IF($T124&lt;W124,1,0))*IF($S125="//",1,Z125)</f>
        <v>#DIV/0!</v>
      </c>
      <c r="AA124" s="92" t="e">
        <f>IF(Params!$B$4="Sandwich",IF($T124&gt;X124,1,0),IF($T124&lt;X124,1,0))*IF($S125="//",1,AA125)</f>
        <v>#DIV/0!</v>
      </c>
      <c r="AB124" s="10" t="str">
        <f t="shared" si="50"/>
        <v>//</v>
      </c>
      <c r="AC124" s="58" t="e">
        <f t="shared" si="45"/>
        <v>#DIV/0!</v>
      </c>
      <c r="AD124" s="11" t="e">
        <f t="shared" si="46"/>
        <v>#DIV/0!</v>
      </c>
      <c r="AE124" s="11" t="e">
        <f t="shared" si="51"/>
        <v>#DIV/0!</v>
      </c>
      <c r="AF124" s="11" t="e">
        <f>IF(Params!$B$4="Sandwich",AC$121+2*AD$121,AC$121-2*AD$121)</f>
        <v>#DIV/0!</v>
      </c>
      <c r="AG124" s="12" t="e">
        <f>IF(Params!$B$4="Sandwich",AC$121+3*AD$121,AC$121-3*AD$121)</f>
        <v>#DIV/0!</v>
      </c>
      <c r="AH124" s="88" t="e">
        <f t="shared" si="47"/>
        <v>#DIV/0!</v>
      </c>
      <c r="AI124" s="92" t="e">
        <f>IF(Params!$B$4="Sandwich",IF($AC124&gt;AF124,1,0),IF($AC124&lt;AF124,1,0))*IF($S125="//",1,AI125)</f>
        <v>#DIV/0!</v>
      </c>
      <c r="AJ124" s="92" t="e">
        <f>IF(Params!$B$4="Sandwich",IF($AC124&gt;AG124,1,0),IF($AC124&lt;AG124,1,0))*IF($S125="//",1,AJ125)</f>
        <v>#DIV/0!</v>
      </c>
    </row>
    <row r="125" spans="3:36" x14ac:dyDescent="0.3">
      <c r="C125" s="19" t="s">
        <v>4</v>
      </c>
      <c r="S125" s="10" t="str">
        <f t="shared" si="52"/>
        <v>//</v>
      </c>
      <c r="T125" s="56" t="e">
        <f t="shared" si="48"/>
        <v>#DIV/0!</v>
      </c>
      <c r="U125" s="11" t="e">
        <f t="shared" si="48"/>
        <v>#DIV/0!</v>
      </c>
      <c r="V125" s="11" t="e">
        <f t="shared" si="49"/>
        <v>#DIV/0!</v>
      </c>
      <c r="W125" s="11" t="e">
        <f>IF(Params!$B$4="Sandwich",T$121+2*U$121,T$121-2*U$121)</f>
        <v>#DIV/0!</v>
      </c>
      <c r="X125" s="12" t="e">
        <f>IF(Params!$B$4="Sandwich",T$121+3*U$121,T$121-3*U$121)</f>
        <v>#DIV/0!</v>
      </c>
      <c r="Y125" s="88" t="e">
        <f t="shared" si="44"/>
        <v>#DIV/0!</v>
      </c>
      <c r="Z125" s="92" t="e">
        <f>IF(Params!$B$4="Sandwich",IF($T125&gt;W125,1,0),IF($T125&lt;W125,1,0))*IF($S126="//",1,Z126)</f>
        <v>#DIV/0!</v>
      </c>
      <c r="AA125" s="92" t="e">
        <f>IF(Params!$B$4="Sandwich",IF($T125&gt;X125,1,0),IF($T125&lt;X125,1,0))*IF($S126="//",1,AA126)</f>
        <v>#DIV/0!</v>
      </c>
      <c r="AB125" s="10" t="str">
        <f t="shared" si="50"/>
        <v>//</v>
      </c>
      <c r="AC125" s="58" t="e">
        <f t="shared" si="45"/>
        <v>#DIV/0!</v>
      </c>
      <c r="AD125" s="11" t="e">
        <f t="shared" si="46"/>
        <v>#DIV/0!</v>
      </c>
      <c r="AE125" s="11" t="e">
        <f t="shared" si="51"/>
        <v>#DIV/0!</v>
      </c>
      <c r="AF125" s="11" t="e">
        <f>IF(Params!$B$4="Sandwich",AC$121+2*AD$121,AC$121-2*AD$121)</f>
        <v>#DIV/0!</v>
      </c>
      <c r="AG125" s="12" t="e">
        <f>IF(Params!$B$4="Sandwich",AC$121+3*AD$121,AC$121-3*AD$121)</f>
        <v>#DIV/0!</v>
      </c>
      <c r="AH125" s="88" t="e">
        <f t="shared" si="47"/>
        <v>#DIV/0!</v>
      </c>
      <c r="AI125" s="92" t="e">
        <f>IF(Params!$B$4="Sandwich",IF($AC125&gt;AF125,1,0),IF($AC125&lt;AF125,1,0))*IF($S126="//",1,AI126)</f>
        <v>#DIV/0!</v>
      </c>
      <c r="AJ125" s="92" t="e">
        <f>IF(Params!$B$4="Sandwich",IF($AC125&gt;AG125,1,0),IF($AC125&lt;AG125,1,0))*IF($S126="//",1,AJ126)</f>
        <v>#DIV/0!</v>
      </c>
    </row>
    <row r="126" spans="3:36" x14ac:dyDescent="0.3">
      <c r="C126" s="19" t="s">
        <v>4</v>
      </c>
      <c r="S126" s="10" t="str">
        <f t="shared" si="52"/>
        <v>//</v>
      </c>
      <c r="T126" s="56" t="e">
        <f t="shared" si="48"/>
        <v>#DIV/0!</v>
      </c>
      <c r="U126" s="11" t="e">
        <f t="shared" si="48"/>
        <v>#DIV/0!</v>
      </c>
      <c r="V126" s="11" t="e">
        <f t="shared" si="49"/>
        <v>#DIV/0!</v>
      </c>
      <c r="W126" s="11" t="e">
        <f>IF(Params!$B$4="Sandwich",T$121+2*U$121,T$121-2*U$121)</f>
        <v>#DIV/0!</v>
      </c>
      <c r="X126" s="12" t="e">
        <f>IF(Params!$B$4="Sandwich",T$121+3*U$121,T$121-3*U$121)</f>
        <v>#DIV/0!</v>
      </c>
      <c r="Y126" s="88" t="e">
        <f t="shared" si="44"/>
        <v>#DIV/0!</v>
      </c>
      <c r="Z126" s="92" t="e">
        <f>IF(Params!$B$4="Sandwich",IF($T126&gt;W126,1,0),IF($T126&lt;W126,1,0))*IF($S127="//",1,Z127)</f>
        <v>#DIV/0!</v>
      </c>
      <c r="AA126" s="92" t="e">
        <f>IF(Params!$B$4="Sandwich",IF($T126&gt;X126,1,0),IF($T126&lt;X126,1,0))*IF($S127="//",1,AA127)</f>
        <v>#DIV/0!</v>
      </c>
      <c r="AB126" s="41" t="str">
        <f t="shared" si="50"/>
        <v>//</v>
      </c>
      <c r="AC126" s="59" t="e">
        <f t="shared" si="45"/>
        <v>#DIV/0!</v>
      </c>
      <c r="AD126" s="42" t="e">
        <f t="shared" si="46"/>
        <v>#DIV/0!</v>
      </c>
      <c r="AE126" s="11" t="e">
        <f t="shared" si="51"/>
        <v>#DIV/0!</v>
      </c>
      <c r="AF126" s="11" t="e">
        <f>IF(Params!$B$4="Sandwich",AC$121+2*AD$121,AC$121-2*AD$121)</f>
        <v>#DIV/0!</v>
      </c>
      <c r="AG126" s="12" t="e">
        <f>IF(Params!$B$4="Sandwich",AC$121+3*AD$121,AC$121-3*AD$121)</f>
        <v>#DIV/0!</v>
      </c>
      <c r="AH126" s="88" t="e">
        <f t="shared" si="47"/>
        <v>#DIV/0!</v>
      </c>
      <c r="AI126" s="92" t="e">
        <f>IF(Params!$B$4="Sandwich",IF($AC126&gt;AF126,1,0),IF($AC126&lt;AF126,1,0))*IF($S127="//",1,AI127)</f>
        <v>#DIV/0!</v>
      </c>
      <c r="AJ126" s="92" t="e">
        <f>IF(Params!$B$4="Sandwich",IF($AC126&gt;AG126,1,0),IF($AC126&lt;AG126,1,0))*IF($S127="//",1,AJ127)</f>
        <v>#DIV/0!</v>
      </c>
    </row>
    <row r="127" spans="3:36" x14ac:dyDescent="0.3">
      <c r="C127" s="19" t="s">
        <v>4</v>
      </c>
      <c r="S127" s="10" t="str">
        <f t="shared" si="52"/>
        <v>//</v>
      </c>
      <c r="T127" s="56" t="e">
        <f t="shared" si="48"/>
        <v>#DIV/0!</v>
      </c>
      <c r="U127" s="11" t="e">
        <f t="shared" si="48"/>
        <v>#DIV/0!</v>
      </c>
      <c r="V127" s="11" t="e">
        <f t="shared" si="49"/>
        <v>#DIV/0!</v>
      </c>
      <c r="W127" s="11" t="e">
        <f>IF(Params!$B$4="Sandwich",T$121+2*U$121,T$121-2*U$121)</f>
        <v>#DIV/0!</v>
      </c>
      <c r="X127" s="12" t="e">
        <f>IF(Params!$B$4="Sandwich",T$121+3*U$121,T$121-3*U$121)</f>
        <v>#DIV/0!</v>
      </c>
      <c r="Y127" s="88" t="e">
        <f t="shared" si="44"/>
        <v>#DIV/0!</v>
      </c>
      <c r="Z127" s="92" t="e">
        <f>IF(Params!$B$4="Sandwich",IF($T127&gt;W127,1,0),IF($T127&lt;W127,1,0))*IF($S128="//",1,Z128)</f>
        <v>#DIV/0!</v>
      </c>
      <c r="AA127" s="92" t="e">
        <f>IF(Params!$B$4="Sandwich",IF($T127&gt;X127,1,0),IF($T127&lt;X127,1,0))*IF($S128="//",1,AA128)</f>
        <v>#DIV/0!</v>
      </c>
      <c r="AB127" s="43" t="str">
        <f t="shared" si="50"/>
        <v>//</v>
      </c>
      <c r="AC127" s="60" t="e">
        <f t="shared" si="45"/>
        <v>#DIV/0!</v>
      </c>
      <c r="AD127" s="13" t="e">
        <f t="shared" si="46"/>
        <v>#DIV/0!</v>
      </c>
      <c r="AE127" s="11" t="e">
        <f t="shared" si="51"/>
        <v>#DIV/0!</v>
      </c>
      <c r="AF127" s="11" t="e">
        <f>IF(Params!$B$4="Sandwich",AC$121+2*AD$121,AC$121-2*AD$121)</f>
        <v>#DIV/0!</v>
      </c>
      <c r="AG127" s="12" t="e">
        <f>IF(Params!$B$4="Sandwich",AC$121+3*AD$121,AC$121-3*AD$121)</f>
        <v>#DIV/0!</v>
      </c>
      <c r="AH127" s="88" t="e">
        <f t="shared" si="47"/>
        <v>#DIV/0!</v>
      </c>
      <c r="AI127" s="92" t="e">
        <f>IF(Params!$B$4="Sandwich",IF($AC127&gt;AF127,1,0),IF($AC127&lt;AF127,1,0))*IF($S128="//",1,AI128)</f>
        <v>#DIV/0!</v>
      </c>
      <c r="AJ127" s="92" t="e">
        <f>IF(Params!$B$4="Sandwich",IF($AC127&gt;AG127,1,0),IF($AC127&lt;AG127,1,0))*IF($S128="//",1,AJ128)</f>
        <v>#DIV/0!</v>
      </c>
    </row>
    <row r="128" spans="3:36" x14ac:dyDescent="0.3">
      <c r="C128" s="19" t="s">
        <v>4</v>
      </c>
      <c r="S128" s="10" t="str">
        <f t="shared" si="52"/>
        <v>//</v>
      </c>
      <c r="T128" s="56" t="e">
        <f t="shared" si="48"/>
        <v>#DIV/0!</v>
      </c>
      <c r="U128" s="11" t="e">
        <f t="shared" si="48"/>
        <v>#DIV/0!</v>
      </c>
      <c r="V128" s="11" t="e">
        <f t="shared" si="49"/>
        <v>#DIV/0!</v>
      </c>
      <c r="W128" s="11" t="e">
        <f>IF(Params!$B$4="Sandwich",T$121+2*U$121,T$121-2*U$121)</f>
        <v>#DIV/0!</v>
      </c>
      <c r="X128" s="12" t="e">
        <f>IF(Params!$B$4="Sandwich",T$121+3*U$121,T$121-3*U$121)</f>
        <v>#DIV/0!</v>
      </c>
      <c r="Y128" s="88" t="e">
        <f t="shared" si="44"/>
        <v>#DIV/0!</v>
      </c>
      <c r="Z128" s="92" t="e">
        <f>IF(Params!$B$4="Sandwich",IF($T128&gt;W128,1,0),IF($T128&lt;W128,1,0))*IF($S129="//",1,Z129)</f>
        <v>#DIV/0!</v>
      </c>
      <c r="AA128" s="92" t="e">
        <f>IF(Params!$B$4="Sandwich",IF($T128&gt;X128,1,0),IF($T128&lt;X128,1,0))*IF($S129="//",1,AA129)</f>
        <v>#DIV/0!</v>
      </c>
      <c r="AB128" s="43" t="str">
        <f t="shared" si="50"/>
        <v>//</v>
      </c>
      <c r="AC128" s="60" t="e">
        <f t="shared" si="45"/>
        <v>#DIV/0!</v>
      </c>
      <c r="AD128" s="13" t="e">
        <f t="shared" si="46"/>
        <v>#DIV/0!</v>
      </c>
      <c r="AE128" s="11" t="e">
        <f t="shared" si="51"/>
        <v>#DIV/0!</v>
      </c>
      <c r="AF128" s="11" t="e">
        <f>IF(Params!$B$4="Sandwich",AC$121+2*AD$121,AC$121-2*AD$121)</f>
        <v>#DIV/0!</v>
      </c>
      <c r="AG128" s="12" t="e">
        <f>IF(Params!$B$4="Sandwich",AC$121+3*AD$121,AC$121-3*AD$121)</f>
        <v>#DIV/0!</v>
      </c>
      <c r="AH128" s="88" t="e">
        <f t="shared" si="47"/>
        <v>#DIV/0!</v>
      </c>
      <c r="AI128" s="92" t="e">
        <f>IF(Params!$B$4="Sandwich",IF($AC128&gt;AF128,1,0),IF($AC128&lt;AF128,1,0))*IF($S129="//",1,AI129)</f>
        <v>#DIV/0!</v>
      </c>
      <c r="AJ128" s="92" t="e">
        <f>IF(Params!$B$4="Sandwich",IF($AC128&gt;AG128,1,0),IF($AC128&lt;AG128,1,0))*IF($S129="//",1,AJ129)</f>
        <v>#DIV/0!</v>
      </c>
    </row>
    <row r="129" spans="3:36" x14ac:dyDescent="0.3">
      <c r="C129" s="19" t="s">
        <v>4</v>
      </c>
      <c r="S129" s="10" t="str">
        <f t="shared" si="52"/>
        <v>//</v>
      </c>
      <c r="T129" s="56" t="e">
        <f t="shared" si="48"/>
        <v>#DIV/0!</v>
      </c>
      <c r="U129" s="11" t="e">
        <f t="shared" si="48"/>
        <v>#DIV/0!</v>
      </c>
      <c r="V129" s="11" t="e">
        <f t="shared" si="49"/>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50"/>
        <v>//</v>
      </c>
      <c r="AC129" s="60" t="e">
        <f t="shared" si="45"/>
        <v>#DIV/0!</v>
      </c>
      <c r="AD129" s="13" t="e">
        <f t="shared" si="46"/>
        <v>#DIV/0!</v>
      </c>
      <c r="AE129" s="11" t="e">
        <f t="shared" si="51"/>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3:36" ht="16.2" thickBot="1" x14ac:dyDescent="0.35">
      <c r="C130" s="19" t="s">
        <v>4</v>
      </c>
      <c r="S130" s="23" t="str">
        <f t="shared" si="52"/>
        <v>//</v>
      </c>
      <c r="T130" s="57" t="e">
        <f t="shared" si="48"/>
        <v>#DIV/0!</v>
      </c>
      <c r="U130" s="17" t="e">
        <f t="shared" si="48"/>
        <v>#DIV/0!</v>
      </c>
      <c r="V130" s="11" t="e">
        <f t="shared" si="49"/>
        <v>#DIV/0!</v>
      </c>
      <c r="W130" s="11" t="e">
        <f>IF(Params!$B$4="Sandwich",T$121+2*U$121,T$121-2*U$121)</f>
        <v>#DIV/0!</v>
      </c>
      <c r="X130" s="12" t="e">
        <f>IF(Params!$B$4="Sandwich",T$121+3*U$121,T$121-3*U$121)</f>
        <v>#DIV/0!</v>
      </c>
      <c r="Y130"/>
      <c r="Z130" s="92" t="e">
        <f>IF(Params!$B$4="Sandwich",IF($T130&gt;W130,1,0),IF($T130&lt;W130,1,0))</f>
        <v>#DIV/0!</v>
      </c>
      <c r="AA130" s="92" t="e">
        <f>IF(Params!$B$4="Sandwich",IF($T130&gt;X130,1,0),IF($T130&lt;X130,1,0))</f>
        <v>#DIV/0!</v>
      </c>
      <c r="AB130" s="44" t="str">
        <f t="shared" si="50"/>
        <v>//</v>
      </c>
      <c r="AC130" s="61" t="e">
        <f t="shared" si="45"/>
        <v>#DIV/0!</v>
      </c>
      <c r="AD130" s="14" t="e">
        <f t="shared" si="46"/>
        <v>#DIV/0!</v>
      </c>
      <c r="AE130" s="11" t="e">
        <f t="shared" si="51"/>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3:36" x14ac:dyDescent="0.3">
      <c r="C131" s="19" t="s">
        <v>4</v>
      </c>
      <c r="V131"/>
      <c r="Y131"/>
    </row>
    <row r="132" spans="3:36" x14ac:dyDescent="0.3">
      <c r="C132" s="19" t="s">
        <v>4</v>
      </c>
      <c r="V132"/>
      <c r="Y132" s="185" t="s">
        <v>706</v>
      </c>
      <c r="Z132" s="151" t="e">
        <f>T121 + 1.645*U121</f>
        <v>#DIV/0!</v>
      </c>
      <c r="AA132" s="163"/>
      <c r="AH132" s="185" t="s">
        <v>706</v>
      </c>
      <c r="AI132" s="151" t="e">
        <f>AC121 + 1.645*AD121</f>
        <v>#DIV/0!</v>
      </c>
      <c r="AJ132" s="163"/>
    </row>
    <row r="133" spans="3:36" x14ac:dyDescent="0.3">
      <c r="C133" s="19" t="s">
        <v>4</v>
      </c>
      <c r="V133"/>
      <c r="Y133" s="186" t="s">
        <v>707</v>
      </c>
      <c r="Z133" s="151" t="e">
        <f>Z132*5</f>
        <v>#DIV/0!</v>
      </c>
      <c r="AA133" s="163"/>
      <c r="AH133" s="186" t="s">
        <v>707</v>
      </c>
      <c r="AI133" s="151" t="e">
        <f>AI132*5</f>
        <v>#DIV/0!</v>
      </c>
      <c r="AJ133" s="163"/>
    </row>
    <row r="134" spans="3:36" x14ac:dyDescent="0.3">
      <c r="C134" s="19" t="s">
        <v>4</v>
      </c>
      <c r="V134"/>
      <c r="Y134" s="192" t="s">
        <v>710</v>
      </c>
      <c r="Z134" s="3">
        <f>Summary!S11</f>
        <v>0</v>
      </c>
      <c r="AA134" s="163"/>
      <c r="AH134" s="192" t="s">
        <v>710</v>
      </c>
      <c r="AI134" s="3">
        <f>Summary!S12</f>
        <v>0</v>
      </c>
      <c r="AJ134" s="163"/>
    </row>
    <row r="135" spans="3:36" x14ac:dyDescent="0.3">
      <c r="C135" s="19" t="s">
        <v>4</v>
      </c>
      <c r="V135"/>
      <c r="Y135" s="188"/>
      <c r="Z135" s="189" t="s">
        <v>708</v>
      </c>
      <c r="AA135" s="185" t="s">
        <v>709</v>
      </c>
      <c r="AH135" s="188"/>
      <c r="AI135" s="189" t="s">
        <v>708</v>
      </c>
      <c r="AJ135" s="185" t="s">
        <v>709</v>
      </c>
    </row>
    <row r="136" spans="3:36" x14ac:dyDescent="0.3">
      <c r="C136" s="19" t="s">
        <v>4</v>
      </c>
      <c r="V136"/>
      <c r="Y136" s="187">
        <f xml:space="preserve"> S121</f>
        <v>0</v>
      </c>
      <c r="Z136" s="151" t="e">
        <f>Z132 + 1.645 * U121</f>
        <v>#DIV/0!</v>
      </c>
      <c r="AA136" s="3" t="e">
        <f>T121 &gt;Z136</f>
        <v>#DIV/0!</v>
      </c>
      <c r="AH136" s="187">
        <f xml:space="preserve"> AB121</f>
        <v>0</v>
      </c>
      <c r="AI136" s="151" t="e">
        <f>AI132 + 1.645 * AD121</f>
        <v>#DIV/0!</v>
      </c>
      <c r="AJ136" s="3" t="e">
        <f>AC121 &gt;AI136</f>
        <v>#DIV/0!</v>
      </c>
    </row>
    <row r="137" spans="3:36" x14ac:dyDescent="0.3">
      <c r="C137" s="19" t="s">
        <v>4</v>
      </c>
      <c r="V137"/>
      <c r="Y137" s="185" t="str">
        <f t="shared" ref="Y137:Y145" si="53" xml:space="preserve"> S122</f>
        <v>//</v>
      </c>
      <c r="Z137" s="151" t="e">
        <f>Z132 + 1.645 * U122</f>
        <v>#DIV/0!</v>
      </c>
      <c r="AA137" s="3" t="e">
        <f t="shared" ref="AA137:AA145" si="54">T122 &gt;Z137</f>
        <v>#DIV/0!</v>
      </c>
      <c r="AH137" s="185" t="str">
        <f t="shared" ref="AH137:AH145" si="55" xml:space="preserve"> AB122</f>
        <v>//</v>
      </c>
      <c r="AI137" s="151" t="e">
        <f>AI132 + 1.645 * AD122</f>
        <v>#DIV/0!</v>
      </c>
      <c r="AJ137" s="3" t="e">
        <f t="shared" ref="AJ137:AJ145" si="56">AC122 &gt;AI137</f>
        <v>#DIV/0!</v>
      </c>
    </row>
    <row r="138" spans="3:36" x14ac:dyDescent="0.3">
      <c r="C138" s="19" t="s">
        <v>4</v>
      </c>
      <c r="V138"/>
      <c r="Y138" s="185" t="str">
        <f t="shared" si="53"/>
        <v>//</v>
      </c>
      <c r="Z138" s="151" t="e">
        <f>Z132 + 1.645 * U123</f>
        <v>#DIV/0!</v>
      </c>
      <c r="AA138" s="3" t="e">
        <f t="shared" si="54"/>
        <v>#DIV/0!</v>
      </c>
      <c r="AH138" s="185" t="str">
        <f t="shared" si="55"/>
        <v>//</v>
      </c>
      <c r="AI138" s="151" t="e">
        <f>AI132 + 1.645 * AD123</f>
        <v>#DIV/0!</v>
      </c>
      <c r="AJ138" s="3" t="e">
        <f t="shared" si="56"/>
        <v>#DIV/0!</v>
      </c>
    </row>
    <row r="139" spans="3:36" x14ac:dyDescent="0.3">
      <c r="C139" s="19" t="s">
        <v>4</v>
      </c>
      <c r="V139"/>
      <c r="Y139" s="185" t="str">
        <f t="shared" si="53"/>
        <v>//</v>
      </c>
      <c r="Z139" s="151" t="e">
        <f>Z132 + 1.645 * U124</f>
        <v>#DIV/0!</v>
      </c>
      <c r="AA139" s="3" t="e">
        <f t="shared" si="54"/>
        <v>#DIV/0!</v>
      </c>
      <c r="AH139" s="185" t="str">
        <f t="shared" si="55"/>
        <v>//</v>
      </c>
      <c r="AI139" s="151" t="e">
        <f>AI132 + 1.645 * AD124</f>
        <v>#DIV/0!</v>
      </c>
      <c r="AJ139" s="3" t="e">
        <f t="shared" si="56"/>
        <v>#DIV/0!</v>
      </c>
    </row>
    <row r="140" spans="3:36" x14ac:dyDescent="0.3">
      <c r="C140" s="19" t="s">
        <v>4</v>
      </c>
      <c r="V140"/>
      <c r="Y140" s="185" t="str">
        <f t="shared" si="53"/>
        <v>//</v>
      </c>
      <c r="Z140" s="151" t="e">
        <f>Z132 + 1.645 * U125</f>
        <v>#DIV/0!</v>
      </c>
      <c r="AA140" s="3" t="e">
        <f t="shared" si="54"/>
        <v>#DIV/0!</v>
      </c>
      <c r="AH140" s="185" t="str">
        <f t="shared" si="55"/>
        <v>//</v>
      </c>
      <c r="AI140" s="151" t="e">
        <f>AI132 + 1.645 * AD125</f>
        <v>#DIV/0!</v>
      </c>
      <c r="AJ140" s="3" t="e">
        <f t="shared" si="56"/>
        <v>#DIV/0!</v>
      </c>
    </row>
    <row r="141" spans="3:36" x14ac:dyDescent="0.3">
      <c r="C141" s="19" t="s">
        <v>4</v>
      </c>
      <c r="V141"/>
      <c r="Y141" s="185" t="str">
        <f t="shared" si="53"/>
        <v>//</v>
      </c>
      <c r="Z141" s="151" t="e">
        <f>Z132 + 1.645 * U126</f>
        <v>#DIV/0!</v>
      </c>
      <c r="AA141" s="3" t="e">
        <f>T126 &gt;Z141</f>
        <v>#DIV/0!</v>
      </c>
      <c r="AH141" s="185" t="str">
        <f t="shared" si="55"/>
        <v>//</v>
      </c>
      <c r="AI141" s="151" t="e">
        <f>AI132 + 1.645 * AD126</f>
        <v>#DIV/0!</v>
      </c>
      <c r="AJ141" s="3" t="e">
        <f>AC126 &gt;AI141</f>
        <v>#DIV/0!</v>
      </c>
    </row>
    <row r="142" spans="3:36" x14ac:dyDescent="0.3">
      <c r="C142" s="19" t="s">
        <v>4</v>
      </c>
      <c r="V142"/>
      <c r="Y142" s="185" t="str">
        <f t="shared" si="53"/>
        <v>//</v>
      </c>
      <c r="Z142" s="151" t="e">
        <f>Z132 + 1.645 * U127</f>
        <v>#DIV/0!</v>
      </c>
      <c r="AA142" s="3" t="e">
        <f t="shared" si="54"/>
        <v>#DIV/0!</v>
      </c>
      <c r="AH142" s="185" t="str">
        <f t="shared" si="55"/>
        <v>//</v>
      </c>
      <c r="AI142" s="151" t="e">
        <f>AI132 + 1.645 * AD127</f>
        <v>#DIV/0!</v>
      </c>
      <c r="AJ142" s="3" t="e">
        <f t="shared" si="56"/>
        <v>#DIV/0!</v>
      </c>
    </row>
    <row r="143" spans="3:36" x14ac:dyDescent="0.3">
      <c r="C143" s="19" t="s">
        <v>4</v>
      </c>
      <c r="V143"/>
      <c r="Y143" s="185" t="str">
        <f t="shared" si="53"/>
        <v>//</v>
      </c>
      <c r="Z143" s="151" t="e">
        <f>Z132 + 1.645 * U128</f>
        <v>#DIV/0!</v>
      </c>
      <c r="AA143" s="3" t="e">
        <f t="shared" si="54"/>
        <v>#DIV/0!</v>
      </c>
      <c r="AH143" s="185" t="str">
        <f t="shared" si="55"/>
        <v>//</v>
      </c>
      <c r="AI143" s="151" t="e">
        <f>AI132 + 1.645 * AD128</f>
        <v>#DIV/0!</v>
      </c>
      <c r="AJ143" s="3" t="e">
        <f t="shared" si="56"/>
        <v>#DIV/0!</v>
      </c>
    </row>
    <row r="144" spans="3:36" x14ac:dyDescent="0.3">
      <c r="C144" s="19" t="s">
        <v>4</v>
      </c>
      <c r="V144"/>
      <c r="Y144" s="185" t="str">
        <f t="shared" si="53"/>
        <v>//</v>
      </c>
      <c r="Z144" s="151" t="e">
        <f>Z132 + 1.645 * U129</f>
        <v>#DIV/0!</v>
      </c>
      <c r="AA144" s="3" t="e">
        <f t="shared" si="54"/>
        <v>#DIV/0!</v>
      </c>
      <c r="AH144" s="185" t="str">
        <f t="shared" si="55"/>
        <v>//</v>
      </c>
      <c r="AI144" s="151" t="e">
        <f>AI132 + 1.645 * AD129</f>
        <v>#DIV/0!</v>
      </c>
      <c r="AJ144" s="3" t="e">
        <f t="shared" si="56"/>
        <v>#DIV/0!</v>
      </c>
    </row>
    <row r="145" spans="3:36" x14ac:dyDescent="0.3">
      <c r="C145" s="19" t="s">
        <v>4</v>
      </c>
      <c r="V145"/>
      <c r="Y145" s="185" t="str">
        <f t="shared" si="53"/>
        <v>//</v>
      </c>
      <c r="Z145" s="151" t="e">
        <f>Z132 + 1.645 * U130</f>
        <v>#DIV/0!</v>
      </c>
      <c r="AA145" s="3" t="e">
        <f t="shared" si="54"/>
        <v>#DIV/0!</v>
      </c>
      <c r="AH145" s="185" t="str">
        <f t="shared" si="55"/>
        <v>//</v>
      </c>
      <c r="AI145" s="151" t="e">
        <f>AI132 + 1.645 * AD130</f>
        <v>#DIV/0!</v>
      </c>
      <c r="AJ145" s="3" t="e">
        <f t="shared" si="56"/>
        <v>#DIV/0!</v>
      </c>
    </row>
    <row r="146" spans="3:36" x14ac:dyDescent="0.3">
      <c r="C146" s="19" t="s">
        <v>4</v>
      </c>
      <c r="V146"/>
      <c r="Y146"/>
    </row>
    <row r="147" spans="3:36" x14ac:dyDescent="0.3">
      <c r="C147" s="19" t="s">
        <v>4</v>
      </c>
      <c r="V147"/>
      <c r="Y147"/>
    </row>
    <row r="148" spans="3:36" x14ac:dyDescent="0.3">
      <c r="C148" s="19" t="s">
        <v>4</v>
      </c>
      <c r="V148"/>
      <c r="Y148"/>
    </row>
    <row r="149" spans="3:36" x14ac:dyDescent="0.3">
      <c r="C149" s="19" t="s">
        <v>4</v>
      </c>
      <c r="V149"/>
      <c r="Y149"/>
    </row>
    <row r="150" spans="3:36" x14ac:dyDescent="0.3">
      <c r="C150" s="19" t="s">
        <v>4</v>
      </c>
      <c r="V150"/>
      <c r="Y150"/>
    </row>
    <row r="151" spans="3:36" x14ac:dyDescent="0.3">
      <c r="C151" s="19" t="s">
        <v>4</v>
      </c>
      <c r="V151"/>
      <c r="Y151"/>
    </row>
    <row r="152" spans="3:36" x14ac:dyDescent="0.3">
      <c r="C152" s="19" t="s">
        <v>4</v>
      </c>
      <c r="V152"/>
      <c r="Y152"/>
    </row>
    <row r="153" spans="3:36" x14ac:dyDescent="0.3">
      <c r="C153" s="19" t="s">
        <v>4</v>
      </c>
      <c r="V153"/>
      <c r="Y153"/>
    </row>
    <row r="154" spans="3:36" x14ac:dyDescent="0.3">
      <c r="C154" s="19" t="s">
        <v>4</v>
      </c>
      <c r="V154"/>
      <c r="Y154"/>
    </row>
    <row r="155" spans="3:36" x14ac:dyDescent="0.3">
      <c r="C155" s="19" t="s">
        <v>4</v>
      </c>
      <c r="Y155"/>
    </row>
    <row r="156" spans="3:36" x14ac:dyDescent="0.3">
      <c r="C156" s="19" t="s">
        <v>4</v>
      </c>
      <c r="Y156"/>
    </row>
    <row r="157" spans="3:36" x14ac:dyDescent="0.3">
      <c r="C157" s="19" t="s">
        <v>4</v>
      </c>
      <c r="Y157"/>
    </row>
    <row r="158" spans="3:36" ht="16.2" thickBot="1" x14ac:dyDescent="0.35">
      <c r="C158" s="19" t="s">
        <v>4</v>
      </c>
      <c r="S158" s="9" t="s">
        <v>2</v>
      </c>
      <c r="U158" s="9" t="s">
        <v>47</v>
      </c>
      <c r="V158" t="str">
        <f>Params!B11</f>
        <v>ngml</v>
      </c>
      <c r="X158" s="172" t="s">
        <v>642</v>
      </c>
      <c r="Y158"/>
      <c r="AB158" s="9" t="s">
        <v>2</v>
      </c>
      <c r="AD158" s="9" t="s">
        <v>47</v>
      </c>
      <c r="AE158" t="str">
        <f>Params!B11</f>
        <v>ngml</v>
      </c>
      <c r="AG158" s="172" t="s">
        <v>683</v>
      </c>
    </row>
    <row r="159" spans="3:36" ht="58.2" thickBot="1" x14ac:dyDescent="0.35">
      <c r="C159" s="19" t="s">
        <v>4</v>
      </c>
      <c r="S159" s="26" t="s">
        <v>1</v>
      </c>
      <c r="T159" s="27" t="s">
        <v>617</v>
      </c>
      <c r="U159" s="28" t="s">
        <v>3</v>
      </c>
      <c r="V159" s="28" t="s">
        <v>83</v>
      </c>
      <c r="W159" s="28" t="str">
        <f>IF(Params!$B$4="Sandwich","Mean0 + 2xSigma","Mean0 - 2xSigma")</f>
        <v>Mean0 - 2xSigma</v>
      </c>
      <c r="X159" s="29" t="str">
        <f>IF(Params!$B$4="Sandwich","Mean0 + 3xSigma","Mean0 - 3xSigma")</f>
        <v>Mean0 - 3xSigma</v>
      </c>
      <c r="Y159" s="89" t="s">
        <v>72</v>
      </c>
      <c r="Z159" s="91" t="s">
        <v>77</v>
      </c>
      <c r="AA159" s="91" t="s">
        <v>78</v>
      </c>
      <c r="AB159" s="26" t="s">
        <v>1</v>
      </c>
      <c r="AC159" s="27" t="s">
        <v>80</v>
      </c>
      <c r="AD159" s="28" t="s">
        <v>3</v>
      </c>
      <c r="AE159" s="28" t="s">
        <v>83</v>
      </c>
      <c r="AF159" s="28" t="str">
        <f>IF(Params!$B$4="Sandwich","Mean0 + 2xSigma","Mean0 - 2xSigma")</f>
        <v>Mean0 - 2xSigma</v>
      </c>
      <c r="AG159" s="29" t="str">
        <f>IF(Params!$B$4="Sandwich","Mean0 + 3xSigma","Mean0 - 3xSigma")</f>
        <v>Mean0 - 3xSigma</v>
      </c>
      <c r="AH159" s="89" t="s">
        <v>76</v>
      </c>
      <c r="AI159" s="91" t="s">
        <v>77</v>
      </c>
      <c r="AJ159" s="91" t="s">
        <v>78</v>
      </c>
    </row>
    <row r="160" spans="3:36" ht="16.2" thickTop="1" x14ac:dyDescent="0.3">
      <c r="C160" s="19" t="s">
        <v>4</v>
      </c>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57">T161-T160</f>
        <v>#DIV/0!</v>
      </c>
      <c r="Z160" t="e">
        <f>IF(Params!$B$4="Sandwich",IF($T160&gt;W160,1,0),IF($T160&lt;W160,1,0))*IF($S161="//",1,161)</f>
        <v>#DIV/0!</v>
      </c>
      <c r="AA160" s="92" t="e">
        <f>IF(Params!$B$4="Sandwich",IF($T160&gt;X160,1,0),IF($T160&lt;X160,1,0))*IF($S161="//",1,161)</f>
        <v>#DIV/0!</v>
      </c>
      <c r="AB160" s="10">
        <f>MIN(S7:S15)/100</f>
        <v>0</v>
      </c>
      <c r="AC160" s="64" t="e">
        <f t="shared" ref="AC160:AD169" si="58">AC20</f>
        <v>#DIV/0!</v>
      </c>
      <c r="AD160" s="11" t="e">
        <f t="shared" si="58"/>
        <v>#DIV/0!</v>
      </c>
      <c r="AE160" s="11" t="e">
        <f>$AC$20</f>
        <v>#DIV/0!</v>
      </c>
      <c r="AF160" s="11" t="e">
        <f>IF(Params!$B$4="Sandwich",AC$160+2*AD$160,AC$160-2*AD$160)</f>
        <v>#DIV/0!</v>
      </c>
      <c r="AG160" s="12" t="e">
        <f>IF(Params!$B$4="Sandwich",AC$160+3*AD$160,AC$160-3*AD$160)</f>
        <v>#DIV/0!</v>
      </c>
      <c r="AH160" s="88" t="e">
        <f t="shared" ref="AH160:AH167" si="59">AC161-AC160</f>
        <v>#DIV/0!</v>
      </c>
      <c r="AI160" t="e">
        <f>IF(Params!$B$4="Sandwich",IF($AC160&gt;AF160,1,0),IF($AC160&lt;AF160,1,0))*IF($S161="//",1,AI161)</f>
        <v>#DIV/0!</v>
      </c>
      <c r="AJ160" s="92" t="e">
        <f>IF(Params!$B$4="Sandwich",IF($AC160&gt;AG160,1,0),IF($AC160&lt;AG160,1,0))*IF($S161="//",1,AJ161)</f>
        <v>#DIV/0!</v>
      </c>
    </row>
    <row r="161" spans="3:36" x14ac:dyDescent="0.3">
      <c r="C161" s="19" t="s">
        <v>4</v>
      </c>
      <c r="S161" s="10" t="str">
        <f>S7</f>
        <v>//</v>
      </c>
      <c r="T161" s="62" t="e">
        <f t="shared" ref="T161:T169" si="60">Z21</f>
        <v>#DIV/0!</v>
      </c>
      <c r="U161" s="11" t="e">
        <f t="shared" ref="U161:U169" si="61">AA21</f>
        <v>#DIV/0!</v>
      </c>
      <c r="V161" s="11" t="e">
        <f t="shared" ref="V161:V169" si="62">$Z$20</f>
        <v>#DIV/0!</v>
      </c>
      <c r="W161" s="11" t="e">
        <f>IF(Params!$B$4="Sandwich",T$160+2*U$160,T$160-2*U$160)</f>
        <v>#DIV/0!</v>
      </c>
      <c r="X161" s="12" t="e">
        <f>IF(Params!$B$4="Sandwich",T$160+3*U$160,T$160-3*U$160)</f>
        <v>#DIV/0!</v>
      </c>
      <c r="Y161" s="88" t="e">
        <f t="shared" si="57"/>
        <v>#DIV/0!</v>
      </c>
      <c r="Z161" s="92" t="e">
        <f>IF(Params!$B$4="Sandwich",IF($T161&gt;W161,1,0),IF($T161&lt;W161,1,0))*IF($S162="//",1,161)</f>
        <v>#DIV/0!</v>
      </c>
      <c r="AA161" s="92" t="e">
        <f>IF(Params!$B$4="Sandwich",IF($T161&gt;X161,1,0),IF($T161&lt;X161,1,0))*IF($S162="//",1,161)</f>
        <v>#DIV/0!</v>
      </c>
      <c r="AB161" s="10" t="str">
        <f t="shared" ref="AB161:AB169" si="63">S7</f>
        <v>//</v>
      </c>
      <c r="AC161" s="64" t="e">
        <f t="shared" si="58"/>
        <v>#DIV/0!</v>
      </c>
      <c r="AD161" s="11" t="e">
        <f t="shared" si="58"/>
        <v>#DIV/0!</v>
      </c>
      <c r="AE161" s="11" t="e">
        <f t="shared" ref="AE161:AE169" si="64">$AC$20</f>
        <v>#DIV/0!</v>
      </c>
      <c r="AF161" s="11" t="e">
        <f>IF(Params!$B$4="Sandwich",AC$160+2*AD$160,AC$160-2*AD$160)</f>
        <v>#DIV/0!</v>
      </c>
      <c r="AG161" s="12" t="e">
        <f>IF(Params!$B$4="Sandwich",AC$160+3*AD$160,AC$160-3*AD$160)</f>
        <v>#DIV/0!</v>
      </c>
      <c r="AH161" s="88" t="e">
        <f t="shared" si="59"/>
        <v>#DIV/0!</v>
      </c>
      <c r="AI161" s="92" t="e">
        <f>IF(Params!$B$4="Sandwich",IF($AC161&gt;AF161,1,0),IF($AC161&lt;AF161,1,0))*IF($S162="//",1,AI162)</f>
        <v>#DIV/0!</v>
      </c>
      <c r="AJ161" s="92" t="e">
        <f>IF(Params!$B$4="Sandwich",IF($AC161&gt;AG161,1,0),IF($AC161&lt;AG161,1,0))*IF($S162="//",1,AJ162)</f>
        <v>#DIV/0!</v>
      </c>
    </row>
    <row r="162" spans="3:36" x14ac:dyDescent="0.3">
      <c r="C162" s="19" t="s">
        <v>4</v>
      </c>
      <c r="S162" s="10" t="str">
        <f t="shared" ref="S162:S169" si="65">S8</f>
        <v>//</v>
      </c>
      <c r="T162" s="62" t="e">
        <f t="shared" si="60"/>
        <v>#DIV/0!</v>
      </c>
      <c r="U162" s="11" t="e">
        <f t="shared" si="61"/>
        <v>#DIV/0!</v>
      </c>
      <c r="V162" s="11" t="e">
        <f t="shared" si="62"/>
        <v>#DIV/0!</v>
      </c>
      <c r="W162" s="11" t="e">
        <f>IF(Params!$B$4="Sandwich",T$160+2*U$160,T$160-2*U$160)</f>
        <v>#DIV/0!</v>
      </c>
      <c r="X162" s="12" t="e">
        <f>IF(Params!$B$4="Sandwich",T$160+3*U$160,T$160-3*U$160)</f>
        <v>#DIV/0!</v>
      </c>
      <c r="Y162" s="88" t="e">
        <f t="shared" si="57"/>
        <v>#DIV/0!</v>
      </c>
      <c r="Z162" s="92" t="e">
        <f>IF(Params!$B$4="Sandwich",IF($T162&gt;W162,1,0),IF($T162&lt;W162,1,0))*IF($S163="//",1,161)</f>
        <v>#DIV/0!</v>
      </c>
      <c r="AA162" s="92" t="e">
        <f>IF(Params!$B$4="Sandwich",IF($T162&gt;X162,1,0),IF($T162&lt;X162,1,0))*IF($S163="//",1,161)</f>
        <v>#DIV/0!</v>
      </c>
      <c r="AB162" s="10" t="str">
        <f t="shared" si="63"/>
        <v>//</v>
      </c>
      <c r="AC162" s="64" t="e">
        <f t="shared" si="58"/>
        <v>#DIV/0!</v>
      </c>
      <c r="AD162" s="11" t="e">
        <f t="shared" si="58"/>
        <v>#DIV/0!</v>
      </c>
      <c r="AE162" s="11" t="e">
        <f t="shared" si="64"/>
        <v>#DIV/0!</v>
      </c>
      <c r="AF162" s="11" t="e">
        <f>IF(Params!$B$4="Sandwich",AC$160+2*AD$160,AC$160-2*AD$160)</f>
        <v>#DIV/0!</v>
      </c>
      <c r="AG162" s="12" t="e">
        <f>IF(Params!$B$4="Sandwich",AC$160+3*AD$160,AC$160-3*AD$160)</f>
        <v>#DIV/0!</v>
      </c>
      <c r="AH162" s="88" t="e">
        <f t="shared" si="59"/>
        <v>#DIV/0!</v>
      </c>
      <c r="AI162" s="92" t="e">
        <f>IF(Params!$B$4="Sandwich",IF($AC162&gt;AF162,1,0),IF($AC162&lt;AF162,1,0))*IF($S163="//",1,AI163)</f>
        <v>#DIV/0!</v>
      </c>
      <c r="AJ162" s="92" t="e">
        <f>IF(Params!$B$4="Sandwich",IF($AC162&gt;AG162,1,0),IF($AC162&lt;AG162,1,0))*IF($S163="//",1,AJ163)</f>
        <v>#DIV/0!</v>
      </c>
    </row>
    <row r="163" spans="3:36" x14ac:dyDescent="0.3">
      <c r="C163" s="19" t="s">
        <v>4</v>
      </c>
      <c r="S163" s="10" t="str">
        <f t="shared" si="65"/>
        <v>//</v>
      </c>
      <c r="T163" s="62" t="e">
        <f t="shared" si="60"/>
        <v>#DIV/0!</v>
      </c>
      <c r="U163" s="11" t="e">
        <f t="shared" si="61"/>
        <v>#DIV/0!</v>
      </c>
      <c r="V163" s="11" t="e">
        <f t="shared" si="62"/>
        <v>#DIV/0!</v>
      </c>
      <c r="W163" s="11" t="e">
        <f>IF(Params!$B$4="Sandwich",T$160+2*U$160,T$160-2*U$160)</f>
        <v>#DIV/0!</v>
      </c>
      <c r="X163" s="12" t="e">
        <f>IF(Params!$B$4="Sandwich",T$160+3*U$160,T$160-3*U$160)</f>
        <v>#DIV/0!</v>
      </c>
      <c r="Y163" s="88" t="e">
        <f t="shared" si="57"/>
        <v>#DIV/0!</v>
      </c>
      <c r="Z163" s="92" t="e">
        <f>IF(Params!$B$4="Sandwich",IF($T163&gt;W163,1,0),IF($T163&lt;W163,1,0))*IF($S164="//",1,161)</f>
        <v>#DIV/0!</v>
      </c>
      <c r="AA163" s="92" t="e">
        <f>IF(Params!$B$4="Sandwich",IF($T163&gt;X163,1,0),IF($T163&lt;X163,1,0))*IF($S164="//",1,161)</f>
        <v>#DIV/0!</v>
      </c>
      <c r="AB163" s="10" t="str">
        <f t="shared" si="63"/>
        <v>//</v>
      </c>
      <c r="AC163" s="64" t="e">
        <f t="shared" si="58"/>
        <v>#DIV/0!</v>
      </c>
      <c r="AD163" s="11" t="e">
        <f t="shared" si="58"/>
        <v>#DIV/0!</v>
      </c>
      <c r="AE163" s="11" t="e">
        <f t="shared" si="64"/>
        <v>#DIV/0!</v>
      </c>
      <c r="AF163" s="11" t="e">
        <f>IF(Params!$B$4="Sandwich",AC$160+2*AD$160,AC$160-2*AD$160)</f>
        <v>#DIV/0!</v>
      </c>
      <c r="AG163" s="12" t="e">
        <f>IF(Params!$B$4="Sandwich",AC$160+3*AD$160,AC$160-3*AD$160)</f>
        <v>#DIV/0!</v>
      </c>
      <c r="AH163" s="88" t="e">
        <f t="shared" si="59"/>
        <v>#DIV/0!</v>
      </c>
      <c r="AI163" s="92" t="e">
        <f>IF(Params!$B$4="Sandwich",IF($AC163&gt;AF163,1,0),IF($AC163&lt;AF163,1,0))*IF($S164="//",1,AI164)</f>
        <v>#DIV/0!</v>
      </c>
      <c r="AJ163" s="92" t="e">
        <f>IF(Params!$B$4="Sandwich",IF($AC163&gt;AG163,1,0),IF($AC163&lt;AG163,1,0))*IF($S164="//",1,AJ164)</f>
        <v>#DIV/0!</v>
      </c>
    </row>
    <row r="164" spans="3:36" x14ac:dyDescent="0.3">
      <c r="C164" s="19" t="s">
        <v>4</v>
      </c>
      <c r="S164" s="10" t="str">
        <f t="shared" si="65"/>
        <v>//</v>
      </c>
      <c r="T164" s="62" t="e">
        <f t="shared" si="60"/>
        <v>#DIV/0!</v>
      </c>
      <c r="U164" s="11" t="e">
        <f t="shared" si="61"/>
        <v>#DIV/0!</v>
      </c>
      <c r="V164" s="11" t="e">
        <f t="shared" si="62"/>
        <v>#DIV/0!</v>
      </c>
      <c r="W164" s="11" t="e">
        <f>IF(Params!$B$4="Sandwich",T$160+2*U$160,T$160-2*U$160)</f>
        <v>#DIV/0!</v>
      </c>
      <c r="X164" s="12" t="e">
        <f>IF(Params!$B$4="Sandwich",T$160+3*U$160,T$160-3*U$160)</f>
        <v>#DIV/0!</v>
      </c>
      <c r="Y164" s="88" t="e">
        <f t="shared" si="57"/>
        <v>#DIV/0!</v>
      </c>
      <c r="Z164" s="92" t="e">
        <f>IF(Params!$B$4="Sandwich",IF($T164&gt;W164,1,0),IF($T164&lt;W164,1,0))*IF($S165="//",1,161)</f>
        <v>#DIV/0!</v>
      </c>
      <c r="AA164" s="92" t="e">
        <f>IF(Params!$B$4="Sandwich",IF($T164&gt;X164,1,0),IF($T164&lt;X164,1,0))*IF($S165="//",1,161)</f>
        <v>#DIV/0!</v>
      </c>
      <c r="AB164" s="10" t="str">
        <f t="shared" si="63"/>
        <v>//</v>
      </c>
      <c r="AC164" s="64" t="e">
        <f t="shared" si="58"/>
        <v>#DIV/0!</v>
      </c>
      <c r="AD164" s="11" t="e">
        <f t="shared" si="58"/>
        <v>#DIV/0!</v>
      </c>
      <c r="AE164" s="11" t="e">
        <f t="shared" si="64"/>
        <v>#DIV/0!</v>
      </c>
      <c r="AF164" s="11" t="e">
        <f>IF(Params!$B$4="Sandwich",AC$160+2*AD$160,AC$160-2*AD$160)</f>
        <v>#DIV/0!</v>
      </c>
      <c r="AG164" s="12" t="e">
        <f>IF(Params!$B$4="Sandwich",AC$160+3*AD$160,AC$160-3*AD$160)</f>
        <v>#DIV/0!</v>
      </c>
      <c r="AH164" s="88" t="e">
        <f t="shared" si="59"/>
        <v>#DIV/0!</v>
      </c>
      <c r="AI164" s="92" t="e">
        <f>IF(Params!$B$4="Sandwich",IF($AC164&gt;AF164,1,0),IF($AC164&lt;AF164,1,0))*IF($S165="//",1,AI165)</f>
        <v>#DIV/0!</v>
      </c>
      <c r="AJ164" s="92" t="e">
        <f>IF(Params!$B$4="Sandwich",IF($AC164&gt;AG164,1,0),IF($AC164&lt;AG164,1,0))*IF($S165="//",1,AJ165)</f>
        <v>#DIV/0!</v>
      </c>
    </row>
    <row r="165" spans="3:36" x14ac:dyDescent="0.3">
      <c r="C165" s="19" t="s">
        <v>4</v>
      </c>
      <c r="S165" s="10" t="str">
        <f t="shared" si="65"/>
        <v>//</v>
      </c>
      <c r="T165" s="62" t="e">
        <f t="shared" si="60"/>
        <v>#DIV/0!</v>
      </c>
      <c r="U165" s="11" t="e">
        <f t="shared" si="61"/>
        <v>#DIV/0!</v>
      </c>
      <c r="V165" s="11" t="e">
        <f t="shared" si="62"/>
        <v>#DIV/0!</v>
      </c>
      <c r="W165" s="11" t="e">
        <f>IF(Params!$B$4="Sandwich",T$160+2*U$160,T$160-2*U$160)</f>
        <v>#DIV/0!</v>
      </c>
      <c r="X165" s="12" t="e">
        <f>IF(Params!$B$4="Sandwich",T$160+3*U$160,T$160-3*U$160)</f>
        <v>#DIV/0!</v>
      </c>
      <c r="Y165" s="88" t="e">
        <f t="shared" si="57"/>
        <v>#DIV/0!</v>
      </c>
      <c r="Z165" s="92" t="e">
        <f>IF(Params!$B$4="Sandwich",IF($T165&gt;W165,1,0),IF($T165&lt;W165,1,0))*IF($S166="//",1,161)</f>
        <v>#DIV/0!</v>
      </c>
      <c r="AA165" s="92" t="e">
        <f>IF(Params!$B$4="Sandwich",IF($T165&gt;X165,1,0),IF($T165&lt;X165,1,0))*IF($S166="//",1,161)</f>
        <v>#DIV/0!</v>
      </c>
      <c r="AB165" s="10" t="str">
        <f t="shared" si="63"/>
        <v>//</v>
      </c>
      <c r="AC165" s="64" t="e">
        <f t="shared" si="58"/>
        <v>#DIV/0!</v>
      </c>
      <c r="AD165" s="11" t="e">
        <f t="shared" si="58"/>
        <v>#DIV/0!</v>
      </c>
      <c r="AE165" s="11" t="e">
        <f t="shared" si="64"/>
        <v>#DIV/0!</v>
      </c>
      <c r="AF165" s="11" t="e">
        <f>IF(Params!$B$4="Sandwich",AC$160+2*AD$160,AC$160-2*AD$160)</f>
        <v>#DIV/0!</v>
      </c>
      <c r="AG165" s="12" t="e">
        <f>IF(Params!$B$4="Sandwich",AC$160+3*AD$160,AC$160-3*AD$160)</f>
        <v>#DIV/0!</v>
      </c>
      <c r="AH165" s="88" t="e">
        <f t="shared" si="59"/>
        <v>#DIV/0!</v>
      </c>
      <c r="AI165" s="92" t="e">
        <f>IF(Params!$B$4="Sandwich",IF($AC165&gt;AF165,1,0),IF($AC165&lt;AF165,1,0))*IF($S166="//",1,AI166)</f>
        <v>#DIV/0!</v>
      </c>
      <c r="AJ165" s="92" t="e">
        <f>IF(Params!$B$4="Sandwich",IF($AC165&gt;AG165,1,0),IF($AC165&lt;AG165,1,0))*IF($S166="//",1,AJ166)</f>
        <v>#DIV/0!</v>
      </c>
    </row>
    <row r="166" spans="3:36" x14ac:dyDescent="0.3">
      <c r="C166" s="19" t="s">
        <v>4</v>
      </c>
      <c r="S166" s="10" t="str">
        <f t="shared" si="65"/>
        <v>//</v>
      </c>
      <c r="T166" s="62" t="e">
        <f t="shared" si="60"/>
        <v>#DIV/0!</v>
      </c>
      <c r="U166" s="11" t="e">
        <f t="shared" si="61"/>
        <v>#DIV/0!</v>
      </c>
      <c r="V166" s="11" t="e">
        <f>$Z$20</f>
        <v>#DIV/0!</v>
      </c>
      <c r="W166" s="11" t="e">
        <f>IF(Params!$B$4="Sandwich",T$160+2*U$160,T$160-2*U$160)</f>
        <v>#DIV/0!</v>
      </c>
      <c r="X166" s="12" t="e">
        <f>IF(Params!$B$4="Sandwich",T$160+3*U$160,T$160-3*U$160)</f>
        <v>#DIV/0!</v>
      </c>
      <c r="Y166" s="88" t="e">
        <f t="shared" si="57"/>
        <v>#DIV/0!</v>
      </c>
      <c r="Z166" s="92" t="e">
        <f>IF(Params!$B$4="Sandwich",IF($T166&gt;W166,1,0),IF($T166&lt;W166,1,0))*IF($S167="//",1,161)</f>
        <v>#DIV/0!</v>
      </c>
      <c r="AA166" s="92" t="e">
        <f>IF(Params!$B$4="Sandwich",IF($T166&gt;X166,1,0),IF($T166&lt;X166,1,0))*IF($S167="//",1,161)</f>
        <v>#DIV/0!</v>
      </c>
      <c r="AB166" s="10" t="str">
        <f t="shared" si="63"/>
        <v>//</v>
      </c>
      <c r="AC166" s="64" t="e">
        <f t="shared" si="58"/>
        <v>#DIV/0!</v>
      </c>
      <c r="AD166" s="11" t="e">
        <f t="shared" si="58"/>
        <v>#DIV/0!</v>
      </c>
      <c r="AE166" s="11" t="e">
        <f t="shared" si="64"/>
        <v>#DIV/0!</v>
      </c>
      <c r="AF166" s="11" t="e">
        <f>IF(Params!$B$4="Sandwich",AC$160+2*AD$160,AC$160-2*AD$160)</f>
        <v>#DIV/0!</v>
      </c>
      <c r="AG166" s="12" t="e">
        <f>IF(Params!$B$4="Sandwich",AC$160+3*AD$160,AC$160-3*AD$160)</f>
        <v>#DIV/0!</v>
      </c>
      <c r="AH166" s="88" t="e">
        <f t="shared" si="59"/>
        <v>#DIV/0!</v>
      </c>
      <c r="AI166" s="92" t="e">
        <f>IF(Params!$B$4="Sandwich",IF($AC166&gt;AF166,1,0),IF($AC166&lt;AF166,1,0))*IF($S167="//",1,AI167)</f>
        <v>#DIV/0!</v>
      </c>
      <c r="AJ166" s="92" t="e">
        <f>IF(Params!$B$4="Sandwich",IF($AC166&gt;AG166,1,0),IF($AC166&lt;AG166,1,0))*IF($S167="//",1,AJ167)</f>
        <v>#DIV/0!</v>
      </c>
    </row>
    <row r="167" spans="3:36" x14ac:dyDescent="0.3">
      <c r="C167" s="19" t="s">
        <v>4</v>
      </c>
      <c r="S167" s="10" t="str">
        <f t="shared" si="65"/>
        <v>//</v>
      </c>
      <c r="T167" s="62" t="e">
        <f t="shared" si="60"/>
        <v>#DIV/0!</v>
      </c>
      <c r="U167" s="11" t="e">
        <f t="shared" si="61"/>
        <v>#DIV/0!</v>
      </c>
      <c r="V167" s="11" t="e">
        <f t="shared" si="62"/>
        <v>#DIV/0!</v>
      </c>
      <c r="W167" s="11" t="e">
        <f>IF(Params!$B$4="Sandwich",T$160+2*U$160,T$160-2*U$160)</f>
        <v>#DIV/0!</v>
      </c>
      <c r="X167" s="12" t="e">
        <f>IF(Params!$B$4="Sandwich",T$160+3*U$160,T$160-3*U$160)</f>
        <v>#DIV/0!</v>
      </c>
      <c r="Y167" s="88" t="e">
        <f t="shared" si="57"/>
        <v>#DIV/0!</v>
      </c>
      <c r="Z167" s="92" t="e">
        <f>IF(Params!$B$4="Sandwich",IF($T167&gt;W167,1,0),IF($T167&lt;W167,1,0))*IF($S168="//",1,161)</f>
        <v>#DIV/0!</v>
      </c>
      <c r="AA167" s="92" t="e">
        <f>IF(Params!$B$4="Sandwich",IF($T167&gt;X167,1,0),IF($T167&lt;X167,1,0))*IF($S168="//",1,161)</f>
        <v>#DIV/0!</v>
      </c>
      <c r="AB167" s="10" t="str">
        <f t="shared" si="63"/>
        <v>//</v>
      </c>
      <c r="AC167" s="64" t="e">
        <f t="shared" si="58"/>
        <v>#DIV/0!</v>
      </c>
      <c r="AD167" s="11" t="e">
        <f t="shared" si="58"/>
        <v>#DIV/0!</v>
      </c>
      <c r="AE167" s="11" t="e">
        <f t="shared" si="64"/>
        <v>#DIV/0!</v>
      </c>
      <c r="AF167" s="11" t="e">
        <f>IF(Params!$B$4="Sandwich",AC$160+2*AD$160,AC$160-2*AD$160)</f>
        <v>#DIV/0!</v>
      </c>
      <c r="AG167" s="12" t="e">
        <f>IF(Params!$B$4="Sandwich",AC$160+3*AD$160,AC$160-3*AD$160)</f>
        <v>#DIV/0!</v>
      </c>
      <c r="AH167" s="88" t="e">
        <f t="shared" si="59"/>
        <v>#DIV/0!</v>
      </c>
      <c r="AI167" s="92" t="e">
        <f>IF(Params!$B$4="Sandwich",IF($AC167&gt;AF167,1,0),IF($AC167&lt;AF167,1,0))*IF($S168="//",1,AI168)</f>
        <v>#DIV/0!</v>
      </c>
      <c r="AJ167" s="92" t="e">
        <f>IF(Params!$B$4="Sandwich",IF($AC167&gt;AG167,1,0),IF($AC167&lt;AG167,1,0))*IF($S168="//",1,AJ168)</f>
        <v>#DIV/0!</v>
      </c>
    </row>
    <row r="168" spans="3:36" x14ac:dyDescent="0.3">
      <c r="C168" s="19" t="s">
        <v>4</v>
      </c>
      <c r="S168" s="10" t="str">
        <f t="shared" si="65"/>
        <v>//</v>
      </c>
      <c r="T168" s="62" t="e">
        <f t="shared" si="60"/>
        <v>#DIV/0!</v>
      </c>
      <c r="U168" s="11" t="e">
        <f t="shared" si="61"/>
        <v>#DIV/0!</v>
      </c>
      <c r="V168" s="11" t="e">
        <f t="shared" si="62"/>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63"/>
        <v>//</v>
      </c>
      <c r="AC168" s="65" t="e">
        <f t="shared" si="58"/>
        <v>#DIV/0!</v>
      </c>
      <c r="AD168" s="13" t="e">
        <f t="shared" si="58"/>
        <v>#DIV/0!</v>
      </c>
      <c r="AE168" s="11" t="e">
        <f t="shared" si="64"/>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3:36" ht="16.2" thickBot="1" x14ac:dyDescent="0.35">
      <c r="C169" s="19" t="s">
        <v>4</v>
      </c>
      <c r="S169" s="23" t="str">
        <f t="shared" si="65"/>
        <v>//</v>
      </c>
      <c r="T169" s="63" t="e">
        <f t="shared" si="60"/>
        <v>#DIV/0!</v>
      </c>
      <c r="U169" s="17" t="e">
        <f t="shared" si="61"/>
        <v>#DIV/0!</v>
      </c>
      <c r="V169" s="11" t="e">
        <f t="shared" si="62"/>
        <v>#DIV/0!</v>
      </c>
      <c r="W169" s="11" t="e">
        <f>IF(Params!$B$4="Sandwich",T$160+2*U$160,T$160-2*U$160)</f>
        <v>#DIV/0!</v>
      </c>
      <c r="X169" s="12" t="e">
        <f>IF(Params!$B$4="Sandwich",T$160+3*U$160,T$160-3*U$160)</f>
        <v>#DIV/0!</v>
      </c>
      <c r="Y169"/>
      <c r="Z169" s="92" t="e">
        <f>IF(Params!$B$4="Sandwich",IF($T169&gt;W169,1,0),IF($T169&lt;W169,1,0))</f>
        <v>#DIV/0!</v>
      </c>
      <c r="AA169" s="92" t="e">
        <f>IF(Params!$B$4="Sandwich",IF($T169&gt;X169,1,0),IF($T169&lt;X169,1,0))</f>
        <v>#DIV/0!</v>
      </c>
      <c r="AB169" s="44" t="str">
        <f t="shared" si="63"/>
        <v>//</v>
      </c>
      <c r="AC169" s="66" t="e">
        <f t="shared" si="58"/>
        <v>#DIV/0!</v>
      </c>
      <c r="AD169" s="14" t="e">
        <f t="shared" si="58"/>
        <v>#DIV/0!</v>
      </c>
      <c r="AE169" s="11" t="e">
        <f t="shared" si="64"/>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3:36" x14ac:dyDescent="0.3">
      <c r="C170" s="19" t="s">
        <v>4</v>
      </c>
      <c r="V170"/>
      <c r="Y170"/>
    </row>
    <row r="171" spans="3:36" x14ac:dyDescent="0.3">
      <c r="C171" s="19" t="s">
        <v>4</v>
      </c>
      <c r="V171"/>
      <c r="Y171" s="185" t="s">
        <v>706</v>
      </c>
      <c r="Z171" s="151" t="e">
        <f>T160 + 1.645*U160</f>
        <v>#DIV/0!</v>
      </c>
      <c r="AA171" s="163"/>
      <c r="AH171" s="185" t="s">
        <v>706</v>
      </c>
      <c r="AI171" s="151" t="e">
        <f>AC160 + 1.645*AD160</f>
        <v>#DIV/0!</v>
      </c>
      <c r="AJ171" s="163"/>
    </row>
    <row r="172" spans="3:36" x14ac:dyDescent="0.3">
      <c r="C172" s="19" t="s">
        <v>4</v>
      </c>
      <c r="V172"/>
      <c r="Y172" s="186" t="s">
        <v>707</v>
      </c>
      <c r="Z172" s="151" t="e">
        <f>Z171*5</f>
        <v>#DIV/0!</v>
      </c>
      <c r="AA172" s="163"/>
      <c r="AH172" s="186" t="s">
        <v>707</v>
      </c>
      <c r="AI172" s="151" t="e">
        <f>AI171*5</f>
        <v>#DIV/0!</v>
      </c>
      <c r="AJ172" s="163"/>
    </row>
    <row r="173" spans="3:36" x14ac:dyDescent="0.3">
      <c r="C173" s="19" t="s">
        <v>4</v>
      </c>
      <c r="V173"/>
      <c r="Y173" s="192" t="s">
        <v>710</v>
      </c>
      <c r="Z173" s="3">
        <f>Summary!S13</f>
        <v>0</v>
      </c>
      <c r="AA173" s="163"/>
      <c r="AH173" s="192" t="s">
        <v>710</v>
      </c>
      <c r="AI173" s="3">
        <f>Summary!S14</f>
        <v>0</v>
      </c>
      <c r="AJ173" s="163"/>
    </row>
    <row r="174" spans="3:36" x14ac:dyDescent="0.3">
      <c r="C174" s="19" t="s">
        <v>4</v>
      </c>
      <c r="V174"/>
      <c r="Y174" s="188"/>
      <c r="Z174" s="189" t="s">
        <v>708</v>
      </c>
      <c r="AA174" s="185" t="s">
        <v>709</v>
      </c>
      <c r="AH174" s="188"/>
      <c r="AI174" s="189" t="s">
        <v>708</v>
      </c>
      <c r="AJ174" s="185" t="s">
        <v>709</v>
      </c>
    </row>
    <row r="175" spans="3:36" x14ac:dyDescent="0.3">
      <c r="C175" s="19" t="s">
        <v>4</v>
      </c>
      <c r="V175"/>
      <c r="Y175" s="187">
        <f xml:space="preserve"> S160</f>
        <v>0</v>
      </c>
      <c r="Z175" s="151" t="e">
        <f>Z171 + 1.645 * U160</f>
        <v>#DIV/0!</v>
      </c>
      <c r="AA175" s="3" t="e">
        <f>T160 &gt;Z175</f>
        <v>#DIV/0!</v>
      </c>
      <c r="AH175" s="187">
        <f xml:space="preserve"> AB160</f>
        <v>0</v>
      </c>
      <c r="AI175" s="151" t="e">
        <f>AI171 + 1.645 * AD160</f>
        <v>#DIV/0!</v>
      </c>
      <c r="AJ175" s="3" t="e">
        <f>AC160 &gt;AI175</f>
        <v>#DIV/0!</v>
      </c>
    </row>
    <row r="176" spans="3:36" x14ac:dyDescent="0.3">
      <c r="C176" s="19" t="s">
        <v>4</v>
      </c>
      <c r="V176"/>
      <c r="Y176" s="185" t="str">
        <f t="shared" ref="Y176:Y184" si="66" xml:space="preserve"> S161</f>
        <v>//</v>
      </c>
      <c r="Z176" s="151" t="e">
        <f>Z171 + 1.645 * U161</f>
        <v>#DIV/0!</v>
      </c>
      <c r="AA176" s="3" t="e">
        <f t="shared" ref="AA176:AA184" si="67">T161 &gt;Z176</f>
        <v>#DIV/0!</v>
      </c>
      <c r="AH176" s="185" t="str">
        <f t="shared" ref="AH176:AH184" si="68" xml:space="preserve"> AB161</f>
        <v>//</v>
      </c>
      <c r="AI176" s="151" t="e">
        <f>AI171 + 1.645 * AD161</f>
        <v>#DIV/0!</v>
      </c>
      <c r="AJ176" s="3" t="e">
        <f t="shared" ref="AJ176:AJ184" si="69">AC161 &gt;AI176</f>
        <v>#DIV/0!</v>
      </c>
    </row>
    <row r="177" spans="3:36" x14ac:dyDescent="0.3">
      <c r="C177" s="19" t="s">
        <v>4</v>
      </c>
      <c r="V177"/>
      <c r="Y177" s="185" t="str">
        <f t="shared" si="66"/>
        <v>//</v>
      </c>
      <c r="Z177" s="151" t="e">
        <f>Z171 + 1.645 * U162</f>
        <v>#DIV/0!</v>
      </c>
      <c r="AA177" s="3" t="e">
        <f t="shared" si="67"/>
        <v>#DIV/0!</v>
      </c>
      <c r="AH177" s="185" t="str">
        <f t="shared" si="68"/>
        <v>//</v>
      </c>
      <c r="AI177" s="151" t="e">
        <f>AI171 + 1.645 * AD162</f>
        <v>#DIV/0!</v>
      </c>
      <c r="AJ177" s="3" t="e">
        <f t="shared" si="69"/>
        <v>#DIV/0!</v>
      </c>
    </row>
    <row r="178" spans="3:36" x14ac:dyDescent="0.3">
      <c r="C178" s="19" t="s">
        <v>4</v>
      </c>
      <c r="V178"/>
      <c r="Y178" s="185" t="str">
        <f t="shared" si="66"/>
        <v>//</v>
      </c>
      <c r="Z178" s="151" t="e">
        <f>Z171 + 1.645 * U163</f>
        <v>#DIV/0!</v>
      </c>
      <c r="AA178" s="3" t="e">
        <f t="shared" si="67"/>
        <v>#DIV/0!</v>
      </c>
      <c r="AH178" s="185" t="str">
        <f t="shared" si="68"/>
        <v>//</v>
      </c>
      <c r="AI178" s="151" t="e">
        <f>AI171 + 1.645 * AD163</f>
        <v>#DIV/0!</v>
      </c>
      <c r="AJ178" s="3" t="e">
        <f t="shared" si="69"/>
        <v>#DIV/0!</v>
      </c>
    </row>
    <row r="179" spans="3:36" x14ac:dyDescent="0.3">
      <c r="C179" s="19" t="s">
        <v>4</v>
      </c>
      <c r="V179"/>
      <c r="Y179" s="185" t="str">
        <f t="shared" si="66"/>
        <v>//</v>
      </c>
      <c r="Z179" s="151" t="e">
        <f>Z171 + 1.645 * U164</f>
        <v>#DIV/0!</v>
      </c>
      <c r="AA179" s="3" t="e">
        <f t="shared" si="67"/>
        <v>#DIV/0!</v>
      </c>
      <c r="AH179" s="185" t="str">
        <f t="shared" si="68"/>
        <v>//</v>
      </c>
      <c r="AI179" s="151" t="e">
        <f>AI171 + 1.645 * AD164</f>
        <v>#DIV/0!</v>
      </c>
      <c r="AJ179" s="3" t="e">
        <f t="shared" si="69"/>
        <v>#DIV/0!</v>
      </c>
    </row>
    <row r="180" spans="3:36" x14ac:dyDescent="0.3">
      <c r="C180" s="19" t="s">
        <v>4</v>
      </c>
      <c r="V180"/>
      <c r="Y180" s="185" t="str">
        <f t="shared" si="66"/>
        <v>//</v>
      </c>
      <c r="Z180" s="151" t="e">
        <f>Z171 + 1.645 * U165</f>
        <v>#DIV/0!</v>
      </c>
      <c r="AA180" s="3" t="e">
        <f>T165 &gt;Z180</f>
        <v>#DIV/0!</v>
      </c>
      <c r="AH180" s="185" t="str">
        <f t="shared" si="68"/>
        <v>//</v>
      </c>
      <c r="AI180" s="151" t="e">
        <f>AI171 + 1.645 * AD165</f>
        <v>#DIV/0!</v>
      </c>
      <c r="AJ180" s="3" t="e">
        <f>AC165 &gt;AI180</f>
        <v>#DIV/0!</v>
      </c>
    </row>
    <row r="181" spans="3:36" x14ac:dyDescent="0.3">
      <c r="C181" s="19" t="s">
        <v>4</v>
      </c>
      <c r="V181"/>
      <c r="Y181" s="185" t="str">
        <f t="shared" si="66"/>
        <v>//</v>
      </c>
      <c r="Z181" s="151" t="e">
        <f>Z171 + 1.645 * U166</f>
        <v>#DIV/0!</v>
      </c>
      <c r="AA181" s="3" t="e">
        <f t="shared" si="67"/>
        <v>#DIV/0!</v>
      </c>
      <c r="AH181" s="185" t="str">
        <f t="shared" si="68"/>
        <v>//</v>
      </c>
      <c r="AI181" s="151" t="e">
        <f>AI171 + 1.645 * AD166</f>
        <v>#DIV/0!</v>
      </c>
      <c r="AJ181" s="3" t="e">
        <f t="shared" si="69"/>
        <v>#DIV/0!</v>
      </c>
    </row>
    <row r="182" spans="3:36" x14ac:dyDescent="0.3">
      <c r="C182" s="19" t="s">
        <v>4</v>
      </c>
      <c r="V182"/>
      <c r="Y182" s="185" t="str">
        <f t="shared" si="66"/>
        <v>//</v>
      </c>
      <c r="Z182" s="151" t="e">
        <f>Z171 + 1.645 * U167</f>
        <v>#DIV/0!</v>
      </c>
      <c r="AA182" s="3" t="e">
        <f t="shared" si="67"/>
        <v>#DIV/0!</v>
      </c>
      <c r="AH182" s="185" t="str">
        <f t="shared" si="68"/>
        <v>//</v>
      </c>
      <c r="AI182" s="151" t="e">
        <f>AI171 + 1.645 * AD167</f>
        <v>#DIV/0!</v>
      </c>
      <c r="AJ182" s="3" t="e">
        <f t="shared" si="69"/>
        <v>#DIV/0!</v>
      </c>
    </row>
    <row r="183" spans="3:36" x14ac:dyDescent="0.3">
      <c r="C183" s="19" t="s">
        <v>4</v>
      </c>
      <c r="V183"/>
      <c r="Y183" s="185" t="str">
        <f t="shared" si="66"/>
        <v>//</v>
      </c>
      <c r="Z183" s="151" t="e">
        <f>Z171 + 1.645 * U168</f>
        <v>#DIV/0!</v>
      </c>
      <c r="AA183" s="3" t="e">
        <f t="shared" si="67"/>
        <v>#DIV/0!</v>
      </c>
      <c r="AH183" s="185" t="str">
        <f t="shared" si="68"/>
        <v>//</v>
      </c>
      <c r="AI183" s="151" t="e">
        <f>AI171 + 1.645 * AD168</f>
        <v>#DIV/0!</v>
      </c>
      <c r="AJ183" s="3" t="e">
        <f t="shared" si="69"/>
        <v>#DIV/0!</v>
      </c>
    </row>
    <row r="184" spans="3:36" x14ac:dyDescent="0.3">
      <c r="C184" s="19" t="s">
        <v>4</v>
      </c>
      <c r="V184"/>
      <c r="Y184" s="185" t="str">
        <f t="shared" si="66"/>
        <v>//</v>
      </c>
      <c r="Z184" s="151" t="e">
        <f>Z171 + 1.645 * U169</f>
        <v>#DIV/0!</v>
      </c>
      <c r="AA184" s="3" t="e">
        <f t="shared" si="67"/>
        <v>#DIV/0!</v>
      </c>
      <c r="AH184" s="185" t="str">
        <f t="shared" si="68"/>
        <v>//</v>
      </c>
      <c r="AI184" s="151" t="e">
        <f>AI171 + 1.645 * AD169</f>
        <v>#DIV/0!</v>
      </c>
      <c r="AJ184" s="3" t="e">
        <f t="shared" si="69"/>
        <v>#DIV/0!</v>
      </c>
    </row>
    <row r="185" spans="3:36" x14ac:dyDescent="0.3">
      <c r="C185" s="19" t="s">
        <v>4</v>
      </c>
      <c r="V185"/>
      <c r="Y185"/>
    </row>
    <row r="186" spans="3:36" x14ac:dyDescent="0.3">
      <c r="C186" s="19" t="s">
        <v>4</v>
      </c>
      <c r="V186"/>
      <c r="Y186"/>
    </row>
    <row r="187" spans="3:36" x14ac:dyDescent="0.3">
      <c r="C187" s="19" t="s">
        <v>4</v>
      </c>
      <c r="V187"/>
      <c r="Y187"/>
    </row>
    <row r="188" spans="3:36" x14ac:dyDescent="0.3">
      <c r="C188" s="19" t="s">
        <v>4</v>
      </c>
      <c r="V188"/>
      <c r="Y188"/>
    </row>
    <row r="189" spans="3:36" x14ac:dyDescent="0.3">
      <c r="C189" s="19" t="s">
        <v>4</v>
      </c>
      <c r="V189"/>
      <c r="Y189"/>
    </row>
    <row r="190" spans="3:36" x14ac:dyDescent="0.3">
      <c r="C190" s="19" t="s">
        <v>4</v>
      </c>
      <c r="V190"/>
      <c r="Y190"/>
    </row>
    <row r="191" spans="3:36" x14ac:dyDescent="0.3">
      <c r="C191" s="19" t="s">
        <v>4</v>
      </c>
      <c r="V191"/>
      <c r="Y191"/>
    </row>
    <row r="192" spans="3:36" x14ac:dyDescent="0.3">
      <c r="C192" s="19" t="s">
        <v>4</v>
      </c>
      <c r="V192"/>
      <c r="Y192"/>
    </row>
    <row r="193" spans="3:25" x14ac:dyDescent="0.3">
      <c r="C193" s="19" t="s">
        <v>4</v>
      </c>
      <c r="V193"/>
      <c r="Y193"/>
    </row>
    <row r="194" spans="3:25" x14ac:dyDescent="0.3">
      <c r="C194" s="19" t="s">
        <v>4</v>
      </c>
    </row>
    <row r="195" spans="3:25" x14ac:dyDescent="0.3">
      <c r="C195" s="19" t="s">
        <v>4</v>
      </c>
    </row>
    <row r="196" spans="3:25" x14ac:dyDescent="0.3">
      <c r="C196" s="19" t="s">
        <v>4</v>
      </c>
    </row>
    <row r="197" spans="3:25" x14ac:dyDescent="0.3">
      <c r="C197" s="19" t="s">
        <v>4</v>
      </c>
    </row>
    <row r="198" spans="3:25" x14ac:dyDescent="0.3">
      <c r="C198" s="19" t="s">
        <v>4</v>
      </c>
    </row>
    <row r="199" spans="3:25" x14ac:dyDescent="0.3">
      <c r="C199" s="19" t="s">
        <v>4</v>
      </c>
    </row>
    <row r="200" spans="3:25" x14ac:dyDescent="0.3">
      <c r="C200" s="19" t="s">
        <v>4</v>
      </c>
    </row>
    <row r="201" spans="3:25" x14ac:dyDescent="0.3">
      <c r="C201" s="19" t="s">
        <v>4</v>
      </c>
    </row>
    <row r="202" spans="3:25" x14ac:dyDescent="0.3">
      <c r="C202" s="19" t="s">
        <v>4</v>
      </c>
    </row>
    <row r="203" spans="3:25" x14ac:dyDescent="0.3">
      <c r="C203" s="19" t="s">
        <v>4</v>
      </c>
    </row>
    <row r="204" spans="3:25" x14ac:dyDescent="0.3">
      <c r="C204" s="19" t="s">
        <v>4</v>
      </c>
    </row>
    <row r="205" spans="3:25" x14ac:dyDescent="0.3">
      <c r="C205" s="19" t="s">
        <v>4</v>
      </c>
    </row>
    <row r="206" spans="3:25" x14ac:dyDescent="0.3">
      <c r="C206" s="19" t="s">
        <v>4</v>
      </c>
    </row>
    <row r="207" spans="3:25" x14ac:dyDescent="0.3">
      <c r="C207" s="19" t="s">
        <v>4</v>
      </c>
    </row>
    <row r="208" spans="3:25" x14ac:dyDescent="0.3">
      <c r="C208" s="19" t="s">
        <v>4</v>
      </c>
    </row>
    <row r="209" spans="3:3" x14ac:dyDescent="0.3">
      <c r="C209" s="19" t="s">
        <v>4</v>
      </c>
    </row>
    <row r="210" spans="3:3" x14ac:dyDescent="0.3">
      <c r="C210" s="19" t="s">
        <v>4</v>
      </c>
    </row>
    <row r="211" spans="3:3" x14ac:dyDescent="0.3">
      <c r="C211" s="19" t="s">
        <v>4</v>
      </c>
    </row>
    <row r="212" spans="3:3" x14ac:dyDescent="0.3">
      <c r="C212" s="19" t="s">
        <v>4</v>
      </c>
    </row>
    <row r="213" spans="3:3" x14ac:dyDescent="0.3">
      <c r="C213" s="19" t="s">
        <v>4</v>
      </c>
    </row>
    <row r="214" spans="3:3" x14ac:dyDescent="0.3">
      <c r="C214" s="19" t="s">
        <v>4</v>
      </c>
    </row>
    <row r="215" spans="3:3" x14ac:dyDescent="0.3">
      <c r="C215" s="19" t="s">
        <v>4</v>
      </c>
    </row>
    <row r="216" spans="3:3" x14ac:dyDescent="0.3">
      <c r="C216" s="19" t="s">
        <v>4</v>
      </c>
    </row>
    <row r="217" spans="3:3" x14ac:dyDescent="0.3">
      <c r="C217" s="19" t="s">
        <v>4</v>
      </c>
    </row>
    <row r="218" spans="3:3" x14ac:dyDescent="0.3">
      <c r="C218" s="19" t="s">
        <v>4</v>
      </c>
    </row>
    <row r="219" spans="3:3" x14ac:dyDescent="0.3">
      <c r="C219" s="19" t="s">
        <v>4</v>
      </c>
    </row>
    <row r="220" spans="3:3" x14ac:dyDescent="0.3">
      <c r="C220" s="19" t="s">
        <v>4</v>
      </c>
    </row>
    <row r="221" spans="3:3" x14ac:dyDescent="0.3">
      <c r="C221" s="19" t="s">
        <v>4</v>
      </c>
    </row>
    <row r="222" spans="3:3" x14ac:dyDescent="0.3">
      <c r="C222" s="19" t="s">
        <v>4</v>
      </c>
    </row>
    <row r="223" spans="3:3" x14ac:dyDescent="0.3">
      <c r="C223" s="19" t="s">
        <v>4</v>
      </c>
    </row>
    <row r="224" spans="3:3" x14ac:dyDescent="0.3">
      <c r="C224" s="19" t="s">
        <v>4</v>
      </c>
    </row>
    <row r="225" spans="3:3" x14ac:dyDescent="0.3">
      <c r="C225" s="19" t="s">
        <v>4</v>
      </c>
    </row>
    <row r="226" spans="3:3" x14ac:dyDescent="0.3">
      <c r="C226" s="19" t="s">
        <v>4</v>
      </c>
    </row>
    <row r="227" spans="3:3" x14ac:dyDescent="0.3">
      <c r="C227" s="19" t="s">
        <v>4</v>
      </c>
    </row>
    <row r="228" spans="3:3" x14ac:dyDescent="0.3">
      <c r="C228" s="19" t="s">
        <v>4</v>
      </c>
    </row>
    <row r="229" spans="3:3" x14ac:dyDescent="0.3">
      <c r="C229" s="19" t="s">
        <v>4</v>
      </c>
    </row>
    <row r="230" spans="3:3" x14ac:dyDescent="0.3">
      <c r="C230" s="19" t="s">
        <v>4</v>
      </c>
    </row>
    <row r="231" spans="3:3" x14ac:dyDescent="0.3">
      <c r="C231" s="19" t="s">
        <v>4</v>
      </c>
    </row>
    <row r="232" spans="3:3" x14ac:dyDescent="0.3">
      <c r="C232" s="19" t="s">
        <v>4</v>
      </c>
    </row>
    <row r="233" spans="3:3" x14ac:dyDescent="0.3">
      <c r="C233" s="19" t="s">
        <v>4</v>
      </c>
    </row>
    <row r="234" spans="3:3" x14ac:dyDescent="0.3">
      <c r="C234" s="19" t="s">
        <v>4</v>
      </c>
    </row>
    <row r="235" spans="3:3" x14ac:dyDescent="0.3">
      <c r="C235" s="19" t="s">
        <v>4</v>
      </c>
    </row>
    <row r="236" spans="3:3" x14ac:dyDescent="0.3">
      <c r="C236" s="19" t="s">
        <v>4</v>
      </c>
    </row>
    <row r="237" spans="3:3" x14ac:dyDescent="0.3">
      <c r="C237" s="19" t="s">
        <v>4</v>
      </c>
    </row>
    <row r="238" spans="3:3" x14ac:dyDescent="0.3">
      <c r="C238" s="19" t="s">
        <v>4</v>
      </c>
    </row>
    <row r="239" spans="3:3" x14ac:dyDescent="0.3">
      <c r="C239" s="19" t="s">
        <v>4</v>
      </c>
    </row>
    <row r="240" spans="3:3" x14ac:dyDescent="0.3">
      <c r="C240" s="19" t="s">
        <v>4</v>
      </c>
    </row>
    <row r="241" spans="3:3" x14ac:dyDescent="0.3">
      <c r="C241" s="19" t="s">
        <v>4</v>
      </c>
    </row>
    <row r="242" spans="3:3" x14ac:dyDescent="0.3">
      <c r="C242" s="19" t="s">
        <v>4</v>
      </c>
    </row>
    <row r="243" spans="3:3" x14ac:dyDescent="0.3">
      <c r="C243" s="19" t="s">
        <v>4</v>
      </c>
    </row>
    <row r="244" spans="3:3" x14ac:dyDescent="0.3">
      <c r="C244" s="19" t="s">
        <v>4</v>
      </c>
    </row>
    <row r="245" spans="3:3" x14ac:dyDescent="0.3">
      <c r="C245" s="19" t="s">
        <v>4</v>
      </c>
    </row>
    <row r="246" spans="3:3" x14ac:dyDescent="0.3">
      <c r="C246" s="19" t="s">
        <v>4</v>
      </c>
    </row>
    <row r="247" spans="3:3" x14ac:dyDescent="0.3">
      <c r="C247" s="19" t="s">
        <v>4</v>
      </c>
    </row>
    <row r="248" spans="3:3" x14ac:dyDescent="0.3">
      <c r="C248" s="19" t="s">
        <v>4</v>
      </c>
    </row>
    <row r="249" spans="3:3" x14ac:dyDescent="0.3">
      <c r="C249" s="19" t="s">
        <v>4</v>
      </c>
    </row>
    <row r="250" spans="3:3" x14ac:dyDescent="0.3">
      <c r="C250" s="19" t="s">
        <v>4</v>
      </c>
    </row>
    <row r="251" spans="3:3" x14ac:dyDescent="0.3">
      <c r="C251" s="19" t="s">
        <v>4</v>
      </c>
    </row>
    <row r="252" spans="3:3" x14ac:dyDescent="0.3">
      <c r="C252" s="19" t="s">
        <v>4</v>
      </c>
    </row>
    <row r="253" spans="3:3" x14ac:dyDescent="0.3">
      <c r="C253" s="19" t="s">
        <v>4</v>
      </c>
    </row>
    <row r="254" spans="3:3" x14ac:dyDescent="0.3">
      <c r="C254" s="19" t="s">
        <v>4</v>
      </c>
    </row>
    <row r="255" spans="3:3" x14ac:dyDescent="0.3">
      <c r="C255" s="19" t="s">
        <v>4</v>
      </c>
    </row>
    <row r="256" spans="3:3" x14ac:dyDescent="0.3">
      <c r="C256" s="19" t="s">
        <v>4</v>
      </c>
    </row>
    <row r="257" spans="3:3" x14ac:dyDescent="0.3">
      <c r="C257" s="19" t="s">
        <v>4</v>
      </c>
    </row>
    <row r="258" spans="3:3" x14ac:dyDescent="0.3">
      <c r="C258" s="19" t="s">
        <v>4</v>
      </c>
    </row>
    <row r="259" spans="3:3" x14ac:dyDescent="0.3">
      <c r="C259" s="19" t="s">
        <v>4</v>
      </c>
    </row>
    <row r="260" spans="3:3" x14ac:dyDescent="0.3">
      <c r="C260" s="19" t="s">
        <v>4</v>
      </c>
    </row>
    <row r="261" spans="3:3" x14ac:dyDescent="0.3">
      <c r="C261" s="19" t="s">
        <v>4</v>
      </c>
    </row>
    <row r="262" spans="3:3" x14ac:dyDescent="0.3">
      <c r="C262" s="19" t="s">
        <v>4</v>
      </c>
    </row>
    <row r="263" spans="3:3" x14ac:dyDescent="0.3">
      <c r="C263" s="19" t="s">
        <v>4</v>
      </c>
    </row>
    <row r="264" spans="3:3" x14ac:dyDescent="0.3">
      <c r="C264" s="19" t="s">
        <v>4</v>
      </c>
    </row>
    <row r="265" spans="3:3" x14ac:dyDescent="0.3">
      <c r="C265" s="19" t="s">
        <v>4</v>
      </c>
    </row>
    <row r="266" spans="3:3" x14ac:dyDescent="0.3">
      <c r="C266" s="19" t="s">
        <v>4</v>
      </c>
    </row>
    <row r="267" spans="3:3" x14ac:dyDescent="0.3">
      <c r="C267" s="19" t="s">
        <v>4</v>
      </c>
    </row>
    <row r="268" spans="3:3" x14ac:dyDescent="0.3">
      <c r="C268" s="19" t="s">
        <v>4</v>
      </c>
    </row>
    <row r="269" spans="3:3" x14ac:dyDescent="0.3">
      <c r="C269" s="19" t="s">
        <v>4</v>
      </c>
    </row>
    <row r="270" spans="3:3" x14ac:dyDescent="0.3">
      <c r="C270" s="19" t="s">
        <v>4</v>
      </c>
    </row>
    <row r="271" spans="3:3" x14ac:dyDescent="0.3">
      <c r="C271" s="19" t="s">
        <v>4</v>
      </c>
    </row>
    <row r="272" spans="3:3" x14ac:dyDescent="0.3">
      <c r="C272" s="19" t="s">
        <v>4</v>
      </c>
    </row>
    <row r="273" spans="3:3" x14ac:dyDescent="0.3">
      <c r="C273" s="19" t="s">
        <v>4</v>
      </c>
    </row>
    <row r="274" spans="3:3" x14ac:dyDescent="0.3">
      <c r="C274" s="19" t="s">
        <v>4</v>
      </c>
    </row>
    <row r="275" spans="3:3" x14ac:dyDescent="0.3">
      <c r="C275" s="19" t="s">
        <v>4</v>
      </c>
    </row>
    <row r="276" spans="3:3" x14ac:dyDescent="0.3">
      <c r="C276" s="19" t="s">
        <v>4</v>
      </c>
    </row>
    <row r="277" spans="3:3" x14ac:dyDescent="0.3">
      <c r="C277" s="19" t="s">
        <v>4</v>
      </c>
    </row>
    <row r="278" spans="3:3" x14ac:dyDescent="0.3">
      <c r="C278" s="19" t="s">
        <v>4</v>
      </c>
    </row>
    <row r="279" spans="3:3" x14ac:dyDescent="0.3">
      <c r="C279" s="19" t="s">
        <v>4</v>
      </c>
    </row>
    <row r="280" spans="3:3" x14ac:dyDescent="0.3">
      <c r="C280" s="19" t="s">
        <v>4</v>
      </c>
    </row>
    <row r="281" spans="3:3" x14ac:dyDescent="0.3">
      <c r="C281" s="19" t="s">
        <v>4</v>
      </c>
    </row>
    <row r="282" spans="3:3" x14ac:dyDescent="0.3">
      <c r="C282" s="19" t="s">
        <v>4</v>
      </c>
    </row>
    <row r="283" spans="3:3" x14ac:dyDescent="0.3">
      <c r="C283" s="19" t="s">
        <v>4</v>
      </c>
    </row>
    <row r="284" spans="3:3" x14ac:dyDescent="0.3">
      <c r="C284" s="19" t="s">
        <v>4</v>
      </c>
    </row>
    <row r="285" spans="3:3" x14ac:dyDescent="0.3">
      <c r="C285" s="19" t="s">
        <v>4</v>
      </c>
    </row>
    <row r="286" spans="3:3" x14ac:dyDescent="0.3">
      <c r="C286" s="19" t="s">
        <v>4</v>
      </c>
    </row>
    <row r="287" spans="3:3" x14ac:dyDescent="0.3">
      <c r="C287" s="19" t="s">
        <v>4</v>
      </c>
    </row>
    <row r="288" spans="3:3" x14ac:dyDescent="0.3">
      <c r="C288" s="19" t="s">
        <v>4</v>
      </c>
    </row>
    <row r="289" spans="3:3" x14ac:dyDescent="0.3">
      <c r="C289" s="19" t="s">
        <v>4</v>
      </c>
    </row>
    <row r="290" spans="3:3" x14ac:dyDescent="0.3">
      <c r="C290" s="19" t="s">
        <v>4</v>
      </c>
    </row>
    <row r="291" spans="3:3" x14ac:dyDescent="0.3">
      <c r="C291" s="19" t="s">
        <v>4</v>
      </c>
    </row>
    <row r="292" spans="3:3" x14ac:dyDescent="0.3">
      <c r="C292" s="19" t="s">
        <v>4</v>
      </c>
    </row>
    <row r="293" spans="3:3" x14ac:dyDescent="0.3">
      <c r="C293" s="19" t="s">
        <v>4</v>
      </c>
    </row>
    <row r="294" spans="3:3" x14ac:dyDescent="0.3">
      <c r="C294" s="19" t="s">
        <v>4</v>
      </c>
    </row>
    <row r="295" spans="3:3" x14ac:dyDescent="0.3">
      <c r="C295" s="19" t="s">
        <v>4</v>
      </c>
    </row>
    <row r="296" spans="3:3" x14ac:dyDescent="0.3">
      <c r="C296" s="19" t="s">
        <v>4</v>
      </c>
    </row>
    <row r="297" spans="3:3" x14ac:dyDescent="0.3">
      <c r="C297" s="19" t="s">
        <v>4</v>
      </c>
    </row>
    <row r="298" spans="3:3" x14ac:dyDescent="0.3">
      <c r="C298" s="19" t="s">
        <v>4</v>
      </c>
    </row>
    <row r="299" spans="3:3" x14ac:dyDescent="0.3">
      <c r="C299" s="19" t="s">
        <v>4</v>
      </c>
    </row>
    <row r="300" spans="3:3" x14ac:dyDescent="0.3">
      <c r="C300" s="19" t="s">
        <v>4</v>
      </c>
    </row>
    <row r="301" spans="3:3" x14ac:dyDescent="0.3">
      <c r="C301" s="19" t="s">
        <v>4</v>
      </c>
    </row>
    <row r="302" spans="3:3" x14ac:dyDescent="0.3">
      <c r="C302" s="19" t="s">
        <v>4</v>
      </c>
    </row>
    <row r="303" spans="3:3" x14ac:dyDescent="0.3">
      <c r="C303" s="19" t="s">
        <v>4</v>
      </c>
    </row>
    <row r="304" spans="3:3" x14ac:dyDescent="0.3">
      <c r="C304" s="19" t="s">
        <v>4</v>
      </c>
    </row>
    <row r="305" spans="3:3" x14ac:dyDescent="0.3">
      <c r="C305" s="19" t="s">
        <v>4</v>
      </c>
    </row>
    <row r="306" spans="3:3" x14ac:dyDescent="0.3">
      <c r="C306" s="19" t="s">
        <v>4</v>
      </c>
    </row>
    <row r="307" spans="3:3" x14ac:dyDescent="0.3">
      <c r="C307" s="19" t="s">
        <v>4</v>
      </c>
    </row>
    <row r="308" spans="3:3" x14ac:dyDescent="0.3">
      <c r="C308" s="19" t="s">
        <v>4</v>
      </c>
    </row>
    <row r="309" spans="3:3" x14ac:dyDescent="0.3">
      <c r="C309" s="19" t="s">
        <v>4</v>
      </c>
    </row>
    <row r="310" spans="3:3" x14ac:dyDescent="0.3">
      <c r="C310" s="19" t="s">
        <v>4</v>
      </c>
    </row>
    <row r="311" spans="3:3" x14ac:dyDescent="0.3">
      <c r="C311" s="19" t="s">
        <v>4</v>
      </c>
    </row>
    <row r="312" spans="3:3" x14ac:dyDescent="0.3">
      <c r="C312" s="19" t="s">
        <v>4</v>
      </c>
    </row>
    <row r="313" spans="3:3" x14ac:dyDescent="0.3">
      <c r="C313" s="19" t="s">
        <v>4</v>
      </c>
    </row>
    <row r="314" spans="3:3" x14ac:dyDescent="0.3">
      <c r="C314" s="19" t="s">
        <v>4</v>
      </c>
    </row>
    <row r="315" spans="3:3" x14ac:dyDescent="0.3">
      <c r="C315" s="19" t="s">
        <v>4</v>
      </c>
    </row>
    <row r="316" spans="3:3" x14ac:dyDescent="0.3">
      <c r="C316" s="19" t="s">
        <v>4</v>
      </c>
    </row>
    <row r="317" spans="3:3" x14ac:dyDescent="0.3">
      <c r="C317" s="19" t="s">
        <v>4</v>
      </c>
    </row>
    <row r="318" spans="3:3" x14ac:dyDescent="0.3">
      <c r="C318" s="19" t="s">
        <v>4</v>
      </c>
    </row>
    <row r="319" spans="3:3" x14ac:dyDescent="0.3">
      <c r="C319" s="19" t="s">
        <v>4</v>
      </c>
    </row>
    <row r="320" spans="3:3" x14ac:dyDescent="0.3">
      <c r="C320" s="19" t="s">
        <v>4</v>
      </c>
    </row>
    <row r="321" spans="3:3" x14ac:dyDescent="0.3">
      <c r="C321" s="19" t="s">
        <v>4</v>
      </c>
    </row>
    <row r="322" spans="3:3" x14ac:dyDescent="0.3">
      <c r="C322" s="19" t="s">
        <v>4</v>
      </c>
    </row>
    <row r="323" spans="3:3" x14ac:dyDescent="0.3">
      <c r="C323" s="19" t="s">
        <v>4</v>
      </c>
    </row>
    <row r="324" spans="3:3" x14ac:dyDescent="0.3">
      <c r="C324" s="19" t="s">
        <v>4</v>
      </c>
    </row>
    <row r="325" spans="3:3" x14ac:dyDescent="0.3">
      <c r="C325" s="19" t="s">
        <v>4</v>
      </c>
    </row>
    <row r="326" spans="3:3" x14ac:dyDescent="0.3">
      <c r="C326" s="19" t="s">
        <v>4</v>
      </c>
    </row>
    <row r="327" spans="3:3" x14ac:dyDescent="0.3">
      <c r="C327" s="19" t="s">
        <v>4</v>
      </c>
    </row>
    <row r="328" spans="3:3" x14ac:dyDescent="0.3">
      <c r="C328" s="19" t="s">
        <v>4</v>
      </c>
    </row>
    <row r="329" spans="3:3" x14ac:dyDescent="0.3">
      <c r="C329" s="19" t="s">
        <v>4</v>
      </c>
    </row>
    <row r="330" spans="3:3" x14ac:dyDescent="0.3">
      <c r="C330" s="19" t="s">
        <v>4</v>
      </c>
    </row>
    <row r="331" spans="3:3" x14ac:dyDescent="0.3">
      <c r="C331" s="19" t="s">
        <v>4</v>
      </c>
    </row>
    <row r="332" spans="3:3" x14ac:dyDescent="0.3">
      <c r="C332" s="19" t="s">
        <v>4</v>
      </c>
    </row>
    <row r="333" spans="3:3" x14ac:dyDescent="0.3">
      <c r="C333" s="19" t="s">
        <v>4</v>
      </c>
    </row>
    <row r="334" spans="3:3" x14ac:dyDescent="0.3">
      <c r="C334" s="19" t="s">
        <v>4</v>
      </c>
    </row>
    <row r="335" spans="3:3" x14ac:dyDescent="0.3">
      <c r="C335" s="19" t="s">
        <v>4</v>
      </c>
    </row>
    <row r="336" spans="3:3" x14ac:dyDescent="0.3">
      <c r="C336" s="19" t="s">
        <v>4</v>
      </c>
    </row>
    <row r="337" spans="3:3" x14ac:dyDescent="0.3">
      <c r="C337" s="19" t="s">
        <v>4</v>
      </c>
    </row>
    <row r="338" spans="3:3" x14ac:dyDescent="0.3">
      <c r="C338" s="19" t="s">
        <v>4</v>
      </c>
    </row>
    <row r="339" spans="3:3" x14ac:dyDescent="0.3">
      <c r="C339" s="19" t="s">
        <v>4</v>
      </c>
    </row>
    <row r="340" spans="3:3" x14ac:dyDescent="0.3">
      <c r="C340" s="19" t="s">
        <v>4</v>
      </c>
    </row>
    <row r="341" spans="3:3" x14ac:dyDescent="0.3">
      <c r="C341" s="19" t="s">
        <v>4</v>
      </c>
    </row>
    <row r="342" spans="3:3" x14ac:dyDescent="0.3">
      <c r="C342" s="19" t="s">
        <v>4</v>
      </c>
    </row>
    <row r="343" spans="3:3" x14ac:dyDescent="0.3">
      <c r="C343" s="19" t="s">
        <v>4</v>
      </c>
    </row>
    <row r="344" spans="3:3" x14ac:dyDescent="0.3">
      <c r="C344" s="19" t="s">
        <v>4</v>
      </c>
    </row>
    <row r="345" spans="3:3" x14ac:dyDescent="0.3">
      <c r="C345" s="19" t="s">
        <v>4</v>
      </c>
    </row>
    <row r="346" spans="3:3" x14ac:dyDescent="0.3">
      <c r="C346" s="19" t="s">
        <v>4</v>
      </c>
    </row>
    <row r="347" spans="3:3" x14ac:dyDescent="0.3">
      <c r="C347" s="19" t="s">
        <v>4</v>
      </c>
    </row>
    <row r="348" spans="3:3" x14ac:dyDescent="0.3">
      <c r="C348" s="19" t="s">
        <v>4</v>
      </c>
    </row>
    <row r="349" spans="3:3" x14ac:dyDescent="0.3">
      <c r="C349" s="19" t="s">
        <v>4</v>
      </c>
    </row>
    <row r="350" spans="3:3" x14ac:dyDescent="0.3">
      <c r="C350" s="19" t="s">
        <v>4</v>
      </c>
    </row>
    <row r="351" spans="3:3" x14ac:dyDescent="0.3">
      <c r="C351" s="19" t="s">
        <v>4</v>
      </c>
    </row>
    <row r="352" spans="3:3" x14ac:dyDescent="0.3">
      <c r="C352" s="19" t="s">
        <v>4</v>
      </c>
    </row>
    <row r="353" spans="3:3" x14ac:dyDescent="0.3">
      <c r="C353" s="19" t="s">
        <v>4</v>
      </c>
    </row>
    <row r="354" spans="3:3" x14ac:dyDescent="0.3">
      <c r="C354" s="19" t="s">
        <v>4</v>
      </c>
    </row>
    <row r="355" spans="3:3" x14ac:dyDescent="0.3">
      <c r="C355" s="19" t="s">
        <v>4</v>
      </c>
    </row>
    <row r="356" spans="3:3" x14ac:dyDescent="0.3">
      <c r="C356" s="19" t="s">
        <v>4</v>
      </c>
    </row>
    <row r="357" spans="3:3" x14ac:dyDescent="0.3">
      <c r="C357" s="19" t="s">
        <v>4</v>
      </c>
    </row>
    <row r="358" spans="3:3" x14ac:dyDescent="0.3">
      <c r="C358" s="19" t="s">
        <v>4</v>
      </c>
    </row>
    <row r="359" spans="3:3" x14ac:dyDescent="0.3">
      <c r="C359" s="19" t="s">
        <v>4</v>
      </c>
    </row>
    <row r="360" spans="3:3" x14ac:dyDescent="0.3">
      <c r="C360" s="19" t="s">
        <v>4</v>
      </c>
    </row>
    <row r="361" spans="3:3" x14ac:dyDescent="0.3">
      <c r="C361" s="19" t="s">
        <v>4</v>
      </c>
    </row>
    <row r="362" spans="3:3" x14ac:dyDescent="0.3">
      <c r="C362" s="19" t="s">
        <v>4</v>
      </c>
    </row>
    <row r="363" spans="3:3" x14ac:dyDescent="0.3">
      <c r="C363" s="19" t="s">
        <v>4</v>
      </c>
    </row>
    <row r="364" spans="3:3" x14ac:dyDescent="0.3">
      <c r="C364" s="19" t="s">
        <v>4</v>
      </c>
    </row>
    <row r="365" spans="3:3" x14ac:dyDescent="0.3">
      <c r="C365" s="19" t="s">
        <v>4</v>
      </c>
    </row>
    <row r="366" spans="3:3" x14ac:dyDescent="0.3">
      <c r="C366" s="19" t="s">
        <v>4</v>
      </c>
    </row>
    <row r="367" spans="3:3" x14ac:dyDescent="0.3">
      <c r="C367" s="19" t="s">
        <v>4</v>
      </c>
    </row>
    <row r="368" spans="3:3" x14ac:dyDescent="0.3">
      <c r="C368" s="19" t="s">
        <v>4</v>
      </c>
    </row>
    <row r="369" spans="3:3" x14ac:dyDescent="0.3">
      <c r="C369" s="19" t="s">
        <v>4</v>
      </c>
    </row>
    <row r="370" spans="3:3" x14ac:dyDescent="0.3">
      <c r="C370" s="19" t="s">
        <v>4</v>
      </c>
    </row>
    <row r="371" spans="3:3" x14ac:dyDescent="0.3">
      <c r="C371" s="19" t="s">
        <v>4</v>
      </c>
    </row>
    <row r="372" spans="3:3" x14ac:dyDescent="0.3">
      <c r="C372" s="19" t="s">
        <v>4</v>
      </c>
    </row>
    <row r="373" spans="3:3" x14ac:dyDescent="0.3">
      <c r="C373" s="19" t="s">
        <v>4</v>
      </c>
    </row>
    <row r="374" spans="3:3" x14ac:dyDescent="0.3">
      <c r="C374" s="19" t="s">
        <v>4</v>
      </c>
    </row>
    <row r="375" spans="3:3" x14ac:dyDescent="0.3">
      <c r="C375" s="19" t="s">
        <v>4</v>
      </c>
    </row>
    <row r="376" spans="3:3" x14ac:dyDescent="0.3">
      <c r="C376" s="19" t="s">
        <v>4</v>
      </c>
    </row>
    <row r="377" spans="3:3" x14ac:dyDescent="0.3">
      <c r="C377" s="19" t="s">
        <v>4</v>
      </c>
    </row>
    <row r="378" spans="3:3" x14ac:dyDescent="0.3">
      <c r="C378" s="19" t="s">
        <v>4</v>
      </c>
    </row>
    <row r="379" spans="3:3" x14ac:dyDescent="0.3">
      <c r="C379" s="19" t="s">
        <v>4</v>
      </c>
    </row>
    <row r="380" spans="3:3" x14ac:dyDescent="0.3">
      <c r="C380" s="19" t="s">
        <v>4</v>
      </c>
    </row>
    <row r="381" spans="3:3" x14ac:dyDescent="0.3">
      <c r="C381" s="19" t="s">
        <v>4</v>
      </c>
    </row>
    <row r="382" spans="3:3" x14ac:dyDescent="0.3">
      <c r="C382" s="19" t="s">
        <v>4</v>
      </c>
    </row>
    <row r="383" spans="3:3" x14ac:dyDescent="0.3">
      <c r="C383" s="19" t="s">
        <v>4</v>
      </c>
    </row>
    <row r="384" spans="3:3" x14ac:dyDescent="0.3">
      <c r="C384" s="19" t="s">
        <v>4</v>
      </c>
    </row>
    <row r="385" spans="3:3" x14ac:dyDescent="0.3">
      <c r="C385" s="19" t="s">
        <v>4</v>
      </c>
    </row>
    <row r="386" spans="3:3" x14ac:dyDescent="0.3">
      <c r="C386" s="19" t="s">
        <v>4</v>
      </c>
    </row>
    <row r="387" spans="3:3" x14ac:dyDescent="0.3">
      <c r="C387" s="19" t="s">
        <v>4</v>
      </c>
    </row>
    <row r="388" spans="3:3" x14ac:dyDescent="0.3">
      <c r="C388" s="19" t="s">
        <v>4</v>
      </c>
    </row>
    <row r="389" spans="3:3" x14ac:dyDescent="0.3">
      <c r="C389" s="19" t="s">
        <v>4</v>
      </c>
    </row>
    <row r="390" spans="3:3" x14ac:dyDescent="0.3">
      <c r="C390" s="19" t="s">
        <v>4</v>
      </c>
    </row>
    <row r="391" spans="3:3" x14ac:dyDescent="0.3">
      <c r="C391" s="19" t="s">
        <v>4</v>
      </c>
    </row>
    <row r="392" spans="3:3" x14ac:dyDescent="0.3">
      <c r="C392" s="19" t="s">
        <v>4</v>
      </c>
    </row>
    <row r="393" spans="3:3" x14ac:dyDescent="0.3">
      <c r="C393" s="19" t="s">
        <v>4</v>
      </c>
    </row>
    <row r="394" spans="3:3" x14ac:dyDescent="0.3">
      <c r="C394" s="19" t="s">
        <v>4</v>
      </c>
    </row>
    <row r="395" spans="3:3" x14ac:dyDescent="0.3">
      <c r="C395" s="19" t="s">
        <v>4</v>
      </c>
    </row>
    <row r="396" spans="3:3" x14ac:dyDescent="0.3">
      <c r="C396" s="19" t="s">
        <v>4</v>
      </c>
    </row>
    <row r="397" spans="3:3" x14ac:dyDescent="0.3">
      <c r="C397" s="19" t="s">
        <v>4</v>
      </c>
    </row>
    <row r="398" spans="3:3" x14ac:dyDescent="0.3">
      <c r="C398" s="19" t="s">
        <v>4</v>
      </c>
    </row>
    <row r="399" spans="3:3" x14ac:dyDescent="0.3">
      <c r="C399" s="19" t="s">
        <v>4</v>
      </c>
    </row>
    <row r="400" spans="3:3" x14ac:dyDescent="0.3">
      <c r="C400" s="19" t="s">
        <v>4</v>
      </c>
    </row>
    <row r="401" spans="3:3" x14ac:dyDescent="0.3">
      <c r="C401" s="19" t="s">
        <v>4</v>
      </c>
    </row>
    <row r="402" spans="3:3" x14ac:dyDescent="0.3">
      <c r="C402" s="19" t="s">
        <v>4</v>
      </c>
    </row>
    <row r="403" spans="3:3" x14ac:dyDescent="0.3">
      <c r="C403" s="19" t="s">
        <v>4</v>
      </c>
    </row>
    <row r="404" spans="3:3" x14ac:dyDescent="0.3">
      <c r="C404" s="19" t="s">
        <v>4</v>
      </c>
    </row>
    <row r="405" spans="3:3" x14ac:dyDescent="0.3">
      <c r="C405" s="19" t="s">
        <v>4</v>
      </c>
    </row>
    <row r="406" spans="3:3" x14ac:dyDescent="0.3">
      <c r="C406" s="19" t="s">
        <v>4</v>
      </c>
    </row>
    <row r="407" spans="3:3" x14ac:dyDescent="0.3">
      <c r="C407" s="19" t="s">
        <v>4</v>
      </c>
    </row>
    <row r="408" spans="3:3" x14ac:dyDescent="0.3">
      <c r="C408" s="19" t="s">
        <v>4</v>
      </c>
    </row>
    <row r="409" spans="3:3" x14ac:dyDescent="0.3">
      <c r="C409" s="19" t="s">
        <v>4</v>
      </c>
    </row>
    <row r="410" spans="3:3" x14ac:dyDescent="0.3">
      <c r="C410" s="19" t="s">
        <v>4</v>
      </c>
    </row>
    <row r="411" spans="3:3" x14ac:dyDescent="0.3">
      <c r="C411" s="19" t="s">
        <v>4</v>
      </c>
    </row>
    <row r="412" spans="3:3" x14ac:dyDescent="0.3">
      <c r="C412" s="19" t="s">
        <v>4</v>
      </c>
    </row>
    <row r="413" spans="3:3" x14ac:dyDescent="0.3">
      <c r="C413" s="19" t="s">
        <v>4</v>
      </c>
    </row>
    <row r="414" spans="3:3" x14ac:dyDescent="0.3">
      <c r="C414" s="19" t="s">
        <v>4</v>
      </c>
    </row>
    <row r="415" spans="3:3" x14ac:dyDescent="0.3">
      <c r="C415" s="19" t="s">
        <v>4</v>
      </c>
    </row>
    <row r="416" spans="3:3" x14ac:dyDescent="0.3">
      <c r="C416" s="19" t="s">
        <v>4</v>
      </c>
    </row>
    <row r="417" spans="3:3" x14ac:dyDescent="0.3">
      <c r="C417" s="19" t="s">
        <v>4</v>
      </c>
    </row>
    <row r="418" spans="3:3" x14ac:dyDescent="0.3">
      <c r="C418" s="19" t="s">
        <v>4</v>
      </c>
    </row>
    <row r="419" spans="3:3" x14ac:dyDescent="0.3">
      <c r="C419" s="19" t="s">
        <v>4</v>
      </c>
    </row>
    <row r="420" spans="3:3" x14ac:dyDescent="0.3">
      <c r="C420" s="19" t="s">
        <v>4</v>
      </c>
    </row>
    <row r="421" spans="3:3" x14ac:dyDescent="0.3">
      <c r="C421" s="19" t="s">
        <v>4</v>
      </c>
    </row>
    <row r="422" spans="3:3" x14ac:dyDescent="0.3">
      <c r="C422" s="19" t="s">
        <v>4</v>
      </c>
    </row>
    <row r="423" spans="3:3" x14ac:dyDescent="0.3">
      <c r="C423" s="19" t="s">
        <v>4</v>
      </c>
    </row>
    <row r="424" spans="3:3" x14ac:dyDescent="0.3">
      <c r="C424" s="19" t="s">
        <v>4</v>
      </c>
    </row>
    <row r="425" spans="3:3" x14ac:dyDescent="0.3">
      <c r="C425" s="19" t="s">
        <v>4</v>
      </c>
    </row>
    <row r="426" spans="3:3" x14ac:dyDescent="0.3">
      <c r="C426" s="19" t="s">
        <v>4</v>
      </c>
    </row>
    <row r="427" spans="3:3" x14ac:dyDescent="0.3">
      <c r="C427" s="19" t="s">
        <v>4</v>
      </c>
    </row>
    <row r="428" spans="3:3" x14ac:dyDescent="0.3">
      <c r="C428" s="19" t="s">
        <v>4</v>
      </c>
    </row>
    <row r="429" spans="3:3" x14ac:dyDescent="0.3">
      <c r="C429" s="19" t="s">
        <v>4</v>
      </c>
    </row>
    <row r="430" spans="3:3" x14ac:dyDescent="0.3">
      <c r="C430" s="19" t="s">
        <v>4</v>
      </c>
    </row>
    <row r="431" spans="3:3" x14ac:dyDescent="0.3">
      <c r="C431" s="19" t="s">
        <v>4</v>
      </c>
    </row>
    <row r="432" spans="3:3" x14ac:dyDescent="0.3">
      <c r="C432" s="19" t="s">
        <v>4</v>
      </c>
    </row>
    <row r="433" spans="3:3" x14ac:dyDescent="0.3">
      <c r="C433" s="19" t="s">
        <v>4</v>
      </c>
    </row>
    <row r="434" spans="3:3" x14ac:dyDescent="0.3">
      <c r="C434" s="19" t="s">
        <v>4</v>
      </c>
    </row>
    <row r="435" spans="3:3" x14ac:dyDescent="0.3">
      <c r="C435" s="19" t="s">
        <v>4</v>
      </c>
    </row>
    <row r="436" spans="3:3" x14ac:dyDescent="0.3">
      <c r="C436" s="19" t="s">
        <v>4</v>
      </c>
    </row>
    <row r="437" spans="3:3" x14ac:dyDescent="0.3">
      <c r="C437" s="19" t="s">
        <v>4</v>
      </c>
    </row>
    <row r="438" spans="3:3" x14ac:dyDescent="0.3">
      <c r="C438" s="19" t="s">
        <v>4</v>
      </c>
    </row>
    <row r="439" spans="3:3" x14ac:dyDescent="0.3">
      <c r="C439" s="19" t="s">
        <v>4</v>
      </c>
    </row>
    <row r="440" spans="3:3" x14ac:dyDescent="0.3">
      <c r="C440" s="19" t="s">
        <v>4</v>
      </c>
    </row>
    <row r="441" spans="3:3" x14ac:dyDescent="0.3">
      <c r="C441" s="19" t="s">
        <v>4</v>
      </c>
    </row>
    <row r="442" spans="3:3" x14ac:dyDescent="0.3">
      <c r="C442" s="19" t="s">
        <v>4</v>
      </c>
    </row>
    <row r="443" spans="3:3" x14ac:dyDescent="0.3">
      <c r="C443" s="19" t="s">
        <v>4</v>
      </c>
    </row>
    <row r="444" spans="3:3" x14ac:dyDescent="0.3">
      <c r="C444" s="19" t="s">
        <v>4</v>
      </c>
    </row>
    <row r="445" spans="3:3" x14ac:dyDescent="0.3">
      <c r="C445" s="19" t="s">
        <v>4</v>
      </c>
    </row>
    <row r="446" spans="3:3" x14ac:dyDescent="0.3">
      <c r="C446" s="19" t="s">
        <v>4</v>
      </c>
    </row>
    <row r="447" spans="3:3" x14ac:dyDescent="0.3">
      <c r="C447" s="19" t="s">
        <v>4</v>
      </c>
    </row>
    <row r="448" spans="3:3" x14ac:dyDescent="0.3">
      <c r="C448" s="19" t="s">
        <v>4</v>
      </c>
    </row>
    <row r="449" spans="3:3" x14ac:dyDescent="0.3">
      <c r="C449" s="19" t="s">
        <v>4</v>
      </c>
    </row>
    <row r="450" spans="3:3" x14ac:dyDescent="0.3">
      <c r="C450" s="19" t="s">
        <v>4</v>
      </c>
    </row>
    <row r="451" spans="3:3" x14ac:dyDescent="0.3">
      <c r="C451" s="19" t="s">
        <v>4</v>
      </c>
    </row>
    <row r="452" spans="3:3" x14ac:dyDescent="0.3">
      <c r="C452" s="19" t="s">
        <v>4</v>
      </c>
    </row>
    <row r="453" spans="3:3" x14ac:dyDescent="0.3">
      <c r="C453" s="19" t="s">
        <v>4</v>
      </c>
    </row>
    <row r="454" spans="3:3" x14ac:dyDescent="0.3">
      <c r="C454" s="19" t="s">
        <v>4</v>
      </c>
    </row>
    <row r="455" spans="3:3" x14ac:dyDescent="0.3">
      <c r="C455" s="19" t="s">
        <v>4</v>
      </c>
    </row>
    <row r="456" spans="3:3" x14ac:dyDescent="0.3">
      <c r="C456" s="19" t="s">
        <v>4</v>
      </c>
    </row>
    <row r="457" spans="3:3" x14ac:dyDescent="0.3">
      <c r="C457" s="19" t="s">
        <v>4</v>
      </c>
    </row>
    <row r="458" spans="3:3" x14ac:dyDescent="0.3">
      <c r="C458" s="19" t="s">
        <v>4</v>
      </c>
    </row>
    <row r="459" spans="3:3" x14ac:dyDescent="0.3">
      <c r="C459" s="19" t="s">
        <v>4</v>
      </c>
    </row>
    <row r="460" spans="3:3" x14ac:dyDescent="0.3">
      <c r="C460" s="19" t="s">
        <v>4</v>
      </c>
    </row>
    <row r="461" spans="3:3" x14ac:dyDescent="0.3">
      <c r="C461" s="19" t="s">
        <v>4</v>
      </c>
    </row>
    <row r="462" spans="3:3" x14ac:dyDescent="0.3">
      <c r="C462" s="19" t="s">
        <v>4</v>
      </c>
    </row>
    <row r="463" spans="3:3" x14ac:dyDescent="0.3">
      <c r="C463" s="19" t="s">
        <v>4</v>
      </c>
    </row>
    <row r="464" spans="3:3" x14ac:dyDescent="0.3">
      <c r="C464" s="19" t="s">
        <v>4</v>
      </c>
    </row>
    <row r="465" spans="3:3" x14ac:dyDescent="0.3">
      <c r="C465" s="19" t="s">
        <v>4</v>
      </c>
    </row>
    <row r="466" spans="3:3" x14ac:dyDescent="0.3">
      <c r="C466" s="19" t="s">
        <v>4</v>
      </c>
    </row>
    <row r="467" spans="3:3" x14ac:dyDescent="0.3">
      <c r="C467" s="19" t="s">
        <v>4</v>
      </c>
    </row>
    <row r="468" spans="3:3" x14ac:dyDescent="0.3">
      <c r="C468" s="19" t="s">
        <v>4</v>
      </c>
    </row>
    <row r="469" spans="3:3" x14ac:dyDescent="0.3">
      <c r="C469" s="19" t="s">
        <v>4</v>
      </c>
    </row>
    <row r="470" spans="3:3" x14ac:dyDescent="0.3">
      <c r="C470" s="19" t="s">
        <v>4</v>
      </c>
    </row>
    <row r="471" spans="3:3" x14ac:dyDescent="0.3">
      <c r="C471" s="19" t="s">
        <v>4</v>
      </c>
    </row>
    <row r="472" spans="3:3" x14ac:dyDescent="0.3">
      <c r="C472" s="19" t="s">
        <v>4</v>
      </c>
    </row>
    <row r="473" spans="3:3" x14ac:dyDescent="0.3">
      <c r="C473" s="19" t="s">
        <v>4</v>
      </c>
    </row>
    <row r="474" spans="3:3" x14ac:dyDescent="0.3">
      <c r="C474" s="19" t="s">
        <v>4</v>
      </c>
    </row>
    <row r="475" spans="3:3" x14ac:dyDescent="0.3">
      <c r="C475" s="19" t="s">
        <v>4</v>
      </c>
    </row>
    <row r="476" spans="3:3" x14ac:dyDescent="0.3">
      <c r="C476" s="19" t="s">
        <v>4</v>
      </c>
    </row>
    <row r="477" spans="3:3" x14ac:dyDescent="0.3">
      <c r="C477" s="19" t="s">
        <v>4</v>
      </c>
    </row>
    <row r="478" spans="3:3" x14ac:dyDescent="0.3">
      <c r="C478" s="19" t="s">
        <v>4</v>
      </c>
    </row>
    <row r="479" spans="3:3" x14ac:dyDescent="0.3">
      <c r="C479" s="19" t="s">
        <v>4</v>
      </c>
    </row>
    <row r="480" spans="3:3" x14ac:dyDescent="0.3">
      <c r="C480" s="19" t="s">
        <v>4</v>
      </c>
    </row>
    <row r="481" spans="3:3" x14ac:dyDescent="0.3">
      <c r="C481" s="19" t="s">
        <v>4</v>
      </c>
    </row>
    <row r="482" spans="3:3" x14ac:dyDescent="0.3">
      <c r="C482" s="19" t="s">
        <v>4</v>
      </c>
    </row>
    <row r="483" spans="3:3" x14ac:dyDescent="0.3">
      <c r="C483" s="19" t="s">
        <v>4</v>
      </c>
    </row>
    <row r="484" spans="3:3" x14ac:dyDescent="0.3">
      <c r="C484" s="19" t="s">
        <v>4</v>
      </c>
    </row>
    <row r="485" spans="3:3" x14ac:dyDescent="0.3">
      <c r="C485" s="19" t="s">
        <v>4</v>
      </c>
    </row>
    <row r="486" spans="3:3" x14ac:dyDescent="0.3">
      <c r="C486" s="19" t="s">
        <v>4</v>
      </c>
    </row>
    <row r="487" spans="3:3" x14ac:dyDescent="0.3">
      <c r="C487" s="19" t="s">
        <v>4</v>
      </c>
    </row>
    <row r="488" spans="3:3" x14ac:dyDescent="0.3">
      <c r="C488" s="19" t="s">
        <v>4</v>
      </c>
    </row>
    <row r="489" spans="3:3" x14ac:dyDescent="0.3">
      <c r="C489" s="19" t="s">
        <v>4</v>
      </c>
    </row>
    <row r="490" spans="3:3" x14ac:dyDescent="0.3">
      <c r="C490" s="19" t="s">
        <v>4</v>
      </c>
    </row>
    <row r="491" spans="3:3" x14ac:dyDescent="0.3">
      <c r="C491" s="19" t="s">
        <v>4</v>
      </c>
    </row>
    <row r="492" spans="3:3" x14ac:dyDescent="0.3">
      <c r="C492" s="19" t="s">
        <v>4</v>
      </c>
    </row>
    <row r="493" spans="3:3" x14ac:dyDescent="0.3">
      <c r="C493" s="19" t="s">
        <v>4</v>
      </c>
    </row>
    <row r="494" spans="3:3" x14ac:dyDescent="0.3">
      <c r="C494" s="19" t="s">
        <v>4</v>
      </c>
    </row>
    <row r="495" spans="3:3" x14ac:dyDescent="0.3">
      <c r="C495" s="19" t="s">
        <v>4</v>
      </c>
    </row>
    <row r="496" spans="3:3" x14ac:dyDescent="0.3">
      <c r="C496" s="19" t="s">
        <v>4</v>
      </c>
    </row>
    <row r="497" spans="3:3" x14ac:dyDescent="0.3">
      <c r="C497" s="19" t="s">
        <v>4</v>
      </c>
    </row>
    <row r="498" spans="3:3" x14ac:dyDescent="0.3">
      <c r="C498" s="19" t="s">
        <v>4</v>
      </c>
    </row>
    <row r="499" spans="3:3" x14ac:dyDescent="0.3">
      <c r="C499" s="19" t="s">
        <v>4</v>
      </c>
    </row>
    <row r="500" spans="3:3" x14ac:dyDescent="0.3">
      <c r="C500" s="19" t="s">
        <v>4</v>
      </c>
    </row>
    <row r="501" spans="3:3" x14ac:dyDescent="0.3">
      <c r="C501" s="19" t="s">
        <v>4</v>
      </c>
    </row>
    <row r="502" spans="3:3" x14ac:dyDescent="0.3">
      <c r="C502" s="19" t="s">
        <v>4</v>
      </c>
    </row>
    <row r="503" spans="3:3" x14ac:dyDescent="0.3">
      <c r="C503" s="19" t="s">
        <v>4</v>
      </c>
    </row>
    <row r="504" spans="3:3" x14ac:dyDescent="0.3">
      <c r="C504" s="19" t="s">
        <v>4</v>
      </c>
    </row>
    <row r="505" spans="3:3" x14ac:dyDescent="0.3">
      <c r="C505" s="19" t="s">
        <v>4</v>
      </c>
    </row>
    <row r="506" spans="3:3" x14ac:dyDescent="0.3">
      <c r="C506" s="19" t="s">
        <v>4</v>
      </c>
    </row>
    <row r="507" spans="3:3" x14ac:dyDescent="0.3">
      <c r="C507" s="19" t="s">
        <v>4</v>
      </c>
    </row>
    <row r="508" spans="3:3" x14ac:dyDescent="0.3">
      <c r="C508" s="19" t="s">
        <v>4</v>
      </c>
    </row>
    <row r="509" spans="3:3" x14ac:dyDescent="0.3">
      <c r="C509" s="19" t="s">
        <v>4</v>
      </c>
    </row>
    <row r="510" spans="3:3" x14ac:dyDescent="0.3">
      <c r="C510" s="19" t="s">
        <v>4</v>
      </c>
    </row>
    <row r="511" spans="3:3" x14ac:dyDescent="0.3">
      <c r="C511" s="19" t="s">
        <v>4</v>
      </c>
    </row>
    <row r="512" spans="3:3" x14ac:dyDescent="0.3">
      <c r="C512" s="19" t="s">
        <v>4</v>
      </c>
    </row>
    <row r="513" spans="3:3" x14ac:dyDescent="0.3">
      <c r="C513" s="19" t="s">
        <v>4</v>
      </c>
    </row>
    <row r="514" spans="3:3" x14ac:dyDescent="0.3">
      <c r="C514" s="19" t="s">
        <v>4</v>
      </c>
    </row>
    <row r="515" spans="3:3" x14ac:dyDescent="0.3">
      <c r="C515" s="19" t="s">
        <v>4</v>
      </c>
    </row>
    <row r="516" spans="3:3" x14ac:dyDescent="0.3">
      <c r="C516" s="19" t="s">
        <v>4</v>
      </c>
    </row>
    <row r="517" spans="3:3" x14ac:dyDescent="0.3">
      <c r="C517" s="19" t="s">
        <v>4</v>
      </c>
    </row>
    <row r="518" spans="3:3" x14ac:dyDescent="0.3">
      <c r="C518" s="19" t="s">
        <v>4</v>
      </c>
    </row>
    <row r="519" spans="3:3" x14ac:dyDescent="0.3">
      <c r="C519" s="19" t="s">
        <v>4</v>
      </c>
    </row>
    <row r="520" spans="3:3" x14ac:dyDescent="0.3">
      <c r="C520" s="19" t="s">
        <v>4</v>
      </c>
    </row>
    <row r="521" spans="3:3" x14ac:dyDescent="0.3">
      <c r="C521" s="19" t="s">
        <v>4</v>
      </c>
    </row>
    <row r="522" spans="3:3" x14ac:dyDescent="0.3">
      <c r="C522" s="19" t="s">
        <v>4</v>
      </c>
    </row>
    <row r="523" spans="3:3" x14ac:dyDescent="0.3">
      <c r="C523" s="19" t="s">
        <v>4</v>
      </c>
    </row>
    <row r="524" spans="3:3" x14ac:dyDescent="0.3">
      <c r="C524" s="19" t="s">
        <v>4</v>
      </c>
    </row>
    <row r="525" spans="3:3" x14ac:dyDescent="0.3">
      <c r="C525" s="19" t="s">
        <v>4</v>
      </c>
    </row>
    <row r="526" spans="3:3" x14ac:dyDescent="0.3">
      <c r="C526" s="19" t="s">
        <v>4</v>
      </c>
    </row>
    <row r="527" spans="3:3" x14ac:dyDescent="0.3">
      <c r="C527" s="19" t="s">
        <v>4</v>
      </c>
    </row>
    <row r="528" spans="3:3" x14ac:dyDescent="0.3">
      <c r="C528" s="19" t="s">
        <v>4</v>
      </c>
    </row>
    <row r="529" spans="3:3" x14ac:dyDescent="0.3">
      <c r="C529" s="19" t="s">
        <v>4</v>
      </c>
    </row>
    <row r="530" spans="3:3" x14ac:dyDescent="0.3">
      <c r="C530" s="19" t="s">
        <v>4</v>
      </c>
    </row>
    <row r="531" spans="3:3" x14ac:dyDescent="0.3">
      <c r="C531" s="19" t="s">
        <v>4</v>
      </c>
    </row>
    <row r="532" spans="3:3" x14ac:dyDescent="0.3">
      <c r="C532" s="19" t="s">
        <v>4</v>
      </c>
    </row>
    <row r="533" spans="3:3" x14ac:dyDescent="0.3">
      <c r="C533" s="19" t="s">
        <v>4</v>
      </c>
    </row>
    <row r="534" spans="3:3" x14ac:dyDescent="0.3">
      <c r="C534" s="19" t="s">
        <v>4</v>
      </c>
    </row>
    <row r="535" spans="3:3" x14ac:dyDescent="0.3">
      <c r="C535" s="19" t="s">
        <v>4</v>
      </c>
    </row>
    <row r="536" spans="3:3" x14ac:dyDescent="0.3">
      <c r="C536" s="19" t="s">
        <v>4</v>
      </c>
    </row>
    <row r="537" spans="3:3" x14ac:dyDescent="0.3">
      <c r="C537" s="19" t="s">
        <v>4</v>
      </c>
    </row>
    <row r="538" spans="3:3" x14ac:dyDescent="0.3">
      <c r="C538" s="19" t="s">
        <v>4</v>
      </c>
    </row>
    <row r="539" spans="3:3" x14ac:dyDescent="0.3">
      <c r="C539" s="19" t="s">
        <v>4</v>
      </c>
    </row>
    <row r="540" spans="3:3" x14ac:dyDescent="0.3">
      <c r="C540" s="19" t="s">
        <v>4</v>
      </c>
    </row>
    <row r="541" spans="3:3" x14ac:dyDescent="0.3">
      <c r="C541" s="19" t="s">
        <v>4</v>
      </c>
    </row>
    <row r="542" spans="3:3" x14ac:dyDescent="0.3">
      <c r="C542" s="19" t="s">
        <v>4</v>
      </c>
    </row>
    <row r="543" spans="3:3" x14ac:dyDescent="0.3">
      <c r="C543" s="19" t="s">
        <v>4</v>
      </c>
    </row>
    <row r="544" spans="3:3" x14ac:dyDescent="0.3">
      <c r="C544" s="19" t="s">
        <v>4</v>
      </c>
    </row>
    <row r="545" spans="3:3" x14ac:dyDescent="0.3">
      <c r="C545" s="19" t="s">
        <v>4</v>
      </c>
    </row>
    <row r="546" spans="3:3" x14ac:dyDescent="0.3">
      <c r="C546" s="19" t="s">
        <v>4</v>
      </c>
    </row>
    <row r="547" spans="3:3" x14ac:dyDescent="0.3">
      <c r="C547" s="19" t="s">
        <v>4</v>
      </c>
    </row>
    <row r="548" spans="3:3" x14ac:dyDescent="0.3">
      <c r="C548" s="19" t="s">
        <v>4</v>
      </c>
    </row>
    <row r="549" spans="3:3" x14ac:dyDescent="0.3">
      <c r="C549" s="19" t="s">
        <v>4</v>
      </c>
    </row>
    <row r="550" spans="3:3" x14ac:dyDescent="0.3">
      <c r="C550" s="19" t="s">
        <v>4</v>
      </c>
    </row>
    <row r="551" spans="3:3" x14ac:dyDescent="0.3">
      <c r="C551" s="19" t="s">
        <v>4</v>
      </c>
    </row>
    <row r="552" spans="3:3" x14ac:dyDescent="0.3">
      <c r="C552" s="19" t="s">
        <v>4</v>
      </c>
    </row>
    <row r="553" spans="3:3" x14ac:dyDescent="0.3">
      <c r="C553" s="19" t="s">
        <v>4</v>
      </c>
    </row>
    <row r="554" spans="3:3" x14ac:dyDescent="0.3">
      <c r="C554" s="19" t="s">
        <v>4</v>
      </c>
    </row>
    <row r="555" spans="3:3" x14ac:dyDescent="0.3">
      <c r="C555" s="19" t="s">
        <v>4</v>
      </c>
    </row>
    <row r="556" spans="3:3" x14ac:dyDescent="0.3">
      <c r="C556" s="19" t="s">
        <v>4</v>
      </c>
    </row>
    <row r="557" spans="3:3" x14ac:dyDescent="0.3">
      <c r="C557" s="19" t="s">
        <v>4</v>
      </c>
    </row>
    <row r="558" spans="3:3" x14ac:dyDescent="0.3">
      <c r="C558" s="19" t="s">
        <v>4</v>
      </c>
    </row>
    <row r="559" spans="3:3" x14ac:dyDescent="0.3">
      <c r="C559" s="19" t="s">
        <v>4</v>
      </c>
    </row>
    <row r="560" spans="3:3" x14ac:dyDescent="0.3">
      <c r="C560" s="19" t="s">
        <v>4</v>
      </c>
    </row>
    <row r="561" spans="3:3" x14ac:dyDescent="0.3">
      <c r="C561" s="19" t="s">
        <v>4</v>
      </c>
    </row>
    <row r="562" spans="3:3" x14ac:dyDescent="0.3">
      <c r="C562" s="19" t="s">
        <v>4</v>
      </c>
    </row>
    <row r="563" spans="3:3" x14ac:dyDescent="0.3">
      <c r="C563" s="19" t="s">
        <v>4</v>
      </c>
    </row>
    <row r="564" spans="3:3" x14ac:dyDescent="0.3">
      <c r="C564" s="19" t="s">
        <v>4</v>
      </c>
    </row>
    <row r="565" spans="3:3" x14ac:dyDescent="0.3">
      <c r="C565" s="19" t="s">
        <v>4</v>
      </c>
    </row>
    <row r="566" spans="3:3" x14ac:dyDescent="0.3">
      <c r="C566" s="19" t="s">
        <v>4</v>
      </c>
    </row>
    <row r="567" spans="3:3" x14ac:dyDescent="0.3">
      <c r="C567" s="19" t="s">
        <v>4</v>
      </c>
    </row>
    <row r="568" spans="3:3" x14ac:dyDescent="0.3">
      <c r="C568" s="19" t="s">
        <v>4</v>
      </c>
    </row>
    <row r="569" spans="3:3" x14ac:dyDescent="0.3">
      <c r="C569" s="19" t="s">
        <v>4</v>
      </c>
    </row>
    <row r="570" spans="3:3" x14ac:dyDescent="0.3">
      <c r="C570" s="19" t="s">
        <v>4</v>
      </c>
    </row>
    <row r="571" spans="3:3" x14ac:dyDescent="0.3">
      <c r="C571" s="19" t="s">
        <v>4</v>
      </c>
    </row>
    <row r="572" spans="3:3" x14ac:dyDescent="0.3">
      <c r="C572" s="19" t="s">
        <v>4</v>
      </c>
    </row>
    <row r="573" spans="3:3" x14ac:dyDescent="0.3">
      <c r="C573" s="19" t="s">
        <v>4</v>
      </c>
    </row>
    <row r="574" spans="3:3" x14ac:dyDescent="0.3">
      <c r="C574" s="19" t="s">
        <v>4</v>
      </c>
    </row>
    <row r="575" spans="3:3" x14ac:dyDescent="0.3">
      <c r="C575" s="19" t="s">
        <v>4</v>
      </c>
    </row>
    <row r="576" spans="3:3" x14ac:dyDescent="0.3">
      <c r="C576" s="19" t="s">
        <v>4</v>
      </c>
    </row>
    <row r="577" spans="3:3" x14ac:dyDescent="0.3">
      <c r="C577" s="19" t="s">
        <v>4</v>
      </c>
    </row>
    <row r="578" spans="3:3" x14ac:dyDescent="0.3">
      <c r="C578" s="19" t="s">
        <v>4</v>
      </c>
    </row>
    <row r="579" spans="3:3" x14ac:dyDescent="0.3">
      <c r="C579" s="19" t="s">
        <v>4</v>
      </c>
    </row>
    <row r="580" spans="3:3" x14ac:dyDescent="0.3">
      <c r="C580" s="19" t="s">
        <v>4</v>
      </c>
    </row>
    <row r="581" spans="3:3" x14ac:dyDescent="0.3">
      <c r="C581" s="19" t="s">
        <v>4</v>
      </c>
    </row>
    <row r="582" spans="3:3" x14ac:dyDescent="0.3">
      <c r="C582" s="19" t="s">
        <v>4</v>
      </c>
    </row>
    <row r="583" spans="3:3" x14ac:dyDescent="0.3">
      <c r="C583" s="19" t="s">
        <v>4</v>
      </c>
    </row>
    <row r="584" spans="3:3" x14ac:dyDescent="0.3">
      <c r="C584" s="19" t="s">
        <v>4</v>
      </c>
    </row>
    <row r="585" spans="3:3" x14ac:dyDescent="0.3">
      <c r="C585" s="19" t="s">
        <v>4</v>
      </c>
    </row>
    <row r="586" spans="3:3" x14ac:dyDescent="0.3">
      <c r="C586" s="19" t="s">
        <v>4</v>
      </c>
    </row>
    <row r="587" spans="3:3" x14ac:dyDescent="0.3">
      <c r="C587" s="19" t="s">
        <v>4</v>
      </c>
    </row>
    <row r="588" spans="3:3" x14ac:dyDescent="0.3">
      <c r="C588" s="19" t="s">
        <v>4</v>
      </c>
    </row>
    <row r="589" spans="3:3" x14ac:dyDescent="0.3">
      <c r="C589" s="19" t="s">
        <v>4</v>
      </c>
    </row>
    <row r="590" spans="3:3" x14ac:dyDescent="0.3">
      <c r="C590" s="19" t="s">
        <v>4</v>
      </c>
    </row>
    <row r="591" spans="3:3" x14ac:dyDescent="0.3">
      <c r="C591" s="19" t="s">
        <v>4</v>
      </c>
    </row>
    <row r="592" spans="3:3" x14ac:dyDescent="0.3">
      <c r="C592" s="19" t="s">
        <v>4</v>
      </c>
    </row>
    <row r="593" spans="3:3" x14ac:dyDescent="0.3">
      <c r="C593" s="19" t="s">
        <v>4</v>
      </c>
    </row>
    <row r="594" spans="3:3" x14ac:dyDescent="0.3">
      <c r="C594" s="19" t="s">
        <v>4</v>
      </c>
    </row>
    <row r="595" spans="3:3" x14ac:dyDescent="0.3">
      <c r="C595" s="19" t="s">
        <v>4</v>
      </c>
    </row>
    <row r="596" spans="3:3" x14ac:dyDescent="0.3">
      <c r="C596" s="19" t="s">
        <v>4</v>
      </c>
    </row>
    <row r="597" spans="3:3" x14ac:dyDescent="0.3">
      <c r="C597" s="19" t="s">
        <v>4</v>
      </c>
    </row>
    <row r="598" spans="3:3" x14ac:dyDescent="0.3">
      <c r="C598" s="19" t="s">
        <v>4</v>
      </c>
    </row>
    <row r="599" spans="3:3" x14ac:dyDescent="0.3">
      <c r="C599" s="19" t="s">
        <v>4</v>
      </c>
    </row>
    <row r="600" spans="3:3" x14ac:dyDescent="0.3">
      <c r="C600" s="19" t="s">
        <v>4</v>
      </c>
    </row>
    <row r="601" spans="3:3" x14ac:dyDescent="0.3">
      <c r="C601" s="19" t="s">
        <v>4</v>
      </c>
    </row>
    <row r="602" spans="3:3" x14ac:dyDescent="0.3">
      <c r="C602" s="19" t="s">
        <v>4</v>
      </c>
    </row>
    <row r="603" spans="3:3" x14ac:dyDescent="0.3">
      <c r="C603" s="19" t="s">
        <v>4</v>
      </c>
    </row>
    <row r="604" spans="3:3" x14ac:dyDescent="0.3">
      <c r="C604" s="19" t="s">
        <v>4</v>
      </c>
    </row>
    <row r="605" spans="3:3" x14ac:dyDescent="0.3">
      <c r="C605" s="19" t="s">
        <v>4</v>
      </c>
    </row>
    <row r="606" spans="3:3" x14ac:dyDescent="0.3">
      <c r="C606" s="19" t="s">
        <v>4</v>
      </c>
    </row>
    <row r="607" spans="3:3" x14ac:dyDescent="0.3">
      <c r="C607" s="19" t="s">
        <v>4</v>
      </c>
    </row>
    <row r="608" spans="3:3" x14ac:dyDescent="0.3">
      <c r="C608" s="19" t="s">
        <v>4</v>
      </c>
    </row>
    <row r="609" spans="3:3" x14ac:dyDescent="0.3">
      <c r="C609" s="19" t="s">
        <v>4</v>
      </c>
    </row>
    <row r="610" spans="3:3" x14ac:dyDescent="0.3">
      <c r="C610" s="19" t="s">
        <v>4</v>
      </c>
    </row>
    <row r="611" spans="3:3" x14ac:dyDescent="0.3">
      <c r="C611" s="19" t="s">
        <v>4</v>
      </c>
    </row>
    <row r="612" spans="3:3" x14ac:dyDescent="0.3">
      <c r="C612" s="19" t="s">
        <v>4</v>
      </c>
    </row>
    <row r="613" spans="3:3" x14ac:dyDescent="0.3">
      <c r="C613" s="19" t="s">
        <v>4</v>
      </c>
    </row>
    <row r="614" spans="3:3" x14ac:dyDescent="0.3">
      <c r="C614" s="19" t="s">
        <v>4</v>
      </c>
    </row>
    <row r="615" spans="3:3" x14ac:dyDescent="0.3">
      <c r="C615" s="19" t="s">
        <v>4</v>
      </c>
    </row>
    <row r="616" spans="3:3" x14ac:dyDescent="0.3">
      <c r="C616" s="19" t="s">
        <v>4</v>
      </c>
    </row>
    <row r="617" spans="3:3" x14ac:dyDescent="0.3">
      <c r="C617" s="19" t="s">
        <v>4</v>
      </c>
    </row>
    <row r="618" spans="3:3" x14ac:dyDescent="0.3">
      <c r="C618" s="19" t="s">
        <v>4</v>
      </c>
    </row>
    <row r="619" spans="3:3" x14ac:dyDescent="0.3">
      <c r="C619" s="19" t="s">
        <v>4</v>
      </c>
    </row>
    <row r="620" spans="3:3" x14ac:dyDescent="0.3">
      <c r="C620" s="19" t="s">
        <v>4</v>
      </c>
    </row>
    <row r="621" spans="3:3" x14ac:dyDescent="0.3">
      <c r="C621" s="19" t="s">
        <v>4</v>
      </c>
    </row>
    <row r="622" spans="3:3" x14ac:dyDescent="0.3">
      <c r="C622" s="19" t="s">
        <v>4</v>
      </c>
    </row>
    <row r="623" spans="3:3" x14ac:dyDescent="0.3">
      <c r="C623" s="19" t="s">
        <v>4</v>
      </c>
    </row>
    <row r="624" spans="3:3" x14ac:dyDescent="0.3">
      <c r="C624" s="19" t="s">
        <v>4</v>
      </c>
    </row>
    <row r="625" spans="3:3" x14ac:dyDescent="0.3">
      <c r="C625" s="19" t="s">
        <v>4</v>
      </c>
    </row>
    <row r="626" spans="3:3" x14ac:dyDescent="0.3">
      <c r="C626" s="19" t="s">
        <v>4</v>
      </c>
    </row>
    <row r="627" spans="3:3" x14ac:dyDescent="0.3">
      <c r="C627" s="19" t="s">
        <v>4</v>
      </c>
    </row>
    <row r="628" spans="3:3" x14ac:dyDescent="0.3">
      <c r="C628" s="19" t="s">
        <v>4</v>
      </c>
    </row>
    <row r="629" spans="3:3" x14ac:dyDescent="0.3">
      <c r="C629" s="19" t="s">
        <v>4</v>
      </c>
    </row>
    <row r="630" spans="3:3" x14ac:dyDescent="0.3">
      <c r="C630" s="19" t="s">
        <v>4</v>
      </c>
    </row>
    <row r="631" spans="3:3" x14ac:dyDescent="0.3">
      <c r="C631" s="19" t="s">
        <v>4</v>
      </c>
    </row>
    <row r="632" spans="3:3" x14ac:dyDescent="0.3">
      <c r="C632" s="19" t="s">
        <v>4</v>
      </c>
    </row>
    <row r="633" spans="3:3" x14ac:dyDescent="0.3">
      <c r="C633" s="19" t="s">
        <v>4</v>
      </c>
    </row>
    <row r="634" spans="3:3" x14ac:dyDescent="0.3">
      <c r="C634" s="19" t="s">
        <v>4</v>
      </c>
    </row>
    <row r="635" spans="3:3" x14ac:dyDescent="0.3">
      <c r="C635" s="19" t="s">
        <v>4</v>
      </c>
    </row>
    <row r="636" spans="3:3" x14ac:dyDescent="0.3">
      <c r="C636" s="19" t="s">
        <v>4</v>
      </c>
    </row>
    <row r="637" spans="3:3" x14ac:dyDescent="0.3">
      <c r="C637" s="19" t="s">
        <v>4</v>
      </c>
    </row>
    <row r="638" spans="3:3" x14ac:dyDescent="0.3">
      <c r="C638" s="19" t="s">
        <v>4</v>
      </c>
    </row>
    <row r="639" spans="3:3" x14ac:dyDescent="0.3">
      <c r="C639" s="19" t="s">
        <v>4</v>
      </c>
    </row>
    <row r="640" spans="3:3" x14ac:dyDescent="0.3">
      <c r="C640" s="19" t="s">
        <v>4</v>
      </c>
    </row>
    <row r="641" spans="3:3" x14ac:dyDescent="0.3">
      <c r="C641" s="19" t="s">
        <v>4</v>
      </c>
    </row>
    <row r="642" spans="3:3" x14ac:dyDescent="0.3">
      <c r="C642" s="19" t="s">
        <v>4</v>
      </c>
    </row>
    <row r="643" spans="3:3" x14ac:dyDescent="0.3">
      <c r="C643" s="19" t="s">
        <v>4</v>
      </c>
    </row>
    <row r="644" spans="3:3" x14ac:dyDescent="0.3">
      <c r="C644" s="19" t="s">
        <v>4</v>
      </c>
    </row>
    <row r="645" spans="3:3" x14ac:dyDescent="0.3">
      <c r="C645" s="19" t="s">
        <v>4</v>
      </c>
    </row>
    <row r="646" spans="3:3" x14ac:dyDescent="0.3">
      <c r="C646" s="19" t="s">
        <v>4</v>
      </c>
    </row>
    <row r="647" spans="3:3" x14ac:dyDescent="0.3">
      <c r="C647" s="19" t="s">
        <v>4</v>
      </c>
    </row>
    <row r="648" spans="3:3" x14ac:dyDescent="0.3">
      <c r="C648" s="19" t="s">
        <v>4</v>
      </c>
    </row>
    <row r="649" spans="3:3" x14ac:dyDescent="0.3">
      <c r="C649" s="19" t="s">
        <v>4</v>
      </c>
    </row>
    <row r="650" spans="3:3" x14ac:dyDescent="0.3">
      <c r="C650" s="19" t="s">
        <v>4</v>
      </c>
    </row>
    <row r="651" spans="3:3" x14ac:dyDescent="0.3">
      <c r="C651" s="19" t="s">
        <v>4</v>
      </c>
    </row>
    <row r="652" spans="3:3" x14ac:dyDescent="0.3">
      <c r="C652" s="19" t="s">
        <v>4</v>
      </c>
    </row>
    <row r="653" spans="3:3" x14ac:dyDescent="0.3">
      <c r="C653" s="19" t="s">
        <v>4</v>
      </c>
    </row>
    <row r="654" spans="3:3" x14ac:dyDescent="0.3">
      <c r="C654" s="19" t="s">
        <v>4</v>
      </c>
    </row>
    <row r="655" spans="3:3" x14ac:dyDescent="0.3">
      <c r="C655" s="19" t="s">
        <v>4</v>
      </c>
    </row>
    <row r="656" spans="3:3" x14ac:dyDescent="0.3">
      <c r="C656" s="19" t="s">
        <v>4</v>
      </c>
    </row>
    <row r="657" spans="3:3" x14ac:dyDescent="0.3">
      <c r="C657" s="19" t="s">
        <v>4</v>
      </c>
    </row>
    <row r="658" spans="3:3" x14ac:dyDescent="0.3">
      <c r="C658" s="19" t="s">
        <v>4</v>
      </c>
    </row>
    <row r="659" spans="3:3" x14ac:dyDescent="0.3">
      <c r="C659" s="19" t="s">
        <v>4</v>
      </c>
    </row>
    <row r="660" spans="3:3" x14ac:dyDescent="0.3">
      <c r="C660" s="19" t="s">
        <v>4</v>
      </c>
    </row>
    <row r="661" spans="3:3" x14ac:dyDescent="0.3">
      <c r="C661" s="19" t="s">
        <v>4</v>
      </c>
    </row>
    <row r="662" spans="3:3" x14ac:dyDescent="0.3">
      <c r="C662" s="19" t="s">
        <v>4</v>
      </c>
    </row>
    <row r="663" spans="3:3" x14ac:dyDescent="0.3">
      <c r="C663" s="19" t="s">
        <v>4</v>
      </c>
    </row>
    <row r="664" spans="3:3" x14ac:dyDescent="0.3">
      <c r="C664" s="19" t="s">
        <v>4</v>
      </c>
    </row>
    <row r="665" spans="3:3" x14ac:dyDescent="0.3">
      <c r="C665" s="19" t="s">
        <v>4</v>
      </c>
    </row>
    <row r="666" spans="3:3" x14ac:dyDescent="0.3">
      <c r="C666" s="19" t="s">
        <v>4</v>
      </c>
    </row>
    <row r="667" spans="3:3" x14ac:dyDescent="0.3">
      <c r="C667" s="19" t="s">
        <v>4</v>
      </c>
    </row>
    <row r="668" spans="3:3" x14ac:dyDescent="0.3">
      <c r="C668" s="19" t="s">
        <v>4</v>
      </c>
    </row>
    <row r="669" spans="3:3" x14ac:dyDescent="0.3">
      <c r="C669" s="19" t="s">
        <v>4</v>
      </c>
    </row>
    <row r="670" spans="3:3" x14ac:dyDescent="0.3">
      <c r="C670" s="19" t="s">
        <v>4</v>
      </c>
    </row>
    <row r="671" spans="3:3" x14ac:dyDescent="0.3">
      <c r="C671" s="19" t="s">
        <v>4</v>
      </c>
    </row>
    <row r="672" spans="3:3" x14ac:dyDescent="0.3">
      <c r="C672" s="19" t="s">
        <v>4</v>
      </c>
    </row>
    <row r="673" spans="3:3" x14ac:dyDescent="0.3">
      <c r="C673" s="19" t="s">
        <v>4</v>
      </c>
    </row>
    <row r="674" spans="3:3" x14ac:dyDescent="0.3">
      <c r="C674" s="19" t="s">
        <v>4</v>
      </c>
    </row>
    <row r="675" spans="3:3" x14ac:dyDescent="0.3">
      <c r="C675" s="19" t="s">
        <v>4</v>
      </c>
    </row>
    <row r="676" spans="3:3" x14ac:dyDescent="0.3">
      <c r="C676" s="19" t="s">
        <v>4</v>
      </c>
    </row>
    <row r="677" spans="3:3" x14ac:dyDescent="0.3">
      <c r="C677" s="19" t="s">
        <v>4</v>
      </c>
    </row>
    <row r="678" spans="3:3" x14ac:dyDescent="0.3">
      <c r="C678" s="19" t="s">
        <v>4</v>
      </c>
    </row>
    <row r="679" spans="3:3" x14ac:dyDescent="0.3">
      <c r="C679" s="19" t="s">
        <v>4</v>
      </c>
    </row>
    <row r="680" spans="3:3" x14ac:dyDescent="0.3">
      <c r="C680" s="19" t="s">
        <v>4</v>
      </c>
    </row>
    <row r="681" spans="3:3" x14ac:dyDescent="0.3">
      <c r="C681" s="19" t="s">
        <v>4</v>
      </c>
    </row>
    <row r="682" spans="3:3" x14ac:dyDescent="0.3">
      <c r="C682" s="19" t="s">
        <v>4</v>
      </c>
    </row>
    <row r="683" spans="3:3" x14ac:dyDescent="0.3">
      <c r="C683" s="19" t="s">
        <v>4</v>
      </c>
    </row>
    <row r="684" spans="3:3" x14ac:dyDescent="0.3">
      <c r="C684" s="19" t="s">
        <v>4</v>
      </c>
    </row>
    <row r="685" spans="3:3" x14ac:dyDescent="0.3">
      <c r="C685" s="19" t="s">
        <v>4</v>
      </c>
    </row>
    <row r="686" spans="3:3" x14ac:dyDescent="0.3">
      <c r="C686" s="19" t="s">
        <v>4</v>
      </c>
    </row>
    <row r="687" spans="3:3" x14ac:dyDescent="0.3">
      <c r="C687" s="19" t="s">
        <v>4</v>
      </c>
    </row>
    <row r="688" spans="3:3" x14ac:dyDescent="0.3">
      <c r="C688" s="19" t="s">
        <v>4</v>
      </c>
    </row>
    <row r="689" spans="3:3" x14ac:dyDescent="0.3">
      <c r="C689" s="19" t="s">
        <v>4</v>
      </c>
    </row>
    <row r="690" spans="3:3" x14ac:dyDescent="0.3">
      <c r="C690" s="19" t="s">
        <v>4</v>
      </c>
    </row>
    <row r="691" spans="3:3" x14ac:dyDescent="0.3">
      <c r="C691" s="19" t="s">
        <v>4</v>
      </c>
    </row>
    <row r="692" spans="3:3" x14ac:dyDescent="0.3">
      <c r="C692" s="19" t="s">
        <v>4</v>
      </c>
    </row>
    <row r="693" spans="3:3" x14ac:dyDescent="0.3">
      <c r="C693" s="19" t="s">
        <v>4</v>
      </c>
    </row>
    <row r="694" spans="3:3" x14ac:dyDescent="0.3">
      <c r="C694" s="19" t="s">
        <v>4</v>
      </c>
    </row>
    <row r="695" spans="3:3" x14ac:dyDescent="0.3">
      <c r="C695" s="19" t="s">
        <v>4</v>
      </c>
    </row>
    <row r="696" spans="3:3" x14ac:dyDescent="0.3">
      <c r="C696" s="19" t="s">
        <v>4</v>
      </c>
    </row>
    <row r="697" spans="3:3" x14ac:dyDescent="0.3">
      <c r="C697" s="19" t="s">
        <v>4</v>
      </c>
    </row>
    <row r="698" spans="3:3" x14ac:dyDescent="0.3">
      <c r="C698" s="19" t="s">
        <v>4</v>
      </c>
    </row>
    <row r="699" spans="3:3" x14ac:dyDescent="0.3">
      <c r="C699" s="19" t="s">
        <v>4</v>
      </c>
    </row>
    <row r="700" spans="3:3" x14ac:dyDescent="0.3">
      <c r="C700" s="19" t="s">
        <v>4</v>
      </c>
    </row>
    <row r="701" spans="3:3" x14ac:dyDescent="0.3">
      <c r="C701" s="19" t="s">
        <v>4</v>
      </c>
    </row>
    <row r="702" spans="3:3" x14ac:dyDescent="0.3">
      <c r="C702" s="19" t="s">
        <v>4</v>
      </c>
    </row>
    <row r="703" spans="3:3" x14ac:dyDescent="0.3">
      <c r="C703" s="19" t="s">
        <v>4</v>
      </c>
    </row>
    <row r="704" spans="3:3" x14ac:dyDescent="0.3">
      <c r="C704" s="19" t="s">
        <v>4</v>
      </c>
    </row>
    <row r="705" spans="3:3" x14ac:dyDescent="0.3">
      <c r="C705" s="19" t="s">
        <v>4</v>
      </c>
    </row>
    <row r="706" spans="3:3" x14ac:dyDescent="0.3">
      <c r="C706" s="19" t="s">
        <v>4</v>
      </c>
    </row>
    <row r="707" spans="3:3" x14ac:dyDescent="0.3">
      <c r="C707" s="19" t="s">
        <v>4</v>
      </c>
    </row>
    <row r="708" spans="3:3" x14ac:dyDescent="0.3">
      <c r="C708" s="19" t="s">
        <v>4</v>
      </c>
    </row>
    <row r="709" spans="3:3" x14ac:dyDescent="0.3">
      <c r="C709" s="19" t="s">
        <v>4</v>
      </c>
    </row>
    <row r="710" spans="3:3" x14ac:dyDescent="0.3">
      <c r="C710" s="19" t="s">
        <v>4</v>
      </c>
    </row>
    <row r="711" spans="3:3" x14ac:dyDescent="0.3">
      <c r="C711" s="19" t="s">
        <v>4</v>
      </c>
    </row>
    <row r="712" spans="3:3" x14ac:dyDescent="0.3">
      <c r="C712" s="19" t="s">
        <v>4</v>
      </c>
    </row>
    <row r="713" spans="3:3" x14ac:dyDescent="0.3">
      <c r="C713" s="19" t="s">
        <v>4</v>
      </c>
    </row>
    <row r="714" spans="3:3" x14ac:dyDescent="0.3">
      <c r="C714" s="19" t="s">
        <v>4</v>
      </c>
    </row>
    <row r="715" spans="3:3" x14ac:dyDescent="0.3">
      <c r="C715" s="19" t="s">
        <v>4</v>
      </c>
    </row>
    <row r="716" spans="3:3" x14ac:dyDescent="0.3">
      <c r="C716" s="19" t="s">
        <v>4</v>
      </c>
    </row>
    <row r="717" spans="3:3" x14ac:dyDescent="0.3">
      <c r="C717" s="19" t="s">
        <v>4</v>
      </c>
    </row>
    <row r="718" spans="3:3" x14ac:dyDescent="0.3">
      <c r="C718" s="19" t="s">
        <v>4</v>
      </c>
    </row>
    <row r="719" spans="3:3" x14ac:dyDescent="0.3">
      <c r="C719" s="19" t="s">
        <v>4</v>
      </c>
    </row>
    <row r="720" spans="3:3" x14ac:dyDescent="0.3">
      <c r="C720" s="19" t="s">
        <v>4</v>
      </c>
    </row>
    <row r="721" spans="3:3" x14ac:dyDescent="0.3">
      <c r="C721" s="19" t="s">
        <v>4</v>
      </c>
    </row>
    <row r="722" spans="3:3" x14ac:dyDescent="0.3">
      <c r="C722" s="19" t="s">
        <v>4</v>
      </c>
    </row>
    <row r="723" spans="3:3" x14ac:dyDescent="0.3">
      <c r="C723" s="19" t="s">
        <v>4</v>
      </c>
    </row>
    <row r="724" spans="3:3" x14ac:dyDescent="0.3">
      <c r="C724" s="19" t="s">
        <v>4</v>
      </c>
    </row>
    <row r="725" spans="3:3" x14ac:dyDescent="0.3">
      <c r="C725" s="19" t="s">
        <v>4</v>
      </c>
    </row>
    <row r="726" spans="3:3" x14ac:dyDescent="0.3">
      <c r="C726" s="19" t="s">
        <v>4</v>
      </c>
    </row>
    <row r="727" spans="3:3" x14ac:dyDescent="0.3">
      <c r="C727" s="19" t="s">
        <v>4</v>
      </c>
    </row>
    <row r="728" spans="3:3" x14ac:dyDescent="0.3">
      <c r="C728" s="19" t="s">
        <v>4</v>
      </c>
    </row>
    <row r="729" spans="3:3" x14ac:dyDescent="0.3">
      <c r="C729" s="19" t="s">
        <v>4</v>
      </c>
    </row>
    <row r="730" spans="3:3" x14ac:dyDescent="0.3">
      <c r="C730" s="19" t="s">
        <v>4</v>
      </c>
    </row>
    <row r="731" spans="3:3" x14ac:dyDescent="0.3">
      <c r="C731" s="19" t="s">
        <v>4</v>
      </c>
    </row>
    <row r="732" spans="3:3" x14ac:dyDescent="0.3">
      <c r="C732" s="19" t="s">
        <v>4</v>
      </c>
    </row>
    <row r="733" spans="3:3" x14ac:dyDescent="0.3">
      <c r="C733" s="19" t="s">
        <v>4</v>
      </c>
    </row>
    <row r="734" spans="3:3" x14ac:dyDescent="0.3">
      <c r="C734" s="19" t="s">
        <v>4</v>
      </c>
    </row>
    <row r="735" spans="3:3" x14ac:dyDescent="0.3">
      <c r="C735" s="19" t="s">
        <v>4</v>
      </c>
    </row>
    <row r="736" spans="3:3" x14ac:dyDescent="0.3">
      <c r="C736" s="19" t="s">
        <v>4</v>
      </c>
    </row>
    <row r="737" spans="3:3" x14ac:dyDescent="0.3">
      <c r="C737" s="19" t="s">
        <v>4</v>
      </c>
    </row>
    <row r="738" spans="3:3" x14ac:dyDescent="0.3">
      <c r="C738" s="19" t="s">
        <v>4</v>
      </c>
    </row>
    <row r="739" spans="3:3" x14ac:dyDescent="0.3">
      <c r="C739" s="19" t="s">
        <v>4</v>
      </c>
    </row>
    <row r="740" spans="3:3" x14ac:dyDescent="0.3">
      <c r="C740" s="19" t="s">
        <v>4</v>
      </c>
    </row>
    <row r="741" spans="3:3" x14ac:dyDescent="0.3">
      <c r="C741" s="19" t="s">
        <v>4</v>
      </c>
    </row>
    <row r="742" spans="3:3" x14ac:dyDescent="0.3">
      <c r="C742" s="19" t="s">
        <v>4</v>
      </c>
    </row>
    <row r="743" spans="3:3" x14ac:dyDescent="0.3">
      <c r="C743" s="19" t="s">
        <v>4</v>
      </c>
    </row>
    <row r="744" spans="3:3" x14ac:dyDescent="0.3">
      <c r="C744" s="19" t="s">
        <v>4</v>
      </c>
    </row>
    <row r="745" spans="3:3" x14ac:dyDescent="0.3">
      <c r="C745" s="19" t="s">
        <v>4</v>
      </c>
    </row>
    <row r="746" spans="3:3" x14ac:dyDescent="0.3">
      <c r="C746" s="19" t="s">
        <v>4</v>
      </c>
    </row>
    <row r="747" spans="3:3" x14ac:dyDescent="0.3">
      <c r="C747" s="19" t="s">
        <v>4</v>
      </c>
    </row>
    <row r="748" spans="3:3" x14ac:dyDescent="0.3">
      <c r="C748" s="19" t="s">
        <v>4</v>
      </c>
    </row>
    <row r="749" spans="3:3" x14ac:dyDescent="0.3">
      <c r="C749" s="19" t="s">
        <v>4</v>
      </c>
    </row>
    <row r="750" spans="3:3" x14ac:dyDescent="0.3">
      <c r="C750" s="19" t="s">
        <v>4</v>
      </c>
    </row>
    <row r="751" spans="3:3" x14ac:dyDescent="0.3">
      <c r="C751" s="19" t="s">
        <v>4</v>
      </c>
    </row>
    <row r="752" spans="3:3" x14ac:dyDescent="0.3">
      <c r="C752" s="19" t="s">
        <v>4</v>
      </c>
    </row>
    <row r="753" spans="3:3" x14ac:dyDescent="0.3">
      <c r="C753" s="19" t="s">
        <v>4</v>
      </c>
    </row>
    <row r="754" spans="3:3" x14ac:dyDescent="0.3">
      <c r="C754" s="19" t="s">
        <v>4</v>
      </c>
    </row>
    <row r="755" spans="3:3" x14ac:dyDescent="0.3">
      <c r="C755" s="19" t="s">
        <v>4</v>
      </c>
    </row>
    <row r="756" spans="3:3" x14ac:dyDescent="0.3">
      <c r="C756" s="19" t="s">
        <v>4</v>
      </c>
    </row>
    <row r="757" spans="3:3" x14ac:dyDescent="0.3">
      <c r="C757" s="19" t="s">
        <v>4</v>
      </c>
    </row>
    <row r="758" spans="3:3" x14ac:dyDescent="0.3">
      <c r="C758" s="19" t="s">
        <v>4</v>
      </c>
    </row>
    <row r="759" spans="3:3" x14ac:dyDescent="0.3">
      <c r="C759" s="19" t="s">
        <v>4</v>
      </c>
    </row>
    <row r="760" spans="3:3" x14ac:dyDescent="0.3">
      <c r="C760" s="19" t="s">
        <v>4</v>
      </c>
    </row>
    <row r="761" spans="3:3" x14ac:dyDescent="0.3">
      <c r="C761" s="19" t="s">
        <v>4</v>
      </c>
    </row>
    <row r="762" spans="3:3" x14ac:dyDescent="0.3">
      <c r="C762" s="19" t="s">
        <v>4</v>
      </c>
    </row>
    <row r="763" spans="3:3" x14ac:dyDescent="0.3">
      <c r="C763" s="19" t="s">
        <v>4</v>
      </c>
    </row>
    <row r="764" spans="3:3" x14ac:dyDescent="0.3">
      <c r="C764" s="19" t="s">
        <v>4</v>
      </c>
    </row>
    <row r="765" spans="3:3" x14ac:dyDescent="0.3">
      <c r="C765" s="19" t="s">
        <v>4</v>
      </c>
    </row>
    <row r="766" spans="3:3" x14ac:dyDescent="0.3">
      <c r="C766" s="19" t="s">
        <v>4</v>
      </c>
    </row>
    <row r="767" spans="3:3" x14ac:dyDescent="0.3">
      <c r="C767" s="19" t="s">
        <v>4</v>
      </c>
    </row>
    <row r="768" spans="3:3" x14ac:dyDescent="0.3">
      <c r="C768" s="19" t="s">
        <v>4</v>
      </c>
    </row>
    <row r="769" spans="3:3" x14ac:dyDescent="0.3">
      <c r="C769" s="19" t="s">
        <v>4</v>
      </c>
    </row>
    <row r="770" spans="3:3" x14ac:dyDescent="0.3">
      <c r="C770" s="19" t="s">
        <v>4</v>
      </c>
    </row>
    <row r="771" spans="3:3" x14ac:dyDescent="0.3">
      <c r="C771" s="19" t="s">
        <v>4</v>
      </c>
    </row>
    <row r="772" spans="3:3" x14ac:dyDescent="0.3">
      <c r="C772" s="19" t="s">
        <v>4</v>
      </c>
    </row>
    <row r="773" spans="3:3" x14ac:dyDescent="0.3">
      <c r="C773" s="19" t="s">
        <v>4</v>
      </c>
    </row>
    <row r="774" spans="3:3" x14ac:dyDescent="0.3">
      <c r="C774" s="19" t="s">
        <v>4</v>
      </c>
    </row>
    <row r="775" spans="3:3" x14ac:dyDescent="0.3">
      <c r="C775" s="19" t="s">
        <v>4</v>
      </c>
    </row>
    <row r="776" spans="3:3" x14ac:dyDescent="0.3">
      <c r="C776" s="19" t="s">
        <v>4</v>
      </c>
    </row>
    <row r="777" spans="3:3" x14ac:dyDescent="0.3">
      <c r="C777" s="19" t="s">
        <v>4</v>
      </c>
    </row>
    <row r="778" spans="3:3" x14ac:dyDescent="0.3">
      <c r="C778" s="19" t="s">
        <v>4</v>
      </c>
    </row>
    <row r="779" spans="3:3" x14ac:dyDescent="0.3">
      <c r="C779" s="19" t="s">
        <v>4</v>
      </c>
    </row>
    <row r="780" spans="3:3" x14ac:dyDescent="0.3">
      <c r="C780" s="19" t="s">
        <v>4</v>
      </c>
    </row>
    <row r="781" spans="3:3" x14ac:dyDescent="0.3">
      <c r="C781" s="19" t="s">
        <v>4</v>
      </c>
    </row>
    <row r="782" spans="3:3" x14ac:dyDescent="0.3">
      <c r="C782" s="19" t="s">
        <v>4</v>
      </c>
    </row>
    <row r="783" spans="3:3" x14ac:dyDescent="0.3">
      <c r="C783" s="19" t="s">
        <v>4</v>
      </c>
    </row>
    <row r="784" spans="3:3" x14ac:dyDescent="0.3">
      <c r="C784" s="19" t="s">
        <v>4</v>
      </c>
    </row>
    <row r="785" spans="3:3" x14ac:dyDescent="0.3">
      <c r="C785" s="19" t="s">
        <v>4</v>
      </c>
    </row>
    <row r="786" spans="3:3" x14ac:dyDescent="0.3">
      <c r="C786" s="19" t="s">
        <v>4</v>
      </c>
    </row>
    <row r="787" spans="3:3" x14ac:dyDescent="0.3">
      <c r="C787" s="19" t="s">
        <v>4</v>
      </c>
    </row>
    <row r="788" spans="3:3" x14ac:dyDescent="0.3">
      <c r="C788" s="19" t="s">
        <v>4</v>
      </c>
    </row>
    <row r="789" spans="3:3" x14ac:dyDescent="0.3">
      <c r="C789" s="19" t="s">
        <v>4</v>
      </c>
    </row>
    <row r="790" spans="3:3" x14ac:dyDescent="0.3">
      <c r="C790" s="19" t="s">
        <v>4</v>
      </c>
    </row>
    <row r="791" spans="3:3" x14ac:dyDescent="0.3">
      <c r="C791" s="19" t="s">
        <v>4</v>
      </c>
    </row>
    <row r="792" spans="3:3" x14ac:dyDescent="0.3">
      <c r="C792" s="19" t="s">
        <v>4</v>
      </c>
    </row>
    <row r="793" spans="3:3" x14ac:dyDescent="0.3">
      <c r="C793" s="19" t="s">
        <v>4</v>
      </c>
    </row>
    <row r="794" spans="3:3" x14ac:dyDescent="0.3">
      <c r="C794" s="19" t="s">
        <v>4</v>
      </c>
    </row>
    <row r="795" spans="3:3" x14ac:dyDescent="0.3">
      <c r="C795" s="19" t="s">
        <v>4</v>
      </c>
    </row>
    <row r="796" spans="3:3" x14ac:dyDescent="0.3">
      <c r="C796" s="19" t="s">
        <v>4</v>
      </c>
    </row>
    <row r="797" spans="3:3" x14ac:dyDescent="0.3">
      <c r="C797" s="19" t="s">
        <v>4</v>
      </c>
    </row>
    <row r="798" spans="3:3" x14ac:dyDescent="0.3">
      <c r="C798" s="19" t="s">
        <v>4</v>
      </c>
    </row>
    <row r="799" spans="3:3" x14ac:dyDescent="0.3">
      <c r="C799" s="19" t="s">
        <v>4</v>
      </c>
    </row>
    <row r="800" spans="3:3" x14ac:dyDescent="0.3">
      <c r="C800" s="19" t="s">
        <v>4</v>
      </c>
    </row>
    <row r="801" spans="3:3" x14ac:dyDescent="0.3">
      <c r="C801" s="19" t="s">
        <v>4</v>
      </c>
    </row>
    <row r="802" spans="3:3" x14ac:dyDescent="0.3">
      <c r="C802" s="19" t="s">
        <v>4</v>
      </c>
    </row>
    <row r="803" spans="3:3" x14ac:dyDescent="0.3">
      <c r="C803" s="19" t="s">
        <v>4</v>
      </c>
    </row>
    <row r="804" spans="3:3" x14ac:dyDescent="0.3">
      <c r="C804" s="19" t="s">
        <v>4</v>
      </c>
    </row>
    <row r="805" spans="3:3" x14ac:dyDescent="0.3">
      <c r="C805" s="19" t="s">
        <v>4</v>
      </c>
    </row>
    <row r="806" spans="3:3" x14ac:dyDescent="0.3">
      <c r="C806" s="19" t="s">
        <v>4</v>
      </c>
    </row>
    <row r="807" spans="3:3" x14ac:dyDescent="0.3">
      <c r="C807" s="19" t="s">
        <v>4</v>
      </c>
    </row>
    <row r="808" spans="3:3" x14ac:dyDescent="0.3">
      <c r="C808" s="19" t="s">
        <v>4</v>
      </c>
    </row>
    <row r="809" spans="3:3" x14ac:dyDescent="0.3">
      <c r="C809" s="19" t="s">
        <v>4</v>
      </c>
    </row>
    <row r="810" spans="3:3" x14ac:dyDescent="0.3">
      <c r="C810" s="19" t="s">
        <v>4</v>
      </c>
    </row>
    <row r="811" spans="3:3" x14ac:dyDescent="0.3">
      <c r="C811" s="19" t="s">
        <v>4</v>
      </c>
    </row>
    <row r="812" spans="3:3" x14ac:dyDescent="0.3">
      <c r="C812" s="19" t="s">
        <v>4</v>
      </c>
    </row>
    <row r="813" spans="3:3" x14ac:dyDescent="0.3">
      <c r="C813" s="19" t="s">
        <v>4</v>
      </c>
    </row>
    <row r="814" spans="3:3" x14ac:dyDescent="0.3">
      <c r="C814" s="19" t="s">
        <v>4</v>
      </c>
    </row>
    <row r="815" spans="3:3" x14ac:dyDescent="0.3">
      <c r="C815" s="19" t="s">
        <v>4</v>
      </c>
    </row>
    <row r="816" spans="3:3" x14ac:dyDescent="0.3">
      <c r="C816" s="19" t="s">
        <v>4</v>
      </c>
    </row>
    <row r="817" spans="3:3" x14ac:dyDescent="0.3">
      <c r="C817" s="19" t="s">
        <v>4</v>
      </c>
    </row>
    <row r="818" spans="3:3" x14ac:dyDescent="0.3">
      <c r="C818" s="19" t="s">
        <v>4</v>
      </c>
    </row>
    <row r="819" spans="3:3" x14ac:dyDescent="0.3">
      <c r="C819" s="19" t="s">
        <v>4</v>
      </c>
    </row>
    <row r="820" spans="3:3" x14ac:dyDescent="0.3">
      <c r="C820" s="19" t="s">
        <v>4</v>
      </c>
    </row>
    <row r="821" spans="3:3" x14ac:dyDescent="0.3">
      <c r="C821" s="19" t="s">
        <v>4</v>
      </c>
    </row>
    <row r="822" spans="3:3" x14ac:dyDescent="0.3">
      <c r="C822" s="19" t="s">
        <v>4</v>
      </c>
    </row>
    <row r="823" spans="3:3" x14ac:dyDescent="0.3">
      <c r="C823" s="19" t="s">
        <v>4</v>
      </c>
    </row>
    <row r="824" spans="3:3" x14ac:dyDescent="0.3">
      <c r="C824" s="19" t="s">
        <v>4</v>
      </c>
    </row>
    <row r="825" spans="3:3" x14ac:dyDescent="0.3">
      <c r="C825" s="19" t="s">
        <v>4</v>
      </c>
    </row>
    <row r="826" spans="3:3" x14ac:dyDescent="0.3">
      <c r="C826" s="19" t="s">
        <v>4</v>
      </c>
    </row>
    <row r="827" spans="3:3" x14ac:dyDescent="0.3">
      <c r="C827" s="19" t="s">
        <v>4</v>
      </c>
    </row>
    <row r="828" spans="3:3" x14ac:dyDescent="0.3">
      <c r="C828" s="19" t="s">
        <v>4</v>
      </c>
    </row>
    <row r="829" spans="3:3" x14ac:dyDescent="0.3">
      <c r="C829" s="19" t="s">
        <v>4</v>
      </c>
    </row>
    <row r="830" spans="3:3" x14ac:dyDescent="0.3">
      <c r="C830" s="19" t="s">
        <v>4</v>
      </c>
    </row>
    <row r="831" spans="3:3" x14ac:dyDescent="0.3">
      <c r="C831" s="19" t="s">
        <v>4</v>
      </c>
    </row>
    <row r="832" spans="3:3" x14ac:dyDescent="0.3">
      <c r="C832" s="19" t="s">
        <v>4</v>
      </c>
    </row>
    <row r="833" spans="3:3" x14ac:dyDescent="0.3">
      <c r="C833" s="19" t="s">
        <v>4</v>
      </c>
    </row>
    <row r="834" spans="3:3" x14ac:dyDescent="0.3">
      <c r="C834" s="19" t="s">
        <v>4</v>
      </c>
    </row>
    <row r="835" spans="3:3" x14ac:dyDescent="0.3">
      <c r="C835" s="19" t="s">
        <v>4</v>
      </c>
    </row>
    <row r="836" spans="3:3" x14ac:dyDescent="0.3">
      <c r="C836" s="19" t="s">
        <v>4</v>
      </c>
    </row>
    <row r="837" spans="3:3" x14ac:dyDescent="0.3">
      <c r="C837" s="19" t="s">
        <v>4</v>
      </c>
    </row>
    <row r="838" spans="3:3" x14ac:dyDescent="0.3">
      <c r="C838" s="19" t="s">
        <v>4</v>
      </c>
    </row>
    <row r="839" spans="3:3" x14ac:dyDescent="0.3">
      <c r="C839" s="19" t="s">
        <v>4</v>
      </c>
    </row>
    <row r="840" spans="3:3" x14ac:dyDescent="0.3">
      <c r="C840" s="19" t="s">
        <v>4</v>
      </c>
    </row>
    <row r="841" spans="3:3" x14ac:dyDescent="0.3">
      <c r="C841" s="19" t="s">
        <v>4</v>
      </c>
    </row>
    <row r="842" spans="3:3" x14ac:dyDescent="0.3">
      <c r="C842" s="19" t="s">
        <v>4</v>
      </c>
    </row>
    <row r="843" spans="3:3" x14ac:dyDescent="0.3">
      <c r="C843" s="19" t="s">
        <v>4</v>
      </c>
    </row>
    <row r="844" spans="3:3" x14ac:dyDescent="0.3">
      <c r="C844" s="19" t="s">
        <v>4</v>
      </c>
    </row>
    <row r="845" spans="3:3" x14ac:dyDescent="0.3">
      <c r="C845" s="19" t="s">
        <v>4</v>
      </c>
    </row>
    <row r="846" spans="3:3" x14ac:dyDescent="0.3">
      <c r="C846" s="19" t="s">
        <v>4</v>
      </c>
    </row>
    <row r="847" spans="3:3" x14ac:dyDescent="0.3">
      <c r="C847" s="19" t="s">
        <v>4</v>
      </c>
    </row>
    <row r="848" spans="3:3" x14ac:dyDescent="0.3">
      <c r="C848" s="19" t="s">
        <v>4</v>
      </c>
    </row>
    <row r="849" spans="3:3" x14ac:dyDescent="0.3">
      <c r="C849" s="19" t="s">
        <v>4</v>
      </c>
    </row>
    <row r="850" spans="3:3" x14ac:dyDescent="0.3">
      <c r="C850" s="19" t="s">
        <v>4</v>
      </c>
    </row>
    <row r="851" spans="3:3" x14ac:dyDescent="0.3">
      <c r="C851" s="19" t="s">
        <v>4</v>
      </c>
    </row>
    <row r="852" spans="3:3" x14ac:dyDescent="0.3">
      <c r="C852" s="19" t="s">
        <v>4</v>
      </c>
    </row>
    <row r="853" spans="3:3" x14ac:dyDescent="0.3">
      <c r="C853" s="19" t="s">
        <v>4</v>
      </c>
    </row>
    <row r="854" spans="3:3" x14ac:dyDescent="0.3">
      <c r="C854" s="19" t="s">
        <v>4</v>
      </c>
    </row>
    <row r="855" spans="3:3" x14ac:dyDescent="0.3">
      <c r="C855" s="19" t="s">
        <v>4</v>
      </c>
    </row>
    <row r="856" spans="3:3" x14ac:dyDescent="0.3">
      <c r="C856" s="19" t="s">
        <v>4</v>
      </c>
    </row>
    <row r="857" spans="3:3" x14ac:dyDescent="0.3">
      <c r="C857" s="19" t="s">
        <v>4</v>
      </c>
    </row>
    <row r="858" spans="3:3" x14ac:dyDescent="0.3">
      <c r="C858" s="19" t="s">
        <v>4</v>
      </c>
    </row>
    <row r="859" spans="3:3" x14ac:dyDescent="0.3">
      <c r="C859" s="19" t="s">
        <v>4</v>
      </c>
    </row>
    <row r="860" spans="3:3" x14ac:dyDescent="0.3">
      <c r="C860" s="19" t="s">
        <v>4</v>
      </c>
    </row>
    <row r="861" spans="3:3" x14ac:dyDescent="0.3">
      <c r="C861" s="19" t="s">
        <v>4</v>
      </c>
    </row>
    <row r="862" spans="3:3" x14ac:dyDescent="0.3">
      <c r="C862" s="19" t="s">
        <v>4</v>
      </c>
    </row>
    <row r="863" spans="3:3" x14ac:dyDescent="0.3">
      <c r="C863" s="19" t="s">
        <v>4</v>
      </c>
    </row>
    <row r="864" spans="3:3" x14ac:dyDescent="0.3">
      <c r="C864" s="19" t="s">
        <v>4</v>
      </c>
    </row>
    <row r="865" spans="3:3" x14ac:dyDescent="0.3">
      <c r="C865" s="19" t="s">
        <v>4</v>
      </c>
    </row>
    <row r="866" spans="3:3" x14ac:dyDescent="0.3">
      <c r="C866" s="19" t="s">
        <v>4</v>
      </c>
    </row>
    <row r="867" spans="3:3" x14ac:dyDescent="0.3">
      <c r="C867" s="19" t="s">
        <v>4</v>
      </c>
    </row>
    <row r="868" spans="3:3" x14ac:dyDescent="0.3">
      <c r="C868" s="19" t="s">
        <v>4</v>
      </c>
    </row>
    <row r="869" spans="3:3" x14ac:dyDescent="0.3">
      <c r="C869" s="19" t="s">
        <v>4</v>
      </c>
    </row>
    <row r="870" spans="3:3" x14ac:dyDescent="0.3">
      <c r="C870" s="19" t="s">
        <v>4</v>
      </c>
    </row>
    <row r="871" spans="3:3" x14ac:dyDescent="0.3">
      <c r="C871" s="19" t="s">
        <v>4</v>
      </c>
    </row>
    <row r="872" spans="3:3" x14ac:dyDescent="0.3">
      <c r="C872" s="19" t="s">
        <v>4</v>
      </c>
    </row>
    <row r="873" spans="3:3" x14ac:dyDescent="0.3">
      <c r="C873" s="19" t="s">
        <v>4</v>
      </c>
    </row>
    <row r="874" spans="3:3" x14ac:dyDescent="0.3">
      <c r="C874" s="19" t="s">
        <v>4</v>
      </c>
    </row>
    <row r="875" spans="3:3" x14ac:dyDescent="0.3">
      <c r="C875" s="19" t="s">
        <v>4</v>
      </c>
    </row>
    <row r="876" spans="3:3" x14ac:dyDescent="0.3">
      <c r="C876" s="19" t="s">
        <v>4</v>
      </c>
    </row>
    <row r="877" spans="3:3" x14ac:dyDescent="0.3">
      <c r="C877" s="19" t="s">
        <v>4</v>
      </c>
    </row>
    <row r="878" spans="3:3" x14ac:dyDescent="0.3">
      <c r="C878" s="19" t="s">
        <v>4</v>
      </c>
    </row>
    <row r="879" spans="3:3" x14ac:dyDescent="0.3">
      <c r="C879" s="19" t="s">
        <v>4</v>
      </c>
    </row>
    <row r="880" spans="3:3" x14ac:dyDescent="0.3">
      <c r="C880" s="19" t="s">
        <v>4</v>
      </c>
    </row>
    <row r="881" spans="3:3" x14ac:dyDescent="0.3">
      <c r="C881" s="19" t="s">
        <v>4</v>
      </c>
    </row>
    <row r="882" spans="3:3" x14ac:dyDescent="0.3">
      <c r="C882" s="19" t="s">
        <v>4</v>
      </c>
    </row>
    <row r="883" spans="3:3" x14ac:dyDescent="0.3">
      <c r="C883" s="19" t="s">
        <v>4</v>
      </c>
    </row>
    <row r="884" spans="3:3" x14ac:dyDescent="0.3">
      <c r="C884" s="19" t="s">
        <v>4</v>
      </c>
    </row>
    <row r="885" spans="3:3" x14ac:dyDescent="0.3">
      <c r="C885" s="19" t="s">
        <v>4</v>
      </c>
    </row>
    <row r="886" spans="3:3" x14ac:dyDescent="0.3">
      <c r="C886" s="19" t="s">
        <v>4</v>
      </c>
    </row>
    <row r="887" spans="3:3" x14ac:dyDescent="0.3">
      <c r="C887" s="19" t="s">
        <v>4</v>
      </c>
    </row>
    <row r="888" spans="3:3" x14ac:dyDescent="0.3">
      <c r="C888" s="19" t="s">
        <v>4</v>
      </c>
    </row>
    <row r="889" spans="3:3" x14ac:dyDescent="0.3">
      <c r="C889" s="19" t="s">
        <v>4</v>
      </c>
    </row>
    <row r="890" spans="3:3" x14ac:dyDescent="0.3">
      <c r="C890" s="19" t="s">
        <v>4</v>
      </c>
    </row>
    <row r="891" spans="3:3" x14ac:dyDescent="0.3">
      <c r="C891" s="19" t="s">
        <v>4</v>
      </c>
    </row>
    <row r="892" spans="3:3" x14ac:dyDescent="0.3">
      <c r="C892" s="19" t="s">
        <v>4</v>
      </c>
    </row>
    <row r="893" spans="3:3" x14ac:dyDescent="0.3">
      <c r="C893" s="19" t="s">
        <v>4</v>
      </c>
    </row>
    <row r="894" spans="3:3" x14ac:dyDescent="0.3">
      <c r="C894" s="19" t="s">
        <v>4</v>
      </c>
    </row>
    <row r="895" spans="3:3" x14ac:dyDescent="0.3">
      <c r="C895" s="19" t="s">
        <v>4</v>
      </c>
    </row>
    <row r="896" spans="3:3" x14ac:dyDescent="0.3">
      <c r="C896" s="19" t="s">
        <v>4</v>
      </c>
    </row>
    <row r="897" spans="3:3" x14ac:dyDescent="0.3">
      <c r="C897" s="19" t="s">
        <v>4</v>
      </c>
    </row>
    <row r="898" spans="3:3" x14ac:dyDescent="0.3">
      <c r="C898" s="19" t="s">
        <v>4</v>
      </c>
    </row>
    <row r="899" spans="3:3" x14ac:dyDescent="0.3">
      <c r="C899" s="19" t="s">
        <v>4</v>
      </c>
    </row>
    <row r="900" spans="3:3" x14ac:dyDescent="0.3">
      <c r="C900" s="19" t="s">
        <v>4</v>
      </c>
    </row>
    <row r="901" spans="3:3" x14ac:dyDescent="0.3">
      <c r="C901" s="19" t="s">
        <v>4</v>
      </c>
    </row>
    <row r="902" spans="3:3" x14ac:dyDescent="0.3">
      <c r="C902" s="19" t="s">
        <v>4</v>
      </c>
    </row>
    <row r="903" spans="3:3" x14ac:dyDescent="0.3">
      <c r="C903" s="19" t="s">
        <v>4</v>
      </c>
    </row>
    <row r="904" spans="3:3" x14ac:dyDescent="0.3">
      <c r="C904" s="19" t="s">
        <v>4</v>
      </c>
    </row>
    <row r="905" spans="3:3" x14ac:dyDescent="0.3">
      <c r="C905" s="19" t="s">
        <v>4</v>
      </c>
    </row>
    <row r="906" spans="3:3" x14ac:dyDescent="0.3">
      <c r="C906" s="19" t="s">
        <v>4</v>
      </c>
    </row>
    <row r="907" spans="3:3" x14ac:dyDescent="0.3">
      <c r="C907" s="19" t="s">
        <v>4</v>
      </c>
    </row>
    <row r="908" spans="3:3" x14ac:dyDescent="0.3">
      <c r="C908" s="19" t="s">
        <v>4</v>
      </c>
    </row>
    <row r="909" spans="3:3" x14ac:dyDescent="0.3">
      <c r="C909" s="19" t="s">
        <v>4</v>
      </c>
    </row>
    <row r="910" spans="3:3" x14ac:dyDescent="0.3">
      <c r="C910" s="19" t="s">
        <v>4</v>
      </c>
    </row>
    <row r="911" spans="3:3" x14ac:dyDescent="0.3">
      <c r="C911" s="19" t="s">
        <v>4</v>
      </c>
    </row>
    <row r="912" spans="3:3" x14ac:dyDescent="0.3">
      <c r="C912" s="19" t="s">
        <v>4</v>
      </c>
    </row>
    <row r="913" spans="3:3" x14ac:dyDescent="0.3">
      <c r="C913" s="19" t="s">
        <v>4</v>
      </c>
    </row>
    <row r="914" spans="3:3" x14ac:dyDescent="0.3">
      <c r="C914" s="19" t="s">
        <v>4</v>
      </c>
    </row>
    <row r="915" spans="3:3" x14ac:dyDescent="0.3">
      <c r="C915" s="19" t="s">
        <v>4</v>
      </c>
    </row>
    <row r="916" spans="3:3" x14ac:dyDescent="0.3">
      <c r="C916" s="19" t="s">
        <v>4</v>
      </c>
    </row>
    <row r="917" spans="3:3" x14ac:dyDescent="0.3">
      <c r="C917" s="19" t="s">
        <v>4</v>
      </c>
    </row>
    <row r="918" spans="3:3" x14ac:dyDescent="0.3">
      <c r="C918" s="19" t="s">
        <v>4</v>
      </c>
    </row>
    <row r="919" spans="3:3" x14ac:dyDescent="0.3">
      <c r="C919" s="19" t="s">
        <v>4</v>
      </c>
    </row>
    <row r="920" spans="3:3" x14ac:dyDescent="0.3">
      <c r="C920" s="19" t="s">
        <v>4</v>
      </c>
    </row>
    <row r="921" spans="3:3" x14ac:dyDescent="0.3">
      <c r="C921" s="19" t="s">
        <v>4</v>
      </c>
    </row>
    <row r="922" spans="3:3" x14ac:dyDescent="0.3">
      <c r="C922" s="19" t="s">
        <v>4</v>
      </c>
    </row>
    <row r="923" spans="3:3" x14ac:dyDescent="0.3">
      <c r="C923" s="19" t="s">
        <v>4</v>
      </c>
    </row>
    <row r="924" spans="3:3" x14ac:dyDescent="0.3">
      <c r="C924" s="19" t="s">
        <v>4</v>
      </c>
    </row>
    <row r="925" spans="3:3" x14ac:dyDescent="0.3">
      <c r="C925" s="19" t="s">
        <v>4</v>
      </c>
    </row>
    <row r="926" spans="3:3" x14ac:dyDescent="0.3">
      <c r="C926" s="19" t="s">
        <v>4</v>
      </c>
    </row>
    <row r="927" spans="3:3" x14ac:dyDescent="0.3">
      <c r="C927" s="19" t="s">
        <v>4</v>
      </c>
    </row>
    <row r="928" spans="3:3" x14ac:dyDescent="0.3">
      <c r="C928" s="19" t="s">
        <v>4</v>
      </c>
    </row>
    <row r="929" spans="3:3" x14ac:dyDescent="0.3">
      <c r="C929" s="19" t="s">
        <v>4</v>
      </c>
    </row>
    <row r="930" spans="3:3" x14ac:dyDescent="0.3">
      <c r="C930" s="19" t="s">
        <v>4</v>
      </c>
    </row>
    <row r="931" spans="3:3" x14ac:dyDescent="0.3">
      <c r="C931" s="19" t="s">
        <v>4</v>
      </c>
    </row>
    <row r="932" spans="3:3" x14ac:dyDescent="0.3">
      <c r="C932" s="19" t="s">
        <v>4</v>
      </c>
    </row>
    <row r="933" spans="3:3" x14ac:dyDescent="0.3">
      <c r="C933" s="19" t="s">
        <v>4</v>
      </c>
    </row>
    <row r="934" spans="3:3" x14ac:dyDescent="0.3">
      <c r="C934" s="19" t="s">
        <v>4</v>
      </c>
    </row>
    <row r="935" spans="3:3" x14ac:dyDescent="0.3">
      <c r="C935" s="19" t="s">
        <v>4</v>
      </c>
    </row>
    <row r="936" spans="3:3" x14ac:dyDescent="0.3">
      <c r="C936" s="19" t="s">
        <v>4</v>
      </c>
    </row>
    <row r="937" spans="3:3" x14ac:dyDescent="0.3">
      <c r="C937" s="19" t="s">
        <v>4</v>
      </c>
    </row>
    <row r="938" spans="3:3" x14ac:dyDescent="0.3">
      <c r="C938" s="19" t="s">
        <v>4</v>
      </c>
    </row>
    <row r="939" spans="3:3" x14ac:dyDescent="0.3">
      <c r="C939" s="19" t="s">
        <v>4</v>
      </c>
    </row>
    <row r="940" spans="3:3" x14ac:dyDescent="0.3">
      <c r="C940" s="19" t="s">
        <v>4</v>
      </c>
    </row>
    <row r="941" spans="3:3" x14ac:dyDescent="0.3">
      <c r="C941" s="19" t="s">
        <v>4</v>
      </c>
    </row>
    <row r="942" spans="3:3" x14ac:dyDescent="0.3">
      <c r="C942" s="19" t="s">
        <v>4</v>
      </c>
    </row>
    <row r="943" spans="3:3" x14ac:dyDescent="0.3">
      <c r="C943" s="19" t="s">
        <v>4</v>
      </c>
    </row>
    <row r="944" spans="3:3" x14ac:dyDescent="0.3">
      <c r="C944" s="19" t="s">
        <v>4</v>
      </c>
    </row>
    <row r="945" spans="3:3" x14ac:dyDescent="0.3">
      <c r="C945" s="19" t="s">
        <v>4</v>
      </c>
    </row>
    <row r="946" spans="3:3" x14ac:dyDescent="0.3">
      <c r="C946" s="19" t="s">
        <v>4</v>
      </c>
    </row>
    <row r="947" spans="3:3" x14ac:dyDescent="0.3">
      <c r="C947" s="19" t="s">
        <v>4</v>
      </c>
    </row>
    <row r="948" spans="3:3" x14ac:dyDescent="0.3">
      <c r="C948" s="19" t="s">
        <v>4</v>
      </c>
    </row>
    <row r="949" spans="3:3" x14ac:dyDescent="0.3">
      <c r="C949" s="19" t="s">
        <v>4</v>
      </c>
    </row>
    <row r="950" spans="3:3" x14ac:dyDescent="0.3">
      <c r="C950" s="19" t="s">
        <v>4</v>
      </c>
    </row>
    <row r="951" spans="3:3" x14ac:dyDescent="0.3">
      <c r="C951" s="19" t="s">
        <v>4</v>
      </c>
    </row>
    <row r="952" spans="3:3" x14ac:dyDescent="0.3">
      <c r="C952" s="19" t="s">
        <v>4</v>
      </c>
    </row>
    <row r="953" spans="3:3" x14ac:dyDescent="0.3">
      <c r="C953" s="19" t="s">
        <v>4</v>
      </c>
    </row>
    <row r="954" spans="3:3" x14ac:dyDescent="0.3">
      <c r="C954" s="19" t="s">
        <v>4</v>
      </c>
    </row>
    <row r="955" spans="3:3" x14ac:dyDescent="0.3">
      <c r="C955" s="19" t="s">
        <v>4</v>
      </c>
    </row>
    <row r="956" spans="3:3" x14ac:dyDescent="0.3">
      <c r="C956" s="19" t="s">
        <v>4</v>
      </c>
    </row>
    <row r="957" spans="3:3" x14ac:dyDescent="0.3">
      <c r="C957" s="19" t="s">
        <v>4</v>
      </c>
    </row>
    <row r="958" spans="3:3" x14ac:dyDescent="0.3">
      <c r="C958" s="19" t="s">
        <v>4</v>
      </c>
    </row>
    <row r="959" spans="3:3" x14ac:dyDescent="0.3">
      <c r="C959" s="19" t="s">
        <v>4</v>
      </c>
    </row>
    <row r="960" spans="3:3" x14ac:dyDescent="0.3">
      <c r="C960" s="19" t="s">
        <v>4</v>
      </c>
    </row>
    <row r="961" spans="3:3" x14ac:dyDescent="0.3">
      <c r="C961" s="19" t="s">
        <v>4</v>
      </c>
    </row>
    <row r="962" spans="3:3" x14ac:dyDescent="0.3">
      <c r="C962" s="19" t="s">
        <v>4</v>
      </c>
    </row>
    <row r="963" spans="3:3" x14ac:dyDescent="0.3">
      <c r="C963" s="19" t="s">
        <v>4</v>
      </c>
    </row>
    <row r="964" spans="3:3" x14ac:dyDescent="0.3">
      <c r="C964" s="19" t="s">
        <v>4</v>
      </c>
    </row>
    <row r="965" spans="3:3" x14ac:dyDescent="0.3">
      <c r="C965" s="19" t="s">
        <v>4</v>
      </c>
    </row>
    <row r="966" spans="3:3" x14ac:dyDescent="0.3">
      <c r="C966" s="19" t="s">
        <v>4</v>
      </c>
    </row>
    <row r="967" spans="3:3" x14ac:dyDescent="0.3">
      <c r="C967" s="19" t="s">
        <v>4</v>
      </c>
    </row>
    <row r="968" spans="3:3" x14ac:dyDescent="0.3">
      <c r="C968" s="19" t="s">
        <v>4</v>
      </c>
    </row>
    <row r="969" spans="3:3" x14ac:dyDescent="0.3">
      <c r="C969" s="19" t="s">
        <v>4</v>
      </c>
    </row>
    <row r="970" spans="3:3" x14ac:dyDescent="0.3">
      <c r="C970" s="19" t="s">
        <v>4</v>
      </c>
    </row>
    <row r="971" spans="3:3" x14ac:dyDescent="0.3">
      <c r="C971" s="19" t="s">
        <v>4</v>
      </c>
    </row>
    <row r="972" spans="3:3" x14ac:dyDescent="0.3">
      <c r="C972" s="19" t="s">
        <v>4</v>
      </c>
    </row>
    <row r="973" spans="3:3" x14ac:dyDescent="0.3">
      <c r="C973" s="19" t="s">
        <v>4</v>
      </c>
    </row>
    <row r="974" spans="3:3" x14ac:dyDescent="0.3">
      <c r="C974" s="19" t="s">
        <v>4</v>
      </c>
    </row>
    <row r="975" spans="3:3" x14ac:dyDescent="0.3">
      <c r="C975" s="19" t="s">
        <v>4</v>
      </c>
    </row>
    <row r="976" spans="3:3" x14ac:dyDescent="0.3">
      <c r="C976" s="19" t="s">
        <v>4</v>
      </c>
    </row>
    <row r="977" spans="3:3" x14ac:dyDescent="0.3">
      <c r="C977" s="19" t="s">
        <v>4</v>
      </c>
    </row>
    <row r="978" spans="3:3" x14ac:dyDescent="0.3">
      <c r="C978" s="19" t="s">
        <v>4</v>
      </c>
    </row>
    <row r="979" spans="3:3" x14ac:dyDescent="0.3">
      <c r="C979" s="19" t="s">
        <v>4</v>
      </c>
    </row>
    <row r="980" spans="3:3" x14ac:dyDescent="0.3">
      <c r="C980" s="19" t="s">
        <v>4</v>
      </c>
    </row>
    <row r="981" spans="3:3" x14ac:dyDescent="0.3">
      <c r="C981" s="19" t="s">
        <v>4</v>
      </c>
    </row>
    <row r="982" spans="3:3" x14ac:dyDescent="0.3">
      <c r="C982" s="19" t="s">
        <v>4</v>
      </c>
    </row>
    <row r="983" spans="3:3" x14ac:dyDescent="0.3">
      <c r="C983" s="19" t="s">
        <v>4</v>
      </c>
    </row>
    <row r="984" spans="3:3" x14ac:dyDescent="0.3">
      <c r="C984" s="19" t="s">
        <v>4</v>
      </c>
    </row>
    <row r="985" spans="3:3" x14ac:dyDescent="0.3">
      <c r="C985" s="19" t="s">
        <v>4</v>
      </c>
    </row>
    <row r="986" spans="3:3" x14ac:dyDescent="0.3">
      <c r="C986" s="19" t="s">
        <v>4</v>
      </c>
    </row>
    <row r="987" spans="3:3" x14ac:dyDescent="0.3">
      <c r="C987" s="19" t="s">
        <v>4</v>
      </c>
    </row>
    <row r="988" spans="3:3" x14ac:dyDescent="0.3">
      <c r="C988" s="19" t="s">
        <v>4</v>
      </c>
    </row>
    <row r="989" spans="3:3" x14ac:dyDescent="0.3">
      <c r="C989" s="19" t="s">
        <v>4</v>
      </c>
    </row>
    <row r="990" spans="3:3" x14ac:dyDescent="0.3">
      <c r="C990" s="19" t="s">
        <v>4</v>
      </c>
    </row>
    <row r="991" spans="3:3" x14ac:dyDescent="0.3">
      <c r="C991" s="19" t="s">
        <v>4</v>
      </c>
    </row>
    <row r="992" spans="3:3" x14ac:dyDescent="0.3">
      <c r="C992" s="19" t="s">
        <v>4</v>
      </c>
    </row>
    <row r="993" spans="3:3" x14ac:dyDescent="0.3">
      <c r="C993" s="19" t="s">
        <v>4</v>
      </c>
    </row>
    <row r="994" spans="3:3" x14ac:dyDescent="0.3">
      <c r="C994" s="19" t="s">
        <v>4</v>
      </c>
    </row>
    <row r="995" spans="3:3" x14ac:dyDescent="0.3">
      <c r="C995" s="19" t="s">
        <v>4</v>
      </c>
    </row>
    <row r="996" spans="3:3" x14ac:dyDescent="0.3">
      <c r="C996" s="19" t="s">
        <v>4</v>
      </c>
    </row>
    <row r="997" spans="3:3" x14ac:dyDescent="0.3">
      <c r="C997" s="19" t="s">
        <v>4</v>
      </c>
    </row>
    <row r="998" spans="3:3" x14ac:dyDescent="0.3">
      <c r="C998" s="19" t="s">
        <v>4</v>
      </c>
    </row>
    <row r="999" spans="3:3" x14ac:dyDescent="0.3">
      <c r="C999" s="19" t="s">
        <v>4</v>
      </c>
    </row>
    <row r="1000" spans="3:3" x14ac:dyDescent="0.3">
      <c r="C1000" s="19" t="s">
        <v>4</v>
      </c>
    </row>
    <row r="1001" spans="3:3" x14ac:dyDescent="0.3">
      <c r="C1001" s="19" t="s">
        <v>4</v>
      </c>
    </row>
    <row r="1002" spans="3:3" x14ac:dyDescent="0.3">
      <c r="C1002" s="19" t="s">
        <v>4</v>
      </c>
    </row>
    <row r="1003" spans="3:3" x14ac:dyDescent="0.3">
      <c r="C1003" s="19" t="s">
        <v>4</v>
      </c>
    </row>
    <row r="1004" spans="3:3" x14ac:dyDescent="0.3">
      <c r="C1004" s="19" t="s">
        <v>4</v>
      </c>
    </row>
    <row r="1005" spans="3:3" x14ac:dyDescent="0.3">
      <c r="C1005" s="19" t="s">
        <v>4</v>
      </c>
    </row>
    <row r="1006" spans="3:3" x14ac:dyDescent="0.3">
      <c r="C1006" s="19" t="s">
        <v>4</v>
      </c>
    </row>
    <row r="1007" spans="3:3" x14ac:dyDescent="0.3">
      <c r="C1007" s="19" t="s">
        <v>4</v>
      </c>
    </row>
    <row r="1008" spans="3:3" x14ac:dyDescent="0.3">
      <c r="C1008" s="19" t="s">
        <v>4</v>
      </c>
    </row>
    <row r="1009" spans="3:3" x14ac:dyDescent="0.3">
      <c r="C1009" s="19" t="s">
        <v>4</v>
      </c>
    </row>
    <row r="1010" spans="3:3" x14ac:dyDescent="0.3">
      <c r="C1010" s="19" t="s">
        <v>4</v>
      </c>
    </row>
    <row r="1011" spans="3:3" x14ac:dyDescent="0.3">
      <c r="C1011" s="19" t="s">
        <v>4</v>
      </c>
    </row>
    <row r="1012" spans="3:3" x14ac:dyDescent="0.3">
      <c r="C1012" s="19" t="s">
        <v>4</v>
      </c>
    </row>
    <row r="1013" spans="3:3" x14ac:dyDescent="0.3">
      <c r="C1013" s="19" t="s">
        <v>4</v>
      </c>
    </row>
    <row r="1014" spans="3:3" x14ac:dyDescent="0.3">
      <c r="C1014" s="19" t="s">
        <v>4</v>
      </c>
    </row>
    <row r="1015" spans="3:3" x14ac:dyDescent="0.3">
      <c r="C1015" s="19" t="s">
        <v>4</v>
      </c>
    </row>
    <row r="1016" spans="3:3" x14ac:dyDescent="0.3">
      <c r="C1016" s="19" t="s">
        <v>4</v>
      </c>
    </row>
    <row r="1017" spans="3:3" x14ac:dyDescent="0.3">
      <c r="C1017" s="19" t="s">
        <v>4</v>
      </c>
    </row>
    <row r="1018" spans="3:3" x14ac:dyDescent="0.3">
      <c r="C1018" s="19" t="s">
        <v>4</v>
      </c>
    </row>
    <row r="1019" spans="3:3" x14ac:dyDescent="0.3">
      <c r="C1019" s="19" t="s">
        <v>4</v>
      </c>
    </row>
  </sheetData>
  <mergeCells count="1">
    <mergeCell ref="S34:AE34"/>
  </mergeCells>
  <phoneticPr fontId="2" type="noConversion"/>
  <conditionalFormatting sqref="AA55:AA64 AA95:AA104 AA136:AA145 AA175:AA184 AJ175:AJ184 AJ136:AJ145 AJ95:AJ104 AJ55:AJ64">
    <cfRule type="cellIs" dxfId="206" priority="2" operator="equal">
      <formula>TRUE</formula>
    </cfRule>
    <cfRule type="cellIs" dxfId="205" priority="1" operator="equal">
      <formula>FALSE</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DEB1-F49D-5F43-9CE9-F9AA1CEE89C7}">
  <dimension ref="A1:AJ1019"/>
  <sheetViews>
    <sheetView zoomScale="55" zoomScaleNormal="55" workbookViewId="0">
      <selection activeCell="AI174" sqref="AI174"/>
    </sheetView>
  </sheetViews>
  <sheetFormatPr baseColWidth="10" defaultColWidth="11" defaultRowHeight="15.6" x14ac:dyDescent="0.3"/>
  <cols>
    <col min="2" max="6" width="16.19921875" customWidth="1"/>
    <col min="7" max="7" width="32.69921875" customWidth="1"/>
    <col min="8" max="8" width="30.5" customWidth="1"/>
    <col min="9" max="9" width="36" customWidth="1"/>
    <col min="10" max="10" width="30.796875" customWidth="1"/>
    <col min="11" max="11" width="37.69921875" customWidth="1"/>
    <col min="12" max="12" width="34.3984375" customWidth="1"/>
    <col min="13" max="13" width="40.59765625" customWidth="1"/>
    <col min="14" max="14" width="37.796875" customWidth="1"/>
    <col min="19" max="26" width="30.69921875" customWidth="1"/>
    <col min="27" max="27" width="39.09765625" customWidth="1"/>
    <col min="28" max="31" width="30.69921875" customWidth="1"/>
    <col min="33" max="33" width="15.19921875" customWidth="1"/>
    <col min="34" max="34" width="26.09765625" customWidth="1"/>
    <col min="35" max="35" width="21.69921875" customWidth="1"/>
    <col min="36" max="36" width="39.5" customWidth="1"/>
  </cols>
  <sheetData>
    <row r="1" spans="1:31" x14ac:dyDescent="0.3">
      <c r="B1" s="20"/>
      <c r="C1" s="18"/>
      <c r="D1" s="18"/>
      <c r="E1" s="18"/>
      <c r="F1" s="18"/>
      <c r="G1" s="18"/>
      <c r="H1" s="18"/>
      <c r="I1" s="18"/>
      <c r="J1" s="18"/>
      <c r="K1" s="32"/>
      <c r="L1" s="32"/>
      <c r="M1" s="32"/>
      <c r="N1" s="32"/>
      <c r="V1" s="7"/>
      <c r="Y1" s="7"/>
    </row>
    <row r="2" spans="1:31" ht="18" x14ac:dyDescent="0.35">
      <c r="A2" s="6" t="s">
        <v>10</v>
      </c>
      <c r="B2" s="20"/>
      <c r="C2" s="18"/>
      <c r="D2" s="18"/>
      <c r="E2" s="18"/>
      <c r="F2" s="18"/>
      <c r="G2" s="18"/>
      <c r="H2" s="18"/>
      <c r="I2" s="18"/>
      <c r="J2" s="18"/>
      <c r="K2" s="32"/>
      <c r="L2" s="32"/>
      <c r="M2" s="32"/>
      <c r="N2" s="32"/>
      <c r="V2" s="7"/>
      <c r="Y2" s="7"/>
    </row>
    <row r="3" spans="1:31" x14ac:dyDescent="0.3">
      <c r="B3" s="20"/>
      <c r="C3" s="18"/>
      <c r="D3" s="18"/>
      <c r="E3" s="18"/>
      <c r="F3" s="18"/>
      <c r="G3" s="18"/>
      <c r="H3" s="18"/>
      <c r="I3" s="18"/>
      <c r="J3" s="18"/>
      <c r="K3" s="32"/>
      <c r="L3" s="32"/>
      <c r="M3" s="32"/>
      <c r="N3" s="54" t="s">
        <v>18</v>
      </c>
      <c r="O3">
        <f>COUNT(C6:C1019)</f>
        <v>0</v>
      </c>
      <c r="V3" s="7"/>
      <c r="Y3" s="7"/>
    </row>
    <row r="4" spans="1:31" ht="16.2" thickBot="1" x14ac:dyDescent="0.35">
      <c r="B4" s="20"/>
      <c r="C4" s="18"/>
      <c r="D4" s="18"/>
      <c r="E4" s="18"/>
      <c r="F4" s="18"/>
      <c r="G4" s="18"/>
      <c r="H4" s="18"/>
      <c r="I4" s="18"/>
      <c r="J4" s="18"/>
      <c r="K4" s="32"/>
      <c r="L4" s="32"/>
      <c r="M4" s="32"/>
      <c r="N4" s="32"/>
      <c r="V4" s="7"/>
      <c r="Y4" s="7"/>
    </row>
    <row r="5" spans="1:31" x14ac:dyDescent="0.3">
      <c r="B5" s="21" t="s">
        <v>0</v>
      </c>
      <c r="C5" s="1" t="s">
        <v>44</v>
      </c>
      <c r="D5" s="1" t="s">
        <v>6</v>
      </c>
      <c r="E5" s="1" t="s">
        <v>7</v>
      </c>
      <c r="F5" s="1" t="s">
        <v>8</v>
      </c>
      <c r="G5" s="146" t="str">
        <f>Summary!A27</f>
        <v>Brut ProxNoise  (-)</v>
      </c>
      <c r="H5" s="146" t="str">
        <f>Summary!A28</f>
        <v>Fit Expo ProxNoise (-)</v>
      </c>
      <c r="I5" s="146" t="str">
        <f>Summary!A29</f>
        <v>Poly2 ProxNoise (-)</v>
      </c>
      <c r="J5" s="147" t="str">
        <f>Summary!A30</f>
        <v>Test-Bruit Proche (-)</v>
      </c>
      <c r="K5" s="150" t="str">
        <f>Summary!A31</f>
        <v>Convol Brut ProxNoise (-)</v>
      </c>
      <c r="L5" s="150" t="str">
        <f>Summary!A32</f>
        <v>Convol Fit Expo ProxNoise  (-)</v>
      </c>
      <c r="M5" s="150" t="str">
        <f>Summary!A33</f>
        <v>Convol Poly2 ProxNoise  (-)</v>
      </c>
      <c r="N5" s="150" t="str">
        <f>Summary!A34</f>
        <v>Convol Test-BruitProche  (-)</v>
      </c>
      <c r="S5" s="34" t="s">
        <v>44</v>
      </c>
      <c r="T5" s="175" t="s">
        <v>588</v>
      </c>
      <c r="U5" s="175" t="s">
        <v>589</v>
      </c>
      <c r="V5" s="175" t="s">
        <v>590</v>
      </c>
      <c r="W5" s="175" t="s">
        <v>597</v>
      </c>
      <c r="X5" s="175" t="s">
        <v>661</v>
      </c>
      <c r="Y5" s="175" t="s">
        <v>662</v>
      </c>
      <c r="Z5" s="175" t="s">
        <v>591</v>
      </c>
      <c r="AA5" s="175" t="s">
        <v>592</v>
      </c>
      <c r="AB5" s="175" t="s">
        <v>593</v>
      </c>
      <c r="AC5" s="175" t="s">
        <v>28</v>
      </c>
      <c r="AD5" s="175" t="s">
        <v>29</v>
      </c>
      <c r="AE5" s="176" t="s">
        <v>30</v>
      </c>
    </row>
    <row r="6" spans="1:31" x14ac:dyDescent="0.3">
      <c r="B6" s="22">
        <f>'Calculs T1a'!B6</f>
        <v>0</v>
      </c>
      <c r="C6" s="19" t="str">
        <f>'Calculs T1a'!C6</f>
        <v>x</v>
      </c>
      <c r="D6" s="19"/>
      <c r="E6" s="19"/>
      <c r="F6" s="19"/>
      <c r="G6" s="19"/>
      <c r="H6" s="19"/>
      <c r="I6" s="19"/>
      <c r="J6" s="30"/>
      <c r="K6" s="31"/>
      <c r="L6" s="31"/>
      <c r="M6" s="31"/>
      <c r="N6" s="45"/>
      <c r="S6" s="35" t="str">
        <f>'Calculs T1a'!S6</f>
        <v>//</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B7" s="22">
        <f>'Calculs T1a'!B7</f>
        <v>0</v>
      </c>
      <c r="C7" s="19" t="str">
        <f>'Calculs T1a'!C7</f>
        <v>x</v>
      </c>
      <c r="D7" s="19"/>
      <c r="E7" s="19"/>
      <c r="F7" s="19"/>
      <c r="G7" s="19"/>
      <c r="H7" s="19"/>
      <c r="I7" s="19"/>
      <c r="J7" s="30"/>
      <c r="K7" s="31"/>
      <c r="L7" s="31"/>
      <c r="M7" s="31"/>
      <c r="N7" s="45"/>
      <c r="S7" s="35" t="str">
        <f>'Calculs T1a'!S7</f>
        <v>//</v>
      </c>
      <c r="T7" s="3" t="e">
        <f t="shared" ref="T7:T15" si="0">AVERAGEIF(C:C,S7,G:G)</f>
        <v>#DIV/0!</v>
      </c>
      <c r="U7" s="3" t="e" cm="1">
        <f t="array" ref="U7">STDEVP(IF(C$6:C$1000=S7,G$6:G$1000))</f>
        <v>#DIV/0!</v>
      </c>
      <c r="V7" s="8" t="e">
        <f t="shared" ref="V7:V11"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B8" s="22">
        <f>'Calculs T1a'!B8</f>
        <v>0</v>
      </c>
      <c r="C8" s="19" t="str">
        <f>'Calculs T1a'!C8</f>
        <v>x</v>
      </c>
      <c r="D8" s="19"/>
      <c r="E8" s="19"/>
      <c r="F8" s="19"/>
      <c r="G8" s="19"/>
      <c r="H8" s="19"/>
      <c r="I8" s="19"/>
      <c r="J8" s="30"/>
      <c r="K8" s="31"/>
      <c r="L8" s="31"/>
      <c r="M8" s="31"/>
      <c r="N8" s="45"/>
      <c r="S8" s="35" t="str">
        <f>'Calculs T1a'!S8</f>
        <v>//</v>
      </c>
      <c r="T8" s="3" t="e">
        <f>AVERAGEIF(C:C,S8,G:G)</f>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B9" s="22">
        <f>'Calculs T1a'!B9</f>
        <v>0</v>
      </c>
      <c r="C9" s="19" t="str">
        <f>'Calculs T1a'!C9</f>
        <v>x</v>
      </c>
      <c r="D9" s="19"/>
      <c r="E9" s="19"/>
      <c r="F9" s="19"/>
      <c r="G9" s="19"/>
      <c r="H9" s="19"/>
      <c r="I9" s="19"/>
      <c r="J9" s="30"/>
      <c r="K9" s="31"/>
      <c r="L9" s="31"/>
      <c r="M9" s="31"/>
      <c r="N9" s="45"/>
      <c r="S9" s="35" t="str">
        <f>'Calculs T1a'!S9</f>
        <v>//</v>
      </c>
      <c r="T9" s="3" t="e">
        <f t="shared" si="0"/>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B10" s="22">
        <f>'Calculs T1a'!B10</f>
        <v>0</v>
      </c>
      <c r="C10" s="19" t="str">
        <f>'Calculs T1a'!C10</f>
        <v>x</v>
      </c>
      <c r="D10" s="19"/>
      <c r="E10" s="19"/>
      <c r="F10" s="19"/>
      <c r="G10" s="19"/>
      <c r="H10" s="19"/>
      <c r="I10" s="19"/>
      <c r="J10" s="30"/>
      <c r="K10" s="31"/>
      <c r="L10" s="31"/>
      <c r="M10" s="31"/>
      <c r="N10" s="45"/>
      <c r="S10" s="35" t="str">
        <f>'Calculs T1a'!S10</f>
        <v>//</v>
      </c>
      <c r="T10" s="3" t="e">
        <f t="shared" si="0"/>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B11" s="22">
        <f>'Calculs T1a'!B11</f>
        <v>0</v>
      </c>
      <c r="C11" s="19" t="str">
        <f>'Calculs T1a'!C11</f>
        <v>x</v>
      </c>
      <c r="D11" s="19"/>
      <c r="E11" s="19"/>
      <c r="F11" s="19"/>
      <c r="G11" s="19"/>
      <c r="H11" s="19"/>
      <c r="I11" s="19"/>
      <c r="J11" s="30"/>
      <c r="K11" s="31"/>
      <c r="L11" s="31"/>
      <c r="M11" s="31"/>
      <c r="N11" s="45"/>
      <c r="S11" s="35" t="str">
        <f>'Calculs T1a'!S11</f>
        <v>//</v>
      </c>
      <c r="T11" s="3" t="e">
        <f t="shared" si="0"/>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B12" s="22">
        <f>'Calculs T1a'!B12</f>
        <v>0</v>
      </c>
      <c r="C12" s="19" t="str">
        <f>'Calculs T1a'!C12</f>
        <v>x</v>
      </c>
      <c r="D12" s="19"/>
      <c r="E12" s="19"/>
      <c r="F12" s="19"/>
      <c r="G12" s="19"/>
      <c r="H12" s="19"/>
      <c r="I12" s="19"/>
      <c r="J12" s="30"/>
      <c r="K12" s="31"/>
      <c r="L12" s="31"/>
      <c r="M12" s="31"/>
      <c r="N12" s="45"/>
      <c r="S12" s="35" t="str">
        <f>'Calculs T1a'!S12</f>
        <v>//</v>
      </c>
      <c r="T12" s="3" t="e">
        <f t="shared" si="0"/>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B13" s="22">
        <f>'Calculs T1a'!B13</f>
        <v>0</v>
      </c>
      <c r="C13" s="19" t="str">
        <f>'Calculs T1a'!C13</f>
        <v>x</v>
      </c>
      <c r="D13" s="19"/>
      <c r="E13" s="19"/>
      <c r="F13" s="19"/>
      <c r="G13" s="19"/>
      <c r="H13" s="19"/>
      <c r="I13" s="19"/>
      <c r="J13" s="30"/>
      <c r="K13" s="31"/>
      <c r="L13" s="31"/>
      <c r="M13" s="31"/>
      <c r="N13" s="45"/>
      <c r="S13" s="35" t="str">
        <f>'Calculs T1a'!S13</f>
        <v>//</v>
      </c>
      <c r="T13" s="3" t="e">
        <f t="shared" si="0"/>
        <v>#DIV/0!</v>
      </c>
      <c r="U13" s="3" t="e" cm="1">
        <f t="array" ref="U13">STDEVP(IF(C$6:C$1000=S13,G$6:G$1000))</f>
        <v>#DIV/0!</v>
      </c>
      <c r="V13" s="8" t="e">
        <f t="shared" ref="V13:V15" si="8">U13/T13</f>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B14" s="22">
        <f>'Calculs T1a'!B14</f>
        <v>0</v>
      </c>
      <c r="C14" s="19" t="str">
        <f>'Calculs T1a'!C14</f>
        <v>x</v>
      </c>
      <c r="D14" s="19"/>
      <c r="E14" s="19"/>
      <c r="F14" s="19"/>
      <c r="G14" s="19"/>
      <c r="H14" s="19"/>
      <c r="I14" s="19"/>
      <c r="J14" s="30"/>
      <c r="K14" s="31"/>
      <c r="L14" s="31"/>
      <c r="M14" s="31"/>
      <c r="N14" s="45"/>
      <c r="S14" s="35" t="str">
        <f>'Calculs T1a'!S14</f>
        <v>//</v>
      </c>
      <c r="T14" s="3" t="e">
        <f t="shared" si="0"/>
        <v>#DIV/0!</v>
      </c>
      <c r="U14" s="3" t="e" cm="1">
        <f t="array" ref="U14">STDEVP(IF(C$6:C$1000=S14,G$6:G$1000))</f>
        <v>#DIV/0!</v>
      </c>
      <c r="V14" s="8" t="e">
        <f t="shared" si="8"/>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B15" s="22">
        <f>'Calculs T1a'!B15</f>
        <v>0</v>
      </c>
      <c r="C15" s="19" t="str">
        <f>'Calculs T1a'!C15</f>
        <v>x</v>
      </c>
      <c r="D15" s="19"/>
      <c r="E15" s="19"/>
      <c r="F15" s="19"/>
      <c r="G15" s="19"/>
      <c r="H15" s="19"/>
      <c r="I15" s="19"/>
      <c r="J15" s="30"/>
      <c r="K15" s="31"/>
      <c r="L15" s="31"/>
      <c r="M15" s="31"/>
      <c r="N15" s="45"/>
      <c r="S15" s="35" t="str">
        <f>'Calculs T1a'!S15</f>
        <v>//</v>
      </c>
      <c r="T15" s="3" t="e">
        <f t="shared" si="0"/>
        <v>#DIV/0!</v>
      </c>
      <c r="U15" s="3" t="e" cm="1">
        <f t="array" ref="U15">STDEVP(IF(C$6:C$1000=S15,G$6:G$1000))</f>
        <v>#DIV/0!</v>
      </c>
      <c r="V15" s="39" t="e">
        <f t="shared" si="8"/>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B16" s="22">
        <f>'Calculs T1a'!B16</f>
        <v>0</v>
      </c>
      <c r="C16" s="19" t="str">
        <f>'Calculs T1a'!C16</f>
        <v>x</v>
      </c>
      <c r="D16" s="19"/>
      <c r="E16" s="19"/>
      <c r="F16" s="19"/>
      <c r="G16" s="19"/>
      <c r="H16" s="19"/>
      <c r="I16" s="19"/>
      <c r="J16" s="30"/>
      <c r="K16" s="31"/>
      <c r="L16" s="31"/>
      <c r="M16" s="31"/>
      <c r="N16" s="45"/>
      <c r="V16" s="7"/>
      <c r="Y16" s="7"/>
    </row>
    <row r="17" spans="2:31" x14ac:dyDescent="0.3">
      <c r="B17" s="22">
        <f>'Calculs T1a'!B17</f>
        <v>0</v>
      </c>
      <c r="C17" s="19" t="str">
        <f>'Calculs T1a'!C17</f>
        <v>x</v>
      </c>
      <c r="D17" s="19"/>
      <c r="E17" s="19"/>
      <c r="F17" s="19"/>
      <c r="G17" s="19"/>
      <c r="H17" s="19"/>
      <c r="I17" s="19"/>
      <c r="J17" s="30"/>
      <c r="K17" s="31"/>
      <c r="L17" s="31"/>
      <c r="M17" s="31"/>
      <c r="N17" s="45"/>
      <c r="V17" s="7"/>
      <c r="Y17" s="7"/>
    </row>
    <row r="18" spans="2:31" ht="16.2" thickBot="1" x14ac:dyDescent="0.35">
      <c r="B18" s="22">
        <f>'Calculs T1a'!B18</f>
        <v>0</v>
      </c>
      <c r="C18" s="19" t="str">
        <f>'Calculs T1a'!C18</f>
        <v>x</v>
      </c>
      <c r="D18" s="19"/>
      <c r="E18" s="19"/>
      <c r="F18" s="19"/>
      <c r="G18" s="19"/>
      <c r="H18" s="19"/>
      <c r="I18" s="19"/>
      <c r="J18" s="30"/>
      <c r="K18" s="31"/>
      <c r="L18" s="31"/>
      <c r="M18" s="31"/>
      <c r="N18" s="45"/>
      <c r="V18" s="7"/>
      <c r="Y18" s="7"/>
    </row>
    <row r="19" spans="2:31" x14ac:dyDescent="0.3">
      <c r="B19" s="22">
        <f>'Calculs T1a'!B19</f>
        <v>0</v>
      </c>
      <c r="C19" s="19" t="str">
        <f>'Calculs T1a'!C19</f>
        <v>x</v>
      </c>
      <c r="D19" s="19"/>
      <c r="E19" s="19"/>
      <c r="F19" s="19"/>
      <c r="G19" s="19"/>
      <c r="H19" s="19"/>
      <c r="I19" s="19"/>
      <c r="J19" s="30"/>
      <c r="K19" s="31"/>
      <c r="L19" s="31"/>
      <c r="M19" s="31"/>
      <c r="N19" s="45"/>
      <c r="S19" s="34" t="s">
        <v>44</v>
      </c>
      <c r="T19" s="177" t="s">
        <v>611</v>
      </c>
      <c r="U19" s="177" t="s">
        <v>612</v>
      </c>
      <c r="V19" s="177" t="s">
        <v>613</v>
      </c>
      <c r="W19" s="177" t="s">
        <v>614</v>
      </c>
      <c r="X19" s="177" t="s">
        <v>615</v>
      </c>
      <c r="Y19" s="177" t="s">
        <v>616</v>
      </c>
      <c r="Z19" s="177" t="s">
        <v>617</v>
      </c>
      <c r="AA19" s="177" t="s">
        <v>618</v>
      </c>
      <c r="AB19" s="177" t="s">
        <v>619</v>
      </c>
      <c r="AC19" s="177" t="s">
        <v>664</v>
      </c>
      <c r="AD19" s="177" t="s">
        <v>665</v>
      </c>
      <c r="AE19" s="178" t="s">
        <v>666</v>
      </c>
    </row>
    <row r="20" spans="2:31" x14ac:dyDescent="0.3">
      <c r="B20" s="22">
        <f>'Calculs T1a'!B20</f>
        <v>0</v>
      </c>
      <c r="C20" s="19" t="str">
        <f>'Calculs T1a'!C20</f>
        <v>x</v>
      </c>
      <c r="D20" s="19"/>
      <c r="E20" s="19"/>
      <c r="F20" s="19"/>
      <c r="G20" s="19"/>
      <c r="H20" s="19"/>
      <c r="I20" s="19"/>
      <c r="J20" s="30"/>
      <c r="K20" s="31"/>
      <c r="L20" s="31"/>
      <c r="M20" s="31"/>
      <c r="N20" s="45"/>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AVERAGEIF(C:C,S20,M:M)</f>
        <v>#DIV/0!</v>
      </c>
      <c r="AA20" s="3" t="e" cm="1">
        <f t="array" ref="AA20">STDEVP(IF(C$6:C$1000=$S20,M$6:M$1000))</f>
        <v>#DIV/0!</v>
      </c>
      <c r="AB20" s="8" t="e">
        <f>AA20/Z20</f>
        <v>#DIV/0!</v>
      </c>
      <c r="AC20" s="3" t="e">
        <f t="shared" ref="AC20:AC29" si="9">AVERAGEIF(C:C,S20,N:N)</f>
        <v>#DIV/0!</v>
      </c>
      <c r="AD20" s="3" t="e" cm="1">
        <f t="array" ref="AD20">STDEVP(IF(C$6:C$1000=$S20,N$6:N$1000))</f>
        <v>#DIV/0!</v>
      </c>
      <c r="AE20" s="36" t="e">
        <f>AD20/AC20</f>
        <v>#DIV/0!</v>
      </c>
    </row>
    <row r="21" spans="2:31" x14ac:dyDescent="0.3">
      <c r="B21" s="22">
        <f>'Calculs T1a'!B21</f>
        <v>0</v>
      </c>
      <c r="C21" s="19" t="str">
        <f>'Calculs T1a'!C21</f>
        <v>x</v>
      </c>
      <c r="D21" s="19"/>
      <c r="E21" s="19"/>
      <c r="F21" s="19"/>
      <c r="G21" s="19"/>
      <c r="H21" s="19"/>
      <c r="I21" s="19"/>
      <c r="J21" s="30"/>
      <c r="K21" s="31"/>
      <c r="L21" s="31"/>
      <c r="M21" s="31"/>
      <c r="N21" s="45"/>
      <c r="S21" s="35" t="str">
        <f t="shared" ref="S21:S29" si="10">S7</f>
        <v>//</v>
      </c>
      <c r="T21" s="3" t="e">
        <f t="shared" ref="T21:T29" si="11">AVERAGEIF(C:C,S21,K:K)</f>
        <v>#DIV/0!</v>
      </c>
      <c r="U21" s="3" t="e" cm="1">
        <f t="array" ref="U21">STDEVP(IF(C$6:C$1000=S21,K$6:K$1000))</f>
        <v>#DIV/0!</v>
      </c>
      <c r="V21" s="8" t="e">
        <f t="shared" ref="V21:V29" si="12">U21/T21</f>
        <v>#DIV/0!</v>
      </c>
      <c r="W21" s="3" t="e">
        <f t="shared" ref="W21:W29" si="13">AVERAGEIF(C:C,S21,L:L)</f>
        <v>#DIV/0!</v>
      </c>
      <c r="X21" s="3" t="e" cm="1">
        <f t="array" ref="X21">STDEVP(IF(C$6:C$1000=S21,L$6:L$1000))</f>
        <v>#DIV/0!</v>
      </c>
      <c r="Y21" s="8" t="e">
        <f t="shared" ref="Y21:Y29" si="14">X21/W21</f>
        <v>#DIV/0!</v>
      </c>
      <c r="Z21" s="3" t="e">
        <f t="shared" ref="Z21:Z29" si="15">AVERAGEIF(C:C,S21,M:M)</f>
        <v>#DIV/0!</v>
      </c>
      <c r="AA21" s="3" t="e" cm="1">
        <f t="array" ref="AA21">STDEVP(IF(C$6:C$1000=$S21,M$6:M$1000))</f>
        <v>#DIV/0!</v>
      </c>
      <c r="AB21" s="8" t="e">
        <f t="shared" ref="AB21:AB27" si="16">AA21/Z21</f>
        <v>#DIV/0!</v>
      </c>
      <c r="AC21" s="3" t="e">
        <f t="shared" si="9"/>
        <v>#DIV/0!</v>
      </c>
      <c r="AD21" s="3" t="e" cm="1">
        <f t="array" ref="AD21">STDEVP(IF(C$6:C$1000=$S21,N$6:N$1000))</f>
        <v>#DIV/0!</v>
      </c>
      <c r="AE21" s="36" t="e">
        <f t="shared" ref="AE21:AE29" si="17">AD21/AC21</f>
        <v>#DIV/0!</v>
      </c>
    </row>
    <row r="22" spans="2:31" x14ac:dyDescent="0.3">
      <c r="B22" s="22">
        <f>'Calculs T1a'!B22</f>
        <v>0</v>
      </c>
      <c r="C22" s="19" t="str">
        <f>'Calculs T1a'!C22</f>
        <v>x</v>
      </c>
      <c r="D22" s="19"/>
      <c r="E22" s="19"/>
      <c r="F22" s="19"/>
      <c r="G22" s="19"/>
      <c r="H22" s="19"/>
      <c r="I22" s="19"/>
      <c r="J22" s="30"/>
      <c r="K22" s="31"/>
      <c r="L22" s="31"/>
      <c r="M22" s="31"/>
      <c r="N22" s="45"/>
      <c r="S22" s="35" t="str">
        <f t="shared" si="10"/>
        <v>//</v>
      </c>
      <c r="T22" s="3" t="e">
        <f t="shared" si="11"/>
        <v>#DIV/0!</v>
      </c>
      <c r="U22" s="3" t="e" cm="1">
        <f t="array" ref="U22">STDEVP(IF(C$6:C$1000=S22,K$6:K$1000))</f>
        <v>#DIV/0!</v>
      </c>
      <c r="V22" s="8" t="e">
        <f t="shared" si="12"/>
        <v>#DIV/0!</v>
      </c>
      <c r="W22" s="3" t="e">
        <f t="shared" si="13"/>
        <v>#DIV/0!</v>
      </c>
      <c r="X22" s="3" t="e" cm="1">
        <f t="array" ref="X22">STDEVP(IF(C$6:C$1000=S22,L$6:L$1000))</f>
        <v>#DIV/0!</v>
      </c>
      <c r="Y22" s="8" t="e">
        <f t="shared" si="14"/>
        <v>#DIV/0!</v>
      </c>
      <c r="Z22" s="3" t="e">
        <f t="shared" si="15"/>
        <v>#DIV/0!</v>
      </c>
      <c r="AA22" s="3" t="e" cm="1">
        <f t="array" ref="AA22">STDEVP(IF(C$6:C$1000=$S22,M$6:M$1000))</f>
        <v>#DIV/0!</v>
      </c>
      <c r="AB22" s="8" t="e">
        <f t="shared" si="16"/>
        <v>#DIV/0!</v>
      </c>
      <c r="AC22" s="3" t="e">
        <f t="shared" si="9"/>
        <v>#DIV/0!</v>
      </c>
      <c r="AD22" s="3" t="e" cm="1">
        <f t="array" ref="AD22">STDEVP(IF(C$6:C$1000=$S22,N$6:N$1000))</f>
        <v>#DIV/0!</v>
      </c>
      <c r="AE22" s="36" t="e">
        <f t="shared" si="17"/>
        <v>#DIV/0!</v>
      </c>
    </row>
    <row r="23" spans="2:31" x14ac:dyDescent="0.3">
      <c r="B23" s="22">
        <f>'Calculs T1a'!B23</f>
        <v>0</v>
      </c>
      <c r="C23" s="19" t="str">
        <f>'Calculs T1a'!C23</f>
        <v>x</v>
      </c>
      <c r="D23" s="19"/>
      <c r="E23" s="19"/>
      <c r="F23" s="19"/>
      <c r="G23" s="19"/>
      <c r="H23" s="19"/>
      <c r="I23" s="19"/>
      <c r="J23" s="30"/>
      <c r="K23" s="31"/>
      <c r="L23" s="31"/>
      <c r="M23" s="31"/>
      <c r="N23" s="45"/>
      <c r="S23" s="35" t="str">
        <f t="shared" si="10"/>
        <v>//</v>
      </c>
      <c r="T23" s="3" t="e">
        <f t="shared" si="11"/>
        <v>#DIV/0!</v>
      </c>
      <c r="U23" s="3" t="e" cm="1">
        <f t="array" ref="U23">STDEVP(IF(C$6:C$1000=S23,K$6:K$1000))</f>
        <v>#DIV/0!</v>
      </c>
      <c r="V23" s="8" t="e">
        <f t="shared" si="12"/>
        <v>#DIV/0!</v>
      </c>
      <c r="W23" s="3" t="e">
        <f t="shared" si="13"/>
        <v>#DIV/0!</v>
      </c>
      <c r="X23" s="3" t="e" cm="1">
        <f t="array" ref="X23">STDEVP(IF(C$6:C$1000=S23,L$6:L$1000))</f>
        <v>#DIV/0!</v>
      </c>
      <c r="Y23" s="8" t="e">
        <f t="shared" si="14"/>
        <v>#DIV/0!</v>
      </c>
      <c r="Z23" s="3" t="e">
        <f t="shared" si="15"/>
        <v>#DIV/0!</v>
      </c>
      <c r="AA23" s="3" t="e" cm="1">
        <f t="array" ref="AA23">STDEVP(IF(C$6:C$1000=$S23,M$6:M$1000))</f>
        <v>#DIV/0!</v>
      </c>
      <c r="AB23" s="8" t="e">
        <f t="shared" si="16"/>
        <v>#DIV/0!</v>
      </c>
      <c r="AC23" s="3" t="e">
        <f t="shared" si="9"/>
        <v>#DIV/0!</v>
      </c>
      <c r="AD23" s="3" t="e" cm="1">
        <f t="array" ref="AD23">STDEVP(IF(C$6:C$1000=$S23,N$6:N$1000))</f>
        <v>#DIV/0!</v>
      </c>
      <c r="AE23" s="36" t="e">
        <f t="shared" si="17"/>
        <v>#DIV/0!</v>
      </c>
    </row>
    <row r="24" spans="2:31" x14ac:dyDescent="0.3">
      <c r="B24" s="22">
        <f>'Calculs T1a'!B24</f>
        <v>0</v>
      </c>
      <c r="C24" s="19" t="str">
        <f>'Calculs T1a'!C24</f>
        <v>x</v>
      </c>
      <c r="D24" s="19"/>
      <c r="E24" s="19"/>
      <c r="F24" s="19"/>
      <c r="G24" s="19"/>
      <c r="H24" s="19"/>
      <c r="I24" s="19"/>
      <c r="J24" s="30"/>
      <c r="K24" s="31"/>
      <c r="L24" s="31"/>
      <c r="M24" s="31"/>
      <c r="N24" s="45"/>
      <c r="S24" s="35" t="str">
        <f t="shared" si="10"/>
        <v>//</v>
      </c>
      <c r="T24" s="3" t="e">
        <f t="shared" si="11"/>
        <v>#DIV/0!</v>
      </c>
      <c r="U24" s="3" t="e" cm="1">
        <f t="array" ref="U24">STDEVP(IF(C$6:C$1000=S24,K$6:K$1000))</f>
        <v>#DIV/0!</v>
      </c>
      <c r="V24" s="8" t="e">
        <f t="shared" si="12"/>
        <v>#DIV/0!</v>
      </c>
      <c r="W24" s="3" t="e">
        <f t="shared" si="13"/>
        <v>#DIV/0!</v>
      </c>
      <c r="X24" s="3" t="e" cm="1">
        <f t="array" ref="X24">STDEVP(IF(C$6:C$1000=S24,L$6:L$1000))</f>
        <v>#DIV/0!</v>
      </c>
      <c r="Y24" s="8" t="e">
        <f t="shared" si="14"/>
        <v>#DIV/0!</v>
      </c>
      <c r="Z24" s="3" t="e">
        <f t="shared" si="15"/>
        <v>#DIV/0!</v>
      </c>
      <c r="AA24" s="3" t="e" cm="1">
        <f t="array" ref="AA24">STDEVP(IF(C$6:C$1000=$S24,M$6:M$1000))</f>
        <v>#DIV/0!</v>
      </c>
      <c r="AB24" s="8" t="e">
        <f t="shared" si="16"/>
        <v>#DIV/0!</v>
      </c>
      <c r="AC24" s="3" t="e">
        <f t="shared" si="9"/>
        <v>#DIV/0!</v>
      </c>
      <c r="AD24" s="3" t="e" cm="1">
        <f t="array" ref="AD24">STDEVP(IF(C$6:C$1000=$S24,N$6:N$1000))</f>
        <v>#DIV/0!</v>
      </c>
      <c r="AE24" s="36" t="e">
        <f t="shared" si="17"/>
        <v>#DIV/0!</v>
      </c>
    </row>
    <row r="25" spans="2:31" x14ac:dyDescent="0.3">
      <c r="B25" s="22">
        <f>'Calculs T1a'!B25</f>
        <v>0</v>
      </c>
      <c r="C25" s="19" t="str">
        <f>'Calculs T1a'!C25</f>
        <v>x</v>
      </c>
      <c r="D25" s="19"/>
      <c r="E25" s="19"/>
      <c r="F25" s="19"/>
      <c r="G25" s="19"/>
      <c r="H25" s="19"/>
      <c r="I25" s="19"/>
      <c r="J25" s="30"/>
      <c r="K25" s="31"/>
      <c r="L25" s="31"/>
      <c r="M25" s="31"/>
      <c r="N25" s="45"/>
      <c r="S25" s="35" t="str">
        <f t="shared" si="10"/>
        <v>//</v>
      </c>
      <c r="T25" s="3" t="e">
        <f t="shared" si="11"/>
        <v>#DIV/0!</v>
      </c>
      <c r="U25" s="3" t="e" cm="1">
        <f t="array" ref="U25">STDEVP(IF(C$6:C$1000=S25,K$6:K$1000))</f>
        <v>#DIV/0!</v>
      </c>
      <c r="V25" s="8" t="e">
        <f t="shared" si="12"/>
        <v>#DIV/0!</v>
      </c>
      <c r="W25" s="3" t="e">
        <f t="shared" si="13"/>
        <v>#DIV/0!</v>
      </c>
      <c r="X25" s="3" t="e" cm="1">
        <f t="array" ref="X25">STDEVP(IF(C$6:C$1000=S25,L$6:L$1000))</f>
        <v>#DIV/0!</v>
      </c>
      <c r="Y25" s="8" t="e">
        <f t="shared" si="14"/>
        <v>#DIV/0!</v>
      </c>
      <c r="Z25" s="3" t="e">
        <f t="shared" si="15"/>
        <v>#DIV/0!</v>
      </c>
      <c r="AA25" s="3" t="e" cm="1">
        <f t="array" ref="AA25">STDEVP(IF(C$6:C$1000=$S25,M$6:M$1000))</f>
        <v>#DIV/0!</v>
      </c>
      <c r="AB25" s="8" t="e">
        <f t="shared" si="16"/>
        <v>#DIV/0!</v>
      </c>
      <c r="AC25" s="3" t="e">
        <f t="shared" si="9"/>
        <v>#DIV/0!</v>
      </c>
      <c r="AD25" s="3" t="e" cm="1">
        <f t="array" ref="AD25">STDEVP(IF(C$6:C$1000=$S25,N$6:N$1000))</f>
        <v>#DIV/0!</v>
      </c>
      <c r="AE25" s="36" t="e">
        <f t="shared" si="17"/>
        <v>#DIV/0!</v>
      </c>
    </row>
    <row r="26" spans="2:31" x14ac:dyDescent="0.3">
      <c r="B26" s="22">
        <f>'Calculs T1a'!B26</f>
        <v>0</v>
      </c>
      <c r="C26" s="19" t="str">
        <f>'Calculs T1a'!C26</f>
        <v>x</v>
      </c>
      <c r="D26" s="19"/>
      <c r="E26" s="19"/>
      <c r="F26" s="19"/>
      <c r="G26" s="19"/>
      <c r="H26" s="19"/>
      <c r="I26" s="19"/>
      <c r="J26" s="30"/>
      <c r="K26" s="31"/>
      <c r="L26" s="31"/>
      <c r="M26" s="31"/>
      <c r="N26" s="45"/>
      <c r="S26" s="35" t="str">
        <f t="shared" si="10"/>
        <v>//</v>
      </c>
      <c r="T26" s="3" t="e">
        <f t="shared" si="11"/>
        <v>#DIV/0!</v>
      </c>
      <c r="U26" s="3" t="e" cm="1">
        <f t="array" ref="U26">STDEVP(IF(C$6:C$1000=S26,K$6:K$1000))</f>
        <v>#DIV/0!</v>
      </c>
      <c r="V26" s="8" t="e">
        <f t="shared" si="12"/>
        <v>#DIV/0!</v>
      </c>
      <c r="W26" s="3" t="e">
        <f t="shared" si="13"/>
        <v>#DIV/0!</v>
      </c>
      <c r="X26" s="3" t="e" cm="1">
        <f t="array" ref="X26">STDEVP(IF(C$6:C$1000=S26,L$6:L$1000))</f>
        <v>#DIV/0!</v>
      </c>
      <c r="Y26" s="8" t="e">
        <f t="shared" si="14"/>
        <v>#DIV/0!</v>
      </c>
      <c r="Z26" s="3" t="e">
        <f t="shared" si="15"/>
        <v>#DIV/0!</v>
      </c>
      <c r="AA26" s="3" t="e" cm="1">
        <f t="array" ref="AA26">STDEVP(IF(C$6:C$1000=$S26,M$6:M$1000))</f>
        <v>#DIV/0!</v>
      </c>
      <c r="AB26" s="8" t="e">
        <f t="shared" si="16"/>
        <v>#DIV/0!</v>
      </c>
      <c r="AC26" s="3" t="e">
        <f t="shared" si="9"/>
        <v>#DIV/0!</v>
      </c>
      <c r="AD26" s="3" t="e" cm="1">
        <f t="array" ref="AD26">STDEVP(IF(C$6:C$1000=$S26,N$6:N$1000))</f>
        <v>#DIV/0!</v>
      </c>
      <c r="AE26" s="36" t="e">
        <f t="shared" si="17"/>
        <v>#DIV/0!</v>
      </c>
    </row>
    <row r="27" spans="2:31" x14ac:dyDescent="0.3">
      <c r="B27" s="22">
        <f>'Calculs T1a'!B27</f>
        <v>0</v>
      </c>
      <c r="C27" s="19" t="str">
        <f>'Calculs T1a'!C27</f>
        <v>x</v>
      </c>
      <c r="D27" s="19"/>
      <c r="E27" s="19"/>
      <c r="F27" s="19"/>
      <c r="G27" s="19"/>
      <c r="H27" s="19"/>
      <c r="I27" s="19"/>
      <c r="J27" s="30"/>
      <c r="K27" s="31"/>
      <c r="L27" s="31"/>
      <c r="M27" s="31"/>
      <c r="N27" s="45"/>
      <c r="S27" s="35" t="str">
        <f t="shared" si="10"/>
        <v>//</v>
      </c>
      <c r="T27" s="3" t="e">
        <f t="shared" si="11"/>
        <v>#DIV/0!</v>
      </c>
      <c r="U27" s="3" t="e" cm="1">
        <f t="array" ref="U27">STDEVP(IF(C$6:C$1000=S27,K$6:K$1000))</f>
        <v>#DIV/0!</v>
      </c>
      <c r="V27" s="8" t="e">
        <f t="shared" si="12"/>
        <v>#DIV/0!</v>
      </c>
      <c r="W27" s="3" t="e">
        <f t="shared" si="13"/>
        <v>#DIV/0!</v>
      </c>
      <c r="X27" s="3" t="e" cm="1">
        <f t="array" ref="X27">STDEVP(IF(C$6:C$1000=S27,L$6:L$1000))</f>
        <v>#DIV/0!</v>
      </c>
      <c r="Y27" s="8" t="e">
        <f t="shared" si="14"/>
        <v>#DIV/0!</v>
      </c>
      <c r="Z27" s="3" t="e">
        <f t="shared" si="15"/>
        <v>#DIV/0!</v>
      </c>
      <c r="AA27" s="3" t="e" cm="1">
        <f t="array" ref="AA27">STDEVP(IF(C$6:C$1000=$S27,M$6:M$1000))</f>
        <v>#DIV/0!</v>
      </c>
      <c r="AB27" s="8" t="e">
        <f t="shared" si="16"/>
        <v>#DIV/0!</v>
      </c>
      <c r="AC27" s="3" t="e">
        <f t="shared" si="9"/>
        <v>#DIV/0!</v>
      </c>
      <c r="AD27" s="3" t="e" cm="1">
        <f t="array" ref="AD27">STDEVP(IF(C$6:C$1000=$S27,N$6:N$1000))</f>
        <v>#DIV/0!</v>
      </c>
      <c r="AE27" s="36" t="e">
        <f t="shared" si="17"/>
        <v>#DIV/0!</v>
      </c>
    </row>
    <row r="28" spans="2:31" x14ac:dyDescent="0.3">
      <c r="B28" s="22">
        <f>'Calculs T1a'!B28</f>
        <v>0</v>
      </c>
      <c r="C28" s="19" t="str">
        <f>'Calculs T1a'!C28</f>
        <v>x</v>
      </c>
      <c r="D28" s="19"/>
      <c r="E28" s="19"/>
      <c r="F28" s="19"/>
      <c r="G28" s="19"/>
      <c r="H28" s="19"/>
      <c r="I28" s="19"/>
      <c r="J28" s="30"/>
      <c r="K28" s="31"/>
      <c r="L28" s="31"/>
      <c r="M28" s="31"/>
      <c r="N28" s="45"/>
      <c r="S28" s="35" t="str">
        <f t="shared" si="10"/>
        <v>//</v>
      </c>
      <c r="T28" s="3" t="e">
        <f t="shared" si="11"/>
        <v>#DIV/0!</v>
      </c>
      <c r="U28" s="3" t="e" cm="1">
        <f t="array" ref="U28">STDEVP(IF(C$6:C$1000=S28,K$6:K$1000))</f>
        <v>#DIV/0!</v>
      </c>
      <c r="V28" s="8" t="e">
        <f t="shared" si="12"/>
        <v>#DIV/0!</v>
      </c>
      <c r="W28" s="3" t="e">
        <f t="shared" si="13"/>
        <v>#DIV/0!</v>
      </c>
      <c r="X28" s="3" t="e" cm="1">
        <f t="array" ref="X28">STDEVP(IF(C$6:C$1000=S28,L$6:L$1000))</f>
        <v>#DIV/0!</v>
      </c>
      <c r="Y28" s="8" t="e">
        <f t="shared" si="14"/>
        <v>#DIV/0!</v>
      </c>
      <c r="Z28" s="3" t="e">
        <f t="shared" si="15"/>
        <v>#DIV/0!</v>
      </c>
      <c r="AA28" s="3" t="e" cm="1">
        <f t="array" ref="AA28">STDEVP(IF(C$6:C$1000=$S28,M$6:M$1000))</f>
        <v>#DIV/0!</v>
      </c>
      <c r="AB28" s="8" t="e">
        <f>AA28/Z28</f>
        <v>#DIV/0!</v>
      </c>
      <c r="AC28" s="3" t="e">
        <f t="shared" si="9"/>
        <v>#DIV/0!</v>
      </c>
      <c r="AD28" s="3" t="e" cm="1">
        <f t="array" ref="AD28">STDEVP(IF(C$6:C$1000=$S28,N$6:N$1000))</f>
        <v>#DIV/0!</v>
      </c>
      <c r="AE28" s="36" t="e">
        <f t="shared" si="17"/>
        <v>#DIV/0!</v>
      </c>
    </row>
    <row r="29" spans="2:31" ht="16.2" thickBot="1" x14ac:dyDescent="0.35">
      <c r="B29" s="22">
        <f>'Calculs T1a'!B29</f>
        <v>0</v>
      </c>
      <c r="C29" s="19" t="str">
        <f>'Calculs T1a'!C29</f>
        <v>x</v>
      </c>
      <c r="D29" s="19"/>
      <c r="E29" s="19"/>
      <c r="F29" s="19"/>
      <c r="G29" s="19"/>
      <c r="H29" s="19"/>
      <c r="I29" s="19"/>
      <c r="J29" s="30"/>
      <c r="K29" s="31"/>
      <c r="L29" s="31"/>
      <c r="M29" s="31"/>
      <c r="N29" s="45"/>
      <c r="S29" s="37" t="str">
        <f t="shared" si="10"/>
        <v>//</v>
      </c>
      <c r="T29" s="3" t="e">
        <f t="shared" si="11"/>
        <v>#DIV/0!</v>
      </c>
      <c r="U29" s="3" t="e" cm="1">
        <f t="array" ref="U29">STDEVP(IF(C$6:C$1000=S29,K$6:K$1000))</f>
        <v>#DIV/0!</v>
      </c>
      <c r="V29" s="39" t="e">
        <f t="shared" si="12"/>
        <v>#DIV/0!</v>
      </c>
      <c r="W29" s="3" t="e">
        <f t="shared" si="13"/>
        <v>#DIV/0!</v>
      </c>
      <c r="X29" s="3" t="e" cm="1">
        <f t="array" ref="X29">STDEVP(IF(C$6:C$1000=S29,L$6:L$1000))</f>
        <v>#DIV/0!</v>
      </c>
      <c r="Y29" s="39" t="e">
        <f t="shared" si="14"/>
        <v>#DIV/0!</v>
      </c>
      <c r="Z29" s="3" t="e">
        <f t="shared" si="15"/>
        <v>#DIV/0!</v>
      </c>
      <c r="AA29" s="3" t="e" cm="1">
        <f t="array" ref="AA29">STDEVP(IF(C$6:C$1000=$S29,M$6:M$1000))</f>
        <v>#DIV/0!</v>
      </c>
      <c r="AB29" s="8" t="e">
        <f t="shared" ref="AB29" si="18">AA29/Z29</f>
        <v>#DIV/0!</v>
      </c>
      <c r="AC29" s="3" t="e">
        <f t="shared" si="9"/>
        <v>#DIV/0!</v>
      </c>
      <c r="AD29" s="3" t="e" cm="1">
        <f t="array" ref="AD29">STDEVP(IF(C$6:C$1000=$S29,N$6:N$1000))</f>
        <v>#DIV/0!</v>
      </c>
      <c r="AE29" s="36" t="e">
        <f t="shared" si="17"/>
        <v>#DIV/0!</v>
      </c>
    </row>
    <row r="30" spans="2:31" x14ac:dyDescent="0.3">
      <c r="B30" s="22">
        <f>'Calculs T1a'!B30</f>
        <v>0</v>
      </c>
      <c r="C30" s="19" t="str">
        <f>'Calculs T1a'!C30</f>
        <v>x</v>
      </c>
      <c r="D30" s="19"/>
      <c r="E30" s="19"/>
      <c r="F30" s="19"/>
      <c r="G30" s="19"/>
      <c r="H30" s="19"/>
      <c r="I30" s="19"/>
      <c r="J30" s="30"/>
      <c r="K30" s="31"/>
      <c r="L30" s="31"/>
      <c r="M30" s="31"/>
      <c r="N30" s="45"/>
      <c r="V30" s="7"/>
      <c r="Y30" s="7"/>
    </row>
    <row r="31" spans="2:31" x14ac:dyDescent="0.3">
      <c r="B31" s="22">
        <f>'Calculs T1a'!B31</f>
        <v>0</v>
      </c>
      <c r="C31" s="19" t="str">
        <f>'Calculs T1a'!C31</f>
        <v>x</v>
      </c>
      <c r="D31" s="19"/>
      <c r="E31" s="19"/>
      <c r="F31" s="19"/>
      <c r="G31" s="19"/>
      <c r="H31" s="19"/>
      <c r="I31" s="19"/>
      <c r="J31" s="30"/>
      <c r="K31" s="31"/>
      <c r="L31" s="31"/>
      <c r="M31" s="31"/>
      <c r="N31" s="45"/>
      <c r="V31" s="7"/>
      <c r="Y31" s="7"/>
    </row>
    <row r="32" spans="2:31" x14ac:dyDescent="0.3">
      <c r="B32" s="22">
        <f>'Calculs T1a'!B32</f>
        <v>0</v>
      </c>
      <c r="C32" s="19" t="str">
        <f>'Calculs T1a'!C32</f>
        <v>x</v>
      </c>
      <c r="D32" s="19"/>
      <c r="E32" s="19"/>
      <c r="F32" s="19"/>
      <c r="G32" s="19"/>
      <c r="H32" s="19"/>
      <c r="I32" s="19"/>
      <c r="J32" s="30"/>
      <c r="K32" s="31"/>
      <c r="L32" s="31"/>
      <c r="M32" s="31"/>
      <c r="N32" s="45"/>
      <c r="V32" s="7"/>
      <c r="Y32" s="7"/>
    </row>
    <row r="33" spans="2:36" ht="16.2" thickBot="1" x14ac:dyDescent="0.35">
      <c r="B33" s="22">
        <f>'Calculs T1a'!B33</f>
        <v>0</v>
      </c>
      <c r="C33" s="19" t="str">
        <f>'Calculs T1a'!C33</f>
        <v>x</v>
      </c>
      <c r="D33" s="19"/>
      <c r="E33" s="19"/>
      <c r="F33" s="19"/>
      <c r="G33" s="19"/>
      <c r="H33" s="19"/>
      <c r="I33" s="19"/>
      <c r="J33" s="30"/>
      <c r="K33" s="31"/>
      <c r="L33" s="31"/>
      <c r="M33" s="31"/>
      <c r="N33" s="45"/>
      <c r="V33" s="7"/>
      <c r="Y33" s="7"/>
    </row>
    <row r="34" spans="2:36" ht="16.2" thickBot="1" x14ac:dyDescent="0.35">
      <c r="B34" s="22">
        <f>'Calculs T1a'!B34</f>
        <v>0</v>
      </c>
      <c r="C34" s="19" t="str">
        <f>'Calculs T1a'!C34</f>
        <v>x</v>
      </c>
      <c r="D34" s="19"/>
      <c r="E34" s="19"/>
      <c r="F34" s="19"/>
      <c r="G34" s="19"/>
      <c r="H34" s="19"/>
      <c r="I34" s="19"/>
      <c r="J34" s="30"/>
      <c r="K34" s="31"/>
      <c r="L34" s="31"/>
      <c r="M34" s="31"/>
      <c r="N34" s="45"/>
      <c r="S34" s="196"/>
      <c r="T34" s="197"/>
      <c r="U34" s="197"/>
      <c r="V34" s="197"/>
      <c r="W34" s="197"/>
      <c r="X34" s="197"/>
      <c r="Y34" s="197"/>
      <c r="Z34" s="197"/>
      <c r="AA34" s="197"/>
      <c r="AB34" s="197"/>
      <c r="AC34" s="197"/>
      <c r="AD34" s="197"/>
      <c r="AE34" s="198"/>
    </row>
    <row r="35" spans="2:36" x14ac:dyDescent="0.3">
      <c r="B35" s="22">
        <f>'Calculs T1a'!B35</f>
        <v>0</v>
      </c>
      <c r="C35" s="19" t="str">
        <f>'Calculs T1a'!C35</f>
        <v>x</v>
      </c>
      <c r="D35" s="19"/>
      <c r="E35" s="19"/>
      <c r="F35" s="19"/>
      <c r="G35" s="19"/>
      <c r="H35" s="19"/>
      <c r="I35" s="19"/>
      <c r="J35" s="30"/>
      <c r="K35" s="31"/>
      <c r="L35" s="31"/>
      <c r="M35" s="31"/>
      <c r="N35" s="45"/>
      <c r="V35" s="7"/>
      <c r="Y35" s="7"/>
    </row>
    <row r="36" spans="2:36" x14ac:dyDescent="0.3">
      <c r="B36" s="22">
        <f>'Calculs T1a'!B36</f>
        <v>0</v>
      </c>
      <c r="C36" s="19" t="str">
        <f>'Calculs T1a'!C36</f>
        <v>x</v>
      </c>
      <c r="D36" s="19"/>
      <c r="E36" s="19"/>
      <c r="F36" s="19"/>
      <c r="G36" s="19"/>
      <c r="H36" s="19"/>
      <c r="I36" s="19"/>
      <c r="J36" s="30"/>
      <c r="K36" s="31"/>
      <c r="L36" s="31"/>
      <c r="M36" s="31"/>
      <c r="N36" s="45"/>
      <c r="V36" s="7"/>
      <c r="Y36" s="7"/>
    </row>
    <row r="37" spans="2:36" x14ac:dyDescent="0.3">
      <c r="B37" s="22">
        <f>'Calculs T1a'!B37</f>
        <v>0</v>
      </c>
      <c r="C37" s="19" t="str">
        <f>'Calculs T1a'!C37</f>
        <v>x</v>
      </c>
      <c r="D37" s="19"/>
      <c r="E37" s="19"/>
      <c r="F37" s="19"/>
      <c r="G37" s="19"/>
      <c r="H37" s="19"/>
      <c r="I37" s="19"/>
      <c r="J37" s="30"/>
      <c r="K37" s="31"/>
      <c r="L37" s="31"/>
      <c r="M37" s="31"/>
      <c r="N37" s="45"/>
      <c r="V37" s="7"/>
      <c r="Y37" s="7"/>
    </row>
    <row r="38" spans="2:36" ht="16.2" thickBot="1" x14ac:dyDescent="0.35">
      <c r="B38" s="22">
        <f>'Calculs T1a'!B38</f>
        <v>0</v>
      </c>
      <c r="C38" s="19" t="str">
        <f>'Calculs T1a'!C38</f>
        <v>x</v>
      </c>
      <c r="D38" s="19"/>
      <c r="E38" s="19"/>
      <c r="F38" s="19"/>
      <c r="G38" s="19"/>
      <c r="H38" s="19"/>
      <c r="I38" s="19"/>
      <c r="J38" s="30"/>
      <c r="K38" s="31"/>
      <c r="L38" s="31"/>
      <c r="M38" s="31"/>
      <c r="N38" s="45"/>
      <c r="S38" s="9" t="s">
        <v>2</v>
      </c>
      <c r="U38" s="9" t="s">
        <v>47</v>
      </c>
      <c r="V38" t="str">
        <f>Params!B11</f>
        <v>ngml</v>
      </c>
      <c r="X38" s="171" t="s">
        <v>678</v>
      </c>
      <c r="Y38" s="7"/>
      <c r="AB38" s="49" t="s">
        <v>2</v>
      </c>
      <c r="AC38" s="32"/>
      <c r="AD38" s="9" t="s">
        <v>47</v>
      </c>
      <c r="AE38">
        <v>0</v>
      </c>
      <c r="AF38" s="32"/>
      <c r="AG38" s="171" t="s">
        <v>684</v>
      </c>
    </row>
    <row r="39" spans="2:36" ht="58.2" thickBot="1" x14ac:dyDescent="0.35">
      <c r="B39" s="22">
        <f>'Calculs T1a'!B39</f>
        <v>0</v>
      </c>
      <c r="C39" s="19" t="str">
        <f>'Calculs T1a'!C39</f>
        <v>x</v>
      </c>
      <c r="D39" s="19"/>
      <c r="E39" s="19"/>
      <c r="F39" s="19"/>
      <c r="G39" s="19"/>
      <c r="H39" s="19"/>
      <c r="I39" s="19"/>
      <c r="J39" s="30"/>
      <c r="K39" s="31"/>
      <c r="L39" s="31"/>
      <c r="M39" s="31"/>
      <c r="N39" s="45"/>
      <c r="S39" s="26" t="s">
        <v>1</v>
      </c>
      <c r="T39" s="27" t="s">
        <v>587</v>
      </c>
      <c r="U39" s="28" t="s">
        <v>3</v>
      </c>
      <c r="V39" s="28" t="s">
        <v>83</v>
      </c>
      <c r="W39" s="28" t="str">
        <f>IF(Params!$B$4="Sandwich","Mean0 + 2xSigma","Mean0 - 2xSigma")</f>
        <v>Mean0 - 2xSigma</v>
      </c>
      <c r="X39" s="29" t="str">
        <f>IF(Params!$B$4="Sandwich","Mean0 + 3xSigma","Mean0 - 3xSigma")</f>
        <v>Mean0 - 3xSigma</v>
      </c>
      <c r="Y39" s="87" t="s">
        <v>594</v>
      </c>
      <c r="Z39" s="91" t="s">
        <v>77</v>
      </c>
      <c r="AA39" s="91" t="s">
        <v>78</v>
      </c>
      <c r="AB39" s="26" t="s">
        <v>1</v>
      </c>
      <c r="AC39" s="27" t="s">
        <v>595</v>
      </c>
      <c r="AD39" s="28" t="s">
        <v>3</v>
      </c>
      <c r="AE39" s="28" t="s">
        <v>83</v>
      </c>
      <c r="AF39" s="28" t="str">
        <f>IF(Params!$B$4="Sandwich","Mean0 + 2xSigma","Mean0 - 2xSigma")</f>
        <v>Mean0 - 2xSigma</v>
      </c>
      <c r="AG39" s="29" t="str">
        <f>IF(Params!$B$4="Sandwich","Mean0 + 3xSigma","Mean0 - 3xSigma")</f>
        <v>Mean0 - 3xSigma</v>
      </c>
      <c r="AH39" s="87" t="s">
        <v>596</v>
      </c>
      <c r="AI39" s="91" t="s">
        <v>77</v>
      </c>
      <c r="AJ39" s="91" t="s">
        <v>78</v>
      </c>
    </row>
    <row r="40" spans="2:36" ht="16.2" thickTop="1" x14ac:dyDescent="0.3">
      <c r="B40" s="22">
        <f>'Calculs T1a'!B40</f>
        <v>0</v>
      </c>
      <c r="C40" s="19" t="str">
        <f>'Calculs T1a'!C40</f>
        <v>x</v>
      </c>
      <c r="D40" s="19"/>
      <c r="E40" s="19"/>
      <c r="F40" s="19"/>
      <c r="G40" s="19"/>
      <c r="H40" s="19"/>
      <c r="I40" s="19"/>
      <c r="J40" s="30"/>
      <c r="K40" s="31"/>
      <c r="L40" s="31"/>
      <c r="M40" s="31"/>
      <c r="N40" s="45"/>
      <c r="S40" s="10">
        <f>MIN(S7:S15)/100</f>
        <v>0</v>
      </c>
      <c r="T40" s="47" t="e">
        <f>T6</f>
        <v>#DIV/0!</v>
      </c>
      <c r="U40" s="11" t="e">
        <f>U6</f>
        <v>#DIV/0!</v>
      </c>
      <c r="V40" s="11" t="e">
        <f>T$40</f>
        <v>#DIV/0!</v>
      </c>
      <c r="W40" s="11" t="e">
        <f>IF(Params!$B$4="Sandwich",T$40+2*U$40,T$40-2*U$40)</f>
        <v>#DIV/0!</v>
      </c>
      <c r="X40" s="12" t="e">
        <f>IF(Params!$B$4="Sandwich",T$40+3*U$40,T$40-3*U$40)</f>
        <v>#DIV/0!</v>
      </c>
      <c r="Y40" s="88" t="e">
        <f t="shared" ref="Y40:Y47" si="19">T41-T40</f>
        <v>#DIV/0!</v>
      </c>
      <c r="Z40" t="e">
        <f>IF(Params!$B$4="Sandwich",IF($T40&gt;W40,1,0),IF($T40&lt;W40,1,0))*IF($S41="//",1,Z41)</f>
        <v>#DIV/0!</v>
      </c>
      <c r="AA40" s="92" t="e">
        <f>IF(Params!$B$4="Sandwich",IF($T40&gt;X40,1,0),IF($T40&lt;X40,1,0))*IF($S41="//",1,AA41)</f>
        <v>#DIV/0!</v>
      </c>
      <c r="AB40" s="10">
        <f>MIN(S7:S15)/100</f>
        <v>0</v>
      </c>
      <c r="AC40" s="33" t="e">
        <f t="shared" ref="AC40:AC49" si="20">W6</f>
        <v>#DIV/0!</v>
      </c>
      <c r="AD40" s="11" t="e">
        <f t="shared" ref="AD40:AD49" si="21">X6</f>
        <v>#DIV/0!</v>
      </c>
      <c r="AE40" s="11" t="e">
        <f>AC$40</f>
        <v>#DIV/0!</v>
      </c>
      <c r="AF40" s="11" t="e">
        <f>IF(Params!$B$4="Sandwich",AC$40+2*AD$40,AC$40-2*AD$40)</f>
        <v>#DIV/0!</v>
      </c>
      <c r="AG40" s="12" t="e">
        <f>IF(Params!$B$4="Sandwich",AC$40+3*AD$40,AC$40-3*AD$40)</f>
        <v>#DIV/0!</v>
      </c>
      <c r="AH40" s="88" t="e">
        <f t="shared" ref="AH40:AH47" si="22">AC41-AC40</f>
        <v>#DIV/0!</v>
      </c>
      <c r="AI40" t="e">
        <f>IF(Params!$B$4="Sandwich",IF($AC40&gt;AF40,1,0),IF($AC40&lt;AF40,1,0))*IF($S41="//",1,AI41)</f>
        <v>#DIV/0!</v>
      </c>
      <c r="AJ40" s="92" t="e">
        <f>IF(Params!$B$4="Sandwich",IF($AC40&gt;AG40,1,0),IF($AC40&lt;AG40,1,0))*IF($S41="//",1,AJ41)</f>
        <v>#DIV/0!</v>
      </c>
    </row>
    <row r="41" spans="2:36" x14ac:dyDescent="0.3">
      <c r="B41" s="22">
        <f>'Calculs T1a'!B41</f>
        <v>0</v>
      </c>
      <c r="C41" s="19" t="str">
        <f>'Calculs T1a'!C41</f>
        <v>x</v>
      </c>
      <c r="D41" s="19"/>
      <c r="E41" s="19"/>
      <c r="F41" s="19"/>
      <c r="G41" s="19"/>
      <c r="H41" s="19"/>
      <c r="I41" s="19"/>
      <c r="J41" s="30"/>
      <c r="K41" s="31"/>
      <c r="L41" s="31"/>
      <c r="M41" s="31"/>
      <c r="N41" s="45"/>
      <c r="S41" s="10" t="str">
        <f>S7</f>
        <v>//</v>
      </c>
      <c r="T41" s="47" t="e">
        <f>T7</f>
        <v>#DIV/0!</v>
      </c>
      <c r="U41" s="11" t="e">
        <f t="shared" ref="U41:U49" si="23">U7</f>
        <v>#DIV/0!</v>
      </c>
      <c r="V41" s="11" t="e">
        <f t="shared" ref="V41:V49" si="24">T$40</f>
        <v>#DIV/0!</v>
      </c>
      <c r="W41" s="11" t="e">
        <f>IF(Params!$B$4="Sandwich",T$40+2*U$40,T$40-2*U$40)</f>
        <v>#DIV/0!</v>
      </c>
      <c r="X41" s="12" t="e">
        <f>IF(Params!$B$4="Sandwich",T$40+3*U$40,T$40-3*U$40)</f>
        <v>#DIV/0!</v>
      </c>
      <c r="Y41" s="88" t="e">
        <f t="shared" si="19"/>
        <v>#DIV/0!</v>
      </c>
      <c r="Z41" s="92" t="e">
        <f>IF(Params!$B$4="Sandwich",IF($T41&gt;W41,1,0),IF($T41&lt;W41,1,0))*IF($S42="//",1,Z42)</f>
        <v>#DIV/0!</v>
      </c>
      <c r="AA41" s="92" t="e">
        <f>IF(Params!$B$4="Sandwich",IF($T41&gt;X41,1,0),IF($T41&lt;X41,1,0))*IF($S42="//",1,AA42)</f>
        <v>#DIV/0!</v>
      </c>
      <c r="AB41" s="10" t="str">
        <f t="shared" ref="AB41:AB49" si="25">S7</f>
        <v>//</v>
      </c>
      <c r="AC41" s="33" t="e">
        <f t="shared" si="20"/>
        <v>#DIV/0!</v>
      </c>
      <c r="AD41" s="11" t="e">
        <f t="shared" si="21"/>
        <v>#DIV/0!</v>
      </c>
      <c r="AE41" s="11" t="e">
        <f t="shared" ref="AE41:AE49" si="26">AC$40</f>
        <v>#DIV/0!</v>
      </c>
      <c r="AF41" s="11" t="e">
        <f>IF(Params!$B$4="Sandwich",AC$40+2*AD$40,AC$40-2*AD$40)</f>
        <v>#DIV/0!</v>
      </c>
      <c r="AG41" s="12" t="e">
        <f>IF(Params!$B$4="Sandwich",AC$40+3*AD$40,AC$40-3*AD$40)</f>
        <v>#DIV/0!</v>
      </c>
      <c r="AH41" s="88" t="e">
        <f t="shared" si="22"/>
        <v>#DIV/0!</v>
      </c>
      <c r="AI41" s="92" t="e">
        <f>IF(Params!$B$4="Sandwich",IF($AC41&gt;AF41,1,0),IF($AC41&lt;AF41,1,0))*IF($S42="//",1,AI42)</f>
        <v>#DIV/0!</v>
      </c>
      <c r="AJ41" s="92" t="e">
        <f>IF(Params!$B$4="Sandwich",IF($AC41&gt;AG41,1,0),IF($AC41&lt;AG41,1,0))*IF($S42="//",1,AJ42)</f>
        <v>#DIV/0!</v>
      </c>
    </row>
    <row r="42" spans="2:36" x14ac:dyDescent="0.3">
      <c r="B42" s="22">
        <f>'Calculs T1a'!B42</f>
        <v>0</v>
      </c>
      <c r="C42" s="19" t="str">
        <f>'Calculs T1a'!C42</f>
        <v>x</v>
      </c>
      <c r="D42" s="19"/>
      <c r="E42" s="19"/>
      <c r="F42" s="19"/>
      <c r="G42" s="19"/>
      <c r="H42" s="19"/>
      <c r="I42" s="19"/>
      <c r="J42" s="30"/>
      <c r="K42" s="31"/>
      <c r="L42" s="31"/>
      <c r="M42" s="31"/>
      <c r="N42" s="45"/>
      <c r="S42" s="10" t="str">
        <f>S8</f>
        <v>//</v>
      </c>
      <c r="T42" s="47" t="e">
        <f>T8</f>
        <v>#DIV/0!</v>
      </c>
      <c r="U42" s="11" t="e">
        <f t="shared" si="23"/>
        <v>#DIV/0!</v>
      </c>
      <c r="V42" s="11" t="e">
        <f t="shared" si="24"/>
        <v>#DIV/0!</v>
      </c>
      <c r="W42" s="11" t="e">
        <f>IF(Params!$B$4="Sandwich",T$40+2*U$40,T$40-2*U$40)</f>
        <v>#DIV/0!</v>
      </c>
      <c r="X42" s="12" t="e">
        <f>IF(Params!$B$4="Sandwich",T$40+3*U$40,T$40-3*U$40)</f>
        <v>#DIV/0!</v>
      </c>
      <c r="Y42" s="88" t="e">
        <f t="shared" si="19"/>
        <v>#DIV/0!</v>
      </c>
      <c r="Z42" s="92" t="e">
        <f>IF(Params!$B$4="Sandwich",IF($T42&gt;W42,1,0),IF($T42&lt;W42,1,0))*IF($S43="//",1,Z43)</f>
        <v>#DIV/0!</v>
      </c>
      <c r="AA42" s="92" t="e">
        <f>IF(Params!$B$4="Sandwich",IF($T42&gt;X42,1,0),IF($T42&lt;X42,1,0))*IF($S43="//",1,AA43)</f>
        <v>#DIV/0!</v>
      </c>
      <c r="AB42" s="10" t="str">
        <f t="shared" si="25"/>
        <v>//</v>
      </c>
      <c r="AC42" s="33" t="e">
        <f t="shared" si="20"/>
        <v>#DIV/0!</v>
      </c>
      <c r="AD42" s="11" t="e">
        <f t="shared" si="21"/>
        <v>#DIV/0!</v>
      </c>
      <c r="AE42" s="11" t="e">
        <f t="shared" si="26"/>
        <v>#DIV/0!</v>
      </c>
      <c r="AF42" s="11" t="e">
        <f>IF(Params!$B$4="Sandwich",AC$40+2*AD$40,AC$40-2*AD$40)</f>
        <v>#DIV/0!</v>
      </c>
      <c r="AG42" s="12" t="e">
        <f>IF(Params!$B$4="Sandwich",AC$40+3*AD$40,AC$40-3*AD$40)</f>
        <v>#DIV/0!</v>
      </c>
      <c r="AH42" s="88" t="e">
        <f t="shared" si="22"/>
        <v>#DIV/0!</v>
      </c>
      <c r="AI42" s="92" t="e">
        <f>IF(Params!$B$4="Sandwich",IF($AC42&gt;AF42,1,0),IF($AC42&lt;AF42,1,0))*IF($S43="//",1,AI43)</f>
        <v>#DIV/0!</v>
      </c>
      <c r="AJ42" s="92" t="e">
        <f>IF(Params!$B$4="Sandwich",IF($AC42&gt;AG42,1,0),IF($AC42&lt;AG42,1,0))*IF($S43="//",1,AJ43)</f>
        <v>#DIV/0!</v>
      </c>
    </row>
    <row r="43" spans="2:36" x14ac:dyDescent="0.3">
      <c r="B43" s="22">
        <f>'Calculs T1a'!B43</f>
        <v>0</v>
      </c>
      <c r="C43" s="19" t="str">
        <f>'Calculs T1a'!C43</f>
        <v>x</v>
      </c>
      <c r="D43" s="19"/>
      <c r="E43" s="19"/>
      <c r="F43" s="19"/>
      <c r="G43" s="19"/>
      <c r="H43" s="19"/>
      <c r="I43" s="19"/>
      <c r="J43" s="30"/>
      <c r="K43" s="31"/>
      <c r="L43" s="31"/>
      <c r="M43" s="31"/>
      <c r="N43" s="45"/>
      <c r="S43" s="10" t="str">
        <f>S9</f>
        <v>//</v>
      </c>
      <c r="T43" s="47" t="e">
        <f t="shared" ref="T43:T49" si="27">T9</f>
        <v>#DIV/0!</v>
      </c>
      <c r="U43" s="11" t="e">
        <f t="shared" si="23"/>
        <v>#DIV/0!</v>
      </c>
      <c r="V43" s="11" t="e">
        <f t="shared" si="24"/>
        <v>#DIV/0!</v>
      </c>
      <c r="W43" s="11" t="e">
        <f>IF(Params!$B$4="Sandwich",T$40+2*U$40,T$40-2*U$40)</f>
        <v>#DIV/0!</v>
      </c>
      <c r="X43" s="12" t="e">
        <f>IF(Params!$B$4="Sandwich",T$40+3*U$40,T$40-3*U$40)</f>
        <v>#DIV/0!</v>
      </c>
      <c r="Y43" s="88" t="e">
        <f t="shared" si="19"/>
        <v>#DIV/0!</v>
      </c>
      <c r="Z43" s="92" t="e">
        <f>IF(Params!$B$4="Sandwich",IF($T43&gt;W43,1,0),IF($T43&lt;W43,1,0))*IF($S44="//",1,Z44)</f>
        <v>#DIV/0!</v>
      </c>
      <c r="AA43" s="92" t="e">
        <f>IF(Params!$B$4="Sandwich",IF($T43&gt;X43,1,0),IF($T43&lt;X43,1,0))*IF($S44="//",1,AA44)</f>
        <v>#DIV/0!</v>
      </c>
      <c r="AB43" s="10" t="str">
        <f t="shared" si="25"/>
        <v>//</v>
      </c>
      <c r="AC43" s="33" t="e">
        <f t="shared" si="20"/>
        <v>#DIV/0!</v>
      </c>
      <c r="AD43" s="11" t="e">
        <f t="shared" si="21"/>
        <v>#DIV/0!</v>
      </c>
      <c r="AE43" s="11" t="e">
        <f t="shared" si="26"/>
        <v>#DIV/0!</v>
      </c>
      <c r="AF43" s="11" t="e">
        <f>IF(Params!$B$4="Sandwich",AC$40+2*AD$40,AC$40-2*AD$40)</f>
        <v>#DIV/0!</v>
      </c>
      <c r="AG43" s="12" t="e">
        <f>IF(Params!$B$4="Sandwich",AC$40+3*AD$40,AC$40-3*AD$40)</f>
        <v>#DIV/0!</v>
      </c>
      <c r="AH43" s="88" t="e">
        <f t="shared" si="22"/>
        <v>#DIV/0!</v>
      </c>
      <c r="AI43" s="92" t="e">
        <f>IF(Params!$B$4="Sandwich",IF($AC43&gt;AF43,1,0),IF($AC43&lt;AF43,1,0))*IF($S44="//",1,AI44)</f>
        <v>#DIV/0!</v>
      </c>
      <c r="AJ43" s="92" t="e">
        <f>IF(Params!$B$4="Sandwich",IF($AC43&gt;AG43,1,0),IF($AC43&lt;AG43,1,0))*IF($S44="//",1,AJ44)</f>
        <v>#DIV/0!</v>
      </c>
    </row>
    <row r="44" spans="2:36" x14ac:dyDescent="0.3">
      <c r="B44" s="22">
        <f>'Calculs T1a'!B44</f>
        <v>0</v>
      </c>
      <c r="C44" s="19" t="str">
        <f>'Calculs T1a'!C44</f>
        <v>x</v>
      </c>
      <c r="D44" s="19"/>
      <c r="E44" s="19"/>
      <c r="F44" s="19"/>
      <c r="G44" s="19"/>
      <c r="H44" s="19"/>
      <c r="I44" s="19"/>
      <c r="J44" s="30"/>
      <c r="K44" s="31"/>
      <c r="L44" s="31"/>
      <c r="M44" s="31"/>
      <c r="N44" s="45"/>
      <c r="S44" s="10" t="str">
        <f t="shared" ref="S44:S49" si="28">S10</f>
        <v>//</v>
      </c>
      <c r="T44" s="47" t="e">
        <f t="shared" si="27"/>
        <v>#DIV/0!</v>
      </c>
      <c r="U44" s="11" t="e">
        <f t="shared" si="23"/>
        <v>#DIV/0!</v>
      </c>
      <c r="V44" s="11" t="e">
        <f t="shared" si="24"/>
        <v>#DIV/0!</v>
      </c>
      <c r="W44" s="11" t="e">
        <f>IF(Params!$B$4="Sandwich",T$40+2*U$40,T$40-2*U$40)</f>
        <v>#DIV/0!</v>
      </c>
      <c r="X44" s="12" t="e">
        <f>IF(Params!$B$4="Sandwich",T$40+3*U$40,T$40-3*U$40)</f>
        <v>#DIV/0!</v>
      </c>
      <c r="Y44" s="88" t="e">
        <f t="shared" si="19"/>
        <v>#DIV/0!</v>
      </c>
      <c r="Z44" s="92" t="e">
        <f>IF(Params!$B$4="Sandwich",IF($T44&gt;W44,1,0),IF($T44&lt;W44,1,0))*IF($S45="//",1,Z45)</f>
        <v>#DIV/0!</v>
      </c>
      <c r="AA44" s="92" t="e">
        <f>IF(Params!$B$4="Sandwich",IF($T44&gt;X44,1,0),IF($T44&lt;X44,1,0))*IF($S45="//",1,AA45)</f>
        <v>#DIV/0!</v>
      </c>
      <c r="AB44" s="10" t="str">
        <f t="shared" si="25"/>
        <v>//</v>
      </c>
      <c r="AC44" s="33" t="e">
        <f t="shared" si="20"/>
        <v>#DIV/0!</v>
      </c>
      <c r="AD44" s="11" t="e">
        <f t="shared" si="21"/>
        <v>#DIV/0!</v>
      </c>
      <c r="AE44" s="11" t="e">
        <f t="shared" si="26"/>
        <v>#DIV/0!</v>
      </c>
      <c r="AF44" s="11" t="e">
        <f>IF(Params!$B$4="Sandwich",AC$40+2*AD$40,AC$40-2*AD$40)</f>
        <v>#DIV/0!</v>
      </c>
      <c r="AG44" s="12" t="e">
        <f>IF(Params!$B$4="Sandwich",AC$40+3*AD$40,AC$40-3*AD$40)</f>
        <v>#DIV/0!</v>
      </c>
      <c r="AH44" s="88" t="e">
        <f t="shared" si="22"/>
        <v>#DIV/0!</v>
      </c>
      <c r="AI44" s="92" t="e">
        <f>IF(Params!$B$4="Sandwich",IF($AC44&gt;AF44,1,0),IF($AC44&lt;AF44,1,0))*IF($S45="//",1,AI45)</f>
        <v>#DIV/0!</v>
      </c>
      <c r="AJ44" s="92" t="e">
        <f>IF(Params!$B$4="Sandwich",IF($AC44&gt;AG44,1,0),IF($AC44&lt;AG44,1,0))*IF($S45="//",1,AJ45)</f>
        <v>#DIV/0!</v>
      </c>
    </row>
    <row r="45" spans="2:36" x14ac:dyDescent="0.3">
      <c r="B45" s="22">
        <f>'Calculs T1a'!B45</f>
        <v>0</v>
      </c>
      <c r="C45" s="19" t="str">
        <f>'Calculs T1a'!C45</f>
        <v>x</v>
      </c>
      <c r="D45" s="19"/>
      <c r="E45" s="19"/>
      <c r="F45" s="19"/>
      <c r="G45" s="19"/>
      <c r="H45" s="19"/>
      <c r="I45" s="19"/>
      <c r="J45" s="30"/>
      <c r="K45" s="31"/>
      <c r="L45" s="31"/>
      <c r="M45" s="31"/>
      <c r="N45" s="45"/>
      <c r="S45" s="10" t="str">
        <f t="shared" si="28"/>
        <v>//</v>
      </c>
      <c r="T45" s="47" t="e">
        <f t="shared" si="27"/>
        <v>#DIV/0!</v>
      </c>
      <c r="U45" s="11" t="e">
        <f t="shared" si="23"/>
        <v>#DIV/0!</v>
      </c>
      <c r="V45" s="11" t="e">
        <f t="shared" si="24"/>
        <v>#DIV/0!</v>
      </c>
      <c r="W45" s="11" t="e">
        <f>IF(Params!$B$4="Sandwich",T$40+2*U$40,T$40-2*U$40)</f>
        <v>#DIV/0!</v>
      </c>
      <c r="X45" s="12" t="e">
        <f>IF(Params!$B$4="Sandwich",T$40+3*U$40,T$40-3*U$40)</f>
        <v>#DIV/0!</v>
      </c>
      <c r="Y45" s="88" t="e">
        <f t="shared" si="19"/>
        <v>#DIV/0!</v>
      </c>
      <c r="Z45" s="92" t="e">
        <f>IF(Params!$B$4="Sandwich",IF($T45&gt;W45,1,0),IF($T45&lt;W45,1,0))*IF($S46="//",1,Z46)</f>
        <v>#DIV/0!</v>
      </c>
      <c r="AA45" s="92" t="e">
        <f>IF(Params!$B$4="Sandwich",IF($T45&gt;X45,1,0),IF($T45&lt;X45,1,0))*IF($S46="//",1,AA46)</f>
        <v>#DIV/0!</v>
      </c>
      <c r="AB45" s="10" t="str">
        <f t="shared" si="25"/>
        <v>//</v>
      </c>
      <c r="AC45" s="33" t="e">
        <f t="shared" si="20"/>
        <v>#DIV/0!</v>
      </c>
      <c r="AD45" s="11" t="e">
        <f t="shared" si="21"/>
        <v>#DIV/0!</v>
      </c>
      <c r="AE45" s="11" t="e">
        <f t="shared" si="26"/>
        <v>#DIV/0!</v>
      </c>
      <c r="AF45" s="11" t="e">
        <f>IF(Params!$B$4="Sandwich",AC$40+2*AD$40,AC$40-2*AD$40)</f>
        <v>#DIV/0!</v>
      </c>
      <c r="AG45" s="12" t="e">
        <f>IF(Params!$B$4="Sandwich",AC$40+3*AD$40,AC$40-3*AD$40)</f>
        <v>#DIV/0!</v>
      </c>
      <c r="AH45" s="88" t="e">
        <f t="shared" si="22"/>
        <v>#DIV/0!</v>
      </c>
      <c r="AI45" s="92" t="e">
        <f>IF(Params!$B$4="Sandwich",IF($AC45&gt;AF45,1,0),IF($AC45&lt;AF45,1,0))*IF($S46="//",1,AI46)</f>
        <v>#DIV/0!</v>
      </c>
      <c r="AJ45" s="92" t="e">
        <f>IF(Params!$B$4="Sandwich",IF($AC45&gt;AG45,1,0),IF($AC45&lt;AG45,1,0))*IF($S46="//",1,AJ46)</f>
        <v>#DIV/0!</v>
      </c>
    </row>
    <row r="46" spans="2:36" x14ac:dyDescent="0.3">
      <c r="B46" s="22">
        <f>'Calculs T1a'!B46</f>
        <v>0</v>
      </c>
      <c r="C46" s="19" t="str">
        <f>'Calculs T1a'!C46</f>
        <v>x</v>
      </c>
      <c r="D46" s="19"/>
      <c r="E46" s="19"/>
      <c r="F46" s="19"/>
      <c r="G46" s="19"/>
      <c r="H46" s="19"/>
      <c r="I46" s="19"/>
      <c r="J46" s="30"/>
      <c r="K46" s="31"/>
      <c r="L46" s="31"/>
      <c r="M46" s="31"/>
      <c r="N46" s="45"/>
      <c r="S46" s="10" t="str">
        <f t="shared" si="28"/>
        <v>//</v>
      </c>
      <c r="T46" s="47" t="e">
        <f t="shared" si="27"/>
        <v>#DIV/0!</v>
      </c>
      <c r="U46" s="11" t="e">
        <f t="shared" si="23"/>
        <v>#DIV/0!</v>
      </c>
      <c r="V46" s="11" t="e">
        <f t="shared" si="24"/>
        <v>#DIV/0!</v>
      </c>
      <c r="W46" s="11" t="e">
        <f>IF(Params!$B$4="Sandwich",T$40+2*U$40,T$40-2*U$40)</f>
        <v>#DIV/0!</v>
      </c>
      <c r="X46" s="12" t="e">
        <f>IF(Params!$B$4="Sandwich",T$40+3*U$40,T$40-3*U$40)</f>
        <v>#DIV/0!</v>
      </c>
      <c r="Y46" s="88" t="e">
        <f t="shared" si="19"/>
        <v>#DIV/0!</v>
      </c>
      <c r="Z46" s="92" t="e">
        <f>IF(Params!$B$4="Sandwich",IF($T46&gt;W46,1,0),IF($T46&lt;W46,1,0))*IF($S47="//",1,Z47)</f>
        <v>#DIV/0!</v>
      </c>
      <c r="AA46" s="92" t="e">
        <f>IF(Params!$B$4="Sandwich",IF($T46&gt;X46,1,0),IF($T46&lt;X46,1,0))*IF($S47="//",1,AA47)</f>
        <v>#DIV/0!</v>
      </c>
      <c r="AB46" s="10" t="str">
        <f t="shared" si="25"/>
        <v>//</v>
      </c>
      <c r="AC46" s="33" t="e">
        <f t="shared" si="20"/>
        <v>#DIV/0!</v>
      </c>
      <c r="AD46" s="11" t="e">
        <f t="shared" si="21"/>
        <v>#DIV/0!</v>
      </c>
      <c r="AE46" s="11" t="e">
        <f t="shared" si="26"/>
        <v>#DIV/0!</v>
      </c>
      <c r="AF46" s="11" t="e">
        <f>IF(Params!$B$4="Sandwich",AC$40+2*AD$40,AC$40-2*AD$40)</f>
        <v>#DIV/0!</v>
      </c>
      <c r="AG46" s="12" t="e">
        <f>IF(Params!$B$4="Sandwich",AC$40+3*AD$40,AC$40-3*AD$40)</f>
        <v>#DIV/0!</v>
      </c>
      <c r="AH46" s="88" t="e">
        <f t="shared" si="22"/>
        <v>#DIV/0!</v>
      </c>
      <c r="AI46" s="92" t="e">
        <f>IF(Params!$B$4="Sandwich",IF($AC46&gt;AF46,1,0),IF($AC46&lt;AF46,1,0))*IF($S47="//",1,AI47)</f>
        <v>#DIV/0!</v>
      </c>
      <c r="AJ46" s="92" t="e">
        <f>IF(Params!$B$4="Sandwich",IF($AC46&gt;AG46,1,0),IF($AC46&lt;AG46,1,0))*IF($S47="//",1,AJ47)</f>
        <v>#DIV/0!</v>
      </c>
    </row>
    <row r="47" spans="2:36" x14ac:dyDescent="0.3">
      <c r="B47" s="22">
        <f>'Calculs T1a'!B47</f>
        <v>0</v>
      </c>
      <c r="C47" s="19" t="str">
        <f>'Calculs T1a'!C47</f>
        <v>x</v>
      </c>
      <c r="D47" s="19"/>
      <c r="E47" s="19"/>
      <c r="F47" s="19"/>
      <c r="G47" s="19"/>
      <c r="H47" s="19"/>
      <c r="I47" s="19"/>
      <c r="J47" s="30"/>
      <c r="K47" s="31"/>
      <c r="L47" s="31"/>
      <c r="M47" s="31"/>
      <c r="N47" s="45"/>
      <c r="S47" s="10" t="str">
        <f t="shared" si="28"/>
        <v>//</v>
      </c>
      <c r="T47" s="47" t="e">
        <f t="shared" si="27"/>
        <v>#DIV/0!</v>
      </c>
      <c r="U47" s="11" t="e">
        <f>U13</f>
        <v>#DIV/0!</v>
      </c>
      <c r="V47" s="11" t="e">
        <f t="shared" si="24"/>
        <v>#DIV/0!</v>
      </c>
      <c r="W47" s="11" t="e">
        <f>IF(Params!$B$4="Sandwich",T$40+2*U$40,T$40-2*U$40)</f>
        <v>#DIV/0!</v>
      </c>
      <c r="X47" s="12" t="e">
        <f>IF(Params!$B$4="Sandwich",T$40+3*U$40,T$40-3*U$40)</f>
        <v>#DIV/0!</v>
      </c>
      <c r="Y47" s="88" t="e">
        <f t="shared" si="19"/>
        <v>#DIV/0!</v>
      </c>
      <c r="Z47" s="92" t="e">
        <f>IF(Params!$B$4="Sandwich",IF($T47&gt;W47,1,0),IF($T47&lt;W47,1,0))*IF($S48="//",1,Z48)</f>
        <v>#DIV/0!</v>
      </c>
      <c r="AA47" s="92" t="e">
        <f>IF(Params!$B$4="Sandwich",IF($T47&gt;X47,1,0),IF($T47&lt;X47,1,0))*IF($S48="//",1,AA48)</f>
        <v>#DIV/0!</v>
      </c>
      <c r="AB47" s="10" t="str">
        <f t="shared" si="25"/>
        <v>//</v>
      </c>
      <c r="AC47" s="33" t="e">
        <f t="shared" si="20"/>
        <v>#DIV/0!</v>
      </c>
      <c r="AD47" s="11" t="e">
        <f t="shared" si="21"/>
        <v>#DIV/0!</v>
      </c>
      <c r="AE47" s="11" t="e">
        <f t="shared" si="26"/>
        <v>#DIV/0!</v>
      </c>
      <c r="AF47" s="11" t="e">
        <f>IF(Params!$B$4="Sandwich",AC$40+2*AD$40,AC$40-2*AD$40)</f>
        <v>#DIV/0!</v>
      </c>
      <c r="AG47" s="12" t="e">
        <f>IF(Params!$B$4="Sandwich",AC$40+3*AD$40,AC$40-3*AD$40)</f>
        <v>#DIV/0!</v>
      </c>
      <c r="AH47" s="88" t="e">
        <f t="shared" si="22"/>
        <v>#DIV/0!</v>
      </c>
      <c r="AI47" s="92" t="e">
        <f>IF(Params!$B$4="Sandwich",IF($AC47&gt;AF47,1,0),IF($AC47&lt;AF47,1,0))*IF($S48="//",1,AI48)</f>
        <v>#DIV/0!</v>
      </c>
      <c r="AJ47" s="92" t="e">
        <f>IF(Params!$B$4="Sandwich",IF($AC47&gt;AG47,1,0),IF($AC47&lt;AG47,1,0))*IF($S48="//",1,AJ48)</f>
        <v>#DIV/0!</v>
      </c>
    </row>
    <row r="48" spans="2:36" x14ac:dyDescent="0.3">
      <c r="B48" s="22">
        <f>'Calculs T1a'!B48</f>
        <v>0</v>
      </c>
      <c r="C48" s="19" t="str">
        <f>'Calculs T1a'!C48</f>
        <v>x</v>
      </c>
      <c r="D48" s="19"/>
      <c r="E48" s="19"/>
      <c r="F48" s="19"/>
      <c r="G48" s="19"/>
      <c r="H48" s="19"/>
      <c r="I48" s="19"/>
      <c r="J48" s="30"/>
      <c r="K48" s="31"/>
      <c r="L48" s="31"/>
      <c r="M48" s="31"/>
      <c r="N48" s="45"/>
      <c r="S48" s="10" t="str">
        <f t="shared" si="28"/>
        <v>//</v>
      </c>
      <c r="T48" s="47" t="e">
        <f t="shared" si="27"/>
        <v>#DIV/0!</v>
      </c>
      <c r="U48" s="11" t="e">
        <f t="shared" si="23"/>
        <v>#DIV/0!</v>
      </c>
      <c r="V48" s="11" t="e">
        <f t="shared" si="24"/>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5"/>
        <v>//</v>
      </c>
      <c r="AC48" s="33" t="e">
        <f t="shared" si="20"/>
        <v>#DIV/0!</v>
      </c>
      <c r="AD48" s="11" t="e">
        <f t="shared" si="21"/>
        <v>#DIV/0!</v>
      </c>
      <c r="AE48" s="11" t="e">
        <f t="shared" si="26"/>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row>
    <row r="49" spans="2:36" ht="16.2" thickBot="1" x14ac:dyDescent="0.35">
      <c r="B49" s="22">
        <f>'Calculs T1a'!B49</f>
        <v>0</v>
      </c>
      <c r="C49" s="19" t="str">
        <f>'Calculs T1a'!C49</f>
        <v>x</v>
      </c>
      <c r="D49" s="19"/>
      <c r="E49" s="19"/>
      <c r="F49" s="19"/>
      <c r="G49" s="19"/>
      <c r="H49" s="19"/>
      <c r="I49" s="19"/>
      <c r="J49" s="30"/>
      <c r="K49" s="31"/>
      <c r="L49" s="31"/>
      <c r="M49" s="31"/>
      <c r="N49" s="45"/>
      <c r="S49" s="23" t="str">
        <f t="shared" si="28"/>
        <v>//</v>
      </c>
      <c r="T49" s="48" t="e">
        <f t="shared" si="27"/>
        <v>#DIV/0!</v>
      </c>
      <c r="U49" s="17" t="e">
        <f t="shared" si="23"/>
        <v>#DIV/0!</v>
      </c>
      <c r="V49" s="11" t="e">
        <f t="shared" si="24"/>
        <v>#DIV/0!</v>
      </c>
      <c r="W49" s="11" t="e">
        <f>IF(Params!$B$4="Sandwich",T$40+2*U$40,T$40-2*U$40)</f>
        <v>#DIV/0!</v>
      </c>
      <c r="X49" s="12" t="e">
        <f>IF(Params!$B$4="Sandwich",T$40+3*U$40,T$40-3*U$40)</f>
        <v>#DIV/0!</v>
      </c>
      <c r="Z49" s="92" t="e">
        <f>IF(Params!$B$4="Sandwich",IF($T49&gt;W49,1,0),IF($T49&lt;W49,1,0))</f>
        <v>#DIV/0!</v>
      </c>
      <c r="AA49" s="92" t="e">
        <f>IF(Params!$B$4="Sandwich",IF($T49&gt;X49,1,0),IF($T49&lt;X49,1,0))</f>
        <v>#DIV/0!</v>
      </c>
      <c r="AB49" s="44" t="str">
        <f t="shared" si="25"/>
        <v>//</v>
      </c>
      <c r="AC49" s="46" t="e">
        <f t="shared" si="20"/>
        <v>#DIV/0!</v>
      </c>
      <c r="AD49" s="17" t="e">
        <f t="shared" si="21"/>
        <v>#DIV/0!</v>
      </c>
      <c r="AE49" s="11" t="e">
        <f t="shared" si="26"/>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2:36" x14ac:dyDescent="0.3">
      <c r="B50" s="22">
        <f>'Calculs T1a'!B50</f>
        <v>0</v>
      </c>
      <c r="C50" s="19" t="str">
        <f>'Calculs T1a'!C50</f>
        <v>x</v>
      </c>
      <c r="D50" s="19"/>
      <c r="E50" s="19"/>
      <c r="F50" s="19"/>
      <c r="G50" s="19"/>
      <c r="H50" s="19"/>
      <c r="I50" s="19"/>
      <c r="J50" s="30"/>
      <c r="K50" s="31"/>
      <c r="L50" s="31"/>
      <c r="M50" s="31"/>
      <c r="N50" s="45"/>
      <c r="V50" s="7"/>
    </row>
    <row r="51" spans="2:36" x14ac:dyDescent="0.3">
      <c r="B51" s="22">
        <f>'Calculs T1a'!B51</f>
        <v>0</v>
      </c>
      <c r="C51" s="19" t="str">
        <f>'Calculs T1a'!C51</f>
        <v>x</v>
      </c>
      <c r="D51" s="19"/>
      <c r="E51" s="19"/>
      <c r="F51" s="19"/>
      <c r="G51" s="19"/>
      <c r="H51" s="19"/>
      <c r="I51" s="19"/>
      <c r="J51" s="30"/>
      <c r="K51" s="31"/>
      <c r="L51" s="31"/>
      <c r="M51" s="31"/>
      <c r="N51" s="45"/>
      <c r="V51" s="7"/>
      <c r="Y51" s="185" t="s">
        <v>706</v>
      </c>
      <c r="Z51" s="151" t="e">
        <f>T40 + 1.645*U40</f>
        <v>#DIV/0!</v>
      </c>
      <c r="AA51" s="163"/>
      <c r="AH51" s="185" t="s">
        <v>706</v>
      </c>
      <c r="AI51" s="151" t="e">
        <f>AC40 + 1.645*AD40</f>
        <v>#DIV/0!</v>
      </c>
      <c r="AJ51" s="163"/>
    </row>
    <row r="52" spans="2:36" x14ac:dyDescent="0.3">
      <c r="B52" s="22">
        <f>'Calculs T1a'!B52</f>
        <v>0</v>
      </c>
      <c r="C52" s="19" t="str">
        <f>'Calculs T1a'!C52</f>
        <v>x</v>
      </c>
      <c r="D52" s="19"/>
      <c r="E52" s="19"/>
      <c r="F52" s="19"/>
      <c r="G52" s="19"/>
      <c r="H52" s="19"/>
      <c r="I52" s="19"/>
      <c r="J52" s="30"/>
      <c r="K52" s="31"/>
      <c r="L52" s="31"/>
      <c r="M52" s="31"/>
      <c r="N52" s="45"/>
      <c r="V52" s="7"/>
      <c r="Y52" s="186" t="s">
        <v>707</v>
      </c>
      <c r="Z52" s="151" t="e">
        <f>Z51*5</f>
        <v>#DIV/0!</v>
      </c>
      <c r="AA52" s="163"/>
      <c r="AH52" s="186" t="s">
        <v>707</v>
      </c>
      <c r="AI52" s="151" t="e">
        <f>AI51*5</f>
        <v>#DIV/0!</v>
      </c>
      <c r="AJ52" s="163"/>
    </row>
    <row r="53" spans="2:36" x14ac:dyDescent="0.3">
      <c r="B53" s="22">
        <f>'Calculs T1a'!B53</f>
        <v>0</v>
      </c>
      <c r="C53" s="19" t="str">
        <f>'Calculs T1a'!C53</f>
        <v>x</v>
      </c>
      <c r="D53" s="19"/>
      <c r="E53" s="19"/>
      <c r="F53" s="19"/>
      <c r="G53" s="19"/>
      <c r="H53" s="19"/>
      <c r="I53" s="19"/>
      <c r="J53" s="30"/>
      <c r="K53" s="31"/>
      <c r="L53" s="31"/>
      <c r="M53" s="31"/>
      <c r="N53" s="45"/>
      <c r="V53" s="7"/>
      <c r="Y53" s="192" t="s">
        <v>710</v>
      </c>
      <c r="Z53" s="3">
        <f>Summary!S27</f>
        <v>0</v>
      </c>
      <c r="AA53" s="163"/>
      <c r="AH53" s="192" t="s">
        <v>710</v>
      </c>
      <c r="AI53" s="3">
        <f>Summary!S28</f>
        <v>0</v>
      </c>
      <c r="AJ53" s="163"/>
    </row>
    <row r="54" spans="2:36" x14ac:dyDescent="0.3">
      <c r="B54" s="22">
        <f>'Calculs T1a'!B54</f>
        <v>0</v>
      </c>
      <c r="C54" s="19" t="str">
        <f>'Calculs T1a'!C54</f>
        <v>x</v>
      </c>
      <c r="D54" s="19"/>
      <c r="E54" s="19"/>
      <c r="F54" s="19"/>
      <c r="G54" s="19"/>
      <c r="H54" s="19"/>
      <c r="I54" s="19"/>
      <c r="J54" s="30"/>
      <c r="K54" s="31"/>
      <c r="L54" s="31"/>
      <c r="M54" s="31"/>
      <c r="N54" s="45"/>
      <c r="V54" s="7"/>
      <c r="Y54" s="188"/>
      <c r="Z54" s="189" t="s">
        <v>708</v>
      </c>
      <c r="AA54" s="185" t="s">
        <v>709</v>
      </c>
      <c r="AH54" s="188"/>
      <c r="AI54" s="189" t="s">
        <v>708</v>
      </c>
      <c r="AJ54" s="185" t="s">
        <v>709</v>
      </c>
    </row>
    <row r="55" spans="2:36" x14ac:dyDescent="0.3">
      <c r="B55" s="22">
        <f>'Calculs T1a'!B55</f>
        <v>0</v>
      </c>
      <c r="C55" s="19" t="str">
        <f>'Calculs T1a'!C55</f>
        <v>x</v>
      </c>
      <c r="D55" s="19"/>
      <c r="E55" s="19"/>
      <c r="F55" s="19"/>
      <c r="G55" s="19"/>
      <c r="H55" s="19"/>
      <c r="I55" s="19"/>
      <c r="J55" s="30"/>
      <c r="K55" s="31"/>
      <c r="L55" s="31"/>
      <c r="M55" s="31"/>
      <c r="N55" s="45"/>
      <c r="V55" s="7"/>
      <c r="Y55" s="187">
        <f xml:space="preserve"> S40</f>
        <v>0</v>
      </c>
      <c r="Z55" s="151" t="e">
        <f>Z51 + 1.645 * U40</f>
        <v>#DIV/0!</v>
      </c>
      <c r="AA55" s="3" t="e">
        <f>T40 &gt;Z55</f>
        <v>#DIV/0!</v>
      </c>
      <c r="AH55" s="187">
        <f xml:space="preserve"> AB40</f>
        <v>0</v>
      </c>
      <c r="AI55" s="151" t="e">
        <f>AI51 + 1.645 * AD40</f>
        <v>#DIV/0!</v>
      </c>
      <c r="AJ55" s="3" t="e">
        <f>AC40 &gt;AI55</f>
        <v>#DIV/0!</v>
      </c>
    </row>
    <row r="56" spans="2:36" x14ac:dyDescent="0.3">
      <c r="B56" s="22">
        <f>'Calculs T1a'!B56</f>
        <v>0</v>
      </c>
      <c r="C56" s="19" t="str">
        <f>'Calculs T1a'!C56</f>
        <v>x</v>
      </c>
      <c r="D56" s="19"/>
      <c r="E56" s="19"/>
      <c r="F56" s="19"/>
      <c r="G56" s="19"/>
      <c r="H56" s="19"/>
      <c r="I56" s="19"/>
      <c r="J56" s="30"/>
      <c r="K56" s="31"/>
      <c r="L56" s="31"/>
      <c r="M56" s="31"/>
      <c r="N56" s="45"/>
      <c r="V56" s="7"/>
      <c r="Y56" s="185" t="str">
        <f t="shared" ref="Y56:Y64" si="29" xml:space="preserve"> S41</f>
        <v>//</v>
      </c>
      <c r="Z56" s="151" t="e">
        <f>Z51 + 1.645 * U41</f>
        <v>#DIV/0!</v>
      </c>
      <c r="AA56" s="3" t="e">
        <f t="shared" ref="AA56:AA64" si="30">T41 &gt;Z56</f>
        <v>#DIV/0!</v>
      </c>
      <c r="AH56" s="185" t="str">
        <f t="shared" ref="AH56:AH64" si="31" xml:space="preserve"> AB41</f>
        <v>//</v>
      </c>
      <c r="AI56" s="151" t="e">
        <f>AI51 + 1.645 * AD41</f>
        <v>#DIV/0!</v>
      </c>
      <c r="AJ56" s="3" t="e">
        <f t="shared" ref="AJ56:AJ64" si="32">AC41 &gt;AI56</f>
        <v>#DIV/0!</v>
      </c>
    </row>
    <row r="57" spans="2:36" x14ac:dyDescent="0.3">
      <c r="B57" s="22">
        <f>'Calculs T1a'!B57</f>
        <v>0</v>
      </c>
      <c r="C57" s="19" t="str">
        <f>'Calculs T1a'!C57</f>
        <v>x</v>
      </c>
      <c r="D57" s="19"/>
      <c r="E57" s="19"/>
      <c r="F57" s="19"/>
      <c r="G57" s="19"/>
      <c r="H57" s="19"/>
      <c r="I57" s="19"/>
      <c r="J57" s="30"/>
      <c r="K57" s="31"/>
      <c r="L57" s="31"/>
      <c r="M57" s="31"/>
      <c r="N57" s="45"/>
      <c r="V57" s="7"/>
      <c r="Y57" s="185" t="str">
        <f t="shared" si="29"/>
        <v>//</v>
      </c>
      <c r="Z57" s="151" t="e">
        <f>Z51 + 1.645 * U42</f>
        <v>#DIV/0!</v>
      </c>
      <c r="AA57" s="3" t="e">
        <f t="shared" si="30"/>
        <v>#DIV/0!</v>
      </c>
      <c r="AH57" s="185" t="str">
        <f t="shared" si="31"/>
        <v>//</v>
      </c>
      <c r="AI57" s="151" t="e">
        <f>AI51 + 1.645 * AD42</f>
        <v>#DIV/0!</v>
      </c>
      <c r="AJ57" s="3" t="e">
        <f t="shared" si="32"/>
        <v>#DIV/0!</v>
      </c>
    </row>
    <row r="58" spans="2:36" x14ac:dyDescent="0.3">
      <c r="B58" s="22">
        <f>'Calculs T1a'!B58</f>
        <v>0</v>
      </c>
      <c r="C58" s="19" t="str">
        <f>'Calculs T1a'!C58</f>
        <v>x</v>
      </c>
      <c r="D58" s="19"/>
      <c r="E58" s="19"/>
      <c r="F58" s="19"/>
      <c r="G58" s="19"/>
      <c r="H58" s="19"/>
      <c r="I58" s="19"/>
      <c r="J58" s="30"/>
      <c r="K58" s="31"/>
      <c r="L58" s="31"/>
      <c r="M58" s="31"/>
      <c r="N58" s="45"/>
      <c r="V58" s="7"/>
      <c r="Y58" s="185" t="str">
        <f t="shared" si="29"/>
        <v>//</v>
      </c>
      <c r="Z58" s="151" t="e">
        <f>Z51 + 1.645 * U43</f>
        <v>#DIV/0!</v>
      </c>
      <c r="AA58" s="3" t="e">
        <f t="shared" si="30"/>
        <v>#DIV/0!</v>
      </c>
      <c r="AH58" s="185" t="str">
        <f t="shared" si="31"/>
        <v>//</v>
      </c>
      <c r="AI58" s="151" t="e">
        <f>AI51 + 1.645 * AD43</f>
        <v>#DIV/0!</v>
      </c>
      <c r="AJ58" s="3" t="e">
        <f t="shared" si="32"/>
        <v>#DIV/0!</v>
      </c>
    </row>
    <row r="59" spans="2:36" x14ac:dyDescent="0.3">
      <c r="B59" s="22">
        <f>'Calculs T1a'!B59</f>
        <v>0</v>
      </c>
      <c r="C59" s="19" t="str">
        <f>'Calculs T1a'!C59</f>
        <v>x</v>
      </c>
      <c r="D59" s="19"/>
      <c r="E59" s="19"/>
      <c r="F59" s="19"/>
      <c r="G59" s="19"/>
      <c r="H59" s="19"/>
      <c r="I59" s="19"/>
      <c r="J59" s="30"/>
      <c r="K59" s="31"/>
      <c r="L59" s="31"/>
      <c r="M59" s="31"/>
      <c r="N59" s="45"/>
      <c r="V59" s="7"/>
      <c r="Y59" s="185" t="str">
        <f t="shared" si="29"/>
        <v>//</v>
      </c>
      <c r="Z59" s="151" t="e">
        <f>Z51 + 1.645 * U44</f>
        <v>#DIV/0!</v>
      </c>
      <c r="AA59" s="3" t="e">
        <f t="shared" si="30"/>
        <v>#DIV/0!</v>
      </c>
      <c r="AH59" s="185" t="str">
        <f t="shared" si="31"/>
        <v>//</v>
      </c>
      <c r="AI59" s="151" t="e">
        <f>AI51 + 1.645 * AD44</f>
        <v>#DIV/0!</v>
      </c>
      <c r="AJ59" s="3" t="e">
        <f t="shared" si="32"/>
        <v>#DIV/0!</v>
      </c>
    </row>
    <row r="60" spans="2:36" x14ac:dyDescent="0.3">
      <c r="B60" s="22">
        <f>'Calculs T1a'!B60</f>
        <v>0</v>
      </c>
      <c r="C60" s="19" t="str">
        <f>'Calculs T1a'!C60</f>
        <v>x</v>
      </c>
      <c r="D60" s="19"/>
      <c r="E60" s="19"/>
      <c r="F60" s="19"/>
      <c r="G60" s="19"/>
      <c r="H60" s="19"/>
      <c r="I60" s="19"/>
      <c r="J60" s="30"/>
      <c r="K60" s="31"/>
      <c r="L60" s="31"/>
      <c r="M60" s="31"/>
      <c r="N60" s="45"/>
      <c r="V60" s="7"/>
      <c r="Y60" s="185" t="str">
        <f t="shared" si="29"/>
        <v>//</v>
      </c>
      <c r="Z60" s="151" t="e">
        <f>Z51 + 1.645 * U45</f>
        <v>#DIV/0!</v>
      </c>
      <c r="AA60" s="3" t="e">
        <f>T45 &gt;Z60</f>
        <v>#DIV/0!</v>
      </c>
      <c r="AH60" s="185" t="str">
        <f t="shared" si="31"/>
        <v>//</v>
      </c>
      <c r="AI60" s="151" t="e">
        <f>AI51 + 1.645 * AD45</f>
        <v>#DIV/0!</v>
      </c>
      <c r="AJ60" s="3" t="e">
        <f>AC45 &gt;AI60</f>
        <v>#DIV/0!</v>
      </c>
    </row>
    <row r="61" spans="2:36" x14ac:dyDescent="0.3">
      <c r="B61" s="22">
        <f>'Calculs T1a'!B61</f>
        <v>0</v>
      </c>
      <c r="C61" s="19" t="str">
        <f>'Calculs T1a'!C61</f>
        <v>x</v>
      </c>
      <c r="D61" s="19"/>
      <c r="E61" s="19"/>
      <c r="F61" s="19"/>
      <c r="G61" s="19"/>
      <c r="H61" s="19"/>
      <c r="I61" s="19"/>
      <c r="J61" s="30"/>
      <c r="K61" s="31"/>
      <c r="L61" s="31"/>
      <c r="M61" s="31"/>
      <c r="N61" s="45"/>
      <c r="V61" s="7"/>
      <c r="Y61" s="185" t="str">
        <f t="shared" si="29"/>
        <v>//</v>
      </c>
      <c r="Z61" s="151" t="e">
        <f>Z51 + 1.645 * U46</f>
        <v>#DIV/0!</v>
      </c>
      <c r="AA61" s="3" t="e">
        <f t="shared" si="30"/>
        <v>#DIV/0!</v>
      </c>
      <c r="AH61" s="185" t="str">
        <f t="shared" si="31"/>
        <v>//</v>
      </c>
      <c r="AI61" s="151" t="e">
        <f>AI51 + 1.645 * AD46</f>
        <v>#DIV/0!</v>
      </c>
      <c r="AJ61" s="3" t="e">
        <f t="shared" si="32"/>
        <v>#DIV/0!</v>
      </c>
    </row>
    <row r="62" spans="2:36" x14ac:dyDescent="0.3">
      <c r="B62" s="22">
        <f>'Calculs T1a'!B62</f>
        <v>0</v>
      </c>
      <c r="C62" s="19" t="str">
        <f>'Calculs T1a'!C62</f>
        <v>x</v>
      </c>
      <c r="D62" s="19"/>
      <c r="E62" s="19"/>
      <c r="F62" s="19"/>
      <c r="G62" s="19"/>
      <c r="H62" s="19"/>
      <c r="I62" s="19"/>
      <c r="J62" s="30"/>
      <c r="K62" s="31"/>
      <c r="L62" s="31"/>
      <c r="M62" s="31"/>
      <c r="N62" s="45"/>
      <c r="V62" s="7"/>
      <c r="Y62" s="185" t="str">
        <f t="shared" si="29"/>
        <v>//</v>
      </c>
      <c r="Z62" s="151" t="e">
        <f>Z51 + 1.645 * U47</f>
        <v>#DIV/0!</v>
      </c>
      <c r="AA62" s="3" t="e">
        <f t="shared" si="30"/>
        <v>#DIV/0!</v>
      </c>
      <c r="AH62" s="185" t="str">
        <f t="shared" si="31"/>
        <v>//</v>
      </c>
      <c r="AI62" s="151" t="e">
        <f>AI51 + 1.645 * AD47</f>
        <v>#DIV/0!</v>
      </c>
      <c r="AJ62" s="3" t="e">
        <f t="shared" si="32"/>
        <v>#DIV/0!</v>
      </c>
    </row>
    <row r="63" spans="2:36" x14ac:dyDescent="0.3">
      <c r="B63" s="22">
        <f>'Calculs T1a'!B63</f>
        <v>0</v>
      </c>
      <c r="C63" s="19" t="str">
        <f>'Calculs T1a'!C63</f>
        <v>x</v>
      </c>
      <c r="D63" s="19"/>
      <c r="E63" s="19"/>
      <c r="F63" s="19"/>
      <c r="G63" s="19"/>
      <c r="H63" s="19"/>
      <c r="I63" s="19"/>
      <c r="J63" s="30"/>
      <c r="K63" s="31"/>
      <c r="L63" s="31"/>
      <c r="M63" s="31"/>
      <c r="N63" s="45"/>
      <c r="V63" s="7"/>
      <c r="Y63" s="185" t="str">
        <f t="shared" si="29"/>
        <v>//</v>
      </c>
      <c r="Z63" s="151" t="e">
        <f>Z51 + 1.645 * U48</f>
        <v>#DIV/0!</v>
      </c>
      <c r="AA63" s="3" t="e">
        <f t="shared" si="30"/>
        <v>#DIV/0!</v>
      </c>
      <c r="AH63" s="185" t="str">
        <f t="shared" si="31"/>
        <v>//</v>
      </c>
      <c r="AI63" s="151" t="e">
        <f>AI51 + 1.645 * AD48</f>
        <v>#DIV/0!</v>
      </c>
      <c r="AJ63" s="3" t="e">
        <f t="shared" si="32"/>
        <v>#DIV/0!</v>
      </c>
    </row>
    <row r="64" spans="2:36" x14ac:dyDescent="0.3">
      <c r="B64" s="22">
        <f>'Calculs T1a'!B64</f>
        <v>0</v>
      </c>
      <c r="C64" s="19" t="str">
        <f>'Calculs T1a'!C64</f>
        <v>x</v>
      </c>
      <c r="D64" s="19"/>
      <c r="E64" s="19"/>
      <c r="F64" s="19"/>
      <c r="G64" s="19"/>
      <c r="H64" s="19"/>
      <c r="I64" s="19"/>
      <c r="J64" s="30"/>
      <c r="K64" s="31"/>
      <c r="L64" s="31"/>
      <c r="M64" s="31"/>
      <c r="N64" s="45"/>
      <c r="V64" s="7"/>
      <c r="Y64" s="185" t="str">
        <f t="shared" si="29"/>
        <v>//</v>
      </c>
      <c r="Z64" s="151" t="e">
        <f>Z51 + 1.645 * U49</f>
        <v>#DIV/0!</v>
      </c>
      <c r="AA64" s="3" t="e">
        <f t="shared" si="30"/>
        <v>#DIV/0!</v>
      </c>
      <c r="AH64" s="185" t="str">
        <f t="shared" si="31"/>
        <v>//</v>
      </c>
      <c r="AI64" s="151" t="e">
        <f>AI51 + 1.645 * AD49</f>
        <v>#DIV/0!</v>
      </c>
      <c r="AJ64" s="3" t="e">
        <f t="shared" si="32"/>
        <v>#DIV/0!</v>
      </c>
    </row>
    <row r="65" spans="2:36" x14ac:dyDescent="0.3">
      <c r="B65" s="22">
        <f>'Calculs T1a'!B65</f>
        <v>0</v>
      </c>
      <c r="C65" s="19" t="str">
        <f>'Calculs T1a'!C65</f>
        <v>x</v>
      </c>
      <c r="D65" s="19"/>
      <c r="E65" s="19"/>
      <c r="F65" s="19"/>
      <c r="G65" s="19"/>
      <c r="H65" s="19"/>
      <c r="I65" s="19"/>
      <c r="J65" s="30"/>
      <c r="K65" s="31"/>
      <c r="L65" s="31"/>
      <c r="M65" s="31"/>
      <c r="N65" s="45"/>
      <c r="V65" s="7"/>
    </row>
    <row r="66" spans="2:36" x14ac:dyDescent="0.3">
      <c r="B66" s="22">
        <f>'Calculs T1a'!B66</f>
        <v>0</v>
      </c>
      <c r="C66" s="19" t="str">
        <f>'Calculs T1a'!C66</f>
        <v>x</v>
      </c>
      <c r="D66" s="19"/>
      <c r="E66" s="19"/>
      <c r="F66" s="19"/>
      <c r="G66" s="19"/>
      <c r="H66" s="19"/>
      <c r="I66" s="19"/>
      <c r="J66" s="30"/>
      <c r="K66" s="31"/>
      <c r="L66" s="31"/>
      <c r="M66" s="31"/>
      <c r="N66" s="45"/>
      <c r="V66" s="7"/>
    </row>
    <row r="67" spans="2:36" x14ac:dyDescent="0.3">
      <c r="B67" s="22">
        <f>'Calculs T1a'!B67</f>
        <v>0</v>
      </c>
      <c r="C67" s="19" t="str">
        <f>'Calculs T1a'!C67</f>
        <v>x</v>
      </c>
      <c r="D67" s="19"/>
      <c r="E67" s="19"/>
      <c r="F67" s="19"/>
      <c r="G67" s="19"/>
      <c r="H67" s="19"/>
      <c r="I67" s="19"/>
      <c r="J67" s="30"/>
      <c r="K67" s="31"/>
      <c r="L67" s="31"/>
      <c r="M67" s="31"/>
      <c r="N67" s="45"/>
      <c r="V67" s="7"/>
    </row>
    <row r="68" spans="2:36" x14ac:dyDescent="0.3">
      <c r="B68" s="22">
        <f>'Calculs T1a'!B68</f>
        <v>0</v>
      </c>
      <c r="C68" s="19" t="str">
        <f>'Calculs T1a'!C68</f>
        <v>x</v>
      </c>
      <c r="D68" s="19"/>
      <c r="E68" s="19"/>
      <c r="F68" s="19"/>
      <c r="G68" s="19"/>
      <c r="H68" s="19"/>
      <c r="I68" s="19"/>
      <c r="J68" s="30"/>
      <c r="K68" s="31"/>
      <c r="L68" s="31"/>
      <c r="M68" s="31"/>
      <c r="N68" s="45"/>
      <c r="V68" s="7"/>
    </row>
    <row r="69" spans="2:36" x14ac:dyDescent="0.3">
      <c r="B69" s="22">
        <f>'Calculs T1a'!B69</f>
        <v>0</v>
      </c>
      <c r="C69" s="19" t="str">
        <f>'Calculs T1a'!C69</f>
        <v>x</v>
      </c>
      <c r="D69" s="19"/>
      <c r="E69" s="19"/>
      <c r="F69" s="19"/>
      <c r="G69" s="19"/>
      <c r="H69" s="19"/>
      <c r="I69" s="19"/>
      <c r="J69" s="30"/>
      <c r="K69" s="31"/>
      <c r="L69" s="31"/>
      <c r="M69" s="31"/>
      <c r="N69" s="45"/>
      <c r="V69" s="7"/>
    </row>
    <row r="70" spans="2:36" x14ac:dyDescent="0.3">
      <c r="B70" s="22">
        <f>'Calculs T1a'!B70</f>
        <v>0</v>
      </c>
      <c r="C70" s="19" t="str">
        <f>'Calculs T1a'!C70</f>
        <v>x</v>
      </c>
      <c r="D70" s="19"/>
      <c r="E70" s="19"/>
      <c r="F70" s="19"/>
      <c r="G70" s="19"/>
      <c r="H70" s="19"/>
      <c r="I70" s="19"/>
      <c r="J70" s="30"/>
      <c r="K70" s="31"/>
      <c r="L70" s="31"/>
      <c r="M70" s="31"/>
      <c r="N70" s="45"/>
      <c r="V70" s="7"/>
    </row>
    <row r="71" spans="2:36" x14ac:dyDescent="0.3">
      <c r="B71" s="22">
        <f>'Calculs T1a'!B71</f>
        <v>0</v>
      </c>
      <c r="C71" s="19" t="str">
        <f>'Calculs T1a'!C71</f>
        <v>x</v>
      </c>
      <c r="D71" s="19"/>
      <c r="E71" s="19"/>
      <c r="F71" s="19"/>
      <c r="G71" s="19"/>
      <c r="H71" s="19"/>
      <c r="I71" s="19"/>
      <c r="J71" s="30"/>
      <c r="K71" s="31"/>
      <c r="L71" s="31"/>
      <c r="M71" s="31"/>
      <c r="N71" s="45"/>
      <c r="V71" s="7"/>
    </row>
    <row r="72" spans="2:36" x14ac:dyDescent="0.3">
      <c r="B72" s="22">
        <f>'Calculs T1a'!B72</f>
        <v>0</v>
      </c>
      <c r="C72" s="19" t="str">
        <f>'Calculs T1a'!C72</f>
        <v>x</v>
      </c>
      <c r="D72" s="19"/>
      <c r="E72" s="19"/>
      <c r="F72" s="19"/>
      <c r="G72" s="19"/>
      <c r="H72" s="19"/>
      <c r="I72" s="19"/>
      <c r="J72" s="30"/>
      <c r="K72" s="31"/>
      <c r="L72" s="31"/>
      <c r="M72" s="31"/>
      <c r="N72" s="45"/>
      <c r="V72" s="7"/>
    </row>
    <row r="73" spans="2:36" x14ac:dyDescent="0.3">
      <c r="B73" s="22">
        <f>'Calculs T1a'!B73</f>
        <v>0</v>
      </c>
      <c r="C73" s="19" t="str">
        <f>'Calculs T1a'!C73</f>
        <v>x</v>
      </c>
      <c r="D73" s="19"/>
      <c r="E73" s="19"/>
      <c r="F73" s="19"/>
      <c r="G73" s="19"/>
      <c r="H73" s="19"/>
      <c r="I73" s="19"/>
      <c r="J73" s="30"/>
      <c r="K73" s="31"/>
      <c r="L73" s="31"/>
      <c r="M73" s="31"/>
      <c r="N73" s="45"/>
      <c r="V73" s="7"/>
    </row>
    <row r="74" spans="2:36" x14ac:dyDescent="0.3">
      <c r="B74" s="22">
        <f>'Calculs T1a'!B74</f>
        <v>0</v>
      </c>
      <c r="C74" s="19" t="str">
        <f>'Calculs T1a'!C74</f>
        <v>x</v>
      </c>
      <c r="D74" s="19"/>
      <c r="E74" s="19"/>
      <c r="F74" s="19"/>
      <c r="G74" s="19"/>
      <c r="H74" s="19"/>
      <c r="I74" s="19"/>
      <c r="J74" s="30"/>
      <c r="K74" s="31"/>
      <c r="L74" s="31"/>
      <c r="M74" s="31"/>
      <c r="N74" s="45"/>
      <c r="V74" s="7"/>
    </row>
    <row r="75" spans="2:36" x14ac:dyDescent="0.3">
      <c r="B75" s="22">
        <f>'Calculs T1a'!B75</f>
        <v>0</v>
      </c>
      <c r="C75" s="19" t="str">
        <f>'Calculs T1a'!C75</f>
        <v>x</v>
      </c>
      <c r="D75" s="19"/>
      <c r="E75" s="19"/>
      <c r="F75" s="19"/>
      <c r="G75" s="19"/>
      <c r="H75" s="19"/>
      <c r="I75" s="19"/>
      <c r="J75" s="30"/>
      <c r="K75" s="31"/>
      <c r="L75" s="31"/>
      <c r="M75" s="31"/>
      <c r="N75" s="45"/>
      <c r="V75" s="7"/>
    </row>
    <row r="76" spans="2:36" x14ac:dyDescent="0.3">
      <c r="B76" s="22">
        <f>'Calculs T1a'!B76</f>
        <v>0</v>
      </c>
      <c r="C76" s="19" t="str">
        <f>'Calculs T1a'!C76</f>
        <v>x</v>
      </c>
      <c r="D76" s="19"/>
      <c r="E76" s="19"/>
      <c r="F76" s="19"/>
      <c r="G76" s="19"/>
      <c r="H76" s="19"/>
      <c r="I76" s="19"/>
      <c r="J76" s="30"/>
      <c r="K76" s="31"/>
      <c r="L76" s="31"/>
      <c r="M76" s="31"/>
      <c r="N76" s="45"/>
      <c r="V76" s="7"/>
    </row>
    <row r="77" spans="2:36" x14ac:dyDescent="0.3">
      <c r="B77" s="22">
        <f>'Calculs T1a'!B77</f>
        <v>0</v>
      </c>
      <c r="C77" s="19" t="str">
        <f>'Calculs T1a'!C77</f>
        <v>x</v>
      </c>
      <c r="D77" s="19"/>
      <c r="E77" s="19"/>
      <c r="F77" s="19"/>
      <c r="G77" s="19"/>
      <c r="H77" s="19"/>
      <c r="I77" s="19"/>
      <c r="J77" s="30"/>
      <c r="K77" s="31"/>
      <c r="L77" s="31"/>
      <c r="M77" s="31"/>
      <c r="N77" s="45"/>
      <c r="V77" s="7"/>
    </row>
    <row r="78" spans="2:36" ht="16.2" thickBot="1" x14ac:dyDescent="0.35">
      <c r="B78" s="22">
        <f>'Calculs T1a'!B78</f>
        <v>0</v>
      </c>
      <c r="C78" s="19" t="str">
        <f>'Calculs T1a'!C78</f>
        <v>x</v>
      </c>
      <c r="D78" s="19"/>
      <c r="E78" s="19"/>
      <c r="F78" s="19"/>
      <c r="G78" s="19"/>
      <c r="H78" s="19"/>
      <c r="I78" s="19"/>
      <c r="J78" s="30"/>
      <c r="K78" s="31"/>
      <c r="L78" s="31"/>
      <c r="M78" s="31"/>
      <c r="N78" s="45"/>
      <c r="S78" s="9" t="s">
        <v>2</v>
      </c>
      <c r="U78" s="9" t="s">
        <v>47</v>
      </c>
      <c r="V78">
        <v>0</v>
      </c>
      <c r="X78" s="171" t="s">
        <v>681</v>
      </c>
      <c r="AB78" s="9" t="s">
        <v>2</v>
      </c>
      <c r="AD78" s="9" t="s">
        <v>47</v>
      </c>
      <c r="AE78">
        <v>0</v>
      </c>
      <c r="AG78" s="171" t="s">
        <v>680</v>
      </c>
    </row>
    <row r="79" spans="2:36" ht="58.2" thickBot="1" x14ac:dyDescent="0.35">
      <c r="B79" s="22">
        <f>'Calculs T1a'!B79</f>
        <v>0</v>
      </c>
      <c r="C79" s="19" t="str">
        <f>'Calculs T1a'!C79</f>
        <v>x</v>
      </c>
      <c r="D79" s="19"/>
      <c r="E79" s="19"/>
      <c r="F79" s="19"/>
      <c r="G79" s="19"/>
      <c r="H79" s="19"/>
      <c r="I79" s="19"/>
      <c r="J79" s="30"/>
      <c r="K79" s="31"/>
      <c r="L79" s="31"/>
      <c r="M79" s="31"/>
      <c r="N79" s="45"/>
      <c r="S79" s="26" t="s">
        <v>1</v>
      </c>
      <c r="T79" s="27" t="s">
        <v>597</v>
      </c>
      <c r="U79" s="28" t="s">
        <v>3</v>
      </c>
      <c r="V79" s="28" t="s">
        <v>83</v>
      </c>
      <c r="W79" s="28" t="str">
        <f>IF(Params!$B$4="Sandwich","Mean0 + 2xSigma","Mean0 - 2xSigma")</f>
        <v>Mean0 - 2xSigma</v>
      </c>
      <c r="X79" s="29" t="str">
        <f>IF(Params!$B$4="Sandwich","Mean0 + 3xSigma","Mean0 - 3xSigma")</f>
        <v>Mean0 - 3xSigma</v>
      </c>
      <c r="Y79" s="89" t="s">
        <v>598</v>
      </c>
      <c r="Z79" s="91" t="s">
        <v>77</v>
      </c>
      <c r="AA79" s="91" t="s">
        <v>78</v>
      </c>
      <c r="AB79" s="26" t="s">
        <v>1</v>
      </c>
      <c r="AC79" s="27" t="s">
        <v>599</v>
      </c>
      <c r="AD79" s="28" t="s">
        <v>3</v>
      </c>
      <c r="AE79" s="28" t="s">
        <v>83</v>
      </c>
      <c r="AF79" s="28" t="str">
        <f>IF(Params!$B$4="Sandwich","Mean0 + 2xSigma","Mean0 - 2xSigma")</f>
        <v>Mean0 - 2xSigma</v>
      </c>
      <c r="AG79" s="29" t="str">
        <f>IF(Params!$B$4="Sandwich","Mean0 + 3xSigma","Mean0 - 3xSigma")</f>
        <v>Mean0 - 3xSigma</v>
      </c>
      <c r="AH79" s="89" t="s">
        <v>600</v>
      </c>
      <c r="AI79" s="91" t="s">
        <v>77</v>
      </c>
      <c r="AJ79" s="91" t="s">
        <v>78</v>
      </c>
    </row>
    <row r="80" spans="2:36" ht="16.2" thickTop="1" x14ac:dyDescent="0.3">
      <c r="B80" s="22">
        <f>'Calculs T1a'!B80</f>
        <v>0</v>
      </c>
      <c r="C80" s="19" t="str">
        <f>'Calculs T1a'!C80</f>
        <v>x</v>
      </c>
      <c r="D80" s="19"/>
      <c r="E80" s="19"/>
      <c r="F80" s="19"/>
      <c r="G80" s="19"/>
      <c r="H80" s="19"/>
      <c r="I80" s="19"/>
      <c r="J80" s="30"/>
      <c r="K80" s="31"/>
      <c r="L80" s="31"/>
      <c r="M80" s="31"/>
      <c r="N80" s="45"/>
      <c r="S80" s="10">
        <f>MIN(S7:S15)/100</f>
        <v>0</v>
      </c>
      <c r="T80" s="15" t="e">
        <f>Z6</f>
        <v>#DIV/0!</v>
      </c>
      <c r="U80" s="11" t="e">
        <f>AA6</f>
        <v>#DIV/0!</v>
      </c>
      <c r="V80" s="11" t="e">
        <f>T$80</f>
        <v>#DIV/0!</v>
      </c>
      <c r="W80" s="11" t="e">
        <f>IF(Params!$B$4="Sandwich",T$80+2*U$80,T$80-2*U$80)</f>
        <v>#DIV/0!</v>
      </c>
      <c r="X80" s="12" t="e">
        <f>IF(Params!$B$4="Sandwich",T$80+3*U$80,T$80-3*U$80)</f>
        <v>#DIV/0!</v>
      </c>
      <c r="Y80" s="88" t="e">
        <f t="shared" ref="Y80:Y87" si="33">T81-T80</f>
        <v>#DIV/0!</v>
      </c>
      <c r="Z80" t="e">
        <f>IF(Params!$B$4="Sandwich",IF($T80&gt;W80,1,0),IF($T80&lt;W80,1,0))*IF($S81="//",1,Z81)</f>
        <v>#DIV/0!</v>
      </c>
      <c r="AA80" s="92" t="e">
        <f>IF(Params!$B$4="Sandwich",IF($T80&gt;X80,1,0),IF($T80&lt;X80,1,0))*IF($S81="//",1,AA81)</f>
        <v>#DIV/0!</v>
      </c>
      <c r="AB80" s="10">
        <f>MIN(S7:S15)/100</f>
        <v>0</v>
      </c>
      <c r="AC80" s="16" t="e">
        <f t="shared" ref="AC80:AD89" si="34">AC6</f>
        <v>#DIV/0!</v>
      </c>
      <c r="AD80" s="11" t="e">
        <f t="shared" si="34"/>
        <v>#DIV/0!</v>
      </c>
      <c r="AE80" s="11" t="e">
        <f>AC$80</f>
        <v>#DIV/0!</v>
      </c>
      <c r="AF80" s="11" t="e">
        <f>IF(Params!$B$4="Sandwich",AC$80+2*AD$80,AC$80-2*AD$80)</f>
        <v>#DIV/0!</v>
      </c>
      <c r="AG80" s="12" t="e">
        <f>IF(Params!$B$4="Sandwich",AC$80+3*AD$80,AC$80-3*AD$80)</f>
        <v>#DIV/0!</v>
      </c>
      <c r="AH80" s="88" t="e">
        <f>AC81-AC80</f>
        <v>#DIV/0!</v>
      </c>
      <c r="AI80" t="e">
        <f>IF(Params!$B$4="Sandwich",IF($AC80&gt;AF80,1,0),IF($AC80&lt;AF80,1,0))*IF($S81="//",1,AI81)</f>
        <v>#DIV/0!</v>
      </c>
      <c r="AJ80" s="92" t="e">
        <f>IF(Params!$B$4="Sandwich",IF($AC80&gt;AG80,1,0),IF($AC80&lt;AG80,1,0))*IF($S81="//",1,AJ81)</f>
        <v>#DIV/0!</v>
      </c>
    </row>
    <row r="81" spans="2:36" x14ac:dyDescent="0.3">
      <c r="B81" s="22">
        <f>'Calculs T1a'!B81</f>
        <v>0</v>
      </c>
      <c r="C81" s="19" t="str">
        <f>'Calculs T1a'!C81</f>
        <v>x</v>
      </c>
      <c r="D81" s="19"/>
      <c r="E81" s="19"/>
      <c r="F81" s="19"/>
      <c r="G81" s="19"/>
      <c r="H81" s="19"/>
      <c r="I81" s="19"/>
      <c r="J81" s="30"/>
      <c r="K81" s="31"/>
      <c r="L81" s="31"/>
      <c r="M81" s="31"/>
      <c r="N81" s="45"/>
      <c r="S81" s="10" t="str">
        <f t="shared" ref="S81:S89" si="35">S7</f>
        <v>//</v>
      </c>
      <c r="T81" s="15" t="e">
        <f t="shared" ref="T81:U89" si="36">Z7</f>
        <v>#DIV/0!</v>
      </c>
      <c r="U81" s="11" t="e">
        <f t="shared" si="36"/>
        <v>#DIV/0!</v>
      </c>
      <c r="V81" s="11" t="e">
        <f t="shared" ref="V81:V89" si="37">T$80</f>
        <v>#DIV/0!</v>
      </c>
      <c r="W81" s="11" t="e">
        <f>IF(Params!$B$4="Sandwich",T$80+2*U$80,T$40-2*U$80)</f>
        <v>#DIV/0!</v>
      </c>
      <c r="X81" s="12" t="e">
        <f>IF(Params!$B$4="Sandwich",T$80+3*U$80,T$80-3*U$80)</f>
        <v>#DIV/0!</v>
      </c>
      <c r="Y81" s="88" t="e">
        <f t="shared" si="33"/>
        <v>#DIV/0!</v>
      </c>
      <c r="Z81" s="92" t="e">
        <f>IF(Params!$B$4="Sandwich",IF($T81&gt;W81,1,0),IF($T81&lt;W81,1,0))*IF($S82="//",1,Z82)</f>
        <v>#DIV/0!</v>
      </c>
      <c r="AA81" s="92" t="e">
        <f>IF(Params!$B$4="Sandwich",IF($T81&gt;X81,1,0),IF($T81&lt;X81,1,0))*IF($S82="//",1,AA82)</f>
        <v>#DIV/0!</v>
      </c>
      <c r="AB81" s="10" t="str">
        <f t="shared" ref="AB81:AB89" si="38">S7</f>
        <v>//</v>
      </c>
      <c r="AC81" s="16" t="e">
        <f t="shared" si="34"/>
        <v>#DIV/0!</v>
      </c>
      <c r="AD81" s="11" t="e">
        <f t="shared" si="34"/>
        <v>#DIV/0!</v>
      </c>
      <c r="AE81" s="11" t="e">
        <f t="shared" ref="AE81:AE89" si="39">AC$80</f>
        <v>#DIV/0!</v>
      </c>
      <c r="AF81" s="11" t="e">
        <f>IF(Params!$B$4="Sandwich",AC$80+2*AD$80,AC$40-2*AD$80)</f>
        <v>#DIV/0!</v>
      </c>
      <c r="AG81" s="12" t="e">
        <f>IF(Params!$B$4="Sandwich",AC$80+3*AD$80,AC$80-3*AD$80)</f>
        <v>#DIV/0!</v>
      </c>
      <c r="AH81" s="88" t="e">
        <f>AC82-AC81</f>
        <v>#DIV/0!</v>
      </c>
      <c r="AI81" s="92" t="e">
        <f>IF(Params!$B$4="Sandwich",IF($AC81&gt;AF81,1,0),IF($AC81&lt;AF81,1,0))*IF($S82="//",1,AI82)</f>
        <v>#DIV/0!</v>
      </c>
      <c r="AJ81" s="92" t="e">
        <f>IF(Params!$B$4="Sandwich",IF($AC81&gt;AG81,1,0),IF($AC81&lt;AG81,1,0))*IF($S82="//",1,AJ82)</f>
        <v>#DIV/0!</v>
      </c>
    </row>
    <row r="82" spans="2:36" x14ac:dyDescent="0.3">
      <c r="B82" s="22">
        <f>'Calculs T1a'!B82</f>
        <v>0</v>
      </c>
      <c r="C82" s="19" t="str">
        <f>'Calculs T1a'!C82</f>
        <v>x</v>
      </c>
      <c r="D82" s="19"/>
      <c r="E82" s="19"/>
      <c r="F82" s="19"/>
      <c r="G82" s="19"/>
      <c r="H82" s="19"/>
      <c r="I82" s="19"/>
      <c r="J82" s="30"/>
      <c r="K82" s="31"/>
      <c r="L82" s="31"/>
      <c r="M82" s="31"/>
      <c r="N82" s="45"/>
      <c r="S82" s="10" t="str">
        <f t="shared" si="35"/>
        <v>//</v>
      </c>
      <c r="T82" s="15" t="e">
        <f>Z8</f>
        <v>#DIV/0!</v>
      </c>
      <c r="U82" s="11" t="e">
        <f t="shared" si="36"/>
        <v>#DIV/0!</v>
      </c>
      <c r="V82" s="11" t="e">
        <f t="shared" si="37"/>
        <v>#DIV/0!</v>
      </c>
      <c r="W82" s="11" t="e">
        <f>IF(Params!$B$4="Sandwich",T$80+2*U$80,T$40-2*U$80)</f>
        <v>#DIV/0!</v>
      </c>
      <c r="X82" s="12" t="e">
        <f>IF(Params!$B$4="Sandwich",T$80+3*U$80,T$80-3*U$80)</f>
        <v>#DIV/0!</v>
      </c>
      <c r="Y82" s="88" t="e">
        <f t="shared" si="33"/>
        <v>#DIV/0!</v>
      </c>
      <c r="Z82" s="92" t="e">
        <f>IF(Params!$B$4="Sandwich",IF($T82&gt;W82,1,0),IF($T82&lt;W82,1,0))*IF($S83="//",1,Z83)</f>
        <v>#DIV/0!</v>
      </c>
      <c r="AA82" s="92" t="e">
        <f>IF(Params!$B$4="Sandwich",IF($T82&gt;X82,1,0),IF($T82&lt;X82,1,0))*IF($S83="//",1,AA83)</f>
        <v>#DIV/0!</v>
      </c>
      <c r="AB82" s="10" t="str">
        <f t="shared" si="38"/>
        <v>//</v>
      </c>
      <c r="AC82" s="16" t="e">
        <f t="shared" si="34"/>
        <v>#DIV/0!</v>
      </c>
      <c r="AD82" s="11" t="e">
        <f t="shared" si="34"/>
        <v>#DIV/0!</v>
      </c>
      <c r="AE82" s="11" t="e">
        <f t="shared" si="39"/>
        <v>#DIV/0!</v>
      </c>
      <c r="AF82" s="11" t="e">
        <f>IF(Params!$B$4="Sandwich",AC$80+2*AD$80,AC$40-2*AD$80)</f>
        <v>#DIV/0!</v>
      </c>
      <c r="AG82" s="12" t="e">
        <f>IF(Params!$B$4="Sandwich",AC$80+3*AD$80,AC$80-3*AD$80)</f>
        <v>#DIV/0!</v>
      </c>
      <c r="AH82" s="88" t="e">
        <f t="shared" ref="AH82:AH87" si="40">AC83-AC82</f>
        <v>#DIV/0!</v>
      </c>
      <c r="AI82" s="92" t="e">
        <f>IF(Params!$B$4="Sandwich",IF($AC82&gt;AF82,1,0),IF($AC82&lt;AF82,1,0))*IF($S83="//",1,AI83)</f>
        <v>#DIV/0!</v>
      </c>
      <c r="AJ82" s="92" t="e">
        <f>IF(Params!$B$4="Sandwich",IF($AC82&gt;AG82,1,0),IF($AC82&lt;AG82,1,0))*IF($S83="//",1,AJ83)</f>
        <v>#DIV/0!</v>
      </c>
    </row>
    <row r="83" spans="2:36" x14ac:dyDescent="0.3">
      <c r="B83" s="22">
        <f>'Calculs T1a'!B83</f>
        <v>0</v>
      </c>
      <c r="C83" s="19" t="str">
        <f>'Calculs T1a'!C83</f>
        <v>x</v>
      </c>
      <c r="D83" s="19"/>
      <c r="E83" s="19"/>
      <c r="F83" s="19"/>
      <c r="G83" s="19"/>
      <c r="H83" s="19"/>
      <c r="I83" s="19"/>
      <c r="J83" s="30"/>
      <c r="K83" s="31"/>
      <c r="L83" s="31"/>
      <c r="M83" s="31"/>
      <c r="N83" s="45"/>
      <c r="S83" s="10" t="str">
        <f t="shared" si="35"/>
        <v>//</v>
      </c>
      <c r="T83" s="15" t="e">
        <f t="shared" si="36"/>
        <v>#DIV/0!</v>
      </c>
      <c r="U83" s="11" t="e">
        <f t="shared" si="36"/>
        <v>#DIV/0!</v>
      </c>
      <c r="V83" s="11" t="e">
        <f t="shared" si="37"/>
        <v>#DIV/0!</v>
      </c>
      <c r="W83" s="11" t="e">
        <f>IF(Params!$B$4="Sandwich",T$80+2*U$80,T$40-2*U$80)</f>
        <v>#DIV/0!</v>
      </c>
      <c r="X83" s="12" t="e">
        <f>IF(Params!$B$4="Sandwich",T$80+3*U$80,T$80-3*U$80)</f>
        <v>#DIV/0!</v>
      </c>
      <c r="Y83" s="88" t="e">
        <f t="shared" si="33"/>
        <v>#DIV/0!</v>
      </c>
      <c r="Z83" s="92" t="e">
        <f>IF(Params!$B$4="Sandwich",IF($T83&gt;W83,1,0),IF($T83&lt;W83,1,0))*IF($S84="//",1,Z84)</f>
        <v>#DIV/0!</v>
      </c>
      <c r="AA83" s="92" t="e">
        <f>IF(Params!$B$4="Sandwich",IF($T83&gt;X83,1,0),IF($T83&lt;X83,1,0))*IF($S84="//",1,AA84)</f>
        <v>#DIV/0!</v>
      </c>
      <c r="AB83" s="10" t="str">
        <f t="shared" si="38"/>
        <v>//</v>
      </c>
      <c r="AC83" s="16" t="e">
        <f t="shared" si="34"/>
        <v>#DIV/0!</v>
      </c>
      <c r="AD83" s="11" t="e">
        <f t="shared" si="34"/>
        <v>#DIV/0!</v>
      </c>
      <c r="AE83" s="11" t="e">
        <f t="shared" si="39"/>
        <v>#DIV/0!</v>
      </c>
      <c r="AF83" s="11" t="e">
        <f>IF(Params!$B$4="Sandwich",AC$80+2*AD$80,AC$40-2*AD$80)</f>
        <v>#DIV/0!</v>
      </c>
      <c r="AG83" s="12" t="e">
        <f>IF(Params!$B$4="Sandwich",AC$80+3*AD$80,AC$80-3*AD$80)</f>
        <v>#DIV/0!</v>
      </c>
      <c r="AH83" s="88" t="e">
        <f t="shared" si="40"/>
        <v>#DIV/0!</v>
      </c>
      <c r="AI83" s="92" t="e">
        <f>IF(Params!$B$4="Sandwich",IF($AC83&gt;AF83,1,0),IF($AC83&lt;AF83,1,0))*IF($S84="//",1,AI84)</f>
        <v>#DIV/0!</v>
      </c>
      <c r="AJ83" s="92" t="e">
        <f>IF(Params!$B$4="Sandwich",IF($AC83&gt;AG83,1,0),IF($AC83&lt;AG83,1,0))*IF($S84="//",1,AJ84)</f>
        <v>#DIV/0!</v>
      </c>
    </row>
    <row r="84" spans="2:36" x14ac:dyDescent="0.3">
      <c r="B84" s="22">
        <f>'Calculs T1a'!B84</f>
        <v>0</v>
      </c>
      <c r="C84" s="19" t="str">
        <f>'Calculs T1a'!C84</f>
        <v>x</v>
      </c>
      <c r="D84" s="19"/>
      <c r="E84" s="19"/>
      <c r="F84" s="19"/>
      <c r="G84" s="19"/>
      <c r="H84" s="19"/>
      <c r="I84" s="19"/>
      <c r="J84" s="30"/>
      <c r="K84" s="31"/>
      <c r="L84" s="31"/>
      <c r="M84" s="31"/>
      <c r="N84" s="45"/>
      <c r="S84" s="10" t="str">
        <f t="shared" si="35"/>
        <v>//</v>
      </c>
      <c r="T84" s="15" t="e">
        <f>Z10</f>
        <v>#DIV/0!</v>
      </c>
      <c r="U84" s="11" t="e">
        <f t="shared" si="36"/>
        <v>#DIV/0!</v>
      </c>
      <c r="V84" s="11" t="e">
        <f t="shared" si="37"/>
        <v>#DIV/0!</v>
      </c>
      <c r="W84" s="11" t="e">
        <f>IF(Params!$B$4="Sandwich",T$80+2*U$80,T$40-2*U$80)</f>
        <v>#DIV/0!</v>
      </c>
      <c r="X84" s="12" t="e">
        <f>IF(Params!$B$4="Sandwich",T$80+3*U$80,T$80-3*U$80)</f>
        <v>#DIV/0!</v>
      </c>
      <c r="Y84" s="88" t="e">
        <f t="shared" si="33"/>
        <v>#DIV/0!</v>
      </c>
      <c r="Z84" s="92" t="e">
        <f>IF(Params!$B$4="Sandwich",IF($T84&gt;W84,1,0),IF($T84&lt;W84,1,0))*IF($S85="//",1,Z85)</f>
        <v>#DIV/0!</v>
      </c>
      <c r="AA84" s="92" t="e">
        <f>IF(Params!$B$4="Sandwich",IF($T84&gt;X84,1,0),IF($T84&lt;X84,1,0))*IF($S85="//",1,AA85)</f>
        <v>#DIV/0!</v>
      </c>
      <c r="AB84" s="10" t="str">
        <f t="shared" si="38"/>
        <v>//</v>
      </c>
      <c r="AC84" s="16" t="e">
        <f t="shared" si="34"/>
        <v>#DIV/0!</v>
      </c>
      <c r="AD84" s="11" t="e">
        <f t="shared" si="34"/>
        <v>#DIV/0!</v>
      </c>
      <c r="AE84" s="11" t="e">
        <f t="shared" si="39"/>
        <v>#DIV/0!</v>
      </c>
      <c r="AF84" s="11" t="e">
        <f>IF(Params!$B$4="Sandwich",AC$80+2*AD$80,AC$40-2*AD$80)</f>
        <v>#DIV/0!</v>
      </c>
      <c r="AG84" s="12" t="e">
        <f>IF(Params!$B$4="Sandwich",AC$80+3*AD$80,AC$80-3*AD$80)</f>
        <v>#DIV/0!</v>
      </c>
      <c r="AH84" s="88" t="e">
        <f t="shared" si="40"/>
        <v>#DIV/0!</v>
      </c>
      <c r="AI84" s="92" t="e">
        <f>IF(Params!$B$4="Sandwich",IF($AC84&gt;AF84,1,0),IF($AC84&lt;AF84,1,0))*IF($S85="//",1,AI85)</f>
        <v>#DIV/0!</v>
      </c>
      <c r="AJ84" s="92" t="e">
        <f>IF(Params!$B$4="Sandwich",IF($AC84&gt;AG84,1,0),IF($AC84&lt;AG84,1,0))*IF($S85="//",1,AJ85)</f>
        <v>#DIV/0!</v>
      </c>
    </row>
    <row r="85" spans="2:36" x14ac:dyDescent="0.3">
      <c r="B85" s="22">
        <f>'Calculs T1a'!B85</f>
        <v>0</v>
      </c>
      <c r="C85" s="19" t="str">
        <f>'Calculs T1a'!C85</f>
        <v>x</v>
      </c>
      <c r="D85" s="19"/>
      <c r="E85" s="19"/>
      <c r="F85" s="19"/>
      <c r="G85" s="19"/>
      <c r="H85" s="19"/>
      <c r="I85" s="19"/>
      <c r="J85" s="30"/>
      <c r="K85" s="31"/>
      <c r="L85" s="31"/>
      <c r="M85" s="31"/>
      <c r="N85" s="45"/>
      <c r="S85" s="10" t="str">
        <f t="shared" si="35"/>
        <v>//</v>
      </c>
      <c r="T85" s="15" t="e">
        <f t="shared" si="36"/>
        <v>#DIV/0!</v>
      </c>
      <c r="U85" s="11" t="e">
        <f t="shared" si="36"/>
        <v>#DIV/0!</v>
      </c>
      <c r="V85" s="11" t="e">
        <f t="shared" si="37"/>
        <v>#DIV/0!</v>
      </c>
      <c r="W85" s="11" t="e">
        <f>IF(Params!$B$4="Sandwich",T$80+2*U$80,T$40-2*U$80)</f>
        <v>#DIV/0!</v>
      </c>
      <c r="X85" s="12" t="e">
        <f>IF(Params!$B$4="Sandwich",T$80+3*U$80,T$80-3*U$80)</f>
        <v>#DIV/0!</v>
      </c>
      <c r="Y85" s="88" t="e">
        <f t="shared" si="33"/>
        <v>#DIV/0!</v>
      </c>
      <c r="Z85" s="92" t="e">
        <f>IF(Params!$B$4="Sandwich",IF($T85&gt;W85,1,0),IF($T85&lt;W85,1,0))*IF($S86="//",1,Z86)</f>
        <v>#DIV/0!</v>
      </c>
      <c r="AA85" s="92" t="e">
        <f>IF(Params!$B$4="Sandwich",IF($T85&gt;X85,1,0),IF($T85&lt;X85,1,0))*IF($S86="//",1,AA86)</f>
        <v>#DIV/0!</v>
      </c>
      <c r="AB85" s="10" t="str">
        <f t="shared" si="38"/>
        <v>//</v>
      </c>
      <c r="AC85" s="16" t="e">
        <f t="shared" si="34"/>
        <v>#DIV/0!</v>
      </c>
      <c r="AD85" s="11" t="e">
        <f t="shared" si="34"/>
        <v>#DIV/0!</v>
      </c>
      <c r="AE85" s="11" t="e">
        <f t="shared" si="39"/>
        <v>#DIV/0!</v>
      </c>
      <c r="AF85" s="11" t="e">
        <f>IF(Params!$B$4="Sandwich",AC$80+2*AD$80,AC$40-2*AD$80)</f>
        <v>#DIV/0!</v>
      </c>
      <c r="AG85" s="12" t="e">
        <f>IF(Params!$B$4="Sandwich",AC$80+3*AD$80,AC$80-3*AD$80)</f>
        <v>#DIV/0!</v>
      </c>
      <c r="AH85" s="88" t="e">
        <f t="shared" si="40"/>
        <v>#DIV/0!</v>
      </c>
      <c r="AI85" s="92" t="e">
        <f>IF(Params!$B$4="Sandwich",IF($AC85&gt;AF85,1,0),IF($AC85&lt;AF85,1,0))*IF($S86="//",1,AI86)</f>
        <v>#DIV/0!</v>
      </c>
      <c r="AJ85" s="92" t="e">
        <f>IF(Params!$B$4="Sandwich",IF($AC85&gt;AG85,1,0),IF($AC85&lt;AG85,1,0))*IF($S86="//",1,AJ86)</f>
        <v>#DIV/0!</v>
      </c>
    </row>
    <row r="86" spans="2:36" x14ac:dyDescent="0.3">
      <c r="B86" s="22">
        <f>'Calculs T1a'!B86</f>
        <v>0</v>
      </c>
      <c r="C86" s="19" t="str">
        <f>'Calculs T1a'!C86</f>
        <v>x</v>
      </c>
      <c r="D86" s="19"/>
      <c r="E86" s="19"/>
      <c r="F86" s="19"/>
      <c r="G86" s="19"/>
      <c r="H86" s="19"/>
      <c r="I86" s="19"/>
      <c r="J86" s="30"/>
      <c r="K86" s="31"/>
      <c r="L86" s="31"/>
      <c r="M86" s="31"/>
      <c r="N86" s="45"/>
      <c r="S86" s="10" t="str">
        <f t="shared" si="35"/>
        <v>//</v>
      </c>
      <c r="T86" s="15" t="e">
        <f t="shared" si="36"/>
        <v>#DIV/0!</v>
      </c>
      <c r="U86" s="11" t="e">
        <f t="shared" si="36"/>
        <v>#DIV/0!</v>
      </c>
      <c r="V86" s="11" t="e">
        <f t="shared" si="37"/>
        <v>#DIV/0!</v>
      </c>
      <c r="W86" s="11" t="e">
        <f>IF(Params!$B$4="Sandwich",T$80+2*U$80,T$40-2*U$80)</f>
        <v>#DIV/0!</v>
      </c>
      <c r="X86" s="12" t="e">
        <f>IF(Params!$B$4="Sandwich",T$80+3*U$80,T$80-3*U$80)</f>
        <v>#DIV/0!</v>
      </c>
      <c r="Y86" s="88" t="e">
        <f t="shared" si="33"/>
        <v>#DIV/0!</v>
      </c>
      <c r="Z86" s="92" t="e">
        <f>IF(Params!$B$4="Sandwich",IF($T86&gt;W86,1,0),IF($T86&lt;W86,1,0))*IF($S87="//",1,Z87)</f>
        <v>#DIV/0!</v>
      </c>
      <c r="AA86" s="92" t="e">
        <f>IF(Params!$B$4="Sandwich",IF($T86&gt;X86,1,0),IF($T86&lt;X86,1,0))*IF($S87="//",1,AA87)</f>
        <v>#DIV/0!</v>
      </c>
      <c r="AB86" s="41" t="str">
        <f t="shared" si="38"/>
        <v>//</v>
      </c>
      <c r="AC86" s="16" t="e">
        <f t="shared" si="34"/>
        <v>#DIV/0!</v>
      </c>
      <c r="AD86" s="11" t="e">
        <f t="shared" si="34"/>
        <v>#DIV/0!</v>
      </c>
      <c r="AE86" s="11" t="e">
        <f t="shared" si="39"/>
        <v>#DIV/0!</v>
      </c>
      <c r="AF86" s="11" t="e">
        <f>IF(Params!$B$4="Sandwich",AC$80+2*AD$80,AC$40-2*AD$80)</f>
        <v>#DIV/0!</v>
      </c>
      <c r="AG86" s="12" t="e">
        <f>IF(Params!$B$4="Sandwich",AC$80+3*AD$80,AC$80-3*AD$80)</f>
        <v>#DIV/0!</v>
      </c>
      <c r="AH86" s="88" t="e">
        <f t="shared" si="40"/>
        <v>#DIV/0!</v>
      </c>
      <c r="AI86" s="92" t="e">
        <f>IF(Params!$B$4="Sandwich",IF($AC86&gt;AF86,1,0),IF($AC86&lt;AF86,1,0))*IF($S87="//",1,AI87)</f>
        <v>#DIV/0!</v>
      </c>
      <c r="AJ86" s="92" t="e">
        <f>IF(Params!$B$4="Sandwich",IF($AC86&gt;AG86,1,0),IF($AC86&lt;AG86,1,0))*IF($S87="//",1,AJ87)</f>
        <v>#DIV/0!</v>
      </c>
    </row>
    <row r="87" spans="2:36" x14ac:dyDescent="0.3">
      <c r="B87" s="22">
        <f>'Calculs T1a'!B87</f>
        <v>0</v>
      </c>
      <c r="C87" s="19" t="str">
        <f>'Calculs T1a'!C87</f>
        <v>x</v>
      </c>
      <c r="D87" s="19"/>
      <c r="E87" s="19"/>
      <c r="F87" s="19"/>
      <c r="G87" s="19"/>
      <c r="H87" s="19"/>
      <c r="I87" s="19"/>
      <c r="J87" s="30"/>
      <c r="K87" s="31"/>
      <c r="L87" s="31"/>
      <c r="M87" s="31"/>
      <c r="N87" s="45"/>
      <c r="S87" s="10" t="str">
        <f t="shared" si="35"/>
        <v>//</v>
      </c>
      <c r="T87" s="15" t="e">
        <f t="shared" si="36"/>
        <v>#DIV/0!</v>
      </c>
      <c r="U87" s="11" t="e">
        <f t="shared" si="36"/>
        <v>#DIV/0!</v>
      </c>
      <c r="V87" s="11" t="e">
        <f t="shared" si="37"/>
        <v>#DIV/0!</v>
      </c>
      <c r="W87" s="11" t="e">
        <f>IF(Params!$B$4="Sandwich",T$80+2*U$80,T$40-2*U$80)</f>
        <v>#DIV/0!</v>
      </c>
      <c r="X87" s="12" t="e">
        <f>IF(Params!$B$4="Sandwich",T$80+3*U$80,T$80-3*U$80)</f>
        <v>#DIV/0!</v>
      </c>
      <c r="Y87" s="88" t="e">
        <f t="shared" si="33"/>
        <v>#DIV/0!</v>
      </c>
      <c r="Z87" s="92" t="e">
        <f>IF(Params!$B$4="Sandwich",IF($T87&gt;W87,1,0),IF($T87&lt;W87,1,0))*IF($S88="//",1,Z88)</f>
        <v>#DIV/0!</v>
      </c>
      <c r="AA87" s="92" t="e">
        <f>IF(Params!$B$4="Sandwich",IF($T87&gt;X87,1,0),IF($T87&lt;X87,1,0))*IF($S88="//",1,AA88)</f>
        <v>#DIV/0!</v>
      </c>
      <c r="AB87" s="43" t="str">
        <f t="shared" si="38"/>
        <v>//</v>
      </c>
      <c r="AC87" s="16" t="e">
        <f t="shared" si="34"/>
        <v>#DIV/0!</v>
      </c>
      <c r="AD87" s="11" t="e">
        <f t="shared" si="34"/>
        <v>#DIV/0!</v>
      </c>
      <c r="AE87" s="11" t="e">
        <f t="shared" si="39"/>
        <v>#DIV/0!</v>
      </c>
      <c r="AF87" s="11" t="e">
        <f>IF(Params!$B$4="Sandwich",AC$80+2*AD$80,AC$40-2*AD$80)</f>
        <v>#DIV/0!</v>
      </c>
      <c r="AG87" s="12" t="e">
        <f>IF(Params!$B$4="Sandwich",AC$80+3*AD$80,AC$80-3*AD$80)</f>
        <v>#DIV/0!</v>
      </c>
      <c r="AH87" s="88" t="e">
        <f t="shared" si="40"/>
        <v>#DIV/0!</v>
      </c>
      <c r="AI87" s="92" t="e">
        <f>IF(Params!$B$4="Sandwich",IF($AC87&gt;AF87,1,0),IF($AC87&lt;AF87,1,0))*IF($S88="//",1,AI88)</f>
        <v>#DIV/0!</v>
      </c>
      <c r="AJ87" s="92" t="e">
        <f>IF(Params!$B$4="Sandwich",IF($AC87&gt;AG87,1,0),IF($AC87&lt;AG87,1,0))*IF($S88="//",1,AJ88)</f>
        <v>#DIV/0!</v>
      </c>
    </row>
    <row r="88" spans="2:36" x14ac:dyDescent="0.3">
      <c r="B88" s="22">
        <f>'Calculs T1a'!B88</f>
        <v>0</v>
      </c>
      <c r="C88" s="19" t="str">
        <f>'Calculs T1a'!C88</f>
        <v>x</v>
      </c>
      <c r="D88" s="19"/>
      <c r="E88" s="19"/>
      <c r="F88" s="19"/>
      <c r="G88" s="19"/>
      <c r="H88" s="19"/>
      <c r="I88" s="19"/>
      <c r="J88" s="30"/>
      <c r="K88" s="31"/>
      <c r="L88" s="31"/>
      <c r="M88" s="31"/>
      <c r="N88" s="45"/>
      <c r="S88" s="10" t="str">
        <f t="shared" si="35"/>
        <v>//</v>
      </c>
      <c r="T88" s="15" t="e">
        <f t="shared" si="36"/>
        <v>#DIV/0!</v>
      </c>
      <c r="U88" s="11" t="e">
        <f t="shared" si="36"/>
        <v>#DIV/0!</v>
      </c>
      <c r="V88" s="11" t="e">
        <f t="shared" si="37"/>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8"/>
        <v>//</v>
      </c>
      <c r="AC88" s="16" t="e">
        <f t="shared" si="34"/>
        <v>#DIV/0!</v>
      </c>
      <c r="AD88" s="11" t="e">
        <f t="shared" si="34"/>
        <v>#DIV/0!</v>
      </c>
      <c r="AE88" s="11" t="e">
        <f t="shared" si="39"/>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2:36" ht="16.2" thickBot="1" x14ac:dyDescent="0.35">
      <c r="B89" s="22">
        <f>'Calculs T1a'!B89</f>
        <v>0</v>
      </c>
      <c r="C89" s="19" t="str">
        <f>'Calculs T1a'!C89</f>
        <v>x</v>
      </c>
      <c r="D89" s="19"/>
      <c r="E89" s="19"/>
      <c r="F89" s="19"/>
      <c r="G89" s="19"/>
      <c r="H89" s="19"/>
      <c r="I89" s="19"/>
      <c r="J89" s="30"/>
      <c r="K89" s="31"/>
      <c r="L89" s="31"/>
      <c r="M89" s="31"/>
      <c r="N89" s="45"/>
      <c r="S89" s="23" t="str">
        <f t="shared" si="35"/>
        <v>//</v>
      </c>
      <c r="T89" s="24" t="e">
        <f t="shared" si="36"/>
        <v>#DIV/0!</v>
      </c>
      <c r="U89" s="17" t="e">
        <f t="shared" si="36"/>
        <v>#DIV/0!</v>
      </c>
      <c r="V89" s="11" t="e">
        <f t="shared" si="37"/>
        <v>#DIV/0!</v>
      </c>
      <c r="W89" s="11" t="e">
        <f>IF(Params!$B$4="Sandwich",T$80+2*U$80,T$40-2*U$80)</f>
        <v>#DIV/0!</v>
      </c>
      <c r="X89" s="12" t="e">
        <f>IF(Params!$B$4="Sandwich",T$80+3*U$80,T$80-3*U$80)</f>
        <v>#DIV/0!</v>
      </c>
      <c r="Z89" s="92" t="e">
        <f>IF(Params!$B$4="Sandwich",IF($T89&gt;W89,1,0),IF($T89&lt;W89,1,0))</f>
        <v>#DIV/0!</v>
      </c>
      <c r="AA89" s="92" t="e">
        <f>IF(Params!$B$4="Sandwich",IF($T89&gt;X89,1,0),IF($T89&lt;X89,1,0))</f>
        <v>#DIV/0!</v>
      </c>
      <c r="AB89" s="23" t="str">
        <f t="shared" si="38"/>
        <v>//</v>
      </c>
      <c r="AC89" s="25" t="e">
        <f t="shared" si="34"/>
        <v>#DIV/0!</v>
      </c>
      <c r="AD89" s="17" t="e">
        <f t="shared" si="34"/>
        <v>#DIV/0!</v>
      </c>
      <c r="AE89" s="11" t="e">
        <f t="shared" si="39"/>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2:36" x14ac:dyDescent="0.3">
      <c r="B90" s="22">
        <f>'Calculs T1a'!B90</f>
        <v>0</v>
      </c>
      <c r="C90" s="19" t="str">
        <f>'Calculs T1a'!C90</f>
        <v>x</v>
      </c>
      <c r="D90" s="19"/>
      <c r="E90" s="19"/>
      <c r="F90" s="19"/>
      <c r="G90" s="19"/>
      <c r="H90" s="19"/>
      <c r="I90" s="19"/>
      <c r="J90" s="30"/>
      <c r="K90" s="31"/>
      <c r="L90" s="31"/>
      <c r="M90" s="31"/>
      <c r="N90" s="45"/>
    </row>
    <row r="91" spans="2:36" x14ac:dyDescent="0.3">
      <c r="B91" s="22">
        <f>'Calculs T1a'!B91</f>
        <v>0</v>
      </c>
      <c r="C91" s="19" t="str">
        <f>'Calculs T1a'!C91</f>
        <v>x</v>
      </c>
      <c r="D91" s="19"/>
      <c r="E91" s="19"/>
      <c r="F91" s="19"/>
      <c r="G91" s="19"/>
      <c r="H91" s="19"/>
      <c r="I91" s="19"/>
      <c r="J91" s="30"/>
      <c r="K91" s="31"/>
      <c r="L91" s="31"/>
      <c r="M91" s="31"/>
      <c r="N91" s="45"/>
      <c r="Y91" s="185" t="s">
        <v>706</v>
      </c>
      <c r="Z91" s="151" t="e">
        <f>T80 + 1.645*U80</f>
        <v>#DIV/0!</v>
      </c>
      <c r="AA91" s="163"/>
      <c r="AH91" s="185" t="s">
        <v>706</v>
      </c>
      <c r="AI91" s="151" t="e">
        <f>AC80 + 1.645*AD80</f>
        <v>#DIV/0!</v>
      </c>
      <c r="AJ91" s="163"/>
    </row>
    <row r="92" spans="2:36" x14ac:dyDescent="0.3">
      <c r="B92" s="22">
        <f>'Calculs T1a'!B92</f>
        <v>0</v>
      </c>
      <c r="C92" s="19" t="str">
        <f>'Calculs T1a'!C92</f>
        <v>x</v>
      </c>
      <c r="D92" s="19"/>
      <c r="E92" s="19"/>
      <c r="F92" s="19"/>
      <c r="G92" s="19"/>
      <c r="H92" s="19"/>
      <c r="I92" s="19"/>
      <c r="J92" s="30"/>
      <c r="K92" s="31"/>
      <c r="L92" s="31"/>
      <c r="M92" s="31"/>
      <c r="N92" s="45"/>
      <c r="Y92" s="186" t="s">
        <v>707</v>
      </c>
      <c r="Z92" s="151" t="e">
        <f>Z91*5</f>
        <v>#DIV/0!</v>
      </c>
      <c r="AA92" s="163"/>
      <c r="AH92" s="186" t="s">
        <v>707</v>
      </c>
      <c r="AI92" s="151" t="e">
        <f>AI91*5</f>
        <v>#DIV/0!</v>
      </c>
      <c r="AJ92" s="163"/>
    </row>
    <row r="93" spans="2:36" x14ac:dyDescent="0.3">
      <c r="B93" s="22">
        <f>'Calculs T1a'!B93</f>
        <v>0</v>
      </c>
      <c r="C93" s="19" t="str">
        <f>'Calculs T1a'!C93</f>
        <v>x</v>
      </c>
      <c r="D93" s="19"/>
      <c r="E93" s="19"/>
      <c r="F93" s="19"/>
      <c r="G93" s="19"/>
      <c r="H93" s="19"/>
      <c r="I93" s="19"/>
      <c r="J93" s="30"/>
      <c r="K93" s="31"/>
      <c r="L93" s="31"/>
      <c r="M93" s="31"/>
      <c r="N93" s="45"/>
      <c r="Y93" s="192" t="s">
        <v>710</v>
      </c>
      <c r="Z93" s="3">
        <f>Summary!S29</f>
        <v>0</v>
      </c>
      <c r="AA93" s="163"/>
      <c r="AH93" s="192" t="s">
        <v>710</v>
      </c>
      <c r="AI93" s="3">
        <f>Summary!S30</f>
        <v>0</v>
      </c>
      <c r="AJ93" s="163"/>
    </row>
    <row r="94" spans="2:36" x14ac:dyDescent="0.3">
      <c r="B94" s="22">
        <f>'Calculs T1a'!B94</f>
        <v>0</v>
      </c>
      <c r="C94" s="19" t="str">
        <f>'Calculs T1a'!C94</f>
        <v>x</v>
      </c>
      <c r="D94" s="19"/>
      <c r="E94" s="19"/>
      <c r="F94" s="19"/>
      <c r="G94" s="19"/>
      <c r="H94" s="19"/>
      <c r="I94" s="19"/>
      <c r="J94" s="30"/>
      <c r="K94" s="31"/>
      <c r="L94" s="31"/>
      <c r="M94" s="31"/>
      <c r="N94" s="45"/>
      <c r="Y94" s="188"/>
      <c r="Z94" s="189" t="s">
        <v>708</v>
      </c>
      <c r="AA94" s="185" t="s">
        <v>709</v>
      </c>
      <c r="AH94" s="188"/>
      <c r="AI94" s="189" t="s">
        <v>708</v>
      </c>
      <c r="AJ94" s="185" t="s">
        <v>709</v>
      </c>
    </row>
    <row r="95" spans="2:36" x14ac:dyDescent="0.3">
      <c r="B95" s="22">
        <f>'Calculs T1a'!B95</f>
        <v>0</v>
      </c>
      <c r="C95" s="19" t="str">
        <f>'Calculs T1a'!C95</f>
        <v>x</v>
      </c>
      <c r="D95" s="19"/>
      <c r="E95" s="19"/>
      <c r="F95" s="19"/>
      <c r="G95" s="19"/>
      <c r="H95" s="19"/>
      <c r="I95" s="19"/>
      <c r="J95" s="30"/>
      <c r="K95" s="31"/>
      <c r="L95" s="31"/>
      <c r="M95" s="31"/>
      <c r="N95" s="45"/>
      <c r="Y95" s="187">
        <f xml:space="preserve"> S80</f>
        <v>0</v>
      </c>
      <c r="Z95" s="151" t="e">
        <f>Z91 + 1.645 * U80</f>
        <v>#DIV/0!</v>
      </c>
      <c r="AA95" s="3" t="e">
        <f>T80 &gt;Z95</f>
        <v>#DIV/0!</v>
      </c>
      <c r="AH95" s="187">
        <f xml:space="preserve"> AB80</f>
        <v>0</v>
      </c>
      <c r="AI95" s="151" t="e">
        <f>AI91 + 1.645 * AD80</f>
        <v>#DIV/0!</v>
      </c>
      <c r="AJ95" s="3" t="e">
        <f>AC80 &gt;AI95</f>
        <v>#DIV/0!</v>
      </c>
    </row>
    <row r="96" spans="2:36" x14ac:dyDescent="0.3">
      <c r="B96" s="22">
        <f>'Calculs T1a'!B96</f>
        <v>0</v>
      </c>
      <c r="C96" s="19" t="str">
        <f>'Calculs T1a'!C96</f>
        <v>x</v>
      </c>
      <c r="D96" s="19"/>
      <c r="E96" s="19"/>
      <c r="F96" s="19"/>
      <c r="G96" s="19"/>
      <c r="H96" s="19"/>
      <c r="I96" s="19"/>
      <c r="J96" s="30"/>
      <c r="K96" s="31"/>
      <c r="L96" s="31"/>
      <c r="M96" s="31"/>
      <c r="N96" s="45"/>
      <c r="Y96" s="185" t="str">
        <f t="shared" ref="Y96:Y104" si="41" xml:space="preserve"> S81</f>
        <v>//</v>
      </c>
      <c r="Z96" s="151" t="e">
        <f>Z91 + 1.645 * U81</f>
        <v>#DIV/0!</v>
      </c>
      <c r="AA96" s="3" t="e">
        <f t="shared" ref="AA96:AA104" si="42">T81 &gt;Z96</f>
        <v>#DIV/0!</v>
      </c>
      <c r="AH96" s="185" t="str">
        <f t="shared" ref="AH96:AH104" si="43" xml:space="preserve"> AB81</f>
        <v>//</v>
      </c>
      <c r="AI96" s="151" t="e">
        <f>AI91 + 1.645 * AD81</f>
        <v>#DIV/0!</v>
      </c>
      <c r="AJ96" s="3" t="e">
        <f t="shared" ref="AJ96:AJ104" si="44">AC81 &gt;AI96</f>
        <v>#DIV/0!</v>
      </c>
    </row>
    <row r="97" spans="2:36" x14ac:dyDescent="0.3">
      <c r="B97" s="22">
        <f>'Calculs T1a'!B97</f>
        <v>0</v>
      </c>
      <c r="C97" s="19" t="str">
        <f>'Calculs T1a'!C97</f>
        <v>x</v>
      </c>
      <c r="D97" s="19"/>
      <c r="E97" s="19"/>
      <c r="F97" s="19"/>
      <c r="G97" s="19"/>
      <c r="H97" s="19"/>
      <c r="I97" s="19"/>
      <c r="J97" s="30"/>
      <c r="K97" s="31"/>
      <c r="L97" s="31"/>
      <c r="M97" s="31"/>
      <c r="N97" s="45"/>
      <c r="Y97" s="185" t="str">
        <f t="shared" si="41"/>
        <v>//</v>
      </c>
      <c r="Z97" s="151" t="e">
        <f>Z91 + 1.645 * U82</f>
        <v>#DIV/0!</v>
      </c>
      <c r="AA97" s="3" t="e">
        <f t="shared" si="42"/>
        <v>#DIV/0!</v>
      </c>
      <c r="AH97" s="185" t="str">
        <f t="shared" si="43"/>
        <v>//</v>
      </c>
      <c r="AI97" s="151" t="e">
        <f>AI91 + 1.645 * AD82</f>
        <v>#DIV/0!</v>
      </c>
      <c r="AJ97" s="3" t="e">
        <f t="shared" si="44"/>
        <v>#DIV/0!</v>
      </c>
    </row>
    <row r="98" spans="2:36" x14ac:dyDescent="0.3">
      <c r="B98" s="22">
        <f>'Calculs T1a'!B98</f>
        <v>0</v>
      </c>
      <c r="C98" s="19" t="str">
        <f>'Calculs T1a'!C98</f>
        <v>x</v>
      </c>
      <c r="D98" s="19"/>
      <c r="E98" s="19"/>
      <c r="F98" s="19"/>
      <c r="G98" s="19"/>
      <c r="H98" s="19"/>
      <c r="I98" s="19"/>
      <c r="J98" s="30"/>
      <c r="K98" s="31"/>
      <c r="L98" s="31"/>
      <c r="M98" s="31"/>
      <c r="N98" s="45"/>
      <c r="Y98" s="185" t="str">
        <f t="shared" si="41"/>
        <v>//</v>
      </c>
      <c r="Z98" s="151" t="e">
        <f>Z91 + 1.645 * U83</f>
        <v>#DIV/0!</v>
      </c>
      <c r="AA98" s="3" t="e">
        <f t="shared" si="42"/>
        <v>#DIV/0!</v>
      </c>
      <c r="AH98" s="185" t="str">
        <f t="shared" si="43"/>
        <v>//</v>
      </c>
      <c r="AI98" s="151" t="e">
        <f>AI91 + 1.645 * AD83</f>
        <v>#DIV/0!</v>
      </c>
      <c r="AJ98" s="3" t="e">
        <f t="shared" si="44"/>
        <v>#DIV/0!</v>
      </c>
    </row>
    <row r="99" spans="2:36" x14ac:dyDescent="0.3">
      <c r="B99" s="22">
        <f>'Calculs T1a'!B99</f>
        <v>0</v>
      </c>
      <c r="C99" s="19" t="str">
        <f>'Calculs T1a'!C99</f>
        <v>x</v>
      </c>
      <c r="D99" s="19"/>
      <c r="E99" s="19"/>
      <c r="F99" s="19"/>
      <c r="G99" s="19"/>
      <c r="H99" s="19"/>
      <c r="I99" s="19"/>
      <c r="J99" s="30"/>
      <c r="K99" s="31"/>
      <c r="L99" s="31"/>
      <c r="M99" s="31"/>
      <c r="N99" s="45"/>
      <c r="Y99" s="185" t="str">
        <f t="shared" si="41"/>
        <v>//</v>
      </c>
      <c r="Z99" s="151" t="e">
        <f>Z91 + 1.645 * U84</f>
        <v>#DIV/0!</v>
      </c>
      <c r="AA99" s="3" t="e">
        <f t="shared" si="42"/>
        <v>#DIV/0!</v>
      </c>
      <c r="AH99" s="185" t="str">
        <f t="shared" si="43"/>
        <v>//</v>
      </c>
      <c r="AI99" s="151" t="e">
        <f>AI91 + 1.645 * AD84</f>
        <v>#DIV/0!</v>
      </c>
      <c r="AJ99" s="3" t="e">
        <f t="shared" si="44"/>
        <v>#DIV/0!</v>
      </c>
    </row>
    <row r="100" spans="2:36" x14ac:dyDescent="0.3">
      <c r="B100" s="22">
        <f>'Calculs T1a'!B100</f>
        <v>0</v>
      </c>
      <c r="C100" s="19" t="str">
        <f>'Calculs T1a'!C100</f>
        <v>x</v>
      </c>
      <c r="D100" s="19"/>
      <c r="E100" s="19"/>
      <c r="F100" s="19"/>
      <c r="G100" s="19"/>
      <c r="H100" s="19"/>
      <c r="I100" s="19"/>
      <c r="J100" s="30"/>
      <c r="K100" s="31"/>
      <c r="L100" s="31"/>
      <c r="M100" s="31"/>
      <c r="N100" s="45"/>
      <c r="Y100" s="185" t="str">
        <f t="shared" si="41"/>
        <v>//</v>
      </c>
      <c r="Z100" s="151" t="e">
        <f>Z91 + 1.645 * U85</f>
        <v>#DIV/0!</v>
      </c>
      <c r="AA100" s="3" t="e">
        <f>T85 &gt;Z100</f>
        <v>#DIV/0!</v>
      </c>
      <c r="AH100" s="185" t="str">
        <f t="shared" si="43"/>
        <v>//</v>
      </c>
      <c r="AI100" s="151" t="e">
        <f>AI91 + 1.645 * AD85</f>
        <v>#DIV/0!</v>
      </c>
      <c r="AJ100" s="3" t="e">
        <f>AC85 &gt;AI100</f>
        <v>#DIV/0!</v>
      </c>
    </row>
    <row r="101" spans="2:36" x14ac:dyDescent="0.3">
      <c r="B101" s="22">
        <f>'Calculs T1a'!B101</f>
        <v>0</v>
      </c>
      <c r="C101" s="19" t="str">
        <f>'Calculs T1a'!C101</f>
        <v>x</v>
      </c>
      <c r="D101" s="19"/>
      <c r="E101" s="19"/>
      <c r="F101" s="19"/>
      <c r="G101" s="19"/>
      <c r="H101" s="19"/>
      <c r="I101" s="19"/>
      <c r="J101" s="30"/>
      <c r="K101" s="31"/>
      <c r="L101" s="31"/>
      <c r="M101" s="31"/>
      <c r="N101" s="45"/>
      <c r="Y101" s="185" t="str">
        <f t="shared" si="41"/>
        <v>//</v>
      </c>
      <c r="Z101" s="151" t="e">
        <f>Z91 + 1.645 * U86</f>
        <v>#DIV/0!</v>
      </c>
      <c r="AA101" s="3" t="e">
        <f t="shared" si="42"/>
        <v>#DIV/0!</v>
      </c>
      <c r="AH101" s="185" t="str">
        <f t="shared" si="43"/>
        <v>//</v>
      </c>
      <c r="AI101" s="151" t="e">
        <f>AI91 + 1.645 * AD86</f>
        <v>#DIV/0!</v>
      </c>
      <c r="AJ101" s="3" t="e">
        <f t="shared" si="44"/>
        <v>#DIV/0!</v>
      </c>
    </row>
    <row r="102" spans="2:36" x14ac:dyDescent="0.3">
      <c r="B102" s="22">
        <f>'Calculs T1a'!B102</f>
        <v>0</v>
      </c>
      <c r="C102" s="19" t="str">
        <f>'Calculs T1a'!C102</f>
        <v>x</v>
      </c>
      <c r="D102" s="19"/>
      <c r="E102" s="19"/>
      <c r="F102" s="19"/>
      <c r="G102" s="19"/>
      <c r="H102" s="19"/>
      <c r="I102" s="19"/>
      <c r="J102" s="30"/>
      <c r="K102" s="31"/>
      <c r="L102" s="31"/>
      <c r="M102" s="31"/>
      <c r="N102" s="45"/>
      <c r="Y102" s="185" t="str">
        <f t="shared" si="41"/>
        <v>//</v>
      </c>
      <c r="Z102" s="151" t="e">
        <f>Z91 + 1.645 * U87</f>
        <v>#DIV/0!</v>
      </c>
      <c r="AA102" s="3" t="e">
        <f t="shared" si="42"/>
        <v>#DIV/0!</v>
      </c>
      <c r="AH102" s="185" t="str">
        <f t="shared" si="43"/>
        <v>//</v>
      </c>
      <c r="AI102" s="151" t="e">
        <f>AI91 + 1.645 * AD87</f>
        <v>#DIV/0!</v>
      </c>
      <c r="AJ102" s="3" t="e">
        <f t="shared" si="44"/>
        <v>#DIV/0!</v>
      </c>
    </row>
    <row r="103" spans="2:36" x14ac:dyDescent="0.3">
      <c r="B103" s="22">
        <f>'Calculs T1a'!B103</f>
        <v>0</v>
      </c>
      <c r="C103" s="19" t="str">
        <f>'Calculs T1a'!C103</f>
        <v>x</v>
      </c>
      <c r="D103" s="19"/>
      <c r="E103" s="19"/>
      <c r="F103" s="19"/>
      <c r="G103" s="19"/>
      <c r="H103" s="19"/>
      <c r="I103" s="19"/>
      <c r="J103" s="30"/>
      <c r="K103" s="31"/>
      <c r="L103" s="31"/>
      <c r="M103" s="31"/>
      <c r="N103" s="45"/>
      <c r="Y103" s="185" t="str">
        <f t="shared" si="41"/>
        <v>//</v>
      </c>
      <c r="Z103" s="151" t="e">
        <f>Z91 + 1.645 * U88</f>
        <v>#DIV/0!</v>
      </c>
      <c r="AA103" s="3" t="e">
        <f t="shared" si="42"/>
        <v>#DIV/0!</v>
      </c>
      <c r="AH103" s="185" t="str">
        <f t="shared" si="43"/>
        <v>//</v>
      </c>
      <c r="AI103" s="151" t="e">
        <f>AI91 + 1.645 * AD88</f>
        <v>#DIV/0!</v>
      </c>
      <c r="AJ103" s="3" t="e">
        <f t="shared" si="44"/>
        <v>#DIV/0!</v>
      </c>
    </row>
    <row r="104" spans="2:36" x14ac:dyDescent="0.3">
      <c r="B104" s="22">
        <f>'Calculs T1a'!B104</f>
        <v>0</v>
      </c>
      <c r="C104" s="19" t="str">
        <f>'Calculs T1a'!C104</f>
        <v>x</v>
      </c>
      <c r="D104" s="19"/>
      <c r="E104" s="19"/>
      <c r="F104" s="19"/>
      <c r="G104" s="19"/>
      <c r="H104" s="19"/>
      <c r="I104" s="19"/>
      <c r="J104" s="30"/>
      <c r="K104" s="31"/>
      <c r="L104" s="31"/>
      <c r="M104" s="31"/>
      <c r="N104" s="45"/>
      <c r="Y104" s="185" t="str">
        <f t="shared" si="41"/>
        <v>//</v>
      </c>
      <c r="Z104" s="151" t="e">
        <f>Z91 + 1.645 * U89</f>
        <v>#DIV/0!</v>
      </c>
      <c r="AA104" s="3" t="e">
        <f t="shared" si="42"/>
        <v>#DIV/0!</v>
      </c>
      <c r="AH104" s="185" t="str">
        <f t="shared" si="43"/>
        <v>//</v>
      </c>
      <c r="AI104" s="151" t="e">
        <f>AI91 + 1.645 * AD89</f>
        <v>#DIV/0!</v>
      </c>
      <c r="AJ104" s="3" t="e">
        <f t="shared" si="44"/>
        <v>#DIV/0!</v>
      </c>
    </row>
    <row r="105" spans="2:36" x14ac:dyDescent="0.3">
      <c r="B105" s="22">
        <f>'Calculs T1a'!B105</f>
        <v>0</v>
      </c>
      <c r="C105" s="19" t="str">
        <f>'Calculs T1a'!C105</f>
        <v>x</v>
      </c>
      <c r="D105" s="19"/>
      <c r="E105" s="19"/>
      <c r="F105" s="19"/>
      <c r="G105" s="19"/>
      <c r="H105" s="19"/>
      <c r="I105" s="19"/>
      <c r="J105" s="30"/>
      <c r="K105" s="31"/>
      <c r="L105" s="31"/>
      <c r="M105" s="31"/>
      <c r="N105" s="45"/>
    </row>
    <row r="106" spans="2:36" x14ac:dyDescent="0.3">
      <c r="B106" s="22">
        <f>'Calculs T1a'!B106</f>
        <v>0</v>
      </c>
      <c r="C106" s="19" t="str">
        <f>'Calculs T1a'!C106</f>
        <v>x</v>
      </c>
      <c r="D106" s="19"/>
      <c r="E106" s="19"/>
      <c r="F106" s="19"/>
      <c r="G106" s="19"/>
      <c r="H106" s="19"/>
      <c r="I106" s="19"/>
      <c r="J106" s="30"/>
      <c r="K106" s="31"/>
      <c r="L106" s="31"/>
      <c r="M106" s="31"/>
      <c r="N106" s="45"/>
    </row>
    <row r="107" spans="2:36" x14ac:dyDescent="0.3">
      <c r="B107" s="22">
        <f>'Calculs T1a'!B107</f>
        <v>0</v>
      </c>
      <c r="C107" s="19" t="str">
        <f>'Calculs T1a'!C107</f>
        <v>x</v>
      </c>
      <c r="D107" s="19"/>
      <c r="E107" s="19"/>
      <c r="F107" s="19"/>
      <c r="G107" s="19"/>
      <c r="H107" s="19"/>
      <c r="I107" s="19"/>
      <c r="J107" s="30"/>
      <c r="K107" s="31"/>
      <c r="L107" s="31"/>
      <c r="M107" s="31"/>
      <c r="N107" s="45"/>
    </row>
    <row r="108" spans="2:36" x14ac:dyDescent="0.3">
      <c r="B108" s="22">
        <f>'Calculs T1a'!B108</f>
        <v>0</v>
      </c>
      <c r="C108" s="19" t="str">
        <f>'Calculs T1a'!C108</f>
        <v>x</v>
      </c>
      <c r="D108" s="19"/>
      <c r="E108" s="19"/>
      <c r="F108" s="19"/>
      <c r="G108" s="19"/>
      <c r="H108" s="19"/>
      <c r="I108" s="19"/>
      <c r="J108" s="30"/>
      <c r="K108" s="31"/>
      <c r="L108" s="31"/>
      <c r="M108" s="31"/>
      <c r="N108" s="45"/>
    </row>
    <row r="109" spans="2:36" x14ac:dyDescent="0.3">
      <c r="B109" s="22">
        <f>'Calculs T1a'!B109</f>
        <v>0</v>
      </c>
      <c r="C109" s="19" t="str">
        <f>'Calculs T1a'!C109</f>
        <v>x</v>
      </c>
      <c r="D109" s="19"/>
      <c r="E109" s="19"/>
      <c r="F109" s="19"/>
      <c r="G109" s="19"/>
      <c r="H109" s="19"/>
      <c r="I109" s="19"/>
      <c r="J109" s="30"/>
      <c r="K109" s="31"/>
      <c r="L109" s="31"/>
      <c r="M109" s="31"/>
      <c r="N109" s="45"/>
    </row>
    <row r="110" spans="2:36" x14ac:dyDescent="0.3">
      <c r="B110" s="22">
        <f>'Calculs T1a'!B110</f>
        <v>0</v>
      </c>
      <c r="C110" s="19" t="str">
        <f>'Calculs T1a'!C110</f>
        <v>x</v>
      </c>
      <c r="D110" s="19"/>
      <c r="E110" s="19"/>
      <c r="F110" s="19"/>
      <c r="G110" s="19"/>
      <c r="H110" s="19"/>
      <c r="I110" s="19"/>
      <c r="J110" s="30"/>
      <c r="K110" s="31"/>
      <c r="L110" s="31"/>
      <c r="M110" s="31"/>
      <c r="N110" s="45"/>
    </row>
    <row r="111" spans="2:36" x14ac:dyDescent="0.3">
      <c r="B111" s="22">
        <f>'Calculs T1a'!B111</f>
        <v>0</v>
      </c>
      <c r="C111" s="19" t="str">
        <f>'Calculs T1a'!C111</f>
        <v>x</v>
      </c>
      <c r="D111" s="19"/>
      <c r="E111" s="19"/>
      <c r="F111" s="19"/>
      <c r="G111" s="19"/>
      <c r="H111" s="19"/>
      <c r="I111" s="19"/>
      <c r="J111" s="30"/>
      <c r="K111" s="31"/>
      <c r="L111" s="31"/>
      <c r="M111" s="31"/>
      <c r="N111" s="45"/>
    </row>
    <row r="112" spans="2:36" x14ac:dyDescent="0.3">
      <c r="B112" s="22">
        <f>'Calculs T1a'!B112</f>
        <v>0</v>
      </c>
      <c r="C112" s="19" t="str">
        <f>'Calculs T1a'!C112</f>
        <v>x</v>
      </c>
      <c r="D112" s="19"/>
      <c r="E112" s="19"/>
      <c r="F112" s="19"/>
      <c r="G112" s="19"/>
      <c r="H112" s="19"/>
      <c r="I112" s="19"/>
      <c r="J112" s="30"/>
      <c r="K112" s="31"/>
      <c r="L112" s="31"/>
      <c r="M112" s="31"/>
      <c r="N112" s="45"/>
    </row>
    <row r="113" spans="2:36" x14ac:dyDescent="0.3">
      <c r="B113" s="22">
        <f>'Calculs T1a'!B113</f>
        <v>0</v>
      </c>
      <c r="C113" s="19" t="str">
        <f>'Calculs T1a'!C113</f>
        <v>x</v>
      </c>
      <c r="D113" s="19"/>
      <c r="E113" s="19"/>
      <c r="F113" s="19"/>
      <c r="G113" s="19"/>
      <c r="H113" s="19"/>
      <c r="I113" s="19"/>
      <c r="J113" s="30"/>
      <c r="K113" s="31"/>
      <c r="L113" s="31"/>
      <c r="M113" s="31"/>
      <c r="N113" s="45"/>
    </row>
    <row r="114" spans="2:36" x14ac:dyDescent="0.3">
      <c r="B114" s="22">
        <f>'Calculs T1a'!B114</f>
        <v>0</v>
      </c>
      <c r="C114" s="19" t="str">
        <f>'Calculs T1a'!C114</f>
        <v>x</v>
      </c>
      <c r="D114" s="19"/>
      <c r="E114" s="19"/>
      <c r="F114" s="19"/>
      <c r="G114" s="19"/>
      <c r="H114" s="19"/>
      <c r="I114" s="19"/>
      <c r="J114" s="30"/>
      <c r="K114" s="31"/>
      <c r="L114" s="31"/>
      <c r="M114" s="31"/>
      <c r="N114" s="45"/>
      <c r="V114" s="7"/>
    </row>
    <row r="115" spans="2:36" x14ac:dyDescent="0.3">
      <c r="B115" s="22">
        <f>'Calculs T1a'!B115</f>
        <v>0</v>
      </c>
      <c r="C115" s="19" t="str">
        <f>'Calculs T1a'!C115</f>
        <v>x</v>
      </c>
      <c r="D115" s="19"/>
      <c r="E115" s="19"/>
      <c r="F115" s="19"/>
      <c r="G115" s="19"/>
      <c r="H115" s="19"/>
      <c r="I115" s="19"/>
      <c r="J115" s="30"/>
      <c r="K115" s="31"/>
      <c r="L115" s="31"/>
      <c r="M115" s="31"/>
      <c r="N115" s="45"/>
      <c r="V115" s="7"/>
    </row>
    <row r="116" spans="2:36" x14ac:dyDescent="0.3">
      <c r="B116" s="22">
        <f>'Calculs T1a'!B116</f>
        <v>0</v>
      </c>
      <c r="C116" s="19" t="str">
        <f>'Calculs T1a'!C116</f>
        <v>x</v>
      </c>
      <c r="D116" s="19"/>
      <c r="E116" s="19"/>
      <c r="F116" s="19"/>
      <c r="G116" s="19"/>
      <c r="H116" s="19"/>
      <c r="I116" s="19"/>
      <c r="J116" s="30"/>
      <c r="K116" s="31"/>
      <c r="L116" s="31"/>
      <c r="M116" s="31"/>
      <c r="N116" s="45"/>
      <c r="V116" s="7"/>
    </row>
    <row r="117" spans="2:36" x14ac:dyDescent="0.3">
      <c r="B117" s="22">
        <f>'Calculs T1a'!B117</f>
        <v>0</v>
      </c>
      <c r="C117" s="19" t="str">
        <f>'Calculs T1a'!C117</f>
        <v>x</v>
      </c>
      <c r="D117" s="19"/>
      <c r="E117" s="19"/>
      <c r="F117" s="19"/>
      <c r="G117" s="19"/>
      <c r="H117" s="19"/>
      <c r="I117" s="19"/>
      <c r="J117" s="30"/>
      <c r="K117" s="31"/>
      <c r="L117" s="31"/>
      <c r="M117" s="31"/>
      <c r="N117" s="45"/>
      <c r="V117" s="7"/>
    </row>
    <row r="118" spans="2:36" x14ac:dyDescent="0.3">
      <c r="B118" s="22">
        <f>'Calculs T1a'!B118</f>
        <v>0</v>
      </c>
      <c r="C118" s="19" t="str">
        <f>'Calculs T1a'!C118</f>
        <v>x</v>
      </c>
      <c r="D118" s="19"/>
      <c r="E118" s="19"/>
      <c r="F118" s="19"/>
      <c r="G118" s="19"/>
      <c r="H118" s="19"/>
      <c r="I118" s="19"/>
      <c r="J118" s="30"/>
      <c r="K118" s="31"/>
      <c r="L118" s="31"/>
      <c r="M118" s="31"/>
      <c r="N118" s="45"/>
      <c r="V118" s="7"/>
    </row>
    <row r="119" spans="2:36" ht="16.2" thickBot="1" x14ac:dyDescent="0.35">
      <c r="B119" s="22">
        <f>'Calculs T1a'!B119</f>
        <v>0</v>
      </c>
      <c r="C119" s="19" t="str">
        <f>'Calculs T1a'!C119</f>
        <v>x</v>
      </c>
      <c r="D119" s="19"/>
      <c r="E119" s="19"/>
      <c r="F119" s="19"/>
      <c r="G119" s="19"/>
      <c r="H119" s="19"/>
      <c r="I119" s="19"/>
      <c r="J119" s="30"/>
      <c r="K119" s="31"/>
      <c r="L119" s="31"/>
      <c r="M119" s="31"/>
      <c r="N119" s="45"/>
      <c r="S119" s="9" t="s">
        <v>2</v>
      </c>
      <c r="U119" s="9" t="s">
        <v>47</v>
      </c>
      <c r="V119">
        <v>0</v>
      </c>
      <c r="X119" s="172" t="s">
        <v>640</v>
      </c>
      <c r="AB119" s="9" t="s">
        <v>2</v>
      </c>
      <c r="AD119" s="9" t="s">
        <v>47</v>
      </c>
      <c r="AE119">
        <v>0</v>
      </c>
      <c r="AG119" s="172" t="s">
        <v>663</v>
      </c>
    </row>
    <row r="120" spans="2:36" ht="58.2" thickBot="1" x14ac:dyDescent="0.35">
      <c r="B120" s="22">
        <f>'Calculs T1a'!B120</f>
        <v>0</v>
      </c>
      <c r="C120" s="19" t="str">
        <f>'Calculs T1a'!C120</f>
        <v>x</v>
      </c>
      <c r="D120" s="19"/>
      <c r="E120" s="19"/>
      <c r="F120" s="19"/>
      <c r="G120" s="19"/>
      <c r="H120" s="19"/>
      <c r="I120" s="19"/>
      <c r="J120" s="30"/>
      <c r="K120" s="31"/>
      <c r="L120" s="31"/>
      <c r="M120" s="31"/>
      <c r="N120" s="45"/>
      <c r="S120" s="26" t="s">
        <v>1</v>
      </c>
      <c r="T120" s="27" t="s">
        <v>28</v>
      </c>
      <c r="U120" s="28" t="s">
        <v>3</v>
      </c>
      <c r="V120" s="28" t="s">
        <v>83</v>
      </c>
      <c r="W120" s="28" t="str">
        <f>IF(Params!$B$4="Sandwich","Mean0 + 2xSigma","Mean0 - 2xSigma")</f>
        <v>Mean0 - 2xSigma</v>
      </c>
      <c r="X120" s="29" t="str">
        <f>IF(Params!$B$4="Sandwich","Mean0 + 3xSigma","Mean0 - 3xSigma")</f>
        <v>Mean0 - 3xSigma</v>
      </c>
      <c r="Y120" s="89" t="s">
        <v>72</v>
      </c>
      <c r="Z120" s="91" t="s">
        <v>77</v>
      </c>
      <c r="AA120" s="91" t="s">
        <v>78</v>
      </c>
      <c r="AB120" s="26" t="s">
        <v>1</v>
      </c>
      <c r="AC120" s="27" t="s">
        <v>601</v>
      </c>
      <c r="AD120" s="28" t="s">
        <v>3</v>
      </c>
      <c r="AE120" s="28" t="s">
        <v>83</v>
      </c>
      <c r="AF120" s="28" t="str">
        <f>IF(Params!$B$4="Sandwich","Mean0 + 2xSigma","Mean0 - 2xSigma")</f>
        <v>Mean0 - 2xSigma</v>
      </c>
      <c r="AG120" s="29" t="str">
        <f>IF(Params!$B$4="Sandwich","Mean0 + 3xSigma","Mean0 - 3xSigma")</f>
        <v>Mean0 - 3xSigma</v>
      </c>
      <c r="AH120" s="89" t="s">
        <v>602</v>
      </c>
      <c r="AI120" s="91" t="s">
        <v>77</v>
      </c>
      <c r="AJ120" s="91" t="s">
        <v>78</v>
      </c>
    </row>
    <row r="121" spans="2:36" ht="16.2" thickTop="1" x14ac:dyDescent="0.3">
      <c r="B121" s="22">
        <f>'Calculs T1a'!B121</f>
        <v>0</v>
      </c>
      <c r="C121" s="19" t="str">
        <f>'Calculs T1a'!C121</f>
        <v>x</v>
      </c>
      <c r="D121" s="19"/>
      <c r="E121" s="19"/>
      <c r="F121" s="19"/>
      <c r="G121" s="19"/>
      <c r="H121" s="19"/>
      <c r="I121" s="19"/>
      <c r="J121" s="30"/>
      <c r="K121" s="31"/>
      <c r="L121" s="31"/>
      <c r="M121" s="31"/>
      <c r="N121" s="45"/>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45">T122-T121</f>
        <v>#DIV/0!</v>
      </c>
      <c r="Z121" t="e">
        <f>IF(Params!$B$4="Sandwich",IF($T121&gt;W121,1,0),IF($T121&lt;W121,1,0))*IF($S122="//",1,Z122)</f>
        <v>#DIV/0!</v>
      </c>
      <c r="AA121" s="92" t="e">
        <f>IF(Params!$B$4="Sandwich",IF($T121&gt;X121,1,0),IF($T121&lt;X121,1,0))*IF($S122="//",1,AA122)</f>
        <v>#DIV/0!</v>
      </c>
      <c r="AB121" s="10">
        <f>MIN(S7:S15)/100</f>
        <v>0</v>
      </c>
      <c r="AC121" s="58" t="e">
        <f t="shared" ref="AC121:AC130" si="46">W20</f>
        <v>#DIV/0!</v>
      </c>
      <c r="AD121" s="11" t="e">
        <f t="shared" ref="AD121:AD130" si="47">X20</f>
        <v>#DIV/0!</v>
      </c>
      <c r="AE121" s="11" t="e">
        <f>AC$121</f>
        <v>#DIV/0!</v>
      </c>
      <c r="AF121" s="11" t="e">
        <f>IF(Params!$B$4="Sandwich",AC$121+2*AD$121,AC$121-2*AD$121)</f>
        <v>#DIV/0!</v>
      </c>
      <c r="AG121" s="12" t="e">
        <f>IF(Params!$B$4="Sandwich",AC$121+3*AD$121,AC$121-3*AD$121)</f>
        <v>#DIV/0!</v>
      </c>
      <c r="AH121" s="88" t="e">
        <f t="shared" ref="AH121:AH128" si="48">AC122-AC121</f>
        <v>#DIV/0!</v>
      </c>
      <c r="AI121" t="e">
        <f>IF(Params!$B$4="Sandwich",IF($AC121&gt;AF121,1,0),IF($AC121&lt;AF121,1,0))*IF($S122="//",1,AI122)</f>
        <v>#DIV/0!</v>
      </c>
      <c r="AJ121" s="92" t="e">
        <f>IF(Params!$B$4="Sandwich",IF($AC121&gt;AG121,1,0),IF($AC121&lt;AG121,1,0))*IF($S122="//",1,AJ122)</f>
        <v>#DIV/0!</v>
      </c>
    </row>
    <row r="122" spans="2:36" x14ac:dyDescent="0.3">
      <c r="B122" s="22">
        <f>'Calculs T1a'!B122</f>
        <v>0</v>
      </c>
      <c r="C122" s="19" t="str">
        <f>'Calculs T1a'!C122</f>
        <v>x</v>
      </c>
      <c r="D122" s="19"/>
      <c r="E122" s="19"/>
      <c r="F122" s="19"/>
      <c r="G122" s="19"/>
      <c r="H122" s="19"/>
      <c r="I122" s="19"/>
      <c r="J122" s="30"/>
      <c r="K122" s="31"/>
      <c r="L122" s="31"/>
      <c r="M122" s="31"/>
      <c r="N122" s="45"/>
      <c r="S122" s="10" t="str">
        <f>S7</f>
        <v>//</v>
      </c>
      <c r="T122" s="56" t="e">
        <f t="shared" ref="T122:U130" si="49">T21</f>
        <v>#DIV/0!</v>
      </c>
      <c r="U122" s="11" t="e">
        <f t="shared" si="49"/>
        <v>#DIV/0!</v>
      </c>
      <c r="V122" s="11" t="e">
        <f t="shared" ref="V122:V130" si="50">T$121</f>
        <v>#DIV/0!</v>
      </c>
      <c r="W122" s="11" t="e">
        <f>IF(Params!$B$4="Sandwich",T$121+2*U$121,T$121-2*U$121)</f>
        <v>#DIV/0!</v>
      </c>
      <c r="X122" s="12" t="e">
        <f>IF(Params!$B$4="Sandwich",T$121+3*U$121,T$121-3*U$121)</f>
        <v>#DIV/0!</v>
      </c>
      <c r="Y122" s="88" t="e">
        <f t="shared" si="45"/>
        <v>#DIV/0!</v>
      </c>
      <c r="Z122" s="92" t="e">
        <f>IF(Params!$B$4="Sandwich",IF($T122&gt;W122,1,0),IF($T122&lt;W122,1,0))*IF($S123="//",1,Z123)</f>
        <v>#DIV/0!</v>
      </c>
      <c r="AA122" s="92" t="e">
        <f>IF(Params!$B$4="Sandwich",IF($T122&gt;X122,1,0),IF($T122&lt;X122,1,0))*IF($S123="//",1,AA123)</f>
        <v>#DIV/0!</v>
      </c>
      <c r="AB122" s="10" t="str">
        <f t="shared" ref="AB122:AB130" si="51">S7</f>
        <v>//</v>
      </c>
      <c r="AC122" s="58" t="e">
        <f t="shared" si="46"/>
        <v>#DIV/0!</v>
      </c>
      <c r="AD122" s="11" t="e">
        <f t="shared" si="47"/>
        <v>#DIV/0!</v>
      </c>
      <c r="AE122" s="11" t="e">
        <f t="shared" ref="AE122:AE130" si="52">AC$121</f>
        <v>#DIV/0!</v>
      </c>
      <c r="AF122" s="11" t="e">
        <f>IF(Params!$B$4="Sandwich",AC$121+2*AD$121,AC$121-2*AD$121)</f>
        <v>#DIV/0!</v>
      </c>
      <c r="AG122" s="12" t="e">
        <f>IF(Params!$B$4="Sandwich",AC$121+3*AD$121,AC$121-3*AD$121)</f>
        <v>#DIV/0!</v>
      </c>
      <c r="AH122" s="88" t="e">
        <f t="shared" si="48"/>
        <v>#DIV/0!</v>
      </c>
      <c r="AI122" s="92" t="e">
        <f>IF(Params!$B$4="Sandwich",IF($AC122&gt;AF122,1,0),IF($AC122&lt;AF122,1,0))*IF($S123="//",1,AI123)</f>
        <v>#DIV/0!</v>
      </c>
      <c r="AJ122" s="92" t="e">
        <f>IF(Params!$B$4="Sandwich",IF($AC122&gt;AG122,1,0),IF($AC122&lt;AG122,1,0))*IF($S123="//",1,AJ123)</f>
        <v>#DIV/0!</v>
      </c>
    </row>
    <row r="123" spans="2:36" x14ac:dyDescent="0.3">
      <c r="B123" s="22">
        <f>'Calculs T1a'!B123</f>
        <v>0</v>
      </c>
      <c r="C123" s="19" t="str">
        <f>'Calculs T1a'!C123</f>
        <v>x</v>
      </c>
      <c r="D123" s="19"/>
      <c r="E123" s="19"/>
      <c r="F123" s="19"/>
      <c r="G123" s="19"/>
      <c r="H123" s="19"/>
      <c r="I123" s="19"/>
      <c r="J123" s="30"/>
      <c r="K123" s="31"/>
      <c r="L123" s="31"/>
      <c r="M123" s="31"/>
      <c r="N123" s="45"/>
      <c r="S123" s="10" t="str">
        <f t="shared" ref="S123:S130" si="53">S8</f>
        <v>//</v>
      </c>
      <c r="T123" s="56" t="e">
        <f t="shared" si="49"/>
        <v>#DIV/0!</v>
      </c>
      <c r="U123" s="11" t="e">
        <f t="shared" si="49"/>
        <v>#DIV/0!</v>
      </c>
      <c r="V123" s="11" t="e">
        <f t="shared" si="50"/>
        <v>#DIV/0!</v>
      </c>
      <c r="W123" s="11" t="e">
        <f>IF(Params!$B$4="Sandwich",T$121+2*U$121,T$121-2*U$121)</f>
        <v>#DIV/0!</v>
      </c>
      <c r="X123" s="12" t="e">
        <f>IF(Params!$B$4="Sandwich",T$121+3*U$121,T$121-3*U$121)</f>
        <v>#DIV/0!</v>
      </c>
      <c r="Y123" s="88" t="e">
        <f t="shared" si="45"/>
        <v>#DIV/0!</v>
      </c>
      <c r="Z123" s="92" t="e">
        <f>IF(Params!$B$4="Sandwich",IF($T123&gt;W123,1,0),IF($T123&lt;W123,1,0))*IF($S124="//",1,Z124)</f>
        <v>#DIV/0!</v>
      </c>
      <c r="AA123" s="92" t="e">
        <f>IF(Params!$B$4="Sandwich",IF($T123&gt;X123,1,0),IF($T123&lt;X123,1,0))*IF($S124="//",1,AA124)</f>
        <v>#DIV/0!</v>
      </c>
      <c r="AB123" s="10" t="str">
        <f t="shared" si="51"/>
        <v>//</v>
      </c>
      <c r="AC123" s="58" t="e">
        <f t="shared" si="46"/>
        <v>#DIV/0!</v>
      </c>
      <c r="AD123" s="11" t="e">
        <f t="shared" si="47"/>
        <v>#DIV/0!</v>
      </c>
      <c r="AE123" s="11" t="e">
        <f t="shared" si="52"/>
        <v>#DIV/0!</v>
      </c>
      <c r="AF123" s="11" t="e">
        <f>IF(Params!$B$4="Sandwich",AC$121+2*AD$121,AC$121-2*AD$121)</f>
        <v>#DIV/0!</v>
      </c>
      <c r="AG123" s="12" t="e">
        <f>IF(Params!$B$4="Sandwich",AC$121+3*AD$121,AC$121-3*AD$121)</f>
        <v>#DIV/0!</v>
      </c>
      <c r="AH123" s="88" t="e">
        <f t="shared" si="48"/>
        <v>#DIV/0!</v>
      </c>
      <c r="AI123" s="92" t="e">
        <f>IF(Params!$B$4="Sandwich",IF($AC123&gt;AF123,1,0),IF($AC123&lt;AF123,1,0))*IF($S124="//",1,AI124)</f>
        <v>#DIV/0!</v>
      </c>
      <c r="AJ123" s="92" t="e">
        <f>IF(Params!$B$4="Sandwich",IF($AC123&gt;AG123,1,0),IF($AC123&lt;AG123,1,0))*IF($S124="//",1,AJ124)</f>
        <v>#DIV/0!</v>
      </c>
    </row>
    <row r="124" spans="2:36" x14ac:dyDescent="0.3">
      <c r="B124" s="22">
        <f>'Calculs T1a'!B124</f>
        <v>0</v>
      </c>
      <c r="C124" s="19" t="str">
        <f>'Calculs T1a'!C124</f>
        <v>x</v>
      </c>
      <c r="D124" s="19"/>
      <c r="E124" s="19"/>
      <c r="F124" s="19"/>
      <c r="G124" s="19"/>
      <c r="H124" s="19"/>
      <c r="I124" s="19"/>
      <c r="J124" s="30"/>
      <c r="K124" s="31"/>
      <c r="L124" s="31"/>
      <c r="M124" s="31"/>
      <c r="N124" s="45"/>
      <c r="S124" s="10" t="str">
        <f t="shared" si="53"/>
        <v>//</v>
      </c>
      <c r="T124" s="56" t="e">
        <f t="shared" si="49"/>
        <v>#DIV/0!</v>
      </c>
      <c r="U124" s="11" t="e">
        <f t="shared" si="49"/>
        <v>#DIV/0!</v>
      </c>
      <c r="V124" s="11" t="e">
        <f t="shared" si="50"/>
        <v>#DIV/0!</v>
      </c>
      <c r="W124" s="11" t="e">
        <f>IF(Params!$B$4="Sandwich",T$121+2*U$121,T$121-2*U$121)</f>
        <v>#DIV/0!</v>
      </c>
      <c r="X124" s="12" t="e">
        <f>IF(Params!$B$4="Sandwich",T$121+3*U$121,T$121-3*U$121)</f>
        <v>#DIV/0!</v>
      </c>
      <c r="Y124" s="88" t="e">
        <f t="shared" si="45"/>
        <v>#DIV/0!</v>
      </c>
      <c r="Z124" s="92" t="e">
        <f>IF(Params!$B$4="Sandwich",IF($T124&gt;W124,1,0),IF($T124&lt;W124,1,0))*IF($S125="//",1,Z125)</f>
        <v>#DIV/0!</v>
      </c>
      <c r="AA124" s="92" t="e">
        <f>IF(Params!$B$4="Sandwich",IF($T124&gt;X124,1,0),IF($T124&lt;X124,1,0))*IF($S125="//",1,AA125)</f>
        <v>#DIV/0!</v>
      </c>
      <c r="AB124" s="10" t="str">
        <f t="shared" si="51"/>
        <v>//</v>
      </c>
      <c r="AC124" s="58" t="e">
        <f t="shared" si="46"/>
        <v>#DIV/0!</v>
      </c>
      <c r="AD124" s="11" t="e">
        <f t="shared" si="47"/>
        <v>#DIV/0!</v>
      </c>
      <c r="AE124" s="11" t="e">
        <f t="shared" si="52"/>
        <v>#DIV/0!</v>
      </c>
      <c r="AF124" s="11" t="e">
        <f>IF(Params!$B$4="Sandwich",AC$121+2*AD$121,AC$121-2*AD$121)</f>
        <v>#DIV/0!</v>
      </c>
      <c r="AG124" s="12" t="e">
        <f>IF(Params!$B$4="Sandwich",AC$121+3*AD$121,AC$121-3*AD$121)</f>
        <v>#DIV/0!</v>
      </c>
      <c r="AH124" s="88" t="e">
        <f t="shared" si="48"/>
        <v>#DIV/0!</v>
      </c>
      <c r="AI124" s="92" t="e">
        <f>IF(Params!$B$4="Sandwich",IF($AC124&gt;AF124,1,0),IF($AC124&lt;AF124,1,0))*IF($S125="//",1,AI125)</f>
        <v>#DIV/0!</v>
      </c>
      <c r="AJ124" s="92" t="e">
        <f>IF(Params!$B$4="Sandwich",IF($AC124&gt;AG124,1,0),IF($AC124&lt;AG124,1,0))*IF($S125="//",1,AJ125)</f>
        <v>#DIV/0!</v>
      </c>
    </row>
    <row r="125" spans="2:36" x14ac:dyDescent="0.3">
      <c r="B125" s="22">
        <f>'Calculs T1a'!B125</f>
        <v>0</v>
      </c>
      <c r="C125" s="19" t="str">
        <f>'Calculs T1a'!C125</f>
        <v>x</v>
      </c>
      <c r="D125" s="19"/>
      <c r="E125" s="19"/>
      <c r="F125" s="19"/>
      <c r="G125" s="19"/>
      <c r="H125" s="19"/>
      <c r="I125" s="19"/>
      <c r="J125" s="30"/>
      <c r="K125" s="31"/>
      <c r="L125" s="31"/>
      <c r="M125" s="31"/>
      <c r="N125" s="45"/>
      <c r="S125" s="10" t="str">
        <f t="shared" si="53"/>
        <v>//</v>
      </c>
      <c r="T125" s="56" t="e">
        <f t="shared" si="49"/>
        <v>#DIV/0!</v>
      </c>
      <c r="U125" s="11" t="e">
        <f t="shared" si="49"/>
        <v>#DIV/0!</v>
      </c>
      <c r="V125" s="11" t="e">
        <f t="shared" si="50"/>
        <v>#DIV/0!</v>
      </c>
      <c r="W125" s="11" t="e">
        <f>IF(Params!$B$4="Sandwich",T$121+2*U$121,T$121-2*U$121)</f>
        <v>#DIV/0!</v>
      </c>
      <c r="X125" s="12" t="e">
        <f>IF(Params!$B$4="Sandwich",T$121+3*U$121,T$121-3*U$121)</f>
        <v>#DIV/0!</v>
      </c>
      <c r="Y125" s="88" t="e">
        <f t="shared" si="45"/>
        <v>#DIV/0!</v>
      </c>
      <c r="Z125" s="92" t="e">
        <f>IF(Params!$B$4="Sandwich",IF($T125&gt;W125,1,0),IF($T125&lt;W125,1,0))*IF($S126="//",1,Z126)</f>
        <v>#DIV/0!</v>
      </c>
      <c r="AA125" s="92" t="e">
        <f>IF(Params!$B$4="Sandwich",IF($T125&gt;X125,1,0),IF($T125&lt;X125,1,0))*IF($S126="//",1,AA126)</f>
        <v>#DIV/0!</v>
      </c>
      <c r="AB125" s="10" t="str">
        <f t="shared" si="51"/>
        <v>//</v>
      </c>
      <c r="AC125" s="58" t="e">
        <f t="shared" si="46"/>
        <v>#DIV/0!</v>
      </c>
      <c r="AD125" s="11" t="e">
        <f t="shared" si="47"/>
        <v>#DIV/0!</v>
      </c>
      <c r="AE125" s="11" t="e">
        <f t="shared" si="52"/>
        <v>#DIV/0!</v>
      </c>
      <c r="AF125" s="11" t="e">
        <f>IF(Params!$B$4="Sandwich",AC$121+2*AD$121,AC$121-2*AD$121)</f>
        <v>#DIV/0!</v>
      </c>
      <c r="AG125" s="12" t="e">
        <f>IF(Params!$B$4="Sandwich",AC$121+3*AD$121,AC$121-3*AD$121)</f>
        <v>#DIV/0!</v>
      </c>
      <c r="AH125" s="88" t="e">
        <f t="shared" si="48"/>
        <v>#DIV/0!</v>
      </c>
      <c r="AI125" s="92" t="e">
        <f>IF(Params!$B$4="Sandwich",IF($AC125&gt;AF125,1,0),IF($AC125&lt;AF125,1,0))*IF($S126="//",1,AI126)</f>
        <v>#DIV/0!</v>
      </c>
      <c r="AJ125" s="92" t="e">
        <f>IF(Params!$B$4="Sandwich",IF($AC125&gt;AG125,1,0),IF($AC125&lt;AG125,1,0))*IF($S126="//",1,AJ126)</f>
        <v>#DIV/0!</v>
      </c>
    </row>
    <row r="126" spans="2:36" x14ac:dyDescent="0.3">
      <c r="B126" s="22">
        <f>'Calculs T1a'!B126</f>
        <v>0</v>
      </c>
      <c r="C126" s="19" t="str">
        <f>'Calculs T1a'!C126</f>
        <v>x</v>
      </c>
      <c r="D126" s="19"/>
      <c r="E126" s="19"/>
      <c r="F126" s="19"/>
      <c r="G126" s="19"/>
      <c r="H126" s="19"/>
      <c r="I126" s="19"/>
      <c r="J126" s="30"/>
      <c r="K126" s="31"/>
      <c r="L126" s="31"/>
      <c r="M126" s="31"/>
      <c r="N126" s="45"/>
      <c r="S126" s="10" t="str">
        <f t="shared" si="53"/>
        <v>//</v>
      </c>
      <c r="T126" s="56" t="e">
        <f t="shared" si="49"/>
        <v>#DIV/0!</v>
      </c>
      <c r="U126" s="11" t="e">
        <f t="shared" si="49"/>
        <v>#DIV/0!</v>
      </c>
      <c r="V126" s="11" t="e">
        <f t="shared" si="50"/>
        <v>#DIV/0!</v>
      </c>
      <c r="W126" s="11" t="e">
        <f>IF(Params!$B$4="Sandwich",T$121+2*U$121,T$121-2*U$121)</f>
        <v>#DIV/0!</v>
      </c>
      <c r="X126" s="12" t="e">
        <f>IF(Params!$B$4="Sandwich",T$121+3*U$121,T$121-3*U$121)</f>
        <v>#DIV/0!</v>
      </c>
      <c r="Y126" s="88" t="e">
        <f t="shared" si="45"/>
        <v>#DIV/0!</v>
      </c>
      <c r="Z126" s="92" t="e">
        <f>IF(Params!$B$4="Sandwich",IF($T126&gt;W126,1,0),IF($T126&lt;W126,1,0))*IF($S127="//",1,Z127)</f>
        <v>#DIV/0!</v>
      </c>
      <c r="AA126" s="92" t="e">
        <f>IF(Params!$B$4="Sandwich",IF($T126&gt;X126,1,0),IF($T126&lt;X126,1,0))*IF($S127="//",1,AA127)</f>
        <v>#DIV/0!</v>
      </c>
      <c r="AB126" s="41" t="str">
        <f t="shared" si="51"/>
        <v>//</v>
      </c>
      <c r="AC126" s="59" t="e">
        <f t="shared" si="46"/>
        <v>#DIV/0!</v>
      </c>
      <c r="AD126" s="42" t="e">
        <f t="shared" si="47"/>
        <v>#DIV/0!</v>
      </c>
      <c r="AE126" s="11" t="e">
        <f t="shared" si="52"/>
        <v>#DIV/0!</v>
      </c>
      <c r="AF126" s="11" t="e">
        <f>IF(Params!$B$4="Sandwich",AC$121+2*AD$121,AC$121-2*AD$121)</f>
        <v>#DIV/0!</v>
      </c>
      <c r="AG126" s="12" t="e">
        <f>IF(Params!$B$4="Sandwich",AC$121+3*AD$121,AC$121-3*AD$121)</f>
        <v>#DIV/0!</v>
      </c>
      <c r="AH126" s="88" t="e">
        <f t="shared" si="48"/>
        <v>#DIV/0!</v>
      </c>
      <c r="AI126" s="92" t="e">
        <f>IF(Params!$B$4="Sandwich",IF($AC126&gt;AF126,1,0),IF($AC126&lt;AF126,1,0))*IF($S127="//",1,AI127)</f>
        <v>#DIV/0!</v>
      </c>
      <c r="AJ126" s="92" t="e">
        <f>IF(Params!$B$4="Sandwich",IF($AC126&gt;AG126,1,0),IF($AC126&lt;AG126,1,0))*IF($S127="//",1,AJ127)</f>
        <v>#DIV/0!</v>
      </c>
    </row>
    <row r="127" spans="2:36" x14ac:dyDescent="0.3">
      <c r="B127" s="22">
        <f>'Calculs T1a'!B127</f>
        <v>0</v>
      </c>
      <c r="C127" s="19" t="str">
        <f>'Calculs T1a'!C127</f>
        <v>x</v>
      </c>
      <c r="D127" s="19"/>
      <c r="E127" s="19"/>
      <c r="F127" s="19"/>
      <c r="G127" s="19"/>
      <c r="H127" s="19"/>
      <c r="I127" s="19"/>
      <c r="J127" s="30"/>
      <c r="K127" s="31"/>
      <c r="L127" s="31"/>
      <c r="M127" s="31"/>
      <c r="N127" s="45"/>
      <c r="S127" s="10" t="str">
        <f t="shared" si="53"/>
        <v>//</v>
      </c>
      <c r="T127" s="56" t="e">
        <f t="shared" si="49"/>
        <v>#DIV/0!</v>
      </c>
      <c r="U127" s="11" t="e">
        <f t="shared" si="49"/>
        <v>#DIV/0!</v>
      </c>
      <c r="V127" s="11" t="e">
        <f t="shared" si="50"/>
        <v>#DIV/0!</v>
      </c>
      <c r="W127" s="11" t="e">
        <f>IF(Params!$B$4="Sandwich",T$121+2*U$121,T$121-2*U$121)</f>
        <v>#DIV/0!</v>
      </c>
      <c r="X127" s="12" t="e">
        <f>IF(Params!$B$4="Sandwich",T$121+3*U$121,T$121-3*U$121)</f>
        <v>#DIV/0!</v>
      </c>
      <c r="Y127" s="88" t="e">
        <f t="shared" si="45"/>
        <v>#DIV/0!</v>
      </c>
      <c r="Z127" s="92" t="e">
        <f>IF(Params!$B$4="Sandwich",IF($T127&gt;W127,1,0),IF($T127&lt;W127,1,0))*IF($S128="//",1,Z128)</f>
        <v>#DIV/0!</v>
      </c>
      <c r="AA127" s="92" t="e">
        <f>IF(Params!$B$4="Sandwich",IF($T127&gt;X127,1,0),IF($T127&lt;X127,1,0))*IF($S128="//",1,AA128)</f>
        <v>#DIV/0!</v>
      </c>
      <c r="AB127" s="43" t="str">
        <f t="shared" si="51"/>
        <v>//</v>
      </c>
      <c r="AC127" s="60" t="e">
        <f t="shared" si="46"/>
        <v>#DIV/0!</v>
      </c>
      <c r="AD127" s="13" t="e">
        <f t="shared" si="47"/>
        <v>#DIV/0!</v>
      </c>
      <c r="AE127" s="11" t="e">
        <f t="shared" si="52"/>
        <v>#DIV/0!</v>
      </c>
      <c r="AF127" s="11" t="e">
        <f>IF(Params!$B$4="Sandwich",AC$121+2*AD$121,AC$121-2*AD$121)</f>
        <v>#DIV/0!</v>
      </c>
      <c r="AG127" s="12" t="e">
        <f>IF(Params!$B$4="Sandwich",AC$121+3*AD$121,AC$121-3*AD$121)</f>
        <v>#DIV/0!</v>
      </c>
      <c r="AH127" s="88" t="e">
        <f t="shared" si="48"/>
        <v>#DIV/0!</v>
      </c>
      <c r="AI127" s="92" t="e">
        <f>IF(Params!$B$4="Sandwich",IF($AC127&gt;AF127,1,0),IF($AC127&lt;AF127,1,0))*IF($S128="//",1,AI128)</f>
        <v>#DIV/0!</v>
      </c>
      <c r="AJ127" s="92" t="e">
        <f>IF(Params!$B$4="Sandwich",IF($AC127&gt;AG127,1,0),IF($AC127&lt;AG127,1,0))*IF($S128="//",1,AJ128)</f>
        <v>#DIV/0!</v>
      </c>
    </row>
    <row r="128" spans="2:36" x14ac:dyDescent="0.3">
      <c r="B128" s="22">
        <f>'Calculs T1a'!B128</f>
        <v>0</v>
      </c>
      <c r="C128" s="19" t="str">
        <f>'Calculs T1a'!C128</f>
        <v>x</v>
      </c>
      <c r="D128" s="19"/>
      <c r="E128" s="19"/>
      <c r="F128" s="19"/>
      <c r="G128" s="19"/>
      <c r="H128" s="19"/>
      <c r="I128" s="19"/>
      <c r="J128" s="30"/>
      <c r="K128" s="31"/>
      <c r="L128" s="31"/>
      <c r="M128" s="31"/>
      <c r="N128" s="45"/>
      <c r="S128" s="10" t="str">
        <f t="shared" si="53"/>
        <v>//</v>
      </c>
      <c r="T128" s="56" t="e">
        <f t="shared" si="49"/>
        <v>#DIV/0!</v>
      </c>
      <c r="U128" s="11" t="e">
        <f t="shared" si="49"/>
        <v>#DIV/0!</v>
      </c>
      <c r="V128" s="11" t="e">
        <f t="shared" si="50"/>
        <v>#DIV/0!</v>
      </c>
      <c r="W128" s="11" t="e">
        <f>IF(Params!$B$4="Sandwich",T$121+2*U$121,T$121-2*U$121)</f>
        <v>#DIV/0!</v>
      </c>
      <c r="X128" s="12" t="e">
        <f>IF(Params!$B$4="Sandwich",T$121+3*U$121,T$121-3*U$121)</f>
        <v>#DIV/0!</v>
      </c>
      <c r="Y128" s="88" t="e">
        <f t="shared" si="45"/>
        <v>#DIV/0!</v>
      </c>
      <c r="Z128" s="92" t="e">
        <f>IF(Params!$B$4="Sandwich",IF($T128&gt;W128,1,0),IF($T128&lt;W128,1,0))*IF($S129="//",1,Z129)</f>
        <v>#DIV/0!</v>
      </c>
      <c r="AA128" s="92" t="e">
        <f>IF(Params!$B$4="Sandwich",IF($T128&gt;X128,1,0),IF($T128&lt;X128,1,0))*IF($S129="//",1,AA129)</f>
        <v>#DIV/0!</v>
      </c>
      <c r="AB128" s="43" t="str">
        <f t="shared" si="51"/>
        <v>//</v>
      </c>
      <c r="AC128" s="60" t="e">
        <f t="shared" si="46"/>
        <v>#DIV/0!</v>
      </c>
      <c r="AD128" s="13" t="e">
        <f t="shared" si="47"/>
        <v>#DIV/0!</v>
      </c>
      <c r="AE128" s="11" t="e">
        <f t="shared" si="52"/>
        <v>#DIV/0!</v>
      </c>
      <c r="AF128" s="11" t="e">
        <f>IF(Params!$B$4="Sandwich",AC$121+2*AD$121,AC$121-2*AD$121)</f>
        <v>#DIV/0!</v>
      </c>
      <c r="AG128" s="12" t="e">
        <f>IF(Params!$B$4="Sandwich",AC$121+3*AD$121,AC$121-3*AD$121)</f>
        <v>#DIV/0!</v>
      </c>
      <c r="AH128" s="88" t="e">
        <f t="shared" si="48"/>
        <v>#DIV/0!</v>
      </c>
      <c r="AI128" s="92" t="e">
        <f>IF(Params!$B$4="Sandwich",IF($AC128&gt;AF128,1,0),IF($AC128&lt;AF128,1,0))*IF($S129="//",1,AI129)</f>
        <v>#DIV/0!</v>
      </c>
      <c r="AJ128" s="92" t="e">
        <f>IF(Params!$B$4="Sandwich",IF($AC128&gt;AG128,1,0),IF($AC128&lt;AG128,1,0))*IF($S129="//",1,AJ129)</f>
        <v>#DIV/0!</v>
      </c>
    </row>
    <row r="129" spans="2:36" x14ac:dyDescent="0.3">
      <c r="B129" s="22">
        <f>'Calculs T1a'!B129</f>
        <v>0</v>
      </c>
      <c r="C129" s="19" t="str">
        <f>'Calculs T1a'!C129</f>
        <v>x</v>
      </c>
      <c r="D129" s="19"/>
      <c r="E129" s="19"/>
      <c r="F129" s="19"/>
      <c r="G129" s="19"/>
      <c r="H129" s="19"/>
      <c r="I129" s="19"/>
      <c r="J129" s="30"/>
      <c r="K129" s="31"/>
      <c r="L129" s="31"/>
      <c r="M129" s="31"/>
      <c r="N129" s="45"/>
      <c r="S129" s="10" t="str">
        <f t="shared" si="53"/>
        <v>//</v>
      </c>
      <c r="T129" s="56" t="e">
        <f t="shared" si="49"/>
        <v>#DIV/0!</v>
      </c>
      <c r="U129" s="11" t="e">
        <f t="shared" si="49"/>
        <v>#DIV/0!</v>
      </c>
      <c r="V129" s="11" t="e">
        <f t="shared" si="50"/>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51"/>
        <v>//</v>
      </c>
      <c r="AC129" s="60" t="e">
        <f t="shared" si="46"/>
        <v>#DIV/0!</v>
      </c>
      <c r="AD129" s="13" t="e">
        <f t="shared" si="47"/>
        <v>#DIV/0!</v>
      </c>
      <c r="AE129" s="11" t="e">
        <f t="shared" si="52"/>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2:36" ht="16.2" thickBot="1" x14ac:dyDescent="0.35">
      <c r="B130" s="22">
        <f>'Calculs T1a'!B130</f>
        <v>0</v>
      </c>
      <c r="C130" s="19" t="str">
        <f>'Calculs T1a'!C130</f>
        <v>x</v>
      </c>
      <c r="D130" s="19"/>
      <c r="E130" s="19"/>
      <c r="F130" s="19"/>
      <c r="G130" s="19"/>
      <c r="H130" s="19"/>
      <c r="I130" s="19"/>
      <c r="J130" s="30"/>
      <c r="K130" s="31"/>
      <c r="L130" s="31"/>
      <c r="M130" s="31"/>
      <c r="N130" s="45"/>
      <c r="S130" s="23" t="str">
        <f t="shared" si="53"/>
        <v>//</v>
      </c>
      <c r="T130" s="57" t="e">
        <f t="shared" si="49"/>
        <v>#DIV/0!</v>
      </c>
      <c r="U130" s="17" t="e">
        <f t="shared" si="49"/>
        <v>#DIV/0!</v>
      </c>
      <c r="V130" s="11" t="e">
        <f t="shared" si="50"/>
        <v>#DIV/0!</v>
      </c>
      <c r="W130" s="11" t="e">
        <f>IF(Params!$B$4="Sandwich",T$121+2*U$121,T$121-2*U$121)</f>
        <v>#DIV/0!</v>
      </c>
      <c r="X130" s="12" t="e">
        <f>IF(Params!$B$4="Sandwich",T$121+3*U$121,T$121-3*U$121)</f>
        <v>#DIV/0!</v>
      </c>
      <c r="Z130" s="92" t="e">
        <f>IF(Params!$B$4="Sandwich",IF($T130&gt;W130,1,0),IF($T130&lt;W130,1,0))</f>
        <v>#DIV/0!</v>
      </c>
      <c r="AA130" s="92" t="e">
        <f>IF(Params!$B$4="Sandwich",IF($T130&gt;X130,1,0),IF($T130&lt;X130,1,0))</f>
        <v>#DIV/0!</v>
      </c>
      <c r="AB130" s="44" t="str">
        <f t="shared" si="51"/>
        <v>//</v>
      </c>
      <c r="AC130" s="61" t="e">
        <f t="shared" si="46"/>
        <v>#DIV/0!</v>
      </c>
      <c r="AD130" s="14" t="e">
        <f t="shared" si="47"/>
        <v>#DIV/0!</v>
      </c>
      <c r="AE130" s="11" t="e">
        <f t="shared" si="52"/>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2:36" x14ac:dyDescent="0.3">
      <c r="B131" s="22">
        <f>'Calculs T1a'!B131</f>
        <v>0</v>
      </c>
      <c r="C131" s="19" t="str">
        <f>'Calculs T1a'!C131</f>
        <v>x</v>
      </c>
      <c r="D131" s="19"/>
      <c r="E131" s="19"/>
      <c r="F131" s="19"/>
      <c r="G131" s="19"/>
      <c r="H131" s="19"/>
      <c r="I131" s="19"/>
      <c r="J131" s="30"/>
      <c r="K131" s="31"/>
      <c r="L131" s="31"/>
      <c r="M131" s="31"/>
      <c r="N131" s="45"/>
    </row>
    <row r="132" spans="2:36" x14ac:dyDescent="0.3">
      <c r="B132" s="22">
        <f>'Calculs T1a'!B132</f>
        <v>0</v>
      </c>
      <c r="C132" s="19" t="str">
        <f>'Calculs T1a'!C132</f>
        <v>x</v>
      </c>
      <c r="D132" s="19"/>
      <c r="E132" s="19"/>
      <c r="F132" s="19"/>
      <c r="G132" s="19"/>
      <c r="H132" s="19"/>
      <c r="I132" s="19"/>
      <c r="J132" s="30"/>
      <c r="K132" s="31"/>
      <c r="L132" s="31"/>
      <c r="M132" s="31"/>
      <c r="N132" s="45"/>
      <c r="Y132" s="185" t="s">
        <v>706</v>
      </c>
      <c r="Z132" s="151" t="e">
        <f>T121 + 1.645*U121</f>
        <v>#DIV/0!</v>
      </c>
      <c r="AA132" s="163"/>
      <c r="AH132" s="185" t="s">
        <v>706</v>
      </c>
      <c r="AI132" s="151" t="e">
        <f>AC121 + 1.645*AD121</f>
        <v>#DIV/0!</v>
      </c>
      <c r="AJ132" s="163"/>
    </row>
    <row r="133" spans="2:36" x14ac:dyDescent="0.3">
      <c r="B133" s="22">
        <f>'Calculs T1a'!B133</f>
        <v>0</v>
      </c>
      <c r="C133" s="19" t="str">
        <f>'Calculs T1a'!C133</f>
        <v>x</v>
      </c>
      <c r="D133" s="19"/>
      <c r="E133" s="19"/>
      <c r="F133" s="19"/>
      <c r="G133" s="19"/>
      <c r="H133" s="19"/>
      <c r="I133" s="19"/>
      <c r="J133" s="30"/>
      <c r="K133" s="31"/>
      <c r="L133" s="31"/>
      <c r="M133" s="31"/>
      <c r="N133" s="45"/>
      <c r="Y133" s="186" t="s">
        <v>707</v>
      </c>
      <c r="Z133" s="151" t="e">
        <f>Z132*5</f>
        <v>#DIV/0!</v>
      </c>
      <c r="AA133" s="163"/>
      <c r="AH133" s="186" t="s">
        <v>707</v>
      </c>
      <c r="AI133" s="151" t="e">
        <f>AI132*5</f>
        <v>#DIV/0!</v>
      </c>
      <c r="AJ133" s="163"/>
    </row>
    <row r="134" spans="2:36" x14ac:dyDescent="0.3">
      <c r="B134" s="22">
        <f>'Calculs T1a'!B134</f>
        <v>0</v>
      </c>
      <c r="C134" s="19" t="str">
        <f>'Calculs T1a'!C134</f>
        <v>x</v>
      </c>
      <c r="D134" s="19"/>
      <c r="E134" s="19"/>
      <c r="F134" s="19"/>
      <c r="G134" s="19"/>
      <c r="H134" s="19"/>
      <c r="I134" s="19"/>
      <c r="J134" s="30"/>
      <c r="K134" s="31"/>
      <c r="L134" s="31"/>
      <c r="M134" s="31"/>
      <c r="N134" s="45"/>
      <c r="Y134" s="192" t="s">
        <v>710</v>
      </c>
      <c r="Z134" s="3">
        <f>Summary!S31</f>
        <v>0</v>
      </c>
      <c r="AA134" s="163"/>
      <c r="AH134" s="192" t="s">
        <v>710</v>
      </c>
      <c r="AI134" s="3">
        <f>Summary!S32</f>
        <v>0</v>
      </c>
      <c r="AJ134" s="163"/>
    </row>
    <row r="135" spans="2:36" x14ac:dyDescent="0.3">
      <c r="B135" s="22">
        <f>'Calculs T1a'!B135</f>
        <v>0</v>
      </c>
      <c r="C135" s="19" t="str">
        <f>'Calculs T1a'!C135</f>
        <v>x</v>
      </c>
      <c r="D135" s="19"/>
      <c r="E135" s="19"/>
      <c r="F135" s="19"/>
      <c r="G135" s="19"/>
      <c r="H135" s="19"/>
      <c r="I135" s="19"/>
      <c r="J135" s="30"/>
      <c r="K135" s="31"/>
      <c r="L135" s="31"/>
      <c r="M135" s="31"/>
      <c r="N135" s="45"/>
      <c r="Y135" s="188"/>
      <c r="Z135" s="189" t="s">
        <v>708</v>
      </c>
      <c r="AA135" s="185" t="s">
        <v>709</v>
      </c>
      <c r="AH135" s="188"/>
      <c r="AI135" s="189" t="s">
        <v>708</v>
      </c>
      <c r="AJ135" s="185" t="s">
        <v>709</v>
      </c>
    </row>
    <row r="136" spans="2:36" x14ac:dyDescent="0.3">
      <c r="B136" s="22">
        <f>'Calculs T1a'!B136</f>
        <v>0</v>
      </c>
      <c r="C136" s="19" t="str">
        <f>'Calculs T1a'!C136</f>
        <v>x</v>
      </c>
      <c r="D136" s="19"/>
      <c r="E136" s="19"/>
      <c r="F136" s="19"/>
      <c r="G136" s="19"/>
      <c r="H136" s="19"/>
      <c r="I136" s="19"/>
      <c r="J136" s="30"/>
      <c r="K136" s="31"/>
      <c r="L136" s="31"/>
      <c r="M136" s="31"/>
      <c r="N136" s="45"/>
      <c r="Y136" s="187">
        <f xml:space="preserve"> S121</f>
        <v>0</v>
      </c>
      <c r="Z136" s="151" t="e">
        <f>Z132 + 1.645 * U121</f>
        <v>#DIV/0!</v>
      </c>
      <c r="AA136" s="3" t="e">
        <f>T121 &gt;Z136</f>
        <v>#DIV/0!</v>
      </c>
      <c r="AH136" s="187">
        <f xml:space="preserve"> AB121</f>
        <v>0</v>
      </c>
      <c r="AI136" s="151" t="e">
        <f>AI132 + 1.645 * AD121</f>
        <v>#DIV/0!</v>
      </c>
      <c r="AJ136" s="3" t="e">
        <f>AC121 &gt;AI136</f>
        <v>#DIV/0!</v>
      </c>
    </row>
    <row r="137" spans="2:36" x14ac:dyDescent="0.3">
      <c r="B137" s="22">
        <f>'Calculs T1a'!B137</f>
        <v>0</v>
      </c>
      <c r="C137" s="19" t="str">
        <f>'Calculs T1a'!C137</f>
        <v>x</v>
      </c>
      <c r="D137" s="19"/>
      <c r="E137" s="19"/>
      <c r="F137" s="19"/>
      <c r="G137" s="19"/>
      <c r="H137" s="19"/>
      <c r="I137" s="19"/>
      <c r="J137" s="30"/>
      <c r="K137" s="31"/>
      <c r="L137" s="31"/>
      <c r="M137" s="31"/>
      <c r="N137" s="45"/>
      <c r="Y137" s="185" t="str">
        <f t="shared" ref="Y137:Y145" si="54" xml:space="preserve"> S122</f>
        <v>//</v>
      </c>
      <c r="Z137" s="151" t="e">
        <f>Z132 + 1.645 * U122</f>
        <v>#DIV/0!</v>
      </c>
      <c r="AA137" s="3" t="e">
        <f t="shared" ref="AA137:AA145" si="55">T122 &gt;Z137</f>
        <v>#DIV/0!</v>
      </c>
      <c r="AH137" s="185" t="str">
        <f t="shared" ref="AH137:AH145" si="56" xml:space="preserve"> AB122</f>
        <v>//</v>
      </c>
      <c r="AI137" s="151" t="e">
        <f>AI132 + 1.645 * AD122</f>
        <v>#DIV/0!</v>
      </c>
      <c r="AJ137" s="3" t="e">
        <f t="shared" ref="AJ137:AJ145" si="57">AC122 &gt;AI137</f>
        <v>#DIV/0!</v>
      </c>
    </row>
    <row r="138" spans="2:36" x14ac:dyDescent="0.3">
      <c r="B138" s="22">
        <f>'Calculs T1a'!B138</f>
        <v>0</v>
      </c>
      <c r="C138" s="19" t="str">
        <f>'Calculs T1a'!C138</f>
        <v>x</v>
      </c>
      <c r="D138" s="19"/>
      <c r="E138" s="19"/>
      <c r="F138" s="19"/>
      <c r="G138" s="19"/>
      <c r="H138" s="19"/>
      <c r="I138" s="19"/>
      <c r="J138" s="30"/>
      <c r="K138" s="31"/>
      <c r="L138" s="31"/>
      <c r="M138" s="31"/>
      <c r="N138" s="45"/>
      <c r="Y138" s="185" t="str">
        <f t="shared" si="54"/>
        <v>//</v>
      </c>
      <c r="Z138" s="151" t="e">
        <f>Z132 + 1.645 * U123</f>
        <v>#DIV/0!</v>
      </c>
      <c r="AA138" s="3" t="e">
        <f t="shared" si="55"/>
        <v>#DIV/0!</v>
      </c>
      <c r="AH138" s="185" t="str">
        <f t="shared" si="56"/>
        <v>//</v>
      </c>
      <c r="AI138" s="151" t="e">
        <f>AI132 + 1.645 * AD123</f>
        <v>#DIV/0!</v>
      </c>
      <c r="AJ138" s="3" t="e">
        <f t="shared" si="57"/>
        <v>#DIV/0!</v>
      </c>
    </row>
    <row r="139" spans="2:36" x14ac:dyDescent="0.3">
      <c r="B139" s="22">
        <f>'Calculs T1a'!B139</f>
        <v>0</v>
      </c>
      <c r="C139" s="19" t="str">
        <f>'Calculs T1a'!C139</f>
        <v>x</v>
      </c>
      <c r="D139" s="19"/>
      <c r="E139" s="19"/>
      <c r="F139" s="19"/>
      <c r="G139" s="19"/>
      <c r="H139" s="19"/>
      <c r="I139" s="19"/>
      <c r="J139" s="30"/>
      <c r="K139" s="31"/>
      <c r="L139" s="31"/>
      <c r="M139" s="31"/>
      <c r="N139" s="45"/>
      <c r="Y139" s="185" t="str">
        <f t="shared" si="54"/>
        <v>//</v>
      </c>
      <c r="Z139" s="151" t="e">
        <f>Z132 + 1.645 * U124</f>
        <v>#DIV/0!</v>
      </c>
      <c r="AA139" s="3" t="e">
        <f t="shared" si="55"/>
        <v>#DIV/0!</v>
      </c>
      <c r="AH139" s="185" t="str">
        <f t="shared" si="56"/>
        <v>//</v>
      </c>
      <c r="AI139" s="151" t="e">
        <f>AI132 + 1.645 * AD124</f>
        <v>#DIV/0!</v>
      </c>
      <c r="AJ139" s="3" t="e">
        <f t="shared" si="57"/>
        <v>#DIV/0!</v>
      </c>
    </row>
    <row r="140" spans="2:36" x14ac:dyDescent="0.3">
      <c r="B140" s="22">
        <f>'Calculs T1a'!B140</f>
        <v>0</v>
      </c>
      <c r="C140" s="19" t="str">
        <f>'Calculs T1a'!C140</f>
        <v>x</v>
      </c>
      <c r="D140" s="19"/>
      <c r="E140" s="19"/>
      <c r="F140" s="19"/>
      <c r="G140" s="19"/>
      <c r="H140" s="19"/>
      <c r="I140" s="19"/>
      <c r="J140" s="30"/>
      <c r="K140" s="31"/>
      <c r="L140" s="31"/>
      <c r="M140" s="31"/>
      <c r="N140" s="45"/>
      <c r="Y140" s="185" t="str">
        <f t="shared" si="54"/>
        <v>//</v>
      </c>
      <c r="Z140" s="151" t="e">
        <f>Z132 + 1.645 * U125</f>
        <v>#DIV/0!</v>
      </c>
      <c r="AA140" s="3" t="e">
        <f t="shared" si="55"/>
        <v>#DIV/0!</v>
      </c>
      <c r="AH140" s="185" t="str">
        <f t="shared" si="56"/>
        <v>//</v>
      </c>
      <c r="AI140" s="151" t="e">
        <f>AI132 + 1.645 * AD125</f>
        <v>#DIV/0!</v>
      </c>
      <c r="AJ140" s="3" t="e">
        <f t="shared" si="57"/>
        <v>#DIV/0!</v>
      </c>
    </row>
    <row r="141" spans="2:36" x14ac:dyDescent="0.3">
      <c r="B141" s="22">
        <f>'Calculs T1a'!B141</f>
        <v>0</v>
      </c>
      <c r="C141" s="19" t="str">
        <f>'Calculs T1a'!C141</f>
        <v>x</v>
      </c>
      <c r="D141" s="19"/>
      <c r="E141" s="19"/>
      <c r="F141" s="19"/>
      <c r="G141" s="19"/>
      <c r="H141" s="19"/>
      <c r="I141" s="19"/>
      <c r="J141" s="30"/>
      <c r="K141" s="31"/>
      <c r="L141" s="31"/>
      <c r="M141" s="31"/>
      <c r="N141" s="45"/>
      <c r="Y141" s="185" t="str">
        <f t="shared" si="54"/>
        <v>//</v>
      </c>
      <c r="Z141" s="151" t="e">
        <f>Z132 + 1.645 * U126</f>
        <v>#DIV/0!</v>
      </c>
      <c r="AA141" s="3" t="e">
        <f>T126 &gt;Z141</f>
        <v>#DIV/0!</v>
      </c>
      <c r="AH141" s="185" t="str">
        <f t="shared" si="56"/>
        <v>//</v>
      </c>
      <c r="AI141" s="151" t="e">
        <f>AI132 + 1.645 * AD126</f>
        <v>#DIV/0!</v>
      </c>
      <c r="AJ141" s="3" t="e">
        <f>AC126 &gt;AI141</f>
        <v>#DIV/0!</v>
      </c>
    </row>
    <row r="142" spans="2:36" x14ac:dyDescent="0.3">
      <c r="B142" s="22">
        <f>'Calculs T1a'!B142</f>
        <v>0</v>
      </c>
      <c r="C142" s="19" t="str">
        <f>'Calculs T1a'!C142</f>
        <v>x</v>
      </c>
      <c r="D142" s="19"/>
      <c r="E142" s="19"/>
      <c r="F142" s="19"/>
      <c r="G142" s="19"/>
      <c r="H142" s="19"/>
      <c r="I142" s="19"/>
      <c r="J142" s="30"/>
      <c r="K142" s="31"/>
      <c r="L142" s="31"/>
      <c r="M142" s="31"/>
      <c r="N142" s="45"/>
      <c r="Y142" s="185" t="str">
        <f t="shared" si="54"/>
        <v>//</v>
      </c>
      <c r="Z142" s="151" t="e">
        <f>Z132 + 1.645 * U127</f>
        <v>#DIV/0!</v>
      </c>
      <c r="AA142" s="3" t="e">
        <f t="shared" si="55"/>
        <v>#DIV/0!</v>
      </c>
      <c r="AH142" s="185" t="str">
        <f t="shared" si="56"/>
        <v>//</v>
      </c>
      <c r="AI142" s="151" t="e">
        <f>AI132 + 1.645 * AD127</f>
        <v>#DIV/0!</v>
      </c>
      <c r="AJ142" s="3" t="e">
        <f t="shared" si="57"/>
        <v>#DIV/0!</v>
      </c>
    </row>
    <row r="143" spans="2:36" x14ac:dyDescent="0.3">
      <c r="B143" s="22">
        <f>'Calculs T1a'!B143</f>
        <v>0</v>
      </c>
      <c r="C143" s="19" t="str">
        <f>'Calculs T1a'!C143</f>
        <v>x</v>
      </c>
      <c r="D143" s="19"/>
      <c r="E143" s="19"/>
      <c r="F143" s="19"/>
      <c r="G143" s="19"/>
      <c r="H143" s="19"/>
      <c r="I143" s="19"/>
      <c r="J143" s="30"/>
      <c r="K143" s="31"/>
      <c r="L143" s="31"/>
      <c r="M143" s="31"/>
      <c r="N143" s="45"/>
      <c r="Y143" s="185" t="str">
        <f t="shared" si="54"/>
        <v>//</v>
      </c>
      <c r="Z143" s="151" t="e">
        <f>Z132 + 1.645 * U128</f>
        <v>#DIV/0!</v>
      </c>
      <c r="AA143" s="3" t="e">
        <f t="shared" si="55"/>
        <v>#DIV/0!</v>
      </c>
      <c r="AH143" s="185" t="str">
        <f t="shared" si="56"/>
        <v>//</v>
      </c>
      <c r="AI143" s="151" t="e">
        <f>AI132 + 1.645 * AD128</f>
        <v>#DIV/0!</v>
      </c>
      <c r="AJ143" s="3" t="e">
        <f t="shared" si="57"/>
        <v>#DIV/0!</v>
      </c>
    </row>
    <row r="144" spans="2:36" x14ac:dyDescent="0.3">
      <c r="B144" s="22">
        <f>'Calculs T1a'!B144</f>
        <v>0</v>
      </c>
      <c r="C144" s="19" t="str">
        <f>'Calculs T1a'!C144</f>
        <v>x</v>
      </c>
      <c r="D144" s="19"/>
      <c r="E144" s="19"/>
      <c r="F144" s="19"/>
      <c r="G144" s="19"/>
      <c r="H144" s="19"/>
      <c r="I144" s="19"/>
      <c r="J144" s="30"/>
      <c r="K144" s="31"/>
      <c r="L144" s="31"/>
      <c r="M144" s="31"/>
      <c r="N144" s="45"/>
      <c r="Y144" s="185" t="str">
        <f t="shared" si="54"/>
        <v>//</v>
      </c>
      <c r="Z144" s="151" t="e">
        <f>Z132 + 1.645 * U129</f>
        <v>#DIV/0!</v>
      </c>
      <c r="AA144" s="3" t="e">
        <f t="shared" si="55"/>
        <v>#DIV/0!</v>
      </c>
      <c r="AH144" s="185" t="str">
        <f t="shared" si="56"/>
        <v>//</v>
      </c>
      <c r="AI144" s="151" t="e">
        <f>AI132 + 1.645 * AD129</f>
        <v>#DIV/0!</v>
      </c>
      <c r="AJ144" s="3" t="e">
        <f t="shared" si="57"/>
        <v>#DIV/0!</v>
      </c>
    </row>
    <row r="145" spans="2:36" x14ac:dyDescent="0.3">
      <c r="B145" s="22">
        <f>'Calculs T1a'!B145</f>
        <v>0</v>
      </c>
      <c r="C145" s="19" t="str">
        <f>'Calculs T1a'!C145</f>
        <v>x</v>
      </c>
      <c r="D145" s="19"/>
      <c r="E145" s="19"/>
      <c r="F145" s="19"/>
      <c r="G145" s="19"/>
      <c r="H145" s="19"/>
      <c r="I145" s="19"/>
      <c r="J145" s="30"/>
      <c r="K145" s="31"/>
      <c r="L145" s="31"/>
      <c r="M145" s="31"/>
      <c r="N145" s="45"/>
      <c r="Y145" s="185" t="str">
        <f t="shared" si="54"/>
        <v>//</v>
      </c>
      <c r="Z145" s="151" t="e">
        <f>Z132 + 1.645 * U130</f>
        <v>#DIV/0!</v>
      </c>
      <c r="AA145" s="3" t="e">
        <f t="shared" si="55"/>
        <v>#DIV/0!</v>
      </c>
      <c r="AH145" s="185" t="str">
        <f t="shared" si="56"/>
        <v>//</v>
      </c>
      <c r="AI145" s="151" t="e">
        <f>AI132 + 1.645 * AD130</f>
        <v>#DIV/0!</v>
      </c>
      <c r="AJ145" s="3" t="e">
        <f t="shared" si="57"/>
        <v>#DIV/0!</v>
      </c>
    </row>
    <row r="146" spans="2:36" x14ac:dyDescent="0.3">
      <c r="B146" s="22">
        <f>'Calculs T1a'!B146</f>
        <v>0</v>
      </c>
      <c r="C146" s="19" t="str">
        <f>'Calculs T1a'!C146</f>
        <v>x</v>
      </c>
      <c r="D146" s="19"/>
      <c r="E146" s="19"/>
      <c r="F146" s="19"/>
      <c r="G146" s="19"/>
      <c r="H146" s="19"/>
      <c r="I146" s="19"/>
      <c r="J146" s="30"/>
      <c r="K146" s="31"/>
      <c r="L146" s="31"/>
      <c r="M146" s="31"/>
      <c r="N146" s="45"/>
    </row>
    <row r="147" spans="2:36" x14ac:dyDescent="0.3">
      <c r="B147" s="22">
        <f>'Calculs T1a'!B147</f>
        <v>0</v>
      </c>
      <c r="C147" s="19" t="str">
        <f>'Calculs T1a'!C147</f>
        <v>x</v>
      </c>
      <c r="D147" s="19"/>
      <c r="E147" s="19"/>
      <c r="F147" s="19"/>
      <c r="G147" s="19"/>
      <c r="H147" s="19"/>
      <c r="I147" s="19"/>
      <c r="J147" s="30"/>
      <c r="K147" s="31"/>
      <c r="L147" s="31"/>
      <c r="M147" s="31"/>
      <c r="N147" s="45"/>
    </row>
    <row r="148" spans="2:36" x14ac:dyDescent="0.3">
      <c r="B148" s="22">
        <f>'Calculs T1a'!B148</f>
        <v>0</v>
      </c>
      <c r="C148" s="19" t="str">
        <f>'Calculs T1a'!C148</f>
        <v>x</v>
      </c>
      <c r="D148" s="19"/>
      <c r="E148" s="19"/>
      <c r="F148" s="19"/>
      <c r="G148" s="19"/>
      <c r="H148" s="19"/>
      <c r="I148" s="19"/>
      <c r="J148" s="30"/>
      <c r="K148" s="31"/>
      <c r="L148" s="31"/>
      <c r="M148" s="31"/>
      <c r="N148" s="45"/>
    </row>
    <row r="149" spans="2:36" x14ac:dyDescent="0.3">
      <c r="B149" s="22">
        <f>'Calculs T1a'!B149</f>
        <v>0</v>
      </c>
      <c r="C149" s="19" t="str">
        <f>'Calculs T1a'!C149</f>
        <v>x</v>
      </c>
      <c r="D149" s="19"/>
      <c r="E149" s="19"/>
      <c r="F149" s="19"/>
      <c r="G149" s="19"/>
      <c r="H149" s="19"/>
      <c r="I149" s="19"/>
      <c r="J149" s="30"/>
      <c r="K149" s="31"/>
      <c r="L149" s="31"/>
      <c r="M149" s="31"/>
      <c r="N149" s="45"/>
    </row>
    <row r="150" spans="2:36" x14ac:dyDescent="0.3">
      <c r="B150" s="22">
        <f>'Calculs T1a'!B150</f>
        <v>0</v>
      </c>
      <c r="C150" s="19" t="str">
        <f>'Calculs T1a'!C150</f>
        <v>x</v>
      </c>
      <c r="D150" s="19"/>
      <c r="E150" s="19"/>
      <c r="F150" s="19"/>
      <c r="G150" s="19"/>
      <c r="H150" s="19"/>
      <c r="I150" s="19"/>
      <c r="J150" s="30"/>
      <c r="K150" s="31"/>
      <c r="L150" s="31"/>
      <c r="M150" s="31"/>
      <c r="N150" s="45"/>
    </row>
    <row r="151" spans="2:36" x14ac:dyDescent="0.3">
      <c r="B151" s="22">
        <f>'Calculs T1a'!B151</f>
        <v>0</v>
      </c>
      <c r="C151" s="19" t="str">
        <f>'Calculs T1a'!C151</f>
        <v>x</v>
      </c>
      <c r="D151" s="19"/>
      <c r="E151" s="19"/>
      <c r="F151" s="19"/>
      <c r="G151" s="19"/>
      <c r="H151" s="19"/>
      <c r="I151" s="19"/>
      <c r="J151" s="30"/>
      <c r="K151" s="31"/>
      <c r="L151" s="31"/>
      <c r="M151" s="31"/>
      <c r="N151" s="45"/>
    </row>
    <row r="152" spans="2:36" x14ac:dyDescent="0.3">
      <c r="B152" s="22">
        <f>'Calculs T1a'!B152</f>
        <v>0</v>
      </c>
      <c r="C152" s="19" t="str">
        <f>'Calculs T1a'!C152</f>
        <v>x</v>
      </c>
      <c r="D152" s="19"/>
      <c r="E152" s="19"/>
      <c r="F152" s="19"/>
      <c r="G152" s="19"/>
      <c r="H152" s="19"/>
      <c r="I152" s="19"/>
      <c r="J152" s="30"/>
      <c r="K152" s="31"/>
      <c r="L152" s="31"/>
      <c r="M152" s="31"/>
      <c r="N152" s="45"/>
    </row>
    <row r="153" spans="2:36" x14ac:dyDescent="0.3">
      <c r="B153" s="22">
        <f>'Calculs T1a'!B153</f>
        <v>0</v>
      </c>
      <c r="C153" s="19" t="str">
        <f>'Calculs T1a'!C153</f>
        <v>x</v>
      </c>
      <c r="D153" s="19"/>
      <c r="E153" s="19"/>
      <c r="F153" s="19"/>
      <c r="G153" s="19"/>
      <c r="H153" s="19"/>
      <c r="I153" s="19"/>
      <c r="J153" s="30"/>
      <c r="K153" s="31"/>
      <c r="L153" s="31"/>
      <c r="M153" s="31"/>
      <c r="N153" s="45"/>
    </row>
    <row r="154" spans="2:36" x14ac:dyDescent="0.3">
      <c r="B154" s="22">
        <f>'Calculs T1a'!B154</f>
        <v>0</v>
      </c>
      <c r="C154" s="19" t="str">
        <f>'Calculs T1a'!C154</f>
        <v>x</v>
      </c>
      <c r="D154" s="19"/>
      <c r="E154" s="19"/>
      <c r="F154" s="19"/>
      <c r="G154" s="19"/>
      <c r="H154" s="19"/>
      <c r="I154" s="19"/>
      <c r="J154" s="30"/>
      <c r="K154" s="31"/>
      <c r="L154" s="31"/>
      <c r="M154" s="31"/>
      <c r="N154" s="45"/>
    </row>
    <row r="155" spans="2:36" x14ac:dyDescent="0.3">
      <c r="B155" s="22">
        <f>'Calculs T1a'!B155</f>
        <v>0</v>
      </c>
      <c r="C155" s="19" t="str">
        <f>'Calculs T1a'!C155</f>
        <v>x</v>
      </c>
      <c r="D155" s="19"/>
      <c r="E155" s="19"/>
      <c r="F155" s="19"/>
      <c r="G155" s="19"/>
      <c r="H155" s="19"/>
      <c r="I155" s="19"/>
      <c r="J155" s="30"/>
      <c r="K155" s="31"/>
      <c r="L155" s="31"/>
      <c r="M155" s="31"/>
      <c r="N155" s="45"/>
      <c r="V155" s="7"/>
    </row>
    <row r="156" spans="2:36" x14ac:dyDescent="0.3">
      <c r="B156" s="22">
        <f>'Calculs T1a'!B156</f>
        <v>0</v>
      </c>
      <c r="C156" s="19" t="str">
        <f>'Calculs T1a'!C156</f>
        <v>x</v>
      </c>
      <c r="D156" s="19"/>
      <c r="E156" s="19"/>
      <c r="F156" s="19"/>
      <c r="G156" s="19"/>
      <c r="H156" s="19"/>
      <c r="I156" s="19"/>
      <c r="J156" s="30"/>
      <c r="K156" s="31"/>
      <c r="L156" s="31"/>
      <c r="M156" s="31"/>
      <c r="N156" s="45"/>
      <c r="V156" s="7"/>
    </row>
    <row r="157" spans="2:36" x14ac:dyDescent="0.3">
      <c r="B157" s="22">
        <f>'Calculs T1a'!B157</f>
        <v>0</v>
      </c>
      <c r="C157" s="19" t="str">
        <f>'Calculs T1a'!C157</f>
        <v>x</v>
      </c>
      <c r="D157" s="19"/>
      <c r="E157" s="19"/>
      <c r="F157" s="19"/>
      <c r="G157" s="19"/>
      <c r="H157" s="19"/>
      <c r="I157" s="19"/>
      <c r="J157" s="30"/>
      <c r="K157" s="31"/>
      <c r="L157" s="31"/>
      <c r="M157" s="31"/>
      <c r="N157" s="45"/>
      <c r="V157" s="7"/>
    </row>
    <row r="158" spans="2:36" ht="16.2" thickBot="1" x14ac:dyDescent="0.35">
      <c r="B158" s="22">
        <f>'Calculs T1a'!B158</f>
        <v>0</v>
      </c>
      <c r="C158" s="19" t="str">
        <f>'Calculs T1a'!C158</f>
        <v>x</v>
      </c>
      <c r="D158" s="19"/>
      <c r="E158" s="19"/>
      <c r="F158" s="19"/>
      <c r="G158" s="19"/>
      <c r="H158" s="19"/>
      <c r="I158" s="19"/>
      <c r="J158" s="30"/>
      <c r="K158" s="31"/>
      <c r="L158" s="31"/>
      <c r="M158" s="31"/>
      <c r="N158" s="45"/>
      <c r="S158" s="9" t="s">
        <v>2</v>
      </c>
      <c r="U158" s="9" t="s">
        <v>47</v>
      </c>
      <c r="V158">
        <v>0</v>
      </c>
      <c r="X158" s="172" t="s">
        <v>642</v>
      </c>
      <c r="AB158" s="9" t="s">
        <v>2</v>
      </c>
      <c r="AD158" s="9" t="s">
        <v>47</v>
      </c>
      <c r="AE158">
        <v>0</v>
      </c>
      <c r="AG158" s="172" t="s">
        <v>683</v>
      </c>
    </row>
    <row r="159" spans="2:36" ht="58.2" thickBot="1" x14ac:dyDescent="0.35">
      <c r="B159" s="22">
        <f>'Calculs T1a'!B159</f>
        <v>0</v>
      </c>
      <c r="C159" s="19" t="str">
        <f>'Calculs T1a'!C159</f>
        <v>x</v>
      </c>
      <c r="D159" s="19"/>
      <c r="E159" s="19"/>
      <c r="F159" s="19"/>
      <c r="G159" s="19"/>
      <c r="H159" s="19"/>
      <c r="I159" s="19"/>
      <c r="J159" s="30"/>
      <c r="K159" s="31"/>
      <c r="L159" s="31"/>
      <c r="M159" s="31"/>
      <c r="N159" s="45"/>
      <c r="S159" s="26" t="s">
        <v>1</v>
      </c>
      <c r="T159" s="27" t="s">
        <v>604</v>
      </c>
      <c r="U159" s="28" t="s">
        <v>3</v>
      </c>
      <c r="V159" s="28" t="s">
        <v>83</v>
      </c>
      <c r="W159" s="28" t="str">
        <f>IF(Params!$B$4="Sandwich","Mean0 + 2xSigma","Mean0 - 2xSigma")</f>
        <v>Mean0 - 2xSigma</v>
      </c>
      <c r="X159" s="29" t="str">
        <f>IF(Params!$B$4="Sandwich","Mean0 + 3xSigma","Mean0 - 3xSigma")</f>
        <v>Mean0 - 3xSigma</v>
      </c>
      <c r="Y159" s="89" t="s">
        <v>603</v>
      </c>
      <c r="Z159" s="91" t="s">
        <v>77</v>
      </c>
      <c r="AA159" s="91" t="s">
        <v>78</v>
      </c>
      <c r="AB159" s="26" t="s">
        <v>1</v>
      </c>
      <c r="AC159" s="27" t="s">
        <v>605</v>
      </c>
      <c r="AD159" s="28" t="s">
        <v>3</v>
      </c>
      <c r="AE159" s="28" t="s">
        <v>83</v>
      </c>
      <c r="AF159" s="28" t="str">
        <f>IF(Params!$B$4="Sandwich","Mean0 + 2xSigma","Mean0 - 2xSigma")</f>
        <v>Mean0 - 2xSigma</v>
      </c>
      <c r="AG159" s="29" t="str">
        <f>IF(Params!$B$4="Sandwich","Mean0 + 3xSigma","Mean0 - 3xSigma")</f>
        <v>Mean0 - 3xSigma</v>
      </c>
      <c r="AH159" s="89" t="s">
        <v>606</v>
      </c>
      <c r="AI159" s="91" t="s">
        <v>77</v>
      </c>
      <c r="AJ159" s="91" t="s">
        <v>78</v>
      </c>
    </row>
    <row r="160" spans="2:36" ht="16.2" thickTop="1" x14ac:dyDescent="0.3">
      <c r="B160" s="22">
        <f>'Calculs T1a'!B160</f>
        <v>0</v>
      </c>
      <c r="C160" s="19" t="str">
        <f>'Calculs T1a'!C160</f>
        <v>x</v>
      </c>
      <c r="D160" s="19"/>
      <c r="E160" s="19"/>
      <c r="F160" s="19"/>
      <c r="G160" s="19"/>
      <c r="H160" s="19"/>
      <c r="I160" s="19"/>
      <c r="J160" s="30"/>
      <c r="K160" s="31"/>
      <c r="L160" s="31"/>
      <c r="M160" s="31"/>
      <c r="N160" s="45"/>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58">T161-T160</f>
        <v>#DIV/0!</v>
      </c>
      <c r="Z160" t="e">
        <f>IF(Params!$B$4="Sandwich",IF($T160&gt;W160,1,0),IF($T160&lt;W160,1,0))*IF($S161="//",1,161)</f>
        <v>#DIV/0!</v>
      </c>
      <c r="AA160" s="92" t="e">
        <f>IF(Params!$B$4="Sandwich",IF($T160&gt;X160,1,0),IF($T160&lt;X160,1,0))*IF($S161="//",1,161)</f>
        <v>#DIV/0!</v>
      </c>
      <c r="AB160" s="10">
        <f>MIN(S7:S15)/100</f>
        <v>0</v>
      </c>
      <c r="AC160" s="64" t="e">
        <f t="shared" ref="AC160:AD169" si="59">AC20</f>
        <v>#DIV/0!</v>
      </c>
      <c r="AD160" s="11" t="e">
        <f t="shared" si="59"/>
        <v>#DIV/0!</v>
      </c>
      <c r="AE160" s="11" t="e">
        <f>$AC$20</f>
        <v>#DIV/0!</v>
      </c>
      <c r="AF160" s="11" t="e">
        <f>IF(Params!$B$4="Sandwich",AC$160+2*AD$160,AC$160-2*AD$160)</f>
        <v>#DIV/0!</v>
      </c>
      <c r="AG160" s="12" t="e">
        <f>IF(Params!$B$4="Sandwich",AC$160+3*AD$160,AC$160-3*AD$160)</f>
        <v>#DIV/0!</v>
      </c>
      <c r="AH160" s="88" t="e">
        <f t="shared" ref="AH160:AH167" si="60">AC161-AC160</f>
        <v>#DIV/0!</v>
      </c>
      <c r="AI160" t="e">
        <f>IF(Params!$B$4="Sandwich",IF($AC160&gt;AF160,1,0),IF($AC160&lt;AF160,1,0))*IF($S161="//",1,AI161)</f>
        <v>#DIV/0!</v>
      </c>
      <c r="AJ160" s="92" t="e">
        <f>IF(Params!$B$4="Sandwich",IF($AC160&gt;AG160,1,0),IF($AC160&lt;AG160,1,0))*IF($S161="//",1,AJ161)</f>
        <v>#DIV/0!</v>
      </c>
    </row>
    <row r="161" spans="2:36" x14ac:dyDescent="0.3">
      <c r="B161" s="22">
        <f>'Calculs T1a'!B161</f>
        <v>0</v>
      </c>
      <c r="C161" s="19" t="str">
        <f>'Calculs T1a'!C161</f>
        <v>x</v>
      </c>
      <c r="D161" s="19"/>
      <c r="E161" s="19"/>
      <c r="F161" s="19"/>
      <c r="G161" s="19"/>
      <c r="H161" s="19"/>
      <c r="I161" s="19"/>
      <c r="J161" s="30"/>
      <c r="K161" s="31"/>
      <c r="L161" s="31"/>
      <c r="M161" s="31"/>
      <c r="N161" s="45"/>
      <c r="S161" s="10" t="str">
        <f>S7</f>
        <v>//</v>
      </c>
      <c r="T161" s="62" t="e">
        <f t="shared" ref="T161:U169" si="61">Z21</f>
        <v>#DIV/0!</v>
      </c>
      <c r="U161" s="11" t="e">
        <f t="shared" si="61"/>
        <v>#DIV/0!</v>
      </c>
      <c r="V161" s="11" t="e">
        <f t="shared" ref="V161:V169" si="62">$Z$20</f>
        <v>#DIV/0!</v>
      </c>
      <c r="W161" s="11" t="e">
        <f>IF(Params!$B$4="Sandwich",T$160+2*U$160,T$160-2*U$160)</f>
        <v>#DIV/0!</v>
      </c>
      <c r="X161" s="12" t="e">
        <f>IF(Params!$B$4="Sandwich",T$160+3*U$160,T$160-3*U$160)</f>
        <v>#DIV/0!</v>
      </c>
      <c r="Y161" s="88" t="e">
        <f t="shared" si="58"/>
        <v>#DIV/0!</v>
      </c>
      <c r="Z161" s="92" t="e">
        <f>IF(Params!$B$4="Sandwich",IF($T161&gt;W161,1,0),IF($T161&lt;W161,1,0))*IF($S162="//",1,161)</f>
        <v>#DIV/0!</v>
      </c>
      <c r="AA161" s="92" t="e">
        <f>IF(Params!$B$4="Sandwich",IF($T161&gt;X161,1,0),IF($T161&lt;X161,1,0))*IF($S162="//",1,161)</f>
        <v>#DIV/0!</v>
      </c>
      <c r="AB161" s="10" t="str">
        <f>S7</f>
        <v>//</v>
      </c>
      <c r="AC161" s="64" t="e">
        <f t="shared" si="59"/>
        <v>#DIV/0!</v>
      </c>
      <c r="AD161" s="11" t="e">
        <f t="shared" si="59"/>
        <v>#DIV/0!</v>
      </c>
      <c r="AE161" s="11" t="e">
        <f t="shared" ref="AE161:AE169" si="63">$AC$20</f>
        <v>#DIV/0!</v>
      </c>
      <c r="AF161" s="11" t="e">
        <f>IF(Params!$B$4="Sandwich",AC$160+2*AD$160,AC$160-2*AD$160)</f>
        <v>#DIV/0!</v>
      </c>
      <c r="AG161" s="12" t="e">
        <f>IF(Params!$B$4="Sandwich",AC$160+3*AD$160,AC$160-3*AD$160)</f>
        <v>#DIV/0!</v>
      </c>
      <c r="AH161" s="88" t="e">
        <f t="shared" si="60"/>
        <v>#DIV/0!</v>
      </c>
      <c r="AI161" s="92" t="e">
        <f>IF(Params!$B$4="Sandwich",IF($AC161&gt;AF161,1,0),IF($AC161&lt;AF161,1,0))*IF($S162="//",1,AI162)</f>
        <v>#DIV/0!</v>
      </c>
      <c r="AJ161" s="92" t="e">
        <f>IF(Params!$B$4="Sandwich",IF($AC161&gt;AG161,1,0),IF($AC161&lt;AG161,1,0))*IF($S162="//",1,AJ162)</f>
        <v>#DIV/0!</v>
      </c>
    </row>
    <row r="162" spans="2:36" x14ac:dyDescent="0.3">
      <c r="B162" s="22">
        <f>'Calculs T1a'!B162</f>
        <v>0</v>
      </c>
      <c r="C162" s="19" t="str">
        <f>'Calculs T1a'!C162</f>
        <v>x</v>
      </c>
      <c r="D162" s="19"/>
      <c r="E162" s="19"/>
      <c r="F162" s="19"/>
      <c r="G162" s="19"/>
      <c r="H162" s="19"/>
      <c r="I162" s="19"/>
      <c r="J162" s="30"/>
      <c r="K162" s="31"/>
      <c r="L162" s="31"/>
      <c r="M162" s="31"/>
      <c r="N162" s="45"/>
      <c r="S162" s="10" t="str">
        <f t="shared" ref="S162:S169" si="64">S8</f>
        <v>//</v>
      </c>
      <c r="T162" s="62" t="e">
        <f t="shared" si="61"/>
        <v>#DIV/0!</v>
      </c>
      <c r="U162" s="11" t="e">
        <f t="shared" si="61"/>
        <v>#DIV/0!</v>
      </c>
      <c r="V162" s="11" t="e">
        <f t="shared" si="62"/>
        <v>#DIV/0!</v>
      </c>
      <c r="W162" s="11" t="e">
        <f>IF(Params!$B$4="Sandwich",T$160+2*U$160,T$160-2*U$160)</f>
        <v>#DIV/0!</v>
      </c>
      <c r="X162" s="12" t="e">
        <f>IF(Params!$B$4="Sandwich",T$160+3*U$160,T$160-3*U$160)</f>
        <v>#DIV/0!</v>
      </c>
      <c r="Y162" s="88" t="e">
        <f t="shared" si="58"/>
        <v>#DIV/0!</v>
      </c>
      <c r="Z162" s="92" t="e">
        <f>IF(Params!$B$4="Sandwich",IF($T162&gt;W162,1,0),IF($T162&lt;W162,1,0))*IF($S163="//",1,161)</f>
        <v>#DIV/0!</v>
      </c>
      <c r="AA162" s="92" t="e">
        <f>IF(Params!$B$4="Sandwich",IF($T162&gt;X162,1,0),IF($T162&lt;X162,1,0))*IF($S163="//",1,161)</f>
        <v>#DIV/0!</v>
      </c>
      <c r="AB162" s="10" t="str">
        <f t="shared" ref="AB162:AB169" si="65">S8</f>
        <v>//</v>
      </c>
      <c r="AC162" s="64" t="e">
        <f t="shared" si="59"/>
        <v>#DIV/0!</v>
      </c>
      <c r="AD162" s="11" t="e">
        <f t="shared" si="59"/>
        <v>#DIV/0!</v>
      </c>
      <c r="AE162" s="11" t="e">
        <f t="shared" si="63"/>
        <v>#DIV/0!</v>
      </c>
      <c r="AF162" s="11" t="e">
        <f>IF(Params!$B$4="Sandwich",AC$160+2*AD$160,AC$160-2*AD$160)</f>
        <v>#DIV/0!</v>
      </c>
      <c r="AG162" s="12" t="e">
        <f>IF(Params!$B$4="Sandwich",AC$160+3*AD$160,AC$160-3*AD$160)</f>
        <v>#DIV/0!</v>
      </c>
      <c r="AH162" s="88" t="e">
        <f t="shared" si="60"/>
        <v>#DIV/0!</v>
      </c>
      <c r="AI162" s="92" t="e">
        <f>IF(Params!$B$4="Sandwich",IF($AC162&gt;AF162,1,0),IF($AC162&lt;AF162,1,0))*IF($S163="//",1,AI163)</f>
        <v>#DIV/0!</v>
      </c>
      <c r="AJ162" s="92" t="e">
        <f>IF(Params!$B$4="Sandwich",IF($AC162&gt;AG162,1,0),IF($AC162&lt;AG162,1,0))*IF($S163="//",1,AJ163)</f>
        <v>#DIV/0!</v>
      </c>
    </row>
    <row r="163" spans="2:36" x14ac:dyDescent="0.3">
      <c r="B163" s="22">
        <f>'Calculs T1a'!B163</f>
        <v>0</v>
      </c>
      <c r="C163" s="19" t="str">
        <f>'Calculs T1a'!C163</f>
        <v>x</v>
      </c>
      <c r="D163" s="19"/>
      <c r="E163" s="19"/>
      <c r="F163" s="19"/>
      <c r="G163" s="19"/>
      <c r="H163" s="19"/>
      <c r="I163" s="19"/>
      <c r="J163" s="30"/>
      <c r="K163" s="31"/>
      <c r="L163" s="31"/>
      <c r="M163" s="31"/>
      <c r="N163" s="45"/>
      <c r="S163" s="10" t="str">
        <f t="shared" si="64"/>
        <v>//</v>
      </c>
      <c r="T163" s="62" t="e">
        <f t="shared" si="61"/>
        <v>#DIV/0!</v>
      </c>
      <c r="U163" s="11" t="e">
        <f t="shared" si="61"/>
        <v>#DIV/0!</v>
      </c>
      <c r="V163" s="11" t="e">
        <f t="shared" si="62"/>
        <v>#DIV/0!</v>
      </c>
      <c r="W163" s="11" t="e">
        <f>IF(Params!$B$4="Sandwich",T$160+2*U$160,T$160-2*U$160)</f>
        <v>#DIV/0!</v>
      </c>
      <c r="X163" s="12" t="e">
        <f>IF(Params!$B$4="Sandwich",T$160+3*U$160,T$160-3*U$160)</f>
        <v>#DIV/0!</v>
      </c>
      <c r="Y163" s="88" t="e">
        <f t="shared" si="58"/>
        <v>#DIV/0!</v>
      </c>
      <c r="Z163" s="92" t="e">
        <f>IF(Params!$B$4="Sandwich",IF($T163&gt;W163,1,0),IF($T163&lt;W163,1,0))*IF($S164="//",1,161)</f>
        <v>#DIV/0!</v>
      </c>
      <c r="AA163" s="92" t="e">
        <f>IF(Params!$B$4="Sandwich",IF($T163&gt;X163,1,0),IF($T163&lt;X163,1,0))*IF($S164="//",1,161)</f>
        <v>#DIV/0!</v>
      </c>
      <c r="AB163" s="10" t="str">
        <f t="shared" si="65"/>
        <v>//</v>
      </c>
      <c r="AC163" s="64" t="e">
        <f t="shared" si="59"/>
        <v>#DIV/0!</v>
      </c>
      <c r="AD163" s="11" t="e">
        <f t="shared" si="59"/>
        <v>#DIV/0!</v>
      </c>
      <c r="AE163" s="11" t="e">
        <f t="shared" si="63"/>
        <v>#DIV/0!</v>
      </c>
      <c r="AF163" s="11" t="e">
        <f>IF(Params!$B$4="Sandwich",AC$160+2*AD$160,AC$160-2*AD$160)</f>
        <v>#DIV/0!</v>
      </c>
      <c r="AG163" s="12" t="e">
        <f>IF(Params!$B$4="Sandwich",AC$160+3*AD$160,AC$160-3*AD$160)</f>
        <v>#DIV/0!</v>
      </c>
      <c r="AH163" s="88" t="e">
        <f t="shared" si="60"/>
        <v>#DIV/0!</v>
      </c>
      <c r="AI163" s="92" t="e">
        <f>IF(Params!$B$4="Sandwich",IF($AC163&gt;AF163,1,0),IF($AC163&lt;AF163,1,0))*IF($S164="//",1,AI164)</f>
        <v>#DIV/0!</v>
      </c>
      <c r="AJ163" s="92" t="e">
        <f>IF(Params!$B$4="Sandwich",IF($AC163&gt;AG163,1,0),IF($AC163&lt;AG163,1,0))*IF($S164="//",1,AJ164)</f>
        <v>#DIV/0!</v>
      </c>
    </row>
    <row r="164" spans="2:36" x14ac:dyDescent="0.3">
      <c r="B164" s="22">
        <f>'Calculs T1a'!B164</f>
        <v>0</v>
      </c>
      <c r="C164" s="19" t="str">
        <f>'Calculs T1a'!C164</f>
        <v>x</v>
      </c>
      <c r="D164" s="19"/>
      <c r="E164" s="19"/>
      <c r="F164" s="19"/>
      <c r="G164" s="19"/>
      <c r="H164" s="19"/>
      <c r="I164" s="19"/>
      <c r="J164" s="30"/>
      <c r="K164" s="31"/>
      <c r="L164" s="31"/>
      <c r="M164" s="31"/>
      <c r="N164" s="45"/>
      <c r="S164" s="10" t="str">
        <f t="shared" si="64"/>
        <v>//</v>
      </c>
      <c r="T164" s="62" t="e">
        <f t="shared" si="61"/>
        <v>#DIV/0!</v>
      </c>
      <c r="U164" s="11" t="e">
        <f t="shared" si="61"/>
        <v>#DIV/0!</v>
      </c>
      <c r="V164" s="11" t="e">
        <f t="shared" si="62"/>
        <v>#DIV/0!</v>
      </c>
      <c r="W164" s="11" t="e">
        <f>IF(Params!$B$4="Sandwich",T$160+2*U$160,T$160-2*U$160)</f>
        <v>#DIV/0!</v>
      </c>
      <c r="X164" s="12" t="e">
        <f>IF(Params!$B$4="Sandwich",T$160+3*U$160,T$160-3*U$160)</f>
        <v>#DIV/0!</v>
      </c>
      <c r="Y164" s="88" t="e">
        <f t="shared" si="58"/>
        <v>#DIV/0!</v>
      </c>
      <c r="Z164" s="92" t="e">
        <f>IF(Params!$B$4="Sandwich",IF($T164&gt;W164,1,0),IF($T164&lt;W164,1,0))*IF($S165="//",1,161)</f>
        <v>#DIV/0!</v>
      </c>
      <c r="AA164" s="92" t="e">
        <f>IF(Params!$B$4="Sandwich",IF($T164&gt;X164,1,0),IF($T164&lt;X164,1,0))*IF($S165="//",1,161)</f>
        <v>#DIV/0!</v>
      </c>
      <c r="AB164" s="10" t="str">
        <f t="shared" si="65"/>
        <v>//</v>
      </c>
      <c r="AC164" s="64" t="e">
        <f t="shared" si="59"/>
        <v>#DIV/0!</v>
      </c>
      <c r="AD164" s="11" t="e">
        <f t="shared" si="59"/>
        <v>#DIV/0!</v>
      </c>
      <c r="AE164" s="11" t="e">
        <f t="shared" si="63"/>
        <v>#DIV/0!</v>
      </c>
      <c r="AF164" s="11" t="e">
        <f>IF(Params!$B$4="Sandwich",AC$160+2*AD$160,AC$160-2*AD$160)</f>
        <v>#DIV/0!</v>
      </c>
      <c r="AG164" s="12" t="e">
        <f>IF(Params!$B$4="Sandwich",AC$160+3*AD$160,AC$160-3*AD$160)</f>
        <v>#DIV/0!</v>
      </c>
      <c r="AH164" s="88" t="e">
        <f t="shared" si="60"/>
        <v>#DIV/0!</v>
      </c>
      <c r="AI164" s="92" t="e">
        <f>IF(Params!$B$4="Sandwich",IF($AC164&gt;AF164,1,0),IF($AC164&lt;AF164,1,0))*IF($S165="//",1,AI165)</f>
        <v>#DIV/0!</v>
      </c>
      <c r="AJ164" s="92" t="e">
        <f>IF(Params!$B$4="Sandwich",IF($AC164&gt;AG164,1,0),IF($AC164&lt;AG164,1,0))*IF($S165="//",1,AJ165)</f>
        <v>#DIV/0!</v>
      </c>
    </row>
    <row r="165" spans="2:36" x14ac:dyDescent="0.3">
      <c r="B165" s="22">
        <f>'Calculs T1a'!B165</f>
        <v>0</v>
      </c>
      <c r="C165" s="19" t="str">
        <f>'Calculs T1a'!C165</f>
        <v>x</v>
      </c>
      <c r="D165" s="19"/>
      <c r="E165" s="19"/>
      <c r="F165" s="19"/>
      <c r="G165" s="19"/>
      <c r="H165" s="19"/>
      <c r="I165" s="19"/>
      <c r="J165" s="30"/>
      <c r="K165" s="31"/>
      <c r="L165" s="31"/>
      <c r="M165" s="31"/>
      <c r="N165" s="45"/>
      <c r="S165" s="10" t="str">
        <f t="shared" si="64"/>
        <v>//</v>
      </c>
      <c r="T165" s="62" t="e">
        <f t="shared" si="61"/>
        <v>#DIV/0!</v>
      </c>
      <c r="U165" s="11" t="e">
        <f t="shared" si="61"/>
        <v>#DIV/0!</v>
      </c>
      <c r="V165" s="11" t="e">
        <f t="shared" si="62"/>
        <v>#DIV/0!</v>
      </c>
      <c r="W165" s="11" t="e">
        <f>IF(Params!$B$4="Sandwich",T$160+2*U$160,T$160-2*U$160)</f>
        <v>#DIV/0!</v>
      </c>
      <c r="X165" s="12" t="e">
        <f>IF(Params!$B$4="Sandwich",T$160+3*U$160,T$160-3*U$160)</f>
        <v>#DIV/0!</v>
      </c>
      <c r="Y165" s="88" t="e">
        <f t="shared" si="58"/>
        <v>#DIV/0!</v>
      </c>
      <c r="Z165" s="92" t="e">
        <f>IF(Params!$B$4="Sandwich",IF($T165&gt;W165,1,0),IF($T165&lt;W165,1,0))*IF($S166="//",1,161)</f>
        <v>#DIV/0!</v>
      </c>
      <c r="AA165" s="92" t="e">
        <f>IF(Params!$B$4="Sandwich",IF($T165&gt;X165,1,0),IF($T165&lt;X165,1,0))*IF($S166="//",1,161)</f>
        <v>#DIV/0!</v>
      </c>
      <c r="AB165" s="10" t="str">
        <f t="shared" si="65"/>
        <v>//</v>
      </c>
      <c r="AC165" s="64" t="e">
        <f t="shared" si="59"/>
        <v>#DIV/0!</v>
      </c>
      <c r="AD165" s="11" t="e">
        <f t="shared" si="59"/>
        <v>#DIV/0!</v>
      </c>
      <c r="AE165" s="11" t="e">
        <f t="shared" si="63"/>
        <v>#DIV/0!</v>
      </c>
      <c r="AF165" s="11" t="e">
        <f>IF(Params!$B$4="Sandwich",AC$160+2*AD$160,AC$160-2*AD$160)</f>
        <v>#DIV/0!</v>
      </c>
      <c r="AG165" s="12" t="e">
        <f>IF(Params!$B$4="Sandwich",AC$160+3*AD$160,AC$160-3*AD$160)</f>
        <v>#DIV/0!</v>
      </c>
      <c r="AH165" s="88" t="e">
        <f t="shared" si="60"/>
        <v>#DIV/0!</v>
      </c>
      <c r="AI165" s="92" t="e">
        <f>IF(Params!$B$4="Sandwich",IF($AC165&gt;AF165,1,0),IF($AC165&lt;AF165,1,0))*IF($S166="//",1,AI166)</f>
        <v>#DIV/0!</v>
      </c>
      <c r="AJ165" s="92" t="e">
        <f>IF(Params!$B$4="Sandwich",IF($AC165&gt;AG165,1,0),IF($AC165&lt;AG165,1,0))*IF($S166="//",1,AJ166)</f>
        <v>#DIV/0!</v>
      </c>
    </row>
    <row r="166" spans="2:36" x14ac:dyDescent="0.3">
      <c r="B166" s="22">
        <f>'Calculs T1a'!B166</f>
        <v>0</v>
      </c>
      <c r="C166" s="19" t="str">
        <f>'Calculs T1a'!C166</f>
        <v>x</v>
      </c>
      <c r="D166" s="19"/>
      <c r="E166" s="19"/>
      <c r="F166" s="19"/>
      <c r="G166" s="19"/>
      <c r="H166" s="19"/>
      <c r="I166" s="19"/>
      <c r="J166" s="30"/>
      <c r="K166" s="31"/>
      <c r="L166" s="31"/>
      <c r="M166" s="31"/>
      <c r="N166" s="45"/>
      <c r="S166" s="10" t="str">
        <f t="shared" si="64"/>
        <v>//</v>
      </c>
      <c r="T166" s="62" t="e">
        <f t="shared" si="61"/>
        <v>#DIV/0!</v>
      </c>
      <c r="U166" s="11" t="e">
        <f t="shared" si="61"/>
        <v>#DIV/0!</v>
      </c>
      <c r="V166" s="11" t="e">
        <f>$Z$20</f>
        <v>#DIV/0!</v>
      </c>
      <c r="W166" s="11" t="e">
        <f>IF(Params!$B$4="Sandwich",T$160+2*U$160,T$160-2*U$160)</f>
        <v>#DIV/0!</v>
      </c>
      <c r="X166" s="12" t="e">
        <f>IF(Params!$B$4="Sandwich",T$160+3*U$160,T$160-3*U$160)</f>
        <v>#DIV/0!</v>
      </c>
      <c r="Y166" s="88" t="e">
        <f t="shared" si="58"/>
        <v>#DIV/0!</v>
      </c>
      <c r="Z166" s="92" t="e">
        <f>IF(Params!$B$4="Sandwich",IF($T166&gt;W166,1,0),IF($T166&lt;W166,1,0))*IF($S167="//",1,161)</f>
        <v>#DIV/0!</v>
      </c>
      <c r="AA166" s="92" t="e">
        <f>IF(Params!$B$4="Sandwich",IF($T166&gt;X166,1,0),IF($T166&lt;X166,1,0))*IF($S167="//",1,161)</f>
        <v>#DIV/0!</v>
      </c>
      <c r="AB166" s="10" t="str">
        <f t="shared" si="65"/>
        <v>//</v>
      </c>
      <c r="AC166" s="64" t="e">
        <f t="shared" si="59"/>
        <v>#DIV/0!</v>
      </c>
      <c r="AD166" s="11" t="e">
        <f t="shared" si="59"/>
        <v>#DIV/0!</v>
      </c>
      <c r="AE166" s="11" t="e">
        <f t="shared" si="63"/>
        <v>#DIV/0!</v>
      </c>
      <c r="AF166" s="11" t="e">
        <f>IF(Params!$B$4="Sandwich",AC$160+2*AD$160,AC$160-2*AD$160)</f>
        <v>#DIV/0!</v>
      </c>
      <c r="AG166" s="12" t="e">
        <f>IF(Params!$B$4="Sandwich",AC$160+3*AD$160,AC$160-3*AD$160)</f>
        <v>#DIV/0!</v>
      </c>
      <c r="AH166" s="88" t="e">
        <f t="shared" si="60"/>
        <v>#DIV/0!</v>
      </c>
      <c r="AI166" s="92" t="e">
        <f>IF(Params!$B$4="Sandwich",IF($AC166&gt;AF166,1,0),IF($AC166&lt;AF166,1,0))*IF($S167="//",1,AI167)</f>
        <v>#DIV/0!</v>
      </c>
      <c r="AJ166" s="92" t="e">
        <f>IF(Params!$B$4="Sandwich",IF($AC166&gt;AG166,1,0),IF($AC166&lt;AG166,1,0))*IF($S167="//",1,AJ167)</f>
        <v>#DIV/0!</v>
      </c>
    </row>
    <row r="167" spans="2:36" x14ac:dyDescent="0.3">
      <c r="B167" s="22">
        <f>'Calculs T1a'!B167</f>
        <v>0</v>
      </c>
      <c r="C167" s="19" t="str">
        <f>'Calculs T1a'!C167</f>
        <v>x</v>
      </c>
      <c r="D167" s="19"/>
      <c r="E167" s="19"/>
      <c r="F167" s="19"/>
      <c r="G167" s="19"/>
      <c r="H167" s="19"/>
      <c r="I167" s="19"/>
      <c r="J167" s="30"/>
      <c r="K167" s="31"/>
      <c r="L167" s="31"/>
      <c r="M167" s="31"/>
      <c r="N167" s="45"/>
      <c r="S167" s="10" t="str">
        <f t="shared" si="64"/>
        <v>//</v>
      </c>
      <c r="T167" s="62" t="e">
        <f t="shared" si="61"/>
        <v>#DIV/0!</v>
      </c>
      <c r="U167" s="11" t="e">
        <f t="shared" si="61"/>
        <v>#DIV/0!</v>
      </c>
      <c r="V167" s="11" t="e">
        <f t="shared" si="62"/>
        <v>#DIV/0!</v>
      </c>
      <c r="W167" s="11" t="e">
        <f>IF(Params!$B$4="Sandwich",T$160+2*U$160,T$160-2*U$160)</f>
        <v>#DIV/0!</v>
      </c>
      <c r="X167" s="12" t="e">
        <f>IF(Params!$B$4="Sandwich",T$160+3*U$160,T$160-3*U$160)</f>
        <v>#DIV/0!</v>
      </c>
      <c r="Y167" s="88" t="e">
        <f t="shared" si="58"/>
        <v>#DIV/0!</v>
      </c>
      <c r="Z167" s="92" t="e">
        <f>IF(Params!$B$4="Sandwich",IF($T167&gt;W167,1,0),IF($T167&lt;W167,1,0))*IF($S168="//",1,161)</f>
        <v>#DIV/0!</v>
      </c>
      <c r="AA167" s="92" t="e">
        <f>IF(Params!$B$4="Sandwich",IF($T167&gt;X167,1,0),IF($T167&lt;X167,1,0))*IF($S168="//",1,161)</f>
        <v>#DIV/0!</v>
      </c>
      <c r="AB167" s="10" t="str">
        <f t="shared" si="65"/>
        <v>//</v>
      </c>
      <c r="AC167" s="64" t="e">
        <f t="shared" si="59"/>
        <v>#DIV/0!</v>
      </c>
      <c r="AD167" s="11" t="e">
        <f t="shared" si="59"/>
        <v>#DIV/0!</v>
      </c>
      <c r="AE167" s="11" t="e">
        <f t="shared" si="63"/>
        <v>#DIV/0!</v>
      </c>
      <c r="AF167" s="11" t="e">
        <f>IF(Params!$B$4="Sandwich",AC$160+2*AD$160,AC$160-2*AD$160)</f>
        <v>#DIV/0!</v>
      </c>
      <c r="AG167" s="12" t="e">
        <f>IF(Params!$B$4="Sandwich",AC$160+3*AD$160,AC$160-3*AD$160)</f>
        <v>#DIV/0!</v>
      </c>
      <c r="AH167" s="88" t="e">
        <f t="shared" si="60"/>
        <v>#DIV/0!</v>
      </c>
      <c r="AI167" s="92" t="e">
        <f>IF(Params!$B$4="Sandwich",IF($AC167&gt;AF167,1,0),IF($AC167&lt;AF167,1,0))*IF($S168="//",1,AI168)</f>
        <v>#DIV/0!</v>
      </c>
      <c r="AJ167" s="92" t="e">
        <f>IF(Params!$B$4="Sandwich",IF($AC167&gt;AG167,1,0),IF($AC167&lt;AG167,1,0))*IF($S168="//",1,AJ168)</f>
        <v>#DIV/0!</v>
      </c>
    </row>
    <row r="168" spans="2:36" x14ac:dyDescent="0.3">
      <c r="B168" s="22">
        <f>'Calculs T1a'!B168</f>
        <v>0</v>
      </c>
      <c r="C168" s="19" t="str">
        <f>'Calculs T1a'!C168</f>
        <v>x</v>
      </c>
      <c r="D168" s="19"/>
      <c r="E168" s="19"/>
      <c r="F168" s="19"/>
      <c r="G168" s="19"/>
      <c r="H168" s="19"/>
      <c r="I168" s="19"/>
      <c r="J168" s="30"/>
      <c r="K168" s="31"/>
      <c r="L168" s="31"/>
      <c r="M168" s="31"/>
      <c r="N168" s="45"/>
      <c r="S168" s="10" t="str">
        <f t="shared" si="64"/>
        <v>//</v>
      </c>
      <c r="T168" s="62" t="e">
        <f t="shared" si="61"/>
        <v>#DIV/0!</v>
      </c>
      <c r="U168" s="11" t="e">
        <f t="shared" si="61"/>
        <v>#DIV/0!</v>
      </c>
      <c r="V168" s="11" t="e">
        <f t="shared" si="62"/>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65"/>
        <v>//</v>
      </c>
      <c r="AC168" s="65" t="e">
        <f t="shared" si="59"/>
        <v>#DIV/0!</v>
      </c>
      <c r="AD168" s="13" t="e">
        <f t="shared" si="59"/>
        <v>#DIV/0!</v>
      </c>
      <c r="AE168" s="11" t="e">
        <f t="shared" si="63"/>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2:36" ht="16.2" thickBot="1" x14ac:dyDescent="0.35">
      <c r="B169" s="22">
        <f>'Calculs T1a'!B169</f>
        <v>0</v>
      </c>
      <c r="C169" s="19" t="str">
        <f>'Calculs T1a'!C169</f>
        <v>x</v>
      </c>
      <c r="D169" s="19"/>
      <c r="E169" s="19"/>
      <c r="F169" s="19"/>
      <c r="G169" s="19"/>
      <c r="H169" s="19"/>
      <c r="I169" s="19"/>
      <c r="J169" s="30"/>
      <c r="K169" s="31"/>
      <c r="L169" s="31"/>
      <c r="M169" s="31"/>
      <c r="N169" s="45"/>
      <c r="S169" s="23" t="str">
        <f t="shared" si="64"/>
        <v>//</v>
      </c>
      <c r="T169" s="63" t="e">
        <f t="shared" si="61"/>
        <v>#DIV/0!</v>
      </c>
      <c r="U169" s="17" t="e">
        <f t="shared" si="61"/>
        <v>#DIV/0!</v>
      </c>
      <c r="V169" s="11" t="e">
        <f t="shared" si="62"/>
        <v>#DIV/0!</v>
      </c>
      <c r="W169" s="11" t="e">
        <f>IF(Params!$B$4="Sandwich",T$160+2*U$160,T$160-2*U$160)</f>
        <v>#DIV/0!</v>
      </c>
      <c r="X169" s="12" t="e">
        <f>IF(Params!$B$4="Sandwich",T$160+3*U$160,T$160-3*U$160)</f>
        <v>#DIV/0!</v>
      </c>
      <c r="Z169" s="92" t="e">
        <f>IF(Params!$B$4="Sandwich",IF($T169&gt;W169,1,0),IF($T169&lt;W169,1,0))</f>
        <v>#DIV/0!</v>
      </c>
      <c r="AA169" s="92" t="e">
        <f>IF(Params!$B$4="Sandwich",IF($T169&gt;X169,1,0),IF($T169&lt;X169,1,0))</f>
        <v>#DIV/0!</v>
      </c>
      <c r="AB169" s="44" t="str">
        <f t="shared" si="65"/>
        <v>//</v>
      </c>
      <c r="AC169" s="66" t="e">
        <f t="shared" si="59"/>
        <v>#DIV/0!</v>
      </c>
      <c r="AD169" s="14" t="e">
        <f t="shared" si="59"/>
        <v>#DIV/0!</v>
      </c>
      <c r="AE169" s="11" t="e">
        <f t="shared" si="63"/>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2:36" x14ac:dyDescent="0.3">
      <c r="B170" s="22">
        <f>'Calculs T1a'!B170</f>
        <v>0</v>
      </c>
      <c r="C170" s="19" t="str">
        <f>'Calculs T1a'!C170</f>
        <v>x</v>
      </c>
      <c r="D170" s="19"/>
      <c r="E170" s="19"/>
      <c r="F170" s="19"/>
      <c r="G170" s="19"/>
      <c r="H170" s="19"/>
      <c r="I170" s="19"/>
      <c r="J170" s="30"/>
      <c r="K170" s="31"/>
      <c r="L170" s="31"/>
      <c r="M170" s="31"/>
      <c r="N170" s="45"/>
    </row>
    <row r="171" spans="2:36" x14ac:dyDescent="0.3">
      <c r="B171" s="22">
        <f>'Calculs T1a'!B171</f>
        <v>0</v>
      </c>
      <c r="C171" s="19" t="str">
        <f>'Calculs T1a'!C171</f>
        <v>x</v>
      </c>
      <c r="D171" s="19"/>
      <c r="E171" s="19"/>
      <c r="F171" s="19"/>
      <c r="G171" s="19"/>
      <c r="H171" s="19"/>
      <c r="I171" s="19"/>
      <c r="J171" s="30"/>
      <c r="K171" s="31"/>
      <c r="L171" s="31"/>
      <c r="M171" s="31"/>
      <c r="N171" s="45"/>
      <c r="Y171" s="185" t="s">
        <v>706</v>
      </c>
      <c r="Z171" s="151" t="e">
        <f>T160 + 1.645*U160</f>
        <v>#DIV/0!</v>
      </c>
      <c r="AA171" s="163"/>
      <c r="AH171" s="185" t="s">
        <v>706</v>
      </c>
      <c r="AI171" s="151" t="e">
        <f>AC160 + 1.645*AD160</f>
        <v>#DIV/0!</v>
      </c>
      <c r="AJ171" s="163"/>
    </row>
    <row r="172" spans="2:36" x14ac:dyDescent="0.3">
      <c r="B172" s="22">
        <f>'Calculs T1a'!B172</f>
        <v>0</v>
      </c>
      <c r="C172" s="19" t="str">
        <f>'Calculs T1a'!C172</f>
        <v>x</v>
      </c>
      <c r="D172" s="19"/>
      <c r="E172" s="19"/>
      <c r="F172" s="19"/>
      <c r="G172" s="19"/>
      <c r="H172" s="19"/>
      <c r="I172" s="19"/>
      <c r="J172" s="30"/>
      <c r="K172" s="31"/>
      <c r="L172" s="31"/>
      <c r="M172" s="31"/>
      <c r="N172" s="45"/>
      <c r="Y172" s="186" t="s">
        <v>707</v>
      </c>
      <c r="Z172" s="151" t="e">
        <f>Z171*5</f>
        <v>#DIV/0!</v>
      </c>
      <c r="AA172" s="163"/>
      <c r="AH172" s="186" t="s">
        <v>707</v>
      </c>
      <c r="AI172" s="151" t="e">
        <f>AI171*5</f>
        <v>#DIV/0!</v>
      </c>
      <c r="AJ172" s="163"/>
    </row>
    <row r="173" spans="2:36" x14ac:dyDescent="0.3">
      <c r="B173" s="22">
        <f>'Calculs T1a'!B173</f>
        <v>0</v>
      </c>
      <c r="C173" s="19" t="str">
        <f>'Calculs T1a'!C173</f>
        <v>x</v>
      </c>
      <c r="D173" s="19"/>
      <c r="E173" s="19"/>
      <c r="F173" s="19"/>
      <c r="G173" s="19"/>
      <c r="H173" s="19"/>
      <c r="I173" s="19"/>
      <c r="J173" s="30"/>
      <c r="K173" s="31"/>
      <c r="L173" s="31"/>
      <c r="M173" s="31"/>
      <c r="N173" s="45"/>
      <c r="Y173" s="192" t="s">
        <v>710</v>
      </c>
      <c r="Z173" s="3">
        <f>Summary!S33</f>
        <v>0</v>
      </c>
      <c r="AA173" s="163"/>
      <c r="AH173" s="192" t="s">
        <v>710</v>
      </c>
      <c r="AI173" s="3">
        <f>Summary!S34</f>
        <v>0</v>
      </c>
      <c r="AJ173" s="163"/>
    </row>
    <row r="174" spans="2:36" x14ac:dyDescent="0.3">
      <c r="B174" s="22">
        <f>'Calculs T1a'!B174</f>
        <v>0</v>
      </c>
      <c r="C174" s="19" t="str">
        <f>'Calculs T1a'!C174</f>
        <v>x</v>
      </c>
      <c r="D174" s="19"/>
      <c r="E174" s="19"/>
      <c r="F174" s="19"/>
      <c r="G174" s="19"/>
      <c r="H174" s="19"/>
      <c r="I174" s="19"/>
      <c r="J174" s="30"/>
      <c r="K174" s="31"/>
      <c r="L174" s="31"/>
      <c r="M174" s="31"/>
      <c r="N174" s="45"/>
      <c r="Y174" s="188"/>
      <c r="Z174" s="189" t="s">
        <v>708</v>
      </c>
      <c r="AA174" s="185" t="s">
        <v>709</v>
      </c>
      <c r="AH174" s="188"/>
      <c r="AI174" s="189" t="s">
        <v>708</v>
      </c>
      <c r="AJ174" s="185" t="s">
        <v>709</v>
      </c>
    </row>
    <row r="175" spans="2:36" x14ac:dyDescent="0.3">
      <c r="B175" s="22">
        <f>'Calculs T1a'!B175</f>
        <v>0</v>
      </c>
      <c r="C175" s="19" t="str">
        <f>'Calculs T1a'!C175</f>
        <v>x</v>
      </c>
      <c r="D175" s="19"/>
      <c r="E175" s="19"/>
      <c r="F175" s="19"/>
      <c r="G175" s="19"/>
      <c r="H175" s="19"/>
      <c r="I175" s="19"/>
      <c r="J175" s="30"/>
      <c r="K175" s="31"/>
      <c r="L175" s="31"/>
      <c r="M175" s="31"/>
      <c r="N175" s="45"/>
      <c r="Y175" s="187">
        <f xml:space="preserve"> S160</f>
        <v>0</v>
      </c>
      <c r="Z175" s="151" t="e">
        <f>Z171 + 1.645 * U160</f>
        <v>#DIV/0!</v>
      </c>
      <c r="AA175" s="3" t="e">
        <f>T160 &gt;Z175</f>
        <v>#DIV/0!</v>
      </c>
      <c r="AH175" s="187">
        <f xml:space="preserve"> AB160</f>
        <v>0</v>
      </c>
      <c r="AI175" s="151" t="e">
        <f>AI171 + 1.645 * AD160</f>
        <v>#DIV/0!</v>
      </c>
      <c r="AJ175" s="3" t="e">
        <f>AC160 &gt;AI175</f>
        <v>#DIV/0!</v>
      </c>
    </row>
    <row r="176" spans="2:36" x14ac:dyDescent="0.3">
      <c r="B176" s="22">
        <f>'Calculs T1a'!B176</f>
        <v>0</v>
      </c>
      <c r="C176" s="19" t="str">
        <f>'Calculs T1a'!C176</f>
        <v>x</v>
      </c>
      <c r="D176" s="19"/>
      <c r="E176" s="19"/>
      <c r="F176" s="19"/>
      <c r="G176" s="19"/>
      <c r="H176" s="19"/>
      <c r="I176" s="19"/>
      <c r="J176" s="30"/>
      <c r="K176" s="31"/>
      <c r="L176" s="31"/>
      <c r="M176" s="31"/>
      <c r="N176" s="45"/>
      <c r="Y176" s="185" t="str">
        <f t="shared" ref="Y176:Y184" si="66" xml:space="preserve"> S161</f>
        <v>//</v>
      </c>
      <c r="Z176" s="151" t="e">
        <f>Z171 + 1.645 * U161</f>
        <v>#DIV/0!</v>
      </c>
      <c r="AA176" s="3" t="e">
        <f t="shared" ref="AA176:AA184" si="67">T161 &gt;Z176</f>
        <v>#DIV/0!</v>
      </c>
      <c r="AH176" s="185" t="str">
        <f t="shared" ref="AH176:AH184" si="68" xml:space="preserve"> AB161</f>
        <v>//</v>
      </c>
      <c r="AI176" s="151" t="e">
        <f>AI171 + 1.645 * AD161</f>
        <v>#DIV/0!</v>
      </c>
      <c r="AJ176" s="3" t="e">
        <f t="shared" ref="AJ176:AJ184" si="69">AC161 &gt;AI176</f>
        <v>#DIV/0!</v>
      </c>
    </row>
    <row r="177" spans="2:36" x14ac:dyDescent="0.3">
      <c r="B177" s="22">
        <f>'Calculs T1a'!B177</f>
        <v>0</v>
      </c>
      <c r="C177" s="19" t="str">
        <f>'Calculs T1a'!C177</f>
        <v>x</v>
      </c>
      <c r="D177" s="19"/>
      <c r="E177" s="19"/>
      <c r="F177" s="19"/>
      <c r="G177" s="19"/>
      <c r="H177" s="19"/>
      <c r="I177" s="19"/>
      <c r="J177" s="30"/>
      <c r="K177" s="31"/>
      <c r="L177" s="31"/>
      <c r="M177" s="31"/>
      <c r="N177" s="45"/>
      <c r="Y177" s="185" t="str">
        <f t="shared" si="66"/>
        <v>//</v>
      </c>
      <c r="Z177" s="151" t="e">
        <f>Z171 + 1.645 * U162</f>
        <v>#DIV/0!</v>
      </c>
      <c r="AA177" s="3" t="e">
        <f t="shared" si="67"/>
        <v>#DIV/0!</v>
      </c>
      <c r="AH177" s="185" t="str">
        <f t="shared" si="68"/>
        <v>//</v>
      </c>
      <c r="AI177" s="151" t="e">
        <f>AI171 + 1.645 * AD162</f>
        <v>#DIV/0!</v>
      </c>
      <c r="AJ177" s="3" t="e">
        <f t="shared" si="69"/>
        <v>#DIV/0!</v>
      </c>
    </row>
    <row r="178" spans="2:36" x14ac:dyDescent="0.3">
      <c r="B178" s="22">
        <f>'Calculs T1a'!B178</f>
        <v>0</v>
      </c>
      <c r="C178" s="19" t="str">
        <f>'Calculs T1a'!C178</f>
        <v>x</v>
      </c>
      <c r="D178" s="19"/>
      <c r="E178" s="19"/>
      <c r="F178" s="19"/>
      <c r="G178" s="19"/>
      <c r="H178" s="19"/>
      <c r="I178" s="19"/>
      <c r="J178" s="30"/>
      <c r="K178" s="31"/>
      <c r="L178" s="31"/>
      <c r="M178" s="31"/>
      <c r="N178" s="45"/>
      <c r="Y178" s="185" t="str">
        <f t="shared" si="66"/>
        <v>//</v>
      </c>
      <c r="Z178" s="151" t="e">
        <f>Z171 + 1.645 * U163</f>
        <v>#DIV/0!</v>
      </c>
      <c r="AA178" s="3" t="e">
        <f t="shared" si="67"/>
        <v>#DIV/0!</v>
      </c>
      <c r="AH178" s="185" t="str">
        <f t="shared" si="68"/>
        <v>//</v>
      </c>
      <c r="AI178" s="151" t="e">
        <f>AI171 + 1.645 * AD163</f>
        <v>#DIV/0!</v>
      </c>
      <c r="AJ178" s="3" t="e">
        <f t="shared" si="69"/>
        <v>#DIV/0!</v>
      </c>
    </row>
    <row r="179" spans="2:36" x14ac:dyDescent="0.3">
      <c r="B179" s="22">
        <f>'Calculs T1a'!B179</f>
        <v>0</v>
      </c>
      <c r="C179" s="19" t="str">
        <f>'Calculs T1a'!C179</f>
        <v>x</v>
      </c>
      <c r="D179" s="19"/>
      <c r="E179" s="19"/>
      <c r="F179" s="19"/>
      <c r="G179" s="19"/>
      <c r="H179" s="19"/>
      <c r="I179" s="19"/>
      <c r="J179" s="30"/>
      <c r="K179" s="31"/>
      <c r="L179" s="31"/>
      <c r="M179" s="31"/>
      <c r="N179" s="45"/>
      <c r="Y179" s="185" t="str">
        <f t="shared" si="66"/>
        <v>//</v>
      </c>
      <c r="Z179" s="151" t="e">
        <f>Z171 + 1.645 * U164</f>
        <v>#DIV/0!</v>
      </c>
      <c r="AA179" s="3" t="e">
        <f t="shared" si="67"/>
        <v>#DIV/0!</v>
      </c>
      <c r="AH179" s="185" t="str">
        <f t="shared" si="68"/>
        <v>//</v>
      </c>
      <c r="AI179" s="151" t="e">
        <f>AI171 + 1.645 * AD164</f>
        <v>#DIV/0!</v>
      </c>
      <c r="AJ179" s="3" t="e">
        <f t="shared" si="69"/>
        <v>#DIV/0!</v>
      </c>
    </row>
    <row r="180" spans="2:36" x14ac:dyDescent="0.3">
      <c r="B180" s="22">
        <f>'Calculs T1a'!B180</f>
        <v>0</v>
      </c>
      <c r="C180" s="19" t="str">
        <f>'Calculs T1a'!C180</f>
        <v>x</v>
      </c>
      <c r="D180" s="19"/>
      <c r="E180" s="19"/>
      <c r="F180" s="19"/>
      <c r="G180" s="19"/>
      <c r="H180" s="19"/>
      <c r="I180" s="19"/>
      <c r="J180" s="30"/>
      <c r="K180" s="31"/>
      <c r="L180" s="31"/>
      <c r="M180" s="31"/>
      <c r="N180" s="45"/>
      <c r="Y180" s="185" t="str">
        <f t="shared" si="66"/>
        <v>//</v>
      </c>
      <c r="Z180" s="151" t="e">
        <f>Z171 + 1.645 * U165</f>
        <v>#DIV/0!</v>
      </c>
      <c r="AA180" s="3" t="e">
        <f>T165 &gt;Z180</f>
        <v>#DIV/0!</v>
      </c>
      <c r="AH180" s="185" t="str">
        <f t="shared" si="68"/>
        <v>//</v>
      </c>
      <c r="AI180" s="151" t="e">
        <f>AI171 + 1.645 * AD165</f>
        <v>#DIV/0!</v>
      </c>
      <c r="AJ180" s="3" t="e">
        <f>AC165 &gt;AI180</f>
        <v>#DIV/0!</v>
      </c>
    </row>
    <row r="181" spans="2:36" x14ac:dyDescent="0.3">
      <c r="B181" s="22">
        <f>'Calculs T1a'!B181</f>
        <v>0</v>
      </c>
      <c r="C181" s="19" t="str">
        <f>'Calculs T1a'!C181</f>
        <v>x</v>
      </c>
      <c r="D181" s="19"/>
      <c r="E181" s="19"/>
      <c r="F181" s="19"/>
      <c r="G181" s="19"/>
      <c r="H181" s="19"/>
      <c r="I181" s="19"/>
      <c r="J181" s="30"/>
      <c r="K181" s="31"/>
      <c r="L181" s="31"/>
      <c r="M181" s="31"/>
      <c r="N181" s="45"/>
      <c r="Y181" s="185" t="str">
        <f t="shared" si="66"/>
        <v>//</v>
      </c>
      <c r="Z181" s="151" t="e">
        <f>Z171 + 1.645 * U166</f>
        <v>#DIV/0!</v>
      </c>
      <c r="AA181" s="3" t="e">
        <f t="shared" si="67"/>
        <v>#DIV/0!</v>
      </c>
      <c r="AH181" s="185" t="str">
        <f t="shared" si="68"/>
        <v>//</v>
      </c>
      <c r="AI181" s="151" t="e">
        <f>AI171 + 1.645 * AD166</f>
        <v>#DIV/0!</v>
      </c>
      <c r="AJ181" s="3" t="e">
        <f t="shared" si="69"/>
        <v>#DIV/0!</v>
      </c>
    </row>
    <row r="182" spans="2:36" x14ac:dyDescent="0.3">
      <c r="B182" s="22">
        <f>'Calculs T1a'!B182</f>
        <v>0</v>
      </c>
      <c r="C182" s="19" t="str">
        <f>'Calculs T1a'!C182</f>
        <v>x</v>
      </c>
      <c r="D182" s="19"/>
      <c r="E182" s="19"/>
      <c r="F182" s="19"/>
      <c r="G182" s="19"/>
      <c r="H182" s="19"/>
      <c r="I182" s="19"/>
      <c r="J182" s="30"/>
      <c r="K182" s="31"/>
      <c r="L182" s="31"/>
      <c r="M182" s="31"/>
      <c r="N182" s="45"/>
      <c r="Y182" s="185" t="str">
        <f t="shared" si="66"/>
        <v>//</v>
      </c>
      <c r="Z182" s="151" t="e">
        <f>Z171 + 1.645 * U167</f>
        <v>#DIV/0!</v>
      </c>
      <c r="AA182" s="3" t="e">
        <f t="shared" si="67"/>
        <v>#DIV/0!</v>
      </c>
      <c r="AH182" s="185" t="str">
        <f t="shared" si="68"/>
        <v>//</v>
      </c>
      <c r="AI182" s="151" t="e">
        <f>AI171 + 1.645 * AD167</f>
        <v>#DIV/0!</v>
      </c>
      <c r="AJ182" s="3" t="e">
        <f t="shared" si="69"/>
        <v>#DIV/0!</v>
      </c>
    </row>
    <row r="183" spans="2:36" x14ac:dyDescent="0.3">
      <c r="B183" s="22">
        <f>'Calculs T1a'!B183</f>
        <v>0</v>
      </c>
      <c r="C183" s="19" t="str">
        <f>'Calculs T1a'!C183</f>
        <v>x</v>
      </c>
      <c r="D183" s="19"/>
      <c r="E183" s="19"/>
      <c r="F183" s="19"/>
      <c r="G183" s="19"/>
      <c r="H183" s="19"/>
      <c r="I183" s="19"/>
      <c r="J183" s="30"/>
      <c r="K183" s="31"/>
      <c r="L183" s="31"/>
      <c r="M183" s="31"/>
      <c r="N183" s="45"/>
      <c r="Y183" s="185" t="str">
        <f t="shared" si="66"/>
        <v>//</v>
      </c>
      <c r="Z183" s="151" t="e">
        <f>Z171 + 1.645 * U168</f>
        <v>#DIV/0!</v>
      </c>
      <c r="AA183" s="3" t="e">
        <f t="shared" si="67"/>
        <v>#DIV/0!</v>
      </c>
      <c r="AH183" s="185" t="str">
        <f t="shared" si="68"/>
        <v>//</v>
      </c>
      <c r="AI183" s="151" t="e">
        <f>AI171 + 1.645 * AD168</f>
        <v>#DIV/0!</v>
      </c>
      <c r="AJ183" s="3" t="e">
        <f t="shared" si="69"/>
        <v>#DIV/0!</v>
      </c>
    </row>
    <row r="184" spans="2:36" x14ac:dyDescent="0.3">
      <c r="B184" s="22">
        <f>'Calculs T1a'!B184</f>
        <v>0</v>
      </c>
      <c r="C184" s="19" t="str">
        <f>'Calculs T1a'!C184</f>
        <v>x</v>
      </c>
      <c r="D184" s="19"/>
      <c r="E184" s="19"/>
      <c r="F184" s="19"/>
      <c r="G184" s="19"/>
      <c r="H184" s="19"/>
      <c r="I184" s="19"/>
      <c r="J184" s="30"/>
      <c r="K184" s="31"/>
      <c r="L184" s="31"/>
      <c r="M184" s="31"/>
      <c r="N184" s="45"/>
      <c r="Y184" s="185" t="str">
        <f t="shared" si="66"/>
        <v>//</v>
      </c>
      <c r="Z184" s="151" t="e">
        <f>Z171 + 1.645 * U169</f>
        <v>#DIV/0!</v>
      </c>
      <c r="AA184" s="3" t="e">
        <f t="shared" si="67"/>
        <v>#DIV/0!</v>
      </c>
      <c r="AH184" s="185" t="str">
        <f t="shared" si="68"/>
        <v>//</v>
      </c>
      <c r="AI184" s="151" t="e">
        <f>AI171 + 1.645 * AD169</f>
        <v>#DIV/0!</v>
      </c>
      <c r="AJ184" s="3" t="e">
        <f t="shared" si="69"/>
        <v>#DIV/0!</v>
      </c>
    </row>
    <row r="185" spans="2:36" x14ac:dyDescent="0.3">
      <c r="B185" s="22">
        <f>'Calculs T1a'!B185</f>
        <v>0</v>
      </c>
      <c r="C185" s="19" t="str">
        <f>'Calculs T1a'!C185</f>
        <v>x</v>
      </c>
      <c r="D185" s="19"/>
      <c r="E185" s="19"/>
      <c r="F185" s="19"/>
      <c r="G185" s="19"/>
      <c r="H185" s="19"/>
      <c r="I185" s="19"/>
      <c r="J185" s="30"/>
      <c r="K185" s="31"/>
      <c r="L185" s="31"/>
      <c r="M185" s="31"/>
      <c r="N185" s="45"/>
    </row>
    <row r="186" spans="2:36" x14ac:dyDescent="0.3">
      <c r="B186" s="22">
        <f>'Calculs T1a'!B186</f>
        <v>0</v>
      </c>
      <c r="C186" s="19" t="str">
        <f>'Calculs T1a'!C186</f>
        <v>x</v>
      </c>
      <c r="D186" s="19"/>
      <c r="E186" s="19"/>
      <c r="F186" s="19"/>
      <c r="G186" s="19"/>
      <c r="H186" s="19"/>
      <c r="I186" s="19"/>
      <c r="J186" s="30"/>
      <c r="K186" s="31"/>
      <c r="L186" s="31"/>
      <c r="M186" s="31"/>
      <c r="N186" s="45"/>
    </row>
    <row r="187" spans="2:36" x14ac:dyDescent="0.3">
      <c r="B187" s="22">
        <f>'Calculs T1a'!B187</f>
        <v>0</v>
      </c>
      <c r="C187" s="19" t="str">
        <f>'Calculs T1a'!C187</f>
        <v>x</v>
      </c>
      <c r="D187" s="19"/>
      <c r="E187" s="19"/>
      <c r="F187" s="19"/>
      <c r="G187" s="19"/>
      <c r="H187" s="19"/>
      <c r="I187" s="19"/>
      <c r="J187" s="30"/>
      <c r="K187" s="31"/>
      <c r="L187" s="31"/>
      <c r="M187" s="31"/>
      <c r="N187" s="45"/>
    </row>
    <row r="188" spans="2:36" x14ac:dyDescent="0.3">
      <c r="B188" s="22">
        <f>'Calculs T1a'!B188</f>
        <v>0</v>
      </c>
      <c r="C188" s="19" t="str">
        <f>'Calculs T1a'!C188</f>
        <v>x</v>
      </c>
      <c r="D188" s="19"/>
      <c r="E188" s="19"/>
      <c r="F188" s="19"/>
      <c r="G188" s="19"/>
      <c r="H188" s="19"/>
      <c r="I188" s="19"/>
      <c r="J188" s="30"/>
      <c r="K188" s="31"/>
      <c r="L188" s="31"/>
      <c r="M188" s="31"/>
      <c r="N188" s="45"/>
    </row>
    <row r="189" spans="2:36" x14ac:dyDescent="0.3">
      <c r="B189" s="22">
        <f>'Calculs T1a'!B189</f>
        <v>0</v>
      </c>
      <c r="C189" s="19" t="str">
        <f>'Calculs T1a'!C189</f>
        <v>x</v>
      </c>
      <c r="D189" s="19"/>
      <c r="E189" s="19"/>
      <c r="F189" s="19"/>
      <c r="G189" s="19"/>
      <c r="H189" s="19"/>
      <c r="I189" s="19"/>
      <c r="J189" s="30"/>
      <c r="K189" s="31"/>
      <c r="L189" s="31"/>
      <c r="M189" s="31"/>
      <c r="N189" s="45"/>
    </row>
    <row r="190" spans="2:36" x14ac:dyDescent="0.3">
      <c r="B190" s="22">
        <f>'Calculs T1a'!B190</f>
        <v>0</v>
      </c>
      <c r="C190" s="19" t="str">
        <f>'Calculs T1a'!C190</f>
        <v>x</v>
      </c>
      <c r="D190" s="19"/>
      <c r="E190" s="19"/>
      <c r="F190" s="19"/>
      <c r="G190" s="19"/>
      <c r="H190" s="19"/>
      <c r="I190" s="19"/>
      <c r="J190" s="30"/>
      <c r="K190" s="31"/>
      <c r="L190" s="31"/>
      <c r="M190" s="31"/>
      <c r="N190" s="45"/>
    </row>
    <row r="191" spans="2:36" x14ac:dyDescent="0.3">
      <c r="B191" s="22">
        <f>'Calculs T1a'!B191</f>
        <v>0</v>
      </c>
      <c r="C191" s="19" t="str">
        <f>'Calculs T1a'!C191</f>
        <v>x</v>
      </c>
      <c r="D191" s="19"/>
      <c r="E191" s="19"/>
      <c r="F191" s="19"/>
      <c r="G191" s="19"/>
      <c r="H191" s="19"/>
      <c r="I191" s="19"/>
      <c r="J191" s="30"/>
      <c r="K191" s="31"/>
      <c r="L191" s="31"/>
      <c r="M191" s="31"/>
      <c r="N191" s="45"/>
    </row>
    <row r="192" spans="2:36" x14ac:dyDescent="0.3">
      <c r="B192" s="22">
        <f>'Calculs T1a'!B192</f>
        <v>0</v>
      </c>
      <c r="C192" s="19" t="str">
        <f>'Calculs T1a'!C192</f>
        <v>x</v>
      </c>
      <c r="D192" s="19"/>
      <c r="E192" s="19"/>
      <c r="F192" s="19"/>
      <c r="G192" s="19"/>
      <c r="H192" s="19"/>
      <c r="I192" s="19"/>
      <c r="J192" s="30"/>
      <c r="K192" s="31"/>
      <c r="L192" s="31"/>
      <c r="M192" s="31"/>
      <c r="N192" s="45"/>
    </row>
    <row r="193" spans="2:25" x14ac:dyDescent="0.3">
      <c r="B193" s="22">
        <f>'Calculs T1a'!B193</f>
        <v>0</v>
      </c>
      <c r="C193" s="19" t="str">
        <f>'Calculs T1a'!C193</f>
        <v>x</v>
      </c>
      <c r="D193" s="19"/>
      <c r="E193" s="19"/>
      <c r="F193" s="19"/>
      <c r="G193" s="19"/>
      <c r="H193" s="19"/>
      <c r="I193" s="19"/>
      <c r="J193" s="30"/>
      <c r="K193" s="31"/>
      <c r="L193" s="31"/>
      <c r="M193" s="31"/>
      <c r="N193" s="45"/>
    </row>
    <row r="194" spans="2:25" x14ac:dyDescent="0.3">
      <c r="B194" s="22">
        <f>'Calculs T1a'!B194</f>
        <v>0</v>
      </c>
      <c r="C194" s="19" t="str">
        <f>'Calculs T1a'!C194</f>
        <v>x</v>
      </c>
      <c r="D194" s="19"/>
      <c r="E194" s="19"/>
      <c r="F194" s="19"/>
      <c r="G194" s="19"/>
      <c r="H194" s="19"/>
      <c r="I194" s="19"/>
      <c r="J194" s="30"/>
      <c r="K194" s="31"/>
      <c r="L194" s="31"/>
      <c r="M194" s="31"/>
      <c r="N194" s="45"/>
      <c r="V194" s="7"/>
      <c r="Y194" s="7"/>
    </row>
    <row r="195" spans="2:25" x14ac:dyDescent="0.3">
      <c r="B195" s="22">
        <f>'Calculs T1a'!B195</f>
        <v>0</v>
      </c>
      <c r="C195" s="19" t="str">
        <f>'Calculs T1a'!C195</f>
        <v>x</v>
      </c>
      <c r="D195" s="19"/>
      <c r="E195" s="19"/>
      <c r="F195" s="19"/>
      <c r="G195" s="19"/>
      <c r="H195" s="19"/>
      <c r="I195" s="19"/>
      <c r="J195" s="30"/>
      <c r="K195" s="31"/>
      <c r="L195" s="31"/>
      <c r="M195" s="31"/>
      <c r="N195" s="45"/>
      <c r="V195" s="7"/>
      <c r="Y195" s="7"/>
    </row>
    <row r="196" spans="2:25" x14ac:dyDescent="0.3">
      <c r="B196" s="22">
        <f>'Calculs T1a'!B196</f>
        <v>0</v>
      </c>
      <c r="C196" s="19" t="str">
        <f>'Calculs T1a'!C196</f>
        <v>x</v>
      </c>
      <c r="D196" s="19"/>
      <c r="E196" s="19"/>
      <c r="F196" s="19"/>
      <c r="G196" s="19"/>
      <c r="H196" s="19"/>
      <c r="I196" s="19"/>
      <c r="J196" s="30"/>
      <c r="K196" s="31"/>
      <c r="L196" s="31"/>
      <c r="M196" s="31"/>
      <c r="N196" s="45"/>
      <c r="V196" s="7"/>
      <c r="Y196" s="7"/>
    </row>
    <row r="197" spans="2:25" x14ac:dyDescent="0.3">
      <c r="B197" s="22">
        <f>'Calculs T1a'!B197</f>
        <v>0</v>
      </c>
      <c r="C197" s="19" t="str">
        <f>'Calculs T1a'!C197</f>
        <v>x</v>
      </c>
      <c r="D197" s="19"/>
      <c r="E197" s="19"/>
      <c r="F197" s="19"/>
      <c r="G197" s="19"/>
      <c r="H197" s="19"/>
      <c r="I197" s="19"/>
      <c r="J197" s="30"/>
      <c r="K197" s="31"/>
      <c r="L197" s="31"/>
      <c r="M197" s="31"/>
      <c r="N197" s="45"/>
      <c r="V197" s="7"/>
      <c r="Y197" s="7"/>
    </row>
    <row r="198" spans="2:25" x14ac:dyDescent="0.3">
      <c r="B198" s="22">
        <f>'Calculs T1a'!B198</f>
        <v>0</v>
      </c>
      <c r="C198" s="19" t="str">
        <f>'Calculs T1a'!C198</f>
        <v>x</v>
      </c>
      <c r="D198" s="19"/>
      <c r="E198" s="19"/>
      <c r="F198" s="19"/>
      <c r="G198" s="19"/>
      <c r="H198" s="19"/>
      <c r="I198" s="19"/>
      <c r="J198" s="30"/>
      <c r="K198" s="31"/>
      <c r="L198" s="31"/>
      <c r="M198" s="31"/>
      <c r="N198" s="45"/>
      <c r="V198" s="7"/>
      <c r="Y198" s="7"/>
    </row>
    <row r="199" spans="2:25" x14ac:dyDescent="0.3">
      <c r="B199" s="22">
        <f>'Calculs T1a'!B199</f>
        <v>0</v>
      </c>
      <c r="C199" s="19" t="str">
        <f>'Calculs T1a'!C199</f>
        <v>x</v>
      </c>
      <c r="D199" s="19"/>
      <c r="E199" s="19"/>
      <c r="F199" s="19"/>
      <c r="G199" s="19"/>
      <c r="H199" s="19"/>
      <c r="I199" s="19"/>
      <c r="J199" s="30"/>
      <c r="K199" s="31"/>
      <c r="L199" s="31"/>
      <c r="M199" s="31"/>
      <c r="N199" s="45"/>
      <c r="V199" s="7"/>
      <c r="Y199" s="7"/>
    </row>
    <row r="200" spans="2:25" x14ac:dyDescent="0.3">
      <c r="B200" s="22">
        <f>'Calculs T1a'!B200</f>
        <v>0</v>
      </c>
      <c r="C200" s="19" t="str">
        <f>'Calculs T1a'!C200</f>
        <v>x</v>
      </c>
      <c r="D200" s="19"/>
      <c r="E200" s="19"/>
      <c r="F200" s="19"/>
      <c r="G200" s="19"/>
      <c r="H200" s="19"/>
      <c r="I200" s="19"/>
      <c r="J200" s="30"/>
      <c r="K200" s="31"/>
      <c r="L200" s="31"/>
      <c r="M200" s="31"/>
      <c r="N200" s="45"/>
      <c r="V200" s="7"/>
      <c r="Y200" s="7"/>
    </row>
    <row r="201" spans="2:25" x14ac:dyDescent="0.3">
      <c r="B201" s="22">
        <f>'Calculs T1a'!B201</f>
        <v>0</v>
      </c>
      <c r="C201" s="19" t="str">
        <f>'Calculs T1a'!C201</f>
        <v>x</v>
      </c>
      <c r="D201" s="19"/>
      <c r="E201" s="19"/>
      <c r="F201" s="19"/>
      <c r="G201" s="19"/>
      <c r="H201" s="19"/>
      <c r="I201" s="19"/>
      <c r="J201" s="30"/>
      <c r="K201" s="31"/>
      <c r="L201" s="31"/>
      <c r="M201" s="31"/>
      <c r="N201" s="45"/>
      <c r="V201" s="7"/>
      <c r="Y201" s="7"/>
    </row>
    <row r="202" spans="2:25" x14ac:dyDescent="0.3">
      <c r="B202" s="22">
        <f>'Calculs T1a'!B202</f>
        <v>0</v>
      </c>
      <c r="C202" s="19" t="str">
        <f>'Calculs T1a'!C202</f>
        <v>x</v>
      </c>
      <c r="D202" s="19"/>
      <c r="E202" s="19"/>
      <c r="F202" s="19"/>
      <c r="G202" s="19"/>
      <c r="H202" s="19"/>
      <c r="I202" s="19"/>
      <c r="J202" s="30"/>
      <c r="K202" s="31"/>
      <c r="L202" s="31"/>
      <c r="M202" s="31"/>
      <c r="N202" s="45"/>
      <c r="V202" s="7"/>
      <c r="Y202" s="7"/>
    </row>
    <row r="203" spans="2:25" x14ac:dyDescent="0.3">
      <c r="B203" s="22">
        <f>'Calculs T1a'!B203</f>
        <v>0</v>
      </c>
      <c r="C203" s="19" t="str">
        <f>'Calculs T1a'!C203</f>
        <v>x</v>
      </c>
      <c r="D203" s="19"/>
      <c r="E203" s="19"/>
      <c r="F203" s="19"/>
      <c r="G203" s="19"/>
      <c r="H203" s="19"/>
      <c r="I203" s="19"/>
      <c r="J203" s="30"/>
      <c r="K203" s="31"/>
      <c r="L203" s="31"/>
      <c r="M203" s="31"/>
      <c r="N203" s="45"/>
      <c r="V203" s="7"/>
      <c r="Y203" s="7"/>
    </row>
    <row r="204" spans="2:25" x14ac:dyDescent="0.3">
      <c r="B204" s="22">
        <f>'Calculs T1a'!B204</f>
        <v>0</v>
      </c>
      <c r="C204" s="19" t="str">
        <f>'Calculs T1a'!C204</f>
        <v>x</v>
      </c>
      <c r="D204" s="19"/>
      <c r="E204" s="19"/>
      <c r="F204" s="19"/>
      <c r="G204" s="19"/>
      <c r="H204" s="19"/>
      <c r="I204" s="19"/>
      <c r="J204" s="30"/>
      <c r="K204" s="31"/>
      <c r="L204" s="31"/>
      <c r="M204" s="31"/>
      <c r="N204" s="45"/>
      <c r="V204" s="7"/>
      <c r="Y204" s="7"/>
    </row>
    <row r="205" spans="2:25" x14ac:dyDescent="0.3">
      <c r="B205" s="22">
        <f>'Calculs T1a'!B205</f>
        <v>0</v>
      </c>
      <c r="C205" s="19" t="str">
        <f>'Calculs T1a'!C205</f>
        <v>x</v>
      </c>
      <c r="D205" s="19"/>
      <c r="E205" s="19"/>
      <c r="F205" s="19"/>
      <c r="G205" s="19"/>
      <c r="H205" s="19"/>
      <c r="I205" s="19"/>
      <c r="J205" s="30"/>
      <c r="K205" s="31"/>
      <c r="L205" s="31"/>
      <c r="M205" s="31"/>
      <c r="N205" s="45"/>
      <c r="V205" s="7"/>
      <c r="Y205" s="7"/>
    </row>
    <row r="206" spans="2:25" x14ac:dyDescent="0.3">
      <c r="B206" s="22">
        <f>'Calculs T1a'!B206</f>
        <v>0</v>
      </c>
      <c r="C206" s="19" t="str">
        <f>'Calculs T1a'!C206</f>
        <v>x</v>
      </c>
      <c r="D206" s="19"/>
      <c r="E206" s="19"/>
      <c r="F206" s="19"/>
      <c r="G206" s="19"/>
      <c r="H206" s="19"/>
      <c r="I206" s="19"/>
      <c r="J206" s="30"/>
      <c r="K206" s="31"/>
      <c r="L206" s="31"/>
      <c r="M206" s="31"/>
      <c r="N206" s="45"/>
      <c r="V206" s="7"/>
      <c r="Y206" s="7"/>
    </row>
    <row r="207" spans="2:25" x14ac:dyDescent="0.3">
      <c r="B207" s="22">
        <f>'Calculs T1a'!B207</f>
        <v>0</v>
      </c>
      <c r="C207" s="19" t="str">
        <f>'Calculs T1a'!C207</f>
        <v>x</v>
      </c>
      <c r="D207" s="19"/>
      <c r="E207" s="19"/>
      <c r="F207" s="19"/>
      <c r="G207" s="19"/>
      <c r="H207" s="19"/>
      <c r="I207" s="19"/>
      <c r="J207" s="30"/>
      <c r="K207" s="31"/>
      <c r="L207" s="31"/>
      <c r="M207" s="31"/>
      <c r="N207" s="45"/>
      <c r="V207" s="7"/>
      <c r="Y207" s="7"/>
    </row>
    <row r="208" spans="2:25" x14ac:dyDescent="0.3">
      <c r="B208" s="22">
        <f>'Calculs T1a'!B208</f>
        <v>0</v>
      </c>
      <c r="C208" s="19" t="str">
        <f>'Calculs T1a'!C208</f>
        <v>x</v>
      </c>
      <c r="D208" s="19"/>
      <c r="E208" s="19"/>
      <c r="F208" s="19"/>
      <c r="G208" s="19"/>
      <c r="H208" s="19"/>
      <c r="I208" s="19"/>
      <c r="J208" s="30"/>
      <c r="K208" s="31"/>
      <c r="L208" s="31"/>
      <c r="M208" s="31"/>
      <c r="N208" s="45"/>
      <c r="V208" s="7"/>
      <c r="Y208" s="7"/>
    </row>
    <row r="209" spans="2:25" x14ac:dyDescent="0.3">
      <c r="B209" s="22">
        <f>'Calculs T1a'!B209</f>
        <v>0</v>
      </c>
      <c r="C209" s="19" t="str">
        <f>'Calculs T1a'!C209</f>
        <v>x</v>
      </c>
      <c r="D209" s="19"/>
      <c r="E209" s="19"/>
      <c r="F209" s="19"/>
      <c r="G209" s="19"/>
      <c r="H209" s="19"/>
      <c r="I209" s="19"/>
      <c r="J209" s="30"/>
      <c r="K209" s="31"/>
      <c r="L209" s="31"/>
      <c r="M209" s="31"/>
      <c r="N209" s="45"/>
      <c r="V209" s="7"/>
      <c r="Y209" s="7"/>
    </row>
    <row r="210" spans="2:25" x14ac:dyDescent="0.3">
      <c r="B210" s="22">
        <f>'Calculs T1a'!B210</f>
        <v>0</v>
      </c>
      <c r="C210" s="19" t="str">
        <f>'Calculs T1a'!C210</f>
        <v>x</v>
      </c>
      <c r="D210" s="19"/>
      <c r="E210" s="19"/>
      <c r="F210" s="19"/>
      <c r="G210" s="19"/>
      <c r="H210" s="19"/>
      <c r="I210" s="19"/>
      <c r="J210" s="30"/>
      <c r="K210" s="31"/>
      <c r="L210" s="31"/>
      <c r="M210" s="31"/>
      <c r="N210" s="45"/>
      <c r="V210" s="7"/>
      <c r="Y210" s="7"/>
    </row>
    <row r="211" spans="2:25" x14ac:dyDescent="0.3">
      <c r="B211" s="22">
        <f>'Calculs T1a'!B211</f>
        <v>0</v>
      </c>
      <c r="C211" s="19" t="str">
        <f>'Calculs T1a'!C211</f>
        <v>x</v>
      </c>
      <c r="D211" s="19"/>
      <c r="E211" s="19"/>
      <c r="F211" s="19"/>
      <c r="G211" s="19"/>
      <c r="H211" s="19"/>
      <c r="I211" s="19"/>
      <c r="J211" s="30"/>
      <c r="K211" s="31"/>
      <c r="L211" s="31"/>
      <c r="M211" s="31"/>
      <c r="N211" s="45"/>
      <c r="V211" s="7"/>
      <c r="Y211" s="7"/>
    </row>
    <row r="212" spans="2:25" x14ac:dyDescent="0.3">
      <c r="B212" s="22">
        <f>'Calculs T1a'!B212</f>
        <v>0</v>
      </c>
      <c r="C212" s="19" t="str">
        <f>'Calculs T1a'!C212</f>
        <v>x</v>
      </c>
      <c r="D212" s="19"/>
      <c r="E212" s="19"/>
      <c r="F212" s="19"/>
      <c r="G212" s="19"/>
      <c r="H212" s="19"/>
      <c r="I212" s="19"/>
      <c r="J212" s="30"/>
      <c r="K212" s="31"/>
      <c r="L212" s="31"/>
      <c r="M212" s="31"/>
      <c r="N212" s="45"/>
      <c r="V212" s="7"/>
      <c r="Y212" s="7"/>
    </row>
    <row r="213" spans="2:25" x14ac:dyDescent="0.3">
      <c r="B213" s="22">
        <f>'Calculs T1a'!B213</f>
        <v>0</v>
      </c>
      <c r="C213" s="19" t="str">
        <f>'Calculs T1a'!C213</f>
        <v>x</v>
      </c>
      <c r="D213" s="19"/>
      <c r="E213" s="19"/>
      <c r="F213" s="19"/>
      <c r="G213" s="19"/>
      <c r="H213" s="19"/>
      <c r="I213" s="19"/>
      <c r="J213" s="30"/>
      <c r="K213" s="31"/>
      <c r="L213" s="31"/>
      <c r="M213" s="31"/>
      <c r="N213" s="45"/>
      <c r="V213" s="7"/>
      <c r="Y213" s="7"/>
    </row>
    <row r="214" spans="2:25" x14ac:dyDescent="0.3">
      <c r="B214" s="22">
        <f>'Calculs T1a'!B214</f>
        <v>0</v>
      </c>
      <c r="C214" s="19" t="str">
        <f>'Calculs T1a'!C214</f>
        <v>x</v>
      </c>
      <c r="D214" s="19"/>
      <c r="E214" s="19"/>
      <c r="F214" s="19"/>
      <c r="G214" s="19"/>
      <c r="H214" s="19"/>
      <c r="I214" s="19"/>
      <c r="J214" s="30"/>
      <c r="K214" s="31"/>
      <c r="L214" s="31"/>
      <c r="M214" s="31"/>
      <c r="N214" s="45"/>
      <c r="V214" s="7"/>
      <c r="Y214" s="7"/>
    </row>
    <row r="215" spans="2:25" x14ac:dyDescent="0.3">
      <c r="B215" s="22">
        <f>'Calculs T1a'!B215</f>
        <v>0</v>
      </c>
      <c r="C215" s="19" t="str">
        <f>'Calculs T1a'!C215</f>
        <v>x</v>
      </c>
      <c r="D215" s="19"/>
      <c r="E215" s="19"/>
      <c r="F215" s="19"/>
      <c r="G215" s="19"/>
      <c r="H215" s="19"/>
      <c r="I215" s="19"/>
      <c r="J215" s="30"/>
      <c r="K215" s="31"/>
      <c r="L215" s="31"/>
      <c r="M215" s="31"/>
      <c r="N215" s="45"/>
      <c r="V215" s="7"/>
      <c r="Y215" s="7"/>
    </row>
    <row r="216" spans="2:25" x14ac:dyDescent="0.3">
      <c r="B216" s="22">
        <f>'Calculs T1a'!B216</f>
        <v>0</v>
      </c>
      <c r="C216" s="19" t="str">
        <f>'Calculs T1a'!C216</f>
        <v>x</v>
      </c>
      <c r="D216" s="19"/>
      <c r="E216" s="19"/>
      <c r="F216" s="19"/>
      <c r="G216" s="19"/>
      <c r="H216" s="19"/>
      <c r="I216" s="19"/>
      <c r="J216" s="30"/>
      <c r="K216" s="31"/>
      <c r="L216" s="31"/>
      <c r="M216" s="31"/>
      <c r="N216" s="45"/>
      <c r="V216" s="7"/>
      <c r="Y216" s="7"/>
    </row>
    <row r="217" spans="2:25" x14ac:dyDescent="0.3">
      <c r="B217" s="22">
        <f>'Calculs T1a'!B217</f>
        <v>0</v>
      </c>
      <c r="C217" s="19" t="str">
        <f>'Calculs T1a'!C217</f>
        <v>x</v>
      </c>
      <c r="D217" s="19"/>
      <c r="E217" s="19"/>
      <c r="F217" s="19"/>
      <c r="G217" s="19"/>
      <c r="H217" s="19"/>
      <c r="I217" s="19"/>
      <c r="J217" s="30"/>
      <c r="K217" s="31"/>
      <c r="L217" s="31"/>
      <c r="M217" s="31"/>
      <c r="N217" s="45"/>
      <c r="V217" s="7"/>
      <c r="Y217" s="7"/>
    </row>
    <row r="218" spans="2:25" x14ac:dyDescent="0.3">
      <c r="B218" s="22">
        <f>'Calculs T1a'!B218</f>
        <v>0</v>
      </c>
      <c r="C218" s="19" t="str">
        <f>'Calculs T1a'!C218</f>
        <v>x</v>
      </c>
      <c r="D218" s="19"/>
      <c r="E218" s="19"/>
      <c r="F218" s="19"/>
      <c r="G218" s="19"/>
      <c r="H218" s="19"/>
      <c r="I218" s="19"/>
      <c r="J218" s="30"/>
      <c r="K218" s="31"/>
      <c r="L218" s="31"/>
      <c r="M218" s="31"/>
      <c r="N218" s="45"/>
      <c r="V218" s="7"/>
      <c r="Y218" s="7"/>
    </row>
    <row r="219" spans="2:25" x14ac:dyDescent="0.3">
      <c r="B219" s="22">
        <f>'Calculs T1a'!B219</f>
        <v>0</v>
      </c>
      <c r="C219" s="19" t="str">
        <f>'Calculs T1a'!C219</f>
        <v>x</v>
      </c>
      <c r="D219" s="19"/>
      <c r="E219" s="19"/>
      <c r="F219" s="19"/>
      <c r="G219" s="19"/>
      <c r="H219" s="19"/>
      <c r="I219" s="19"/>
      <c r="J219" s="30"/>
      <c r="K219" s="31"/>
      <c r="L219" s="31"/>
      <c r="M219" s="31"/>
      <c r="N219" s="45"/>
      <c r="V219" s="7"/>
      <c r="Y219" s="7"/>
    </row>
    <row r="220" spans="2:25" x14ac:dyDescent="0.3">
      <c r="B220" s="22">
        <f>'Calculs T1a'!B220</f>
        <v>0</v>
      </c>
      <c r="C220" s="19" t="str">
        <f>'Calculs T1a'!C220</f>
        <v>x</v>
      </c>
      <c r="D220" s="19"/>
      <c r="E220" s="19"/>
      <c r="F220" s="19"/>
      <c r="G220" s="19"/>
      <c r="H220" s="19"/>
      <c r="I220" s="19"/>
      <c r="J220" s="30"/>
      <c r="K220" s="31"/>
      <c r="L220" s="31"/>
      <c r="M220" s="31"/>
      <c r="N220" s="45"/>
      <c r="V220" s="7"/>
      <c r="Y220" s="7"/>
    </row>
    <row r="221" spans="2:25" x14ac:dyDescent="0.3">
      <c r="B221" s="22">
        <f>'Calculs T1a'!B221</f>
        <v>0</v>
      </c>
      <c r="C221" s="19" t="str">
        <f>'Calculs T1a'!C221</f>
        <v>x</v>
      </c>
      <c r="D221" s="19"/>
      <c r="E221" s="19"/>
      <c r="F221" s="19"/>
      <c r="G221" s="19"/>
      <c r="H221" s="19"/>
      <c r="I221" s="19"/>
      <c r="J221" s="30"/>
      <c r="K221" s="31"/>
      <c r="L221" s="31"/>
      <c r="M221" s="31"/>
      <c r="N221" s="45"/>
      <c r="V221" s="7"/>
      <c r="Y221" s="7"/>
    </row>
    <row r="222" spans="2:25" x14ac:dyDescent="0.3">
      <c r="B222" s="22">
        <f>'Calculs T1a'!B222</f>
        <v>0</v>
      </c>
      <c r="C222" s="19" t="str">
        <f>'Calculs T1a'!C222</f>
        <v>x</v>
      </c>
      <c r="D222" s="19"/>
      <c r="E222" s="19"/>
      <c r="F222" s="19"/>
      <c r="G222" s="19"/>
      <c r="H222" s="19"/>
      <c r="I222" s="19"/>
      <c r="J222" s="30"/>
      <c r="K222" s="31"/>
      <c r="L222" s="31"/>
      <c r="M222" s="31"/>
      <c r="N222" s="45"/>
      <c r="V222" s="7"/>
      <c r="Y222" s="7"/>
    </row>
    <row r="223" spans="2:25" x14ac:dyDescent="0.3">
      <c r="B223" s="22">
        <f>'Calculs T1a'!B223</f>
        <v>0</v>
      </c>
      <c r="C223" s="19" t="str">
        <f>'Calculs T1a'!C223</f>
        <v>x</v>
      </c>
      <c r="D223" s="19"/>
      <c r="E223" s="19"/>
      <c r="F223" s="19"/>
      <c r="G223" s="19"/>
      <c r="H223" s="19"/>
      <c r="I223" s="19"/>
      <c r="J223" s="30"/>
      <c r="K223" s="31"/>
      <c r="L223" s="31"/>
      <c r="M223" s="31"/>
      <c r="N223" s="45"/>
      <c r="V223" s="7"/>
      <c r="Y223" s="7"/>
    </row>
    <row r="224" spans="2:25" x14ac:dyDescent="0.3">
      <c r="B224" s="22">
        <f>'Calculs T1a'!B224</f>
        <v>0</v>
      </c>
      <c r="C224" s="19" t="str">
        <f>'Calculs T1a'!C224</f>
        <v>x</v>
      </c>
      <c r="D224" s="19"/>
      <c r="E224" s="19"/>
      <c r="F224" s="19"/>
      <c r="G224" s="19"/>
      <c r="H224" s="19"/>
      <c r="I224" s="19"/>
      <c r="J224" s="30"/>
      <c r="K224" s="31"/>
      <c r="L224" s="31"/>
      <c r="M224" s="31"/>
      <c r="N224" s="45"/>
      <c r="V224" s="7"/>
      <c r="Y224" s="7"/>
    </row>
    <row r="225" spans="2:25" x14ac:dyDescent="0.3">
      <c r="B225" s="22">
        <f>'Calculs T1a'!B225</f>
        <v>0</v>
      </c>
      <c r="C225" s="19" t="str">
        <f>'Calculs T1a'!C225</f>
        <v>x</v>
      </c>
      <c r="D225" s="19"/>
      <c r="E225" s="19"/>
      <c r="F225" s="19"/>
      <c r="G225" s="19"/>
      <c r="H225" s="19"/>
      <c r="I225" s="19"/>
      <c r="J225" s="30"/>
      <c r="K225" s="31"/>
      <c r="L225" s="31"/>
      <c r="M225" s="31"/>
      <c r="N225" s="45"/>
      <c r="V225" s="7"/>
      <c r="Y225" s="7"/>
    </row>
    <row r="226" spans="2:25" x14ac:dyDescent="0.3">
      <c r="B226" s="22">
        <f>'Calculs T1a'!B226</f>
        <v>0</v>
      </c>
      <c r="C226" s="19" t="str">
        <f>'Calculs T1a'!C226</f>
        <v>x</v>
      </c>
      <c r="D226" s="19"/>
      <c r="E226" s="19"/>
      <c r="F226" s="19"/>
      <c r="G226" s="19"/>
      <c r="H226" s="19"/>
      <c r="I226" s="19"/>
      <c r="J226" s="30"/>
      <c r="K226" s="31"/>
      <c r="L226" s="31"/>
      <c r="M226" s="31"/>
      <c r="N226" s="45"/>
      <c r="V226" s="7"/>
      <c r="Y226" s="7"/>
    </row>
    <row r="227" spans="2:25" x14ac:dyDescent="0.3">
      <c r="B227" s="22">
        <f>'Calculs T1a'!B227</f>
        <v>0</v>
      </c>
      <c r="C227" s="19" t="str">
        <f>'Calculs T1a'!C227</f>
        <v>x</v>
      </c>
      <c r="D227" s="19"/>
      <c r="E227" s="19"/>
      <c r="F227" s="19"/>
      <c r="G227" s="19"/>
      <c r="H227" s="19"/>
      <c r="I227" s="19"/>
      <c r="J227" s="30"/>
      <c r="K227" s="31"/>
      <c r="L227" s="31"/>
      <c r="M227" s="31"/>
      <c r="N227" s="45"/>
      <c r="V227" s="7"/>
      <c r="Y227" s="7"/>
    </row>
    <row r="228" spans="2:25" x14ac:dyDescent="0.3">
      <c r="B228" s="22">
        <f>'Calculs T1a'!B228</f>
        <v>0</v>
      </c>
      <c r="C228" s="19" t="str">
        <f>'Calculs T1a'!C228</f>
        <v>x</v>
      </c>
      <c r="D228" s="19"/>
      <c r="E228" s="19"/>
      <c r="F228" s="19"/>
      <c r="G228" s="19"/>
      <c r="H228" s="19"/>
      <c r="I228" s="19"/>
      <c r="J228" s="30"/>
      <c r="K228" s="31"/>
      <c r="L228" s="31"/>
      <c r="M228" s="31"/>
      <c r="N228" s="45"/>
      <c r="V228" s="7"/>
      <c r="Y228" s="7"/>
    </row>
    <row r="229" spans="2:25" x14ac:dyDescent="0.3">
      <c r="B229" s="22">
        <f>'Calculs T1a'!B229</f>
        <v>0</v>
      </c>
      <c r="C229" s="19" t="str">
        <f>'Calculs T1a'!C229</f>
        <v>x</v>
      </c>
      <c r="D229" s="19"/>
      <c r="E229" s="19"/>
      <c r="F229" s="19"/>
      <c r="G229" s="19"/>
      <c r="H229" s="19"/>
      <c r="I229" s="19"/>
      <c r="J229" s="30"/>
      <c r="K229" s="31"/>
      <c r="L229" s="31"/>
      <c r="M229" s="31"/>
      <c r="N229" s="45"/>
      <c r="V229" s="7"/>
      <c r="Y229" s="7"/>
    </row>
    <row r="230" spans="2:25" x14ac:dyDescent="0.3">
      <c r="B230" s="22">
        <f>'Calculs T1a'!B230</f>
        <v>0</v>
      </c>
      <c r="C230" s="19" t="str">
        <f>'Calculs T1a'!C230</f>
        <v>x</v>
      </c>
      <c r="D230" s="19"/>
      <c r="E230" s="19"/>
      <c r="F230" s="19"/>
      <c r="G230" s="19"/>
      <c r="H230" s="19"/>
      <c r="I230" s="19"/>
      <c r="J230" s="30"/>
      <c r="K230" s="31"/>
      <c r="L230" s="31"/>
      <c r="M230" s="31"/>
      <c r="N230" s="45"/>
      <c r="V230" s="7"/>
      <c r="Y230" s="7"/>
    </row>
    <row r="231" spans="2:25" x14ac:dyDescent="0.3">
      <c r="B231" s="22">
        <f>'Calculs T1a'!B231</f>
        <v>0</v>
      </c>
      <c r="C231" s="19" t="str">
        <f>'Calculs T1a'!C231</f>
        <v>x</v>
      </c>
      <c r="D231" s="19"/>
      <c r="E231" s="19"/>
      <c r="F231" s="19"/>
      <c r="G231" s="19"/>
      <c r="H231" s="19"/>
      <c r="I231" s="19"/>
      <c r="J231" s="30"/>
      <c r="K231" s="31"/>
      <c r="L231" s="31"/>
      <c r="M231" s="31"/>
      <c r="N231" s="45"/>
      <c r="V231" s="7"/>
      <c r="Y231" s="7"/>
    </row>
    <row r="232" spans="2:25" x14ac:dyDescent="0.3">
      <c r="B232" s="22">
        <f>'Calculs T1a'!B232</f>
        <v>0</v>
      </c>
      <c r="C232" s="19" t="str">
        <f>'Calculs T1a'!C232</f>
        <v>x</v>
      </c>
      <c r="D232" s="19"/>
      <c r="E232" s="19"/>
      <c r="F232" s="19"/>
      <c r="G232" s="19"/>
      <c r="H232" s="19"/>
      <c r="I232" s="19"/>
      <c r="J232" s="30"/>
      <c r="K232" s="31"/>
      <c r="L232" s="31"/>
      <c r="M232" s="31"/>
      <c r="N232" s="45"/>
      <c r="V232" s="7"/>
      <c r="Y232" s="7"/>
    </row>
    <row r="233" spans="2:25" x14ac:dyDescent="0.3">
      <c r="B233" s="22">
        <f>'Calculs T1a'!B233</f>
        <v>0</v>
      </c>
      <c r="C233" s="19" t="str">
        <f>'Calculs T1a'!C233</f>
        <v>x</v>
      </c>
      <c r="D233" s="19"/>
      <c r="E233" s="19"/>
      <c r="F233" s="19"/>
      <c r="G233" s="19"/>
      <c r="H233" s="19"/>
      <c r="I233" s="19"/>
      <c r="J233" s="30"/>
      <c r="K233" s="31"/>
      <c r="L233" s="31"/>
      <c r="M233" s="31"/>
      <c r="N233" s="45"/>
      <c r="V233" s="7"/>
      <c r="Y233" s="7"/>
    </row>
    <row r="234" spans="2:25" x14ac:dyDescent="0.3">
      <c r="B234" s="22">
        <f>'Calculs T1a'!B234</f>
        <v>0</v>
      </c>
      <c r="C234" s="19" t="str">
        <f>'Calculs T1a'!C234</f>
        <v>x</v>
      </c>
      <c r="D234" s="19"/>
      <c r="E234" s="19"/>
      <c r="F234" s="19"/>
      <c r="G234" s="19"/>
      <c r="H234" s="19"/>
      <c r="I234" s="19"/>
      <c r="J234" s="30"/>
      <c r="K234" s="31"/>
      <c r="L234" s="31"/>
      <c r="M234" s="31"/>
      <c r="N234" s="45"/>
      <c r="V234" s="7"/>
      <c r="Y234" s="7"/>
    </row>
    <row r="235" spans="2:25" x14ac:dyDescent="0.3">
      <c r="B235" s="22">
        <f>'Calculs T1a'!B235</f>
        <v>0</v>
      </c>
      <c r="C235" s="19" t="str">
        <f>'Calculs T1a'!C235</f>
        <v>x</v>
      </c>
      <c r="D235" s="19"/>
      <c r="E235" s="19"/>
      <c r="F235" s="19"/>
      <c r="G235" s="19"/>
      <c r="H235" s="19"/>
      <c r="I235" s="19"/>
      <c r="J235" s="30"/>
      <c r="K235" s="31"/>
      <c r="L235" s="31"/>
      <c r="M235" s="31"/>
      <c r="N235" s="45"/>
      <c r="V235" s="7"/>
      <c r="Y235" s="7"/>
    </row>
    <row r="236" spans="2:25" x14ac:dyDescent="0.3">
      <c r="B236" s="22">
        <f>'Calculs T1a'!B236</f>
        <v>0</v>
      </c>
      <c r="C236" s="19" t="str">
        <f>'Calculs T1a'!C236</f>
        <v>x</v>
      </c>
      <c r="D236" s="19"/>
      <c r="E236" s="19"/>
      <c r="F236" s="19"/>
      <c r="G236" s="19"/>
      <c r="H236" s="19"/>
      <c r="I236" s="19"/>
      <c r="J236" s="30"/>
      <c r="K236" s="31"/>
      <c r="L236" s="31"/>
      <c r="M236" s="31"/>
      <c r="N236" s="45"/>
      <c r="V236" s="7"/>
      <c r="Y236" s="7"/>
    </row>
    <row r="237" spans="2:25" x14ac:dyDescent="0.3">
      <c r="B237" s="22">
        <f>'Calculs T1a'!B237</f>
        <v>0</v>
      </c>
      <c r="C237" s="19" t="str">
        <f>'Calculs T1a'!C237</f>
        <v>x</v>
      </c>
      <c r="D237" s="19"/>
      <c r="E237" s="19"/>
      <c r="F237" s="19"/>
      <c r="G237" s="19"/>
      <c r="H237" s="19"/>
      <c r="I237" s="19"/>
      <c r="J237" s="30"/>
      <c r="K237" s="31"/>
      <c r="L237" s="31"/>
      <c r="M237" s="31"/>
      <c r="N237" s="45"/>
      <c r="V237" s="7"/>
      <c r="Y237" s="7"/>
    </row>
    <row r="238" spans="2:25" x14ac:dyDescent="0.3">
      <c r="B238" s="22">
        <f>'Calculs T1a'!B238</f>
        <v>0</v>
      </c>
      <c r="C238" s="19" t="str">
        <f>'Calculs T1a'!C238</f>
        <v>x</v>
      </c>
      <c r="D238" s="19"/>
      <c r="E238" s="19"/>
      <c r="F238" s="19"/>
      <c r="G238" s="19"/>
      <c r="H238" s="19"/>
      <c r="I238" s="19"/>
      <c r="J238" s="30"/>
      <c r="K238" s="31"/>
      <c r="L238" s="31"/>
      <c r="M238" s="31"/>
      <c r="N238" s="45"/>
      <c r="V238" s="7"/>
      <c r="Y238" s="7"/>
    </row>
    <row r="239" spans="2:25" x14ac:dyDescent="0.3">
      <c r="B239" s="22">
        <f>'Calculs T1a'!B239</f>
        <v>0</v>
      </c>
      <c r="C239" s="19" t="str">
        <f>'Calculs T1a'!C239</f>
        <v>x</v>
      </c>
      <c r="D239" s="19"/>
      <c r="E239" s="19"/>
      <c r="F239" s="19"/>
      <c r="G239" s="19"/>
      <c r="H239" s="19"/>
      <c r="I239" s="19"/>
      <c r="J239" s="30"/>
      <c r="K239" s="31"/>
      <c r="L239" s="31"/>
      <c r="M239" s="31"/>
      <c r="N239" s="45"/>
      <c r="V239" s="7"/>
      <c r="Y239" s="7"/>
    </row>
    <row r="240" spans="2:25" x14ac:dyDescent="0.3">
      <c r="B240" s="22">
        <f>'Calculs T1a'!B240</f>
        <v>0</v>
      </c>
      <c r="C240" s="19" t="str">
        <f>'Calculs T1a'!C240</f>
        <v>x</v>
      </c>
      <c r="D240" s="19"/>
      <c r="E240" s="19"/>
      <c r="F240" s="19"/>
      <c r="G240" s="19"/>
      <c r="H240" s="19"/>
      <c r="I240" s="19"/>
      <c r="J240" s="30"/>
      <c r="K240" s="31"/>
      <c r="L240" s="31"/>
      <c r="M240" s="31"/>
      <c r="N240" s="45"/>
      <c r="V240" s="7"/>
      <c r="Y240" s="7"/>
    </row>
    <row r="241" spans="2:25" x14ac:dyDescent="0.3">
      <c r="B241" s="22">
        <f>'Calculs T1a'!B241</f>
        <v>0</v>
      </c>
      <c r="C241" s="19" t="str">
        <f>'Calculs T1a'!C241</f>
        <v>x</v>
      </c>
      <c r="D241" s="19"/>
      <c r="E241" s="19"/>
      <c r="F241" s="19"/>
      <c r="G241" s="19"/>
      <c r="H241" s="19"/>
      <c r="I241" s="19"/>
      <c r="J241" s="30"/>
      <c r="K241" s="31"/>
      <c r="L241" s="31"/>
      <c r="M241" s="31"/>
      <c r="N241" s="45"/>
      <c r="V241" s="7"/>
      <c r="Y241" s="7"/>
    </row>
    <row r="242" spans="2:25" x14ac:dyDescent="0.3">
      <c r="B242" s="22">
        <f>'Calculs T1a'!B242</f>
        <v>0</v>
      </c>
      <c r="C242" s="19" t="str">
        <f>'Calculs T1a'!C242</f>
        <v>x</v>
      </c>
      <c r="D242" s="19"/>
      <c r="E242" s="19"/>
      <c r="F242" s="19"/>
      <c r="G242" s="19"/>
      <c r="H242" s="19"/>
      <c r="I242" s="19"/>
      <c r="J242" s="30"/>
      <c r="K242" s="31"/>
      <c r="L242" s="31"/>
      <c r="M242" s="31"/>
      <c r="N242" s="45"/>
      <c r="V242" s="7"/>
      <c r="Y242" s="7"/>
    </row>
    <row r="243" spans="2:25" x14ac:dyDescent="0.3">
      <c r="B243" s="22">
        <f>'Calculs T1a'!B243</f>
        <v>0</v>
      </c>
      <c r="C243" s="19" t="str">
        <f>'Calculs T1a'!C243</f>
        <v>x</v>
      </c>
      <c r="D243" s="19"/>
      <c r="E243" s="19"/>
      <c r="F243" s="19"/>
      <c r="G243" s="19"/>
      <c r="H243" s="19"/>
      <c r="I243" s="19"/>
      <c r="J243" s="30"/>
      <c r="K243" s="31"/>
      <c r="L243" s="31"/>
      <c r="M243" s="31"/>
      <c r="N243" s="45"/>
      <c r="V243" s="7"/>
      <c r="Y243" s="7"/>
    </row>
    <row r="244" spans="2:25" x14ac:dyDescent="0.3">
      <c r="B244" s="22">
        <f>'Calculs T1a'!B244</f>
        <v>0</v>
      </c>
      <c r="C244" s="19" t="str">
        <f>'Calculs T1a'!C244</f>
        <v>x</v>
      </c>
      <c r="D244" s="19"/>
      <c r="E244" s="19"/>
      <c r="F244" s="19"/>
      <c r="G244" s="19"/>
      <c r="H244" s="19"/>
      <c r="I244" s="19"/>
      <c r="J244" s="30"/>
      <c r="K244" s="31"/>
      <c r="L244" s="31"/>
      <c r="M244" s="31"/>
      <c r="N244" s="45"/>
      <c r="V244" s="7"/>
      <c r="Y244" s="7"/>
    </row>
    <row r="245" spans="2:25" x14ac:dyDescent="0.3">
      <c r="B245" s="22">
        <f>'Calculs T1a'!B245</f>
        <v>0</v>
      </c>
      <c r="C245" s="19" t="str">
        <f>'Calculs T1a'!C245</f>
        <v>x</v>
      </c>
      <c r="D245" s="19"/>
      <c r="E245" s="19"/>
      <c r="F245" s="19"/>
      <c r="G245" s="19"/>
      <c r="H245" s="19"/>
      <c r="I245" s="19"/>
      <c r="J245" s="30"/>
      <c r="K245" s="31"/>
      <c r="L245" s="31"/>
      <c r="M245" s="31"/>
      <c r="N245" s="45"/>
      <c r="V245" s="7"/>
      <c r="Y245" s="7"/>
    </row>
    <row r="246" spans="2:25" x14ac:dyDescent="0.3">
      <c r="B246" s="22">
        <f>'Calculs T1a'!B246</f>
        <v>0</v>
      </c>
      <c r="C246" s="19" t="str">
        <f>'Calculs T1a'!C246</f>
        <v>x</v>
      </c>
      <c r="D246" s="19"/>
      <c r="E246" s="19"/>
      <c r="F246" s="19"/>
      <c r="G246" s="19"/>
      <c r="H246" s="19"/>
      <c r="I246" s="19"/>
      <c r="J246" s="30"/>
      <c r="K246" s="31"/>
      <c r="L246" s="31"/>
      <c r="M246" s="31"/>
      <c r="N246" s="45"/>
      <c r="V246" s="7"/>
      <c r="Y246" s="7"/>
    </row>
    <row r="247" spans="2:25" x14ac:dyDescent="0.3">
      <c r="B247" s="22">
        <f>'Calculs T1a'!B247</f>
        <v>0</v>
      </c>
      <c r="C247" s="19" t="str">
        <f>'Calculs T1a'!C247</f>
        <v>x</v>
      </c>
      <c r="D247" s="19"/>
      <c r="E247" s="19"/>
      <c r="F247" s="19"/>
      <c r="G247" s="19"/>
      <c r="H247" s="19"/>
      <c r="I247" s="19"/>
      <c r="J247" s="30"/>
      <c r="K247" s="31"/>
      <c r="L247" s="31"/>
      <c r="M247" s="31"/>
      <c r="N247" s="45"/>
      <c r="V247" s="7"/>
      <c r="Y247" s="7"/>
    </row>
    <row r="248" spans="2:25" x14ac:dyDescent="0.3">
      <c r="B248" s="22">
        <f>'Calculs T1a'!B248</f>
        <v>0</v>
      </c>
      <c r="C248" s="19" t="str">
        <f>'Calculs T1a'!C248</f>
        <v>x</v>
      </c>
      <c r="D248" s="19"/>
      <c r="E248" s="19"/>
      <c r="F248" s="19"/>
      <c r="G248" s="19"/>
      <c r="H248" s="19"/>
      <c r="I248" s="19"/>
      <c r="J248" s="30"/>
      <c r="K248" s="31"/>
      <c r="L248" s="31"/>
      <c r="M248" s="31"/>
      <c r="N248" s="45"/>
      <c r="V248" s="7"/>
      <c r="Y248" s="7"/>
    </row>
    <row r="249" spans="2:25" x14ac:dyDescent="0.3">
      <c r="B249" s="22">
        <f>'Calculs T1a'!B249</f>
        <v>0</v>
      </c>
      <c r="C249" s="19" t="str">
        <f>'Calculs T1a'!C249</f>
        <v>x</v>
      </c>
      <c r="D249" s="19"/>
      <c r="E249" s="19"/>
      <c r="F249" s="19"/>
      <c r="G249" s="19"/>
      <c r="H249" s="19"/>
      <c r="I249" s="19"/>
      <c r="J249" s="30"/>
      <c r="K249" s="31"/>
      <c r="L249" s="31"/>
      <c r="M249" s="31"/>
      <c r="N249" s="45"/>
      <c r="V249" s="7"/>
      <c r="Y249" s="7"/>
    </row>
    <row r="250" spans="2:25" x14ac:dyDescent="0.3">
      <c r="B250" s="22">
        <f>'Calculs T1a'!B250</f>
        <v>0</v>
      </c>
      <c r="C250" s="19" t="str">
        <f>'Calculs T1a'!C250</f>
        <v>x</v>
      </c>
      <c r="D250" s="19"/>
      <c r="E250" s="19"/>
      <c r="F250" s="19"/>
      <c r="G250" s="19"/>
      <c r="H250" s="19"/>
      <c r="I250" s="19"/>
      <c r="J250" s="30"/>
      <c r="K250" s="31"/>
      <c r="L250" s="31"/>
      <c r="M250" s="31"/>
      <c r="N250" s="45"/>
      <c r="V250" s="7"/>
      <c r="Y250" s="7"/>
    </row>
    <row r="251" spans="2:25" x14ac:dyDescent="0.3">
      <c r="B251" s="22">
        <f>'Calculs T1a'!B251</f>
        <v>0</v>
      </c>
      <c r="C251" s="19" t="str">
        <f>'Calculs T1a'!C251</f>
        <v>x</v>
      </c>
      <c r="D251" s="19"/>
      <c r="E251" s="19"/>
      <c r="F251" s="19"/>
      <c r="G251" s="19"/>
      <c r="H251" s="19"/>
      <c r="I251" s="19"/>
      <c r="J251" s="30"/>
      <c r="K251" s="31"/>
      <c r="L251" s="31"/>
      <c r="M251" s="31"/>
      <c r="N251" s="45"/>
      <c r="V251" s="7"/>
      <c r="Y251" s="7"/>
    </row>
    <row r="252" spans="2:25" x14ac:dyDescent="0.3">
      <c r="B252" s="22">
        <f>'Calculs T1a'!B252</f>
        <v>0</v>
      </c>
      <c r="C252" s="19" t="str">
        <f>'Calculs T1a'!C252</f>
        <v>x</v>
      </c>
      <c r="D252" s="19"/>
      <c r="E252" s="19"/>
      <c r="F252" s="19"/>
      <c r="G252" s="19"/>
      <c r="H252" s="19"/>
      <c r="I252" s="19"/>
      <c r="J252" s="30"/>
      <c r="K252" s="31"/>
      <c r="L252" s="31"/>
      <c r="M252" s="31"/>
      <c r="N252" s="45"/>
      <c r="V252" s="7"/>
      <c r="Y252" s="7"/>
    </row>
    <row r="253" spans="2:25" x14ac:dyDescent="0.3">
      <c r="B253" s="22">
        <f>'Calculs T1a'!B253</f>
        <v>0</v>
      </c>
      <c r="C253" s="19" t="str">
        <f>'Calculs T1a'!C253</f>
        <v>x</v>
      </c>
      <c r="D253" s="19"/>
      <c r="E253" s="19"/>
      <c r="F253" s="19"/>
      <c r="G253" s="19"/>
      <c r="H253" s="19"/>
      <c r="I253" s="19"/>
      <c r="J253" s="30"/>
      <c r="K253" s="31"/>
      <c r="L253" s="31"/>
      <c r="M253" s="31"/>
      <c r="N253" s="45"/>
      <c r="V253" s="7"/>
      <c r="Y253" s="7"/>
    </row>
    <row r="254" spans="2:25" x14ac:dyDescent="0.3">
      <c r="B254" s="22">
        <f>'Calculs T1a'!B254</f>
        <v>0</v>
      </c>
      <c r="C254" s="19" t="str">
        <f>'Calculs T1a'!C254</f>
        <v>x</v>
      </c>
      <c r="D254" s="19"/>
      <c r="E254" s="19"/>
      <c r="F254" s="19"/>
      <c r="G254" s="19"/>
      <c r="H254" s="19"/>
      <c r="I254" s="19"/>
      <c r="J254" s="30"/>
      <c r="K254" s="31"/>
      <c r="L254" s="31"/>
      <c r="M254" s="31"/>
      <c r="N254" s="45"/>
      <c r="V254" s="7"/>
      <c r="Y254" s="7"/>
    </row>
    <row r="255" spans="2:25" x14ac:dyDescent="0.3">
      <c r="B255" s="22">
        <f>'Calculs T1a'!B255</f>
        <v>0</v>
      </c>
      <c r="C255" s="19" t="str">
        <f>'Calculs T1a'!C255</f>
        <v>x</v>
      </c>
      <c r="D255" s="19"/>
      <c r="E255" s="19"/>
      <c r="F255" s="19"/>
      <c r="G255" s="19"/>
      <c r="H255" s="19"/>
      <c r="I255" s="19"/>
      <c r="J255" s="30"/>
      <c r="K255" s="31"/>
      <c r="L255" s="31"/>
      <c r="M255" s="31"/>
      <c r="N255" s="45"/>
      <c r="V255" s="7"/>
      <c r="Y255" s="7"/>
    </row>
    <row r="256" spans="2:25" x14ac:dyDescent="0.3">
      <c r="B256" s="22">
        <f>'Calculs T1a'!B256</f>
        <v>0</v>
      </c>
      <c r="C256" s="19" t="str">
        <f>'Calculs T1a'!C256</f>
        <v>x</v>
      </c>
      <c r="D256" s="19"/>
      <c r="E256" s="19"/>
      <c r="F256" s="19"/>
      <c r="G256" s="19"/>
      <c r="H256" s="19"/>
      <c r="I256" s="19"/>
      <c r="J256" s="30"/>
      <c r="K256" s="31"/>
      <c r="L256" s="31"/>
      <c r="M256" s="31"/>
      <c r="N256" s="45"/>
      <c r="V256" s="7"/>
      <c r="Y256" s="7"/>
    </row>
    <row r="257" spans="2:25" x14ac:dyDescent="0.3">
      <c r="B257" s="22">
        <f>'Calculs T1a'!B257</f>
        <v>0</v>
      </c>
      <c r="C257" s="19" t="str">
        <f>'Calculs T1a'!C257</f>
        <v>x</v>
      </c>
      <c r="D257" s="19"/>
      <c r="E257" s="19"/>
      <c r="F257" s="19"/>
      <c r="G257" s="19"/>
      <c r="H257" s="19"/>
      <c r="I257" s="19"/>
      <c r="J257" s="30"/>
      <c r="K257" s="31"/>
      <c r="L257" s="31"/>
      <c r="M257" s="31"/>
      <c r="N257" s="45"/>
      <c r="V257" s="7"/>
      <c r="Y257" s="7"/>
    </row>
    <row r="258" spans="2:25" x14ac:dyDescent="0.3">
      <c r="B258" s="22">
        <f>'Calculs T1a'!B258</f>
        <v>0</v>
      </c>
      <c r="C258" s="19" t="str">
        <f>'Calculs T1a'!C258</f>
        <v>x</v>
      </c>
      <c r="D258" s="19"/>
      <c r="E258" s="19"/>
      <c r="F258" s="19"/>
      <c r="G258" s="19"/>
      <c r="H258" s="19"/>
      <c r="I258" s="19"/>
      <c r="J258" s="30"/>
      <c r="K258" s="31"/>
      <c r="L258" s="31"/>
      <c r="M258" s="31"/>
      <c r="N258" s="45"/>
      <c r="V258" s="7"/>
      <c r="Y258" s="7"/>
    </row>
    <row r="259" spans="2:25" x14ac:dyDescent="0.3">
      <c r="B259" s="22">
        <f>'Calculs T1a'!B259</f>
        <v>0</v>
      </c>
      <c r="C259" s="19" t="str">
        <f>'Calculs T1a'!C259</f>
        <v>x</v>
      </c>
      <c r="D259" s="19"/>
      <c r="E259" s="19"/>
      <c r="F259" s="19"/>
      <c r="G259" s="19"/>
      <c r="H259" s="19"/>
      <c r="I259" s="19"/>
      <c r="J259" s="30"/>
      <c r="K259" s="31"/>
      <c r="L259" s="31"/>
      <c r="M259" s="31"/>
      <c r="N259" s="45"/>
      <c r="V259" s="7"/>
      <c r="Y259" s="7"/>
    </row>
    <row r="260" spans="2:25" x14ac:dyDescent="0.3">
      <c r="B260" s="22">
        <f>'Calculs T1a'!B260</f>
        <v>0</v>
      </c>
      <c r="C260" s="19" t="str">
        <f>'Calculs T1a'!C260</f>
        <v>x</v>
      </c>
      <c r="D260" s="19"/>
      <c r="E260" s="19"/>
      <c r="F260" s="19"/>
      <c r="G260" s="19"/>
      <c r="H260" s="19"/>
      <c r="I260" s="19"/>
      <c r="J260" s="30"/>
      <c r="K260" s="31"/>
      <c r="L260" s="31"/>
      <c r="M260" s="31"/>
      <c r="N260" s="45"/>
      <c r="V260" s="7"/>
      <c r="Y260" s="7"/>
    </row>
    <row r="261" spans="2:25" x14ac:dyDescent="0.3">
      <c r="B261" s="22">
        <f>'Calculs T1a'!B261</f>
        <v>0</v>
      </c>
      <c r="C261" s="19" t="str">
        <f>'Calculs T1a'!C261</f>
        <v>x</v>
      </c>
      <c r="D261" s="19"/>
      <c r="E261" s="19"/>
      <c r="F261" s="19"/>
      <c r="G261" s="19"/>
      <c r="H261" s="19"/>
      <c r="I261" s="19"/>
      <c r="J261" s="30"/>
      <c r="K261" s="31"/>
      <c r="L261" s="31"/>
      <c r="M261" s="31"/>
      <c r="N261" s="45"/>
      <c r="V261" s="7"/>
      <c r="Y261" s="7"/>
    </row>
    <row r="262" spans="2:25" x14ac:dyDescent="0.3">
      <c r="B262" s="22">
        <f>'Calculs T1a'!B262</f>
        <v>0</v>
      </c>
      <c r="C262" s="19" t="str">
        <f>'Calculs T1a'!C262</f>
        <v>x</v>
      </c>
      <c r="D262" s="19"/>
      <c r="E262" s="19"/>
      <c r="F262" s="19"/>
      <c r="G262" s="19"/>
      <c r="H262" s="19"/>
      <c r="I262" s="19"/>
      <c r="J262" s="30"/>
      <c r="K262" s="31"/>
      <c r="L262" s="31"/>
      <c r="M262" s="31"/>
      <c r="N262" s="45"/>
      <c r="V262" s="7"/>
      <c r="Y262" s="7"/>
    </row>
    <row r="263" spans="2:25" x14ac:dyDescent="0.3">
      <c r="B263" s="22">
        <f>'Calculs T1a'!B263</f>
        <v>0</v>
      </c>
      <c r="C263" s="19" t="str">
        <f>'Calculs T1a'!C263</f>
        <v>x</v>
      </c>
      <c r="D263" s="19"/>
      <c r="E263" s="19"/>
      <c r="F263" s="19"/>
      <c r="G263" s="19"/>
      <c r="H263" s="19"/>
      <c r="I263" s="19"/>
      <c r="J263" s="30"/>
      <c r="K263" s="31"/>
      <c r="L263" s="31"/>
      <c r="M263" s="31"/>
      <c r="N263" s="45"/>
      <c r="V263" s="7"/>
      <c r="Y263" s="7"/>
    </row>
    <row r="264" spans="2:25" x14ac:dyDescent="0.3">
      <c r="B264" s="22">
        <f>'Calculs T1a'!B264</f>
        <v>0</v>
      </c>
      <c r="C264" s="19" t="str">
        <f>'Calculs T1a'!C264</f>
        <v>x</v>
      </c>
      <c r="D264" s="19"/>
      <c r="E264" s="19"/>
      <c r="F264" s="19"/>
      <c r="G264" s="19"/>
      <c r="H264" s="19"/>
      <c r="I264" s="19"/>
      <c r="J264" s="30"/>
      <c r="K264" s="31"/>
      <c r="L264" s="31"/>
      <c r="M264" s="31"/>
      <c r="N264" s="45"/>
      <c r="V264" s="7"/>
      <c r="Y264" s="7"/>
    </row>
    <row r="265" spans="2:25" x14ac:dyDescent="0.3">
      <c r="B265" s="22">
        <f>'Calculs T1a'!B265</f>
        <v>0</v>
      </c>
      <c r="C265" s="19" t="str">
        <f>'Calculs T1a'!C265</f>
        <v>x</v>
      </c>
      <c r="D265" s="19"/>
      <c r="E265" s="19"/>
      <c r="F265" s="19"/>
      <c r="G265" s="19"/>
      <c r="H265" s="19"/>
      <c r="I265" s="19"/>
      <c r="J265" s="30"/>
      <c r="K265" s="31"/>
      <c r="L265" s="31"/>
      <c r="M265" s="31"/>
      <c r="N265" s="45"/>
      <c r="V265" s="7"/>
      <c r="Y265" s="7"/>
    </row>
    <row r="266" spans="2:25" x14ac:dyDescent="0.3">
      <c r="B266" s="22">
        <f>'Calculs T1a'!B266</f>
        <v>0</v>
      </c>
      <c r="C266" s="19" t="str">
        <f>'Calculs T1a'!C266</f>
        <v>x</v>
      </c>
      <c r="D266" s="19"/>
      <c r="E266" s="19"/>
      <c r="F266" s="19"/>
      <c r="G266" s="19"/>
      <c r="H266" s="19"/>
      <c r="I266" s="19"/>
      <c r="J266" s="30"/>
      <c r="K266" s="31"/>
      <c r="L266" s="31"/>
      <c r="M266" s="31"/>
      <c r="N266" s="45"/>
      <c r="V266" s="7"/>
      <c r="Y266" s="7"/>
    </row>
    <row r="267" spans="2:25" x14ac:dyDescent="0.3">
      <c r="B267" s="22">
        <f>'Calculs T1a'!B267</f>
        <v>0</v>
      </c>
      <c r="C267" s="19" t="str">
        <f>'Calculs T1a'!C267</f>
        <v>x</v>
      </c>
      <c r="D267" s="19"/>
      <c r="E267" s="19"/>
      <c r="F267" s="19"/>
      <c r="G267" s="19"/>
      <c r="H267" s="19"/>
      <c r="I267" s="19"/>
      <c r="J267" s="30"/>
      <c r="K267" s="31"/>
      <c r="L267" s="31"/>
      <c r="M267" s="31"/>
      <c r="N267" s="45"/>
      <c r="V267" s="7"/>
      <c r="Y267" s="7"/>
    </row>
    <row r="268" spans="2:25" x14ac:dyDescent="0.3">
      <c r="B268" s="22">
        <f>'Calculs T1a'!B268</f>
        <v>0</v>
      </c>
      <c r="C268" s="19" t="str">
        <f>'Calculs T1a'!C268</f>
        <v>x</v>
      </c>
      <c r="D268" s="19"/>
      <c r="E268" s="19"/>
      <c r="F268" s="19"/>
      <c r="G268" s="19"/>
      <c r="H268" s="19"/>
      <c r="I268" s="19"/>
      <c r="J268" s="30"/>
      <c r="K268" s="31"/>
      <c r="L268" s="31"/>
      <c r="M268" s="31"/>
      <c r="N268" s="45"/>
      <c r="V268" s="7"/>
      <c r="Y268" s="7"/>
    </row>
    <row r="269" spans="2:25" x14ac:dyDescent="0.3">
      <c r="B269" s="22">
        <f>'Calculs T1a'!B269</f>
        <v>0</v>
      </c>
      <c r="C269" s="19" t="str">
        <f>'Calculs T1a'!C269</f>
        <v>x</v>
      </c>
      <c r="D269" s="19"/>
      <c r="E269" s="19"/>
      <c r="F269" s="19"/>
      <c r="G269" s="19"/>
      <c r="H269" s="19"/>
      <c r="I269" s="19"/>
      <c r="J269" s="30"/>
      <c r="K269" s="31"/>
      <c r="L269" s="31"/>
      <c r="M269" s="31"/>
      <c r="N269" s="45"/>
      <c r="V269" s="7"/>
      <c r="Y269" s="7"/>
    </row>
    <row r="270" spans="2:25" x14ac:dyDescent="0.3">
      <c r="B270" s="22">
        <f>'Calculs T1a'!B270</f>
        <v>0</v>
      </c>
      <c r="C270" s="19" t="str">
        <f>'Calculs T1a'!C270</f>
        <v>x</v>
      </c>
      <c r="D270" s="19"/>
      <c r="E270" s="19"/>
      <c r="F270" s="19"/>
      <c r="G270" s="19"/>
      <c r="H270" s="19"/>
      <c r="I270" s="19"/>
      <c r="J270" s="30"/>
      <c r="K270" s="31"/>
      <c r="L270" s="31"/>
      <c r="M270" s="31"/>
      <c r="N270" s="45"/>
      <c r="V270" s="7"/>
      <c r="Y270" s="7"/>
    </row>
    <row r="271" spans="2:25" x14ac:dyDescent="0.3">
      <c r="B271" s="22">
        <f>'Calculs T1a'!B271</f>
        <v>0</v>
      </c>
      <c r="C271" s="19" t="str">
        <f>'Calculs T1a'!C271</f>
        <v>x</v>
      </c>
      <c r="D271" s="19"/>
      <c r="E271" s="19"/>
      <c r="F271" s="19"/>
      <c r="G271" s="19"/>
      <c r="H271" s="19"/>
      <c r="I271" s="19"/>
      <c r="J271" s="30"/>
      <c r="K271" s="31"/>
      <c r="L271" s="31"/>
      <c r="M271" s="31"/>
      <c r="N271" s="45"/>
      <c r="V271" s="7"/>
      <c r="Y271" s="7"/>
    </row>
    <row r="272" spans="2:25" x14ac:dyDescent="0.3">
      <c r="B272" s="22">
        <f>'Calculs T1a'!B272</f>
        <v>0</v>
      </c>
      <c r="C272" s="19" t="str">
        <f>'Calculs T1a'!C272</f>
        <v>x</v>
      </c>
      <c r="D272" s="19"/>
      <c r="E272" s="19"/>
      <c r="F272" s="19"/>
      <c r="G272" s="19"/>
      <c r="H272" s="19"/>
      <c r="I272" s="19"/>
      <c r="J272" s="30"/>
      <c r="K272" s="31"/>
      <c r="L272" s="31"/>
      <c r="M272" s="31"/>
      <c r="N272" s="45"/>
      <c r="V272" s="7"/>
      <c r="Y272" s="7"/>
    </row>
    <row r="273" spans="2:25" x14ac:dyDescent="0.3">
      <c r="B273" s="22">
        <f>'Calculs T1a'!B273</f>
        <v>0</v>
      </c>
      <c r="C273" s="19" t="str">
        <f>'Calculs T1a'!C273</f>
        <v>x</v>
      </c>
      <c r="D273" s="19"/>
      <c r="E273" s="19"/>
      <c r="F273" s="19"/>
      <c r="G273" s="19"/>
      <c r="H273" s="19"/>
      <c r="I273" s="19"/>
      <c r="J273" s="30"/>
      <c r="K273" s="31"/>
      <c r="L273" s="31"/>
      <c r="M273" s="31"/>
      <c r="N273" s="45"/>
      <c r="V273" s="7"/>
      <c r="Y273" s="7"/>
    </row>
    <row r="274" spans="2:25" x14ac:dyDescent="0.3">
      <c r="B274" s="22">
        <f>'Calculs T1a'!B274</f>
        <v>0</v>
      </c>
      <c r="C274" s="19" t="str">
        <f>'Calculs T1a'!C274</f>
        <v>x</v>
      </c>
      <c r="D274" s="19"/>
      <c r="E274" s="19"/>
      <c r="F274" s="19"/>
      <c r="G274" s="19"/>
      <c r="H274" s="19"/>
      <c r="I274" s="19"/>
      <c r="J274" s="30"/>
      <c r="K274" s="31"/>
      <c r="L274" s="31"/>
      <c r="M274" s="31"/>
      <c r="N274" s="45"/>
      <c r="V274" s="7"/>
      <c r="Y274" s="7"/>
    </row>
    <row r="275" spans="2:25" x14ac:dyDescent="0.3">
      <c r="B275" s="22">
        <f>'Calculs T1a'!B275</f>
        <v>0</v>
      </c>
      <c r="C275" s="19" t="str">
        <f>'Calculs T1a'!C275</f>
        <v>x</v>
      </c>
      <c r="D275" s="19"/>
      <c r="E275" s="19"/>
      <c r="F275" s="19"/>
      <c r="G275" s="19"/>
      <c r="H275" s="19"/>
      <c r="I275" s="19"/>
      <c r="J275" s="30"/>
      <c r="K275" s="31"/>
      <c r="L275" s="31"/>
      <c r="M275" s="31"/>
      <c r="N275" s="45"/>
      <c r="V275" s="7"/>
      <c r="Y275" s="7"/>
    </row>
    <row r="276" spans="2:25" x14ac:dyDescent="0.3">
      <c r="B276" s="22">
        <f>'Calculs T1a'!B276</f>
        <v>0</v>
      </c>
      <c r="C276" s="19" t="str">
        <f>'Calculs T1a'!C276</f>
        <v>x</v>
      </c>
      <c r="D276" s="19"/>
      <c r="E276" s="19"/>
      <c r="F276" s="19"/>
      <c r="G276" s="19"/>
      <c r="H276" s="19"/>
      <c r="I276" s="19"/>
      <c r="J276" s="30"/>
      <c r="K276" s="31"/>
      <c r="L276" s="31"/>
      <c r="M276" s="31"/>
      <c r="N276" s="45"/>
      <c r="V276" s="7"/>
      <c r="Y276" s="7"/>
    </row>
    <row r="277" spans="2:25" x14ac:dyDescent="0.3">
      <c r="B277" s="22">
        <f>'Calculs T1a'!B277</f>
        <v>0</v>
      </c>
      <c r="C277" s="19" t="str">
        <f>'Calculs T1a'!C277</f>
        <v>x</v>
      </c>
      <c r="D277" s="19"/>
      <c r="E277" s="19"/>
      <c r="F277" s="19"/>
      <c r="G277" s="19"/>
      <c r="H277" s="19"/>
      <c r="I277" s="19"/>
      <c r="J277" s="30"/>
      <c r="K277" s="31"/>
      <c r="L277" s="31"/>
      <c r="M277" s="31"/>
      <c r="N277" s="45"/>
      <c r="V277" s="7"/>
      <c r="Y277" s="7"/>
    </row>
    <row r="278" spans="2:25" x14ac:dyDescent="0.3">
      <c r="B278" s="22">
        <f>'Calculs T1a'!B278</f>
        <v>0</v>
      </c>
      <c r="C278" s="19" t="str">
        <f>'Calculs T1a'!C278</f>
        <v>x</v>
      </c>
      <c r="D278" s="19"/>
      <c r="E278" s="19"/>
      <c r="F278" s="19"/>
      <c r="G278" s="19"/>
      <c r="H278" s="19"/>
      <c r="I278" s="19"/>
      <c r="J278" s="30"/>
      <c r="K278" s="31"/>
      <c r="L278" s="31"/>
      <c r="M278" s="31"/>
      <c r="N278" s="45"/>
      <c r="V278" s="7"/>
      <c r="Y278" s="7"/>
    </row>
    <row r="279" spans="2:25" x14ac:dyDescent="0.3">
      <c r="B279" s="22">
        <f>'Calculs T1a'!B279</f>
        <v>0</v>
      </c>
      <c r="C279" s="19" t="str">
        <f>'Calculs T1a'!C279</f>
        <v>x</v>
      </c>
      <c r="D279" s="19"/>
      <c r="E279" s="19"/>
      <c r="F279" s="19"/>
      <c r="G279" s="19"/>
      <c r="H279" s="19"/>
      <c r="I279" s="19"/>
      <c r="J279" s="30"/>
      <c r="K279" s="31"/>
      <c r="L279" s="31"/>
      <c r="M279" s="31"/>
      <c r="N279" s="45"/>
      <c r="V279" s="7"/>
      <c r="Y279" s="7"/>
    </row>
    <row r="280" spans="2:25" x14ac:dyDescent="0.3">
      <c r="B280" s="22">
        <f>'Calculs T1a'!B280</f>
        <v>0</v>
      </c>
      <c r="C280" s="19" t="str">
        <f>'Calculs T1a'!C280</f>
        <v>x</v>
      </c>
      <c r="D280" s="19"/>
      <c r="E280" s="19"/>
      <c r="F280" s="19"/>
      <c r="G280" s="19"/>
      <c r="H280" s="19"/>
      <c r="I280" s="19"/>
      <c r="J280" s="30"/>
      <c r="K280" s="31"/>
      <c r="L280" s="31"/>
      <c r="M280" s="31"/>
      <c r="N280" s="45"/>
      <c r="V280" s="7"/>
      <c r="Y280" s="7"/>
    </row>
    <row r="281" spans="2:25" x14ac:dyDescent="0.3">
      <c r="B281" s="22">
        <f>'Calculs T1a'!B281</f>
        <v>0</v>
      </c>
      <c r="C281" s="19" t="str">
        <f>'Calculs T1a'!C281</f>
        <v>x</v>
      </c>
      <c r="D281" s="19"/>
      <c r="E281" s="19"/>
      <c r="F281" s="19"/>
      <c r="G281" s="19"/>
      <c r="H281" s="19"/>
      <c r="I281" s="19"/>
      <c r="J281" s="30"/>
      <c r="K281" s="31"/>
      <c r="L281" s="31"/>
      <c r="M281" s="31"/>
      <c r="N281" s="45"/>
      <c r="V281" s="7"/>
      <c r="Y281" s="7"/>
    </row>
    <row r="282" spans="2:25" x14ac:dyDescent="0.3">
      <c r="B282" s="22">
        <f>'Calculs T1a'!B282</f>
        <v>0</v>
      </c>
      <c r="C282" s="19" t="str">
        <f>'Calculs T1a'!C282</f>
        <v>x</v>
      </c>
      <c r="D282" s="19"/>
      <c r="E282" s="19"/>
      <c r="F282" s="19"/>
      <c r="G282" s="19"/>
      <c r="H282" s="19"/>
      <c r="I282" s="19"/>
      <c r="J282" s="30"/>
      <c r="K282" s="31"/>
      <c r="L282" s="31"/>
      <c r="M282" s="31"/>
      <c r="N282" s="45"/>
      <c r="V282" s="7"/>
      <c r="Y282" s="7"/>
    </row>
    <row r="283" spans="2:25" x14ac:dyDescent="0.3">
      <c r="B283" s="22">
        <f>'Calculs T1a'!B283</f>
        <v>0</v>
      </c>
      <c r="C283" s="19" t="str">
        <f>'Calculs T1a'!C283</f>
        <v>x</v>
      </c>
      <c r="D283" s="19"/>
      <c r="E283" s="19"/>
      <c r="F283" s="19"/>
      <c r="G283" s="19"/>
      <c r="H283" s="19"/>
      <c r="I283" s="19"/>
      <c r="J283" s="30"/>
      <c r="K283" s="31"/>
      <c r="L283" s="31"/>
      <c r="M283" s="31"/>
      <c r="N283" s="45"/>
      <c r="V283" s="7"/>
      <c r="Y283" s="7"/>
    </row>
    <row r="284" spans="2:25" x14ac:dyDescent="0.3">
      <c r="B284" s="22">
        <f>'Calculs T1a'!B284</f>
        <v>0</v>
      </c>
      <c r="C284" s="19" t="str">
        <f>'Calculs T1a'!C284</f>
        <v>x</v>
      </c>
      <c r="D284" s="19"/>
      <c r="E284" s="19"/>
      <c r="F284" s="19"/>
      <c r="G284" s="19"/>
      <c r="H284" s="19"/>
      <c r="I284" s="19"/>
      <c r="J284" s="30"/>
      <c r="K284" s="31"/>
      <c r="L284" s="31"/>
      <c r="M284" s="31"/>
      <c r="N284" s="45"/>
      <c r="V284" s="7"/>
      <c r="Y284" s="7"/>
    </row>
    <row r="285" spans="2:25" x14ac:dyDescent="0.3">
      <c r="B285" s="22">
        <f>'Calculs T1a'!B285</f>
        <v>0</v>
      </c>
      <c r="C285" s="19" t="str">
        <f>'Calculs T1a'!C285</f>
        <v>x</v>
      </c>
      <c r="D285" s="19"/>
      <c r="E285" s="19"/>
      <c r="F285" s="19"/>
      <c r="G285" s="19"/>
      <c r="H285" s="19"/>
      <c r="I285" s="19"/>
      <c r="J285" s="30"/>
      <c r="K285" s="31"/>
      <c r="L285" s="31"/>
      <c r="M285" s="31"/>
      <c r="N285" s="45"/>
      <c r="V285" s="7"/>
      <c r="Y285" s="7"/>
    </row>
    <row r="286" spans="2:25" x14ac:dyDescent="0.3">
      <c r="B286" s="22">
        <f>'Calculs T1a'!B286</f>
        <v>0</v>
      </c>
      <c r="C286" s="19" t="str">
        <f>'Calculs T1a'!C286</f>
        <v>x</v>
      </c>
      <c r="D286" s="19"/>
      <c r="E286" s="19"/>
      <c r="F286" s="19"/>
      <c r="G286" s="19"/>
      <c r="H286" s="19"/>
      <c r="I286" s="19"/>
      <c r="J286" s="30"/>
      <c r="K286" s="31"/>
      <c r="L286" s="31"/>
      <c r="M286" s="31"/>
      <c r="N286" s="45"/>
      <c r="V286" s="7"/>
      <c r="Y286" s="7"/>
    </row>
    <row r="287" spans="2:25" x14ac:dyDescent="0.3">
      <c r="B287" s="22">
        <f>'Calculs T1a'!B287</f>
        <v>0</v>
      </c>
      <c r="C287" s="19" t="str">
        <f>'Calculs T1a'!C287</f>
        <v>x</v>
      </c>
      <c r="D287" s="19"/>
      <c r="E287" s="19"/>
      <c r="F287" s="19"/>
      <c r="G287" s="19"/>
      <c r="H287" s="19"/>
      <c r="I287" s="19"/>
      <c r="J287" s="30"/>
      <c r="K287" s="31"/>
      <c r="L287" s="31"/>
      <c r="M287" s="31"/>
      <c r="N287" s="45"/>
      <c r="V287" s="7"/>
      <c r="Y287" s="7"/>
    </row>
    <row r="288" spans="2:25" x14ac:dyDescent="0.3">
      <c r="B288" s="22">
        <f>'Calculs T1a'!B288</f>
        <v>0</v>
      </c>
      <c r="C288" s="19" t="str">
        <f>'Calculs T1a'!C288</f>
        <v>x</v>
      </c>
      <c r="D288" s="19"/>
      <c r="E288" s="19"/>
      <c r="F288" s="19"/>
      <c r="G288" s="19"/>
      <c r="H288" s="19"/>
      <c r="I288" s="19"/>
      <c r="J288" s="30"/>
      <c r="K288" s="31"/>
      <c r="L288" s="31"/>
      <c r="M288" s="31"/>
      <c r="N288" s="45"/>
      <c r="V288" s="7"/>
      <c r="Y288" s="7"/>
    </row>
    <row r="289" spans="2:25" x14ac:dyDescent="0.3">
      <c r="B289" s="22">
        <f>'Calculs T1a'!B289</f>
        <v>0</v>
      </c>
      <c r="C289" s="19" t="str">
        <f>'Calculs T1a'!C289</f>
        <v>x</v>
      </c>
      <c r="D289" s="19"/>
      <c r="E289" s="19"/>
      <c r="F289" s="19"/>
      <c r="G289" s="19"/>
      <c r="H289" s="19"/>
      <c r="I289" s="19"/>
      <c r="J289" s="30"/>
      <c r="K289" s="31"/>
      <c r="L289" s="31"/>
      <c r="M289" s="31"/>
      <c r="N289" s="45"/>
      <c r="V289" s="7"/>
      <c r="Y289" s="7"/>
    </row>
    <row r="290" spans="2:25" x14ac:dyDescent="0.3">
      <c r="B290" s="22">
        <f>'Calculs T1a'!B290</f>
        <v>0</v>
      </c>
      <c r="C290" s="19" t="str">
        <f>'Calculs T1a'!C290</f>
        <v>x</v>
      </c>
      <c r="D290" s="19"/>
      <c r="E290" s="19"/>
      <c r="F290" s="19"/>
      <c r="G290" s="19"/>
      <c r="H290" s="19"/>
      <c r="I290" s="19"/>
      <c r="J290" s="30"/>
      <c r="K290" s="31"/>
      <c r="L290" s="31"/>
      <c r="M290" s="31"/>
      <c r="N290" s="45"/>
      <c r="V290" s="7"/>
      <c r="Y290" s="7"/>
    </row>
    <row r="291" spans="2:25" x14ac:dyDescent="0.3">
      <c r="B291" s="22">
        <f>'Calculs T1a'!B291</f>
        <v>0</v>
      </c>
      <c r="C291" s="19" t="str">
        <f>'Calculs T1a'!C291</f>
        <v>x</v>
      </c>
      <c r="D291" s="19"/>
      <c r="E291" s="19"/>
      <c r="F291" s="19"/>
      <c r="G291" s="19"/>
      <c r="H291" s="19"/>
      <c r="I291" s="19"/>
      <c r="J291" s="30"/>
      <c r="K291" s="31"/>
      <c r="L291" s="31"/>
      <c r="M291" s="31"/>
      <c r="N291" s="45"/>
      <c r="V291" s="7"/>
      <c r="Y291" s="7"/>
    </row>
    <row r="292" spans="2:25" x14ac:dyDescent="0.3">
      <c r="B292" s="22">
        <f>'Calculs T1a'!B292</f>
        <v>0</v>
      </c>
      <c r="C292" s="19" t="str">
        <f>'Calculs T1a'!C292</f>
        <v>x</v>
      </c>
      <c r="D292" s="19"/>
      <c r="E292" s="19"/>
      <c r="F292" s="19"/>
      <c r="G292" s="19"/>
      <c r="H292" s="19"/>
      <c r="I292" s="19"/>
      <c r="J292" s="30"/>
      <c r="K292" s="31"/>
      <c r="L292" s="31"/>
      <c r="M292" s="31"/>
      <c r="N292" s="45"/>
      <c r="V292" s="7"/>
      <c r="Y292" s="7"/>
    </row>
    <row r="293" spans="2:25" x14ac:dyDescent="0.3">
      <c r="B293" s="22">
        <f>'Calculs T1a'!B293</f>
        <v>0</v>
      </c>
      <c r="C293" s="19" t="str">
        <f>'Calculs T1a'!C293</f>
        <v>x</v>
      </c>
      <c r="D293" s="19"/>
      <c r="E293" s="19"/>
      <c r="F293" s="19"/>
      <c r="G293" s="19"/>
      <c r="H293" s="19"/>
      <c r="I293" s="19"/>
      <c r="J293" s="30"/>
      <c r="K293" s="31"/>
      <c r="L293" s="31"/>
      <c r="M293" s="31"/>
      <c r="N293" s="45"/>
      <c r="V293" s="7"/>
      <c r="Y293" s="7"/>
    </row>
    <row r="294" spans="2:25" x14ac:dyDescent="0.3">
      <c r="B294" s="22">
        <f>'Calculs T1a'!B294</f>
        <v>0</v>
      </c>
      <c r="C294" s="19" t="str">
        <f>'Calculs T1a'!C294</f>
        <v>x</v>
      </c>
      <c r="D294" s="19"/>
      <c r="E294" s="19"/>
      <c r="F294" s="19"/>
      <c r="G294" s="19"/>
      <c r="H294" s="19"/>
      <c r="I294" s="19"/>
      <c r="J294" s="30"/>
      <c r="K294" s="31"/>
      <c r="L294" s="31"/>
      <c r="M294" s="31"/>
      <c r="N294" s="45"/>
      <c r="V294" s="7"/>
      <c r="Y294" s="7"/>
    </row>
    <row r="295" spans="2:25" x14ac:dyDescent="0.3">
      <c r="B295" s="22">
        <f>'Calculs T1a'!B295</f>
        <v>0</v>
      </c>
      <c r="C295" s="19" t="str">
        <f>'Calculs T1a'!C295</f>
        <v>x</v>
      </c>
      <c r="D295" s="19"/>
      <c r="E295" s="19"/>
      <c r="F295" s="19"/>
      <c r="G295" s="19"/>
      <c r="H295" s="19"/>
      <c r="I295" s="19"/>
      <c r="J295" s="30"/>
      <c r="K295" s="31"/>
      <c r="L295" s="31"/>
      <c r="M295" s="31"/>
      <c r="N295" s="45"/>
      <c r="V295" s="7"/>
      <c r="Y295" s="7"/>
    </row>
    <row r="296" spans="2:25" x14ac:dyDescent="0.3">
      <c r="B296" s="22">
        <f>'Calculs T1a'!B296</f>
        <v>0</v>
      </c>
      <c r="C296" s="19" t="str">
        <f>'Calculs T1a'!C296</f>
        <v>x</v>
      </c>
      <c r="D296" s="19"/>
      <c r="E296" s="19"/>
      <c r="F296" s="19"/>
      <c r="G296" s="19"/>
      <c r="H296" s="19"/>
      <c r="I296" s="19"/>
      <c r="J296" s="30"/>
      <c r="K296" s="31"/>
      <c r="L296" s="31"/>
      <c r="M296" s="31"/>
      <c r="N296" s="45"/>
      <c r="V296" s="7"/>
      <c r="Y296" s="7"/>
    </row>
    <row r="297" spans="2:25" x14ac:dyDescent="0.3">
      <c r="B297" s="22">
        <f>'Calculs T1a'!B297</f>
        <v>0</v>
      </c>
      <c r="C297" s="19" t="str">
        <f>'Calculs T1a'!C297</f>
        <v>x</v>
      </c>
      <c r="D297" s="19"/>
      <c r="E297" s="19"/>
      <c r="F297" s="19"/>
      <c r="G297" s="19"/>
      <c r="H297" s="19"/>
      <c r="I297" s="19"/>
      <c r="J297" s="30"/>
      <c r="K297" s="31"/>
      <c r="L297" s="31"/>
      <c r="M297" s="31"/>
      <c r="N297" s="45"/>
      <c r="V297" s="7"/>
      <c r="Y297" s="7"/>
    </row>
    <row r="298" spans="2:25" x14ac:dyDescent="0.3">
      <c r="B298" s="22">
        <f>'Calculs T1a'!B298</f>
        <v>0</v>
      </c>
      <c r="C298" s="19" t="str">
        <f>'Calculs T1a'!C298</f>
        <v>x</v>
      </c>
      <c r="D298" s="19"/>
      <c r="E298" s="19"/>
      <c r="F298" s="19"/>
      <c r="G298" s="19"/>
      <c r="H298" s="19"/>
      <c r="I298" s="19"/>
      <c r="J298" s="30"/>
      <c r="K298" s="31"/>
      <c r="L298" s="31"/>
      <c r="M298" s="31"/>
      <c r="N298" s="45"/>
      <c r="V298" s="7"/>
      <c r="Y298" s="7"/>
    </row>
    <row r="299" spans="2:25" x14ac:dyDescent="0.3">
      <c r="B299" s="22">
        <f>'Calculs T1a'!B299</f>
        <v>0</v>
      </c>
      <c r="C299" s="19" t="str">
        <f>'Calculs T1a'!C299</f>
        <v>x</v>
      </c>
      <c r="D299" s="19"/>
      <c r="E299" s="19"/>
      <c r="F299" s="19"/>
      <c r="G299" s="19"/>
      <c r="H299" s="19"/>
      <c r="I299" s="19"/>
      <c r="J299" s="30"/>
      <c r="K299" s="31"/>
      <c r="L299" s="31"/>
      <c r="M299" s="31"/>
      <c r="N299" s="45"/>
      <c r="V299" s="7"/>
      <c r="Y299" s="7"/>
    </row>
    <row r="300" spans="2:25" x14ac:dyDescent="0.3">
      <c r="B300" s="22">
        <f>'Calculs T1a'!B300</f>
        <v>0</v>
      </c>
      <c r="C300" s="19" t="str">
        <f>'Calculs T1a'!C300</f>
        <v>x</v>
      </c>
      <c r="D300" s="19"/>
      <c r="E300" s="19"/>
      <c r="F300" s="19"/>
      <c r="G300" s="19"/>
      <c r="H300" s="19"/>
      <c r="I300" s="19"/>
      <c r="J300" s="30"/>
      <c r="K300" s="31"/>
      <c r="L300" s="31"/>
      <c r="M300" s="31"/>
      <c r="N300" s="45"/>
      <c r="V300" s="7"/>
      <c r="Y300" s="7"/>
    </row>
    <row r="301" spans="2:25" x14ac:dyDescent="0.3">
      <c r="B301" s="22">
        <f>'Calculs T1a'!B301</f>
        <v>0</v>
      </c>
      <c r="C301" s="19" t="str">
        <f>'Calculs T1a'!C301</f>
        <v>x</v>
      </c>
      <c r="D301" s="19"/>
      <c r="E301" s="19"/>
      <c r="F301" s="19"/>
      <c r="G301" s="19"/>
      <c r="H301" s="19"/>
      <c r="I301" s="19"/>
      <c r="J301" s="30"/>
      <c r="K301" s="31"/>
      <c r="L301" s="31"/>
      <c r="M301" s="31"/>
      <c r="N301" s="45"/>
      <c r="V301" s="7"/>
      <c r="Y301" s="7"/>
    </row>
    <row r="302" spans="2:25" x14ac:dyDescent="0.3">
      <c r="B302" s="22">
        <f>'Calculs T1a'!B302</f>
        <v>0</v>
      </c>
      <c r="C302" s="19" t="str">
        <f>'Calculs T1a'!C302</f>
        <v>x</v>
      </c>
      <c r="D302" s="19"/>
      <c r="E302" s="19"/>
      <c r="F302" s="19"/>
      <c r="G302" s="19"/>
      <c r="H302" s="19"/>
      <c r="I302" s="19"/>
      <c r="J302" s="30"/>
      <c r="K302" s="31"/>
      <c r="L302" s="31"/>
      <c r="M302" s="31"/>
      <c r="N302" s="45"/>
      <c r="V302" s="7"/>
      <c r="Y302" s="7"/>
    </row>
    <row r="303" spans="2:25" x14ac:dyDescent="0.3">
      <c r="B303" s="22">
        <f>'Calculs T1a'!B303</f>
        <v>0</v>
      </c>
      <c r="C303" s="19" t="str">
        <f>'Calculs T1a'!C303</f>
        <v>x</v>
      </c>
      <c r="D303" s="19"/>
      <c r="E303" s="19"/>
      <c r="F303" s="19"/>
      <c r="G303" s="19"/>
      <c r="H303" s="19"/>
      <c r="I303" s="19"/>
      <c r="J303" s="30"/>
      <c r="K303" s="31"/>
      <c r="L303" s="31"/>
      <c r="M303" s="31"/>
      <c r="N303" s="45"/>
      <c r="V303" s="7"/>
      <c r="Y303" s="7"/>
    </row>
    <row r="304" spans="2:25" x14ac:dyDescent="0.3">
      <c r="B304" s="22">
        <f>'Calculs T1a'!B304</f>
        <v>0</v>
      </c>
      <c r="C304" s="19" t="str">
        <f>'Calculs T1a'!C304</f>
        <v>x</v>
      </c>
      <c r="D304" s="19"/>
      <c r="E304" s="19"/>
      <c r="F304" s="19"/>
      <c r="G304" s="19"/>
      <c r="H304" s="19"/>
      <c r="I304" s="19"/>
      <c r="J304" s="30"/>
      <c r="K304" s="31"/>
      <c r="L304" s="31"/>
      <c r="M304" s="31"/>
      <c r="N304" s="45"/>
      <c r="V304" s="7"/>
      <c r="Y304" s="7"/>
    </row>
    <row r="305" spans="2:25" x14ac:dyDescent="0.3">
      <c r="B305" s="22">
        <f>'Calculs T1a'!B305</f>
        <v>0</v>
      </c>
      <c r="C305" s="19" t="str">
        <f>'Calculs T1a'!C305</f>
        <v>x</v>
      </c>
      <c r="D305" s="19"/>
      <c r="E305" s="19"/>
      <c r="F305" s="19"/>
      <c r="G305" s="19"/>
      <c r="H305" s="19"/>
      <c r="I305" s="19"/>
      <c r="J305" s="30"/>
      <c r="K305" s="31"/>
      <c r="L305" s="31"/>
      <c r="M305" s="31"/>
      <c r="N305" s="45"/>
      <c r="V305" s="7"/>
      <c r="Y305" s="7"/>
    </row>
    <row r="306" spans="2:25" x14ac:dyDescent="0.3">
      <c r="B306" s="22">
        <f>'Calculs T1a'!B306</f>
        <v>0</v>
      </c>
      <c r="C306" s="19" t="str">
        <f>'Calculs T1a'!C306</f>
        <v>x</v>
      </c>
      <c r="D306" s="19"/>
      <c r="E306" s="19"/>
      <c r="F306" s="19"/>
      <c r="G306" s="19"/>
      <c r="H306" s="19"/>
      <c r="I306" s="19"/>
      <c r="J306" s="30"/>
      <c r="K306" s="31"/>
      <c r="L306" s="31"/>
      <c r="M306" s="31"/>
      <c r="N306" s="45"/>
      <c r="V306" s="7"/>
      <c r="Y306" s="7"/>
    </row>
    <row r="307" spans="2:25" x14ac:dyDescent="0.3">
      <c r="B307" s="22">
        <f>'Calculs T1a'!B307</f>
        <v>0</v>
      </c>
      <c r="C307" s="19" t="str">
        <f>'Calculs T1a'!C307</f>
        <v>x</v>
      </c>
      <c r="D307" s="19"/>
      <c r="E307" s="19"/>
      <c r="F307" s="19"/>
      <c r="G307" s="19"/>
      <c r="H307" s="19"/>
      <c r="I307" s="19"/>
      <c r="J307" s="30"/>
      <c r="K307" s="31"/>
      <c r="L307" s="31"/>
      <c r="M307" s="31"/>
      <c r="N307" s="45"/>
      <c r="V307" s="7"/>
      <c r="Y307" s="7"/>
    </row>
    <row r="308" spans="2:25" x14ac:dyDescent="0.3">
      <c r="B308" s="22">
        <f>'Calculs T1a'!B308</f>
        <v>0</v>
      </c>
      <c r="C308" s="19" t="str">
        <f>'Calculs T1a'!C308</f>
        <v>x</v>
      </c>
      <c r="D308" s="19"/>
      <c r="E308" s="19"/>
      <c r="F308" s="19"/>
      <c r="G308" s="19"/>
      <c r="H308" s="19"/>
      <c r="I308" s="19"/>
      <c r="J308" s="30"/>
      <c r="K308" s="31"/>
      <c r="L308" s="31"/>
      <c r="M308" s="31"/>
      <c r="N308" s="45"/>
      <c r="V308" s="7"/>
      <c r="Y308" s="7"/>
    </row>
    <row r="309" spans="2:25" x14ac:dyDescent="0.3">
      <c r="B309" s="22">
        <f>'Calculs T1a'!B309</f>
        <v>0</v>
      </c>
      <c r="C309" s="19" t="str">
        <f>'Calculs T1a'!C309</f>
        <v>x</v>
      </c>
      <c r="D309" s="19"/>
      <c r="E309" s="19"/>
      <c r="F309" s="19"/>
      <c r="G309" s="19"/>
      <c r="H309" s="19"/>
      <c r="I309" s="19"/>
      <c r="J309" s="30"/>
      <c r="K309" s="31"/>
      <c r="L309" s="31"/>
      <c r="M309" s="31"/>
      <c r="N309" s="45"/>
      <c r="V309" s="7"/>
      <c r="Y309" s="7"/>
    </row>
    <row r="310" spans="2:25" x14ac:dyDescent="0.3">
      <c r="B310" s="22">
        <f>'Calculs T1a'!B310</f>
        <v>0</v>
      </c>
      <c r="C310" s="19" t="str">
        <f>'Calculs T1a'!C310</f>
        <v>x</v>
      </c>
      <c r="D310" s="19"/>
      <c r="E310" s="19"/>
      <c r="F310" s="19"/>
      <c r="G310" s="19"/>
      <c r="H310" s="19"/>
      <c r="I310" s="19"/>
      <c r="J310" s="30"/>
      <c r="K310" s="31"/>
      <c r="L310" s="31"/>
      <c r="M310" s="31"/>
      <c r="N310" s="45"/>
      <c r="V310" s="7"/>
      <c r="Y310" s="7"/>
    </row>
    <row r="311" spans="2:25" x14ac:dyDescent="0.3">
      <c r="B311" s="22">
        <f>'Calculs T1a'!B311</f>
        <v>0</v>
      </c>
      <c r="C311" s="19" t="str">
        <f>'Calculs T1a'!C311</f>
        <v>x</v>
      </c>
      <c r="D311" s="19"/>
      <c r="E311" s="19"/>
      <c r="F311" s="19"/>
      <c r="G311" s="19"/>
      <c r="H311" s="19"/>
      <c r="I311" s="19"/>
      <c r="J311" s="30"/>
      <c r="K311" s="31"/>
      <c r="L311" s="31"/>
      <c r="M311" s="31"/>
      <c r="N311" s="45"/>
      <c r="V311" s="7"/>
      <c r="Y311" s="7"/>
    </row>
    <row r="312" spans="2:25" x14ac:dyDescent="0.3">
      <c r="B312" s="22">
        <f>'Calculs T1a'!B312</f>
        <v>0</v>
      </c>
      <c r="C312" s="19" t="str">
        <f>'Calculs T1a'!C312</f>
        <v>x</v>
      </c>
      <c r="D312" s="19"/>
      <c r="E312" s="19"/>
      <c r="F312" s="19"/>
      <c r="G312" s="19"/>
      <c r="H312" s="19"/>
      <c r="I312" s="19"/>
      <c r="J312" s="30"/>
      <c r="K312" s="31"/>
      <c r="L312" s="31"/>
      <c r="M312" s="31"/>
      <c r="N312" s="45"/>
      <c r="V312" s="7"/>
      <c r="Y312" s="7"/>
    </row>
    <row r="313" spans="2:25" x14ac:dyDescent="0.3">
      <c r="B313" s="22">
        <f>'Calculs T1a'!B313</f>
        <v>0</v>
      </c>
      <c r="C313" s="19" t="str">
        <f>'Calculs T1a'!C313</f>
        <v>x</v>
      </c>
      <c r="D313" s="19"/>
      <c r="E313" s="19"/>
      <c r="F313" s="19"/>
      <c r="G313" s="19"/>
      <c r="H313" s="19"/>
      <c r="I313" s="19"/>
      <c r="J313" s="30"/>
      <c r="K313" s="31"/>
      <c r="L313" s="31"/>
      <c r="M313" s="31"/>
      <c r="N313" s="45"/>
      <c r="V313" s="7"/>
      <c r="Y313" s="7"/>
    </row>
    <row r="314" spans="2:25" x14ac:dyDescent="0.3">
      <c r="B314" s="22">
        <f>'Calculs T1a'!B314</f>
        <v>0</v>
      </c>
      <c r="C314" s="19" t="str">
        <f>'Calculs T1a'!C314</f>
        <v>x</v>
      </c>
      <c r="D314" s="19"/>
      <c r="E314" s="19"/>
      <c r="F314" s="19"/>
      <c r="G314" s="19"/>
      <c r="H314" s="19"/>
      <c r="I314" s="19"/>
      <c r="J314" s="30"/>
      <c r="K314" s="31"/>
      <c r="L314" s="31"/>
      <c r="M314" s="31"/>
      <c r="N314" s="45"/>
      <c r="V314" s="7"/>
      <c r="Y314" s="7"/>
    </row>
    <row r="315" spans="2:25" x14ac:dyDescent="0.3">
      <c r="B315" s="22">
        <f>'Calculs T1a'!B315</f>
        <v>0</v>
      </c>
      <c r="C315" s="19" t="str">
        <f>'Calculs T1a'!C315</f>
        <v>x</v>
      </c>
      <c r="D315" s="19"/>
      <c r="E315" s="19"/>
      <c r="F315" s="19"/>
      <c r="G315" s="19"/>
      <c r="H315" s="19"/>
      <c r="I315" s="19"/>
      <c r="J315" s="30"/>
      <c r="K315" s="31"/>
      <c r="L315" s="31"/>
      <c r="M315" s="31"/>
      <c r="N315" s="45"/>
      <c r="V315" s="7"/>
      <c r="Y315" s="7"/>
    </row>
    <row r="316" spans="2:25" x14ac:dyDescent="0.3">
      <c r="B316" s="22">
        <f>'Calculs T1a'!B316</f>
        <v>0</v>
      </c>
      <c r="C316" s="19" t="str">
        <f>'Calculs T1a'!C316</f>
        <v>x</v>
      </c>
      <c r="D316" s="19"/>
      <c r="E316" s="19"/>
      <c r="F316" s="19"/>
      <c r="G316" s="19"/>
      <c r="H316" s="19"/>
      <c r="I316" s="19"/>
      <c r="J316" s="30"/>
      <c r="K316" s="31"/>
      <c r="L316" s="31"/>
      <c r="M316" s="31"/>
      <c r="N316" s="45"/>
      <c r="V316" s="7"/>
      <c r="Y316" s="7"/>
    </row>
    <row r="317" spans="2:25" x14ac:dyDescent="0.3">
      <c r="B317" s="22">
        <f>'Calculs T1a'!B317</f>
        <v>0</v>
      </c>
      <c r="C317" s="19" t="str">
        <f>'Calculs T1a'!C317</f>
        <v>x</v>
      </c>
      <c r="D317" s="19"/>
      <c r="E317" s="19"/>
      <c r="F317" s="19"/>
      <c r="G317" s="19"/>
      <c r="H317" s="19"/>
      <c r="I317" s="19"/>
      <c r="J317" s="30"/>
      <c r="K317" s="31"/>
      <c r="L317" s="31"/>
      <c r="M317" s="31"/>
      <c r="N317" s="45"/>
      <c r="V317" s="7"/>
      <c r="Y317" s="7"/>
    </row>
    <row r="318" spans="2:25" x14ac:dyDescent="0.3">
      <c r="B318" s="22">
        <f>'Calculs T1a'!B318</f>
        <v>0</v>
      </c>
      <c r="C318" s="19" t="str">
        <f>'Calculs T1a'!C318</f>
        <v>x</v>
      </c>
      <c r="D318" s="19"/>
      <c r="E318" s="19"/>
      <c r="F318" s="19"/>
      <c r="G318" s="19"/>
      <c r="H318" s="19"/>
      <c r="I318" s="19"/>
      <c r="J318" s="30"/>
      <c r="K318" s="31"/>
      <c r="L318" s="31"/>
      <c r="M318" s="31"/>
      <c r="N318" s="45"/>
      <c r="V318" s="7"/>
      <c r="Y318" s="7"/>
    </row>
    <row r="319" spans="2:25" x14ac:dyDescent="0.3">
      <c r="B319" s="22">
        <f>'Calculs T1a'!B319</f>
        <v>0</v>
      </c>
      <c r="C319" s="19" t="str">
        <f>'Calculs T1a'!C319</f>
        <v>x</v>
      </c>
      <c r="D319" s="19"/>
      <c r="E319" s="19"/>
      <c r="F319" s="19"/>
      <c r="G319" s="19"/>
      <c r="H319" s="19"/>
      <c r="I319" s="19"/>
      <c r="J319" s="30"/>
      <c r="K319" s="31"/>
      <c r="L319" s="31"/>
      <c r="M319" s="31"/>
      <c r="N319" s="45"/>
      <c r="V319" s="7"/>
      <c r="Y319" s="7"/>
    </row>
    <row r="320" spans="2:25" x14ac:dyDescent="0.3">
      <c r="B320" s="22">
        <f>'Calculs T1a'!B320</f>
        <v>0</v>
      </c>
      <c r="C320" s="19" t="str">
        <f>'Calculs T1a'!C320</f>
        <v>x</v>
      </c>
      <c r="D320" s="19"/>
      <c r="E320" s="19"/>
      <c r="F320" s="19"/>
      <c r="G320" s="19"/>
      <c r="H320" s="19"/>
      <c r="I320" s="19"/>
      <c r="J320" s="30"/>
      <c r="K320" s="31"/>
      <c r="L320" s="31"/>
      <c r="M320" s="31"/>
      <c r="N320" s="45"/>
      <c r="V320" s="7"/>
      <c r="Y320" s="7"/>
    </row>
    <row r="321" spans="2:25" x14ac:dyDescent="0.3">
      <c r="B321" s="22">
        <f>'Calculs T1a'!B321</f>
        <v>0</v>
      </c>
      <c r="C321" s="19" t="str">
        <f>'Calculs T1a'!C321</f>
        <v>x</v>
      </c>
      <c r="D321" s="19"/>
      <c r="E321" s="19"/>
      <c r="F321" s="19"/>
      <c r="G321" s="19"/>
      <c r="H321" s="19"/>
      <c r="I321" s="19"/>
      <c r="J321" s="30"/>
      <c r="K321" s="31"/>
      <c r="L321" s="31"/>
      <c r="M321" s="31"/>
      <c r="N321" s="45"/>
      <c r="V321" s="7"/>
      <c r="Y321" s="7"/>
    </row>
    <row r="322" spans="2:25" x14ac:dyDescent="0.3">
      <c r="B322" s="22">
        <f>'Calculs T1a'!B322</f>
        <v>0</v>
      </c>
      <c r="C322" s="19" t="str">
        <f>'Calculs T1a'!C322</f>
        <v>x</v>
      </c>
      <c r="D322" s="19"/>
      <c r="E322" s="19"/>
      <c r="F322" s="19"/>
      <c r="G322" s="19"/>
      <c r="H322" s="19"/>
      <c r="I322" s="19"/>
      <c r="J322" s="30"/>
      <c r="K322" s="31"/>
      <c r="L322" s="31"/>
      <c r="M322" s="31"/>
      <c r="N322" s="45"/>
      <c r="V322" s="7"/>
      <c r="Y322" s="7"/>
    </row>
    <row r="323" spans="2:25" x14ac:dyDescent="0.3">
      <c r="B323" s="22">
        <f>'Calculs T1a'!B323</f>
        <v>0</v>
      </c>
      <c r="C323" s="19" t="str">
        <f>'Calculs T1a'!C323</f>
        <v>x</v>
      </c>
      <c r="D323" s="19"/>
      <c r="E323" s="19"/>
      <c r="F323" s="19"/>
      <c r="G323" s="19"/>
      <c r="H323" s="19"/>
      <c r="I323" s="19"/>
      <c r="J323" s="30"/>
      <c r="K323" s="31"/>
      <c r="L323" s="31"/>
      <c r="M323" s="31"/>
      <c r="N323" s="45"/>
      <c r="V323" s="7"/>
      <c r="Y323" s="7"/>
    </row>
    <row r="324" spans="2:25" x14ac:dyDescent="0.3">
      <c r="B324" s="22">
        <f>'Calculs T1a'!B324</f>
        <v>0</v>
      </c>
      <c r="C324" s="19" t="str">
        <f>'Calculs T1a'!C324</f>
        <v>x</v>
      </c>
      <c r="D324" s="19"/>
      <c r="E324" s="19"/>
      <c r="F324" s="19"/>
      <c r="G324" s="19"/>
      <c r="H324" s="19"/>
      <c r="I324" s="19"/>
      <c r="J324" s="30"/>
      <c r="K324" s="31"/>
      <c r="L324" s="31"/>
      <c r="M324" s="31"/>
      <c r="N324" s="45"/>
      <c r="V324" s="7"/>
      <c r="Y324" s="7"/>
    </row>
    <row r="325" spans="2:25" x14ac:dyDescent="0.3">
      <c r="B325" s="22">
        <f>'Calculs T1a'!B325</f>
        <v>0</v>
      </c>
      <c r="C325" s="19" t="str">
        <f>'Calculs T1a'!C325</f>
        <v>x</v>
      </c>
      <c r="D325" s="19"/>
      <c r="E325" s="19"/>
      <c r="F325" s="19"/>
      <c r="G325" s="19"/>
      <c r="H325" s="19"/>
      <c r="I325" s="19"/>
      <c r="J325" s="30"/>
      <c r="K325" s="31"/>
      <c r="L325" s="31"/>
      <c r="M325" s="31"/>
      <c r="N325" s="45"/>
      <c r="V325" s="7"/>
      <c r="Y325" s="7"/>
    </row>
    <row r="326" spans="2:25" x14ac:dyDescent="0.3">
      <c r="B326" s="22">
        <f>'Calculs T1a'!B326</f>
        <v>0</v>
      </c>
      <c r="C326" s="19" t="str">
        <f>'Calculs T1a'!C326</f>
        <v>x</v>
      </c>
      <c r="D326" s="19"/>
      <c r="E326" s="19"/>
      <c r="F326" s="19"/>
      <c r="G326" s="19"/>
      <c r="H326" s="19"/>
      <c r="I326" s="19"/>
      <c r="J326" s="30"/>
      <c r="K326" s="31"/>
      <c r="L326" s="31"/>
      <c r="M326" s="31"/>
      <c r="N326" s="45"/>
      <c r="V326" s="7"/>
      <c r="Y326" s="7"/>
    </row>
    <row r="327" spans="2:25" x14ac:dyDescent="0.3">
      <c r="B327" s="22">
        <f>'Calculs T1a'!B327</f>
        <v>0</v>
      </c>
      <c r="C327" s="19" t="str">
        <f>'Calculs T1a'!C327</f>
        <v>x</v>
      </c>
      <c r="D327" s="19"/>
      <c r="E327" s="19"/>
      <c r="F327" s="19"/>
      <c r="G327" s="19"/>
      <c r="H327" s="19"/>
      <c r="I327" s="19"/>
      <c r="J327" s="30"/>
      <c r="K327" s="31"/>
      <c r="L327" s="31"/>
      <c r="M327" s="31"/>
      <c r="N327" s="45"/>
      <c r="V327" s="7"/>
      <c r="Y327" s="7"/>
    </row>
    <row r="328" spans="2:25" x14ac:dyDescent="0.3">
      <c r="B328" s="22">
        <f>'Calculs T1a'!B328</f>
        <v>0</v>
      </c>
      <c r="C328" s="19" t="str">
        <f>'Calculs T1a'!C328</f>
        <v>x</v>
      </c>
      <c r="D328" s="19"/>
      <c r="E328" s="19"/>
      <c r="F328" s="19"/>
      <c r="G328" s="19"/>
      <c r="H328" s="19"/>
      <c r="I328" s="19"/>
      <c r="J328" s="30"/>
      <c r="K328" s="31"/>
      <c r="L328" s="31"/>
      <c r="M328" s="31"/>
      <c r="N328" s="45"/>
      <c r="V328" s="7"/>
      <c r="Y328" s="7"/>
    </row>
    <row r="329" spans="2:25" x14ac:dyDescent="0.3">
      <c r="B329" s="22">
        <f>'Calculs T1a'!B329</f>
        <v>0</v>
      </c>
      <c r="C329" s="19" t="str">
        <f>'Calculs T1a'!C329</f>
        <v>x</v>
      </c>
      <c r="D329" s="19"/>
      <c r="E329" s="19"/>
      <c r="F329" s="19"/>
      <c r="G329" s="19"/>
      <c r="H329" s="19"/>
      <c r="I329" s="19"/>
      <c r="J329" s="30"/>
      <c r="K329" s="31"/>
      <c r="L329" s="31"/>
      <c r="M329" s="31"/>
      <c r="N329" s="45"/>
      <c r="V329" s="7"/>
      <c r="Y329" s="7"/>
    </row>
    <row r="330" spans="2:25" x14ac:dyDescent="0.3">
      <c r="B330" s="22">
        <f>'Calculs T1a'!B330</f>
        <v>0</v>
      </c>
      <c r="C330" s="19" t="str">
        <f>'Calculs T1a'!C330</f>
        <v>x</v>
      </c>
      <c r="D330" s="19"/>
      <c r="E330" s="19"/>
      <c r="F330" s="19"/>
      <c r="G330" s="19"/>
      <c r="H330" s="19"/>
      <c r="I330" s="19"/>
      <c r="J330" s="30"/>
      <c r="K330" s="31"/>
      <c r="L330" s="31"/>
      <c r="M330" s="31"/>
      <c r="N330" s="45"/>
      <c r="V330" s="7"/>
      <c r="Y330" s="7"/>
    </row>
    <row r="331" spans="2:25" x14ac:dyDescent="0.3">
      <c r="B331" s="22">
        <f>'Calculs T1a'!B331</f>
        <v>0</v>
      </c>
      <c r="C331" s="19" t="str">
        <f>'Calculs T1a'!C331</f>
        <v>x</v>
      </c>
      <c r="D331" s="19"/>
      <c r="E331" s="19"/>
      <c r="F331" s="19"/>
      <c r="G331" s="19"/>
      <c r="H331" s="19"/>
      <c r="I331" s="19"/>
      <c r="J331" s="30"/>
      <c r="K331" s="31"/>
      <c r="L331" s="31"/>
      <c r="M331" s="31"/>
      <c r="N331" s="45"/>
      <c r="V331" s="7"/>
      <c r="Y331" s="7"/>
    </row>
    <row r="332" spans="2:25" x14ac:dyDescent="0.3">
      <c r="B332" s="22">
        <f>'Calculs T1a'!B332</f>
        <v>0</v>
      </c>
      <c r="C332" s="19" t="str">
        <f>'Calculs T1a'!C332</f>
        <v>x</v>
      </c>
      <c r="D332" s="19"/>
      <c r="E332" s="19"/>
      <c r="F332" s="19"/>
      <c r="G332" s="19"/>
      <c r="H332" s="19"/>
      <c r="I332" s="19"/>
      <c r="J332" s="30"/>
      <c r="K332" s="31"/>
      <c r="L332" s="31"/>
      <c r="M332" s="31"/>
      <c r="N332" s="45"/>
      <c r="V332" s="7"/>
      <c r="Y332" s="7"/>
    </row>
    <row r="333" spans="2:25" x14ac:dyDescent="0.3">
      <c r="B333" s="22">
        <f>'Calculs T1a'!B333</f>
        <v>0</v>
      </c>
      <c r="C333" s="19" t="str">
        <f>'Calculs T1a'!C333</f>
        <v>x</v>
      </c>
      <c r="D333" s="19"/>
      <c r="E333" s="19"/>
      <c r="F333" s="19"/>
      <c r="G333" s="19"/>
      <c r="H333" s="19"/>
      <c r="I333" s="19"/>
      <c r="J333" s="30"/>
      <c r="K333" s="31"/>
      <c r="L333" s="31"/>
      <c r="M333" s="31"/>
      <c r="N333" s="45"/>
      <c r="V333" s="7"/>
      <c r="Y333" s="7"/>
    </row>
    <row r="334" spans="2:25" x14ac:dyDescent="0.3">
      <c r="B334" s="22">
        <f>'Calculs T1a'!B334</f>
        <v>0</v>
      </c>
      <c r="C334" s="19" t="str">
        <f>'Calculs T1a'!C334</f>
        <v>x</v>
      </c>
      <c r="D334" s="19"/>
      <c r="E334" s="19"/>
      <c r="F334" s="19"/>
      <c r="G334" s="19"/>
      <c r="H334" s="19"/>
      <c r="I334" s="19"/>
      <c r="J334" s="30"/>
      <c r="K334" s="31"/>
      <c r="L334" s="31"/>
      <c r="M334" s="31"/>
      <c r="N334" s="45"/>
      <c r="V334" s="7"/>
      <c r="Y334" s="7"/>
    </row>
    <row r="335" spans="2:25" x14ac:dyDescent="0.3">
      <c r="B335" s="22">
        <f>'Calculs T1a'!B335</f>
        <v>0</v>
      </c>
      <c r="C335" s="19" t="str">
        <f>'Calculs T1a'!C335</f>
        <v>x</v>
      </c>
      <c r="D335" s="19"/>
      <c r="E335" s="19"/>
      <c r="F335" s="19"/>
      <c r="G335" s="19"/>
      <c r="H335" s="19"/>
      <c r="I335" s="19"/>
      <c r="J335" s="30"/>
      <c r="K335" s="31"/>
      <c r="L335" s="31"/>
      <c r="M335" s="31"/>
      <c r="N335" s="45"/>
      <c r="V335" s="7"/>
      <c r="Y335" s="7"/>
    </row>
    <row r="336" spans="2:25" x14ac:dyDescent="0.3">
      <c r="B336" s="22">
        <f>'Calculs T1a'!B336</f>
        <v>0</v>
      </c>
      <c r="C336" s="19" t="str">
        <f>'Calculs T1a'!C336</f>
        <v>x</v>
      </c>
      <c r="D336" s="19"/>
      <c r="E336" s="19"/>
      <c r="F336" s="19"/>
      <c r="G336" s="19"/>
      <c r="H336" s="19"/>
      <c r="I336" s="19"/>
      <c r="J336" s="30"/>
      <c r="K336" s="31"/>
      <c r="L336" s="31"/>
      <c r="M336" s="31"/>
      <c r="N336" s="45"/>
      <c r="V336" s="7"/>
      <c r="Y336" s="7"/>
    </row>
    <row r="337" spans="2:25" x14ac:dyDescent="0.3">
      <c r="B337" s="22">
        <f>'Calculs T1a'!B337</f>
        <v>0</v>
      </c>
      <c r="C337" s="19" t="str">
        <f>'Calculs T1a'!C337</f>
        <v>x</v>
      </c>
      <c r="D337" s="19"/>
      <c r="E337" s="19"/>
      <c r="F337" s="19"/>
      <c r="G337" s="19"/>
      <c r="H337" s="19"/>
      <c r="I337" s="19"/>
      <c r="J337" s="30"/>
      <c r="K337" s="31"/>
      <c r="L337" s="31"/>
      <c r="M337" s="31"/>
      <c r="N337" s="45"/>
      <c r="V337" s="7"/>
      <c r="Y337" s="7"/>
    </row>
    <row r="338" spans="2:25" x14ac:dyDescent="0.3">
      <c r="B338" s="22">
        <f>'Calculs T1a'!B338</f>
        <v>0</v>
      </c>
      <c r="C338" s="19" t="str">
        <f>'Calculs T1a'!C338</f>
        <v>x</v>
      </c>
      <c r="D338" s="19"/>
      <c r="E338" s="19"/>
      <c r="F338" s="19"/>
      <c r="G338" s="19"/>
      <c r="H338" s="19"/>
      <c r="I338" s="19"/>
      <c r="J338" s="30"/>
      <c r="K338" s="31"/>
      <c r="L338" s="31"/>
      <c r="M338" s="31"/>
      <c r="N338" s="45"/>
      <c r="V338" s="7"/>
      <c r="Y338" s="7"/>
    </row>
    <row r="339" spans="2:25" x14ac:dyDescent="0.3">
      <c r="B339" s="22">
        <f>'Calculs T1a'!B339</f>
        <v>0</v>
      </c>
      <c r="C339" s="19" t="str">
        <f>'Calculs T1a'!C339</f>
        <v>x</v>
      </c>
      <c r="D339" s="19"/>
      <c r="E339" s="19"/>
      <c r="F339" s="19"/>
      <c r="G339" s="19"/>
      <c r="H339" s="19"/>
      <c r="I339" s="19"/>
      <c r="J339" s="30"/>
      <c r="K339" s="31"/>
      <c r="L339" s="31"/>
      <c r="M339" s="31"/>
      <c r="N339" s="45"/>
      <c r="V339" s="7"/>
      <c r="Y339" s="7"/>
    </row>
    <row r="340" spans="2:25" x14ac:dyDescent="0.3">
      <c r="B340" s="22">
        <f>'Calculs T1a'!B340</f>
        <v>0</v>
      </c>
      <c r="C340" s="19" t="str">
        <f>'Calculs T1a'!C340</f>
        <v>x</v>
      </c>
      <c r="D340" s="19"/>
      <c r="E340" s="19"/>
      <c r="F340" s="19"/>
      <c r="G340" s="19"/>
      <c r="H340" s="19"/>
      <c r="I340" s="19"/>
      <c r="J340" s="30"/>
      <c r="K340" s="31"/>
      <c r="L340" s="31"/>
      <c r="M340" s="31"/>
      <c r="N340" s="45"/>
      <c r="V340" s="7"/>
      <c r="Y340" s="7"/>
    </row>
    <row r="341" spans="2:25" x14ac:dyDescent="0.3">
      <c r="B341" s="22">
        <f>'Calculs T1a'!B341</f>
        <v>0</v>
      </c>
      <c r="C341" s="19" t="str">
        <f>'Calculs T1a'!C341</f>
        <v>x</v>
      </c>
      <c r="D341" s="19"/>
      <c r="E341" s="19"/>
      <c r="F341" s="19"/>
      <c r="G341" s="19"/>
      <c r="H341" s="19"/>
      <c r="I341" s="19"/>
      <c r="J341" s="30"/>
      <c r="K341" s="31"/>
      <c r="L341" s="31"/>
      <c r="M341" s="31"/>
      <c r="N341" s="45"/>
      <c r="V341" s="7"/>
      <c r="Y341" s="7"/>
    </row>
    <row r="342" spans="2:25" x14ac:dyDescent="0.3">
      <c r="B342" s="22">
        <f>'Calculs T1a'!B342</f>
        <v>0</v>
      </c>
      <c r="C342" s="19" t="str">
        <f>'Calculs T1a'!C342</f>
        <v>x</v>
      </c>
      <c r="D342" s="19"/>
      <c r="E342" s="19"/>
      <c r="F342" s="19"/>
      <c r="G342" s="19"/>
      <c r="H342" s="19"/>
      <c r="I342" s="19"/>
      <c r="J342" s="30"/>
      <c r="K342" s="31"/>
      <c r="L342" s="31"/>
      <c r="M342" s="31"/>
      <c r="N342" s="45"/>
      <c r="V342" s="7"/>
      <c r="Y342" s="7"/>
    </row>
    <row r="343" spans="2:25" x14ac:dyDescent="0.3">
      <c r="B343" s="22">
        <f>'Calculs T1a'!B343</f>
        <v>0</v>
      </c>
      <c r="C343" s="19" t="str">
        <f>'Calculs T1a'!C343</f>
        <v>x</v>
      </c>
      <c r="D343" s="19"/>
      <c r="E343" s="19"/>
      <c r="F343" s="19"/>
      <c r="G343" s="19"/>
      <c r="H343" s="19"/>
      <c r="I343" s="19"/>
      <c r="J343" s="30"/>
      <c r="K343" s="31"/>
      <c r="L343" s="31"/>
      <c r="M343" s="31"/>
      <c r="N343" s="45"/>
      <c r="V343" s="7"/>
      <c r="Y343" s="7"/>
    </row>
    <row r="344" spans="2:25" x14ac:dyDescent="0.3">
      <c r="B344" s="22">
        <f>'Calculs T1a'!B344</f>
        <v>0</v>
      </c>
      <c r="C344" s="19" t="str">
        <f>'Calculs T1a'!C344</f>
        <v>x</v>
      </c>
      <c r="D344" s="19"/>
      <c r="E344" s="19"/>
      <c r="F344" s="19"/>
      <c r="G344" s="19"/>
      <c r="H344" s="19"/>
      <c r="I344" s="19"/>
      <c r="J344" s="30"/>
      <c r="K344" s="31"/>
      <c r="L344" s="31"/>
      <c r="M344" s="31"/>
      <c r="N344" s="45"/>
      <c r="V344" s="7"/>
      <c r="Y344" s="7"/>
    </row>
    <row r="345" spans="2:25" x14ac:dyDescent="0.3">
      <c r="B345" s="22">
        <f>'Calculs T1a'!B345</f>
        <v>0</v>
      </c>
      <c r="C345" s="19" t="str">
        <f>'Calculs T1a'!C345</f>
        <v>x</v>
      </c>
      <c r="D345" s="19"/>
      <c r="E345" s="19"/>
      <c r="F345" s="19"/>
      <c r="G345" s="19"/>
      <c r="H345" s="19"/>
      <c r="I345" s="19"/>
      <c r="J345" s="30"/>
      <c r="K345" s="31"/>
      <c r="L345" s="31"/>
      <c r="M345" s="31"/>
      <c r="N345" s="45"/>
      <c r="V345" s="7"/>
      <c r="Y345" s="7"/>
    </row>
    <row r="346" spans="2:25" x14ac:dyDescent="0.3">
      <c r="B346" s="22">
        <f>'Calculs T1a'!B346</f>
        <v>0</v>
      </c>
      <c r="C346" s="19" t="str">
        <f>'Calculs T1a'!C346</f>
        <v>x</v>
      </c>
      <c r="D346" s="19"/>
      <c r="E346" s="19"/>
      <c r="F346" s="19"/>
      <c r="G346" s="19"/>
      <c r="H346" s="19"/>
      <c r="I346" s="19"/>
      <c r="J346" s="30"/>
      <c r="K346" s="31"/>
      <c r="L346" s="31"/>
      <c r="M346" s="31"/>
      <c r="N346" s="45"/>
      <c r="V346" s="7"/>
      <c r="Y346" s="7"/>
    </row>
    <row r="347" spans="2:25" x14ac:dyDescent="0.3">
      <c r="B347" s="22">
        <f>'Calculs T1a'!B347</f>
        <v>0</v>
      </c>
      <c r="C347" s="19" t="str">
        <f>'Calculs T1a'!C347</f>
        <v>x</v>
      </c>
      <c r="D347" s="19"/>
      <c r="E347" s="19"/>
      <c r="F347" s="19"/>
      <c r="G347" s="19"/>
      <c r="H347" s="19"/>
      <c r="I347" s="19"/>
      <c r="J347" s="30"/>
      <c r="K347" s="31"/>
      <c r="L347" s="31"/>
      <c r="M347" s="31"/>
      <c r="N347" s="45"/>
      <c r="V347" s="7"/>
      <c r="Y347" s="7"/>
    </row>
    <row r="348" spans="2:25" x14ac:dyDescent="0.3">
      <c r="B348" s="22">
        <f>'Calculs T1a'!B348</f>
        <v>0</v>
      </c>
      <c r="C348" s="19" t="str">
        <f>'Calculs T1a'!C348</f>
        <v>x</v>
      </c>
      <c r="D348" s="19"/>
      <c r="E348" s="19"/>
      <c r="F348" s="19"/>
      <c r="G348" s="19"/>
      <c r="H348" s="19"/>
      <c r="I348" s="19"/>
      <c r="J348" s="30"/>
      <c r="K348" s="31"/>
      <c r="L348" s="31"/>
      <c r="M348" s="31"/>
      <c r="N348" s="45"/>
      <c r="V348" s="7"/>
      <c r="Y348" s="7"/>
    </row>
    <row r="349" spans="2:25" x14ac:dyDescent="0.3">
      <c r="B349" s="22">
        <f>'Calculs T1a'!B349</f>
        <v>0</v>
      </c>
      <c r="C349" s="19" t="str">
        <f>'Calculs T1a'!C349</f>
        <v>x</v>
      </c>
      <c r="D349" s="19"/>
      <c r="E349" s="19"/>
      <c r="F349" s="19"/>
      <c r="G349" s="19"/>
      <c r="H349" s="19"/>
      <c r="I349" s="19"/>
      <c r="J349" s="30"/>
      <c r="K349" s="31"/>
      <c r="L349" s="31"/>
      <c r="M349" s="31"/>
      <c r="N349" s="45"/>
      <c r="V349" s="7"/>
      <c r="Y349" s="7"/>
    </row>
    <row r="350" spans="2:25" x14ac:dyDescent="0.3">
      <c r="B350" s="22">
        <f>'Calculs T1a'!B350</f>
        <v>0</v>
      </c>
      <c r="C350" s="19" t="str">
        <f>'Calculs T1a'!C350</f>
        <v>x</v>
      </c>
      <c r="D350" s="19"/>
      <c r="E350" s="19"/>
      <c r="F350" s="19"/>
      <c r="G350" s="19"/>
      <c r="H350" s="19"/>
      <c r="I350" s="19"/>
      <c r="J350" s="30"/>
      <c r="K350" s="31"/>
      <c r="L350" s="31"/>
      <c r="M350" s="31"/>
      <c r="N350" s="45"/>
      <c r="V350" s="7"/>
      <c r="Y350" s="7"/>
    </row>
    <row r="351" spans="2:25" x14ac:dyDescent="0.3">
      <c r="B351" s="22">
        <f>'Calculs T1a'!B351</f>
        <v>0</v>
      </c>
      <c r="C351" s="19" t="str">
        <f>'Calculs T1a'!C351</f>
        <v>x</v>
      </c>
      <c r="D351" s="19"/>
      <c r="E351" s="19"/>
      <c r="F351" s="19"/>
      <c r="G351" s="19"/>
      <c r="H351" s="19"/>
      <c r="I351" s="19"/>
      <c r="J351" s="30"/>
      <c r="K351" s="31"/>
      <c r="L351" s="31"/>
      <c r="M351" s="31"/>
      <c r="N351" s="45"/>
      <c r="V351" s="7"/>
      <c r="Y351" s="7"/>
    </row>
    <row r="352" spans="2:25" x14ac:dyDescent="0.3">
      <c r="B352" s="22">
        <f>'Calculs T1a'!B352</f>
        <v>0</v>
      </c>
      <c r="C352" s="19" t="str">
        <f>'Calculs T1a'!C352</f>
        <v>x</v>
      </c>
      <c r="D352" s="19"/>
      <c r="E352" s="19"/>
      <c r="F352" s="19"/>
      <c r="G352" s="19"/>
      <c r="H352" s="19"/>
      <c r="I352" s="19"/>
      <c r="J352" s="30"/>
      <c r="K352" s="31"/>
      <c r="L352" s="31"/>
      <c r="M352" s="31"/>
      <c r="N352" s="45"/>
      <c r="V352" s="7"/>
      <c r="Y352" s="7"/>
    </row>
    <row r="353" spans="2:25" x14ac:dyDescent="0.3">
      <c r="B353" s="22">
        <f>'Calculs T1a'!B353</f>
        <v>0</v>
      </c>
      <c r="C353" s="19" t="str">
        <f>'Calculs T1a'!C353</f>
        <v>x</v>
      </c>
      <c r="D353" s="19"/>
      <c r="E353" s="19"/>
      <c r="F353" s="19"/>
      <c r="G353" s="19"/>
      <c r="H353" s="19"/>
      <c r="I353" s="19"/>
      <c r="J353" s="30"/>
      <c r="K353" s="31"/>
      <c r="L353" s="31"/>
      <c r="M353" s="31"/>
      <c r="N353" s="45"/>
      <c r="V353" s="7"/>
      <c r="Y353" s="7"/>
    </row>
    <row r="354" spans="2:25" x14ac:dyDescent="0.3">
      <c r="B354" s="22">
        <f>'Calculs T1a'!B354</f>
        <v>0</v>
      </c>
      <c r="C354" s="19" t="str">
        <f>'Calculs T1a'!C354</f>
        <v>x</v>
      </c>
      <c r="D354" s="19"/>
      <c r="E354" s="19"/>
      <c r="F354" s="19"/>
      <c r="G354" s="19"/>
      <c r="H354" s="19"/>
      <c r="I354" s="19"/>
      <c r="J354" s="30"/>
      <c r="K354" s="31"/>
      <c r="L354" s="31"/>
      <c r="M354" s="31"/>
      <c r="N354" s="45"/>
      <c r="V354" s="7"/>
      <c r="Y354" s="7"/>
    </row>
    <row r="355" spans="2:25" x14ac:dyDescent="0.3">
      <c r="B355" s="22">
        <f>'Calculs T1a'!B355</f>
        <v>0</v>
      </c>
      <c r="C355" s="19" t="str">
        <f>'Calculs T1a'!C355</f>
        <v>x</v>
      </c>
      <c r="D355" s="19"/>
      <c r="E355" s="19"/>
      <c r="F355" s="19"/>
      <c r="G355" s="19"/>
      <c r="H355" s="19"/>
      <c r="I355" s="19"/>
      <c r="J355" s="30"/>
      <c r="K355" s="31"/>
      <c r="L355" s="31"/>
      <c r="M355" s="31"/>
      <c r="N355" s="45"/>
      <c r="V355" s="7"/>
      <c r="Y355" s="7"/>
    </row>
    <row r="356" spans="2:25" x14ac:dyDescent="0.3">
      <c r="B356" s="22">
        <f>'Calculs T1a'!B356</f>
        <v>0</v>
      </c>
      <c r="C356" s="19" t="str">
        <f>'Calculs T1a'!C356</f>
        <v>x</v>
      </c>
      <c r="D356" s="19"/>
      <c r="E356" s="19"/>
      <c r="F356" s="19"/>
      <c r="G356" s="19"/>
      <c r="H356" s="19"/>
      <c r="I356" s="19"/>
      <c r="J356" s="30"/>
      <c r="K356" s="31"/>
      <c r="L356" s="31"/>
      <c r="M356" s="31"/>
      <c r="N356" s="45"/>
      <c r="V356" s="7"/>
      <c r="Y356" s="7"/>
    </row>
    <row r="357" spans="2:25" x14ac:dyDescent="0.3">
      <c r="B357" s="22">
        <f>'Calculs T1a'!B357</f>
        <v>0</v>
      </c>
      <c r="C357" s="19" t="str">
        <f>'Calculs T1a'!C357</f>
        <v>x</v>
      </c>
      <c r="D357" s="19"/>
      <c r="E357" s="19"/>
      <c r="F357" s="19"/>
      <c r="G357" s="19"/>
      <c r="H357" s="19"/>
      <c r="I357" s="19"/>
      <c r="J357" s="30"/>
      <c r="K357" s="31"/>
      <c r="L357" s="31"/>
      <c r="M357" s="31"/>
      <c r="N357" s="45"/>
      <c r="V357" s="7"/>
      <c r="Y357" s="7"/>
    </row>
    <row r="358" spans="2:25" x14ac:dyDescent="0.3">
      <c r="B358" s="22">
        <f>'Calculs T1a'!B358</f>
        <v>0</v>
      </c>
      <c r="C358" s="19" t="str">
        <f>'Calculs T1a'!C358</f>
        <v>x</v>
      </c>
      <c r="D358" s="19"/>
      <c r="E358" s="19"/>
      <c r="F358" s="19"/>
      <c r="G358" s="19"/>
      <c r="H358" s="19"/>
      <c r="I358" s="19"/>
      <c r="J358" s="30"/>
      <c r="K358" s="31"/>
      <c r="L358" s="31"/>
      <c r="M358" s="31"/>
      <c r="N358" s="45"/>
      <c r="V358" s="7"/>
      <c r="Y358" s="7"/>
    </row>
    <row r="359" spans="2:25" x14ac:dyDescent="0.3">
      <c r="B359" s="22">
        <f>'Calculs T1a'!B359</f>
        <v>0</v>
      </c>
      <c r="C359" s="19" t="str">
        <f>'Calculs T1a'!C359</f>
        <v>x</v>
      </c>
      <c r="D359" s="19"/>
      <c r="E359" s="19"/>
      <c r="F359" s="19"/>
      <c r="G359" s="19"/>
      <c r="H359" s="19"/>
      <c r="I359" s="19"/>
      <c r="J359" s="30"/>
      <c r="K359" s="31"/>
      <c r="L359" s="31"/>
      <c r="M359" s="31"/>
      <c r="N359" s="45"/>
      <c r="V359" s="7"/>
      <c r="Y359" s="7"/>
    </row>
    <row r="360" spans="2:25" x14ac:dyDescent="0.3">
      <c r="B360" s="22">
        <f>'Calculs T1a'!B360</f>
        <v>0</v>
      </c>
      <c r="C360" s="19" t="str">
        <f>'Calculs T1a'!C360</f>
        <v>x</v>
      </c>
      <c r="D360" s="19"/>
      <c r="E360" s="19"/>
      <c r="F360" s="19"/>
      <c r="G360" s="19"/>
      <c r="H360" s="19"/>
      <c r="I360" s="19"/>
      <c r="J360" s="30"/>
      <c r="K360" s="31"/>
      <c r="L360" s="31"/>
      <c r="M360" s="31"/>
      <c r="N360" s="45"/>
      <c r="V360" s="7"/>
      <c r="Y360" s="7"/>
    </row>
    <row r="361" spans="2:25" x14ac:dyDescent="0.3">
      <c r="B361" s="22">
        <f>'Calculs T1a'!B361</f>
        <v>0</v>
      </c>
      <c r="C361" s="19" t="str">
        <f>'Calculs T1a'!C361</f>
        <v>x</v>
      </c>
      <c r="D361" s="19"/>
      <c r="E361" s="19"/>
      <c r="F361" s="19"/>
      <c r="G361" s="19"/>
      <c r="H361" s="19"/>
      <c r="I361" s="19"/>
      <c r="J361" s="30"/>
      <c r="K361" s="31"/>
      <c r="L361" s="31"/>
      <c r="M361" s="31"/>
      <c r="N361" s="45"/>
      <c r="V361" s="7"/>
      <c r="Y361" s="7"/>
    </row>
    <row r="362" spans="2:25" x14ac:dyDescent="0.3">
      <c r="B362" s="22">
        <f>'Calculs T1a'!B362</f>
        <v>0</v>
      </c>
      <c r="C362" s="19" t="str">
        <f>'Calculs T1a'!C362</f>
        <v>x</v>
      </c>
      <c r="D362" s="19"/>
      <c r="E362" s="19"/>
      <c r="F362" s="19"/>
      <c r="G362" s="19"/>
      <c r="H362" s="19"/>
      <c r="I362" s="19"/>
      <c r="J362" s="30"/>
      <c r="K362" s="31"/>
      <c r="L362" s="31"/>
      <c r="M362" s="31"/>
      <c r="N362" s="45"/>
      <c r="V362" s="7"/>
      <c r="Y362" s="7"/>
    </row>
    <row r="363" spans="2:25" x14ac:dyDescent="0.3">
      <c r="B363" s="22">
        <f>'Calculs T1a'!B363</f>
        <v>0</v>
      </c>
      <c r="C363" s="19" t="str">
        <f>'Calculs T1a'!C363</f>
        <v>x</v>
      </c>
      <c r="D363" s="19"/>
      <c r="E363" s="19"/>
      <c r="F363" s="19"/>
      <c r="G363" s="19"/>
      <c r="H363" s="19"/>
      <c r="I363" s="19"/>
      <c r="J363" s="30"/>
      <c r="K363" s="31"/>
      <c r="L363" s="31"/>
      <c r="M363" s="31"/>
      <c r="N363" s="45"/>
      <c r="V363" s="7"/>
      <c r="Y363" s="7"/>
    </row>
    <row r="364" spans="2:25" x14ac:dyDescent="0.3">
      <c r="B364" s="22">
        <f>'Calculs T1a'!B364</f>
        <v>0</v>
      </c>
      <c r="C364" s="19" t="str">
        <f>'Calculs T1a'!C364</f>
        <v>x</v>
      </c>
      <c r="D364" s="19"/>
      <c r="E364" s="19"/>
      <c r="F364" s="19"/>
      <c r="G364" s="19"/>
      <c r="H364" s="19"/>
      <c r="I364" s="19"/>
      <c r="J364" s="30"/>
      <c r="K364" s="31"/>
      <c r="L364" s="31"/>
      <c r="M364" s="31"/>
      <c r="N364" s="45"/>
      <c r="V364" s="7"/>
      <c r="Y364" s="7"/>
    </row>
    <row r="365" spans="2:25" x14ac:dyDescent="0.3">
      <c r="B365" s="22">
        <f>'Calculs T1a'!B365</f>
        <v>0</v>
      </c>
      <c r="C365" s="19" t="str">
        <f>'Calculs T1a'!C365</f>
        <v>x</v>
      </c>
      <c r="D365" s="19"/>
      <c r="E365" s="19"/>
      <c r="F365" s="19"/>
      <c r="G365" s="19"/>
      <c r="H365" s="19"/>
      <c r="I365" s="19"/>
      <c r="J365" s="30"/>
      <c r="K365" s="31"/>
      <c r="L365" s="31"/>
      <c r="M365" s="31"/>
      <c r="N365" s="45"/>
      <c r="V365" s="7"/>
      <c r="Y365" s="7"/>
    </row>
    <row r="366" spans="2:25" x14ac:dyDescent="0.3">
      <c r="B366" s="22">
        <f>'Calculs T1a'!B366</f>
        <v>0</v>
      </c>
      <c r="C366" s="19" t="str">
        <f>'Calculs T1a'!C366</f>
        <v>x</v>
      </c>
      <c r="D366" s="19"/>
      <c r="E366" s="19"/>
      <c r="F366" s="19"/>
      <c r="G366" s="19"/>
      <c r="H366" s="19"/>
      <c r="I366" s="19"/>
      <c r="J366" s="30"/>
      <c r="K366" s="31"/>
      <c r="L366" s="31"/>
      <c r="M366" s="31"/>
      <c r="N366" s="45"/>
      <c r="V366" s="7"/>
      <c r="Y366" s="7"/>
    </row>
    <row r="367" spans="2:25" x14ac:dyDescent="0.3">
      <c r="B367" s="22">
        <f>'Calculs T1a'!B367</f>
        <v>0</v>
      </c>
      <c r="C367" s="19" t="str">
        <f>'Calculs T1a'!C367</f>
        <v>x</v>
      </c>
      <c r="D367" s="19"/>
      <c r="E367" s="19"/>
      <c r="F367" s="19"/>
      <c r="G367" s="19"/>
      <c r="H367" s="19"/>
      <c r="I367" s="19"/>
      <c r="J367" s="30"/>
      <c r="K367" s="31"/>
      <c r="L367" s="31"/>
      <c r="M367" s="31"/>
      <c r="N367" s="45"/>
      <c r="V367" s="7"/>
      <c r="Y367" s="7"/>
    </row>
    <row r="368" spans="2:25" x14ac:dyDescent="0.3">
      <c r="B368" s="22">
        <f>'Calculs T1a'!B368</f>
        <v>0</v>
      </c>
      <c r="C368" s="19" t="str">
        <f>'Calculs T1a'!C368</f>
        <v>x</v>
      </c>
      <c r="D368" s="19"/>
      <c r="E368" s="19"/>
      <c r="F368" s="19"/>
      <c r="G368" s="19"/>
      <c r="H368" s="19"/>
      <c r="I368" s="19"/>
      <c r="J368" s="30"/>
      <c r="K368" s="31"/>
      <c r="L368" s="31"/>
      <c r="M368" s="31"/>
      <c r="N368" s="45"/>
      <c r="V368" s="7"/>
      <c r="Y368" s="7"/>
    </row>
    <row r="369" spans="2:25" x14ac:dyDescent="0.3">
      <c r="B369" s="22">
        <f>'Calculs T1a'!B369</f>
        <v>0</v>
      </c>
      <c r="C369" s="19" t="str">
        <f>'Calculs T1a'!C369</f>
        <v>x</v>
      </c>
      <c r="D369" s="19"/>
      <c r="E369" s="19"/>
      <c r="F369" s="19"/>
      <c r="G369" s="19"/>
      <c r="H369" s="19"/>
      <c r="I369" s="19"/>
      <c r="J369" s="30"/>
      <c r="K369" s="31"/>
      <c r="L369" s="31"/>
      <c r="M369" s="31"/>
      <c r="N369" s="45"/>
      <c r="V369" s="7"/>
      <c r="Y369" s="7"/>
    </row>
    <row r="370" spans="2:25" x14ac:dyDescent="0.3">
      <c r="B370" s="22">
        <f>'Calculs T1a'!B370</f>
        <v>0</v>
      </c>
      <c r="C370" s="19" t="str">
        <f>'Calculs T1a'!C370</f>
        <v>x</v>
      </c>
      <c r="D370" s="19"/>
      <c r="E370" s="19"/>
      <c r="F370" s="19"/>
      <c r="G370" s="19"/>
      <c r="H370" s="19"/>
      <c r="I370" s="19"/>
      <c r="J370" s="30"/>
      <c r="K370" s="31"/>
      <c r="L370" s="31"/>
      <c r="M370" s="31"/>
      <c r="N370" s="45"/>
      <c r="V370" s="7"/>
      <c r="Y370" s="7"/>
    </row>
    <row r="371" spans="2:25" x14ac:dyDescent="0.3">
      <c r="B371" s="22">
        <f>'Calculs T1a'!B371</f>
        <v>0</v>
      </c>
      <c r="C371" s="19" t="str">
        <f>'Calculs T1a'!C371</f>
        <v>x</v>
      </c>
      <c r="D371" s="19"/>
      <c r="E371" s="19"/>
      <c r="F371" s="19"/>
      <c r="G371" s="19"/>
      <c r="H371" s="19"/>
      <c r="I371" s="19"/>
      <c r="J371" s="30"/>
      <c r="K371" s="31"/>
      <c r="L371" s="31"/>
      <c r="M371" s="31"/>
      <c r="N371" s="45"/>
      <c r="V371" s="7"/>
      <c r="Y371" s="7"/>
    </row>
    <row r="372" spans="2:25" x14ac:dyDescent="0.3">
      <c r="B372" s="22">
        <f>'Calculs T1a'!B372</f>
        <v>0</v>
      </c>
      <c r="C372" s="19" t="str">
        <f>'Calculs T1a'!C372</f>
        <v>x</v>
      </c>
      <c r="D372" s="19"/>
      <c r="E372" s="19"/>
      <c r="F372" s="19"/>
      <c r="G372" s="19"/>
      <c r="H372" s="19"/>
      <c r="I372" s="19"/>
      <c r="J372" s="30"/>
      <c r="K372" s="31"/>
      <c r="L372" s="31"/>
      <c r="M372" s="31"/>
      <c r="N372" s="45"/>
      <c r="V372" s="7"/>
      <c r="Y372" s="7"/>
    </row>
    <row r="373" spans="2:25" x14ac:dyDescent="0.3">
      <c r="B373" s="22">
        <f>'Calculs T1a'!B373</f>
        <v>0</v>
      </c>
      <c r="C373" s="19" t="str">
        <f>'Calculs T1a'!C373</f>
        <v>x</v>
      </c>
      <c r="D373" s="19"/>
      <c r="E373" s="19"/>
      <c r="F373" s="19"/>
      <c r="G373" s="19"/>
      <c r="H373" s="19"/>
      <c r="I373" s="19"/>
      <c r="J373" s="30"/>
      <c r="K373" s="31"/>
      <c r="L373" s="31"/>
      <c r="M373" s="31"/>
      <c r="N373" s="45"/>
      <c r="V373" s="7"/>
      <c r="Y373" s="7"/>
    </row>
    <row r="374" spans="2:25" x14ac:dyDescent="0.3">
      <c r="B374" s="22">
        <f>'Calculs T1a'!B374</f>
        <v>0</v>
      </c>
      <c r="C374" s="19" t="str">
        <f>'Calculs T1a'!C374</f>
        <v>x</v>
      </c>
      <c r="D374" s="19"/>
      <c r="E374" s="19"/>
      <c r="F374" s="19"/>
      <c r="G374" s="19"/>
      <c r="H374" s="19"/>
      <c r="I374" s="19"/>
      <c r="J374" s="30"/>
      <c r="K374" s="31"/>
      <c r="L374" s="31"/>
      <c r="M374" s="31"/>
      <c r="N374" s="45"/>
      <c r="V374" s="7"/>
      <c r="Y374" s="7"/>
    </row>
    <row r="375" spans="2:25" x14ac:dyDescent="0.3">
      <c r="B375" s="22">
        <f>'Calculs T1a'!B375</f>
        <v>0</v>
      </c>
      <c r="C375" s="19" t="str">
        <f>'Calculs T1a'!C375</f>
        <v>x</v>
      </c>
      <c r="D375" s="19"/>
      <c r="E375" s="19"/>
      <c r="F375" s="19"/>
      <c r="G375" s="19"/>
      <c r="H375" s="19"/>
      <c r="I375" s="19"/>
      <c r="J375" s="30"/>
      <c r="K375" s="31"/>
      <c r="L375" s="31"/>
      <c r="M375" s="31"/>
      <c r="N375" s="45"/>
      <c r="V375" s="7"/>
      <c r="Y375" s="7"/>
    </row>
    <row r="376" spans="2:25" x14ac:dyDescent="0.3">
      <c r="B376" s="22">
        <f>'Calculs T1a'!B376</f>
        <v>0</v>
      </c>
      <c r="C376" s="19" t="str">
        <f>'Calculs T1a'!C376</f>
        <v>x</v>
      </c>
      <c r="D376" s="19"/>
      <c r="E376" s="19"/>
      <c r="F376" s="19"/>
      <c r="G376" s="19"/>
      <c r="H376" s="19"/>
      <c r="I376" s="19"/>
      <c r="J376" s="30"/>
      <c r="K376" s="31"/>
      <c r="L376" s="31"/>
      <c r="M376" s="31"/>
      <c r="N376" s="45"/>
      <c r="V376" s="7"/>
      <c r="Y376" s="7"/>
    </row>
    <row r="377" spans="2:25" x14ac:dyDescent="0.3">
      <c r="B377" s="22">
        <f>'Calculs T1a'!B377</f>
        <v>0</v>
      </c>
      <c r="C377" s="19" t="str">
        <f>'Calculs T1a'!C377</f>
        <v>x</v>
      </c>
      <c r="D377" s="19"/>
      <c r="E377" s="19"/>
      <c r="F377" s="19"/>
      <c r="G377" s="19"/>
      <c r="H377" s="19"/>
      <c r="I377" s="19"/>
      <c r="J377" s="30"/>
      <c r="K377" s="31"/>
      <c r="L377" s="31"/>
      <c r="M377" s="31"/>
      <c r="N377" s="45"/>
      <c r="V377" s="7"/>
      <c r="Y377" s="7"/>
    </row>
    <row r="378" spans="2:25" x14ac:dyDescent="0.3">
      <c r="B378" s="22">
        <f>'Calculs T1a'!B378</f>
        <v>0</v>
      </c>
      <c r="C378" s="19" t="str">
        <f>'Calculs T1a'!C378</f>
        <v>x</v>
      </c>
      <c r="D378" s="19"/>
      <c r="E378" s="19"/>
      <c r="F378" s="19"/>
      <c r="G378" s="19"/>
      <c r="H378" s="19"/>
      <c r="I378" s="19"/>
      <c r="J378" s="30"/>
      <c r="K378" s="31"/>
      <c r="L378" s="31"/>
      <c r="M378" s="31"/>
      <c r="N378" s="45"/>
      <c r="V378" s="7"/>
      <c r="Y378" s="7"/>
    </row>
    <row r="379" spans="2:25" x14ac:dyDescent="0.3">
      <c r="B379" s="22">
        <f>'Calculs T1a'!B379</f>
        <v>0</v>
      </c>
      <c r="C379" s="19" t="str">
        <f>'Calculs T1a'!C379</f>
        <v>x</v>
      </c>
      <c r="D379" s="19"/>
      <c r="E379" s="19"/>
      <c r="F379" s="19"/>
      <c r="G379" s="19"/>
      <c r="H379" s="19"/>
      <c r="I379" s="19"/>
      <c r="J379" s="30"/>
      <c r="K379" s="31"/>
      <c r="L379" s="31"/>
      <c r="M379" s="31"/>
      <c r="N379" s="45"/>
      <c r="V379" s="7"/>
      <c r="Y379" s="7"/>
    </row>
    <row r="380" spans="2:25" x14ac:dyDescent="0.3">
      <c r="B380" s="22">
        <f>'Calculs T1a'!B380</f>
        <v>0</v>
      </c>
      <c r="C380" s="19" t="str">
        <f>'Calculs T1a'!C380</f>
        <v>x</v>
      </c>
      <c r="D380" s="19"/>
      <c r="E380" s="19"/>
      <c r="F380" s="19"/>
      <c r="G380" s="19"/>
      <c r="H380" s="19"/>
      <c r="I380" s="19"/>
      <c r="J380" s="30"/>
      <c r="K380" s="31"/>
      <c r="L380" s="31"/>
      <c r="M380" s="31"/>
      <c r="N380" s="45"/>
      <c r="V380" s="7"/>
      <c r="Y380" s="7"/>
    </row>
    <row r="381" spans="2:25" x14ac:dyDescent="0.3">
      <c r="B381" s="22">
        <f>'Calculs T1a'!B381</f>
        <v>0</v>
      </c>
      <c r="C381" s="19" t="str">
        <f>'Calculs T1a'!C381</f>
        <v>x</v>
      </c>
      <c r="D381" s="19"/>
      <c r="E381" s="19"/>
      <c r="F381" s="19"/>
      <c r="G381" s="19"/>
      <c r="H381" s="19"/>
      <c r="I381" s="19"/>
      <c r="J381" s="30"/>
      <c r="K381" s="31"/>
      <c r="L381" s="31"/>
      <c r="M381" s="31"/>
      <c r="N381" s="45"/>
      <c r="V381" s="7"/>
      <c r="Y381" s="7"/>
    </row>
    <row r="382" spans="2:25" x14ac:dyDescent="0.3">
      <c r="B382" s="22">
        <f>'Calculs T1a'!B382</f>
        <v>0</v>
      </c>
      <c r="C382" s="19" t="str">
        <f>'Calculs T1a'!C382</f>
        <v>x</v>
      </c>
      <c r="D382" s="19"/>
      <c r="E382" s="19"/>
      <c r="F382" s="19"/>
      <c r="G382" s="19"/>
      <c r="H382" s="19"/>
      <c r="I382" s="19"/>
      <c r="J382" s="30"/>
      <c r="K382" s="31"/>
      <c r="L382" s="31"/>
      <c r="M382" s="31"/>
      <c r="N382" s="45"/>
      <c r="V382" s="7"/>
      <c r="Y382" s="7"/>
    </row>
    <row r="383" spans="2:25" x14ac:dyDescent="0.3">
      <c r="B383" s="22">
        <f>'Calculs T1a'!B383</f>
        <v>0</v>
      </c>
      <c r="C383" s="19" t="str">
        <f>'Calculs T1a'!C383</f>
        <v>x</v>
      </c>
      <c r="D383" s="19"/>
      <c r="E383" s="19"/>
      <c r="F383" s="19"/>
      <c r="G383" s="19"/>
      <c r="H383" s="19"/>
      <c r="I383" s="19"/>
      <c r="J383" s="30"/>
      <c r="K383" s="31"/>
      <c r="L383" s="31"/>
      <c r="M383" s="31"/>
      <c r="N383" s="45"/>
      <c r="V383" s="7"/>
      <c r="Y383" s="7"/>
    </row>
    <row r="384" spans="2:25" x14ac:dyDescent="0.3">
      <c r="B384" s="22">
        <f>'Calculs T1a'!B384</f>
        <v>0</v>
      </c>
      <c r="C384" s="19" t="str">
        <f>'Calculs T1a'!C384</f>
        <v>x</v>
      </c>
      <c r="D384" s="19"/>
      <c r="E384" s="19"/>
      <c r="F384" s="19"/>
      <c r="G384" s="19"/>
      <c r="H384" s="19"/>
      <c r="I384" s="19"/>
      <c r="J384" s="30"/>
      <c r="K384" s="31"/>
      <c r="L384" s="31"/>
      <c r="M384" s="31"/>
      <c r="N384" s="45"/>
      <c r="V384" s="7"/>
      <c r="Y384" s="7"/>
    </row>
    <row r="385" spans="2:25" x14ac:dyDescent="0.3">
      <c r="B385" s="22">
        <f>'Calculs T1a'!B385</f>
        <v>0</v>
      </c>
      <c r="C385" s="19" t="str">
        <f>'Calculs T1a'!C385</f>
        <v>x</v>
      </c>
      <c r="D385" s="19"/>
      <c r="E385" s="19"/>
      <c r="F385" s="19"/>
      <c r="G385" s="19"/>
      <c r="H385" s="19"/>
      <c r="I385" s="19"/>
      <c r="J385" s="30"/>
      <c r="K385" s="31"/>
      <c r="L385" s="31"/>
      <c r="M385" s="31"/>
      <c r="N385" s="45"/>
      <c r="V385" s="7"/>
      <c r="Y385" s="7"/>
    </row>
    <row r="386" spans="2:25" x14ac:dyDescent="0.3">
      <c r="B386" s="22">
        <f>'Calculs T1a'!B386</f>
        <v>0</v>
      </c>
      <c r="C386" s="19" t="str">
        <f>'Calculs T1a'!C386</f>
        <v>x</v>
      </c>
      <c r="D386" s="19"/>
      <c r="E386" s="19"/>
      <c r="F386" s="19"/>
      <c r="G386" s="19"/>
      <c r="H386" s="19"/>
      <c r="I386" s="19"/>
      <c r="J386" s="30"/>
      <c r="K386" s="31"/>
      <c r="L386" s="31"/>
      <c r="M386" s="31"/>
      <c r="N386" s="45"/>
      <c r="V386" s="7"/>
      <c r="Y386" s="7"/>
    </row>
    <row r="387" spans="2:25" x14ac:dyDescent="0.3">
      <c r="B387" s="22">
        <f>'Calculs T1a'!B387</f>
        <v>0</v>
      </c>
      <c r="C387" s="19" t="str">
        <f>'Calculs T1a'!C387</f>
        <v>x</v>
      </c>
      <c r="D387" s="19"/>
      <c r="E387" s="19"/>
      <c r="F387" s="19"/>
      <c r="G387" s="19"/>
      <c r="H387" s="19"/>
      <c r="I387" s="19"/>
      <c r="J387" s="30"/>
      <c r="K387" s="31"/>
      <c r="L387" s="31"/>
      <c r="M387" s="31"/>
      <c r="N387" s="45"/>
      <c r="V387" s="7"/>
      <c r="Y387" s="7"/>
    </row>
    <row r="388" spans="2:25" x14ac:dyDescent="0.3">
      <c r="B388" s="22">
        <f>'Calculs T1a'!B388</f>
        <v>0</v>
      </c>
      <c r="C388" s="19" t="str">
        <f>'Calculs T1a'!C388</f>
        <v>x</v>
      </c>
      <c r="D388" s="19"/>
      <c r="E388" s="19"/>
      <c r="F388" s="19"/>
      <c r="G388" s="19"/>
      <c r="H388" s="19"/>
      <c r="I388" s="19"/>
      <c r="J388" s="30"/>
      <c r="K388" s="31"/>
      <c r="L388" s="31"/>
      <c r="M388" s="31"/>
      <c r="N388" s="45"/>
      <c r="V388" s="7"/>
      <c r="Y388" s="7"/>
    </row>
    <row r="389" spans="2:25" x14ac:dyDescent="0.3">
      <c r="B389" s="22">
        <f>'Calculs T1a'!B389</f>
        <v>0</v>
      </c>
      <c r="C389" s="19" t="str">
        <f>'Calculs T1a'!C389</f>
        <v>x</v>
      </c>
      <c r="D389" s="19"/>
      <c r="E389" s="19"/>
      <c r="F389" s="19"/>
      <c r="G389" s="19"/>
      <c r="H389" s="19"/>
      <c r="I389" s="19"/>
      <c r="J389" s="30"/>
      <c r="K389" s="31"/>
      <c r="L389" s="31"/>
      <c r="M389" s="31"/>
      <c r="N389" s="45"/>
      <c r="V389" s="7"/>
      <c r="Y389" s="7"/>
    </row>
    <row r="390" spans="2:25" x14ac:dyDescent="0.3">
      <c r="B390" s="22">
        <f>'Calculs T1a'!B390</f>
        <v>0</v>
      </c>
      <c r="C390" s="19" t="str">
        <f>'Calculs T1a'!C390</f>
        <v>x</v>
      </c>
      <c r="D390" s="19"/>
      <c r="E390" s="19"/>
      <c r="F390" s="19"/>
      <c r="G390" s="19"/>
      <c r="H390" s="19"/>
      <c r="I390" s="19"/>
      <c r="J390" s="30"/>
      <c r="K390" s="31"/>
      <c r="L390" s="31"/>
      <c r="M390" s="31"/>
      <c r="N390" s="45"/>
      <c r="V390" s="7"/>
      <c r="Y390" s="7"/>
    </row>
    <row r="391" spans="2:25" x14ac:dyDescent="0.3">
      <c r="B391" s="22">
        <f>'Calculs T1a'!B391</f>
        <v>0</v>
      </c>
      <c r="C391" s="19" t="str">
        <f>'Calculs T1a'!C391</f>
        <v>x</v>
      </c>
      <c r="D391" s="19"/>
      <c r="E391" s="19"/>
      <c r="F391" s="19"/>
      <c r="G391" s="19"/>
      <c r="H391" s="19"/>
      <c r="I391" s="19"/>
      <c r="J391" s="30"/>
      <c r="K391" s="31"/>
      <c r="L391" s="31"/>
      <c r="M391" s="31"/>
      <c r="N391" s="45"/>
      <c r="V391" s="7"/>
      <c r="Y391" s="7"/>
    </row>
    <row r="392" spans="2:25" x14ac:dyDescent="0.3">
      <c r="B392" s="22">
        <f>'Calculs T1a'!B392</f>
        <v>0</v>
      </c>
      <c r="C392" s="19" t="str">
        <f>'Calculs T1a'!C392</f>
        <v>x</v>
      </c>
      <c r="D392" s="19"/>
      <c r="E392" s="19"/>
      <c r="F392" s="19"/>
      <c r="G392" s="19"/>
      <c r="H392" s="19"/>
      <c r="I392" s="19"/>
      <c r="J392" s="30"/>
      <c r="K392" s="31"/>
      <c r="L392" s="31"/>
      <c r="M392" s="31"/>
      <c r="N392" s="45"/>
      <c r="V392" s="7"/>
      <c r="Y392" s="7"/>
    </row>
    <row r="393" spans="2:25" x14ac:dyDescent="0.3">
      <c r="B393" s="22">
        <f>'Calculs T1a'!B393</f>
        <v>0</v>
      </c>
      <c r="C393" s="19" t="str">
        <f>'Calculs T1a'!C393</f>
        <v>x</v>
      </c>
      <c r="D393" s="19"/>
      <c r="E393" s="19"/>
      <c r="F393" s="19"/>
      <c r="G393" s="19"/>
      <c r="H393" s="19"/>
      <c r="I393" s="19"/>
      <c r="J393" s="30"/>
      <c r="K393" s="31"/>
      <c r="L393" s="31"/>
      <c r="M393" s="31"/>
      <c r="N393" s="45"/>
      <c r="V393" s="7"/>
      <c r="Y393" s="7"/>
    </row>
    <row r="394" spans="2:25" x14ac:dyDescent="0.3">
      <c r="B394" s="22">
        <f>'Calculs T1a'!B394</f>
        <v>0</v>
      </c>
      <c r="C394" s="19" t="str">
        <f>'Calculs T1a'!C394</f>
        <v>x</v>
      </c>
      <c r="D394" s="19"/>
      <c r="E394" s="19"/>
      <c r="F394" s="19"/>
      <c r="G394" s="19"/>
      <c r="H394" s="19"/>
      <c r="I394" s="19"/>
      <c r="J394" s="30"/>
      <c r="K394" s="31"/>
      <c r="L394" s="31"/>
      <c r="M394" s="31"/>
      <c r="N394" s="45"/>
      <c r="V394" s="7"/>
      <c r="Y394" s="7"/>
    </row>
    <row r="395" spans="2:25" x14ac:dyDescent="0.3">
      <c r="B395" s="22">
        <f>'Calculs T1a'!B395</f>
        <v>0</v>
      </c>
      <c r="C395" s="19" t="str">
        <f>'Calculs T1a'!C395</f>
        <v>x</v>
      </c>
      <c r="D395" s="19"/>
      <c r="E395" s="19"/>
      <c r="F395" s="19"/>
      <c r="G395" s="19"/>
      <c r="H395" s="19"/>
      <c r="I395" s="19"/>
      <c r="J395" s="30"/>
      <c r="K395" s="31"/>
      <c r="L395" s="31"/>
      <c r="M395" s="31"/>
      <c r="N395" s="45"/>
      <c r="V395" s="7"/>
      <c r="Y395" s="7"/>
    </row>
    <row r="396" spans="2:25" x14ac:dyDescent="0.3">
      <c r="B396" s="22">
        <f>'Calculs T1a'!B396</f>
        <v>0</v>
      </c>
      <c r="C396" s="19" t="str">
        <f>'Calculs T1a'!C396</f>
        <v>x</v>
      </c>
      <c r="D396" s="19"/>
      <c r="E396" s="19"/>
      <c r="F396" s="19"/>
      <c r="G396" s="19"/>
      <c r="H396" s="19"/>
      <c r="I396" s="19"/>
      <c r="J396" s="30"/>
      <c r="K396" s="31"/>
      <c r="L396" s="31"/>
      <c r="M396" s="31"/>
      <c r="N396" s="45"/>
      <c r="V396" s="7"/>
      <c r="Y396" s="7"/>
    </row>
    <row r="397" spans="2:25" x14ac:dyDescent="0.3">
      <c r="B397" s="22">
        <f>'Calculs T1a'!B397</f>
        <v>0</v>
      </c>
      <c r="C397" s="19" t="str">
        <f>'Calculs T1a'!C397</f>
        <v>x</v>
      </c>
      <c r="D397" s="19"/>
      <c r="E397" s="19"/>
      <c r="F397" s="19"/>
      <c r="G397" s="19"/>
      <c r="H397" s="19"/>
      <c r="I397" s="19"/>
      <c r="J397" s="30"/>
      <c r="K397" s="31"/>
      <c r="L397" s="31"/>
      <c r="M397" s="31"/>
      <c r="N397" s="45"/>
      <c r="V397" s="7"/>
      <c r="Y397" s="7"/>
    </row>
    <row r="398" spans="2:25" x14ac:dyDescent="0.3">
      <c r="B398" s="22">
        <f>'Calculs T1a'!B398</f>
        <v>0</v>
      </c>
      <c r="C398" s="19" t="str">
        <f>'Calculs T1a'!C398</f>
        <v>x</v>
      </c>
      <c r="D398" s="19"/>
      <c r="E398" s="19"/>
      <c r="F398" s="19"/>
      <c r="G398" s="19"/>
      <c r="H398" s="19"/>
      <c r="I398" s="19"/>
      <c r="J398" s="30"/>
      <c r="K398" s="31"/>
      <c r="L398" s="31"/>
      <c r="M398" s="31"/>
      <c r="N398" s="45"/>
      <c r="V398" s="7"/>
      <c r="Y398" s="7"/>
    </row>
    <row r="399" spans="2:25" x14ac:dyDescent="0.3">
      <c r="B399" s="22">
        <f>'Calculs T1a'!B399</f>
        <v>0</v>
      </c>
      <c r="C399" s="19" t="str">
        <f>'Calculs T1a'!C399</f>
        <v>x</v>
      </c>
      <c r="D399" s="19"/>
      <c r="E399" s="19"/>
      <c r="F399" s="19"/>
      <c r="G399" s="19"/>
      <c r="H399" s="19"/>
      <c r="I399" s="19"/>
      <c r="J399" s="30"/>
      <c r="K399" s="31"/>
      <c r="L399" s="31"/>
      <c r="M399" s="31"/>
      <c r="N399" s="45"/>
      <c r="V399" s="7"/>
      <c r="Y399" s="7"/>
    </row>
    <row r="400" spans="2:25" x14ac:dyDescent="0.3">
      <c r="B400" s="22">
        <f>'Calculs T1a'!B400</f>
        <v>0</v>
      </c>
      <c r="C400" s="19" t="str">
        <f>'Calculs T1a'!C400</f>
        <v>x</v>
      </c>
      <c r="D400" s="19"/>
      <c r="E400" s="19"/>
      <c r="F400" s="19"/>
      <c r="G400" s="19"/>
      <c r="H400" s="19"/>
      <c r="I400" s="19"/>
      <c r="J400" s="30"/>
      <c r="K400" s="31"/>
      <c r="L400" s="31"/>
      <c r="M400" s="31"/>
      <c r="N400" s="45"/>
      <c r="V400" s="7"/>
      <c r="Y400" s="7"/>
    </row>
    <row r="401" spans="2:25" x14ac:dyDescent="0.3">
      <c r="B401" s="22">
        <f>'Calculs T1a'!B401</f>
        <v>0</v>
      </c>
      <c r="C401" s="19" t="str">
        <f>'Calculs T1a'!C401</f>
        <v>x</v>
      </c>
      <c r="D401" s="19"/>
      <c r="E401" s="19"/>
      <c r="F401" s="19"/>
      <c r="G401" s="19"/>
      <c r="H401" s="19"/>
      <c r="I401" s="19"/>
      <c r="J401" s="30"/>
      <c r="K401" s="31"/>
      <c r="L401" s="31"/>
      <c r="M401" s="31"/>
      <c r="N401" s="45"/>
      <c r="V401" s="7"/>
      <c r="Y401" s="7"/>
    </row>
    <row r="402" spans="2:25" x14ac:dyDescent="0.3">
      <c r="B402" s="22">
        <f>'Calculs T1a'!B402</f>
        <v>0</v>
      </c>
      <c r="C402" s="19" t="str">
        <f>'Calculs T1a'!C402</f>
        <v>x</v>
      </c>
      <c r="D402" s="19"/>
      <c r="E402" s="19"/>
      <c r="F402" s="19"/>
      <c r="G402" s="19"/>
      <c r="H402" s="19"/>
      <c r="I402" s="19"/>
      <c r="J402" s="30"/>
      <c r="K402" s="31"/>
      <c r="L402" s="31"/>
      <c r="M402" s="31"/>
      <c r="N402" s="45"/>
      <c r="V402" s="7"/>
      <c r="Y402" s="7"/>
    </row>
    <row r="403" spans="2:25" x14ac:dyDescent="0.3">
      <c r="B403" s="22">
        <f>'Calculs T1a'!B403</f>
        <v>0</v>
      </c>
      <c r="C403" s="19" t="str">
        <f>'Calculs T1a'!C403</f>
        <v>x</v>
      </c>
      <c r="D403" s="19"/>
      <c r="E403" s="19"/>
      <c r="F403" s="19"/>
      <c r="G403" s="19"/>
      <c r="H403" s="19"/>
      <c r="I403" s="19"/>
      <c r="J403" s="30"/>
      <c r="K403" s="31"/>
      <c r="L403" s="31"/>
      <c r="M403" s="31"/>
      <c r="N403" s="45"/>
      <c r="V403" s="7"/>
      <c r="Y403" s="7"/>
    </row>
    <row r="404" spans="2:25" x14ac:dyDescent="0.3">
      <c r="B404" s="22">
        <f>'Calculs T1a'!B404</f>
        <v>0</v>
      </c>
      <c r="C404" s="19" t="str">
        <f>'Calculs T1a'!C404</f>
        <v>x</v>
      </c>
      <c r="D404" s="19"/>
      <c r="E404" s="19"/>
      <c r="F404" s="19"/>
      <c r="G404" s="19"/>
      <c r="H404" s="19"/>
      <c r="I404" s="19"/>
      <c r="J404" s="30"/>
      <c r="K404" s="31"/>
      <c r="L404" s="31"/>
      <c r="M404" s="31"/>
      <c r="N404" s="45"/>
      <c r="V404" s="7"/>
      <c r="Y404" s="7"/>
    </row>
    <row r="405" spans="2:25" x14ac:dyDescent="0.3">
      <c r="B405" s="22">
        <f>'Calculs T1a'!B405</f>
        <v>0</v>
      </c>
      <c r="C405" s="19" t="str">
        <f>'Calculs T1a'!C405</f>
        <v>x</v>
      </c>
      <c r="D405" s="19"/>
      <c r="E405" s="19"/>
      <c r="F405" s="19"/>
      <c r="G405" s="19"/>
      <c r="H405" s="19"/>
      <c r="I405" s="19"/>
      <c r="J405" s="30"/>
      <c r="K405" s="31"/>
      <c r="L405" s="31"/>
      <c r="M405" s="31"/>
      <c r="N405" s="45"/>
      <c r="V405" s="7"/>
      <c r="Y405" s="7"/>
    </row>
    <row r="406" spans="2:25" x14ac:dyDescent="0.3">
      <c r="B406" s="22">
        <f>'Calculs T1a'!B406</f>
        <v>0</v>
      </c>
      <c r="C406" s="19" t="str">
        <f>'Calculs T1a'!C406</f>
        <v>x</v>
      </c>
      <c r="D406" s="19"/>
      <c r="E406" s="19"/>
      <c r="F406" s="19"/>
      <c r="G406" s="19"/>
      <c r="H406" s="19"/>
      <c r="I406" s="19"/>
      <c r="J406" s="30"/>
      <c r="K406" s="31"/>
      <c r="L406" s="31"/>
      <c r="M406" s="31"/>
      <c r="N406" s="45"/>
      <c r="V406" s="7"/>
      <c r="Y406" s="7"/>
    </row>
    <row r="407" spans="2:25" x14ac:dyDescent="0.3">
      <c r="B407" s="22">
        <f>'Calculs T1a'!B407</f>
        <v>0</v>
      </c>
      <c r="C407" s="19" t="str">
        <f>'Calculs T1a'!C407</f>
        <v>x</v>
      </c>
      <c r="D407" s="19"/>
      <c r="E407" s="19"/>
      <c r="F407" s="19"/>
      <c r="G407" s="19"/>
      <c r="H407" s="19"/>
      <c r="I407" s="19"/>
      <c r="J407" s="30"/>
      <c r="K407" s="31"/>
      <c r="L407" s="31"/>
      <c r="M407" s="31"/>
      <c r="N407" s="45"/>
      <c r="V407" s="7"/>
      <c r="Y407" s="7"/>
    </row>
    <row r="408" spans="2:25" x14ac:dyDescent="0.3">
      <c r="B408" s="22">
        <f>'Calculs T1a'!B408</f>
        <v>0</v>
      </c>
      <c r="C408" s="19" t="str">
        <f>'Calculs T1a'!C408</f>
        <v>x</v>
      </c>
      <c r="D408" s="19"/>
      <c r="E408" s="19"/>
      <c r="F408" s="19"/>
      <c r="G408" s="19"/>
      <c r="H408" s="19"/>
      <c r="I408" s="19"/>
      <c r="J408" s="30"/>
      <c r="K408" s="31"/>
      <c r="L408" s="31"/>
      <c r="M408" s="31"/>
      <c r="N408" s="45"/>
      <c r="V408" s="7"/>
      <c r="Y408" s="7"/>
    </row>
    <row r="409" spans="2:25" x14ac:dyDescent="0.3">
      <c r="B409" s="22">
        <f>'Calculs T1a'!B409</f>
        <v>0</v>
      </c>
      <c r="C409" s="19" t="str">
        <f>'Calculs T1a'!C409</f>
        <v>x</v>
      </c>
      <c r="D409" s="19"/>
      <c r="E409" s="19"/>
      <c r="F409" s="19"/>
      <c r="G409" s="19"/>
      <c r="H409" s="19"/>
      <c r="I409" s="19"/>
      <c r="J409" s="30"/>
      <c r="K409" s="31"/>
      <c r="L409" s="31"/>
      <c r="M409" s="31"/>
      <c r="N409" s="45"/>
      <c r="V409" s="7"/>
      <c r="Y409" s="7"/>
    </row>
    <row r="410" spans="2:25" x14ac:dyDescent="0.3">
      <c r="B410" s="22">
        <f>'Calculs T1a'!B410</f>
        <v>0</v>
      </c>
      <c r="C410" s="19" t="str">
        <f>'Calculs T1a'!C410</f>
        <v>x</v>
      </c>
      <c r="D410" s="19"/>
      <c r="E410" s="19"/>
      <c r="F410" s="19"/>
      <c r="G410" s="19"/>
      <c r="H410" s="19"/>
      <c r="I410" s="19"/>
      <c r="J410" s="30"/>
      <c r="K410" s="31"/>
      <c r="L410" s="31"/>
      <c r="M410" s="31"/>
      <c r="N410" s="45"/>
      <c r="V410" s="7"/>
      <c r="Y410" s="7"/>
    </row>
    <row r="411" spans="2:25" x14ac:dyDescent="0.3">
      <c r="B411" s="22">
        <f>'Calculs T1a'!B411</f>
        <v>0</v>
      </c>
      <c r="C411" s="19" t="str">
        <f>'Calculs T1a'!C411</f>
        <v>x</v>
      </c>
      <c r="D411" s="19"/>
      <c r="E411" s="19"/>
      <c r="F411" s="19"/>
      <c r="G411" s="19"/>
      <c r="H411" s="19"/>
      <c r="I411" s="19"/>
      <c r="J411" s="30"/>
      <c r="K411" s="31"/>
      <c r="L411" s="31"/>
      <c r="M411" s="31"/>
      <c r="N411" s="45"/>
      <c r="V411" s="7"/>
      <c r="Y411" s="7"/>
    </row>
    <row r="412" spans="2:25" x14ac:dyDescent="0.3">
      <c r="B412" s="22">
        <f>'Calculs T1a'!B412</f>
        <v>0</v>
      </c>
      <c r="C412" s="19" t="str">
        <f>'Calculs T1a'!C412</f>
        <v>x</v>
      </c>
      <c r="D412" s="19"/>
      <c r="E412" s="19"/>
      <c r="F412" s="19"/>
      <c r="G412" s="19"/>
      <c r="H412" s="19"/>
      <c r="I412" s="19"/>
      <c r="J412" s="30"/>
      <c r="K412" s="31"/>
      <c r="L412" s="31"/>
      <c r="M412" s="31"/>
      <c r="N412" s="45"/>
      <c r="V412" s="7"/>
      <c r="Y412" s="7"/>
    </row>
    <row r="413" spans="2:25" x14ac:dyDescent="0.3">
      <c r="B413" s="22">
        <f>'Calculs T1a'!B413</f>
        <v>0</v>
      </c>
      <c r="C413" s="19" t="str">
        <f>'Calculs T1a'!C413</f>
        <v>x</v>
      </c>
      <c r="D413" s="19"/>
      <c r="E413" s="19"/>
      <c r="F413" s="19"/>
      <c r="G413" s="19"/>
      <c r="H413" s="19"/>
      <c r="I413" s="19"/>
      <c r="J413" s="30"/>
      <c r="K413" s="31"/>
      <c r="L413" s="31"/>
      <c r="M413" s="31"/>
      <c r="N413" s="45"/>
      <c r="V413" s="7"/>
      <c r="Y413" s="7"/>
    </row>
    <row r="414" spans="2:25" x14ac:dyDescent="0.3">
      <c r="B414" s="22">
        <f>'Calculs T1a'!B414</f>
        <v>0</v>
      </c>
      <c r="C414" s="19" t="str">
        <f>'Calculs T1a'!C414</f>
        <v>x</v>
      </c>
      <c r="D414" s="19"/>
      <c r="E414" s="19"/>
      <c r="F414" s="19"/>
      <c r="G414" s="19"/>
      <c r="H414" s="19"/>
      <c r="I414" s="19"/>
      <c r="J414" s="30"/>
      <c r="K414" s="31"/>
      <c r="L414" s="31"/>
      <c r="M414" s="31"/>
      <c r="N414" s="45"/>
      <c r="V414" s="7"/>
      <c r="Y414" s="7"/>
    </row>
    <row r="415" spans="2:25" x14ac:dyDescent="0.3">
      <c r="B415" s="22">
        <f>'Calculs T1a'!B415</f>
        <v>0</v>
      </c>
      <c r="C415" s="19" t="str">
        <f>'Calculs T1a'!C415</f>
        <v>x</v>
      </c>
      <c r="D415" s="19"/>
      <c r="E415" s="19"/>
      <c r="F415" s="19"/>
      <c r="G415" s="19"/>
      <c r="H415" s="19"/>
      <c r="I415" s="19"/>
      <c r="J415" s="30"/>
      <c r="K415" s="31"/>
      <c r="L415" s="31"/>
      <c r="M415" s="31"/>
      <c r="N415" s="45"/>
      <c r="V415" s="7"/>
      <c r="Y415" s="7"/>
    </row>
    <row r="416" spans="2:25" x14ac:dyDescent="0.3">
      <c r="B416" s="22">
        <f>'Calculs T1a'!B416</f>
        <v>0</v>
      </c>
      <c r="C416" s="19" t="str">
        <f>'Calculs T1a'!C416</f>
        <v>x</v>
      </c>
      <c r="D416" s="19"/>
      <c r="E416" s="19"/>
      <c r="F416" s="19"/>
      <c r="G416" s="19"/>
      <c r="H416" s="19"/>
      <c r="I416" s="19"/>
      <c r="J416" s="30"/>
      <c r="K416" s="31"/>
      <c r="L416" s="31"/>
      <c r="M416" s="31"/>
      <c r="N416" s="45"/>
      <c r="V416" s="7"/>
      <c r="Y416" s="7"/>
    </row>
    <row r="417" spans="2:25" x14ac:dyDescent="0.3">
      <c r="B417" s="22">
        <f>'Calculs T1a'!B417</f>
        <v>0</v>
      </c>
      <c r="C417" s="19" t="str">
        <f>'Calculs T1a'!C417</f>
        <v>x</v>
      </c>
      <c r="D417" s="19"/>
      <c r="E417" s="19"/>
      <c r="F417" s="19"/>
      <c r="G417" s="19"/>
      <c r="H417" s="19"/>
      <c r="I417" s="19"/>
      <c r="J417" s="30"/>
      <c r="K417" s="31"/>
      <c r="L417" s="31"/>
      <c r="M417" s="31"/>
      <c r="N417" s="45"/>
      <c r="V417" s="7"/>
      <c r="Y417" s="7"/>
    </row>
    <row r="418" spans="2:25" x14ac:dyDescent="0.3">
      <c r="B418" s="22">
        <f>'Calculs T1a'!B418</f>
        <v>0</v>
      </c>
      <c r="C418" s="19" t="str">
        <f>'Calculs T1a'!C418</f>
        <v>x</v>
      </c>
      <c r="D418" s="19"/>
      <c r="E418" s="19"/>
      <c r="F418" s="19"/>
      <c r="G418" s="19"/>
      <c r="H418" s="19"/>
      <c r="I418" s="19"/>
      <c r="J418" s="30"/>
      <c r="K418" s="31"/>
      <c r="L418" s="31"/>
      <c r="M418" s="31"/>
      <c r="N418" s="45"/>
      <c r="V418" s="7"/>
      <c r="Y418" s="7"/>
    </row>
    <row r="419" spans="2:25" x14ac:dyDescent="0.3">
      <c r="B419" s="22">
        <f>'Calculs T1a'!B419</f>
        <v>0</v>
      </c>
      <c r="C419" s="19" t="str">
        <f>'Calculs T1a'!C419</f>
        <v>x</v>
      </c>
      <c r="D419" s="19"/>
      <c r="E419" s="19"/>
      <c r="F419" s="19"/>
      <c r="G419" s="19"/>
      <c r="H419" s="19"/>
      <c r="I419" s="19"/>
      <c r="J419" s="30"/>
      <c r="K419" s="31"/>
      <c r="L419" s="31"/>
      <c r="M419" s="31"/>
      <c r="N419" s="45"/>
      <c r="V419" s="7"/>
      <c r="Y419" s="7"/>
    </row>
    <row r="420" spans="2:25" x14ac:dyDescent="0.3">
      <c r="B420" s="22">
        <f>'Calculs T1a'!B420</f>
        <v>0</v>
      </c>
      <c r="C420" s="19" t="str">
        <f>'Calculs T1a'!C420</f>
        <v>x</v>
      </c>
      <c r="D420" s="19"/>
      <c r="E420" s="19"/>
      <c r="F420" s="19"/>
      <c r="G420" s="19"/>
      <c r="H420" s="19"/>
      <c r="I420" s="19"/>
      <c r="J420" s="30"/>
      <c r="K420" s="31"/>
      <c r="L420" s="31"/>
      <c r="M420" s="31"/>
      <c r="N420" s="45"/>
      <c r="V420" s="7"/>
      <c r="Y420" s="7"/>
    </row>
    <row r="421" spans="2:25" x14ac:dyDescent="0.3">
      <c r="B421" s="22">
        <f>'Calculs T1a'!B421</f>
        <v>0</v>
      </c>
      <c r="C421" s="19" t="str">
        <f>'Calculs T1a'!C421</f>
        <v>x</v>
      </c>
      <c r="D421" s="19"/>
      <c r="E421" s="19"/>
      <c r="F421" s="19"/>
      <c r="G421" s="19"/>
      <c r="H421" s="19"/>
      <c r="I421" s="19"/>
      <c r="J421" s="30"/>
      <c r="K421" s="31"/>
      <c r="L421" s="31"/>
      <c r="M421" s="31"/>
      <c r="N421" s="45"/>
      <c r="V421" s="7"/>
      <c r="Y421" s="7"/>
    </row>
    <row r="422" spans="2:25" x14ac:dyDescent="0.3">
      <c r="B422" s="22">
        <f>'Calculs T1a'!B422</f>
        <v>0</v>
      </c>
      <c r="C422" s="19" t="str">
        <f>'Calculs T1a'!C422</f>
        <v>x</v>
      </c>
      <c r="D422" s="19"/>
      <c r="E422" s="19"/>
      <c r="F422" s="19"/>
      <c r="G422" s="19"/>
      <c r="H422" s="19"/>
      <c r="I422" s="19"/>
      <c r="J422" s="30"/>
      <c r="K422" s="31"/>
      <c r="L422" s="31"/>
      <c r="M422" s="31"/>
      <c r="N422" s="45"/>
      <c r="V422" s="7"/>
      <c r="Y422" s="7"/>
    </row>
    <row r="423" spans="2:25" x14ac:dyDescent="0.3">
      <c r="B423" s="22">
        <f>'Calculs T1a'!B423</f>
        <v>0</v>
      </c>
      <c r="C423" s="19" t="str">
        <f>'Calculs T1a'!C423</f>
        <v>x</v>
      </c>
      <c r="D423" s="19"/>
      <c r="E423" s="19"/>
      <c r="F423" s="19"/>
      <c r="G423" s="19"/>
      <c r="H423" s="19"/>
      <c r="I423" s="19"/>
      <c r="J423" s="30"/>
      <c r="K423" s="31"/>
      <c r="L423" s="31"/>
      <c r="M423" s="31"/>
      <c r="N423" s="45"/>
      <c r="V423" s="7"/>
      <c r="Y423" s="7"/>
    </row>
    <row r="424" spans="2:25" x14ac:dyDescent="0.3">
      <c r="B424" s="22">
        <f>'Calculs T1a'!B424</f>
        <v>0</v>
      </c>
      <c r="C424" s="19" t="str">
        <f>'Calculs T1a'!C424</f>
        <v>x</v>
      </c>
      <c r="D424" s="19"/>
      <c r="E424" s="19"/>
      <c r="F424" s="19"/>
      <c r="G424" s="19"/>
      <c r="H424" s="19"/>
      <c r="I424" s="19"/>
      <c r="J424" s="30"/>
      <c r="K424" s="31"/>
      <c r="L424" s="31"/>
      <c r="M424" s="31"/>
      <c r="N424" s="45"/>
      <c r="V424" s="7"/>
      <c r="Y424" s="7"/>
    </row>
    <row r="425" spans="2:25" x14ac:dyDescent="0.3">
      <c r="B425" s="22">
        <f>'Calculs T1a'!B425</f>
        <v>0</v>
      </c>
      <c r="C425" s="19" t="str">
        <f>'Calculs T1a'!C425</f>
        <v>x</v>
      </c>
      <c r="D425" s="19"/>
      <c r="E425" s="19"/>
      <c r="F425" s="19"/>
      <c r="G425" s="19"/>
      <c r="H425" s="19"/>
      <c r="I425" s="19"/>
      <c r="J425" s="30"/>
      <c r="K425" s="31"/>
      <c r="L425" s="31"/>
      <c r="M425" s="31"/>
      <c r="N425" s="45"/>
      <c r="V425" s="7"/>
      <c r="Y425" s="7"/>
    </row>
    <row r="426" spans="2:25" x14ac:dyDescent="0.3">
      <c r="B426" s="22">
        <f>'Calculs T1a'!B426</f>
        <v>0</v>
      </c>
      <c r="C426" s="19" t="str">
        <f>'Calculs T1a'!C426</f>
        <v>x</v>
      </c>
      <c r="D426" s="19"/>
      <c r="E426" s="19"/>
      <c r="F426" s="19"/>
      <c r="G426" s="19"/>
      <c r="H426" s="19"/>
      <c r="I426" s="19"/>
      <c r="J426" s="30"/>
      <c r="K426" s="31"/>
      <c r="L426" s="31"/>
      <c r="M426" s="31"/>
      <c r="N426" s="45"/>
      <c r="V426" s="7"/>
      <c r="Y426" s="7"/>
    </row>
    <row r="427" spans="2:25" x14ac:dyDescent="0.3">
      <c r="B427" s="22">
        <f>'Calculs T1a'!B427</f>
        <v>0</v>
      </c>
      <c r="C427" s="19" t="str">
        <f>'Calculs T1a'!C427</f>
        <v>x</v>
      </c>
      <c r="D427" s="19"/>
      <c r="E427" s="19"/>
      <c r="F427" s="19"/>
      <c r="G427" s="19"/>
      <c r="H427" s="19"/>
      <c r="I427" s="19"/>
      <c r="J427" s="30"/>
      <c r="K427" s="31"/>
      <c r="L427" s="31"/>
      <c r="M427" s="31"/>
      <c r="N427" s="45"/>
      <c r="V427" s="7"/>
      <c r="Y427" s="7"/>
    </row>
    <row r="428" spans="2:25" x14ac:dyDescent="0.3">
      <c r="B428" s="22">
        <f>'Calculs T1a'!B428</f>
        <v>0</v>
      </c>
      <c r="C428" s="19" t="str">
        <f>'Calculs T1a'!C428</f>
        <v>x</v>
      </c>
      <c r="D428" s="19"/>
      <c r="E428" s="19"/>
      <c r="F428" s="19"/>
      <c r="G428" s="19"/>
      <c r="H428" s="19"/>
      <c r="I428" s="19"/>
      <c r="J428" s="30"/>
      <c r="K428" s="31"/>
      <c r="L428" s="31"/>
      <c r="M428" s="31"/>
      <c r="N428" s="45"/>
      <c r="V428" s="7"/>
      <c r="Y428" s="7"/>
    </row>
    <row r="429" spans="2:25" x14ac:dyDescent="0.3">
      <c r="B429" s="22">
        <f>'Calculs T1a'!B429</f>
        <v>0</v>
      </c>
      <c r="C429" s="19" t="str">
        <f>'Calculs T1a'!C429</f>
        <v>x</v>
      </c>
      <c r="D429" s="19"/>
      <c r="E429" s="19"/>
      <c r="F429" s="19"/>
      <c r="G429" s="19"/>
      <c r="H429" s="19"/>
      <c r="I429" s="19"/>
      <c r="J429" s="30"/>
      <c r="K429" s="31"/>
      <c r="L429" s="31"/>
      <c r="M429" s="31"/>
      <c r="N429" s="45"/>
      <c r="V429" s="7"/>
      <c r="Y429" s="7"/>
    </row>
    <row r="430" spans="2:25" x14ac:dyDescent="0.3">
      <c r="B430" s="22">
        <f>'Calculs T1a'!B430</f>
        <v>0</v>
      </c>
      <c r="C430" s="19" t="str">
        <f>'Calculs T1a'!C430</f>
        <v>x</v>
      </c>
      <c r="D430" s="19"/>
      <c r="E430" s="19"/>
      <c r="F430" s="19"/>
      <c r="G430" s="19"/>
      <c r="H430" s="19"/>
      <c r="I430" s="19"/>
      <c r="J430" s="30"/>
      <c r="K430" s="31"/>
      <c r="L430" s="31"/>
      <c r="M430" s="31"/>
      <c r="N430" s="45"/>
      <c r="V430" s="7"/>
      <c r="Y430" s="7"/>
    </row>
    <row r="431" spans="2:25" x14ac:dyDescent="0.3">
      <c r="B431" s="22">
        <f>'Calculs T1a'!B431</f>
        <v>0</v>
      </c>
      <c r="C431" s="19" t="str">
        <f>'Calculs T1a'!C431</f>
        <v>x</v>
      </c>
      <c r="D431" s="19"/>
      <c r="E431" s="19"/>
      <c r="F431" s="19"/>
      <c r="G431" s="19"/>
      <c r="H431" s="19"/>
      <c r="I431" s="19"/>
      <c r="J431" s="30"/>
      <c r="K431" s="31"/>
      <c r="L431" s="31"/>
      <c r="M431" s="31"/>
      <c r="N431" s="45"/>
      <c r="V431" s="7"/>
      <c r="Y431" s="7"/>
    </row>
    <row r="432" spans="2:25" x14ac:dyDescent="0.3">
      <c r="B432" s="22">
        <f>'Calculs T1a'!B432</f>
        <v>0</v>
      </c>
      <c r="C432" s="19" t="str">
        <f>'Calculs T1a'!C432</f>
        <v>x</v>
      </c>
      <c r="D432" s="19"/>
      <c r="E432" s="19"/>
      <c r="F432" s="19"/>
      <c r="G432" s="19"/>
      <c r="H432" s="19"/>
      <c r="I432" s="19"/>
      <c r="J432" s="30"/>
      <c r="K432" s="31"/>
      <c r="L432" s="31"/>
      <c r="M432" s="31"/>
      <c r="N432" s="45"/>
      <c r="V432" s="7"/>
      <c r="Y432" s="7"/>
    </row>
    <row r="433" spans="2:25" x14ac:dyDescent="0.3">
      <c r="B433" s="22">
        <f>'Calculs T1a'!B433</f>
        <v>0</v>
      </c>
      <c r="C433" s="19" t="str">
        <f>'Calculs T1a'!C433</f>
        <v>x</v>
      </c>
      <c r="D433" s="19"/>
      <c r="E433" s="19"/>
      <c r="F433" s="19"/>
      <c r="G433" s="19"/>
      <c r="H433" s="19"/>
      <c r="I433" s="19"/>
      <c r="J433" s="30"/>
      <c r="K433" s="31"/>
      <c r="L433" s="31"/>
      <c r="M433" s="31"/>
      <c r="N433" s="45"/>
      <c r="V433" s="7"/>
      <c r="Y433" s="7"/>
    </row>
    <row r="434" spans="2:25" x14ac:dyDescent="0.3">
      <c r="B434" s="22">
        <f>'Calculs T1a'!B434</f>
        <v>0</v>
      </c>
      <c r="C434" s="19" t="str">
        <f>'Calculs T1a'!C434</f>
        <v>x</v>
      </c>
      <c r="D434" s="19"/>
      <c r="E434" s="19"/>
      <c r="F434" s="19"/>
      <c r="G434" s="19"/>
      <c r="H434" s="19"/>
      <c r="I434" s="19"/>
      <c r="J434" s="30"/>
      <c r="K434" s="31"/>
      <c r="L434" s="31"/>
      <c r="M434" s="31"/>
      <c r="N434" s="45"/>
      <c r="V434" s="7"/>
      <c r="Y434" s="7"/>
    </row>
    <row r="435" spans="2:25" x14ac:dyDescent="0.3">
      <c r="B435" s="22">
        <f>'Calculs T1a'!B435</f>
        <v>0</v>
      </c>
      <c r="C435" s="19" t="str">
        <f>'Calculs T1a'!C435</f>
        <v>x</v>
      </c>
      <c r="D435" s="19"/>
      <c r="E435" s="19"/>
      <c r="F435" s="19"/>
      <c r="G435" s="19"/>
      <c r="H435" s="19"/>
      <c r="I435" s="19"/>
      <c r="J435" s="30"/>
      <c r="K435" s="31"/>
      <c r="L435" s="31"/>
      <c r="M435" s="31"/>
      <c r="N435" s="45"/>
      <c r="V435" s="7"/>
      <c r="Y435" s="7"/>
    </row>
    <row r="436" spans="2:25" x14ac:dyDescent="0.3">
      <c r="B436" s="22">
        <f>'Calculs T1a'!B436</f>
        <v>0</v>
      </c>
      <c r="C436" s="19" t="str">
        <f>'Calculs T1a'!C436</f>
        <v>x</v>
      </c>
      <c r="D436" s="19"/>
      <c r="E436" s="19"/>
      <c r="F436" s="19"/>
      <c r="G436" s="19"/>
      <c r="H436" s="19"/>
      <c r="I436" s="19"/>
      <c r="J436" s="30"/>
      <c r="K436" s="31"/>
      <c r="L436" s="31"/>
      <c r="M436" s="31"/>
      <c r="N436" s="45"/>
      <c r="V436" s="7"/>
      <c r="Y436" s="7"/>
    </row>
    <row r="437" spans="2:25" x14ac:dyDescent="0.3">
      <c r="B437" s="22">
        <f>'Calculs T1a'!B437</f>
        <v>0</v>
      </c>
      <c r="C437" s="19" t="str">
        <f>'Calculs T1a'!C437</f>
        <v>x</v>
      </c>
      <c r="D437" s="19"/>
      <c r="E437" s="19"/>
      <c r="F437" s="19"/>
      <c r="G437" s="19"/>
      <c r="H437" s="19"/>
      <c r="I437" s="19"/>
      <c r="J437" s="30"/>
      <c r="K437" s="31"/>
      <c r="L437" s="31"/>
      <c r="M437" s="31"/>
      <c r="N437" s="45"/>
      <c r="V437" s="7"/>
      <c r="Y437" s="7"/>
    </row>
    <row r="438" spans="2:25" x14ac:dyDescent="0.3">
      <c r="B438" s="22">
        <f>'Calculs T1a'!B438</f>
        <v>0</v>
      </c>
      <c r="C438" s="19" t="str">
        <f>'Calculs T1a'!C438</f>
        <v>x</v>
      </c>
      <c r="D438" s="19"/>
      <c r="E438" s="19"/>
      <c r="F438" s="19"/>
      <c r="G438" s="19"/>
      <c r="H438" s="19"/>
      <c r="I438" s="19"/>
      <c r="J438" s="30"/>
      <c r="K438" s="31"/>
      <c r="L438" s="31"/>
      <c r="M438" s="31"/>
      <c r="N438" s="45"/>
      <c r="V438" s="7"/>
      <c r="Y438" s="7"/>
    </row>
    <row r="439" spans="2:25" x14ac:dyDescent="0.3">
      <c r="B439" s="22">
        <f>'Calculs T1a'!B439</f>
        <v>0</v>
      </c>
      <c r="C439" s="19" t="str">
        <f>'Calculs T1a'!C439</f>
        <v>x</v>
      </c>
      <c r="D439" s="19"/>
      <c r="E439" s="19"/>
      <c r="F439" s="19"/>
      <c r="G439" s="19"/>
      <c r="H439" s="19"/>
      <c r="I439" s="19"/>
      <c r="J439" s="30"/>
      <c r="K439" s="31"/>
      <c r="L439" s="31"/>
      <c r="M439" s="31"/>
      <c r="N439" s="45"/>
      <c r="V439" s="7"/>
      <c r="Y439" s="7"/>
    </row>
    <row r="440" spans="2:25" x14ac:dyDescent="0.3">
      <c r="B440" s="22">
        <f>'Calculs T1a'!B440</f>
        <v>0</v>
      </c>
      <c r="C440" s="19" t="str">
        <f>'Calculs T1a'!C440</f>
        <v>x</v>
      </c>
      <c r="D440" s="19"/>
      <c r="E440" s="19"/>
      <c r="F440" s="19"/>
      <c r="G440" s="19"/>
      <c r="H440" s="19"/>
      <c r="I440" s="19"/>
      <c r="J440" s="30"/>
      <c r="K440" s="31"/>
      <c r="L440" s="31"/>
      <c r="M440" s="31"/>
      <c r="N440" s="45"/>
      <c r="V440" s="7"/>
      <c r="Y440" s="7"/>
    </row>
    <row r="441" spans="2:25" x14ac:dyDescent="0.3">
      <c r="B441" s="22">
        <f>'Calculs T1a'!B441</f>
        <v>0</v>
      </c>
      <c r="C441" s="19" t="str">
        <f>'Calculs T1a'!C441</f>
        <v>x</v>
      </c>
      <c r="D441" s="19"/>
      <c r="E441" s="19"/>
      <c r="F441" s="19"/>
      <c r="G441" s="19"/>
      <c r="H441" s="19"/>
      <c r="I441" s="19"/>
      <c r="J441" s="30"/>
      <c r="K441" s="31"/>
      <c r="L441" s="31"/>
      <c r="M441" s="31"/>
      <c r="N441" s="45"/>
      <c r="V441" s="7"/>
      <c r="Y441" s="7"/>
    </row>
    <row r="442" spans="2:25" x14ac:dyDescent="0.3">
      <c r="B442" s="22">
        <f>'Calculs T1a'!B442</f>
        <v>0</v>
      </c>
      <c r="C442" s="19" t="str">
        <f>'Calculs T1a'!C442</f>
        <v>x</v>
      </c>
      <c r="D442" s="19"/>
      <c r="E442" s="19"/>
      <c r="F442" s="19"/>
      <c r="G442" s="19"/>
      <c r="H442" s="19"/>
      <c r="I442" s="19"/>
      <c r="J442" s="30"/>
      <c r="K442" s="31"/>
      <c r="L442" s="31"/>
      <c r="M442" s="31"/>
      <c r="N442" s="45"/>
      <c r="V442" s="7"/>
      <c r="Y442" s="7"/>
    </row>
    <row r="443" spans="2:25" x14ac:dyDescent="0.3">
      <c r="B443" s="22">
        <f>'Calculs T1a'!B443</f>
        <v>0</v>
      </c>
      <c r="C443" s="19" t="str">
        <f>'Calculs T1a'!C443</f>
        <v>x</v>
      </c>
      <c r="D443" s="19"/>
      <c r="E443" s="19"/>
      <c r="F443" s="19"/>
      <c r="G443" s="19"/>
      <c r="H443" s="19"/>
      <c r="I443" s="19"/>
      <c r="J443" s="30"/>
      <c r="K443" s="31"/>
      <c r="L443" s="31"/>
      <c r="M443" s="31"/>
      <c r="N443" s="45"/>
      <c r="V443" s="7"/>
      <c r="Y443" s="7"/>
    </row>
    <row r="444" spans="2:25" x14ac:dyDescent="0.3">
      <c r="B444" s="22">
        <f>'Calculs T1a'!B444</f>
        <v>0</v>
      </c>
      <c r="C444" s="19" t="str">
        <f>'Calculs T1a'!C444</f>
        <v>x</v>
      </c>
      <c r="D444" s="19"/>
      <c r="E444" s="19"/>
      <c r="F444" s="19"/>
      <c r="G444" s="19"/>
      <c r="H444" s="19"/>
      <c r="I444" s="19"/>
      <c r="J444" s="30"/>
      <c r="K444" s="31"/>
      <c r="L444" s="31"/>
      <c r="M444" s="31"/>
      <c r="N444" s="45"/>
      <c r="V444" s="7"/>
      <c r="Y444" s="7"/>
    </row>
    <row r="445" spans="2:25" x14ac:dyDescent="0.3">
      <c r="B445" s="22">
        <f>'Calculs T1a'!B445</f>
        <v>0</v>
      </c>
      <c r="C445" s="19" t="str">
        <f>'Calculs T1a'!C445</f>
        <v>x</v>
      </c>
      <c r="D445" s="19"/>
      <c r="E445" s="19"/>
      <c r="F445" s="19"/>
      <c r="G445" s="19"/>
      <c r="H445" s="19"/>
      <c r="I445" s="19"/>
      <c r="J445" s="30"/>
      <c r="K445" s="31"/>
      <c r="L445" s="31"/>
      <c r="M445" s="31"/>
      <c r="N445" s="45"/>
      <c r="V445" s="7"/>
      <c r="Y445" s="7"/>
    </row>
    <row r="446" spans="2:25" x14ac:dyDescent="0.3">
      <c r="B446" s="22">
        <f>'Calculs T1a'!B446</f>
        <v>0</v>
      </c>
      <c r="C446" s="19" t="str">
        <f>'Calculs T1a'!C446</f>
        <v>x</v>
      </c>
      <c r="D446" s="19"/>
      <c r="E446" s="19"/>
      <c r="F446" s="19"/>
      <c r="G446" s="19"/>
      <c r="H446" s="19"/>
      <c r="I446" s="19"/>
      <c r="J446" s="30"/>
      <c r="K446" s="31"/>
      <c r="L446" s="31"/>
      <c r="M446" s="31"/>
      <c r="N446" s="45"/>
      <c r="V446" s="7"/>
      <c r="Y446" s="7"/>
    </row>
    <row r="447" spans="2:25" x14ac:dyDescent="0.3">
      <c r="B447" s="22">
        <f>'Calculs T1a'!B447</f>
        <v>0</v>
      </c>
      <c r="C447" s="19" t="str">
        <f>'Calculs T1a'!C447</f>
        <v>x</v>
      </c>
      <c r="D447" s="19"/>
      <c r="E447" s="19"/>
      <c r="F447" s="19"/>
      <c r="G447" s="19"/>
      <c r="H447" s="19"/>
      <c r="I447" s="19"/>
      <c r="J447" s="30"/>
      <c r="K447" s="31"/>
      <c r="L447" s="31"/>
      <c r="M447" s="31"/>
      <c r="N447" s="45"/>
      <c r="V447" s="7"/>
      <c r="Y447" s="7"/>
    </row>
    <row r="448" spans="2:25" x14ac:dyDescent="0.3">
      <c r="B448" s="22">
        <f>'Calculs T1a'!B448</f>
        <v>0</v>
      </c>
      <c r="C448" s="19" t="str">
        <f>'Calculs T1a'!C448</f>
        <v>x</v>
      </c>
      <c r="D448" s="19"/>
      <c r="E448" s="19"/>
      <c r="F448" s="19"/>
      <c r="G448" s="19"/>
      <c r="H448" s="19"/>
      <c r="I448" s="19"/>
      <c r="J448" s="30"/>
      <c r="K448" s="31"/>
      <c r="L448" s="31"/>
      <c r="M448" s="31"/>
      <c r="N448" s="45"/>
      <c r="V448" s="7"/>
      <c r="Y448" s="7"/>
    </row>
    <row r="449" spans="2:25" x14ac:dyDescent="0.3">
      <c r="B449" s="22">
        <f>'Calculs T1a'!B449</f>
        <v>0</v>
      </c>
      <c r="C449" s="19" t="str">
        <f>'Calculs T1a'!C449</f>
        <v>x</v>
      </c>
      <c r="D449" s="19"/>
      <c r="E449" s="19"/>
      <c r="F449" s="19"/>
      <c r="G449" s="19"/>
      <c r="H449" s="19"/>
      <c r="I449" s="19"/>
      <c r="J449" s="30"/>
      <c r="K449" s="31"/>
      <c r="L449" s="31"/>
      <c r="M449" s="31"/>
      <c r="N449" s="45"/>
      <c r="V449" s="7"/>
      <c r="Y449" s="7"/>
    </row>
    <row r="450" spans="2:25" x14ac:dyDescent="0.3">
      <c r="B450" s="22">
        <f>'Calculs T1a'!B450</f>
        <v>0</v>
      </c>
      <c r="C450" s="19" t="str">
        <f>'Calculs T1a'!C450</f>
        <v>x</v>
      </c>
      <c r="D450" s="19"/>
      <c r="E450" s="19"/>
      <c r="F450" s="19"/>
      <c r="G450" s="19"/>
      <c r="H450" s="19"/>
      <c r="I450" s="19"/>
      <c r="J450" s="30"/>
      <c r="K450" s="31"/>
      <c r="L450" s="31"/>
      <c r="M450" s="31"/>
      <c r="N450" s="45"/>
      <c r="V450" s="7"/>
      <c r="Y450" s="7"/>
    </row>
    <row r="451" spans="2:25" x14ac:dyDescent="0.3">
      <c r="B451" s="22">
        <f>'Calculs T1a'!B451</f>
        <v>0</v>
      </c>
      <c r="C451" s="19" t="str">
        <f>'Calculs T1a'!C451</f>
        <v>x</v>
      </c>
      <c r="D451" s="19"/>
      <c r="E451" s="19"/>
      <c r="F451" s="19"/>
      <c r="G451" s="19"/>
      <c r="H451" s="19"/>
      <c r="I451" s="19"/>
      <c r="J451" s="30"/>
      <c r="K451" s="31"/>
      <c r="L451" s="31"/>
      <c r="M451" s="31"/>
      <c r="N451" s="45"/>
      <c r="V451" s="7"/>
      <c r="Y451" s="7"/>
    </row>
    <row r="452" spans="2:25" x14ac:dyDescent="0.3">
      <c r="B452" s="22">
        <f>'Calculs T1a'!B452</f>
        <v>0</v>
      </c>
      <c r="C452" s="19" t="str">
        <f>'Calculs T1a'!C452</f>
        <v>x</v>
      </c>
      <c r="D452" s="19"/>
      <c r="E452" s="19"/>
      <c r="F452" s="19"/>
      <c r="G452" s="19"/>
      <c r="H452" s="19"/>
      <c r="I452" s="19"/>
      <c r="J452" s="30"/>
      <c r="K452" s="31"/>
      <c r="L452" s="31"/>
      <c r="M452" s="31"/>
      <c r="N452" s="45"/>
      <c r="V452" s="7"/>
      <c r="Y452" s="7"/>
    </row>
    <row r="453" spans="2:25" x14ac:dyDescent="0.3">
      <c r="B453" s="22">
        <f>'Calculs T1a'!B453</f>
        <v>0</v>
      </c>
      <c r="C453" s="19" t="str">
        <f>'Calculs T1a'!C453</f>
        <v>x</v>
      </c>
      <c r="D453" s="19"/>
      <c r="E453" s="19"/>
      <c r="F453" s="19"/>
      <c r="G453" s="19"/>
      <c r="H453" s="19"/>
      <c r="I453" s="19"/>
      <c r="J453" s="30"/>
      <c r="K453" s="31"/>
      <c r="L453" s="31"/>
      <c r="M453" s="31"/>
      <c r="N453" s="45"/>
      <c r="V453" s="7"/>
      <c r="Y453" s="7"/>
    </row>
    <row r="454" spans="2:25" x14ac:dyDescent="0.3">
      <c r="B454" s="22">
        <f>'Calculs T1a'!B454</f>
        <v>0</v>
      </c>
      <c r="C454" s="19" t="str">
        <f>'Calculs T1a'!C454</f>
        <v>x</v>
      </c>
      <c r="D454" s="19"/>
      <c r="E454" s="19"/>
      <c r="F454" s="19"/>
      <c r="G454" s="19"/>
      <c r="H454" s="19"/>
      <c r="I454" s="19"/>
      <c r="J454" s="30"/>
      <c r="K454" s="31"/>
      <c r="L454" s="31"/>
      <c r="M454" s="31"/>
      <c r="N454" s="45"/>
      <c r="V454" s="7"/>
      <c r="Y454" s="7"/>
    </row>
    <row r="455" spans="2:25" x14ac:dyDescent="0.3">
      <c r="B455" s="22">
        <f>'Calculs T1a'!B455</f>
        <v>0</v>
      </c>
      <c r="C455" s="19" t="str">
        <f>'Calculs T1a'!C455</f>
        <v>x</v>
      </c>
      <c r="D455" s="19"/>
      <c r="E455" s="19"/>
      <c r="F455" s="19"/>
      <c r="G455" s="19"/>
      <c r="H455" s="19"/>
      <c r="I455" s="19"/>
      <c r="J455" s="30"/>
      <c r="K455" s="31"/>
      <c r="L455" s="31"/>
      <c r="M455" s="31"/>
      <c r="N455" s="45"/>
      <c r="V455" s="7"/>
      <c r="Y455" s="7"/>
    </row>
    <row r="456" spans="2:25" x14ac:dyDescent="0.3">
      <c r="B456" s="22">
        <f>'Calculs T1a'!B456</f>
        <v>0</v>
      </c>
      <c r="C456" s="19" t="str">
        <f>'Calculs T1a'!C456</f>
        <v>x</v>
      </c>
      <c r="D456" s="19"/>
      <c r="E456" s="19"/>
      <c r="F456" s="19"/>
      <c r="G456" s="19"/>
      <c r="H456" s="19"/>
      <c r="I456" s="19"/>
      <c r="J456" s="30"/>
      <c r="K456" s="31"/>
      <c r="L456" s="31"/>
      <c r="M456" s="31"/>
      <c r="N456" s="45"/>
      <c r="V456" s="7"/>
      <c r="Y456" s="7"/>
    </row>
    <row r="457" spans="2:25" x14ac:dyDescent="0.3">
      <c r="B457" s="22">
        <f>'Calculs T1a'!B457</f>
        <v>0</v>
      </c>
      <c r="C457" s="19" t="str">
        <f>'Calculs T1a'!C457</f>
        <v>x</v>
      </c>
      <c r="D457" s="19"/>
      <c r="E457" s="19"/>
      <c r="F457" s="19"/>
      <c r="G457" s="19"/>
      <c r="H457" s="19"/>
      <c r="I457" s="19"/>
      <c r="J457" s="30"/>
      <c r="K457" s="31"/>
      <c r="L457" s="31"/>
      <c r="M457" s="31"/>
      <c r="N457" s="45"/>
      <c r="V457" s="7"/>
      <c r="Y457" s="7"/>
    </row>
    <row r="458" spans="2:25" x14ac:dyDescent="0.3">
      <c r="B458" s="22">
        <f>'Calculs T1a'!B458</f>
        <v>0</v>
      </c>
      <c r="C458" s="19" t="str">
        <f>'Calculs T1a'!C458</f>
        <v>x</v>
      </c>
      <c r="D458" s="19"/>
      <c r="E458" s="19"/>
      <c r="F458" s="19"/>
      <c r="G458" s="19"/>
      <c r="H458" s="19"/>
      <c r="I458" s="19"/>
      <c r="J458" s="30"/>
      <c r="K458" s="31"/>
      <c r="L458" s="31"/>
      <c r="M458" s="31"/>
      <c r="N458" s="45"/>
      <c r="V458" s="7"/>
      <c r="Y458" s="7"/>
    </row>
    <row r="459" spans="2:25" x14ac:dyDescent="0.3">
      <c r="B459" s="22">
        <f>'Calculs T1a'!B459</f>
        <v>0</v>
      </c>
      <c r="C459" s="19" t="str">
        <f>'Calculs T1a'!C459</f>
        <v>x</v>
      </c>
      <c r="D459" s="19"/>
      <c r="E459" s="19"/>
      <c r="F459" s="19"/>
      <c r="G459" s="19"/>
      <c r="H459" s="19"/>
      <c r="I459" s="19"/>
      <c r="J459" s="30"/>
      <c r="K459" s="31"/>
      <c r="L459" s="31"/>
      <c r="M459" s="31"/>
      <c r="N459" s="45"/>
      <c r="V459" s="7"/>
      <c r="Y459" s="7"/>
    </row>
    <row r="460" spans="2:25" x14ac:dyDescent="0.3">
      <c r="B460" s="22">
        <f>'Calculs T1a'!B460</f>
        <v>0</v>
      </c>
      <c r="C460" s="19" t="str">
        <f>'Calculs T1a'!C460</f>
        <v>x</v>
      </c>
      <c r="D460" s="19"/>
      <c r="E460" s="19"/>
      <c r="F460" s="19"/>
      <c r="G460" s="19"/>
      <c r="H460" s="19"/>
      <c r="I460" s="19"/>
      <c r="J460" s="30"/>
      <c r="K460" s="31"/>
      <c r="L460" s="31"/>
      <c r="M460" s="31"/>
      <c r="N460" s="45"/>
      <c r="V460" s="7"/>
      <c r="Y460" s="7"/>
    </row>
    <row r="461" spans="2:25" x14ac:dyDescent="0.3">
      <c r="B461" s="22">
        <f>'Calculs T1a'!B461</f>
        <v>0</v>
      </c>
      <c r="C461" s="19" t="str">
        <f>'Calculs T1a'!C461</f>
        <v>x</v>
      </c>
      <c r="D461" s="19"/>
      <c r="E461" s="19"/>
      <c r="F461" s="19"/>
      <c r="G461" s="19"/>
      <c r="H461" s="19"/>
      <c r="I461" s="19"/>
      <c r="J461" s="30"/>
      <c r="K461" s="31"/>
      <c r="L461" s="31"/>
      <c r="M461" s="31"/>
      <c r="N461" s="45"/>
      <c r="V461" s="7"/>
      <c r="Y461" s="7"/>
    </row>
    <row r="462" spans="2:25" x14ac:dyDescent="0.3">
      <c r="B462" s="22">
        <f>'Calculs T1a'!B462</f>
        <v>0</v>
      </c>
      <c r="C462" s="19" t="str">
        <f>'Calculs T1a'!C462</f>
        <v>x</v>
      </c>
      <c r="D462" s="19"/>
      <c r="E462" s="19"/>
      <c r="F462" s="19"/>
      <c r="G462" s="19"/>
      <c r="H462" s="19"/>
      <c r="I462" s="19"/>
      <c r="J462" s="30"/>
      <c r="K462" s="31"/>
      <c r="L462" s="31"/>
      <c r="M462" s="31"/>
      <c r="N462" s="45"/>
      <c r="V462" s="7"/>
      <c r="Y462" s="7"/>
    </row>
    <row r="463" spans="2:25" x14ac:dyDescent="0.3">
      <c r="B463" s="22">
        <f>'Calculs T1a'!B463</f>
        <v>0</v>
      </c>
      <c r="C463" s="19" t="str">
        <f>'Calculs T1a'!C463</f>
        <v>x</v>
      </c>
      <c r="D463" s="19"/>
      <c r="E463" s="19"/>
      <c r="F463" s="19"/>
      <c r="G463" s="19"/>
      <c r="H463" s="19"/>
      <c r="I463" s="19"/>
      <c r="J463" s="30"/>
      <c r="K463" s="31"/>
      <c r="L463" s="31"/>
      <c r="M463" s="31"/>
      <c r="N463" s="45"/>
      <c r="V463" s="7"/>
      <c r="Y463" s="7"/>
    </row>
    <row r="464" spans="2:25" x14ac:dyDescent="0.3">
      <c r="B464" s="22">
        <f>'Calculs T1a'!B464</f>
        <v>0</v>
      </c>
      <c r="C464" s="19" t="str">
        <f>'Calculs T1a'!C464</f>
        <v>x</v>
      </c>
      <c r="D464" s="19"/>
      <c r="E464" s="19"/>
      <c r="F464" s="19"/>
      <c r="G464" s="19"/>
      <c r="H464" s="19"/>
      <c r="I464" s="19"/>
      <c r="J464" s="30"/>
      <c r="K464" s="31"/>
      <c r="L464" s="31"/>
      <c r="M464" s="31"/>
      <c r="N464" s="45"/>
      <c r="V464" s="7"/>
      <c r="Y464" s="7"/>
    </row>
    <row r="465" spans="2:25" x14ac:dyDescent="0.3">
      <c r="B465" s="22">
        <f>'Calculs T1a'!B465</f>
        <v>0</v>
      </c>
      <c r="C465" s="19" t="str">
        <f>'Calculs T1a'!C465</f>
        <v>x</v>
      </c>
      <c r="D465" s="19"/>
      <c r="E465" s="19"/>
      <c r="F465" s="19"/>
      <c r="G465" s="19"/>
      <c r="H465" s="19"/>
      <c r="I465" s="19"/>
      <c r="J465" s="30"/>
      <c r="K465" s="31"/>
      <c r="L465" s="31"/>
      <c r="M465" s="31"/>
      <c r="N465" s="45"/>
      <c r="V465" s="7"/>
      <c r="Y465" s="7"/>
    </row>
    <row r="466" spans="2:25" x14ac:dyDescent="0.3">
      <c r="B466" s="22">
        <f>'Calculs T1a'!B466</f>
        <v>0</v>
      </c>
      <c r="C466" s="19" t="str">
        <f>'Calculs T1a'!C466</f>
        <v>x</v>
      </c>
      <c r="D466" s="19"/>
      <c r="E466" s="19"/>
      <c r="F466" s="19"/>
      <c r="G466" s="19"/>
      <c r="H466" s="19"/>
      <c r="I466" s="19"/>
      <c r="J466" s="30"/>
      <c r="K466" s="31"/>
      <c r="L466" s="31"/>
      <c r="M466" s="31"/>
      <c r="N466" s="45"/>
      <c r="V466" s="7"/>
      <c r="Y466" s="7"/>
    </row>
    <row r="467" spans="2:25" x14ac:dyDescent="0.3">
      <c r="B467" s="22">
        <f>'Calculs T1a'!B467</f>
        <v>0</v>
      </c>
      <c r="C467" s="19" t="str">
        <f>'Calculs T1a'!C467</f>
        <v>x</v>
      </c>
      <c r="D467" s="19"/>
      <c r="E467" s="19"/>
      <c r="F467" s="19"/>
      <c r="G467" s="19"/>
      <c r="H467" s="19"/>
      <c r="I467" s="19"/>
      <c r="J467" s="30"/>
      <c r="K467" s="31"/>
      <c r="L467" s="31"/>
      <c r="M467" s="31"/>
      <c r="N467" s="45"/>
      <c r="V467" s="7"/>
      <c r="Y467" s="7"/>
    </row>
    <row r="468" spans="2:25" x14ac:dyDescent="0.3">
      <c r="B468" s="22">
        <f>'Calculs T1a'!B468</f>
        <v>0</v>
      </c>
      <c r="C468" s="19" t="str">
        <f>'Calculs T1a'!C468</f>
        <v>x</v>
      </c>
      <c r="D468" s="19"/>
      <c r="E468" s="19"/>
      <c r="F468" s="19"/>
      <c r="G468" s="19"/>
      <c r="H468" s="19"/>
      <c r="I468" s="19"/>
      <c r="J468" s="30"/>
      <c r="K468" s="31"/>
      <c r="L468" s="31"/>
      <c r="M468" s="31"/>
      <c r="N468" s="45"/>
      <c r="V468" s="7"/>
      <c r="Y468" s="7"/>
    </row>
    <row r="469" spans="2:25" x14ac:dyDescent="0.3">
      <c r="B469" s="22">
        <f>'Calculs T1a'!B469</f>
        <v>0</v>
      </c>
      <c r="C469" s="19" t="str">
        <f>'Calculs T1a'!C469</f>
        <v>x</v>
      </c>
      <c r="D469" s="19"/>
      <c r="E469" s="19"/>
      <c r="F469" s="19"/>
      <c r="G469" s="19"/>
      <c r="H469" s="19"/>
      <c r="I469" s="19"/>
      <c r="J469" s="30"/>
      <c r="K469" s="31"/>
      <c r="L469" s="31"/>
      <c r="M469" s="31"/>
      <c r="N469" s="45"/>
      <c r="V469" s="7"/>
      <c r="Y469" s="7"/>
    </row>
    <row r="470" spans="2:25" x14ac:dyDescent="0.3">
      <c r="B470" s="22">
        <f>'Calculs T1a'!B470</f>
        <v>0</v>
      </c>
      <c r="C470" s="19" t="str">
        <f>'Calculs T1a'!C470</f>
        <v>x</v>
      </c>
      <c r="D470" s="19"/>
      <c r="E470" s="19"/>
      <c r="F470" s="19"/>
      <c r="G470" s="19"/>
      <c r="H470" s="19"/>
      <c r="I470" s="19"/>
      <c r="J470" s="30"/>
      <c r="K470" s="31"/>
      <c r="L470" s="31"/>
      <c r="M470" s="31"/>
      <c r="N470" s="45"/>
      <c r="V470" s="7"/>
      <c r="Y470" s="7"/>
    </row>
    <row r="471" spans="2:25" x14ac:dyDescent="0.3">
      <c r="B471" s="22">
        <f>'Calculs T1a'!B471</f>
        <v>0</v>
      </c>
      <c r="C471" s="19" t="str">
        <f>'Calculs T1a'!C471</f>
        <v>x</v>
      </c>
      <c r="D471" s="19"/>
      <c r="E471" s="19"/>
      <c r="F471" s="19"/>
      <c r="G471" s="19"/>
      <c r="H471" s="19"/>
      <c r="I471" s="19"/>
      <c r="J471" s="30"/>
      <c r="K471" s="31"/>
      <c r="L471" s="31"/>
      <c r="M471" s="31"/>
      <c r="N471" s="45"/>
      <c r="V471" s="7"/>
      <c r="Y471" s="7"/>
    </row>
    <row r="472" spans="2:25" x14ac:dyDescent="0.3">
      <c r="B472" s="22">
        <f>'Calculs T1a'!B472</f>
        <v>0</v>
      </c>
      <c r="C472" s="19" t="str">
        <f>'Calculs T1a'!C472</f>
        <v>x</v>
      </c>
      <c r="D472" s="19"/>
      <c r="E472" s="19"/>
      <c r="F472" s="19"/>
      <c r="G472" s="19"/>
      <c r="H472" s="19"/>
      <c r="I472" s="19"/>
      <c r="J472" s="30"/>
      <c r="K472" s="31"/>
      <c r="L472" s="31"/>
      <c r="M472" s="31"/>
      <c r="N472" s="45"/>
      <c r="V472" s="7"/>
      <c r="Y472" s="7"/>
    </row>
    <row r="473" spans="2:25" x14ac:dyDescent="0.3">
      <c r="B473" s="22">
        <f>'Calculs T1a'!B473</f>
        <v>0</v>
      </c>
      <c r="C473" s="19" t="str">
        <f>'Calculs T1a'!C473</f>
        <v>x</v>
      </c>
      <c r="D473" s="19"/>
      <c r="E473" s="19"/>
      <c r="F473" s="19"/>
      <c r="G473" s="19"/>
      <c r="H473" s="19"/>
      <c r="I473" s="19"/>
      <c r="J473" s="30"/>
      <c r="K473" s="31"/>
      <c r="L473" s="31"/>
      <c r="M473" s="31"/>
      <c r="N473" s="45"/>
      <c r="V473" s="7"/>
      <c r="Y473" s="7"/>
    </row>
    <row r="474" spans="2:25" x14ac:dyDescent="0.3">
      <c r="B474" s="22">
        <f>'Calculs T1a'!B474</f>
        <v>0</v>
      </c>
      <c r="C474" s="19" t="str">
        <f>'Calculs T1a'!C474</f>
        <v>x</v>
      </c>
      <c r="D474" s="19"/>
      <c r="E474" s="19"/>
      <c r="F474" s="19"/>
      <c r="G474" s="19"/>
      <c r="H474" s="19"/>
      <c r="I474" s="19"/>
      <c r="J474" s="30"/>
      <c r="K474" s="31"/>
      <c r="L474" s="31"/>
      <c r="M474" s="31"/>
      <c r="N474" s="45"/>
      <c r="V474" s="7"/>
      <c r="Y474" s="7"/>
    </row>
    <row r="475" spans="2:25" x14ac:dyDescent="0.3">
      <c r="B475" s="22">
        <f>'Calculs T1a'!B475</f>
        <v>0</v>
      </c>
      <c r="C475" s="19" t="str">
        <f>'Calculs T1a'!C475</f>
        <v>x</v>
      </c>
      <c r="D475" s="19"/>
      <c r="E475" s="19"/>
      <c r="F475" s="19"/>
      <c r="G475" s="19"/>
      <c r="H475" s="19"/>
      <c r="I475" s="19"/>
      <c r="J475" s="30"/>
      <c r="K475" s="31"/>
      <c r="L475" s="31"/>
      <c r="M475" s="31"/>
      <c r="N475" s="45"/>
      <c r="V475" s="7"/>
      <c r="Y475" s="7"/>
    </row>
    <row r="476" spans="2:25" x14ac:dyDescent="0.3">
      <c r="B476" s="22">
        <f>'Calculs T1a'!B476</f>
        <v>0</v>
      </c>
      <c r="C476" s="19" t="str">
        <f>'Calculs T1a'!C476</f>
        <v>x</v>
      </c>
      <c r="D476" s="19"/>
      <c r="E476" s="19"/>
      <c r="F476" s="19"/>
      <c r="G476" s="19"/>
      <c r="H476" s="19"/>
      <c r="I476" s="19"/>
      <c r="J476" s="30"/>
      <c r="K476" s="31"/>
      <c r="L476" s="31"/>
      <c r="M476" s="31"/>
      <c r="N476" s="45"/>
      <c r="V476" s="7"/>
      <c r="Y476" s="7"/>
    </row>
    <row r="477" spans="2:25" x14ac:dyDescent="0.3">
      <c r="B477" s="22">
        <f>'Calculs T1a'!B477</f>
        <v>0</v>
      </c>
      <c r="C477" s="19" t="str">
        <f>'Calculs T1a'!C477</f>
        <v>x</v>
      </c>
      <c r="D477" s="19"/>
      <c r="E477" s="19"/>
      <c r="F477" s="19"/>
      <c r="G477" s="19"/>
      <c r="H477" s="19"/>
      <c r="I477" s="19"/>
      <c r="J477" s="30"/>
      <c r="K477" s="31"/>
      <c r="L477" s="31"/>
      <c r="M477" s="31"/>
      <c r="N477" s="45"/>
      <c r="V477" s="7"/>
      <c r="Y477" s="7"/>
    </row>
    <row r="478" spans="2:25" x14ac:dyDescent="0.3">
      <c r="B478" s="22">
        <f>'Calculs T1a'!B478</f>
        <v>0</v>
      </c>
      <c r="C478" s="19" t="str">
        <f>'Calculs T1a'!C478</f>
        <v>x</v>
      </c>
      <c r="D478" s="19"/>
      <c r="E478" s="19"/>
      <c r="F478" s="19"/>
      <c r="G478" s="19"/>
      <c r="H478" s="19"/>
      <c r="I478" s="19"/>
      <c r="J478" s="30"/>
      <c r="K478" s="31"/>
      <c r="L478" s="31"/>
      <c r="M478" s="31"/>
      <c r="N478" s="45"/>
      <c r="V478" s="7"/>
      <c r="Y478" s="7"/>
    </row>
    <row r="479" spans="2:25" x14ac:dyDescent="0.3">
      <c r="B479" s="22">
        <f>'Calculs T1a'!B479</f>
        <v>0</v>
      </c>
      <c r="C479" s="19" t="str">
        <f>'Calculs T1a'!C479</f>
        <v>x</v>
      </c>
      <c r="D479" s="19"/>
      <c r="E479" s="19"/>
      <c r="F479" s="19"/>
      <c r="G479" s="19"/>
      <c r="H479" s="19"/>
      <c r="I479" s="19"/>
      <c r="J479" s="30"/>
      <c r="K479" s="31"/>
      <c r="L479" s="31"/>
      <c r="M479" s="31"/>
      <c r="N479" s="45"/>
      <c r="V479" s="7"/>
      <c r="Y479" s="7"/>
    </row>
    <row r="480" spans="2:25" x14ac:dyDescent="0.3">
      <c r="B480" s="22">
        <f>'Calculs T1a'!B480</f>
        <v>0</v>
      </c>
      <c r="C480" s="19" t="str">
        <f>'Calculs T1a'!C480</f>
        <v>x</v>
      </c>
      <c r="D480" s="19"/>
      <c r="E480" s="19"/>
      <c r="F480" s="19"/>
      <c r="G480" s="19"/>
      <c r="H480" s="19"/>
      <c r="I480" s="19"/>
      <c r="J480" s="30"/>
      <c r="K480" s="31"/>
      <c r="L480" s="31"/>
      <c r="M480" s="31"/>
      <c r="N480" s="45"/>
      <c r="V480" s="7"/>
      <c r="Y480" s="7"/>
    </row>
    <row r="481" spans="2:25" x14ac:dyDescent="0.3">
      <c r="B481" s="22">
        <f>'Calculs T1a'!B481</f>
        <v>0</v>
      </c>
      <c r="C481" s="19" t="str">
        <f>'Calculs T1a'!C481</f>
        <v>x</v>
      </c>
      <c r="D481" s="19"/>
      <c r="E481" s="19"/>
      <c r="F481" s="19"/>
      <c r="G481" s="19"/>
      <c r="H481" s="19"/>
      <c r="I481" s="19"/>
      <c r="J481" s="30"/>
      <c r="K481" s="31"/>
      <c r="L481" s="31"/>
      <c r="M481" s="31"/>
      <c r="N481" s="45"/>
      <c r="V481" s="7"/>
      <c r="Y481" s="7"/>
    </row>
    <row r="482" spans="2:25" x14ac:dyDescent="0.3">
      <c r="B482" s="22">
        <f>'Calculs T1a'!B482</f>
        <v>0</v>
      </c>
      <c r="C482" s="19" t="str">
        <f>'Calculs T1a'!C482</f>
        <v>x</v>
      </c>
      <c r="D482" s="19"/>
      <c r="E482" s="19"/>
      <c r="F482" s="19"/>
      <c r="G482" s="19"/>
      <c r="H482" s="19"/>
      <c r="I482" s="19"/>
      <c r="J482" s="30"/>
      <c r="K482" s="31"/>
      <c r="L482" s="31"/>
      <c r="M482" s="31"/>
      <c r="N482" s="45"/>
      <c r="V482" s="7"/>
      <c r="Y482" s="7"/>
    </row>
    <row r="483" spans="2:25" x14ac:dyDescent="0.3">
      <c r="B483" s="22">
        <f>'Calculs T1a'!B483</f>
        <v>0</v>
      </c>
      <c r="C483" s="19" t="str">
        <f>'Calculs T1a'!C483</f>
        <v>x</v>
      </c>
      <c r="D483" s="19"/>
      <c r="E483" s="19"/>
      <c r="F483" s="19"/>
      <c r="G483" s="19"/>
      <c r="H483" s="19"/>
      <c r="I483" s="19"/>
      <c r="J483" s="30"/>
      <c r="K483" s="31"/>
      <c r="L483" s="31"/>
      <c r="M483" s="31"/>
      <c r="N483" s="45"/>
      <c r="V483" s="7"/>
      <c r="Y483" s="7"/>
    </row>
    <row r="484" spans="2:25" x14ac:dyDescent="0.3">
      <c r="B484" s="22">
        <f>'Calculs T1a'!B484</f>
        <v>0</v>
      </c>
      <c r="C484" s="19" t="str">
        <f>'Calculs T1a'!C484</f>
        <v>x</v>
      </c>
      <c r="D484" s="19"/>
      <c r="E484" s="19"/>
      <c r="F484" s="19"/>
      <c r="G484" s="19"/>
      <c r="H484" s="19"/>
      <c r="I484" s="19"/>
      <c r="J484" s="30"/>
      <c r="K484" s="31"/>
      <c r="L484" s="31"/>
      <c r="M484" s="31"/>
      <c r="N484" s="45"/>
      <c r="V484" s="7"/>
      <c r="Y484" s="7"/>
    </row>
    <row r="485" spans="2:25" x14ac:dyDescent="0.3">
      <c r="B485" s="22">
        <f>'Calculs T1a'!B485</f>
        <v>0</v>
      </c>
      <c r="C485" s="19" t="str">
        <f>'Calculs T1a'!C485</f>
        <v>x</v>
      </c>
      <c r="D485" s="19"/>
      <c r="E485" s="19"/>
      <c r="F485" s="19"/>
      <c r="G485" s="19"/>
      <c r="H485" s="19"/>
      <c r="I485" s="19"/>
      <c r="J485" s="30"/>
      <c r="K485" s="31"/>
      <c r="L485" s="31"/>
      <c r="M485" s="31"/>
      <c r="N485" s="45"/>
      <c r="V485" s="7"/>
      <c r="Y485" s="7"/>
    </row>
    <row r="486" spans="2:25" x14ac:dyDescent="0.3">
      <c r="B486" s="22">
        <f>'Calculs T1a'!B486</f>
        <v>0</v>
      </c>
      <c r="C486" s="19" t="str">
        <f>'Calculs T1a'!C486</f>
        <v>x</v>
      </c>
      <c r="D486" s="19"/>
      <c r="E486" s="19"/>
      <c r="F486" s="19"/>
      <c r="G486" s="19"/>
      <c r="H486" s="19"/>
      <c r="I486" s="19"/>
      <c r="J486" s="30"/>
      <c r="K486" s="31"/>
      <c r="L486" s="31"/>
      <c r="M486" s="31"/>
      <c r="N486" s="45"/>
      <c r="V486" s="7"/>
      <c r="Y486" s="7"/>
    </row>
    <row r="487" spans="2:25" x14ac:dyDescent="0.3">
      <c r="B487" s="22">
        <f>'Calculs T1a'!B487</f>
        <v>0</v>
      </c>
      <c r="C487" s="19" t="str">
        <f>'Calculs T1a'!C487</f>
        <v>x</v>
      </c>
      <c r="D487" s="19"/>
      <c r="E487" s="19"/>
      <c r="F487" s="19"/>
      <c r="G487" s="19"/>
      <c r="H487" s="19"/>
      <c r="I487" s="19"/>
      <c r="J487" s="30"/>
      <c r="K487" s="31"/>
      <c r="L487" s="31"/>
      <c r="M487" s="31"/>
      <c r="N487" s="45"/>
      <c r="V487" s="7"/>
      <c r="Y487" s="7"/>
    </row>
    <row r="488" spans="2:25" x14ac:dyDescent="0.3">
      <c r="B488" s="22">
        <f>'Calculs T1a'!B488</f>
        <v>0</v>
      </c>
      <c r="C488" s="19" t="str">
        <f>'Calculs T1a'!C488</f>
        <v>x</v>
      </c>
      <c r="D488" s="19"/>
      <c r="E488" s="19"/>
      <c r="F488" s="19"/>
      <c r="G488" s="19"/>
      <c r="H488" s="19"/>
      <c r="I488" s="19"/>
      <c r="J488" s="30"/>
      <c r="K488" s="31"/>
      <c r="L488" s="31"/>
      <c r="M488" s="31"/>
      <c r="N488" s="45"/>
      <c r="V488" s="7"/>
      <c r="Y488" s="7"/>
    </row>
    <row r="489" spans="2:25" x14ac:dyDescent="0.3">
      <c r="B489" s="22">
        <f>'Calculs T1a'!B489</f>
        <v>0</v>
      </c>
      <c r="C489" s="19" t="str">
        <f>'Calculs T1a'!C489</f>
        <v>x</v>
      </c>
      <c r="D489" s="19"/>
      <c r="E489" s="19"/>
      <c r="F489" s="19"/>
      <c r="G489" s="19"/>
      <c r="H489" s="19"/>
      <c r="I489" s="19"/>
      <c r="J489" s="30"/>
      <c r="K489" s="31"/>
      <c r="L489" s="31"/>
      <c r="M489" s="31"/>
      <c r="N489" s="45"/>
      <c r="V489" s="7"/>
      <c r="Y489" s="7"/>
    </row>
    <row r="490" spans="2:25" x14ac:dyDescent="0.3">
      <c r="B490" s="22">
        <f>'Calculs T1a'!B490</f>
        <v>0</v>
      </c>
      <c r="C490" s="19" t="str">
        <f>'Calculs T1a'!C490</f>
        <v>x</v>
      </c>
      <c r="D490" s="19"/>
      <c r="E490" s="19"/>
      <c r="F490" s="19"/>
      <c r="G490" s="19"/>
      <c r="H490" s="19"/>
      <c r="I490" s="19"/>
      <c r="J490" s="30"/>
      <c r="K490" s="31"/>
      <c r="L490" s="31"/>
      <c r="M490" s="31"/>
      <c r="N490" s="45"/>
      <c r="V490" s="7"/>
      <c r="Y490" s="7"/>
    </row>
    <row r="491" spans="2:25" x14ac:dyDescent="0.3">
      <c r="B491" s="22">
        <f>'Calculs T1a'!B491</f>
        <v>0</v>
      </c>
      <c r="C491" s="19" t="str">
        <f>'Calculs T1a'!C491</f>
        <v>x</v>
      </c>
      <c r="D491" s="19"/>
      <c r="E491" s="19"/>
      <c r="F491" s="19"/>
      <c r="G491" s="19"/>
      <c r="H491" s="19"/>
      <c r="I491" s="19"/>
      <c r="J491" s="30"/>
      <c r="K491" s="31"/>
      <c r="L491" s="31"/>
      <c r="M491" s="31"/>
      <c r="N491" s="45"/>
      <c r="V491" s="7"/>
      <c r="Y491" s="7"/>
    </row>
    <row r="492" spans="2:25" x14ac:dyDescent="0.3">
      <c r="B492" s="22">
        <f>'Calculs T1a'!B492</f>
        <v>0</v>
      </c>
      <c r="C492" s="19" t="str">
        <f>'Calculs T1a'!C492</f>
        <v>x</v>
      </c>
      <c r="D492" s="19"/>
      <c r="E492" s="19"/>
      <c r="F492" s="19"/>
      <c r="G492" s="19"/>
      <c r="H492" s="19"/>
      <c r="I492" s="19"/>
      <c r="J492" s="30"/>
      <c r="K492" s="31"/>
      <c r="L492" s="31"/>
      <c r="M492" s="31"/>
      <c r="N492" s="45"/>
      <c r="V492" s="7"/>
      <c r="Y492" s="7"/>
    </row>
    <row r="493" spans="2:25" x14ac:dyDescent="0.3">
      <c r="B493" s="22">
        <f>'Calculs T1a'!B493</f>
        <v>0</v>
      </c>
      <c r="C493" s="19" t="str">
        <f>'Calculs T1a'!C493</f>
        <v>x</v>
      </c>
      <c r="D493" s="19"/>
      <c r="E493" s="19"/>
      <c r="F493" s="19"/>
      <c r="G493" s="19"/>
      <c r="H493" s="19"/>
      <c r="I493" s="19"/>
      <c r="J493" s="30"/>
      <c r="K493" s="31"/>
      <c r="L493" s="31"/>
      <c r="M493" s="31"/>
      <c r="N493" s="45"/>
      <c r="V493" s="7"/>
      <c r="Y493" s="7"/>
    </row>
    <row r="494" spans="2:25" x14ac:dyDescent="0.3">
      <c r="B494" s="22">
        <f>'Calculs T1a'!B494</f>
        <v>0</v>
      </c>
      <c r="C494" s="19" t="str">
        <f>'Calculs T1a'!C494</f>
        <v>x</v>
      </c>
      <c r="D494" s="19"/>
      <c r="E494" s="19"/>
      <c r="F494" s="19"/>
      <c r="G494" s="19"/>
      <c r="H494" s="19"/>
      <c r="I494" s="19"/>
      <c r="J494" s="30"/>
      <c r="K494" s="31"/>
      <c r="L494" s="31"/>
      <c r="M494" s="31"/>
      <c r="N494" s="45"/>
      <c r="V494" s="7"/>
      <c r="Y494" s="7"/>
    </row>
    <row r="495" spans="2:25" x14ac:dyDescent="0.3">
      <c r="B495" s="22">
        <f>'Calculs T1a'!B495</f>
        <v>0</v>
      </c>
      <c r="C495" s="19" t="str">
        <f>'Calculs T1a'!C495</f>
        <v>x</v>
      </c>
      <c r="D495" s="19"/>
      <c r="E495" s="19"/>
      <c r="F495" s="19"/>
      <c r="G495" s="19"/>
      <c r="H495" s="19"/>
      <c r="I495" s="19"/>
      <c r="J495" s="30"/>
      <c r="K495" s="31"/>
      <c r="L495" s="31"/>
      <c r="M495" s="31"/>
      <c r="N495" s="45"/>
      <c r="V495" s="7"/>
      <c r="Y495" s="7"/>
    </row>
    <row r="496" spans="2:25" x14ac:dyDescent="0.3">
      <c r="B496" s="22">
        <f>'Calculs T1a'!B496</f>
        <v>0</v>
      </c>
      <c r="C496" s="19" t="str">
        <f>'Calculs T1a'!C496</f>
        <v>x</v>
      </c>
      <c r="D496" s="19"/>
      <c r="E496" s="19"/>
      <c r="F496" s="19"/>
      <c r="G496" s="19"/>
      <c r="H496" s="19"/>
      <c r="I496" s="19"/>
      <c r="J496" s="30"/>
      <c r="K496" s="31"/>
      <c r="L496" s="31"/>
      <c r="M496" s="31"/>
      <c r="N496" s="45"/>
      <c r="V496" s="7"/>
      <c r="Y496" s="7"/>
    </row>
    <row r="497" spans="2:25" x14ac:dyDescent="0.3">
      <c r="B497" s="22">
        <f>'Calculs T1a'!B497</f>
        <v>0</v>
      </c>
      <c r="C497" s="19" t="str">
        <f>'Calculs T1a'!C497</f>
        <v>x</v>
      </c>
      <c r="D497" s="19"/>
      <c r="E497" s="19"/>
      <c r="F497" s="19"/>
      <c r="G497" s="19"/>
      <c r="H497" s="19"/>
      <c r="I497" s="19"/>
      <c r="J497" s="30"/>
      <c r="K497" s="31"/>
      <c r="L497" s="31"/>
      <c r="M497" s="31"/>
      <c r="N497" s="45"/>
      <c r="V497" s="7"/>
      <c r="Y497" s="7"/>
    </row>
    <row r="498" spans="2:25" x14ac:dyDescent="0.3">
      <c r="B498" s="22">
        <f>'Calculs T1a'!B498</f>
        <v>0</v>
      </c>
      <c r="C498" s="19" t="str">
        <f>'Calculs T1a'!C498</f>
        <v>x</v>
      </c>
      <c r="D498" s="19"/>
      <c r="E498" s="19"/>
      <c r="F498" s="19"/>
      <c r="G498" s="19"/>
      <c r="H498" s="19"/>
      <c r="I498" s="19"/>
      <c r="J498" s="30"/>
      <c r="K498" s="31"/>
      <c r="L498" s="31"/>
      <c r="M498" s="31"/>
      <c r="N498" s="45"/>
      <c r="V498" s="7"/>
      <c r="Y498" s="7"/>
    </row>
    <row r="499" spans="2:25" x14ac:dyDescent="0.3">
      <c r="B499" s="22">
        <f>'Calculs T1a'!B499</f>
        <v>0</v>
      </c>
      <c r="C499" s="19" t="str">
        <f>'Calculs T1a'!C499</f>
        <v>x</v>
      </c>
      <c r="D499" s="19"/>
      <c r="E499" s="19"/>
      <c r="F499" s="19"/>
      <c r="G499" s="19"/>
      <c r="H499" s="19"/>
      <c r="I499" s="19"/>
      <c r="J499" s="30"/>
      <c r="K499" s="31"/>
      <c r="L499" s="31"/>
      <c r="M499" s="31"/>
      <c r="N499" s="45"/>
      <c r="V499" s="7"/>
      <c r="Y499" s="7"/>
    </row>
    <row r="500" spans="2:25" x14ac:dyDescent="0.3">
      <c r="B500" s="22">
        <f>'Calculs T1a'!B500</f>
        <v>0</v>
      </c>
      <c r="C500" s="19" t="str">
        <f>'Calculs T1a'!C500</f>
        <v>x</v>
      </c>
      <c r="D500" s="19"/>
      <c r="E500" s="19"/>
      <c r="F500" s="19"/>
      <c r="G500" s="19"/>
      <c r="H500" s="19"/>
      <c r="I500" s="19"/>
      <c r="J500" s="30"/>
      <c r="K500" s="31"/>
      <c r="L500" s="31"/>
      <c r="M500" s="31"/>
      <c r="N500" s="45"/>
      <c r="V500" s="7"/>
      <c r="Y500" s="7"/>
    </row>
    <row r="501" spans="2:25" x14ac:dyDescent="0.3">
      <c r="B501" s="22">
        <f>'Calculs T1a'!B501</f>
        <v>0</v>
      </c>
      <c r="C501" s="19" t="str">
        <f>'Calculs T1a'!C501</f>
        <v>x</v>
      </c>
      <c r="D501" s="19"/>
      <c r="E501" s="19"/>
      <c r="F501" s="19"/>
      <c r="G501" s="19"/>
      <c r="H501" s="19"/>
      <c r="I501" s="19"/>
      <c r="J501" s="30"/>
      <c r="K501" s="31"/>
      <c r="L501" s="31"/>
      <c r="M501" s="31"/>
      <c r="N501" s="45"/>
      <c r="V501" s="7"/>
      <c r="Y501" s="7"/>
    </row>
    <row r="502" spans="2:25" x14ac:dyDescent="0.3">
      <c r="B502" s="22">
        <f>'Calculs T1a'!B502</f>
        <v>0</v>
      </c>
      <c r="C502" s="19" t="str">
        <f>'Calculs T1a'!C502</f>
        <v>x</v>
      </c>
      <c r="D502" s="19"/>
      <c r="E502" s="19"/>
      <c r="F502" s="19"/>
      <c r="G502" s="19"/>
      <c r="H502" s="19"/>
      <c r="I502" s="19"/>
      <c r="J502" s="30"/>
      <c r="K502" s="31"/>
      <c r="L502" s="31"/>
      <c r="M502" s="31"/>
      <c r="N502" s="45"/>
      <c r="V502" s="7"/>
      <c r="Y502" s="7"/>
    </row>
    <row r="503" spans="2:25" x14ac:dyDescent="0.3">
      <c r="B503" s="22">
        <f>'Calculs T1a'!B503</f>
        <v>0</v>
      </c>
      <c r="C503" s="19" t="str">
        <f>'Calculs T1a'!C503</f>
        <v>x</v>
      </c>
      <c r="D503" s="19"/>
      <c r="E503" s="19"/>
      <c r="F503" s="19"/>
      <c r="G503" s="19"/>
      <c r="H503" s="19"/>
      <c r="I503" s="19"/>
      <c r="J503" s="30"/>
      <c r="K503" s="31"/>
      <c r="L503" s="31"/>
      <c r="M503" s="31"/>
      <c r="N503" s="45"/>
      <c r="V503" s="7"/>
      <c r="Y503" s="7"/>
    </row>
    <row r="504" spans="2:25" x14ac:dyDescent="0.3">
      <c r="B504" s="22">
        <f>'Calculs T1a'!B504</f>
        <v>0</v>
      </c>
      <c r="C504" s="19" t="str">
        <f>'Calculs T1a'!C504</f>
        <v>x</v>
      </c>
      <c r="D504" s="19"/>
      <c r="E504" s="19"/>
      <c r="F504" s="19"/>
      <c r="G504" s="19"/>
      <c r="H504" s="19"/>
      <c r="I504" s="19"/>
      <c r="J504" s="30"/>
      <c r="K504" s="31"/>
      <c r="L504" s="31"/>
      <c r="M504" s="31"/>
      <c r="N504" s="45"/>
      <c r="V504" s="7"/>
      <c r="Y504" s="7"/>
    </row>
    <row r="505" spans="2:25" x14ac:dyDescent="0.3">
      <c r="B505" s="22">
        <f>'Calculs T1a'!B505</f>
        <v>0</v>
      </c>
      <c r="C505" s="19" t="str">
        <f>'Calculs T1a'!C505</f>
        <v>x</v>
      </c>
      <c r="D505" s="19"/>
      <c r="E505" s="19"/>
      <c r="F505" s="19"/>
      <c r="G505" s="19"/>
      <c r="H505" s="19"/>
      <c r="I505" s="19"/>
      <c r="J505" s="30"/>
      <c r="K505" s="31"/>
      <c r="L505" s="31"/>
      <c r="M505" s="31"/>
      <c r="N505" s="45"/>
      <c r="V505" s="7"/>
      <c r="Y505" s="7"/>
    </row>
    <row r="506" spans="2:25" x14ac:dyDescent="0.3">
      <c r="B506" s="22">
        <f>'Calculs T1a'!B506</f>
        <v>0</v>
      </c>
      <c r="C506" s="19" t="str">
        <f>'Calculs T1a'!C506</f>
        <v>x</v>
      </c>
      <c r="D506" s="19"/>
      <c r="E506" s="19"/>
      <c r="F506" s="19"/>
      <c r="G506" s="19"/>
      <c r="H506" s="19"/>
      <c r="I506" s="19"/>
      <c r="J506" s="30"/>
      <c r="K506" s="31"/>
      <c r="L506" s="31"/>
      <c r="M506" s="31"/>
      <c r="N506" s="45"/>
      <c r="V506" s="7"/>
      <c r="Y506" s="7"/>
    </row>
    <row r="507" spans="2:25" x14ac:dyDescent="0.3">
      <c r="B507" s="22">
        <f>'Calculs T1a'!B507</f>
        <v>0</v>
      </c>
      <c r="C507" s="19" t="str">
        <f>'Calculs T1a'!C507</f>
        <v>x</v>
      </c>
      <c r="D507" s="19"/>
      <c r="E507" s="19"/>
      <c r="F507" s="19"/>
      <c r="G507" s="19"/>
      <c r="H507" s="19"/>
      <c r="I507" s="19"/>
      <c r="J507" s="30"/>
      <c r="K507" s="31"/>
      <c r="L507" s="31"/>
      <c r="M507" s="31"/>
      <c r="N507" s="45"/>
      <c r="V507" s="7"/>
      <c r="Y507" s="7"/>
    </row>
    <row r="508" spans="2:25" x14ac:dyDescent="0.3">
      <c r="B508" s="22">
        <f>'Calculs T1a'!B508</f>
        <v>0</v>
      </c>
      <c r="C508" s="19" t="str">
        <f>'Calculs T1a'!C508</f>
        <v>x</v>
      </c>
      <c r="D508" s="19"/>
      <c r="E508" s="19"/>
      <c r="F508" s="19"/>
      <c r="G508" s="19"/>
      <c r="H508" s="19"/>
      <c r="I508" s="19"/>
      <c r="J508" s="30"/>
      <c r="K508" s="31"/>
      <c r="L508" s="31"/>
      <c r="M508" s="31"/>
      <c r="N508" s="45"/>
      <c r="V508" s="7"/>
      <c r="Y508" s="7"/>
    </row>
    <row r="509" spans="2:25" x14ac:dyDescent="0.3">
      <c r="B509" s="22">
        <f>'Calculs T1a'!B509</f>
        <v>0</v>
      </c>
      <c r="C509" s="19" t="str">
        <f>'Calculs T1a'!C509</f>
        <v>x</v>
      </c>
      <c r="D509" s="19"/>
      <c r="E509" s="19"/>
      <c r="F509" s="19"/>
      <c r="G509" s="19"/>
      <c r="H509" s="19"/>
      <c r="I509" s="19"/>
      <c r="J509" s="30"/>
      <c r="K509" s="31"/>
      <c r="L509" s="31"/>
      <c r="M509" s="31"/>
      <c r="N509" s="45"/>
      <c r="V509" s="7"/>
      <c r="Y509" s="7"/>
    </row>
    <row r="510" spans="2:25" x14ac:dyDescent="0.3">
      <c r="B510" s="22">
        <f>'Calculs T1a'!B510</f>
        <v>0</v>
      </c>
      <c r="C510" s="19" t="str">
        <f>'Calculs T1a'!C510</f>
        <v>x</v>
      </c>
      <c r="D510" s="19"/>
      <c r="E510" s="19"/>
      <c r="F510" s="19"/>
      <c r="G510" s="19"/>
      <c r="H510" s="19"/>
      <c r="I510" s="19"/>
      <c r="J510" s="30"/>
      <c r="K510" s="31"/>
      <c r="L510" s="31"/>
      <c r="M510" s="31"/>
      <c r="N510" s="45"/>
      <c r="V510" s="7"/>
      <c r="Y510" s="7"/>
    </row>
    <row r="511" spans="2:25" x14ac:dyDescent="0.3">
      <c r="B511" s="22">
        <f>'Calculs T1a'!B511</f>
        <v>0</v>
      </c>
      <c r="C511" s="19" t="str">
        <f>'Calculs T1a'!C511</f>
        <v>x</v>
      </c>
      <c r="D511" s="19"/>
      <c r="E511" s="19"/>
      <c r="F511" s="19"/>
      <c r="G511" s="19"/>
      <c r="H511" s="19"/>
      <c r="I511" s="19"/>
      <c r="J511" s="30"/>
      <c r="K511" s="31"/>
      <c r="L511" s="31"/>
      <c r="M511" s="31"/>
      <c r="N511" s="45"/>
      <c r="V511" s="7"/>
      <c r="Y511" s="7"/>
    </row>
    <row r="512" spans="2:25" x14ac:dyDescent="0.3">
      <c r="B512" s="22">
        <f>'Calculs T1a'!B512</f>
        <v>0</v>
      </c>
      <c r="C512" s="19" t="str">
        <f>'Calculs T1a'!C512</f>
        <v>x</v>
      </c>
      <c r="D512" s="19"/>
      <c r="E512" s="19"/>
      <c r="F512" s="19"/>
      <c r="G512" s="19"/>
      <c r="H512" s="19"/>
      <c r="I512" s="19"/>
      <c r="J512" s="30"/>
      <c r="K512" s="31"/>
      <c r="L512" s="31"/>
      <c r="M512" s="31"/>
      <c r="N512" s="45"/>
      <c r="V512" s="7"/>
      <c r="Y512" s="7"/>
    </row>
    <row r="513" spans="2:25" x14ac:dyDescent="0.3">
      <c r="B513" s="22">
        <f>'Calculs T1a'!B513</f>
        <v>0</v>
      </c>
      <c r="C513" s="19" t="str">
        <f>'Calculs T1a'!C513</f>
        <v>x</v>
      </c>
      <c r="D513" s="19"/>
      <c r="E513" s="19"/>
      <c r="F513" s="19"/>
      <c r="G513" s="19"/>
      <c r="H513" s="19"/>
      <c r="I513" s="19"/>
      <c r="J513" s="30"/>
      <c r="K513" s="31"/>
      <c r="L513" s="31"/>
      <c r="M513" s="31"/>
      <c r="N513" s="45"/>
      <c r="V513" s="7"/>
      <c r="Y513" s="7"/>
    </row>
    <row r="514" spans="2:25" x14ac:dyDescent="0.3">
      <c r="B514" s="22">
        <f>'Calculs T1a'!B514</f>
        <v>0</v>
      </c>
      <c r="C514" s="19" t="str">
        <f>'Calculs T1a'!C514</f>
        <v>x</v>
      </c>
      <c r="D514" s="19"/>
      <c r="E514" s="19"/>
      <c r="F514" s="19"/>
      <c r="G514" s="19"/>
      <c r="H514" s="19"/>
      <c r="I514" s="19"/>
      <c r="J514" s="30"/>
      <c r="K514" s="31"/>
      <c r="L514" s="31"/>
      <c r="M514" s="31"/>
      <c r="N514" s="45"/>
      <c r="V514" s="7"/>
      <c r="Y514" s="7"/>
    </row>
    <row r="515" spans="2:25" x14ac:dyDescent="0.3">
      <c r="B515" s="22">
        <f>'Calculs T1a'!B515</f>
        <v>0</v>
      </c>
      <c r="C515" s="19" t="str">
        <f>'Calculs T1a'!C515</f>
        <v>x</v>
      </c>
      <c r="D515" s="19"/>
      <c r="E515" s="19"/>
      <c r="F515" s="19"/>
      <c r="G515" s="19"/>
      <c r="H515" s="19"/>
      <c r="I515" s="19"/>
      <c r="J515" s="30"/>
      <c r="K515" s="31"/>
      <c r="L515" s="31"/>
      <c r="M515" s="31"/>
      <c r="N515" s="45"/>
      <c r="V515" s="7"/>
      <c r="Y515" s="7"/>
    </row>
    <row r="516" spans="2:25" x14ac:dyDescent="0.3">
      <c r="B516" s="22">
        <f>'Calculs T1a'!B516</f>
        <v>0</v>
      </c>
      <c r="C516" s="19" t="str">
        <f>'Calculs T1a'!C516</f>
        <v>x</v>
      </c>
      <c r="D516" s="19"/>
      <c r="E516" s="19"/>
      <c r="F516" s="19"/>
      <c r="G516" s="19"/>
      <c r="H516" s="19"/>
      <c r="I516" s="19"/>
      <c r="J516" s="30"/>
      <c r="K516" s="31"/>
      <c r="L516" s="31"/>
      <c r="M516" s="31"/>
      <c r="N516" s="45"/>
      <c r="V516" s="7"/>
      <c r="Y516" s="7"/>
    </row>
    <row r="517" spans="2:25" x14ac:dyDescent="0.3">
      <c r="B517" s="22">
        <f>'Calculs T1a'!B517</f>
        <v>0</v>
      </c>
      <c r="C517" s="19" t="str">
        <f>'Calculs T1a'!C517</f>
        <v>x</v>
      </c>
      <c r="D517" s="19"/>
      <c r="E517" s="19"/>
      <c r="F517" s="19"/>
      <c r="G517" s="19"/>
      <c r="H517" s="19"/>
      <c r="I517" s="19"/>
      <c r="J517" s="30"/>
      <c r="K517" s="31"/>
      <c r="L517" s="31"/>
      <c r="M517" s="31"/>
      <c r="N517" s="45"/>
      <c r="V517" s="7"/>
      <c r="Y517" s="7"/>
    </row>
    <row r="518" spans="2:25" x14ac:dyDescent="0.3">
      <c r="B518" s="22">
        <f>'Calculs T1a'!B518</f>
        <v>0</v>
      </c>
      <c r="C518" s="19" t="str">
        <f>'Calculs T1a'!C518</f>
        <v>x</v>
      </c>
      <c r="D518" s="19"/>
      <c r="E518" s="19"/>
      <c r="F518" s="19"/>
      <c r="G518" s="19"/>
      <c r="H518" s="19"/>
      <c r="I518" s="19"/>
      <c r="J518" s="30"/>
      <c r="K518" s="31"/>
      <c r="L518" s="31"/>
      <c r="M518" s="31"/>
      <c r="N518" s="45"/>
      <c r="V518" s="7"/>
      <c r="Y518" s="7"/>
    </row>
    <row r="519" spans="2:25" x14ac:dyDescent="0.3">
      <c r="B519" s="22">
        <f>'Calculs T1a'!B519</f>
        <v>0</v>
      </c>
      <c r="C519" s="19" t="str">
        <f>'Calculs T1a'!C519</f>
        <v>x</v>
      </c>
      <c r="D519" s="19"/>
      <c r="E519" s="19"/>
      <c r="F519" s="19"/>
      <c r="G519" s="19"/>
      <c r="H519" s="19"/>
      <c r="I519" s="19"/>
      <c r="J519" s="30"/>
      <c r="K519" s="31"/>
      <c r="L519" s="31"/>
      <c r="M519" s="31"/>
      <c r="N519" s="45"/>
      <c r="V519" s="7"/>
      <c r="Y519" s="7"/>
    </row>
    <row r="520" spans="2:25" x14ac:dyDescent="0.3">
      <c r="B520" s="22">
        <f>'Calculs T1a'!B520</f>
        <v>0</v>
      </c>
      <c r="C520" s="19" t="str">
        <f>'Calculs T1a'!C520</f>
        <v>x</v>
      </c>
      <c r="D520" s="19"/>
      <c r="E520" s="19"/>
      <c r="F520" s="19"/>
      <c r="G520" s="19"/>
      <c r="H520" s="19"/>
      <c r="I520" s="19"/>
      <c r="J520" s="30"/>
      <c r="K520" s="31"/>
      <c r="L520" s="31"/>
      <c r="M520" s="31"/>
      <c r="N520" s="45"/>
      <c r="V520" s="7"/>
      <c r="Y520" s="7"/>
    </row>
    <row r="521" spans="2:25" x14ac:dyDescent="0.3">
      <c r="B521" s="22">
        <f>'Calculs T1a'!B521</f>
        <v>0</v>
      </c>
      <c r="C521" s="19" t="str">
        <f>'Calculs T1a'!C521</f>
        <v>x</v>
      </c>
      <c r="D521" s="19"/>
      <c r="E521" s="19"/>
      <c r="F521" s="19"/>
      <c r="G521" s="19"/>
      <c r="H521" s="19"/>
      <c r="I521" s="19"/>
      <c r="J521" s="30"/>
      <c r="K521" s="31"/>
      <c r="L521" s="31"/>
      <c r="M521" s="31"/>
      <c r="N521" s="45"/>
      <c r="V521" s="7"/>
      <c r="Y521" s="7"/>
    </row>
    <row r="522" spans="2:25" x14ac:dyDescent="0.3">
      <c r="B522" s="22">
        <f>'Calculs T1a'!B522</f>
        <v>0</v>
      </c>
      <c r="C522" s="19" t="str">
        <f>'Calculs T1a'!C522</f>
        <v>x</v>
      </c>
      <c r="D522" s="19"/>
      <c r="E522" s="19"/>
      <c r="F522" s="19"/>
      <c r="G522" s="19"/>
      <c r="H522" s="19"/>
      <c r="I522" s="19"/>
      <c r="J522" s="30"/>
      <c r="K522" s="31"/>
      <c r="L522" s="31"/>
      <c r="M522" s="31"/>
      <c r="N522" s="45"/>
      <c r="V522" s="7"/>
      <c r="Y522" s="7"/>
    </row>
    <row r="523" spans="2:25" x14ac:dyDescent="0.3">
      <c r="B523" s="22">
        <f>'Calculs T1a'!B523</f>
        <v>0</v>
      </c>
      <c r="C523" s="19" t="str">
        <f>'Calculs T1a'!C523</f>
        <v>x</v>
      </c>
      <c r="D523" s="19"/>
      <c r="E523" s="19"/>
      <c r="F523" s="19"/>
      <c r="G523" s="19"/>
      <c r="H523" s="19"/>
      <c r="I523" s="19"/>
      <c r="J523" s="30"/>
      <c r="K523" s="31"/>
      <c r="L523" s="31"/>
      <c r="M523" s="31"/>
      <c r="N523" s="45"/>
      <c r="V523" s="7"/>
      <c r="Y523" s="7"/>
    </row>
    <row r="524" spans="2:25" x14ac:dyDescent="0.3">
      <c r="B524" s="22">
        <f>'Calculs T1a'!B524</f>
        <v>0</v>
      </c>
      <c r="C524" s="19" t="str">
        <f>'Calculs T1a'!C524</f>
        <v>x</v>
      </c>
      <c r="D524" s="19"/>
      <c r="E524" s="19"/>
      <c r="F524" s="19"/>
      <c r="G524" s="19"/>
      <c r="H524" s="19"/>
      <c r="I524" s="19"/>
      <c r="J524" s="30"/>
      <c r="K524" s="31"/>
      <c r="L524" s="31"/>
      <c r="M524" s="31"/>
      <c r="N524" s="45"/>
      <c r="V524" s="7"/>
      <c r="Y524" s="7"/>
    </row>
    <row r="525" spans="2:25" x14ac:dyDescent="0.3">
      <c r="B525" s="22">
        <f>'Calculs T1a'!B525</f>
        <v>0</v>
      </c>
      <c r="C525" s="19" t="str">
        <f>'Calculs T1a'!C525</f>
        <v>x</v>
      </c>
      <c r="D525" s="19"/>
      <c r="E525" s="19"/>
      <c r="F525" s="19"/>
      <c r="G525" s="19"/>
      <c r="H525" s="19"/>
      <c r="I525" s="19"/>
      <c r="J525" s="30"/>
      <c r="K525" s="31"/>
      <c r="L525" s="31"/>
      <c r="M525" s="31"/>
      <c r="N525" s="45"/>
      <c r="V525" s="7"/>
      <c r="Y525" s="7"/>
    </row>
    <row r="526" spans="2:25" x14ac:dyDescent="0.3">
      <c r="B526" s="22">
        <f>'Calculs T1a'!B526</f>
        <v>0</v>
      </c>
      <c r="C526" s="19" t="str">
        <f>'Calculs T1a'!C526</f>
        <v>x</v>
      </c>
      <c r="D526" s="19"/>
      <c r="E526" s="19"/>
      <c r="F526" s="19"/>
      <c r="G526" s="19"/>
      <c r="H526" s="19"/>
      <c r="I526" s="19"/>
      <c r="J526" s="30"/>
      <c r="K526" s="31"/>
      <c r="L526" s="31"/>
      <c r="M526" s="31"/>
      <c r="N526" s="45"/>
      <c r="V526" s="7"/>
      <c r="Y526" s="7"/>
    </row>
    <row r="527" spans="2:25" x14ac:dyDescent="0.3">
      <c r="B527" s="22">
        <f>'Calculs T1a'!B527</f>
        <v>0</v>
      </c>
      <c r="C527" s="19" t="str">
        <f>'Calculs T1a'!C527</f>
        <v>x</v>
      </c>
      <c r="D527" s="19"/>
      <c r="E527" s="19"/>
      <c r="F527" s="19"/>
      <c r="G527" s="19"/>
      <c r="H527" s="19"/>
      <c r="I527" s="19"/>
      <c r="J527" s="30"/>
      <c r="K527" s="31"/>
      <c r="L527" s="31"/>
      <c r="M527" s="31"/>
      <c r="N527" s="45"/>
      <c r="V527" s="7"/>
      <c r="Y527" s="7"/>
    </row>
    <row r="528" spans="2:25" x14ac:dyDescent="0.3">
      <c r="B528" s="22">
        <f>'Calculs T1a'!B528</f>
        <v>0</v>
      </c>
      <c r="C528" s="19" t="str">
        <f>'Calculs T1a'!C528</f>
        <v>x</v>
      </c>
      <c r="D528" s="19"/>
      <c r="E528" s="19"/>
      <c r="F528" s="19"/>
      <c r="G528" s="19"/>
      <c r="H528" s="19"/>
      <c r="I528" s="19"/>
      <c r="J528" s="30"/>
      <c r="K528" s="31"/>
      <c r="L528" s="31"/>
      <c r="M528" s="31"/>
      <c r="N528" s="45"/>
      <c r="V528" s="7"/>
      <c r="Y528" s="7"/>
    </row>
    <row r="529" spans="2:25" x14ac:dyDescent="0.3">
      <c r="B529" s="22">
        <f>'Calculs T1a'!B529</f>
        <v>0</v>
      </c>
      <c r="C529" s="19" t="str">
        <f>'Calculs T1a'!C529</f>
        <v>x</v>
      </c>
      <c r="D529" s="19"/>
      <c r="E529" s="19"/>
      <c r="F529" s="19"/>
      <c r="G529" s="19"/>
      <c r="H529" s="19"/>
      <c r="I529" s="19"/>
      <c r="J529" s="30"/>
      <c r="K529" s="31"/>
      <c r="L529" s="31"/>
      <c r="M529" s="31"/>
      <c r="N529" s="45"/>
      <c r="V529" s="7"/>
      <c r="Y529" s="7"/>
    </row>
    <row r="530" spans="2:25" x14ac:dyDescent="0.3">
      <c r="B530" s="22">
        <f>'Calculs T1a'!B530</f>
        <v>0</v>
      </c>
      <c r="C530" s="19" t="str">
        <f>'Calculs T1a'!C530</f>
        <v>x</v>
      </c>
      <c r="D530" s="19"/>
      <c r="E530" s="19"/>
      <c r="F530" s="19"/>
      <c r="G530" s="19"/>
      <c r="H530" s="19"/>
      <c r="I530" s="19"/>
      <c r="J530" s="30"/>
      <c r="K530" s="31"/>
      <c r="L530" s="31"/>
      <c r="M530" s="31"/>
      <c r="N530" s="45"/>
      <c r="V530" s="7"/>
      <c r="Y530" s="7"/>
    </row>
    <row r="531" spans="2:25" x14ac:dyDescent="0.3">
      <c r="B531" s="22">
        <f>'Calculs T1a'!B531</f>
        <v>0</v>
      </c>
      <c r="C531" s="19" t="str">
        <f>'Calculs T1a'!C531</f>
        <v>x</v>
      </c>
      <c r="D531" s="19"/>
      <c r="E531" s="19"/>
      <c r="F531" s="19"/>
      <c r="G531" s="19"/>
      <c r="H531" s="19"/>
      <c r="I531" s="19"/>
      <c r="J531" s="30"/>
      <c r="K531" s="31"/>
      <c r="L531" s="31"/>
      <c r="M531" s="31"/>
      <c r="N531" s="45"/>
      <c r="V531" s="7"/>
      <c r="Y531" s="7"/>
    </row>
    <row r="532" spans="2:25" x14ac:dyDescent="0.3">
      <c r="B532" s="22">
        <f>'Calculs T1a'!B532</f>
        <v>0</v>
      </c>
      <c r="C532" s="19" t="str">
        <f>'Calculs T1a'!C532</f>
        <v>x</v>
      </c>
      <c r="D532" s="19"/>
      <c r="E532" s="19"/>
      <c r="F532" s="19"/>
      <c r="G532" s="19"/>
      <c r="H532" s="19"/>
      <c r="I532" s="19"/>
      <c r="J532" s="30"/>
      <c r="K532" s="31"/>
      <c r="L532" s="31"/>
      <c r="M532" s="31"/>
      <c r="N532" s="45"/>
      <c r="V532" s="7"/>
      <c r="Y532" s="7"/>
    </row>
    <row r="533" spans="2:25" x14ac:dyDescent="0.3">
      <c r="B533" s="22">
        <f>'Calculs T1a'!B533</f>
        <v>0</v>
      </c>
      <c r="C533" s="19" t="str">
        <f>'Calculs T1a'!C533</f>
        <v>x</v>
      </c>
      <c r="D533" s="19"/>
      <c r="E533" s="19"/>
      <c r="F533" s="19"/>
      <c r="G533" s="19"/>
      <c r="H533" s="19"/>
      <c r="I533" s="19"/>
      <c r="J533" s="30"/>
      <c r="K533" s="31"/>
      <c r="L533" s="31"/>
      <c r="M533" s="31"/>
      <c r="N533" s="45"/>
      <c r="V533" s="7"/>
      <c r="Y533" s="7"/>
    </row>
    <row r="534" spans="2:25" x14ac:dyDescent="0.3">
      <c r="B534" s="22">
        <f>'Calculs T1a'!B534</f>
        <v>0</v>
      </c>
      <c r="C534" s="19" t="str">
        <f>'Calculs T1a'!C534</f>
        <v>x</v>
      </c>
      <c r="D534" s="19"/>
      <c r="E534" s="19"/>
      <c r="F534" s="19"/>
      <c r="G534" s="19"/>
      <c r="H534" s="19"/>
      <c r="I534" s="19"/>
      <c r="J534" s="30"/>
      <c r="K534" s="31"/>
      <c r="L534" s="31"/>
      <c r="M534" s="31"/>
      <c r="N534" s="45"/>
      <c r="V534" s="7"/>
      <c r="Y534" s="7"/>
    </row>
    <row r="535" spans="2:25" x14ac:dyDescent="0.3">
      <c r="B535" s="22">
        <f>'Calculs T1a'!B535</f>
        <v>0</v>
      </c>
      <c r="C535" s="19" t="str">
        <f>'Calculs T1a'!C535</f>
        <v>x</v>
      </c>
      <c r="D535" s="19"/>
      <c r="E535" s="19"/>
      <c r="F535" s="19"/>
      <c r="G535" s="19"/>
      <c r="H535" s="19"/>
      <c r="I535" s="19"/>
      <c r="J535" s="30"/>
      <c r="K535" s="31"/>
      <c r="L535" s="31"/>
      <c r="M535" s="31"/>
      <c r="N535" s="45"/>
      <c r="V535" s="7"/>
      <c r="Y535" s="7"/>
    </row>
    <row r="536" spans="2:25" x14ac:dyDescent="0.3">
      <c r="B536" s="22">
        <f>'Calculs T1a'!B536</f>
        <v>0</v>
      </c>
      <c r="C536" s="19" t="str">
        <f>'Calculs T1a'!C536</f>
        <v>x</v>
      </c>
      <c r="D536" s="19"/>
      <c r="E536" s="19"/>
      <c r="F536" s="19"/>
      <c r="G536" s="19"/>
      <c r="H536" s="19"/>
      <c r="I536" s="19"/>
      <c r="J536" s="30"/>
      <c r="K536" s="31"/>
      <c r="L536" s="31"/>
      <c r="M536" s="31"/>
      <c r="N536" s="45"/>
      <c r="V536" s="7"/>
      <c r="Y536" s="7"/>
    </row>
    <row r="537" spans="2:25" x14ac:dyDescent="0.3">
      <c r="B537" s="22">
        <f>'Calculs T1a'!B537</f>
        <v>0</v>
      </c>
      <c r="C537" s="19" t="str">
        <f>'Calculs T1a'!C537</f>
        <v>x</v>
      </c>
      <c r="D537" s="19"/>
      <c r="E537" s="19"/>
      <c r="F537" s="19"/>
      <c r="G537" s="19"/>
      <c r="H537" s="19"/>
      <c r="I537" s="19"/>
      <c r="J537" s="30"/>
      <c r="K537" s="31"/>
      <c r="L537" s="31"/>
      <c r="M537" s="31"/>
      <c r="N537" s="45"/>
      <c r="V537" s="7"/>
      <c r="Y537" s="7"/>
    </row>
    <row r="538" spans="2:25" x14ac:dyDescent="0.3">
      <c r="B538" s="22">
        <f>'Calculs T1a'!B538</f>
        <v>0</v>
      </c>
      <c r="C538" s="19" t="str">
        <f>'Calculs T1a'!C538</f>
        <v>x</v>
      </c>
      <c r="D538" s="19"/>
      <c r="E538" s="19"/>
      <c r="F538" s="19"/>
      <c r="G538" s="19"/>
      <c r="H538" s="19"/>
      <c r="I538" s="19"/>
      <c r="J538" s="30"/>
      <c r="K538" s="31"/>
      <c r="L538" s="31"/>
      <c r="M538" s="31"/>
      <c r="N538" s="45"/>
      <c r="V538" s="7"/>
      <c r="Y538" s="7"/>
    </row>
    <row r="539" spans="2:25" x14ac:dyDescent="0.3">
      <c r="B539" s="22">
        <f>'Calculs T1a'!B539</f>
        <v>0</v>
      </c>
      <c r="C539" s="19" t="str">
        <f>'Calculs T1a'!C539</f>
        <v>x</v>
      </c>
      <c r="D539" s="19"/>
      <c r="E539" s="19"/>
      <c r="F539" s="19"/>
      <c r="G539" s="19"/>
      <c r="H539" s="19"/>
      <c r="I539" s="19"/>
      <c r="J539" s="30"/>
      <c r="K539" s="31"/>
      <c r="L539" s="31"/>
      <c r="M539" s="31"/>
      <c r="N539" s="45"/>
      <c r="V539" s="7"/>
      <c r="Y539" s="7"/>
    </row>
    <row r="540" spans="2:25" x14ac:dyDescent="0.3">
      <c r="B540" s="22">
        <f>'Calculs T1a'!B540</f>
        <v>0</v>
      </c>
      <c r="C540" s="19" t="str">
        <f>'Calculs T1a'!C540</f>
        <v>x</v>
      </c>
      <c r="D540" s="19"/>
      <c r="E540" s="19"/>
      <c r="F540" s="19"/>
      <c r="G540" s="19"/>
      <c r="H540" s="19"/>
      <c r="I540" s="19"/>
      <c r="J540" s="30"/>
      <c r="K540" s="31"/>
      <c r="L540" s="31"/>
      <c r="M540" s="31"/>
      <c r="N540" s="45"/>
      <c r="V540" s="7"/>
      <c r="Y540" s="7"/>
    </row>
    <row r="541" spans="2:25" x14ac:dyDescent="0.3">
      <c r="B541" s="22">
        <f>'Calculs T1a'!B541</f>
        <v>0</v>
      </c>
      <c r="C541" s="19" t="str">
        <f>'Calculs T1a'!C541</f>
        <v>x</v>
      </c>
      <c r="D541" s="19"/>
      <c r="E541" s="19"/>
      <c r="F541" s="19"/>
      <c r="G541" s="19"/>
      <c r="H541" s="19"/>
      <c r="I541" s="19"/>
      <c r="J541" s="30"/>
      <c r="K541" s="31"/>
      <c r="L541" s="31"/>
      <c r="M541" s="31"/>
      <c r="N541" s="45"/>
      <c r="V541" s="7"/>
      <c r="Y541" s="7"/>
    </row>
    <row r="542" spans="2:25" x14ac:dyDescent="0.3">
      <c r="B542" s="22">
        <f>'Calculs T1a'!B542</f>
        <v>0</v>
      </c>
      <c r="C542" s="19" t="str">
        <f>'Calculs T1a'!C542</f>
        <v>x</v>
      </c>
      <c r="D542" s="19"/>
      <c r="E542" s="19"/>
      <c r="F542" s="19"/>
      <c r="G542" s="19"/>
      <c r="H542" s="19"/>
      <c r="I542" s="19"/>
      <c r="J542" s="30"/>
      <c r="K542" s="31"/>
      <c r="L542" s="31"/>
      <c r="M542" s="31"/>
      <c r="N542" s="45"/>
      <c r="V542" s="7"/>
      <c r="Y542" s="7"/>
    </row>
    <row r="543" spans="2:25" x14ac:dyDescent="0.3">
      <c r="B543" s="22">
        <f>'Calculs T1a'!B543</f>
        <v>0</v>
      </c>
      <c r="C543" s="19" t="str">
        <f>'Calculs T1a'!C543</f>
        <v>x</v>
      </c>
      <c r="D543" s="19"/>
      <c r="E543" s="19"/>
      <c r="F543" s="19"/>
      <c r="G543" s="19"/>
      <c r="H543" s="19"/>
      <c r="I543" s="19"/>
      <c r="J543" s="30"/>
      <c r="K543" s="31"/>
      <c r="L543" s="31"/>
      <c r="M543" s="31"/>
      <c r="N543" s="45"/>
      <c r="V543" s="7"/>
      <c r="Y543" s="7"/>
    </row>
    <row r="544" spans="2:25" x14ac:dyDescent="0.3">
      <c r="B544" s="22">
        <f>'Calculs T1a'!B544</f>
        <v>0</v>
      </c>
      <c r="C544" s="19" t="str">
        <f>'Calculs T1a'!C544</f>
        <v>x</v>
      </c>
      <c r="D544" s="19"/>
      <c r="E544" s="19"/>
      <c r="F544" s="19"/>
      <c r="G544" s="19"/>
      <c r="H544" s="19"/>
      <c r="I544" s="19"/>
      <c r="J544" s="30"/>
      <c r="K544" s="31"/>
      <c r="L544" s="31"/>
      <c r="M544" s="31"/>
      <c r="N544" s="45"/>
      <c r="V544" s="7"/>
      <c r="Y544" s="7"/>
    </row>
    <row r="545" spans="2:25" x14ac:dyDescent="0.3">
      <c r="B545" s="22">
        <f>'Calculs T1a'!B545</f>
        <v>0</v>
      </c>
      <c r="C545" s="19" t="str">
        <f>'Calculs T1a'!C545</f>
        <v>x</v>
      </c>
      <c r="D545" s="19"/>
      <c r="E545" s="19"/>
      <c r="F545" s="19"/>
      <c r="G545" s="19"/>
      <c r="H545" s="19"/>
      <c r="I545" s="19"/>
      <c r="J545" s="30"/>
      <c r="K545" s="31"/>
      <c r="L545" s="31"/>
      <c r="M545" s="31"/>
      <c r="N545" s="45"/>
      <c r="V545" s="7"/>
      <c r="Y545" s="7"/>
    </row>
    <row r="546" spans="2:25" x14ac:dyDescent="0.3">
      <c r="B546" s="22">
        <f>'Calculs T1a'!B546</f>
        <v>0</v>
      </c>
      <c r="C546" s="19" t="str">
        <f>'Calculs T1a'!C546</f>
        <v>x</v>
      </c>
      <c r="D546" s="19"/>
      <c r="E546" s="19"/>
      <c r="F546" s="19"/>
      <c r="G546" s="19"/>
      <c r="H546" s="19"/>
      <c r="I546" s="19"/>
      <c r="J546" s="30"/>
      <c r="K546" s="31"/>
      <c r="L546" s="31"/>
      <c r="M546" s="31"/>
      <c r="N546" s="45"/>
      <c r="V546" s="7"/>
      <c r="Y546" s="7"/>
    </row>
    <row r="547" spans="2:25" x14ac:dyDescent="0.3">
      <c r="B547" s="22">
        <f>'Calculs T1a'!B547</f>
        <v>0</v>
      </c>
      <c r="C547" s="19" t="str">
        <f>'Calculs T1a'!C547</f>
        <v>x</v>
      </c>
      <c r="D547" s="19"/>
      <c r="E547" s="19"/>
      <c r="F547" s="19"/>
      <c r="G547" s="19"/>
      <c r="H547" s="19"/>
      <c r="I547" s="19"/>
      <c r="J547" s="30"/>
      <c r="K547" s="31"/>
      <c r="L547" s="31"/>
      <c r="M547" s="31"/>
      <c r="N547" s="45"/>
      <c r="V547" s="7"/>
      <c r="Y547" s="7"/>
    </row>
    <row r="548" spans="2:25" x14ac:dyDescent="0.3">
      <c r="B548" s="22">
        <f>'Calculs T1a'!B548</f>
        <v>0</v>
      </c>
      <c r="C548" s="19" t="str">
        <f>'Calculs T1a'!C548</f>
        <v>x</v>
      </c>
      <c r="D548" s="19"/>
      <c r="E548" s="19"/>
      <c r="F548" s="19"/>
      <c r="G548" s="19"/>
      <c r="H548" s="19"/>
      <c r="I548" s="19"/>
      <c r="J548" s="30"/>
      <c r="K548" s="31"/>
      <c r="L548" s="31"/>
      <c r="M548" s="31"/>
      <c r="N548" s="45"/>
      <c r="V548" s="7"/>
      <c r="Y548" s="7"/>
    </row>
    <row r="549" spans="2:25" x14ac:dyDescent="0.3">
      <c r="B549" s="22">
        <f>'Calculs T1a'!B549</f>
        <v>0</v>
      </c>
      <c r="C549" s="19" t="str">
        <f>'Calculs T1a'!C549</f>
        <v>x</v>
      </c>
      <c r="D549" s="19"/>
      <c r="E549" s="19"/>
      <c r="F549" s="19"/>
      <c r="G549" s="19"/>
      <c r="H549" s="19"/>
      <c r="I549" s="19"/>
      <c r="J549" s="30"/>
      <c r="K549" s="31"/>
      <c r="L549" s="31"/>
      <c r="M549" s="31"/>
      <c r="N549" s="45"/>
      <c r="V549" s="7"/>
      <c r="Y549" s="7"/>
    </row>
    <row r="550" spans="2:25" x14ac:dyDescent="0.3">
      <c r="B550" s="22">
        <f>'Calculs T1a'!B550</f>
        <v>0</v>
      </c>
      <c r="C550" s="19" t="str">
        <f>'Calculs T1a'!C550</f>
        <v>x</v>
      </c>
      <c r="D550" s="19"/>
      <c r="E550" s="19"/>
      <c r="F550" s="19"/>
      <c r="G550" s="19"/>
      <c r="H550" s="19"/>
      <c r="I550" s="19"/>
      <c r="J550" s="30"/>
      <c r="K550" s="31"/>
      <c r="L550" s="31"/>
      <c r="M550" s="31"/>
      <c r="N550" s="45"/>
      <c r="V550" s="7"/>
      <c r="Y550" s="7"/>
    </row>
    <row r="551" spans="2:25" x14ac:dyDescent="0.3">
      <c r="B551" s="22">
        <f>'Calculs T1a'!B551</f>
        <v>0</v>
      </c>
      <c r="C551" s="19" t="str">
        <f>'Calculs T1a'!C551</f>
        <v>x</v>
      </c>
      <c r="D551" s="19"/>
      <c r="E551" s="19"/>
      <c r="F551" s="19"/>
      <c r="G551" s="19"/>
      <c r="H551" s="19"/>
      <c r="I551" s="19"/>
      <c r="J551" s="30"/>
      <c r="K551" s="31"/>
      <c r="L551" s="31"/>
      <c r="M551" s="31"/>
      <c r="N551" s="45"/>
      <c r="V551" s="7"/>
      <c r="Y551" s="7"/>
    </row>
    <row r="552" spans="2:25" x14ac:dyDescent="0.3">
      <c r="B552" s="22">
        <f>'Calculs T1a'!B552</f>
        <v>0</v>
      </c>
      <c r="C552" s="19" t="str">
        <f>'Calculs T1a'!C552</f>
        <v>x</v>
      </c>
      <c r="D552" s="19"/>
      <c r="E552" s="19"/>
      <c r="F552" s="19"/>
      <c r="G552" s="19"/>
      <c r="H552" s="19"/>
      <c r="I552" s="19"/>
      <c r="J552" s="30"/>
      <c r="K552" s="31"/>
      <c r="L552" s="31"/>
      <c r="M552" s="31"/>
      <c r="N552" s="45"/>
      <c r="V552" s="7"/>
      <c r="Y552" s="7"/>
    </row>
    <row r="553" spans="2:25" x14ac:dyDescent="0.3">
      <c r="B553" s="22">
        <f>'Calculs T1a'!B553</f>
        <v>0</v>
      </c>
      <c r="C553" s="19" t="str">
        <f>'Calculs T1a'!C553</f>
        <v>x</v>
      </c>
      <c r="D553" s="19"/>
      <c r="E553" s="19"/>
      <c r="F553" s="19"/>
      <c r="G553" s="19"/>
      <c r="H553" s="19"/>
      <c r="I553" s="19"/>
      <c r="J553" s="30"/>
      <c r="K553" s="31"/>
      <c r="L553" s="31"/>
      <c r="M553" s="31"/>
      <c r="N553" s="45"/>
      <c r="V553" s="7"/>
      <c r="Y553" s="7"/>
    </row>
    <row r="554" spans="2:25" x14ac:dyDescent="0.3">
      <c r="B554" s="22">
        <f>'Calculs T1a'!B554</f>
        <v>0</v>
      </c>
      <c r="C554" s="19" t="str">
        <f>'Calculs T1a'!C554</f>
        <v>x</v>
      </c>
      <c r="D554" s="19"/>
      <c r="E554" s="19"/>
      <c r="F554" s="19"/>
      <c r="G554" s="19"/>
      <c r="H554" s="19"/>
      <c r="I554" s="19"/>
      <c r="J554" s="30"/>
      <c r="K554" s="31"/>
      <c r="L554" s="31"/>
      <c r="M554" s="31"/>
      <c r="N554" s="45"/>
      <c r="V554" s="7"/>
      <c r="Y554" s="7"/>
    </row>
    <row r="555" spans="2:25" x14ac:dyDescent="0.3">
      <c r="B555" s="22">
        <f>'Calculs T1a'!B555</f>
        <v>0</v>
      </c>
      <c r="C555" s="19" t="str">
        <f>'Calculs T1a'!C555</f>
        <v>x</v>
      </c>
      <c r="D555" s="19"/>
      <c r="E555" s="19"/>
      <c r="F555" s="19"/>
      <c r="G555" s="19"/>
      <c r="H555" s="19"/>
      <c r="I555" s="19"/>
      <c r="J555" s="30"/>
      <c r="K555" s="31"/>
      <c r="L555" s="31"/>
      <c r="M555" s="31"/>
      <c r="N555" s="45"/>
      <c r="V555" s="7"/>
      <c r="Y555" s="7"/>
    </row>
    <row r="556" spans="2:25" x14ac:dyDescent="0.3">
      <c r="B556" s="22">
        <f>'Calculs T1a'!B556</f>
        <v>0</v>
      </c>
      <c r="C556" s="19" t="str">
        <f>'Calculs T1a'!C556</f>
        <v>x</v>
      </c>
      <c r="D556" s="19"/>
      <c r="E556" s="19"/>
      <c r="F556" s="19"/>
      <c r="G556" s="19"/>
      <c r="H556" s="19"/>
      <c r="I556" s="19"/>
      <c r="J556" s="30"/>
      <c r="K556" s="31"/>
      <c r="L556" s="31"/>
      <c r="M556" s="31"/>
      <c r="N556" s="45"/>
      <c r="V556" s="7"/>
      <c r="Y556" s="7"/>
    </row>
    <row r="557" spans="2:25" x14ac:dyDescent="0.3">
      <c r="B557" s="22">
        <f>'Calculs T1a'!B557</f>
        <v>0</v>
      </c>
      <c r="C557" s="19" t="str">
        <f>'Calculs T1a'!C557</f>
        <v>x</v>
      </c>
      <c r="D557" s="19"/>
      <c r="E557" s="19"/>
      <c r="F557" s="19"/>
      <c r="G557" s="19"/>
      <c r="H557" s="19"/>
      <c r="I557" s="19"/>
      <c r="J557" s="30"/>
      <c r="K557" s="31"/>
      <c r="L557" s="31"/>
      <c r="M557" s="31"/>
      <c r="N557" s="45"/>
      <c r="V557" s="7"/>
      <c r="Y557" s="7"/>
    </row>
    <row r="558" spans="2:25" x14ac:dyDescent="0.3">
      <c r="B558" s="22">
        <f>'Calculs T1a'!B558</f>
        <v>0</v>
      </c>
      <c r="C558" s="19" t="str">
        <f>'Calculs T1a'!C558</f>
        <v>x</v>
      </c>
      <c r="D558" s="19"/>
      <c r="E558" s="19"/>
      <c r="F558" s="19"/>
      <c r="G558" s="19"/>
      <c r="H558" s="19"/>
      <c r="I558" s="19"/>
      <c r="J558" s="30"/>
      <c r="K558" s="31"/>
      <c r="L558" s="31"/>
      <c r="M558" s="31"/>
      <c r="N558" s="45"/>
      <c r="V558" s="7"/>
      <c r="Y558" s="7"/>
    </row>
    <row r="559" spans="2:25" x14ac:dyDescent="0.3">
      <c r="B559" s="22">
        <f>'Calculs T1a'!B559</f>
        <v>0</v>
      </c>
      <c r="C559" s="19" t="str">
        <f>'Calculs T1a'!C559</f>
        <v>x</v>
      </c>
      <c r="D559" s="19"/>
      <c r="E559" s="19"/>
      <c r="F559" s="19"/>
      <c r="G559" s="19"/>
      <c r="H559" s="19"/>
      <c r="I559" s="19"/>
      <c r="J559" s="30"/>
      <c r="K559" s="31"/>
      <c r="L559" s="31"/>
      <c r="M559" s="31"/>
      <c r="N559" s="45"/>
      <c r="V559" s="7"/>
      <c r="Y559" s="7"/>
    </row>
    <row r="560" spans="2:25" x14ac:dyDescent="0.3">
      <c r="B560" s="22">
        <f>'Calculs T1a'!B560</f>
        <v>0</v>
      </c>
      <c r="C560" s="19" t="str">
        <f>'Calculs T1a'!C560</f>
        <v>x</v>
      </c>
      <c r="D560" s="19"/>
      <c r="E560" s="19"/>
      <c r="F560" s="19"/>
      <c r="G560" s="19"/>
      <c r="H560" s="19"/>
      <c r="I560" s="19"/>
      <c r="J560" s="30"/>
      <c r="K560" s="31"/>
      <c r="L560" s="31"/>
      <c r="M560" s="31"/>
      <c r="N560" s="45"/>
      <c r="V560" s="7"/>
      <c r="Y560" s="7"/>
    </row>
    <row r="561" spans="2:25" x14ac:dyDescent="0.3">
      <c r="B561" s="22">
        <f>'Calculs T1a'!B561</f>
        <v>0</v>
      </c>
      <c r="C561" s="19" t="str">
        <f>'Calculs T1a'!C561</f>
        <v>x</v>
      </c>
      <c r="D561" s="19"/>
      <c r="E561" s="19"/>
      <c r="F561" s="19"/>
      <c r="G561" s="19"/>
      <c r="H561" s="19"/>
      <c r="I561" s="19"/>
      <c r="J561" s="30"/>
      <c r="K561" s="31"/>
      <c r="L561" s="31"/>
      <c r="M561" s="31"/>
      <c r="N561" s="45"/>
      <c r="V561" s="7"/>
      <c r="Y561" s="7"/>
    </row>
    <row r="562" spans="2:25" x14ac:dyDescent="0.3">
      <c r="B562" s="22">
        <f>'Calculs T1a'!B562</f>
        <v>0</v>
      </c>
      <c r="C562" s="19" t="str">
        <f>'Calculs T1a'!C562</f>
        <v>x</v>
      </c>
      <c r="D562" s="19"/>
      <c r="E562" s="19"/>
      <c r="F562" s="19"/>
      <c r="G562" s="19"/>
      <c r="H562" s="19"/>
      <c r="I562" s="19"/>
      <c r="J562" s="30"/>
      <c r="K562" s="31"/>
      <c r="L562" s="31"/>
      <c r="M562" s="31"/>
      <c r="N562" s="45"/>
      <c r="V562" s="7"/>
      <c r="Y562" s="7"/>
    </row>
    <row r="563" spans="2:25" x14ac:dyDescent="0.3">
      <c r="B563" s="22">
        <f>'Calculs T1a'!B563</f>
        <v>0</v>
      </c>
      <c r="C563" s="19" t="str">
        <f>'Calculs T1a'!C563</f>
        <v>x</v>
      </c>
      <c r="D563" s="19"/>
      <c r="E563" s="19"/>
      <c r="F563" s="19"/>
      <c r="G563" s="19"/>
      <c r="H563" s="19"/>
      <c r="I563" s="19"/>
      <c r="J563" s="30"/>
      <c r="K563" s="31"/>
      <c r="L563" s="31"/>
      <c r="M563" s="31"/>
      <c r="N563" s="45"/>
      <c r="V563" s="7"/>
      <c r="Y563" s="7"/>
    </row>
    <row r="564" spans="2:25" x14ac:dyDescent="0.3">
      <c r="B564" s="22">
        <f>'Calculs T1a'!B564</f>
        <v>0</v>
      </c>
      <c r="C564" s="19" t="str">
        <f>'Calculs T1a'!C564</f>
        <v>x</v>
      </c>
      <c r="D564" s="19"/>
      <c r="E564" s="19"/>
      <c r="F564" s="19"/>
      <c r="G564" s="19"/>
      <c r="H564" s="19"/>
      <c r="I564" s="19"/>
      <c r="J564" s="30"/>
      <c r="K564" s="31"/>
      <c r="L564" s="31"/>
      <c r="M564" s="31"/>
      <c r="N564" s="45"/>
      <c r="V564" s="7"/>
      <c r="Y564" s="7"/>
    </row>
    <row r="565" spans="2:25" x14ac:dyDescent="0.3">
      <c r="B565" s="22">
        <f>'Calculs T1a'!B565</f>
        <v>0</v>
      </c>
      <c r="C565" s="19" t="str">
        <f>'Calculs T1a'!C565</f>
        <v>x</v>
      </c>
      <c r="D565" s="19"/>
      <c r="E565" s="19"/>
      <c r="F565" s="19"/>
      <c r="G565" s="19"/>
      <c r="H565" s="19"/>
      <c r="I565" s="19"/>
      <c r="J565" s="30"/>
      <c r="K565" s="31"/>
      <c r="L565" s="31"/>
      <c r="M565" s="31"/>
      <c r="N565" s="45"/>
      <c r="V565" s="7"/>
      <c r="Y565" s="7"/>
    </row>
    <row r="566" spans="2:25" x14ac:dyDescent="0.3">
      <c r="B566" s="22">
        <f>'Calculs T1a'!B566</f>
        <v>0</v>
      </c>
      <c r="C566" s="19" t="str">
        <f>'Calculs T1a'!C566</f>
        <v>x</v>
      </c>
      <c r="D566" s="19"/>
      <c r="E566" s="19"/>
      <c r="F566" s="19"/>
      <c r="G566" s="19"/>
      <c r="H566" s="19"/>
      <c r="I566" s="19"/>
      <c r="J566" s="30"/>
      <c r="K566" s="31"/>
      <c r="L566" s="31"/>
      <c r="M566" s="31"/>
      <c r="N566" s="45"/>
      <c r="V566" s="7"/>
      <c r="Y566" s="7"/>
    </row>
    <row r="567" spans="2:25" x14ac:dyDescent="0.3">
      <c r="B567" s="22">
        <f>'Calculs T1a'!B567</f>
        <v>0</v>
      </c>
      <c r="C567" s="19" t="str">
        <f>'Calculs T1a'!C567</f>
        <v>x</v>
      </c>
      <c r="D567" s="19"/>
      <c r="E567" s="19"/>
      <c r="F567" s="19"/>
      <c r="G567" s="19"/>
      <c r="H567" s="19"/>
      <c r="I567" s="19"/>
      <c r="J567" s="30"/>
      <c r="K567" s="31"/>
      <c r="L567" s="31"/>
      <c r="M567" s="31"/>
      <c r="N567" s="45"/>
      <c r="V567" s="7"/>
      <c r="Y567" s="7"/>
    </row>
    <row r="568" spans="2:25" x14ac:dyDescent="0.3">
      <c r="B568" s="22">
        <f>'Calculs T1a'!B568</f>
        <v>0</v>
      </c>
      <c r="C568" s="19" t="str">
        <f>'Calculs T1a'!C568</f>
        <v>x</v>
      </c>
      <c r="D568" s="19"/>
      <c r="E568" s="19"/>
      <c r="F568" s="19"/>
      <c r="G568" s="19"/>
      <c r="H568" s="19"/>
      <c r="I568" s="19"/>
      <c r="J568" s="30"/>
      <c r="K568" s="31"/>
      <c r="L568" s="31"/>
      <c r="M568" s="31"/>
      <c r="N568" s="45"/>
      <c r="V568" s="7"/>
      <c r="Y568" s="7"/>
    </row>
    <row r="569" spans="2:25" x14ac:dyDescent="0.3">
      <c r="B569" s="22">
        <f>'Calculs T1a'!B569</f>
        <v>0</v>
      </c>
      <c r="C569" s="19" t="str">
        <f>'Calculs T1a'!C569</f>
        <v>x</v>
      </c>
      <c r="D569" s="19"/>
      <c r="E569" s="19"/>
      <c r="F569" s="19"/>
      <c r="G569" s="19"/>
      <c r="H569" s="19"/>
      <c r="I569" s="19"/>
      <c r="J569" s="30"/>
      <c r="K569" s="31"/>
      <c r="L569" s="31"/>
      <c r="M569" s="31"/>
      <c r="N569" s="45"/>
      <c r="V569" s="7"/>
      <c r="Y569" s="7"/>
    </row>
    <row r="570" spans="2:25" x14ac:dyDescent="0.3">
      <c r="B570" s="22">
        <f>'Calculs T1a'!B570</f>
        <v>0</v>
      </c>
      <c r="C570" s="19" t="str">
        <f>'Calculs T1a'!C570</f>
        <v>x</v>
      </c>
      <c r="D570" s="19"/>
      <c r="E570" s="19"/>
      <c r="F570" s="19"/>
      <c r="G570" s="19"/>
      <c r="H570" s="19"/>
      <c r="I570" s="19"/>
      <c r="J570" s="30"/>
      <c r="K570" s="31"/>
      <c r="L570" s="31"/>
      <c r="M570" s="31"/>
      <c r="N570" s="45"/>
      <c r="V570" s="7"/>
      <c r="Y570" s="7"/>
    </row>
    <row r="571" spans="2:25" x14ac:dyDescent="0.3">
      <c r="B571" s="22">
        <f>'Calculs T1a'!B571</f>
        <v>0</v>
      </c>
      <c r="C571" s="19" t="str">
        <f>'Calculs T1a'!C571</f>
        <v>x</v>
      </c>
      <c r="D571" s="19"/>
      <c r="E571" s="19"/>
      <c r="F571" s="19"/>
      <c r="G571" s="19"/>
      <c r="H571" s="19"/>
      <c r="I571" s="19"/>
      <c r="J571" s="30"/>
      <c r="K571" s="31"/>
      <c r="L571" s="31"/>
      <c r="M571" s="31"/>
      <c r="N571" s="45"/>
      <c r="V571" s="7"/>
      <c r="Y571" s="7"/>
    </row>
    <row r="572" spans="2:25" x14ac:dyDescent="0.3">
      <c r="B572" s="22">
        <f>'Calculs T1a'!B572</f>
        <v>0</v>
      </c>
      <c r="C572" s="19" t="str">
        <f>'Calculs T1a'!C572</f>
        <v>x</v>
      </c>
      <c r="D572" s="19"/>
      <c r="E572" s="19"/>
      <c r="F572" s="19"/>
      <c r="G572" s="19"/>
      <c r="H572" s="19"/>
      <c r="I572" s="19"/>
      <c r="J572" s="30"/>
      <c r="K572" s="31"/>
      <c r="L572" s="31"/>
      <c r="M572" s="31"/>
      <c r="N572" s="45"/>
      <c r="V572" s="7"/>
      <c r="Y572" s="7"/>
    </row>
    <row r="573" spans="2:25" x14ac:dyDescent="0.3">
      <c r="B573" s="22">
        <f>'Calculs T1a'!B573</f>
        <v>0</v>
      </c>
      <c r="C573" s="19" t="str">
        <f>'Calculs T1a'!C573</f>
        <v>x</v>
      </c>
      <c r="D573" s="19"/>
      <c r="E573" s="19"/>
      <c r="F573" s="19"/>
      <c r="G573" s="19"/>
      <c r="H573" s="19"/>
      <c r="I573" s="19"/>
      <c r="J573" s="30"/>
      <c r="K573" s="31"/>
      <c r="L573" s="31"/>
      <c r="M573" s="31"/>
      <c r="N573" s="45"/>
      <c r="V573" s="7"/>
      <c r="Y573" s="7"/>
    </row>
    <row r="574" spans="2:25" x14ac:dyDescent="0.3">
      <c r="B574" s="22">
        <f>'Calculs T1a'!B574</f>
        <v>0</v>
      </c>
      <c r="C574" s="19" t="str">
        <f>'Calculs T1a'!C574</f>
        <v>x</v>
      </c>
      <c r="D574" s="19"/>
      <c r="E574" s="19"/>
      <c r="F574" s="19"/>
      <c r="G574" s="19"/>
      <c r="H574" s="19"/>
      <c r="I574" s="19"/>
      <c r="J574" s="30"/>
      <c r="K574" s="31"/>
      <c r="L574" s="31"/>
      <c r="M574" s="31"/>
      <c r="N574" s="45"/>
      <c r="V574" s="7"/>
      <c r="Y574" s="7"/>
    </row>
    <row r="575" spans="2:25" x14ac:dyDescent="0.3">
      <c r="B575" s="22">
        <f>'Calculs T1a'!B575</f>
        <v>0</v>
      </c>
      <c r="C575" s="19" t="str">
        <f>'Calculs T1a'!C575</f>
        <v>x</v>
      </c>
      <c r="D575" s="19"/>
      <c r="E575" s="19"/>
      <c r="F575" s="19"/>
      <c r="G575" s="19"/>
      <c r="H575" s="19"/>
      <c r="I575" s="19"/>
      <c r="J575" s="30"/>
      <c r="K575" s="31"/>
      <c r="L575" s="31"/>
      <c r="M575" s="31"/>
      <c r="N575" s="45"/>
      <c r="V575" s="7"/>
      <c r="Y575" s="7"/>
    </row>
    <row r="576" spans="2:25" x14ac:dyDescent="0.3">
      <c r="B576" s="22">
        <f>'Calculs T1a'!B576</f>
        <v>0</v>
      </c>
      <c r="C576" s="19" t="str">
        <f>'Calculs T1a'!C576</f>
        <v>x</v>
      </c>
      <c r="D576" s="19"/>
      <c r="E576" s="19"/>
      <c r="F576" s="19"/>
      <c r="G576" s="19"/>
      <c r="H576" s="19"/>
      <c r="I576" s="19"/>
      <c r="J576" s="30"/>
      <c r="K576" s="31"/>
      <c r="L576" s="31"/>
      <c r="M576" s="31"/>
      <c r="N576" s="45"/>
      <c r="V576" s="7"/>
      <c r="Y576" s="7"/>
    </row>
    <row r="577" spans="2:25" x14ac:dyDescent="0.3">
      <c r="B577" s="22">
        <f>'Calculs T1a'!B577</f>
        <v>0</v>
      </c>
      <c r="C577" s="19" t="str">
        <f>'Calculs T1a'!C577</f>
        <v>x</v>
      </c>
      <c r="D577" s="19"/>
      <c r="E577" s="19"/>
      <c r="F577" s="19"/>
      <c r="G577" s="19"/>
      <c r="H577" s="19"/>
      <c r="I577" s="19"/>
      <c r="J577" s="30"/>
      <c r="K577" s="31"/>
      <c r="L577" s="31"/>
      <c r="M577" s="31"/>
      <c r="N577" s="45"/>
      <c r="V577" s="7"/>
      <c r="Y577" s="7"/>
    </row>
    <row r="578" spans="2:25" x14ac:dyDescent="0.3">
      <c r="B578" s="22">
        <f>'Calculs T1a'!B578</f>
        <v>0</v>
      </c>
      <c r="C578" s="19" t="str">
        <f>'Calculs T1a'!C578</f>
        <v>x</v>
      </c>
      <c r="D578" s="19"/>
      <c r="E578" s="19"/>
      <c r="F578" s="19"/>
      <c r="G578" s="19"/>
      <c r="H578" s="19"/>
      <c r="I578" s="19"/>
      <c r="J578" s="30"/>
      <c r="K578" s="31"/>
      <c r="L578" s="31"/>
      <c r="M578" s="31"/>
      <c r="N578" s="45"/>
      <c r="V578" s="7"/>
      <c r="Y578" s="7"/>
    </row>
    <row r="579" spans="2:25" x14ac:dyDescent="0.3">
      <c r="B579" s="22">
        <f>'Calculs T1a'!B579</f>
        <v>0</v>
      </c>
      <c r="C579" s="19" t="str">
        <f>'Calculs T1a'!C579</f>
        <v>x</v>
      </c>
      <c r="D579" s="19"/>
      <c r="E579" s="19"/>
      <c r="F579" s="19"/>
      <c r="G579" s="19"/>
      <c r="H579" s="19"/>
      <c r="I579" s="19"/>
      <c r="J579" s="30"/>
      <c r="K579" s="31"/>
      <c r="L579" s="31"/>
      <c r="M579" s="31"/>
      <c r="N579" s="45"/>
      <c r="V579" s="7"/>
      <c r="Y579" s="7"/>
    </row>
    <row r="580" spans="2:25" x14ac:dyDescent="0.3">
      <c r="B580" s="22">
        <f>'Calculs T1a'!B580</f>
        <v>0</v>
      </c>
      <c r="C580" s="19" t="str">
        <f>'Calculs T1a'!C580</f>
        <v>x</v>
      </c>
      <c r="D580" s="19"/>
      <c r="E580" s="19"/>
      <c r="F580" s="19"/>
      <c r="G580" s="19"/>
      <c r="H580" s="19"/>
      <c r="I580" s="19"/>
      <c r="J580" s="30"/>
      <c r="K580" s="31"/>
      <c r="L580" s="31"/>
      <c r="M580" s="31"/>
      <c r="N580" s="45"/>
      <c r="V580" s="7"/>
      <c r="Y580" s="7"/>
    </row>
    <row r="581" spans="2:25" x14ac:dyDescent="0.3">
      <c r="B581" s="22">
        <f>'Calculs T1a'!B581</f>
        <v>0</v>
      </c>
      <c r="C581" s="19" t="str">
        <f>'Calculs T1a'!C581</f>
        <v>x</v>
      </c>
      <c r="D581" s="19"/>
      <c r="E581" s="19"/>
      <c r="F581" s="19"/>
      <c r="G581" s="19"/>
      <c r="H581" s="19"/>
      <c r="I581" s="19"/>
      <c r="J581" s="30"/>
      <c r="K581" s="31"/>
      <c r="L581" s="31"/>
      <c r="M581" s="31"/>
      <c r="N581" s="45"/>
      <c r="V581" s="7"/>
      <c r="Y581" s="7"/>
    </row>
    <row r="582" spans="2:25" x14ac:dyDescent="0.3">
      <c r="B582" s="22">
        <f>'Calculs T1a'!B582</f>
        <v>0</v>
      </c>
      <c r="C582" s="19" t="str">
        <f>'Calculs T1a'!C582</f>
        <v>x</v>
      </c>
      <c r="D582" s="19"/>
      <c r="E582" s="19"/>
      <c r="F582" s="19"/>
      <c r="G582" s="19"/>
      <c r="H582" s="19"/>
      <c r="I582" s="19"/>
      <c r="J582" s="30"/>
      <c r="K582" s="31"/>
      <c r="L582" s="31"/>
      <c r="M582" s="31"/>
      <c r="N582" s="45"/>
      <c r="V582" s="7"/>
      <c r="Y582" s="7"/>
    </row>
    <row r="583" spans="2:25" x14ac:dyDescent="0.3">
      <c r="B583" s="22">
        <f>'Calculs T1a'!B583</f>
        <v>0</v>
      </c>
      <c r="C583" s="19" t="str">
        <f>'Calculs T1a'!C583</f>
        <v>x</v>
      </c>
      <c r="D583" s="19"/>
      <c r="E583" s="19"/>
      <c r="F583" s="19"/>
      <c r="G583" s="19"/>
      <c r="H583" s="19"/>
      <c r="I583" s="19"/>
      <c r="J583" s="30"/>
      <c r="K583" s="31"/>
      <c r="L583" s="31"/>
      <c r="M583" s="31"/>
      <c r="N583" s="45"/>
      <c r="V583" s="7"/>
      <c r="Y583" s="7"/>
    </row>
    <row r="584" spans="2:25" x14ac:dyDescent="0.3">
      <c r="B584" s="22">
        <f>'Calculs T1a'!B584</f>
        <v>0</v>
      </c>
      <c r="C584" s="19" t="str">
        <f>'Calculs T1a'!C584</f>
        <v>x</v>
      </c>
      <c r="D584" s="19"/>
      <c r="E584" s="19"/>
      <c r="F584" s="19"/>
      <c r="G584" s="19"/>
      <c r="H584" s="19"/>
      <c r="I584" s="19"/>
      <c r="J584" s="30"/>
      <c r="K584" s="31"/>
      <c r="L584" s="31"/>
      <c r="M584" s="31"/>
      <c r="N584" s="45"/>
      <c r="V584" s="7"/>
      <c r="Y584" s="7"/>
    </row>
    <row r="585" spans="2:25" x14ac:dyDescent="0.3">
      <c r="B585" s="22">
        <f>'Calculs T1a'!B585</f>
        <v>0</v>
      </c>
      <c r="C585" s="19" t="str">
        <f>'Calculs T1a'!C585</f>
        <v>x</v>
      </c>
      <c r="D585" s="19"/>
      <c r="E585" s="19"/>
      <c r="F585" s="19"/>
      <c r="G585" s="19"/>
      <c r="H585" s="19"/>
      <c r="I585" s="19"/>
      <c r="J585" s="30"/>
      <c r="K585" s="31"/>
      <c r="L585" s="31"/>
      <c r="M585" s="31"/>
      <c r="N585" s="45"/>
      <c r="V585" s="7"/>
      <c r="Y585" s="7"/>
    </row>
    <row r="586" spans="2:25" x14ac:dyDescent="0.3">
      <c r="B586" s="22">
        <f>'Calculs T1a'!B586</f>
        <v>0</v>
      </c>
      <c r="C586" s="19" t="str">
        <f>'Calculs T1a'!C586</f>
        <v>x</v>
      </c>
      <c r="D586" s="19"/>
      <c r="E586" s="19"/>
      <c r="F586" s="19"/>
      <c r="G586" s="19"/>
      <c r="H586" s="19"/>
      <c r="I586" s="19"/>
      <c r="J586" s="30"/>
      <c r="K586" s="31"/>
      <c r="L586" s="31"/>
      <c r="M586" s="31"/>
      <c r="N586" s="45"/>
      <c r="V586" s="7"/>
      <c r="Y586" s="7"/>
    </row>
    <row r="587" spans="2:25" x14ac:dyDescent="0.3">
      <c r="B587" s="22">
        <f>'Calculs T1a'!B587</f>
        <v>0</v>
      </c>
      <c r="C587" s="19" t="str">
        <f>'Calculs T1a'!C587</f>
        <v>x</v>
      </c>
      <c r="D587" s="19"/>
      <c r="E587" s="19"/>
      <c r="F587" s="19"/>
      <c r="G587" s="19"/>
      <c r="H587" s="19"/>
      <c r="I587" s="19"/>
      <c r="J587" s="30"/>
      <c r="K587" s="31"/>
      <c r="L587" s="31"/>
      <c r="M587" s="31"/>
      <c r="N587" s="45"/>
      <c r="V587" s="7"/>
      <c r="Y587" s="7"/>
    </row>
    <row r="588" spans="2:25" x14ac:dyDescent="0.3">
      <c r="B588" s="22">
        <f>'Calculs T1a'!B588</f>
        <v>0</v>
      </c>
      <c r="C588" s="19" t="str">
        <f>'Calculs T1a'!C588</f>
        <v>x</v>
      </c>
      <c r="D588" s="19"/>
      <c r="E588" s="19"/>
      <c r="F588" s="19"/>
      <c r="G588" s="19"/>
      <c r="H588" s="19"/>
      <c r="I588" s="19"/>
      <c r="J588" s="30"/>
      <c r="K588" s="31"/>
      <c r="L588" s="31"/>
      <c r="M588" s="31"/>
      <c r="N588" s="45"/>
      <c r="V588" s="7"/>
      <c r="Y588" s="7"/>
    </row>
    <row r="589" spans="2:25" x14ac:dyDescent="0.3">
      <c r="B589" s="22">
        <f>'Calculs T1a'!B589</f>
        <v>0</v>
      </c>
      <c r="C589" s="19" t="str">
        <f>'Calculs T1a'!C589</f>
        <v>x</v>
      </c>
      <c r="D589" s="19"/>
      <c r="E589" s="19"/>
      <c r="F589" s="19"/>
      <c r="G589" s="19"/>
      <c r="H589" s="19"/>
      <c r="I589" s="19"/>
      <c r="J589" s="30"/>
      <c r="K589" s="31"/>
      <c r="L589" s="31"/>
      <c r="M589" s="31"/>
      <c r="N589" s="45"/>
      <c r="V589" s="7"/>
      <c r="Y589" s="7"/>
    </row>
    <row r="590" spans="2:25" x14ac:dyDescent="0.3">
      <c r="B590" s="22">
        <f>'Calculs T1a'!B590</f>
        <v>0</v>
      </c>
      <c r="C590" s="19" t="str">
        <f>'Calculs T1a'!C590</f>
        <v>x</v>
      </c>
      <c r="D590" s="19"/>
      <c r="E590" s="19"/>
      <c r="F590" s="19"/>
      <c r="G590" s="19"/>
      <c r="H590" s="19"/>
      <c r="I590" s="19"/>
      <c r="J590" s="30"/>
      <c r="K590" s="31"/>
      <c r="L590" s="31"/>
      <c r="M590" s="31"/>
      <c r="N590" s="45"/>
      <c r="V590" s="7"/>
      <c r="Y590" s="7"/>
    </row>
    <row r="591" spans="2:25" x14ac:dyDescent="0.3">
      <c r="B591" s="22">
        <f>'Calculs T1a'!B591</f>
        <v>0</v>
      </c>
      <c r="C591" s="19" t="str">
        <f>'Calculs T1a'!C591</f>
        <v>x</v>
      </c>
      <c r="D591" s="19"/>
      <c r="E591" s="19"/>
      <c r="F591" s="19"/>
      <c r="G591" s="19"/>
      <c r="H591" s="19"/>
      <c r="I591" s="19"/>
      <c r="J591" s="30"/>
      <c r="K591" s="31"/>
      <c r="L591" s="31"/>
      <c r="M591" s="31"/>
      <c r="N591" s="45"/>
      <c r="V591" s="7"/>
      <c r="Y591" s="7"/>
    </row>
    <row r="592" spans="2:25" x14ac:dyDescent="0.3">
      <c r="B592" s="22">
        <f>'Calculs T1a'!B592</f>
        <v>0</v>
      </c>
      <c r="C592" s="19" t="str">
        <f>'Calculs T1a'!C592</f>
        <v>x</v>
      </c>
      <c r="D592" s="19"/>
      <c r="E592" s="19"/>
      <c r="F592" s="19"/>
      <c r="G592" s="19"/>
      <c r="H592" s="19"/>
      <c r="I592" s="19"/>
      <c r="J592" s="30"/>
      <c r="K592" s="31"/>
      <c r="L592" s="31"/>
      <c r="M592" s="31"/>
      <c r="N592" s="45"/>
      <c r="V592" s="7"/>
      <c r="Y592" s="7"/>
    </row>
    <row r="593" spans="2:25" x14ac:dyDescent="0.3">
      <c r="B593" s="22">
        <f>'Calculs T1a'!B593</f>
        <v>0</v>
      </c>
      <c r="C593" s="19" t="str">
        <f>'Calculs T1a'!C593</f>
        <v>x</v>
      </c>
      <c r="D593" s="19"/>
      <c r="E593" s="19"/>
      <c r="F593" s="19"/>
      <c r="G593" s="19"/>
      <c r="H593" s="19"/>
      <c r="I593" s="19"/>
      <c r="J593" s="30"/>
      <c r="K593" s="31"/>
      <c r="L593" s="31"/>
      <c r="M593" s="31"/>
      <c r="N593" s="45"/>
      <c r="V593" s="7"/>
      <c r="Y593" s="7"/>
    </row>
    <row r="594" spans="2:25" x14ac:dyDescent="0.3">
      <c r="B594" s="22">
        <f>'Calculs T1a'!B594</f>
        <v>0</v>
      </c>
      <c r="C594" s="19" t="str">
        <f>'Calculs T1a'!C594</f>
        <v>x</v>
      </c>
      <c r="D594" s="19"/>
      <c r="E594" s="19"/>
      <c r="F594" s="19"/>
      <c r="G594" s="19"/>
      <c r="H594" s="19"/>
      <c r="I594" s="19"/>
      <c r="J594" s="30"/>
      <c r="K594" s="31"/>
      <c r="L594" s="31"/>
      <c r="M594" s="31"/>
      <c r="N594" s="45"/>
      <c r="V594" s="7"/>
      <c r="Y594" s="7"/>
    </row>
    <row r="595" spans="2:25" x14ac:dyDescent="0.3">
      <c r="B595" s="22">
        <f>'Calculs T1a'!B595</f>
        <v>0</v>
      </c>
      <c r="C595" s="19" t="str">
        <f>'Calculs T1a'!C595</f>
        <v>x</v>
      </c>
      <c r="D595" s="19"/>
      <c r="E595" s="19"/>
      <c r="F595" s="19"/>
      <c r="G595" s="19"/>
      <c r="H595" s="19"/>
      <c r="I595" s="19"/>
      <c r="J595" s="30"/>
      <c r="K595" s="31"/>
      <c r="L595" s="31"/>
      <c r="M595" s="31"/>
      <c r="N595" s="45"/>
      <c r="V595" s="7"/>
      <c r="Y595" s="7"/>
    </row>
    <row r="596" spans="2:25" x14ac:dyDescent="0.3">
      <c r="B596" s="22">
        <f>'Calculs T1a'!B596</f>
        <v>0</v>
      </c>
      <c r="C596" s="19" t="str">
        <f>'Calculs T1a'!C596</f>
        <v>x</v>
      </c>
      <c r="D596" s="19"/>
      <c r="E596" s="19"/>
      <c r="F596" s="19"/>
      <c r="G596" s="19"/>
      <c r="H596" s="19"/>
      <c r="I596" s="19"/>
      <c r="J596" s="30"/>
      <c r="K596" s="31"/>
      <c r="L596" s="31"/>
      <c r="M596" s="31"/>
      <c r="N596" s="45"/>
      <c r="V596" s="7"/>
      <c r="Y596" s="7"/>
    </row>
    <row r="597" spans="2:25" x14ac:dyDescent="0.3">
      <c r="B597" s="22">
        <f>'Calculs T1a'!B597</f>
        <v>0</v>
      </c>
      <c r="C597" s="19" t="str">
        <f>'Calculs T1a'!C597</f>
        <v>x</v>
      </c>
      <c r="D597" s="19"/>
      <c r="E597" s="19"/>
      <c r="F597" s="19"/>
      <c r="G597" s="19"/>
      <c r="H597" s="19"/>
      <c r="I597" s="19"/>
      <c r="J597" s="30"/>
      <c r="K597" s="31"/>
      <c r="L597" s="31"/>
      <c r="M597" s="31"/>
      <c r="N597" s="45"/>
      <c r="V597" s="7"/>
      <c r="Y597" s="7"/>
    </row>
    <row r="598" spans="2:25" x14ac:dyDescent="0.3">
      <c r="B598" s="22">
        <f>'Calculs T1a'!B598</f>
        <v>0</v>
      </c>
      <c r="C598" s="19" t="str">
        <f>'Calculs T1a'!C598</f>
        <v>x</v>
      </c>
      <c r="D598" s="19"/>
      <c r="E598" s="19"/>
      <c r="F598" s="19"/>
      <c r="G598" s="19"/>
      <c r="H598" s="19"/>
      <c r="I598" s="19"/>
      <c r="J598" s="30"/>
      <c r="K598" s="31"/>
      <c r="L598" s="31"/>
      <c r="M598" s="31"/>
      <c r="N598" s="45"/>
      <c r="V598" s="7"/>
      <c r="Y598" s="7"/>
    </row>
    <row r="599" spans="2:25" x14ac:dyDescent="0.3">
      <c r="B599" s="22">
        <f>'Calculs T1a'!B599</f>
        <v>0</v>
      </c>
      <c r="C599" s="19" t="str">
        <f>'Calculs T1a'!C599</f>
        <v>x</v>
      </c>
      <c r="D599" s="19"/>
      <c r="E599" s="19"/>
      <c r="F599" s="19"/>
      <c r="G599" s="19"/>
      <c r="H599" s="19"/>
      <c r="I599" s="19"/>
      <c r="J599" s="30"/>
      <c r="K599" s="31"/>
      <c r="L599" s="31"/>
      <c r="M599" s="31"/>
      <c r="N599" s="45"/>
      <c r="V599" s="7"/>
      <c r="Y599" s="7"/>
    </row>
    <row r="600" spans="2:25" x14ac:dyDescent="0.3">
      <c r="B600" s="22">
        <f>'Calculs T1a'!B600</f>
        <v>0</v>
      </c>
      <c r="C600" s="19" t="str">
        <f>'Calculs T1a'!C600</f>
        <v>x</v>
      </c>
      <c r="D600" s="19"/>
      <c r="E600" s="19"/>
      <c r="F600" s="19"/>
      <c r="G600" s="19"/>
      <c r="H600" s="19"/>
      <c r="I600" s="19"/>
      <c r="J600" s="30"/>
      <c r="K600" s="31"/>
      <c r="L600" s="31"/>
      <c r="M600" s="31"/>
      <c r="N600" s="45"/>
      <c r="V600" s="7"/>
      <c r="Y600" s="7"/>
    </row>
    <row r="601" spans="2:25" x14ac:dyDescent="0.3">
      <c r="B601" s="22">
        <f>'Calculs T1a'!B601</f>
        <v>0</v>
      </c>
      <c r="C601" s="19" t="str">
        <f>'Calculs T1a'!C601</f>
        <v>x</v>
      </c>
      <c r="D601" s="19"/>
      <c r="E601" s="19"/>
      <c r="F601" s="19"/>
      <c r="G601" s="19"/>
      <c r="H601" s="19"/>
      <c r="I601" s="19"/>
      <c r="J601" s="30"/>
      <c r="K601" s="31"/>
      <c r="L601" s="31"/>
      <c r="M601" s="31"/>
      <c r="N601" s="45"/>
      <c r="V601" s="7"/>
      <c r="Y601" s="7"/>
    </row>
    <row r="602" spans="2:25" x14ac:dyDescent="0.3">
      <c r="B602" s="22">
        <f>'Calculs T1a'!B602</f>
        <v>0</v>
      </c>
      <c r="C602" s="19" t="str">
        <f>'Calculs T1a'!C602</f>
        <v>x</v>
      </c>
      <c r="D602" s="19"/>
      <c r="E602" s="19"/>
      <c r="F602" s="19"/>
      <c r="G602" s="19"/>
      <c r="H602" s="19"/>
      <c r="I602" s="19"/>
      <c r="J602" s="30"/>
      <c r="K602" s="31"/>
      <c r="L602" s="31"/>
      <c r="M602" s="31"/>
      <c r="N602" s="45"/>
      <c r="V602" s="7"/>
      <c r="Y602" s="7"/>
    </row>
    <row r="603" spans="2:25" x14ac:dyDescent="0.3">
      <c r="B603" s="22">
        <f>'Calculs T1a'!B603</f>
        <v>0</v>
      </c>
      <c r="C603" s="19" t="str">
        <f>'Calculs T1a'!C603</f>
        <v>x</v>
      </c>
      <c r="D603" s="19"/>
      <c r="E603" s="19"/>
      <c r="F603" s="19"/>
      <c r="G603" s="19"/>
      <c r="H603" s="19"/>
      <c r="I603" s="19"/>
      <c r="J603" s="30"/>
      <c r="K603" s="31"/>
      <c r="L603" s="31"/>
      <c r="M603" s="31"/>
      <c r="N603" s="45"/>
      <c r="V603" s="7"/>
      <c r="Y603" s="7"/>
    </row>
    <row r="604" spans="2:25" x14ac:dyDescent="0.3">
      <c r="B604" s="22">
        <f>'Calculs T1a'!B604</f>
        <v>0</v>
      </c>
      <c r="C604" s="19" t="str">
        <f>'Calculs T1a'!C604</f>
        <v>x</v>
      </c>
      <c r="D604" s="19"/>
      <c r="E604" s="19"/>
      <c r="F604" s="19"/>
      <c r="G604" s="19"/>
      <c r="H604" s="19"/>
      <c r="I604" s="19"/>
      <c r="J604" s="30"/>
      <c r="K604" s="31"/>
      <c r="L604" s="31"/>
      <c r="M604" s="31"/>
      <c r="N604" s="45"/>
      <c r="V604" s="7"/>
      <c r="Y604" s="7"/>
    </row>
    <row r="605" spans="2:25" x14ac:dyDescent="0.3">
      <c r="B605" s="22">
        <f>'Calculs T1a'!B605</f>
        <v>0</v>
      </c>
      <c r="C605" s="19" t="str">
        <f>'Calculs T1a'!C605</f>
        <v>x</v>
      </c>
      <c r="D605" s="19"/>
      <c r="E605" s="19"/>
      <c r="F605" s="19"/>
      <c r="G605" s="19"/>
      <c r="H605" s="19"/>
      <c r="I605" s="19"/>
      <c r="J605" s="30"/>
      <c r="K605" s="31"/>
      <c r="L605" s="31"/>
      <c r="M605" s="31"/>
      <c r="N605" s="45"/>
      <c r="V605" s="7"/>
      <c r="Y605" s="7"/>
    </row>
    <row r="606" spans="2:25" x14ac:dyDescent="0.3">
      <c r="B606" s="22">
        <f>'Calculs T1a'!B606</f>
        <v>0</v>
      </c>
      <c r="C606" s="19" t="str">
        <f>'Calculs T1a'!C606</f>
        <v>x</v>
      </c>
      <c r="D606" s="19"/>
      <c r="E606" s="19"/>
      <c r="F606" s="19"/>
      <c r="G606" s="19"/>
      <c r="H606" s="19"/>
      <c r="I606" s="19"/>
      <c r="J606" s="30"/>
      <c r="K606" s="31"/>
      <c r="L606" s="31"/>
      <c r="M606" s="31"/>
      <c r="N606" s="45"/>
      <c r="V606" s="7"/>
      <c r="Y606" s="7"/>
    </row>
    <row r="607" spans="2:25" x14ac:dyDescent="0.3">
      <c r="B607" s="22">
        <f>'Calculs T1a'!B607</f>
        <v>0</v>
      </c>
      <c r="C607" s="19" t="str">
        <f>'Calculs T1a'!C607</f>
        <v>x</v>
      </c>
      <c r="D607" s="19"/>
      <c r="E607" s="19"/>
      <c r="F607" s="19"/>
      <c r="G607" s="19"/>
      <c r="H607" s="19"/>
      <c r="I607" s="19"/>
      <c r="J607" s="30"/>
      <c r="K607" s="31"/>
      <c r="L607" s="31"/>
      <c r="M607" s="31"/>
      <c r="N607" s="45"/>
      <c r="V607" s="7"/>
      <c r="Y607" s="7"/>
    </row>
    <row r="608" spans="2:25" x14ac:dyDescent="0.3">
      <c r="B608" s="22">
        <f>'Calculs T1a'!B608</f>
        <v>0</v>
      </c>
      <c r="C608" s="19" t="str">
        <f>'Calculs T1a'!C608</f>
        <v>x</v>
      </c>
      <c r="D608" s="19"/>
      <c r="E608" s="19"/>
      <c r="F608" s="19"/>
      <c r="G608" s="19"/>
      <c r="H608" s="19"/>
      <c r="I608" s="19"/>
      <c r="J608" s="30"/>
      <c r="K608" s="31"/>
      <c r="L608" s="31"/>
      <c r="M608" s="31"/>
      <c r="N608" s="45"/>
      <c r="V608" s="7"/>
      <c r="Y608" s="7"/>
    </row>
    <row r="609" spans="2:25" x14ac:dyDescent="0.3">
      <c r="B609" s="22">
        <f>'Calculs T1a'!B609</f>
        <v>0</v>
      </c>
      <c r="C609" s="19" t="str">
        <f>'Calculs T1a'!C609</f>
        <v>x</v>
      </c>
      <c r="D609" s="19"/>
      <c r="E609" s="19"/>
      <c r="F609" s="19"/>
      <c r="G609" s="19"/>
      <c r="H609" s="19"/>
      <c r="I609" s="19"/>
      <c r="J609" s="30"/>
      <c r="K609" s="31"/>
      <c r="L609" s="31"/>
      <c r="M609" s="31"/>
      <c r="N609" s="45"/>
      <c r="V609" s="7"/>
      <c r="Y609" s="7"/>
    </row>
    <row r="610" spans="2:25" x14ac:dyDescent="0.3">
      <c r="B610" s="22">
        <f>'Calculs T1a'!B610</f>
        <v>0</v>
      </c>
      <c r="C610" s="19" t="str">
        <f>'Calculs T1a'!C610</f>
        <v>x</v>
      </c>
      <c r="D610" s="19"/>
      <c r="E610" s="19"/>
      <c r="F610" s="19"/>
      <c r="G610" s="19"/>
      <c r="H610" s="19"/>
      <c r="I610" s="19"/>
      <c r="J610" s="30"/>
      <c r="K610" s="31"/>
      <c r="L610" s="31"/>
      <c r="M610" s="31"/>
      <c r="N610" s="45"/>
      <c r="V610" s="7"/>
      <c r="Y610" s="7"/>
    </row>
    <row r="611" spans="2:25" x14ac:dyDescent="0.3">
      <c r="B611" s="22">
        <f>'Calculs T1a'!B611</f>
        <v>0</v>
      </c>
      <c r="C611" s="19" t="str">
        <f>'Calculs T1a'!C611</f>
        <v>x</v>
      </c>
      <c r="D611" s="19"/>
      <c r="E611" s="19"/>
      <c r="F611" s="19"/>
      <c r="G611" s="19"/>
      <c r="H611" s="19"/>
      <c r="I611" s="19"/>
      <c r="J611" s="30"/>
      <c r="K611" s="31"/>
      <c r="L611" s="31"/>
      <c r="M611" s="31"/>
      <c r="N611" s="45"/>
      <c r="V611" s="7"/>
      <c r="Y611" s="7"/>
    </row>
    <row r="612" spans="2:25" x14ac:dyDescent="0.3">
      <c r="B612" s="22">
        <f>'Calculs T1a'!B612</f>
        <v>0</v>
      </c>
      <c r="C612" s="19" t="str">
        <f>'Calculs T1a'!C612</f>
        <v>x</v>
      </c>
      <c r="D612" s="19"/>
      <c r="E612" s="19"/>
      <c r="F612" s="19"/>
      <c r="G612" s="19"/>
      <c r="H612" s="19"/>
      <c r="I612" s="19"/>
      <c r="J612" s="30"/>
      <c r="K612" s="31"/>
      <c r="L612" s="31"/>
      <c r="M612" s="31"/>
      <c r="N612" s="45"/>
      <c r="V612" s="7"/>
      <c r="Y612" s="7"/>
    </row>
    <row r="613" spans="2:25" x14ac:dyDescent="0.3">
      <c r="B613" s="22">
        <f>'Calculs T1a'!B613</f>
        <v>0</v>
      </c>
      <c r="C613" s="19" t="str">
        <f>'Calculs T1a'!C613</f>
        <v>x</v>
      </c>
      <c r="D613" s="19"/>
      <c r="E613" s="19"/>
      <c r="F613" s="19"/>
      <c r="G613" s="19"/>
      <c r="H613" s="19"/>
      <c r="I613" s="19"/>
      <c r="J613" s="30"/>
      <c r="K613" s="31"/>
      <c r="L613" s="31"/>
      <c r="M613" s="31"/>
      <c r="N613" s="45"/>
      <c r="V613" s="7"/>
      <c r="Y613" s="7"/>
    </row>
    <row r="614" spans="2:25" x14ac:dyDescent="0.3">
      <c r="B614" s="22">
        <f>'Calculs T1a'!B614</f>
        <v>0</v>
      </c>
      <c r="C614" s="19" t="str">
        <f>'Calculs T1a'!C614</f>
        <v>x</v>
      </c>
      <c r="D614" s="19"/>
      <c r="E614" s="19"/>
      <c r="F614" s="19"/>
      <c r="G614" s="19"/>
      <c r="H614" s="19"/>
      <c r="I614" s="19"/>
      <c r="J614" s="30"/>
      <c r="K614" s="31"/>
      <c r="L614" s="31"/>
      <c r="M614" s="31"/>
      <c r="N614" s="45"/>
      <c r="V614" s="7"/>
      <c r="Y614" s="7"/>
    </row>
    <row r="615" spans="2:25" x14ac:dyDescent="0.3">
      <c r="B615" s="22">
        <f>'Calculs T1a'!B615</f>
        <v>0</v>
      </c>
      <c r="C615" s="19" t="str">
        <f>'Calculs T1a'!C615</f>
        <v>x</v>
      </c>
      <c r="D615" s="19"/>
      <c r="E615" s="19"/>
      <c r="F615" s="19"/>
      <c r="G615" s="19"/>
      <c r="H615" s="19"/>
      <c r="I615" s="19"/>
      <c r="J615" s="30"/>
      <c r="K615" s="31"/>
      <c r="L615" s="31"/>
      <c r="M615" s="31"/>
      <c r="N615" s="45"/>
      <c r="V615" s="7"/>
      <c r="Y615" s="7"/>
    </row>
    <row r="616" spans="2:25" x14ac:dyDescent="0.3">
      <c r="B616" s="22">
        <f>'Calculs T1a'!B616</f>
        <v>0</v>
      </c>
      <c r="C616" s="19" t="str">
        <f>'Calculs T1a'!C616</f>
        <v>x</v>
      </c>
      <c r="D616" s="19"/>
      <c r="E616" s="19"/>
      <c r="F616" s="19"/>
      <c r="G616" s="19"/>
      <c r="H616" s="19"/>
      <c r="I616" s="19"/>
      <c r="J616" s="30"/>
      <c r="K616" s="31"/>
      <c r="L616" s="31"/>
      <c r="M616" s="31"/>
      <c r="N616" s="45"/>
      <c r="V616" s="7"/>
      <c r="Y616" s="7"/>
    </row>
    <row r="617" spans="2:25" x14ac:dyDescent="0.3">
      <c r="B617" s="22">
        <f>'Calculs T1a'!B617</f>
        <v>0</v>
      </c>
      <c r="C617" s="19" t="str">
        <f>'Calculs T1a'!C617</f>
        <v>x</v>
      </c>
      <c r="D617" s="19"/>
      <c r="E617" s="19"/>
      <c r="F617" s="19"/>
      <c r="G617" s="19"/>
      <c r="H617" s="19"/>
      <c r="I617" s="19"/>
      <c r="J617" s="30"/>
      <c r="K617" s="31"/>
      <c r="L617" s="31"/>
      <c r="M617" s="31"/>
      <c r="N617" s="45"/>
      <c r="V617" s="7"/>
      <c r="Y617" s="7"/>
    </row>
    <row r="618" spans="2:25" x14ac:dyDescent="0.3">
      <c r="B618" s="22">
        <f>'Calculs T1a'!B618</f>
        <v>0</v>
      </c>
      <c r="C618" s="19" t="str">
        <f>'Calculs T1a'!C618</f>
        <v>x</v>
      </c>
      <c r="D618" s="19"/>
      <c r="E618" s="19"/>
      <c r="F618" s="19"/>
      <c r="G618" s="19"/>
      <c r="H618" s="19"/>
      <c r="I618" s="19"/>
      <c r="J618" s="30"/>
      <c r="K618" s="31"/>
      <c r="L618" s="31"/>
      <c r="M618" s="31"/>
      <c r="N618" s="45"/>
      <c r="V618" s="7"/>
      <c r="Y618" s="7"/>
    </row>
    <row r="619" spans="2:25" x14ac:dyDescent="0.3">
      <c r="B619" s="22">
        <f>'Calculs T1a'!B619</f>
        <v>0</v>
      </c>
      <c r="C619" s="19" t="str">
        <f>'Calculs T1a'!C619</f>
        <v>x</v>
      </c>
      <c r="D619" s="19"/>
      <c r="E619" s="19"/>
      <c r="F619" s="19"/>
      <c r="G619" s="19"/>
      <c r="H619" s="19"/>
      <c r="I619" s="19"/>
      <c r="J619" s="30"/>
      <c r="K619" s="31"/>
      <c r="L619" s="31"/>
      <c r="M619" s="31"/>
      <c r="N619" s="45"/>
      <c r="V619" s="7"/>
      <c r="Y619" s="7"/>
    </row>
    <row r="620" spans="2:25" x14ac:dyDescent="0.3">
      <c r="B620" s="22">
        <f>'Calculs T1a'!B620</f>
        <v>0</v>
      </c>
      <c r="C620" s="19" t="str">
        <f>'Calculs T1a'!C620</f>
        <v>x</v>
      </c>
      <c r="D620" s="19"/>
      <c r="E620" s="19"/>
      <c r="F620" s="19"/>
      <c r="G620" s="19"/>
      <c r="H620" s="19"/>
      <c r="I620" s="19"/>
      <c r="J620" s="30"/>
      <c r="K620" s="31"/>
      <c r="L620" s="31"/>
      <c r="M620" s="31"/>
      <c r="N620" s="45"/>
      <c r="V620" s="7"/>
      <c r="Y620" s="7"/>
    </row>
    <row r="621" spans="2:25" x14ac:dyDescent="0.3">
      <c r="B621" s="22">
        <f>'Calculs T1a'!B621</f>
        <v>0</v>
      </c>
      <c r="C621" s="19" t="str">
        <f>'Calculs T1a'!C621</f>
        <v>x</v>
      </c>
      <c r="D621" s="19"/>
      <c r="E621" s="19"/>
      <c r="F621" s="19"/>
      <c r="G621" s="19"/>
      <c r="H621" s="19"/>
      <c r="I621" s="19"/>
      <c r="J621" s="30"/>
      <c r="K621" s="31"/>
      <c r="L621" s="31"/>
      <c r="M621" s="31"/>
      <c r="N621" s="45"/>
      <c r="V621" s="7"/>
      <c r="Y621" s="7"/>
    </row>
    <row r="622" spans="2:25" x14ac:dyDescent="0.3">
      <c r="B622" s="22">
        <f>'Calculs T1a'!B622</f>
        <v>0</v>
      </c>
      <c r="C622" s="19" t="str">
        <f>'Calculs T1a'!C622</f>
        <v>x</v>
      </c>
      <c r="D622" s="19"/>
      <c r="E622" s="19"/>
      <c r="F622" s="19"/>
      <c r="G622" s="19"/>
      <c r="H622" s="19"/>
      <c r="I622" s="19"/>
      <c r="J622" s="30"/>
      <c r="K622" s="31"/>
      <c r="L622" s="31"/>
      <c r="M622" s="31"/>
      <c r="N622" s="45"/>
      <c r="V622" s="7"/>
      <c r="Y622" s="7"/>
    </row>
    <row r="623" spans="2:25" x14ac:dyDescent="0.3">
      <c r="B623" s="22">
        <f>'Calculs T1a'!B623</f>
        <v>0</v>
      </c>
      <c r="C623" s="19" t="str">
        <f>'Calculs T1a'!C623</f>
        <v>x</v>
      </c>
      <c r="D623" s="19"/>
      <c r="E623" s="19"/>
      <c r="F623" s="19"/>
      <c r="G623" s="19"/>
      <c r="H623" s="19"/>
      <c r="I623" s="19"/>
      <c r="J623" s="30"/>
      <c r="K623" s="31"/>
      <c r="L623" s="31"/>
      <c r="M623" s="31"/>
      <c r="N623" s="45"/>
      <c r="V623" s="7"/>
      <c r="Y623" s="7"/>
    </row>
    <row r="624" spans="2:25" x14ac:dyDescent="0.3">
      <c r="B624" s="22">
        <f>'Calculs T1a'!B624</f>
        <v>0</v>
      </c>
      <c r="C624" s="19" t="str">
        <f>'Calculs T1a'!C624</f>
        <v>x</v>
      </c>
      <c r="D624" s="19"/>
      <c r="E624" s="19"/>
      <c r="F624" s="19"/>
      <c r="G624" s="19"/>
      <c r="H624" s="19"/>
      <c r="I624" s="19"/>
      <c r="J624" s="30"/>
      <c r="K624" s="31"/>
      <c r="L624" s="31"/>
      <c r="M624" s="31"/>
      <c r="N624" s="45"/>
      <c r="V624" s="7"/>
      <c r="Y624" s="7"/>
    </row>
    <row r="625" spans="2:25" x14ac:dyDescent="0.3">
      <c r="B625" s="22">
        <f>'Calculs T1a'!B625</f>
        <v>0</v>
      </c>
      <c r="C625" s="19" t="str">
        <f>'Calculs T1a'!C625</f>
        <v>x</v>
      </c>
      <c r="D625" s="19"/>
      <c r="E625" s="19"/>
      <c r="F625" s="19"/>
      <c r="G625" s="19"/>
      <c r="H625" s="19"/>
      <c r="I625" s="19"/>
      <c r="J625" s="30"/>
      <c r="K625" s="31"/>
      <c r="L625" s="31"/>
      <c r="M625" s="31"/>
      <c r="N625" s="45"/>
      <c r="V625" s="7"/>
      <c r="Y625" s="7"/>
    </row>
    <row r="626" spans="2:25" x14ac:dyDescent="0.3">
      <c r="B626" s="22">
        <f>'Calculs T1a'!B626</f>
        <v>0</v>
      </c>
      <c r="C626" s="19" t="str">
        <f>'Calculs T1a'!C626</f>
        <v>x</v>
      </c>
      <c r="D626" s="19"/>
      <c r="E626" s="19"/>
      <c r="F626" s="19"/>
      <c r="G626" s="19"/>
      <c r="H626" s="19"/>
      <c r="I626" s="19"/>
      <c r="J626" s="30"/>
      <c r="K626" s="31"/>
      <c r="L626" s="31"/>
      <c r="M626" s="31"/>
      <c r="N626" s="45"/>
      <c r="V626" s="7"/>
      <c r="Y626" s="7"/>
    </row>
    <row r="627" spans="2:25" x14ac:dyDescent="0.3">
      <c r="B627" s="22">
        <f>'Calculs T1a'!B627</f>
        <v>0</v>
      </c>
      <c r="C627" s="19" t="str">
        <f>'Calculs T1a'!C627</f>
        <v>x</v>
      </c>
      <c r="D627" s="19"/>
      <c r="E627" s="19"/>
      <c r="F627" s="19"/>
      <c r="G627" s="19"/>
      <c r="H627" s="19"/>
      <c r="I627" s="19"/>
      <c r="J627" s="30"/>
      <c r="K627" s="31"/>
      <c r="L627" s="31"/>
      <c r="M627" s="31"/>
      <c r="N627" s="45"/>
      <c r="V627" s="7"/>
      <c r="Y627" s="7"/>
    </row>
    <row r="628" spans="2:25" x14ac:dyDescent="0.3">
      <c r="B628" s="22">
        <f>'Calculs T1a'!B628</f>
        <v>0</v>
      </c>
      <c r="C628" s="19" t="str">
        <f>'Calculs T1a'!C628</f>
        <v>x</v>
      </c>
      <c r="D628" s="19"/>
      <c r="E628" s="19"/>
      <c r="F628" s="19"/>
      <c r="G628" s="19"/>
      <c r="H628" s="19"/>
      <c r="I628" s="19"/>
      <c r="J628" s="30"/>
      <c r="K628" s="31"/>
      <c r="L628" s="31"/>
      <c r="M628" s="31"/>
      <c r="N628" s="45"/>
      <c r="V628" s="7"/>
      <c r="Y628" s="7"/>
    </row>
    <row r="629" spans="2:25" x14ac:dyDescent="0.3">
      <c r="B629" s="22">
        <f>'Calculs T1a'!B629</f>
        <v>0</v>
      </c>
      <c r="C629" s="19" t="str">
        <f>'Calculs T1a'!C629</f>
        <v>x</v>
      </c>
      <c r="D629" s="19"/>
      <c r="E629" s="19"/>
      <c r="F629" s="19"/>
      <c r="G629" s="19"/>
      <c r="H629" s="19"/>
      <c r="I629" s="19"/>
      <c r="J629" s="30"/>
      <c r="K629" s="31"/>
      <c r="L629" s="31"/>
      <c r="M629" s="31"/>
      <c r="N629" s="45"/>
      <c r="V629" s="7"/>
      <c r="Y629" s="7"/>
    </row>
    <row r="630" spans="2:25" x14ac:dyDescent="0.3">
      <c r="B630" s="22">
        <f>'Calculs T1a'!B630</f>
        <v>0</v>
      </c>
      <c r="C630" s="19" t="str">
        <f>'Calculs T1a'!C630</f>
        <v>x</v>
      </c>
      <c r="D630" s="19"/>
      <c r="E630" s="19"/>
      <c r="F630" s="19"/>
      <c r="G630" s="19"/>
      <c r="H630" s="19"/>
      <c r="I630" s="19"/>
      <c r="J630" s="30"/>
      <c r="K630" s="31"/>
      <c r="L630" s="31"/>
      <c r="M630" s="31"/>
      <c r="N630" s="45"/>
      <c r="V630" s="7"/>
      <c r="Y630" s="7"/>
    </row>
    <row r="631" spans="2:25" x14ac:dyDescent="0.3">
      <c r="B631" s="22">
        <f>'Calculs T1a'!B631</f>
        <v>0</v>
      </c>
      <c r="C631" s="19" t="str">
        <f>'Calculs T1a'!C631</f>
        <v>x</v>
      </c>
      <c r="D631" s="19"/>
      <c r="E631" s="19"/>
      <c r="F631" s="19"/>
      <c r="G631" s="19"/>
      <c r="H631" s="19"/>
      <c r="I631" s="19"/>
      <c r="J631" s="30"/>
      <c r="K631" s="31"/>
      <c r="L631" s="31"/>
      <c r="M631" s="31"/>
      <c r="N631" s="45"/>
      <c r="V631" s="7"/>
      <c r="Y631" s="7"/>
    </row>
    <row r="632" spans="2:25" x14ac:dyDescent="0.3">
      <c r="B632" s="22">
        <f>'Calculs T1a'!B632</f>
        <v>0</v>
      </c>
      <c r="C632" s="19" t="str">
        <f>'Calculs T1a'!C632</f>
        <v>x</v>
      </c>
      <c r="D632" s="19"/>
      <c r="E632" s="19"/>
      <c r="F632" s="19"/>
      <c r="G632" s="19"/>
      <c r="H632" s="19"/>
      <c r="I632" s="19"/>
      <c r="J632" s="30"/>
      <c r="K632" s="31"/>
      <c r="L632" s="31"/>
      <c r="M632" s="31"/>
      <c r="N632" s="45"/>
      <c r="V632" s="7"/>
      <c r="Y632" s="7"/>
    </row>
    <row r="633" spans="2:25" x14ac:dyDescent="0.3">
      <c r="B633" s="22">
        <f>'Calculs T1a'!B633</f>
        <v>0</v>
      </c>
      <c r="C633" s="19" t="str">
        <f>'Calculs T1a'!C633</f>
        <v>x</v>
      </c>
      <c r="D633" s="19"/>
      <c r="E633" s="19"/>
      <c r="F633" s="19"/>
      <c r="G633" s="19"/>
      <c r="H633" s="19"/>
      <c r="I633" s="19"/>
      <c r="J633" s="30"/>
      <c r="K633" s="31"/>
      <c r="L633" s="31"/>
      <c r="M633" s="31"/>
      <c r="N633" s="45"/>
      <c r="V633" s="7"/>
      <c r="Y633" s="7"/>
    </row>
    <row r="634" spans="2:25" x14ac:dyDescent="0.3">
      <c r="B634" s="22">
        <f>'Calculs T1a'!B634</f>
        <v>0</v>
      </c>
      <c r="C634" s="19" t="str">
        <f>'Calculs T1a'!C634</f>
        <v>x</v>
      </c>
      <c r="D634" s="19"/>
      <c r="E634" s="19"/>
      <c r="F634" s="19"/>
      <c r="G634" s="19"/>
      <c r="H634" s="19"/>
      <c r="I634" s="19"/>
      <c r="J634" s="30"/>
      <c r="K634" s="31"/>
      <c r="L634" s="31"/>
      <c r="M634" s="31"/>
      <c r="N634" s="45"/>
      <c r="V634" s="7"/>
      <c r="Y634" s="7"/>
    </row>
    <row r="635" spans="2:25" x14ac:dyDescent="0.3">
      <c r="B635" s="22">
        <f>'Calculs T1a'!B635</f>
        <v>0</v>
      </c>
      <c r="C635" s="19" t="str">
        <f>'Calculs T1a'!C635</f>
        <v>x</v>
      </c>
      <c r="D635" s="19"/>
      <c r="E635" s="19"/>
      <c r="F635" s="19"/>
      <c r="G635" s="19"/>
      <c r="H635" s="19"/>
      <c r="I635" s="19"/>
      <c r="J635" s="30"/>
      <c r="K635" s="31"/>
      <c r="L635" s="31"/>
      <c r="M635" s="31"/>
      <c r="N635" s="45"/>
      <c r="V635" s="7"/>
      <c r="Y635" s="7"/>
    </row>
    <row r="636" spans="2:25" x14ac:dyDescent="0.3">
      <c r="B636" s="22">
        <f>'Calculs T1a'!B636</f>
        <v>0</v>
      </c>
      <c r="C636" s="19" t="str">
        <f>'Calculs T1a'!C636</f>
        <v>x</v>
      </c>
      <c r="D636" s="19"/>
      <c r="E636" s="19"/>
      <c r="F636" s="19"/>
      <c r="G636" s="19"/>
      <c r="H636" s="19"/>
      <c r="I636" s="19"/>
      <c r="J636" s="30"/>
      <c r="K636" s="31"/>
      <c r="L636" s="31"/>
      <c r="M636" s="31"/>
      <c r="N636" s="45"/>
      <c r="V636" s="7"/>
      <c r="Y636" s="7"/>
    </row>
    <row r="637" spans="2:25" x14ac:dyDescent="0.3">
      <c r="B637" s="22">
        <f>'Calculs T1a'!B637</f>
        <v>0</v>
      </c>
      <c r="C637" s="19" t="str">
        <f>'Calculs T1a'!C637</f>
        <v>x</v>
      </c>
      <c r="D637" s="19"/>
      <c r="E637" s="19"/>
      <c r="F637" s="19"/>
      <c r="G637" s="19"/>
      <c r="H637" s="19"/>
      <c r="I637" s="19"/>
      <c r="J637" s="30"/>
      <c r="K637" s="31"/>
      <c r="L637" s="31"/>
      <c r="M637" s="31"/>
      <c r="N637" s="45"/>
      <c r="V637" s="7"/>
      <c r="Y637" s="7"/>
    </row>
    <row r="638" spans="2:25" x14ac:dyDescent="0.3">
      <c r="B638" s="22">
        <f>'Calculs T1a'!B638</f>
        <v>0</v>
      </c>
      <c r="C638" s="19" t="str">
        <f>'Calculs T1a'!C638</f>
        <v>x</v>
      </c>
      <c r="D638" s="19"/>
      <c r="E638" s="19"/>
      <c r="F638" s="19"/>
      <c r="G638" s="19"/>
      <c r="H638" s="19"/>
      <c r="I638" s="19"/>
      <c r="J638" s="30"/>
      <c r="K638" s="31"/>
      <c r="L638" s="31"/>
      <c r="M638" s="31"/>
      <c r="N638" s="45"/>
      <c r="V638" s="7"/>
      <c r="Y638" s="7"/>
    </row>
    <row r="639" spans="2:25" x14ac:dyDescent="0.3">
      <c r="B639" s="22">
        <f>'Calculs T1a'!B639</f>
        <v>0</v>
      </c>
      <c r="C639" s="19" t="str">
        <f>'Calculs T1a'!C639</f>
        <v>x</v>
      </c>
      <c r="D639" s="19"/>
      <c r="E639" s="19"/>
      <c r="F639" s="19"/>
      <c r="G639" s="19"/>
      <c r="H639" s="19"/>
      <c r="I639" s="19"/>
      <c r="J639" s="30"/>
      <c r="K639" s="31"/>
      <c r="L639" s="31"/>
      <c r="M639" s="31"/>
      <c r="N639" s="45"/>
      <c r="V639" s="7"/>
      <c r="Y639" s="7"/>
    </row>
    <row r="640" spans="2:25" x14ac:dyDescent="0.3">
      <c r="B640" s="22">
        <f>'Calculs T1a'!B640</f>
        <v>0</v>
      </c>
      <c r="C640" s="19" t="str">
        <f>'Calculs T1a'!C640</f>
        <v>x</v>
      </c>
      <c r="D640" s="19"/>
      <c r="E640" s="19"/>
      <c r="F640" s="19"/>
      <c r="G640" s="19"/>
      <c r="H640" s="19"/>
      <c r="I640" s="19"/>
      <c r="J640" s="30"/>
      <c r="K640" s="31"/>
      <c r="L640" s="31"/>
      <c r="M640" s="31"/>
      <c r="N640" s="45"/>
      <c r="V640" s="7"/>
      <c r="Y640" s="7"/>
    </row>
    <row r="641" spans="2:25" x14ac:dyDescent="0.3">
      <c r="B641" s="22">
        <f>'Calculs T1a'!B641</f>
        <v>0</v>
      </c>
      <c r="C641" s="19" t="str">
        <f>'Calculs T1a'!C641</f>
        <v>x</v>
      </c>
      <c r="D641" s="19"/>
      <c r="E641" s="19"/>
      <c r="F641" s="19"/>
      <c r="G641" s="19"/>
      <c r="H641" s="19"/>
      <c r="I641" s="19"/>
      <c r="J641" s="30"/>
      <c r="K641" s="31"/>
      <c r="L641" s="31"/>
      <c r="M641" s="31"/>
      <c r="N641" s="45"/>
      <c r="V641" s="7"/>
      <c r="Y641" s="7"/>
    </row>
    <row r="642" spans="2:25" x14ac:dyDescent="0.3">
      <c r="B642" s="22">
        <f>'Calculs T1a'!B642</f>
        <v>0</v>
      </c>
      <c r="C642" s="19" t="str">
        <f>'Calculs T1a'!C642</f>
        <v>x</v>
      </c>
      <c r="D642" s="19"/>
      <c r="E642" s="19"/>
      <c r="F642" s="19"/>
      <c r="G642" s="19"/>
      <c r="H642" s="19"/>
      <c r="I642" s="19"/>
      <c r="J642" s="30"/>
      <c r="K642" s="31"/>
      <c r="L642" s="31"/>
      <c r="M642" s="31"/>
      <c r="N642" s="45"/>
      <c r="V642" s="7"/>
      <c r="Y642" s="7"/>
    </row>
    <row r="643" spans="2:25" x14ac:dyDescent="0.3">
      <c r="B643" s="22">
        <f>'Calculs T1a'!B643</f>
        <v>0</v>
      </c>
      <c r="C643" s="19" t="str">
        <f>'Calculs T1a'!C643</f>
        <v>x</v>
      </c>
      <c r="D643" s="19"/>
      <c r="E643" s="19"/>
      <c r="F643" s="19"/>
      <c r="G643" s="19"/>
      <c r="H643" s="19"/>
      <c r="I643" s="19"/>
      <c r="J643" s="30"/>
      <c r="K643" s="31"/>
      <c r="L643" s="31"/>
      <c r="M643" s="31"/>
      <c r="N643" s="45"/>
      <c r="V643" s="7"/>
      <c r="Y643" s="7"/>
    </row>
    <row r="644" spans="2:25" x14ac:dyDescent="0.3">
      <c r="B644" s="22">
        <f>'Calculs T1a'!B644</f>
        <v>0</v>
      </c>
      <c r="C644" s="19" t="str">
        <f>'Calculs T1a'!C644</f>
        <v>x</v>
      </c>
      <c r="D644" s="19"/>
      <c r="E644" s="19"/>
      <c r="F644" s="19"/>
      <c r="G644" s="19"/>
      <c r="H644" s="19"/>
      <c r="I644" s="19"/>
      <c r="J644" s="30"/>
      <c r="K644" s="31"/>
      <c r="L644" s="31"/>
      <c r="M644" s="31"/>
      <c r="N644" s="45"/>
      <c r="V644" s="7"/>
      <c r="Y644" s="7"/>
    </row>
    <row r="645" spans="2:25" x14ac:dyDescent="0.3">
      <c r="B645" s="22">
        <f>'Calculs T1a'!B645</f>
        <v>0</v>
      </c>
      <c r="C645" s="19" t="str">
        <f>'Calculs T1a'!C645</f>
        <v>x</v>
      </c>
      <c r="D645" s="19"/>
      <c r="E645" s="19"/>
      <c r="F645" s="19"/>
      <c r="G645" s="19"/>
      <c r="H645" s="19"/>
      <c r="I645" s="19"/>
      <c r="J645" s="30"/>
      <c r="K645" s="31"/>
      <c r="L645" s="31"/>
      <c r="M645" s="31"/>
      <c r="N645" s="45"/>
      <c r="V645" s="7"/>
      <c r="Y645" s="7"/>
    </row>
    <row r="646" spans="2:25" x14ac:dyDescent="0.3">
      <c r="B646" s="22">
        <f>'Calculs T1a'!B646</f>
        <v>0</v>
      </c>
      <c r="C646" s="19" t="str">
        <f>'Calculs T1a'!C646</f>
        <v>x</v>
      </c>
      <c r="D646" s="19"/>
      <c r="E646" s="19"/>
      <c r="F646" s="19"/>
      <c r="G646" s="19"/>
      <c r="H646" s="19"/>
      <c r="I646" s="19"/>
      <c r="J646" s="30"/>
      <c r="K646" s="31"/>
      <c r="L646" s="31"/>
      <c r="M646" s="31"/>
      <c r="N646" s="45"/>
      <c r="V646" s="7"/>
      <c r="Y646" s="7"/>
    </row>
    <row r="647" spans="2:25" x14ac:dyDescent="0.3">
      <c r="B647" s="22">
        <f>'Calculs T1a'!B647</f>
        <v>0</v>
      </c>
      <c r="C647" s="19" t="str">
        <f>'Calculs T1a'!C647</f>
        <v>x</v>
      </c>
      <c r="D647" s="19"/>
      <c r="E647" s="19"/>
      <c r="F647" s="19"/>
      <c r="G647" s="19"/>
      <c r="H647" s="19"/>
      <c r="I647" s="19"/>
      <c r="J647" s="30"/>
      <c r="K647" s="31"/>
      <c r="L647" s="31"/>
      <c r="M647" s="31"/>
      <c r="N647" s="45"/>
      <c r="V647" s="7"/>
      <c r="Y647" s="7"/>
    </row>
    <row r="648" spans="2:25" x14ac:dyDescent="0.3">
      <c r="B648" s="22">
        <f>'Calculs T1a'!B648</f>
        <v>0</v>
      </c>
      <c r="C648" s="19" t="str">
        <f>'Calculs T1a'!C648</f>
        <v>x</v>
      </c>
      <c r="D648" s="19"/>
      <c r="E648" s="19"/>
      <c r="F648" s="19"/>
      <c r="G648" s="19"/>
      <c r="H648" s="19"/>
      <c r="I648" s="19"/>
      <c r="J648" s="30"/>
      <c r="K648" s="31"/>
      <c r="L648" s="31"/>
      <c r="M648" s="31"/>
      <c r="N648" s="45"/>
      <c r="V648" s="7"/>
      <c r="Y648" s="7"/>
    </row>
    <row r="649" spans="2:25" x14ac:dyDescent="0.3">
      <c r="B649" s="22">
        <f>'Calculs T1a'!B649</f>
        <v>0</v>
      </c>
      <c r="C649" s="19" t="str">
        <f>'Calculs T1a'!C649</f>
        <v>x</v>
      </c>
      <c r="D649" s="19"/>
      <c r="E649" s="19"/>
      <c r="F649" s="19"/>
      <c r="G649" s="19"/>
      <c r="H649" s="19"/>
      <c r="I649" s="19"/>
      <c r="J649" s="30"/>
      <c r="K649" s="31"/>
      <c r="L649" s="31"/>
      <c r="M649" s="31"/>
      <c r="N649" s="45"/>
      <c r="V649" s="7"/>
      <c r="Y649" s="7"/>
    </row>
    <row r="650" spans="2:25" x14ac:dyDescent="0.3">
      <c r="B650" s="22">
        <f>'Calculs T1a'!B650</f>
        <v>0</v>
      </c>
      <c r="C650" s="19" t="str">
        <f>'Calculs T1a'!C650</f>
        <v>x</v>
      </c>
      <c r="D650" s="19"/>
      <c r="E650" s="19"/>
      <c r="F650" s="19"/>
      <c r="G650" s="19"/>
      <c r="H650" s="19"/>
      <c r="I650" s="19"/>
      <c r="J650" s="30"/>
      <c r="K650" s="31"/>
      <c r="L650" s="31"/>
      <c r="M650" s="31"/>
      <c r="N650" s="45"/>
      <c r="V650" s="7"/>
      <c r="Y650" s="7"/>
    </row>
    <row r="651" spans="2:25" x14ac:dyDescent="0.3">
      <c r="B651" s="22">
        <f>'Calculs T1a'!B651</f>
        <v>0</v>
      </c>
      <c r="C651" s="19" t="str">
        <f>'Calculs T1a'!C651</f>
        <v>x</v>
      </c>
      <c r="D651" s="19"/>
      <c r="E651" s="19"/>
      <c r="F651" s="19"/>
      <c r="G651" s="19"/>
      <c r="H651" s="19"/>
      <c r="I651" s="19"/>
      <c r="J651" s="30"/>
      <c r="K651" s="31"/>
      <c r="L651" s="31"/>
      <c r="M651" s="31"/>
      <c r="N651" s="45"/>
      <c r="V651" s="7"/>
      <c r="Y651" s="7"/>
    </row>
    <row r="652" spans="2:25" x14ac:dyDescent="0.3">
      <c r="B652" s="22">
        <f>'Calculs T1a'!B652</f>
        <v>0</v>
      </c>
      <c r="C652" s="19" t="str">
        <f>'Calculs T1a'!C652</f>
        <v>x</v>
      </c>
      <c r="D652" s="19"/>
      <c r="E652" s="19"/>
      <c r="F652" s="19"/>
      <c r="G652" s="19"/>
      <c r="H652" s="19"/>
      <c r="I652" s="19"/>
      <c r="J652" s="30"/>
      <c r="K652" s="31"/>
      <c r="L652" s="31"/>
      <c r="M652" s="31"/>
      <c r="N652" s="45"/>
      <c r="V652" s="7"/>
      <c r="Y652" s="7"/>
    </row>
    <row r="653" spans="2:25" x14ac:dyDescent="0.3">
      <c r="B653" s="22">
        <f>'Calculs T1a'!B653</f>
        <v>0</v>
      </c>
      <c r="C653" s="19" t="str">
        <f>'Calculs T1a'!C653</f>
        <v>x</v>
      </c>
      <c r="D653" s="19"/>
      <c r="E653" s="19"/>
      <c r="F653" s="19"/>
      <c r="G653" s="19"/>
      <c r="H653" s="19"/>
      <c r="I653" s="19"/>
      <c r="J653" s="30"/>
      <c r="K653" s="31"/>
      <c r="L653" s="31"/>
      <c r="M653" s="31"/>
      <c r="N653" s="45"/>
      <c r="V653" s="7"/>
      <c r="Y653" s="7"/>
    </row>
    <row r="654" spans="2:25" x14ac:dyDescent="0.3">
      <c r="B654" s="22">
        <f>'Calculs T1a'!B654</f>
        <v>0</v>
      </c>
      <c r="C654" s="19" t="str">
        <f>'Calculs T1a'!C654</f>
        <v>x</v>
      </c>
      <c r="D654" s="19"/>
      <c r="E654" s="19"/>
      <c r="F654" s="19"/>
      <c r="G654" s="19"/>
      <c r="H654" s="19"/>
      <c r="I654" s="19"/>
      <c r="J654" s="30"/>
      <c r="K654" s="31"/>
      <c r="L654" s="31"/>
      <c r="M654" s="31"/>
      <c r="N654" s="45"/>
      <c r="V654" s="7"/>
      <c r="Y654" s="7"/>
    </row>
    <row r="655" spans="2:25" x14ac:dyDescent="0.3">
      <c r="B655" s="22">
        <f>'Calculs T1a'!B655</f>
        <v>0</v>
      </c>
      <c r="C655" s="19" t="str">
        <f>'Calculs T1a'!C655</f>
        <v>x</v>
      </c>
      <c r="D655" s="19"/>
      <c r="E655" s="19"/>
      <c r="F655" s="19"/>
      <c r="G655" s="19"/>
      <c r="H655" s="19"/>
      <c r="I655" s="19"/>
      <c r="J655" s="30"/>
      <c r="K655" s="31"/>
      <c r="L655" s="31"/>
      <c r="M655" s="31"/>
      <c r="N655" s="45"/>
      <c r="V655" s="7"/>
      <c r="Y655" s="7"/>
    </row>
    <row r="656" spans="2:25" x14ac:dyDescent="0.3">
      <c r="B656" s="22">
        <f>'Calculs T1a'!B656</f>
        <v>0</v>
      </c>
      <c r="C656" s="19" t="str">
        <f>'Calculs T1a'!C656</f>
        <v>x</v>
      </c>
      <c r="D656" s="19"/>
      <c r="E656" s="19"/>
      <c r="F656" s="19"/>
      <c r="G656" s="19"/>
      <c r="H656" s="19"/>
      <c r="I656" s="19"/>
      <c r="J656" s="30"/>
      <c r="K656" s="31"/>
      <c r="L656" s="31"/>
      <c r="M656" s="31"/>
      <c r="N656" s="45"/>
      <c r="V656" s="7"/>
      <c r="Y656" s="7"/>
    </row>
    <row r="657" spans="2:25" x14ac:dyDescent="0.3">
      <c r="B657" s="22">
        <f>'Calculs T1a'!B657</f>
        <v>0</v>
      </c>
      <c r="C657" s="19" t="str">
        <f>'Calculs T1a'!C657</f>
        <v>x</v>
      </c>
      <c r="D657" s="19"/>
      <c r="E657" s="19"/>
      <c r="F657" s="19"/>
      <c r="G657" s="19"/>
      <c r="H657" s="19"/>
      <c r="I657" s="19"/>
      <c r="J657" s="30"/>
      <c r="K657" s="31"/>
      <c r="L657" s="31"/>
      <c r="M657" s="31"/>
      <c r="N657" s="45"/>
      <c r="V657" s="7"/>
      <c r="Y657" s="7"/>
    </row>
    <row r="658" spans="2:25" x14ac:dyDescent="0.3">
      <c r="B658" s="22">
        <f>'Calculs T1a'!B658</f>
        <v>0</v>
      </c>
      <c r="C658" s="19" t="str">
        <f>'Calculs T1a'!C658</f>
        <v>x</v>
      </c>
      <c r="D658" s="19"/>
      <c r="E658" s="19"/>
      <c r="F658" s="19"/>
      <c r="G658" s="19"/>
      <c r="H658" s="19"/>
      <c r="I658" s="19"/>
      <c r="J658" s="30"/>
      <c r="K658" s="31"/>
      <c r="L658" s="31"/>
      <c r="M658" s="31"/>
      <c r="N658" s="45"/>
      <c r="V658" s="7"/>
      <c r="Y658" s="7"/>
    </row>
    <row r="659" spans="2:25" x14ac:dyDescent="0.3">
      <c r="B659" s="22">
        <f>'Calculs T1a'!B659</f>
        <v>0</v>
      </c>
      <c r="C659" s="19" t="str">
        <f>'Calculs T1a'!C659</f>
        <v>x</v>
      </c>
      <c r="D659" s="19"/>
      <c r="E659" s="19"/>
      <c r="F659" s="19"/>
      <c r="G659" s="19"/>
      <c r="H659" s="19"/>
      <c r="I659" s="19"/>
      <c r="J659" s="30"/>
      <c r="K659" s="31"/>
      <c r="L659" s="31"/>
      <c r="M659" s="31"/>
      <c r="N659" s="45"/>
      <c r="V659" s="7"/>
      <c r="Y659" s="7"/>
    </row>
    <row r="660" spans="2:25" x14ac:dyDescent="0.3">
      <c r="B660" s="22">
        <f>'Calculs T1a'!B660</f>
        <v>0</v>
      </c>
      <c r="C660" s="19" t="str">
        <f>'Calculs T1a'!C660</f>
        <v>x</v>
      </c>
      <c r="D660" s="19"/>
      <c r="E660" s="19"/>
      <c r="F660" s="19"/>
      <c r="G660" s="19"/>
      <c r="H660" s="19"/>
      <c r="I660" s="19"/>
      <c r="J660" s="30"/>
      <c r="K660" s="31"/>
      <c r="L660" s="31"/>
      <c r="M660" s="31"/>
      <c r="N660" s="45"/>
      <c r="V660" s="7"/>
      <c r="Y660" s="7"/>
    </row>
    <row r="661" spans="2:25" x14ac:dyDescent="0.3">
      <c r="B661" s="22">
        <f>'Calculs T1a'!B661</f>
        <v>0</v>
      </c>
      <c r="C661" s="19" t="str">
        <f>'Calculs T1a'!C661</f>
        <v>x</v>
      </c>
      <c r="D661" s="19"/>
      <c r="E661" s="19"/>
      <c r="F661" s="19"/>
      <c r="G661" s="19"/>
      <c r="H661" s="19"/>
      <c r="I661" s="19"/>
      <c r="J661" s="30"/>
      <c r="K661" s="31"/>
      <c r="L661" s="31"/>
      <c r="M661" s="31"/>
      <c r="N661" s="45"/>
      <c r="V661" s="7"/>
      <c r="Y661" s="7"/>
    </row>
    <row r="662" spans="2:25" x14ac:dyDescent="0.3">
      <c r="B662" s="22">
        <f>'Calculs T1a'!B662</f>
        <v>0</v>
      </c>
      <c r="C662" s="19" t="str">
        <f>'Calculs T1a'!C662</f>
        <v>x</v>
      </c>
      <c r="D662" s="19"/>
      <c r="E662" s="19"/>
      <c r="F662" s="19"/>
      <c r="G662" s="19"/>
      <c r="H662" s="19"/>
      <c r="I662" s="19"/>
      <c r="J662" s="30"/>
      <c r="K662" s="31"/>
      <c r="L662" s="31"/>
      <c r="M662" s="31"/>
      <c r="N662" s="45"/>
      <c r="V662" s="7"/>
      <c r="Y662" s="7"/>
    </row>
    <row r="663" spans="2:25" x14ac:dyDescent="0.3">
      <c r="B663" s="22">
        <f>'Calculs T1a'!B663</f>
        <v>0</v>
      </c>
      <c r="C663" s="19" t="str">
        <f>'Calculs T1a'!C663</f>
        <v>x</v>
      </c>
      <c r="D663" s="19"/>
      <c r="E663" s="19"/>
      <c r="F663" s="19"/>
      <c r="G663" s="19"/>
      <c r="H663" s="19"/>
      <c r="I663" s="19"/>
      <c r="J663" s="30"/>
      <c r="K663" s="31"/>
      <c r="L663" s="31"/>
      <c r="M663" s="31"/>
      <c r="N663" s="45"/>
      <c r="V663" s="7"/>
      <c r="Y663" s="7"/>
    </row>
    <row r="664" spans="2:25" x14ac:dyDescent="0.3">
      <c r="B664" s="22">
        <f>'Calculs T1a'!B664</f>
        <v>0</v>
      </c>
      <c r="C664" s="19" t="str">
        <f>'Calculs T1a'!C664</f>
        <v>x</v>
      </c>
      <c r="D664" s="19"/>
      <c r="E664" s="19"/>
      <c r="F664" s="19"/>
      <c r="G664" s="19"/>
      <c r="H664" s="19"/>
      <c r="I664" s="19"/>
      <c r="J664" s="30"/>
      <c r="K664" s="31"/>
      <c r="L664" s="31"/>
      <c r="M664" s="31"/>
      <c r="N664" s="45"/>
      <c r="V664" s="7"/>
      <c r="Y664" s="7"/>
    </row>
    <row r="665" spans="2:25" x14ac:dyDescent="0.3">
      <c r="B665" s="22">
        <f>'Calculs T1a'!B665</f>
        <v>0</v>
      </c>
      <c r="C665" s="19" t="str">
        <f>'Calculs T1a'!C665</f>
        <v>x</v>
      </c>
      <c r="D665" s="19"/>
      <c r="E665" s="19"/>
      <c r="F665" s="19"/>
      <c r="G665" s="19"/>
      <c r="H665" s="19"/>
      <c r="I665" s="19"/>
      <c r="J665" s="30"/>
      <c r="K665" s="31"/>
      <c r="L665" s="31"/>
      <c r="M665" s="31"/>
      <c r="N665" s="45"/>
      <c r="V665" s="7"/>
      <c r="Y665" s="7"/>
    </row>
    <row r="666" spans="2:25" x14ac:dyDescent="0.3">
      <c r="B666" s="22">
        <f>'Calculs T1a'!B666</f>
        <v>0</v>
      </c>
      <c r="C666" s="19" t="str">
        <f>'Calculs T1a'!C666</f>
        <v>x</v>
      </c>
      <c r="D666" s="19"/>
      <c r="E666" s="19"/>
      <c r="F666" s="19"/>
      <c r="G666" s="19"/>
      <c r="H666" s="19"/>
      <c r="I666" s="19"/>
      <c r="J666" s="30"/>
      <c r="K666" s="31"/>
      <c r="L666" s="31"/>
      <c r="M666" s="31"/>
      <c r="N666" s="45"/>
      <c r="V666" s="7"/>
      <c r="Y666" s="7"/>
    </row>
    <row r="667" spans="2:25" x14ac:dyDescent="0.3">
      <c r="B667" s="22">
        <f>'Calculs T1a'!B667</f>
        <v>0</v>
      </c>
      <c r="C667" s="19" t="str">
        <f>'Calculs T1a'!C667</f>
        <v>x</v>
      </c>
      <c r="D667" s="19"/>
      <c r="E667" s="19"/>
      <c r="F667" s="19"/>
      <c r="G667" s="19"/>
      <c r="H667" s="19"/>
      <c r="I667" s="19"/>
      <c r="J667" s="30"/>
      <c r="K667" s="31"/>
      <c r="L667" s="31"/>
      <c r="M667" s="31"/>
      <c r="N667" s="45"/>
      <c r="V667" s="7"/>
      <c r="Y667" s="7"/>
    </row>
    <row r="668" spans="2:25" x14ac:dyDescent="0.3">
      <c r="B668" s="22">
        <f>'Calculs T1a'!B668</f>
        <v>0</v>
      </c>
      <c r="C668" s="19" t="str">
        <f>'Calculs T1a'!C668</f>
        <v>x</v>
      </c>
      <c r="D668" s="19"/>
      <c r="E668" s="19"/>
      <c r="F668" s="19"/>
      <c r="G668" s="19"/>
      <c r="H668" s="19"/>
      <c r="I668" s="19"/>
      <c r="J668" s="30"/>
      <c r="K668" s="31"/>
      <c r="L668" s="31"/>
      <c r="M668" s="31"/>
      <c r="N668" s="45"/>
      <c r="V668" s="7"/>
      <c r="Y668" s="7"/>
    </row>
    <row r="669" spans="2:25" x14ac:dyDescent="0.3">
      <c r="B669" s="22">
        <f>'Calculs T1a'!B669</f>
        <v>0</v>
      </c>
      <c r="C669" s="19" t="str">
        <f>'Calculs T1a'!C669</f>
        <v>x</v>
      </c>
      <c r="D669" s="19"/>
      <c r="E669" s="19"/>
      <c r="F669" s="19"/>
      <c r="G669" s="19"/>
      <c r="H669" s="19"/>
      <c r="I669" s="19"/>
      <c r="J669" s="30"/>
      <c r="K669" s="31"/>
      <c r="L669" s="31"/>
      <c r="M669" s="31"/>
      <c r="N669" s="45"/>
      <c r="V669" s="7"/>
      <c r="Y669" s="7"/>
    </row>
    <row r="670" spans="2:25" x14ac:dyDescent="0.3">
      <c r="B670" s="22">
        <f>'Calculs T1a'!B670</f>
        <v>0</v>
      </c>
      <c r="C670" s="19" t="str">
        <f>'Calculs T1a'!C670</f>
        <v>x</v>
      </c>
      <c r="D670" s="19"/>
      <c r="E670" s="19"/>
      <c r="F670" s="19"/>
      <c r="G670" s="19"/>
      <c r="H670" s="19"/>
      <c r="I670" s="19"/>
      <c r="J670" s="30"/>
      <c r="K670" s="31"/>
      <c r="L670" s="31"/>
      <c r="M670" s="31"/>
      <c r="N670" s="45"/>
      <c r="V670" s="7"/>
      <c r="Y670" s="7"/>
    </row>
    <row r="671" spans="2:25" x14ac:dyDescent="0.3">
      <c r="B671" s="22">
        <f>'Calculs T1a'!B671</f>
        <v>0</v>
      </c>
      <c r="C671" s="19" t="str">
        <f>'Calculs T1a'!C671</f>
        <v>x</v>
      </c>
      <c r="D671" s="19"/>
      <c r="E671" s="19"/>
      <c r="F671" s="19"/>
      <c r="G671" s="19"/>
      <c r="H671" s="19"/>
      <c r="I671" s="19"/>
      <c r="J671" s="30"/>
      <c r="K671" s="31"/>
      <c r="L671" s="31"/>
      <c r="M671" s="31"/>
      <c r="N671" s="45"/>
      <c r="V671" s="7"/>
      <c r="Y671" s="7"/>
    </row>
    <row r="672" spans="2:25" x14ac:dyDescent="0.3">
      <c r="B672" s="22">
        <f>'Calculs T1a'!B672</f>
        <v>0</v>
      </c>
      <c r="C672" s="19" t="str">
        <f>'Calculs T1a'!C672</f>
        <v>x</v>
      </c>
      <c r="D672" s="19"/>
      <c r="E672" s="19"/>
      <c r="F672" s="19"/>
      <c r="G672" s="19"/>
      <c r="H672" s="19"/>
      <c r="I672" s="19"/>
      <c r="J672" s="30"/>
      <c r="K672" s="31"/>
      <c r="L672" s="31"/>
      <c r="M672" s="31"/>
      <c r="N672" s="45"/>
      <c r="V672" s="7"/>
      <c r="Y672" s="7"/>
    </row>
    <row r="673" spans="2:25" x14ac:dyDescent="0.3">
      <c r="B673" s="22">
        <f>'Calculs T1a'!B673</f>
        <v>0</v>
      </c>
      <c r="C673" s="19" t="str">
        <f>'Calculs T1a'!C673</f>
        <v>x</v>
      </c>
      <c r="D673" s="19"/>
      <c r="E673" s="19"/>
      <c r="F673" s="19"/>
      <c r="G673" s="19"/>
      <c r="H673" s="19"/>
      <c r="I673" s="19"/>
      <c r="J673" s="30"/>
      <c r="K673" s="31"/>
      <c r="L673" s="31"/>
      <c r="M673" s="31"/>
      <c r="N673" s="45"/>
      <c r="V673" s="7"/>
      <c r="Y673" s="7"/>
    </row>
    <row r="674" spans="2:25" x14ac:dyDescent="0.3">
      <c r="B674" s="22">
        <f>'Calculs T1a'!B674</f>
        <v>0</v>
      </c>
      <c r="C674" s="19" t="str">
        <f>'Calculs T1a'!C674</f>
        <v>x</v>
      </c>
      <c r="D674" s="19"/>
      <c r="E674" s="19"/>
      <c r="F674" s="19"/>
      <c r="G674" s="19"/>
      <c r="H674" s="19"/>
      <c r="I674" s="19"/>
      <c r="J674" s="30"/>
      <c r="K674" s="31"/>
      <c r="L674" s="31"/>
      <c r="M674" s="31"/>
      <c r="N674" s="45"/>
      <c r="V674" s="7"/>
      <c r="Y674" s="7"/>
    </row>
    <row r="675" spans="2:25" x14ac:dyDescent="0.3">
      <c r="B675" s="22">
        <f>'Calculs T1a'!B675</f>
        <v>0</v>
      </c>
      <c r="C675" s="19" t="str">
        <f>'Calculs T1a'!C675</f>
        <v>x</v>
      </c>
      <c r="D675" s="19"/>
      <c r="E675" s="19"/>
      <c r="F675" s="19"/>
      <c r="G675" s="19"/>
      <c r="H675" s="19"/>
      <c r="I675" s="19"/>
      <c r="J675" s="30"/>
      <c r="K675" s="31"/>
      <c r="L675" s="31"/>
      <c r="M675" s="31"/>
      <c r="N675" s="45"/>
      <c r="V675" s="7"/>
      <c r="Y675" s="7"/>
    </row>
    <row r="676" spans="2:25" x14ac:dyDescent="0.3">
      <c r="B676" s="22">
        <f>'Calculs T1a'!B676</f>
        <v>0</v>
      </c>
      <c r="C676" s="19" t="str">
        <f>'Calculs T1a'!C676</f>
        <v>x</v>
      </c>
      <c r="D676" s="19"/>
      <c r="E676" s="19"/>
      <c r="F676" s="19"/>
      <c r="G676" s="19"/>
      <c r="H676" s="19"/>
      <c r="I676" s="19"/>
      <c r="J676" s="30"/>
      <c r="K676" s="31"/>
      <c r="L676" s="31"/>
      <c r="M676" s="31"/>
      <c r="N676" s="45"/>
      <c r="V676" s="7"/>
      <c r="Y676" s="7"/>
    </row>
    <row r="677" spans="2:25" x14ac:dyDescent="0.3">
      <c r="B677" s="22">
        <f>'Calculs T1a'!B677</f>
        <v>0</v>
      </c>
      <c r="C677" s="19" t="str">
        <f>'Calculs T1a'!C677</f>
        <v>x</v>
      </c>
      <c r="D677" s="19"/>
      <c r="E677" s="19"/>
      <c r="F677" s="19"/>
      <c r="G677" s="19"/>
      <c r="H677" s="19"/>
      <c r="I677" s="19"/>
      <c r="J677" s="30"/>
      <c r="K677" s="31"/>
      <c r="L677" s="31"/>
      <c r="M677" s="31"/>
      <c r="N677" s="45"/>
      <c r="V677" s="7"/>
      <c r="Y677" s="7"/>
    </row>
    <row r="678" spans="2:25" x14ac:dyDescent="0.3">
      <c r="B678" s="22">
        <f>'Calculs T1a'!B678</f>
        <v>0</v>
      </c>
      <c r="C678" s="19" t="str">
        <f>'Calculs T1a'!C678</f>
        <v>x</v>
      </c>
      <c r="D678" s="19"/>
      <c r="E678" s="19"/>
      <c r="F678" s="19"/>
      <c r="G678" s="19"/>
      <c r="H678" s="19"/>
      <c r="I678" s="19"/>
      <c r="J678" s="30"/>
      <c r="K678" s="31"/>
      <c r="L678" s="31"/>
      <c r="M678" s="31"/>
      <c r="N678" s="45"/>
      <c r="V678" s="7"/>
      <c r="Y678" s="7"/>
    </row>
    <row r="679" spans="2:25" x14ac:dyDescent="0.3">
      <c r="B679" s="22">
        <f>'Calculs T1a'!B679</f>
        <v>0</v>
      </c>
      <c r="C679" s="19" t="str">
        <f>'Calculs T1a'!C679</f>
        <v>x</v>
      </c>
      <c r="D679" s="19"/>
      <c r="E679" s="19"/>
      <c r="F679" s="19"/>
      <c r="G679" s="19"/>
      <c r="H679" s="19"/>
      <c r="I679" s="19"/>
      <c r="J679" s="30"/>
      <c r="K679" s="31"/>
      <c r="L679" s="31"/>
      <c r="M679" s="31"/>
      <c r="N679" s="45"/>
      <c r="V679" s="7"/>
      <c r="Y679" s="7"/>
    </row>
    <row r="680" spans="2:25" x14ac:dyDescent="0.3">
      <c r="B680" s="22">
        <f>'Calculs T1a'!B680</f>
        <v>0</v>
      </c>
      <c r="C680" s="19" t="str">
        <f>'Calculs T1a'!C680</f>
        <v>x</v>
      </c>
      <c r="D680" s="19"/>
      <c r="E680" s="19"/>
      <c r="F680" s="19"/>
      <c r="G680" s="19"/>
      <c r="H680" s="19"/>
      <c r="I680" s="19"/>
      <c r="J680" s="30"/>
      <c r="K680" s="31"/>
      <c r="L680" s="31"/>
      <c r="M680" s="31"/>
      <c r="N680" s="45"/>
      <c r="V680" s="7"/>
      <c r="Y680" s="7"/>
    </row>
    <row r="681" spans="2:25" x14ac:dyDescent="0.3">
      <c r="B681" s="22">
        <f>'Calculs T1a'!B681</f>
        <v>0</v>
      </c>
      <c r="C681" s="19" t="str">
        <f>'Calculs T1a'!C681</f>
        <v>x</v>
      </c>
      <c r="D681" s="19"/>
      <c r="E681" s="19"/>
      <c r="F681" s="19"/>
      <c r="G681" s="19"/>
      <c r="H681" s="19"/>
      <c r="I681" s="19"/>
      <c r="J681" s="30"/>
      <c r="K681" s="31"/>
      <c r="L681" s="31"/>
      <c r="M681" s="31"/>
      <c r="N681" s="45"/>
      <c r="V681" s="7"/>
      <c r="Y681" s="7"/>
    </row>
    <row r="682" spans="2:25" x14ac:dyDescent="0.3">
      <c r="B682" s="22">
        <f>'Calculs T1a'!B682</f>
        <v>0</v>
      </c>
      <c r="C682" s="19" t="str">
        <f>'Calculs T1a'!C682</f>
        <v>x</v>
      </c>
      <c r="D682" s="19"/>
      <c r="E682" s="19"/>
      <c r="F682" s="19"/>
      <c r="G682" s="19"/>
      <c r="H682" s="19"/>
      <c r="I682" s="19"/>
      <c r="J682" s="30"/>
      <c r="K682" s="31"/>
      <c r="L682" s="31"/>
      <c r="M682" s="31"/>
      <c r="N682" s="45"/>
      <c r="V682" s="7"/>
      <c r="Y682" s="7"/>
    </row>
    <row r="683" spans="2:25" x14ac:dyDescent="0.3">
      <c r="B683" s="22">
        <f>'Calculs T1a'!B683</f>
        <v>0</v>
      </c>
      <c r="C683" s="19" t="str">
        <f>'Calculs T1a'!C683</f>
        <v>x</v>
      </c>
      <c r="D683" s="19"/>
      <c r="E683" s="19"/>
      <c r="F683" s="19"/>
      <c r="G683" s="19"/>
      <c r="H683" s="19"/>
      <c r="I683" s="19"/>
      <c r="J683" s="30"/>
      <c r="K683" s="31"/>
      <c r="L683" s="31"/>
      <c r="M683" s="31"/>
      <c r="N683" s="45"/>
      <c r="V683" s="7"/>
      <c r="Y683" s="7"/>
    </row>
    <row r="684" spans="2:25" x14ac:dyDescent="0.3">
      <c r="B684" s="22">
        <f>'Calculs T1a'!B684</f>
        <v>0</v>
      </c>
      <c r="C684" s="19" t="str">
        <f>'Calculs T1a'!C684</f>
        <v>x</v>
      </c>
      <c r="D684" s="19"/>
      <c r="E684" s="19"/>
      <c r="F684" s="19"/>
      <c r="G684" s="19"/>
      <c r="H684" s="19"/>
      <c r="I684" s="19"/>
      <c r="J684" s="30"/>
      <c r="K684" s="31"/>
      <c r="L684" s="31"/>
      <c r="M684" s="31"/>
      <c r="N684" s="45"/>
      <c r="V684" s="7"/>
      <c r="Y684" s="7"/>
    </row>
    <row r="685" spans="2:25" x14ac:dyDescent="0.3">
      <c r="B685" s="22">
        <f>'Calculs T1a'!B685</f>
        <v>0</v>
      </c>
      <c r="C685" s="19" t="str">
        <f>'Calculs T1a'!C685</f>
        <v>x</v>
      </c>
      <c r="D685" s="19"/>
      <c r="E685" s="19"/>
      <c r="F685" s="19"/>
      <c r="G685" s="19"/>
      <c r="H685" s="19"/>
      <c r="I685" s="19"/>
      <c r="J685" s="30"/>
      <c r="K685" s="31"/>
      <c r="L685" s="31"/>
      <c r="M685" s="31"/>
      <c r="N685" s="45"/>
      <c r="V685" s="7"/>
      <c r="Y685" s="7"/>
    </row>
    <row r="686" spans="2:25" x14ac:dyDescent="0.3">
      <c r="B686" s="22">
        <f>'Calculs T1a'!B686</f>
        <v>0</v>
      </c>
      <c r="C686" s="19" t="str">
        <f>'Calculs T1a'!C686</f>
        <v>x</v>
      </c>
      <c r="D686" s="19"/>
      <c r="E686" s="19"/>
      <c r="F686" s="19"/>
      <c r="G686" s="19"/>
      <c r="H686" s="19"/>
      <c r="I686" s="19"/>
      <c r="J686" s="30"/>
      <c r="K686" s="31"/>
      <c r="L686" s="31"/>
      <c r="M686" s="31"/>
      <c r="N686" s="45"/>
      <c r="V686" s="7"/>
      <c r="Y686" s="7"/>
    </row>
    <row r="687" spans="2:25" x14ac:dyDescent="0.3">
      <c r="B687" s="22">
        <f>'Calculs T1a'!B687</f>
        <v>0</v>
      </c>
      <c r="C687" s="19" t="str">
        <f>'Calculs T1a'!C687</f>
        <v>x</v>
      </c>
      <c r="D687" s="19"/>
      <c r="E687" s="19"/>
      <c r="F687" s="19"/>
      <c r="G687" s="19"/>
      <c r="H687" s="19"/>
      <c r="I687" s="19"/>
      <c r="J687" s="30"/>
      <c r="K687" s="31"/>
      <c r="L687" s="31"/>
      <c r="M687" s="31"/>
      <c r="N687" s="45"/>
      <c r="V687" s="7"/>
      <c r="Y687" s="7"/>
    </row>
    <row r="688" spans="2:25" x14ac:dyDescent="0.3">
      <c r="B688" s="22">
        <f>'Calculs T1a'!B688</f>
        <v>0</v>
      </c>
      <c r="C688" s="19" t="str">
        <f>'Calculs T1a'!C688</f>
        <v>x</v>
      </c>
      <c r="D688" s="19"/>
      <c r="E688" s="19"/>
      <c r="F688" s="19"/>
      <c r="G688" s="19"/>
      <c r="H688" s="19"/>
      <c r="I688" s="19"/>
      <c r="J688" s="30"/>
      <c r="K688" s="31"/>
      <c r="L688" s="31"/>
      <c r="M688" s="31"/>
      <c r="N688" s="45"/>
      <c r="V688" s="7"/>
      <c r="Y688" s="7"/>
    </row>
    <row r="689" spans="2:25" x14ac:dyDescent="0.3">
      <c r="B689" s="22">
        <f>'Calculs T1a'!B689</f>
        <v>0</v>
      </c>
      <c r="C689" s="19" t="str">
        <f>'Calculs T1a'!C689</f>
        <v>x</v>
      </c>
      <c r="D689" s="19"/>
      <c r="E689" s="19"/>
      <c r="F689" s="19"/>
      <c r="G689" s="19"/>
      <c r="H689" s="19"/>
      <c r="I689" s="19"/>
      <c r="J689" s="30"/>
      <c r="K689" s="31"/>
      <c r="L689" s="31"/>
      <c r="M689" s="31"/>
      <c r="N689" s="45"/>
      <c r="V689" s="7"/>
      <c r="Y689" s="7"/>
    </row>
    <row r="690" spans="2:25" x14ac:dyDescent="0.3">
      <c r="B690" s="22">
        <f>'Calculs T1a'!B690</f>
        <v>0</v>
      </c>
      <c r="C690" s="19" t="str">
        <f>'Calculs T1a'!C690</f>
        <v>x</v>
      </c>
      <c r="D690" s="19"/>
      <c r="E690" s="19"/>
      <c r="F690" s="19"/>
      <c r="G690" s="19"/>
      <c r="H690" s="19"/>
      <c r="I690" s="19"/>
      <c r="J690" s="30"/>
      <c r="K690" s="31"/>
      <c r="L690" s="31"/>
      <c r="M690" s="31"/>
      <c r="N690" s="45"/>
      <c r="V690" s="7"/>
      <c r="Y690" s="7"/>
    </row>
    <row r="691" spans="2:25" x14ac:dyDescent="0.3">
      <c r="B691" s="22">
        <f>'Calculs T1a'!B691</f>
        <v>0</v>
      </c>
      <c r="C691" s="19" t="str">
        <f>'Calculs T1a'!C691</f>
        <v>x</v>
      </c>
      <c r="D691" s="19"/>
      <c r="E691" s="19"/>
      <c r="F691" s="19"/>
      <c r="G691" s="19"/>
      <c r="H691" s="19"/>
      <c r="I691" s="19"/>
      <c r="J691" s="30"/>
      <c r="K691" s="31"/>
      <c r="L691" s="31"/>
      <c r="M691" s="31"/>
      <c r="N691" s="45"/>
      <c r="V691" s="7"/>
      <c r="Y691" s="7"/>
    </row>
    <row r="692" spans="2:25" x14ac:dyDescent="0.3">
      <c r="B692" s="22">
        <f>'Calculs T1a'!B692</f>
        <v>0</v>
      </c>
      <c r="C692" s="19" t="str">
        <f>'Calculs T1a'!C692</f>
        <v>x</v>
      </c>
      <c r="D692" s="19"/>
      <c r="E692" s="19"/>
      <c r="F692" s="19"/>
      <c r="G692" s="19"/>
      <c r="H692" s="19"/>
      <c r="I692" s="19"/>
      <c r="J692" s="30"/>
      <c r="K692" s="31"/>
      <c r="L692" s="31"/>
      <c r="M692" s="31"/>
      <c r="N692" s="45"/>
      <c r="V692" s="7"/>
      <c r="Y692" s="7"/>
    </row>
    <row r="693" spans="2:25" x14ac:dyDescent="0.3">
      <c r="B693" s="22">
        <f>'Calculs T1a'!B693</f>
        <v>0</v>
      </c>
      <c r="C693" s="19" t="str">
        <f>'Calculs T1a'!C693</f>
        <v>x</v>
      </c>
      <c r="D693" s="19"/>
      <c r="E693" s="19"/>
      <c r="F693" s="19"/>
      <c r="G693" s="19"/>
      <c r="H693" s="19"/>
      <c r="I693" s="19"/>
      <c r="J693" s="30"/>
      <c r="K693" s="31"/>
      <c r="L693" s="31"/>
      <c r="M693" s="31"/>
      <c r="N693" s="45"/>
      <c r="V693" s="7"/>
      <c r="Y693" s="7"/>
    </row>
    <row r="694" spans="2:25" x14ac:dyDescent="0.3">
      <c r="B694" s="22">
        <f>'Calculs T1a'!B694</f>
        <v>0</v>
      </c>
      <c r="C694" s="19" t="str">
        <f>'Calculs T1a'!C694</f>
        <v>x</v>
      </c>
      <c r="D694" s="19"/>
      <c r="E694" s="19"/>
      <c r="F694" s="19"/>
      <c r="G694" s="19"/>
      <c r="H694" s="19"/>
      <c r="I694" s="19"/>
      <c r="J694" s="30"/>
      <c r="K694" s="31"/>
      <c r="L694" s="31"/>
      <c r="M694" s="31"/>
      <c r="N694" s="45"/>
      <c r="V694" s="7"/>
      <c r="Y694" s="7"/>
    </row>
    <row r="695" spans="2:25" x14ac:dyDescent="0.3">
      <c r="B695" s="22">
        <f>'Calculs T1a'!B695</f>
        <v>0</v>
      </c>
      <c r="C695" s="19" t="str">
        <f>'Calculs T1a'!C695</f>
        <v>x</v>
      </c>
      <c r="D695" s="19"/>
      <c r="E695" s="19"/>
      <c r="F695" s="19"/>
      <c r="G695" s="19"/>
      <c r="H695" s="19"/>
      <c r="I695" s="19"/>
      <c r="J695" s="30"/>
      <c r="K695" s="31"/>
      <c r="L695" s="31"/>
      <c r="M695" s="31"/>
      <c r="N695" s="45"/>
      <c r="V695" s="7"/>
      <c r="Y695" s="7"/>
    </row>
    <row r="696" spans="2:25" x14ac:dyDescent="0.3">
      <c r="B696" s="22">
        <f>'Calculs T1a'!B696</f>
        <v>0</v>
      </c>
      <c r="C696" s="19" t="str">
        <f>'Calculs T1a'!C696</f>
        <v>x</v>
      </c>
      <c r="D696" s="19"/>
      <c r="E696" s="19"/>
      <c r="F696" s="19"/>
      <c r="G696" s="19"/>
      <c r="H696" s="19"/>
      <c r="I696" s="19"/>
      <c r="J696" s="30"/>
      <c r="K696" s="31"/>
      <c r="L696" s="31"/>
      <c r="M696" s="31"/>
      <c r="N696" s="45"/>
      <c r="V696" s="7"/>
      <c r="Y696" s="7"/>
    </row>
    <row r="697" spans="2:25" x14ac:dyDescent="0.3">
      <c r="B697" s="22">
        <f>'Calculs T1a'!B697</f>
        <v>0</v>
      </c>
      <c r="C697" s="19" t="str">
        <f>'Calculs T1a'!C697</f>
        <v>x</v>
      </c>
      <c r="D697" s="19"/>
      <c r="E697" s="19"/>
      <c r="F697" s="19"/>
      <c r="G697" s="19"/>
      <c r="H697" s="19"/>
      <c r="I697" s="19"/>
      <c r="J697" s="30"/>
      <c r="K697" s="31"/>
      <c r="L697" s="31"/>
      <c r="M697" s="31"/>
      <c r="N697" s="45"/>
      <c r="V697" s="7"/>
      <c r="Y697" s="7"/>
    </row>
    <row r="698" spans="2:25" x14ac:dyDescent="0.3">
      <c r="B698" s="22">
        <f>'Calculs T1a'!B698</f>
        <v>0</v>
      </c>
      <c r="C698" s="19" t="str">
        <f>'Calculs T1a'!C698</f>
        <v>x</v>
      </c>
      <c r="D698" s="19"/>
      <c r="E698" s="19"/>
      <c r="F698" s="19"/>
      <c r="G698" s="19"/>
      <c r="H698" s="19"/>
      <c r="I698" s="19"/>
      <c r="J698" s="30"/>
      <c r="K698" s="31"/>
      <c r="L698" s="31"/>
      <c r="M698" s="31"/>
      <c r="N698" s="45"/>
      <c r="V698" s="7"/>
      <c r="Y698" s="7"/>
    </row>
    <row r="699" spans="2:25" x14ac:dyDescent="0.3">
      <c r="B699" s="22">
        <f>'Calculs T1a'!B699</f>
        <v>0</v>
      </c>
      <c r="C699" s="19" t="str">
        <f>'Calculs T1a'!C699</f>
        <v>x</v>
      </c>
      <c r="D699" s="19"/>
      <c r="E699" s="19"/>
      <c r="F699" s="19"/>
      <c r="G699" s="19"/>
      <c r="H699" s="19"/>
      <c r="I699" s="19"/>
      <c r="J699" s="30"/>
      <c r="K699" s="31"/>
      <c r="L699" s="31"/>
      <c r="M699" s="31"/>
      <c r="N699" s="45"/>
      <c r="V699" s="7"/>
      <c r="Y699" s="7"/>
    </row>
    <row r="700" spans="2:25" x14ac:dyDescent="0.3">
      <c r="B700" s="22">
        <f>'Calculs T1a'!B700</f>
        <v>0</v>
      </c>
      <c r="C700" s="19" t="str">
        <f>'Calculs T1a'!C700</f>
        <v>x</v>
      </c>
      <c r="D700" s="19"/>
      <c r="E700" s="19"/>
      <c r="F700" s="19"/>
      <c r="G700" s="19"/>
      <c r="H700" s="19"/>
      <c r="I700" s="19"/>
      <c r="J700" s="30"/>
      <c r="K700" s="31"/>
      <c r="L700" s="31"/>
      <c r="M700" s="31"/>
      <c r="N700" s="45"/>
      <c r="V700" s="7"/>
      <c r="Y700" s="7"/>
    </row>
    <row r="701" spans="2:25" x14ac:dyDescent="0.3">
      <c r="B701" s="22">
        <f>'Calculs T1a'!B701</f>
        <v>0</v>
      </c>
      <c r="C701" s="19" t="str">
        <f>'Calculs T1a'!C701</f>
        <v>x</v>
      </c>
      <c r="D701" s="19"/>
      <c r="E701" s="19"/>
      <c r="F701" s="19"/>
      <c r="G701" s="19"/>
      <c r="H701" s="19"/>
      <c r="I701" s="19"/>
      <c r="J701" s="30"/>
      <c r="K701" s="31"/>
      <c r="L701" s="31"/>
      <c r="M701" s="31"/>
      <c r="N701" s="45"/>
      <c r="V701" s="7"/>
      <c r="Y701" s="7"/>
    </row>
    <row r="702" spans="2:25" x14ac:dyDescent="0.3">
      <c r="B702" s="22">
        <f>'Calculs T1a'!B702</f>
        <v>0</v>
      </c>
      <c r="C702" s="19" t="str">
        <f>'Calculs T1a'!C702</f>
        <v>x</v>
      </c>
      <c r="D702" s="19"/>
      <c r="E702" s="19"/>
      <c r="F702" s="19"/>
      <c r="G702" s="19"/>
      <c r="H702" s="19"/>
      <c r="I702" s="19"/>
      <c r="J702" s="30"/>
      <c r="K702" s="31"/>
      <c r="L702" s="31"/>
      <c r="M702" s="31"/>
      <c r="N702" s="45"/>
      <c r="V702" s="7"/>
      <c r="Y702" s="7"/>
    </row>
    <row r="703" spans="2:25" x14ac:dyDescent="0.3">
      <c r="B703" s="22">
        <f>'Calculs T1a'!B703</f>
        <v>0</v>
      </c>
      <c r="C703" s="19" t="str">
        <f>'Calculs T1a'!C703</f>
        <v>x</v>
      </c>
      <c r="D703" s="19"/>
      <c r="E703" s="19"/>
      <c r="F703" s="19"/>
      <c r="G703" s="19"/>
      <c r="H703" s="19"/>
      <c r="I703" s="19"/>
      <c r="J703" s="30"/>
      <c r="K703" s="31"/>
      <c r="L703" s="31"/>
      <c r="M703" s="31"/>
      <c r="N703" s="45"/>
      <c r="V703" s="7"/>
      <c r="Y703" s="7"/>
    </row>
    <row r="704" spans="2:25" x14ac:dyDescent="0.3">
      <c r="B704" s="22">
        <f>'Calculs T1a'!B704</f>
        <v>0</v>
      </c>
      <c r="C704" s="19" t="str">
        <f>'Calculs T1a'!C704</f>
        <v>x</v>
      </c>
      <c r="D704" s="19"/>
      <c r="E704" s="19"/>
      <c r="F704" s="19"/>
      <c r="G704" s="19"/>
      <c r="H704" s="19"/>
      <c r="I704" s="19"/>
      <c r="J704" s="30"/>
      <c r="K704" s="31"/>
      <c r="L704" s="31"/>
      <c r="M704" s="31"/>
      <c r="N704" s="45"/>
      <c r="V704" s="7"/>
      <c r="Y704" s="7"/>
    </row>
    <row r="705" spans="2:25" x14ac:dyDescent="0.3">
      <c r="B705" s="22">
        <f>'Calculs T1a'!B705</f>
        <v>0</v>
      </c>
      <c r="C705" s="19" t="str">
        <f>'Calculs T1a'!C705</f>
        <v>x</v>
      </c>
      <c r="D705" s="19"/>
      <c r="E705" s="19"/>
      <c r="F705" s="19"/>
      <c r="G705" s="19"/>
      <c r="H705" s="19"/>
      <c r="I705" s="19"/>
      <c r="J705" s="30"/>
      <c r="K705" s="31"/>
      <c r="L705" s="31"/>
      <c r="M705" s="31"/>
      <c r="N705" s="45"/>
      <c r="V705" s="7"/>
      <c r="Y705" s="7"/>
    </row>
    <row r="706" spans="2:25" x14ac:dyDescent="0.3">
      <c r="B706" s="22">
        <f>'Calculs T1a'!B706</f>
        <v>0</v>
      </c>
      <c r="C706" s="19" t="str">
        <f>'Calculs T1a'!C706</f>
        <v>x</v>
      </c>
      <c r="D706" s="19"/>
      <c r="E706" s="19"/>
      <c r="F706" s="19"/>
      <c r="G706" s="19"/>
      <c r="H706" s="19"/>
      <c r="I706" s="19"/>
      <c r="J706" s="30"/>
      <c r="K706" s="31"/>
      <c r="L706" s="31"/>
      <c r="M706" s="31"/>
      <c r="N706" s="45"/>
      <c r="V706" s="7"/>
      <c r="Y706" s="7"/>
    </row>
    <row r="707" spans="2:25" x14ac:dyDescent="0.3">
      <c r="B707" s="22">
        <f>'Calculs T1a'!B707</f>
        <v>0</v>
      </c>
      <c r="C707" s="19" t="str">
        <f>'Calculs T1a'!C707</f>
        <v>x</v>
      </c>
      <c r="D707" s="19"/>
      <c r="E707" s="19"/>
      <c r="F707" s="19"/>
      <c r="G707" s="19"/>
      <c r="H707" s="19"/>
      <c r="I707" s="19"/>
      <c r="J707" s="30"/>
      <c r="K707" s="31"/>
      <c r="L707" s="31"/>
      <c r="M707" s="31"/>
      <c r="N707" s="45"/>
      <c r="V707" s="7"/>
      <c r="Y707" s="7"/>
    </row>
    <row r="708" spans="2:25" x14ac:dyDescent="0.3">
      <c r="B708" s="22">
        <f>'Calculs T1a'!B708</f>
        <v>0</v>
      </c>
      <c r="C708" s="19" t="str">
        <f>'Calculs T1a'!C708</f>
        <v>x</v>
      </c>
      <c r="D708" s="19"/>
      <c r="E708" s="19"/>
      <c r="F708" s="19"/>
      <c r="G708" s="19"/>
      <c r="H708" s="19"/>
      <c r="I708" s="19"/>
      <c r="J708" s="30"/>
      <c r="K708" s="31"/>
      <c r="L708" s="31"/>
      <c r="M708" s="31"/>
      <c r="N708" s="45"/>
      <c r="V708" s="7"/>
      <c r="Y708" s="7"/>
    </row>
    <row r="709" spans="2:25" x14ac:dyDescent="0.3">
      <c r="B709" s="22">
        <f>'Calculs T1a'!B709</f>
        <v>0</v>
      </c>
      <c r="C709" s="19" t="str">
        <f>'Calculs T1a'!C709</f>
        <v>x</v>
      </c>
      <c r="D709" s="19"/>
      <c r="E709" s="19"/>
      <c r="F709" s="19"/>
      <c r="G709" s="19"/>
      <c r="H709" s="19"/>
      <c r="I709" s="19"/>
      <c r="J709" s="30"/>
      <c r="K709" s="31"/>
      <c r="L709" s="31"/>
      <c r="M709" s="31"/>
      <c r="N709" s="45"/>
      <c r="V709" s="7"/>
      <c r="Y709" s="7"/>
    </row>
    <row r="710" spans="2:25" x14ac:dyDescent="0.3">
      <c r="B710" s="22">
        <f>'Calculs T1a'!B710</f>
        <v>0</v>
      </c>
      <c r="C710" s="19" t="str">
        <f>'Calculs T1a'!C710</f>
        <v>x</v>
      </c>
      <c r="D710" s="19"/>
      <c r="E710" s="19"/>
      <c r="F710" s="19"/>
      <c r="G710" s="19"/>
      <c r="H710" s="19"/>
      <c r="I710" s="19"/>
      <c r="J710" s="30"/>
      <c r="K710" s="31"/>
      <c r="L710" s="31"/>
      <c r="M710" s="31"/>
      <c r="N710" s="45"/>
      <c r="V710" s="7"/>
      <c r="Y710" s="7"/>
    </row>
    <row r="711" spans="2:25" x14ac:dyDescent="0.3">
      <c r="B711" s="22">
        <f>'Calculs T1a'!B711</f>
        <v>0</v>
      </c>
      <c r="C711" s="19" t="str">
        <f>'Calculs T1a'!C711</f>
        <v>x</v>
      </c>
      <c r="D711" s="19"/>
      <c r="E711" s="19"/>
      <c r="F711" s="19"/>
      <c r="G711" s="19"/>
      <c r="H711" s="19"/>
      <c r="I711" s="19"/>
      <c r="J711" s="30"/>
      <c r="K711" s="31"/>
      <c r="L711" s="31"/>
      <c r="M711" s="31"/>
      <c r="N711" s="45"/>
      <c r="V711" s="7"/>
      <c r="Y711" s="7"/>
    </row>
    <row r="712" spans="2:25" x14ac:dyDescent="0.3">
      <c r="B712" s="22">
        <f>'Calculs T1a'!B712</f>
        <v>0</v>
      </c>
      <c r="C712" s="19" t="str">
        <f>'Calculs T1a'!C712</f>
        <v>x</v>
      </c>
      <c r="D712" s="19"/>
      <c r="E712" s="19"/>
      <c r="F712" s="19"/>
      <c r="G712" s="19"/>
      <c r="H712" s="19"/>
      <c r="I712" s="19"/>
      <c r="J712" s="30"/>
      <c r="K712" s="31"/>
      <c r="L712" s="31"/>
      <c r="M712" s="31"/>
      <c r="N712" s="45"/>
      <c r="V712" s="7"/>
      <c r="Y712" s="7"/>
    </row>
    <row r="713" spans="2:25" x14ac:dyDescent="0.3">
      <c r="B713" s="22">
        <f>'Calculs T1a'!B713</f>
        <v>0</v>
      </c>
      <c r="C713" s="19" t="str">
        <f>'Calculs T1a'!C713</f>
        <v>x</v>
      </c>
      <c r="D713" s="19"/>
      <c r="E713" s="19"/>
      <c r="F713" s="19"/>
      <c r="G713" s="19"/>
      <c r="H713" s="19"/>
      <c r="I713" s="19"/>
      <c r="J713" s="30"/>
      <c r="K713" s="31"/>
      <c r="L713" s="31"/>
      <c r="M713" s="31"/>
      <c r="N713" s="45"/>
      <c r="V713" s="7"/>
      <c r="Y713" s="7"/>
    </row>
    <row r="714" spans="2:25" x14ac:dyDescent="0.3">
      <c r="B714" s="22">
        <f>'Calculs T1a'!B714</f>
        <v>0</v>
      </c>
      <c r="C714" s="19" t="str">
        <f>'Calculs T1a'!C714</f>
        <v>x</v>
      </c>
      <c r="D714" s="19"/>
      <c r="E714" s="19"/>
      <c r="F714" s="19"/>
      <c r="G714" s="19"/>
      <c r="H714" s="19"/>
      <c r="I714" s="19"/>
      <c r="J714" s="30"/>
      <c r="K714" s="31"/>
      <c r="L714" s="31"/>
      <c r="M714" s="31"/>
      <c r="N714" s="45"/>
      <c r="V714" s="7"/>
      <c r="Y714" s="7"/>
    </row>
    <row r="715" spans="2:25" x14ac:dyDescent="0.3">
      <c r="B715" s="22">
        <f>'Calculs T1a'!B715</f>
        <v>0</v>
      </c>
      <c r="C715" s="19" t="str">
        <f>'Calculs T1a'!C715</f>
        <v>x</v>
      </c>
      <c r="D715" s="19"/>
      <c r="E715" s="19"/>
      <c r="F715" s="19"/>
      <c r="G715" s="19"/>
      <c r="H715" s="19"/>
      <c r="I715" s="19"/>
      <c r="J715" s="30"/>
      <c r="K715" s="31"/>
      <c r="L715" s="31"/>
      <c r="M715" s="31"/>
      <c r="N715" s="45"/>
      <c r="V715" s="7"/>
      <c r="Y715" s="7"/>
    </row>
    <row r="716" spans="2:25" x14ac:dyDescent="0.3">
      <c r="B716" s="22">
        <f>'Calculs T1a'!B716</f>
        <v>0</v>
      </c>
      <c r="C716" s="19" t="str">
        <f>'Calculs T1a'!C716</f>
        <v>x</v>
      </c>
      <c r="D716" s="19"/>
      <c r="E716" s="19"/>
      <c r="F716" s="19"/>
      <c r="G716" s="19"/>
      <c r="H716" s="19"/>
      <c r="I716" s="19"/>
      <c r="J716" s="30"/>
      <c r="K716" s="31"/>
      <c r="L716" s="31"/>
      <c r="M716" s="31"/>
      <c r="N716" s="45"/>
      <c r="V716" s="7"/>
      <c r="Y716" s="7"/>
    </row>
    <row r="717" spans="2:25" x14ac:dyDescent="0.3">
      <c r="B717" s="22">
        <f>'Calculs T1a'!B717</f>
        <v>0</v>
      </c>
      <c r="C717" s="19" t="str">
        <f>'Calculs T1a'!C717</f>
        <v>x</v>
      </c>
      <c r="D717" s="19"/>
      <c r="E717" s="19"/>
      <c r="F717" s="19"/>
      <c r="G717" s="19"/>
      <c r="H717" s="19"/>
      <c r="I717" s="19"/>
      <c r="J717" s="30"/>
      <c r="K717" s="31"/>
      <c r="L717" s="31"/>
      <c r="M717" s="31"/>
      <c r="N717" s="45"/>
      <c r="V717" s="7"/>
      <c r="Y717" s="7"/>
    </row>
    <row r="718" spans="2:25" x14ac:dyDescent="0.3">
      <c r="B718" s="22">
        <f>'Calculs T1a'!B718</f>
        <v>0</v>
      </c>
      <c r="C718" s="19" t="str">
        <f>'Calculs T1a'!C718</f>
        <v>x</v>
      </c>
      <c r="D718" s="19"/>
      <c r="E718" s="19"/>
      <c r="F718" s="19"/>
      <c r="G718" s="19"/>
      <c r="H718" s="19"/>
      <c r="I718" s="19"/>
      <c r="J718" s="30"/>
      <c r="K718" s="31"/>
      <c r="L718" s="31"/>
      <c r="M718" s="31"/>
      <c r="N718" s="45"/>
      <c r="V718" s="7"/>
      <c r="Y718" s="7"/>
    </row>
    <row r="719" spans="2:25" x14ac:dyDescent="0.3">
      <c r="B719" s="22">
        <f>'Calculs T1a'!B719</f>
        <v>0</v>
      </c>
      <c r="C719" s="19" t="str">
        <f>'Calculs T1a'!C719</f>
        <v>x</v>
      </c>
      <c r="D719" s="19"/>
      <c r="E719" s="19"/>
      <c r="F719" s="19"/>
      <c r="G719" s="19"/>
      <c r="H719" s="19"/>
      <c r="I719" s="19"/>
      <c r="J719" s="30"/>
      <c r="K719" s="31"/>
      <c r="L719" s="31"/>
      <c r="M719" s="31"/>
      <c r="N719" s="45"/>
      <c r="V719" s="7"/>
      <c r="Y719" s="7"/>
    </row>
    <row r="720" spans="2:25" x14ac:dyDescent="0.3">
      <c r="B720" s="22">
        <f>'Calculs T1a'!B720</f>
        <v>0</v>
      </c>
      <c r="C720" s="19" t="str">
        <f>'Calculs T1a'!C720</f>
        <v>x</v>
      </c>
      <c r="D720" s="19"/>
      <c r="E720" s="19"/>
      <c r="F720" s="19"/>
      <c r="G720" s="19"/>
      <c r="H720" s="19"/>
      <c r="I720" s="19"/>
      <c r="J720" s="30"/>
      <c r="K720" s="31"/>
      <c r="L720" s="31"/>
      <c r="M720" s="31"/>
      <c r="N720" s="45"/>
      <c r="V720" s="7"/>
      <c r="Y720" s="7"/>
    </row>
    <row r="721" spans="2:25" x14ac:dyDescent="0.3">
      <c r="B721" s="22">
        <f>'Calculs T1a'!B721</f>
        <v>0</v>
      </c>
      <c r="C721" s="19" t="str">
        <f>'Calculs T1a'!C721</f>
        <v>x</v>
      </c>
      <c r="D721" s="19"/>
      <c r="E721" s="19"/>
      <c r="F721" s="19"/>
      <c r="G721" s="19"/>
      <c r="H721" s="19"/>
      <c r="I721" s="19"/>
      <c r="J721" s="30"/>
      <c r="K721" s="31"/>
      <c r="L721" s="31"/>
      <c r="M721" s="31"/>
      <c r="N721" s="45"/>
      <c r="V721" s="7"/>
      <c r="Y721" s="7"/>
    </row>
    <row r="722" spans="2:25" x14ac:dyDescent="0.3">
      <c r="B722" s="22">
        <f>'Calculs T1a'!B722</f>
        <v>0</v>
      </c>
      <c r="C722" s="19" t="str">
        <f>'Calculs T1a'!C722</f>
        <v>x</v>
      </c>
      <c r="D722" s="19"/>
      <c r="E722" s="19"/>
      <c r="F722" s="19"/>
      <c r="G722" s="19"/>
      <c r="H722" s="19"/>
      <c r="I722" s="19"/>
      <c r="J722" s="30"/>
      <c r="K722" s="31"/>
      <c r="L722" s="31"/>
      <c r="M722" s="31"/>
      <c r="N722" s="45"/>
      <c r="V722" s="7"/>
      <c r="Y722" s="7"/>
    </row>
    <row r="723" spans="2:25" x14ac:dyDescent="0.3">
      <c r="B723" s="22">
        <f>'Calculs T1a'!B723</f>
        <v>0</v>
      </c>
      <c r="C723" s="19" t="str">
        <f>'Calculs T1a'!C723</f>
        <v>x</v>
      </c>
      <c r="D723" s="19"/>
      <c r="E723" s="19"/>
      <c r="F723" s="19"/>
      <c r="G723" s="19"/>
      <c r="H723" s="19"/>
      <c r="I723" s="19"/>
      <c r="J723" s="30"/>
      <c r="K723" s="31"/>
      <c r="L723" s="31"/>
      <c r="M723" s="31"/>
      <c r="N723" s="45"/>
      <c r="V723" s="7"/>
      <c r="Y723" s="7"/>
    </row>
    <row r="724" spans="2:25" x14ac:dyDescent="0.3">
      <c r="B724" s="22">
        <f>'Calculs T1a'!B724</f>
        <v>0</v>
      </c>
      <c r="C724" s="19" t="str">
        <f>'Calculs T1a'!C724</f>
        <v>x</v>
      </c>
      <c r="D724" s="19"/>
      <c r="E724" s="19"/>
      <c r="F724" s="19"/>
      <c r="G724" s="19"/>
      <c r="H724" s="19"/>
      <c r="I724" s="19"/>
      <c r="J724" s="30"/>
      <c r="K724" s="31"/>
      <c r="L724" s="31"/>
      <c r="M724" s="31"/>
      <c r="N724" s="45"/>
      <c r="V724" s="7"/>
      <c r="Y724" s="7"/>
    </row>
    <row r="725" spans="2:25" x14ac:dyDescent="0.3">
      <c r="B725" s="22">
        <f>'Calculs T1a'!B725</f>
        <v>0</v>
      </c>
      <c r="C725" s="19" t="str">
        <f>'Calculs T1a'!C725</f>
        <v>x</v>
      </c>
      <c r="D725" s="19"/>
      <c r="E725" s="19"/>
      <c r="F725" s="19"/>
      <c r="G725" s="19"/>
      <c r="H725" s="19"/>
      <c r="I725" s="19"/>
      <c r="J725" s="30"/>
      <c r="K725" s="31"/>
      <c r="L725" s="31"/>
      <c r="M725" s="31"/>
      <c r="N725" s="45"/>
      <c r="V725" s="7"/>
      <c r="Y725" s="7"/>
    </row>
    <row r="726" spans="2:25" x14ac:dyDescent="0.3">
      <c r="B726" s="22">
        <f>'Calculs T1a'!B726</f>
        <v>0</v>
      </c>
      <c r="C726" s="19" t="str">
        <f>'Calculs T1a'!C726</f>
        <v>x</v>
      </c>
      <c r="D726" s="19"/>
      <c r="E726" s="19"/>
      <c r="F726" s="19"/>
      <c r="G726" s="19"/>
      <c r="H726" s="19"/>
      <c r="I726" s="19"/>
      <c r="J726" s="30"/>
      <c r="K726" s="31"/>
      <c r="L726" s="31"/>
      <c r="M726" s="31"/>
      <c r="N726" s="45"/>
      <c r="V726" s="7"/>
      <c r="Y726" s="7"/>
    </row>
    <row r="727" spans="2:25" x14ac:dyDescent="0.3">
      <c r="B727" s="22">
        <f>'Calculs T1a'!B727</f>
        <v>0</v>
      </c>
      <c r="C727" s="19" t="str">
        <f>'Calculs T1a'!C727</f>
        <v>x</v>
      </c>
      <c r="D727" s="19"/>
      <c r="E727" s="19"/>
      <c r="F727" s="19"/>
      <c r="G727" s="19"/>
      <c r="H727" s="19"/>
      <c r="I727" s="19"/>
      <c r="J727" s="30"/>
      <c r="K727" s="31"/>
      <c r="L727" s="31"/>
      <c r="M727" s="31"/>
      <c r="N727" s="45"/>
      <c r="V727" s="7"/>
      <c r="Y727" s="7"/>
    </row>
    <row r="728" spans="2:25" x14ac:dyDescent="0.3">
      <c r="B728" s="22">
        <f>'Calculs T1a'!B728</f>
        <v>0</v>
      </c>
      <c r="C728" s="19" t="str">
        <f>'Calculs T1a'!C728</f>
        <v>x</v>
      </c>
      <c r="D728" s="19"/>
      <c r="E728" s="19"/>
      <c r="F728" s="19"/>
      <c r="G728" s="19"/>
      <c r="H728" s="19"/>
      <c r="I728" s="19"/>
      <c r="J728" s="30"/>
      <c r="K728" s="31"/>
      <c r="L728" s="31"/>
      <c r="M728" s="31"/>
      <c r="N728" s="45"/>
      <c r="V728" s="7"/>
      <c r="Y728" s="7"/>
    </row>
    <row r="729" spans="2:25" x14ac:dyDescent="0.3">
      <c r="B729" s="22">
        <f>'Calculs T1a'!B729</f>
        <v>0</v>
      </c>
      <c r="C729" s="19" t="str">
        <f>'Calculs T1a'!C729</f>
        <v>x</v>
      </c>
      <c r="D729" s="19"/>
      <c r="E729" s="19"/>
      <c r="F729" s="19"/>
      <c r="G729" s="19"/>
      <c r="H729" s="19"/>
      <c r="I729" s="19"/>
      <c r="J729" s="30"/>
      <c r="K729" s="31"/>
      <c r="L729" s="31"/>
      <c r="M729" s="31"/>
      <c r="N729" s="45"/>
      <c r="V729" s="7"/>
      <c r="Y729" s="7"/>
    </row>
    <row r="730" spans="2:25" x14ac:dyDescent="0.3">
      <c r="B730" s="22">
        <f>'Calculs T1a'!B730</f>
        <v>0</v>
      </c>
      <c r="C730" s="19" t="str">
        <f>'Calculs T1a'!C730</f>
        <v>x</v>
      </c>
      <c r="D730" s="19"/>
      <c r="E730" s="19"/>
      <c r="F730" s="19"/>
      <c r="G730" s="19"/>
      <c r="H730" s="19"/>
      <c r="I730" s="19"/>
      <c r="J730" s="30"/>
      <c r="K730" s="31"/>
      <c r="L730" s="31"/>
      <c r="M730" s="31"/>
      <c r="N730" s="45"/>
      <c r="V730" s="7"/>
      <c r="Y730" s="7"/>
    </row>
    <row r="731" spans="2:25" x14ac:dyDescent="0.3">
      <c r="B731" s="22">
        <f>'Calculs T1a'!B731</f>
        <v>0</v>
      </c>
      <c r="C731" s="19" t="str">
        <f>'Calculs T1a'!C731</f>
        <v>x</v>
      </c>
      <c r="D731" s="19"/>
      <c r="E731" s="19"/>
      <c r="F731" s="19"/>
      <c r="G731" s="19"/>
      <c r="H731" s="19"/>
      <c r="I731" s="19"/>
      <c r="J731" s="30"/>
      <c r="K731" s="31"/>
      <c r="L731" s="31"/>
      <c r="M731" s="31"/>
      <c r="N731" s="45"/>
      <c r="V731" s="7"/>
      <c r="Y731" s="7"/>
    </row>
    <row r="732" spans="2:25" x14ac:dyDescent="0.3">
      <c r="B732" s="22">
        <f>'Calculs T1a'!B732</f>
        <v>0</v>
      </c>
      <c r="C732" s="19" t="str">
        <f>'Calculs T1a'!C732</f>
        <v>x</v>
      </c>
      <c r="D732" s="19"/>
      <c r="E732" s="19"/>
      <c r="F732" s="19"/>
      <c r="G732" s="19"/>
      <c r="H732" s="19"/>
      <c r="I732" s="19"/>
      <c r="J732" s="30"/>
      <c r="K732" s="31"/>
      <c r="L732" s="31"/>
      <c r="M732" s="31"/>
      <c r="N732" s="45"/>
      <c r="V732" s="7"/>
      <c r="Y732" s="7"/>
    </row>
    <row r="733" spans="2:25" x14ac:dyDescent="0.3">
      <c r="B733" s="22">
        <f>'Calculs T1a'!B733</f>
        <v>0</v>
      </c>
      <c r="C733" s="19" t="str">
        <f>'Calculs T1a'!C733</f>
        <v>x</v>
      </c>
      <c r="D733" s="19"/>
      <c r="E733" s="19"/>
      <c r="F733" s="19"/>
      <c r="G733" s="19"/>
      <c r="H733" s="19"/>
      <c r="I733" s="19"/>
      <c r="J733" s="30"/>
      <c r="K733" s="31"/>
      <c r="L733" s="31"/>
      <c r="M733" s="31"/>
      <c r="N733" s="45"/>
      <c r="V733" s="7"/>
      <c r="Y733" s="7"/>
    </row>
    <row r="734" spans="2:25" x14ac:dyDescent="0.3">
      <c r="B734" s="22">
        <f>'Calculs T1a'!B734</f>
        <v>0</v>
      </c>
      <c r="C734" s="19" t="str">
        <f>'Calculs T1a'!C734</f>
        <v>x</v>
      </c>
      <c r="D734" s="19"/>
      <c r="E734" s="19"/>
      <c r="F734" s="19"/>
      <c r="G734" s="19"/>
      <c r="H734" s="19"/>
      <c r="I734" s="19"/>
      <c r="J734" s="30"/>
      <c r="K734" s="31"/>
      <c r="L734" s="31"/>
      <c r="M734" s="31"/>
      <c r="N734" s="45"/>
      <c r="V734" s="7"/>
      <c r="Y734" s="7"/>
    </row>
    <row r="735" spans="2:25" x14ac:dyDescent="0.3">
      <c r="B735" s="22">
        <f>'Calculs T1a'!B735</f>
        <v>0</v>
      </c>
      <c r="C735" s="19" t="str">
        <f>'Calculs T1a'!C735</f>
        <v>x</v>
      </c>
      <c r="D735" s="19"/>
      <c r="E735" s="19"/>
      <c r="F735" s="19"/>
      <c r="G735" s="19"/>
      <c r="H735" s="19"/>
      <c r="I735" s="19"/>
      <c r="J735" s="30"/>
      <c r="K735" s="31"/>
      <c r="L735" s="31"/>
      <c r="M735" s="31"/>
      <c r="N735" s="45"/>
      <c r="V735" s="7"/>
      <c r="Y735" s="7"/>
    </row>
    <row r="736" spans="2:25" x14ac:dyDescent="0.3">
      <c r="B736" s="22">
        <f>'Calculs T1a'!B736</f>
        <v>0</v>
      </c>
      <c r="C736" s="19" t="str">
        <f>'Calculs T1a'!C736</f>
        <v>x</v>
      </c>
      <c r="D736" s="19"/>
      <c r="E736" s="19"/>
      <c r="F736" s="19"/>
      <c r="G736" s="19"/>
      <c r="H736" s="19"/>
      <c r="I736" s="19"/>
      <c r="J736" s="30"/>
      <c r="K736" s="31"/>
      <c r="L736" s="31"/>
      <c r="M736" s="31"/>
      <c r="N736" s="45"/>
      <c r="V736" s="7"/>
      <c r="Y736" s="7"/>
    </row>
    <row r="737" spans="2:25" x14ac:dyDescent="0.3">
      <c r="B737" s="22">
        <f>'Calculs T1a'!B737</f>
        <v>0</v>
      </c>
      <c r="C737" s="19" t="str">
        <f>'Calculs T1a'!C737</f>
        <v>x</v>
      </c>
      <c r="D737" s="19"/>
      <c r="E737" s="19"/>
      <c r="F737" s="19"/>
      <c r="G737" s="19"/>
      <c r="H737" s="19"/>
      <c r="I737" s="19"/>
      <c r="J737" s="30"/>
      <c r="K737" s="31"/>
      <c r="L737" s="31"/>
      <c r="M737" s="31"/>
      <c r="N737" s="45"/>
      <c r="V737" s="7"/>
      <c r="Y737" s="7"/>
    </row>
    <row r="738" spans="2:25" x14ac:dyDescent="0.3">
      <c r="B738" s="22">
        <f>'Calculs T1a'!B738</f>
        <v>0</v>
      </c>
      <c r="C738" s="19" t="str">
        <f>'Calculs T1a'!C738</f>
        <v>x</v>
      </c>
      <c r="D738" s="19"/>
      <c r="E738" s="19"/>
      <c r="F738" s="19"/>
      <c r="G738" s="19"/>
      <c r="H738" s="19"/>
      <c r="I738" s="19"/>
      <c r="J738" s="30"/>
      <c r="K738" s="31"/>
      <c r="L738" s="31"/>
      <c r="M738" s="31"/>
      <c r="N738" s="45"/>
      <c r="V738" s="7"/>
      <c r="Y738" s="7"/>
    </row>
    <row r="739" spans="2:25" x14ac:dyDescent="0.3">
      <c r="B739" s="22">
        <f>'Calculs T1a'!B739</f>
        <v>0</v>
      </c>
      <c r="C739" s="19" t="str">
        <f>'Calculs T1a'!C739</f>
        <v>x</v>
      </c>
      <c r="D739" s="19"/>
      <c r="E739" s="19"/>
      <c r="F739" s="19"/>
      <c r="G739" s="19"/>
      <c r="H739" s="19"/>
      <c r="I739" s="19"/>
      <c r="J739" s="30"/>
      <c r="K739" s="31"/>
      <c r="L739" s="31"/>
      <c r="M739" s="31"/>
      <c r="N739" s="45"/>
      <c r="V739" s="7"/>
      <c r="Y739" s="7"/>
    </row>
    <row r="740" spans="2:25" x14ac:dyDescent="0.3">
      <c r="B740" s="22">
        <f>'Calculs T1a'!B740</f>
        <v>0</v>
      </c>
      <c r="C740" s="19" t="str">
        <f>'Calculs T1a'!C740</f>
        <v>x</v>
      </c>
      <c r="D740" s="19"/>
      <c r="E740" s="19"/>
      <c r="F740" s="19"/>
      <c r="G740" s="19"/>
      <c r="H740" s="19"/>
      <c r="I740" s="19"/>
      <c r="J740" s="30"/>
      <c r="K740" s="31"/>
      <c r="L740" s="31"/>
      <c r="M740" s="31"/>
      <c r="N740" s="45"/>
      <c r="V740" s="7"/>
      <c r="Y740" s="7"/>
    </row>
    <row r="741" spans="2:25" x14ac:dyDescent="0.3">
      <c r="B741" s="22">
        <f>'Calculs T1a'!B741</f>
        <v>0</v>
      </c>
      <c r="C741" s="19" t="str">
        <f>'Calculs T1a'!C741</f>
        <v>x</v>
      </c>
      <c r="D741" s="19"/>
      <c r="E741" s="19"/>
      <c r="F741" s="19"/>
      <c r="G741" s="19"/>
      <c r="H741" s="19"/>
      <c r="I741" s="19"/>
      <c r="J741" s="30"/>
      <c r="K741" s="31"/>
      <c r="L741" s="31"/>
      <c r="M741" s="31"/>
      <c r="N741" s="45"/>
      <c r="V741" s="7"/>
      <c r="Y741" s="7"/>
    </row>
    <row r="742" spans="2:25" x14ac:dyDescent="0.3">
      <c r="B742" s="22">
        <f>'Calculs T1a'!B742</f>
        <v>0</v>
      </c>
      <c r="C742" s="19" t="str">
        <f>'Calculs T1a'!C742</f>
        <v>x</v>
      </c>
      <c r="D742" s="19"/>
      <c r="E742" s="19"/>
      <c r="F742" s="19"/>
      <c r="G742" s="19"/>
      <c r="H742" s="19"/>
      <c r="I742" s="19"/>
      <c r="J742" s="30"/>
      <c r="K742" s="31"/>
      <c r="L742" s="31"/>
      <c r="M742" s="31"/>
      <c r="N742" s="45"/>
      <c r="V742" s="7"/>
      <c r="Y742" s="7"/>
    </row>
    <row r="743" spans="2:25" x14ac:dyDescent="0.3">
      <c r="B743" s="22">
        <f>'Calculs T1a'!B743</f>
        <v>0</v>
      </c>
      <c r="C743" s="19" t="str">
        <f>'Calculs T1a'!C743</f>
        <v>x</v>
      </c>
      <c r="D743" s="19"/>
      <c r="E743" s="19"/>
      <c r="F743" s="19"/>
      <c r="G743" s="19"/>
      <c r="H743" s="19"/>
      <c r="I743" s="19"/>
      <c r="J743" s="30"/>
      <c r="K743" s="31"/>
      <c r="L743" s="31"/>
      <c r="M743" s="31"/>
      <c r="N743" s="45"/>
      <c r="V743" s="7"/>
      <c r="Y743" s="7"/>
    </row>
    <row r="744" spans="2:25" x14ac:dyDescent="0.3">
      <c r="B744" s="22">
        <f>'Calculs T1a'!B744</f>
        <v>0</v>
      </c>
      <c r="C744" s="19" t="str">
        <f>'Calculs T1a'!C744</f>
        <v>x</v>
      </c>
      <c r="D744" s="19"/>
      <c r="E744" s="19"/>
      <c r="F744" s="19"/>
      <c r="G744" s="19"/>
      <c r="H744" s="19"/>
      <c r="I744" s="19"/>
      <c r="J744" s="30"/>
      <c r="K744" s="31"/>
      <c r="L744" s="31"/>
      <c r="M744" s="31"/>
      <c r="N744" s="45"/>
      <c r="V744" s="7"/>
      <c r="Y744" s="7"/>
    </row>
    <row r="745" spans="2:25" x14ac:dyDescent="0.3">
      <c r="B745" s="22">
        <f>'Calculs T1a'!B745</f>
        <v>0</v>
      </c>
      <c r="C745" s="19" t="str">
        <f>'Calculs T1a'!C745</f>
        <v>x</v>
      </c>
      <c r="D745" s="19"/>
      <c r="E745" s="19"/>
      <c r="F745" s="19"/>
      <c r="G745" s="19"/>
      <c r="H745" s="19"/>
      <c r="I745" s="19"/>
      <c r="J745" s="30"/>
      <c r="K745" s="31"/>
      <c r="L745" s="31"/>
      <c r="M745" s="31"/>
      <c r="N745" s="45"/>
      <c r="V745" s="7"/>
      <c r="Y745" s="7"/>
    </row>
    <row r="746" spans="2:25" x14ac:dyDescent="0.3">
      <c r="B746" s="22">
        <f>'Calculs T1a'!B746</f>
        <v>0</v>
      </c>
      <c r="C746" s="19" t="str">
        <f>'Calculs T1a'!C746</f>
        <v>x</v>
      </c>
      <c r="D746" s="19"/>
      <c r="E746" s="19"/>
      <c r="F746" s="19"/>
      <c r="G746" s="19"/>
      <c r="H746" s="19"/>
      <c r="I746" s="19"/>
      <c r="J746" s="30"/>
      <c r="K746" s="31"/>
      <c r="L746" s="31"/>
      <c r="M746" s="31"/>
      <c r="N746" s="45"/>
      <c r="V746" s="7"/>
      <c r="Y746" s="7"/>
    </row>
    <row r="747" spans="2:25" x14ac:dyDescent="0.3">
      <c r="B747" s="22">
        <f>'Calculs T1a'!B747</f>
        <v>0</v>
      </c>
      <c r="C747" s="19" t="str">
        <f>'Calculs T1a'!C747</f>
        <v>x</v>
      </c>
      <c r="D747" s="19"/>
      <c r="E747" s="19"/>
      <c r="F747" s="19"/>
      <c r="G747" s="19"/>
      <c r="H747" s="19"/>
      <c r="I747" s="19"/>
      <c r="J747" s="30"/>
      <c r="K747" s="31"/>
      <c r="L747" s="31"/>
      <c r="M747" s="31"/>
      <c r="N747" s="45"/>
      <c r="V747" s="7"/>
      <c r="Y747" s="7"/>
    </row>
    <row r="748" spans="2:25" x14ac:dyDescent="0.3">
      <c r="B748" s="22">
        <f>'Calculs T1a'!B748</f>
        <v>0</v>
      </c>
      <c r="C748" s="19" t="str">
        <f>'Calculs T1a'!C748</f>
        <v>x</v>
      </c>
      <c r="D748" s="19"/>
      <c r="E748" s="19"/>
      <c r="F748" s="19"/>
      <c r="G748" s="19"/>
      <c r="H748" s="19"/>
      <c r="I748" s="19"/>
      <c r="J748" s="30"/>
      <c r="K748" s="31"/>
      <c r="L748" s="31"/>
      <c r="M748" s="31"/>
      <c r="N748" s="45"/>
      <c r="V748" s="7"/>
      <c r="Y748" s="7"/>
    </row>
    <row r="749" spans="2:25" x14ac:dyDescent="0.3">
      <c r="B749" s="22">
        <f>'Calculs T1a'!B749</f>
        <v>0</v>
      </c>
      <c r="C749" s="19" t="str">
        <f>'Calculs T1a'!C749</f>
        <v>x</v>
      </c>
      <c r="D749" s="19"/>
      <c r="E749" s="19"/>
      <c r="F749" s="19"/>
      <c r="G749" s="19"/>
      <c r="H749" s="19"/>
      <c r="I749" s="19"/>
      <c r="J749" s="30"/>
      <c r="K749" s="31"/>
      <c r="L749" s="31"/>
      <c r="M749" s="31"/>
      <c r="N749" s="45"/>
      <c r="V749" s="7"/>
      <c r="Y749" s="7"/>
    </row>
    <row r="750" spans="2:25" x14ac:dyDescent="0.3">
      <c r="B750" s="22">
        <f>'Calculs T1a'!B750</f>
        <v>0</v>
      </c>
      <c r="C750" s="19" t="str">
        <f>'Calculs T1a'!C750</f>
        <v>x</v>
      </c>
      <c r="D750" s="19"/>
      <c r="E750" s="19"/>
      <c r="F750" s="19"/>
      <c r="G750" s="19"/>
      <c r="H750" s="19"/>
      <c r="I750" s="19"/>
      <c r="J750" s="30"/>
      <c r="K750" s="31"/>
      <c r="L750" s="31"/>
      <c r="M750" s="31"/>
      <c r="N750" s="45"/>
      <c r="V750" s="7"/>
      <c r="Y750" s="7"/>
    </row>
    <row r="751" spans="2:25" x14ac:dyDescent="0.3">
      <c r="B751" s="22">
        <f>'Calculs T1a'!B751</f>
        <v>0</v>
      </c>
      <c r="C751" s="19" t="str">
        <f>'Calculs T1a'!C751</f>
        <v>x</v>
      </c>
      <c r="D751" s="19"/>
      <c r="E751" s="19"/>
      <c r="F751" s="19"/>
      <c r="G751" s="19"/>
      <c r="H751" s="19"/>
      <c r="I751" s="19"/>
      <c r="J751" s="30"/>
      <c r="K751" s="31"/>
      <c r="L751" s="31"/>
      <c r="M751" s="31"/>
      <c r="N751" s="45"/>
      <c r="V751" s="7"/>
      <c r="Y751" s="7"/>
    </row>
    <row r="752" spans="2:25" x14ac:dyDescent="0.3">
      <c r="B752" s="22">
        <f>'Calculs T1a'!B752</f>
        <v>0</v>
      </c>
      <c r="C752" s="19" t="str">
        <f>'Calculs T1a'!C752</f>
        <v>x</v>
      </c>
      <c r="D752" s="19"/>
      <c r="E752" s="19"/>
      <c r="F752" s="19"/>
      <c r="G752" s="19"/>
      <c r="H752" s="19"/>
      <c r="I752" s="19"/>
      <c r="J752" s="30"/>
      <c r="K752" s="31"/>
      <c r="L752" s="31"/>
      <c r="M752" s="31"/>
      <c r="N752" s="45"/>
      <c r="V752" s="7"/>
      <c r="Y752" s="7"/>
    </row>
    <row r="753" spans="2:25" x14ac:dyDescent="0.3">
      <c r="B753" s="22">
        <f>'Calculs T1a'!B753</f>
        <v>0</v>
      </c>
      <c r="C753" s="19" t="str">
        <f>'Calculs T1a'!C753</f>
        <v>x</v>
      </c>
      <c r="D753" s="19"/>
      <c r="E753" s="19"/>
      <c r="F753" s="19"/>
      <c r="G753" s="19"/>
      <c r="H753" s="19"/>
      <c r="I753" s="19"/>
      <c r="J753" s="30"/>
      <c r="K753" s="31"/>
      <c r="L753" s="31"/>
      <c r="M753" s="31"/>
      <c r="N753" s="45"/>
      <c r="V753" s="7"/>
      <c r="Y753" s="7"/>
    </row>
    <row r="754" spans="2:25" x14ac:dyDescent="0.3">
      <c r="B754" s="22">
        <f>'Calculs T1a'!B754</f>
        <v>0</v>
      </c>
      <c r="C754" s="19" t="str">
        <f>'Calculs T1a'!C754</f>
        <v>x</v>
      </c>
      <c r="D754" s="19"/>
      <c r="E754" s="19"/>
      <c r="F754" s="19"/>
      <c r="G754" s="19"/>
      <c r="H754" s="19"/>
      <c r="I754" s="19"/>
      <c r="J754" s="30"/>
      <c r="K754" s="31"/>
      <c r="L754" s="31"/>
      <c r="M754" s="31"/>
      <c r="N754" s="45"/>
      <c r="V754" s="7"/>
      <c r="Y754" s="7"/>
    </row>
    <row r="755" spans="2:25" x14ac:dyDescent="0.3">
      <c r="B755" s="22">
        <f>'Calculs T1a'!B755</f>
        <v>0</v>
      </c>
      <c r="C755" s="19" t="str">
        <f>'Calculs T1a'!C755</f>
        <v>x</v>
      </c>
      <c r="D755" s="19"/>
      <c r="E755" s="19"/>
      <c r="F755" s="19"/>
      <c r="G755" s="19"/>
      <c r="H755" s="19"/>
      <c r="I755" s="19"/>
      <c r="J755" s="30"/>
      <c r="K755" s="31"/>
      <c r="L755" s="31"/>
      <c r="M755" s="31"/>
      <c r="N755" s="45"/>
      <c r="V755" s="7"/>
      <c r="Y755" s="7"/>
    </row>
    <row r="756" spans="2:25" x14ac:dyDescent="0.3">
      <c r="B756" s="22">
        <f>'Calculs T1a'!B756</f>
        <v>0</v>
      </c>
      <c r="C756" s="19" t="str">
        <f>'Calculs T1a'!C756</f>
        <v>x</v>
      </c>
      <c r="D756" s="19"/>
      <c r="E756" s="19"/>
      <c r="F756" s="19"/>
      <c r="G756" s="19"/>
      <c r="H756" s="19"/>
      <c r="I756" s="19"/>
      <c r="J756" s="30"/>
      <c r="K756" s="31"/>
      <c r="L756" s="31"/>
      <c r="M756" s="31"/>
      <c r="N756" s="45"/>
      <c r="V756" s="7"/>
      <c r="Y756" s="7"/>
    </row>
    <row r="757" spans="2:25" x14ac:dyDescent="0.3">
      <c r="B757" s="22">
        <f>'Calculs T1a'!B757</f>
        <v>0</v>
      </c>
      <c r="C757" s="19" t="str">
        <f>'Calculs T1a'!C757</f>
        <v>x</v>
      </c>
      <c r="D757" s="19"/>
      <c r="E757" s="19"/>
      <c r="F757" s="19"/>
      <c r="G757" s="19"/>
      <c r="H757" s="19"/>
      <c r="I757" s="19"/>
      <c r="J757" s="30"/>
      <c r="K757" s="31"/>
      <c r="L757" s="31"/>
      <c r="M757" s="31"/>
      <c r="N757" s="45"/>
      <c r="V757" s="7"/>
      <c r="Y757" s="7"/>
    </row>
    <row r="758" spans="2:25" x14ac:dyDescent="0.3">
      <c r="B758" s="22">
        <f>'Calculs T1a'!B758</f>
        <v>0</v>
      </c>
      <c r="C758" s="19" t="str">
        <f>'Calculs T1a'!C758</f>
        <v>x</v>
      </c>
      <c r="D758" s="19"/>
      <c r="E758" s="19"/>
      <c r="F758" s="19"/>
      <c r="G758" s="19"/>
      <c r="H758" s="19"/>
      <c r="I758" s="19"/>
      <c r="J758" s="30"/>
      <c r="K758" s="31"/>
      <c r="L758" s="31"/>
      <c r="M758" s="31"/>
      <c r="N758" s="45"/>
      <c r="V758" s="7"/>
      <c r="Y758" s="7"/>
    </row>
    <row r="759" spans="2:25" x14ac:dyDescent="0.3">
      <c r="B759" s="22">
        <f>'Calculs T1a'!B759</f>
        <v>0</v>
      </c>
      <c r="C759" s="19" t="str">
        <f>'Calculs T1a'!C759</f>
        <v>x</v>
      </c>
      <c r="D759" s="19"/>
      <c r="E759" s="19"/>
      <c r="F759" s="19"/>
      <c r="G759" s="19"/>
      <c r="H759" s="19"/>
      <c r="I759" s="19"/>
      <c r="J759" s="30"/>
      <c r="K759" s="31"/>
      <c r="L759" s="31"/>
      <c r="M759" s="31"/>
      <c r="N759" s="45"/>
      <c r="V759" s="7"/>
      <c r="Y759" s="7"/>
    </row>
    <row r="760" spans="2:25" x14ac:dyDescent="0.3">
      <c r="B760" s="22">
        <f>'Calculs T1a'!B760</f>
        <v>0</v>
      </c>
      <c r="C760" s="19" t="str">
        <f>'Calculs T1a'!C760</f>
        <v>x</v>
      </c>
      <c r="D760" s="19"/>
      <c r="E760" s="19"/>
      <c r="F760" s="19"/>
      <c r="G760" s="19"/>
      <c r="H760" s="19"/>
      <c r="I760" s="19"/>
      <c r="J760" s="30"/>
      <c r="K760" s="31"/>
      <c r="L760" s="31"/>
      <c r="M760" s="31"/>
      <c r="N760" s="45"/>
      <c r="V760" s="7"/>
      <c r="Y760" s="7"/>
    </row>
    <row r="761" spans="2:25" x14ac:dyDescent="0.3">
      <c r="B761" s="22">
        <f>'Calculs T1a'!B761</f>
        <v>0</v>
      </c>
      <c r="C761" s="19" t="str">
        <f>'Calculs T1a'!C761</f>
        <v>x</v>
      </c>
      <c r="D761" s="19"/>
      <c r="E761" s="19"/>
      <c r="F761" s="19"/>
      <c r="G761" s="19"/>
      <c r="H761" s="19"/>
      <c r="I761" s="19"/>
      <c r="J761" s="30"/>
      <c r="K761" s="31"/>
      <c r="L761" s="31"/>
      <c r="M761" s="31"/>
      <c r="N761" s="45"/>
      <c r="V761" s="7"/>
      <c r="Y761" s="7"/>
    </row>
    <row r="762" spans="2:25" x14ac:dyDescent="0.3">
      <c r="B762" s="22">
        <f>'Calculs T1a'!B762</f>
        <v>0</v>
      </c>
      <c r="C762" s="19" t="str">
        <f>'Calculs T1a'!C762</f>
        <v>x</v>
      </c>
      <c r="D762" s="19"/>
      <c r="E762" s="19"/>
      <c r="F762" s="19"/>
      <c r="G762" s="19"/>
      <c r="H762" s="19"/>
      <c r="I762" s="19"/>
      <c r="J762" s="30"/>
      <c r="K762" s="31"/>
      <c r="L762" s="31"/>
      <c r="M762" s="31"/>
      <c r="N762" s="45"/>
      <c r="V762" s="7"/>
      <c r="Y762" s="7"/>
    </row>
    <row r="763" spans="2:25" x14ac:dyDescent="0.3">
      <c r="B763" s="22">
        <f>'Calculs T1a'!B763</f>
        <v>0</v>
      </c>
      <c r="C763" s="19" t="str">
        <f>'Calculs T1a'!C763</f>
        <v>x</v>
      </c>
      <c r="D763" s="19"/>
      <c r="E763" s="19"/>
      <c r="F763" s="19"/>
      <c r="G763" s="19"/>
      <c r="H763" s="19"/>
      <c r="I763" s="19"/>
      <c r="J763" s="30"/>
      <c r="K763" s="31"/>
      <c r="L763" s="31"/>
      <c r="M763" s="31"/>
      <c r="N763" s="45"/>
      <c r="V763" s="7"/>
      <c r="Y763" s="7"/>
    </row>
    <row r="764" spans="2:25" x14ac:dyDescent="0.3">
      <c r="B764" s="22">
        <f>'Calculs T1a'!B764</f>
        <v>0</v>
      </c>
      <c r="C764" s="19" t="str">
        <f>'Calculs T1a'!C764</f>
        <v>x</v>
      </c>
      <c r="D764" s="19"/>
      <c r="E764" s="19"/>
      <c r="F764" s="19"/>
      <c r="G764" s="19"/>
      <c r="H764" s="19"/>
      <c r="I764" s="19"/>
      <c r="J764" s="30"/>
      <c r="K764" s="31"/>
      <c r="L764" s="31"/>
      <c r="M764" s="31"/>
      <c r="N764" s="45"/>
      <c r="V764" s="7"/>
      <c r="Y764" s="7"/>
    </row>
    <row r="765" spans="2:25" x14ac:dyDescent="0.3">
      <c r="B765" s="22">
        <f>'Calculs T1a'!B765</f>
        <v>0</v>
      </c>
      <c r="C765" s="19" t="str">
        <f>'Calculs T1a'!C765</f>
        <v>x</v>
      </c>
      <c r="D765" s="19"/>
      <c r="E765" s="19"/>
      <c r="F765" s="19"/>
      <c r="G765" s="19"/>
      <c r="H765" s="19"/>
      <c r="I765" s="19"/>
      <c r="J765" s="30"/>
      <c r="K765" s="31"/>
      <c r="L765" s="31"/>
      <c r="M765" s="31"/>
      <c r="N765" s="45"/>
      <c r="V765" s="7"/>
      <c r="Y765" s="7"/>
    </row>
    <row r="766" spans="2:25" x14ac:dyDescent="0.3">
      <c r="B766" s="22">
        <f>'Calculs T1a'!B766</f>
        <v>0</v>
      </c>
      <c r="C766" s="19" t="str">
        <f>'Calculs T1a'!C766</f>
        <v>x</v>
      </c>
      <c r="D766" s="19"/>
      <c r="E766" s="19"/>
      <c r="F766" s="19"/>
      <c r="G766" s="19"/>
      <c r="H766" s="19"/>
      <c r="I766" s="19"/>
      <c r="J766" s="30"/>
      <c r="K766" s="31"/>
      <c r="L766" s="31"/>
      <c r="M766" s="31"/>
      <c r="N766" s="45"/>
      <c r="V766" s="7"/>
      <c r="Y766" s="7"/>
    </row>
    <row r="767" spans="2:25" x14ac:dyDescent="0.3">
      <c r="B767" s="22">
        <f>'Calculs T1a'!B767</f>
        <v>0</v>
      </c>
      <c r="C767" s="19" t="str">
        <f>'Calculs T1a'!C767</f>
        <v>x</v>
      </c>
      <c r="D767" s="19"/>
      <c r="E767" s="19"/>
      <c r="F767" s="19"/>
      <c r="G767" s="19"/>
      <c r="H767" s="19"/>
      <c r="I767" s="19"/>
      <c r="J767" s="30"/>
      <c r="K767" s="31"/>
      <c r="L767" s="31"/>
      <c r="M767" s="31"/>
      <c r="N767" s="45"/>
      <c r="V767" s="7"/>
      <c r="Y767" s="7"/>
    </row>
    <row r="768" spans="2:25" x14ac:dyDescent="0.3">
      <c r="B768" s="22">
        <f>'Calculs T1a'!B768</f>
        <v>0</v>
      </c>
      <c r="C768" s="19" t="str">
        <f>'Calculs T1a'!C768</f>
        <v>x</v>
      </c>
      <c r="D768" s="19"/>
      <c r="E768" s="19"/>
      <c r="F768" s="19"/>
      <c r="G768" s="19"/>
      <c r="H768" s="19"/>
      <c r="I768" s="19"/>
      <c r="J768" s="30"/>
      <c r="K768" s="31"/>
      <c r="L768" s="31"/>
      <c r="M768" s="31"/>
      <c r="N768" s="45"/>
      <c r="V768" s="7"/>
      <c r="Y768" s="7"/>
    </row>
    <row r="769" spans="2:25" x14ac:dyDescent="0.3">
      <c r="B769" s="22">
        <f>'Calculs T1a'!B769</f>
        <v>0</v>
      </c>
      <c r="C769" s="19" t="str">
        <f>'Calculs T1a'!C769</f>
        <v>x</v>
      </c>
      <c r="D769" s="19"/>
      <c r="E769" s="19"/>
      <c r="F769" s="19"/>
      <c r="G769" s="19"/>
      <c r="H769" s="19"/>
      <c r="I769" s="19"/>
      <c r="J769" s="30"/>
      <c r="K769" s="31"/>
      <c r="L769" s="31"/>
      <c r="M769" s="31"/>
      <c r="N769" s="45"/>
      <c r="V769" s="7"/>
      <c r="Y769" s="7"/>
    </row>
    <row r="770" spans="2:25" x14ac:dyDescent="0.3">
      <c r="B770" s="22">
        <f>'Calculs T1a'!B770</f>
        <v>0</v>
      </c>
      <c r="C770" s="19" t="str">
        <f>'Calculs T1a'!C770</f>
        <v>x</v>
      </c>
      <c r="D770" s="19"/>
      <c r="E770" s="19"/>
      <c r="F770" s="19"/>
      <c r="G770" s="19"/>
      <c r="H770" s="19"/>
      <c r="I770" s="19"/>
      <c r="J770" s="30"/>
      <c r="K770" s="31"/>
      <c r="L770" s="31"/>
      <c r="M770" s="31"/>
      <c r="N770" s="45"/>
      <c r="V770" s="7"/>
      <c r="Y770" s="7"/>
    </row>
    <row r="771" spans="2:25" x14ac:dyDescent="0.3">
      <c r="B771" s="22">
        <f>'Calculs T1a'!B771</f>
        <v>0</v>
      </c>
      <c r="C771" s="19" t="str">
        <f>'Calculs T1a'!C771</f>
        <v>x</v>
      </c>
      <c r="D771" s="19"/>
      <c r="E771" s="19"/>
      <c r="F771" s="19"/>
      <c r="G771" s="19"/>
      <c r="H771" s="19"/>
      <c r="I771" s="19"/>
      <c r="J771" s="30"/>
      <c r="K771" s="31"/>
      <c r="L771" s="31"/>
      <c r="M771" s="31"/>
      <c r="N771" s="45"/>
      <c r="V771" s="7"/>
      <c r="Y771" s="7"/>
    </row>
    <row r="772" spans="2:25" x14ac:dyDescent="0.3">
      <c r="B772" s="22">
        <f>'Calculs T1a'!B772</f>
        <v>0</v>
      </c>
      <c r="C772" s="19" t="str">
        <f>'Calculs T1a'!C772</f>
        <v>x</v>
      </c>
      <c r="D772" s="19"/>
      <c r="E772" s="19"/>
      <c r="F772" s="19"/>
      <c r="G772" s="19"/>
      <c r="H772" s="19"/>
      <c r="I772" s="19"/>
      <c r="J772" s="30"/>
      <c r="K772" s="31"/>
      <c r="L772" s="31"/>
      <c r="M772" s="31"/>
      <c r="N772" s="45"/>
      <c r="V772" s="7"/>
      <c r="Y772" s="7"/>
    </row>
    <row r="773" spans="2:25" x14ac:dyDescent="0.3">
      <c r="B773" s="22">
        <f>'Calculs T1a'!B773</f>
        <v>0</v>
      </c>
      <c r="C773" s="19" t="str">
        <f>'Calculs T1a'!C773</f>
        <v>x</v>
      </c>
      <c r="D773" s="19"/>
      <c r="E773" s="19"/>
      <c r="F773" s="19"/>
      <c r="G773" s="19"/>
      <c r="H773" s="19"/>
      <c r="I773" s="19"/>
      <c r="J773" s="30"/>
      <c r="K773" s="31"/>
      <c r="L773" s="31"/>
      <c r="M773" s="31"/>
      <c r="N773" s="45"/>
      <c r="V773" s="7"/>
      <c r="Y773" s="7"/>
    </row>
    <row r="774" spans="2:25" x14ac:dyDescent="0.3">
      <c r="B774" s="22">
        <f>'Calculs T1a'!B774</f>
        <v>0</v>
      </c>
      <c r="C774" s="19" t="str">
        <f>'Calculs T1a'!C774</f>
        <v>x</v>
      </c>
      <c r="D774" s="19"/>
      <c r="E774" s="19"/>
      <c r="F774" s="19"/>
      <c r="G774" s="19"/>
      <c r="H774" s="19"/>
      <c r="I774" s="19"/>
      <c r="J774" s="30"/>
      <c r="K774" s="31"/>
      <c r="L774" s="31"/>
      <c r="M774" s="31"/>
      <c r="N774" s="45"/>
      <c r="V774" s="7"/>
      <c r="Y774" s="7"/>
    </row>
    <row r="775" spans="2:25" x14ac:dyDescent="0.3">
      <c r="B775" s="22">
        <f>'Calculs T1a'!B775</f>
        <v>0</v>
      </c>
      <c r="C775" s="19" t="str">
        <f>'Calculs T1a'!C775</f>
        <v>x</v>
      </c>
      <c r="D775" s="19"/>
      <c r="E775" s="19"/>
      <c r="F775" s="19"/>
      <c r="G775" s="19"/>
      <c r="H775" s="19"/>
      <c r="I775" s="19"/>
      <c r="J775" s="30"/>
      <c r="K775" s="31"/>
      <c r="L775" s="31"/>
      <c r="M775" s="31"/>
      <c r="N775" s="45"/>
      <c r="V775" s="7"/>
      <c r="Y775" s="7"/>
    </row>
    <row r="776" spans="2:25" x14ac:dyDescent="0.3">
      <c r="B776" s="22">
        <f>'Calculs T1a'!B776</f>
        <v>0</v>
      </c>
      <c r="C776" s="19" t="str">
        <f>'Calculs T1a'!C776</f>
        <v>x</v>
      </c>
      <c r="D776" s="19"/>
      <c r="E776" s="19"/>
      <c r="F776" s="19"/>
      <c r="G776" s="19"/>
      <c r="H776" s="19"/>
      <c r="I776" s="19"/>
      <c r="J776" s="30"/>
      <c r="K776" s="31"/>
      <c r="L776" s="31"/>
      <c r="M776" s="31"/>
      <c r="N776" s="45"/>
      <c r="V776" s="7"/>
      <c r="Y776" s="7"/>
    </row>
    <row r="777" spans="2:25" x14ac:dyDescent="0.3">
      <c r="B777" s="22">
        <f>'Calculs T1a'!B777</f>
        <v>0</v>
      </c>
      <c r="C777" s="19" t="str">
        <f>'Calculs T1a'!C777</f>
        <v>x</v>
      </c>
      <c r="D777" s="19"/>
      <c r="E777" s="19"/>
      <c r="F777" s="19"/>
      <c r="G777" s="19"/>
      <c r="H777" s="19"/>
      <c r="I777" s="19"/>
      <c r="J777" s="30"/>
      <c r="K777" s="31"/>
      <c r="L777" s="31"/>
      <c r="M777" s="31"/>
      <c r="N777" s="45"/>
      <c r="V777" s="7"/>
      <c r="Y777" s="7"/>
    </row>
    <row r="778" spans="2:25" x14ac:dyDescent="0.3">
      <c r="B778" s="22">
        <f>'Calculs T1a'!B778</f>
        <v>0</v>
      </c>
      <c r="C778" s="19" t="str">
        <f>'Calculs T1a'!C778</f>
        <v>x</v>
      </c>
      <c r="D778" s="19"/>
      <c r="E778" s="19"/>
      <c r="F778" s="19"/>
      <c r="G778" s="19"/>
      <c r="H778" s="19"/>
      <c r="I778" s="19"/>
      <c r="J778" s="30"/>
      <c r="K778" s="31"/>
      <c r="L778" s="31"/>
      <c r="M778" s="31"/>
      <c r="N778" s="45"/>
      <c r="V778" s="7"/>
      <c r="Y778" s="7"/>
    </row>
    <row r="779" spans="2:25" x14ac:dyDescent="0.3">
      <c r="B779" s="22">
        <f>'Calculs T1a'!B779</f>
        <v>0</v>
      </c>
      <c r="C779" s="19" t="str">
        <f>'Calculs T1a'!C779</f>
        <v>x</v>
      </c>
      <c r="D779" s="19"/>
      <c r="E779" s="19"/>
      <c r="F779" s="19"/>
      <c r="G779" s="19"/>
      <c r="H779" s="19"/>
      <c r="I779" s="19"/>
      <c r="J779" s="30"/>
      <c r="K779" s="31"/>
      <c r="L779" s="31"/>
      <c r="M779" s="31"/>
      <c r="N779" s="45"/>
      <c r="V779" s="7"/>
      <c r="Y779" s="7"/>
    </row>
    <row r="780" spans="2:25" x14ac:dyDescent="0.3">
      <c r="B780" s="22">
        <f>'Calculs T1a'!B780</f>
        <v>0</v>
      </c>
      <c r="C780" s="19" t="str">
        <f>'Calculs T1a'!C780</f>
        <v>x</v>
      </c>
      <c r="D780" s="19"/>
      <c r="E780" s="19"/>
      <c r="F780" s="19"/>
      <c r="G780" s="19"/>
      <c r="H780" s="19"/>
      <c r="I780" s="19"/>
      <c r="J780" s="30"/>
      <c r="K780" s="31"/>
      <c r="L780" s="31"/>
      <c r="M780" s="31"/>
      <c r="N780" s="45"/>
      <c r="V780" s="7"/>
      <c r="Y780" s="7"/>
    </row>
    <row r="781" spans="2:25" x14ac:dyDescent="0.3">
      <c r="B781" s="22">
        <f>'Calculs T1a'!B781</f>
        <v>0</v>
      </c>
      <c r="C781" s="19" t="str">
        <f>'Calculs T1a'!C781</f>
        <v>x</v>
      </c>
      <c r="D781" s="19"/>
      <c r="E781" s="19"/>
      <c r="F781" s="19"/>
      <c r="G781" s="19"/>
      <c r="H781" s="19"/>
      <c r="I781" s="19"/>
      <c r="J781" s="30"/>
      <c r="K781" s="31"/>
      <c r="L781" s="31"/>
      <c r="M781" s="31"/>
      <c r="N781" s="45"/>
      <c r="V781" s="7"/>
      <c r="Y781" s="7"/>
    </row>
    <row r="782" spans="2:25" x14ac:dyDescent="0.3">
      <c r="B782" s="22">
        <f>'Calculs T1a'!B782</f>
        <v>0</v>
      </c>
      <c r="C782" s="19" t="str">
        <f>'Calculs T1a'!C782</f>
        <v>x</v>
      </c>
      <c r="D782" s="19"/>
      <c r="E782" s="19"/>
      <c r="F782" s="19"/>
      <c r="G782" s="19"/>
      <c r="H782" s="19"/>
      <c r="I782" s="19"/>
      <c r="J782" s="30"/>
      <c r="K782" s="31"/>
      <c r="L782" s="31"/>
      <c r="M782" s="31"/>
      <c r="N782" s="45"/>
      <c r="V782" s="7"/>
      <c r="Y782" s="7"/>
    </row>
    <row r="783" spans="2:25" x14ac:dyDescent="0.3">
      <c r="B783" s="22">
        <f>'Calculs T1a'!B783</f>
        <v>0</v>
      </c>
      <c r="C783" s="19" t="str">
        <f>'Calculs T1a'!C783</f>
        <v>x</v>
      </c>
      <c r="D783" s="19"/>
      <c r="E783" s="19"/>
      <c r="F783" s="19"/>
      <c r="G783" s="19"/>
      <c r="H783" s="19"/>
      <c r="I783" s="19"/>
      <c r="J783" s="30"/>
      <c r="K783" s="31"/>
      <c r="L783" s="31"/>
      <c r="M783" s="31"/>
      <c r="N783" s="45"/>
      <c r="V783" s="7"/>
      <c r="Y783" s="7"/>
    </row>
    <row r="784" spans="2:25" x14ac:dyDescent="0.3">
      <c r="B784" s="22">
        <f>'Calculs T1a'!B784</f>
        <v>0</v>
      </c>
      <c r="C784" s="19" t="str">
        <f>'Calculs T1a'!C784</f>
        <v>x</v>
      </c>
      <c r="D784" s="19"/>
      <c r="E784" s="19"/>
      <c r="F784" s="19"/>
      <c r="G784" s="19"/>
      <c r="H784" s="19"/>
      <c r="I784" s="19"/>
      <c r="J784" s="30"/>
      <c r="K784" s="31"/>
      <c r="L784" s="31"/>
      <c r="M784" s="31"/>
      <c r="N784" s="45"/>
      <c r="V784" s="7"/>
      <c r="Y784" s="7"/>
    </row>
    <row r="785" spans="2:25" x14ac:dyDescent="0.3">
      <c r="B785" s="22">
        <f>'Calculs T1a'!B785</f>
        <v>0</v>
      </c>
      <c r="C785" s="19" t="str">
        <f>'Calculs T1a'!C785</f>
        <v>x</v>
      </c>
      <c r="D785" s="19"/>
      <c r="E785" s="19"/>
      <c r="F785" s="19"/>
      <c r="G785" s="19"/>
      <c r="H785" s="19"/>
      <c r="I785" s="19"/>
      <c r="J785" s="30"/>
      <c r="K785" s="31"/>
      <c r="L785" s="31"/>
      <c r="M785" s="31"/>
      <c r="N785" s="45"/>
      <c r="V785" s="7"/>
      <c r="Y785" s="7"/>
    </row>
    <row r="786" spans="2:25" x14ac:dyDescent="0.3">
      <c r="B786" s="22">
        <f>'Calculs T1a'!B786</f>
        <v>0</v>
      </c>
      <c r="C786" s="19" t="str">
        <f>'Calculs T1a'!C786</f>
        <v>x</v>
      </c>
      <c r="D786" s="19"/>
      <c r="E786" s="19"/>
      <c r="F786" s="19"/>
      <c r="G786" s="19"/>
      <c r="H786" s="19"/>
      <c r="I786" s="19"/>
      <c r="J786" s="30"/>
      <c r="K786" s="31"/>
      <c r="L786" s="31"/>
      <c r="M786" s="31"/>
      <c r="N786" s="45"/>
      <c r="V786" s="7"/>
      <c r="Y786" s="7"/>
    </row>
    <row r="787" spans="2:25" x14ac:dyDescent="0.3">
      <c r="B787" s="22">
        <f>'Calculs T1a'!B787</f>
        <v>0</v>
      </c>
      <c r="C787" s="19" t="str">
        <f>'Calculs T1a'!C787</f>
        <v>x</v>
      </c>
      <c r="D787" s="19"/>
      <c r="E787" s="19"/>
      <c r="F787" s="19"/>
      <c r="G787" s="19"/>
      <c r="H787" s="19"/>
      <c r="I787" s="19"/>
      <c r="J787" s="30"/>
      <c r="K787" s="31"/>
      <c r="L787" s="31"/>
      <c r="M787" s="31"/>
      <c r="N787" s="45"/>
      <c r="V787" s="7"/>
      <c r="Y787" s="7"/>
    </row>
    <row r="788" spans="2:25" x14ac:dyDescent="0.3">
      <c r="B788" s="22">
        <f>'Calculs T1a'!B788</f>
        <v>0</v>
      </c>
      <c r="C788" s="19" t="str">
        <f>'Calculs T1a'!C788</f>
        <v>x</v>
      </c>
      <c r="D788" s="19"/>
      <c r="E788" s="19"/>
      <c r="F788" s="19"/>
      <c r="G788" s="19"/>
      <c r="H788" s="19"/>
      <c r="I788" s="19"/>
      <c r="J788" s="30"/>
      <c r="K788" s="31"/>
      <c r="L788" s="31"/>
      <c r="M788" s="31"/>
      <c r="N788" s="45"/>
      <c r="V788" s="7"/>
      <c r="Y788" s="7"/>
    </row>
    <row r="789" spans="2:25" x14ac:dyDescent="0.3">
      <c r="B789" s="22">
        <f>'Calculs T1a'!B789</f>
        <v>0</v>
      </c>
      <c r="C789" s="19" t="str">
        <f>'Calculs T1a'!C789</f>
        <v>x</v>
      </c>
      <c r="D789" s="19"/>
      <c r="E789" s="19"/>
      <c r="F789" s="19"/>
      <c r="G789" s="19"/>
      <c r="H789" s="19"/>
      <c r="I789" s="19"/>
      <c r="J789" s="30"/>
      <c r="K789" s="31"/>
      <c r="L789" s="31"/>
      <c r="M789" s="31"/>
      <c r="N789" s="45"/>
      <c r="V789" s="7"/>
      <c r="Y789" s="7"/>
    </row>
    <row r="790" spans="2:25" x14ac:dyDescent="0.3">
      <c r="B790" s="22">
        <f>'Calculs T1a'!B790</f>
        <v>0</v>
      </c>
      <c r="C790" s="19" t="str">
        <f>'Calculs T1a'!C790</f>
        <v>x</v>
      </c>
      <c r="D790" s="19"/>
      <c r="E790" s="19"/>
      <c r="F790" s="19"/>
      <c r="G790" s="19"/>
      <c r="H790" s="19"/>
      <c r="I790" s="19"/>
      <c r="J790" s="30"/>
      <c r="K790" s="31"/>
      <c r="L790" s="31"/>
      <c r="M790" s="31"/>
      <c r="N790" s="45"/>
      <c r="V790" s="7"/>
      <c r="Y790" s="7"/>
    </row>
    <row r="791" spans="2:25" x14ac:dyDescent="0.3">
      <c r="B791" s="22">
        <f>'Calculs T1a'!B791</f>
        <v>0</v>
      </c>
      <c r="C791" s="19" t="str">
        <f>'Calculs T1a'!C791</f>
        <v>x</v>
      </c>
      <c r="D791" s="19"/>
      <c r="E791" s="19"/>
      <c r="F791" s="19"/>
      <c r="G791" s="19"/>
      <c r="H791" s="19"/>
      <c r="I791" s="19"/>
      <c r="J791" s="30"/>
      <c r="K791" s="31"/>
      <c r="L791" s="31"/>
      <c r="M791" s="31"/>
      <c r="N791" s="45"/>
      <c r="V791" s="7"/>
      <c r="Y791" s="7"/>
    </row>
    <row r="792" spans="2:25" x14ac:dyDescent="0.3">
      <c r="B792" s="22">
        <f>'Calculs T1a'!B792</f>
        <v>0</v>
      </c>
      <c r="C792" s="19" t="str">
        <f>'Calculs T1a'!C792</f>
        <v>x</v>
      </c>
      <c r="D792" s="19"/>
      <c r="E792" s="19"/>
      <c r="F792" s="19"/>
      <c r="G792" s="19"/>
      <c r="H792" s="19"/>
      <c r="I792" s="19"/>
      <c r="J792" s="30"/>
      <c r="K792" s="31"/>
      <c r="L792" s="31"/>
      <c r="M792" s="31"/>
      <c r="N792" s="45"/>
      <c r="V792" s="7"/>
      <c r="Y792" s="7"/>
    </row>
    <row r="793" spans="2:25" x14ac:dyDescent="0.3">
      <c r="B793" s="22">
        <f>'Calculs T1a'!B793</f>
        <v>0</v>
      </c>
      <c r="C793" s="19" t="str">
        <f>'Calculs T1a'!C793</f>
        <v>x</v>
      </c>
      <c r="D793" s="19"/>
      <c r="E793" s="19"/>
      <c r="F793" s="19"/>
      <c r="G793" s="19"/>
      <c r="H793" s="19"/>
      <c r="I793" s="19"/>
      <c r="J793" s="30"/>
      <c r="K793" s="31"/>
      <c r="L793" s="31"/>
      <c r="M793" s="31"/>
      <c r="N793" s="45"/>
      <c r="V793" s="7"/>
      <c r="Y793" s="7"/>
    </row>
    <row r="794" spans="2:25" x14ac:dyDescent="0.3">
      <c r="B794" s="22">
        <f>'Calculs T1a'!B794</f>
        <v>0</v>
      </c>
      <c r="C794" s="19" t="str">
        <f>'Calculs T1a'!C794</f>
        <v>x</v>
      </c>
      <c r="D794" s="19"/>
      <c r="E794" s="19"/>
      <c r="F794" s="19"/>
      <c r="G794" s="19"/>
      <c r="H794" s="19"/>
      <c r="I794" s="19"/>
      <c r="J794" s="30"/>
      <c r="K794" s="31"/>
      <c r="L794" s="31"/>
      <c r="M794" s="31"/>
      <c r="N794" s="45"/>
      <c r="V794" s="7"/>
      <c r="Y794" s="7"/>
    </row>
    <row r="795" spans="2:25" x14ac:dyDescent="0.3">
      <c r="B795" s="22">
        <f>'Calculs T1a'!B795</f>
        <v>0</v>
      </c>
      <c r="C795" s="19" t="str">
        <f>'Calculs T1a'!C795</f>
        <v>x</v>
      </c>
      <c r="D795" s="19"/>
      <c r="E795" s="19"/>
      <c r="F795" s="19"/>
      <c r="G795" s="19"/>
      <c r="H795" s="19"/>
      <c r="I795" s="19"/>
      <c r="J795" s="30"/>
      <c r="K795" s="31"/>
      <c r="L795" s="31"/>
      <c r="M795" s="31"/>
      <c r="N795" s="45"/>
      <c r="V795" s="7"/>
      <c r="Y795" s="7"/>
    </row>
    <row r="796" spans="2:25" x14ac:dyDescent="0.3">
      <c r="B796" s="22">
        <f>'Calculs T1a'!B796</f>
        <v>0</v>
      </c>
      <c r="C796" s="19" t="str">
        <f>'Calculs T1a'!C796</f>
        <v>x</v>
      </c>
      <c r="D796" s="19"/>
      <c r="E796" s="19"/>
      <c r="F796" s="19"/>
      <c r="G796" s="19"/>
      <c r="H796" s="19"/>
      <c r="I796" s="19"/>
      <c r="J796" s="30"/>
      <c r="K796" s="31"/>
      <c r="L796" s="31"/>
      <c r="M796" s="31"/>
      <c r="N796" s="45"/>
      <c r="V796" s="7"/>
      <c r="Y796" s="7"/>
    </row>
    <row r="797" spans="2:25" x14ac:dyDescent="0.3">
      <c r="B797" s="22">
        <f>'Calculs T1a'!B797</f>
        <v>0</v>
      </c>
      <c r="C797" s="19" t="str">
        <f>'Calculs T1a'!C797</f>
        <v>x</v>
      </c>
      <c r="D797" s="19"/>
      <c r="E797" s="19"/>
      <c r="F797" s="19"/>
      <c r="G797" s="19"/>
      <c r="H797" s="19"/>
      <c r="I797" s="19"/>
      <c r="J797" s="30"/>
      <c r="K797" s="31"/>
      <c r="L797" s="31"/>
      <c r="M797" s="31"/>
      <c r="N797" s="45"/>
      <c r="V797" s="7"/>
      <c r="Y797" s="7"/>
    </row>
    <row r="798" spans="2:25" x14ac:dyDescent="0.3">
      <c r="B798" s="22">
        <f>'Calculs T1a'!B798</f>
        <v>0</v>
      </c>
      <c r="C798" s="19" t="str">
        <f>'Calculs T1a'!C798</f>
        <v>x</v>
      </c>
      <c r="D798" s="19"/>
      <c r="E798" s="19"/>
      <c r="F798" s="19"/>
      <c r="G798" s="19"/>
      <c r="H798" s="19"/>
      <c r="I798" s="19"/>
      <c r="J798" s="30"/>
      <c r="K798" s="31"/>
      <c r="L798" s="31"/>
      <c r="M798" s="31"/>
      <c r="N798" s="45"/>
      <c r="V798" s="7"/>
      <c r="Y798" s="7"/>
    </row>
    <row r="799" spans="2:25" x14ac:dyDescent="0.3">
      <c r="B799" s="22">
        <f>'Calculs T1a'!B799</f>
        <v>0</v>
      </c>
      <c r="C799" s="19" t="str">
        <f>'Calculs T1a'!C799</f>
        <v>x</v>
      </c>
      <c r="D799" s="19"/>
      <c r="E799" s="19"/>
      <c r="F799" s="19"/>
      <c r="G799" s="19"/>
      <c r="H799" s="19"/>
      <c r="I799" s="19"/>
      <c r="J799" s="30"/>
      <c r="K799" s="31"/>
      <c r="L799" s="31"/>
      <c r="M799" s="31"/>
      <c r="N799" s="45"/>
      <c r="V799" s="7"/>
      <c r="Y799" s="7"/>
    </row>
    <row r="800" spans="2:25" x14ac:dyDescent="0.3">
      <c r="B800" s="22">
        <f>'Calculs T1a'!B800</f>
        <v>0</v>
      </c>
      <c r="C800" s="19" t="str">
        <f>'Calculs T1a'!C800</f>
        <v>x</v>
      </c>
      <c r="D800" s="19"/>
      <c r="E800" s="19"/>
      <c r="F800" s="19"/>
      <c r="G800" s="19"/>
      <c r="H800" s="19"/>
      <c r="I800" s="19"/>
      <c r="J800" s="30"/>
      <c r="K800" s="31"/>
      <c r="L800" s="31"/>
      <c r="M800" s="31"/>
      <c r="N800" s="45"/>
      <c r="V800" s="7"/>
      <c r="Y800" s="7"/>
    </row>
    <row r="801" spans="2:25" x14ac:dyDescent="0.3">
      <c r="B801" s="22">
        <f>'Calculs T1a'!B801</f>
        <v>0</v>
      </c>
      <c r="C801" s="19" t="str">
        <f>'Calculs T1a'!C801</f>
        <v>x</v>
      </c>
      <c r="D801" s="19"/>
      <c r="E801" s="19"/>
      <c r="F801" s="19"/>
      <c r="G801" s="19"/>
      <c r="H801" s="19"/>
      <c r="I801" s="19"/>
      <c r="J801" s="30"/>
      <c r="K801" s="31"/>
      <c r="L801" s="31"/>
      <c r="M801" s="31"/>
      <c r="N801" s="45"/>
      <c r="V801" s="7"/>
      <c r="Y801" s="7"/>
    </row>
    <row r="802" spans="2:25" x14ac:dyDescent="0.3">
      <c r="B802" s="22">
        <f>'Calculs T1a'!B802</f>
        <v>0</v>
      </c>
      <c r="C802" s="19" t="str">
        <f>'Calculs T1a'!C802</f>
        <v>x</v>
      </c>
      <c r="D802" s="19"/>
      <c r="E802" s="19"/>
      <c r="F802" s="19"/>
      <c r="G802" s="19"/>
      <c r="H802" s="19"/>
      <c r="I802" s="19"/>
      <c r="J802" s="30"/>
      <c r="K802" s="31"/>
      <c r="L802" s="31"/>
      <c r="M802" s="31"/>
      <c r="N802" s="45"/>
      <c r="V802" s="7"/>
      <c r="Y802" s="7"/>
    </row>
    <row r="803" spans="2:25" x14ac:dyDescent="0.3">
      <c r="B803" s="22">
        <f>'Calculs T1a'!B803</f>
        <v>0</v>
      </c>
      <c r="C803" s="19" t="str">
        <f>'Calculs T1a'!C803</f>
        <v>x</v>
      </c>
      <c r="D803" s="19"/>
      <c r="E803" s="19"/>
      <c r="F803" s="19"/>
      <c r="G803" s="19"/>
      <c r="H803" s="19"/>
      <c r="I803" s="19"/>
      <c r="J803" s="30"/>
      <c r="K803" s="31"/>
      <c r="L803" s="31"/>
      <c r="M803" s="31"/>
      <c r="N803" s="45"/>
      <c r="V803" s="7"/>
      <c r="Y803" s="7"/>
    </row>
    <row r="804" spans="2:25" x14ac:dyDescent="0.3">
      <c r="B804" s="22">
        <f>'Calculs T1a'!B804</f>
        <v>0</v>
      </c>
      <c r="C804" s="19" t="str">
        <f>'Calculs T1a'!C804</f>
        <v>x</v>
      </c>
      <c r="D804" s="19"/>
      <c r="E804" s="19"/>
      <c r="F804" s="19"/>
      <c r="G804" s="19"/>
      <c r="H804" s="19"/>
      <c r="I804" s="19"/>
      <c r="J804" s="30"/>
      <c r="K804" s="31"/>
      <c r="L804" s="31"/>
      <c r="M804" s="31"/>
      <c r="N804" s="45"/>
      <c r="V804" s="7"/>
      <c r="Y804" s="7"/>
    </row>
    <row r="805" spans="2:25" x14ac:dyDescent="0.3">
      <c r="B805" s="22">
        <f>'Calculs T1a'!B805</f>
        <v>0</v>
      </c>
      <c r="C805" s="19" t="str">
        <f>'Calculs T1a'!C805</f>
        <v>x</v>
      </c>
      <c r="D805" s="19"/>
      <c r="E805" s="19"/>
      <c r="F805" s="19"/>
      <c r="G805" s="19"/>
      <c r="H805" s="19"/>
      <c r="I805" s="19"/>
      <c r="J805" s="30"/>
      <c r="K805" s="31"/>
      <c r="L805" s="31"/>
      <c r="M805" s="31"/>
      <c r="N805" s="45"/>
      <c r="V805" s="7"/>
      <c r="Y805" s="7"/>
    </row>
    <row r="806" spans="2:25" x14ac:dyDescent="0.3">
      <c r="B806" s="22">
        <f>'Calculs T1a'!B806</f>
        <v>0</v>
      </c>
      <c r="C806" s="19" t="str">
        <f>'Calculs T1a'!C806</f>
        <v>x</v>
      </c>
      <c r="D806" s="19"/>
      <c r="E806" s="19"/>
      <c r="F806" s="19"/>
      <c r="G806" s="19"/>
      <c r="H806" s="19"/>
      <c r="I806" s="19"/>
      <c r="J806" s="30"/>
      <c r="K806" s="31"/>
      <c r="L806" s="31"/>
      <c r="M806" s="31"/>
      <c r="N806" s="45"/>
      <c r="V806" s="7"/>
      <c r="Y806" s="7"/>
    </row>
    <row r="807" spans="2:25" x14ac:dyDescent="0.3">
      <c r="B807" s="22">
        <f>'Calculs T1a'!B807</f>
        <v>0</v>
      </c>
      <c r="C807" s="19" t="str">
        <f>'Calculs T1a'!C807</f>
        <v>x</v>
      </c>
      <c r="D807" s="19"/>
      <c r="E807" s="19"/>
      <c r="F807" s="19"/>
      <c r="G807" s="19"/>
      <c r="H807" s="19"/>
      <c r="I807" s="19"/>
      <c r="J807" s="30"/>
      <c r="K807" s="31"/>
      <c r="L807" s="31"/>
      <c r="M807" s="31"/>
      <c r="N807" s="45"/>
      <c r="V807" s="7"/>
      <c r="Y807" s="7"/>
    </row>
    <row r="808" spans="2:25" x14ac:dyDescent="0.3">
      <c r="B808" s="22">
        <f>'Calculs T1a'!B808</f>
        <v>0</v>
      </c>
      <c r="C808" s="19" t="str">
        <f>'Calculs T1a'!C808</f>
        <v>x</v>
      </c>
      <c r="D808" s="19"/>
      <c r="E808" s="19"/>
      <c r="F808" s="19"/>
      <c r="G808" s="19"/>
      <c r="H808" s="19"/>
      <c r="I808" s="19"/>
      <c r="J808" s="30"/>
      <c r="K808" s="31"/>
      <c r="L808" s="31"/>
      <c r="M808" s="31"/>
      <c r="N808" s="45"/>
      <c r="V808" s="7"/>
      <c r="Y808" s="7"/>
    </row>
    <row r="809" spans="2:25" x14ac:dyDescent="0.3">
      <c r="B809" s="22">
        <f>'Calculs T1a'!B809</f>
        <v>0</v>
      </c>
      <c r="C809" s="19" t="str">
        <f>'Calculs T1a'!C809</f>
        <v>x</v>
      </c>
      <c r="D809" s="19"/>
      <c r="E809" s="19"/>
      <c r="F809" s="19"/>
      <c r="G809" s="19"/>
      <c r="H809" s="19"/>
      <c r="I809" s="19"/>
      <c r="J809" s="30"/>
      <c r="K809" s="31"/>
      <c r="L809" s="31"/>
      <c r="M809" s="31"/>
      <c r="N809" s="45"/>
      <c r="V809" s="7"/>
      <c r="Y809" s="7"/>
    </row>
    <row r="810" spans="2:25" x14ac:dyDescent="0.3">
      <c r="B810" s="22">
        <f>'Calculs T1a'!B810</f>
        <v>0</v>
      </c>
      <c r="C810" s="19" t="str">
        <f>'Calculs T1a'!C810</f>
        <v>x</v>
      </c>
      <c r="D810" s="19"/>
      <c r="E810" s="19"/>
      <c r="F810" s="19"/>
      <c r="G810" s="19"/>
      <c r="H810" s="19"/>
      <c r="I810" s="19"/>
      <c r="J810" s="30"/>
      <c r="K810" s="31"/>
      <c r="L810" s="31"/>
      <c r="M810" s="31"/>
      <c r="N810" s="45"/>
      <c r="V810" s="7"/>
      <c r="Y810" s="7"/>
    </row>
    <row r="811" spans="2:25" x14ac:dyDescent="0.3">
      <c r="B811" s="22">
        <f>'Calculs T1a'!B811</f>
        <v>0</v>
      </c>
      <c r="C811" s="19" t="str">
        <f>'Calculs T1a'!C811</f>
        <v>x</v>
      </c>
      <c r="D811" s="19"/>
      <c r="E811" s="19"/>
      <c r="F811" s="19"/>
      <c r="G811" s="19"/>
      <c r="H811" s="19"/>
      <c r="I811" s="19"/>
      <c r="J811" s="30"/>
      <c r="K811" s="31"/>
      <c r="L811" s="31"/>
      <c r="M811" s="31"/>
      <c r="N811" s="45"/>
      <c r="V811" s="7"/>
      <c r="Y811" s="7"/>
    </row>
    <row r="812" spans="2:25" x14ac:dyDescent="0.3">
      <c r="B812" s="22">
        <f>'Calculs T1a'!B812</f>
        <v>0</v>
      </c>
      <c r="C812" s="19" t="str">
        <f>'Calculs T1a'!C812</f>
        <v>x</v>
      </c>
      <c r="D812" s="19"/>
      <c r="E812" s="19"/>
      <c r="F812" s="19"/>
      <c r="G812" s="19"/>
      <c r="H812" s="19"/>
      <c r="I812" s="19"/>
      <c r="J812" s="30"/>
      <c r="K812" s="31"/>
      <c r="L812" s="31"/>
      <c r="M812" s="31"/>
      <c r="N812" s="45"/>
      <c r="V812" s="7"/>
      <c r="Y812" s="7"/>
    </row>
    <row r="813" spans="2:25" x14ac:dyDescent="0.3">
      <c r="B813" s="22">
        <f>'Calculs T1a'!B813</f>
        <v>0</v>
      </c>
      <c r="C813" s="19" t="str">
        <f>'Calculs T1a'!C813</f>
        <v>x</v>
      </c>
      <c r="D813" s="19"/>
      <c r="E813" s="19"/>
      <c r="F813" s="19"/>
      <c r="G813" s="19"/>
      <c r="H813" s="19"/>
      <c r="I813" s="19"/>
      <c r="J813" s="30"/>
      <c r="K813" s="31"/>
      <c r="L813" s="31"/>
      <c r="M813" s="31"/>
      <c r="N813" s="45"/>
      <c r="V813" s="7"/>
      <c r="Y813" s="7"/>
    </row>
    <row r="814" spans="2:25" x14ac:dyDescent="0.3">
      <c r="B814" s="22">
        <f>'Calculs T1a'!B814</f>
        <v>0</v>
      </c>
      <c r="C814" s="19" t="str">
        <f>'Calculs T1a'!C814</f>
        <v>x</v>
      </c>
      <c r="D814" s="19"/>
      <c r="E814" s="19"/>
      <c r="F814" s="19"/>
      <c r="G814" s="19"/>
      <c r="H814" s="19"/>
      <c r="I814" s="19"/>
      <c r="J814" s="30"/>
      <c r="K814" s="31"/>
      <c r="L814" s="31"/>
      <c r="M814" s="31"/>
      <c r="N814" s="45"/>
      <c r="V814" s="7"/>
      <c r="Y814" s="7"/>
    </row>
    <row r="815" spans="2:25" x14ac:dyDescent="0.3">
      <c r="B815" s="22">
        <f>'Calculs T1a'!B815</f>
        <v>0</v>
      </c>
      <c r="C815" s="19" t="str">
        <f>'Calculs T1a'!C815</f>
        <v>x</v>
      </c>
      <c r="D815" s="19"/>
      <c r="E815" s="19"/>
      <c r="F815" s="19"/>
      <c r="G815" s="19"/>
      <c r="H815" s="19"/>
      <c r="I815" s="19"/>
      <c r="J815" s="30"/>
      <c r="K815" s="31"/>
      <c r="L815" s="31"/>
      <c r="M815" s="31"/>
      <c r="N815" s="45"/>
      <c r="V815" s="7"/>
      <c r="Y815" s="7"/>
    </row>
    <row r="816" spans="2:25" x14ac:dyDescent="0.3">
      <c r="B816" s="22">
        <f>'Calculs T1a'!B816</f>
        <v>0</v>
      </c>
      <c r="C816" s="19" t="str">
        <f>'Calculs T1a'!C816</f>
        <v>x</v>
      </c>
      <c r="D816" s="19"/>
      <c r="E816" s="19"/>
      <c r="F816" s="19"/>
      <c r="G816" s="19"/>
      <c r="H816" s="19"/>
      <c r="I816" s="19"/>
      <c r="J816" s="30"/>
      <c r="K816" s="31"/>
      <c r="L816" s="31"/>
      <c r="M816" s="31"/>
      <c r="N816" s="45"/>
      <c r="V816" s="7"/>
      <c r="Y816" s="7"/>
    </row>
    <row r="817" spans="2:25" x14ac:dyDescent="0.3">
      <c r="B817" s="22">
        <f>'Calculs T1a'!B817</f>
        <v>0</v>
      </c>
      <c r="C817" s="19" t="str">
        <f>'Calculs T1a'!C817</f>
        <v>x</v>
      </c>
      <c r="D817" s="19"/>
      <c r="E817" s="19"/>
      <c r="F817" s="19"/>
      <c r="G817" s="19"/>
      <c r="H817" s="19"/>
      <c r="I817" s="19"/>
      <c r="J817" s="30"/>
      <c r="K817" s="31"/>
      <c r="L817" s="31"/>
      <c r="M817" s="31"/>
      <c r="N817" s="45"/>
      <c r="V817" s="7"/>
      <c r="Y817" s="7"/>
    </row>
    <row r="818" spans="2:25" x14ac:dyDescent="0.3">
      <c r="B818" s="22">
        <f>'Calculs T1a'!B818</f>
        <v>0</v>
      </c>
      <c r="C818" s="19" t="str">
        <f>'Calculs T1a'!C818</f>
        <v>x</v>
      </c>
      <c r="D818" s="19"/>
      <c r="E818" s="19"/>
      <c r="F818" s="19"/>
      <c r="G818" s="19"/>
      <c r="H818" s="19"/>
      <c r="I818" s="19"/>
      <c r="J818" s="30"/>
      <c r="K818" s="31"/>
      <c r="L818" s="31"/>
      <c r="M818" s="31"/>
      <c r="N818" s="45"/>
      <c r="V818" s="7"/>
      <c r="Y818" s="7"/>
    </row>
    <row r="819" spans="2:25" x14ac:dyDescent="0.3">
      <c r="B819" s="22">
        <f>'Calculs T1a'!B819</f>
        <v>0</v>
      </c>
      <c r="C819" s="19" t="str">
        <f>'Calculs T1a'!C819</f>
        <v>x</v>
      </c>
      <c r="D819" s="19"/>
      <c r="E819" s="19"/>
      <c r="F819" s="19"/>
      <c r="G819" s="19"/>
      <c r="H819" s="19"/>
      <c r="I819" s="19"/>
      <c r="J819" s="30"/>
      <c r="K819" s="31"/>
      <c r="L819" s="31"/>
      <c r="M819" s="31"/>
      <c r="N819" s="45"/>
      <c r="V819" s="7"/>
      <c r="Y819" s="7"/>
    </row>
    <row r="820" spans="2:25" x14ac:dyDescent="0.3">
      <c r="B820" s="22">
        <f>'Calculs T1a'!B820</f>
        <v>0</v>
      </c>
      <c r="C820" s="19" t="str">
        <f>'Calculs T1a'!C820</f>
        <v>x</v>
      </c>
      <c r="D820" s="19"/>
      <c r="E820" s="19"/>
      <c r="F820" s="19"/>
      <c r="G820" s="19"/>
      <c r="H820" s="19"/>
      <c r="I820" s="19"/>
      <c r="J820" s="30"/>
      <c r="K820" s="31"/>
      <c r="L820" s="31"/>
      <c r="M820" s="31"/>
      <c r="N820" s="45"/>
      <c r="V820" s="7"/>
      <c r="Y820" s="7"/>
    </row>
    <row r="821" spans="2:25" x14ac:dyDescent="0.3">
      <c r="B821" s="22">
        <f>'Calculs T1a'!B821</f>
        <v>0</v>
      </c>
      <c r="C821" s="19" t="str">
        <f>'Calculs T1a'!C821</f>
        <v>x</v>
      </c>
      <c r="D821" s="19"/>
      <c r="E821" s="19"/>
      <c r="F821" s="19"/>
      <c r="G821" s="19"/>
      <c r="H821" s="19"/>
      <c r="I821" s="19"/>
      <c r="J821" s="30"/>
      <c r="K821" s="31"/>
      <c r="L821" s="31"/>
      <c r="M821" s="31"/>
      <c r="N821" s="45"/>
      <c r="V821" s="7"/>
      <c r="Y821" s="7"/>
    </row>
    <row r="822" spans="2:25" x14ac:dyDescent="0.3">
      <c r="B822" s="22">
        <f>'Calculs T1a'!B822</f>
        <v>0</v>
      </c>
      <c r="C822" s="19" t="str">
        <f>'Calculs T1a'!C822</f>
        <v>x</v>
      </c>
      <c r="D822" s="19"/>
      <c r="E822" s="19"/>
      <c r="F822" s="19"/>
      <c r="G822" s="19"/>
      <c r="H822" s="19"/>
      <c r="I822" s="19"/>
      <c r="J822" s="30"/>
      <c r="K822" s="31"/>
      <c r="L822" s="31"/>
      <c r="M822" s="31"/>
      <c r="N822" s="45"/>
      <c r="V822" s="7"/>
      <c r="Y822" s="7"/>
    </row>
    <row r="823" spans="2:25" x14ac:dyDescent="0.3">
      <c r="B823" s="22">
        <f>'Calculs T1a'!B823</f>
        <v>0</v>
      </c>
      <c r="C823" s="19" t="str">
        <f>'Calculs T1a'!C823</f>
        <v>x</v>
      </c>
      <c r="D823" s="19"/>
      <c r="E823" s="19"/>
      <c r="F823" s="19"/>
      <c r="G823" s="19"/>
      <c r="H823" s="19"/>
      <c r="I823" s="19"/>
      <c r="J823" s="30"/>
      <c r="K823" s="31"/>
      <c r="L823" s="31"/>
      <c r="M823" s="31"/>
      <c r="N823" s="45"/>
      <c r="V823" s="7"/>
      <c r="Y823" s="7"/>
    </row>
    <row r="824" spans="2:25" x14ac:dyDescent="0.3">
      <c r="B824" s="22">
        <f>'Calculs T1a'!B824</f>
        <v>0</v>
      </c>
      <c r="C824" s="19" t="str">
        <f>'Calculs T1a'!C824</f>
        <v>x</v>
      </c>
      <c r="D824" s="19"/>
      <c r="E824" s="19"/>
      <c r="F824" s="19"/>
      <c r="G824" s="19"/>
      <c r="H824" s="19"/>
      <c r="I824" s="19"/>
      <c r="J824" s="30"/>
      <c r="K824" s="31"/>
      <c r="L824" s="31"/>
      <c r="M824" s="31"/>
      <c r="N824" s="45"/>
      <c r="V824" s="7"/>
      <c r="Y824" s="7"/>
    </row>
    <row r="825" spans="2:25" x14ac:dyDescent="0.3">
      <c r="B825" s="22">
        <f>'Calculs T1a'!B825</f>
        <v>0</v>
      </c>
      <c r="C825" s="19" t="str">
        <f>'Calculs T1a'!C825</f>
        <v>x</v>
      </c>
      <c r="D825" s="19"/>
      <c r="E825" s="19"/>
      <c r="F825" s="19"/>
      <c r="G825" s="19"/>
      <c r="H825" s="19"/>
      <c r="I825" s="19"/>
      <c r="J825" s="30"/>
      <c r="K825" s="31"/>
      <c r="L825" s="31"/>
      <c r="M825" s="31"/>
      <c r="N825" s="45"/>
      <c r="V825" s="7"/>
      <c r="Y825" s="7"/>
    </row>
    <row r="826" spans="2:25" x14ac:dyDescent="0.3">
      <c r="B826" s="22">
        <f>'Calculs T1a'!B826</f>
        <v>0</v>
      </c>
      <c r="C826" s="19" t="str">
        <f>'Calculs T1a'!C826</f>
        <v>x</v>
      </c>
      <c r="D826" s="19"/>
      <c r="E826" s="19"/>
      <c r="F826" s="19"/>
      <c r="G826" s="19"/>
      <c r="H826" s="19"/>
      <c r="I826" s="19"/>
      <c r="J826" s="30"/>
      <c r="K826" s="31"/>
      <c r="L826" s="31"/>
      <c r="M826" s="31"/>
      <c r="N826" s="45"/>
      <c r="V826" s="7"/>
      <c r="Y826" s="7"/>
    </row>
    <row r="827" spans="2:25" x14ac:dyDescent="0.3">
      <c r="B827" s="22">
        <f>'Calculs T1a'!B827</f>
        <v>0</v>
      </c>
      <c r="C827" s="19" t="str">
        <f>'Calculs T1a'!C827</f>
        <v>x</v>
      </c>
      <c r="D827" s="19"/>
      <c r="E827" s="19"/>
      <c r="F827" s="19"/>
      <c r="G827" s="19"/>
      <c r="H827" s="19"/>
      <c r="I827" s="19"/>
      <c r="J827" s="30"/>
      <c r="K827" s="31"/>
      <c r="L827" s="31"/>
      <c r="M827" s="31"/>
      <c r="N827" s="45"/>
      <c r="V827" s="7"/>
      <c r="Y827" s="7"/>
    </row>
    <row r="828" spans="2:25" x14ac:dyDescent="0.3">
      <c r="B828" s="22">
        <f>'Calculs T1a'!B828</f>
        <v>0</v>
      </c>
      <c r="C828" s="19" t="str">
        <f>'Calculs T1a'!C828</f>
        <v>x</v>
      </c>
      <c r="D828" s="19"/>
      <c r="E828" s="19"/>
      <c r="F828" s="19"/>
      <c r="G828" s="19"/>
      <c r="H828" s="19"/>
      <c r="I828" s="19"/>
      <c r="J828" s="30"/>
      <c r="K828" s="31"/>
      <c r="L828" s="31"/>
      <c r="M828" s="31"/>
      <c r="N828" s="45"/>
      <c r="V828" s="7"/>
      <c r="Y828" s="7"/>
    </row>
    <row r="829" spans="2:25" x14ac:dyDescent="0.3">
      <c r="B829" s="22">
        <f>'Calculs T1a'!B829</f>
        <v>0</v>
      </c>
      <c r="C829" s="19" t="str">
        <f>'Calculs T1a'!C829</f>
        <v>x</v>
      </c>
      <c r="D829" s="19"/>
      <c r="E829" s="19"/>
      <c r="F829" s="19"/>
      <c r="G829" s="19"/>
      <c r="H829" s="19"/>
      <c r="I829" s="19"/>
      <c r="J829" s="30"/>
      <c r="K829" s="31"/>
      <c r="L829" s="31"/>
      <c r="M829" s="31"/>
      <c r="N829" s="45"/>
      <c r="V829" s="7"/>
      <c r="Y829" s="7"/>
    </row>
    <row r="830" spans="2:25" x14ac:dyDescent="0.3">
      <c r="B830" s="22">
        <f>'Calculs T1a'!B830</f>
        <v>0</v>
      </c>
      <c r="C830" s="19" t="str">
        <f>'Calculs T1a'!C830</f>
        <v>x</v>
      </c>
      <c r="D830" s="19"/>
      <c r="E830" s="19"/>
      <c r="F830" s="19"/>
      <c r="G830" s="19"/>
      <c r="H830" s="19"/>
      <c r="I830" s="19"/>
      <c r="J830" s="30"/>
      <c r="K830" s="31"/>
      <c r="L830" s="31"/>
      <c r="M830" s="31"/>
      <c r="N830" s="45"/>
      <c r="V830" s="7"/>
      <c r="Y830" s="7"/>
    </row>
    <row r="831" spans="2:25" x14ac:dyDescent="0.3">
      <c r="B831" s="22">
        <f>'Calculs T1a'!B831</f>
        <v>0</v>
      </c>
      <c r="C831" s="19" t="str">
        <f>'Calculs T1a'!C831</f>
        <v>x</v>
      </c>
      <c r="D831" s="19"/>
      <c r="E831" s="19"/>
      <c r="F831" s="19"/>
      <c r="G831" s="19"/>
      <c r="H831" s="19"/>
      <c r="I831" s="19"/>
      <c r="J831" s="30"/>
      <c r="K831" s="31"/>
      <c r="L831" s="31"/>
      <c r="M831" s="31"/>
      <c r="N831" s="45"/>
      <c r="V831" s="7"/>
      <c r="Y831" s="7"/>
    </row>
    <row r="832" spans="2:25" x14ac:dyDescent="0.3">
      <c r="B832" s="22">
        <f>'Calculs T1a'!B832</f>
        <v>0</v>
      </c>
      <c r="C832" s="19" t="str">
        <f>'Calculs T1a'!C832</f>
        <v>x</v>
      </c>
      <c r="D832" s="19"/>
      <c r="E832" s="19"/>
      <c r="F832" s="19"/>
      <c r="G832" s="19"/>
      <c r="H832" s="19"/>
      <c r="I832" s="19"/>
      <c r="J832" s="30"/>
      <c r="K832" s="31"/>
      <c r="L832" s="31"/>
      <c r="M832" s="31"/>
      <c r="N832" s="45"/>
      <c r="V832" s="7"/>
      <c r="Y832" s="7"/>
    </row>
    <row r="833" spans="2:25" x14ac:dyDescent="0.3">
      <c r="B833" s="22">
        <f>'Calculs T1a'!B833</f>
        <v>0</v>
      </c>
      <c r="C833" s="19" t="str">
        <f>'Calculs T1a'!C833</f>
        <v>x</v>
      </c>
      <c r="D833" s="19"/>
      <c r="E833" s="19"/>
      <c r="F833" s="19"/>
      <c r="G833" s="19"/>
      <c r="H833" s="19"/>
      <c r="I833" s="19"/>
      <c r="J833" s="30"/>
      <c r="K833" s="31"/>
      <c r="L833" s="31"/>
      <c r="M833" s="31"/>
      <c r="N833" s="45"/>
      <c r="V833" s="7"/>
      <c r="Y833" s="7"/>
    </row>
    <row r="834" spans="2:25" x14ac:dyDescent="0.3">
      <c r="B834" s="22">
        <f>'Calculs T1a'!B834</f>
        <v>0</v>
      </c>
      <c r="C834" s="19" t="str">
        <f>'Calculs T1a'!C834</f>
        <v>x</v>
      </c>
      <c r="D834" s="19"/>
      <c r="E834" s="19"/>
      <c r="F834" s="19"/>
      <c r="G834" s="19"/>
      <c r="H834" s="19"/>
      <c r="I834" s="19"/>
      <c r="J834" s="30"/>
      <c r="K834" s="31"/>
      <c r="L834" s="31"/>
      <c r="M834" s="31"/>
      <c r="N834" s="45"/>
      <c r="V834" s="7"/>
      <c r="Y834" s="7"/>
    </row>
    <row r="835" spans="2:25" x14ac:dyDescent="0.3">
      <c r="B835" s="22">
        <f>'Calculs T1a'!B835</f>
        <v>0</v>
      </c>
      <c r="C835" s="19" t="str">
        <f>'Calculs T1a'!C835</f>
        <v>x</v>
      </c>
      <c r="D835" s="19"/>
      <c r="E835" s="19"/>
      <c r="F835" s="19"/>
      <c r="G835" s="19"/>
      <c r="H835" s="19"/>
      <c r="I835" s="19"/>
      <c r="J835" s="30"/>
      <c r="K835" s="31"/>
      <c r="L835" s="31"/>
      <c r="M835" s="31"/>
      <c r="N835" s="45"/>
      <c r="V835" s="7"/>
      <c r="Y835" s="7"/>
    </row>
    <row r="836" spans="2:25" x14ac:dyDescent="0.3">
      <c r="B836" s="22">
        <f>'Calculs T1a'!B836</f>
        <v>0</v>
      </c>
      <c r="C836" s="19" t="str">
        <f>'Calculs T1a'!C836</f>
        <v>x</v>
      </c>
      <c r="D836" s="19"/>
      <c r="E836" s="19"/>
      <c r="F836" s="19"/>
      <c r="G836" s="19"/>
      <c r="H836" s="19"/>
      <c r="I836" s="19"/>
      <c r="J836" s="30"/>
      <c r="K836" s="31"/>
      <c r="L836" s="31"/>
      <c r="M836" s="31"/>
      <c r="N836" s="45"/>
      <c r="V836" s="7"/>
      <c r="Y836" s="7"/>
    </row>
    <row r="837" spans="2:25" x14ac:dyDescent="0.3">
      <c r="B837" s="22">
        <f>'Calculs T1a'!B837</f>
        <v>0</v>
      </c>
      <c r="C837" s="19" t="str">
        <f>'Calculs T1a'!C837</f>
        <v>x</v>
      </c>
      <c r="D837" s="19"/>
      <c r="E837" s="19"/>
      <c r="F837" s="19"/>
      <c r="G837" s="19"/>
      <c r="H837" s="19"/>
      <c r="I837" s="19"/>
      <c r="J837" s="30"/>
      <c r="K837" s="31"/>
      <c r="L837" s="31"/>
      <c r="M837" s="31"/>
      <c r="N837" s="45"/>
      <c r="V837" s="7"/>
      <c r="Y837" s="7"/>
    </row>
    <row r="838" spans="2:25" x14ac:dyDescent="0.3">
      <c r="B838" s="22">
        <f>'Calculs T1a'!B838</f>
        <v>0</v>
      </c>
      <c r="C838" s="19" t="str">
        <f>'Calculs T1a'!C838</f>
        <v>x</v>
      </c>
      <c r="D838" s="19"/>
      <c r="E838" s="19"/>
      <c r="F838" s="19"/>
      <c r="G838" s="19"/>
      <c r="H838" s="19"/>
      <c r="I838" s="19"/>
      <c r="J838" s="30"/>
      <c r="K838" s="31"/>
      <c r="L838" s="31"/>
      <c r="M838" s="31"/>
      <c r="N838" s="45"/>
      <c r="V838" s="7"/>
      <c r="Y838" s="7"/>
    </row>
    <row r="839" spans="2:25" x14ac:dyDescent="0.3">
      <c r="B839" s="22">
        <f>'Calculs T1a'!B839</f>
        <v>0</v>
      </c>
      <c r="C839" s="19" t="str">
        <f>'Calculs T1a'!C839</f>
        <v>x</v>
      </c>
      <c r="D839" s="19"/>
      <c r="E839" s="19"/>
      <c r="F839" s="19"/>
      <c r="G839" s="19"/>
      <c r="H839" s="19"/>
      <c r="I839" s="19"/>
      <c r="J839" s="30"/>
      <c r="K839" s="31"/>
      <c r="L839" s="31"/>
      <c r="M839" s="31"/>
      <c r="N839" s="45"/>
      <c r="V839" s="7"/>
      <c r="Y839" s="7"/>
    </row>
    <row r="840" spans="2:25" x14ac:dyDescent="0.3">
      <c r="B840" s="22">
        <f>'Calculs T1a'!B840</f>
        <v>0</v>
      </c>
      <c r="C840" s="19" t="str">
        <f>'Calculs T1a'!C840</f>
        <v>x</v>
      </c>
      <c r="D840" s="19"/>
      <c r="E840" s="19"/>
      <c r="F840" s="19"/>
      <c r="G840" s="19"/>
      <c r="H840" s="19"/>
      <c r="I840" s="19"/>
      <c r="J840" s="30"/>
      <c r="K840" s="31"/>
      <c r="L840" s="31"/>
      <c r="M840" s="31"/>
      <c r="N840" s="45"/>
      <c r="V840" s="7"/>
      <c r="Y840" s="7"/>
    </row>
    <row r="841" spans="2:25" x14ac:dyDescent="0.3">
      <c r="B841" s="22">
        <f>'Calculs T1a'!B841</f>
        <v>0</v>
      </c>
      <c r="C841" s="19" t="str">
        <f>'Calculs T1a'!C841</f>
        <v>x</v>
      </c>
      <c r="D841" s="19"/>
      <c r="E841" s="19"/>
      <c r="F841" s="19"/>
      <c r="G841" s="19"/>
      <c r="H841" s="19"/>
      <c r="I841" s="19"/>
      <c r="J841" s="30"/>
      <c r="K841" s="31"/>
      <c r="L841" s="31"/>
      <c r="M841" s="31"/>
      <c r="N841" s="45"/>
      <c r="V841" s="7"/>
      <c r="Y841" s="7"/>
    </row>
    <row r="842" spans="2:25" x14ac:dyDescent="0.3">
      <c r="B842" s="22">
        <f>'Calculs T1a'!B842</f>
        <v>0</v>
      </c>
      <c r="C842" s="19" t="str">
        <f>'Calculs T1a'!C842</f>
        <v>x</v>
      </c>
      <c r="D842" s="19"/>
      <c r="E842" s="19"/>
      <c r="F842" s="19"/>
      <c r="G842" s="19"/>
      <c r="H842" s="19"/>
      <c r="I842" s="19"/>
      <c r="J842" s="30"/>
      <c r="K842" s="31"/>
      <c r="L842" s="31"/>
      <c r="M842" s="31"/>
      <c r="N842" s="45"/>
      <c r="V842" s="7"/>
      <c r="Y842" s="7"/>
    </row>
    <row r="843" spans="2:25" x14ac:dyDescent="0.3">
      <c r="B843" s="22">
        <f>'Calculs T1a'!B843</f>
        <v>0</v>
      </c>
      <c r="C843" s="19" t="str">
        <f>'Calculs T1a'!C843</f>
        <v>x</v>
      </c>
      <c r="D843" s="19"/>
      <c r="E843" s="19"/>
      <c r="F843" s="19"/>
      <c r="G843" s="19"/>
      <c r="H843" s="19"/>
      <c r="I843" s="19"/>
      <c r="J843" s="30"/>
      <c r="K843" s="31"/>
      <c r="L843" s="31"/>
      <c r="M843" s="31"/>
      <c r="N843" s="45"/>
      <c r="V843" s="7"/>
      <c r="Y843" s="7"/>
    </row>
    <row r="844" spans="2:25" x14ac:dyDescent="0.3">
      <c r="B844" s="22">
        <f>'Calculs T1a'!B844</f>
        <v>0</v>
      </c>
      <c r="C844" s="19" t="str">
        <f>'Calculs T1a'!C844</f>
        <v>x</v>
      </c>
      <c r="D844" s="19"/>
      <c r="E844" s="19"/>
      <c r="F844" s="19"/>
      <c r="G844" s="19"/>
      <c r="H844" s="19"/>
      <c r="I844" s="19"/>
      <c r="J844" s="30"/>
      <c r="K844" s="31"/>
      <c r="L844" s="31"/>
      <c r="M844" s="31"/>
      <c r="N844" s="45"/>
      <c r="V844" s="7"/>
      <c r="Y844" s="7"/>
    </row>
    <row r="845" spans="2:25" x14ac:dyDescent="0.3">
      <c r="B845" s="22">
        <f>'Calculs T1a'!B845</f>
        <v>0</v>
      </c>
      <c r="C845" s="19" t="str">
        <f>'Calculs T1a'!C845</f>
        <v>x</v>
      </c>
      <c r="D845" s="19"/>
      <c r="E845" s="19"/>
      <c r="F845" s="19"/>
      <c r="G845" s="19"/>
      <c r="H845" s="19"/>
      <c r="I845" s="19"/>
      <c r="J845" s="30"/>
      <c r="K845" s="31"/>
      <c r="L845" s="31"/>
      <c r="M845" s="31"/>
      <c r="N845" s="45"/>
      <c r="V845" s="7"/>
      <c r="Y845" s="7"/>
    </row>
    <row r="846" spans="2:25" x14ac:dyDescent="0.3">
      <c r="B846" s="22">
        <f>'Calculs T1a'!B846</f>
        <v>0</v>
      </c>
      <c r="C846" s="19" t="str">
        <f>'Calculs T1a'!C846</f>
        <v>x</v>
      </c>
      <c r="D846" s="19"/>
      <c r="E846" s="19"/>
      <c r="F846" s="19"/>
      <c r="G846" s="19"/>
      <c r="H846" s="19"/>
      <c r="I846" s="19"/>
      <c r="J846" s="30"/>
      <c r="K846" s="31"/>
      <c r="L846" s="31"/>
      <c r="M846" s="31"/>
      <c r="N846" s="45"/>
      <c r="V846" s="7"/>
      <c r="Y846" s="7"/>
    </row>
    <row r="847" spans="2:25" x14ac:dyDescent="0.3">
      <c r="B847" s="22">
        <f>'Calculs T1a'!B847</f>
        <v>0</v>
      </c>
      <c r="C847" s="19" t="str">
        <f>'Calculs T1a'!C847</f>
        <v>x</v>
      </c>
      <c r="D847" s="19"/>
      <c r="E847" s="19"/>
      <c r="F847" s="19"/>
      <c r="G847" s="19"/>
      <c r="H847" s="19"/>
      <c r="I847" s="19"/>
      <c r="J847" s="30"/>
      <c r="K847" s="31"/>
      <c r="L847" s="31"/>
      <c r="M847" s="31"/>
      <c r="N847" s="45"/>
      <c r="V847" s="7"/>
      <c r="Y847" s="7"/>
    </row>
    <row r="848" spans="2:25" x14ac:dyDescent="0.3">
      <c r="B848" s="22">
        <f>'Calculs T1a'!B848</f>
        <v>0</v>
      </c>
      <c r="C848" s="19" t="str">
        <f>'Calculs T1a'!C848</f>
        <v>x</v>
      </c>
      <c r="D848" s="19"/>
      <c r="E848" s="19"/>
      <c r="F848" s="19"/>
      <c r="G848" s="19"/>
      <c r="H848" s="19"/>
      <c r="I848" s="19"/>
      <c r="J848" s="30"/>
      <c r="K848" s="31"/>
      <c r="L848" s="31"/>
      <c r="M848" s="31"/>
      <c r="N848" s="45"/>
      <c r="V848" s="7"/>
      <c r="Y848" s="7"/>
    </row>
    <row r="849" spans="2:25" x14ac:dyDescent="0.3">
      <c r="B849" s="22">
        <f>'Calculs T1a'!B849</f>
        <v>0</v>
      </c>
      <c r="C849" s="19" t="str">
        <f>'Calculs T1a'!C849</f>
        <v>x</v>
      </c>
      <c r="D849" s="19"/>
      <c r="E849" s="19"/>
      <c r="F849" s="19"/>
      <c r="G849" s="19"/>
      <c r="H849" s="19"/>
      <c r="I849" s="19"/>
      <c r="J849" s="30"/>
      <c r="K849" s="31"/>
      <c r="L849" s="31"/>
      <c r="M849" s="31"/>
      <c r="N849" s="45"/>
      <c r="V849" s="7"/>
      <c r="Y849" s="7"/>
    </row>
    <row r="850" spans="2:25" x14ac:dyDescent="0.3">
      <c r="B850" s="22">
        <f>'Calculs T1a'!B850</f>
        <v>0</v>
      </c>
      <c r="C850" s="19" t="str">
        <f>'Calculs T1a'!C850</f>
        <v>x</v>
      </c>
      <c r="D850" s="19"/>
      <c r="E850" s="19"/>
      <c r="F850" s="19"/>
      <c r="G850" s="19"/>
      <c r="H850" s="19"/>
      <c r="I850" s="19"/>
      <c r="J850" s="30"/>
      <c r="K850" s="31"/>
      <c r="L850" s="31"/>
      <c r="M850" s="31"/>
      <c r="N850" s="45"/>
      <c r="V850" s="7"/>
      <c r="Y850" s="7"/>
    </row>
    <row r="851" spans="2:25" x14ac:dyDescent="0.3">
      <c r="B851" s="22">
        <f>'Calculs T1a'!B851</f>
        <v>0</v>
      </c>
      <c r="C851" s="19" t="str">
        <f>'Calculs T1a'!C851</f>
        <v>x</v>
      </c>
      <c r="D851" s="19"/>
      <c r="E851" s="19"/>
      <c r="F851" s="19"/>
      <c r="G851" s="19"/>
      <c r="H851" s="19"/>
      <c r="I851" s="19"/>
      <c r="J851" s="30"/>
      <c r="K851" s="31"/>
      <c r="L851" s="31"/>
      <c r="M851" s="31"/>
      <c r="N851" s="45"/>
      <c r="V851" s="7"/>
      <c r="Y851" s="7"/>
    </row>
    <row r="852" spans="2:25" x14ac:dyDescent="0.3">
      <c r="B852" s="22">
        <f>'Calculs T1a'!B852</f>
        <v>0</v>
      </c>
      <c r="C852" s="19" t="str">
        <f>'Calculs T1a'!C852</f>
        <v>x</v>
      </c>
      <c r="D852" s="19"/>
      <c r="E852" s="19"/>
      <c r="F852" s="19"/>
      <c r="G852" s="19"/>
      <c r="H852" s="19"/>
      <c r="I852" s="19"/>
      <c r="J852" s="30"/>
      <c r="K852" s="31"/>
      <c r="L852" s="31"/>
      <c r="M852" s="31"/>
      <c r="N852" s="45"/>
      <c r="V852" s="7"/>
      <c r="Y852" s="7"/>
    </row>
    <row r="853" spans="2:25" x14ac:dyDescent="0.3">
      <c r="B853" s="22">
        <f>'Calculs T1a'!B853</f>
        <v>0</v>
      </c>
      <c r="C853" s="19" t="str">
        <f>'Calculs T1a'!C853</f>
        <v>x</v>
      </c>
      <c r="D853" s="19"/>
      <c r="E853" s="19"/>
      <c r="F853" s="19"/>
      <c r="G853" s="19"/>
      <c r="H853" s="19"/>
      <c r="I853" s="19"/>
      <c r="J853" s="30"/>
      <c r="K853" s="31"/>
      <c r="L853" s="31"/>
      <c r="M853" s="31"/>
      <c r="N853" s="45"/>
      <c r="V853" s="7"/>
      <c r="Y853" s="7"/>
    </row>
    <row r="854" spans="2:25" x14ac:dyDescent="0.3">
      <c r="B854" s="22">
        <f>'Calculs T1a'!B854</f>
        <v>0</v>
      </c>
      <c r="C854" s="19" t="str">
        <f>'Calculs T1a'!C854</f>
        <v>x</v>
      </c>
      <c r="D854" s="19"/>
      <c r="E854" s="19"/>
      <c r="F854" s="19"/>
      <c r="G854" s="19"/>
      <c r="H854" s="19"/>
      <c r="I854" s="19"/>
      <c r="J854" s="30"/>
      <c r="K854" s="31"/>
      <c r="L854" s="31"/>
      <c r="M854" s="31"/>
      <c r="N854" s="45"/>
      <c r="V854" s="7"/>
      <c r="Y854" s="7"/>
    </row>
    <row r="855" spans="2:25" x14ac:dyDescent="0.3">
      <c r="B855" s="22">
        <f>'Calculs T1a'!B855</f>
        <v>0</v>
      </c>
      <c r="C855" s="19" t="str">
        <f>'Calculs T1a'!C855</f>
        <v>x</v>
      </c>
      <c r="D855" s="19"/>
      <c r="E855" s="19"/>
      <c r="F855" s="19"/>
      <c r="G855" s="19"/>
      <c r="H855" s="19"/>
      <c r="I855" s="19"/>
      <c r="J855" s="30"/>
      <c r="K855" s="31"/>
      <c r="L855" s="31"/>
      <c r="M855" s="31"/>
      <c r="N855" s="45"/>
      <c r="V855" s="7"/>
      <c r="Y855" s="7"/>
    </row>
    <row r="856" spans="2:25" x14ac:dyDescent="0.3">
      <c r="B856" s="22">
        <f>'Calculs T1a'!B856</f>
        <v>0</v>
      </c>
      <c r="C856" s="19" t="str">
        <f>'Calculs T1a'!C856</f>
        <v>x</v>
      </c>
      <c r="D856" s="19"/>
      <c r="E856" s="19"/>
      <c r="F856" s="19"/>
      <c r="G856" s="19"/>
      <c r="H856" s="19"/>
      <c r="I856" s="19"/>
      <c r="J856" s="30"/>
      <c r="K856" s="31"/>
      <c r="L856" s="31"/>
      <c r="M856" s="31"/>
      <c r="N856" s="45"/>
      <c r="V856" s="7"/>
      <c r="Y856" s="7"/>
    </row>
    <row r="857" spans="2:25" x14ac:dyDescent="0.3">
      <c r="B857" s="22">
        <f>'Calculs T1a'!B857</f>
        <v>0</v>
      </c>
      <c r="C857" s="19" t="str">
        <f>'Calculs T1a'!C857</f>
        <v>x</v>
      </c>
      <c r="D857" s="19"/>
      <c r="E857" s="19"/>
      <c r="F857" s="19"/>
      <c r="G857" s="19"/>
      <c r="H857" s="19"/>
      <c r="I857" s="19"/>
      <c r="J857" s="30"/>
      <c r="K857" s="31"/>
      <c r="L857" s="31"/>
      <c r="M857" s="31"/>
      <c r="N857" s="45"/>
      <c r="V857" s="7"/>
      <c r="Y857" s="7"/>
    </row>
    <row r="858" spans="2:25" x14ac:dyDescent="0.3">
      <c r="B858" s="22">
        <f>'Calculs T1a'!B858</f>
        <v>0</v>
      </c>
      <c r="C858" s="19" t="str">
        <f>'Calculs T1a'!C858</f>
        <v>x</v>
      </c>
      <c r="D858" s="19"/>
      <c r="E858" s="19"/>
      <c r="F858" s="19"/>
      <c r="G858" s="19"/>
      <c r="H858" s="19"/>
      <c r="I858" s="19"/>
      <c r="J858" s="30"/>
      <c r="K858" s="31"/>
      <c r="L858" s="31"/>
      <c r="M858" s="31"/>
      <c r="N858" s="45"/>
      <c r="V858" s="7"/>
      <c r="Y858" s="7"/>
    </row>
    <row r="859" spans="2:25" x14ac:dyDescent="0.3">
      <c r="B859" s="22">
        <f>'Calculs T1a'!B859</f>
        <v>0</v>
      </c>
      <c r="C859" s="19" t="str">
        <f>'Calculs T1a'!C859</f>
        <v>x</v>
      </c>
      <c r="D859" s="19"/>
      <c r="E859" s="19"/>
      <c r="F859" s="19"/>
      <c r="G859" s="19"/>
      <c r="H859" s="19"/>
      <c r="I859" s="19"/>
      <c r="J859" s="30"/>
      <c r="K859" s="31"/>
      <c r="L859" s="31"/>
      <c r="M859" s="31"/>
      <c r="N859" s="45"/>
      <c r="V859" s="7"/>
      <c r="Y859" s="7"/>
    </row>
    <row r="860" spans="2:25" x14ac:dyDescent="0.3">
      <c r="B860" s="22">
        <f>'Calculs T1a'!B860</f>
        <v>0</v>
      </c>
      <c r="C860" s="19" t="str">
        <f>'Calculs T1a'!C860</f>
        <v>x</v>
      </c>
      <c r="D860" s="19"/>
      <c r="E860" s="19"/>
      <c r="F860" s="19"/>
      <c r="G860" s="19"/>
      <c r="H860" s="19"/>
      <c r="I860" s="19"/>
      <c r="J860" s="30"/>
      <c r="K860" s="31"/>
      <c r="L860" s="31"/>
      <c r="M860" s="31"/>
      <c r="N860" s="45"/>
      <c r="V860" s="7"/>
      <c r="Y860" s="7"/>
    </row>
    <row r="861" spans="2:25" x14ac:dyDescent="0.3">
      <c r="B861" s="22">
        <f>'Calculs T1a'!B861</f>
        <v>0</v>
      </c>
      <c r="C861" s="19" t="str">
        <f>'Calculs T1a'!C861</f>
        <v>x</v>
      </c>
      <c r="D861" s="19"/>
      <c r="E861" s="19"/>
      <c r="F861" s="19"/>
      <c r="G861" s="19"/>
      <c r="H861" s="19"/>
      <c r="I861" s="19"/>
      <c r="J861" s="30"/>
      <c r="K861" s="31"/>
      <c r="L861" s="31"/>
      <c r="M861" s="31"/>
      <c r="N861" s="45"/>
      <c r="V861" s="7"/>
      <c r="Y861" s="7"/>
    </row>
    <row r="862" spans="2:25" x14ac:dyDescent="0.3">
      <c r="B862" s="22">
        <f>'Calculs T1a'!B862</f>
        <v>0</v>
      </c>
      <c r="C862" s="19" t="str">
        <f>'Calculs T1a'!C862</f>
        <v>x</v>
      </c>
      <c r="D862" s="19"/>
      <c r="E862" s="19"/>
      <c r="F862" s="19"/>
      <c r="G862" s="19"/>
      <c r="H862" s="19"/>
      <c r="I862" s="19"/>
      <c r="J862" s="30"/>
      <c r="K862" s="31"/>
      <c r="L862" s="31"/>
      <c r="M862" s="31"/>
      <c r="N862" s="45"/>
      <c r="V862" s="7"/>
      <c r="Y862" s="7"/>
    </row>
    <row r="863" spans="2:25" x14ac:dyDescent="0.3">
      <c r="B863" s="22">
        <f>'Calculs T1a'!B863</f>
        <v>0</v>
      </c>
      <c r="C863" s="19" t="str">
        <f>'Calculs T1a'!C863</f>
        <v>x</v>
      </c>
      <c r="D863" s="19"/>
      <c r="E863" s="19"/>
      <c r="F863" s="19"/>
      <c r="G863" s="19"/>
      <c r="H863" s="19"/>
      <c r="I863" s="19"/>
      <c r="J863" s="30"/>
      <c r="K863" s="31"/>
      <c r="L863" s="31"/>
      <c r="M863" s="31"/>
      <c r="N863" s="45"/>
      <c r="V863" s="7"/>
      <c r="Y863" s="7"/>
    </row>
    <row r="864" spans="2:25" x14ac:dyDescent="0.3">
      <c r="B864" s="22">
        <f>'Calculs T1a'!B864</f>
        <v>0</v>
      </c>
      <c r="C864" s="19" t="str">
        <f>'Calculs T1a'!C864</f>
        <v>x</v>
      </c>
      <c r="D864" s="19"/>
      <c r="E864" s="19"/>
      <c r="F864" s="19"/>
      <c r="G864" s="19"/>
      <c r="H864" s="19"/>
      <c r="I864" s="19"/>
      <c r="J864" s="30"/>
      <c r="K864" s="31"/>
      <c r="L864" s="31"/>
      <c r="M864" s="31"/>
      <c r="N864" s="45"/>
      <c r="V864" s="7"/>
      <c r="Y864" s="7"/>
    </row>
    <row r="865" spans="2:25" x14ac:dyDescent="0.3">
      <c r="B865" s="22">
        <f>'Calculs T1a'!B865</f>
        <v>0</v>
      </c>
      <c r="C865" s="19" t="str">
        <f>'Calculs T1a'!C865</f>
        <v>x</v>
      </c>
      <c r="D865" s="19"/>
      <c r="E865" s="19"/>
      <c r="F865" s="19"/>
      <c r="G865" s="19"/>
      <c r="H865" s="19"/>
      <c r="I865" s="19"/>
      <c r="J865" s="30"/>
      <c r="K865" s="31"/>
      <c r="L865" s="31"/>
      <c r="M865" s="31"/>
      <c r="N865" s="45"/>
      <c r="V865" s="7"/>
      <c r="Y865" s="7"/>
    </row>
    <row r="866" spans="2:25" x14ac:dyDescent="0.3">
      <c r="B866" s="22">
        <f>'Calculs T1a'!B866</f>
        <v>0</v>
      </c>
      <c r="C866" s="19" t="str">
        <f>'Calculs T1a'!C866</f>
        <v>x</v>
      </c>
      <c r="D866" s="19"/>
      <c r="E866" s="19"/>
      <c r="F866" s="19"/>
      <c r="G866" s="19"/>
      <c r="H866" s="19"/>
      <c r="I866" s="19"/>
      <c r="J866" s="30"/>
      <c r="K866" s="31"/>
      <c r="L866" s="31"/>
      <c r="M866" s="31"/>
      <c r="N866" s="45"/>
      <c r="V866" s="7"/>
      <c r="Y866" s="7"/>
    </row>
    <row r="867" spans="2:25" x14ac:dyDescent="0.3">
      <c r="B867" s="22">
        <f>'Calculs T1a'!B867</f>
        <v>0</v>
      </c>
      <c r="C867" s="19" t="str">
        <f>'Calculs T1a'!C867</f>
        <v>x</v>
      </c>
      <c r="D867" s="19"/>
      <c r="E867" s="19"/>
      <c r="F867" s="19"/>
      <c r="G867" s="19"/>
      <c r="H867" s="19"/>
      <c r="I867" s="19"/>
      <c r="J867" s="30"/>
      <c r="K867" s="31"/>
      <c r="L867" s="31"/>
      <c r="M867" s="31"/>
      <c r="N867" s="45"/>
      <c r="V867" s="7"/>
      <c r="Y867" s="7"/>
    </row>
    <row r="868" spans="2:25" x14ac:dyDescent="0.3">
      <c r="B868" s="22">
        <f>'Calculs T1a'!B868</f>
        <v>0</v>
      </c>
      <c r="C868" s="19" t="str">
        <f>'Calculs T1a'!C868</f>
        <v>x</v>
      </c>
      <c r="D868" s="19"/>
      <c r="E868" s="19"/>
      <c r="F868" s="19"/>
      <c r="G868" s="19"/>
      <c r="H868" s="19"/>
      <c r="I868" s="19"/>
      <c r="J868" s="30"/>
      <c r="K868" s="31"/>
      <c r="L868" s="31"/>
      <c r="M868" s="31"/>
      <c r="N868" s="45"/>
      <c r="V868" s="7"/>
      <c r="Y868" s="7"/>
    </row>
    <row r="869" spans="2:25" x14ac:dyDescent="0.3">
      <c r="B869" s="22">
        <f>'Calculs T1a'!B869</f>
        <v>0</v>
      </c>
      <c r="C869" s="19" t="str">
        <f>'Calculs T1a'!C869</f>
        <v>x</v>
      </c>
      <c r="D869" s="19"/>
      <c r="E869" s="19"/>
      <c r="F869" s="19"/>
      <c r="G869" s="19"/>
      <c r="H869" s="19"/>
      <c r="I869" s="19"/>
      <c r="J869" s="30"/>
      <c r="K869" s="31"/>
      <c r="L869" s="31"/>
      <c r="M869" s="31"/>
      <c r="N869" s="45"/>
      <c r="V869" s="7"/>
      <c r="Y869" s="7"/>
    </row>
    <row r="870" spans="2:25" x14ac:dyDescent="0.3">
      <c r="B870" s="22">
        <f>'Calculs T1a'!B870</f>
        <v>0</v>
      </c>
      <c r="C870" s="19" t="str">
        <f>'Calculs T1a'!C870</f>
        <v>x</v>
      </c>
      <c r="D870" s="19"/>
      <c r="E870" s="19"/>
      <c r="F870" s="19"/>
      <c r="G870" s="19"/>
      <c r="H870" s="19"/>
      <c r="I870" s="19"/>
      <c r="J870" s="30"/>
      <c r="K870" s="31"/>
      <c r="L870" s="31"/>
      <c r="M870" s="31"/>
      <c r="N870" s="45"/>
      <c r="V870" s="7"/>
      <c r="Y870" s="7"/>
    </row>
    <row r="871" spans="2:25" x14ac:dyDescent="0.3">
      <c r="B871" s="22">
        <f>'Calculs T1a'!B871</f>
        <v>0</v>
      </c>
      <c r="C871" s="19" t="str">
        <f>'Calculs T1a'!C871</f>
        <v>x</v>
      </c>
      <c r="D871" s="19"/>
      <c r="E871" s="19"/>
      <c r="F871" s="19"/>
      <c r="G871" s="19"/>
      <c r="H871" s="19"/>
      <c r="I871" s="19"/>
      <c r="J871" s="30"/>
      <c r="K871" s="31"/>
      <c r="L871" s="31"/>
      <c r="M871" s="31"/>
      <c r="N871" s="45"/>
      <c r="V871" s="7"/>
      <c r="Y871" s="7"/>
    </row>
    <row r="872" spans="2:25" x14ac:dyDescent="0.3">
      <c r="B872" s="22">
        <f>'Calculs T1a'!B872</f>
        <v>0</v>
      </c>
      <c r="C872" s="19" t="str">
        <f>'Calculs T1a'!C872</f>
        <v>x</v>
      </c>
      <c r="D872" s="19"/>
      <c r="E872" s="19"/>
      <c r="F872" s="19"/>
      <c r="G872" s="19"/>
      <c r="H872" s="19"/>
      <c r="I872" s="19"/>
      <c r="J872" s="30"/>
      <c r="K872" s="31"/>
      <c r="L872" s="31"/>
      <c r="M872" s="31"/>
      <c r="N872" s="45"/>
      <c r="V872" s="7"/>
      <c r="Y872" s="7"/>
    </row>
    <row r="873" spans="2:25" x14ac:dyDescent="0.3">
      <c r="B873" s="22">
        <f>'Calculs T1a'!B873</f>
        <v>0</v>
      </c>
      <c r="C873" s="19" t="str">
        <f>'Calculs T1a'!C873</f>
        <v>x</v>
      </c>
      <c r="D873" s="19"/>
      <c r="E873" s="19"/>
      <c r="F873" s="19"/>
      <c r="G873" s="19"/>
      <c r="H873" s="19"/>
      <c r="I873" s="19"/>
      <c r="J873" s="30"/>
      <c r="K873" s="31"/>
      <c r="L873" s="31"/>
      <c r="M873" s="31"/>
      <c r="N873" s="45"/>
      <c r="V873" s="7"/>
      <c r="Y873" s="7"/>
    </row>
    <row r="874" spans="2:25" x14ac:dyDescent="0.3">
      <c r="B874" s="22">
        <f>'Calculs T1a'!B874</f>
        <v>0</v>
      </c>
      <c r="C874" s="19" t="str">
        <f>'Calculs T1a'!C874</f>
        <v>x</v>
      </c>
      <c r="D874" s="19"/>
      <c r="E874" s="19"/>
      <c r="F874" s="19"/>
      <c r="G874" s="19"/>
      <c r="H874" s="19"/>
      <c r="I874" s="19"/>
      <c r="J874" s="30"/>
      <c r="K874" s="31"/>
      <c r="L874" s="31"/>
      <c r="M874" s="31"/>
      <c r="N874" s="45"/>
      <c r="V874" s="7"/>
      <c r="Y874" s="7"/>
    </row>
    <row r="875" spans="2:25" x14ac:dyDescent="0.3">
      <c r="B875" s="22">
        <f>'Calculs T1a'!B875</f>
        <v>0</v>
      </c>
      <c r="C875" s="19" t="str">
        <f>'Calculs T1a'!C875</f>
        <v>x</v>
      </c>
      <c r="D875" s="19"/>
      <c r="E875" s="19"/>
      <c r="F875" s="19"/>
      <c r="G875" s="19"/>
      <c r="H875" s="19"/>
      <c r="I875" s="19"/>
      <c r="J875" s="30"/>
      <c r="K875" s="31"/>
      <c r="L875" s="31"/>
      <c r="M875" s="31"/>
      <c r="N875" s="45"/>
      <c r="V875" s="7"/>
      <c r="Y875" s="7"/>
    </row>
    <row r="876" spans="2:25" x14ac:dyDescent="0.3">
      <c r="B876" s="22">
        <f>'Calculs T1a'!B876</f>
        <v>0</v>
      </c>
      <c r="C876" s="19" t="str">
        <f>'Calculs T1a'!C876</f>
        <v>x</v>
      </c>
      <c r="D876" s="19"/>
      <c r="E876" s="19"/>
      <c r="F876" s="19"/>
      <c r="G876" s="19"/>
      <c r="H876" s="19"/>
      <c r="I876" s="19"/>
      <c r="J876" s="30"/>
      <c r="K876" s="31"/>
      <c r="L876" s="31"/>
      <c r="M876" s="31"/>
      <c r="N876" s="45"/>
      <c r="V876" s="7"/>
      <c r="Y876" s="7"/>
    </row>
    <row r="877" spans="2:25" x14ac:dyDescent="0.3">
      <c r="B877" s="22">
        <f>'Calculs T1a'!B877</f>
        <v>0</v>
      </c>
      <c r="C877" s="19" t="str">
        <f>'Calculs T1a'!C877</f>
        <v>x</v>
      </c>
      <c r="D877" s="19"/>
      <c r="E877" s="19"/>
      <c r="F877" s="19"/>
      <c r="G877" s="19"/>
      <c r="H877" s="19"/>
      <c r="I877" s="19"/>
      <c r="J877" s="30"/>
      <c r="K877" s="31"/>
      <c r="L877" s="31"/>
      <c r="M877" s="31"/>
      <c r="N877" s="45"/>
      <c r="V877" s="7"/>
      <c r="Y877" s="7"/>
    </row>
    <row r="878" spans="2:25" x14ac:dyDescent="0.3">
      <c r="B878" s="22">
        <f>'Calculs T1a'!B878</f>
        <v>0</v>
      </c>
      <c r="C878" s="19" t="str">
        <f>'Calculs T1a'!C878</f>
        <v>x</v>
      </c>
      <c r="D878" s="19"/>
      <c r="E878" s="19"/>
      <c r="F878" s="19"/>
      <c r="G878" s="19"/>
      <c r="H878" s="19"/>
      <c r="I878" s="19"/>
      <c r="J878" s="30"/>
      <c r="K878" s="31"/>
      <c r="L878" s="31"/>
      <c r="M878" s="31"/>
      <c r="N878" s="45"/>
      <c r="V878" s="7"/>
      <c r="Y878" s="7"/>
    </row>
    <row r="879" spans="2:25" x14ac:dyDescent="0.3">
      <c r="B879" s="22">
        <f>'Calculs T1a'!B879</f>
        <v>0</v>
      </c>
      <c r="C879" s="19" t="str">
        <f>'Calculs T1a'!C879</f>
        <v>x</v>
      </c>
      <c r="D879" s="19"/>
      <c r="E879" s="19"/>
      <c r="F879" s="19"/>
      <c r="G879" s="19"/>
      <c r="H879" s="19"/>
      <c r="I879" s="19"/>
      <c r="J879" s="30"/>
      <c r="K879" s="31"/>
      <c r="L879" s="31"/>
      <c r="M879" s="31"/>
      <c r="N879" s="45"/>
      <c r="V879" s="7"/>
      <c r="Y879" s="7"/>
    </row>
    <row r="880" spans="2:25" x14ac:dyDescent="0.3">
      <c r="B880" s="22">
        <f>'Calculs T1a'!B880</f>
        <v>0</v>
      </c>
      <c r="C880" s="19" t="str">
        <f>'Calculs T1a'!C880</f>
        <v>x</v>
      </c>
      <c r="D880" s="19"/>
      <c r="E880" s="19"/>
      <c r="F880" s="19"/>
      <c r="G880" s="19"/>
      <c r="H880" s="19"/>
      <c r="I880" s="19"/>
      <c r="J880" s="30"/>
      <c r="K880" s="31"/>
      <c r="L880" s="31"/>
      <c r="M880" s="31"/>
      <c r="N880" s="45"/>
      <c r="V880" s="7"/>
      <c r="Y880" s="7"/>
    </row>
    <row r="881" spans="2:25" x14ac:dyDescent="0.3">
      <c r="B881" s="22">
        <f>'Calculs T1a'!B881</f>
        <v>0</v>
      </c>
      <c r="C881" s="19" t="str">
        <f>'Calculs T1a'!C881</f>
        <v>x</v>
      </c>
      <c r="D881" s="19"/>
      <c r="E881" s="19"/>
      <c r="F881" s="19"/>
      <c r="G881" s="19"/>
      <c r="H881" s="19"/>
      <c r="I881" s="19"/>
      <c r="J881" s="30"/>
      <c r="K881" s="31"/>
      <c r="L881" s="31"/>
      <c r="M881" s="31"/>
      <c r="N881" s="45"/>
      <c r="V881" s="7"/>
      <c r="Y881" s="7"/>
    </row>
    <row r="882" spans="2:25" x14ac:dyDescent="0.3">
      <c r="B882" s="22">
        <f>'Calculs T1a'!B882</f>
        <v>0</v>
      </c>
      <c r="C882" s="19" t="str">
        <f>'Calculs T1a'!C882</f>
        <v>x</v>
      </c>
      <c r="D882" s="19"/>
      <c r="E882" s="19"/>
      <c r="F882" s="19"/>
      <c r="G882" s="19"/>
      <c r="H882" s="19"/>
      <c r="I882" s="19"/>
      <c r="J882" s="30"/>
      <c r="K882" s="31"/>
      <c r="L882" s="31"/>
      <c r="M882" s="31"/>
      <c r="N882" s="45"/>
      <c r="V882" s="7"/>
      <c r="Y882" s="7"/>
    </row>
    <row r="883" spans="2:25" x14ac:dyDescent="0.3">
      <c r="B883" s="22">
        <f>'Calculs T1a'!B883</f>
        <v>0</v>
      </c>
      <c r="C883" s="19" t="str">
        <f>'Calculs T1a'!C883</f>
        <v>x</v>
      </c>
      <c r="D883" s="19"/>
      <c r="E883" s="19"/>
      <c r="F883" s="19"/>
      <c r="G883" s="19"/>
      <c r="H883" s="19"/>
      <c r="I883" s="19"/>
      <c r="J883" s="30"/>
      <c r="K883" s="31"/>
      <c r="L883" s="31"/>
      <c r="M883" s="31"/>
      <c r="N883" s="45"/>
      <c r="V883" s="7"/>
      <c r="Y883" s="7"/>
    </row>
    <row r="884" spans="2:25" x14ac:dyDescent="0.3">
      <c r="B884" s="22">
        <f>'Calculs T1a'!B884</f>
        <v>0</v>
      </c>
      <c r="C884" s="19" t="str">
        <f>'Calculs T1a'!C884</f>
        <v>x</v>
      </c>
      <c r="D884" s="19"/>
      <c r="E884" s="19"/>
      <c r="F884" s="19"/>
      <c r="G884" s="19"/>
      <c r="H884" s="19"/>
      <c r="I884" s="19"/>
      <c r="J884" s="30"/>
      <c r="K884" s="31"/>
      <c r="L884" s="31"/>
      <c r="M884" s="31"/>
      <c r="N884" s="45"/>
      <c r="V884" s="7"/>
      <c r="Y884" s="7"/>
    </row>
    <row r="885" spans="2:25" x14ac:dyDescent="0.3">
      <c r="B885" s="22">
        <f>'Calculs T1a'!B885</f>
        <v>0</v>
      </c>
      <c r="C885" s="19" t="str">
        <f>'Calculs T1a'!C885</f>
        <v>x</v>
      </c>
      <c r="D885" s="19"/>
      <c r="E885" s="19"/>
      <c r="F885" s="19"/>
      <c r="G885" s="19"/>
      <c r="H885" s="19"/>
      <c r="I885" s="19"/>
      <c r="J885" s="30"/>
      <c r="K885" s="31"/>
      <c r="L885" s="31"/>
      <c r="M885" s="31"/>
      <c r="N885" s="45"/>
      <c r="V885" s="7"/>
      <c r="Y885" s="7"/>
    </row>
    <row r="886" spans="2:25" x14ac:dyDescent="0.3">
      <c r="B886" s="22">
        <f>'Calculs T1a'!B886</f>
        <v>0</v>
      </c>
      <c r="C886" s="19" t="str">
        <f>'Calculs T1a'!C886</f>
        <v>x</v>
      </c>
      <c r="D886" s="19"/>
      <c r="E886" s="19"/>
      <c r="F886" s="19"/>
      <c r="G886" s="19"/>
      <c r="H886" s="19"/>
      <c r="I886" s="19"/>
      <c r="J886" s="30"/>
      <c r="K886" s="31"/>
      <c r="L886" s="31"/>
      <c r="M886" s="31"/>
      <c r="N886" s="45"/>
      <c r="V886" s="7"/>
      <c r="Y886" s="7"/>
    </row>
    <row r="887" spans="2:25" x14ac:dyDescent="0.3">
      <c r="B887" s="22">
        <f>'Calculs T1a'!B887</f>
        <v>0</v>
      </c>
      <c r="C887" s="19" t="str">
        <f>'Calculs T1a'!C887</f>
        <v>x</v>
      </c>
      <c r="D887" s="19"/>
      <c r="E887" s="19"/>
      <c r="F887" s="19"/>
      <c r="G887" s="19"/>
      <c r="H887" s="19"/>
      <c r="I887" s="19"/>
      <c r="J887" s="30"/>
      <c r="K887" s="31"/>
      <c r="L887" s="31"/>
      <c r="M887" s="31"/>
      <c r="N887" s="45"/>
      <c r="V887" s="7"/>
      <c r="Y887" s="7"/>
    </row>
    <row r="888" spans="2:25" x14ac:dyDescent="0.3">
      <c r="B888" s="22">
        <f>'Calculs T1a'!B888</f>
        <v>0</v>
      </c>
      <c r="C888" s="19" t="str">
        <f>'Calculs T1a'!C888</f>
        <v>x</v>
      </c>
      <c r="D888" s="19"/>
      <c r="E888" s="19"/>
      <c r="F888" s="19"/>
      <c r="G888" s="19"/>
      <c r="H888" s="19"/>
      <c r="I888" s="19"/>
      <c r="J888" s="30"/>
      <c r="K888" s="31"/>
      <c r="L888" s="31"/>
      <c r="M888" s="31"/>
      <c r="N888" s="45"/>
      <c r="V888" s="7"/>
      <c r="Y888" s="7"/>
    </row>
    <row r="889" spans="2:25" x14ac:dyDescent="0.3">
      <c r="B889" s="22">
        <f>'Calculs T1a'!B889</f>
        <v>0</v>
      </c>
      <c r="C889" s="19" t="str">
        <f>'Calculs T1a'!C889</f>
        <v>x</v>
      </c>
      <c r="D889" s="19"/>
      <c r="E889" s="19"/>
      <c r="F889" s="19"/>
      <c r="G889" s="19"/>
      <c r="H889" s="19"/>
      <c r="I889" s="19"/>
      <c r="J889" s="30"/>
      <c r="K889" s="31"/>
      <c r="L889" s="31"/>
      <c r="M889" s="31"/>
      <c r="N889" s="45"/>
      <c r="V889" s="7"/>
      <c r="Y889" s="7"/>
    </row>
    <row r="890" spans="2:25" x14ac:dyDescent="0.3">
      <c r="B890" s="22">
        <f>'Calculs T1a'!B890</f>
        <v>0</v>
      </c>
      <c r="C890" s="19" t="str">
        <f>'Calculs T1a'!C890</f>
        <v>x</v>
      </c>
      <c r="D890" s="19"/>
      <c r="E890" s="19"/>
      <c r="F890" s="19"/>
      <c r="G890" s="19"/>
      <c r="H890" s="19"/>
      <c r="I890" s="19"/>
      <c r="J890" s="30"/>
      <c r="K890" s="31"/>
      <c r="L890" s="31"/>
      <c r="M890" s="31"/>
      <c r="N890" s="45"/>
      <c r="V890" s="7"/>
      <c r="Y890" s="7"/>
    </row>
    <row r="891" spans="2:25" x14ac:dyDescent="0.3">
      <c r="B891" s="22">
        <f>'Calculs T1a'!B891</f>
        <v>0</v>
      </c>
      <c r="C891" s="19" t="str">
        <f>'Calculs T1a'!C891</f>
        <v>x</v>
      </c>
      <c r="D891" s="19"/>
      <c r="E891" s="19"/>
      <c r="F891" s="19"/>
      <c r="G891" s="19"/>
      <c r="H891" s="19"/>
      <c r="I891" s="19"/>
      <c r="J891" s="30"/>
      <c r="K891" s="31"/>
      <c r="L891" s="31"/>
      <c r="M891" s="31"/>
      <c r="N891" s="45"/>
      <c r="V891" s="7"/>
      <c r="Y891" s="7"/>
    </row>
    <row r="892" spans="2:25" x14ac:dyDescent="0.3">
      <c r="B892" s="22">
        <f>'Calculs T1a'!B892</f>
        <v>0</v>
      </c>
      <c r="C892" s="19" t="str">
        <f>'Calculs T1a'!C892</f>
        <v>x</v>
      </c>
      <c r="D892" s="19"/>
      <c r="E892" s="19"/>
      <c r="F892" s="19"/>
      <c r="G892" s="19"/>
      <c r="H892" s="19"/>
      <c r="I892" s="19"/>
      <c r="J892" s="30"/>
      <c r="K892" s="31"/>
      <c r="L892" s="31"/>
      <c r="M892" s="31"/>
      <c r="N892" s="45"/>
      <c r="V892" s="7"/>
      <c r="Y892" s="7"/>
    </row>
    <row r="893" spans="2:25" x14ac:dyDescent="0.3">
      <c r="B893" s="22">
        <f>'Calculs T1a'!B893</f>
        <v>0</v>
      </c>
      <c r="C893" s="19" t="str">
        <f>'Calculs T1a'!C893</f>
        <v>x</v>
      </c>
      <c r="D893" s="19"/>
      <c r="E893" s="19"/>
      <c r="F893" s="19"/>
      <c r="G893" s="19"/>
      <c r="H893" s="19"/>
      <c r="I893" s="19"/>
      <c r="J893" s="30"/>
      <c r="K893" s="31"/>
      <c r="L893" s="31"/>
      <c r="M893" s="31"/>
      <c r="N893" s="45"/>
      <c r="V893" s="7"/>
      <c r="Y893" s="7"/>
    </row>
    <row r="894" spans="2:25" x14ac:dyDescent="0.3">
      <c r="B894" s="22">
        <f>'Calculs T1a'!B894</f>
        <v>0</v>
      </c>
      <c r="C894" s="19" t="str">
        <f>'Calculs T1a'!C894</f>
        <v>x</v>
      </c>
      <c r="D894" s="19"/>
      <c r="E894" s="19"/>
      <c r="F894" s="19"/>
      <c r="G894" s="19"/>
      <c r="H894" s="19"/>
      <c r="I894" s="19"/>
      <c r="J894" s="30"/>
      <c r="K894" s="31"/>
      <c r="L894" s="31"/>
      <c r="M894" s="31"/>
      <c r="N894" s="45"/>
      <c r="V894" s="7"/>
      <c r="Y894" s="7"/>
    </row>
    <row r="895" spans="2:25" x14ac:dyDescent="0.3">
      <c r="B895" s="22">
        <f>'Calculs T1a'!B895</f>
        <v>0</v>
      </c>
      <c r="C895" s="19" t="str">
        <f>'Calculs T1a'!C895</f>
        <v>x</v>
      </c>
      <c r="D895" s="19"/>
      <c r="E895" s="19"/>
      <c r="F895" s="19"/>
      <c r="G895" s="19"/>
      <c r="H895" s="19"/>
      <c r="I895" s="19"/>
      <c r="J895" s="30"/>
      <c r="K895" s="31"/>
      <c r="L895" s="31"/>
      <c r="M895" s="31"/>
      <c r="N895" s="45"/>
      <c r="V895" s="7"/>
      <c r="Y895" s="7"/>
    </row>
    <row r="896" spans="2:25" x14ac:dyDescent="0.3">
      <c r="B896" s="22">
        <f>'Calculs T1a'!B896</f>
        <v>0</v>
      </c>
      <c r="C896" s="19" t="str">
        <f>'Calculs T1a'!C896</f>
        <v>x</v>
      </c>
      <c r="D896" s="19"/>
      <c r="E896" s="19"/>
      <c r="F896" s="19"/>
      <c r="G896" s="19"/>
      <c r="H896" s="19"/>
      <c r="I896" s="19"/>
      <c r="J896" s="30"/>
      <c r="K896" s="31"/>
      <c r="L896" s="31"/>
      <c r="M896" s="31"/>
      <c r="N896" s="45"/>
      <c r="V896" s="7"/>
      <c r="Y896" s="7"/>
    </row>
    <row r="897" spans="2:25" x14ac:dyDescent="0.3">
      <c r="B897" s="22">
        <f>'Calculs T1a'!B897</f>
        <v>0</v>
      </c>
      <c r="C897" s="19" t="str">
        <f>'Calculs T1a'!C897</f>
        <v>x</v>
      </c>
      <c r="D897" s="19"/>
      <c r="E897" s="19"/>
      <c r="F897" s="19"/>
      <c r="G897" s="19"/>
      <c r="H897" s="19"/>
      <c r="I897" s="19"/>
      <c r="J897" s="30"/>
      <c r="K897" s="31"/>
      <c r="L897" s="31"/>
      <c r="M897" s="31"/>
      <c r="N897" s="45"/>
      <c r="V897" s="7"/>
      <c r="Y897" s="7"/>
    </row>
    <row r="898" spans="2:25" x14ac:dyDescent="0.3">
      <c r="B898" s="22">
        <f>'Calculs T1a'!B898</f>
        <v>0</v>
      </c>
      <c r="C898" s="19" t="str">
        <f>'Calculs T1a'!C898</f>
        <v>x</v>
      </c>
      <c r="D898" s="19"/>
      <c r="E898" s="19"/>
      <c r="F898" s="19"/>
      <c r="G898" s="19"/>
      <c r="H898" s="19"/>
      <c r="I898" s="19"/>
      <c r="J898" s="30"/>
      <c r="K898" s="31"/>
      <c r="L898" s="31"/>
      <c r="M898" s="31"/>
      <c r="N898" s="45"/>
      <c r="V898" s="7"/>
      <c r="Y898" s="7"/>
    </row>
    <row r="899" spans="2:25" x14ac:dyDescent="0.3">
      <c r="B899" s="22">
        <f>'Calculs T1a'!B899</f>
        <v>0</v>
      </c>
      <c r="C899" s="19" t="str">
        <f>'Calculs T1a'!C899</f>
        <v>x</v>
      </c>
      <c r="D899" s="19"/>
      <c r="E899" s="19"/>
      <c r="F899" s="19"/>
      <c r="G899" s="19"/>
      <c r="H899" s="19"/>
      <c r="I899" s="19"/>
      <c r="J899" s="30"/>
      <c r="K899" s="31"/>
      <c r="L899" s="31"/>
      <c r="M899" s="31"/>
      <c r="N899" s="45"/>
      <c r="V899" s="7"/>
      <c r="Y899" s="7"/>
    </row>
    <row r="900" spans="2:25" x14ac:dyDescent="0.3">
      <c r="B900" s="22">
        <f>'Calculs T1a'!B900</f>
        <v>0</v>
      </c>
      <c r="C900" s="19" t="str">
        <f>'Calculs T1a'!C900</f>
        <v>x</v>
      </c>
      <c r="D900" s="19"/>
      <c r="E900" s="19"/>
      <c r="F900" s="19"/>
      <c r="G900" s="19"/>
      <c r="H900" s="19"/>
      <c r="I900" s="19"/>
      <c r="J900" s="30"/>
      <c r="K900" s="31"/>
      <c r="L900" s="31"/>
      <c r="M900" s="31"/>
      <c r="N900" s="45"/>
      <c r="V900" s="7"/>
      <c r="Y900" s="7"/>
    </row>
    <row r="901" spans="2:25" x14ac:dyDescent="0.3">
      <c r="B901" s="22">
        <f>'Calculs T1a'!B901</f>
        <v>0</v>
      </c>
      <c r="C901" s="19" t="str">
        <f>'Calculs T1a'!C901</f>
        <v>x</v>
      </c>
      <c r="D901" s="19"/>
      <c r="E901" s="19"/>
      <c r="F901" s="19"/>
      <c r="G901" s="19"/>
      <c r="H901" s="19"/>
      <c r="I901" s="19"/>
      <c r="J901" s="30"/>
      <c r="K901" s="31"/>
      <c r="L901" s="31"/>
      <c r="M901" s="31"/>
      <c r="N901" s="45"/>
      <c r="V901" s="7"/>
      <c r="Y901" s="7"/>
    </row>
    <row r="902" spans="2:25" x14ac:dyDescent="0.3">
      <c r="B902" s="22">
        <f>'Calculs T1a'!B902</f>
        <v>0</v>
      </c>
      <c r="C902" s="19" t="str">
        <f>'Calculs T1a'!C902</f>
        <v>x</v>
      </c>
      <c r="D902" s="19"/>
      <c r="E902" s="19"/>
      <c r="F902" s="19"/>
      <c r="G902" s="19"/>
      <c r="H902" s="19"/>
      <c r="I902" s="19"/>
      <c r="J902" s="30"/>
      <c r="K902" s="31"/>
      <c r="L902" s="31"/>
      <c r="M902" s="31"/>
      <c r="N902" s="45"/>
      <c r="V902" s="7"/>
      <c r="Y902" s="7"/>
    </row>
    <row r="903" spans="2:25" x14ac:dyDescent="0.3">
      <c r="B903" s="22">
        <f>'Calculs T1a'!B903</f>
        <v>0</v>
      </c>
      <c r="C903" s="19" t="str">
        <f>'Calculs T1a'!C903</f>
        <v>x</v>
      </c>
      <c r="D903" s="19"/>
      <c r="E903" s="19"/>
      <c r="F903" s="19"/>
      <c r="G903" s="19"/>
      <c r="H903" s="19"/>
      <c r="I903" s="19"/>
      <c r="J903" s="30"/>
      <c r="K903" s="31"/>
      <c r="L903" s="31"/>
      <c r="M903" s="31"/>
      <c r="N903" s="45"/>
      <c r="V903" s="7"/>
      <c r="Y903" s="7"/>
    </row>
    <row r="904" spans="2:25" x14ac:dyDescent="0.3">
      <c r="B904" s="22">
        <f>'Calculs T1a'!B904</f>
        <v>0</v>
      </c>
      <c r="C904" s="19" t="str">
        <f>'Calculs T1a'!C904</f>
        <v>x</v>
      </c>
      <c r="D904" s="19"/>
      <c r="E904" s="19"/>
      <c r="F904" s="19"/>
      <c r="G904" s="19"/>
      <c r="H904" s="19"/>
      <c r="I904" s="19"/>
      <c r="J904" s="30"/>
      <c r="K904" s="31"/>
      <c r="L904" s="31"/>
      <c r="M904" s="31"/>
      <c r="N904" s="45"/>
      <c r="V904" s="7"/>
      <c r="Y904" s="7"/>
    </row>
    <row r="905" spans="2:25" x14ac:dyDescent="0.3">
      <c r="B905" s="22">
        <f>'Calculs T1a'!B905</f>
        <v>0</v>
      </c>
      <c r="C905" s="19" t="str">
        <f>'Calculs T1a'!C905</f>
        <v>x</v>
      </c>
      <c r="D905" s="19"/>
      <c r="E905" s="19"/>
      <c r="F905" s="19"/>
      <c r="G905" s="19"/>
      <c r="H905" s="19"/>
      <c r="I905" s="19"/>
      <c r="J905" s="30"/>
      <c r="K905" s="31"/>
      <c r="L905" s="31"/>
      <c r="M905" s="31"/>
      <c r="N905" s="45"/>
      <c r="V905" s="7"/>
      <c r="Y905" s="7"/>
    </row>
    <row r="906" spans="2:25" x14ac:dyDescent="0.3">
      <c r="B906" s="22">
        <f>'Calculs T1a'!B906</f>
        <v>0</v>
      </c>
      <c r="C906" s="19" t="str">
        <f>'Calculs T1a'!C906</f>
        <v>x</v>
      </c>
      <c r="D906" s="19"/>
      <c r="E906" s="19"/>
      <c r="F906" s="19"/>
      <c r="G906" s="19"/>
      <c r="H906" s="19"/>
      <c r="I906" s="19"/>
      <c r="J906" s="30"/>
      <c r="K906" s="31"/>
      <c r="L906" s="31"/>
      <c r="M906" s="31"/>
      <c r="N906" s="45"/>
      <c r="V906" s="7"/>
      <c r="Y906" s="7"/>
    </row>
    <row r="907" spans="2:25" x14ac:dyDescent="0.3">
      <c r="B907" s="22">
        <f>'Calculs T1a'!B907</f>
        <v>0</v>
      </c>
      <c r="C907" s="19" t="str">
        <f>'Calculs T1a'!C907</f>
        <v>x</v>
      </c>
      <c r="D907" s="19"/>
      <c r="E907" s="19"/>
      <c r="F907" s="19"/>
      <c r="G907" s="19"/>
      <c r="H907" s="19"/>
      <c r="I907" s="19"/>
      <c r="J907" s="30"/>
      <c r="K907" s="31"/>
      <c r="L907" s="31"/>
      <c r="M907" s="31"/>
      <c r="N907" s="45"/>
      <c r="V907" s="7"/>
      <c r="Y907" s="7"/>
    </row>
    <row r="908" spans="2:25" x14ac:dyDescent="0.3">
      <c r="B908" s="22">
        <f>'Calculs T1a'!B908</f>
        <v>0</v>
      </c>
      <c r="C908" s="19" t="str">
        <f>'Calculs T1a'!C908</f>
        <v>x</v>
      </c>
      <c r="D908" s="19"/>
      <c r="E908" s="19"/>
      <c r="F908" s="19"/>
      <c r="G908" s="19"/>
      <c r="H908" s="19"/>
      <c r="I908" s="19"/>
      <c r="J908" s="30"/>
      <c r="K908" s="31"/>
      <c r="L908" s="31"/>
      <c r="M908" s="31"/>
      <c r="N908" s="45"/>
      <c r="V908" s="7"/>
      <c r="Y908" s="7"/>
    </row>
    <row r="909" spans="2:25" x14ac:dyDescent="0.3">
      <c r="B909" s="22">
        <f>'Calculs T1a'!B909</f>
        <v>0</v>
      </c>
      <c r="C909" s="19" t="str">
        <f>'Calculs T1a'!C909</f>
        <v>x</v>
      </c>
      <c r="D909" s="19"/>
      <c r="E909" s="19"/>
      <c r="F909" s="19"/>
      <c r="G909" s="19"/>
      <c r="H909" s="19"/>
      <c r="I909" s="19"/>
      <c r="J909" s="30"/>
      <c r="K909" s="31"/>
      <c r="L909" s="31"/>
      <c r="M909" s="31"/>
      <c r="N909" s="45"/>
      <c r="V909" s="7"/>
      <c r="Y909" s="7"/>
    </row>
    <row r="910" spans="2:25" x14ac:dyDescent="0.3">
      <c r="B910" s="22">
        <f>'Calculs T1a'!B910</f>
        <v>0</v>
      </c>
      <c r="C910" s="19" t="str">
        <f>'Calculs T1a'!C910</f>
        <v>x</v>
      </c>
      <c r="D910" s="19"/>
      <c r="E910" s="19"/>
      <c r="F910" s="19"/>
      <c r="G910" s="19"/>
      <c r="H910" s="19"/>
      <c r="I910" s="19"/>
      <c r="J910" s="30"/>
      <c r="K910" s="31"/>
      <c r="L910" s="31"/>
      <c r="M910" s="31"/>
      <c r="N910" s="45"/>
      <c r="V910" s="7"/>
      <c r="Y910" s="7"/>
    </row>
    <row r="911" spans="2:25" x14ac:dyDescent="0.3">
      <c r="B911" s="22">
        <f>'Calculs T1a'!B911</f>
        <v>0</v>
      </c>
      <c r="C911" s="19" t="str">
        <f>'Calculs T1a'!C911</f>
        <v>x</v>
      </c>
      <c r="D911" s="19"/>
      <c r="E911" s="19"/>
      <c r="F911" s="19"/>
      <c r="G911" s="19"/>
      <c r="H911" s="19"/>
      <c r="I911" s="19"/>
      <c r="J911" s="30"/>
      <c r="K911" s="31"/>
      <c r="L911" s="31"/>
      <c r="M911" s="31"/>
      <c r="N911" s="45"/>
      <c r="V911" s="7"/>
      <c r="Y911" s="7"/>
    </row>
    <row r="912" spans="2:25" x14ac:dyDescent="0.3">
      <c r="B912" s="22">
        <f>'Calculs T1a'!B912</f>
        <v>0</v>
      </c>
      <c r="C912" s="19" t="str">
        <f>'Calculs T1a'!C912</f>
        <v>x</v>
      </c>
      <c r="D912" s="19"/>
      <c r="E912" s="19"/>
      <c r="F912" s="19"/>
      <c r="G912" s="19"/>
      <c r="H912" s="19"/>
      <c r="I912" s="19"/>
      <c r="J912" s="30"/>
      <c r="K912" s="31"/>
      <c r="L912" s="31"/>
      <c r="M912" s="31"/>
      <c r="N912" s="45"/>
      <c r="V912" s="7"/>
      <c r="Y912" s="7"/>
    </row>
    <row r="913" spans="2:25" x14ac:dyDescent="0.3">
      <c r="B913" s="22">
        <f>'Calculs T1a'!B913</f>
        <v>0</v>
      </c>
      <c r="C913" s="19" t="str">
        <f>'Calculs T1a'!C913</f>
        <v>x</v>
      </c>
      <c r="D913" s="19"/>
      <c r="E913" s="19"/>
      <c r="F913" s="19"/>
      <c r="G913" s="19"/>
      <c r="H913" s="19"/>
      <c r="I913" s="19"/>
      <c r="J913" s="30"/>
      <c r="K913" s="31"/>
      <c r="L913" s="31"/>
      <c r="M913" s="31"/>
      <c r="N913" s="45"/>
      <c r="V913" s="7"/>
      <c r="Y913" s="7"/>
    </row>
    <row r="914" spans="2:25" x14ac:dyDescent="0.3">
      <c r="B914" s="22">
        <f>'Calculs T1a'!B914</f>
        <v>0</v>
      </c>
      <c r="C914" s="19" t="str">
        <f>'Calculs T1a'!C914</f>
        <v>x</v>
      </c>
      <c r="D914" s="19"/>
      <c r="E914" s="19"/>
      <c r="F914" s="19"/>
      <c r="G914" s="19"/>
      <c r="H914" s="19"/>
      <c r="I914" s="19"/>
      <c r="J914" s="30"/>
      <c r="K914" s="31"/>
      <c r="L914" s="31"/>
      <c r="M914" s="31"/>
      <c r="N914" s="45"/>
      <c r="V914" s="7"/>
      <c r="Y914" s="7"/>
    </row>
    <row r="915" spans="2:25" x14ac:dyDescent="0.3">
      <c r="B915" s="22">
        <f>'Calculs T1a'!B915</f>
        <v>0</v>
      </c>
      <c r="C915" s="19" t="str">
        <f>'Calculs T1a'!C915</f>
        <v>x</v>
      </c>
      <c r="D915" s="19"/>
      <c r="E915" s="19"/>
      <c r="F915" s="19"/>
      <c r="G915" s="19"/>
      <c r="H915" s="19"/>
      <c r="I915" s="19"/>
      <c r="J915" s="30"/>
      <c r="K915" s="31"/>
      <c r="L915" s="31"/>
      <c r="M915" s="31"/>
      <c r="N915" s="45"/>
      <c r="V915" s="7"/>
      <c r="Y915" s="7"/>
    </row>
    <row r="916" spans="2:25" x14ac:dyDescent="0.3">
      <c r="B916" s="22">
        <f>'Calculs T1a'!B916</f>
        <v>0</v>
      </c>
      <c r="C916" s="19" t="str">
        <f>'Calculs T1a'!C916</f>
        <v>x</v>
      </c>
      <c r="D916" s="19"/>
      <c r="E916" s="19"/>
      <c r="F916" s="19"/>
      <c r="G916" s="19"/>
      <c r="H916" s="19"/>
      <c r="I916" s="19"/>
      <c r="J916" s="30"/>
      <c r="K916" s="31"/>
      <c r="L916" s="31"/>
      <c r="M916" s="31"/>
      <c r="N916" s="45"/>
      <c r="V916" s="7"/>
      <c r="Y916" s="7"/>
    </row>
    <row r="917" spans="2:25" x14ac:dyDescent="0.3">
      <c r="B917" s="22">
        <f>'Calculs T1a'!B917</f>
        <v>0</v>
      </c>
      <c r="C917" s="19" t="str">
        <f>'Calculs T1a'!C917</f>
        <v>x</v>
      </c>
      <c r="D917" s="19"/>
      <c r="E917" s="19"/>
      <c r="F917" s="19"/>
      <c r="G917" s="19"/>
      <c r="H917" s="19"/>
      <c r="I917" s="19"/>
      <c r="J917" s="30"/>
      <c r="K917" s="31"/>
      <c r="L917" s="31"/>
      <c r="M917" s="31"/>
      <c r="N917" s="45"/>
      <c r="V917" s="7"/>
      <c r="Y917" s="7"/>
    </row>
    <row r="918" spans="2:25" x14ac:dyDescent="0.3">
      <c r="B918" s="22">
        <f>'Calculs T1a'!B918</f>
        <v>0</v>
      </c>
      <c r="C918" s="19" t="str">
        <f>'Calculs T1a'!C918</f>
        <v>x</v>
      </c>
      <c r="D918" s="19"/>
      <c r="E918" s="19"/>
      <c r="F918" s="19"/>
      <c r="G918" s="19"/>
      <c r="H918" s="19"/>
      <c r="I918" s="19"/>
      <c r="J918" s="30"/>
      <c r="K918" s="31"/>
      <c r="L918" s="31"/>
      <c r="M918" s="31"/>
      <c r="N918" s="45"/>
      <c r="V918" s="7"/>
      <c r="Y918" s="7"/>
    </row>
    <row r="919" spans="2:25" x14ac:dyDescent="0.3">
      <c r="B919" s="22">
        <f>'Calculs T1a'!B919</f>
        <v>0</v>
      </c>
      <c r="C919" s="19" t="str">
        <f>'Calculs T1a'!C919</f>
        <v>x</v>
      </c>
      <c r="D919" s="19"/>
      <c r="E919" s="19"/>
      <c r="F919" s="19"/>
      <c r="G919" s="19"/>
      <c r="H919" s="19"/>
      <c r="I919" s="19"/>
      <c r="J919" s="30"/>
      <c r="K919" s="31"/>
      <c r="L919" s="31"/>
      <c r="M919" s="31"/>
      <c r="N919" s="45"/>
      <c r="V919" s="7"/>
      <c r="Y919" s="7"/>
    </row>
    <row r="920" spans="2:25" x14ac:dyDescent="0.3">
      <c r="B920" s="22">
        <f>'Calculs T1a'!B920</f>
        <v>0</v>
      </c>
      <c r="C920" s="19" t="str">
        <f>'Calculs T1a'!C920</f>
        <v>x</v>
      </c>
      <c r="D920" s="19"/>
      <c r="E920" s="19"/>
      <c r="F920" s="19"/>
      <c r="G920" s="19"/>
      <c r="H920" s="19"/>
      <c r="I920" s="19"/>
      <c r="J920" s="30"/>
      <c r="K920" s="31"/>
      <c r="L920" s="31"/>
      <c r="M920" s="31"/>
      <c r="N920" s="45"/>
      <c r="V920" s="7"/>
      <c r="Y920" s="7"/>
    </row>
    <row r="921" spans="2:25" x14ac:dyDescent="0.3">
      <c r="B921" s="22">
        <f>'Calculs T1a'!B921</f>
        <v>0</v>
      </c>
      <c r="C921" s="19" t="str">
        <f>'Calculs T1a'!C921</f>
        <v>x</v>
      </c>
      <c r="D921" s="19"/>
      <c r="E921" s="19"/>
      <c r="F921" s="19"/>
      <c r="G921" s="19"/>
      <c r="H921" s="19"/>
      <c r="I921" s="19"/>
      <c r="J921" s="30"/>
      <c r="K921" s="31"/>
      <c r="L921" s="31"/>
      <c r="M921" s="31"/>
      <c r="N921" s="45"/>
      <c r="V921" s="7"/>
      <c r="Y921" s="7"/>
    </row>
    <row r="922" spans="2:25" x14ac:dyDescent="0.3">
      <c r="B922" s="22">
        <f>'Calculs T1a'!B922</f>
        <v>0</v>
      </c>
      <c r="C922" s="19" t="str">
        <f>'Calculs T1a'!C922</f>
        <v>x</v>
      </c>
      <c r="D922" s="19"/>
      <c r="E922" s="19"/>
      <c r="F922" s="19"/>
      <c r="G922" s="19"/>
      <c r="H922" s="19"/>
      <c r="I922" s="19"/>
      <c r="J922" s="30"/>
      <c r="K922" s="31"/>
      <c r="L922" s="31"/>
      <c r="M922" s="31"/>
      <c r="N922" s="45"/>
      <c r="V922" s="7"/>
      <c r="Y922" s="7"/>
    </row>
    <row r="923" spans="2:25" x14ac:dyDescent="0.3">
      <c r="B923" s="22">
        <f>'Calculs T1a'!B923</f>
        <v>0</v>
      </c>
      <c r="C923" s="19" t="str">
        <f>'Calculs T1a'!C923</f>
        <v>x</v>
      </c>
      <c r="D923" s="19"/>
      <c r="E923" s="19"/>
      <c r="F923" s="19"/>
      <c r="G923" s="19"/>
      <c r="H923" s="19"/>
      <c r="I923" s="19"/>
      <c r="J923" s="30"/>
      <c r="K923" s="31"/>
      <c r="L923" s="31"/>
      <c r="M923" s="31"/>
      <c r="N923" s="45"/>
      <c r="V923" s="7"/>
      <c r="Y923" s="7"/>
    </row>
    <row r="924" spans="2:25" x14ac:dyDescent="0.3">
      <c r="B924" s="22">
        <f>'Calculs T1a'!B924</f>
        <v>0</v>
      </c>
      <c r="C924" s="19" t="str">
        <f>'Calculs T1a'!C924</f>
        <v>x</v>
      </c>
      <c r="D924" s="19"/>
      <c r="E924" s="19"/>
      <c r="F924" s="19"/>
      <c r="G924" s="19"/>
      <c r="H924" s="19"/>
      <c r="I924" s="19"/>
      <c r="J924" s="30"/>
      <c r="K924" s="31"/>
      <c r="L924" s="31"/>
      <c r="M924" s="31"/>
      <c r="N924" s="45"/>
      <c r="V924" s="7"/>
      <c r="Y924" s="7"/>
    </row>
    <row r="925" spans="2:25" x14ac:dyDescent="0.3">
      <c r="B925" s="22">
        <f>'Calculs T1a'!B925</f>
        <v>0</v>
      </c>
      <c r="C925" s="19" t="str">
        <f>'Calculs T1a'!C925</f>
        <v>x</v>
      </c>
      <c r="D925" s="19"/>
      <c r="E925" s="19"/>
      <c r="F925" s="19"/>
      <c r="G925" s="19"/>
      <c r="H925" s="19"/>
      <c r="I925" s="19"/>
      <c r="J925" s="30"/>
      <c r="K925" s="31"/>
      <c r="L925" s="31"/>
      <c r="M925" s="31"/>
      <c r="N925" s="45"/>
      <c r="V925" s="7"/>
      <c r="Y925" s="7"/>
    </row>
    <row r="926" spans="2:25" x14ac:dyDescent="0.3">
      <c r="B926" s="22">
        <f>'Calculs T1a'!B926</f>
        <v>0</v>
      </c>
      <c r="C926" s="19" t="str">
        <f>'Calculs T1a'!C926</f>
        <v>x</v>
      </c>
      <c r="D926" s="19"/>
      <c r="E926" s="19"/>
      <c r="F926" s="19"/>
      <c r="G926" s="19"/>
      <c r="H926" s="19"/>
      <c r="I926" s="19"/>
      <c r="J926" s="30"/>
      <c r="K926" s="31"/>
      <c r="L926" s="31"/>
      <c r="M926" s="31"/>
      <c r="N926" s="45"/>
      <c r="V926" s="7"/>
      <c r="Y926" s="7"/>
    </row>
    <row r="927" spans="2:25" x14ac:dyDescent="0.3">
      <c r="B927" s="22">
        <f>'Calculs T1a'!B927</f>
        <v>0</v>
      </c>
      <c r="C927" s="19" t="str">
        <f>'Calculs T1a'!C927</f>
        <v>x</v>
      </c>
      <c r="D927" s="19"/>
      <c r="E927" s="19"/>
      <c r="F927" s="19"/>
      <c r="G927" s="19"/>
      <c r="H927" s="19"/>
      <c r="I927" s="19"/>
      <c r="J927" s="30"/>
      <c r="K927" s="31"/>
      <c r="L927" s="31"/>
      <c r="M927" s="31"/>
      <c r="N927" s="45"/>
      <c r="V927" s="7"/>
      <c r="Y927" s="7"/>
    </row>
    <row r="928" spans="2:25" x14ac:dyDescent="0.3">
      <c r="B928" s="22">
        <f>'Calculs T1a'!B928</f>
        <v>0</v>
      </c>
      <c r="C928" s="19" t="str">
        <f>'Calculs T1a'!C928</f>
        <v>x</v>
      </c>
      <c r="D928" s="19"/>
      <c r="E928" s="19"/>
      <c r="F928" s="19"/>
      <c r="G928" s="19"/>
      <c r="H928" s="19"/>
      <c r="I928" s="19"/>
      <c r="J928" s="30"/>
      <c r="K928" s="31"/>
      <c r="L928" s="31"/>
      <c r="M928" s="31"/>
      <c r="N928" s="45"/>
      <c r="V928" s="7"/>
      <c r="Y928" s="7"/>
    </row>
    <row r="929" spans="2:25" x14ac:dyDescent="0.3">
      <c r="B929" s="22">
        <f>'Calculs T1a'!B929</f>
        <v>0</v>
      </c>
      <c r="C929" s="19" t="str">
        <f>'Calculs T1a'!C929</f>
        <v>x</v>
      </c>
      <c r="D929" s="19"/>
      <c r="E929" s="19"/>
      <c r="F929" s="19"/>
      <c r="G929" s="19"/>
      <c r="H929" s="19"/>
      <c r="I929" s="19"/>
      <c r="J929" s="30"/>
      <c r="K929" s="31"/>
      <c r="L929" s="31"/>
      <c r="M929" s="31"/>
      <c r="N929" s="45"/>
      <c r="V929" s="7"/>
      <c r="Y929" s="7"/>
    </row>
    <row r="930" spans="2:25" x14ac:dyDescent="0.3">
      <c r="B930" s="22">
        <f>'Calculs T1a'!B930</f>
        <v>0</v>
      </c>
      <c r="C930" s="19" t="str">
        <f>'Calculs T1a'!C930</f>
        <v>x</v>
      </c>
      <c r="D930" s="19"/>
      <c r="E930" s="19"/>
      <c r="F930" s="19"/>
      <c r="G930" s="19"/>
      <c r="H930" s="19"/>
      <c r="I930" s="19"/>
      <c r="J930" s="30"/>
      <c r="K930" s="31"/>
      <c r="L930" s="31"/>
      <c r="M930" s="31"/>
      <c r="N930" s="45"/>
      <c r="V930" s="7"/>
      <c r="Y930" s="7"/>
    </row>
    <row r="931" spans="2:25" x14ac:dyDescent="0.3">
      <c r="B931" s="22">
        <f>'Calculs T1a'!B931</f>
        <v>0</v>
      </c>
      <c r="C931" s="19" t="str">
        <f>'Calculs T1a'!C931</f>
        <v>x</v>
      </c>
      <c r="D931" s="19"/>
      <c r="E931" s="19"/>
      <c r="F931" s="19"/>
      <c r="G931" s="19"/>
      <c r="H931" s="19"/>
      <c r="I931" s="19"/>
      <c r="J931" s="30"/>
      <c r="K931" s="31"/>
      <c r="L931" s="31"/>
      <c r="M931" s="31"/>
      <c r="N931" s="45"/>
      <c r="V931" s="7"/>
      <c r="Y931" s="7"/>
    </row>
    <row r="932" spans="2:25" x14ac:dyDescent="0.3">
      <c r="B932" s="22">
        <f>'Calculs T1a'!B932</f>
        <v>0</v>
      </c>
      <c r="C932" s="19" t="str">
        <f>'Calculs T1a'!C932</f>
        <v>x</v>
      </c>
      <c r="D932" s="19"/>
      <c r="E932" s="19"/>
      <c r="F932" s="19"/>
      <c r="G932" s="19"/>
      <c r="H932" s="19"/>
      <c r="I932" s="19"/>
      <c r="J932" s="30"/>
      <c r="K932" s="31"/>
      <c r="L932" s="31"/>
      <c r="M932" s="31"/>
      <c r="N932" s="45"/>
      <c r="V932" s="7"/>
      <c r="Y932" s="7"/>
    </row>
    <row r="933" spans="2:25" x14ac:dyDescent="0.3">
      <c r="B933" s="22">
        <f>'Calculs T1a'!B933</f>
        <v>0</v>
      </c>
      <c r="C933" s="19" t="str">
        <f>'Calculs T1a'!C933</f>
        <v>x</v>
      </c>
      <c r="D933" s="19"/>
      <c r="E933" s="19"/>
      <c r="F933" s="19"/>
      <c r="G933" s="19"/>
      <c r="H933" s="19"/>
      <c r="I933" s="19"/>
      <c r="J933" s="30"/>
      <c r="K933" s="31"/>
      <c r="L933" s="31"/>
      <c r="M933" s="31"/>
      <c r="N933" s="45"/>
      <c r="V933" s="7"/>
      <c r="Y933" s="7"/>
    </row>
    <row r="934" spans="2:25" x14ac:dyDescent="0.3">
      <c r="B934" s="22">
        <f>'Calculs T1a'!B934</f>
        <v>0</v>
      </c>
      <c r="C934" s="19" t="str">
        <f>'Calculs T1a'!C934</f>
        <v>x</v>
      </c>
      <c r="D934" s="19"/>
      <c r="E934" s="19"/>
      <c r="F934" s="19"/>
      <c r="G934" s="19"/>
      <c r="H934" s="19"/>
      <c r="I934" s="19"/>
      <c r="J934" s="30"/>
      <c r="K934" s="31"/>
      <c r="L934" s="31"/>
      <c r="M934" s="31"/>
      <c r="N934" s="45"/>
      <c r="V934" s="7"/>
      <c r="Y934" s="7"/>
    </row>
    <row r="935" spans="2:25" x14ac:dyDescent="0.3">
      <c r="B935" s="22">
        <f>'Calculs T1a'!B935</f>
        <v>0</v>
      </c>
      <c r="C935" s="19" t="str">
        <f>'Calculs T1a'!C935</f>
        <v>x</v>
      </c>
      <c r="D935" s="19"/>
      <c r="E935" s="19"/>
      <c r="F935" s="19"/>
      <c r="G935" s="19"/>
      <c r="H935" s="19"/>
      <c r="I935" s="19"/>
      <c r="J935" s="30"/>
      <c r="K935" s="31"/>
      <c r="L935" s="31"/>
      <c r="M935" s="31"/>
      <c r="N935" s="45"/>
      <c r="V935" s="7"/>
      <c r="Y935" s="7"/>
    </row>
    <row r="936" spans="2:25" x14ac:dyDescent="0.3">
      <c r="B936" s="22">
        <f>'Calculs T1a'!B936</f>
        <v>0</v>
      </c>
      <c r="C936" s="19" t="str">
        <f>'Calculs T1a'!C936</f>
        <v>x</v>
      </c>
      <c r="D936" s="19"/>
      <c r="E936" s="19"/>
      <c r="F936" s="19"/>
      <c r="G936" s="19"/>
      <c r="H936" s="19"/>
      <c r="I936" s="19"/>
      <c r="J936" s="30"/>
      <c r="K936" s="31"/>
      <c r="L936" s="31"/>
      <c r="M936" s="31"/>
      <c r="N936" s="45"/>
      <c r="V936" s="7"/>
      <c r="Y936" s="7"/>
    </row>
    <row r="937" spans="2:25" x14ac:dyDescent="0.3">
      <c r="B937" s="22">
        <f>'Calculs T1a'!B937</f>
        <v>0</v>
      </c>
      <c r="C937" s="19" t="str">
        <f>'Calculs T1a'!C937</f>
        <v>x</v>
      </c>
      <c r="D937" s="19"/>
      <c r="E937" s="19"/>
      <c r="F937" s="19"/>
      <c r="G937" s="19"/>
      <c r="H937" s="19"/>
      <c r="I937" s="19"/>
      <c r="J937" s="30"/>
      <c r="K937" s="31"/>
      <c r="L937" s="31"/>
      <c r="M937" s="31"/>
      <c r="N937" s="45"/>
      <c r="V937" s="7"/>
      <c r="Y937" s="7"/>
    </row>
    <row r="938" spans="2:25" x14ac:dyDescent="0.3">
      <c r="B938" s="22">
        <f>'Calculs T1a'!B938</f>
        <v>0</v>
      </c>
      <c r="C938" s="19" t="str">
        <f>'Calculs T1a'!C938</f>
        <v>x</v>
      </c>
      <c r="D938" s="19"/>
      <c r="E938" s="19"/>
      <c r="F938" s="19"/>
      <c r="G938" s="19"/>
      <c r="H938" s="19"/>
      <c r="I938" s="19"/>
      <c r="J938" s="30"/>
      <c r="K938" s="31"/>
      <c r="L938" s="31"/>
      <c r="M938" s="31"/>
      <c r="N938" s="45"/>
      <c r="V938" s="7"/>
      <c r="Y938" s="7"/>
    </row>
    <row r="939" spans="2:25" x14ac:dyDescent="0.3">
      <c r="B939" s="22">
        <f>'Calculs T1a'!B939</f>
        <v>0</v>
      </c>
      <c r="C939" s="19" t="str">
        <f>'Calculs T1a'!C939</f>
        <v>x</v>
      </c>
      <c r="D939" s="19"/>
      <c r="E939" s="19"/>
      <c r="F939" s="19"/>
      <c r="G939" s="19"/>
      <c r="H939" s="19"/>
      <c r="I939" s="19"/>
      <c r="J939" s="30"/>
      <c r="K939" s="31"/>
      <c r="L939" s="31"/>
      <c r="M939" s="31"/>
      <c r="N939" s="45"/>
      <c r="V939" s="7"/>
      <c r="Y939" s="7"/>
    </row>
    <row r="940" spans="2:25" x14ac:dyDescent="0.3">
      <c r="B940" s="22">
        <f>'Calculs T1a'!B940</f>
        <v>0</v>
      </c>
      <c r="C940" s="19" t="str">
        <f>'Calculs T1a'!C940</f>
        <v>x</v>
      </c>
      <c r="D940" s="19"/>
      <c r="E940" s="19"/>
      <c r="F940" s="19"/>
      <c r="G940" s="19"/>
      <c r="H940" s="19"/>
      <c r="I940" s="19"/>
      <c r="J940" s="30"/>
      <c r="K940" s="31"/>
      <c r="L940" s="31"/>
      <c r="M940" s="31"/>
      <c r="N940" s="45"/>
      <c r="V940" s="7"/>
      <c r="Y940" s="7"/>
    </row>
    <row r="941" spans="2:25" x14ac:dyDescent="0.3">
      <c r="B941" s="22">
        <f>'Calculs T1a'!B941</f>
        <v>0</v>
      </c>
      <c r="C941" s="19" t="str">
        <f>'Calculs T1a'!C941</f>
        <v>x</v>
      </c>
      <c r="D941" s="19"/>
      <c r="E941" s="19"/>
      <c r="F941" s="19"/>
      <c r="G941" s="19"/>
      <c r="H941" s="19"/>
      <c r="I941" s="19"/>
      <c r="J941" s="30"/>
      <c r="K941" s="31"/>
      <c r="L941" s="31"/>
      <c r="M941" s="31"/>
      <c r="N941" s="45"/>
      <c r="V941" s="7"/>
      <c r="Y941" s="7"/>
    </row>
    <row r="942" spans="2:25" x14ac:dyDescent="0.3">
      <c r="B942" s="22">
        <f>'Calculs T1a'!B942</f>
        <v>0</v>
      </c>
      <c r="C942" s="19" t="str">
        <f>'Calculs T1a'!C942</f>
        <v>x</v>
      </c>
      <c r="D942" s="19"/>
      <c r="E942" s="19"/>
      <c r="F942" s="19"/>
      <c r="G942" s="19"/>
      <c r="H942" s="19"/>
      <c r="I942" s="19"/>
      <c r="J942" s="30"/>
      <c r="K942" s="31"/>
      <c r="L942" s="31"/>
      <c r="M942" s="31"/>
      <c r="N942" s="45"/>
      <c r="V942" s="7"/>
      <c r="Y942" s="7"/>
    </row>
    <row r="943" spans="2:25" x14ac:dyDescent="0.3">
      <c r="B943" s="22">
        <f>'Calculs T1a'!B943</f>
        <v>0</v>
      </c>
      <c r="C943" s="19" t="str">
        <f>'Calculs T1a'!C943</f>
        <v>x</v>
      </c>
      <c r="D943" s="19"/>
      <c r="E943" s="19"/>
      <c r="F943" s="19"/>
      <c r="G943" s="19"/>
      <c r="H943" s="19"/>
      <c r="I943" s="19"/>
      <c r="J943" s="30"/>
      <c r="K943" s="31"/>
      <c r="L943" s="31"/>
      <c r="M943" s="31"/>
      <c r="N943" s="45"/>
      <c r="V943" s="7"/>
      <c r="Y943" s="7"/>
    </row>
    <row r="944" spans="2:25" x14ac:dyDescent="0.3">
      <c r="B944" s="22">
        <f>'Calculs T1a'!B944</f>
        <v>0</v>
      </c>
      <c r="C944" s="19" t="str">
        <f>'Calculs T1a'!C944</f>
        <v>x</v>
      </c>
      <c r="D944" s="19"/>
      <c r="E944" s="19"/>
      <c r="F944" s="19"/>
      <c r="G944" s="19"/>
      <c r="H944" s="19"/>
      <c r="I944" s="19"/>
      <c r="J944" s="30"/>
      <c r="K944" s="31"/>
      <c r="L944" s="31"/>
      <c r="M944" s="31"/>
      <c r="N944" s="45"/>
      <c r="V944" s="7"/>
      <c r="Y944" s="7"/>
    </row>
    <row r="945" spans="2:25" x14ac:dyDescent="0.3">
      <c r="B945" s="22">
        <f>'Calculs T1a'!B945</f>
        <v>0</v>
      </c>
      <c r="C945" s="19" t="str">
        <f>'Calculs T1a'!C945</f>
        <v>x</v>
      </c>
      <c r="D945" s="19"/>
      <c r="E945" s="19"/>
      <c r="F945" s="19"/>
      <c r="G945" s="19"/>
      <c r="H945" s="19"/>
      <c r="I945" s="19"/>
      <c r="J945" s="30"/>
      <c r="K945" s="31"/>
      <c r="L945" s="31"/>
      <c r="M945" s="31"/>
      <c r="N945" s="45"/>
      <c r="V945" s="7"/>
      <c r="Y945" s="7"/>
    </row>
    <row r="946" spans="2:25" x14ac:dyDescent="0.3">
      <c r="B946" s="22">
        <f>'Calculs T1a'!B946</f>
        <v>0</v>
      </c>
      <c r="C946" s="19" t="str">
        <f>'Calculs T1a'!C946</f>
        <v>x</v>
      </c>
      <c r="D946" s="19"/>
      <c r="E946" s="19"/>
      <c r="F946" s="19"/>
      <c r="G946" s="19"/>
      <c r="H946" s="19"/>
      <c r="I946" s="19"/>
      <c r="J946" s="30"/>
      <c r="K946" s="31"/>
      <c r="L946" s="31"/>
      <c r="M946" s="31"/>
      <c r="N946" s="45"/>
      <c r="V946" s="7"/>
      <c r="Y946" s="7"/>
    </row>
    <row r="947" spans="2:25" x14ac:dyDescent="0.3">
      <c r="B947" s="22">
        <f>'Calculs T1a'!B947</f>
        <v>0</v>
      </c>
      <c r="C947" s="19" t="str">
        <f>'Calculs T1a'!C947</f>
        <v>x</v>
      </c>
      <c r="D947" s="19"/>
      <c r="E947" s="19"/>
      <c r="F947" s="19"/>
      <c r="G947" s="19"/>
      <c r="H947" s="19"/>
      <c r="I947" s="19"/>
      <c r="J947" s="30"/>
      <c r="K947" s="31"/>
      <c r="L947" s="31"/>
      <c r="M947" s="31"/>
      <c r="N947" s="45"/>
      <c r="V947" s="7"/>
      <c r="Y947" s="7"/>
    </row>
    <row r="948" spans="2:25" x14ac:dyDescent="0.3">
      <c r="B948" s="22">
        <f>'Calculs T1a'!B948</f>
        <v>0</v>
      </c>
      <c r="C948" s="19" t="str">
        <f>'Calculs T1a'!C948</f>
        <v>x</v>
      </c>
      <c r="D948" s="19"/>
      <c r="E948" s="19"/>
      <c r="F948" s="19"/>
      <c r="G948" s="19"/>
      <c r="H948" s="19"/>
      <c r="I948" s="19"/>
      <c r="J948" s="30"/>
      <c r="K948" s="31"/>
      <c r="L948" s="31"/>
      <c r="M948" s="31"/>
      <c r="N948" s="45"/>
      <c r="V948" s="7"/>
      <c r="Y948" s="7"/>
    </row>
    <row r="949" spans="2:25" x14ac:dyDescent="0.3">
      <c r="B949" s="22">
        <f>'Calculs T1a'!B949</f>
        <v>0</v>
      </c>
      <c r="C949" s="19" t="str">
        <f>'Calculs T1a'!C949</f>
        <v>x</v>
      </c>
      <c r="D949" s="19"/>
      <c r="E949" s="19"/>
      <c r="F949" s="19"/>
      <c r="G949" s="19"/>
      <c r="H949" s="19"/>
      <c r="I949" s="19"/>
      <c r="J949" s="30"/>
      <c r="K949" s="31"/>
      <c r="L949" s="31"/>
      <c r="M949" s="31"/>
      <c r="N949" s="45"/>
      <c r="V949" s="7"/>
      <c r="Y949" s="7"/>
    </row>
    <row r="950" spans="2:25" x14ac:dyDescent="0.3">
      <c r="B950" s="22">
        <f>'Calculs T1a'!B950</f>
        <v>0</v>
      </c>
      <c r="C950" s="19" t="str">
        <f>'Calculs T1a'!C950</f>
        <v>x</v>
      </c>
      <c r="D950" s="19"/>
      <c r="E950" s="19"/>
      <c r="F950" s="19"/>
      <c r="G950" s="19"/>
      <c r="H950" s="19"/>
      <c r="I950" s="19"/>
      <c r="J950" s="30"/>
      <c r="K950" s="31"/>
      <c r="L950" s="31"/>
      <c r="M950" s="31"/>
      <c r="N950" s="45"/>
      <c r="V950" s="7"/>
      <c r="Y950" s="7"/>
    </row>
    <row r="951" spans="2:25" x14ac:dyDescent="0.3">
      <c r="B951" s="22">
        <f>'Calculs T1a'!B951</f>
        <v>0</v>
      </c>
      <c r="C951" s="19" t="str">
        <f>'Calculs T1a'!C951</f>
        <v>x</v>
      </c>
      <c r="D951" s="19"/>
      <c r="E951" s="19"/>
      <c r="F951" s="19"/>
      <c r="G951" s="19"/>
      <c r="H951" s="19"/>
      <c r="I951" s="19"/>
      <c r="J951" s="30"/>
      <c r="K951" s="31"/>
      <c r="L951" s="31"/>
      <c r="M951" s="31"/>
      <c r="N951" s="45"/>
      <c r="V951" s="7"/>
      <c r="Y951" s="7"/>
    </row>
    <row r="952" spans="2:25" x14ac:dyDescent="0.3">
      <c r="B952" s="22">
        <f>'Calculs T1a'!B952</f>
        <v>0</v>
      </c>
      <c r="C952" s="19" t="str">
        <f>'Calculs T1a'!C952</f>
        <v>x</v>
      </c>
      <c r="D952" s="19"/>
      <c r="E952" s="19"/>
      <c r="F952" s="19"/>
      <c r="G952" s="19"/>
      <c r="H952" s="19"/>
      <c r="I952" s="19"/>
      <c r="J952" s="30"/>
      <c r="K952" s="31"/>
      <c r="L952" s="31"/>
      <c r="M952" s="31"/>
      <c r="N952" s="45"/>
      <c r="V952" s="7"/>
      <c r="Y952" s="7"/>
    </row>
    <row r="953" spans="2:25" x14ac:dyDescent="0.3">
      <c r="B953" s="22">
        <f>'Calculs T1a'!B953</f>
        <v>0</v>
      </c>
      <c r="C953" s="19" t="str">
        <f>'Calculs T1a'!C953</f>
        <v>x</v>
      </c>
      <c r="D953" s="19"/>
      <c r="E953" s="19"/>
      <c r="F953" s="19"/>
      <c r="G953" s="19"/>
      <c r="H953" s="19"/>
      <c r="I953" s="19"/>
      <c r="J953" s="30"/>
      <c r="K953" s="31"/>
      <c r="L953" s="31"/>
      <c r="M953" s="31"/>
      <c r="N953" s="45"/>
      <c r="V953" s="7"/>
      <c r="Y953" s="7"/>
    </row>
    <row r="954" spans="2:25" x14ac:dyDescent="0.3">
      <c r="B954" s="22">
        <f>'Calculs T1a'!B954</f>
        <v>0</v>
      </c>
      <c r="C954" s="19" t="str">
        <f>'Calculs T1a'!C954</f>
        <v>x</v>
      </c>
      <c r="D954" s="19"/>
      <c r="E954" s="19"/>
      <c r="F954" s="19"/>
      <c r="G954" s="19"/>
      <c r="H954" s="19"/>
      <c r="I954" s="19"/>
      <c r="J954" s="30"/>
      <c r="K954" s="31"/>
      <c r="L954" s="31"/>
      <c r="M954" s="31"/>
      <c r="N954" s="45"/>
      <c r="V954" s="7"/>
      <c r="Y954" s="7"/>
    </row>
    <row r="955" spans="2:25" x14ac:dyDescent="0.3">
      <c r="B955" s="22">
        <f>'Calculs T1a'!B955</f>
        <v>0</v>
      </c>
      <c r="C955" s="19" t="str">
        <f>'Calculs T1a'!C955</f>
        <v>x</v>
      </c>
      <c r="D955" s="19"/>
      <c r="E955" s="19"/>
      <c r="F955" s="19"/>
      <c r="G955" s="19"/>
      <c r="H955" s="19"/>
      <c r="I955" s="19"/>
      <c r="J955" s="30"/>
      <c r="K955" s="31"/>
      <c r="L955" s="31"/>
      <c r="M955" s="31"/>
      <c r="N955" s="45"/>
      <c r="V955" s="7"/>
      <c r="Y955" s="7"/>
    </row>
    <row r="956" spans="2:25" x14ac:dyDescent="0.3">
      <c r="B956" s="22">
        <f>'Calculs T1a'!B956</f>
        <v>0</v>
      </c>
      <c r="C956" s="19" t="str">
        <f>'Calculs T1a'!C956</f>
        <v>x</v>
      </c>
      <c r="D956" s="19"/>
      <c r="E956" s="19"/>
      <c r="F956" s="19"/>
      <c r="G956" s="19"/>
      <c r="H956" s="19"/>
      <c r="I956" s="19"/>
      <c r="J956" s="30"/>
      <c r="K956" s="31"/>
      <c r="L956" s="31"/>
      <c r="M956" s="31"/>
      <c r="N956" s="45"/>
      <c r="V956" s="7"/>
      <c r="Y956" s="7"/>
    </row>
    <row r="957" spans="2:25" x14ac:dyDescent="0.3">
      <c r="B957" s="22">
        <f>'Calculs T1a'!B957</f>
        <v>0</v>
      </c>
      <c r="C957" s="19" t="str">
        <f>'Calculs T1a'!C957</f>
        <v>x</v>
      </c>
      <c r="D957" s="19"/>
      <c r="E957" s="19"/>
      <c r="F957" s="19"/>
      <c r="G957" s="19"/>
      <c r="H957" s="19"/>
      <c r="I957" s="19"/>
      <c r="J957" s="30"/>
      <c r="K957" s="31"/>
      <c r="L957" s="31"/>
      <c r="M957" s="31"/>
      <c r="N957" s="45"/>
      <c r="V957" s="7"/>
      <c r="Y957" s="7"/>
    </row>
    <row r="958" spans="2:25" x14ac:dyDescent="0.3">
      <c r="B958" s="22">
        <f>'Calculs T1a'!B958</f>
        <v>0</v>
      </c>
      <c r="C958" s="19" t="str">
        <f>'Calculs T1a'!C958</f>
        <v>x</v>
      </c>
      <c r="D958" s="19"/>
      <c r="E958" s="19"/>
      <c r="F958" s="19"/>
      <c r="G958" s="19"/>
      <c r="H958" s="19"/>
      <c r="I958" s="19"/>
      <c r="J958" s="30"/>
      <c r="K958" s="31"/>
      <c r="L958" s="31"/>
      <c r="M958" s="31"/>
      <c r="N958" s="45"/>
      <c r="V958" s="7"/>
      <c r="Y958" s="7"/>
    </row>
    <row r="959" spans="2:25" x14ac:dyDescent="0.3">
      <c r="B959" s="22">
        <f>'Calculs T1a'!B959</f>
        <v>0</v>
      </c>
      <c r="C959" s="19" t="str">
        <f>'Calculs T1a'!C959</f>
        <v>x</v>
      </c>
      <c r="D959" s="19"/>
      <c r="E959" s="19"/>
      <c r="F959" s="19"/>
      <c r="G959" s="19"/>
      <c r="H959" s="19"/>
      <c r="I959" s="19"/>
      <c r="J959" s="30"/>
      <c r="K959" s="31"/>
      <c r="L959" s="31"/>
      <c r="M959" s="31"/>
      <c r="N959" s="45"/>
      <c r="V959" s="7"/>
      <c r="Y959" s="7"/>
    </row>
    <row r="960" spans="2:25" x14ac:dyDescent="0.3">
      <c r="B960" s="22">
        <f>'Calculs T1a'!B960</f>
        <v>0</v>
      </c>
      <c r="C960" s="19" t="str">
        <f>'Calculs T1a'!C960</f>
        <v>x</v>
      </c>
      <c r="D960" s="19"/>
      <c r="E960" s="19"/>
      <c r="F960" s="19"/>
      <c r="G960" s="19"/>
      <c r="H960" s="19"/>
      <c r="I960" s="19"/>
      <c r="J960" s="30"/>
      <c r="K960" s="31"/>
      <c r="L960" s="31"/>
      <c r="M960" s="31"/>
      <c r="N960" s="45"/>
      <c r="V960" s="7"/>
      <c r="Y960" s="7"/>
    </row>
    <row r="961" spans="2:25" x14ac:dyDescent="0.3">
      <c r="B961" s="22">
        <f>'Calculs T1a'!B961</f>
        <v>0</v>
      </c>
      <c r="C961" s="19" t="str">
        <f>'Calculs T1a'!C961</f>
        <v>x</v>
      </c>
      <c r="D961" s="19"/>
      <c r="E961" s="19"/>
      <c r="F961" s="19"/>
      <c r="G961" s="19"/>
      <c r="H961" s="19"/>
      <c r="I961" s="19"/>
      <c r="J961" s="30"/>
      <c r="K961" s="31"/>
      <c r="L961" s="31"/>
      <c r="M961" s="31"/>
      <c r="N961" s="45"/>
      <c r="V961" s="7"/>
      <c r="Y961" s="7"/>
    </row>
    <row r="962" spans="2:25" x14ac:dyDescent="0.3">
      <c r="B962" s="22">
        <f>'Calculs T1a'!B962</f>
        <v>0</v>
      </c>
      <c r="C962" s="19" t="str">
        <f>'Calculs T1a'!C962</f>
        <v>x</v>
      </c>
      <c r="D962" s="19"/>
      <c r="E962" s="19"/>
      <c r="F962" s="19"/>
      <c r="G962" s="19"/>
      <c r="H962" s="19"/>
      <c r="I962" s="19"/>
      <c r="J962" s="30"/>
      <c r="K962" s="31"/>
      <c r="L962" s="31"/>
      <c r="M962" s="31"/>
      <c r="N962" s="45"/>
      <c r="V962" s="7"/>
      <c r="Y962" s="7"/>
    </row>
    <row r="963" spans="2:25" x14ac:dyDescent="0.3">
      <c r="B963" s="22">
        <f>'Calculs T1a'!B963</f>
        <v>0</v>
      </c>
      <c r="C963" s="19" t="str">
        <f>'Calculs T1a'!C963</f>
        <v>x</v>
      </c>
      <c r="D963" s="19"/>
      <c r="E963" s="19"/>
      <c r="F963" s="19"/>
      <c r="G963" s="19"/>
      <c r="H963" s="19"/>
      <c r="I963" s="19"/>
      <c r="J963" s="30"/>
      <c r="K963" s="31"/>
      <c r="L963" s="31"/>
      <c r="M963" s="31"/>
      <c r="N963" s="45"/>
      <c r="V963" s="7"/>
      <c r="Y963" s="7"/>
    </row>
    <row r="964" spans="2:25" x14ac:dyDescent="0.3">
      <c r="B964" s="22">
        <f>'Calculs T1a'!B964</f>
        <v>0</v>
      </c>
      <c r="C964" s="19" t="str">
        <f>'Calculs T1a'!C964</f>
        <v>x</v>
      </c>
      <c r="D964" s="19"/>
      <c r="E964" s="19"/>
      <c r="F964" s="19"/>
      <c r="G964" s="19"/>
      <c r="H964" s="19"/>
      <c r="I964" s="19"/>
      <c r="J964" s="30"/>
      <c r="K964" s="31"/>
      <c r="L964" s="31"/>
      <c r="M964" s="31"/>
      <c r="N964" s="45"/>
      <c r="V964" s="7"/>
      <c r="Y964" s="7"/>
    </row>
    <row r="965" spans="2:25" x14ac:dyDescent="0.3">
      <c r="B965" s="22">
        <f>'Calculs T1a'!B965</f>
        <v>0</v>
      </c>
      <c r="C965" s="19" t="str">
        <f>'Calculs T1a'!C965</f>
        <v>x</v>
      </c>
      <c r="D965" s="19"/>
      <c r="E965" s="19"/>
      <c r="F965" s="19"/>
      <c r="G965" s="19"/>
      <c r="H965" s="19"/>
      <c r="I965" s="19"/>
      <c r="J965" s="30"/>
      <c r="K965" s="31"/>
      <c r="L965" s="31"/>
      <c r="M965" s="31"/>
      <c r="N965" s="45"/>
      <c r="V965" s="7"/>
      <c r="Y965" s="7"/>
    </row>
    <row r="966" spans="2:25" x14ac:dyDescent="0.3">
      <c r="B966" s="22">
        <f>'Calculs T1a'!B966</f>
        <v>0</v>
      </c>
      <c r="C966" s="19" t="str">
        <f>'Calculs T1a'!C966</f>
        <v>x</v>
      </c>
      <c r="D966" s="19"/>
      <c r="E966" s="19"/>
      <c r="F966" s="19"/>
      <c r="G966" s="19"/>
      <c r="H966" s="19"/>
      <c r="I966" s="19"/>
      <c r="J966" s="30"/>
      <c r="K966" s="31"/>
      <c r="L966" s="31"/>
      <c r="M966" s="31"/>
      <c r="N966" s="45"/>
      <c r="V966" s="7"/>
      <c r="Y966" s="7"/>
    </row>
    <row r="967" spans="2:25" x14ac:dyDescent="0.3">
      <c r="B967" s="22">
        <f>'Calculs T1a'!B967</f>
        <v>0</v>
      </c>
      <c r="C967" s="19" t="str">
        <f>'Calculs T1a'!C967</f>
        <v>x</v>
      </c>
      <c r="D967" s="19"/>
      <c r="E967" s="19"/>
      <c r="F967" s="19"/>
      <c r="G967" s="19"/>
      <c r="H967" s="19"/>
      <c r="I967" s="19"/>
      <c r="J967" s="30"/>
      <c r="K967" s="31"/>
      <c r="L967" s="31"/>
      <c r="M967" s="31"/>
      <c r="N967" s="45"/>
      <c r="V967" s="7"/>
      <c r="Y967" s="7"/>
    </row>
    <row r="968" spans="2:25" x14ac:dyDescent="0.3">
      <c r="B968" s="22">
        <f>'Calculs T1a'!B968</f>
        <v>0</v>
      </c>
      <c r="C968" s="19" t="str">
        <f>'Calculs T1a'!C968</f>
        <v>x</v>
      </c>
      <c r="D968" s="19"/>
      <c r="E968" s="19"/>
      <c r="F968" s="19"/>
      <c r="G968" s="19"/>
      <c r="H968" s="19"/>
      <c r="I968" s="19"/>
      <c r="J968" s="30"/>
      <c r="K968" s="31"/>
      <c r="L968" s="31"/>
      <c r="M968" s="31"/>
      <c r="N968" s="45"/>
      <c r="V968" s="7"/>
      <c r="Y968" s="7"/>
    </row>
    <row r="969" spans="2:25" x14ac:dyDescent="0.3">
      <c r="B969" s="22">
        <f>'Calculs T1a'!B969</f>
        <v>0</v>
      </c>
      <c r="C969" s="19" t="str">
        <f>'Calculs T1a'!C969</f>
        <v>x</v>
      </c>
      <c r="D969" s="19"/>
      <c r="E969" s="19"/>
      <c r="F969" s="19"/>
      <c r="G969" s="19"/>
      <c r="H969" s="19"/>
      <c r="I969" s="19"/>
      <c r="J969" s="30"/>
      <c r="K969" s="31"/>
      <c r="L969" s="31"/>
      <c r="M969" s="31"/>
      <c r="N969" s="45"/>
      <c r="V969" s="7"/>
      <c r="Y969" s="7"/>
    </row>
    <row r="970" spans="2:25" x14ac:dyDescent="0.3">
      <c r="B970" s="22">
        <f>'Calculs T1a'!B970</f>
        <v>0</v>
      </c>
      <c r="C970" s="19" t="str">
        <f>'Calculs T1a'!C970</f>
        <v>x</v>
      </c>
      <c r="D970" s="19"/>
      <c r="E970" s="19"/>
      <c r="F970" s="19"/>
      <c r="G970" s="19"/>
      <c r="H970" s="19"/>
      <c r="I970" s="19"/>
      <c r="J970" s="30"/>
      <c r="K970" s="31"/>
      <c r="L970" s="31"/>
      <c r="M970" s="31"/>
      <c r="N970" s="45"/>
      <c r="V970" s="7"/>
      <c r="Y970" s="7"/>
    </row>
    <row r="971" spans="2:25" x14ac:dyDescent="0.3">
      <c r="B971" s="22">
        <f>'Calculs T1a'!B971</f>
        <v>0</v>
      </c>
      <c r="C971" s="19" t="str">
        <f>'Calculs T1a'!C971</f>
        <v>x</v>
      </c>
      <c r="D971" s="19"/>
      <c r="E971" s="19"/>
      <c r="F971" s="19"/>
      <c r="G971" s="19"/>
      <c r="H971" s="19"/>
      <c r="I971" s="19"/>
      <c r="J971" s="30"/>
      <c r="K971" s="31"/>
      <c r="L971" s="31"/>
      <c r="M971" s="31"/>
      <c r="N971" s="45"/>
      <c r="V971" s="7"/>
      <c r="Y971" s="7"/>
    </row>
    <row r="972" spans="2:25" x14ac:dyDescent="0.3">
      <c r="B972" s="22">
        <f>'Calculs T1a'!B972</f>
        <v>0</v>
      </c>
      <c r="C972" s="19" t="str">
        <f>'Calculs T1a'!C972</f>
        <v>x</v>
      </c>
      <c r="D972" s="19"/>
      <c r="E972" s="19"/>
      <c r="F972" s="19"/>
      <c r="G972" s="19"/>
      <c r="H972" s="19"/>
      <c r="I972" s="19"/>
      <c r="J972" s="30"/>
      <c r="K972" s="31"/>
      <c r="L972" s="31"/>
      <c r="M972" s="31"/>
      <c r="N972" s="45"/>
      <c r="V972" s="7"/>
      <c r="Y972" s="7"/>
    </row>
    <row r="973" spans="2:25" x14ac:dyDescent="0.3">
      <c r="B973" s="22">
        <f>'Calculs T1a'!B973</f>
        <v>0</v>
      </c>
      <c r="C973" s="19" t="str">
        <f>'Calculs T1a'!C973</f>
        <v>x</v>
      </c>
      <c r="D973" s="19"/>
      <c r="E973" s="19"/>
      <c r="F973" s="19"/>
      <c r="G973" s="19"/>
      <c r="H973" s="19"/>
      <c r="I973" s="19"/>
      <c r="J973" s="30"/>
      <c r="K973" s="31"/>
      <c r="L973" s="31"/>
      <c r="M973" s="31"/>
      <c r="N973" s="45"/>
      <c r="V973" s="7"/>
      <c r="Y973" s="7"/>
    </row>
    <row r="974" spans="2:25" x14ac:dyDescent="0.3">
      <c r="B974" s="22">
        <f>'Calculs T1a'!B974</f>
        <v>0</v>
      </c>
      <c r="C974" s="19" t="str">
        <f>'Calculs T1a'!C974</f>
        <v>x</v>
      </c>
      <c r="D974" s="19"/>
      <c r="E974" s="19"/>
      <c r="F974" s="19"/>
      <c r="G974" s="19"/>
      <c r="H974" s="19"/>
      <c r="I974" s="19"/>
      <c r="J974" s="30"/>
      <c r="K974" s="31"/>
      <c r="L974" s="31"/>
      <c r="M974" s="31"/>
      <c r="N974" s="45"/>
      <c r="V974" s="7"/>
      <c r="Y974" s="7"/>
    </row>
    <row r="975" spans="2:25" x14ac:dyDescent="0.3">
      <c r="B975" s="22">
        <f>'Calculs T1a'!B975</f>
        <v>0</v>
      </c>
      <c r="C975" s="19" t="str">
        <f>'Calculs T1a'!C975</f>
        <v>x</v>
      </c>
      <c r="D975" s="19"/>
      <c r="E975" s="19"/>
      <c r="F975" s="19"/>
      <c r="G975" s="19"/>
      <c r="H975" s="19"/>
      <c r="I975" s="19"/>
      <c r="J975" s="30"/>
      <c r="K975" s="31"/>
      <c r="L975" s="31"/>
      <c r="M975" s="31"/>
      <c r="N975" s="45"/>
      <c r="V975" s="7"/>
      <c r="Y975" s="7"/>
    </row>
    <row r="976" spans="2:25" x14ac:dyDescent="0.3">
      <c r="B976" s="22">
        <f>'Calculs T1a'!B976</f>
        <v>0</v>
      </c>
      <c r="C976" s="19" t="str">
        <f>'Calculs T1a'!C976</f>
        <v>x</v>
      </c>
      <c r="D976" s="19"/>
      <c r="E976" s="19"/>
      <c r="F976" s="19"/>
      <c r="G976" s="19"/>
      <c r="H976" s="19"/>
      <c r="I976" s="19"/>
      <c r="J976" s="30"/>
      <c r="K976" s="31"/>
      <c r="L976" s="31"/>
      <c r="M976" s="31"/>
      <c r="N976" s="45"/>
      <c r="V976" s="7"/>
      <c r="Y976" s="7"/>
    </row>
    <row r="977" spans="2:25" x14ac:dyDescent="0.3">
      <c r="B977" s="22">
        <f>'Calculs T1a'!B977</f>
        <v>0</v>
      </c>
      <c r="C977" s="19" t="str">
        <f>'Calculs T1a'!C977</f>
        <v>x</v>
      </c>
      <c r="D977" s="19"/>
      <c r="E977" s="19"/>
      <c r="F977" s="19"/>
      <c r="G977" s="19"/>
      <c r="H977" s="19"/>
      <c r="I977" s="19"/>
      <c r="J977" s="30"/>
      <c r="K977" s="31"/>
      <c r="L977" s="31"/>
      <c r="M977" s="31"/>
      <c r="N977" s="45"/>
      <c r="V977" s="7"/>
      <c r="Y977" s="7"/>
    </row>
    <row r="978" spans="2:25" x14ac:dyDescent="0.3">
      <c r="B978" s="22">
        <f>'Calculs T1a'!B978</f>
        <v>0</v>
      </c>
      <c r="C978" s="19" t="str">
        <f>'Calculs T1a'!C978</f>
        <v>x</v>
      </c>
      <c r="D978" s="19"/>
      <c r="E978" s="19"/>
      <c r="F978" s="19"/>
      <c r="G978" s="19"/>
      <c r="H978" s="19"/>
      <c r="I978" s="19"/>
      <c r="J978" s="30"/>
      <c r="K978" s="31"/>
      <c r="L978" s="31"/>
      <c r="M978" s="31"/>
      <c r="N978" s="45"/>
      <c r="V978" s="7"/>
      <c r="Y978" s="7"/>
    </row>
    <row r="979" spans="2:25" x14ac:dyDescent="0.3">
      <c r="B979" s="22">
        <f>'Calculs T1a'!B979</f>
        <v>0</v>
      </c>
      <c r="C979" s="19" t="str">
        <f>'Calculs T1a'!C979</f>
        <v>x</v>
      </c>
      <c r="D979" s="19"/>
      <c r="E979" s="19"/>
      <c r="F979" s="19"/>
      <c r="G979" s="19"/>
      <c r="H979" s="19"/>
      <c r="I979" s="19"/>
      <c r="J979" s="30"/>
      <c r="K979" s="31"/>
      <c r="L979" s="31"/>
      <c r="M979" s="31"/>
      <c r="N979" s="45"/>
      <c r="V979" s="7"/>
      <c r="Y979" s="7"/>
    </row>
    <row r="980" spans="2:25" x14ac:dyDescent="0.3">
      <c r="B980" s="22">
        <f>'Calculs T1a'!B980</f>
        <v>0</v>
      </c>
      <c r="C980" s="19" t="str">
        <f>'Calculs T1a'!C980</f>
        <v>x</v>
      </c>
      <c r="D980" s="19"/>
      <c r="E980" s="19"/>
      <c r="F980" s="19"/>
      <c r="G980" s="19"/>
      <c r="H980" s="19"/>
      <c r="I980" s="19"/>
      <c r="J980" s="30"/>
      <c r="K980" s="31"/>
      <c r="L980" s="31"/>
      <c r="M980" s="31"/>
      <c r="N980" s="45"/>
      <c r="V980" s="7"/>
      <c r="Y980" s="7"/>
    </row>
    <row r="981" spans="2:25" x14ac:dyDescent="0.3">
      <c r="B981" s="22">
        <f>'Calculs T1a'!B981</f>
        <v>0</v>
      </c>
      <c r="C981" s="19" t="str">
        <f>'Calculs T1a'!C981</f>
        <v>x</v>
      </c>
      <c r="D981" s="19"/>
      <c r="E981" s="19"/>
      <c r="F981" s="19"/>
      <c r="G981" s="19"/>
      <c r="H981" s="19"/>
      <c r="I981" s="19"/>
      <c r="J981" s="30"/>
      <c r="K981" s="31"/>
      <c r="L981" s="31"/>
      <c r="M981" s="31"/>
      <c r="N981" s="45"/>
      <c r="V981" s="7"/>
      <c r="Y981" s="7"/>
    </row>
    <row r="982" spans="2:25" x14ac:dyDescent="0.3">
      <c r="B982" s="22">
        <f>'Calculs T1a'!B982</f>
        <v>0</v>
      </c>
      <c r="C982" s="19" t="str">
        <f>'Calculs T1a'!C982</f>
        <v>x</v>
      </c>
      <c r="D982" s="19"/>
      <c r="E982" s="19"/>
      <c r="F982" s="19"/>
      <c r="G982" s="19"/>
      <c r="H982" s="19"/>
      <c r="I982" s="19"/>
      <c r="J982" s="30"/>
      <c r="K982" s="31"/>
      <c r="L982" s="31"/>
      <c r="M982" s="31"/>
      <c r="N982" s="45"/>
      <c r="V982" s="7"/>
      <c r="Y982" s="7"/>
    </row>
    <row r="983" spans="2:25" x14ac:dyDescent="0.3">
      <c r="B983" s="22">
        <f>'Calculs T1a'!B983</f>
        <v>0</v>
      </c>
      <c r="C983" s="19" t="str">
        <f>'Calculs T1a'!C983</f>
        <v>x</v>
      </c>
      <c r="D983" s="19"/>
      <c r="E983" s="19"/>
      <c r="F983" s="19"/>
      <c r="G983" s="19"/>
      <c r="H983" s="19"/>
      <c r="I983" s="19"/>
      <c r="J983" s="30"/>
      <c r="K983" s="31"/>
      <c r="L983" s="31"/>
      <c r="M983" s="31"/>
      <c r="N983" s="45"/>
      <c r="V983" s="7"/>
      <c r="Y983" s="7"/>
    </row>
    <row r="984" spans="2:25" x14ac:dyDescent="0.3">
      <c r="B984" s="22">
        <f>'Calculs T1a'!B984</f>
        <v>0</v>
      </c>
      <c r="C984" s="19" t="str">
        <f>'Calculs T1a'!C984</f>
        <v>x</v>
      </c>
      <c r="D984" s="19"/>
      <c r="E984" s="19"/>
      <c r="F984" s="19"/>
      <c r="G984" s="19"/>
      <c r="H984" s="19"/>
      <c r="I984" s="19"/>
      <c r="J984" s="30"/>
      <c r="K984" s="31"/>
      <c r="L984" s="31"/>
      <c r="M984" s="31"/>
      <c r="N984" s="45"/>
      <c r="V984" s="7"/>
      <c r="Y984" s="7"/>
    </row>
    <row r="985" spans="2:25" x14ac:dyDescent="0.3">
      <c r="B985" s="22">
        <f>'Calculs T1a'!B985</f>
        <v>0</v>
      </c>
      <c r="C985" s="19" t="str">
        <f>'Calculs T1a'!C985</f>
        <v>x</v>
      </c>
      <c r="D985" s="19"/>
      <c r="E985" s="19"/>
      <c r="F985" s="19"/>
      <c r="G985" s="19"/>
      <c r="H985" s="19"/>
      <c r="I985" s="19"/>
      <c r="J985" s="30"/>
      <c r="K985" s="31"/>
      <c r="L985" s="31"/>
      <c r="M985" s="31"/>
      <c r="N985" s="45"/>
      <c r="V985" s="7"/>
      <c r="Y985" s="7"/>
    </row>
    <row r="986" spans="2:25" x14ac:dyDescent="0.3">
      <c r="B986" s="22">
        <f>'Calculs T1a'!B986</f>
        <v>0</v>
      </c>
      <c r="C986" s="19" t="str">
        <f>'Calculs T1a'!C986</f>
        <v>x</v>
      </c>
      <c r="D986" s="19"/>
      <c r="E986" s="19"/>
      <c r="F986" s="19"/>
      <c r="G986" s="19"/>
      <c r="H986" s="19"/>
      <c r="I986" s="19"/>
      <c r="J986" s="30"/>
      <c r="K986" s="31"/>
      <c r="L986" s="31"/>
      <c r="M986" s="31"/>
      <c r="N986" s="45"/>
      <c r="V986" s="7"/>
      <c r="Y986" s="7"/>
    </row>
    <row r="987" spans="2:25" x14ac:dyDescent="0.3">
      <c r="B987" s="22">
        <f>'Calculs T1a'!B987</f>
        <v>0</v>
      </c>
      <c r="C987" s="19" t="str">
        <f>'Calculs T1a'!C987</f>
        <v>x</v>
      </c>
      <c r="D987" s="19"/>
      <c r="E987" s="19"/>
      <c r="F987" s="19"/>
      <c r="G987" s="19"/>
      <c r="H987" s="19"/>
      <c r="I987" s="19"/>
      <c r="J987" s="30"/>
      <c r="K987" s="31"/>
      <c r="L987" s="31"/>
      <c r="M987" s="31"/>
      <c r="N987" s="45"/>
      <c r="V987" s="7"/>
      <c r="Y987" s="7"/>
    </row>
    <row r="988" spans="2:25" x14ac:dyDescent="0.3">
      <c r="B988" s="22">
        <f>'Calculs T1a'!B988</f>
        <v>0</v>
      </c>
      <c r="C988" s="19" t="str">
        <f>'Calculs T1a'!C988</f>
        <v>x</v>
      </c>
      <c r="D988" s="19"/>
      <c r="E988" s="19"/>
      <c r="F988" s="19"/>
      <c r="G988" s="19"/>
      <c r="H988" s="19"/>
      <c r="I988" s="19"/>
      <c r="J988" s="30"/>
      <c r="K988" s="31"/>
      <c r="L988" s="31"/>
      <c r="M988" s="31"/>
      <c r="N988" s="45"/>
      <c r="V988" s="7"/>
      <c r="Y988" s="7"/>
    </row>
    <row r="989" spans="2:25" x14ac:dyDescent="0.3">
      <c r="B989" s="22">
        <f>'Calculs T1a'!B989</f>
        <v>0</v>
      </c>
      <c r="C989" s="19" t="str">
        <f>'Calculs T1a'!C989</f>
        <v>x</v>
      </c>
      <c r="D989" s="19"/>
      <c r="E989" s="19"/>
      <c r="F989" s="19"/>
      <c r="G989" s="19"/>
      <c r="H989" s="19"/>
      <c r="I989" s="19"/>
      <c r="J989" s="30"/>
      <c r="K989" s="31"/>
      <c r="L989" s="31"/>
      <c r="M989" s="31"/>
      <c r="N989" s="45"/>
      <c r="V989" s="7"/>
      <c r="Y989" s="7"/>
    </row>
    <row r="990" spans="2:25" x14ac:dyDescent="0.3">
      <c r="B990" s="22">
        <f>'Calculs T1a'!B990</f>
        <v>0</v>
      </c>
      <c r="C990" s="19" t="str">
        <f>'Calculs T1a'!C990</f>
        <v>x</v>
      </c>
      <c r="D990" s="19"/>
      <c r="E990" s="19"/>
      <c r="F990" s="19"/>
      <c r="G990" s="19"/>
      <c r="H990" s="19"/>
      <c r="I990" s="19"/>
      <c r="J990" s="30"/>
      <c r="K990" s="31"/>
      <c r="L990" s="31"/>
      <c r="M990" s="31"/>
      <c r="N990" s="45"/>
      <c r="V990" s="7"/>
      <c r="Y990" s="7"/>
    </row>
    <row r="991" spans="2:25" x14ac:dyDescent="0.3">
      <c r="B991" s="22">
        <f>'Calculs T1a'!B991</f>
        <v>0</v>
      </c>
      <c r="C991" s="19" t="str">
        <f>'Calculs T1a'!C991</f>
        <v>x</v>
      </c>
      <c r="D991" s="19"/>
      <c r="E991" s="19"/>
      <c r="F991" s="19"/>
      <c r="G991" s="19"/>
      <c r="H991" s="19"/>
      <c r="I991" s="19"/>
      <c r="J991" s="30"/>
      <c r="K991" s="31"/>
      <c r="L991" s="31"/>
      <c r="M991" s="31"/>
      <c r="N991" s="45"/>
      <c r="V991" s="7"/>
      <c r="Y991" s="7"/>
    </row>
    <row r="992" spans="2:25" x14ac:dyDescent="0.3">
      <c r="B992" s="22">
        <f>'Calculs T1a'!B992</f>
        <v>0</v>
      </c>
      <c r="C992" s="19" t="str">
        <f>'Calculs T1a'!C992</f>
        <v>x</v>
      </c>
      <c r="D992" s="19"/>
      <c r="E992" s="19"/>
      <c r="F992" s="19"/>
      <c r="G992" s="19"/>
      <c r="H992" s="19"/>
      <c r="I992" s="19"/>
      <c r="J992" s="30"/>
      <c r="K992" s="31"/>
      <c r="L992" s="31"/>
      <c r="M992" s="31"/>
      <c r="N992" s="45"/>
      <c r="V992" s="7"/>
      <c r="Y992" s="7"/>
    </row>
    <row r="993" spans="2:25" x14ac:dyDescent="0.3">
      <c r="B993" s="22">
        <f>'Calculs T1a'!B993</f>
        <v>0</v>
      </c>
      <c r="C993" s="19" t="str">
        <f>'Calculs T1a'!C993</f>
        <v>x</v>
      </c>
      <c r="D993" s="19"/>
      <c r="E993" s="19"/>
      <c r="F993" s="19"/>
      <c r="G993" s="19"/>
      <c r="H993" s="19"/>
      <c r="I993" s="19"/>
      <c r="J993" s="30"/>
      <c r="K993" s="31"/>
      <c r="L993" s="31"/>
      <c r="M993" s="31"/>
      <c r="N993" s="45"/>
      <c r="V993" s="7"/>
      <c r="Y993" s="7"/>
    </row>
    <row r="994" spans="2:25" x14ac:dyDescent="0.3">
      <c r="B994" s="22">
        <f>'Calculs T1a'!B994</f>
        <v>0</v>
      </c>
      <c r="C994" s="19" t="str">
        <f>'Calculs T1a'!C994</f>
        <v>x</v>
      </c>
      <c r="D994" s="19"/>
      <c r="E994" s="19"/>
      <c r="F994" s="19"/>
      <c r="G994" s="19"/>
      <c r="H994" s="19"/>
      <c r="I994" s="19"/>
      <c r="J994" s="30"/>
      <c r="K994" s="31"/>
      <c r="L994" s="31"/>
      <c r="M994" s="31"/>
      <c r="N994" s="45"/>
      <c r="V994" s="7"/>
      <c r="Y994" s="7"/>
    </row>
    <row r="995" spans="2:25" x14ac:dyDescent="0.3">
      <c r="B995" s="22">
        <f>'Calculs T1a'!B995</f>
        <v>0</v>
      </c>
      <c r="C995" s="19" t="str">
        <f>'Calculs T1a'!C995</f>
        <v>x</v>
      </c>
      <c r="D995" s="19"/>
      <c r="E995" s="19"/>
      <c r="F995" s="19"/>
      <c r="G995" s="19"/>
      <c r="H995" s="19"/>
      <c r="I995" s="19"/>
      <c r="J995" s="30"/>
      <c r="K995" s="31"/>
      <c r="L995" s="31"/>
      <c r="M995" s="31"/>
      <c r="N995" s="45"/>
      <c r="V995" s="7"/>
      <c r="Y995" s="7"/>
    </row>
    <row r="996" spans="2:25" x14ac:dyDescent="0.3">
      <c r="B996" s="22">
        <f>'Calculs T1a'!B996</f>
        <v>0</v>
      </c>
      <c r="C996" s="19" t="str">
        <f>'Calculs T1a'!C996</f>
        <v>x</v>
      </c>
      <c r="D996" s="19"/>
      <c r="E996" s="19"/>
      <c r="F996" s="19"/>
      <c r="G996" s="19"/>
      <c r="H996" s="19"/>
      <c r="I996" s="19"/>
      <c r="J996" s="30"/>
      <c r="K996" s="31"/>
      <c r="L996" s="31"/>
      <c r="M996" s="31"/>
      <c r="N996" s="45"/>
      <c r="V996" s="7"/>
      <c r="Y996" s="7"/>
    </row>
    <row r="997" spans="2:25" x14ac:dyDescent="0.3">
      <c r="B997" s="22">
        <f>'Calculs T1a'!B997</f>
        <v>0</v>
      </c>
      <c r="C997" s="19" t="str">
        <f>'Calculs T1a'!C997</f>
        <v>x</v>
      </c>
      <c r="D997" s="19"/>
      <c r="E997" s="19"/>
      <c r="F997" s="19"/>
      <c r="G997" s="19"/>
      <c r="H997" s="19"/>
      <c r="I997" s="19"/>
      <c r="J997" s="30"/>
      <c r="K997" s="31"/>
      <c r="L997" s="31"/>
      <c r="M997" s="31"/>
      <c r="N997" s="45"/>
      <c r="V997" s="7"/>
      <c r="Y997" s="7"/>
    </row>
    <row r="998" spans="2:25" x14ac:dyDescent="0.3">
      <c r="B998" s="22">
        <f>'Calculs T1a'!B998</f>
        <v>0</v>
      </c>
      <c r="C998" s="19" t="str">
        <f>'Calculs T1a'!C998</f>
        <v>x</v>
      </c>
      <c r="D998" s="19"/>
      <c r="E998" s="19"/>
      <c r="F998" s="19"/>
      <c r="G998" s="19"/>
      <c r="H998" s="19"/>
      <c r="I998" s="19"/>
      <c r="J998" s="30"/>
      <c r="K998" s="31"/>
      <c r="L998" s="31"/>
      <c r="M998" s="31"/>
      <c r="N998" s="45"/>
      <c r="V998" s="7"/>
      <c r="Y998" s="7"/>
    </row>
    <row r="999" spans="2:25" x14ac:dyDescent="0.3">
      <c r="B999" s="22">
        <f>'Calculs T1a'!B999</f>
        <v>0</v>
      </c>
      <c r="C999" s="19" t="str">
        <f>'Calculs T1a'!C999</f>
        <v>x</v>
      </c>
      <c r="D999" s="19"/>
      <c r="E999" s="19"/>
      <c r="F999" s="19"/>
      <c r="G999" s="19"/>
      <c r="H999" s="19"/>
      <c r="I999" s="19"/>
      <c r="J999" s="30"/>
      <c r="K999" s="31"/>
      <c r="L999" s="31"/>
      <c r="M999" s="31"/>
      <c r="N999" s="45"/>
      <c r="V999" s="7"/>
      <c r="Y999" s="7"/>
    </row>
    <row r="1000" spans="2:25" x14ac:dyDescent="0.3">
      <c r="B1000" s="22">
        <f>'Calculs T1a'!B1000</f>
        <v>0</v>
      </c>
      <c r="C1000" s="19" t="str">
        <f>'Calculs T1a'!C1000</f>
        <v>x</v>
      </c>
      <c r="D1000" s="19"/>
      <c r="E1000" s="19"/>
      <c r="F1000" s="19"/>
      <c r="G1000" s="19"/>
      <c r="H1000" s="19"/>
      <c r="I1000" s="19"/>
      <c r="J1000" s="30"/>
      <c r="K1000" s="31"/>
      <c r="L1000" s="31"/>
      <c r="M1000" s="31"/>
      <c r="N1000" s="45"/>
      <c r="V1000" s="7"/>
      <c r="Y1000" s="7"/>
    </row>
    <row r="1001" spans="2:25" x14ac:dyDescent="0.3">
      <c r="B1001" s="86"/>
      <c r="M1001" s="31"/>
      <c r="N1001" s="45"/>
    </row>
    <row r="1002" spans="2:25" x14ac:dyDescent="0.3">
      <c r="B1002" s="86"/>
      <c r="M1002" s="31"/>
      <c r="N1002" s="45"/>
    </row>
    <row r="1003" spans="2:25" x14ac:dyDescent="0.3">
      <c r="B1003" s="86"/>
      <c r="M1003" s="31"/>
      <c r="N1003" s="45"/>
    </row>
    <row r="1004" spans="2:25" x14ac:dyDescent="0.3">
      <c r="B1004" s="86"/>
      <c r="M1004" s="31"/>
      <c r="N1004" s="45"/>
    </row>
    <row r="1005" spans="2:25" x14ac:dyDescent="0.3">
      <c r="B1005" s="86"/>
      <c r="M1005" s="31"/>
      <c r="N1005" s="45"/>
    </row>
    <row r="1006" spans="2:25" x14ac:dyDescent="0.3">
      <c r="B1006" s="86"/>
      <c r="M1006" s="31"/>
      <c r="N1006" s="45"/>
    </row>
    <row r="1007" spans="2:25" x14ac:dyDescent="0.3">
      <c r="B1007" s="86"/>
      <c r="M1007" s="31"/>
      <c r="N1007" s="45"/>
    </row>
    <row r="1008" spans="2:25" x14ac:dyDescent="0.3">
      <c r="B1008" s="86"/>
      <c r="M1008" s="31"/>
      <c r="N1008" s="45"/>
    </row>
    <row r="1009" spans="2:14" x14ac:dyDescent="0.3">
      <c r="B1009" s="86"/>
      <c r="M1009" s="31"/>
      <c r="N1009" s="45"/>
    </row>
    <row r="1010" spans="2:14" x14ac:dyDescent="0.3">
      <c r="B1010" s="86"/>
      <c r="M1010" s="31"/>
      <c r="N1010" s="45"/>
    </row>
    <row r="1011" spans="2:14" x14ac:dyDescent="0.3">
      <c r="B1011" s="86"/>
      <c r="M1011" s="31"/>
      <c r="N1011" s="45"/>
    </row>
    <row r="1012" spans="2:14" x14ac:dyDescent="0.3">
      <c r="B1012" s="86"/>
      <c r="M1012" s="31"/>
      <c r="N1012" s="45"/>
    </row>
    <row r="1013" spans="2:14" x14ac:dyDescent="0.3">
      <c r="B1013" s="86"/>
      <c r="M1013" s="31"/>
      <c r="N1013" s="45"/>
    </row>
    <row r="1014" spans="2:14" x14ac:dyDescent="0.3">
      <c r="B1014" s="86"/>
      <c r="M1014" s="31"/>
      <c r="N1014" s="45"/>
    </row>
    <row r="1015" spans="2:14" x14ac:dyDescent="0.3">
      <c r="B1015" s="86"/>
      <c r="M1015" s="31"/>
      <c r="N1015" s="45"/>
    </row>
    <row r="1016" spans="2:14" x14ac:dyDescent="0.3">
      <c r="B1016" s="86"/>
      <c r="M1016" s="31"/>
      <c r="N1016" s="45"/>
    </row>
    <row r="1017" spans="2:14" x14ac:dyDescent="0.3">
      <c r="B1017" s="86"/>
      <c r="M1017" s="31"/>
      <c r="N1017" s="45"/>
    </row>
    <row r="1018" spans="2:14" x14ac:dyDescent="0.3">
      <c r="B1018" s="86"/>
      <c r="M1018" s="31"/>
      <c r="N1018" s="45"/>
    </row>
    <row r="1019" spans="2:14" x14ac:dyDescent="0.3">
      <c r="B1019" s="86"/>
      <c r="M1019" s="31"/>
      <c r="N1019" s="45"/>
    </row>
  </sheetData>
  <mergeCells count="1">
    <mergeCell ref="S34:AE34"/>
  </mergeCells>
  <phoneticPr fontId="2" type="noConversion"/>
  <conditionalFormatting sqref="AA55:AA64 AJ55:AJ64 AA95:AA104 AJ95:AJ104 AA136:AA145 AJ136:AJ145 AA175:AA184 AJ175:AJ184">
    <cfRule type="cellIs" dxfId="204" priority="2" operator="equal">
      <formula>TRUE</formula>
    </cfRule>
    <cfRule type="cellIs" dxfId="203" priority="1" operator="equal">
      <formula>FALSE</formula>
    </cfRule>
  </conditionalFormatting>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3AE9-0272-7342-87D7-28E1782D18EA}">
  <dimension ref="A1:AJ1019"/>
  <sheetViews>
    <sheetView zoomScale="55" zoomScaleNormal="55" workbookViewId="0">
      <selection activeCell="B4" sqref="B4"/>
    </sheetView>
  </sheetViews>
  <sheetFormatPr baseColWidth="10" defaultColWidth="11" defaultRowHeight="15.6" x14ac:dyDescent="0.3"/>
  <cols>
    <col min="2" max="14" width="13.69921875" customWidth="1"/>
    <col min="19" max="26" width="28.19921875" customWidth="1"/>
    <col min="27" max="27" width="40.8984375" customWidth="1"/>
    <col min="28" max="31" width="28.19921875" customWidth="1"/>
    <col min="33" max="33" width="19.8984375" bestFit="1" customWidth="1"/>
    <col min="34" max="34" width="26.296875" customWidth="1"/>
    <col min="35" max="35" width="27.3984375" customWidth="1"/>
    <col min="36" max="36" width="40.59765625" customWidth="1"/>
  </cols>
  <sheetData>
    <row r="1" spans="1:31" x14ac:dyDescent="0.3">
      <c r="B1" s="20"/>
      <c r="C1" s="18"/>
      <c r="D1" s="18"/>
      <c r="E1" s="18"/>
      <c r="F1" s="18"/>
      <c r="G1" s="18"/>
      <c r="H1" s="18"/>
      <c r="I1" s="18"/>
      <c r="J1" s="18"/>
      <c r="K1" s="32"/>
      <c r="L1" s="32"/>
      <c r="M1" s="32"/>
      <c r="N1" s="32"/>
      <c r="V1" s="7"/>
      <c r="Y1" s="7"/>
    </row>
    <row r="2" spans="1:31" ht="18" x14ac:dyDescent="0.35">
      <c r="A2" s="6" t="s">
        <v>9</v>
      </c>
      <c r="B2" s="20"/>
      <c r="C2" s="18"/>
      <c r="D2" s="18"/>
      <c r="E2" s="18"/>
      <c r="F2" s="18"/>
      <c r="G2" s="18"/>
      <c r="H2" s="18"/>
      <c r="I2" s="18"/>
      <c r="J2" s="18"/>
      <c r="K2" s="32"/>
      <c r="L2" s="32"/>
      <c r="M2" s="32"/>
      <c r="N2" s="32"/>
      <c r="V2" s="7"/>
      <c r="Y2" s="7"/>
    </row>
    <row r="3" spans="1:31" x14ac:dyDescent="0.3">
      <c r="B3" s="20"/>
      <c r="C3" s="18"/>
      <c r="D3" s="18"/>
      <c r="E3" s="18"/>
      <c r="F3" s="18"/>
      <c r="G3" s="18"/>
      <c r="H3" s="18"/>
      <c r="I3" s="18"/>
      <c r="J3" s="18"/>
      <c r="K3" s="32"/>
      <c r="L3" s="32"/>
      <c r="M3" s="32"/>
      <c r="N3" s="54" t="s">
        <v>18</v>
      </c>
      <c r="O3">
        <f>COUNT(C6:C1019)</f>
        <v>0</v>
      </c>
      <c r="V3" s="7"/>
      <c r="Y3" s="7"/>
    </row>
    <row r="4" spans="1:31" ht="16.2" thickBot="1" x14ac:dyDescent="0.35">
      <c r="B4" s="20"/>
      <c r="C4" s="18"/>
      <c r="D4" s="18"/>
      <c r="E4" s="18"/>
      <c r="F4" s="18"/>
      <c r="G4" s="18"/>
      <c r="H4" s="18"/>
      <c r="I4" s="18"/>
      <c r="J4" s="18"/>
      <c r="K4" s="32"/>
      <c r="L4" s="32"/>
      <c r="M4" s="32"/>
      <c r="N4" s="32"/>
      <c r="V4" s="7"/>
      <c r="Y4" s="7"/>
    </row>
    <row r="5" spans="1:31" x14ac:dyDescent="0.3">
      <c r="B5" s="21" t="s">
        <v>0</v>
      </c>
      <c r="C5" s="1" t="s">
        <v>44</v>
      </c>
      <c r="D5" s="1" t="s">
        <v>6</v>
      </c>
      <c r="E5" s="1" t="s">
        <v>7</v>
      </c>
      <c r="F5" s="1" t="s">
        <v>8</v>
      </c>
      <c r="G5" s="146" t="str">
        <f>Summary!A27</f>
        <v>Brut ProxNoise  (-)</v>
      </c>
      <c r="H5" s="146" t="str">
        <f>Summary!A28</f>
        <v>Fit Expo ProxNoise (-)</v>
      </c>
      <c r="I5" s="146" t="str">
        <f>Summary!A29</f>
        <v>Poly2 ProxNoise (-)</v>
      </c>
      <c r="J5" s="147" t="str">
        <f>Summary!A30</f>
        <v>Test-Bruit Proche (-)</v>
      </c>
      <c r="K5" s="150" t="str">
        <f>Summary!A31</f>
        <v>Convol Brut ProxNoise (-)</v>
      </c>
      <c r="L5" s="150" t="str">
        <f>Summary!A32</f>
        <v>Convol Fit Expo ProxNoise  (-)</v>
      </c>
      <c r="M5" s="150" t="str">
        <f>Summary!A33</f>
        <v>Convol Poly2 ProxNoise  (-)</v>
      </c>
      <c r="N5" s="150" t="str">
        <f>Summary!A34</f>
        <v>Convol Test-BruitProche  (-)</v>
      </c>
      <c r="S5" s="34" t="s">
        <v>44</v>
      </c>
      <c r="T5" s="175" t="s">
        <v>588</v>
      </c>
      <c r="U5" s="175" t="s">
        <v>589</v>
      </c>
      <c r="V5" s="175" t="s">
        <v>590</v>
      </c>
      <c r="W5" s="175" t="s">
        <v>597</v>
      </c>
      <c r="X5" s="175" t="s">
        <v>661</v>
      </c>
      <c r="Y5" s="175" t="s">
        <v>662</v>
      </c>
      <c r="Z5" s="175" t="s">
        <v>591</v>
      </c>
      <c r="AA5" s="175" t="s">
        <v>592</v>
      </c>
      <c r="AB5" s="175" t="s">
        <v>593</v>
      </c>
      <c r="AC5" s="175" t="s">
        <v>28</v>
      </c>
      <c r="AD5" s="175" t="s">
        <v>29</v>
      </c>
      <c r="AE5" s="176" t="s">
        <v>30</v>
      </c>
    </row>
    <row r="6" spans="1:31" x14ac:dyDescent="0.3">
      <c r="B6" s="22">
        <f>'Calculs T1a'!B6</f>
        <v>0</v>
      </c>
      <c r="C6" s="19" t="str">
        <f>'Calculs T1a'!C6</f>
        <v>x</v>
      </c>
      <c r="D6" s="19"/>
      <c r="E6" s="19"/>
      <c r="F6" s="19"/>
      <c r="G6" s="19"/>
      <c r="H6" s="19"/>
      <c r="I6" s="19"/>
      <c r="J6" s="30"/>
      <c r="K6" s="31"/>
      <c r="L6" s="31"/>
      <c r="M6" s="31"/>
      <c r="N6" s="45"/>
      <c r="S6" s="35" t="str">
        <f>'Calculs T1a'!S6</f>
        <v>//</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B7" s="22">
        <f>'Calculs T1a'!B7</f>
        <v>0</v>
      </c>
      <c r="C7" s="19" t="str">
        <f>'Calculs T1a'!C7</f>
        <v>x</v>
      </c>
      <c r="D7" s="19"/>
      <c r="E7" s="19"/>
      <c r="F7" s="19"/>
      <c r="G7" s="19"/>
      <c r="H7" s="19"/>
      <c r="I7" s="19"/>
      <c r="J7" s="30"/>
      <c r="K7" s="31"/>
      <c r="L7" s="31"/>
      <c r="M7" s="31"/>
      <c r="N7" s="45"/>
      <c r="S7" s="35" t="str">
        <f>'Calculs T1a'!S7</f>
        <v>//</v>
      </c>
      <c r="T7" s="3" t="e">
        <f t="shared" ref="T7:T15" si="0">AVERAGEIF(C:C,S7,G:G)</f>
        <v>#DIV/0!</v>
      </c>
      <c r="U7" s="3" t="e" cm="1">
        <f t="array" ref="U7">STDEVP(IF(C$6:C$1000=S7,G$6:G$1000))</f>
        <v>#DIV/0!</v>
      </c>
      <c r="V7" s="8" t="e">
        <f t="shared" ref="V7:V11"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B8" s="22">
        <f>'Calculs T1a'!B8</f>
        <v>0</v>
      </c>
      <c r="C8" s="19" t="str">
        <f>'Calculs T1a'!C8</f>
        <v>x</v>
      </c>
      <c r="D8" s="19"/>
      <c r="E8" s="19"/>
      <c r="F8" s="19"/>
      <c r="G8" s="19"/>
      <c r="H8" s="19"/>
      <c r="I8" s="19"/>
      <c r="J8" s="30"/>
      <c r="K8" s="31"/>
      <c r="L8" s="31"/>
      <c r="M8" s="31"/>
      <c r="N8" s="45"/>
      <c r="S8" s="35" t="str">
        <f>'Calculs T1a'!S8</f>
        <v>//</v>
      </c>
      <c r="T8" s="3" t="e">
        <f t="shared" si="0"/>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B9" s="22">
        <f>'Calculs T1a'!B9</f>
        <v>0</v>
      </c>
      <c r="C9" s="19" t="str">
        <f>'Calculs T1a'!C9</f>
        <v>x</v>
      </c>
      <c r="D9" s="19"/>
      <c r="E9" s="19"/>
      <c r="F9" s="19"/>
      <c r="G9" s="19"/>
      <c r="H9" s="19"/>
      <c r="I9" s="19"/>
      <c r="J9" s="30"/>
      <c r="K9" s="31"/>
      <c r="L9" s="31"/>
      <c r="M9" s="31"/>
      <c r="N9" s="45"/>
      <c r="S9" s="35" t="str">
        <f>'Calculs T1a'!S9</f>
        <v>//</v>
      </c>
      <c r="T9" s="3" t="e">
        <f t="shared" si="0"/>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B10" s="22">
        <f>'Calculs T1a'!B10</f>
        <v>0</v>
      </c>
      <c r="C10" s="19" t="str">
        <f>'Calculs T1a'!C10</f>
        <v>x</v>
      </c>
      <c r="D10" s="19"/>
      <c r="E10" s="19"/>
      <c r="F10" s="19"/>
      <c r="G10" s="19"/>
      <c r="H10" s="19"/>
      <c r="I10" s="19"/>
      <c r="J10" s="30"/>
      <c r="K10" s="31"/>
      <c r="L10" s="31"/>
      <c r="M10" s="31"/>
      <c r="N10" s="45"/>
      <c r="S10" s="35" t="str">
        <f>'Calculs T1a'!S10</f>
        <v>//</v>
      </c>
      <c r="T10" s="3" t="e">
        <f t="shared" si="0"/>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B11" s="22">
        <f>'Calculs T1a'!B11</f>
        <v>0</v>
      </c>
      <c r="C11" s="19" t="str">
        <f>'Calculs T1a'!C11</f>
        <v>x</v>
      </c>
      <c r="D11" s="19"/>
      <c r="E11" s="19"/>
      <c r="F11" s="19"/>
      <c r="G11" s="19"/>
      <c r="H11" s="19"/>
      <c r="I11" s="19"/>
      <c r="J11" s="30"/>
      <c r="K11" s="31"/>
      <c r="L11" s="31"/>
      <c r="M11" s="31"/>
      <c r="N11" s="45"/>
      <c r="S11" s="35" t="str">
        <f>'Calculs T1a'!S11</f>
        <v>//</v>
      </c>
      <c r="T11" s="3" t="e">
        <f t="shared" si="0"/>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B12" s="22">
        <f>'Calculs T1a'!B12</f>
        <v>0</v>
      </c>
      <c r="C12" s="19" t="str">
        <f>'Calculs T1a'!C12</f>
        <v>x</v>
      </c>
      <c r="D12" s="19"/>
      <c r="E12" s="19"/>
      <c r="F12" s="19"/>
      <c r="G12" s="19"/>
      <c r="H12" s="19"/>
      <c r="I12" s="19"/>
      <c r="J12" s="30"/>
      <c r="K12" s="31"/>
      <c r="L12" s="31"/>
      <c r="M12" s="31"/>
      <c r="N12" s="45"/>
      <c r="S12" s="35" t="str">
        <f>'Calculs T1a'!S12</f>
        <v>//</v>
      </c>
      <c r="T12" s="3" t="e">
        <f t="shared" si="0"/>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B13" s="22">
        <f>'Calculs T1a'!B13</f>
        <v>0</v>
      </c>
      <c r="C13" s="19" t="str">
        <f>'Calculs T1a'!C13</f>
        <v>x</v>
      </c>
      <c r="D13" s="19"/>
      <c r="E13" s="19"/>
      <c r="F13" s="19"/>
      <c r="G13" s="19"/>
      <c r="H13" s="19"/>
      <c r="I13" s="19"/>
      <c r="J13" s="30"/>
      <c r="K13" s="31"/>
      <c r="L13" s="31"/>
      <c r="M13" s="31"/>
      <c r="N13" s="45"/>
      <c r="S13" s="35" t="str">
        <f>'Calculs T1a'!S13</f>
        <v>//</v>
      </c>
      <c r="T13" s="3" t="e">
        <f t="shared" si="0"/>
        <v>#DIV/0!</v>
      </c>
      <c r="U13" s="3" t="e" cm="1">
        <f t="array" ref="U13">STDEVP(IF(C$6:C$1000=S13,G$6:G$1000))</f>
        <v>#DIV/0!</v>
      </c>
      <c r="V13" s="8" t="e">
        <f t="shared" ref="V13:V15" si="8">U13/T13</f>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B14" s="22">
        <f>'Calculs T1a'!B14</f>
        <v>0</v>
      </c>
      <c r="C14" s="19" t="str">
        <f>'Calculs T1a'!C14</f>
        <v>x</v>
      </c>
      <c r="D14" s="19"/>
      <c r="E14" s="19"/>
      <c r="F14" s="19"/>
      <c r="G14" s="19"/>
      <c r="H14" s="19"/>
      <c r="I14" s="19"/>
      <c r="J14" s="30"/>
      <c r="K14" s="31"/>
      <c r="L14" s="31"/>
      <c r="M14" s="31"/>
      <c r="N14" s="45"/>
      <c r="S14" s="35" t="str">
        <f>'Calculs T1a'!S14</f>
        <v>//</v>
      </c>
      <c r="T14" s="3" t="e">
        <f t="shared" si="0"/>
        <v>#DIV/0!</v>
      </c>
      <c r="U14" s="3" t="e" cm="1">
        <f t="array" ref="U14">STDEVP(IF(C$6:C$1000=S14,G$6:G$1000))</f>
        <v>#DIV/0!</v>
      </c>
      <c r="V14" s="8" t="e">
        <f t="shared" si="8"/>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B15" s="22">
        <f>'Calculs T1a'!B15</f>
        <v>0</v>
      </c>
      <c r="C15" s="19" t="str">
        <f>'Calculs T1a'!C15</f>
        <v>x</v>
      </c>
      <c r="D15" s="19"/>
      <c r="E15" s="19"/>
      <c r="F15" s="19"/>
      <c r="G15" s="19"/>
      <c r="H15" s="19"/>
      <c r="I15" s="19"/>
      <c r="J15" s="30"/>
      <c r="K15" s="31"/>
      <c r="L15" s="31"/>
      <c r="M15" s="31"/>
      <c r="N15" s="45"/>
      <c r="S15" s="35" t="str">
        <f>'Calculs T1a'!S15</f>
        <v>//</v>
      </c>
      <c r="T15" s="3" t="e">
        <f t="shared" si="0"/>
        <v>#DIV/0!</v>
      </c>
      <c r="U15" s="3" t="e" cm="1">
        <f t="array" ref="U15">STDEVP(IF(C$6:C$1000=S15,G$6:G$1000))</f>
        <v>#DIV/0!</v>
      </c>
      <c r="V15" s="39" t="e">
        <f t="shared" si="8"/>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B16" s="22">
        <f>'Calculs T1a'!B16</f>
        <v>0</v>
      </c>
      <c r="C16" s="19" t="str">
        <f>'Calculs T1a'!C16</f>
        <v>x</v>
      </c>
      <c r="D16" s="19"/>
      <c r="E16" s="19"/>
      <c r="F16" s="19"/>
      <c r="G16" s="19"/>
      <c r="H16" s="19"/>
      <c r="I16" s="19"/>
      <c r="J16" s="30"/>
      <c r="K16" s="31"/>
      <c r="L16" s="31"/>
      <c r="M16" s="31"/>
      <c r="N16" s="45"/>
      <c r="V16" s="7"/>
      <c r="Y16" s="7"/>
    </row>
    <row r="17" spans="2:31" x14ac:dyDescent="0.3">
      <c r="B17" s="22">
        <f>'Calculs T1a'!B17</f>
        <v>0</v>
      </c>
      <c r="C17" s="19" t="str">
        <f>'Calculs T1a'!C17</f>
        <v>x</v>
      </c>
      <c r="D17" s="19"/>
      <c r="E17" s="19"/>
      <c r="F17" s="19"/>
      <c r="G17" s="19"/>
      <c r="H17" s="19"/>
      <c r="I17" s="19"/>
      <c r="J17" s="30"/>
      <c r="K17" s="31"/>
      <c r="L17" s="31"/>
      <c r="M17" s="31"/>
      <c r="N17" s="45"/>
      <c r="V17" s="7"/>
      <c r="Y17" s="7"/>
    </row>
    <row r="18" spans="2:31" ht="16.2" thickBot="1" x14ac:dyDescent="0.35">
      <c r="B18" s="22">
        <f>'Calculs T1a'!B18</f>
        <v>0</v>
      </c>
      <c r="C18" s="19" t="str">
        <f>'Calculs T1a'!C18</f>
        <v>x</v>
      </c>
      <c r="D18" s="19"/>
      <c r="E18" s="19"/>
      <c r="F18" s="19"/>
      <c r="G18" s="19"/>
      <c r="H18" s="19"/>
      <c r="I18" s="19"/>
      <c r="J18" s="30"/>
      <c r="K18" s="31"/>
      <c r="L18" s="31"/>
      <c r="M18" s="31"/>
      <c r="N18" s="45"/>
      <c r="V18" s="7"/>
      <c r="Y18" s="7"/>
    </row>
    <row r="19" spans="2:31" x14ac:dyDescent="0.3">
      <c r="B19" s="22">
        <f>'Calculs T1a'!B19</f>
        <v>0</v>
      </c>
      <c r="C19" s="19" t="str">
        <f>'Calculs T1a'!C19</f>
        <v>x</v>
      </c>
      <c r="D19" s="19"/>
      <c r="E19" s="19"/>
      <c r="F19" s="19"/>
      <c r="G19" s="19"/>
      <c r="H19" s="19"/>
      <c r="I19" s="19"/>
      <c r="J19" s="30"/>
      <c r="K19" s="31"/>
      <c r="L19" s="31"/>
      <c r="M19" s="31"/>
      <c r="N19" s="45"/>
      <c r="S19" s="34" t="s">
        <v>44</v>
      </c>
      <c r="T19" s="177" t="s">
        <v>611</v>
      </c>
      <c r="U19" s="177" t="s">
        <v>612</v>
      </c>
      <c r="V19" s="177" t="s">
        <v>613</v>
      </c>
      <c r="W19" s="177" t="s">
        <v>614</v>
      </c>
      <c r="X19" s="177" t="s">
        <v>615</v>
      </c>
      <c r="Y19" s="177" t="s">
        <v>616</v>
      </c>
      <c r="Z19" s="177" t="s">
        <v>617</v>
      </c>
      <c r="AA19" s="177" t="s">
        <v>618</v>
      </c>
      <c r="AB19" s="177" t="s">
        <v>619</v>
      </c>
      <c r="AC19" s="177" t="s">
        <v>664</v>
      </c>
      <c r="AD19" s="177" t="s">
        <v>665</v>
      </c>
      <c r="AE19" s="178" t="s">
        <v>666</v>
      </c>
    </row>
    <row r="20" spans="2:31" x14ac:dyDescent="0.3">
      <c r="B20" s="22">
        <f>'Calculs T1a'!B20</f>
        <v>0</v>
      </c>
      <c r="C20" s="19" t="str">
        <f>'Calculs T1a'!C20</f>
        <v>x</v>
      </c>
      <c r="D20" s="19"/>
      <c r="E20" s="19"/>
      <c r="F20" s="19"/>
      <c r="G20" s="19"/>
      <c r="H20" s="19"/>
      <c r="I20" s="19"/>
      <c r="J20" s="30"/>
      <c r="K20" s="31"/>
      <c r="L20" s="31"/>
      <c r="M20" s="31"/>
      <c r="N20" s="45"/>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 t="shared" ref="Z20:Z29" si="9">AVERAGEIF(C:C,S20,M:M)</f>
        <v>#DIV/0!</v>
      </c>
      <c r="AA20" s="3" t="e" cm="1">
        <f t="array" ref="AA20">STDEVP(IF(C$6:C$1000=$S20,M$6:M$1000))</f>
        <v>#DIV/0!</v>
      </c>
      <c r="AB20" s="8" t="e">
        <f>AA20/Z20</f>
        <v>#DIV/0!</v>
      </c>
      <c r="AC20" s="3" t="e">
        <f t="shared" ref="AC20:AC29" si="10">AVERAGEIF(C:C,S20,N:N)</f>
        <v>#DIV/0!</v>
      </c>
      <c r="AD20" s="3" t="e" cm="1">
        <f t="array" ref="AD20">STDEVP(IF(C$6:C$1000=$S20,N$6:N$1000))</f>
        <v>#DIV/0!</v>
      </c>
      <c r="AE20" s="36" t="e">
        <f>AD20/AC20</f>
        <v>#DIV/0!</v>
      </c>
    </row>
    <row r="21" spans="2:31" x14ac:dyDescent="0.3">
      <c r="B21" s="22">
        <f>'Calculs T1a'!B21</f>
        <v>0</v>
      </c>
      <c r="C21" s="19" t="str">
        <f>'Calculs T1a'!C21</f>
        <v>x</v>
      </c>
      <c r="D21" s="19"/>
      <c r="E21" s="19"/>
      <c r="F21" s="19"/>
      <c r="G21" s="19"/>
      <c r="H21" s="19"/>
      <c r="I21" s="19"/>
      <c r="J21" s="30"/>
      <c r="K21" s="31"/>
      <c r="L21" s="31"/>
      <c r="M21" s="31"/>
      <c r="N21" s="45"/>
      <c r="S21" s="35" t="str">
        <f t="shared" ref="S21:S29" si="11">S7</f>
        <v>//</v>
      </c>
      <c r="T21" s="3" t="e">
        <f t="shared" ref="T21:T29" si="12">AVERAGEIF(C:C,S21,K:K)</f>
        <v>#DIV/0!</v>
      </c>
      <c r="U21" s="3" t="e" cm="1">
        <f t="array" ref="U21">STDEVP(IF(C$6:C$1000=S21,K$6:K$1000))</f>
        <v>#DIV/0!</v>
      </c>
      <c r="V21" s="8" t="e">
        <f t="shared" ref="V21:V29" si="13">U21/T21</f>
        <v>#DIV/0!</v>
      </c>
      <c r="W21" s="3" t="e">
        <f t="shared" ref="W21:W29" si="14">AVERAGEIF(C:C,S21,L:L)</f>
        <v>#DIV/0!</v>
      </c>
      <c r="X21" s="3" t="e" cm="1">
        <f t="array" ref="X21">STDEVP(IF(C$6:C$1000=S21,L$6:L$1000))</f>
        <v>#DIV/0!</v>
      </c>
      <c r="Y21" s="8" t="e">
        <f t="shared" ref="Y21:Y29" si="15">X21/W21</f>
        <v>#DIV/0!</v>
      </c>
      <c r="Z21" s="3" t="e">
        <f t="shared" si="9"/>
        <v>#DIV/0!</v>
      </c>
      <c r="AA21" s="3" t="e" cm="1">
        <f t="array" ref="AA21">STDEVP(IF(C$6:C$1000=$S21,M$6:M$1000))</f>
        <v>#DIV/0!</v>
      </c>
      <c r="AB21" s="8" t="e">
        <f t="shared" ref="AB21:AB29" si="16">AA21/Z21</f>
        <v>#DIV/0!</v>
      </c>
      <c r="AC21" s="3" t="e">
        <f t="shared" si="10"/>
        <v>#DIV/0!</v>
      </c>
      <c r="AD21" s="3" t="e" cm="1">
        <f t="array" ref="AD21">STDEVP(IF(C$6:C$1000=$S21,N$6:N$1000))</f>
        <v>#DIV/0!</v>
      </c>
      <c r="AE21" s="36" t="e">
        <f t="shared" ref="AE21:AE29" si="17">AD21/AC21</f>
        <v>#DIV/0!</v>
      </c>
    </row>
    <row r="22" spans="2:31" x14ac:dyDescent="0.3">
      <c r="B22" s="22">
        <f>'Calculs T1a'!B22</f>
        <v>0</v>
      </c>
      <c r="C22" s="19" t="str">
        <f>'Calculs T1a'!C22</f>
        <v>x</v>
      </c>
      <c r="D22" s="19"/>
      <c r="E22" s="19"/>
      <c r="F22" s="19"/>
      <c r="G22" s="19"/>
      <c r="H22" s="19"/>
      <c r="I22" s="19"/>
      <c r="J22" s="30"/>
      <c r="K22" s="31"/>
      <c r="L22" s="31"/>
      <c r="M22" s="31"/>
      <c r="N22" s="45"/>
      <c r="S22" s="35" t="str">
        <f t="shared" si="11"/>
        <v>//</v>
      </c>
      <c r="T22" s="3" t="e">
        <f t="shared" si="12"/>
        <v>#DIV/0!</v>
      </c>
      <c r="U22" s="3" t="e" cm="1">
        <f t="array" ref="U22">STDEVP(IF(C$6:C$1000=S22,K$6:K$1000))</f>
        <v>#DIV/0!</v>
      </c>
      <c r="V22" s="8" t="e">
        <f t="shared" si="13"/>
        <v>#DIV/0!</v>
      </c>
      <c r="W22" s="3" t="e">
        <f t="shared" si="14"/>
        <v>#DIV/0!</v>
      </c>
      <c r="X22" s="3" t="e" cm="1">
        <f t="array" ref="X22">STDEVP(IF(C$6:C$1000=S22,L$6:L$1000))</f>
        <v>#DIV/0!</v>
      </c>
      <c r="Y22" s="8" t="e">
        <f t="shared" si="15"/>
        <v>#DIV/0!</v>
      </c>
      <c r="Z22" s="3" t="e">
        <f t="shared" si="9"/>
        <v>#DIV/0!</v>
      </c>
      <c r="AA22" s="3" t="e" cm="1">
        <f t="array" ref="AA22">STDEVP(IF(C$6:C$1000=$S22,M$6:M$1000))</f>
        <v>#DIV/0!</v>
      </c>
      <c r="AB22" s="8" t="e">
        <f t="shared" si="16"/>
        <v>#DIV/0!</v>
      </c>
      <c r="AC22" s="3" t="e">
        <f t="shared" si="10"/>
        <v>#DIV/0!</v>
      </c>
      <c r="AD22" s="3" t="e" cm="1">
        <f t="array" ref="AD22">STDEVP(IF(C$6:C$1000=$S22,N$6:N$1000))</f>
        <v>#DIV/0!</v>
      </c>
      <c r="AE22" s="36" t="e">
        <f t="shared" si="17"/>
        <v>#DIV/0!</v>
      </c>
    </row>
    <row r="23" spans="2:31" x14ac:dyDescent="0.3">
      <c r="B23" s="22">
        <f>'Calculs T1a'!B23</f>
        <v>0</v>
      </c>
      <c r="C23" s="19" t="str">
        <f>'Calculs T1a'!C23</f>
        <v>x</v>
      </c>
      <c r="D23" s="19"/>
      <c r="E23" s="19"/>
      <c r="F23" s="19"/>
      <c r="G23" s="19"/>
      <c r="H23" s="19"/>
      <c r="I23" s="19"/>
      <c r="J23" s="30"/>
      <c r="K23" s="31"/>
      <c r="L23" s="31"/>
      <c r="M23" s="31"/>
      <c r="N23" s="45"/>
      <c r="S23" s="35" t="str">
        <f t="shared" si="11"/>
        <v>//</v>
      </c>
      <c r="T23" s="3" t="e">
        <f t="shared" si="12"/>
        <v>#DIV/0!</v>
      </c>
      <c r="U23" s="3" t="e" cm="1">
        <f t="array" ref="U23">STDEVP(IF(C$6:C$1000=S23,K$6:K$1000))</f>
        <v>#DIV/0!</v>
      </c>
      <c r="V23" s="8" t="e">
        <f t="shared" si="13"/>
        <v>#DIV/0!</v>
      </c>
      <c r="W23" s="3" t="e">
        <f t="shared" si="14"/>
        <v>#DIV/0!</v>
      </c>
      <c r="X23" s="3" t="e" cm="1">
        <f t="array" ref="X23">STDEVP(IF(C$6:C$1000=S23,L$6:L$1000))</f>
        <v>#DIV/0!</v>
      </c>
      <c r="Y23" s="8" t="e">
        <f t="shared" si="15"/>
        <v>#DIV/0!</v>
      </c>
      <c r="Z23" s="3" t="e">
        <f t="shared" si="9"/>
        <v>#DIV/0!</v>
      </c>
      <c r="AA23" s="3" t="e" cm="1">
        <f t="array" ref="AA23">STDEVP(IF(C$6:C$1000=$S23,M$6:M$1000))</f>
        <v>#DIV/0!</v>
      </c>
      <c r="AB23" s="8" t="e">
        <f t="shared" si="16"/>
        <v>#DIV/0!</v>
      </c>
      <c r="AC23" s="3" t="e">
        <f t="shared" si="10"/>
        <v>#DIV/0!</v>
      </c>
      <c r="AD23" s="3" t="e" cm="1">
        <f t="array" ref="AD23">STDEVP(IF(C$6:C$1000=$S23,N$6:N$1000))</f>
        <v>#DIV/0!</v>
      </c>
      <c r="AE23" s="36" t="e">
        <f t="shared" si="17"/>
        <v>#DIV/0!</v>
      </c>
    </row>
    <row r="24" spans="2:31" x14ac:dyDescent="0.3">
      <c r="B24" s="22">
        <f>'Calculs T1a'!B24</f>
        <v>0</v>
      </c>
      <c r="C24" s="19" t="str">
        <f>'Calculs T1a'!C24</f>
        <v>x</v>
      </c>
      <c r="D24" s="19"/>
      <c r="E24" s="19"/>
      <c r="F24" s="19"/>
      <c r="G24" s="19"/>
      <c r="H24" s="19"/>
      <c r="I24" s="19"/>
      <c r="J24" s="30"/>
      <c r="K24" s="31"/>
      <c r="L24" s="31"/>
      <c r="M24" s="31"/>
      <c r="N24" s="45"/>
      <c r="S24" s="35" t="str">
        <f t="shared" si="11"/>
        <v>//</v>
      </c>
      <c r="T24" s="3" t="e">
        <f t="shared" si="12"/>
        <v>#DIV/0!</v>
      </c>
      <c r="U24" s="3" t="e" cm="1">
        <f t="array" ref="U24">STDEVP(IF(C$6:C$1000=S24,K$6:K$1000))</f>
        <v>#DIV/0!</v>
      </c>
      <c r="V24" s="8" t="e">
        <f t="shared" si="13"/>
        <v>#DIV/0!</v>
      </c>
      <c r="W24" s="3" t="e">
        <f t="shared" si="14"/>
        <v>#DIV/0!</v>
      </c>
      <c r="X24" s="3" t="e" cm="1">
        <f t="array" ref="X24">STDEVP(IF(C$6:C$1000=S24,L$6:L$1000))</f>
        <v>#DIV/0!</v>
      </c>
      <c r="Y24" s="8" t="e">
        <f t="shared" si="15"/>
        <v>#DIV/0!</v>
      </c>
      <c r="Z24" s="3" t="e">
        <f t="shared" si="9"/>
        <v>#DIV/0!</v>
      </c>
      <c r="AA24" s="3" t="e" cm="1">
        <f t="array" ref="AA24">STDEVP(IF(C$6:C$1000=$S24,M$6:M$1000))</f>
        <v>#DIV/0!</v>
      </c>
      <c r="AB24" s="8" t="e">
        <f t="shared" si="16"/>
        <v>#DIV/0!</v>
      </c>
      <c r="AC24" s="3" t="e">
        <f t="shared" si="10"/>
        <v>#DIV/0!</v>
      </c>
      <c r="AD24" s="3" t="e" cm="1">
        <f t="array" ref="AD24">STDEVP(IF(C$6:C$1000=$S24,N$6:N$1000))</f>
        <v>#DIV/0!</v>
      </c>
      <c r="AE24" s="36" t="e">
        <f t="shared" si="17"/>
        <v>#DIV/0!</v>
      </c>
    </row>
    <row r="25" spans="2:31" x14ac:dyDescent="0.3">
      <c r="B25" s="22">
        <f>'Calculs T1a'!B25</f>
        <v>0</v>
      </c>
      <c r="C25" s="19" t="str">
        <f>'Calculs T1a'!C25</f>
        <v>x</v>
      </c>
      <c r="D25" s="19"/>
      <c r="E25" s="19"/>
      <c r="F25" s="19"/>
      <c r="G25" s="19"/>
      <c r="H25" s="19"/>
      <c r="I25" s="19"/>
      <c r="J25" s="30"/>
      <c r="K25" s="31"/>
      <c r="L25" s="31"/>
      <c r="M25" s="31"/>
      <c r="N25" s="45"/>
      <c r="S25" s="35" t="str">
        <f t="shared" si="11"/>
        <v>//</v>
      </c>
      <c r="T25" s="3" t="e">
        <f t="shared" si="12"/>
        <v>#DIV/0!</v>
      </c>
      <c r="U25" s="3" t="e" cm="1">
        <f t="array" ref="U25">STDEVP(IF(C$6:C$1000=S25,K$6:K$1000))</f>
        <v>#DIV/0!</v>
      </c>
      <c r="V25" s="8" t="e">
        <f t="shared" si="13"/>
        <v>#DIV/0!</v>
      </c>
      <c r="W25" s="3" t="e">
        <f t="shared" si="14"/>
        <v>#DIV/0!</v>
      </c>
      <c r="X25" s="3" t="e" cm="1">
        <f t="array" ref="X25">STDEVP(IF(C$6:C$1000=S25,L$6:L$1000))</f>
        <v>#DIV/0!</v>
      </c>
      <c r="Y25" s="8" t="e">
        <f t="shared" si="15"/>
        <v>#DIV/0!</v>
      </c>
      <c r="Z25" s="3" t="e">
        <f t="shared" si="9"/>
        <v>#DIV/0!</v>
      </c>
      <c r="AA25" s="3" t="e" cm="1">
        <f t="array" ref="AA25">STDEVP(IF(C$6:C$1000=$S25,M$6:M$1000))</f>
        <v>#DIV/0!</v>
      </c>
      <c r="AB25" s="8" t="e">
        <f t="shared" si="16"/>
        <v>#DIV/0!</v>
      </c>
      <c r="AC25" s="3" t="e">
        <f t="shared" si="10"/>
        <v>#DIV/0!</v>
      </c>
      <c r="AD25" s="3" t="e" cm="1">
        <f t="array" ref="AD25">STDEVP(IF(C$6:C$1000=$S25,N$6:N$1000))</f>
        <v>#DIV/0!</v>
      </c>
      <c r="AE25" s="36" t="e">
        <f t="shared" si="17"/>
        <v>#DIV/0!</v>
      </c>
    </row>
    <row r="26" spans="2:31" x14ac:dyDescent="0.3">
      <c r="B26" s="22">
        <f>'Calculs T1a'!B26</f>
        <v>0</v>
      </c>
      <c r="C26" s="19" t="str">
        <f>'Calculs T1a'!C26</f>
        <v>x</v>
      </c>
      <c r="D26" s="19"/>
      <c r="E26" s="19"/>
      <c r="F26" s="19"/>
      <c r="G26" s="19"/>
      <c r="H26" s="19"/>
      <c r="I26" s="19"/>
      <c r="J26" s="30"/>
      <c r="K26" s="31"/>
      <c r="L26" s="31"/>
      <c r="M26" s="31"/>
      <c r="N26" s="45"/>
      <c r="S26" s="35" t="str">
        <f t="shared" si="11"/>
        <v>//</v>
      </c>
      <c r="T26" s="3" t="e">
        <f t="shared" si="12"/>
        <v>#DIV/0!</v>
      </c>
      <c r="U26" s="3" t="e" cm="1">
        <f t="array" ref="U26">STDEVP(IF(C$6:C$1000=S26,K$6:K$1000))</f>
        <v>#DIV/0!</v>
      </c>
      <c r="V26" s="8" t="e">
        <f t="shared" si="13"/>
        <v>#DIV/0!</v>
      </c>
      <c r="W26" s="3" t="e">
        <f t="shared" si="14"/>
        <v>#DIV/0!</v>
      </c>
      <c r="X26" s="3" t="e" cm="1">
        <f t="array" ref="X26">STDEVP(IF(C$6:C$1000=S26,L$6:L$1000))</f>
        <v>#DIV/0!</v>
      </c>
      <c r="Y26" s="8" t="e">
        <f t="shared" si="15"/>
        <v>#DIV/0!</v>
      </c>
      <c r="Z26" s="3" t="e">
        <f t="shared" si="9"/>
        <v>#DIV/0!</v>
      </c>
      <c r="AA26" s="3" t="e" cm="1">
        <f t="array" ref="AA26">STDEVP(IF(C$6:C$1000=$S26,M$6:M$1000))</f>
        <v>#DIV/0!</v>
      </c>
      <c r="AB26" s="8" t="e">
        <f t="shared" si="16"/>
        <v>#DIV/0!</v>
      </c>
      <c r="AC26" s="3" t="e">
        <f t="shared" si="10"/>
        <v>#DIV/0!</v>
      </c>
      <c r="AD26" s="3" t="e" cm="1">
        <f t="array" ref="AD26">STDEVP(IF(C$6:C$1000=$S26,N$6:N$1000))</f>
        <v>#DIV/0!</v>
      </c>
      <c r="AE26" s="36" t="e">
        <f t="shared" si="17"/>
        <v>#DIV/0!</v>
      </c>
    </row>
    <row r="27" spans="2:31" x14ac:dyDescent="0.3">
      <c r="B27" s="22">
        <f>'Calculs T1a'!B27</f>
        <v>0</v>
      </c>
      <c r="C27" s="19" t="str">
        <f>'Calculs T1a'!C27</f>
        <v>x</v>
      </c>
      <c r="D27" s="19"/>
      <c r="E27" s="19"/>
      <c r="F27" s="19"/>
      <c r="G27" s="19"/>
      <c r="H27" s="19"/>
      <c r="I27" s="19"/>
      <c r="J27" s="30"/>
      <c r="K27" s="31"/>
      <c r="L27" s="31"/>
      <c r="M27" s="31"/>
      <c r="N27" s="45"/>
      <c r="S27" s="35" t="str">
        <f t="shared" si="11"/>
        <v>//</v>
      </c>
      <c r="T27" s="3" t="e">
        <f t="shared" si="12"/>
        <v>#DIV/0!</v>
      </c>
      <c r="U27" s="3" t="e" cm="1">
        <f t="array" ref="U27">STDEVP(IF(C$6:C$1000=S27,K$6:K$1000))</f>
        <v>#DIV/0!</v>
      </c>
      <c r="V27" s="8" t="e">
        <f t="shared" si="13"/>
        <v>#DIV/0!</v>
      </c>
      <c r="W27" s="3" t="e">
        <f t="shared" si="14"/>
        <v>#DIV/0!</v>
      </c>
      <c r="X27" s="3" t="e" cm="1">
        <f t="array" ref="X27">STDEVP(IF(C$6:C$1000=S27,L$6:L$1000))</f>
        <v>#DIV/0!</v>
      </c>
      <c r="Y27" s="8" t="e">
        <f t="shared" si="15"/>
        <v>#DIV/0!</v>
      </c>
      <c r="Z27" s="3" t="e">
        <f t="shared" si="9"/>
        <v>#DIV/0!</v>
      </c>
      <c r="AA27" s="3" t="e" cm="1">
        <f t="array" ref="AA27">STDEVP(IF(C$6:C$1000=$S27,M$6:M$1000))</f>
        <v>#DIV/0!</v>
      </c>
      <c r="AB27" s="8" t="e">
        <f t="shared" si="16"/>
        <v>#DIV/0!</v>
      </c>
      <c r="AC27" s="3" t="e">
        <f t="shared" si="10"/>
        <v>#DIV/0!</v>
      </c>
      <c r="AD27" s="3" t="e" cm="1">
        <f t="array" ref="AD27">STDEVP(IF(C$6:C$1000=$S27,N$6:N$1000))</f>
        <v>#DIV/0!</v>
      </c>
      <c r="AE27" s="36" t="e">
        <f t="shared" si="17"/>
        <v>#DIV/0!</v>
      </c>
    </row>
    <row r="28" spans="2:31" x14ac:dyDescent="0.3">
      <c r="B28" s="22">
        <f>'Calculs T1a'!B28</f>
        <v>0</v>
      </c>
      <c r="C28" s="19" t="str">
        <f>'Calculs T1a'!C28</f>
        <v>x</v>
      </c>
      <c r="D28" s="19"/>
      <c r="E28" s="19"/>
      <c r="F28" s="19"/>
      <c r="G28" s="19"/>
      <c r="H28" s="19"/>
      <c r="I28" s="19"/>
      <c r="J28" s="30"/>
      <c r="K28" s="31"/>
      <c r="L28" s="31"/>
      <c r="M28" s="31"/>
      <c r="N28" s="45"/>
      <c r="S28" s="35" t="str">
        <f t="shared" si="11"/>
        <v>//</v>
      </c>
      <c r="T28" s="3" t="e">
        <f t="shared" si="12"/>
        <v>#DIV/0!</v>
      </c>
      <c r="U28" s="3" t="e" cm="1">
        <f t="array" ref="U28">STDEVP(IF(C$6:C$1000=S28,K$6:K$1000))</f>
        <v>#DIV/0!</v>
      </c>
      <c r="V28" s="8" t="e">
        <f t="shared" si="13"/>
        <v>#DIV/0!</v>
      </c>
      <c r="W28" s="3" t="e">
        <f t="shared" si="14"/>
        <v>#DIV/0!</v>
      </c>
      <c r="X28" s="3" t="e" cm="1">
        <f t="array" ref="X28">STDEVP(IF(C$6:C$1000=S28,L$6:L$1000))</f>
        <v>#DIV/0!</v>
      </c>
      <c r="Y28" s="8" t="e">
        <f t="shared" si="15"/>
        <v>#DIV/0!</v>
      </c>
      <c r="Z28" s="3" t="e">
        <f t="shared" si="9"/>
        <v>#DIV/0!</v>
      </c>
      <c r="AA28" s="3" t="e" cm="1">
        <f t="array" ref="AA28">STDEVP(IF(C$6:C$1000=$S28,M$6:M$1000))</f>
        <v>#DIV/0!</v>
      </c>
      <c r="AB28" s="8" t="e">
        <f t="shared" si="16"/>
        <v>#DIV/0!</v>
      </c>
      <c r="AC28" s="3" t="e">
        <f t="shared" si="10"/>
        <v>#DIV/0!</v>
      </c>
      <c r="AD28" s="3" t="e" cm="1">
        <f t="array" ref="AD28">STDEVP(IF(C$6:C$1000=$S28,N$6:N$1000))</f>
        <v>#DIV/0!</v>
      </c>
      <c r="AE28" s="36" t="e">
        <f t="shared" si="17"/>
        <v>#DIV/0!</v>
      </c>
    </row>
    <row r="29" spans="2:31" ht="16.2" thickBot="1" x14ac:dyDescent="0.35">
      <c r="B29" s="22">
        <f>'Calculs T1a'!B29</f>
        <v>0</v>
      </c>
      <c r="C29" s="19" t="str">
        <f>'Calculs T1a'!C29</f>
        <v>x</v>
      </c>
      <c r="D29" s="19"/>
      <c r="E29" s="19"/>
      <c r="F29" s="19"/>
      <c r="G29" s="19"/>
      <c r="H29" s="19"/>
      <c r="I29" s="19"/>
      <c r="J29" s="30"/>
      <c r="K29" s="31"/>
      <c r="L29" s="31"/>
      <c r="M29" s="31"/>
      <c r="N29" s="45"/>
      <c r="S29" s="37" t="str">
        <f t="shared" si="11"/>
        <v>//</v>
      </c>
      <c r="T29" s="3" t="e">
        <f t="shared" si="12"/>
        <v>#DIV/0!</v>
      </c>
      <c r="U29" s="3" t="e" cm="1">
        <f t="array" ref="U29">STDEVP(IF(C$6:C$1000=S29,K$6:K$1000))</f>
        <v>#DIV/0!</v>
      </c>
      <c r="V29" s="39" t="e">
        <f t="shared" si="13"/>
        <v>#DIV/0!</v>
      </c>
      <c r="W29" s="3" t="e">
        <f t="shared" si="14"/>
        <v>#DIV/0!</v>
      </c>
      <c r="X29" s="3" t="e" cm="1">
        <f t="array" ref="X29">STDEVP(IF(C$6:C$1000=S29,L$6:L$1000))</f>
        <v>#DIV/0!</v>
      </c>
      <c r="Y29" s="39" t="e">
        <f t="shared" si="15"/>
        <v>#DIV/0!</v>
      </c>
      <c r="Z29" s="3" t="e">
        <f t="shared" si="9"/>
        <v>#DIV/0!</v>
      </c>
      <c r="AA29" s="3" t="e" cm="1">
        <f t="array" ref="AA29">STDEVP(IF(C$6:C$1000=$S29,M$6:M$1000))</f>
        <v>#DIV/0!</v>
      </c>
      <c r="AB29" s="8" t="e">
        <f t="shared" si="16"/>
        <v>#DIV/0!</v>
      </c>
      <c r="AC29" s="3" t="e">
        <f t="shared" si="10"/>
        <v>#DIV/0!</v>
      </c>
      <c r="AD29" s="3" t="e" cm="1">
        <f t="array" ref="AD29">STDEVP(IF(C$6:C$1000=$S29,N$6:N$1000))</f>
        <v>#DIV/0!</v>
      </c>
      <c r="AE29" s="36" t="e">
        <f t="shared" si="17"/>
        <v>#DIV/0!</v>
      </c>
    </row>
    <row r="30" spans="2:31" x14ac:dyDescent="0.3">
      <c r="B30" s="22">
        <f>'Calculs T1a'!B30</f>
        <v>0</v>
      </c>
      <c r="C30" s="19" t="str">
        <f>'Calculs T1a'!C30</f>
        <v>x</v>
      </c>
      <c r="D30" s="19"/>
      <c r="E30" s="19"/>
      <c r="F30" s="19"/>
      <c r="G30" s="19"/>
      <c r="H30" s="19"/>
      <c r="I30" s="19"/>
      <c r="J30" s="30"/>
      <c r="K30" s="31"/>
      <c r="L30" s="31"/>
      <c r="M30" s="31"/>
      <c r="N30" s="45"/>
      <c r="V30" s="7"/>
      <c r="Y30" s="7"/>
    </row>
    <row r="31" spans="2:31" x14ac:dyDescent="0.3">
      <c r="B31" s="22">
        <f>'Calculs T1a'!B31</f>
        <v>0</v>
      </c>
      <c r="C31" s="19" t="str">
        <f>'Calculs T1a'!C31</f>
        <v>x</v>
      </c>
      <c r="D31" s="19"/>
      <c r="E31" s="19"/>
      <c r="F31" s="19"/>
      <c r="G31" s="19"/>
      <c r="H31" s="19"/>
      <c r="I31" s="19"/>
      <c r="J31" s="30"/>
      <c r="K31" s="31"/>
      <c r="L31" s="31"/>
      <c r="M31" s="31"/>
      <c r="N31" s="45"/>
      <c r="V31" s="7"/>
      <c r="Y31" s="7"/>
    </row>
    <row r="32" spans="2:31" x14ac:dyDescent="0.3">
      <c r="B32" s="22">
        <f>'Calculs T1a'!B32</f>
        <v>0</v>
      </c>
      <c r="C32" s="19" t="str">
        <f>'Calculs T1a'!C32</f>
        <v>x</v>
      </c>
      <c r="D32" s="19"/>
      <c r="E32" s="19"/>
      <c r="F32" s="19"/>
      <c r="G32" s="19"/>
      <c r="H32" s="19"/>
      <c r="I32" s="19"/>
      <c r="J32" s="30"/>
      <c r="K32" s="31"/>
      <c r="L32" s="31"/>
      <c r="M32" s="31"/>
      <c r="N32" s="45"/>
      <c r="V32" s="7"/>
      <c r="Y32" s="7"/>
    </row>
    <row r="33" spans="2:36" ht="16.2" thickBot="1" x14ac:dyDescent="0.35">
      <c r="B33" s="22">
        <f>'Calculs T1a'!B33</f>
        <v>0</v>
      </c>
      <c r="C33" s="19" t="str">
        <f>'Calculs T1a'!C33</f>
        <v>x</v>
      </c>
      <c r="D33" s="19"/>
      <c r="E33" s="19"/>
      <c r="F33" s="19"/>
      <c r="G33" s="19"/>
      <c r="H33" s="19"/>
      <c r="I33" s="19"/>
      <c r="J33" s="30"/>
      <c r="K33" s="31"/>
      <c r="L33" s="31"/>
      <c r="M33" s="31"/>
      <c r="N33" s="45"/>
      <c r="V33" s="7"/>
      <c r="Y33" s="7"/>
    </row>
    <row r="34" spans="2:36" ht="16.2" thickBot="1" x14ac:dyDescent="0.35">
      <c r="B34" s="22">
        <f>'Calculs T1a'!B34</f>
        <v>0</v>
      </c>
      <c r="C34" s="19" t="str">
        <f>'Calculs T1a'!C34</f>
        <v>x</v>
      </c>
      <c r="D34" s="19"/>
      <c r="E34" s="19"/>
      <c r="F34" s="19"/>
      <c r="G34" s="19"/>
      <c r="H34" s="19"/>
      <c r="I34" s="19"/>
      <c r="J34" s="30"/>
      <c r="K34" s="31"/>
      <c r="L34" s="31"/>
      <c r="M34" s="31"/>
      <c r="N34" s="45"/>
      <c r="S34" s="196"/>
      <c r="T34" s="197"/>
      <c r="U34" s="197"/>
      <c r="V34" s="197"/>
      <c r="W34" s="197"/>
      <c r="X34" s="197"/>
      <c r="Y34" s="197"/>
      <c r="Z34" s="197"/>
      <c r="AA34" s="197"/>
      <c r="AB34" s="197"/>
      <c r="AC34" s="197"/>
      <c r="AD34" s="197"/>
      <c r="AE34" s="198"/>
    </row>
    <row r="35" spans="2:36" x14ac:dyDescent="0.3">
      <c r="B35" s="22">
        <f>'Calculs T1a'!B35</f>
        <v>0</v>
      </c>
      <c r="C35" s="19" t="str">
        <f>'Calculs T1a'!C35</f>
        <v>x</v>
      </c>
      <c r="D35" s="19"/>
      <c r="E35" s="19"/>
      <c r="F35" s="19"/>
      <c r="G35" s="19"/>
      <c r="H35" s="19"/>
      <c r="I35" s="19"/>
      <c r="J35" s="30"/>
      <c r="K35" s="31"/>
      <c r="L35" s="31"/>
      <c r="M35" s="31"/>
      <c r="N35" s="45"/>
      <c r="V35" s="7"/>
      <c r="Y35" s="7"/>
    </row>
    <row r="36" spans="2:36" x14ac:dyDescent="0.3">
      <c r="B36" s="22">
        <f>'Calculs T1a'!B36</f>
        <v>0</v>
      </c>
      <c r="C36" s="19" t="str">
        <f>'Calculs T1a'!C36</f>
        <v>x</v>
      </c>
      <c r="D36" s="19"/>
      <c r="E36" s="19"/>
      <c r="F36" s="19"/>
      <c r="G36" s="19"/>
      <c r="H36" s="19"/>
      <c r="I36" s="19"/>
      <c r="J36" s="30"/>
      <c r="K36" s="31"/>
      <c r="L36" s="31"/>
      <c r="M36" s="31"/>
      <c r="N36" s="45"/>
      <c r="V36" s="7"/>
      <c r="Y36" s="7"/>
    </row>
    <row r="37" spans="2:36" x14ac:dyDescent="0.3">
      <c r="B37" s="22">
        <f>'Calculs T1a'!B37</f>
        <v>0</v>
      </c>
      <c r="C37" s="19" t="str">
        <f>'Calculs T1a'!C37</f>
        <v>x</v>
      </c>
      <c r="D37" s="19"/>
      <c r="E37" s="19"/>
      <c r="F37" s="19"/>
      <c r="G37" s="19"/>
      <c r="H37" s="19"/>
      <c r="I37" s="19"/>
      <c r="J37" s="30"/>
      <c r="K37" s="31"/>
      <c r="L37" s="31"/>
      <c r="M37" s="31"/>
      <c r="N37" s="45"/>
      <c r="V37" s="7"/>
      <c r="Y37" s="7"/>
    </row>
    <row r="38" spans="2:36" ht="16.2" thickBot="1" x14ac:dyDescent="0.35">
      <c r="B38" s="22">
        <f>'Calculs T1a'!B38</f>
        <v>0</v>
      </c>
      <c r="C38" s="19" t="str">
        <f>'Calculs T1a'!C38</f>
        <v>x</v>
      </c>
      <c r="D38" s="19"/>
      <c r="E38" s="19"/>
      <c r="F38" s="19"/>
      <c r="G38" s="19"/>
      <c r="H38" s="19"/>
      <c r="I38" s="19"/>
      <c r="J38" s="30"/>
      <c r="K38" s="31"/>
      <c r="L38" s="31"/>
      <c r="M38" s="31"/>
      <c r="N38" s="45"/>
      <c r="S38" s="9" t="s">
        <v>2</v>
      </c>
      <c r="U38" s="9" t="s">
        <v>47</v>
      </c>
      <c r="V38">
        <v>0</v>
      </c>
      <c r="X38" s="171" t="s">
        <v>678</v>
      </c>
      <c r="Y38" s="7"/>
      <c r="AB38" s="49" t="s">
        <v>2</v>
      </c>
      <c r="AC38" s="32"/>
      <c r="AD38" s="9" t="s">
        <v>47</v>
      </c>
      <c r="AE38">
        <v>0</v>
      </c>
      <c r="AF38" s="32"/>
      <c r="AG38" s="171" t="s">
        <v>684</v>
      </c>
    </row>
    <row r="39" spans="2:36" ht="43.8" thickBot="1" x14ac:dyDescent="0.35">
      <c r="B39" s="22">
        <f>'Calculs T1a'!B39</f>
        <v>0</v>
      </c>
      <c r="C39" s="19" t="str">
        <f>'Calculs T1a'!C39</f>
        <v>x</v>
      </c>
      <c r="D39" s="19"/>
      <c r="E39" s="19"/>
      <c r="F39" s="19"/>
      <c r="G39" s="19"/>
      <c r="H39" s="19"/>
      <c r="I39" s="19"/>
      <c r="J39" s="30"/>
      <c r="K39" s="31"/>
      <c r="L39" s="31"/>
      <c r="M39" s="31"/>
      <c r="N39" s="45"/>
      <c r="S39" s="26" t="s">
        <v>1</v>
      </c>
      <c r="T39" s="27" t="s">
        <v>80</v>
      </c>
      <c r="U39" s="28" t="s">
        <v>3</v>
      </c>
      <c r="V39" s="28" t="s">
        <v>83</v>
      </c>
      <c r="W39" s="28" t="str">
        <f>IF(Params!$B$4="Sandwich","Mean0 + 2xSigma","Mean0 - 2xSigma")</f>
        <v>Mean0 - 2xSigma</v>
      </c>
      <c r="X39" s="29" t="str">
        <f>IF(Params!$B$4="Sandwich","Mean0 + 3xSigma","Mean0 - 3xSigma")</f>
        <v>Mean0 - 3xSigma</v>
      </c>
      <c r="Y39" s="87" t="s">
        <v>73</v>
      </c>
      <c r="Z39" s="91" t="s">
        <v>77</v>
      </c>
      <c r="AA39" s="91" t="s">
        <v>78</v>
      </c>
      <c r="AB39" s="26" t="s">
        <v>1</v>
      </c>
      <c r="AC39" s="27" t="s">
        <v>80</v>
      </c>
      <c r="AD39" s="28" t="s">
        <v>3</v>
      </c>
      <c r="AE39" s="28" t="s">
        <v>83</v>
      </c>
      <c r="AF39" s="28" t="str">
        <f>IF(Params!$B$4="Sandwich","Mean0 + 2xSigma","Mean0 - 2xSigma")</f>
        <v>Mean0 - 2xSigma</v>
      </c>
      <c r="AG39" s="29" t="str">
        <f>IF(Params!$B$4="Sandwich","Mean0 + 3xSigma","Mean0 - 3xSigma")</f>
        <v>Mean0 - 3xSigma</v>
      </c>
      <c r="AH39" s="87" t="s">
        <v>502</v>
      </c>
      <c r="AI39" s="91" t="s">
        <v>77</v>
      </c>
      <c r="AJ39" s="91" t="s">
        <v>78</v>
      </c>
    </row>
    <row r="40" spans="2:36" ht="16.2" thickTop="1" x14ac:dyDescent="0.3">
      <c r="B40" s="22">
        <f>'Calculs T1a'!B40</f>
        <v>0</v>
      </c>
      <c r="C40" s="19" t="str">
        <f>'Calculs T1a'!C40</f>
        <v>x</v>
      </c>
      <c r="D40" s="19"/>
      <c r="E40" s="19"/>
      <c r="F40" s="19"/>
      <c r="G40" s="19"/>
      <c r="H40" s="19"/>
      <c r="I40" s="19"/>
      <c r="J40" s="30"/>
      <c r="K40" s="31"/>
      <c r="L40" s="31"/>
      <c r="M40" s="31"/>
      <c r="N40" s="45"/>
      <c r="S40" s="10">
        <f>MIN(S7:S15)/100</f>
        <v>0</v>
      </c>
      <c r="T40" s="47" t="e">
        <f>T6</f>
        <v>#DIV/0!</v>
      </c>
      <c r="U40" s="11" t="e">
        <f>U6</f>
        <v>#DIV/0!</v>
      </c>
      <c r="V40" s="11" t="e">
        <f>T$40</f>
        <v>#DIV/0!</v>
      </c>
      <c r="W40" s="11" t="e">
        <f>IF(Params!$B$4="Sandwich",T$40+2*U$40,T$40-2*U$40)</f>
        <v>#DIV/0!</v>
      </c>
      <c r="X40" s="12" t="e">
        <f>IF(Params!$B$4="Sandwich",T$40+3*U$40,T$40-3*U$40)</f>
        <v>#DIV/0!</v>
      </c>
      <c r="Y40" s="88" t="e">
        <f t="shared" ref="Y40:Y47" si="18">T41-T40</f>
        <v>#DIV/0!</v>
      </c>
      <c r="Z40" t="e">
        <f>IF(Params!$B$4="Sandwich",IF($T40&gt;W40,1,0),IF($T40&lt;W40,1,0))*IF($S41="//",1,Z41)</f>
        <v>#DIV/0!</v>
      </c>
      <c r="AA40" s="92" t="e">
        <f>IF(Params!$B$4="Sandwich",IF($T40&gt;X40,1,0),IF($T40&lt;X40,1,0))*IF($S41="//",1,AA41)</f>
        <v>#DIV/0!</v>
      </c>
      <c r="AB40" s="10">
        <f>MIN(S7:S15)/100</f>
        <v>0</v>
      </c>
      <c r="AC40" s="33" t="e">
        <f t="shared" ref="AC40:AC49" si="19">W6</f>
        <v>#DIV/0!</v>
      </c>
      <c r="AD40" s="11" t="e">
        <f t="shared" ref="AD40:AD49" si="20">X6</f>
        <v>#DIV/0!</v>
      </c>
      <c r="AE40" s="11" t="e">
        <f>AC$40</f>
        <v>#DIV/0!</v>
      </c>
      <c r="AF40" s="11" t="e">
        <f>IF(Params!$B$4="Sandwich",AC$40+2*AD$40,AC$40-2*AD$40)</f>
        <v>#DIV/0!</v>
      </c>
      <c r="AG40" s="12" t="e">
        <f>IF(Params!$B$4="Sandwich",AC$40+3*AD$40,AC$40-3*AD$40)</f>
        <v>#DIV/0!</v>
      </c>
      <c r="AH40" s="88" t="e">
        <f t="shared" ref="AH40:AH47" si="21">AC41-AC40</f>
        <v>#DIV/0!</v>
      </c>
      <c r="AI40" t="e">
        <f>IF(Params!$B$4="Sandwich",IF($AC40&gt;AF40,1,0),IF($AC40&lt;AF40,1,0))*IF($S41="//",1,AI41)</f>
        <v>#DIV/0!</v>
      </c>
      <c r="AJ40" s="92" t="e">
        <f>IF(Params!$B$4="Sandwich",IF($AC40&gt;AG40,1,0),IF($AC40&lt;AG40,1,0))*IF($S41="//",1,AJ41)</f>
        <v>#DIV/0!</v>
      </c>
    </row>
    <row r="41" spans="2:36" x14ac:dyDescent="0.3">
      <c r="B41" s="22">
        <f>'Calculs T1a'!B41</f>
        <v>0</v>
      </c>
      <c r="C41" s="19" t="str">
        <f>'Calculs T1a'!C41</f>
        <v>x</v>
      </c>
      <c r="D41" s="19"/>
      <c r="E41" s="19"/>
      <c r="F41" s="19"/>
      <c r="G41" s="19"/>
      <c r="H41" s="19"/>
      <c r="I41" s="19"/>
      <c r="J41" s="30"/>
      <c r="K41" s="31"/>
      <c r="L41" s="31"/>
      <c r="M41" s="31"/>
      <c r="N41" s="45"/>
      <c r="S41" s="10" t="str">
        <f>S7</f>
        <v>//</v>
      </c>
      <c r="T41" s="47" t="e">
        <f>T7</f>
        <v>#DIV/0!</v>
      </c>
      <c r="U41" s="11" t="e">
        <f t="shared" ref="U41:U49" si="22">U7</f>
        <v>#DIV/0!</v>
      </c>
      <c r="V41" s="11" t="e">
        <f t="shared" ref="V41:V49" si="23">T$40</f>
        <v>#DIV/0!</v>
      </c>
      <c r="W41" s="11" t="e">
        <f>IF(Params!$B$4="Sandwich",T$40+2*U$40,T$40-2*U$40)</f>
        <v>#DIV/0!</v>
      </c>
      <c r="X41" s="12" t="e">
        <f>IF(Params!$B$4="Sandwich",T$40+3*U$40,T$40-3*U$40)</f>
        <v>#DIV/0!</v>
      </c>
      <c r="Y41" s="88" t="e">
        <f t="shared" si="18"/>
        <v>#DIV/0!</v>
      </c>
      <c r="Z41" s="92" t="e">
        <f>IF(Params!$B$4="Sandwich",IF($T41&gt;W41,1,0),IF($T41&lt;W41,1,0))*IF($S42="//",1,Z42)</f>
        <v>#DIV/0!</v>
      </c>
      <c r="AA41" s="92" t="e">
        <f>IF(Params!$B$4="Sandwich",IF($T41&gt;X41,1,0),IF($T41&lt;X41,1,0))*IF($S42="//",1,AA42)</f>
        <v>#DIV/0!</v>
      </c>
      <c r="AB41" s="10" t="str">
        <f t="shared" ref="AB41:AB49" si="24">S7</f>
        <v>//</v>
      </c>
      <c r="AC41" s="33" t="e">
        <f t="shared" si="19"/>
        <v>#DIV/0!</v>
      </c>
      <c r="AD41" s="11" t="e">
        <f t="shared" si="20"/>
        <v>#DIV/0!</v>
      </c>
      <c r="AE41" s="11" t="e">
        <f t="shared" ref="AE41:AE49" si="25">AC$40</f>
        <v>#DIV/0!</v>
      </c>
      <c r="AF41" s="11" t="e">
        <f>IF(Params!$B$4="Sandwich",AC$40+2*AD$40,AC$40-2*AD$40)</f>
        <v>#DIV/0!</v>
      </c>
      <c r="AG41" s="12" t="e">
        <f>IF(Params!$B$4="Sandwich",AC$40+3*AD$40,AC$40-3*AD$40)</f>
        <v>#DIV/0!</v>
      </c>
      <c r="AH41" s="88" t="e">
        <f t="shared" si="21"/>
        <v>#DIV/0!</v>
      </c>
      <c r="AI41" s="92" t="e">
        <f>IF(Params!$B$4="Sandwich",IF($AC41&gt;AF41,1,0),IF($AC41&lt;AF41,1,0))*IF($S42="//",1,AI42)</f>
        <v>#DIV/0!</v>
      </c>
      <c r="AJ41" s="92" t="e">
        <f>IF(Params!$B$4="Sandwich",IF($AC41&gt;AG41,1,0),IF($AC41&lt;AG41,1,0))*IF($S42="//",1,AJ42)</f>
        <v>#DIV/0!</v>
      </c>
    </row>
    <row r="42" spans="2:36" x14ac:dyDescent="0.3">
      <c r="B42" s="22">
        <f>'Calculs T1a'!B42</f>
        <v>0</v>
      </c>
      <c r="C42" s="19" t="str">
        <f>'Calculs T1a'!C42</f>
        <v>x</v>
      </c>
      <c r="D42" s="19"/>
      <c r="E42" s="19"/>
      <c r="F42" s="19"/>
      <c r="G42" s="19"/>
      <c r="H42" s="19"/>
      <c r="I42" s="19"/>
      <c r="J42" s="30"/>
      <c r="K42" s="31"/>
      <c r="L42" s="31"/>
      <c r="M42" s="31"/>
      <c r="N42" s="45"/>
      <c r="S42" s="10" t="str">
        <f>S8</f>
        <v>//</v>
      </c>
      <c r="T42" s="47" t="e">
        <f>T8</f>
        <v>#DIV/0!</v>
      </c>
      <c r="U42" s="11" t="e">
        <f t="shared" si="22"/>
        <v>#DIV/0!</v>
      </c>
      <c r="V42" s="11" t="e">
        <f t="shared" si="23"/>
        <v>#DIV/0!</v>
      </c>
      <c r="W42" s="11" t="e">
        <f>IF(Params!$B$4="Sandwich",T$40+2*U$40,T$40-2*U$40)</f>
        <v>#DIV/0!</v>
      </c>
      <c r="X42" s="12" t="e">
        <f>IF(Params!$B$4="Sandwich",T$40+3*U$40,T$40-3*U$40)</f>
        <v>#DIV/0!</v>
      </c>
      <c r="Y42" s="88" t="e">
        <f t="shared" si="18"/>
        <v>#DIV/0!</v>
      </c>
      <c r="Z42" s="92" t="e">
        <f>IF(Params!$B$4="Sandwich",IF($T42&gt;W42,1,0),IF($T42&lt;W42,1,0))*IF($S43="//",1,Z43)</f>
        <v>#DIV/0!</v>
      </c>
      <c r="AA42" s="92" t="e">
        <f>IF(Params!$B$4="Sandwich",IF($T42&gt;X42,1,0),IF($T42&lt;X42,1,0))*IF($S43="//",1,AA43)</f>
        <v>#DIV/0!</v>
      </c>
      <c r="AB42" s="10" t="str">
        <f t="shared" si="24"/>
        <v>//</v>
      </c>
      <c r="AC42" s="33" t="e">
        <f t="shared" si="19"/>
        <v>#DIV/0!</v>
      </c>
      <c r="AD42" s="11" t="e">
        <f t="shared" si="20"/>
        <v>#DIV/0!</v>
      </c>
      <c r="AE42" s="11" t="e">
        <f t="shared" si="25"/>
        <v>#DIV/0!</v>
      </c>
      <c r="AF42" s="11" t="e">
        <f>IF(Params!$B$4="Sandwich",AC$40+2*AD$40,AC$40-2*AD$40)</f>
        <v>#DIV/0!</v>
      </c>
      <c r="AG42" s="12" t="e">
        <f>IF(Params!$B$4="Sandwich",AC$40+3*AD$40,AC$40-3*AD$40)</f>
        <v>#DIV/0!</v>
      </c>
      <c r="AH42" s="88" t="e">
        <f t="shared" si="21"/>
        <v>#DIV/0!</v>
      </c>
      <c r="AI42" s="92" t="e">
        <f>IF(Params!$B$4="Sandwich",IF($AC42&gt;AF42,1,0),IF($AC42&lt;AF42,1,0))*IF($S43="//",1,AI43)</f>
        <v>#DIV/0!</v>
      </c>
      <c r="AJ42" s="92" t="e">
        <f>IF(Params!$B$4="Sandwich",IF($AC42&gt;AG42,1,0),IF($AC42&lt;AG42,1,0))*IF($S43="//",1,AJ43)</f>
        <v>#DIV/0!</v>
      </c>
    </row>
    <row r="43" spans="2:36" x14ac:dyDescent="0.3">
      <c r="B43" s="22">
        <f>'Calculs T1a'!B43</f>
        <v>0</v>
      </c>
      <c r="C43" s="19" t="str">
        <f>'Calculs T1a'!C43</f>
        <v>x</v>
      </c>
      <c r="D43" s="19"/>
      <c r="E43" s="19"/>
      <c r="F43" s="19"/>
      <c r="G43" s="19"/>
      <c r="H43" s="19"/>
      <c r="I43" s="19"/>
      <c r="J43" s="30"/>
      <c r="K43" s="31"/>
      <c r="L43" s="31"/>
      <c r="M43" s="31"/>
      <c r="N43" s="45"/>
      <c r="S43" s="10" t="str">
        <f>S9</f>
        <v>//</v>
      </c>
      <c r="T43" s="47" t="e">
        <f t="shared" ref="T43:T49" si="26">T9</f>
        <v>#DIV/0!</v>
      </c>
      <c r="U43" s="11" t="e">
        <f t="shared" si="22"/>
        <v>#DIV/0!</v>
      </c>
      <c r="V43" s="11" t="e">
        <f t="shared" si="23"/>
        <v>#DIV/0!</v>
      </c>
      <c r="W43" s="11" t="e">
        <f>IF(Params!$B$4="Sandwich",T$40+2*U$40,T$40-2*U$40)</f>
        <v>#DIV/0!</v>
      </c>
      <c r="X43" s="12" t="e">
        <f>IF(Params!$B$4="Sandwich",T$40+3*U$40,T$40-3*U$40)</f>
        <v>#DIV/0!</v>
      </c>
      <c r="Y43" s="88" t="e">
        <f t="shared" si="18"/>
        <v>#DIV/0!</v>
      </c>
      <c r="Z43" s="92" t="e">
        <f>IF(Params!$B$4="Sandwich",IF($T43&gt;W43,1,0),IF($T43&lt;W43,1,0))*IF($S44="//",1,Z44)</f>
        <v>#DIV/0!</v>
      </c>
      <c r="AA43" s="92" t="e">
        <f>IF(Params!$B$4="Sandwich",IF($T43&gt;X43,1,0),IF($T43&lt;X43,1,0))*IF($S44="//",1,AA44)</f>
        <v>#DIV/0!</v>
      </c>
      <c r="AB43" s="10" t="str">
        <f t="shared" si="24"/>
        <v>//</v>
      </c>
      <c r="AC43" s="33" t="e">
        <f t="shared" si="19"/>
        <v>#DIV/0!</v>
      </c>
      <c r="AD43" s="11" t="e">
        <f t="shared" si="20"/>
        <v>#DIV/0!</v>
      </c>
      <c r="AE43" s="11" t="e">
        <f t="shared" si="25"/>
        <v>#DIV/0!</v>
      </c>
      <c r="AF43" s="11" t="e">
        <f>IF(Params!$B$4="Sandwich",AC$40+2*AD$40,AC$40-2*AD$40)</f>
        <v>#DIV/0!</v>
      </c>
      <c r="AG43" s="12" t="e">
        <f>IF(Params!$B$4="Sandwich",AC$40+3*AD$40,AC$40-3*AD$40)</f>
        <v>#DIV/0!</v>
      </c>
      <c r="AH43" s="88" t="e">
        <f t="shared" si="21"/>
        <v>#DIV/0!</v>
      </c>
      <c r="AI43" s="92" t="e">
        <f>IF(Params!$B$4="Sandwich",IF($AC43&gt;AF43,1,0),IF($AC43&lt;AF43,1,0))*IF($S44="//",1,AI44)</f>
        <v>#DIV/0!</v>
      </c>
      <c r="AJ43" s="92" t="e">
        <f>IF(Params!$B$4="Sandwich",IF($AC43&gt;AG43,1,0),IF($AC43&lt;AG43,1,0))*IF($S44="//",1,AJ44)</f>
        <v>#DIV/0!</v>
      </c>
    </row>
    <row r="44" spans="2:36" x14ac:dyDescent="0.3">
      <c r="B44" s="22">
        <f>'Calculs T1a'!B44</f>
        <v>0</v>
      </c>
      <c r="C44" s="19" t="str">
        <f>'Calculs T1a'!C44</f>
        <v>x</v>
      </c>
      <c r="D44" s="19"/>
      <c r="E44" s="19"/>
      <c r="F44" s="19"/>
      <c r="G44" s="19"/>
      <c r="H44" s="19"/>
      <c r="I44" s="19"/>
      <c r="J44" s="30"/>
      <c r="K44" s="31"/>
      <c r="L44" s="31"/>
      <c r="M44" s="31"/>
      <c r="N44" s="45"/>
      <c r="S44" s="10" t="str">
        <f t="shared" ref="S44:S49" si="27">S10</f>
        <v>//</v>
      </c>
      <c r="T44" s="47" t="e">
        <f t="shared" si="26"/>
        <v>#DIV/0!</v>
      </c>
      <c r="U44" s="11" t="e">
        <f t="shared" si="22"/>
        <v>#DIV/0!</v>
      </c>
      <c r="V44" s="11" t="e">
        <f t="shared" si="23"/>
        <v>#DIV/0!</v>
      </c>
      <c r="W44" s="11" t="e">
        <f>IF(Params!$B$4="Sandwich",T$40+2*U$40,T$40-2*U$40)</f>
        <v>#DIV/0!</v>
      </c>
      <c r="X44" s="12" t="e">
        <f>IF(Params!$B$4="Sandwich",T$40+3*U$40,T$40-3*U$40)</f>
        <v>#DIV/0!</v>
      </c>
      <c r="Y44" s="88" t="e">
        <f t="shared" si="18"/>
        <v>#DIV/0!</v>
      </c>
      <c r="Z44" s="92" t="e">
        <f>IF(Params!$B$4="Sandwich",IF($T44&gt;W44,1,0),IF($T44&lt;W44,1,0))*IF($S45="//",1,Z45)</f>
        <v>#DIV/0!</v>
      </c>
      <c r="AA44" s="92" t="e">
        <f>IF(Params!$B$4="Sandwich",IF($T44&gt;X44,1,0),IF($T44&lt;X44,1,0))*IF($S45="//",1,AA45)</f>
        <v>#DIV/0!</v>
      </c>
      <c r="AB44" s="10" t="str">
        <f t="shared" si="24"/>
        <v>//</v>
      </c>
      <c r="AC44" s="33" t="e">
        <f t="shared" si="19"/>
        <v>#DIV/0!</v>
      </c>
      <c r="AD44" s="11" t="e">
        <f t="shared" si="20"/>
        <v>#DIV/0!</v>
      </c>
      <c r="AE44" s="11" t="e">
        <f t="shared" si="25"/>
        <v>#DIV/0!</v>
      </c>
      <c r="AF44" s="11" t="e">
        <f>IF(Params!$B$4="Sandwich",AC$40+2*AD$40,AC$40-2*AD$40)</f>
        <v>#DIV/0!</v>
      </c>
      <c r="AG44" s="12" t="e">
        <f>IF(Params!$B$4="Sandwich",AC$40+3*AD$40,AC$40-3*AD$40)</f>
        <v>#DIV/0!</v>
      </c>
      <c r="AH44" s="88" t="e">
        <f t="shared" si="21"/>
        <v>#DIV/0!</v>
      </c>
      <c r="AI44" s="92" t="e">
        <f>IF(Params!$B$4="Sandwich",IF($AC44&gt;AF44,1,0),IF($AC44&lt;AF44,1,0))*IF($S45="//",1,AI45)</f>
        <v>#DIV/0!</v>
      </c>
      <c r="AJ44" s="92" t="e">
        <f>IF(Params!$B$4="Sandwich",IF($AC44&gt;AG44,1,0),IF($AC44&lt;AG44,1,0))*IF($S45="//",1,AJ45)</f>
        <v>#DIV/0!</v>
      </c>
    </row>
    <row r="45" spans="2:36" x14ac:dyDescent="0.3">
      <c r="B45" s="22">
        <f>'Calculs T1a'!B45</f>
        <v>0</v>
      </c>
      <c r="C45" s="19" t="str">
        <f>'Calculs T1a'!C45</f>
        <v>x</v>
      </c>
      <c r="D45" s="19"/>
      <c r="E45" s="19"/>
      <c r="F45" s="19"/>
      <c r="G45" s="19"/>
      <c r="H45" s="19"/>
      <c r="I45" s="19"/>
      <c r="J45" s="30"/>
      <c r="K45" s="31"/>
      <c r="L45" s="31"/>
      <c r="M45" s="31"/>
      <c r="N45" s="45"/>
      <c r="S45" s="10" t="str">
        <f t="shared" si="27"/>
        <v>//</v>
      </c>
      <c r="T45" s="47" t="e">
        <f t="shared" si="26"/>
        <v>#DIV/0!</v>
      </c>
      <c r="U45" s="11" t="e">
        <f t="shared" si="22"/>
        <v>#DIV/0!</v>
      </c>
      <c r="V45" s="11" t="e">
        <f t="shared" si="23"/>
        <v>#DIV/0!</v>
      </c>
      <c r="W45" s="11" t="e">
        <f>IF(Params!$B$4="Sandwich",T$40+2*U$40,T$40-2*U$40)</f>
        <v>#DIV/0!</v>
      </c>
      <c r="X45" s="12" t="e">
        <f>IF(Params!$B$4="Sandwich",T$40+3*U$40,T$40-3*U$40)</f>
        <v>#DIV/0!</v>
      </c>
      <c r="Y45" s="88" t="e">
        <f t="shared" si="18"/>
        <v>#DIV/0!</v>
      </c>
      <c r="Z45" s="92" t="e">
        <f>IF(Params!$B$4="Sandwich",IF($T45&gt;W45,1,0),IF($T45&lt;W45,1,0))*IF($S46="//",1,Z46)</f>
        <v>#DIV/0!</v>
      </c>
      <c r="AA45" s="92" t="e">
        <f>IF(Params!$B$4="Sandwich",IF($T45&gt;X45,1,0),IF($T45&lt;X45,1,0))*IF($S46="//",1,AA46)</f>
        <v>#DIV/0!</v>
      </c>
      <c r="AB45" s="10" t="str">
        <f t="shared" si="24"/>
        <v>//</v>
      </c>
      <c r="AC45" s="33" t="e">
        <f t="shared" si="19"/>
        <v>#DIV/0!</v>
      </c>
      <c r="AD45" s="11" t="e">
        <f t="shared" si="20"/>
        <v>#DIV/0!</v>
      </c>
      <c r="AE45" s="11" t="e">
        <f t="shared" si="25"/>
        <v>#DIV/0!</v>
      </c>
      <c r="AF45" s="11" t="e">
        <f>IF(Params!$B$4="Sandwich",AC$40+2*AD$40,AC$40-2*AD$40)</f>
        <v>#DIV/0!</v>
      </c>
      <c r="AG45" s="12" t="e">
        <f>IF(Params!$B$4="Sandwich",AC$40+3*AD$40,AC$40-3*AD$40)</f>
        <v>#DIV/0!</v>
      </c>
      <c r="AH45" s="88" t="e">
        <f t="shared" si="21"/>
        <v>#DIV/0!</v>
      </c>
      <c r="AI45" s="92" t="e">
        <f>IF(Params!$B$4="Sandwich",IF($AC45&gt;AF45,1,0),IF($AC45&lt;AF45,1,0))*IF($S46="//",1,AI46)</f>
        <v>#DIV/0!</v>
      </c>
      <c r="AJ45" s="92" t="e">
        <f>IF(Params!$B$4="Sandwich",IF($AC45&gt;AG45,1,0),IF($AC45&lt;AG45,1,0))*IF($S46="//",1,AJ46)</f>
        <v>#DIV/0!</v>
      </c>
    </row>
    <row r="46" spans="2:36" x14ac:dyDescent="0.3">
      <c r="B46" s="22">
        <f>'Calculs T1a'!B46</f>
        <v>0</v>
      </c>
      <c r="C46" s="19" t="str">
        <f>'Calculs T1a'!C46</f>
        <v>x</v>
      </c>
      <c r="D46" s="19"/>
      <c r="E46" s="19"/>
      <c r="F46" s="19"/>
      <c r="G46" s="19"/>
      <c r="H46" s="19"/>
      <c r="I46" s="19"/>
      <c r="J46" s="30"/>
      <c r="K46" s="31"/>
      <c r="L46" s="31"/>
      <c r="M46" s="31"/>
      <c r="N46" s="45"/>
      <c r="S46" s="10" t="str">
        <f t="shared" si="27"/>
        <v>//</v>
      </c>
      <c r="T46" s="47" t="e">
        <f t="shared" si="26"/>
        <v>#DIV/0!</v>
      </c>
      <c r="U46" s="11" t="e">
        <f t="shared" si="22"/>
        <v>#DIV/0!</v>
      </c>
      <c r="V46" s="11" t="e">
        <f t="shared" si="23"/>
        <v>#DIV/0!</v>
      </c>
      <c r="W46" s="11" t="e">
        <f>IF(Params!$B$4="Sandwich",T$40+2*U$40,T$40-2*U$40)</f>
        <v>#DIV/0!</v>
      </c>
      <c r="X46" s="12" t="e">
        <f>IF(Params!$B$4="Sandwich",T$40+3*U$40,T$40-3*U$40)</f>
        <v>#DIV/0!</v>
      </c>
      <c r="Y46" s="88" t="e">
        <f t="shared" si="18"/>
        <v>#DIV/0!</v>
      </c>
      <c r="Z46" s="92" t="e">
        <f>IF(Params!$B$4="Sandwich",IF($T46&gt;W46,1,0),IF($T46&lt;W46,1,0))*IF($S47="//",1,Z47)</f>
        <v>#DIV/0!</v>
      </c>
      <c r="AA46" s="92" t="e">
        <f>IF(Params!$B$4="Sandwich",IF($T46&gt;X46,1,0),IF($T46&lt;X46,1,0))*IF($S47="//",1,AA47)</f>
        <v>#DIV/0!</v>
      </c>
      <c r="AB46" s="10" t="str">
        <f t="shared" si="24"/>
        <v>//</v>
      </c>
      <c r="AC46" s="33" t="e">
        <f t="shared" si="19"/>
        <v>#DIV/0!</v>
      </c>
      <c r="AD46" s="11" t="e">
        <f t="shared" si="20"/>
        <v>#DIV/0!</v>
      </c>
      <c r="AE46" s="11" t="e">
        <f t="shared" si="25"/>
        <v>#DIV/0!</v>
      </c>
      <c r="AF46" s="11" t="e">
        <f>IF(Params!$B$4="Sandwich",AC$40+2*AD$40,AC$40-2*AD$40)</f>
        <v>#DIV/0!</v>
      </c>
      <c r="AG46" s="12" t="e">
        <f>IF(Params!$B$4="Sandwich",AC$40+3*AD$40,AC$40-3*AD$40)</f>
        <v>#DIV/0!</v>
      </c>
      <c r="AH46" s="88" t="e">
        <f t="shared" si="21"/>
        <v>#DIV/0!</v>
      </c>
      <c r="AI46" s="92" t="e">
        <f>IF(Params!$B$4="Sandwich",IF($AC46&gt;AF46,1,0),IF($AC46&lt;AF46,1,0))*IF($S47="//",1,AI47)</f>
        <v>#DIV/0!</v>
      </c>
      <c r="AJ46" s="92" t="e">
        <f>IF(Params!$B$4="Sandwich",IF($AC46&gt;AG46,1,0),IF($AC46&lt;AG46,1,0))*IF($S47="//",1,AJ47)</f>
        <v>#DIV/0!</v>
      </c>
    </row>
    <row r="47" spans="2:36" x14ac:dyDescent="0.3">
      <c r="B47" s="22">
        <f>'Calculs T1a'!B47</f>
        <v>0</v>
      </c>
      <c r="C47" s="19" t="str">
        <f>'Calculs T1a'!C47</f>
        <v>x</v>
      </c>
      <c r="D47" s="19"/>
      <c r="E47" s="19"/>
      <c r="F47" s="19"/>
      <c r="G47" s="19"/>
      <c r="H47" s="19"/>
      <c r="I47" s="19"/>
      <c r="J47" s="30"/>
      <c r="K47" s="31"/>
      <c r="L47" s="31"/>
      <c r="M47" s="31"/>
      <c r="N47" s="45"/>
      <c r="S47" s="10" t="str">
        <f t="shared" si="27"/>
        <v>//</v>
      </c>
      <c r="T47" s="47" t="e">
        <f t="shared" si="26"/>
        <v>#DIV/0!</v>
      </c>
      <c r="U47" s="11" t="e">
        <f>U13</f>
        <v>#DIV/0!</v>
      </c>
      <c r="V47" s="11" t="e">
        <f t="shared" si="23"/>
        <v>#DIV/0!</v>
      </c>
      <c r="W47" s="11" t="e">
        <f>IF(Params!$B$4="Sandwich",T$40+2*U$40,T$40-2*U$40)</f>
        <v>#DIV/0!</v>
      </c>
      <c r="X47" s="12" t="e">
        <f>IF(Params!$B$4="Sandwich",T$40+3*U$40,T$40-3*U$40)</f>
        <v>#DIV/0!</v>
      </c>
      <c r="Y47" s="88" t="e">
        <f t="shared" si="18"/>
        <v>#DIV/0!</v>
      </c>
      <c r="Z47" s="92" t="e">
        <f>IF(Params!$B$4="Sandwich",IF($T47&gt;W47,1,0),IF($T47&lt;W47,1,0))*IF($S48="//",1,Z48)</f>
        <v>#DIV/0!</v>
      </c>
      <c r="AA47" s="92" t="e">
        <f>IF(Params!$B$4="Sandwich",IF($T47&gt;X47,1,0),IF($T47&lt;X47,1,0))*IF($S48="//",1,AA48)</f>
        <v>#DIV/0!</v>
      </c>
      <c r="AB47" s="10" t="str">
        <f t="shared" si="24"/>
        <v>//</v>
      </c>
      <c r="AC47" s="33" t="e">
        <f t="shared" si="19"/>
        <v>#DIV/0!</v>
      </c>
      <c r="AD47" s="11" t="e">
        <f t="shared" si="20"/>
        <v>#DIV/0!</v>
      </c>
      <c r="AE47" s="11" t="e">
        <f t="shared" si="25"/>
        <v>#DIV/0!</v>
      </c>
      <c r="AF47" s="11" t="e">
        <f>IF(Params!$B$4="Sandwich",AC$40+2*AD$40,AC$40-2*AD$40)</f>
        <v>#DIV/0!</v>
      </c>
      <c r="AG47" s="12" t="e">
        <f>IF(Params!$B$4="Sandwich",AC$40+3*AD$40,AC$40-3*AD$40)</f>
        <v>#DIV/0!</v>
      </c>
      <c r="AH47" s="88" t="e">
        <f t="shared" si="21"/>
        <v>#DIV/0!</v>
      </c>
      <c r="AI47" s="92" t="e">
        <f>IF(Params!$B$4="Sandwich",IF($AC47&gt;AF47,1,0),IF($AC47&lt;AF47,1,0))*IF($S48="//",1,AI48)</f>
        <v>#DIV/0!</v>
      </c>
      <c r="AJ47" s="92" t="e">
        <f>IF(Params!$B$4="Sandwich",IF($AC47&gt;AG47,1,0),IF($AC47&lt;AG47,1,0))*IF($S48="//",1,AJ48)</f>
        <v>#DIV/0!</v>
      </c>
    </row>
    <row r="48" spans="2:36" x14ac:dyDescent="0.3">
      <c r="B48" s="22">
        <f>'Calculs T1a'!B48</f>
        <v>0</v>
      </c>
      <c r="C48" s="19" t="str">
        <f>'Calculs T1a'!C48</f>
        <v>x</v>
      </c>
      <c r="D48" s="19"/>
      <c r="E48" s="19"/>
      <c r="F48" s="19"/>
      <c r="G48" s="19"/>
      <c r="H48" s="19"/>
      <c r="I48" s="19"/>
      <c r="J48" s="30"/>
      <c r="K48" s="31"/>
      <c r="L48" s="31"/>
      <c r="M48" s="31"/>
      <c r="N48" s="45"/>
      <c r="S48" s="10" t="str">
        <f t="shared" si="27"/>
        <v>//</v>
      </c>
      <c r="T48" s="47" t="e">
        <f t="shared" si="26"/>
        <v>#DIV/0!</v>
      </c>
      <c r="U48" s="11" t="e">
        <f t="shared" si="22"/>
        <v>#DIV/0!</v>
      </c>
      <c r="V48" s="11" t="e">
        <f t="shared" si="23"/>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4"/>
        <v>//</v>
      </c>
      <c r="AC48" s="33" t="e">
        <f t="shared" si="19"/>
        <v>#DIV/0!</v>
      </c>
      <c r="AD48" s="11" t="e">
        <f t="shared" si="20"/>
        <v>#DIV/0!</v>
      </c>
      <c r="AE48" s="11" t="e">
        <f t="shared" si="25"/>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row>
    <row r="49" spans="2:36" ht="16.2" thickBot="1" x14ac:dyDescent="0.35">
      <c r="B49" s="22">
        <f>'Calculs T1a'!B49</f>
        <v>0</v>
      </c>
      <c r="C49" s="19" t="str">
        <f>'Calculs T1a'!C49</f>
        <v>x</v>
      </c>
      <c r="D49" s="19"/>
      <c r="E49" s="19"/>
      <c r="F49" s="19"/>
      <c r="G49" s="19"/>
      <c r="H49" s="19"/>
      <c r="I49" s="19"/>
      <c r="J49" s="30"/>
      <c r="K49" s="31"/>
      <c r="L49" s="31"/>
      <c r="M49" s="31"/>
      <c r="N49" s="45"/>
      <c r="S49" s="23" t="str">
        <f t="shared" si="27"/>
        <v>//</v>
      </c>
      <c r="T49" s="48" t="e">
        <f t="shared" si="26"/>
        <v>#DIV/0!</v>
      </c>
      <c r="U49" s="17" t="e">
        <f t="shared" si="22"/>
        <v>#DIV/0!</v>
      </c>
      <c r="V49" s="11" t="e">
        <f t="shared" si="23"/>
        <v>#DIV/0!</v>
      </c>
      <c r="W49" s="11" t="e">
        <f>IF(Params!$B$4="Sandwich",T$40+2*U$40,T$40-2*U$40)</f>
        <v>#DIV/0!</v>
      </c>
      <c r="X49" s="12" t="e">
        <f>IF(Params!$B$4="Sandwich",T$40+3*U$40,T$40-3*U$40)</f>
        <v>#DIV/0!</v>
      </c>
      <c r="Z49" s="92" t="e">
        <f>IF(Params!$B$4="Sandwich",IF($T49&gt;W49,1,0),IF($T49&lt;W49,1,0))</f>
        <v>#DIV/0!</v>
      </c>
      <c r="AA49" s="92" t="e">
        <f>IF(Params!$B$4="Sandwich",IF($T49&gt;X49,1,0),IF($T49&lt;X49,1,0))</f>
        <v>#DIV/0!</v>
      </c>
      <c r="AB49" s="44" t="str">
        <f t="shared" si="24"/>
        <v>//</v>
      </c>
      <c r="AC49" s="46" t="e">
        <f t="shared" si="19"/>
        <v>#DIV/0!</v>
      </c>
      <c r="AD49" s="17" t="e">
        <f t="shared" si="20"/>
        <v>#DIV/0!</v>
      </c>
      <c r="AE49" s="11" t="e">
        <f t="shared" si="25"/>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2:36" x14ac:dyDescent="0.3">
      <c r="B50" s="22">
        <f>'Calculs T1a'!B50</f>
        <v>0</v>
      </c>
      <c r="C50" s="19" t="str">
        <f>'Calculs T1a'!C50</f>
        <v>x</v>
      </c>
      <c r="D50" s="19"/>
      <c r="E50" s="19"/>
      <c r="F50" s="19"/>
      <c r="G50" s="19"/>
      <c r="H50" s="19"/>
      <c r="I50" s="19"/>
      <c r="J50" s="30"/>
      <c r="K50" s="31"/>
      <c r="L50" s="31"/>
      <c r="M50" s="31"/>
      <c r="N50" s="45"/>
      <c r="V50" s="7"/>
    </row>
    <row r="51" spans="2:36" x14ac:dyDescent="0.3">
      <c r="B51" s="22">
        <f>'Calculs T1a'!B51</f>
        <v>0</v>
      </c>
      <c r="C51" s="19" t="str">
        <f>'Calculs T1a'!C51</f>
        <v>x</v>
      </c>
      <c r="D51" s="19"/>
      <c r="E51" s="19"/>
      <c r="F51" s="19"/>
      <c r="G51" s="19"/>
      <c r="H51" s="19"/>
      <c r="I51" s="19"/>
      <c r="J51" s="30"/>
      <c r="K51" s="31"/>
      <c r="L51" s="31"/>
      <c r="M51" s="31"/>
      <c r="N51" s="45"/>
      <c r="V51" s="7"/>
      <c r="Y51" s="185" t="s">
        <v>706</v>
      </c>
      <c r="Z51" s="151" t="e">
        <f>T40 + 1.645*U40</f>
        <v>#DIV/0!</v>
      </c>
      <c r="AA51" s="163"/>
      <c r="AH51" s="185" t="s">
        <v>706</v>
      </c>
      <c r="AI51" s="151" t="e">
        <f>AC40 + 1.645*AD40</f>
        <v>#DIV/0!</v>
      </c>
      <c r="AJ51" s="163"/>
    </row>
    <row r="52" spans="2:36" x14ac:dyDescent="0.3">
      <c r="B52" s="22">
        <f>'Calculs T1a'!B52</f>
        <v>0</v>
      </c>
      <c r="C52" s="19" t="str">
        <f>'Calculs T1a'!C52</f>
        <v>x</v>
      </c>
      <c r="D52" s="19"/>
      <c r="E52" s="19"/>
      <c r="F52" s="19"/>
      <c r="G52" s="19"/>
      <c r="H52" s="19"/>
      <c r="I52" s="19"/>
      <c r="J52" s="30"/>
      <c r="K52" s="31"/>
      <c r="L52" s="31"/>
      <c r="M52" s="31"/>
      <c r="N52" s="45"/>
      <c r="V52" s="7"/>
      <c r="Y52" s="186" t="s">
        <v>707</v>
      </c>
      <c r="Z52" s="151" t="e">
        <f>Z51*5</f>
        <v>#DIV/0!</v>
      </c>
      <c r="AA52" s="163"/>
      <c r="AH52" s="186" t="s">
        <v>707</v>
      </c>
      <c r="AI52" s="151" t="e">
        <f>AI51*5</f>
        <v>#DIV/0!</v>
      </c>
      <c r="AJ52" s="163"/>
    </row>
    <row r="53" spans="2:36" x14ac:dyDescent="0.3">
      <c r="B53" s="22">
        <f>'Calculs T1a'!B53</f>
        <v>0</v>
      </c>
      <c r="C53" s="19" t="str">
        <f>'Calculs T1a'!C53</f>
        <v>x</v>
      </c>
      <c r="D53" s="19"/>
      <c r="E53" s="19"/>
      <c r="F53" s="19"/>
      <c r="G53" s="19"/>
      <c r="H53" s="19"/>
      <c r="I53" s="19"/>
      <c r="J53" s="30"/>
      <c r="K53" s="31"/>
      <c r="L53" s="31"/>
      <c r="M53" s="31"/>
      <c r="N53" s="45"/>
      <c r="V53" s="7"/>
      <c r="Y53" s="192" t="s">
        <v>710</v>
      </c>
      <c r="Z53" s="3">
        <f>Summary!S47</f>
        <v>0</v>
      </c>
      <c r="AA53" s="163"/>
      <c r="AH53" s="192" t="s">
        <v>710</v>
      </c>
      <c r="AI53" s="3">
        <f>Summary!S48</f>
        <v>0</v>
      </c>
      <c r="AJ53" s="163"/>
    </row>
    <row r="54" spans="2:36" x14ac:dyDescent="0.3">
      <c r="B54" s="22">
        <f>'Calculs T1a'!B54</f>
        <v>0</v>
      </c>
      <c r="C54" s="19" t="str">
        <f>'Calculs T1a'!C54</f>
        <v>x</v>
      </c>
      <c r="D54" s="19"/>
      <c r="E54" s="19"/>
      <c r="F54" s="19"/>
      <c r="G54" s="19"/>
      <c r="H54" s="19"/>
      <c r="I54" s="19"/>
      <c r="J54" s="30"/>
      <c r="K54" s="31"/>
      <c r="L54" s="31"/>
      <c r="M54" s="31"/>
      <c r="N54" s="45"/>
      <c r="V54" s="7"/>
      <c r="Y54" s="188"/>
      <c r="Z54" s="189" t="s">
        <v>708</v>
      </c>
      <c r="AA54" s="185" t="s">
        <v>709</v>
      </c>
      <c r="AH54" s="188"/>
      <c r="AI54" s="189" t="s">
        <v>708</v>
      </c>
      <c r="AJ54" s="185" t="s">
        <v>709</v>
      </c>
    </row>
    <row r="55" spans="2:36" x14ac:dyDescent="0.3">
      <c r="B55" s="22">
        <f>'Calculs T1a'!B55</f>
        <v>0</v>
      </c>
      <c r="C55" s="19" t="str">
        <f>'Calculs T1a'!C55</f>
        <v>x</v>
      </c>
      <c r="D55" s="19"/>
      <c r="E55" s="19"/>
      <c r="F55" s="19"/>
      <c r="G55" s="19"/>
      <c r="H55" s="19"/>
      <c r="I55" s="19"/>
      <c r="J55" s="30"/>
      <c r="K55" s="31"/>
      <c r="L55" s="31"/>
      <c r="M55" s="31"/>
      <c r="N55" s="45"/>
      <c r="V55" s="7"/>
      <c r="Y55" s="187">
        <f xml:space="preserve"> S40</f>
        <v>0</v>
      </c>
      <c r="Z55" s="151" t="e">
        <f>Z51 + 1.645 * U40</f>
        <v>#DIV/0!</v>
      </c>
      <c r="AA55" s="3" t="e">
        <f>T40 &gt;Z55</f>
        <v>#DIV/0!</v>
      </c>
      <c r="AH55" s="187">
        <f xml:space="preserve"> AB40</f>
        <v>0</v>
      </c>
      <c r="AI55" s="151" t="e">
        <f>AI51 + 1.645 * AD40</f>
        <v>#DIV/0!</v>
      </c>
      <c r="AJ55" s="3" t="e">
        <f>AC40 &gt;AI55</f>
        <v>#DIV/0!</v>
      </c>
    </row>
    <row r="56" spans="2:36" x14ac:dyDescent="0.3">
      <c r="B56" s="22">
        <f>'Calculs T1a'!B56</f>
        <v>0</v>
      </c>
      <c r="C56" s="19" t="str">
        <f>'Calculs T1a'!C56</f>
        <v>x</v>
      </c>
      <c r="D56" s="19"/>
      <c r="E56" s="19"/>
      <c r="F56" s="19"/>
      <c r="G56" s="19"/>
      <c r="H56" s="19"/>
      <c r="I56" s="19"/>
      <c r="J56" s="30"/>
      <c r="K56" s="31"/>
      <c r="L56" s="31"/>
      <c r="M56" s="31"/>
      <c r="N56" s="45"/>
      <c r="V56" s="7"/>
      <c r="Y56" s="185" t="str">
        <f t="shared" ref="Y56:Y64" si="28" xml:space="preserve"> S41</f>
        <v>//</v>
      </c>
      <c r="Z56" s="151" t="e">
        <f>Z51 + 1.645 * U41</f>
        <v>#DIV/0!</v>
      </c>
      <c r="AA56" s="3" t="e">
        <f t="shared" ref="AA56:AA64" si="29">T41 &gt;Z56</f>
        <v>#DIV/0!</v>
      </c>
      <c r="AH56" s="185" t="str">
        <f t="shared" ref="AH56:AH64" si="30" xml:space="preserve"> AB41</f>
        <v>//</v>
      </c>
      <c r="AI56" s="151" t="e">
        <f>AI51 + 1.645 * AD41</f>
        <v>#DIV/0!</v>
      </c>
      <c r="AJ56" s="3" t="e">
        <f t="shared" ref="AJ56:AJ64" si="31">AC41 &gt;AI56</f>
        <v>#DIV/0!</v>
      </c>
    </row>
    <row r="57" spans="2:36" x14ac:dyDescent="0.3">
      <c r="B57" s="22">
        <f>'Calculs T1a'!B57</f>
        <v>0</v>
      </c>
      <c r="C57" s="19" t="str">
        <f>'Calculs T1a'!C57</f>
        <v>x</v>
      </c>
      <c r="D57" s="19"/>
      <c r="E57" s="19"/>
      <c r="F57" s="19"/>
      <c r="G57" s="19"/>
      <c r="H57" s="19"/>
      <c r="I57" s="19"/>
      <c r="J57" s="30"/>
      <c r="K57" s="31"/>
      <c r="L57" s="31"/>
      <c r="M57" s="31"/>
      <c r="N57" s="45"/>
      <c r="V57" s="7"/>
      <c r="Y57" s="185" t="str">
        <f t="shared" si="28"/>
        <v>//</v>
      </c>
      <c r="Z57" s="151" t="e">
        <f>Z51 + 1.645 * U42</f>
        <v>#DIV/0!</v>
      </c>
      <c r="AA57" s="3" t="e">
        <f t="shared" si="29"/>
        <v>#DIV/0!</v>
      </c>
      <c r="AH57" s="185" t="str">
        <f t="shared" si="30"/>
        <v>//</v>
      </c>
      <c r="AI57" s="151" t="e">
        <f>AI51 + 1.645 * AD42</f>
        <v>#DIV/0!</v>
      </c>
      <c r="AJ57" s="3" t="e">
        <f t="shared" si="31"/>
        <v>#DIV/0!</v>
      </c>
    </row>
    <row r="58" spans="2:36" x14ac:dyDescent="0.3">
      <c r="B58" s="22">
        <f>'Calculs T1a'!B58</f>
        <v>0</v>
      </c>
      <c r="C58" s="19" t="str">
        <f>'Calculs T1a'!C58</f>
        <v>x</v>
      </c>
      <c r="D58" s="19"/>
      <c r="E58" s="19"/>
      <c r="F58" s="19"/>
      <c r="G58" s="19"/>
      <c r="H58" s="19"/>
      <c r="I58" s="19"/>
      <c r="J58" s="30"/>
      <c r="K58" s="31"/>
      <c r="L58" s="31"/>
      <c r="M58" s="31"/>
      <c r="N58" s="45"/>
      <c r="V58" s="7"/>
      <c r="Y58" s="185" t="str">
        <f t="shared" si="28"/>
        <v>//</v>
      </c>
      <c r="Z58" s="151" t="e">
        <f>Z51 + 1.645 * U43</f>
        <v>#DIV/0!</v>
      </c>
      <c r="AA58" s="3" t="e">
        <f t="shared" si="29"/>
        <v>#DIV/0!</v>
      </c>
      <c r="AH58" s="185" t="str">
        <f t="shared" si="30"/>
        <v>//</v>
      </c>
      <c r="AI58" s="151" t="e">
        <f>AI51 + 1.645 * AD43</f>
        <v>#DIV/0!</v>
      </c>
      <c r="AJ58" s="3" t="e">
        <f t="shared" si="31"/>
        <v>#DIV/0!</v>
      </c>
    </row>
    <row r="59" spans="2:36" x14ac:dyDescent="0.3">
      <c r="B59" s="22">
        <f>'Calculs T1a'!B59</f>
        <v>0</v>
      </c>
      <c r="C59" s="19" t="str">
        <f>'Calculs T1a'!C59</f>
        <v>x</v>
      </c>
      <c r="D59" s="19"/>
      <c r="E59" s="19"/>
      <c r="F59" s="19"/>
      <c r="G59" s="19"/>
      <c r="H59" s="19"/>
      <c r="I59" s="19"/>
      <c r="J59" s="30"/>
      <c r="K59" s="31"/>
      <c r="L59" s="31"/>
      <c r="M59" s="31"/>
      <c r="N59" s="45"/>
      <c r="V59" s="7"/>
      <c r="Y59" s="185" t="str">
        <f t="shared" si="28"/>
        <v>//</v>
      </c>
      <c r="Z59" s="151" t="e">
        <f>Z51 + 1.645 * U44</f>
        <v>#DIV/0!</v>
      </c>
      <c r="AA59" s="3" t="e">
        <f t="shared" si="29"/>
        <v>#DIV/0!</v>
      </c>
      <c r="AH59" s="185" t="str">
        <f t="shared" si="30"/>
        <v>//</v>
      </c>
      <c r="AI59" s="151" t="e">
        <f>AI51 + 1.645 * AD44</f>
        <v>#DIV/0!</v>
      </c>
      <c r="AJ59" s="3" t="e">
        <f t="shared" si="31"/>
        <v>#DIV/0!</v>
      </c>
    </row>
    <row r="60" spans="2:36" x14ac:dyDescent="0.3">
      <c r="B60" s="22">
        <f>'Calculs T1a'!B60</f>
        <v>0</v>
      </c>
      <c r="C60" s="19" t="str">
        <f>'Calculs T1a'!C60</f>
        <v>x</v>
      </c>
      <c r="D60" s="19"/>
      <c r="E60" s="19"/>
      <c r="F60" s="19"/>
      <c r="G60" s="19"/>
      <c r="H60" s="19"/>
      <c r="I60" s="19"/>
      <c r="J60" s="30"/>
      <c r="K60" s="31"/>
      <c r="L60" s="31"/>
      <c r="M60" s="31"/>
      <c r="N60" s="45"/>
      <c r="V60" s="7"/>
      <c r="Y60" s="185" t="str">
        <f t="shared" si="28"/>
        <v>//</v>
      </c>
      <c r="Z60" s="151" t="e">
        <f>Z51 + 1.645 * U45</f>
        <v>#DIV/0!</v>
      </c>
      <c r="AA60" s="3" t="e">
        <f>T45 &gt;Z60</f>
        <v>#DIV/0!</v>
      </c>
      <c r="AH60" s="185" t="str">
        <f t="shared" si="30"/>
        <v>//</v>
      </c>
      <c r="AI60" s="151" t="e">
        <f>AI51 + 1.645 * AD45</f>
        <v>#DIV/0!</v>
      </c>
      <c r="AJ60" s="3" t="e">
        <f>AC45 &gt;AI60</f>
        <v>#DIV/0!</v>
      </c>
    </row>
    <row r="61" spans="2:36" x14ac:dyDescent="0.3">
      <c r="B61" s="22">
        <f>'Calculs T1a'!B61</f>
        <v>0</v>
      </c>
      <c r="C61" s="19" t="str">
        <f>'Calculs T1a'!C61</f>
        <v>x</v>
      </c>
      <c r="D61" s="19"/>
      <c r="E61" s="19"/>
      <c r="F61" s="19"/>
      <c r="G61" s="19"/>
      <c r="H61" s="19"/>
      <c r="I61" s="19"/>
      <c r="J61" s="30"/>
      <c r="K61" s="31"/>
      <c r="L61" s="31"/>
      <c r="M61" s="31"/>
      <c r="N61" s="45"/>
      <c r="V61" s="7"/>
      <c r="Y61" s="185" t="str">
        <f t="shared" si="28"/>
        <v>//</v>
      </c>
      <c r="Z61" s="151" t="e">
        <f>Z51 + 1.645 * U46</f>
        <v>#DIV/0!</v>
      </c>
      <c r="AA61" s="3" t="e">
        <f t="shared" si="29"/>
        <v>#DIV/0!</v>
      </c>
      <c r="AH61" s="185" t="str">
        <f t="shared" si="30"/>
        <v>//</v>
      </c>
      <c r="AI61" s="151" t="e">
        <f>AI51 + 1.645 * AD46</f>
        <v>#DIV/0!</v>
      </c>
      <c r="AJ61" s="3" t="e">
        <f t="shared" si="31"/>
        <v>#DIV/0!</v>
      </c>
    </row>
    <row r="62" spans="2:36" x14ac:dyDescent="0.3">
      <c r="B62" s="22">
        <f>'Calculs T1a'!B62</f>
        <v>0</v>
      </c>
      <c r="C62" s="19" t="str">
        <f>'Calculs T1a'!C62</f>
        <v>x</v>
      </c>
      <c r="D62" s="19"/>
      <c r="E62" s="19"/>
      <c r="F62" s="19"/>
      <c r="G62" s="19"/>
      <c r="H62" s="19"/>
      <c r="I62" s="19"/>
      <c r="J62" s="30"/>
      <c r="K62" s="31"/>
      <c r="L62" s="31"/>
      <c r="M62" s="31"/>
      <c r="N62" s="45"/>
      <c r="V62" s="7"/>
      <c r="Y62" s="185" t="str">
        <f t="shared" si="28"/>
        <v>//</v>
      </c>
      <c r="Z62" s="151" t="e">
        <f>Z51 + 1.645 * U47</f>
        <v>#DIV/0!</v>
      </c>
      <c r="AA62" s="3" t="e">
        <f t="shared" si="29"/>
        <v>#DIV/0!</v>
      </c>
      <c r="AH62" s="185" t="str">
        <f t="shared" si="30"/>
        <v>//</v>
      </c>
      <c r="AI62" s="151" t="e">
        <f>AI51 + 1.645 * AD47</f>
        <v>#DIV/0!</v>
      </c>
      <c r="AJ62" s="3" t="e">
        <f t="shared" si="31"/>
        <v>#DIV/0!</v>
      </c>
    </row>
    <row r="63" spans="2:36" x14ac:dyDescent="0.3">
      <c r="B63" s="22">
        <f>'Calculs T1a'!B63</f>
        <v>0</v>
      </c>
      <c r="C63" s="19" t="str">
        <f>'Calculs T1a'!C63</f>
        <v>x</v>
      </c>
      <c r="D63" s="19"/>
      <c r="E63" s="19"/>
      <c r="F63" s="19"/>
      <c r="G63" s="19"/>
      <c r="H63" s="19"/>
      <c r="I63" s="19"/>
      <c r="J63" s="30"/>
      <c r="K63" s="31"/>
      <c r="L63" s="31"/>
      <c r="M63" s="31"/>
      <c r="N63" s="45"/>
      <c r="V63" s="7"/>
      <c r="Y63" s="185" t="str">
        <f t="shared" si="28"/>
        <v>//</v>
      </c>
      <c r="Z63" s="151" t="e">
        <f>Z51 + 1.645 * U48</f>
        <v>#DIV/0!</v>
      </c>
      <c r="AA63" s="3" t="e">
        <f t="shared" si="29"/>
        <v>#DIV/0!</v>
      </c>
      <c r="AH63" s="185" t="str">
        <f t="shared" si="30"/>
        <v>//</v>
      </c>
      <c r="AI63" s="151" t="e">
        <f>AI51 + 1.645 * AD48</f>
        <v>#DIV/0!</v>
      </c>
      <c r="AJ63" s="3" t="e">
        <f t="shared" si="31"/>
        <v>#DIV/0!</v>
      </c>
    </row>
    <row r="64" spans="2:36" x14ac:dyDescent="0.3">
      <c r="B64" s="22">
        <f>'Calculs T1a'!B64</f>
        <v>0</v>
      </c>
      <c r="C64" s="19" t="str">
        <f>'Calculs T1a'!C64</f>
        <v>x</v>
      </c>
      <c r="D64" s="19"/>
      <c r="E64" s="19"/>
      <c r="F64" s="19"/>
      <c r="G64" s="19"/>
      <c r="H64" s="19"/>
      <c r="I64" s="19"/>
      <c r="J64" s="30"/>
      <c r="K64" s="31"/>
      <c r="L64" s="31"/>
      <c r="M64" s="31"/>
      <c r="N64" s="45"/>
      <c r="V64" s="7"/>
      <c r="Y64" s="185" t="str">
        <f t="shared" si="28"/>
        <v>//</v>
      </c>
      <c r="Z64" s="151" t="e">
        <f>Z51 + 1.645 * U49</f>
        <v>#DIV/0!</v>
      </c>
      <c r="AA64" s="3" t="e">
        <f t="shared" si="29"/>
        <v>#DIV/0!</v>
      </c>
      <c r="AH64" s="185" t="str">
        <f t="shared" si="30"/>
        <v>//</v>
      </c>
      <c r="AI64" s="151" t="e">
        <f>AI51 + 1.645 * AD49</f>
        <v>#DIV/0!</v>
      </c>
      <c r="AJ64" s="3" t="e">
        <f t="shared" si="31"/>
        <v>#DIV/0!</v>
      </c>
    </row>
    <row r="65" spans="2:36" x14ac:dyDescent="0.3">
      <c r="B65" s="22">
        <f>'Calculs T1a'!B65</f>
        <v>0</v>
      </c>
      <c r="C65" s="19" t="str">
        <f>'Calculs T1a'!C65</f>
        <v>x</v>
      </c>
      <c r="D65" s="19"/>
      <c r="E65" s="19"/>
      <c r="F65" s="19"/>
      <c r="G65" s="19"/>
      <c r="H65" s="19"/>
      <c r="I65" s="19"/>
      <c r="J65" s="30"/>
      <c r="K65" s="31"/>
      <c r="L65" s="31"/>
      <c r="M65" s="31"/>
      <c r="N65" s="45"/>
      <c r="V65" s="7"/>
    </row>
    <row r="66" spans="2:36" x14ac:dyDescent="0.3">
      <c r="B66" s="22">
        <f>'Calculs T1a'!B66</f>
        <v>0</v>
      </c>
      <c r="C66" s="19" t="str">
        <f>'Calculs T1a'!C66</f>
        <v>x</v>
      </c>
      <c r="D66" s="19"/>
      <c r="E66" s="19"/>
      <c r="F66" s="19"/>
      <c r="G66" s="19"/>
      <c r="H66" s="19"/>
      <c r="I66" s="19"/>
      <c r="J66" s="30"/>
      <c r="K66" s="31"/>
      <c r="L66" s="31"/>
      <c r="M66" s="31"/>
      <c r="N66" s="45"/>
      <c r="V66" s="7"/>
    </row>
    <row r="67" spans="2:36" x14ac:dyDescent="0.3">
      <c r="B67" s="22">
        <f>'Calculs T1a'!B67</f>
        <v>0</v>
      </c>
      <c r="C67" s="19" t="str">
        <f>'Calculs T1a'!C67</f>
        <v>x</v>
      </c>
      <c r="D67" s="19"/>
      <c r="E67" s="19"/>
      <c r="F67" s="19"/>
      <c r="G67" s="19"/>
      <c r="H67" s="19"/>
      <c r="I67" s="19"/>
      <c r="J67" s="30"/>
      <c r="K67" s="31"/>
      <c r="L67" s="31"/>
      <c r="M67" s="31"/>
      <c r="N67" s="45"/>
      <c r="V67" s="7"/>
    </row>
    <row r="68" spans="2:36" x14ac:dyDescent="0.3">
      <c r="B68" s="22">
        <f>'Calculs T1a'!B68</f>
        <v>0</v>
      </c>
      <c r="C68" s="19" t="str">
        <f>'Calculs T1a'!C68</f>
        <v>x</v>
      </c>
      <c r="D68" s="19"/>
      <c r="E68" s="19"/>
      <c r="F68" s="19"/>
      <c r="G68" s="19"/>
      <c r="H68" s="19"/>
      <c r="I68" s="19"/>
      <c r="J68" s="30"/>
      <c r="K68" s="31"/>
      <c r="L68" s="31"/>
      <c r="M68" s="31"/>
      <c r="N68" s="45"/>
      <c r="V68" s="7"/>
    </row>
    <row r="69" spans="2:36" x14ac:dyDescent="0.3">
      <c r="B69" s="22">
        <f>'Calculs T1a'!B69</f>
        <v>0</v>
      </c>
      <c r="C69" s="19" t="str">
        <f>'Calculs T1a'!C69</f>
        <v>x</v>
      </c>
      <c r="D69" s="19"/>
      <c r="E69" s="19"/>
      <c r="F69" s="19"/>
      <c r="G69" s="19"/>
      <c r="H69" s="19"/>
      <c r="I69" s="19"/>
      <c r="J69" s="30"/>
      <c r="K69" s="31"/>
      <c r="L69" s="31"/>
      <c r="M69" s="31"/>
      <c r="N69" s="45"/>
      <c r="V69" s="7"/>
    </row>
    <row r="70" spans="2:36" x14ac:dyDescent="0.3">
      <c r="B70" s="22">
        <f>'Calculs T1a'!B70</f>
        <v>0</v>
      </c>
      <c r="C70" s="19" t="str">
        <f>'Calculs T1a'!C70</f>
        <v>x</v>
      </c>
      <c r="D70" s="19"/>
      <c r="E70" s="19"/>
      <c r="F70" s="19"/>
      <c r="G70" s="19"/>
      <c r="H70" s="19"/>
      <c r="I70" s="19"/>
      <c r="J70" s="30"/>
      <c r="K70" s="31"/>
      <c r="L70" s="31"/>
      <c r="M70" s="31"/>
      <c r="N70" s="45"/>
      <c r="V70" s="7"/>
    </row>
    <row r="71" spans="2:36" x14ac:dyDescent="0.3">
      <c r="B71" s="22">
        <f>'Calculs T1a'!B71</f>
        <v>0</v>
      </c>
      <c r="C71" s="19" t="str">
        <f>'Calculs T1a'!C71</f>
        <v>x</v>
      </c>
      <c r="D71" s="19"/>
      <c r="E71" s="19"/>
      <c r="F71" s="19"/>
      <c r="G71" s="19"/>
      <c r="H71" s="19"/>
      <c r="I71" s="19"/>
      <c r="J71" s="30"/>
      <c r="K71" s="31"/>
      <c r="L71" s="31"/>
      <c r="M71" s="31"/>
      <c r="N71" s="45"/>
      <c r="V71" s="7"/>
    </row>
    <row r="72" spans="2:36" x14ac:dyDescent="0.3">
      <c r="B72" s="22">
        <f>'Calculs T1a'!B72</f>
        <v>0</v>
      </c>
      <c r="C72" s="19" t="str">
        <f>'Calculs T1a'!C72</f>
        <v>x</v>
      </c>
      <c r="D72" s="19"/>
      <c r="E72" s="19"/>
      <c r="F72" s="19"/>
      <c r="G72" s="19"/>
      <c r="H72" s="19"/>
      <c r="I72" s="19"/>
      <c r="J72" s="30"/>
      <c r="K72" s="31"/>
      <c r="L72" s="31"/>
      <c r="M72" s="31"/>
      <c r="N72" s="45"/>
      <c r="V72" s="7"/>
    </row>
    <row r="73" spans="2:36" x14ac:dyDescent="0.3">
      <c r="B73" s="22">
        <f>'Calculs T1a'!B73</f>
        <v>0</v>
      </c>
      <c r="C73" s="19" t="str">
        <f>'Calculs T1a'!C73</f>
        <v>x</v>
      </c>
      <c r="D73" s="19"/>
      <c r="E73" s="19"/>
      <c r="F73" s="19"/>
      <c r="G73" s="19"/>
      <c r="H73" s="19"/>
      <c r="I73" s="19"/>
      <c r="J73" s="30"/>
      <c r="K73" s="31"/>
      <c r="L73" s="31"/>
      <c r="M73" s="31"/>
      <c r="N73" s="45"/>
      <c r="V73" s="7"/>
    </row>
    <row r="74" spans="2:36" x14ac:dyDescent="0.3">
      <c r="B74" s="22">
        <f>'Calculs T1a'!B74</f>
        <v>0</v>
      </c>
      <c r="C74" s="19" t="str">
        <f>'Calculs T1a'!C74</f>
        <v>x</v>
      </c>
      <c r="D74" s="19"/>
      <c r="E74" s="19"/>
      <c r="F74" s="19"/>
      <c r="G74" s="19"/>
      <c r="H74" s="19"/>
      <c r="I74" s="19"/>
      <c r="J74" s="30"/>
      <c r="K74" s="31"/>
      <c r="L74" s="31"/>
      <c r="M74" s="31"/>
      <c r="N74" s="45"/>
      <c r="V74" s="7"/>
    </row>
    <row r="75" spans="2:36" x14ac:dyDescent="0.3">
      <c r="B75" s="22">
        <f>'Calculs T1a'!B75</f>
        <v>0</v>
      </c>
      <c r="C75" s="19" t="str">
        <f>'Calculs T1a'!C75</f>
        <v>x</v>
      </c>
      <c r="D75" s="19"/>
      <c r="E75" s="19"/>
      <c r="F75" s="19"/>
      <c r="G75" s="19"/>
      <c r="H75" s="19"/>
      <c r="I75" s="19"/>
      <c r="J75" s="30"/>
      <c r="K75" s="31"/>
      <c r="L75" s="31"/>
      <c r="M75" s="31"/>
      <c r="N75" s="45"/>
      <c r="V75" s="7"/>
    </row>
    <row r="76" spans="2:36" x14ac:dyDescent="0.3">
      <c r="B76" s="22">
        <f>'Calculs T1a'!B76</f>
        <v>0</v>
      </c>
      <c r="C76" s="19" t="str">
        <f>'Calculs T1a'!C76</f>
        <v>x</v>
      </c>
      <c r="D76" s="19"/>
      <c r="E76" s="19"/>
      <c r="F76" s="19"/>
      <c r="G76" s="19"/>
      <c r="H76" s="19"/>
      <c r="I76" s="19"/>
      <c r="J76" s="30"/>
      <c r="K76" s="31"/>
      <c r="L76" s="31"/>
      <c r="M76" s="31"/>
      <c r="N76" s="45"/>
      <c r="V76" s="7"/>
    </row>
    <row r="77" spans="2:36" x14ac:dyDescent="0.3">
      <c r="B77" s="22">
        <f>'Calculs T1a'!B77</f>
        <v>0</v>
      </c>
      <c r="C77" s="19" t="str">
        <f>'Calculs T1a'!C77</f>
        <v>x</v>
      </c>
      <c r="D77" s="19"/>
      <c r="E77" s="19"/>
      <c r="F77" s="19"/>
      <c r="G77" s="19"/>
      <c r="H77" s="19"/>
      <c r="I77" s="19"/>
      <c r="J77" s="30"/>
      <c r="K77" s="31"/>
      <c r="L77" s="31"/>
      <c r="M77" s="31"/>
      <c r="N77" s="45"/>
      <c r="V77" s="7"/>
    </row>
    <row r="78" spans="2:36" ht="16.2" thickBot="1" x14ac:dyDescent="0.35">
      <c r="B78" s="22">
        <f>'Calculs T1a'!B78</f>
        <v>0</v>
      </c>
      <c r="C78" s="19" t="str">
        <f>'Calculs T1a'!C78</f>
        <v>x</v>
      </c>
      <c r="D78" s="19"/>
      <c r="E78" s="19"/>
      <c r="F78" s="19"/>
      <c r="G78" s="19"/>
      <c r="H78" s="19"/>
      <c r="I78" s="19"/>
      <c r="J78" s="30"/>
      <c r="K78" s="31"/>
      <c r="L78" s="31"/>
      <c r="M78" s="31"/>
      <c r="N78" s="45"/>
      <c r="S78" s="9" t="s">
        <v>2</v>
      </c>
      <c r="U78" s="9" t="s">
        <v>47</v>
      </c>
      <c r="V78">
        <v>0</v>
      </c>
      <c r="X78" s="171" t="s">
        <v>681</v>
      </c>
      <c r="AB78" s="9" t="s">
        <v>2</v>
      </c>
      <c r="AD78" s="9" t="s">
        <v>47</v>
      </c>
      <c r="AE78">
        <v>0</v>
      </c>
      <c r="AG78" s="171" t="s">
        <v>680</v>
      </c>
    </row>
    <row r="79" spans="2:36" ht="43.8" thickBot="1" x14ac:dyDescent="0.35">
      <c r="B79" s="22">
        <f>'Calculs T1a'!B79</f>
        <v>0</v>
      </c>
      <c r="C79" s="19" t="str">
        <f>'Calculs T1a'!C79</f>
        <v>x</v>
      </c>
      <c r="D79" s="19"/>
      <c r="E79" s="19"/>
      <c r="F79" s="19"/>
      <c r="G79" s="19"/>
      <c r="H79" s="19"/>
      <c r="I79" s="19"/>
      <c r="J79" s="30"/>
      <c r="K79" s="31"/>
      <c r="L79" s="31"/>
      <c r="M79" s="31"/>
      <c r="N79" s="45"/>
      <c r="S79" s="26" t="s">
        <v>1</v>
      </c>
      <c r="T79" s="27" t="s">
        <v>80</v>
      </c>
      <c r="U79" s="28" t="s">
        <v>3</v>
      </c>
      <c r="V79" s="28" t="s">
        <v>83</v>
      </c>
      <c r="W79" s="28" t="str">
        <f>IF(Params!$B$4="Sandwich","Mean0 + 2xSigma","Mean0 - 2xSigma")</f>
        <v>Mean0 - 2xSigma</v>
      </c>
      <c r="X79" s="29" t="str">
        <f>IF(Params!$B$4="Sandwich","Mean0 + 3xSigma","Mean0 - 3xSigma")</f>
        <v>Mean0 - 3xSigma</v>
      </c>
      <c r="Y79" s="89" t="s">
        <v>504</v>
      </c>
      <c r="Z79" s="91" t="s">
        <v>77</v>
      </c>
      <c r="AA79" s="91" t="s">
        <v>78</v>
      </c>
      <c r="AB79" s="26" t="s">
        <v>1</v>
      </c>
      <c r="AC79" s="27" t="s">
        <v>80</v>
      </c>
      <c r="AD79" s="28" t="s">
        <v>3</v>
      </c>
      <c r="AE79" s="28" t="s">
        <v>83</v>
      </c>
      <c r="AF79" s="28" t="str">
        <f>IF(Params!$B$4="Sandwich","Mean0 + 2xSigma","Mean0 - 2xSigma")</f>
        <v>Mean0 - 2xSigma</v>
      </c>
      <c r="AG79" s="29" t="str">
        <f>IF(Params!$B$4="Sandwich","Mean0 + 3xSigma","Mean0 - 3xSigma")</f>
        <v>Mean0 - 3xSigma</v>
      </c>
      <c r="AH79" s="89" t="s">
        <v>74</v>
      </c>
      <c r="AI79" s="91" t="s">
        <v>77</v>
      </c>
      <c r="AJ79" s="91" t="s">
        <v>78</v>
      </c>
    </row>
    <row r="80" spans="2:36" ht="16.2" thickTop="1" x14ac:dyDescent="0.3">
      <c r="B80" s="22">
        <f>'Calculs T1a'!B80</f>
        <v>0</v>
      </c>
      <c r="C80" s="19" t="str">
        <f>'Calculs T1a'!C80</f>
        <v>x</v>
      </c>
      <c r="D80" s="19"/>
      <c r="E80" s="19"/>
      <c r="F80" s="19"/>
      <c r="G80" s="19"/>
      <c r="H80" s="19"/>
      <c r="I80" s="19"/>
      <c r="J80" s="30"/>
      <c r="K80" s="31"/>
      <c r="L80" s="31"/>
      <c r="M80" s="31"/>
      <c r="N80" s="45"/>
      <c r="S80" s="10">
        <f>MIN(S7:S15)/100</f>
        <v>0</v>
      </c>
      <c r="T80" s="15" t="e">
        <f>Z6</f>
        <v>#DIV/0!</v>
      </c>
      <c r="U80" s="11" t="e">
        <f>AA6</f>
        <v>#DIV/0!</v>
      </c>
      <c r="V80" s="11" t="e">
        <f>T$80</f>
        <v>#DIV/0!</v>
      </c>
      <c r="W80" s="11" t="e">
        <f>IF(Params!$B$4="Sandwich",T$80+2*U$80,T$80-2*U$80)</f>
        <v>#DIV/0!</v>
      </c>
      <c r="X80" s="12" t="e">
        <f>IF(Params!$B$4="Sandwich",T$80+3*U$80,T$80-3*U$80)</f>
        <v>#DIV/0!</v>
      </c>
      <c r="Y80" s="88" t="e">
        <f t="shared" ref="Y80:Y87" si="32">T81-T80</f>
        <v>#DIV/0!</v>
      </c>
      <c r="Z80" t="e">
        <f>IF(Params!$B$4="Sandwich",IF($T80&gt;W80,1,0),IF($T80&lt;W80,1,0))*IF($S81="//",1,Z81)</f>
        <v>#DIV/0!</v>
      </c>
      <c r="AA80" s="92" t="e">
        <f>IF(Params!$B$4="Sandwich",IF($T80&gt;X80,1,0),IF($T80&lt;X80,1,0))*IF($S81="//",1,AA81)</f>
        <v>#DIV/0!</v>
      </c>
      <c r="AB80" s="10">
        <f>MIN(S7:S15)/100</f>
        <v>0</v>
      </c>
      <c r="AC80" s="16" t="e">
        <f t="shared" ref="AC80:AD89" si="33">AC6</f>
        <v>#DIV/0!</v>
      </c>
      <c r="AD80" s="11" t="e">
        <f t="shared" si="33"/>
        <v>#DIV/0!</v>
      </c>
      <c r="AE80" s="11" t="e">
        <f>AC$80</f>
        <v>#DIV/0!</v>
      </c>
      <c r="AF80" s="11" t="e">
        <f>IF(Params!$B$4="Sandwich",AC$80+2*AD$80,AC$80-2*AD$80)</f>
        <v>#DIV/0!</v>
      </c>
      <c r="AG80" s="12" t="e">
        <f>IF(Params!$B$4="Sandwich",AC$80+3*AD$80,AC$80-3*AD$80)</f>
        <v>#DIV/0!</v>
      </c>
      <c r="AH80" s="88" t="e">
        <f t="shared" ref="AH80:AH87" si="34">AC81-AC80</f>
        <v>#DIV/0!</v>
      </c>
      <c r="AI80" t="e">
        <f>IF(Params!$B$4="Sandwich",IF($AC80&gt;AF80,1,0),IF($AC80&lt;AF80,1,0))*IF($S81="//",1,AI81)</f>
        <v>#DIV/0!</v>
      </c>
      <c r="AJ80" s="92" t="e">
        <f>IF(Params!$B$4="Sandwich",IF($AC80&gt;AG80,1,0),IF($AC80&lt;AG80,1,0))*IF($S81="//",1,AJ81)</f>
        <v>#DIV/0!</v>
      </c>
    </row>
    <row r="81" spans="2:36" x14ac:dyDescent="0.3">
      <c r="B81" s="22">
        <f>'Calculs T1a'!B81</f>
        <v>0</v>
      </c>
      <c r="C81" s="19" t="str">
        <f>'Calculs T1a'!C81</f>
        <v>x</v>
      </c>
      <c r="D81" s="19"/>
      <c r="E81" s="19"/>
      <c r="F81" s="19"/>
      <c r="G81" s="19"/>
      <c r="H81" s="19"/>
      <c r="I81" s="19"/>
      <c r="J81" s="30"/>
      <c r="K81" s="31"/>
      <c r="L81" s="31"/>
      <c r="M81" s="31"/>
      <c r="N81" s="45"/>
      <c r="S81" s="10" t="str">
        <f t="shared" ref="S81:S89" si="35">S7</f>
        <v>//</v>
      </c>
      <c r="T81" s="15" t="e">
        <f t="shared" ref="T81:U89" si="36">Z7</f>
        <v>#DIV/0!</v>
      </c>
      <c r="U81" s="11" t="e">
        <f t="shared" si="36"/>
        <v>#DIV/0!</v>
      </c>
      <c r="V81" s="11" t="e">
        <f t="shared" ref="V81:V89" si="37">T$80</f>
        <v>#DIV/0!</v>
      </c>
      <c r="W81" s="11" t="e">
        <f>IF(Params!$B$4="Sandwich",T$80+2*U$80,T$40-2*U$80)</f>
        <v>#DIV/0!</v>
      </c>
      <c r="X81" s="12" t="e">
        <f>IF(Params!$B$4="Sandwich",T$80+3*U$80,T$80-3*U$80)</f>
        <v>#DIV/0!</v>
      </c>
      <c r="Y81" s="88" t="e">
        <f t="shared" si="32"/>
        <v>#DIV/0!</v>
      </c>
      <c r="Z81" s="92" t="e">
        <f>IF(Params!$B$4="Sandwich",IF($T81&gt;W81,1,0),IF($T81&lt;W81,1,0))*IF($S82="//",1,Z82)</f>
        <v>#DIV/0!</v>
      </c>
      <c r="AA81" s="92" t="e">
        <f>IF(Params!$B$4="Sandwich",IF($T81&gt;X81,1,0),IF($T81&lt;X81,1,0))*IF($S82="//",1,AA82)</f>
        <v>#DIV/0!</v>
      </c>
      <c r="AB81" s="10" t="str">
        <f t="shared" ref="AB81:AB89" si="38">S7</f>
        <v>//</v>
      </c>
      <c r="AC81" s="16" t="e">
        <f t="shared" si="33"/>
        <v>#DIV/0!</v>
      </c>
      <c r="AD81" s="11" t="e">
        <f t="shared" si="33"/>
        <v>#DIV/0!</v>
      </c>
      <c r="AE81" s="11" t="e">
        <f t="shared" ref="AE81:AE89" si="39">AC$80</f>
        <v>#DIV/0!</v>
      </c>
      <c r="AF81" s="11" t="e">
        <f>IF(Params!$B$4="Sandwich",AC$80+2*AD$80,AC$40-2*AD$80)</f>
        <v>#DIV/0!</v>
      </c>
      <c r="AG81" s="12" t="e">
        <f>IF(Params!$B$4="Sandwich",AC$80+3*AD$80,AC$80-3*AD$80)</f>
        <v>#DIV/0!</v>
      </c>
      <c r="AH81" s="88" t="e">
        <f t="shared" si="34"/>
        <v>#DIV/0!</v>
      </c>
      <c r="AI81" s="92" t="e">
        <f>IF(Params!$B$4="Sandwich",IF($AC81&gt;AF81,1,0),IF($AC81&lt;AF81,1,0))*IF($S82="//",1,AI82)</f>
        <v>#DIV/0!</v>
      </c>
      <c r="AJ81" s="92" t="e">
        <f>IF(Params!$B$4="Sandwich",IF($AC81&gt;AG81,1,0),IF($AC81&lt;AG81,1,0))*IF($S82="//",1,AJ82)</f>
        <v>#DIV/0!</v>
      </c>
    </row>
    <row r="82" spans="2:36" x14ac:dyDescent="0.3">
      <c r="B82" s="22">
        <f>'Calculs T1a'!B82</f>
        <v>0</v>
      </c>
      <c r="C82" s="19" t="str">
        <f>'Calculs T1a'!C82</f>
        <v>x</v>
      </c>
      <c r="D82" s="19"/>
      <c r="E82" s="19"/>
      <c r="F82" s="19"/>
      <c r="G82" s="19"/>
      <c r="H82" s="19"/>
      <c r="I82" s="19"/>
      <c r="J82" s="30"/>
      <c r="K82" s="31"/>
      <c r="L82" s="31"/>
      <c r="M82" s="31"/>
      <c r="N82" s="45"/>
      <c r="S82" s="10" t="str">
        <f t="shared" si="35"/>
        <v>//</v>
      </c>
      <c r="T82" s="15" t="e">
        <f t="shared" si="36"/>
        <v>#DIV/0!</v>
      </c>
      <c r="U82" s="11" t="e">
        <f t="shared" si="36"/>
        <v>#DIV/0!</v>
      </c>
      <c r="V82" s="11" t="e">
        <f t="shared" si="37"/>
        <v>#DIV/0!</v>
      </c>
      <c r="W82" s="11" t="e">
        <f>IF(Params!$B$4="Sandwich",T$80+2*U$80,T$40-2*U$80)</f>
        <v>#DIV/0!</v>
      </c>
      <c r="X82" s="12" t="e">
        <f>IF(Params!$B$4="Sandwich",T$80+3*U$80,T$80-3*U$80)</f>
        <v>#DIV/0!</v>
      </c>
      <c r="Y82" s="88" t="e">
        <f t="shared" si="32"/>
        <v>#DIV/0!</v>
      </c>
      <c r="Z82" s="92" t="e">
        <f>IF(Params!$B$4="Sandwich",IF($T82&gt;W82,1,0),IF($T82&lt;W82,1,0))*IF($S83="//",1,Z83)</f>
        <v>#DIV/0!</v>
      </c>
      <c r="AA82" s="92" t="e">
        <f>IF(Params!$B$4="Sandwich",IF($T82&gt;X82,1,0),IF($T82&lt;X82,1,0))*IF($S83="//",1,AA83)</f>
        <v>#DIV/0!</v>
      </c>
      <c r="AB82" s="10" t="str">
        <f t="shared" si="38"/>
        <v>//</v>
      </c>
      <c r="AC82" s="16" t="e">
        <f t="shared" si="33"/>
        <v>#DIV/0!</v>
      </c>
      <c r="AD82" s="11" t="e">
        <f t="shared" si="33"/>
        <v>#DIV/0!</v>
      </c>
      <c r="AE82" s="11" t="e">
        <f t="shared" si="39"/>
        <v>#DIV/0!</v>
      </c>
      <c r="AF82" s="11" t="e">
        <f>IF(Params!$B$4="Sandwich",AC$80+2*AD$80,AC$40-2*AD$80)</f>
        <v>#DIV/0!</v>
      </c>
      <c r="AG82" s="12" t="e">
        <f>IF(Params!$B$4="Sandwich",AC$80+3*AD$80,AC$80-3*AD$80)</f>
        <v>#DIV/0!</v>
      </c>
      <c r="AH82" s="88" t="e">
        <f t="shared" si="34"/>
        <v>#DIV/0!</v>
      </c>
      <c r="AI82" s="92" t="e">
        <f>IF(Params!$B$4="Sandwich",IF($AC82&gt;AF82,1,0),IF($AC82&lt;AF82,1,0))*IF($S83="//",1,AI83)</f>
        <v>#DIV/0!</v>
      </c>
      <c r="AJ82" s="92" t="e">
        <f>IF(Params!$B$4="Sandwich",IF($AC82&gt;AG82,1,0),IF($AC82&lt;AG82,1,0))*IF($S83="//",1,AJ83)</f>
        <v>#DIV/0!</v>
      </c>
    </row>
    <row r="83" spans="2:36" x14ac:dyDescent="0.3">
      <c r="B83" s="22">
        <f>'Calculs T1a'!B83</f>
        <v>0</v>
      </c>
      <c r="C83" s="19" t="str">
        <f>'Calculs T1a'!C83</f>
        <v>x</v>
      </c>
      <c r="D83" s="19"/>
      <c r="E83" s="19"/>
      <c r="F83" s="19"/>
      <c r="G83" s="19"/>
      <c r="H83" s="19"/>
      <c r="I83" s="19"/>
      <c r="J83" s="30"/>
      <c r="K83" s="31"/>
      <c r="L83" s="31"/>
      <c r="M83" s="31"/>
      <c r="N83" s="45"/>
      <c r="S83" s="10" t="str">
        <f t="shared" si="35"/>
        <v>//</v>
      </c>
      <c r="T83" s="15" t="e">
        <f t="shared" si="36"/>
        <v>#DIV/0!</v>
      </c>
      <c r="U83" s="11" t="e">
        <f t="shared" si="36"/>
        <v>#DIV/0!</v>
      </c>
      <c r="V83" s="11" t="e">
        <f t="shared" si="37"/>
        <v>#DIV/0!</v>
      </c>
      <c r="W83" s="11" t="e">
        <f>IF(Params!$B$4="Sandwich",T$80+2*U$80,T$40-2*U$80)</f>
        <v>#DIV/0!</v>
      </c>
      <c r="X83" s="12" t="e">
        <f>IF(Params!$B$4="Sandwich",T$80+3*U$80,T$80-3*U$80)</f>
        <v>#DIV/0!</v>
      </c>
      <c r="Y83" s="88" t="e">
        <f t="shared" si="32"/>
        <v>#DIV/0!</v>
      </c>
      <c r="Z83" s="92" t="e">
        <f>IF(Params!$B$4="Sandwich",IF($T83&gt;W83,1,0),IF($T83&lt;W83,1,0))*IF($S84="//",1,Z84)</f>
        <v>#DIV/0!</v>
      </c>
      <c r="AA83" s="92" t="e">
        <f>IF(Params!$B$4="Sandwich",IF($T83&gt;X83,1,0),IF($T83&lt;X83,1,0))*IF($S84="//",1,AA84)</f>
        <v>#DIV/0!</v>
      </c>
      <c r="AB83" s="10" t="str">
        <f t="shared" si="38"/>
        <v>//</v>
      </c>
      <c r="AC83" s="16" t="e">
        <f t="shared" si="33"/>
        <v>#DIV/0!</v>
      </c>
      <c r="AD83" s="11" t="e">
        <f t="shared" si="33"/>
        <v>#DIV/0!</v>
      </c>
      <c r="AE83" s="11" t="e">
        <f t="shared" si="39"/>
        <v>#DIV/0!</v>
      </c>
      <c r="AF83" s="11" t="e">
        <f>IF(Params!$B$4="Sandwich",AC$80+2*AD$80,AC$40-2*AD$80)</f>
        <v>#DIV/0!</v>
      </c>
      <c r="AG83" s="12" t="e">
        <f>IF(Params!$B$4="Sandwich",AC$80+3*AD$80,AC$80-3*AD$80)</f>
        <v>#DIV/0!</v>
      </c>
      <c r="AH83" s="88" t="e">
        <f t="shared" si="34"/>
        <v>#DIV/0!</v>
      </c>
      <c r="AI83" s="92" t="e">
        <f>IF(Params!$B$4="Sandwich",IF($AC83&gt;AF83,1,0),IF($AC83&lt;AF83,1,0))*IF($S84="//",1,AI84)</f>
        <v>#DIV/0!</v>
      </c>
      <c r="AJ83" s="92" t="e">
        <f>IF(Params!$B$4="Sandwich",IF($AC83&gt;AG83,1,0),IF($AC83&lt;AG83,1,0))*IF($S84="//",1,AJ84)</f>
        <v>#DIV/0!</v>
      </c>
    </row>
    <row r="84" spans="2:36" x14ac:dyDescent="0.3">
      <c r="B84" s="22">
        <f>'Calculs T1a'!B84</f>
        <v>0</v>
      </c>
      <c r="C84" s="19" t="str">
        <f>'Calculs T1a'!C84</f>
        <v>x</v>
      </c>
      <c r="D84" s="19"/>
      <c r="E84" s="19"/>
      <c r="F84" s="19"/>
      <c r="G84" s="19"/>
      <c r="H84" s="19"/>
      <c r="I84" s="19"/>
      <c r="J84" s="30"/>
      <c r="K84" s="31"/>
      <c r="L84" s="31"/>
      <c r="M84" s="31"/>
      <c r="N84" s="45"/>
      <c r="S84" s="10" t="str">
        <f t="shared" si="35"/>
        <v>//</v>
      </c>
      <c r="T84" s="15" t="e">
        <f>Z10</f>
        <v>#DIV/0!</v>
      </c>
      <c r="U84" s="11" t="e">
        <f t="shared" si="36"/>
        <v>#DIV/0!</v>
      </c>
      <c r="V84" s="11" t="e">
        <f t="shared" si="37"/>
        <v>#DIV/0!</v>
      </c>
      <c r="W84" s="11" t="e">
        <f>IF(Params!$B$4="Sandwich",T$80+2*U$80,T$40-2*U$80)</f>
        <v>#DIV/0!</v>
      </c>
      <c r="X84" s="12" t="e">
        <f>IF(Params!$B$4="Sandwich",T$80+3*U$80,T$80-3*U$80)</f>
        <v>#DIV/0!</v>
      </c>
      <c r="Y84" s="88" t="e">
        <f t="shared" si="32"/>
        <v>#DIV/0!</v>
      </c>
      <c r="Z84" s="92" t="e">
        <f>IF(Params!$B$4="Sandwich",IF($T84&gt;W84,1,0),IF($T84&lt;W84,1,0))*IF($S85="//",1,Z85)</f>
        <v>#DIV/0!</v>
      </c>
      <c r="AA84" s="92" t="e">
        <f>IF(Params!$B$4="Sandwich",IF($T84&gt;X84,1,0),IF($T84&lt;X84,1,0))*IF($S85="//",1,AA85)</f>
        <v>#DIV/0!</v>
      </c>
      <c r="AB84" s="10" t="str">
        <f t="shared" si="38"/>
        <v>//</v>
      </c>
      <c r="AC84" s="16" t="e">
        <f t="shared" si="33"/>
        <v>#DIV/0!</v>
      </c>
      <c r="AD84" s="11" t="e">
        <f t="shared" si="33"/>
        <v>#DIV/0!</v>
      </c>
      <c r="AE84" s="11" t="e">
        <f t="shared" si="39"/>
        <v>#DIV/0!</v>
      </c>
      <c r="AF84" s="11" t="e">
        <f>IF(Params!$B$4="Sandwich",AC$80+2*AD$80,AC$40-2*AD$80)</f>
        <v>#DIV/0!</v>
      </c>
      <c r="AG84" s="12" t="e">
        <f>IF(Params!$B$4="Sandwich",AC$80+3*AD$80,AC$80-3*AD$80)</f>
        <v>#DIV/0!</v>
      </c>
      <c r="AH84" s="88" t="e">
        <f t="shared" si="34"/>
        <v>#DIV/0!</v>
      </c>
      <c r="AI84" s="92" t="e">
        <f>IF(Params!$B$4="Sandwich",IF($AC84&gt;AF84,1,0),IF($AC84&lt;AF84,1,0))*IF($S85="//",1,AI85)</f>
        <v>#DIV/0!</v>
      </c>
      <c r="AJ84" s="92" t="e">
        <f>IF(Params!$B$4="Sandwich",IF($AC84&gt;AG84,1,0),IF($AC84&lt;AG84,1,0))*IF($S85="//",1,AJ85)</f>
        <v>#DIV/0!</v>
      </c>
    </row>
    <row r="85" spans="2:36" x14ac:dyDescent="0.3">
      <c r="B85" s="22">
        <f>'Calculs T1a'!B85</f>
        <v>0</v>
      </c>
      <c r="C85" s="19" t="str">
        <f>'Calculs T1a'!C85</f>
        <v>x</v>
      </c>
      <c r="D85" s="19"/>
      <c r="E85" s="19"/>
      <c r="F85" s="19"/>
      <c r="G85" s="19"/>
      <c r="H85" s="19"/>
      <c r="I85" s="19"/>
      <c r="J85" s="30"/>
      <c r="K85" s="31"/>
      <c r="L85" s="31"/>
      <c r="M85" s="31"/>
      <c r="N85" s="45"/>
      <c r="S85" s="10" t="str">
        <f t="shared" si="35"/>
        <v>//</v>
      </c>
      <c r="T85" s="15" t="e">
        <f t="shared" si="36"/>
        <v>#DIV/0!</v>
      </c>
      <c r="U85" s="11" t="e">
        <f t="shared" si="36"/>
        <v>#DIV/0!</v>
      </c>
      <c r="V85" s="11" t="e">
        <f t="shared" si="37"/>
        <v>#DIV/0!</v>
      </c>
      <c r="W85" s="11" t="e">
        <f>IF(Params!$B$4="Sandwich",T$80+2*U$80,T$40-2*U$80)</f>
        <v>#DIV/0!</v>
      </c>
      <c r="X85" s="12" t="e">
        <f>IF(Params!$B$4="Sandwich",T$80+3*U$80,T$80-3*U$80)</f>
        <v>#DIV/0!</v>
      </c>
      <c r="Y85" s="88" t="e">
        <f t="shared" si="32"/>
        <v>#DIV/0!</v>
      </c>
      <c r="Z85" s="92" t="e">
        <f>IF(Params!$B$4="Sandwich",IF($T85&gt;W85,1,0),IF($T85&lt;W85,1,0))*IF($S86="//",1,Z86)</f>
        <v>#DIV/0!</v>
      </c>
      <c r="AA85" s="92" t="e">
        <f>IF(Params!$B$4="Sandwich",IF($T85&gt;X85,1,0),IF($T85&lt;X85,1,0))*IF($S86="//",1,AA86)</f>
        <v>#DIV/0!</v>
      </c>
      <c r="AB85" s="10" t="str">
        <f t="shared" si="38"/>
        <v>//</v>
      </c>
      <c r="AC85" s="16" t="e">
        <f t="shared" si="33"/>
        <v>#DIV/0!</v>
      </c>
      <c r="AD85" s="11" t="e">
        <f t="shared" si="33"/>
        <v>#DIV/0!</v>
      </c>
      <c r="AE85" s="11" t="e">
        <f t="shared" si="39"/>
        <v>#DIV/0!</v>
      </c>
      <c r="AF85" s="11" t="e">
        <f>IF(Params!$B$4="Sandwich",AC$80+2*AD$80,AC$40-2*AD$80)</f>
        <v>#DIV/0!</v>
      </c>
      <c r="AG85" s="12" t="e">
        <f>IF(Params!$B$4="Sandwich",AC$80+3*AD$80,AC$80-3*AD$80)</f>
        <v>#DIV/0!</v>
      </c>
      <c r="AH85" s="88" t="e">
        <f t="shared" si="34"/>
        <v>#DIV/0!</v>
      </c>
      <c r="AI85" s="92" t="e">
        <f>IF(Params!$B$4="Sandwich",IF($AC85&gt;AF85,1,0),IF($AC85&lt;AF85,1,0))*IF($S86="//",1,AI86)</f>
        <v>#DIV/0!</v>
      </c>
      <c r="AJ85" s="92" t="e">
        <f>IF(Params!$B$4="Sandwich",IF($AC85&gt;AG85,1,0),IF($AC85&lt;AG85,1,0))*IF($S86="//",1,AJ86)</f>
        <v>#DIV/0!</v>
      </c>
    </row>
    <row r="86" spans="2:36" x14ac:dyDescent="0.3">
      <c r="B86" s="22">
        <f>'Calculs T1a'!B86</f>
        <v>0</v>
      </c>
      <c r="C86" s="19" t="str">
        <f>'Calculs T1a'!C86</f>
        <v>x</v>
      </c>
      <c r="D86" s="19"/>
      <c r="E86" s="19"/>
      <c r="F86" s="19"/>
      <c r="G86" s="19"/>
      <c r="H86" s="19"/>
      <c r="I86" s="19"/>
      <c r="J86" s="30"/>
      <c r="K86" s="31"/>
      <c r="L86" s="31"/>
      <c r="M86" s="31"/>
      <c r="N86" s="45"/>
      <c r="S86" s="10" t="str">
        <f t="shared" si="35"/>
        <v>//</v>
      </c>
      <c r="T86" s="15" t="e">
        <f t="shared" si="36"/>
        <v>#DIV/0!</v>
      </c>
      <c r="U86" s="11" t="e">
        <f t="shared" si="36"/>
        <v>#DIV/0!</v>
      </c>
      <c r="V86" s="11" t="e">
        <f t="shared" si="37"/>
        <v>#DIV/0!</v>
      </c>
      <c r="W86" s="11" t="e">
        <f>IF(Params!$B$4="Sandwich",T$80+2*U$80,T$40-2*U$80)</f>
        <v>#DIV/0!</v>
      </c>
      <c r="X86" s="12" t="e">
        <f>IF(Params!$B$4="Sandwich",T$80+3*U$80,T$80-3*U$80)</f>
        <v>#DIV/0!</v>
      </c>
      <c r="Y86" s="88" t="e">
        <f t="shared" si="32"/>
        <v>#DIV/0!</v>
      </c>
      <c r="Z86" s="92" t="e">
        <f>IF(Params!$B$4="Sandwich",IF($T86&gt;W86,1,0),IF($T86&lt;W86,1,0))*IF($S87="//",1,Z87)</f>
        <v>#DIV/0!</v>
      </c>
      <c r="AA86" s="92" t="e">
        <f>IF(Params!$B$4="Sandwich",IF($T86&gt;X86,1,0),IF($T86&lt;X86,1,0))*IF($S87="//",1,AA87)</f>
        <v>#DIV/0!</v>
      </c>
      <c r="AB86" s="41" t="str">
        <f t="shared" si="38"/>
        <v>//</v>
      </c>
      <c r="AC86" s="16" t="e">
        <f t="shared" si="33"/>
        <v>#DIV/0!</v>
      </c>
      <c r="AD86" s="11" t="e">
        <f t="shared" si="33"/>
        <v>#DIV/0!</v>
      </c>
      <c r="AE86" s="11" t="e">
        <f t="shared" si="39"/>
        <v>#DIV/0!</v>
      </c>
      <c r="AF86" s="11" t="e">
        <f>IF(Params!$B$4="Sandwich",AC$80+2*AD$80,AC$40-2*AD$80)</f>
        <v>#DIV/0!</v>
      </c>
      <c r="AG86" s="12" t="e">
        <f>IF(Params!$B$4="Sandwich",AC$80+3*AD$80,AC$80-3*AD$80)</f>
        <v>#DIV/0!</v>
      </c>
      <c r="AH86" s="88" t="e">
        <f t="shared" si="34"/>
        <v>#DIV/0!</v>
      </c>
      <c r="AI86" s="92" t="e">
        <f>IF(Params!$B$4="Sandwich",IF($AC86&gt;AF86,1,0),IF($AC86&lt;AF86,1,0))*IF($S87="//",1,AI87)</f>
        <v>#DIV/0!</v>
      </c>
      <c r="AJ86" s="92" t="e">
        <f>IF(Params!$B$4="Sandwich",IF($AC86&gt;AG86,1,0),IF($AC86&lt;AG86,1,0))*IF($S87="//",1,AJ87)</f>
        <v>#DIV/0!</v>
      </c>
    </row>
    <row r="87" spans="2:36" x14ac:dyDescent="0.3">
      <c r="B87" s="22">
        <f>'Calculs T1a'!B87</f>
        <v>0</v>
      </c>
      <c r="C87" s="19" t="str">
        <f>'Calculs T1a'!C87</f>
        <v>x</v>
      </c>
      <c r="D87" s="19"/>
      <c r="E87" s="19"/>
      <c r="F87" s="19"/>
      <c r="G87" s="19"/>
      <c r="H87" s="19"/>
      <c r="I87" s="19"/>
      <c r="J87" s="30"/>
      <c r="K87" s="31"/>
      <c r="L87" s="31"/>
      <c r="M87" s="31"/>
      <c r="N87" s="45"/>
      <c r="S87" s="10" t="str">
        <f t="shared" si="35"/>
        <v>//</v>
      </c>
      <c r="T87" s="15" t="e">
        <f t="shared" si="36"/>
        <v>#DIV/0!</v>
      </c>
      <c r="U87" s="11" t="e">
        <f t="shared" si="36"/>
        <v>#DIV/0!</v>
      </c>
      <c r="V87" s="11" t="e">
        <f t="shared" si="37"/>
        <v>#DIV/0!</v>
      </c>
      <c r="W87" s="11" t="e">
        <f>IF(Params!$B$4="Sandwich",T$80+2*U$80,T$40-2*U$80)</f>
        <v>#DIV/0!</v>
      </c>
      <c r="X87" s="12" t="e">
        <f>IF(Params!$B$4="Sandwich",T$80+3*U$80,T$80-3*U$80)</f>
        <v>#DIV/0!</v>
      </c>
      <c r="Y87" s="88" t="e">
        <f t="shared" si="32"/>
        <v>#DIV/0!</v>
      </c>
      <c r="Z87" s="92" t="e">
        <f>IF(Params!$B$4="Sandwich",IF($T87&gt;W87,1,0),IF($T87&lt;W87,1,0))*IF($S88="//",1,Z88)</f>
        <v>#DIV/0!</v>
      </c>
      <c r="AA87" s="92" t="e">
        <f>IF(Params!$B$4="Sandwich",IF($T87&gt;X87,1,0),IF($T87&lt;X87,1,0))*IF($S88="//",1,AA88)</f>
        <v>#DIV/0!</v>
      </c>
      <c r="AB87" s="43" t="str">
        <f t="shared" si="38"/>
        <v>//</v>
      </c>
      <c r="AC87" s="16" t="e">
        <f t="shared" si="33"/>
        <v>#DIV/0!</v>
      </c>
      <c r="AD87" s="11" t="e">
        <f t="shared" si="33"/>
        <v>#DIV/0!</v>
      </c>
      <c r="AE87" s="11" t="e">
        <f t="shared" si="39"/>
        <v>#DIV/0!</v>
      </c>
      <c r="AF87" s="11" t="e">
        <f>IF(Params!$B$4="Sandwich",AC$80+2*AD$80,AC$40-2*AD$80)</f>
        <v>#DIV/0!</v>
      </c>
      <c r="AG87" s="12" t="e">
        <f>IF(Params!$B$4="Sandwich",AC$80+3*AD$80,AC$80-3*AD$80)</f>
        <v>#DIV/0!</v>
      </c>
      <c r="AH87" s="88" t="e">
        <f t="shared" si="34"/>
        <v>#DIV/0!</v>
      </c>
      <c r="AI87" s="92" t="e">
        <f>IF(Params!$B$4="Sandwich",IF($AC87&gt;AF87,1,0),IF($AC87&lt;AF87,1,0))*IF($S88="//",1,AI88)</f>
        <v>#DIV/0!</v>
      </c>
      <c r="AJ87" s="92" t="e">
        <f>IF(Params!$B$4="Sandwich",IF($AC87&gt;AG87,1,0),IF($AC87&lt;AG87,1,0))*IF($S88="//",1,AJ88)</f>
        <v>#DIV/0!</v>
      </c>
    </row>
    <row r="88" spans="2:36" x14ac:dyDescent="0.3">
      <c r="B88" s="22">
        <f>'Calculs T1a'!B88</f>
        <v>0</v>
      </c>
      <c r="C88" s="19" t="str">
        <f>'Calculs T1a'!C88</f>
        <v>x</v>
      </c>
      <c r="D88" s="19"/>
      <c r="E88" s="19"/>
      <c r="F88" s="19"/>
      <c r="G88" s="19"/>
      <c r="H88" s="19"/>
      <c r="I88" s="19"/>
      <c r="J88" s="30"/>
      <c r="K88" s="31"/>
      <c r="L88" s="31"/>
      <c r="M88" s="31"/>
      <c r="N88" s="45"/>
      <c r="S88" s="10" t="str">
        <f t="shared" si="35"/>
        <v>//</v>
      </c>
      <c r="T88" s="15" t="e">
        <f t="shared" si="36"/>
        <v>#DIV/0!</v>
      </c>
      <c r="U88" s="11" t="e">
        <f t="shared" si="36"/>
        <v>#DIV/0!</v>
      </c>
      <c r="V88" s="11" t="e">
        <f t="shared" si="37"/>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8"/>
        <v>//</v>
      </c>
      <c r="AC88" s="16" t="e">
        <f t="shared" si="33"/>
        <v>#DIV/0!</v>
      </c>
      <c r="AD88" s="11" t="e">
        <f t="shared" si="33"/>
        <v>#DIV/0!</v>
      </c>
      <c r="AE88" s="11" t="e">
        <f t="shared" si="39"/>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2:36" ht="16.2" thickBot="1" x14ac:dyDescent="0.35">
      <c r="B89" s="22">
        <f>'Calculs T1a'!B89</f>
        <v>0</v>
      </c>
      <c r="C89" s="19" t="str">
        <f>'Calculs T1a'!C89</f>
        <v>x</v>
      </c>
      <c r="D89" s="19"/>
      <c r="E89" s="19"/>
      <c r="F89" s="19"/>
      <c r="G89" s="19"/>
      <c r="H89" s="19"/>
      <c r="I89" s="19"/>
      <c r="J89" s="30"/>
      <c r="K89" s="31"/>
      <c r="L89" s="31"/>
      <c r="M89" s="31"/>
      <c r="N89" s="45"/>
      <c r="S89" s="23" t="str">
        <f t="shared" si="35"/>
        <v>//</v>
      </c>
      <c r="T89" s="24" t="e">
        <f t="shared" si="36"/>
        <v>#DIV/0!</v>
      </c>
      <c r="U89" s="17" t="e">
        <f t="shared" si="36"/>
        <v>#DIV/0!</v>
      </c>
      <c r="V89" s="11" t="e">
        <f t="shared" si="37"/>
        <v>#DIV/0!</v>
      </c>
      <c r="W89" s="11" t="e">
        <f>IF(Params!$B$4="Sandwich",T$80+2*U$80,T$40-2*U$80)</f>
        <v>#DIV/0!</v>
      </c>
      <c r="X89" s="12" t="e">
        <f>IF(Params!$B$4="Sandwich",T$80+3*U$80,T$80-3*U$80)</f>
        <v>#DIV/0!</v>
      </c>
      <c r="Z89" s="92" t="e">
        <f>IF(Params!$B$4="Sandwich",IF($T89&gt;W89,1,0),IF($T89&lt;W89,1,0))</f>
        <v>#DIV/0!</v>
      </c>
      <c r="AA89" s="92" t="e">
        <f>IF(Params!$B$4="Sandwich",IF($T89&gt;X89,1,0),IF($T89&lt;X89,1,0))</f>
        <v>#DIV/0!</v>
      </c>
      <c r="AB89" s="23" t="str">
        <f t="shared" si="38"/>
        <v>//</v>
      </c>
      <c r="AC89" s="25" t="e">
        <f t="shared" si="33"/>
        <v>#DIV/0!</v>
      </c>
      <c r="AD89" s="17" t="e">
        <f t="shared" si="33"/>
        <v>#DIV/0!</v>
      </c>
      <c r="AE89" s="11" t="e">
        <f t="shared" si="39"/>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2:36" x14ac:dyDescent="0.3">
      <c r="B90" s="22">
        <f>'Calculs T1a'!B90</f>
        <v>0</v>
      </c>
      <c r="C90" s="19" t="str">
        <f>'Calculs T1a'!C90</f>
        <v>x</v>
      </c>
      <c r="D90" s="19"/>
      <c r="E90" s="19"/>
      <c r="F90" s="19"/>
      <c r="G90" s="19"/>
      <c r="H90" s="19"/>
      <c r="I90" s="19"/>
      <c r="J90" s="30"/>
      <c r="K90" s="31"/>
      <c r="L90" s="31"/>
      <c r="M90" s="31"/>
      <c r="N90" s="45"/>
    </row>
    <row r="91" spans="2:36" x14ac:dyDescent="0.3">
      <c r="B91" s="22">
        <f>'Calculs T1a'!B91</f>
        <v>0</v>
      </c>
      <c r="C91" s="19" t="str">
        <f>'Calculs T1a'!C91</f>
        <v>x</v>
      </c>
      <c r="D91" s="19"/>
      <c r="E91" s="19"/>
      <c r="F91" s="19"/>
      <c r="G91" s="19"/>
      <c r="H91" s="19"/>
      <c r="I91" s="19"/>
      <c r="J91" s="30"/>
      <c r="K91" s="31"/>
      <c r="L91" s="31"/>
      <c r="M91" s="31"/>
      <c r="N91" s="45"/>
      <c r="Y91" s="185" t="s">
        <v>706</v>
      </c>
      <c r="Z91" s="151" t="e">
        <f>T80 + 1.645*U80</f>
        <v>#DIV/0!</v>
      </c>
      <c r="AA91" s="163"/>
      <c r="AH91" s="185" t="s">
        <v>706</v>
      </c>
      <c r="AI91" s="151" t="e">
        <f>AC80 + 1.645*AD80</f>
        <v>#DIV/0!</v>
      </c>
      <c r="AJ91" s="163"/>
    </row>
    <row r="92" spans="2:36" x14ac:dyDescent="0.3">
      <c r="B92" s="22">
        <f>'Calculs T1a'!B92</f>
        <v>0</v>
      </c>
      <c r="C92" s="19" t="str">
        <f>'Calculs T1a'!C92</f>
        <v>x</v>
      </c>
      <c r="D92" s="19"/>
      <c r="E92" s="19"/>
      <c r="F92" s="19"/>
      <c r="G92" s="19"/>
      <c r="H92" s="19"/>
      <c r="I92" s="19"/>
      <c r="J92" s="30"/>
      <c r="K92" s="31"/>
      <c r="L92" s="31"/>
      <c r="M92" s="31"/>
      <c r="N92" s="45"/>
      <c r="Y92" s="186" t="s">
        <v>707</v>
      </c>
      <c r="Z92" s="151" t="e">
        <f>Z91*5</f>
        <v>#DIV/0!</v>
      </c>
      <c r="AA92" s="163"/>
      <c r="AH92" s="186" t="s">
        <v>707</v>
      </c>
      <c r="AI92" s="151" t="e">
        <f>AI91*5</f>
        <v>#DIV/0!</v>
      </c>
      <c r="AJ92" s="163"/>
    </row>
    <row r="93" spans="2:36" x14ac:dyDescent="0.3">
      <c r="B93" s="22">
        <f>'Calculs T1a'!B93</f>
        <v>0</v>
      </c>
      <c r="C93" s="19" t="str">
        <f>'Calculs T1a'!C93</f>
        <v>x</v>
      </c>
      <c r="D93" s="19"/>
      <c r="E93" s="19"/>
      <c r="F93" s="19"/>
      <c r="G93" s="19"/>
      <c r="H93" s="19"/>
      <c r="I93" s="19"/>
      <c r="J93" s="30"/>
      <c r="K93" s="31"/>
      <c r="L93" s="31"/>
      <c r="M93" s="31"/>
      <c r="N93" s="45"/>
      <c r="Y93" s="192" t="s">
        <v>710</v>
      </c>
      <c r="Z93" s="3">
        <f>Summary!S49</f>
        <v>0</v>
      </c>
      <c r="AA93" s="163"/>
      <c r="AH93" s="192" t="s">
        <v>710</v>
      </c>
      <c r="AI93" s="3">
        <f>Summary!S50</f>
        <v>0</v>
      </c>
      <c r="AJ93" s="163"/>
    </row>
    <row r="94" spans="2:36" x14ac:dyDescent="0.3">
      <c r="B94" s="22">
        <f>'Calculs T1a'!B94</f>
        <v>0</v>
      </c>
      <c r="C94" s="19" t="str">
        <f>'Calculs T1a'!C94</f>
        <v>x</v>
      </c>
      <c r="D94" s="19"/>
      <c r="E94" s="19"/>
      <c r="F94" s="19"/>
      <c r="G94" s="19"/>
      <c r="H94" s="19"/>
      <c r="I94" s="19"/>
      <c r="J94" s="30"/>
      <c r="K94" s="31"/>
      <c r="L94" s="31"/>
      <c r="M94" s="31"/>
      <c r="N94" s="45"/>
      <c r="Y94" s="188"/>
      <c r="Z94" s="189" t="s">
        <v>708</v>
      </c>
      <c r="AA94" s="185" t="s">
        <v>709</v>
      </c>
      <c r="AH94" s="188"/>
      <c r="AI94" s="189" t="s">
        <v>708</v>
      </c>
      <c r="AJ94" s="185" t="s">
        <v>709</v>
      </c>
    </row>
    <row r="95" spans="2:36" x14ac:dyDescent="0.3">
      <c r="B95" s="22">
        <f>'Calculs T1a'!B95</f>
        <v>0</v>
      </c>
      <c r="C95" s="19" t="str">
        <f>'Calculs T1a'!C95</f>
        <v>x</v>
      </c>
      <c r="D95" s="19"/>
      <c r="E95" s="19"/>
      <c r="F95" s="19"/>
      <c r="G95" s="19"/>
      <c r="H95" s="19"/>
      <c r="I95" s="19"/>
      <c r="J95" s="30"/>
      <c r="K95" s="31"/>
      <c r="L95" s="31"/>
      <c r="M95" s="31"/>
      <c r="N95" s="45"/>
      <c r="Y95" s="187">
        <f xml:space="preserve"> S80</f>
        <v>0</v>
      </c>
      <c r="Z95" s="151" t="e">
        <f>Z91 + 1.645 * U80</f>
        <v>#DIV/0!</v>
      </c>
      <c r="AA95" s="3" t="e">
        <f>T80 &gt;Z95</f>
        <v>#DIV/0!</v>
      </c>
      <c r="AH95" s="187">
        <f xml:space="preserve"> AB80</f>
        <v>0</v>
      </c>
      <c r="AI95" s="151" t="e">
        <f>AI91 + 1.645 * AD80</f>
        <v>#DIV/0!</v>
      </c>
      <c r="AJ95" s="3" t="e">
        <f>AC80 &gt;AI95</f>
        <v>#DIV/0!</v>
      </c>
    </row>
    <row r="96" spans="2:36" x14ac:dyDescent="0.3">
      <c r="B96" s="22">
        <f>'Calculs T1a'!B96</f>
        <v>0</v>
      </c>
      <c r="C96" s="19" t="str">
        <f>'Calculs T1a'!C96</f>
        <v>x</v>
      </c>
      <c r="D96" s="19"/>
      <c r="E96" s="19"/>
      <c r="F96" s="19"/>
      <c r="G96" s="19"/>
      <c r="H96" s="19"/>
      <c r="I96" s="19"/>
      <c r="J96" s="30"/>
      <c r="K96" s="31"/>
      <c r="L96" s="31"/>
      <c r="M96" s="31"/>
      <c r="N96" s="45"/>
      <c r="Y96" s="185" t="str">
        <f t="shared" ref="Y96:Y104" si="40" xml:space="preserve"> S81</f>
        <v>//</v>
      </c>
      <c r="Z96" s="151" t="e">
        <f>Z91 + 1.645 * U81</f>
        <v>#DIV/0!</v>
      </c>
      <c r="AA96" s="3" t="e">
        <f t="shared" ref="AA96:AA104" si="41">T81 &gt;Z96</f>
        <v>#DIV/0!</v>
      </c>
      <c r="AH96" s="185" t="str">
        <f t="shared" ref="AH96:AH104" si="42" xml:space="preserve"> AB81</f>
        <v>//</v>
      </c>
      <c r="AI96" s="151" t="e">
        <f>AI91 + 1.645 * AD81</f>
        <v>#DIV/0!</v>
      </c>
      <c r="AJ96" s="3" t="e">
        <f t="shared" ref="AJ96:AJ104" si="43">AC81 &gt;AI96</f>
        <v>#DIV/0!</v>
      </c>
    </row>
    <row r="97" spans="2:36" x14ac:dyDescent="0.3">
      <c r="B97" s="22">
        <f>'Calculs T1a'!B97</f>
        <v>0</v>
      </c>
      <c r="C97" s="19" t="str">
        <f>'Calculs T1a'!C97</f>
        <v>x</v>
      </c>
      <c r="D97" s="19"/>
      <c r="E97" s="19"/>
      <c r="F97" s="19"/>
      <c r="G97" s="19"/>
      <c r="H97" s="19"/>
      <c r="I97" s="19"/>
      <c r="J97" s="30"/>
      <c r="K97" s="31"/>
      <c r="L97" s="31"/>
      <c r="M97" s="31"/>
      <c r="N97" s="45"/>
      <c r="Y97" s="185" t="str">
        <f t="shared" si="40"/>
        <v>//</v>
      </c>
      <c r="Z97" s="151" t="e">
        <f>Z91 + 1.645 * U82</f>
        <v>#DIV/0!</v>
      </c>
      <c r="AA97" s="3" t="e">
        <f t="shared" si="41"/>
        <v>#DIV/0!</v>
      </c>
      <c r="AH97" s="185" t="str">
        <f t="shared" si="42"/>
        <v>//</v>
      </c>
      <c r="AI97" s="151" t="e">
        <f>AI91 + 1.645 * AD82</f>
        <v>#DIV/0!</v>
      </c>
      <c r="AJ97" s="3" t="e">
        <f t="shared" si="43"/>
        <v>#DIV/0!</v>
      </c>
    </row>
    <row r="98" spans="2:36" x14ac:dyDescent="0.3">
      <c r="B98" s="22">
        <f>'Calculs T1a'!B98</f>
        <v>0</v>
      </c>
      <c r="C98" s="19" t="str">
        <f>'Calculs T1a'!C98</f>
        <v>x</v>
      </c>
      <c r="D98" s="19"/>
      <c r="E98" s="19"/>
      <c r="F98" s="19"/>
      <c r="G98" s="19"/>
      <c r="H98" s="19"/>
      <c r="I98" s="19"/>
      <c r="J98" s="30"/>
      <c r="K98" s="31"/>
      <c r="L98" s="31"/>
      <c r="M98" s="31"/>
      <c r="N98" s="45"/>
      <c r="Y98" s="185" t="str">
        <f t="shared" si="40"/>
        <v>//</v>
      </c>
      <c r="Z98" s="151" t="e">
        <f>Z91 + 1.645 * U83</f>
        <v>#DIV/0!</v>
      </c>
      <c r="AA98" s="3" t="e">
        <f t="shared" si="41"/>
        <v>#DIV/0!</v>
      </c>
      <c r="AH98" s="185" t="str">
        <f t="shared" si="42"/>
        <v>//</v>
      </c>
      <c r="AI98" s="151" t="e">
        <f>AI91 + 1.645 * AD83</f>
        <v>#DIV/0!</v>
      </c>
      <c r="AJ98" s="3" t="e">
        <f t="shared" si="43"/>
        <v>#DIV/0!</v>
      </c>
    </row>
    <row r="99" spans="2:36" x14ac:dyDescent="0.3">
      <c r="B99" s="22">
        <f>'Calculs T1a'!B99</f>
        <v>0</v>
      </c>
      <c r="C99" s="19" t="str">
        <f>'Calculs T1a'!C99</f>
        <v>x</v>
      </c>
      <c r="D99" s="19"/>
      <c r="E99" s="19"/>
      <c r="F99" s="19"/>
      <c r="G99" s="19"/>
      <c r="H99" s="19"/>
      <c r="I99" s="19"/>
      <c r="J99" s="30"/>
      <c r="K99" s="31"/>
      <c r="L99" s="31"/>
      <c r="M99" s="31"/>
      <c r="N99" s="45"/>
      <c r="Y99" s="185" t="str">
        <f t="shared" si="40"/>
        <v>//</v>
      </c>
      <c r="Z99" s="151" t="e">
        <f>Z91 + 1.645 * U84</f>
        <v>#DIV/0!</v>
      </c>
      <c r="AA99" s="3" t="e">
        <f t="shared" si="41"/>
        <v>#DIV/0!</v>
      </c>
      <c r="AH99" s="185" t="str">
        <f t="shared" si="42"/>
        <v>//</v>
      </c>
      <c r="AI99" s="151" t="e">
        <f>AI91 + 1.645 * AD84</f>
        <v>#DIV/0!</v>
      </c>
      <c r="AJ99" s="3" t="e">
        <f t="shared" si="43"/>
        <v>#DIV/0!</v>
      </c>
    </row>
    <row r="100" spans="2:36" x14ac:dyDescent="0.3">
      <c r="B100" s="22">
        <f>'Calculs T1a'!B100</f>
        <v>0</v>
      </c>
      <c r="C100" s="19" t="str">
        <f>'Calculs T1a'!C100</f>
        <v>x</v>
      </c>
      <c r="D100" s="19"/>
      <c r="E100" s="19"/>
      <c r="F100" s="19"/>
      <c r="G100" s="19"/>
      <c r="H100" s="19"/>
      <c r="I100" s="19"/>
      <c r="J100" s="30"/>
      <c r="K100" s="31"/>
      <c r="L100" s="31"/>
      <c r="M100" s="31"/>
      <c r="N100" s="45"/>
      <c r="Y100" s="185" t="str">
        <f t="shared" si="40"/>
        <v>//</v>
      </c>
      <c r="Z100" s="151" t="e">
        <f>Z91 + 1.645 * U85</f>
        <v>#DIV/0!</v>
      </c>
      <c r="AA100" s="3" t="e">
        <f>T85 &gt;Z100</f>
        <v>#DIV/0!</v>
      </c>
      <c r="AH100" s="185" t="str">
        <f t="shared" si="42"/>
        <v>//</v>
      </c>
      <c r="AI100" s="151" t="e">
        <f>AI91 + 1.645 * AD85</f>
        <v>#DIV/0!</v>
      </c>
      <c r="AJ100" s="3" t="e">
        <f>AC85 &gt;AI100</f>
        <v>#DIV/0!</v>
      </c>
    </row>
    <row r="101" spans="2:36" x14ac:dyDescent="0.3">
      <c r="B101" s="22">
        <f>'Calculs T1a'!B101</f>
        <v>0</v>
      </c>
      <c r="C101" s="19" t="str">
        <f>'Calculs T1a'!C101</f>
        <v>x</v>
      </c>
      <c r="D101" s="19"/>
      <c r="E101" s="19"/>
      <c r="F101" s="19"/>
      <c r="G101" s="19"/>
      <c r="H101" s="19"/>
      <c r="I101" s="19"/>
      <c r="J101" s="30"/>
      <c r="K101" s="31"/>
      <c r="L101" s="31"/>
      <c r="M101" s="31"/>
      <c r="N101" s="45"/>
      <c r="Y101" s="185" t="str">
        <f t="shared" si="40"/>
        <v>//</v>
      </c>
      <c r="Z101" s="151" t="e">
        <f>Z91 + 1.645 * U86</f>
        <v>#DIV/0!</v>
      </c>
      <c r="AA101" s="3" t="e">
        <f t="shared" si="41"/>
        <v>#DIV/0!</v>
      </c>
      <c r="AH101" s="185" t="str">
        <f t="shared" si="42"/>
        <v>//</v>
      </c>
      <c r="AI101" s="151" t="e">
        <f>AI91 + 1.645 * AD86</f>
        <v>#DIV/0!</v>
      </c>
      <c r="AJ101" s="3" t="e">
        <f t="shared" si="43"/>
        <v>#DIV/0!</v>
      </c>
    </row>
    <row r="102" spans="2:36" x14ac:dyDescent="0.3">
      <c r="B102" s="22">
        <f>'Calculs T1a'!B102</f>
        <v>0</v>
      </c>
      <c r="C102" s="19" t="str">
        <f>'Calculs T1a'!C102</f>
        <v>x</v>
      </c>
      <c r="D102" s="19"/>
      <c r="E102" s="19"/>
      <c r="F102" s="19"/>
      <c r="G102" s="19"/>
      <c r="H102" s="19"/>
      <c r="I102" s="19"/>
      <c r="J102" s="30"/>
      <c r="K102" s="31"/>
      <c r="L102" s="31"/>
      <c r="M102" s="31"/>
      <c r="N102" s="45"/>
      <c r="Y102" s="185" t="str">
        <f t="shared" si="40"/>
        <v>//</v>
      </c>
      <c r="Z102" s="151" t="e">
        <f>Z91 + 1.645 * U87</f>
        <v>#DIV/0!</v>
      </c>
      <c r="AA102" s="3" t="e">
        <f t="shared" si="41"/>
        <v>#DIV/0!</v>
      </c>
      <c r="AH102" s="185" t="str">
        <f t="shared" si="42"/>
        <v>//</v>
      </c>
      <c r="AI102" s="151" t="e">
        <f>AI91 + 1.645 * AD87</f>
        <v>#DIV/0!</v>
      </c>
      <c r="AJ102" s="3" t="e">
        <f t="shared" si="43"/>
        <v>#DIV/0!</v>
      </c>
    </row>
    <row r="103" spans="2:36" x14ac:dyDescent="0.3">
      <c r="B103" s="22">
        <f>'Calculs T1a'!B103</f>
        <v>0</v>
      </c>
      <c r="C103" s="19" t="str">
        <f>'Calculs T1a'!C103</f>
        <v>x</v>
      </c>
      <c r="D103" s="19"/>
      <c r="E103" s="19"/>
      <c r="F103" s="19"/>
      <c r="G103" s="19"/>
      <c r="H103" s="19"/>
      <c r="I103" s="19"/>
      <c r="J103" s="30"/>
      <c r="K103" s="31"/>
      <c r="L103" s="31"/>
      <c r="M103" s="31"/>
      <c r="N103" s="45"/>
      <c r="Y103" s="185" t="str">
        <f t="shared" si="40"/>
        <v>//</v>
      </c>
      <c r="Z103" s="151" t="e">
        <f>Z91 + 1.645 * U88</f>
        <v>#DIV/0!</v>
      </c>
      <c r="AA103" s="3" t="e">
        <f t="shared" si="41"/>
        <v>#DIV/0!</v>
      </c>
      <c r="AH103" s="185" t="str">
        <f t="shared" si="42"/>
        <v>//</v>
      </c>
      <c r="AI103" s="151" t="e">
        <f>AI91 + 1.645 * AD88</f>
        <v>#DIV/0!</v>
      </c>
      <c r="AJ103" s="3" t="e">
        <f t="shared" si="43"/>
        <v>#DIV/0!</v>
      </c>
    </row>
    <row r="104" spans="2:36" x14ac:dyDescent="0.3">
      <c r="B104" s="22">
        <f>'Calculs T1a'!B104</f>
        <v>0</v>
      </c>
      <c r="C104" s="19" t="str">
        <f>'Calculs T1a'!C104</f>
        <v>x</v>
      </c>
      <c r="D104" s="19"/>
      <c r="E104" s="19"/>
      <c r="F104" s="19"/>
      <c r="G104" s="19"/>
      <c r="H104" s="19"/>
      <c r="I104" s="19"/>
      <c r="J104" s="30"/>
      <c r="K104" s="31"/>
      <c r="L104" s="31"/>
      <c r="M104" s="31"/>
      <c r="N104" s="45"/>
      <c r="Y104" s="185" t="str">
        <f t="shared" si="40"/>
        <v>//</v>
      </c>
      <c r="Z104" s="151" t="e">
        <f>Z91 + 1.645 * U89</f>
        <v>#DIV/0!</v>
      </c>
      <c r="AA104" s="3" t="e">
        <f t="shared" si="41"/>
        <v>#DIV/0!</v>
      </c>
      <c r="AH104" s="185" t="str">
        <f t="shared" si="42"/>
        <v>//</v>
      </c>
      <c r="AI104" s="151" t="e">
        <f>AI91 + 1.645 * AD89</f>
        <v>#DIV/0!</v>
      </c>
      <c r="AJ104" s="3" t="e">
        <f t="shared" si="43"/>
        <v>#DIV/0!</v>
      </c>
    </row>
    <row r="105" spans="2:36" x14ac:dyDescent="0.3">
      <c r="B105" s="22">
        <f>'Calculs T1a'!B105</f>
        <v>0</v>
      </c>
      <c r="C105" s="19" t="str">
        <f>'Calculs T1a'!C105</f>
        <v>x</v>
      </c>
      <c r="D105" s="19"/>
      <c r="E105" s="19"/>
      <c r="F105" s="19"/>
      <c r="G105" s="19"/>
      <c r="H105" s="19"/>
      <c r="I105" s="19"/>
      <c r="J105" s="30"/>
      <c r="K105" s="31"/>
      <c r="L105" s="31"/>
      <c r="M105" s="31"/>
      <c r="N105" s="45"/>
    </row>
    <row r="106" spans="2:36" x14ac:dyDescent="0.3">
      <c r="B106" s="22">
        <f>'Calculs T1a'!B106</f>
        <v>0</v>
      </c>
      <c r="C106" s="19" t="str">
        <f>'Calculs T1a'!C106</f>
        <v>x</v>
      </c>
      <c r="D106" s="19"/>
      <c r="E106" s="19"/>
      <c r="F106" s="19"/>
      <c r="G106" s="19"/>
      <c r="H106" s="19"/>
      <c r="I106" s="19"/>
      <c r="J106" s="30"/>
      <c r="K106" s="31"/>
      <c r="L106" s="31"/>
      <c r="M106" s="31"/>
      <c r="N106" s="45"/>
    </row>
    <row r="107" spans="2:36" x14ac:dyDescent="0.3">
      <c r="B107" s="22">
        <f>'Calculs T1a'!B107</f>
        <v>0</v>
      </c>
      <c r="C107" s="19" t="str">
        <f>'Calculs T1a'!C107</f>
        <v>x</v>
      </c>
      <c r="D107" s="19"/>
      <c r="E107" s="19"/>
      <c r="F107" s="19"/>
      <c r="G107" s="19"/>
      <c r="H107" s="19"/>
      <c r="I107" s="19"/>
      <c r="J107" s="30"/>
      <c r="K107" s="31"/>
      <c r="L107" s="31"/>
      <c r="M107" s="31"/>
      <c r="N107" s="45"/>
    </row>
    <row r="108" spans="2:36" x14ac:dyDescent="0.3">
      <c r="B108" s="22">
        <f>'Calculs T1a'!B108</f>
        <v>0</v>
      </c>
      <c r="C108" s="19" t="str">
        <f>'Calculs T1a'!C108</f>
        <v>x</v>
      </c>
      <c r="D108" s="19"/>
      <c r="E108" s="19"/>
      <c r="F108" s="19"/>
      <c r="G108" s="19"/>
      <c r="H108" s="19"/>
      <c r="I108" s="19"/>
      <c r="J108" s="30"/>
      <c r="K108" s="31"/>
      <c r="L108" s="31"/>
      <c r="M108" s="31"/>
      <c r="N108" s="45"/>
    </row>
    <row r="109" spans="2:36" x14ac:dyDescent="0.3">
      <c r="B109" s="22">
        <f>'Calculs T1a'!B109</f>
        <v>0</v>
      </c>
      <c r="C109" s="19" t="str">
        <f>'Calculs T1a'!C109</f>
        <v>x</v>
      </c>
      <c r="D109" s="19"/>
      <c r="E109" s="19"/>
      <c r="F109" s="19"/>
      <c r="G109" s="19"/>
      <c r="H109" s="19"/>
      <c r="I109" s="19"/>
      <c r="J109" s="30"/>
      <c r="K109" s="31"/>
      <c r="L109" s="31"/>
      <c r="M109" s="31"/>
      <c r="N109" s="45"/>
    </row>
    <row r="110" spans="2:36" x14ac:dyDescent="0.3">
      <c r="B110" s="22">
        <f>'Calculs T1a'!B110</f>
        <v>0</v>
      </c>
      <c r="C110" s="19" t="str">
        <f>'Calculs T1a'!C110</f>
        <v>x</v>
      </c>
      <c r="D110" s="19"/>
      <c r="E110" s="19"/>
      <c r="F110" s="19"/>
      <c r="G110" s="19"/>
      <c r="H110" s="19"/>
      <c r="I110" s="19"/>
      <c r="J110" s="30"/>
      <c r="K110" s="31"/>
      <c r="L110" s="31"/>
      <c r="M110" s="31"/>
      <c r="N110" s="45"/>
    </row>
    <row r="111" spans="2:36" x14ac:dyDescent="0.3">
      <c r="B111" s="22">
        <f>'Calculs T1a'!B111</f>
        <v>0</v>
      </c>
      <c r="C111" s="19" t="str">
        <f>'Calculs T1a'!C111</f>
        <v>x</v>
      </c>
      <c r="D111" s="19"/>
      <c r="E111" s="19"/>
      <c r="F111" s="19"/>
      <c r="G111" s="19"/>
      <c r="H111" s="19"/>
      <c r="I111" s="19"/>
      <c r="J111" s="30"/>
      <c r="K111" s="31"/>
      <c r="L111" s="31"/>
      <c r="M111" s="31"/>
      <c r="N111" s="45"/>
    </row>
    <row r="112" spans="2:36" x14ac:dyDescent="0.3">
      <c r="B112" s="22">
        <f>'Calculs T1a'!B112</f>
        <v>0</v>
      </c>
      <c r="C112" s="19" t="str">
        <f>'Calculs T1a'!C112</f>
        <v>x</v>
      </c>
      <c r="D112" s="19"/>
      <c r="E112" s="19"/>
      <c r="F112" s="19"/>
      <c r="G112" s="19"/>
      <c r="H112" s="19"/>
      <c r="I112" s="19"/>
      <c r="J112" s="30"/>
      <c r="K112" s="31"/>
      <c r="L112" s="31"/>
      <c r="M112" s="31"/>
      <c r="N112" s="45"/>
    </row>
    <row r="113" spans="2:36" x14ac:dyDescent="0.3">
      <c r="B113" s="22">
        <f>'Calculs T1a'!B113</f>
        <v>0</v>
      </c>
      <c r="C113" s="19" t="str">
        <f>'Calculs T1a'!C113</f>
        <v>x</v>
      </c>
      <c r="D113" s="19"/>
      <c r="E113" s="19"/>
      <c r="F113" s="19"/>
      <c r="G113" s="19"/>
      <c r="H113" s="19"/>
      <c r="I113" s="19"/>
      <c r="J113" s="30"/>
      <c r="K113" s="31"/>
      <c r="L113" s="31"/>
      <c r="M113" s="31"/>
      <c r="N113" s="45"/>
    </row>
    <row r="114" spans="2:36" x14ac:dyDescent="0.3">
      <c r="B114" s="22">
        <f>'Calculs T1a'!B114</f>
        <v>0</v>
      </c>
      <c r="C114" s="19" t="str">
        <f>'Calculs T1a'!C114</f>
        <v>x</v>
      </c>
      <c r="D114" s="19"/>
      <c r="E114" s="19"/>
      <c r="F114" s="19"/>
      <c r="G114" s="19"/>
      <c r="H114" s="19"/>
      <c r="I114" s="19"/>
      <c r="J114" s="30"/>
      <c r="K114" s="31"/>
      <c r="L114" s="31"/>
      <c r="M114" s="31"/>
      <c r="N114" s="45"/>
      <c r="V114" s="7"/>
    </row>
    <row r="115" spans="2:36" x14ac:dyDescent="0.3">
      <c r="B115" s="22">
        <f>'Calculs T1a'!B115</f>
        <v>0</v>
      </c>
      <c r="C115" s="19" t="str">
        <f>'Calculs T1a'!C115</f>
        <v>x</v>
      </c>
      <c r="D115" s="19"/>
      <c r="E115" s="19"/>
      <c r="F115" s="19"/>
      <c r="G115" s="19"/>
      <c r="H115" s="19"/>
      <c r="I115" s="19"/>
      <c r="J115" s="30"/>
      <c r="K115" s="31"/>
      <c r="L115" s="31"/>
      <c r="M115" s="31"/>
      <c r="N115" s="45"/>
      <c r="V115" s="7"/>
    </row>
    <row r="116" spans="2:36" x14ac:dyDescent="0.3">
      <c r="B116" s="22">
        <f>'Calculs T1a'!B116</f>
        <v>0</v>
      </c>
      <c r="C116" s="19" t="str">
        <f>'Calculs T1a'!C116</f>
        <v>x</v>
      </c>
      <c r="D116" s="19"/>
      <c r="E116" s="19"/>
      <c r="F116" s="19"/>
      <c r="G116" s="19"/>
      <c r="H116" s="19"/>
      <c r="I116" s="19"/>
      <c r="J116" s="30"/>
      <c r="K116" s="31"/>
      <c r="L116" s="31"/>
      <c r="M116" s="31"/>
      <c r="N116" s="45"/>
      <c r="V116" s="7"/>
    </row>
    <row r="117" spans="2:36" x14ac:dyDescent="0.3">
      <c r="B117" s="22">
        <f>'Calculs T1a'!B117</f>
        <v>0</v>
      </c>
      <c r="C117" s="19" t="str">
        <f>'Calculs T1a'!C117</f>
        <v>x</v>
      </c>
      <c r="D117" s="19"/>
      <c r="E117" s="19"/>
      <c r="F117" s="19"/>
      <c r="G117" s="19"/>
      <c r="H117" s="19"/>
      <c r="I117" s="19"/>
      <c r="J117" s="30"/>
      <c r="K117" s="31"/>
      <c r="L117" s="31"/>
      <c r="M117" s="31"/>
      <c r="N117" s="45"/>
      <c r="V117" s="7"/>
    </row>
    <row r="118" spans="2:36" x14ac:dyDescent="0.3">
      <c r="B118" s="22">
        <f>'Calculs T1a'!B118</f>
        <v>0</v>
      </c>
      <c r="C118" s="19" t="str">
        <f>'Calculs T1a'!C118</f>
        <v>x</v>
      </c>
      <c r="D118" s="19"/>
      <c r="E118" s="19"/>
      <c r="F118" s="19"/>
      <c r="G118" s="19"/>
      <c r="H118" s="19"/>
      <c r="I118" s="19"/>
      <c r="J118" s="30"/>
      <c r="K118" s="31"/>
      <c r="L118" s="31"/>
      <c r="M118" s="31"/>
      <c r="N118" s="45"/>
      <c r="V118" s="7"/>
    </row>
    <row r="119" spans="2:36" ht="16.2" thickBot="1" x14ac:dyDescent="0.35">
      <c r="B119" s="22">
        <f>'Calculs T1a'!B119</f>
        <v>0</v>
      </c>
      <c r="C119" s="19" t="str">
        <f>'Calculs T1a'!C119</f>
        <v>x</v>
      </c>
      <c r="D119" s="19"/>
      <c r="E119" s="19"/>
      <c r="F119" s="19"/>
      <c r="G119" s="19"/>
      <c r="H119" s="19"/>
      <c r="I119" s="19"/>
      <c r="J119" s="30"/>
      <c r="K119" s="31"/>
      <c r="L119" s="31"/>
      <c r="M119" s="31"/>
      <c r="N119" s="45"/>
      <c r="S119" s="9" t="s">
        <v>2</v>
      </c>
      <c r="U119" s="9" t="s">
        <v>47</v>
      </c>
      <c r="V119">
        <v>0</v>
      </c>
      <c r="X119" s="172" t="s">
        <v>640</v>
      </c>
      <c r="AB119" s="9" t="s">
        <v>2</v>
      </c>
      <c r="AD119" s="9" t="s">
        <v>47</v>
      </c>
      <c r="AE119">
        <v>0</v>
      </c>
      <c r="AG119" s="172" t="s">
        <v>685</v>
      </c>
    </row>
    <row r="120" spans="2:36" ht="43.8" thickBot="1" x14ac:dyDescent="0.35">
      <c r="B120" s="22">
        <f>'Calculs T1a'!B120</f>
        <v>0</v>
      </c>
      <c r="C120" s="19" t="str">
        <f>'Calculs T1a'!C120</f>
        <v>x</v>
      </c>
      <c r="D120" s="19"/>
      <c r="E120" s="19"/>
      <c r="F120" s="19"/>
      <c r="G120" s="19"/>
      <c r="H120" s="19"/>
      <c r="I120" s="19"/>
      <c r="J120" s="30"/>
      <c r="K120" s="31"/>
      <c r="L120" s="31"/>
      <c r="M120" s="31"/>
      <c r="N120" s="45"/>
      <c r="S120" s="26" t="s">
        <v>1</v>
      </c>
      <c r="T120" s="27" t="s">
        <v>80</v>
      </c>
      <c r="U120" s="28" t="s">
        <v>3</v>
      </c>
      <c r="V120" s="28" t="s">
        <v>83</v>
      </c>
      <c r="W120" s="28" t="str">
        <f>IF(Params!$B$4="Sandwich","Mean0 + 2xSigma","Mean0 - 2xSigma")</f>
        <v>Mean0 - 2xSigma</v>
      </c>
      <c r="X120" s="29" t="str">
        <f>IF(Params!$B$4="Sandwich","Mean0 + 3xSigma","Mean0 - 3xSigma")</f>
        <v>Mean0 - 3xSigma</v>
      </c>
      <c r="Y120" s="89" t="s">
        <v>71</v>
      </c>
      <c r="Z120" s="91" t="s">
        <v>77</v>
      </c>
      <c r="AA120" s="91" t="s">
        <v>78</v>
      </c>
      <c r="AB120" s="26" t="s">
        <v>1</v>
      </c>
      <c r="AC120" s="27" t="s">
        <v>80</v>
      </c>
      <c r="AD120" s="28" t="s">
        <v>3</v>
      </c>
      <c r="AE120" s="28" t="s">
        <v>83</v>
      </c>
      <c r="AF120" s="28" t="str">
        <f>IF(Params!$B$4="Sandwich","Mean0 + 2xSigma","Mean0 - 2xSigma")</f>
        <v>Mean0 - 2xSigma</v>
      </c>
      <c r="AG120" s="29" t="str">
        <f>IF(Params!$B$4="Sandwich","Mean0 + 3xSigma","Mean0 - 3xSigma")</f>
        <v>Mean0 - 3xSigma</v>
      </c>
      <c r="AH120" s="89" t="s">
        <v>75</v>
      </c>
      <c r="AI120" s="91" t="s">
        <v>77</v>
      </c>
      <c r="AJ120" s="91" t="s">
        <v>78</v>
      </c>
    </row>
    <row r="121" spans="2:36" ht="16.2" thickTop="1" x14ac:dyDescent="0.3">
      <c r="B121" s="22">
        <f>'Calculs T1a'!B121</f>
        <v>0</v>
      </c>
      <c r="C121" s="19" t="str">
        <f>'Calculs T1a'!C121</f>
        <v>x</v>
      </c>
      <c r="D121" s="19"/>
      <c r="E121" s="19"/>
      <c r="F121" s="19"/>
      <c r="G121" s="19"/>
      <c r="H121" s="19"/>
      <c r="I121" s="19"/>
      <c r="J121" s="30"/>
      <c r="K121" s="31"/>
      <c r="L121" s="31"/>
      <c r="M121" s="31"/>
      <c r="N121" s="45"/>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44">T122-T121</f>
        <v>#DIV/0!</v>
      </c>
      <c r="Z121" t="e">
        <f>IF(Params!$B$4="Sandwich",IF($T121&gt;W121,1,0),IF($T121&lt;W121,1,0))*IF($S122="//",1,Z122)</f>
        <v>#DIV/0!</v>
      </c>
      <c r="AA121" s="92" t="e">
        <f>IF(Params!$B$4="Sandwich",IF($T121&gt;X121,1,0),IF($T121&lt;X121,1,0))*IF($S122="//",1,AA122)</f>
        <v>#DIV/0!</v>
      </c>
      <c r="AB121" s="10">
        <f>MIN(S7:S15)/100</f>
        <v>0</v>
      </c>
      <c r="AC121" s="58" t="e">
        <f t="shared" ref="AC121:AC130" si="45">W20</f>
        <v>#DIV/0!</v>
      </c>
      <c r="AD121" s="11" t="e">
        <f t="shared" ref="AD121:AD130" si="46">X20</f>
        <v>#DIV/0!</v>
      </c>
      <c r="AE121" s="11" t="e">
        <f>AC$121</f>
        <v>#DIV/0!</v>
      </c>
      <c r="AF121" s="11" t="e">
        <f>IF(Params!$B$4="Sandwich",AC$121+2*AD$121,AC$121-2*AD$121)</f>
        <v>#DIV/0!</v>
      </c>
      <c r="AG121" s="12" t="e">
        <f>IF(Params!$B$4="Sandwich",AC$121+3*AD$121,AC$121-3*AD$121)</f>
        <v>#DIV/0!</v>
      </c>
      <c r="AH121" s="88" t="e">
        <f t="shared" ref="AH121:AH128" si="47">AC122-AC121</f>
        <v>#DIV/0!</v>
      </c>
      <c r="AI121" t="e">
        <f>IF(Params!$B$4="Sandwich",IF($AC121&gt;AF121,1,0),IF($AC121&lt;AF121,1,0))*IF($S122="//",1,AI122)</f>
        <v>#DIV/0!</v>
      </c>
      <c r="AJ121" s="92" t="e">
        <f>IF(Params!$B$4="Sandwich",IF($AC121&gt;AG121,1,0),IF($AC121&lt;AG121,1,0))*IF($S122="//",1,AJ122)</f>
        <v>#DIV/0!</v>
      </c>
    </row>
    <row r="122" spans="2:36" x14ac:dyDescent="0.3">
      <c r="B122" s="22">
        <f>'Calculs T1a'!B122</f>
        <v>0</v>
      </c>
      <c r="C122" s="19" t="str">
        <f>'Calculs T1a'!C122</f>
        <v>x</v>
      </c>
      <c r="D122" s="19"/>
      <c r="E122" s="19"/>
      <c r="F122" s="19"/>
      <c r="G122" s="19"/>
      <c r="H122" s="19"/>
      <c r="I122" s="19"/>
      <c r="J122" s="30"/>
      <c r="K122" s="31"/>
      <c r="L122" s="31"/>
      <c r="M122" s="31"/>
      <c r="N122" s="45"/>
      <c r="S122" s="10" t="str">
        <f>S7</f>
        <v>//</v>
      </c>
      <c r="T122" s="56" t="e">
        <f t="shared" ref="T122:U130" si="48">T21</f>
        <v>#DIV/0!</v>
      </c>
      <c r="U122" s="11" t="e">
        <f t="shared" si="48"/>
        <v>#DIV/0!</v>
      </c>
      <c r="V122" s="11" t="e">
        <f t="shared" ref="V122:V130" si="49">T$121</f>
        <v>#DIV/0!</v>
      </c>
      <c r="W122" s="11" t="e">
        <f>IF(Params!$B$4="Sandwich",T$121+2*U$121,T$121-2*U$121)</f>
        <v>#DIV/0!</v>
      </c>
      <c r="X122" s="12" t="e">
        <f>IF(Params!$B$4="Sandwich",T$121+3*U$121,T$121-3*U$121)</f>
        <v>#DIV/0!</v>
      </c>
      <c r="Y122" s="88" t="e">
        <f t="shared" si="44"/>
        <v>#DIV/0!</v>
      </c>
      <c r="Z122" s="92" t="e">
        <f>IF(Params!$B$4="Sandwich",IF($T122&gt;W122,1,0),IF($T122&lt;W122,1,0))*IF($S123="//",1,Z123)</f>
        <v>#DIV/0!</v>
      </c>
      <c r="AA122" s="92" t="e">
        <f>IF(Params!$B$4="Sandwich",IF($T122&gt;X122,1,0),IF($T122&lt;X122,1,0))*IF($S123="//",1,AA123)</f>
        <v>#DIV/0!</v>
      </c>
      <c r="AB122" s="10" t="str">
        <f t="shared" ref="AB122:AB130" si="50">S7</f>
        <v>//</v>
      </c>
      <c r="AC122" s="58" t="e">
        <f t="shared" si="45"/>
        <v>#DIV/0!</v>
      </c>
      <c r="AD122" s="11" t="e">
        <f t="shared" si="46"/>
        <v>#DIV/0!</v>
      </c>
      <c r="AE122" s="11" t="e">
        <f t="shared" ref="AE122:AE130" si="51">AC$121</f>
        <v>#DIV/0!</v>
      </c>
      <c r="AF122" s="11" t="e">
        <f>IF(Params!$B$4="Sandwich",AC$121+2*AD$121,AC$121-2*AD$121)</f>
        <v>#DIV/0!</v>
      </c>
      <c r="AG122" s="12" t="e">
        <f>IF(Params!$B$4="Sandwich",AC$121+3*AD$121,AC$121-3*AD$121)</f>
        <v>#DIV/0!</v>
      </c>
      <c r="AH122" s="88" t="e">
        <f t="shared" si="47"/>
        <v>#DIV/0!</v>
      </c>
      <c r="AI122" s="92" t="e">
        <f>IF(Params!$B$4="Sandwich",IF($AC122&gt;AF122,1,0),IF($AC122&lt;AF122,1,0))*IF($S123="//",1,AI123)</f>
        <v>#DIV/0!</v>
      </c>
      <c r="AJ122" s="92" t="e">
        <f>IF(Params!$B$4="Sandwich",IF($AC122&gt;AG122,1,0),IF($AC122&lt;AG122,1,0))*IF($S123="//",1,AJ123)</f>
        <v>#DIV/0!</v>
      </c>
    </row>
    <row r="123" spans="2:36" x14ac:dyDescent="0.3">
      <c r="B123" s="22">
        <f>'Calculs T1a'!B123</f>
        <v>0</v>
      </c>
      <c r="C123" s="19" t="str">
        <f>'Calculs T1a'!C123</f>
        <v>x</v>
      </c>
      <c r="D123" s="19"/>
      <c r="E123" s="19"/>
      <c r="F123" s="19"/>
      <c r="G123" s="19"/>
      <c r="H123" s="19"/>
      <c r="I123" s="19"/>
      <c r="J123" s="30"/>
      <c r="K123" s="31"/>
      <c r="L123" s="31"/>
      <c r="M123" s="31"/>
      <c r="N123" s="45"/>
      <c r="S123" s="10" t="str">
        <f t="shared" ref="S123:S130" si="52">S8</f>
        <v>//</v>
      </c>
      <c r="T123" s="56" t="e">
        <f t="shared" si="48"/>
        <v>#DIV/0!</v>
      </c>
      <c r="U123" s="11" t="e">
        <f t="shared" si="48"/>
        <v>#DIV/0!</v>
      </c>
      <c r="V123" s="11" t="e">
        <f t="shared" si="49"/>
        <v>#DIV/0!</v>
      </c>
      <c r="W123" s="11" t="e">
        <f>IF(Params!$B$4="Sandwich",T$121+2*U$121,T$121-2*U$121)</f>
        <v>#DIV/0!</v>
      </c>
      <c r="X123" s="12" t="e">
        <f>IF(Params!$B$4="Sandwich",T$121+3*U$121,T$121-3*U$121)</f>
        <v>#DIV/0!</v>
      </c>
      <c r="Y123" s="88" t="e">
        <f t="shared" si="44"/>
        <v>#DIV/0!</v>
      </c>
      <c r="Z123" s="92" t="e">
        <f>IF(Params!$B$4="Sandwich",IF($T123&gt;W123,1,0),IF($T123&lt;W123,1,0))*IF($S124="//",1,Z124)</f>
        <v>#DIV/0!</v>
      </c>
      <c r="AA123" s="92" t="e">
        <f>IF(Params!$B$4="Sandwich",IF($T123&gt;X123,1,0),IF($T123&lt;X123,1,0))*IF($S124="//",1,AA124)</f>
        <v>#DIV/0!</v>
      </c>
      <c r="AB123" s="10" t="str">
        <f t="shared" si="50"/>
        <v>//</v>
      </c>
      <c r="AC123" s="58" t="e">
        <f t="shared" si="45"/>
        <v>#DIV/0!</v>
      </c>
      <c r="AD123" s="11" t="e">
        <f t="shared" si="46"/>
        <v>#DIV/0!</v>
      </c>
      <c r="AE123" s="11" t="e">
        <f t="shared" si="51"/>
        <v>#DIV/0!</v>
      </c>
      <c r="AF123" s="11" t="e">
        <f>IF(Params!$B$4="Sandwich",AC$121+2*AD$121,AC$121-2*AD$121)</f>
        <v>#DIV/0!</v>
      </c>
      <c r="AG123" s="12" t="e">
        <f>IF(Params!$B$4="Sandwich",AC$121+3*AD$121,AC$121-3*AD$121)</f>
        <v>#DIV/0!</v>
      </c>
      <c r="AH123" s="88" t="e">
        <f t="shared" si="47"/>
        <v>#DIV/0!</v>
      </c>
      <c r="AI123" s="92" t="e">
        <f>IF(Params!$B$4="Sandwich",IF($AC123&gt;AF123,1,0),IF($AC123&lt;AF123,1,0))*IF($S124="//",1,AI124)</f>
        <v>#DIV/0!</v>
      </c>
      <c r="AJ123" s="92" t="e">
        <f>IF(Params!$B$4="Sandwich",IF($AC123&gt;AG123,1,0),IF($AC123&lt;AG123,1,0))*IF($S124="//",1,AJ124)</f>
        <v>#DIV/0!</v>
      </c>
    </row>
    <row r="124" spans="2:36" x14ac:dyDescent="0.3">
      <c r="B124" s="22">
        <f>'Calculs T1a'!B124</f>
        <v>0</v>
      </c>
      <c r="C124" s="19" t="str">
        <f>'Calculs T1a'!C124</f>
        <v>x</v>
      </c>
      <c r="D124" s="19"/>
      <c r="E124" s="19"/>
      <c r="F124" s="19"/>
      <c r="G124" s="19"/>
      <c r="H124" s="19"/>
      <c r="I124" s="19"/>
      <c r="J124" s="30"/>
      <c r="K124" s="31"/>
      <c r="L124" s="31"/>
      <c r="M124" s="31"/>
      <c r="N124" s="45"/>
      <c r="S124" s="10" t="str">
        <f t="shared" si="52"/>
        <v>//</v>
      </c>
      <c r="T124" s="56" t="e">
        <f t="shared" si="48"/>
        <v>#DIV/0!</v>
      </c>
      <c r="U124" s="11" t="e">
        <f t="shared" si="48"/>
        <v>#DIV/0!</v>
      </c>
      <c r="V124" s="11" t="e">
        <f t="shared" si="49"/>
        <v>#DIV/0!</v>
      </c>
      <c r="W124" s="11" t="e">
        <f>IF(Params!$B$4="Sandwich",T$121+2*U$121,T$121-2*U$121)</f>
        <v>#DIV/0!</v>
      </c>
      <c r="X124" s="12" t="e">
        <f>IF(Params!$B$4="Sandwich",T$121+3*U$121,T$121-3*U$121)</f>
        <v>#DIV/0!</v>
      </c>
      <c r="Y124" s="88" t="e">
        <f t="shared" si="44"/>
        <v>#DIV/0!</v>
      </c>
      <c r="Z124" s="92" t="e">
        <f>IF(Params!$B$4="Sandwich",IF($T124&gt;W124,1,0),IF($T124&lt;W124,1,0))*IF($S125="//",1,Z125)</f>
        <v>#DIV/0!</v>
      </c>
      <c r="AA124" s="92" t="e">
        <f>IF(Params!$B$4="Sandwich",IF($T124&gt;X124,1,0),IF($T124&lt;X124,1,0))*IF($S125="//",1,AA125)</f>
        <v>#DIV/0!</v>
      </c>
      <c r="AB124" s="10" t="str">
        <f t="shared" si="50"/>
        <v>//</v>
      </c>
      <c r="AC124" s="58" t="e">
        <f t="shared" si="45"/>
        <v>#DIV/0!</v>
      </c>
      <c r="AD124" s="11" t="e">
        <f t="shared" si="46"/>
        <v>#DIV/0!</v>
      </c>
      <c r="AE124" s="11" t="e">
        <f t="shared" si="51"/>
        <v>#DIV/0!</v>
      </c>
      <c r="AF124" s="11" t="e">
        <f>IF(Params!$B$4="Sandwich",AC$121+2*AD$121,AC$121-2*AD$121)</f>
        <v>#DIV/0!</v>
      </c>
      <c r="AG124" s="12" t="e">
        <f>IF(Params!$B$4="Sandwich",AC$121+3*AD$121,AC$121-3*AD$121)</f>
        <v>#DIV/0!</v>
      </c>
      <c r="AH124" s="88" t="e">
        <f t="shared" si="47"/>
        <v>#DIV/0!</v>
      </c>
      <c r="AI124" s="92" t="e">
        <f>IF(Params!$B$4="Sandwich",IF($AC124&gt;AF124,1,0),IF($AC124&lt;AF124,1,0))*IF($S125="//",1,AI125)</f>
        <v>#DIV/0!</v>
      </c>
      <c r="AJ124" s="92" t="e">
        <f>IF(Params!$B$4="Sandwich",IF($AC124&gt;AG124,1,0),IF($AC124&lt;AG124,1,0))*IF($S125="//",1,AJ125)</f>
        <v>#DIV/0!</v>
      </c>
    </row>
    <row r="125" spans="2:36" x14ac:dyDescent="0.3">
      <c r="B125" s="22">
        <f>'Calculs T1a'!B125</f>
        <v>0</v>
      </c>
      <c r="C125" s="19" t="str">
        <f>'Calculs T1a'!C125</f>
        <v>x</v>
      </c>
      <c r="D125" s="19"/>
      <c r="E125" s="19"/>
      <c r="F125" s="19"/>
      <c r="G125" s="19"/>
      <c r="H125" s="19"/>
      <c r="I125" s="19"/>
      <c r="J125" s="30"/>
      <c r="K125" s="31"/>
      <c r="L125" s="31"/>
      <c r="M125" s="31"/>
      <c r="N125" s="45"/>
      <c r="S125" s="10" t="str">
        <f t="shared" si="52"/>
        <v>//</v>
      </c>
      <c r="T125" s="56" t="e">
        <f t="shared" si="48"/>
        <v>#DIV/0!</v>
      </c>
      <c r="U125" s="11" t="e">
        <f t="shared" si="48"/>
        <v>#DIV/0!</v>
      </c>
      <c r="V125" s="11" t="e">
        <f t="shared" si="49"/>
        <v>#DIV/0!</v>
      </c>
      <c r="W125" s="11" t="e">
        <f>IF(Params!$B$4="Sandwich",T$121+2*U$121,T$121-2*U$121)</f>
        <v>#DIV/0!</v>
      </c>
      <c r="X125" s="12" t="e">
        <f>IF(Params!$B$4="Sandwich",T$121+3*U$121,T$121-3*U$121)</f>
        <v>#DIV/0!</v>
      </c>
      <c r="Y125" s="88" t="e">
        <f t="shared" si="44"/>
        <v>#DIV/0!</v>
      </c>
      <c r="Z125" s="92" t="e">
        <f>IF(Params!$B$4="Sandwich",IF($T125&gt;W125,1,0),IF($T125&lt;W125,1,0))*IF($S126="//",1,Z126)</f>
        <v>#DIV/0!</v>
      </c>
      <c r="AA125" s="92" t="e">
        <f>IF(Params!$B$4="Sandwich",IF($T125&gt;X125,1,0),IF($T125&lt;X125,1,0))*IF($S126="//",1,AA126)</f>
        <v>#DIV/0!</v>
      </c>
      <c r="AB125" s="10" t="str">
        <f t="shared" si="50"/>
        <v>//</v>
      </c>
      <c r="AC125" s="58" t="e">
        <f t="shared" si="45"/>
        <v>#DIV/0!</v>
      </c>
      <c r="AD125" s="11" t="e">
        <f t="shared" si="46"/>
        <v>#DIV/0!</v>
      </c>
      <c r="AE125" s="11" t="e">
        <f t="shared" si="51"/>
        <v>#DIV/0!</v>
      </c>
      <c r="AF125" s="11" t="e">
        <f>IF(Params!$B$4="Sandwich",AC$121+2*AD$121,AC$121-2*AD$121)</f>
        <v>#DIV/0!</v>
      </c>
      <c r="AG125" s="12" t="e">
        <f>IF(Params!$B$4="Sandwich",AC$121+3*AD$121,AC$121-3*AD$121)</f>
        <v>#DIV/0!</v>
      </c>
      <c r="AH125" s="88" t="e">
        <f t="shared" si="47"/>
        <v>#DIV/0!</v>
      </c>
      <c r="AI125" s="92" t="e">
        <f>IF(Params!$B$4="Sandwich",IF($AC125&gt;AF125,1,0),IF($AC125&lt;AF125,1,0))*IF($S126="//",1,AI126)</f>
        <v>#DIV/0!</v>
      </c>
      <c r="AJ125" s="92" t="e">
        <f>IF(Params!$B$4="Sandwich",IF($AC125&gt;AG125,1,0),IF($AC125&lt;AG125,1,0))*IF($S126="//",1,AJ126)</f>
        <v>#DIV/0!</v>
      </c>
    </row>
    <row r="126" spans="2:36" x14ac:dyDescent="0.3">
      <c r="B126" s="22">
        <f>'Calculs T1a'!B126</f>
        <v>0</v>
      </c>
      <c r="C126" s="19" t="str">
        <f>'Calculs T1a'!C126</f>
        <v>x</v>
      </c>
      <c r="D126" s="19"/>
      <c r="E126" s="19"/>
      <c r="F126" s="19"/>
      <c r="G126" s="19"/>
      <c r="H126" s="19"/>
      <c r="I126" s="19"/>
      <c r="J126" s="30"/>
      <c r="K126" s="31"/>
      <c r="L126" s="31"/>
      <c r="M126" s="31"/>
      <c r="N126" s="45"/>
      <c r="S126" s="10" t="str">
        <f t="shared" si="52"/>
        <v>//</v>
      </c>
      <c r="T126" s="56" t="e">
        <f t="shared" si="48"/>
        <v>#DIV/0!</v>
      </c>
      <c r="U126" s="11" t="e">
        <f t="shared" si="48"/>
        <v>#DIV/0!</v>
      </c>
      <c r="V126" s="11" t="e">
        <f t="shared" si="49"/>
        <v>#DIV/0!</v>
      </c>
      <c r="W126" s="11" t="e">
        <f>IF(Params!$B$4="Sandwich",T$121+2*U$121,T$121-2*U$121)</f>
        <v>#DIV/0!</v>
      </c>
      <c r="X126" s="12" t="e">
        <f>IF(Params!$B$4="Sandwich",T$121+3*U$121,T$121-3*U$121)</f>
        <v>#DIV/0!</v>
      </c>
      <c r="Y126" s="88" t="e">
        <f t="shared" si="44"/>
        <v>#DIV/0!</v>
      </c>
      <c r="Z126" s="92" t="e">
        <f>IF(Params!$B$4="Sandwich",IF($T126&gt;W126,1,0),IF($T126&lt;W126,1,0))*IF($S127="//",1,Z127)</f>
        <v>#DIV/0!</v>
      </c>
      <c r="AA126" s="92" t="e">
        <f>IF(Params!$B$4="Sandwich",IF($T126&gt;X126,1,0),IF($T126&lt;X126,1,0))*IF($S127="//",1,AA127)</f>
        <v>#DIV/0!</v>
      </c>
      <c r="AB126" s="41" t="str">
        <f t="shared" si="50"/>
        <v>//</v>
      </c>
      <c r="AC126" s="59" t="e">
        <f t="shared" si="45"/>
        <v>#DIV/0!</v>
      </c>
      <c r="AD126" s="42" t="e">
        <f t="shared" si="46"/>
        <v>#DIV/0!</v>
      </c>
      <c r="AE126" s="11" t="e">
        <f t="shared" si="51"/>
        <v>#DIV/0!</v>
      </c>
      <c r="AF126" s="11" t="e">
        <f>IF(Params!$B$4="Sandwich",AC$121+2*AD$121,AC$121-2*AD$121)</f>
        <v>#DIV/0!</v>
      </c>
      <c r="AG126" s="12" t="e">
        <f>IF(Params!$B$4="Sandwich",AC$121+3*AD$121,AC$121-3*AD$121)</f>
        <v>#DIV/0!</v>
      </c>
      <c r="AH126" s="88" t="e">
        <f t="shared" si="47"/>
        <v>#DIV/0!</v>
      </c>
      <c r="AI126" s="92" t="e">
        <f>IF(Params!$B$4="Sandwich",IF($AC126&gt;AF126,1,0),IF($AC126&lt;AF126,1,0))*IF($S127="//",1,AI127)</f>
        <v>#DIV/0!</v>
      </c>
      <c r="AJ126" s="92" t="e">
        <f>IF(Params!$B$4="Sandwich",IF($AC126&gt;AG126,1,0),IF($AC126&lt;AG126,1,0))*IF($S127="//",1,AJ127)</f>
        <v>#DIV/0!</v>
      </c>
    </row>
    <row r="127" spans="2:36" x14ac:dyDescent="0.3">
      <c r="B127" s="22">
        <f>'Calculs T1a'!B127</f>
        <v>0</v>
      </c>
      <c r="C127" s="19" t="str">
        <f>'Calculs T1a'!C127</f>
        <v>x</v>
      </c>
      <c r="D127" s="19"/>
      <c r="E127" s="19"/>
      <c r="F127" s="19"/>
      <c r="G127" s="19"/>
      <c r="H127" s="19"/>
      <c r="I127" s="19"/>
      <c r="J127" s="30"/>
      <c r="K127" s="31"/>
      <c r="L127" s="31"/>
      <c r="M127" s="31"/>
      <c r="N127" s="45"/>
      <c r="S127" s="10" t="str">
        <f t="shared" si="52"/>
        <v>//</v>
      </c>
      <c r="T127" s="56" t="e">
        <f t="shared" si="48"/>
        <v>#DIV/0!</v>
      </c>
      <c r="U127" s="11" t="e">
        <f t="shared" si="48"/>
        <v>#DIV/0!</v>
      </c>
      <c r="V127" s="11" t="e">
        <f t="shared" si="49"/>
        <v>#DIV/0!</v>
      </c>
      <c r="W127" s="11" t="e">
        <f>IF(Params!$B$4="Sandwich",T$121+2*U$121,T$121-2*U$121)</f>
        <v>#DIV/0!</v>
      </c>
      <c r="X127" s="12" t="e">
        <f>IF(Params!$B$4="Sandwich",T$121+3*U$121,T$121-3*U$121)</f>
        <v>#DIV/0!</v>
      </c>
      <c r="Y127" s="88" t="e">
        <f t="shared" si="44"/>
        <v>#DIV/0!</v>
      </c>
      <c r="Z127" s="92" t="e">
        <f>IF(Params!$B$4="Sandwich",IF($T127&gt;W127,1,0),IF($T127&lt;W127,1,0))*IF($S128="//",1,Z128)</f>
        <v>#DIV/0!</v>
      </c>
      <c r="AA127" s="92" t="e">
        <f>IF(Params!$B$4="Sandwich",IF($T127&gt;X127,1,0),IF($T127&lt;X127,1,0))*IF($S128="//",1,AA128)</f>
        <v>#DIV/0!</v>
      </c>
      <c r="AB127" s="43" t="str">
        <f t="shared" si="50"/>
        <v>//</v>
      </c>
      <c r="AC127" s="60" t="e">
        <f t="shared" si="45"/>
        <v>#DIV/0!</v>
      </c>
      <c r="AD127" s="13" t="e">
        <f t="shared" si="46"/>
        <v>#DIV/0!</v>
      </c>
      <c r="AE127" s="11" t="e">
        <f t="shared" si="51"/>
        <v>#DIV/0!</v>
      </c>
      <c r="AF127" s="11" t="e">
        <f>IF(Params!$B$4="Sandwich",AC$121+2*AD$121,AC$121-2*AD$121)</f>
        <v>#DIV/0!</v>
      </c>
      <c r="AG127" s="12" t="e">
        <f>IF(Params!$B$4="Sandwich",AC$121+3*AD$121,AC$121-3*AD$121)</f>
        <v>#DIV/0!</v>
      </c>
      <c r="AH127" s="88" t="e">
        <f t="shared" si="47"/>
        <v>#DIV/0!</v>
      </c>
      <c r="AI127" s="92" t="e">
        <f>IF(Params!$B$4="Sandwich",IF($AC127&gt;AF127,1,0),IF($AC127&lt;AF127,1,0))*IF($S128="//",1,AI128)</f>
        <v>#DIV/0!</v>
      </c>
      <c r="AJ127" s="92" t="e">
        <f>IF(Params!$B$4="Sandwich",IF($AC127&gt;AG127,1,0),IF($AC127&lt;AG127,1,0))*IF($S128="//",1,AJ128)</f>
        <v>#DIV/0!</v>
      </c>
    </row>
    <row r="128" spans="2:36" x14ac:dyDescent="0.3">
      <c r="B128" s="22">
        <f>'Calculs T1a'!B128</f>
        <v>0</v>
      </c>
      <c r="C128" s="19" t="str">
        <f>'Calculs T1a'!C128</f>
        <v>x</v>
      </c>
      <c r="D128" s="19"/>
      <c r="E128" s="19"/>
      <c r="F128" s="19"/>
      <c r="G128" s="19"/>
      <c r="H128" s="19"/>
      <c r="I128" s="19"/>
      <c r="J128" s="30"/>
      <c r="K128" s="31"/>
      <c r="L128" s="31"/>
      <c r="M128" s="31"/>
      <c r="N128" s="45"/>
      <c r="S128" s="10" t="str">
        <f t="shared" si="52"/>
        <v>//</v>
      </c>
      <c r="T128" s="56" t="e">
        <f t="shared" si="48"/>
        <v>#DIV/0!</v>
      </c>
      <c r="U128" s="11" t="e">
        <f t="shared" si="48"/>
        <v>#DIV/0!</v>
      </c>
      <c r="V128" s="11" t="e">
        <f t="shared" si="49"/>
        <v>#DIV/0!</v>
      </c>
      <c r="W128" s="11" t="e">
        <f>IF(Params!$B$4="Sandwich",T$121+2*U$121,T$121-2*U$121)</f>
        <v>#DIV/0!</v>
      </c>
      <c r="X128" s="12" t="e">
        <f>IF(Params!$B$4="Sandwich",T$121+3*U$121,T$121-3*U$121)</f>
        <v>#DIV/0!</v>
      </c>
      <c r="Y128" s="88" t="e">
        <f t="shared" si="44"/>
        <v>#DIV/0!</v>
      </c>
      <c r="Z128" s="92" t="e">
        <f>IF(Params!$B$4="Sandwich",IF($T128&gt;W128,1,0),IF($T128&lt;W128,1,0))*IF($S129="//",1,Z129)</f>
        <v>#DIV/0!</v>
      </c>
      <c r="AA128" s="92" t="e">
        <f>IF(Params!$B$4="Sandwich",IF($T128&gt;X128,1,0),IF($T128&lt;X128,1,0))*IF($S129="//",1,AA129)</f>
        <v>#DIV/0!</v>
      </c>
      <c r="AB128" s="43" t="str">
        <f t="shared" si="50"/>
        <v>//</v>
      </c>
      <c r="AC128" s="60" t="e">
        <f t="shared" si="45"/>
        <v>#DIV/0!</v>
      </c>
      <c r="AD128" s="13" t="e">
        <f t="shared" si="46"/>
        <v>#DIV/0!</v>
      </c>
      <c r="AE128" s="11" t="e">
        <f t="shared" si="51"/>
        <v>#DIV/0!</v>
      </c>
      <c r="AF128" s="11" t="e">
        <f>IF(Params!$B$4="Sandwich",AC$121+2*AD$121,AC$121-2*AD$121)</f>
        <v>#DIV/0!</v>
      </c>
      <c r="AG128" s="12" t="e">
        <f>IF(Params!$B$4="Sandwich",AC$121+3*AD$121,AC$121-3*AD$121)</f>
        <v>#DIV/0!</v>
      </c>
      <c r="AH128" s="88" t="e">
        <f t="shared" si="47"/>
        <v>#DIV/0!</v>
      </c>
      <c r="AI128" s="92" t="e">
        <f>IF(Params!$B$4="Sandwich",IF($AC128&gt;AF128,1,0),IF($AC128&lt;AF128,1,0))*IF($S129="//",1,AI129)</f>
        <v>#DIV/0!</v>
      </c>
      <c r="AJ128" s="92" t="e">
        <f>IF(Params!$B$4="Sandwich",IF($AC128&gt;AG128,1,0),IF($AC128&lt;AG128,1,0))*IF($S129="//",1,AJ129)</f>
        <v>#DIV/0!</v>
      </c>
    </row>
    <row r="129" spans="2:36" x14ac:dyDescent="0.3">
      <c r="B129" s="22">
        <f>'Calculs T1a'!B129</f>
        <v>0</v>
      </c>
      <c r="C129" s="19" t="str">
        <f>'Calculs T1a'!C129</f>
        <v>x</v>
      </c>
      <c r="D129" s="19"/>
      <c r="E129" s="19"/>
      <c r="F129" s="19"/>
      <c r="G129" s="19"/>
      <c r="H129" s="19"/>
      <c r="I129" s="19"/>
      <c r="J129" s="30"/>
      <c r="K129" s="31"/>
      <c r="L129" s="31"/>
      <c r="M129" s="31"/>
      <c r="N129" s="45"/>
      <c r="S129" s="10" t="str">
        <f t="shared" si="52"/>
        <v>//</v>
      </c>
      <c r="T129" s="56" t="e">
        <f t="shared" si="48"/>
        <v>#DIV/0!</v>
      </c>
      <c r="U129" s="11" t="e">
        <f t="shared" si="48"/>
        <v>#DIV/0!</v>
      </c>
      <c r="V129" s="11" t="e">
        <f t="shared" si="49"/>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50"/>
        <v>//</v>
      </c>
      <c r="AC129" s="60" t="e">
        <f t="shared" si="45"/>
        <v>#DIV/0!</v>
      </c>
      <c r="AD129" s="13" t="e">
        <f t="shared" si="46"/>
        <v>#DIV/0!</v>
      </c>
      <c r="AE129" s="11" t="e">
        <f t="shared" si="51"/>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2:36" ht="16.2" thickBot="1" x14ac:dyDescent="0.35">
      <c r="B130" s="22">
        <f>'Calculs T1a'!B130</f>
        <v>0</v>
      </c>
      <c r="C130" s="19" t="str">
        <f>'Calculs T1a'!C130</f>
        <v>x</v>
      </c>
      <c r="D130" s="19"/>
      <c r="E130" s="19"/>
      <c r="F130" s="19"/>
      <c r="G130" s="19"/>
      <c r="H130" s="19"/>
      <c r="I130" s="19"/>
      <c r="J130" s="30"/>
      <c r="K130" s="31"/>
      <c r="L130" s="31"/>
      <c r="M130" s="31"/>
      <c r="N130" s="45"/>
      <c r="S130" s="23" t="str">
        <f t="shared" si="52"/>
        <v>//</v>
      </c>
      <c r="T130" s="57" t="e">
        <f t="shared" si="48"/>
        <v>#DIV/0!</v>
      </c>
      <c r="U130" s="17" t="e">
        <f t="shared" si="48"/>
        <v>#DIV/0!</v>
      </c>
      <c r="V130" s="11" t="e">
        <f t="shared" si="49"/>
        <v>#DIV/0!</v>
      </c>
      <c r="W130" s="11" t="e">
        <f>IF(Params!$B$4="Sandwich",T$121+2*U$121,T$121-2*U$121)</f>
        <v>#DIV/0!</v>
      </c>
      <c r="X130" s="12" t="e">
        <f>IF(Params!$B$4="Sandwich",T$121+3*U$121,T$121-3*U$121)</f>
        <v>#DIV/0!</v>
      </c>
      <c r="Z130" s="92" t="e">
        <f>IF(Params!$B$4="Sandwich",IF($T130&gt;W130,1,0),IF($T130&lt;W130,1,0))</f>
        <v>#DIV/0!</v>
      </c>
      <c r="AA130" s="92" t="e">
        <f>IF(Params!$B$4="Sandwich",IF($T130&gt;X130,1,0),IF($T130&lt;X130,1,0))</f>
        <v>#DIV/0!</v>
      </c>
      <c r="AB130" s="44" t="str">
        <f t="shared" si="50"/>
        <v>//</v>
      </c>
      <c r="AC130" s="61" t="e">
        <f t="shared" si="45"/>
        <v>#DIV/0!</v>
      </c>
      <c r="AD130" s="14" t="e">
        <f t="shared" si="46"/>
        <v>#DIV/0!</v>
      </c>
      <c r="AE130" s="11" t="e">
        <f t="shared" si="51"/>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2:36" x14ac:dyDescent="0.3">
      <c r="B131" s="22">
        <f>'Calculs T1a'!B131</f>
        <v>0</v>
      </c>
      <c r="C131" s="19" t="str">
        <f>'Calculs T1a'!C131</f>
        <v>x</v>
      </c>
      <c r="D131" s="19"/>
      <c r="E131" s="19"/>
      <c r="F131" s="19"/>
      <c r="G131" s="19"/>
      <c r="H131" s="19"/>
      <c r="I131" s="19"/>
      <c r="J131" s="30"/>
      <c r="K131" s="31"/>
      <c r="L131" s="31"/>
      <c r="M131" s="31"/>
      <c r="N131" s="45"/>
    </row>
    <row r="132" spans="2:36" x14ac:dyDescent="0.3">
      <c r="B132" s="22">
        <f>'Calculs T1a'!B132</f>
        <v>0</v>
      </c>
      <c r="C132" s="19" t="str">
        <f>'Calculs T1a'!C132</f>
        <v>x</v>
      </c>
      <c r="D132" s="19"/>
      <c r="E132" s="19"/>
      <c r="F132" s="19"/>
      <c r="G132" s="19"/>
      <c r="H132" s="19"/>
      <c r="I132" s="19"/>
      <c r="J132" s="30"/>
      <c r="K132" s="31"/>
      <c r="L132" s="31"/>
      <c r="M132" s="31"/>
      <c r="N132" s="45"/>
      <c r="Y132" s="185" t="s">
        <v>706</v>
      </c>
      <c r="Z132" s="151" t="e">
        <f>T121 + 1.645*U121</f>
        <v>#DIV/0!</v>
      </c>
      <c r="AA132" s="163"/>
      <c r="AH132" s="185" t="s">
        <v>706</v>
      </c>
      <c r="AI132" s="151" t="e">
        <f>AC121 + 1.645*AD121</f>
        <v>#DIV/0!</v>
      </c>
      <c r="AJ132" s="163"/>
    </row>
    <row r="133" spans="2:36" x14ac:dyDescent="0.3">
      <c r="B133" s="22">
        <f>'Calculs T1a'!B133</f>
        <v>0</v>
      </c>
      <c r="C133" s="19" t="str">
        <f>'Calculs T1a'!C133</f>
        <v>x</v>
      </c>
      <c r="D133" s="19"/>
      <c r="E133" s="19"/>
      <c r="F133" s="19"/>
      <c r="G133" s="19"/>
      <c r="H133" s="19"/>
      <c r="I133" s="19"/>
      <c r="J133" s="30"/>
      <c r="K133" s="31"/>
      <c r="L133" s="31"/>
      <c r="M133" s="31"/>
      <c r="N133" s="45"/>
      <c r="Y133" s="186" t="s">
        <v>707</v>
      </c>
      <c r="Z133" s="151" t="e">
        <f>Z132*5</f>
        <v>#DIV/0!</v>
      </c>
      <c r="AA133" s="163"/>
      <c r="AH133" s="186" t="s">
        <v>707</v>
      </c>
      <c r="AI133" s="151" t="e">
        <f>AI132*5</f>
        <v>#DIV/0!</v>
      </c>
      <c r="AJ133" s="163"/>
    </row>
    <row r="134" spans="2:36" x14ac:dyDescent="0.3">
      <c r="B134" s="22">
        <f>'Calculs T1a'!B134</f>
        <v>0</v>
      </c>
      <c r="C134" s="19" t="str">
        <f>'Calculs T1a'!C134</f>
        <v>x</v>
      </c>
      <c r="D134" s="19"/>
      <c r="E134" s="19"/>
      <c r="F134" s="19"/>
      <c r="G134" s="19"/>
      <c r="H134" s="19"/>
      <c r="I134" s="19"/>
      <c r="J134" s="30"/>
      <c r="K134" s="31"/>
      <c r="L134" s="31"/>
      <c r="M134" s="31"/>
      <c r="N134" s="45"/>
      <c r="Y134" s="192" t="s">
        <v>710</v>
      </c>
      <c r="Z134" s="3">
        <f>Summary!S51</f>
        <v>0</v>
      </c>
      <c r="AA134" s="163"/>
      <c r="AH134" s="192" t="s">
        <v>710</v>
      </c>
      <c r="AI134" s="3">
        <f>Summary!S52</f>
        <v>0</v>
      </c>
      <c r="AJ134" s="163"/>
    </row>
    <row r="135" spans="2:36" x14ac:dyDescent="0.3">
      <c r="B135" s="22">
        <f>'Calculs T1a'!B135</f>
        <v>0</v>
      </c>
      <c r="C135" s="19" t="str">
        <f>'Calculs T1a'!C135</f>
        <v>x</v>
      </c>
      <c r="D135" s="19"/>
      <c r="E135" s="19"/>
      <c r="F135" s="19"/>
      <c r="G135" s="19"/>
      <c r="H135" s="19"/>
      <c r="I135" s="19"/>
      <c r="J135" s="30"/>
      <c r="K135" s="31"/>
      <c r="L135" s="31"/>
      <c r="M135" s="31"/>
      <c r="N135" s="45"/>
      <c r="Y135" s="188"/>
      <c r="Z135" s="189" t="s">
        <v>708</v>
      </c>
      <c r="AA135" s="185" t="s">
        <v>709</v>
      </c>
      <c r="AH135" s="188"/>
      <c r="AI135" s="189" t="s">
        <v>708</v>
      </c>
      <c r="AJ135" s="185" t="s">
        <v>709</v>
      </c>
    </row>
    <row r="136" spans="2:36" x14ac:dyDescent="0.3">
      <c r="B136" s="22">
        <f>'Calculs T1a'!B136</f>
        <v>0</v>
      </c>
      <c r="C136" s="19" t="str">
        <f>'Calculs T1a'!C136</f>
        <v>x</v>
      </c>
      <c r="D136" s="19"/>
      <c r="E136" s="19"/>
      <c r="F136" s="19"/>
      <c r="G136" s="19"/>
      <c r="H136" s="19"/>
      <c r="I136" s="19"/>
      <c r="J136" s="30"/>
      <c r="K136" s="31"/>
      <c r="L136" s="31"/>
      <c r="M136" s="31"/>
      <c r="N136" s="45"/>
      <c r="Y136" s="187">
        <f xml:space="preserve"> S121</f>
        <v>0</v>
      </c>
      <c r="Z136" s="151" t="e">
        <f>Z132 + 1.645 * U121</f>
        <v>#DIV/0!</v>
      </c>
      <c r="AA136" s="3" t="e">
        <f>T121 &gt;Z136</f>
        <v>#DIV/0!</v>
      </c>
      <c r="AH136" s="187">
        <f xml:space="preserve"> AB121</f>
        <v>0</v>
      </c>
      <c r="AI136" s="151" t="e">
        <f>AI132 + 1.645 * AD121</f>
        <v>#DIV/0!</v>
      </c>
      <c r="AJ136" s="3" t="e">
        <f>AC121 &gt;AI136</f>
        <v>#DIV/0!</v>
      </c>
    </row>
    <row r="137" spans="2:36" x14ac:dyDescent="0.3">
      <c r="B137" s="22">
        <f>'Calculs T1a'!B137</f>
        <v>0</v>
      </c>
      <c r="C137" s="19" t="str">
        <f>'Calculs T1a'!C137</f>
        <v>x</v>
      </c>
      <c r="D137" s="19"/>
      <c r="E137" s="19"/>
      <c r="F137" s="19"/>
      <c r="G137" s="19"/>
      <c r="H137" s="19"/>
      <c r="I137" s="19"/>
      <c r="J137" s="30"/>
      <c r="K137" s="31"/>
      <c r="L137" s="31"/>
      <c r="M137" s="31"/>
      <c r="N137" s="45"/>
      <c r="Y137" s="185" t="str">
        <f t="shared" ref="Y137:Y145" si="53" xml:space="preserve"> S122</f>
        <v>//</v>
      </c>
      <c r="Z137" s="151" t="e">
        <f>Z132 + 1.645 * U122</f>
        <v>#DIV/0!</v>
      </c>
      <c r="AA137" s="3" t="e">
        <f t="shared" ref="AA137:AA145" si="54">T122 &gt;Z137</f>
        <v>#DIV/0!</v>
      </c>
      <c r="AH137" s="185" t="str">
        <f t="shared" ref="AH137:AH145" si="55" xml:space="preserve"> AB122</f>
        <v>//</v>
      </c>
      <c r="AI137" s="151" t="e">
        <f>AI132 + 1.645 * AD122</f>
        <v>#DIV/0!</v>
      </c>
      <c r="AJ137" s="3" t="e">
        <f t="shared" ref="AJ137:AJ145" si="56">AC122 &gt;AI137</f>
        <v>#DIV/0!</v>
      </c>
    </row>
    <row r="138" spans="2:36" x14ac:dyDescent="0.3">
      <c r="B138" s="22">
        <f>'Calculs T1a'!B138</f>
        <v>0</v>
      </c>
      <c r="C138" s="19" t="str">
        <f>'Calculs T1a'!C138</f>
        <v>x</v>
      </c>
      <c r="D138" s="19"/>
      <c r="E138" s="19"/>
      <c r="F138" s="19"/>
      <c r="G138" s="19"/>
      <c r="H138" s="19"/>
      <c r="I138" s="19"/>
      <c r="J138" s="30"/>
      <c r="K138" s="31"/>
      <c r="L138" s="31"/>
      <c r="M138" s="31"/>
      <c r="N138" s="45"/>
      <c r="Y138" s="185" t="str">
        <f t="shared" si="53"/>
        <v>//</v>
      </c>
      <c r="Z138" s="151" t="e">
        <f>Z132 + 1.645 * U123</f>
        <v>#DIV/0!</v>
      </c>
      <c r="AA138" s="3" t="e">
        <f t="shared" si="54"/>
        <v>#DIV/0!</v>
      </c>
      <c r="AH138" s="185" t="str">
        <f t="shared" si="55"/>
        <v>//</v>
      </c>
      <c r="AI138" s="151" t="e">
        <f>AI132 + 1.645 * AD123</f>
        <v>#DIV/0!</v>
      </c>
      <c r="AJ138" s="3" t="e">
        <f t="shared" si="56"/>
        <v>#DIV/0!</v>
      </c>
    </row>
    <row r="139" spans="2:36" x14ac:dyDescent="0.3">
      <c r="B139" s="22">
        <f>'Calculs T1a'!B139</f>
        <v>0</v>
      </c>
      <c r="C139" s="19" t="str">
        <f>'Calculs T1a'!C139</f>
        <v>x</v>
      </c>
      <c r="D139" s="19"/>
      <c r="E139" s="19"/>
      <c r="F139" s="19"/>
      <c r="G139" s="19"/>
      <c r="H139" s="19"/>
      <c r="I139" s="19"/>
      <c r="J139" s="30"/>
      <c r="K139" s="31"/>
      <c r="L139" s="31"/>
      <c r="M139" s="31"/>
      <c r="N139" s="45"/>
      <c r="Y139" s="185" t="str">
        <f t="shared" si="53"/>
        <v>//</v>
      </c>
      <c r="Z139" s="151" t="e">
        <f>Z132 + 1.645 * U124</f>
        <v>#DIV/0!</v>
      </c>
      <c r="AA139" s="3" t="e">
        <f t="shared" si="54"/>
        <v>#DIV/0!</v>
      </c>
      <c r="AH139" s="185" t="str">
        <f t="shared" si="55"/>
        <v>//</v>
      </c>
      <c r="AI139" s="151" t="e">
        <f>AI132 + 1.645 * AD124</f>
        <v>#DIV/0!</v>
      </c>
      <c r="AJ139" s="3" t="e">
        <f t="shared" si="56"/>
        <v>#DIV/0!</v>
      </c>
    </row>
    <row r="140" spans="2:36" x14ac:dyDescent="0.3">
      <c r="B140" s="22">
        <f>'Calculs T1a'!B140</f>
        <v>0</v>
      </c>
      <c r="C140" s="19" t="str">
        <f>'Calculs T1a'!C140</f>
        <v>x</v>
      </c>
      <c r="D140" s="19"/>
      <c r="E140" s="19"/>
      <c r="F140" s="19"/>
      <c r="G140" s="19"/>
      <c r="H140" s="19"/>
      <c r="I140" s="19"/>
      <c r="J140" s="30"/>
      <c r="K140" s="31"/>
      <c r="L140" s="31"/>
      <c r="M140" s="31"/>
      <c r="N140" s="45"/>
      <c r="Y140" s="185" t="str">
        <f t="shared" si="53"/>
        <v>//</v>
      </c>
      <c r="Z140" s="151" t="e">
        <f>Z132 + 1.645 * U125</f>
        <v>#DIV/0!</v>
      </c>
      <c r="AA140" s="3" t="e">
        <f t="shared" si="54"/>
        <v>#DIV/0!</v>
      </c>
      <c r="AH140" s="185" t="str">
        <f t="shared" si="55"/>
        <v>//</v>
      </c>
      <c r="AI140" s="151" t="e">
        <f>AI132 + 1.645 * AD125</f>
        <v>#DIV/0!</v>
      </c>
      <c r="AJ140" s="3" t="e">
        <f t="shared" si="56"/>
        <v>#DIV/0!</v>
      </c>
    </row>
    <row r="141" spans="2:36" x14ac:dyDescent="0.3">
      <c r="B141" s="22">
        <f>'Calculs T1a'!B141</f>
        <v>0</v>
      </c>
      <c r="C141" s="19" t="str">
        <f>'Calculs T1a'!C141</f>
        <v>x</v>
      </c>
      <c r="D141" s="19"/>
      <c r="E141" s="19"/>
      <c r="F141" s="19"/>
      <c r="G141" s="19"/>
      <c r="H141" s="19"/>
      <c r="I141" s="19"/>
      <c r="J141" s="30"/>
      <c r="K141" s="31"/>
      <c r="L141" s="31"/>
      <c r="M141" s="31"/>
      <c r="N141" s="45"/>
      <c r="Y141" s="185" t="str">
        <f t="shared" si="53"/>
        <v>//</v>
      </c>
      <c r="Z141" s="151" t="e">
        <f>Z132 + 1.645 * U126</f>
        <v>#DIV/0!</v>
      </c>
      <c r="AA141" s="3" t="e">
        <f>T126 &gt;Z141</f>
        <v>#DIV/0!</v>
      </c>
      <c r="AH141" s="185" t="str">
        <f t="shared" si="55"/>
        <v>//</v>
      </c>
      <c r="AI141" s="151" t="e">
        <f>AI132 + 1.645 * AD126</f>
        <v>#DIV/0!</v>
      </c>
      <c r="AJ141" s="3" t="e">
        <f>AC126 &gt;AI141</f>
        <v>#DIV/0!</v>
      </c>
    </row>
    <row r="142" spans="2:36" x14ac:dyDescent="0.3">
      <c r="B142" s="22">
        <f>'Calculs T1a'!B142</f>
        <v>0</v>
      </c>
      <c r="C142" s="19" t="str">
        <f>'Calculs T1a'!C142</f>
        <v>x</v>
      </c>
      <c r="D142" s="19"/>
      <c r="E142" s="19"/>
      <c r="F142" s="19"/>
      <c r="G142" s="19"/>
      <c r="H142" s="19"/>
      <c r="I142" s="19"/>
      <c r="J142" s="30"/>
      <c r="K142" s="31"/>
      <c r="L142" s="31"/>
      <c r="M142" s="31"/>
      <c r="N142" s="45"/>
      <c r="Y142" s="185" t="str">
        <f t="shared" si="53"/>
        <v>//</v>
      </c>
      <c r="Z142" s="151" t="e">
        <f>Z132 + 1.645 * U127</f>
        <v>#DIV/0!</v>
      </c>
      <c r="AA142" s="3" t="e">
        <f t="shared" si="54"/>
        <v>#DIV/0!</v>
      </c>
      <c r="AH142" s="185" t="str">
        <f t="shared" si="55"/>
        <v>//</v>
      </c>
      <c r="AI142" s="151" t="e">
        <f>AI132 + 1.645 * AD127</f>
        <v>#DIV/0!</v>
      </c>
      <c r="AJ142" s="3" t="e">
        <f t="shared" si="56"/>
        <v>#DIV/0!</v>
      </c>
    </row>
    <row r="143" spans="2:36" x14ac:dyDescent="0.3">
      <c r="B143" s="22">
        <f>'Calculs T1a'!B143</f>
        <v>0</v>
      </c>
      <c r="C143" s="19" t="str">
        <f>'Calculs T1a'!C143</f>
        <v>x</v>
      </c>
      <c r="D143" s="19"/>
      <c r="E143" s="19"/>
      <c r="F143" s="19"/>
      <c r="G143" s="19"/>
      <c r="H143" s="19"/>
      <c r="I143" s="19"/>
      <c r="J143" s="30"/>
      <c r="K143" s="31"/>
      <c r="L143" s="31"/>
      <c r="M143" s="31"/>
      <c r="N143" s="45"/>
      <c r="Y143" s="185" t="str">
        <f t="shared" si="53"/>
        <v>//</v>
      </c>
      <c r="Z143" s="151" t="e">
        <f>Z132 + 1.645 * U128</f>
        <v>#DIV/0!</v>
      </c>
      <c r="AA143" s="3" t="e">
        <f t="shared" si="54"/>
        <v>#DIV/0!</v>
      </c>
      <c r="AH143" s="185" t="str">
        <f t="shared" si="55"/>
        <v>//</v>
      </c>
      <c r="AI143" s="151" t="e">
        <f>AI132 + 1.645 * AD128</f>
        <v>#DIV/0!</v>
      </c>
      <c r="AJ143" s="3" t="e">
        <f t="shared" si="56"/>
        <v>#DIV/0!</v>
      </c>
    </row>
    <row r="144" spans="2:36" x14ac:dyDescent="0.3">
      <c r="B144" s="22">
        <f>'Calculs T1a'!B144</f>
        <v>0</v>
      </c>
      <c r="C144" s="19" t="str">
        <f>'Calculs T1a'!C144</f>
        <v>x</v>
      </c>
      <c r="D144" s="19"/>
      <c r="E144" s="19"/>
      <c r="F144" s="19"/>
      <c r="G144" s="19"/>
      <c r="H144" s="19"/>
      <c r="I144" s="19"/>
      <c r="J144" s="30"/>
      <c r="K144" s="31"/>
      <c r="L144" s="31"/>
      <c r="M144" s="31"/>
      <c r="N144" s="45"/>
      <c r="Y144" s="185" t="str">
        <f t="shared" si="53"/>
        <v>//</v>
      </c>
      <c r="Z144" s="151" t="e">
        <f>Z132 + 1.645 * U129</f>
        <v>#DIV/0!</v>
      </c>
      <c r="AA144" s="3" t="e">
        <f t="shared" si="54"/>
        <v>#DIV/0!</v>
      </c>
      <c r="AH144" s="185" t="str">
        <f t="shared" si="55"/>
        <v>//</v>
      </c>
      <c r="AI144" s="151" t="e">
        <f>AI132 + 1.645 * AD129</f>
        <v>#DIV/0!</v>
      </c>
      <c r="AJ144" s="3" t="e">
        <f t="shared" si="56"/>
        <v>#DIV/0!</v>
      </c>
    </row>
    <row r="145" spans="2:36" x14ac:dyDescent="0.3">
      <c r="B145" s="22">
        <f>'Calculs T1a'!B145</f>
        <v>0</v>
      </c>
      <c r="C145" s="19" t="str">
        <f>'Calculs T1a'!C145</f>
        <v>x</v>
      </c>
      <c r="D145" s="19"/>
      <c r="E145" s="19"/>
      <c r="F145" s="19"/>
      <c r="G145" s="19"/>
      <c r="H145" s="19"/>
      <c r="I145" s="19"/>
      <c r="J145" s="30"/>
      <c r="K145" s="31"/>
      <c r="L145" s="31"/>
      <c r="M145" s="31"/>
      <c r="N145" s="45"/>
      <c r="Y145" s="185" t="str">
        <f t="shared" si="53"/>
        <v>//</v>
      </c>
      <c r="Z145" s="151" t="e">
        <f>Z132 + 1.645 * U130</f>
        <v>#DIV/0!</v>
      </c>
      <c r="AA145" s="3" t="e">
        <f t="shared" si="54"/>
        <v>#DIV/0!</v>
      </c>
      <c r="AH145" s="185" t="str">
        <f t="shared" si="55"/>
        <v>//</v>
      </c>
      <c r="AI145" s="151" t="e">
        <f>AI132 + 1.645 * AD130</f>
        <v>#DIV/0!</v>
      </c>
      <c r="AJ145" s="3" t="e">
        <f t="shared" si="56"/>
        <v>#DIV/0!</v>
      </c>
    </row>
    <row r="146" spans="2:36" x14ac:dyDescent="0.3">
      <c r="B146" s="22">
        <f>'Calculs T1a'!B146</f>
        <v>0</v>
      </c>
      <c r="C146" s="19" t="str">
        <f>'Calculs T1a'!C146</f>
        <v>x</v>
      </c>
      <c r="D146" s="19"/>
      <c r="E146" s="19"/>
      <c r="F146" s="19"/>
      <c r="G146" s="19"/>
      <c r="H146" s="19"/>
      <c r="I146" s="19"/>
      <c r="J146" s="30"/>
      <c r="K146" s="31"/>
      <c r="L146" s="31"/>
      <c r="M146" s="31"/>
      <c r="N146" s="45"/>
    </row>
    <row r="147" spans="2:36" x14ac:dyDescent="0.3">
      <c r="B147" s="22">
        <f>'Calculs T1a'!B147</f>
        <v>0</v>
      </c>
      <c r="C147" s="19" t="str">
        <f>'Calculs T1a'!C147</f>
        <v>x</v>
      </c>
      <c r="D147" s="19"/>
      <c r="E147" s="19"/>
      <c r="F147" s="19"/>
      <c r="G147" s="19"/>
      <c r="H147" s="19"/>
      <c r="I147" s="19"/>
      <c r="J147" s="30"/>
      <c r="K147" s="31"/>
      <c r="L147" s="31"/>
      <c r="M147" s="31"/>
      <c r="N147" s="45"/>
    </row>
    <row r="148" spans="2:36" x14ac:dyDescent="0.3">
      <c r="B148" s="22">
        <f>'Calculs T1a'!B148</f>
        <v>0</v>
      </c>
      <c r="C148" s="19" t="str">
        <f>'Calculs T1a'!C148</f>
        <v>x</v>
      </c>
      <c r="D148" s="19"/>
      <c r="E148" s="19"/>
      <c r="F148" s="19"/>
      <c r="G148" s="19"/>
      <c r="H148" s="19"/>
      <c r="I148" s="19"/>
      <c r="J148" s="30"/>
      <c r="K148" s="31"/>
      <c r="L148" s="31"/>
      <c r="M148" s="31"/>
      <c r="N148" s="45"/>
    </row>
    <row r="149" spans="2:36" x14ac:dyDescent="0.3">
      <c r="B149" s="22">
        <f>'Calculs T1a'!B149</f>
        <v>0</v>
      </c>
      <c r="C149" s="19" t="str">
        <f>'Calculs T1a'!C149</f>
        <v>x</v>
      </c>
      <c r="D149" s="19"/>
      <c r="E149" s="19"/>
      <c r="F149" s="19"/>
      <c r="G149" s="19"/>
      <c r="H149" s="19"/>
      <c r="I149" s="19"/>
      <c r="J149" s="30"/>
      <c r="K149" s="31"/>
      <c r="L149" s="31"/>
      <c r="M149" s="31"/>
      <c r="N149" s="45"/>
    </row>
    <row r="150" spans="2:36" x14ac:dyDescent="0.3">
      <c r="B150" s="22">
        <f>'Calculs T1a'!B150</f>
        <v>0</v>
      </c>
      <c r="C150" s="19" t="str">
        <f>'Calculs T1a'!C150</f>
        <v>x</v>
      </c>
      <c r="D150" s="19"/>
      <c r="E150" s="19"/>
      <c r="F150" s="19"/>
      <c r="G150" s="19"/>
      <c r="H150" s="19"/>
      <c r="I150" s="19"/>
      <c r="J150" s="30"/>
      <c r="K150" s="31"/>
      <c r="L150" s="31"/>
      <c r="M150" s="31"/>
      <c r="N150" s="45"/>
    </row>
    <row r="151" spans="2:36" x14ac:dyDescent="0.3">
      <c r="B151" s="22">
        <f>'Calculs T1a'!B151</f>
        <v>0</v>
      </c>
      <c r="C151" s="19" t="str">
        <f>'Calculs T1a'!C151</f>
        <v>x</v>
      </c>
      <c r="D151" s="19"/>
      <c r="E151" s="19"/>
      <c r="F151" s="19"/>
      <c r="G151" s="19"/>
      <c r="H151" s="19"/>
      <c r="I151" s="19"/>
      <c r="J151" s="30"/>
      <c r="K151" s="31"/>
      <c r="L151" s="31"/>
      <c r="M151" s="31"/>
      <c r="N151" s="45"/>
    </row>
    <row r="152" spans="2:36" x14ac:dyDescent="0.3">
      <c r="B152" s="22">
        <f>'Calculs T1a'!B152</f>
        <v>0</v>
      </c>
      <c r="C152" s="19" t="str">
        <f>'Calculs T1a'!C152</f>
        <v>x</v>
      </c>
      <c r="D152" s="19"/>
      <c r="E152" s="19"/>
      <c r="F152" s="19"/>
      <c r="G152" s="19"/>
      <c r="H152" s="19"/>
      <c r="I152" s="19"/>
      <c r="J152" s="30"/>
      <c r="K152" s="31"/>
      <c r="L152" s="31"/>
      <c r="M152" s="31"/>
      <c r="N152" s="45"/>
    </row>
    <row r="153" spans="2:36" x14ac:dyDescent="0.3">
      <c r="B153" s="22">
        <f>'Calculs T1a'!B153</f>
        <v>0</v>
      </c>
      <c r="C153" s="19" t="str">
        <f>'Calculs T1a'!C153</f>
        <v>x</v>
      </c>
      <c r="D153" s="19"/>
      <c r="E153" s="19"/>
      <c r="F153" s="19"/>
      <c r="G153" s="19"/>
      <c r="H153" s="19"/>
      <c r="I153" s="19"/>
      <c r="J153" s="30"/>
      <c r="K153" s="31"/>
      <c r="L153" s="31"/>
      <c r="M153" s="31"/>
      <c r="N153" s="45"/>
    </row>
    <row r="154" spans="2:36" x14ac:dyDescent="0.3">
      <c r="B154" s="22">
        <f>'Calculs T1a'!B154</f>
        <v>0</v>
      </c>
      <c r="C154" s="19" t="str">
        <f>'Calculs T1a'!C154</f>
        <v>x</v>
      </c>
      <c r="D154" s="19"/>
      <c r="E154" s="19"/>
      <c r="F154" s="19"/>
      <c r="G154" s="19"/>
      <c r="H154" s="19"/>
      <c r="I154" s="19"/>
      <c r="J154" s="30"/>
      <c r="K154" s="31"/>
      <c r="L154" s="31"/>
      <c r="M154" s="31"/>
      <c r="N154" s="45"/>
    </row>
    <row r="155" spans="2:36" x14ac:dyDescent="0.3">
      <c r="B155" s="22">
        <f>'Calculs T1a'!B155</f>
        <v>0</v>
      </c>
      <c r="C155" s="19" t="str">
        <f>'Calculs T1a'!C155</f>
        <v>x</v>
      </c>
      <c r="D155" s="19"/>
      <c r="E155" s="19"/>
      <c r="F155" s="19"/>
      <c r="G155" s="19"/>
      <c r="H155" s="19"/>
      <c r="I155" s="19"/>
      <c r="J155" s="30"/>
      <c r="K155" s="31"/>
      <c r="L155" s="31"/>
      <c r="M155" s="31"/>
      <c r="N155" s="45"/>
      <c r="V155" s="7"/>
    </row>
    <row r="156" spans="2:36" x14ac:dyDescent="0.3">
      <c r="B156" s="22">
        <f>'Calculs T1a'!B156</f>
        <v>0</v>
      </c>
      <c r="C156" s="19" t="str">
        <f>'Calculs T1a'!C156</f>
        <v>x</v>
      </c>
      <c r="D156" s="19"/>
      <c r="E156" s="19"/>
      <c r="F156" s="19"/>
      <c r="G156" s="19"/>
      <c r="H156" s="19"/>
      <c r="I156" s="19"/>
      <c r="J156" s="30"/>
      <c r="K156" s="31"/>
      <c r="L156" s="31"/>
      <c r="M156" s="31"/>
      <c r="N156" s="45"/>
      <c r="V156" s="7"/>
    </row>
    <row r="157" spans="2:36" x14ac:dyDescent="0.3">
      <c r="B157" s="22">
        <f>'Calculs T1a'!B157</f>
        <v>0</v>
      </c>
      <c r="C157" s="19" t="str">
        <f>'Calculs T1a'!C157</f>
        <v>x</v>
      </c>
      <c r="D157" s="19"/>
      <c r="E157" s="19"/>
      <c r="F157" s="19"/>
      <c r="G157" s="19"/>
      <c r="H157" s="19"/>
      <c r="I157" s="19"/>
      <c r="J157" s="30"/>
      <c r="K157" s="31"/>
      <c r="L157" s="31"/>
      <c r="M157" s="31"/>
      <c r="N157" s="45"/>
      <c r="V157" s="7"/>
    </row>
    <row r="158" spans="2:36" ht="16.2" thickBot="1" x14ac:dyDescent="0.35">
      <c r="B158" s="22">
        <f>'Calculs T1a'!B158</f>
        <v>0</v>
      </c>
      <c r="C158" s="19" t="str">
        <f>'Calculs T1a'!C158</f>
        <v>x</v>
      </c>
      <c r="D158" s="19"/>
      <c r="E158" s="19"/>
      <c r="F158" s="19"/>
      <c r="G158" s="19"/>
      <c r="H158" s="19"/>
      <c r="I158" s="19"/>
      <c r="J158" s="30"/>
      <c r="K158" s="31"/>
      <c r="L158" s="31"/>
      <c r="M158" s="31"/>
      <c r="N158" s="45"/>
      <c r="S158" s="9" t="s">
        <v>2</v>
      </c>
      <c r="U158" s="9" t="s">
        <v>47</v>
      </c>
      <c r="V158">
        <v>0</v>
      </c>
      <c r="X158" s="172" t="s">
        <v>687</v>
      </c>
      <c r="AB158" s="9" t="s">
        <v>2</v>
      </c>
      <c r="AD158" s="9" t="s">
        <v>47</v>
      </c>
      <c r="AE158">
        <v>0</v>
      </c>
      <c r="AG158" s="172" t="s">
        <v>686</v>
      </c>
    </row>
    <row r="159" spans="2:36" ht="43.8" thickBot="1" x14ac:dyDescent="0.35">
      <c r="B159" s="22">
        <f>'Calculs T1a'!B159</f>
        <v>0</v>
      </c>
      <c r="C159" s="19" t="str">
        <f>'Calculs T1a'!C159</f>
        <v>x</v>
      </c>
      <c r="D159" s="19"/>
      <c r="E159" s="19"/>
      <c r="F159" s="19"/>
      <c r="G159" s="19"/>
      <c r="H159" s="19"/>
      <c r="I159" s="19"/>
      <c r="J159" s="30"/>
      <c r="K159" s="31"/>
      <c r="L159" s="31"/>
      <c r="M159" s="31"/>
      <c r="N159" s="45"/>
      <c r="S159" s="26" t="s">
        <v>1</v>
      </c>
      <c r="T159" s="27" t="s">
        <v>80</v>
      </c>
      <c r="U159" s="28" t="s">
        <v>3</v>
      </c>
      <c r="V159" s="28" t="s">
        <v>83</v>
      </c>
      <c r="W159" s="28" t="str">
        <f>IF(Params!$B$4="Sandwich","Mean0 + 2xSigma","Mean0 - 2xSigma")</f>
        <v>Mean0 - 2xSigma</v>
      </c>
      <c r="X159" s="29" t="str">
        <f>IF(Params!$B$4="Sandwich","Mean0 + 3xSigma","Mean0 - 3xSigma")</f>
        <v>Mean0 - 3xSigma</v>
      </c>
      <c r="Y159" s="89" t="s">
        <v>72</v>
      </c>
      <c r="Z159" s="91" t="s">
        <v>77</v>
      </c>
      <c r="AA159" s="91" t="s">
        <v>78</v>
      </c>
      <c r="AB159" s="26" t="s">
        <v>1</v>
      </c>
      <c r="AC159" s="27" t="s">
        <v>80</v>
      </c>
      <c r="AD159" s="28" t="s">
        <v>3</v>
      </c>
      <c r="AE159" s="28" t="s">
        <v>83</v>
      </c>
      <c r="AF159" s="28" t="str">
        <f>IF(Params!$B$4="Sandwich","Mean0 + 2xSigma","Mean0 - 2xSigma")</f>
        <v>Mean0 - 2xSigma</v>
      </c>
      <c r="AG159" s="29" t="str">
        <f>IF(Params!$B$4="Sandwich","Mean0 + 3xSigma","Mean0 - 3xSigma")</f>
        <v>Mean0 - 3xSigma</v>
      </c>
      <c r="AH159" s="89" t="s">
        <v>76</v>
      </c>
      <c r="AI159" s="91" t="s">
        <v>77</v>
      </c>
      <c r="AJ159" s="91" t="s">
        <v>78</v>
      </c>
    </row>
    <row r="160" spans="2:36" ht="16.2" thickTop="1" x14ac:dyDescent="0.3">
      <c r="B160" s="22">
        <f>'Calculs T1a'!B160</f>
        <v>0</v>
      </c>
      <c r="C160" s="19" t="str">
        <f>'Calculs T1a'!C160</f>
        <v>x</v>
      </c>
      <c r="D160" s="19"/>
      <c r="E160" s="19"/>
      <c r="F160" s="19"/>
      <c r="G160" s="19"/>
      <c r="H160" s="19"/>
      <c r="I160" s="19"/>
      <c r="J160" s="30"/>
      <c r="K160" s="31"/>
      <c r="L160" s="31"/>
      <c r="M160" s="31"/>
      <c r="N160" s="45"/>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57">T161-T160</f>
        <v>#DIV/0!</v>
      </c>
      <c r="Z160" t="e">
        <f>IF(Params!$B$4="Sandwich",IF($T160&gt;W160,1,0),IF($T160&lt;W160,1,0))*IF($S161="//",1,161)</f>
        <v>#DIV/0!</v>
      </c>
      <c r="AA160" s="92" t="e">
        <f>IF(Params!$B$4="Sandwich",IF($T160&gt;X160,1,0),IF($T160&lt;X160,1,0))*IF($S161="//",1,161)</f>
        <v>#DIV/0!</v>
      </c>
      <c r="AB160" s="10">
        <f>MIN(S7:S15)/100</f>
        <v>0</v>
      </c>
      <c r="AC160" s="64" t="e">
        <f t="shared" ref="AC160:AD169" si="58">AC20</f>
        <v>#DIV/0!</v>
      </c>
      <c r="AD160" s="11" t="e">
        <f t="shared" si="58"/>
        <v>#DIV/0!</v>
      </c>
      <c r="AE160" s="11" t="e">
        <f>$AC$20</f>
        <v>#DIV/0!</v>
      </c>
      <c r="AF160" s="11" t="e">
        <f>IF(Params!$B$4="Sandwich",AC$160+2*AD$160,AC$160-2*AD$160)</f>
        <v>#DIV/0!</v>
      </c>
      <c r="AG160" s="12" t="e">
        <f>IF(Params!$B$4="Sandwich",AC$160+3*AD$160,AC$160-3*AD$160)</f>
        <v>#DIV/0!</v>
      </c>
      <c r="AH160" s="88" t="e">
        <f t="shared" ref="AH160:AH167" si="59">AC161-AC160</f>
        <v>#DIV/0!</v>
      </c>
      <c r="AI160" t="e">
        <f>IF(Params!$B$4="Sandwich",IF($AC160&gt;AF160,1,0),IF($AC160&lt;AF160,1,0))*IF($S161="//",1,AI161)</f>
        <v>#DIV/0!</v>
      </c>
      <c r="AJ160" s="92" t="e">
        <f>IF(Params!$B$4="Sandwich",IF($AC160&gt;AG160,1,0),IF($AC160&lt;AG160,1,0))*IF($S161="//",1,AJ161)</f>
        <v>#DIV/0!</v>
      </c>
    </row>
    <row r="161" spans="2:36" x14ac:dyDescent="0.3">
      <c r="B161" s="22">
        <f>'Calculs T1a'!B161</f>
        <v>0</v>
      </c>
      <c r="C161" s="19" t="str">
        <f>'Calculs T1a'!C161</f>
        <v>x</v>
      </c>
      <c r="D161" s="19"/>
      <c r="E161" s="19"/>
      <c r="F161" s="19"/>
      <c r="G161" s="19"/>
      <c r="H161" s="19"/>
      <c r="I161" s="19"/>
      <c r="J161" s="30"/>
      <c r="K161" s="31"/>
      <c r="L161" s="31"/>
      <c r="M161" s="31"/>
      <c r="N161" s="45"/>
      <c r="S161" s="10" t="str">
        <f>S7</f>
        <v>//</v>
      </c>
      <c r="T161" s="62" t="e">
        <f t="shared" ref="T161:U169" si="60">Z21</f>
        <v>#DIV/0!</v>
      </c>
      <c r="U161" s="11" t="e">
        <f t="shared" si="60"/>
        <v>#DIV/0!</v>
      </c>
      <c r="V161" s="11" t="e">
        <f t="shared" ref="V161:V169" si="61">$Z$20</f>
        <v>#DIV/0!</v>
      </c>
      <c r="W161" s="11" t="e">
        <f>IF(Params!$B$4="Sandwich",T$160+2*U$160,T$160-2*U$160)</f>
        <v>#DIV/0!</v>
      </c>
      <c r="X161" s="12" t="e">
        <f>IF(Params!$B$4="Sandwich",T$160+3*U$160,T$160-3*U$160)</f>
        <v>#DIV/0!</v>
      </c>
      <c r="Y161" s="88" t="e">
        <f t="shared" si="57"/>
        <v>#DIV/0!</v>
      </c>
      <c r="Z161" s="92" t="e">
        <f>IF(Params!$B$4="Sandwich",IF($T161&gt;W161,1,0),IF($T161&lt;W161,1,0))*IF($S162="//",1,161)</f>
        <v>#DIV/0!</v>
      </c>
      <c r="AA161" s="92" t="e">
        <f>IF(Params!$B$4="Sandwich",IF($T161&gt;X161,1,0),IF($T161&lt;X161,1,0))*IF($S162="//",1,161)</f>
        <v>#DIV/0!</v>
      </c>
      <c r="AB161" s="10" t="str">
        <f>S7</f>
        <v>//</v>
      </c>
      <c r="AC161" s="64" t="e">
        <f t="shared" si="58"/>
        <v>#DIV/0!</v>
      </c>
      <c r="AD161" s="11" t="e">
        <f t="shared" si="58"/>
        <v>#DIV/0!</v>
      </c>
      <c r="AE161" s="11" t="e">
        <f t="shared" ref="AE161:AE169" si="62">$AC$20</f>
        <v>#DIV/0!</v>
      </c>
      <c r="AF161" s="11" t="e">
        <f>IF(Params!$B$4="Sandwich",AC$160+2*AD$160,AC$160-2*AD$160)</f>
        <v>#DIV/0!</v>
      </c>
      <c r="AG161" s="12" t="e">
        <f>IF(Params!$B$4="Sandwich",AC$160+3*AD$160,AC$160-3*AD$160)</f>
        <v>#DIV/0!</v>
      </c>
      <c r="AH161" s="88" t="e">
        <f t="shared" si="59"/>
        <v>#DIV/0!</v>
      </c>
      <c r="AI161" s="92" t="e">
        <f>IF(Params!$B$4="Sandwich",IF($AC161&gt;AF161,1,0),IF($AC161&lt;AF161,1,0))*IF($S162="//",1,AI162)</f>
        <v>#DIV/0!</v>
      </c>
      <c r="AJ161" s="92" t="e">
        <f>IF(Params!$B$4="Sandwich",IF($AC161&gt;AG161,1,0),IF($AC161&lt;AG161,1,0))*IF($S162="//",1,AJ162)</f>
        <v>#DIV/0!</v>
      </c>
    </row>
    <row r="162" spans="2:36" x14ac:dyDescent="0.3">
      <c r="B162" s="22">
        <f>'Calculs T1a'!B162</f>
        <v>0</v>
      </c>
      <c r="C162" s="19" t="str">
        <f>'Calculs T1a'!C162</f>
        <v>x</v>
      </c>
      <c r="D162" s="19"/>
      <c r="E162" s="19"/>
      <c r="F162" s="19"/>
      <c r="G162" s="19"/>
      <c r="H162" s="19"/>
      <c r="I162" s="19"/>
      <c r="J162" s="30"/>
      <c r="K162" s="31"/>
      <c r="L162" s="31"/>
      <c r="M162" s="31"/>
      <c r="N162" s="45"/>
      <c r="S162" s="10" t="str">
        <f t="shared" ref="S162:S169" si="63">S8</f>
        <v>//</v>
      </c>
      <c r="T162" s="62" t="e">
        <f t="shared" si="60"/>
        <v>#DIV/0!</v>
      </c>
      <c r="U162" s="11" t="e">
        <f t="shared" si="60"/>
        <v>#DIV/0!</v>
      </c>
      <c r="V162" s="11" t="e">
        <f t="shared" si="61"/>
        <v>#DIV/0!</v>
      </c>
      <c r="W162" s="11" t="e">
        <f>IF(Params!$B$4="Sandwich",T$160+2*U$160,T$160-2*U$160)</f>
        <v>#DIV/0!</v>
      </c>
      <c r="X162" s="12" t="e">
        <f>IF(Params!$B$4="Sandwich",T$160+3*U$160,T$160-3*U$160)</f>
        <v>#DIV/0!</v>
      </c>
      <c r="Y162" s="88" t="e">
        <f t="shared" si="57"/>
        <v>#DIV/0!</v>
      </c>
      <c r="Z162" s="92" t="e">
        <f>IF(Params!$B$4="Sandwich",IF($T162&gt;W162,1,0),IF($T162&lt;W162,1,0))*IF($S163="//",1,161)</f>
        <v>#DIV/0!</v>
      </c>
      <c r="AA162" s="92" t="e">
        <f>IF(Params!$B$4="Sandwich",IF($T162&gt;X162,1,0),IF($T162&lt;X162,1,0))*IF($S163="//",1,161)</f>
        <v>#DIV/0!</v>
      </c>
      <c r="AB162" s="10" t="str">
        <f t="shared" ref="AB162:AB169" si="64">S8</f>
        <v>//</v>
      </c>
      <c r="AC162" s="64" t="e">
        <f t="shared" si="58"/>
        <v>#DIV/0!</v>
      </c>
      <c r="AD162" s="11" t="e">
        <f t="shared" si="58"/>
        <v>#DIV/0!</v>
      </c>
      <c r="AE162" s="11" t="e">
        <f t="shared" si="62"/>
        <v>#DIV/0!</v>
      </c>
      <c r="AF162" s="11" t="e">
        <f>IF(Params!$B$4="Sandwich",AC$160+2*AD$160,AC$160-2*AD$160)</f>
        <v>#DIV/0!</v>
      </c>
      <c r="AG162" s="12" t="e">
        <f>IF(Params!$B$4="Sandwich",AC$160+3*AD$160,AC$160-3*AD$160)</f>
        <v>#DIV/0!</v>
      </c>
      <c r="AH162" s="88" t="e">
        <f t="shared" si="59"/>
        <v>#DIV/0!</v>
      </c>
      <c r="AI162" s="92" t="e">
        <f>IF(Params!$B$4="Sandwich",IF($AC162&gt;AF162,1,0),IF($AC162&lt;AF162,1,0))*IF($S163="//",1,AI163)</f>
        <v>#DIV/0!</v>
      </c>
      <c r="AJ162" s="92" t="e">
        <f>IF(Params!$B$4="Sandwich",IF($AC162&gt;AG162,1,0),IF($AC162&lt;AG162,1,0))*IF($S163="//",1,AJ163)</f>
        <v>#DIV/0!</v>
      </c>
    </row>
    <row r="163" spans="2:36" x14ac:dyDescent="0.3">
      <c r="B163" s="22">
        <f>'Calculs T1a'!B163</f>
        <v>0</v>
      </c>
      <c r="C163" s="19" t="str">
        <f>'Calculs T1a'!C163</f>
        <v>x</v>
      </c>
      <c r="D163" s="19"/>
      <c r="E163" s="19"/>
      <c r="F163" s="19"/>
      <c r="G163" s="19"/>
      <c r="H163" s="19"/>
      <c r="I163" s="19"/>
      <c r="J163" s="30"/>
      <c r="K163" s="31"/>
      <c r="L163" s="31"/>
      <c r="M163" s="31"/>
      <c r="N163" s="45"/>
      <c r="S163" s="10" t="str">
        <f t="shared" si="63"/>
        <v>//</v>
      </c>
      <c r="T163" s="62" t="e">
        <f t="shared" si="60"/>
        <v>#DIV/0!</v>
      </c>
      <c r="U163" s="11" t="e">
        <f t="shared" si="60"/>
        <v>#DIV/0!</v>
      </c>
      <c r="V163" s="11" t="e">
        <f t="shared" si="61"/>
        <v>#DIV/0!</v>
      </c>
      <c r="W163" s="11" t="e">
        <f>IF(Params!$B$4="Sandwich",T$160+2*U$160,T$160-2*U$160)</f>
        <v>#DIV/0!</v>
      </c>
      <c r="X163" s="12" t="e">
        <f>IF(Params!$B$4="Sandwich",T$160+3*U$160,T$160-3*U$160)</f>
        <v>#DIV/0!</v>
      </c>
      <c r="Y163" s="88" t="e">
        <f t="shared" si="57"/>
        <v>#DIV/0!</v>
      </c>
      <c r="Z163" s="92" t="e">
        <f>IF(Params!$B$4="Sandwich",IF($T163&gt;W163,1,0),IF($T163&lt;W163,1,0))*IF($S164="//",1,161)</f>
        <v>#DIV/0!</v>
      </c>
      <c r="AA163" s="92" t="e">
        <f>IF(Params!$B$4="Sandwich",IF($T163&gt;X163,1,0),IF($T163&lt;X163,1,0))*IF($S164="//",1,161)</f>
        <v>#DIV/0!</v>
      </c>
      <c r="AB163" s="10" t="str">
        <f t="shared" si="64"/>
        <v>//</v>
      </c>
      <c r="AC163" s="64" t="e">
        <f t="shared" si="58"/>
        <v>#DIV/0!</v>
      </c>
      <c r="AD163" s="11" t="e">
        <f t="shared" si="58"/>
        <v>#DIV/0!</v>
      </c>
      <c r="AE163" s="11" t="e">
        <f t="shared" si="62"/>
        <v>#DIV/0!</v>
      </c>
      <c r="AF163" s="11" t="e">
        <f>IF(Params!$B$4="Sandwich",AC$160+2*AD$160,AC$160-2*AD$160)</f>
        <v>#DIV/0!</v>
      </c>
      <c r="AG163" s="12" t="e">
        <f>IF(Params!$B$4="Sandwich",AC$160+3*AD$160,AC$160-3*AD$160)</f>
        <v>#DIV/0!</v>
      </c>
      <c r="AH163" s="88" t="e">
        <f t="shared" si="59"/>
        <v>#DIV/0!</v>
      </c>
      <c r="AI163" s="92" t="e">
        <f>IF(Params!$B$4="Sandwich",IF($AC163&gt;AF163,1,0),IF($AC163&lt;AF163,1,0))*IF($S164="//",1,AI164)</f>
        <v>#DIV/0!</v>
      </c>
      <c r="AJ163" s="92" t="e">
        <f>IF(Params!$B$4="Sandwich",IF($AC163&gt;AG163,1,0),IF($AC163&lt;AG163,1,0))*IF($S164="//",1,AJ164)</f>
        <v>#DIV/0!</v>
      </c>
    </row>
    <row r="164" spans="2:36" x14ac:dyDescent="0.3">
      <c r="B164" s="22">
        <f>'Calculs T1a'!B164</f>
        <v>0</v>
      </c>
      <c r="C164" s="19" t="str">
        <f>'Calculs T1a'!C164</f>
        <v>x</v>
      </c>
      <c r="D164" s="19"/>
      <c r="E164" s="19"/>
      <c r="F164" s="19"/>
      <c r="G164" s="19"/>
      <c r="H164" s="19"/>
      <c r="I164" s="19"/>
      <c r="J164" s="30"/>
      <c r="K164" s="31"/>
      <c r="L164" s="31"/>
      <c r="M164" s="31"/>
      <c r="N164" s="45"/>
      <c r="S164" s="10" t="str">
        <f t="shared" si="63"/>
        <v>//</v>
      </c>
      <c r="T164" s="62" t="e">
        <f t="shared" si="60"/>
        <v>#DIV/0!</v>
      </c>
      <c r="U164" s="11" t="e">
        <f t="shared" si="60"/>
        <v>#DIV/0!</v>
      </c>
      <c r="V164" s="11" t="e">
        <f t="shared" si="61"/>
        <v>#DIV/0!</v>
      </c>
      <c r="W164" s="11" t="e">
        <f>IF(Params!$B$4="Sandwich",T$160+2*U$160,T$160-2*U$160)</f>
        <v>#DIV/0!</v>
      </c>
      <c r="X164" s="12" t="e">
        <f>IF(Params!$B$4="Sandwich",T$160+3*U$160,T$160-3*U$160)</f>
        <v>#DIV/0!</v>
      </c>
      <c r="Y164" s="88" t="e">
        <f t="shared" si="57"/>
        <v>#DIV/0!</v>
      </c>
      <c r="Z164" s="92" t="e">
        <f>IF(Params!$B$4="Sandwich",IF($T164&gt;W164,1,0),IF($T164&lt;W164,1,0))*IF($S165="//",1,161)</f>
        <v>#DIV/0!</v>
      </c>
      <c r="AA164" s="92" t="e">
        <f>IF(Params!$B$4="Sandwich",IF($T164&gt;X164,1,0),IF($T164&lt;X164,1,0))*IF($S165="//",1,161)</f>
        <v>#DIV/0!</v>
      </c>
      <c r="AB164" s="10" t="str">
        <f t="shared" si="64"/>
        <v>//</v>
      </c>
      <c r="AC164" s="64" t="e">
        <f t="shared" si="58"/>
        <v>#DIV/0!</v>
      </c>
      <c r="AD164" s="11" t="e">
        <f t="shared" si="58"/>
        <v>#DIV/0!</v>
      </c>
      <c r="AE164" s="11" t="e">
        <f t="shared" si="62"/>
        <v>#DIV/0!</v>
      </c>
      <c r="AF164" s="11" t="e">
        <f>IF(Params!$B$4="Sandwich",AC$160+2*AD$160,AC$160-2*AD$160)</f>
        <v>#DIV/0!</v>
      </c>
      <c r="AG164" s="12" t="e">
        <f>IF(Params!$B$4="Sandwich",AC$160+3*AD$160,AC$160-3*AD$160)</f>
        <v>#DIV/0!</v>
      </c>
      <c r="AH164" s="88" t="e">
        <f t="shared" si="59"/>
        <v>#DIV/0!</v>
      </c>
      <c r="AI164" s="92" t="e">
        <f>IF(Params!$B$4="Sandwich",IF($AC164&gt;AF164,1,0),IF($AC164&lt;AF164,1,0))*IF($S165="//",1,AI165)</f>
        <v>#DIV/0!</v>
      </c>
      <c r="AJ164" s="92" t="e">
        <f>IF(Params!$B$4="Sandwich",IF($AC164&gt;AG164,1,0),IF($AC164&lt;AG164,1,0))*IF($S165="//",1,AJ165)</f>
        <v>#DIV/0!</v>
      </c>
    </row>
    <row r="165" spans="2:36" x14ac:dyDescent="0.3">
      <c r="B165" s="22">
        <f>'Calculs T1a'!B165</f>
        <v>0</v>
      </c>
      <c r="C165" s="19" t="str">
        <f>'Calculs T1a'!C165</f>
        <v>x</v>
      </c>
      <c r="D165" s="19"/>
      <c r="E165" s="19"/>
      <c r="F165" s="19"/>
      <c r="G165" s="19"/>
      <c r="H165" s="19"/>
      <c r="I165" s="19"/>
      <c r="J165" s="30"/>
      <c r="K165" s="31"/>
      <c r="L165" s="31"/>
      <c r="M165" s="31"/>
      <c r="N165" s="45"/>
      <c r="S165" s="10" t="str">
        <f t="shared" si="63"/>
        <v>//</v>
      </c>
      <c r="T165" s="62" t="e">
        <f t="shared" si="60"/>
        <v>#DIV/0!</v>
      </c>
      <c r="U165" s="11" t="e">
        <f t="shared" si="60"/>
        <v>#DIV/0!</v>
      </c>
      <c r="V165" s="11" t="e">
        <f t="shared" si="61"/>
        <v>#DIV/0!</v>
      </c>
      <c r="W165" s="11" t="e">
        <f>IF(Params!$B$4="Sandwich",T$160+2*U$160,T$160-2*U$160)</f>
        <v>#DIV/0!</v>
      </c>
      <c r="X165" s="12" t="e">
        <f>IF(Params!$B$4="Sandwich",T$160+3*U$160,T$160-3*U$160)</f>
        <v>#DIV/0!</v>
      </c>
      <c r="Y165" s="88" t="e">
        <f t="shared" si="57"/>
        <v>#DIV/0!</v>
      </c>
      <c r="Z165" s="92" t="e">
        <f>IF(Params!$B$4="Sandwich",IF($T165&gt;W165,1,0),IF($T165&lt;W165,1,0))*IF($S166="//",1,161)</f>
        <v>#DIV/0!</v>
      </c>
      <c r="AA165" s="92" t="e">
        <f>IF(Params!$B$4="Sandwich",IF($T165&gt;X165,1,0),IF($T165&lt;X165,1,0))*IF($S166="//",1,161)</f>
        <v>#DIV/0!</v>
      </c>
      <c r="AB165" s="10" t="str">
        <f t="shared" si="64"/>
        <v>//</v>
      </c>
      <c r="AC165" s="64" t="e">
        <f t="shared" si="58"/>
        <v>#DIV/0!</v>
      </c>
      <c r="AD165" s="11" t="e">
        <f t="shared" si="58"/>
        <v>#DIV/0!</v>
      </c>
      <c r="AE165" s="11" t="e">
        <f t="shared" si="62"/>
        <v>#DIV/0!</v>
      </c>
      <c r="AF165" s="11" t="e">
        <f>IF(Params!$B$4="Sandwich",AC$160+2*AD$160,AC$160-2*AD$160)</f>
        <v>#DIV/0!</v>
      </c>
      <c r="AG165" s="12" t="e">
        <f>IF(Params!$B$4="Sandwich",AC$160+3*AD$160,AC$160-3*AD$160)</f>
        <v>#DIV/0!</v>
      </c>
      <c r="AH165" s="88" t="e">
        <f t="shared" si="59"/>
        <v>#DIV/0!</v>
      </c>
      <c r="AI165" s="92" t="e">
        <f>IF(Params!$B$4="Sandwich",IF($AC165&gt;AF165,1,0),IF($AC165&lt;AF165,1,0))*IF($S166="//",1,AI166)</f>
        <v>#DIV/0!</v>
      </c>
      <c r="AJ165" s="92" t="e">
        <f>IF(Params!$B$4="Sandwich",IF($AC165&gt;AG165,1,0),IF($AC165&lt;AG165,1,0))*IF($S166="//",1,AJ166)</f>
        <v>#DIV/0!</v>
      </c>
    </row>
    <row r="166" spans="2:36" x14ac:dyDescent="0.3">
      <c r="B166" s="22">
        <f>'Calculs T1a'!B166</f>
        <v>0</v>
      </c>
      <c r="C166" s="19" t="str">
        <f>'Calculs T1a'!C166</f>
        <v>x</v>
      </c>
      <c r="D166" s="19"/>
      <c r="E166" s="19"/>
      <c r="F166" s="19"/>
      <c r="G166" s="19"/>
      <c r="H166" s="19"/>
      <c r="I166" s="19"/>
      <c r="J166" s="30"/>
      <c r="K166" s="31"/>
      <c r="L166" s="31"/>
      <c r="M166" s="31"/>
      <c r="N166" s="45"/>
      <c r="S166" s="10" t="str">
        <f t="shared" si="63"/>
        <v>//</v>
      </c>
      <c r="T166" s="62" t="e">
        <f t="shared" si="60"/>
        <v>#DIV/0!</v>
      </c>
      <c r="U166" s="11" t="e">
        <f t="shared" si="60"/>
        <v>#DIV/0!</v>
      </c>
      <c r="V166" s="11" t="e">
        <f>$Z$20</f>
        <v>#DIV/0!</v>
      </c>
      <c r="W166" s="11" t="e">
        <f>IF(Params!$B$4="Sandwich",T$160+2*U$160,T$160-2*U$160)</f>
        <v>#DIV/0!</v>
      </c>
      <c r="X166" s="12" t="e">
        <f>IF(Params!$B$4="Sandwich",T$160+3*U$160,T$160-3*U$160)</f>
        <v>#DIV/0!</v>
      </c>
      <c r="Y166" s="88" t="e">
        <f t="shared" si="57"/>
        <v>#DIV/0!</v>
      </c>
      <c r="Z166" s="92" t="e">
        <f>IF(Params!$B$4="Sandwich",IF($T166&gt;W166,1,0),IF($T166&lt;W166,1,0))*IF($S167="//",1,161)</f>
        <v>#DIV/0!</v>
      </c>
      <c r="AA166" s="92" t="e">
        <f>IF(Params!$B$4="Sandwich",IF($T166&gt;X166,1,0),IF($T166&lt;X166,1,0))*IF($S167="//",1,161)</f>
        <v>#DIV/0!</v>
      </c>
      <c r="AB166" s="10" t="str">
        <f t="shared" si="64"/>
        <v>//</v>
      </c>
      <c r="AC166" s="64" t="e">
        <f t="shared" si="58"/>
        <v>#DIV/0!</v>
      </c>
      <c r="AD166" s="11" t="e">
        <f t="shared" si="58"/>
        <v>#DIV/0!</v>
      </c>
      <c r="AE166" s="11" t="e">
        <f t="shared" si="62"/>
        <v>#DIV/0!</v>
      </c>
      <c r="AF166" s="11" t="e">
        <f>IF(Params!$B$4="Sandwich",AC$160+2*AD$160,AC$160-2*AD$160)</f>
        <v>#DIV/0!</v>
      </c>
      <c r="AG166" s="12" t="e">
        <f>IF(Params!$B$4="Sandwich",AC$160+3*AD$160,AC$160-3*AD$160)</f>
        <v>#DIV/0!</v>
      </c>
      <c r="AH166" s="88" t="e">
        <f t="shared" si="59"/>
        <v>#DIV/0!</v>
      </c>
      <c r="AI166" s="92" t="e">
        <f>IF(Params!$B$4="Sandwich",IF($AC166&gt;AF166,1,0),IF($AC166&lt;AF166,1,0))*IF($S167="//",1,AI167)</f>
        <v>#DIV/0!</v>
      </c>
      <c r="AJ166" s="92" t="e">
        <f>IF(Params!$B$4="Sandwich",IF($AC166&gt;AG166,1,0),IF($AC166&lt;AG166,1,0))*IF($S167="//",1,AJ167)</f>
        <v>#DIV/0!</v>
      </c>
    </row>
    <row r="167" spans="2:36" x14ac:dyDescent="0.3">
      <c r="B167" s="22">
        <f>'Calculs T1a'!B167</f>
        <v>0</v>
      </c>
      <c r="C167" s="19" t="str">
        <f>'Calculs T1a'!C167</f>
        <v>x</v>
      </c>
      <c r="D167" s="19"/>
      <c r="E167" s="19"/>
      <c r="F167" s="19"/>
      <c r="G167" s="19"/>
      <c r="H167" s="19"/>
      <c r="I167" s="19"/>
      <c r="J167" s="30"/>
      <c r="K167" s="31"/>
      <c r="L167" s="31"/>
      <c r="M167" s="31"/>
      <c r="N167" s="45"/>
      <c r="S167" s="10" t="str">
        <f t="shared" si="63"/>
        <v>//</v>
      </c>
      <c r="T167" s="62" t="e">
        <f t="shared" si="60"/>
        <v>#DIV/0!</v>
      </c>
      <c r="U167" s="11" t="e">
        <f t="shared" si="60"/>
        <v>#DIV/0!</v>
      </c>
      <c r="V167" s="11" t="e">
        <f t="shared" si="61"/>
        <v>#DIV/0!</v>
      </c>
      <c r="W167" s="11" t="e">
        <f>IF(Params!$B$4="Sandwich",T$160+2*U$160,T$160-2*U$160)</f>
        <v>#DIV/0!</v>
      </c>
      <c r="X167" s="12" t="e">
        <f>IF(Params!$B$4="Sandwich",T$160+3*U$160,T$160-3*U$160)</f>
        <v>#DIV/0!</v>
      </c>
      <c r="Y167" s="88" t="e">
        <f t="shared" si="57"/>
        <v>#DIV/0!</v>
      </c>
      <c r="Z167" s="92" t="e">
        <f>IF(Params!$B$4="Sandwich",IF($T167&gt;W167,1,0),IF($T167&lt;W167,1,0))*IF($S168="//",1,161)</f>
        <v>#DIV/0!</v>
      </c>
      <c r="AA167" s="92" t="e">
        <f>IF(Params!$B$4="Sandwich",IF($T167&gt;X167,1,0),IF($T167&lt;X167,1,0))*IF($S168="//",1,161)</f>
        <v>#DIV/0!</v>
      </c>
      <c r="AB167" s="10" t="str">
        <f t="shared" si="64"/>
        <v>//</v>
      </c>
      <c r="AC167" s="64" t="e">
        <f t="shared" si="58"/>
        <v>#DIV/0!</v>
      </c>
      <c r="AD167" s="11" t="e">
        <f t="shared" si="58"/>
        <v>#DIV/0!</v>
      </c>
      <c r="AE167" s="11" t="e">
        <f t="shared" si="62"/>
        <v>#DIV/0!</v>
      </c>
      <c r="AF167" s="11" t="e">
        <f>IF(Params!$B$4="Sandwich",AC$160+2*AD$160,AC$160-2*AD$160)</f>
        <v>#DIV/0!</v>
      </c>
      <c r="AG167" s="12" t="e">
        <f>IF(Params!$B$4="Sandwich",AC$160+3*AD$160,AC$160-3*AD$160)</f>
        <v>#DIV/0!</v>
      </c>
      <c r="AH167" s="88" t="e">
        <f t="shared" si="59"/>
        <v>#DIV/0!</v>
      </c>
      <c r="AI167" s="92" t="e">
        <f>IF(Params!$B$4="Sandwich",IF($AC167&gt;AF167,1,0),IF($AC167&lt;AF167,1,0))*IF($S168="//",1,AI168)</f>
        <v>#DIV/0!</v>
      </c>
      <c r="AJ167" s="92" t="e">
        <f>IF(Params!$B$4="Sandwich",IF($AC167&gt;AG167,1,0),IF($AC167&lt;AG167,1,0))*IF($S168="//",1,AJ168)</f>
        <v>#DIV/0!</v>
      </c>
    </row>
    <row r="168" spans="2:36" x14ac:dyDescent="0.3">
      <c r="B168" s="22">
        <f>'Calculs T1a'!B168</f>
        <v>0</v>
      </c>
      <c r="C168" s="19" t="str">
        <f>'Calculs T1a'!C168</f>
        <v>x</v>
      </c>
      <c r="D168" s="19"/>
      <c r="E168" s="19"/>
      <c r="F168" s="19"/>
      <c r="G168" s="19"/>
      <c r="H168" s="19"/>
      <c r="I168" s="19"/>
      <c r="J168" s="30"/>
      <c r="K168" s="31"/>
      <c r="L168" s="31"/>
      <c r="M168" s="31"/>
      <c r="N168" s="45"/>
      <c r="S168" s="10" t="str">
        <f t="shared" si="63"/>
        <v>//</v>
      </c>
      <c r="T168" s="62" t="e">
        <f t="shared" si="60"/>
        <v>#DIV/0!</v>
      </c>
      <c r="U168" s="11" t="e">
        <f t="shared" si="60"/>
        <v>#DIV/0!</v>
      </c>
      <c r="V168" s="11" t="e">
        <f t="shared" si="61"/>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64"/>
        <v>//</v>
      </c>
      <c r="AC168" s="65" t="e">
        <f t="shared" si="58"/>
        <v>#DIV/0!</v>
      </c>
      <c r="AD168" s="13" t="e">
        <f t="shared" si="58"/>
        <v>#DIV/0!</v>
      </c>
      <c r="AE168" s="11" t="e">
        <f t="shared" si="62"/>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2:36" ht="16.2" thickBot="1" x14ac:dyDescent="0.35">
      <c r="B169" s="22">
        <f>'Calculs T1a'!B169</f>
        <v>0</v>
      </c>
      <c r="C169" s="19" t="str">
        <f>'Calculs T1a'!C169</f>
        <v>x</v>
      </c>
      <c r="D169" s="19"/>
      <c r="E169" s="19"/>
      <c r="F169" s="19"/>
      <c r="G169" s="19"/>
      <c r="H169" s="19"/>
      <c r="I169" s="19"/>
      <c r="J169" s="30"/>
      <c r="K169" s="31"/>
      <c r="L169" s="31"/>
      <c r="M169" s="31"/>
      <c r="N169" s="45"/>
      <c r="S169" s="23" t="str">
        <f t="shared" si="63"/>
        <v>//</v>
      </c>
      <c r="T169" s="63" t="e">
        <f t="shared" si="60"/>
        <v>#DIV/0!</v>
      </c>
      <c r="U169" s="17" t="e">
        <f t="shared" si="60"/>
        <v>#DIV/0!</v>
      </c>
      <c r="V169" s="11" t="e">
        <f t="shared" si="61"/>
        <v>#DIV/0!</v>
      </c>
      <c r="W169" s="11" t="e">
        <f>IF(Params!$B$4="Sandwich",T$160+2*U$160,T$160-2*U$160)</f>
        <v>#DIV/0!</v>
      </c>
      <c r="X169" s="12" t="e">
        <f>IF(Params!$B$4="Sandwich",T$160+3*U$160,T$160-3*U$160)</f>
        <v>#DIV/0!</v>
      </c>
      <c r="Z169" s="92" t="e">
        <f>IF(Params!$B$4="Sandwich",IF($T169&gt;W169,1,0),IF($T169&lt;W169,1,0))</f>
        <v>#DIV/0!</v>
      </c>
      <c r="AA169" s="92" t="e">
        <f>IF(Params!$B$4="Sandwich",IF($T169&gt;X169,1,0),IF($T169&lt;X169,1,0))</f>
        <v>#DIV/0!</v>
      </c>
      <c r="AB169" s="44" t="str">
        <f t="shared" si="64"/>
        <v>//</v>
      </c>
      <c r="AC169" s="66" t="e">
        <f t="shared" si="58"/>
        <v>#DIV/0!</v>
      </c>
      <c r="AD169" s="14" t="e">
        <f t="shared" si="58"/>
        <v>#DIV/0!</v>
      </c>
      <c r="AE169" s="11" t="e">
        <f t="shared" si="62"/>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2:36" x14ac:dyDescent="0.3">
      <c r="B170" s="22">
        <f>'Calculs T1a'!B170</f>
        <v>0</v>
      </c>
      <c r="C170" s="19" t="str">
        <f>'Calculs T1a'!C170</f>
        <v>x</v>
      </c>
      <c r="D170" s="19"/>
      <c r="E170" s="19"/>
      <c r="F170" s="19"/>
      <c r="G170" s="19"/>
      <c r="H170" s="19"/>
      <c r="I170" s="19"/>
      <c r="J170" s="30"/>
      <c r="K170" s="31"/>
      <c r="L170" s="31"/>
      <c r="M170" s="31"/>
      <c r="N170" s="45"/>
    </row>
    <row r="171" spans="2:36" x14ac:dyDescent="0.3">
      <c r="B171" s="22">
        <f>'Calculs T1a'!B171</f>
        <v>0</v>
      </c>
      <c r="C171" s="19" t="str">
        <f>'Calculs T1a'!C171</f>
        <v>x</v>
      </c>
      <c r="D171" s="19"/>
      <c r="E171" s="19"/>
      <c r="F171" s="19"/>
      <c r="G171" s="19"/>
      <c r="H171" s="19"/>
      <c r="I171" s="19"/>
      <c r="J171" s="30"/>
      <c r="K171" s="31"/>
      <c r="L171" s="31"/>
      <c r="M171" s="31"/>
      <c r="N171" s="45"/>
      <c r="Y171" s="185" t="s">
        <v>706</v>
      </c>
      <c r="Z171" s="151" t="e">
        <f>T160 + 1.645*U160</f>
        <v>#DIV/0!</v>
      </c>
      <c r="AA171" s="163"/>
      <c r="AH171" s="185" t="s">
        <v>706</v>
      </c>
      <c r="AI171" s="151" t="e">
        <f>AC160 + 1.645*AD160</f>
        <v>#DIV/0!</v>
      </c>
      <c r="AJ171" s="163"/>
    </row>
    <row r="172" spans="2:36" x14ac:dyDescent="0.3">
      <c r="B172" s="22">
        <f>'Calculs T1a'!B172</f>
        <v>0</v>
      </c>
      <c r="C172" s="19" t="str">
        <f>'Calculs T1a'!C172</f>
        <v>x</v>
      </c>
      <c r="D172" s="19"/>
      <c r="E172" s="19"/>
      <c r="F172" s="19"/>
      <c r="G172" s="19"/>
      <c r="H172" s="19"/>
      <c r="I172" s="19"/>
      <c r="J172" s="30"/>
      <c r="K172" s="31"/>
      <c r="L172" s="31"/>
      <c r="M172" s="31"/>
      <c r="N172" s="45"/>
      <c r="Y172" s="186" t="s">
        <v>707</v>
      </c>
      <c r="Z172" s="151" t="e">
        <f>Z171*5</f>
        <v>#DIV/0!</v>
      </c>
      <c r="AA172" s="163"/>
      <c r="AH172" s="186" t="s">
        <v>707</v>
      </c>
      <c r="AI172" s="151" t="e">
        <f>AI171*5</f>
        <v>#DIV/0!</v>
      </c>
      <c r="AJ172" s="163"/>
    </row>
    <row r="173" spans="2:36" x14ac:dyDescent="0.3">
      <c r="B173" s="22">
        <f>'Calculs T1a'!B173</f>
        <v>0</v>
      </c>
      <c r="C173" s="19" t="str">
        <f>'Calculs T1a'!C173</f>
        <v>x</v>
      </c>
      <c r="D173" s="19"/>
      <c r="E173" s="19"/>
      <c r="F173" s="19"/>
      <c r="G173" s="19"/>
      <c r="H173" s="19"/>
      <c r="I173" s="19"/>
      <c r="J173" s="30"/>
      <c r="K173" s="31"/>
      <c r="L173" s="31"/>
      <c r="M173" s="31"/>
      <c r="N173" s="45"/>
      <c r="Y173" s="192" t="s">
        <v>710</v>
      </c>
      <c r="Z173" s="3">
        <f>Summary!S53</f>
        <v>0</v>
      </c>
      <c r="AA173" s="163"/>
      <c r="AH173" s="192" t="s">
        <v>710</v>
      </c>
      <c r="AI173" s="3">
        <f>Summary!S54</f>
        <v>0</v>
      </c>
      <c r="AJ173" s="163"/>
    </row>
    <row r="174" spans="2:36" x14ac:dyDescent="0.3">
      <c r="B174" s="22">
        <f>'Calculs T1a'!B174</f>
        <v>0</v>
      </c>
      <c r="C174" s="19" t="str">
        <f>'Calculs T1a'!C174</f>
        <v>x</v>
      </c>
      <c r="D174" s="19"/>
      <c r="E174" s="19"/>
      <c r="F174" s="19"/>
      <c r="G174" s="19"/>
      <c r="H174" s="19"/>
      <c r="I174" s="19"/>
      <c r="J174" s="30"/>
      <c r="K174" s="31"/>
      <c r="L174" s="31"/>
      <c r="M174" s="31"/>
      <c r="N174" s="45"/>
      <c r="Y174" s="188"/>
      <c r="Z174" s="189" t="s">
        <v>708</v>
      </c>
      <c r="AA174" s="185" t="s">
        <v>709</v>
      </c>
      <c r="AH174" s="188"/>
      <c r="AI174" s="189" t="s">
        <v>708</v>
      </c>
      <c r="AJ174" s="185" t="s">
        <v>709</v>
      </c>
    </row>
    <row r="175" spans="2:36" x14ac:dyDescent="0.3">
      <c r="B175" s="22">
        <f>'Calculs T1a'!B175</f>
        <v>0</v>
      </c>
      <c r="C175" s="19" t="str">
        <f>'Calculs T1a'!C175</f>
        <v>x</v>
      </c>
      <c r="D175" s="19"/>
      <c r="E175" s="19"/>
      <c r="F175" s="19"/>
      <c r="G175" s="19"/>
      <c r="H175" s="19"/>
      <c r="I175" s="19"/>
      <c r="J175" s="30"/>
      <c r="K175" s="31"/>
      <c r="L175" s="31"/>
      <c r="M175" s="31"/>
      <c r="N175" s="45"/>
      <c r="Y175" s="187">
        <f xml:space="preserve"> S160</f>
        <v>0</v>
      </c>
      <c r="Z175" s="151" t="e">
        <f>Z171 + 1.645 * U160</f>
        <v>#DIV/0!</v>
      </c>
      <c r="AA175" s="3" t="e">
        <f>T160 &gt;Z175</f>
        <v>#DIV/0!</v>
      </c>
      <c r="AH175" s="187">
        <f xml:space="preserve"> AB160</f>
        <v>0</v>
      </c>
      <c r="AI175" s="151" t="e">
        <f>AI171 + 1.645 * AD160</f>
        <v>#DIV/0!</v>
      </c>
      <c r="AJ175" s="3" t="e">
        <f>AC160 &gt;AI175</f>
        <v>#DIV/0!</v>
      </c>
    </row>
    <row r="176" spans="2:36" x14ac:dyDescent="0.3">
      <c r="B176" s="22">
        <f>'Calculs T1a'!B176</f>
        <v>0</v>
      </c>
      <c r="C176" s="19" t="str">
        <f>'Calculs T1a'!C176</f>
        <v>x</v>
      </c>
      <c r="D176" s="19"/>
      <c r="E176" s="19"/>
      <c r="F176" s="19"/>
      <c r="G176" s="19"/>
      <c r="H176" s="19"/>
      <c r="I176" s="19"/>
      <c r="J176" s="30"/>
      <c r="K176" s="31"/>
      <c r="L176" s="31"/>
      <c r="M176" s="31"/>
      <c r="N176" s="45"/>
      <c r="Y176" s="185" t="str">
        <f t="shared" ref="Y176:Y184" si="65" xml:space="preserve"> S161</f>
        <v>//</v>
      </c>
      <c r="Z176" s="151" t="e">
        <f>Z171 + 1.645 * U161</f>
        <v>#DIV/0!</v>
      </c>
      <c r="AA176" s="3" t="e">
        <f t="shared" ref="AA176:AA184" si="66">T161 &gt;Z176</f>
        <v>#DIV/0!</v>
      </c>
      <c r="AH176" s="185" t="str">
        <f t="shared" ref="AH176:AH184" si="67" xml:space="preserve"> AB161</f>
        <v>//</v>
      </c>
      <c r="AI176" s="151" t="e">
        <f>AI171 + 1.645 * AD161</f>
        <v>#DIV/0!</v>
      </c>
      <c r="AJ176" s="3" t="e">
        <f t="shared" ref="AJ176:AJ184" si="68">AC161 &gt;AI176</f>
        <v>#DIV/0!</v>
      </c>
    </row>
    <row r="177" spans="2:36" x14ac:dyDescent="0.3">
      <c r="B177" s="22">
        <f>'Calculs T1a'!B177</f>
        <v>0</v>
      </c>
      <c r="C177" s="19" t="str">
        <f>'Calculs T1a'!C177</f>
        <v>x</v>
      </c>
      <c r="D177" s="19"/>
      <c r="E177" s="19"/>
      <c r="F177" s="19"/>
      <c r="G177" s="19"/>
      <c r="H177" s="19"/>
      <c r="I177" s="19"/>
      <c r="J177" s="30"/>
      <c r="K177" s="31"/>
      <c r="L177" s="31"/>
      <c r="M177" s="31"/>
      <c r="N177" s="45"/>
      <c r="Y177" s="185" t="str">
        <f t="shared" si="65"/>
        <v>//</v>
      </c>
      <c r="Z177" s="151" t="e">
        <f>Z171 + 1.645 * U162</f>
        <v>#DIV/0!</v>
      </c>
      <c r="AA177" s="3" t="e">
        <f t="shared" si="66"/>
        <v>#DIV/0!</v>
      </c>
      <c r="AH177" s="185" t="str">
        <f t="shared" si="67"/>
        <v>//</v>
      </c>
      <c r="AI177" s="151" t="e">
        <f>AI171 + 1.645 * AD162</f>
        <v>#DIV/0!</v>
      </c>
      <c r="AJ177" s="3" t="e">
        <f t="shared" si="68"/>
        <v>#DIV/0!</v>
      </c>
    </row>
    <row r="178" spans="2:36" x14ac:dyDescent="0.3">
      <c r="B178" s="22">
        <f>'Calculs T1a'!B178</f>
        <v>0</v>
      </c>
      <c r="C178" s="19" t="str">
        <f>'Calculs T1a'!C178</f>
        <v>x</v>
      </c>
      <c r="D178" s="19"/>
      <c r="E178" s="19"/>
      <c r="F178" s="19"/>
      <c r="G178" s="19"/>
      <c r="H178" s="19"/>
      <c r="I178" s="19"/>
      <c r="J178" s="30"/>
      <c r="K178" s="31"/>
      <c r="L178" s="31"/>
      <c r="M178" s="31"/>
      <c r="N178" s="45"/>
      <c r="Y178" s="185" t="str">
        <f t="shared" si="65"/>
        <v>//</v>
      </c>
      <c r="Z178" s="151" t="e">
        <f>Z171 + 1.645 * U163</f>
        <v>#DIV/0!</v>
      </c>
      <c r="AA178" s="3" t="e">
        <f t="shared" si="66"/>
        <v>#DIV/0!</v>
      </c>
      <c r="AH178" s="185" t="str">
        <f t="shared" si="67"/>
        <v>//</v>
      </c>
      <c r="AI178" s="151" t="e">
        <f>AI171 + 1.645 * AD163</f>
        <v>#DIV/0!</v>
      </c>
      <c r="AJ178" s="3" t="e">
        <f t="shared" si="68"/>
        <v>#DIV/0!</v>
      </c>
    </row>
    <row r="179" spans="2:36" x14ac:dyDescent="0.3">
      <c r="B179" s="22">
        <f>'Calculs T1a'!B179</f>
        <v>0</v>
      </c>
      <c r="C179" s="19" t="str">
        <f>'Calculs T1a'!C179</f>
        <v>x</v>
      </c>
      <c r="D179" s="19"/>
      <c r="E179" s="19"/>
      <c r="F179" s="19"/>
      <c r="G179" s="19"/>
      <c r="H179" s="19"/>
      <c r="I179" s="19"/>
      <c r="J179" s="30"/>
      <c r="K179" s="31"/>
      <c r="L179" s="31"/>
      <c r="M179" s="31"/>
      <c r="N179" s="45"/>
      <c r="Y179" s="185" t="str">
        <f t="shared" si="65"/>
        <v>//</v>
      </c>
      <c r="Z179" s="151" t="e">
        <f>Z171 + 1.645 * U164</f>
        <v>#DIV/0!</v>
      </c>
      <c r="AA179" s="3" t="e">
        <f t="shared" si="66"/>
        <v>#DIV/0!</v>
      </c>
      <c r="AH179" s="185" t="str">
        <f t="shared" si="67"/>
        <v>//</v>
      </c>
      <c r="AI179" s="151" t="e">
        <f>AI171 + 1.645 * AD164</f>
        <v>#DIV/0!</v>
      </c>
      <c r="AJ179" s="3" t="e">
        <f t="shared" si="68"/>
        <v>#DIV/0!</v>
      </c>
    </row>
    <row r="180" spans="2:36" x14ac:dyDescent="0.3">
      <c r="B180" s="22">
        <f>'Calculs T1a'!B180</f>
        <v>0</v>
      </c>
      <c r="C180" s="19" t="str">
        <f>'Calculs T1a'!C180</f>
        <v>x</v>
      </c>
      <c r="D180" s="19"/>
      <c r="E180" s="19"/>
      <c r="F180" s="19"/>
      <c r="G180" s="19"/>
      <c r="H180" s="19"/>
      <c r="I180" s="19"/>
      <c r="J180" s="30"/>
      <c r="K180" s="31"/>
      <c r="L180" s="31"/>
      <c r="M180" s="31"/>
      <c r="N180" s="45"/>
      <c r="Y180" s="185" t="str">
        <f t="shared" si="65"/>
        <v>//</v>
      </c>
      <c r="Z180" s="151" t="e">
        <f>Z171 + 1.645 * U165</f>
        <v>#DIV/0!</v>
      </c>
      <c r="AA180" s="3" t="e">
        <f>T165 &gt;Z180</f>
        <v>#DIV/0!</v>
      </c>
      <c r="AH180" s="185" t="str">
        <f t="shared" si="67"/>
        <v>//</v>
      </c>
      <c r="AI180" s="151" t="e">
        <f>AI171 + 1.645 * AD165</f>
        <v>#DIV/0!</v>
      </c>
      <c r="AJ180" s="3" t="e">
        <f>AC165 &gt;AI180</f>
        <v>#DIV/0!</v>
      </c>
    </row>
    <row r="181" spans="2:36" x14ac:dyDescent="0.3">
      <c r="B181" s="22">
        <f>'Calculs T1a'!B181</f>
        <v>0</v>
      </c>
      <c r="C181" s="19" t="str">
        <f>'Calculs T1a'!C181</f>
        <v>x</v>
      </c>
      <c r="D181" s="19"/>
      <c r="E181" s="19"/>
      <c r="F181" s="19"/>
      <c r="G181" s="19"/>
      <c r="H181" s="19"/>
      <c r="I181" s="19"/>
      <c r="J181" s="30"/>
      <c r="K181" s="31"/>
      <c r="L181" s="31"/>
      <c r="M181" s="31"/>
      <c r="N181" s="45"/>
      <c r="Y181" s="185" t="str">
        <f t="shared" si="65"/>
        <v>//</v>
      </c>
      <c r="Z181" s="151" t="e">
        <f>Z171 + 1.645 * U166</f>
        <v>#DIV/0!</v>
      </c>
      <c r="AA181" s="3" t="e">
        <f t="shared" si="66"/>
        <v>#DIV/0!</v>
      </c>
      <c r="AH181" s="185" t="str">
        <f t="shared" si="67"/>
        <v>//</v>
      </c>
      <c r="AI181" s="151" t="e">
        <f>AI171 + 1.645 * AD166</f>
        <v>#DIV/0!</v>
      </c>
      <c r="AJ181" s="3" t="e">
        <f t="shared" si="68"/>
        <v>#DIV/0!</v>
      </c>
    </row>
    <row r="182" spans="2:36" x14ac:dyDescent="0.3">
      <c r="B182" s="22">
        <f>'Calculs T1a'!B182</f>
        <v>0</v>
      </c>
      <c r="C182" s="19" t="str">
        <f>'Calculs T1a'!C182</f>
        <v>x</v>
      </c>
      <c r="D182" s="19"/>
      <c r="E182" s="19"/>
      <c r="F182" s="19"/>
      <c r="G182" s="19"/>
      <c r="H182" s="19"/>
      <c r="I182" s="19"/>
      <c r="J182" s="30"/>
      <c r="K182" s="31"/>
      <c r="L182" s="31"/>
      <c r="M182" s="31"/>
      <c r="N182" s="45"/>
      <c r="Y182" s="185" t="str">
        <f t="shared" si="65"/>
        <v>//</v>
      </c>
      <c r="Z182" s="151" t="e">
        <f>Z171 + 1.645 * U167</f>
        <v>#DIV/0!</v>
      </c>
      <c r="AA182" s="3" t="e">
        <f t="shared" si="66"/>
        <v>#DIV/0!</v>
      </c>
      <c r="AH182" s="185" t="str">
        <f t="shared" si="67"/>
        <v>//</v>
      </c>
      <c r="AI182" s="151" t="e">
        <f>AI171 + 1.645 * AD167</f>
        <v>#DIV/0!</v>
      </c>
      <c r="AJ182" s="3" t="e">
        <f t="shared" si="68"/>
        <v>#DIV/0!</v>
      </c>
    </row>
    <row r="183" spans="2:36" x14ac:dyDescent="0.3">
      <c r="B183" s="22">
        <f>'Calculs T1a'!B183</f>
        <v>0</v>
      </c>
      <c r="C183" s="19" t="str">
        <f>'Calculs T1a'!C183</f>
        <v>x</v>
      </c>
      <c r="D183" s="19"/>
      <c r="E183" s="19"/>
      <c r="F183" s="19"/>
      <c r="G183" s="19"/>
      <c r="H183" s="19"/>
      <c r="I183" s="19"/>
      <c r="J183" s="30"/>
      <c r="K183" s="31"/>
      <c r="L183" s="31"/>
      <c r="M183" s="31"/>
      <c r="N183" s="45"/>
      <c r="Y183" s="185" t="str">
        <f t="shared" si="65"/>
        <v>//</v>
      </c>
      <c r="Z183" s="151" t="e">
        <f>Z171 + 1.645 * U168</f>
        <v>#DIV/0!</v>
      </c>
      <c r="AA183" s="3" t="e">
        <f t="shared" si="66"/>
        <v>#DIV/0!</v>
      </c>
      <c r="AH183" s="185" t="str">
        <f t="shared" si="67"/>
        <v>//</v>
      </c>
      <c r="AI183" s="151" t="e">
        <f>AI171 + 1.645 * AD168</f>
        <v>#DIV/0!</v>
      </c>
      <c r="AJ183" s="3" t="e">
        <f t="shared" si="68"/>
        <v>#DIV/0!</v>
      </c>
    </row>
    <row r="184" spans="2:36" x14ac:dyDescent="0.3">
      <c r="B184" s="22">
        <f>'Calculs T1a'!B184</f>
        <v>0</v>
      </c>
      <c r="C184" s="19" t="str">
        <f>'Calculs T1a'!C184</f>
        <v>x</v>
      </c>
      <c r="D184" s="19"/>
      <c r="E184" s="19"/>
      <c r="F184" s="19"/>
      <c r="G184" s="19"/>
      <c r="H184" s="19"/>
      <c r="I184" s="19"/>
      <c r="J184" s="30"/>
      <c r="K184" s="31"/>
      <c r="L184" s="31"/>
      <c r="M184" s="31"/>
      <c r="N184" s="45"/>
      <c r="Y184" s="185" t="str">
        <f t="shared" si="65"/>
        <v>//</v>
      </c>
      <c r="Z184" s="151" t="e">
        <f>Z171 + 1.645 * U169</f>
        <v>#DIV/0!</v>
      </c>
      <c r="AA184" s="3" t="e">
        <f t="shared" si="66"/>
        <v>#DIV/0!</v>
      </c>
      <c r="AH184" s="185" t="str">
        <f t="shared" si="67"/>
        <v>//</v>
      </c>
      <c r="AI184" s="151" t="e">
        <f>AI171 + 1.645 * AD169</f>
        <v>#DIV/0!</v>
      </c>
      <c r="AJ184" s="3" t="e">
        <f t="shared" si="68"/>
        <v>#DIV/0!</v>
      </c>
    </row>
    <row r="185" spans="2:36" x14ac:dyDescent="0.3">
      <c r="B185" s="22">
        <f>'Calculs T1a'!B185</f>
        <v>0</v>
      </c>
      <c r="C185" s="19" t="str">
        <f>'Calculs T1a'!C185</f>
        <v>x</v>
      </c>
      <c r="D185" s="19"/>
      <c r="E185" s="19"/>
      <c r="F185" s="19"/>
      <c r="G185" s="19"/>
      <c r="H185" s="19"/>
      <c r="I185" s="19"/>
      <c r="J185" s="30"/>
      <c r="K185" s="31"/>
      <c r="L185" s="31"/>
      <c r="M185" s="31"/>
      <c r="N185" s="45"/>
    </row>
    <row r="186" spans="2:36" x14ac:dyDescent="0.3">
      <c r="B186" s="22">
        <f>'Calculs T1a'!B186</f>
        <v>0</v>
      </c>
      <c r="C186" s="19" t="str">
        <f>'Calculs T1a'!C186</f>
        <v>x</v>
      </c>
      <c r="D186" s="19"/>
      <c r="E186" s="19"/>
      <c r="F186" s="19"/>
      <c r="G186" s="19"/>
      <c r="H186" s="19"/>
      <c r="I186" s="19"/>
      <c r="J186" s="30"/>
      <c r="K186" s="31"/>
      <c r="L186" s="31"/>
      <c r="M186" s="31"/>
      <c r="N186" s="45"/>
    </row>
    <row r="187" spans="2:36" x14ac:dyDescent="0.3">
      <c r="B187" s="22">
        <f>'Calculs T1a'!B187</f>
        <v>0</v>
      </c>
      <c r="C187" s="19" t="str">
        <f>'Calculs T1a'!C187</f>
        <v>x</v>
      </c>
      <c r="D187" s="19"/>
      <c r="E187" s="19"/>
      <c r="F187" s="19"/>
      <c r="G187" s="19"/>
      <c r="H187" s="19"/>
      <c r="I187" s="19"/>
      <c r="J187" s="30"/>
      <c r="K187" s="31"/>
      <c r="L187" s="31"/>
      <c r="M187" s="31"/>
      <c r="N187" s="45"/>
    </row>
    <row r="188" spans="2:36" x14ac:dyDescent="0.3">
      <c r="B188" s="22">
        <f>'Calculs T1a'!B188</f>
        <v>0</v>
      </c>
      <c r="C188" s="19" t="str">
        <f>'Calculs T1a'!C188</f>
        <v>x</v>
      </c>
      <c r="D188" s="19"/>
      <c r="E188" s="19"/>
      <c r="F188" s="19"/>
      <c r="G188" s="19"/>
      <c r="H188" s="19"/>
      <c r="I188" s="19"/>
      <c r="J188" s="30"/>
      <c r="K188" s="31"/>
      <c r="L188" s="31"/>
      <c r="M188" s="31"/>
      <c r="N188" s="45"/>
    </row>
    <row r="189" spans="2:36" x14ac:dyDescent="0.3">
      <c r="B189" s="22">
        <f>'Calculs T1a'!B189</f>
        <v>0</v>
      </c>
      <c r="C189" s="19" t="str">
        <f>'Calculs T1a'!C189</f>
        <v>x</v>
      </c>
      <c r="D189" s="19"/>
      <c r="E189" s="19"/>
      <c r="F189" s="19"/>
      <c r="G189" s="19"/>
      <c r="H189" s="19"/>
      <c r="I189" s="19"/>
      <c r="J189" s="30"/>
      <c r="K189" s="31"/>
      <c r="L189" s="31"/>
      <c r="M189" s="31"/>
      <c r="N189" s="45"/>
    </row>
    <row r="190" spans="2:36" x14ac:dyDescent="0.3">
      <c r="B190" s="22">
        <f>'Calculs T1a'!B190</f>
        <v>0</v>
      </c>
      <c r="C190" s="19" t="str">
        <f>'Calculs T1a'!C190</f>
        <v>x</v>
      </c>
      <c r="D190" s="19"/>
      <c r="E190" s="19"/>
      <c r="F190" s="19"/>
      <c r="G190" s="19"/>
      <c r="H190" s="19"/>
      <c r="I190" s="19"/>
      <c r="J190" s="30"/>
      <c r="K190" s="31"/>
      <c r="L190" s="31"/>
      <c r="M190" s="31"/>
      <c r="N190" s="45"/>
    </row>
    <row r="191" spans="2:36" x14ac:dyDescent="0.3">
      <c r="B191" s="22">
        <f>'Calculs T1a'!B191</f>
        <v>0</v>
      </c>
      <c r="C191" s="19" t="str">
        <f>'Calculs T1a'!C191</f>
        <v>x</v>
      </c>
      <c r="D191" s="19"/>
      <c r="E191" s="19"/>
      <c r="F191" s="19"/>
      <c r="G191" s="19"/>
      <c r="H191" s="19"/>
      <c r="I191" s="19"/>
      <c r="J191" s="30"/>
      <c r="K191" s="31"/>
      <c r="L191" s="31"/>
      <c r="M191" s="31"/>
      <c r="N191" s="45"/>
    </row>
    <row r="192" spans="2:36" x14ac:dyDescent="0.3">
      <c r="B192" s="22">
        <f>'Calculs T1a'!B192</f>
        <v>0</v>
      </c>
      <c r="C192" s="19" t="str">
        <f>'Calculs T1a'!C192</f>
        <v>x</v>
      </c>
      <c r="D192" s="19"/>
      <c r="E192" s="19"/>
      <c r="F192" s="19"/>
      <c r="G192" s="19"/>
      <c r="H192" s="19"/>
      <c r="I192" s="19"/>
      <c r="J192" s="30"/>
      <c r="K192" s="31"/>
      <c r="L192" s="31"/>
      <c r="M192" s="31"/>
      <c r="N192" s="45"/>
    </row>
    <row r="193" spans="2:25" x14ac:dyDescent="0.3">
      <c r="B193" s="22">
        <f>'Calculs T1a'!B193</f>
        <v>0</v>
      </c>
      <c r="C193" s="19" t="str">
        <f>'Calculs T1a'!C193</f>
        <v>x</v>
      </c>
      <c r="D193" s="19"/>
      <c r="E193" s="19"/>
      <c r="F193" s="19"/>
      <c r="G193" s="19"/>
      <c r="H193" s="19"/>
      <c r="I193" s="19"/>
      <c r="J193" s="30"/>
      <c r="K193" s="31"/>
      <c r="L193" s="31"/>
      <c r="M193" s="31"/>
      <c r="N193" s="45"/>
    </row>
    <row r="194" spans="2:25" x14ac:dyDescent="0.3">
      <c r="B194" s="22">
        <f>'Calculs T1a'!B194</f>
        <v>0</v>
      </c>
      <c r="C194" s="19" t="str">
        <f>'Calculs T1a'!C194</f>
        <v>x</v>
      </c>
      <c r="D194" s="19"/>
      <c r="E194" s="19"/>
      <c r="F194" s="19"/>
      <c r="G194" s="19"/>
      <c r="H194" s="19"/>
      <c r="I194" s="19"/>
      <c r="J194" s="30"/>
      <c r="K194" s="31"/>
      <c r="L194" s="31"/>
      <c r="M194" s="31"/>
      <c r="N194" s="45"/>
      <c r="V194" s="7"/>
      <c r="Y194" s="7"/>
    </row>
    <row r="195" spans="2:25" x14ac:dyDescent="0.3">
      <c r="B195" s="22">
        <f>'Calculs T1a'!B195</f>
        <v>0</v>
      </c>
      <c r="C195" s="19" t="str">
        <f>'Calculs T1a'!C195</f>
        <v>x</v>
      </c>
      <c r="D195" s="19"/>
      <c r="E195" s="19"/>
      <c r="F195" s="19"/>
      <c r="G195" s="19"/>
      <c r="H195" s="19"/>
      <c r="I195" s="19"/>
      <c r="J195" s="30"/>
      <c r="K195" s="31"/>
      <c r="L195" s="31"/>
      <c r="M195" s="31"/>
      <c r="N195" s="45"/>
      <c r="V195" s="7"/>
      <c r="Y195" s="7"/>
    </row>
    <row r="196" spans="2:25" x14ac:dyDescent="0.3">
      <c r="B196" s="22">
        <f>'Calculs T1a'!B196</f>
        <v>0</v>
      </c>
      <c r="C196" s="19" t="str">
        <f>'Calculs T1a'!C196</f>
        <v>x</v>
      </c>
      <c r="D196" s="19"/>
      <c r="E196" s="19"/>
      <c r="F196" s="19"/>
      <c r="G196" s="19"/>
      <c r="H196" s="19"/>
      <c r="I196" s="19"/>
      <c r="J196" s="30"/>
      <c r="K196" s="31"/>
      <c r="L196" s="31"/>
      <c r="M196" s="31"/>
      <c r="N196" s="45"/>
      <c r="V196" s="7"/>
      <c r="Y196" s="7"/>
    </row>
    <row r="197" spans="2:25" x14ac:dyDescent="0.3">
      <c r="B197" s="22">
        <f>'Calculs T1a'!B197</f>
        <v>0</v>
      </c>
      <c r="C197" s="19" t="str">
        <f>'Calculs T1a'!C197</f>
        <v>x</v>
      </c>
      <c r="D197" s="19"/>
      <c r="E197" s="19"/>
      <c r="F197" s="19"/>
      <c r="G197" s="19"/>
      <c r="H197" s="19"/>
      <c r="I197" s="19"/>
      <c r="J197" s="30"/>
      <c r="K197" s="31"/>
      <c r="L197" s="31"/>
      <c r="M197" s="31"/>
      <c r="N197" s="45"/>
      <c r="V197" s="7"/>
      <c r="Y197" s="7"/>
    </row>
    <row r="198" spans="2:25" x14ac:dyDescent="0.3">
      <c r="B198" s="22">
        <f>'Calculs T1a'!B198</f>
        <v>0</v>
      </c>
      <c r="C198" s="19" t="str">
        <f>'Calculs T1a'!C198</f>
        <v>x</v>
      </c>
      <c r="D198" s="19"/>
      <c r="E198" s="19"/>
      <c r="F198" s="19"/>
      <c r="G198" s="19"/>
      <c r="H198" s="19"/>
      <c r="I198" s="19"/>
      <c r="J198" s="30"/>
      <c r="K198" s="31"/>
      <c r="L198" s="31"/>
      <c r="M198" s="31"/>
      <c r="N198" s="45"/>
      <c r="V198" s="7"/>
      <c r="Y198" s="7"/>
    </row>
    <row r="199" spans="2:25" x14ac:dyDescent="0.3">
      <c r="B199" s="22">
        <f>'Calculs T1a'!B199</f>
        <v>0</v>
      </c>
      <c r="C199" s="19" t="str">
        <f>'Calculs T1a'!C199</f>
        <v>x</v>
      </c>
      <c r="D199" s="19"/>
      <c r="E199" s="19"/>
      <c r="F199" s="19"/>
      <c r="G199" s="19"/>
      <c r="H199" s="19"/>
      <c r="I199" s="19"/>
      <c r="J199" s="30"/>
      <c r="K199" s="31"/>
      <c r="L199" s="31"/>
      <c r="M199" s="31"/>
      <c r="N199" s="45"/>
      <c r="V199" s="7"/>
      <c r="Y199" s="7"/>
    </row>
    <row r="200" spans="2:25" x14ac:dyDescent="0.3">
      <c r="B200" s="22">
        <f>'Calculs T1a'!B200</f>
        <v>0</v>
      </c>
      <c r="C200" s="19" t="str">
        <f>'Calculs T1a'!C200</f>
        <v>x</v>
      </c>
      <c r="D200" s="19"/>
      <c r="E200" s="19"/>
      <c r="F200" s="19"/>
      <c r="G200" s="19"/>
      <c r="H200" s="19"/>
      <c r="I200" s="19"/>
      <c r="J200" s="30"/>
      <c r="K200" s="31"/>
      <c r="L200" s="31"/>
      <c r="M200" s="31"/>
      <c r="N200" s="45"/>
      <c r="V200" s="7"/>
      <c r="Y200" s="7"/>
    </row>
    <row r="201" spans="2:25" x14ac:dyDescent="0.3">
      <c r="B201" s="22">
        <f>'Calculs T1a'!B201</f>
        <v>0</v>
      </c>
      <c r="C201" s="19" t="str">
        <f>'Calculs T1a'!C201</f>
        <v>x</v>
      </c>
      <c r="D201" s="19"/>
      <c r="E201" s="19"/>
      <c r="F201" s="19"/>
      <c r="G201" s="19"/>
      <c r="H201" s="19"/>
      <c r="I201" s="19"/>
      <c r="J201" s="30"/>
      <c r="K201" s="31"/>
      <c r="L201" s="31"/>
      <c r="M201" s="31"/>
      <c r="N201" s="45"/>
      <c r="V201" s="7"/>
      <c r="Y201" s="7"/>
    </row>
    <row r="202" spans="2:25" x14ac:dyDescent="0.3">
      <c r="B202" s="22">
        <f>'Calculs T1a'!B202</f>
        <v>0</v>
      </c>
      <c r="C202" s="19" t="str">
        <f>'Calculs T1a'!C202</f>
        <v>x</v>
      </c>
      <c r="D202" s="19"/>
      <c r="E202" s="19"/>
      <c r="F202" s="19"/>
      <c r="G202" s="19"/>
      <c r="H202" s="19"/>
      <c r="I202" s="19"/>
      <c r="J202" s="30"/>
      <c r="K202" s="31"/>
      <c r="L202" s="31"/>
      <c r="M202" s="31"/>
      <c r="N202" s="45"/>
      <c r="V202" s="7"/>
      <c r="Y202" s="7"/>
    </row>
    <row r="203" spans="2:25" x14ac:dyDescent="0.3">
      <c r="B203" s="22">
        <f>'Calculs T1a'!B203</f>
        <v>0</v>
      </c>
      <c r="C203" s="19" t="str">
        <f>'Calculs T1a'!C203</f>
        <v>x</v>
      </c>
      <c r="D203" s="19"/>
      <c r="E203" s="19"/>
      <c r="F203" s="19"/>
      <c r="G203" s="19"/>
      <c r="H203" s="19"/>
      <c r="I203" s="19"/>
      <c r="J203" s="30"/>
      <c r="K203" s="31"/>
      <c r="L203" s="31"/>
      <c r="M203" s="31"/>
      <c r="N203" s="45"/>
      <c r="V203" s="7"/>
      <c r="Y203" s="7"/>
    </row>
    <row r="204" spans="2:25" x14ac:dyDescent="0.3">
      <c r="B204" s="22">
        <f>'Calculs T1a'!B204</f>
        <v>0</v>
      </c>
      <c r="C204" s="19" t="str">
        <f>'Calculs T1a'!C204</f>
        <v>x</v>
      </c>
      <c r="D204" s="19"/>
      <c r="E204" s="19"/>
      <c r="F204" s="19"/>
      <c r="G204" s="19"/>
      <c r="H204" s="19"/>
      <c r="I204" s="19"/>
      <c r="J204" s="30"/>
      <c r="K204" s="31"/>
      <c r="L204" s="31"/>
      <c r="M204" s="31"/>
      <c r="N204" s="45"/>
      <c r="V204" s="7"/>
      <c r="Y204" s="7"/>
    </row>
    <row r="205" spans="2:25" x14ac:dyDescent="0.3">
      <c r="B205" s="22">
        <f>'Calculs T1a'!B205</f>
        <v>0</v>
      </c>
      <c r="C205" s="19" t="str">
        <f>'Calculs T1a'!C205</f>
        <v>x</v>
      </c>
      <c r="D205" s="19"/>
      <c r="E205" s="19"/>
      <c r="F205" s="19"/>
      <c r="G205" s="19"/>
      <c r="H205" s="19"/>
      <c r="I205" s="19"/>
      <c r="J205" s="30"/>
      <c r="K205" s="31"/>
      <c r="L205" s="31"/>
      <c r="M205" s="31"/>
      <c r="N205" s="45"/>
      <c r="V205" s="7"/>
      <c r="Y205" s="7"/>
    </row>
    <row r="206" spans="2:25" x14ac:dyDescent="0.3">
      <c r="B206" s="22">
        <f>'Calculs T1a'!B206</f>
        <v>0</v>
      </c>
      <c r="C206" s="19" t="str">
        <f>'Calculs T1a'!C206</f>
        <v>x</v>
      </c>
      <c r="D206" s="19"/>
      <c r="E206" s="19"/>
      <c r="F206" s="19"/>
      <c r="G206" s="19"/>
      <c r="H206" s="19"/>
      <c r="I206" s="19"/>
      <c r="J206" s="30"/>
      <c r="K206" s="31"/>
      <c r="L206" s="31"/>
      <c r="M206" s="31"/>
      <c r="N206" s="45"/>
      <c r="V206" s="7"/>
      <c r="Y206" s="7"/>
    </row>
    <row r="207" spans="2:25" x14ac:dyDescent="0.3">
      <c r="B207" s="22">
        <f>'Calculs T1a'!B207</f>
        <v>0</v>
      </c>
      <c r="C207" s="19" t="str">
        <f>'Calculs T1a'!C207</f>
        <v>x</v>
      </c>
      <c r="D207" s="19"/>
      <c r="E207" s="19"/>
      <c r="F207" s="19"/>
      <c r="G207" s="19"/>
      <c r="H207" s="19"/>
      <c r="I207" s="19"/>
      <c r="J207" s="30"/>
      <c r="K207" s="31"/>
      <c r="L207" s="31"/>
      <c r="M207" s="31"/>
      <c r="N207" s="45"/>
      <c r="V207" s="7"/>
      <c r="Y207" s="7"/>
    </row>
    <row r="208" spans="2:25" x14ac:dyDescent="0.3">
      <c r="B208" s="22">
        <f>'Calculs T1a'!B208</f>
        <v>0</v>
      </c>
      <c r="C208" s="19" t="str">
        <f>'Calculs T1a'!C208</f>
        <v>x</v>
      </c>
      <c r="D208" s="19"/>
      <c r="E208" s="19"/>
      <c r="F208" s="19"/>
      <c r="G208" s="19"/>
      <c r="H208" s="19"/>
      <c r="I208" s="19"/>
      <c r="J208" s="30"/>
      <c r="K208" s="31"/>
      <c r="L208" s="31"/>
      <c r="M208" s="31"/>
      <c r="N208" s="45"/>
      <c r="V208" s="7"/>
      <c r="Y208" s="7"/>
    </row>
    <row r="209" spans="2:25" x14ac:dyDescent="0.3">
      <c r="B209" s="22">
        <f>'Calculs T1a'!B209</f>
        <v>0</v>
      </c>
      <c r="C209" s="19" t="str">
        <f>'Calculs T1a'!C209</f>
        <v>x</v>
      </c>
      <c r="D209" s="19"/>
      <c r="E209" s="19"/>
      <c r="F209" s="19"/>
      <c r="G209" s="19"/>
      <c r="H209" s="19"/>
      <c r="I209" s="19"/>
      <c r="J209" s="30"/>
      <c r="K209" s="31"/>
      <c r="L209" s="31"/>
      <c r="M209" s="31"/>
      <c r="N209" s="45"/>
      <c r="V209" s="7"/>
      <c r="Y209" s="7"/>
    </row>
    <row r="210" spans="2:25" x14ac:dyDescent="0.3">
      <c r="B210" s="22">
        <f>'Calculs T1a'!B210</f>
        <v>0</v>
      </c>
      <c r="C210" s="19" t="str">
        <f>'Calculs T1a'!C210</f>
        <v>x</v>
      </c>
      <c r="D210" s="19"/>
      <c r="E210" s="19"/>
      <c r="F210" s="19"/>
      <c r="G210" s="19"/>
      <c r="H210" s="19"/>
      <c r="I210" s="19"/>
      <c r="J210" s="30"/>
      <c r="K210" s="31"/>
      <c r="L210" s="31"/>
      <c r="M210" s="31"/>
      <c r="N210" s="45"/>
      <c r="V210" s="7"/>
      <c r="Y210" s="7"/>
    </row>
    <row r="211" spans="2:25" x14ac:dyDescent="0.3">
      <c r="B211" s="22">
        <f>'Calculs T1a'!B211</f>
        <v>0</v>
      </c>
      <c r="C211" s="19" t="str">
        <f>'Calculs T1a'!C211</f>
        <v>x</v>
      </c>
      <c r="D211" s="19"/>
      <c r="E211" s="19"/>
      <c r="F211" s="19"/>
      <c r="G211" s="19"/>
      <c r="H211" s="19"/>
      <c r="I211" s="19"/>
      <c r="J211" s="30"/>
      <c r="K211" s="31"/>
      <c r="L211" s="31"/>
      <c r="M211" s="31"/>
      <c r="N211" s="45"/>
      <c r="V211" s="7"/>
      <c r="Y211" s="7"/>
    </row>
    <row r="212" spans="2:25" x14ac:dyDescent="0.3">
      <c r="B212" s="22">
        <f>'Calculs T1a'!B212</f>
        <v>0</v>
      </c>
      <c r="C212" s="19" t="str">
        <f>'Calculs T1a'!C212</f>
        <v>x</v>
      </c>
      <c r="D212" s="19"/>
      <c r="E212" s="19"/>
      <c r="F212" s="19"/>
      <c r="G212" s="19"/>
      <c r="H212" s="19"/>
      <c r="I212" s="19"/>
      <c r="J212" s="30"/>
      <c r="K212" s="31"/>
      <c r="L212" s="31"/>
      <c r="M212" s="31"/>
      <c r="N212" s="45"/>
      <c r="V212" s="7"/>
      <c r="Y212" s="7"/>
    </row>
    <row r="213" spans="2:25" x14ac:dyDescent="0.3">
      <c r="B213" s="22">
        <f>'Calculs T1a'!B213</f>
        <v>0</v>
      </c>
      <c r="C213" s="19" t="str">
        <f>'Calculs T1a'!C213</f>
        <v>x</v>
      </c>
      <c r="D213" s="19"/>
      <c r="E213" s="19"/>
      <c r="F213" s="19"/>
      <c r="G213" s="19"/>
      <c r="H213" s="19"/>
      <c r="I213" s="19"/>
      <c r="J213" s="30"/>
      <c r="K213" s="31"/>
      <c r="L213" s="31"/>
      <c r="M213" s="31"/>
      <c r="N213" s="45"/>
      <c r="V213" s="7"/>
      <c r="Y213" s="7"/>
    </row>
    <row r="214" spans="2:25" x14ac:dyDescent="0.3">
      <c r="B214" s="22">
        <f>'Calculs T1a'!B214</f>
        <v>0</v>
      </c>
      <c r="C214" s="19" t="str">
        <f>'Calculs T1a'!C214</f>
        <v>x</v>
      </c>
      <c r="D214" s="19"/>
      <c r="E214" s="19"/>
      <c r="F214" s="19"/>
      <c r="G214" s="19"/>
      <c r="H214" s="19"/>
      <c r="I214" s="19"/>
      <c r="J214" s="30"/>
      <c r="K214" s="31"/>
      <c r="L214" s="31"/>
      <c r="M214" s="31"/>
      <c r="N214" s="45"/>
      <c r="V214" s="7"/>
      <c r="Y214" s="7"/>
    </row>
    <row r="215" spans="2:25" x14ac:dyDescent="0.3">
      <c r="B215" s="22">
        <f>'Calculs T1a'!B215</f>
        <v>0</v>
      </c>
      <c r="C215" s="19" t="str">
        <f>'Calculs T1a'!C215</f>
        <v>x</v>
      </c>
      <c r="D215" s="19"/>
      <c r="E215" s="19"/>
      <c r="F215" s="19"/>
      <c r="G215" s="19"/>
      <c r="H215" s="19"/>
      <c r="I215" s="19"/>
      <c r="J215" s="30"/>
      <c r="K215" s="31"/>
      <c r="L215" s="31"/>
      <c r="M215" s="31"/>
      <c r="N215" s="45"/>
      <c r="V215" s="7"/>
      <c r="Y215" s="7"/>
    </row>
    <row r="216" spans="2:25" x14ac:dyDescent="0.3">
      <c r="B216" s="22">
        <f>'Calculs T1a'!B216</f>
        <v>0</v>
      </c>
      <c r="C216" s="19" t="str">
        <f>'Calculs T1a'!C216</f>
        <v>x</v>
      </c>
      <c r="D216" s="19"/>
      <c r="E216" s="19"/>
      <c r="F216" s="19"/>
      <c r="G216" s="19"/>
      <c r="H216" s="19"/>
      <c r="I216" s="19"/>
      <c r="J216" s="30"/>
      <c r="K216" s="31"/>
      <c r="L216" s="31"/>
      <c r="M216" s="31"/>
      <c r="N216" s="45"/>
      <c r="V216" s="7"/>
      <c r="Y216" s="7"/>
    </row>
    <row r="217" spans="2:25" x14ac:dyDescent="0.3">
      <c r="B217" s="22">
        <f>'Calculs T1a'!B217</f>
        <v>0</v>
      </c>
      <c r="C217" s="19" t="str">
        <f>'Calculs T1a'!C217</f>
        <v>x</v>
      </c>
      <c r="D217" s="19"/>
      <c r="E217" s="19"/>
      <c r="F217" s="19"/>
      <c r="G217" s="19"/>
      <c r="H217" s="19"/>
      <c r="I217" s="19"/>
      <c r="J217" s="30"/>
      <c r="K217" s="31"/>
      <c r="L217" s="31"/>
      <c r="M217" s="31"/>
      <c r="N217" s="45"/>
      <c r="V217" s="7"/>
      <c r="Y217" s="7"/>
    </row>
    <row r="218" spans="2:25" x14ac:dyDescent="0.3">
      <c r="B218" s="22">
        <f>'Calculs T1a'!B218</f>
        <v>0</v>
      </c>
      <c r="C218" s="19" t="str">
        <f>'Calculs T1a'!C218</f>
        <v>x</v>
      </c>
      <c r="D218" s="19"/>
      <c r="E218" s="19"/>
      <c r="F218" s="19"/>
      <c r="G218" s="19"/>
      <c r="H218" s="19"/>
      <c r="I218" s="19"/>
      <c r="J218" s="30"/>
      <c r="K218" s="31"/>
      <c r="L218" s="31"/>
      <c r="M218" s="31"/>
      <c r="N218" s="45"/>
      <c r="V218" s="7"/>
      <c r="Y218" s="7"/>
    </row>
    <row r="219" spans="2:25" x14ac:dyDescent="0.3">
      <c r="B219" s="22">
        <f>'Calculs T1a'!B219</f>
        <v>0</v>
      </c>
      <c r="C219" s="19" t="str">
        <f>'Calculs T1a'!C219</f>
        <v>x</v>
      </c>
      <c r="D219" s="19"/>
      <c r="E219" s="19"/>
      <c r="F219" s="19"/>
      <c r="G219" s="19"/>
      <c r="H219" s="19"/>
      <c r="I219" s="19"/>
      <c r="J219" s="30"/>
      <c r="K219" s="31"/>
      <c r="L219" s="31"/>
      <c r="M219" s="31"/>
      <c r="N219" s="45"/>
      <c r="V219" s="7"/>
      <c r="Y219" s="7"/>
    </row>
    <row r="220" spans="2:25" x14ac:dyDescent="0.3">
      <c r="B220" s="22">
        <f>'Calculs T1a'!B220</f>
        <v>0</v>
      </c>
      <c r="C220" s="19" t="str">
        <f>'Calculs T1a'!C220</f>
        <v>x</v>
      </c>
      <c r="D220" s="19"/>
      <c r="E220" s="19"/>
      <c r="F220" s="19"/>
      <c r="G220" s="19"/>
      <c r="H220" s="19"/>
      <c r="I220" s="19"/>
      <c r="J220" s="30"/>
      <c r="K220" s="31"/>
      <c r="L220" s="31"/>
      <c r="M220" s="31"/>
      <c r="N220" s="45"/>
      <c r="V220" s="7"/>
      <c r="Y220" s="7"/>
    </row>
    <row r="221" spans="2:25" x14ac:dyDescent="0.3">
      <c r="B221" s="22">
        <f>'Calculs T1a'!B221</f>
        <v>0</v>
      </c>
      <c r="C221" s="19" t="str">
        <f>'Calculs T1a'!C221</f>
        <v>x</v>
      </c>
      <c r="D221" s="19"/>
      <c r="E221" s="19"/>
      <c r="F221" s="19"/>
      <c r="G221" s="19"/>
      <c r="H221" s="19"/>
      <c r="I221" s="19"/>
      <c r="J221" s="30"/>
      <c r="K221" s="31"/>
      <c r="L221" s="31"/>
      <c r="M221" s="31"/>
      <c r="N221" s="45"/>
      <c r="V221" s="7"/>
      <c r="Y221" s="7"/>
    </row>
    <row r="222" spans="2:25" x14ac:dyDescent="0.3">
      <c r="B222" s="22">
        <f>'Calculs T1a'!B222</f>
        <v>0</v>
      </c>
      <c r="C222" s="19" t="str">
        <f>'Calculs T1a'!C222</f>
        <v>x</v>
      </c>
      <c r="D222" s="19"/>
      <c r="E222" s="19"/>
      <c r="F222" s="19"/>
      <c r="G222" s="19"/>
      <c r="H222" s="19"/>
      <c r="I222" s="19"/>
      <c r="J222" s="30"/>
      <c r="K222" s="31"/>
      <c r="L222" s="31"/>
      <c r="M222" s="31"/>
      <c r="N222" s="45"/>
      <c r="V222" s="7"/>
      <c r="Y222" s="7"/>
    </row>
    <row r="223" spans="2:25" x14ac:dyDescent="0.3">
      <c r="B223" s="22">
        <f>'Calculs T1a'!B223</f>
        <v>0</v>
      </c>
      <c r="C223" s="19" t="str">
        <f>'Calculs T1a'!C223</f>
        <v>x</v>
      </c>
      <c r="D223" s="19"/>
      <c r="E223" s="19"/>
      <c r="F223" s="19"/>
      <c r="G223" s="19"/>
      <c r="H223" s="19"/>
      <c r="I223" s="19"/>
      <c r="J223" s="30"/>
      <c r="K223" s="31"/>
      <c r="L223" s="31"/>
      <c r="M223" s="31"/>
      <c r="N223" s="45"/>
      <c r="V223" s="7"/>
      <c r="Y223" s="7"/>
    </row>
    <row r="224" spans="2:25" x14ac:dyDescent="0.3">
      <c r="B224" s="22">
        <f>'Calculs T1a'!B224</f>
        <v>0</v>
      </c>
      <c r="C224" s="19" t="str">
        <f>'Calculs T1a'!C224</f>
        <v>x</v>
      </c>
      <c r="D224" s="19"/>
      <c r="E224" s="19"/>
      <c r="F224" s="19"/>
      <c r="G224" s="19"/>
      <c r="H224" s="19"/>
      <c r="I224" s="19"/>
      <c r="J224" s="30"/>
      <c r="K224" s="31"/>
      <c r="L224" s="31"/>
      <c r="M224" s="31"/>
      <c r="N224" s="45"/>
      <c r="V224" s="7"/>
      <c r="Y224" s="7"/>
    </row>
    <row r="225" spans="2:25" x14ac:dyDescent="0.3">
      <c r="B225" s="22">
        <f>'Calculs T1a'!B225</f>
        <v>0</v>
      </c>
      <c r="C225" s="19" t="str">
        <f>'Calculs T1a'!C225</f>
        <v>x</v>
      </c>
      <c r="D225" s="19"/>
      <c r="E225" s="19"/>
      <c r="F225" s="19"/>
      <c r="G225" s="19"/>
      <c r="H225" s="19"/>
      <c r="I225" s="19"/>
      <c r="J225" s="30"/>
      <c r="K225" s="31"/>
      <c r="L225" s="31"/>
      <c r="M225" s="31"/>
      <c r="N225" s="45"/>
      <c r="V225" s="7"/>
      <c r="Y225" s="7"/>
    </row>
    <row r="226" spans="2:25" x14ac:dyDescent="0.3">
      <c r="B226" s="22">
        <f>'Calculs T1a'!B226</f>
        <v>0</v>
      </c>
      <c r="C226" s="19" t="str">
        <f>'Calculs T1a'!C226</f>
        <v>x</v>
      </c>
      <c r="D226" s="19"/>
      <c r="E226" s="19"/>
      <c r="F226" s="19"/>
      <c r="G226" s="19"/>
      <c r="H226" s="19"/>
      <c r="I226" s="19"/>
      <c r="J226" s="30"/>
      <c r="K226" s="31"/>
      <c r="L226" s="31"/>
      <c r="M226" s="31"/>
      <c r="N226" s="45"/>
      <c r="V226" s="7"/>
      <c r="Y226" s="7"/>
    </row>
    <row r="227" spans="2:25" x14ac:dyDescent="0.3">
      <c r="B227" s="22">
        <f>'Calculs T1a'!B227</f>
        <v>0</v>
      </c>
      <c r="C227" s="19" t="str">
        <f>'Calculs T1a'!C227</f>
        <v>x</v>
      </c>
      <c r="D227" s="19"/>
      <c r="E227" s="19"/>
      <c r="F227" s="19"/>
      <c r="G227" s="19"/>
      <c r="H227" s="19"/>
      <c r="I227" s="19"/>
      <c r="J227" s="30"/>
      <c r="K227" s="31"/>
      <c r="L227" s="31"/>
      <c r="M227" s="31"/>
      <c r="N227" s="45"/>
      <c r="V227" s="7"/>
      <c r="Y227" s="7"/>
    </row>
    <row r="228" spans="2:25" x14ac:dyDescent="0.3">
      <c r="B228" s="22">
        <f>'Calculs T1a'!B228</f>
        <v>0</v>
      </c>
      <c r="C228" s="19" t="str">
        <f>'Calculs T1a'!C228</f>
        <v>x</v>
      </c>
      <c r="D228" s="19"/>
      <c r="E228" s="19"/>
      <c r="F228" s="19"/>
      <c r="G228" s="19"/>
      <c r="H228" s="19"/>
      <c r="I228" s="19"/>
      <c r="J228" s="30"/>
      <c r="K228" s="31"/>
      <c r="L228" s="31"/>
      <c r="M228" s="31"/>
      <c r="N228" s="45"/>
      <c r="V228" s="7"/>
      <c r="Y228" s="7"/>
    </row>
    <row r="229" spans="2:25" x14ac:dyDescent="0.3">
      <c r="B229" s="22">
        <f>'Calculs T1a'!B229</f>
        <v>0</v>
      </c>
      <c r="C229" s="19" t="str">
        <f>'Calculs T1a'!C229</f>
        <v>x</v>
      </c>
      <c r="D229" s="19"/>
      <c r="E229" s="19"/>
      <c r="F229" s="19"/>
      <c r="G229" s="19"/>
      <c r="H229" s="19"/>
      <c r="I229" s="19"/>
      <c r="J229" s="30"/>
      <c r="K229" s="31"/>
      <c r="L229" s="31"/>
      <c r="M229" s="31"/>
      <c r="N229" s="45"/>
      <c r="V229" s="7"/>
      <c r="Y229" s="7"/>
    </row>
    <row r="230" spans="2:25" x14ac:dyDescent="0.3">
      <c r="B230" s="22">
        <f>'Calculs T1a'!B230</f>
        <v>0</v>
      </c>
      <c r="C230" s="19" t="str">
        <f>'Calculs T1a'!C230</f>
        <v>x</v>
      </c>
      <c r="D230" s="19"/>
      <c r="E230" s="19"/>
      <c r="F230" s="19"/>
      <c r="G230" s="19"/>
      <c r="H230" s="19"/>
      <c r="I230" s="19"/>
      <c r="J230" s="30"/>
      <c r="K230" s="31"/>
      <c r="L230" s="31"/>
      <c r="M230" s="31"/>
      <c r="N230" s="45"/>
      <c r="V230" s="7"/>
      <c r="Y230" s="7"/>
    </row>
    <row r="231" spans="2:25" x14ac:dyDescent="0.3">
      <c r="B231" s="22">
        <f>'Calculs T1a'!B231</f>
        <v>0</v>
      </c>
      <c r="C231" s="19" t="str">
        <f>'Calculs T1a'!C231</f>
        <v>x</v>
      </c>
      <c r="D231" s="19"/>
      <c r="E231" s="19"/>
      <c r="F231" s="19"/>
      <c r="G231" s="19"/>
      <c r="H231" s="19"/>
      <c r="I231" s="19"/>
      <c r="J231" s="30"/>
      <c r="K231" s="31"/>
      <c r="L231" s="31"/>
      <c r="M231" s="31"/>
      <c r="N231" s="45"/>
      <c r="V231" s="7"/>
      <c r="Y231" s="7"/>
    </row>
    <row r="232" spans="2:25" x14ac:dyDescent="0.3">
      <c r="B232" s="22">
        <f>'Calculs T1a'!B232</f>
        <v>0</v>
      </c>
      <c r="C232" s="19" t="str">
        <f>'Calculs T1a'!C232</f>
        <v>x</v>
      </c>
      <c r="D232" s="19"/>
      <c r="E232" s="19"/>
      <c r="F232" s="19"/>
      <c r="G232" s="19"/>
      <c r="H232" s="19"/>
      <c r="I232" s="19"/>
      <c r="J232" s="30"/>
      <c r="K232" s="31"/>
      <c r="L232" s="31"/>
      <c r="M232" s="31"/>
      <c r="N232" s="45"/>
      <c r="V232" s="7"/>
      <c r="Y232" s="7"/>
    </row>
    <row r="233" spans="2:25" x14ac:dyDescent="0.3">
      <c r="B233" s="22">
        <f>'Calculs T1a'!B233</f>
        <v>0</v>
      </c>
      <c r="C233" s="19" t="str">
        <f>'Calculs T1a'!C233</f>
        <v>x</v>
      </c>
      <c r="D233" s="19"/>
      <c r="E233" s="19"/>
      <c r="F233" s="19"/>
      <c r="G233" s="19"/>
      <c r="H233" s="19"/>
      <c r="I233" s="19"/>
      <c r="J233" s="30"/>
      <c r="K233" s="31"/>
      <c r="L233" s="31"/>
      <c r="M233" s="31"/>
      <c r="N233" s="45"/>
      <c r="V233" s="7"/>
      <c r="Y233" s="7"/>
    </row>
    <row r="234" spans="2:25" x14ac:dyDescent="0.3">
      <c r="B234" s="22">
        <f>'Calculs T1a'!B234</f>
        <v>0</v>
      </c>
      <c r="C234" s="19" t="str">
        <f>'Calculs T1a'!C234</f>
        <v>x</v>
      </c>
      <c r="D234" s="19"/>
      <c r="E234" s="19"/>
      <c r="F234" s="19"/>
      <c r="G234" s="19"/>
      <c r="H234" s="19"/>
      <c r="I234" s="19"/>
      <c r="J234" s="30"/>
      <c r="K234" s="31"/>
      <c r="L234" s="31"/>
      <c r="M234" s="31"/>
      <c r="N234" s="45"/>
      <c r="V234" s="7"/>
      <c r="Y234" s="7"/>
    </row>
    <row r="235" spans="2:25" x14ac:dyDescent="0.3">
      <c r="B235" s="22">
        <f>'Calculs T1a'!B235</f>
        <v>0</v>
      </c>
      <c r="C235" s="19" t="str">
        <f>'Calculs T1a'!C235</f>
        <v>x</v>
      </c>
      <c r="D235" s="19"/>
      <c r="E235" s="19"/>
      <c r="F235" s="19"/>
      <c r="G235" s="19"/>
      <c r="H235" s="19"/>
      <c r="I235" s="19"/>
      <c r="J235" s="30"/>
      <c r="K235" s="31"/>
      <c r="L235" s="31"/>
      <c r="M235" s="31"/>
      <c r="N235" s="45"/>
      <c r="V235" s="7"/>
      <c r="Y235" s="7"/>
    </row>
    <row r="236" spans="2:25" x14ac:dyDescent="0.3">
      <c r="B236" s="22">
        <f>'Calculs T1a'!B236</f>
        <v>0</v>
      </c>
      <c r="C236" s="19" t="str">
        <f>'Calculs T1a'!C236</f>
        <v>x</v>
      </c>
      <c r="D236" s="19"/>
      <c r="E236" s="19"/>
      <c r="F236" s="19"/>
      <c r="G236" s="19"/>
      <c r="H236" s="19"/>
      <c r="I236" s="19"/>
      <c r="J236" s="30"/>
      <c r="K236" s="31"/>
      <c r="L236" s="31"/>
      <c r="M236" s="31"/>
      <c r="N236" s="45"/>
      <c r="V236" s="7"/>
      <c r="Y236" s="7"/>
    </row>
    <row r="237" spans="2:25" x14ac:dyDescent="0.3">
      <c r="B237" s="22">
        <f>'Calculs T1a'!B237</f>
        <v>0</v>
      </c>
      <c r="C237" s="19" t="str">
        <f>'Calculs T1a'!C237</f>
        <v>x</v>
      </c>
      <c r="D237" s="19"/>
      <c r="E237" s="19"/>
      <c r="F237" s="19"/>
      <c r="G237" s="19"/>
      <c r="H237" s="19"/>
      <c r="I237" s="19"/>
      <c r="J237" s="30"/>
      <c r="K237" s="31"/>
      <c r="L237" s="31"/>
      <c r="M237" s="31"/>
      <c r="N237" s="45"/>
      <c r="V237" s="7"/>
      <c r="Y237" s="7"/>
    </row>
    <row r="238" spans="2:25" x14ac:dyDescent="0.3">
      <c r="B238" s="22">
        <f>'Calculs T1a'!B238</f>
        <v>0</v>
      </c>
      <c r="C238" s="19" t="str">
        <f>'Calculs T1a'!C238</f>
        <v>x</v>
      </c>
      <c r="D238" s="19"/>
      <c r="E238" s="19"/>
      <c r="F238" s="19"/>
      <c r="G238" s="19"/>
      <c r="H238" s="19"/>
      <c r="I238" s="19"/>
      <c r="J238" s="30"/>
      <c r="K238" s="31"/>
      <c r="L238" s="31"/>
      <c r="M238" s="31"/>
      <c r="N238" s="45"/>
      <c r="V238" s="7"/>
      <c r="Y238" s="7"/>
    </row>
    <row r="239" spans="2:25" x14ac:dyDescent="0.3">
      <c r="B239" s="22">
        <f>'Calculs T1a'!B239</f>
        <v>0</v>
      </c>
      <c r="C239" s="19" t="str">
        <f>'Calculs T1a'!C239</f>
        <v>x</v>
      </c>
      <c r="D239" s="19"/>
      <c r="E239" s="19"/>
      <c r="F239" s="19"/>
      <c r="G239" s="19"/>
      <c r="H239" s="19"/>
      <c r="I239" s="19"/>
      <c r="J239" s="30"/>
      <c r="K239" s="31"/>
      <c r="L239" s="31"/>
      <c r="M239" s="31"/>
      <c r="N239" s="45"/>
      <c r="V239" s="7"/>
      <c r="Y239" s="7"/>
    </row>
    <row r="240" spans="2:25" x14ac:dyDescent="0.3">
      <c r="B240" s="22">
        <f>'Calculs T1a'!B240</f>
        <v>0</v>
      </c>
      <c r="C240" s="19" t="str">
        <f>'Calculs T1a'!C240</f>
        <v>x</v>
      </c>
      <c r="D240" s="19"/>
      <c r="E240" s="19"/>
      <c r="F240" s="19"/>
      <c r="G240" s="19"/>
      <c r="H240" s="19"/>
      <c r="I240" s="19"/>
      <c r="J240" s="30"/>
      <c r="K240" s="31"/>
      <c r="L240" s="31"/>
      <c r="M240" s="31"/>
      <c r="N240" s="45"/>
      <c r="V240" s="7"/>
      <c r="Y240" s="7"/>
    </row>
    <row r="241" spans="2:25" x14ac:dyDescent="0.3">
      <c r="B241" s="22">
        <f>'Calculs T1a'!B241</f>
        <v>0</v>
      </c>
      <c r="C241" s="19" t="str">
        <f>'Calculs T1a'!C241</f>
        <v>x</v>
      </c>
      <c r="D241" s="19"/>
      <c r="E241" s="19"/>
      <c r="F241" s="19"/>
      <c r="G241" s="19"/>
      <c r="H241" s="19"/>
      <c r="I241" s="19"/>
      <c r="J241" s="30"/>
      <c r="K241" s="31"/>
      <c r="L241" s="31"/>
      <c r="M241" s="31"/>
      <c r="N241" s="45"/>
      <c r="V241" s="7"/>
      <c r="Y241" s="7"/>
    </row>
    <row r="242" spans="2:25" x14ac:dyDescent="0.3">
      <c r="B242" s="22">
        <f>'Calculs T1a'!B242</f>
        <v>0</v>
      </c>
      <c r="C242" s="19" t="str">
        <f>'Calculs T1a'!C242</f>
        <v>x</v>
      </c>
      <c r="D242" s="19"/>
      <c r="E242" s="19"/>
      <c r="F242" s="19"/>
      <c r="G242" s="19"/>
      <c r="H242" s="19"/>
      <c r="I242" s="19"/>
      <c r="J242" s="30"/>
      <c r="K242" s="31"/>
      <c r="L242" s="31"/>
      <c r="M242" s="31"/>
      <c r="N242" s="45"/>
      <c r="V242" s="7"/>
      <c r="Y242" s="7"/>
    </row>
    <row r="243" spans="2:25" x14ac:dyDescent="0.3">
      <c r="B243" s="22">
        <f>'Calculs T1a'!B243</f>
        <v>0</v>
      </c>
      <c r="C243" s="19" t="str">
        <f>'Calculs T1a'!C243</f>
        <v>x</v>
      </c>
      <c r="D243" s="19"/>
      <c r="E243" s="19"/>
      <c r="F243" s="19"/>
      <c r="G243" s="19"/>
      <c r="H243" s="19"/>
      <c r="I243" s="19"/>
      <c r="J243" s="30"/>
      <c r="K243" s="31"/>
      <c r="L243" s="31"/>
      <c r="M243" s="31"/>
      <c r="N243" s="45"/>
      <c r="V243" s="7"/>
      <c r="Y243" s="7"/>
    </row>
    <row r="244" spans="2:25" x14ac:dyDescent="0.3">
      <c r="B244" s="22">
        <f>'Calculs T1a'!B244</f>
        <v>0</v>
      </c>
      <c r="C244" s="19" t="str">
        <f>'Calculs T1a'!C244</f>
        <v>x</v>
      </c>
      <c r="D244" s="19"/>
      <c r="E244" s="19"/>
      <c r="F244" s="19"/>
      <c r="G244" s="19"/>
      <c r="H244" s="19"/>
      <c r="I244" s="19"/>
      <c r="J244" s="30"/>
      <c r="K244" s="31"/>
      <c r="L244" s="31"/>
      <c r="M244" s="31"/>
      <c r="N244" s="45"/>
      <c r="V244" s="7"/>
      <c r="Y244" s="7"/>
    </row>
    <row r="245" spans="2:25" x14ac:dyDescent="0.3">
      <c r="B245" s="22">
        <f>'Calculs T1a'!B245</f>
        <v>0</v>
      </c>
      <c r="C245" s="19" t="str">
        <f>'Calculs T1a'!C245</f>
        <v>x</v>
      </c>
      <c r="D245" s="19"/>
      <c r="E245" s="19"/>
      <c r="F245" s="19"/>
      <c r="G245" s="19"/>
      <c r="H245" s="19"/>
      <c r="I245" s="19"/>
      <c r="J245" s="30"/>
      <c r="K245" s="31"/>
      <c r="L245" s="31"/>
      <c r="M245" s="31"/>
      <c r="N245" s="45"/>
      <c r="V245" s="7"/>
      <c r="Y245" s="7"/>
    </row>
    <row r="246" spans="2:25" x14ac:dyDescent="0.3">
      <c r="B246" s="22">
        <f>'Calculs T1a'!B246</f>
        <v>0</v>
      </c>
      <c r="C246" s="19" t="str">
        <f>'Calculs T1a'!C246</f>
        <v>x</v>
      </c>
      <c r="D246" s="19"/>
      <c r="E246" s="19"/>
      <c r="F246" s="19"/>
      <c r="G246" s="19"/>
      <c r="H246" s="19"/>
      <c r="I246" s="19"/>
      <c r="J246" s="30"/>
      <c r="K246" s="31"/>
      <c r="L246" s="31"/>
      <c r="M246" s="31"/>
      <c r="N246" s="45"/>
      <c r="V246" s="7"/>
      <c r="Y246" s="7"/>
    </row>
    <row r="247" spans="2:25" x14ac:dyDescent="0.3">
      <c r="B247" s="22">
        <f>'Calculs T1a'!B247</f>
        <v>0</v>
      </c>
      <c r="C247" s="19" t="str">
        <f>'Calculs T1a'!C247</f>
        <v>x</v>
      </c>
      <c r="D247" s="19"/>
      <c r="E247" s="19"/>
      <c r="F247" s="19"/>
      <c r="G247" s="19"/>
      <c r="H247" s="19"/>
      <c r="I247" s="19"/>
      <c r="J247" s="30"/>
      <c r="K247" s="31"/>
      <c r="L247" s="31"/>
      <c r="M247" s="31"/>
      <c r="N247" s="45"/>
      <c r="V247" s="7"/>
      <c r="Y247" s="7"/>
    </row>
    <row r="248" spans="2:25" x14ac:dyDescent="0.3">
      <c r="B248" s="22">
        <f>'Calculs T1a'!B248</f>
        <v>0</v>
      </c>
      <c r="C248" s="19" t="str">
        <f>'Calculs T1a'!C248</f>
        <v>x</v>
      </c>
      <c r="D248" s="19"/>
      <c r="E248" s="19"/>
      <c r="F248" s="19"/>
      <c r="G248" s="19"/>
      <c r="H248" s="19"/>
      <c r="I248" s="19"/>
      <c r="J248" s="30"/>
      <c r="K248" s="31"/>
      <c r="L248" s="31"/>
      <c r="M248" s="31"/>
      <c r="N248" s="45"/>
      <c r="V248" s="7"/>
      <c r="Y248" s="7"/>
    </row>
    <row r="249" spans="2:25" x14ac:dyDescent="0.3">
      <c r="B249" s="22">
        <f>'Calculs T1a'!B249</f>
        <v>0</v>
      </c>
      <c r="C249" s="19" t="str">
        <f>'Calculs T1a'!C249</f>
        <v>x</v>
      </c>
      <c r="D249" s="19"/>
      <c r="E249" s="19"/>
      <c r="F249" s="19"/>
      <c r="G249" s="19"/>
      <c r="H249" s="19"/>
      <c r="I249" s="19"/>
      <c r="J249" s="30"/>
      <c r="K249" s="31"/>
      <c r="L249" s="31"/>
      <c r="M249" s="31"/>
      <c r="N249" s="45"/>
      <c r="V249" s="7"/>
      <c r="Y249" s="7"/>
    </row>
    <row r="250" spans="2:25" x14ac:dyDescent="0.3">
      <c r="B250" s="22">
        <f>'Calculs T1a'!B250</f>
        <v>0</v>
      </c>
      <c r="C250" s="19" t="str">
        <f>'Calculs T1a'!C250</f>
        <v>x</v>
      </c>
      <c r="D250" s="19"/>
      <c r="E250" s="19"/>
      <c r="F250" s="19"/>
      <c r="G250" s="19"/>
      <c r="H250" s="19"/>
      <c r="I250" s="19"/>
      <c r="J250" s="30"/>
      <c r="K250" s="31"/>
      <c r="L250" s="31"/>
      <c r="M250" s="31"/>
      <c r="N250" s="45"/>
      <c r="V250" s="7"/>
      <c r="Y250" s="7"/>
    </row>
    <row r="251" spans="2:25" x14ac:dyDescent="0.3">
      <c r="B251" s="22">
        <f>'Calculs T1a'!B251</f>
        <v>0</v>
      </c>
      <c r="C251" s="19" t="str">
        <f>'Calculs T1a'!C251</f>
        <v>x</v>
      </c>
      <c r="D251" s="19"/>
      <c r="E251" s="19"/>
      <c r="F251" s="19"/>
      <c r="G251" s="19"/>
      <c r="H251" s="19"/>
      <c r="I251" s="19"/>
      <c r="J251" s="30"/>
      <c r="K251" s="31"/>
      <c r="L251" s="31"/>
      <c r="M251" s="31"/>
      <c r="N251" s="45"/>
      <c r="V251" s="7"/>
      <c r="Y251" s="7"/>
    </row>
    <row r="252" spans="2:25" x14ac:dyDescent="0.3">
      <c r="B252" s="22">
        <f>'Calculs T1a'!B252</f>
        <v>0</v>
      </c>
      <c r="C252" s="19" t="str">
        <f>'Calculs T1a'!C252</f>
        <v>x</v>
      </c>
      <c r="D252" s="19"/>
      <c r="E252" s="19"/>
      <c r="F252" s="19"/>
      <c r="G252" s="19"/>
      <c r="H252" s="19"/>
      <c r="I252" s="19"/>
      <c r="J252" s="30"/>
      <c r="K252" s="31"/>
      <c r="L252" s="31"/>
      <c r="M252" s="31"/>
      <c r="N252" s="45"/>
      <c r="V252" s="7"/>
      <c r="Y252" s="7"/>
    </row>
    <row r="253" spans="2:25" x14ac:dyDescent="0.3">
      <c r="B253" s="22">
        <f>'Calculs T1a'!B253</f>
        <v>0</v>
      </c>
      <c r="C253" s="19" t="str">
        <f>'Calculs T1a'!C253</f>
        <v>x</v>
      </c>
      <c r="D253" s="19"/>
      <c r="E253" s="19"/>
      <c r="F253" s="19"/>
      <c r="G253" s="19"/>
      <c r="H253" s="19"/>
      <c r="I253" s="19"/>
      <c r="J253" s="30"/>
      <c r="K253" s="31"/>
      <c r="L253" s="31"/>
      <c r="M253" s="31"/>
      <c r="N253" s="45"/>
      <c r="V253" s="7"/>
      <c r="Y253" s="7"/>
    </row>
    <row r="254" spans="2:25" x14ac:dyDescent="0.3">
      <c r="B254" s="22">
        <f>'Calculs T1a'!B254</f>
        <v>0</v>
      </c>
      <c r="C254" s="19" t="str">
        <f>'Calculs T1a'!C254</f>
        <v>x</v>
      </c>
      <c r="D254" s="19"/>
      <c r="E254" s="19"/>
      <c r="F254" s="19"/>
      <c r="G254" s="19"/>
      <c r="H254" s="19"/>
      <c r="I254" s="19"/>
      <c r="J254" s="30"/>
      <c r="K254" s="31"/>
      <c r="L254" s="31"/>
      <c r="M254" s="31"/>
      <c r="N254" s="45"/>
      <c r="V254" s="7"/>
      <c r="Y254" s="7"/>
    </row>
    <row r="255" spans="2:25" x14ac:dyDescent="0.3">
      <c r="B255" s="22">
        <f>'Calculs T1a'!B255</f>
        <v>0</v>
      </c>
      <c r="C255" s="19" t="str">
        <f>'Calculs T1a'!C255</f>
        <v>x</v>
      </c>
      <c r="D255" s="19"/>
      <c r="E255" s="19"/>
      <c r="F255" s="19"/>
      <c r="G255" s="19"/>
      <c r="H255" s="19"/>
      <c r="I255" s="19"/>
      <c r="J255" s="30"/>
      <c r="K255" s="31"/>
      <c r="L255" s="31"/>
      <c r="M255" s="31"/>
      <c r="N255" s="45"/>
      <c r="V255" s="7"/>
      <c r="Y255" s="7"/>
    </row>
    <row r="256" spans="2:25" x14ac:dyDescent="0.3">
      <c r="B256" s="22">
        <f>'Calculs T1a'!B256</f>
        <v>0</v>
      </c>
      <c r="C256" s="19" t="str">
        <f>'Calculs T1a'!C256</f>
        <v>x</v>
      </c>
      <c r="D256" s="19"/>
      <c r="E256" s="19"/>
      <c r="F256" s="19"/>
      <c r="G256" s="19"/>
      <c r="H256" s="19"/>
      <c r="I256" s="19"/>
      <c r="J256" s="30"/>
      <c r="K256" s="31"/>
      <c r="L256" s="31"/>
      <c r="M256" s="31"/>
      <c r="N256" s="45"/>
      <c r="V256" s="7"/>
      <c r="Y256" s="7"/>
    </row>
    <row r="257" spans="2:25" x14ac:dyDescent="0.3">
      <c r="B257" s="22">
        <f>'Calculs T1a'!B257</f>
        <v>0</v>
      </c>
      <c r="C257" s="19" t="str">
        <f>'Calculs T1a'!C257</f>
        <v>x</v>
      </c>
      <c r="D257" s="19"/>
      <c r="E257" s="19"/>
      <c r="F257" s="19"/>
      <c r="G257" s="19"/>
      <c r="H257" s="19"/>
      <c r="I257" s="19"/>
      <c r="J257" s="30"/>
      <c r="K257" s="31"/>
      <c r="L257" s="31"/>
      <c r="M257" s="31"/>
      <c r="N257" s="45"/>
      <c r="V257" s="7"/>
      <c r="Y257" s="7"/>
    </row>
    <row r="258" spans="2:25" x14ac:dyDescent="0.3">
      <c r="B258" s="22">
        <f>'Calculs T1a'!B258</f>
        <v>0</v>
      </c>
      <c r="C258" s="19" t="str">
        <f>'Calculs T1a'!C258</f>
        <v>x</v>
      </c>
      <c r="D258" s="19"/>
      <c r="E258" s="19"/>
      <c r="F258" s="19"/>
      <c r="G258" s="19"/>
      <c r="H258" s="19"/>
      <c r="I258" s="19"/>
      <c r="J258" s="30"/>
      <c r="K258" s="31"/>
      <c r="L258" s="31"/>
      <c r="M258" s="31"/>
      <c r="N258" s="45"/>
      <c r="V258" s="7"/>
      <c r="Y258" s="7"/>
    </row>
    <row r="259" spans="2:25" x14ac:dyDescent="0.3">
      <c r="B259" s="22">
        <f>'Calculs T1a'!B259</f>
        <v>0</v>
      </c>
      <c r="C259" s="19" t="str">
        <f>'Calculs T1a'!C259</f>
        <v>x</v>
      </c>
      <c r="D259" s="19"/>
      <c r="E259" s="19"/>
      <c r="F259" s="19"/>
      <c r="G259" s="19"/>
      <c r="H259" s="19"/>
      <c r="I259" s="19"/>
      <c r="J259" s="30"/>
      <c r="K259" s="31"/>
      <c r="L259" s="31"/>
      <c r="M259" s="31"/>
      <c r="N259" s="45"/>
      <c r="V259" s="7"/>
      <c r="Y259" s="7"/>
    </row>
    <row r="260" spans="2:25" x14ac:dyDescent="0.3">
      <c r="B260" s="22">
        <f>'Calculs T1a'!B260</f>
        <v>0</v>
      </c>
      <c r="C260" s="19" t="str">
        <f>'Calculs T1a'!C260</f>
        <v>x</v>
      </c>
      <c r="D260" s="19"/>
      <c r="E260" s="19"/>
      <c r="F260" s="19"/>
      <c r="G260" s="19"/>
      <c r="H260" s="19"/>
      <c r="I260" s="19"/>
      <c r="J260" s="30"/>
      <c r="K260" s="31"/>
      <c r="L260" s="31"/>
      <c r="M260" s="31"/>
      <c r="N260" s="45"/>
      <c r="V260" s="7"/>
      <c r="Y260" s="7"/>
    </row>
    <row r="261" spans="2:25" x14ac:dyDescent="0.3">
      <c r="B261" s="22">
        <f>'Calculs T1a'!B261</f>
        <v>0</v>
      </c>
      <c r="C261" s="19" t="str">
        <f>'Calculs T1a'!C261</f>
        <v>x</v>
      </c>
      <c r="D261" s="19"/>
      <c r="E261" s="19"/>
      <c r="F261" s="19"/>
      <c r="G261" s="19"/>
      <c r="H261" s="19"/>
      <c r="I261" s="19"/>
      <c r="J261" s="30"/>
      <c r="K261" s="31"/>
      <c r="L261" s="31"/>
      <c r="M261" s="31"/>
      <c r="N261" s="45"/>
      <c r="V261" s="7"/>
      <c r="Y261" s="7"/>
    </row>
    <row r="262" spans="2:25" x14ac:dyDescent="0.3">
      <c r="B262" s="22">
        <f>'Calculs T1a'!B262</f>
        <v>0</v>
      </c>
      <c r="C262" s="19" t="str">
        <f>'Calculs T1a'!C262</f>
        <v>x</v>
      </c>
      <c r="D262" s="19"/>
      <c r="E262" s="19"/>
      <c r="F262" s="19"/>
      <c r="G262" s="19"/>
      <c r="H262" s="19"/>
      <c r="I262" s="19"/>
      <c r="J262" s="30"/>
      <c r="K262" s="31"/>
      <c r="L262" s="31"/>
      <c r="M262" s="31"/>
      <c r="N262" s="45"/>
      <c r="V262" s="7"/>
      <c r="Y262" s="7"/>
    </row>
    <row r="263" spans="2:25" x14ac:dyDescent="0.3">
      <c r="B263" s="22">
        <f>'Calculs T1a'!B263</f>
        <v>0</v>
      </c>
      <c r="C263" s="19" t="str">
        <f>'Calculs T1a'!C263</f>
        <v>x</v>
      </c>
      <c r="D263" s="19"/>
      <c r="E263" s="19"/>
      <c r="F263" s="19"/>
      <c r="G263" s="19"/>
      <c r="H263" s="19"/>
      <c r="I263" s="19"/>
      <c r="J263" s="30"/>
      <c r="K263" s="31"/>
      <c r="L263" s="31"/>
      <c r="M263" s="31"/>
      <c r="N263" s="45"/>
      <c r="V263" s="7"/>
      <c r="Y263" s="7"/>
    </row>
    <row r="264" spans="2:25" x14ac:dyDescent="0.3">
      <c r="B264" s="22">
        <f>'Calculs T1a'!B264</f>
        <v>0</v>
      </c>
      <c r="C264" s="19" t="str">
        <f>'Calculs T1a'!C264</f>
        <v>x</v>
      </c>
      <c r="D264" s="19"/>
      <c r="E264" s="19"/>
      <c r="F264" s="19"/>
      <c r="G264" s="19"/>
      <c r="H264" s="19"/>
      <c r="I264" s="19"/>
      <c r="J264" s="30"/>
      <c r="K264" s="31"/>
      <c r="L264" s="31"/>
      <c r="M264" s="31"/>
      <c r="N264" s="45"/>
      <c r="V264" s="7"/>
      <c r="Y264" s="7"/>
    </row>
    <row r="265" spans="2:25" x14ac:dyDescent="0.3">
      <c r="B265" s="22">
        <f>'Calculs T1a'!B265</f>
        <v>0</v>
      </c>
      <c r="C265" s="19" t="str">
        <f>'Calculs T1a'!C265</f>
        <v>x</v>
      </c>
      <c r="D265" s="19"/>
      <c r="E265" s="19"/>
      <c r="F265" s="19"/>
      <c r="G265" s="19"/>
      <c r="H265" s="19"/>
      <c r="I265" s="19"/>
      <c r="J265" s="30"/>
      <c r="K265" s="31"/>
      <c r="L265" s="31"/>
      <c r="M265" s="31"/>
      <c r="N265" s="45"/>
      <c r="V265" s="7"/>
      <c r="Y265" s="7"/>
    </row>
    <row r="266" spans="2:25" x14ac:dyDescent="0.3">
      <c r="B266" s="22">
        <f>'Calculs T1a'!B266</f>
        <v>0</v>
      </c>
      <c r="C266" s="19" t="str">
        <f>'Calculs T1a'!C266</f>
        <v>x</v>
      </c>
      <c r="D266" s="19"/>
      <c r="E266" s="19"/>
      <c r="F266" s="19"/>
      <c r="G266" s="19"/>
      <c r="H266" s="19"/>
      <c r="I266" s="19"/>
      <c r="J266" s="30"/>
      <c r="K266" s="31"/>
      <c r="L266" s="31"/>
      <c r="M266" s="31"/>
      <c r="N266" s="45"/>
      <c r="V266" s="7"/>
      <c r="Y266" s="7"/>
    </row>
    <row r="267" spans="2:25" x14ac:dyDescent="0.3">
      <c r="B267" s="22">
        <f>'Calculs T1a'!B267</f>
        <v>0</v>
      </c>
      <c r="C267" s="19" t="str">
        <f>'Calculs T1a'!C267</f>
        <v>x</v>
      </c>
      <c r="D267" s="19"/>
      <c r="E267" s="19"/>
      <c r="F267" s="19"/>
      <c r="G267" s="19"/>
      <c r="H267" s="19"/>
      <c r="I267" s="19"/>
      <c r="J267" s="30"/>
      <c r="K267" s="31"/>
      <c r="L267" s="31"/>
      <c r="M267" s="31"/>
      <c r="N267" s="45"/>
      <c r="V267" s="7"/>
      <c r="Y267" s="7"/>
    </row>
    <row r="268" spans="2:25" x14ac:dyDescent="0.3">
      <c r="B268" s="22">
        <f>'Calculs T1a'!B268</f>
        <v>0</v>
      </c>
      <c r="C268" s="19" t="str">
        <f>'Calculs T1a'!C268</f>
        <v>x</v>
      </c>
      <c r="D268" s="19"/>
      <c r="E268" s="19"/>
      <c r="F268" s="19"/>
      <c r="G268" s="19"/>
      <c r="H268" s="19"/>
      <c r="I268" s="19"/>
      <c r="J268" s="30"/>
      <c r="K268" s="31"/>
      <c r="L268" s="31"/>
      <c r="M268" s="31"/>
      <c r="N268" s="45"/>
      <c r="V268" s="7"/>
      <c r="Y268" s="7"/>
    </row>
    <row r="269" spans="2:25" x14ac:dyDescent="0.3">
      <c r="B269" s="22">
        <f>'Calculs T1a'!B269</f>
        <v>0</v>
      </c>
      <c r="C269" s="19" t="str">
        <f>'Calculs T1a'!C269</f>
        <v>x</v>
      </c>
      <c r="D269" s="19"/>
      <c r="E269" s="19"/>
      <c r="F269" s="19"/>
      <c r="G269" s="19"/>
      <c r="H269" s="19"/>
      <c r="I269" s="19"/>
      <c r="J269" s="30"/>
      <c r="K269" s="31"/>
      <c r="L269" s="31"/>
      <c r="M269" s="31"/>
      <c r="N269" s="45"/>
      <c r="V269" s="7"/>
      <c r="Y269" s="7"/>
    </row>
    <row r="270" spans="2:25" x14ac:dyDescent="0.3">
      <c r="B270" s="22">
        <f>'Calculs T1a'!B270</f>
        <v>0</v>
      </c>
      <c r="C270" s="19" t="str">
        <f>'Calculs T1a'!C270</f>
        <v>x</v>
      </c>
      <c r="D270" s="19"/>
      <c r="E270" s="19"/>
      <c r="F270" s="19"/>
      <c r="G270" s="19"/>
      <c r="H270" s="19"/>
      <c r="I270" s="19"/>
      <c r="J270" s="30"/>
      <c r="K270" s="31"/>
      <c r="L270" s="31"/>
      <c r="M270" s="31"/>
      <c r="N270" s="45"/>
      <c r="V270" s="7"/>
      <c r="Y270" s="7"/>
    </row>
    <row r="271" spans="2:25" x14ac:dyDescent="0.3">
      <c r="B271" s="22">
        <f>'Calculs T1a'!B271</f>
        <v>0</v>
      </c>
      <c r="C271" s="19" t="str">
        <f>'Calculs T1a'!C271</f>
        <v>x</v>
      </c>
      <c r="D271" s="19"/>
      <c r="E271" s="19"/>
      <c r="F271" s="19"/>
      <c r="G271" s="19"/>
      <c r="H271" s="19"/>
      <c r="I271" s="19"/>
      <c r="J271" s="30"/>
      <c r="K271" s="31"/>
      <c r="L271" s="31"/>
      <c r="M271" s="31"/>
      <c r="N271" s="45"/>
      <c r="V271" s="7"/>
      <c r="Y271" s="7"/>
    </row>
    <row r="272" spans="2:25" x14ac:dyDescent="0.3">
      <c r="B272" s="22">
        <f>'Calculs T1a'!B272</f>
        <v>0</v>
      </c>
      <c r="C272" s="19" t="str">
        <f>'Calculs T1a'!C272</f>
        <v>x</v>
      </c>
      <c r="D272" s="19"/>
      <c r="E272" s="19"/>
      <c r="F272" s="19"/>
      <c r="G272" s="19"/>
      <c r="H272" s="19"/>
      <c r="I272" s="19"/>
      <c r="J272" s="30"/>
      <c r="K272" s="31"/>
      <c r="L272" s="31"/>
      <c r="M272" s="31"/>
      <c r="N272" s="45"/>
      <c r="V272" s="7"/>
      <c r="Y272" s="7"/>
    </row>
    <row r="273" spans="2:25" x14ac:dyDescent="0.3">
      <c r="B273" s="22">
        <f>'Calculs T1a'!B273</f>
        <v>0</v>
      </c>
      <c r="C273" s="19" t="str">
        <f>'Calculs T1a'!C273</f>
        <v>x</v>
      </c>
      <c r="D273" s="19"/>
      <c r="E273" s="19"/>
      <c r="F273" s="19"/>
      <c r="G273" s="19"/>
      <c r="H273" s="19"/>
      <c r="I273" s="19"/>
      <c r="J273" s="30"/>
      <c r="K273" s="31"/>
      <c r="L273" s="31"/>
      <c r="M273" s="31"/>
      <c r="N273" s="45"/>
      <c r="V273" s="7"/>
      <c r="Y273" s="7"/>
    </row>
    <row r="274" spans="2:25" x14ac:dyDescent="0.3">
      <c r="B274" s="22">
        <f>'Calculs T1a'!B274</f>
        <v>0</v>
      </c>
      <c r="C274" s="19" t="str">
        <f>'Calculs T1a'!C274</f>
        <v>x</v>
      </c>
      <c r="D274" s="19"/>
      <c r="E274" s="19"/>
      <c r="F274" s="19"/>
      <c r="G274" s="19"/>
      <c r="H274" s="19"/>
      <c r="I274" s="19"/>
      <c r="J274" s="30"/>
      <c r="K274" s="31"/>
      <c r="L274" s="31"/>
      <c r="M274" s="31"/>
      <c r="N274" s="45"/>
      <c r="V274" s="7"/>
      <c r="Y274" s="7"/>
    </row>
    <row r="275" spans="2:25" x14ac:dyDescent="0.3">
      <c r="B275" s="22">
        <f>'Calculs T1a'!B275</f>
        <v>0</v>
      </c>
      <c r="C275" s="19" t="str">
        <f>'Calculs T1a'!C275</f>
        <v>x</v>
      </c>
      <c r="D275" s="19"/>
      <c r="E275" s="19"/>
      <c r="F275" s="19"/>
      <c r="G275" s="19"/>
      <c r="H275" s="19"/>
      <c r="I275" s="19"/>
      <c r="J275" s="30"/>
      <c r="K275" s="31"/>
      <c r="L275" s="31"/>
      <c r="M275" s="31"/>
      <c r="N275" s="45"/>
      <c r="V275" s="7"/>
      <c r="Y275" s="7"/>
    </row>
    <row r="276" spans="2:25" x14ac:dyDescent="0.3">
      <c r="B276" s="22">
        <f>'Calculs T1a'!B276</f>
        <v>0</v>
      </c>
      <c r="C276" s="19" t="str">
        <f>'Calculs T1a'!C276</f>
        <v>x</v>
      </c>
      <c r="D276" s="19"/>
      <c r="E276" s="19"/>
      <c r="F276" s="19"/>
      <c r="G276" s="19"/>
      <c r="H276" s="19"/>
      <c r="I276" s="19"/>
      <c r="J276" s="30"/>
      <c r="K276" s="31"/>
      <c r="L276" s="31"/>
      <c r="M276" s="31"/>
      <c r="N276" s="45"/>
      <c r="V276" s="7"/>
      <c r="Y276" s="7"/>
    </row>
    <row r="277" spans="2:25" x14ac:dyDescent="0.3">
      <c r="B277" s="22">
        <f>'Calculs T1a'!B277</f>
        <v>0</v>
      </c>
      <c r="C277" s="19" t="str">
        <f>'Calculs T1a'!C277</f>
        <v>x</v>
      </c>
      <c r="D277" s="19"/>
      <c r="E277" s="19"/>
      <c r="F277" s="19"/>
      <c r="G277" s="19"/>
      <c r="H277" s="19"/>
      <c r="I277" s="19"/>
      <c r="J277" s="30"/>
      <c r="K277" s="31"/>
      <c r="L277" s="31"/>
      <c r="M277" s="31"/>
      <c r="N277" s="45"/>
      <c r="V277" s="7"/>
      <c r="Y277" s="7"/>
    </row>
    <row r="278" spans="2:25" x14ac:dyDescent="0.3">
      <c r="B278" s="22">
        <f>'Calculs T1a'!B278</f>
        <v>0</v>
      </c>
      <c r="C278" s="19" t="str">
        <f>'Calculs T1a'!C278</f>
        <v>x</v>
      </c>
      <c r="D278" s="19"/>
      <c r="E278" s="19"/>
      <c r="F278" s="19"/>
      <c r="G278" s="19"/>
      <c r="H278" s="19"/>
      <c r="I278" s="19"/>
      <c r="J278" s="30"/>
      <c r="K278" s="31"/>
      <c r="L278" s="31"/>
      <c r="M278" s="31"/>
      <c r="N278" s="45"/>
      <c r="V278" s="7"/>
      <c r="Y278" s="7"/>
    </row>
    <row r="279" spans="2:25" x14ac:dyDescent="0.3">
      <c r="B279" s="22">
        <f>'Calculs T1a'!B279</f>
        <v>0</v>
      </c>
      <c r="C279" s="19" t="str">
        <f>'Calculs T1a'!C279</f>
        <v>x</v>
      </c>
      <c r="D279" s="19"/>
      <c r="E279" s="19"/>
      <c r="F279" s="19"/>
      <c r="G279" s="19"/>
      <c r="H279" s="19"/>
      <c r="I279" s="19"/>
      <c r="J279" s="30"/>
      <c r="K279" s="31"/>
      <c r="L279" s="31"/>
      <c r="M279" s="31"/>
      <c r="N279" s="45"/>
      <c r="V279" s="7"/>
      <c r="Y279" s="7"/>
    </row>
    <row r="280" spans="2:25" x14ac:dyDescent="0.3">
      <c r="B280" s="22">
        <f>'Calculs T1a'!B280</f>
        <v>0</v>
      </c>
      <c r="C280" s="19" t="str">
        <f>'Calculs T1a'!C280</f>
        <v>x</v>
      </c>
      <c r="D280" s="19"/>
      <c r="E280" s="19"/>
      <c r="F280" s="19"/>
      <c r="G280" s="19"/>
      <c r="H280" s="19"/>
      <c r="I280" s="19"/>
      <c r="J280" s="30"/>
      <c r="K280" s="31"/>
      <c r="L280" s="31"/>
      <c r="M280" s="31"/>
      <c r="N280" s="45"/>
      <c r="V280" s="7"/>
      <c r="Y280" s="7"/>
    </row>
    <row r="281" spans="2:25" x14ac:dyDescent="0.3">
      <c r="B281" s="22">
        <f>'Calculs T1a'!B281</f>
        <v>0</v>
      </c>
      <c r="C281" s="19" t="str">
        <f>'Calculs T1a'!C281</f>
        <v>x</v>
      </c>
      <c r="D281" s="19"/>
      <c r="E281" s="19"/>
      <c r="F281" s="19"/>
      <c r="G281" s="19"/>
      <c r="H281" s="19"/>
      <c r="I281" s="19"/>
      <c r="J281" s="30"/>
      <c r="K281" s="31"/>
      <c r="L281" s="31"/>
      <c r="M281" s="31"/>
      <c r="N281" s="45"/>
      <c r="V281" s="7"/>
      <c r="Y281" s="7"/>
    </row>
    <row r="282" spans="2:25" x14ac:dyDescent="0.3">
      <c r="B282" s="22">
        <f>'Calculs T1a'!B282</f>
        <v>0</v>
      </c>
      <c r="C282" s="19" t="str">
        <f>'Calculs T1a'!C282</f>
        <v>x</v>
      </c>
      <c r="D282" s="19"/>
      <c r="E282" s="19"/>
      <c r="F282" s="19"/>
      <c r="G282" s="19"/>
      <c r="H282" s="19"/>
      <c r="I282" s="19"/>
      <c r="J282" s="30"/>
      <c r="K282" s="31"/>
      <c r="L282" s="31"/>
      <c r="M282" s="31"/>
      <c r="N282" s="45"/>
      <c r="V282" s="7"/>
      <c r="Y282" s="7"/>
    </row>
    <row r="283" spans="2:25" x14ac:dyDescent="0.3">
      <c r="B283" s="22">
        <f>'Calculs T1a'!B283</f>
        <v>0</v>
      </c>
      <c r="C283" s="19" t="str">
        <f>'Calculs T1a'!C283</f>
        <v>x</v>
      </c>
      <c r="D283" s="19"/>
      <c r="E283" s="19"/>
      <c r="F283" s="19"/>
      <c r="G283" s="19"/>
      <c r="H283" s="19"/>
      <c r="I283" s="19"/>
      <c r="J283" s="30"/>
      <c r="K283" s="31"/>
      <c r="L283" s="31"/>
      <c r="M283" s="31"/>
      <c r="N283" s="45"/>
      <c r="V283" s="7"/>
      <c r="Y283" s="7"/>
    </row>
    <row r="284" spans="2:25" x14ac:dyDescent="0.3">
      <c r="B284" s="22">
        <f>'Calculs T1a'!B284</f>
        <v>0</v>
      </c>
      <c r="C284" s="19" t="str">
        <f>'Calculs T1a'!C284</f>
        <v>x</v>
      </c>
      <c r="D284" s="19"/>
      <c r="E284" s="19"/>
      <c r="F284" s="19"/>
      <c r="G284" s="19"/>
      <c r="H284" s="19"/>
      <c r="I284" s="19"/>
      <c r="J284" s="30"/>
      <c r="K284" s="31"/>
      <c r="L284" s="31"/>
      <c r="M284" s="31"/>
      <c r="N284" s="45"/>
      <c r="V284" s="7"/>
      <c r="Y284" s="7"/>
    </row>
    <row r="285" spans="2:25" x14ac:dyDescent="0.3">
      <c r="B285" s="22">
        <f>'Calculs T1a'!B285</f>
        <v>0</v>
      </c>
      <c r="C285" s="19" t="str">
        <f>'Calculs T1a'!C285</f>
        <v>x</v>
      </c>
      <c r="D285" s="19"/>
      <c r="E285" s="19"/>
      <c r="F285" s="19"/>
      <c r="G285" s="19"/>
      <c r="H285" s="19"/>
      <c r="I285" s="19"/>
      <c r="J285" s="30"/>
      <c r="K285" s="31"/>
      <c r="L285" s="31"/>
      <c r="M285" s="31"/>
      <c r="N285" s="45"/>
      <c r="V285" s="7"/>
      <c r="Y285" s="7"/>
    </row>
    <row r="286" spans="2:25" x14ac:dyDescent="0.3">
      <c r="B286" s="22">
        <f>'Calculs T1a'!B286</f>
        <v>0</v>
      </c>
      <c r="C286" s="19" t="str">
        <f>'Calculs T1a'!C286</f>
        <v>x</v>
      </c>
      <c r="D286" s="19"/>
      <c r="E286" s="19"/>
      <c r="F286" s="19"/>
      <c r="G286" s="19"/>
      <c r="H286" s="19"/>
      <c r="I286" s="19"/>
      <c r="J286" s="30"/>
      <c r="K286" s="31"/>
      <c r="L286" s="31"/>
      <c r="M286" s="31"/>
      <c r="N286" s="45"/>
      <c r="V286" s="7"/>
      <c r="Y286" s="7"/>
    </row>
    <row r="287" spans="2:25" x14ac:dyDescent="0.3">
      <c r="B287" s="22">
        <f>'Calculs T1a'!B287</f>
        <v>0</v>
      </c>
      <c r="C287" s="19" t="str">
        <f>'Calculs T1a'!C287</f>
        <v>x</v>
      </c>
      <c r="D287" s="19"/>
      <c r="E287" s="19"/>
      <c r="F287" s="19"/>
      <c r="G287" s="19"/>
      <c r="H287" s="19"/>
      <c r="I287" s="19"/>
      <c r="J287" s="30"/>
      <c r="K287" s="31"/>
      <c r="L287" s="31"/>
      <c r="M287" s="31"/>
      <c r="N287" s="45"/>
      <c r="V287" s="7"/>
      <c r="Y287" s="7"/>
    </row>
    <row r="288" spans="2:25" x14ac:dyDescent="0.3">
      <c r="B288" s="22">
        <f>'Calculs T1a'!B288</f>
        <v>0</v>
      </c>
      <c r="C288" s="19" t="str">
        <f>'Calculs T1a'!C288</f>
        <v>x</v>
      </c>
      <c r="D288" s="19"/>
      <c r="E288" s="19"/>
      <c r="F288" s="19"/>
      <c r="G288" s="19"/>
      <c r="H288" s="19"/>
      <c r="I288" s="19"/>
      <c r="J288" s="30"/>
      <c r="K288" s="31"/>
      <c r="L288" s="31"/>
      <c r="M288" s="31"/>
      <c r="N288" s="45"/>
      <c r="V288" s="7"/>
      <c r="Y288" s="7"/>
    </row>
    <row r="289" spans="2:25" x14ac:dyDescent="0.3">
      <c r="B289" s="22">
        <f>'Calculs T1a'!B289</f>
        <v>0</v>
      </c>
      <c r="C289" s="19" t="str">
        <f>'Calculs T1a'!C289</f>
        <v>x</v>
      </c>
      <c r="D289" s="19"/>
      <c r="E289" s="19"/>
      <c r="F289" s="19"/>
      <c r="G289" s="19"/>
      <c r="H289" s="19"/>
      <c r="I289" s="19"/>
      <c r="J289" s="30"/>
      <c r="K289" s="31"/>
      <c r="L289" s="31"/>
      <c r="M289" s="31"/>
      <c r="N289" s="45"/>
      <c r="V289" s="7"/>
      <c r="Y289" s="7"/>
    </row>
    <row r="290" spans="2:25" x14ac:dyDescent="0.3">
      <c r="B290" s="22">
        <f>'Calculs T1a'!B290</f>
        <v>0</v>
      </c>
      <c r="C290" s="19" t="str">
        <f>'Calculs T1a'!C290</f>
        <v>x</v>
      </c>
      <c r="D290" s="19"/>
      <c r="E290" s="19"/>
      <c r="F290" s="19"/>
      <c r="G290" s="19"/>
      <c r="H290" s="19"/>
      <c r="I290" s="19"/>
      <c r="J290" s="30"/>
      <c r="K290" s="31"/>
      <c r="L290" s="31"/>
      <c r="M290" s="31"/>
      <c r="N290" s="45"/>
      <c r="V290" s="7"/>
      <c r="Y290" s="7"/>
    </row>
    <row r="291" spans="2:25" x14ac:dyDescent="0.3">
      <c r="B291" s="22">
        <f>'Calculs T1a'!B291</f>
        <v>0</v>
      </c>
      <c r="C291" s="19" t="str">
        <f>'Calculs T1a'!C291</f>
        <v>x</v>
      </c>
      <c r="D291" s="19"/>
      <c r="E291" s="19"/>
      <c r="F291" s="19"/>
      <c r="G291" s="19"/>
      <c r="H291" s="19"/>
      <c r="I291" s="19"/>
      <c r="J291" s="30"/>
      <c r="K291" s="31"/>
      <c r="L291" s="31"/>
      <c r="M291" s="31"/>
      <c r="N291" s="45"/>
      <c r="V291" s="7"/>
      <c r="Y291" s="7"/>
    </row>
    <row r="292" spans="2:25" x14ac:dyDescent="0.3">
      <c r="B292" s="22">
        <f>'Calculs T1a'!B292</f>
        <v>0</v>
      </c>
      <c r="C292" s="19" t="str">
        <f>'Calculs T1a'!C292</f>
        <v>x</v>
      </c>
      <c r="D292" s="19"/>
      <c r="E292" s="19"/>
      <c r="F292" s="19"/>
      <c r="G292" s="19"/>
      <c r="H292" s="19"/>
      <c r="I292" s="19"/>
      <c r="J292" s="30"/>
      <c r="K292" s="31"/>
      <c r="L292" s="31"/>
      <c r="M292" s="31"/>
      <c r="N292" s="45"/>
      <c r="V292" s="7"/>
      <c r="Y292" s="7"/>
    </row>
    <row r="293" spans="2:25" x14ac:dyDescent="0.3">
      <c r="B293" s="22">
        <f>'Calculs T1a'!B293</f>
        <v>0</v>
      </c>
      <c r="C293" s="19" t="str">
        <f>'Calculs T1a'!C293</f>
        <v>x</v>
      </c>
      <c r="D293" s="19"/>
      <c r="E293" s="19"/>
      <c r="F293" s="19"/>
      <c r="G293" s="19"/>
      <c r="H293" s="19"/>
      <c r="I293" s="19"/>
      <c r="J293" s="30"/>
      <c r="K293" s="31"/>
      <c r="L293" s="31"/>
      <c r="M293" s="31"/>
      <c r="N293" s="45"/>
      <c r="V293" s="7"/>
      <c r="Y293" s="7"/>
    </row>
    <row r="294" spans="2:25" x14ac:dyDescent="0.3">
      <c r="B294" s="22">
        <f>'Calculs T1a'!B294</f>
        <v>0</v>
      </c>
      <c r="C294" s="19" t="str">
        <f>'Calculs T1a'!C294</f>
        <v>x</v>
      </c>
      <c r="D294" s="19"/>
      <c r="E294" s="19"/>
      <c r="F294" s="19"/>
      <c r="G294" s="19"/>
      <c r="H294" s="19"/>
      <c r="I294" s="19"/>
      <c r="J294" s="30"/>
      <c r="K294" s="31"/>
      <c r="L294" s="31"/>
      <c r="M294" s="31"/>
      <c r="N294" s="45"/>
      <c r="V294" s="7"/>
      <c r="Y294" s="7"/>
    </row>
    <row r="295" spans="2:25" x14ac:dyDescent="0.3">
      <c r="B295" s="22">
        <f>'Calculs T1a'!B295</f>
        <v>0</v>
      </c>
      <c r="C295" s="19" t="str">
        <f>'Calculs T1a'!C295</f>
        <v>x</v>
      </c>
      <c r="D295" s="19"/>
      <c r="E295" s="19"/>
      <c r="F295" s="19"/>
      <c r="G295" s="19"/>
      <c r="H295" s="19"/>
      <c r="I295" s="19"/>
      <c r="J295" s="30"/>
      <c r="K295" s="31"/>
      <c r="L295" s="31"/>
      <c r="M295" s="31"/>
      <c r="N295" s="45"/>
      <c r="V295" s="7"/>
      <c r="Y295" s="7"/>
    </row>
    <row r="296" spans="2:25" x14ac:dyDescent="0.3">
      <c r="B296" s="22">
        <f>'Calculs T1a'!B296</f>
        <v>0</v>
      </c>
      <c r="C296" s="19" t="str">
        <f>'Calculs T1a'!C296</f>
        <v>x</v>
      </c>
      <c r="D296" s="19"/>
      <c r="E296" s="19"/>
      <c r="F296" s="19"/>
      <c r="G296" s="19"/>
      <c r="H296" s="19"/>
      <c r="I296" s="19"/>
      <c r="J296" s="30"/>
      <c r="K296" s="31"/>
      <c r="L296" s="31"/>
      <c r="M296" s="31"/>
      <c r="N296" s="45"/>
      <c r="V296" s="7"/>
      <c r="Y296" s="7"/>
    </row>
    <row r="297" spans="2:25" x14ac:dyDescent="0.3">
      <c r="B297" s="22">
        <f>'Calculs T1a'!B297</f>
        <v>0</v>
      </c>
      <c r="C297" s="19" t="str">
        <f>'Calculs T1a'!C297</f>
        <v>x</v>
      </c>
      <c r="D297" s="19"/>
      <c r="E297" s="19"/>
      <c r="F297" s="19"/>
      <c r="G297" s="19"/>
      <c r="H297" s="19"/>
      <c r="I297" s="19"/>
      <c r="J297" s="30"/>
      <c r="K297" s="31"/>
      <c r="L297" s="31"/>
      <c r="M297" s="31"/>
      <c r="N297" s="45"/>
      <c r="V297" s="7"/>
      <c r="Y297" s="7"/>
    </row>
    <row r="298" spans="2:25" x14ac:dyDescent="0.3">
      <c r="B298" s="22">
        <f>'Calculs T1a'!B298</f>
        <v>0</v>
      </c>
      <c r="C298" s="19" t="str">
        <f>'Calculs T1a'!C298</f>
        <v>x</v>
      </c>
      <c r="D298" s="19"/>
      <c r="E298" s="19"/>
      <c r="F298" s="19"/>
      <c r="G298" s="19"/>
      <c r="H298" s="19"/>
      <c r="I298" s="19"/>
      <c r="J298" s="30"/>
      <c r="K298" s="31"/>
      <c r="L298" s="31"/>
      <c r="M298" s="31"/>
      <c r="N298" s="45"/>
      <c r="V298" s="7"/>
      <c r="Y298" s="7"/>
    </row>
    <row r="299" spans="2:25" x14ac:dyDescent="0.3">
      <c r="B299" s="22">
        <f>'Calculs T1a'!B299</f>
        <v>0</v>
      </c>
      <c r="C299" s="19" t="str">
        <f>'Calculs T1a'!C299</f>
        <v>x</v>
      </c>
      <c r="D299" s="19"/>
      <c r="E299" s="19"/>
      <c r="F299" s="19"/>
      <c r="G299" s="19"/>
      <c r="H299" s="19"/>
      <c r="I299" s="19"/>
      <c r="J299" s="30"/>
      <c r="K299" s="31"/>
      <c r="L299" s="31"/>
      <c r="M299" s="31"/>
      <c r="N299" s="45"/>
      <c r="V299" s="7"/>
      <c r="Y299" s="7"/>
    </row>
    <row r="300" spans="2:25" x14ac:dyDescent="0.3">
      <c r="B300" s="22">
        <f>'Calculs T1a'!B300</f>
        <v>0</v>
      </c>
      <c r="C300" s="19" t="str">
        <f>'Calculs T1a'!C300</f>
        <v>x</v>
      </c>
      <c r="D300" s="19"/>
      <c r="E300" s="19"/>
      <c r="F300" s="19"/>
      <c r="G300" s="19"/>
      <c r="H300" s="19"/>
      <c r="I300" s="19"/>
      <c r="J300" s="30"/>
      <c r="K300" s="31"/>
      <c r="L300" s="31"/>
      <c r="M300" s="31"/>
      <c r="N300" s="45"/>
      <c r="V300" s="7"/>
      <c r="Y300" s="7"/>
    </row>
    <row r="301" spans="2:25" x14ac:dyDescent="0.3">
      <c r="B301" s="22">
        <f>'Calculs T1a'!B301</f>
        <v>0</v>
      </c>
      <c r="C301" s="19" t="str">
        <f>'Calculs T1a'!C301</f>
        <v>x</v>
      </c>
      <c r="D301" s="19"/>
      <c r="E301" s="19"/>
      <c r="F301" s="19"/>
      <c r="G301" s="19"/>
      <c r="H301" s="19"/>
      <c r="I301" s="19"/>
      <c r="J301" s="30"/>
      <c r="K301" s="31"/>
      <c r="L301" s="31"/>
      <c r="M301" s="31"/>
      <c r="N301" s="45"/>
      <c r="V301" s="7"/>
      <c r="Y301" s="7"/>
    </row>
    <row r="302" spans="2:25" x14ac:dyDescent="0.3">
      <c r="B302" s="22">
        <f>'Calculs T1a'!B302</f>
        <v>0</v>
      </c>
      <c r="C302" s="19" t="str">
        <f>'Calculs T1a'!C302</f>
        <v>x</v>
      </c>
      <c r="D302" s="19"/>
      <c r="E302" s="19"/>
      <c r="F302" s="19"/>
      <c r="G302" s="19"/>
      <c r="H302" s="19"/>
      <c r="I302" s="19"/>
      <c r="J302" s="30"/>
      <c r="K302" s="31"/>
      <c r="L302" s="31"/>
      <c r="M302" s="31"/>
      <c r="N302" s="45"/>
      <c r="V302" s="7"/>
      <c r="Y302" s="7"/>
    </row>
    <row r="303" spans="2:25" x14ac:dyDescent="0.3">
      <c r="B303" s="22">
        <f>'Calculs T1a'!B303</f>
        <v>0</v>
      </c>
      <c r="C303" s="19" t="str">
        <f>'Calculs T1a'!C303</f>
        <v>x</v>
      </c>
      <c r="D303" s="19"/>
      <c r="E303" s="19"/>
      <c r="F303" s="19"/>
      <c r="G303" s="19"/>
      <c r="H303" s="19"/>
      <c r="I303" s="19"/>
      <c r="J303" s="30"/>
      <c r="K303" s="31"/>
      <c r="L303" s="31"/>
      <c r="M303" s="31"/>
      <c r="N303" s="45"/>
      <c r="V303" s="7"/>
      <c r="Y303" s="7"/>
    </row>
    <row r="304" spans="2:25" x14ac:dyDescent="0.3">
      <c r="B304" s="22">
        <f>'Calculs T1a'!B304</f>
        <v>0</v>
      </c>
      <c r="C304" s="19" t="str">
        <f>'Calculs T1a'!C304</f>
        <v>x</v>
      </c>
      <c r="D304" s="19"/>
      <c r="E304" s="19"/>
      <c r="F304" s="19"/>
      <c r="G304" s="19"/>
      <c r="H304" s="19"/>
      <c r="I304" s="19"/>
      <c r="J304" s="30"/>
      <c r="K304" s="31"/>
      <c r="L304" s="31"/>
      <c r="M304" s="31"/>
      <c r="N304" s="45"/>
      <c r="V304" s="7"/>
      <c r="Y304" s="7"/>
    </row>
    <row r="305" spans="2:25" x14ac:dyDescent="0.3">
      <c r="B305" s="22">
        <f>'Calculs T1a'!B305</f>
        <v>0</v>
      </c>
      <c r="C305" s="19" t="str">
        <f>'Calculs T1a'!C305</f>
        <v>x</v>
      </c>
      <c r="D305" s="19"/>
      <c r="E305" s="19"/>
      <c r="F305" s="19"/>
      <c r="G305" s="19"/>
      <c r="H305" s="19"/>
      <c r="I305" s="19"/>
      <c r="J305" s="30"/>
      <c r="K305" s="31"/>
      <c r="L305" s="31"/>
      <c r="M305" s="31"/>
      <c r="N305" s="45"/>
      <c r="V305" s="7"/>
      <c r="Y305" s="7"/>
    </row>
    <row r="306" spans="2:25" x14ac:dyDescent="0.3">
      <c r="B306" s="22">
        <f>'Calculs T1a'!B306</f>
        <v>0</v>
      </c>
      <c r="C306" s="19" t="str">
        <f>'Calculs T1a'!C306</f>
        <v>x</v>
      </c>
      <c r="D306" s="19"/>
      <c r="E306" s="19"/>
      <c r="F306" s="19"/>
      <c r="G306" s="19"/>
      <c r="H306" s="19"/>
      <c r="I306" s="19"/>
      <c r="J306" s="30"/>
      <c r="K306" s="31"/>
      <c r="L306" s="31"/>
      <c r="M306" s="31"/>
      <c r="N306" s="45"/>
      <c r="V306" s="7"/>
      <c r="Y306" s="7"/>
    </row>
    <row r="307" spans="2:25" x14ac:dyDescent="0.3">
      <c r="B307" s="22">
        <f>'Calculs T1a'!B307</f>
        <v>0</v>
      </c>
      <c r="C307" s="19" t="str">
        <f>'Calculs T1a'!C307</f>
        <v>x</v>
      </c>
      <c r="D307" s="19"/>
      <c r="E307" s="19"/>
      <c r="F307" s="19"/>
      <c r="G307" s="19"/>
      <c r="H307" s="19"/>
      <c r="I307" s="19"/>
      <c r="J307" s="30"/>
      <c r="K307" s="31"/>
      <c r="L307" s="31"/>
      <c r="M307" s="31"/>
      <c r="N307" s="45"/>
      <c r="V307" s="7"/>
      <c r="Y307" s="7"/>
    </row>
    <row r="308" spans="2:25" x14ac:dyDescent="0.3">
      <c r="B308" s="22">
        <f>'Calculs T1a'!B308</f>
        <v>0</v>
      </c>
      <c r="C308" s="19" t="str">
        <f>'Calculs T1a'!C308</f>
        <v>x</v>
      </c>
      <c r="D308" s="19"/>
      <c r="E308" s="19"/>
      <c r="F308" s="19"/>
      <c r="G308" s="19"/>
      <c r="H308" s="19"/>
      <c r="I308" s="19"/>
      <c r="J308" s="30"/>
      <c r="K308" s="31"/>
      <c r="L308" s="31"/>
      <c r="M308" s="31"/>
      <c r="N308" s="45"/>
      <c r="V308" s="7"/>
      <c r="Y308" s="7"/>
    </row>
    <row r="309" spans="2:25" x14ac:dyDescent="0.3">
      <c r="B309" s="22">
        <f>'Calculs T1a'!B309</f>
        <v>0</v>
      </c>
      <c r="C309" s="19" t="str">
        <f>'Calculs T1a'!C309</f>
        <v>x</v>
      </c>
      <c r="D309" s="19"/>
      <c r="E309" s="19"/>
      <c r="F309" s="19"/>
      <c r="G309" s="19"/>
      <c r="H309" s="19"/>
      <c r="I309" s="19"/>
      <c r="J309" s="30"/>
      <c r="K309" s="31"/>
      <c r="L309" s="31"/>
      <c r="M309" s="31"/>
      <c r="N309" s="45"/>
      <c r="V309" s="7"/>
      <c r="Y309" s="7"/>
    </row>
    <row r="310" spans="2:25" x14ac:dyDescent="0.3">
      <c r="B310" s="22">
        <f>'Calculs T1a'!B310</f>
        <v>0</v>
      </c>
      <c r="C310" s="19" t="str">
        <f>'Calculs T1a'!C310</f>
        <v>x</v>
      </c>
      <c r="D310" s="19"/>
      <c r="E310" s="19"/>
      <c r="F310" s="19"/>
      <c r="G310" s="19"/>
      <c r="H310" s="19"/>
      <c r="I310" s="19"/>
      <c r="J310" s="30"/>
      <c r="K310" s="31"/>
      <c r="L310" s="31"/>
      <c r="M310" s="31"/>
      <c r="N310" s="45"/>
      <c r="V310" s="7"/>
      <c r="Y310" s="7"/>
    </row>
    <row r="311" spans="2:25" x14ac:dyDescent="0.3">
      <c r="B311" s="22">
        <f>'Calculs T1a'!B311</f>
        <v>0</v>
      </c>
      <c r="C311" s="19" t="str">
        <f>'Calculs T1a'!C311</f>
        <v>x</v>
      </c>
      <c r="D311" s="19"/>
      <c r="E311" s="19"/>
      <c r="F311" s="19"/>
      <c r="G311" s="19"/>
      <c r="H311" s="19"/>
      <c r="I311" s="19"/>
      <c r="J311" s="30"/>
      <c r="K311" s="31"/>
      <c r="L311" s="31"/>
      <c r="M311" s="31"/>
      <c r="N311" s="45"/>
      <c r="V311" s="7"/>
      <c r="Y311" s="7"/>
    </row>
    <row r="312" spans="2:25" x14ac:dyDescent="0.3">
      <c r="B312" s="22">
        <f>'Calculs T1a'!B312</f>
        <v>0</v>
      </c>
      <c r="C312" s="19" t="str">
        <f>'Calculs T1a'!C312</f>
        <v>x</v>
      </c>
      <c r="D312" s="19"/>
      <c r="E312" s="19"/>
      <c r="F312" s="19"/>
      <c r="G312" s="19"/>
      <c r="H312" s="19"/>
      <c r="I312" s="19"/>
      <c r="J312" s="30"/>
      <c r="K312" s="31"/>
      <c r="L312" s="31"/>
      <c r="M312" s="31"/>
      <c r="N312" s="45"/>
      <c r="V312" s="7"/>
      <c r="Y312" s="7"/>
    </row>
    <row r="313" spans="2:25" x14ac:dyDescent="0.3">
      <c r="B313" s="22">
        <f>'Calculs T1a'!B313</f>
        <v>0</v>
      </c>
      <c r="C313" s="19" t="str">
        <f>'Calculs T1a'!C313</f>
        <v>x</v>
      </c>
      <c r="D313" s="19"/>
      <c r="E313" s="19"/>
      <c r="F313" s="19"/>
      <c r="G313" s="19"/>
      <c r="H313" s="19"/>
      <c r="I313" s="19"/>
      <c r="J313" s="30"/>
      <c r="K313" s="31"/>
      <c r="L313" s="31"/>
      <c r="M313" s="31"/>
      <c r="N313" s="45"/>
      <c r="V313" s="7"/>
      <c r="Y313" s="7"/>
    </row>
    <row r="314" spans="2:25" x14ac:dyDescent="0.3">
      <c r="B314" s="22">
        <f>'Calculs T1a'!B314</f>
        <v>0</v>
      </c>
      <c r="C314" s="19" t="str">
        <f>'Calculs T1a'!C314</f>
        <v>x</v>
      </c>
      <c r="D314" s="19"/>
      <c r="E314" s="19"/>
      <c r="F314" s="19"/>
      <c r="G314" s="19"/>
      <c r="H314" s="19"/>
      <c r="I314" s="19"/>
      <c r="J314" s="30"/>
      <c r="K314" s="31"/>
      <c r="L314" s="31"/>
      <c r="M314" s="31"/>
      <c r="N314" s="45"/>
      <c r="V314" s="7"/>
      <c r="Y314" s="7"/>
    </row>
    <row r="315" spans="2:25" x14ac:dyDescent="0.3">
      <c r="B315" s="22">
        <f>'Calculs T1a'!B315</f>
        <v>0</v>
      </c>
      <c r="C315" s="19" t="str">
        <f>'Calculs T1a'!C315</f>
        <v>x</v>
      </c>
      <c r="D315" s="19"/>
      <c r="E315" s="19"/>
      <c r="F315" s="19"/>
      <c r="G315" s="19"/>
      <c r="H315" s="19"/>
      <c r="I315" s="19"/>
      <c r="J315" s="30"/>
      <c r="K315" s="31"/>
      <c r="L315" s="31"/>
      <c r="M315" s="31"/>
      <c r="N315" s="45"/>
      <c r="V315" s="7"/>
      <c r="Y315" s="7"/>
    </row>
    <row r="316" spans="2:25" x14ac:dyDescent="0.3">
      <c r="B316" s="22">
        <f>'Calculs T1a'!B316</f>
        <v>0</v>
      </c>
      <c r="C316" s="19" t="str">
        <f>'Calculs T1a'!C316</f>
        <v>x</v>
      </c>
      <c r="D316" s="19"/>
      <c r="E316" s="19"/>
      <c r="F316" s="19"/>
      <c r="G316" s="19"/>
      <c r="H316" s="19"/>
      <c r="I316" s="19"/>
      <c r="J316" s="30"/>
      <c r="K316" s="31"/>
      <c r="L316" s="31"/>
      <c r="M316" s="31"/>
      <c r="N316" s="45"/>
      <c r="V316" s="7"/>
      <c r="Y316" s="7"/>
    </row>
    <row r="317" spans="2:25" x14ac:dyDescent="0.3">
      <c r="B317" s="22">
        <f>'Calculs T1a'!B317</f>
        <v>0</v>
      </c>
      <c r="C317" s="19" t="str">
        <f>'Calculs T1a'!C317</f>
        <v>x</v>
      </c>
      <c r="D317" s="19"/>
      <c r="E317" s="19"/>
      <c r="F317" s="19"/>
      <c r="G317" s="19"/>
      <c r="H317" s="19"/>
      <c r="I317" s="19"/>
      <c r="J317" s="30"/>
      <c r="K317" s="31"/>
      <c r="L317" s="31"/>
      <c r="M317" s="31"/>
      <c r="N317" s="45"/>
      <c r="V317" s="7"/>
      <c r="Y317" s="7"/>
    </row>
    <row r="318" spans="2:25" x14ac:dyDescent="0.3">
      <c r="B318" s="22">
        <f>'Calculs T1a'!B318</f>
        <v>0</v>
      </c>
      <c r="C318" s="19" t="str">
        <f>'Calculs T1a'!C318</f>
        <v>x</v>
      </c>
      <c r="D318" s="19"/>
      <c r="E318" s="19"/>
      <c r="F318" s="19"/>
      <c r="G318" s="19"/>
      <c r="H318" s="19"/>
      <c r="I318" s="19"/>
      <c r="J318" s="30"/>
      <c r="K318" s="31"/>
      <c r="L318" s="31"/>
      <c r="M318" s="31"/>
      <c r="N318" s="45"/>
      <c r="V318" s="7"/>
      <c r="Y318" s="7"/>
    </row>
    <row r="319" spans="2:25" x14ac:dyDescent="0.3">
      <c r="B319" s="22">
        <f>'Calculs T1a'!B319</f>
        <v>0</v>
      </c>
      <c r="C319" s="19" t="str">
        <f>'Calculs T1a'!C319</f>
        <v>x</v>
      </c>
      <c r="D319" s="19"/>
      <c r="E319" s="19"/>
      <c r="F319" s="19"/>
      <c r="G319" s="19"/>
      <c r="H319" s="19"/>
      <c r="I319" s="19"/>
      <c r="J319" s="30"/>
      <c r="K319" s="31"/>
      <c r="L319" s="31"/>
      <c r="M319" s="31"/>
      <c r="N319" s="45"/>
      <c r="V319" s="7"/>
      <c r="Y319" s="7"/>
    </row>
    <row r="320" spans="2:25" x14ac:dyDescent="0.3">
      <c r="B320" s="22">
        <f>'Calculs T1a'!B320</f>
        <v>0</v>
      </c>
      <c r="C320" s="19" t="str">
        <f>'Calculs T1a'!C320</f>
        <v>x</v>
      </c>
      <c r="D320" s="19"/>
      <c r="E320" s="19"/>
      <c r="F320" s="19"/>
      <c r="G320" s="19"/>
      <c r="H320" s="19"/>
      <c r="I320" s="19"/>
      <c r="J320" s="30"/>
      <c r="K320" s="31"/>
      <c r="L320" s="31"/>
      <c r="M320" s="31"/>
      <c r="N320" s="45"/>
      <c r="V320" s="7"/>
      <c r="Y320" s="7"/>
    </row>
    <row r="321" spans="2:25" x14ac:dyDescent="0.3">
      <c r="B321" s="22">
        <f>'Calculs T1a'!B321</f>
        <v>0</v>
      </c>
      <c r="C321" s="19" t="str">
        <f>'Calculs T1a'!C321</f>
        <v>x</v>
      </c>
      <c r="D321" s="19"/>
      <c r="E321" s="19"/>
      <c r="F321" s="19"/>
      <c r="G321" s="19"/>
      <c r="H321" s="19"/>
      <c r="I321" s="19"/>
      <c r="J321" s="30"/>
      <c r="K321" s="31"/>
      <c r="L321" s="31"/>
      <c r="M321" s="31"/>
      <c r="N321" s="45"/>
      <c r="V321" s="7"/>
      <c r="Y321" s="7"/>
    </row>
    <row r="322" spans="2:25" x14ac:dyDescent="0.3">
      <c r="B322" s="22">
        <f>'Calculs T1a'!B322</f>
        <v>0</v>
      </c>
      <c r="C322" s="19" t="str">
        <f>'Calculs T1a'!C322</f>
        <v>x</v>
      </c>
      <c r="D322" s="19"/>
      <c r="E322" s="19"/>
      <c r="F322" s="19"/>
      <c r="G322" s="19"/>
      <c r="H322" s="19"/>
      <c r="I322" s="19"/>
      <c r="J322" s="30"/>
      <c r="K322" s="31"/>
      <c r="L322" s="31"/>
      <c r="M322" s="31"/>
      <c r="N322" s="45"/>
      <c r="V322" s="7"/>
      <c r="Y322" s="7"/>
    </row>
    <row r="323" spans="2:25" x14ac:dyDescent="0.3">
      <c r="B323" s="22">
        <f>'Calculs T1a'!B323</f>
        <v>0</v>
      </c>
      <c r="C323" s="19" t="str">
        <f>'Calculs T1a'!C323</f>
        <v>x</v>
      </c>
      <c r="D323" s="19"/>
      <c r="E323" s="19"/>
      <c r="F323" s="19"/>
      <c r="G323" s="19"/>
      <c r="H323" s="19"/>
      <c r="I323" s="19"/>
      <c r="J323" s="30"/>
      <c r="K323" s="31"/>
      <c r="L323" s="31"/>
      <c r="M323" s="31"/>
      <c r="N323" s="45"/>
      <c r="V323" s="7"/>
      <c r="Y323" s="7"/>
    </row>
    <row r="324" spans="2:25" x14ac:dyDescent="0.3">
      <c r="B324" s="22">
        <f>'Calculs T1a'!B324</f>
        <v>0</v>
      </c>
      <c r="C324" s="19" t="str">
        <f>'Calculs T1a'!C324</f>
        <v>x</v>
      </c>
      <c r="D324" s="19"/>
      <c r="E324" s="19"/>
      <c r="F324" s="19"/>
      <c r="G324" s="19"/>
      <c r="H324" s="19"/>
      <c r="I324" s="19"/>
      <c r="J324" s="30"/>
      <c r="K324" s="31"/>
      <c r="L324" s="31"/>
      <c r="M324" s="31"/>
      <c r="N324" s="45"/>
      <c r="V324" s="7"/>
      <c r="Y324" s="7"/>
    </row>
    <row r="325" spans="2:25" x14ac:dyDescent="0.3">
      <c r="B325" s="22">
        <f>'Calculs T1a'!B325</f>
        <v>0</v>
      </c>
      <c r="C325" s="19" t="str">
        <f>'Calculs T1a'!C325</f>
        <v>x</v>
      </c>
      <c r="D325" s="19"/>
      <c r="E325" s="19"/>
      <c r="F325" s="19"/>
      <c r="G325" s="19"/>
      <c r="H325" s="19"/>
      <c r="I325" s="19"/>
      <c r="J325" s="30"/>
      <c r="K325" s="31"/>
      <c r="L325" s="31"/>
      <c r="M325" s="31"/>
      <c r="N325" s="45"/>
      <c r="V325" s="7"/>
      <c r="Y325" s="7"/>
    </row>
    <row r="326" spans="2:25" x14ac:dyDescent="0.3">
      <c r="B326" s="22">
        <f>'Calculs T1a'!B326</f>
        <v>0</v>
      </c>
      <c r="C326" s="19" t="str">
        <f>'Calculs T1a'!C326</f>
        <v>x</v>
      </c>
      <c r="D326" s="19"/>
      <c r="E326" s="19"/>
      <c r="F326" s="19"/>
      <c r="G326" s="19"/>
      <c r="H326" s="19"/>
      <c r="I326" s="19"/>
      <c r="J326" s="30"/>
      <c r="K326" s="31"/>
      <c r="L326" s="31"/>
      <c r="M326" s="31"/>
      <c r="N326" s="45"/>
      <c r="V326" s="7"/>
      <c r="Y326" s="7"/>
    </row>
    <row r="327" spans="2:25" x14ac:dyDescent="0.3">
      <c r="B327" s="22">
        <f>'Calculs T1a'!B327</f>
        <v>0</v>
      </c>
      <c r="C327" s="19" t="str">
        <f>'Calculs T1a'!C327</f>
        <v>x</v>
      </c>
      <c r="D327" s="19"/>
      <c r="E327" s="19"/>
      <c r="F327" s="19"/>
      <c r="G327" s="19"/>
      <c r="H327" s="19"/>
      <c r="I327" s="19"/>
      <c r="J327" s="30"/>
      <c r="K327" s="31"/>
      <c r="L327" s="31"/>
      <c r="M327" s="31"/>
      <c r="N327" s="45"/>
      <c r="V327" s="7"/>
      <c r="Y327" s="7"/>
    </row>
    <row r="328" spans="2:25" x14ac:dyDescent="0.3">
      <c r="B328" s="22">
        <f>'Calculs T1a'!B328</f>
        <v>0</v>
      </c>
      <c r="C328" s="19" t="str">
        <f>'Calculs T1a'!C328</f>
        <v>x</v>
      </c>
      <c r="D328" s="19"/>
      <c r="E328" s="19"/>
      <c r="F328" s="19"/>
      <c r="G328" s="19"/>
      <c r="H328" s="19"/>
      <c r="I328" s="19"/>
      <c r="J328" s="30"/>
      <c r="K328" s="31"/>
      <c r="L328" s="31"/>
      <c r="M328" s="31"/>
      <c r="N328" s="45"/>
      <c r="V328" s="7"/>
      <c r="Y328" s="7"/>
    </row>
    <row r="329" spans="2:25" x14ac:dyDescent="0.3">
      <c r="B329" s="22">
        <f>'Calculs T1a'!B329</f>
        <v>0</v>
      </c>
      <c r="C329" s="19" t="str">
        <f>'Calculs T1a'!C329</f>
        <v>x</v>
      </c>
      <c r="D329" s="19"/>
      <c r="E329" s="19"/>
      <c r="F329" s="19"/>
      <c r="G329" s="19"/>
      <c r="H329" s="19"/>
      <c r="I329" s="19"/>
      <c r="J329" s="30"/>
      <c r="K329" s="31"/>
      <c r="L329" s="31"/>
      <c r="M329" s="31"/>
      <c r="N329" s="45"/>
      <c r="V329" s="7"/>
      <c r="Y329" s="7"/>
    </row>
    <row r="330" spans="2:25" x14ac:dyDescent="0.3">
      <c r="B330" s="22">
        <f>'Calculs T1a'!B330</f>
        <v>0</v>
      </c>
      <c r="C330" s="19" t="str">
        <f>'Calculs T1a'!C330</f>
        <v>x</v>
      </c>
      <c r="D330" s="19"/>
      <c r="E330" s="19"/>
      <c r="F330" s="19"/>
      <c r="G330" s="19"/>
      <c r="H330" s="19"/>
      <c r="I330" s="19"/>
      <c r="J330" s="30"/>
      <c r="K330" s="31"/>
      <c r="L330" s="31"/>
      <c r="M330" s="31"/>
      <c r="N330" s="45"/>
      <c r="V330" s="7"/>
      <c r="Y330" s="7"/>
    </row>
    <row r="331" spans="2:25" x14ac:dyDescent="0.3">
      <c r="B331" s="22">
        <f>'Calculs T1a'!B331</f>
        <v>0</v>
      </c>
      <c r="C331" s="19" t="str">
        <f>'Calculs T1a'!C331</f>
        <v>x</v>
      </c>
      <c r="D331" s="19"/>
      <c r="E331" s="19"/>
      <c r="F331" s="19"/>
      <c r="G331" s="19"/>
      <c r="H331" s="19"/>
      <c r="I331" s="19"/>
      <c r="J331" s="30"/>
      <c r="K331" s="31"/>
      <c r="L331" s="31"/>
      <c r="M331" s="31"/>
      <c r="N331" s="45"/>
      <c r="V331" s="7"/>
      <c r="Y331" s="7"/>
    </row>
    <row r="332" spans="2:25" x14ac:dyDescent="0.3">
      <c r="B332" s="22">
        <f>'Calculs T1a'!B332</f>
        <v>0</v>
      </c>
      <c r="C332" s="19" t="str">
        <f>'Calculs T1a'!C332</f>
        <v>x</v>
      </c>
      <c r="D332" s="19"/>
      <c r="E332" s="19"/>
      <c r="F332" s="19"/>
      <c r="G332" s="19"/>
      <c r="H332" s="19"/>
      <c r="I332" s="19"/>
      <c r="J332" s="30"/>
      <c r="K332" s="31"/>
      <c r="L332" s="31"/>
      <c r="M332" s="31"/>
      <c r="N332" s="45"/>
      <c r="V332" s="7"/>
      <c r="Y332" s="7"/>
    </row>
    <row r="333" spans="2:25" x14ac:dyDescent="0.3">
      <c r="B333" s="22">
        <f>'Calculs T1a'!B333</f>
        <v>0</v>
      </c>
      <c r="C333" s="19" t="str">
        <f>'Calculs T1a'!C333</f>
        <v>x</v>
      </c>
      <c r="D333" s="19"/>
      <c r="E333" s="19"/>
      <c r="F333" s="19"/>
      <c r="G333" s="19"/>
      <c r="H333" s="19"/>
      <c r="I333" s="19"/>
      <c r="J333" s="30"/>
      <c r="K333" s="31"/>
      <c r="L333" s="31"/>
      <c r="M333" s="31"/>
      <c r="N333" s="45"/>
      <c r="V333" s="7"/>
      <c r="Y333" s="7"/>
    </row>
    <row r="334" spans="2:25" x14ac:dyDescent="0.3">
      <c r="B334" s="22">
        <f>'Calculs T1a'!B334</f>
        <v>0</v>
      </c>
      <c r="C334" s="19" t="str">
        <f>'Calculs T1a'!C334</f>
        <v>x</v>
      </c>
      <c r="D334" s="19"/>
      <c r="E334" s="19"/>
      <c r="F334" s="19"/>
      <c r="G334" s="19"/>
      <c r="H334" s="19"/>
      <c r="I334" s="19"/>
      <c r="J334" s="30"/>
      <c r="K334" s="31"/>
      <c r="L334" s="31"/>
      <c r="M334" s="31"/>
      <c r="N334" s="45"/>
      <c r="V334" s="7"/>
      <c r="Y334" s="7"/>
    </row>
    <row r="335" spans="2:25" x14ac:dyDescent="0.3">
      <c r="B335" s="22">
        <f>'Calculs T1a'!B335</f>
        <v>0</v>
      </c>
      <c r="C335" s="19" t="str">
        <f>'Calculs T1a'!C335</f>
        <v>x</v>
      </c>
      <c r="D335" s="19"/>
      <c r="E335" s="19"/>
      <c r="F335" s="19"/>
      <c r="G335" s="19"/>
      <c r="H335" s="19"/>
      <c r="I335" s="19"/>
      <c r="J335" s="30"/>
      <c r="K335" s="31"/>
      <c r="L335" s="31"/>
      <c r="M335" s="31"/>
      <c r="N335" s="45"/>
      <c r="V335" s="7"/>
      <c r="Y335" s="7"/>
    </row>
    <row r="336" spans="2:25" x14ac:dyDescent="0.3">
      <c r="B336" s="22">
        <f>'Calculs T1a'!B336</f>
        <v>0</v>
      </c>
      <c r="C336" s="19" t="str">
        <f>'Calculs T1a'!C336</f>
        <v>x</v>
      </c>
      <c r="D336" s="19"/>
      <c r="E336" s="19"/>
      <c r="F336" s="19"/>
      <c r="G336" s="19"/>
      <c r="H336" s="19"/>
      <c r="I336" s="19"/>
      <c r="J336" s="30"/>
      <c r="K336" s="31"/>
      <c r="L336" s="31"/>
      <c r="M336" s="31"/>
      <c r="N336" s="45"/>
      <c r="V336" s="7"/>
      <c r="Y336" s="7"/>
    </row>
    <row r="337" spans="2:25" x14ac:dyDescent="0.3">
      <c r="B337" s="22">
        <f>'Calculs T1a'!B337</f>
        <v>0</v>
      </c>
      <c r="C337" s="19" t="str">
        <f>'Calculs T1a'!C337</f>
        <v>x</v>
      </c>
      <c r="D337" s="19"/>
      <c r="E337" s="19"/>
      <c r="F337" s="19"/>
      <c r="G337" s="19"/>
      <c r="H337" s="19"/>
      <c r="I337" s="19"/>
      <c r="J337" s="30"/>
      <c r="K337" s="31"/>
      <c r="L337" s="31"/>
      <c r="M337" s="31"/>
      <c r="N337" s="45"/>
      <c r="V337" s="7"/>
      <c r="Y337" s="7"/>
    </row>
    <row r="338" spans="2:25" x14ac:dyDescent="0.3">
      <c r="B338" s="22">
        <f>'Calculs T1a'!B338</f>
        <v>0</v>
      </c>
      <c r="C338" s="19" t="str">
        <f>'Calculs T1a'!C338</f>
        <v>x</v>
      </c>
      <c r="D338" s="19"/>
      <c r="E338" s="19"/>
      <c r="F338" s="19"/>
      <c r="G338" s="19"/>
      <c r="H338" s="19"/>
      <c r="I338" s="19"/>
      <c r="J338" s="30"/>
      <c r="K338" s="31"/>
      <c r="L338" s="31"/>
      <c r="M338" s="31"/>
      <c r="N338" s="45"/>
      <c r="V338" s="7"/>
      <c r="Y338" s="7"/>
    </row>
    <row r="339" spans="2:25" x14ac:dyDescent="0.3">
      <c r="B339" s="22">
        <f>'Calculs T1a'!B339</f>
        <v>0</v>
      </c>
      <c r="C339" s="19" t="str">
        <f>'Calculs T1a'!C339</f>
        <v>x</v>
      </c>
      <c r="D339" s="19"/>
      <c r="E339" s="19"/>
      <c r="F339" s="19"/>
      <c r="G339" s="19"/>
      <c r="H339" s="19"/>
      <c r="I339" s="19"/>
      <c r="J339" s="30"/>
      <c r="K339" s="31"/>
      <c r="L339" s="31"/>
      <c r="M339" s="31"/>
      <c r="N339" s="45"/>
      <c r="V339" s="7"/>
      <c r="Y339" s="7"/>
    </row>
    <row r="340" spans="2:25" x14ac:dyDescent="0.3">
      <c r="B340" s="22">
        <f>'Calculs T1a'!B340</f>
        <v>0</v>
      </c>
      <c r="C340" s="19" t="str">
        <f>'Calculs T1a'!C340</f>
        <v>x</v>
      </c>
      <c r="D340" s="19"/>
      <c r="E340" s="19"/>
      <c r="F340" s="19"/>
      <c r="G340" s="19"/>
      <c r="H340" s="19"/>
      <c r="I340" s="19"/>
      <c r="J340" s="30"/>
      <c r="K340" s="31"/>
      <c r="L340" s="31"/>
      <c r="M340" s="31"/>
      <c r="N340" s="45"/>
      <c r="V340" s="7"/>
      <c r="Y340" s="7"/>
    </row>
    <row r="341" spans="2:25" x14ac:dyDescent="0.3">
      <c r="B341" s="22">
        <f>'Calculs T1a'!B341</f>
        <v>0</v>
      </c>
      <c r="C341" s="19" t="str">
        <f>'Calculs T1a'!C341</f>
        <v>x</v>
      </c>
      <c r="D341" s="19"/>
      <c r="E341" s="19"/>
      <c r="F341" s="19"/>
      <c r="G341" s="19"/>
      <c r="H341" s="19"/>
      <c r="I341" s="19"/>
      <c r="J341" s="30"/>
      <c r="K341" s="31"/>
      <c r="L341" s="31"/>
      <c r="M341" s="31"/>
      <c r="N341" s="45"/>
      <c r="V341" s="7"/>
      <c r="Y341" s="7"/>
    </row>
    <row r="342" spans="2:25" x14ac:dyDescent="0.3">
      <c r="B342" s="22">
        <f>'Calculs T1a'!B342</f>
        <v>0</v>
      </c>
      <c r="C342" s="19" t="str">
        <f>'Calculs T1a'!C342</f>
        <v>x</v>
      </c>
      <c r="D342" s="19"/>
      <c r="E342" s="19"/>
      <c r="F342" s="19"/>
      <c r="G342" s="19"/>
      <c r="H342" s="19"/>
      <c r="I342" s="19"/>
      <c r="J342" s="30"/>
      <c r="K342" s="31"/>
      <c r="L342" s="31"/>
      <c r="M342" s="31"/>
      <c r="N342" s="45"/>
      <c r="V342" s="7"/>
      <c r="Y342" s="7"/>
    </row>
    <row r="343" spans="2:25" x14ac:dyDescent="0.3">
      <c r="B343" s="22">
        <f>'Calculs T1a'!B343</f>
        <v>0</v>
      </c>
      <c r="C343" s="19" t="str">
        <f>'Calculs T1a'!C343</f>
        <v>x</v>
      </c>
      <c r="D343" s="19"/>
      <c r="E343" s="19"/>
      <c r="F343" s="19"/>
      <c r="G343" s="19"/>
      <c r="H343" s="19"/>
      <c r="I343" s="19"/>
      <c r="J343" s="30"/>
      <c r="K343" s="31"/>
      <c r="L343" s="31"/>
      <c r="M343" s="31"/>
      <c r="N343" s="45"/>
      <c r="V343" s="7"/>
      <c r="Y343" s="7"/>
    </row>
    <row r="344" spans="2:25" x14ac:dyDescent="0.3">
      <c r="B344" s="22">
        <f>'Calculs T1a'!B344</f>
        <v>0</v>
      </c>
      <c r="C344" s="19" t="str">
        <f>'Calculs T1a'!C344</f>
        <v>x</v>
      </c>
      <c r="D344" s="19"/>
      <c r="E344" s="19"/>
      <c r="F344" s="19"/>
      <c r="G344" s="19"/>
      <c r="H344" s="19"/>
      <c r="I344" s="19"/>
      <c r="J344" s="30"/>
      <c r="K344" s="31"/>
      <c r="L344" s="31"/>
      <c r="M344" s="31"/>
      <c r="N344" s="45"/>
      <c r="V344" s="7"/>
      <c r="Y344" s="7"/>
    </row>
    <row r="345" spans="2:25" x14ac:dyDescent="0.3">
      <c r="B345" s="22">
        <f>'Calculs T1a'!B345</f>
        <v>0</v>
      </c>
      <c r="C345" s="19" t="str">
        <f>'Calculs T1a'!C345</f>
        <v>x</v>
      </c>
      <c r="D345" s="19"/>
      <c r="E345" s="19"/>
      <c r="F345" s="19"/>
      <c r="G345" s="19"/>
      <c r="H345" s="19"/>
      <c r="I345" s="19"/>
      <c r="J345" s="30"/>
      <c r="K345" s="31"/>
      <c r="L345" s="31"/>
      <c r="M345" s="31"/>
      <c r="N345" s="45"/>
      <c r="V345" s="7"/>
      <c r="Y345" s="7"/>
    </row>
    <row r="346" spans="2:25" x14ac:dyDescent="0.3">
      <c r="B346" s="22">
        <f>'Calculs T1a'!B346</f>
        <v>0</v>
      </c>
      <c r="C346" s="19" t="str">
        <f>'Calculs T1a'!C346</f>
        <v>x</v>
      </c>
      <c r="D346" s="19"/>
      <c r="E346" s="19"/>
      <c r="F346" s="19"/>
      <c r="G346" s="19"/>
      <c r="H346" s="19"/>
      <c r="I346" s="19"/>
      <c r="J346" s="30"/>
      <c r="K346" s="31"/>
      <c r="L346" s="31"/>
      <c r="M346" s="31"/>
      <c r="N346" s="45"/>
      <c r="V346" s="7"/>
      <c r="Y346" s="7"/>
    </row>
    <row r="347" spans="2:25" x14ac:dyDescent="0.3">
      <c r="B347" s="22">
        <f>'Calculs T1a'!B347</f>
        <v>0</v>
      </c>
      <c r="C347" s="19" t="str">
        <f>'Calculs T1a'!C347</f>
        <v>x</v>
      </c>
      <c r="D347" s="19"/>
      <c r="E347" s="19"/>
      <c r="F347" s="19"/>
      <c r="G347" s="19"/>
      <c r="H347" s="19"/>
      <c r="I347" s="19"/>
      <c r="J347" s="30"/>
      <c r="K347" s="31"/>
      <c r="L347" s="31"/>
      <c r="M347" s="31"/>
      <c r="N347" s="45"/>
      <c r="V347" s="7"/>
      <c r="Y347" s="7"/>
    </row>
    <row r="348" spans="2:25" x14ac:dyDescent="0.3">
      <c r="B348" s="22">
        <f>'Calculs T1a'!B348</f>
        <v>0</v>
      </c>
      <c r="C348" s="19" t="str">
        <f>'Calculs T1a'!C348</f>
        <v>x</v>
      </c>
      <c r="D348" s="19"/>
      <c r="E348" s="19"/>
      <c r="F348" s="19"/>
      <c r="G348" s="19"/>
      <c r="H348" s="19"/>
      <c r="I348" s="19"/>
      <c r="J348" s="30"/>
      <c r="K348" s="31"/>
      <c r="L348" s="31"/>
      <c r="M348" s="31"/>
      <c r="N348" s="45"/>
      <c r="V348" s="7"/>
      <c r="Y348" s="7"/>
    </row>
    <row r="349" spans="2:25" x14ac:dyDescent="0.3">
      <c r="B349" s="22">
        <f>'Calculs T1a'!B349</f>
        <v>0</v>
      </c>
      <c r="C349" s="19" t="str">
        <f>'Calculs T1a'!C349</f>
        <v>x</v>
      </c>
      <c r="D349" s="19"/>
      <c r="E349" s="19"/>
      <c r="F349" s="19"/>
      <c r="G349" s="19"/>
      <c r="H349" s="19"/>
      <c r="I349" s="19"/>
      <c r="J349" s="30"/>
      <c r="K349" s="31"/>
      <c r="L349" s="31"/>
      <c r="M349" s="31"/>
      <c r="N349" s="45"/>
      <c r="V349" s="7"/>
      <c r="Y349" s="7"/>
    </row>
    <row r="350" spans="2:25" x14ac:dyDescent="0.3">
      <c r="B350" s="22">
        <f>'Calculs T1a'!B350</f>
        <v>0</v>
      </c>
      <c r="C350" s="19" t="str">
        <f>'Calculs T1a'!C350</f>
        <v>x</v>
      </c>
      <c r="D350" s="19"/>
      <c r="E350" s="19"/>
      <c r="F350" s="19"/>
      <c r="G350" s="19"/>
      <c r="H350" s="19"/>
      <c r="I350" s="19"/>
      <c r="J350" s="30"/>
      <c r="K350" s="31"/>
      <c r="L350" s="31"/>
      <c r="M350" s="31"/>
      <c r="N350" s="45"/>
      <c r="V350" s="7"/>
      <c r="Y350" s="7"/>
    </row>
    <row r="351" spans="2:25" x14ac:dyDescent="0.3">
      <c r="B351" s="22">
        <f>'Calculs T1a'!B351</f>
        <v>0</v>
      </c>
      <c r="C351" s="19" t="str">
        <f>'Calculs T1a'!C351</f>
        <v>x</v>
      </c>
      <c r="D351" s="19"/>
      <c r="E351" s="19"/>
      <c r="F351" s="19"/>
      <c r="G351" s="19"/>
      <c r="H351" s="19"/>
      <c r="I351" s="19"/>
      <c r="J351" s="30"/>
      <c r="K351" s="31"/>
      <c r="L351" s="31"/>
      <c r="M351" s="31"/>
      <c r="N351" s="45"/>
      <c r="V351" s="7"/>
      <c r="Y351" s="7"/>
    </row>
    <row r="352" spans="2:25" x14ac:dyDescent="0.3">
      <c r="B352" s="22">
        <f>'Calculs T1a'!B352</f>
        <v>0</v>
      </c>
      <c r="C352" s="19" t="str">
        <f>'Calculs T1a'!C352</f>
        <v>x</v>
      </c>
      <c r="D352" s="19"/>
      <c r="E352" s="19"/>
      <c r="F352" s="19"/>
      <c r="G352" s="19"/>
      <c r="H352" s="19"/>
      <c r="I352" s="19"/>
      <c r="J352" s="30"/>
      <c r="K352" s="31"/>
      <c r="L352" s="31"/>
      <c r="M352" s="31"/>
      <c r="N352" s="45"/>
      <c r="V352" s="7"/>
      <c r="Y352" s="7"/>
    </row>
    <row r="353" spans="2:25" x14ac:dyDescent="0.3">
      <c r="B353" s="22">
        <f>'Calculs T1a'!B353</f>
        <v>0</v>
      </c>
      <c r="C353" s="19" t="str">
        <f>'Calculs T1a'!C353</f>
        <v>x</v>
      </c>
      <c r="D353" s="19"/>
      <c r="E353" s="19"/>
      <c r="F353" s="19"/>
      <c r="G353" s="19"/>
      <c r="H353" s="19"/>
      <c r="I353" s="19"/>
      <c r="J353" s="30"/>
      <c r="K353" s="31"/>
      <c r="L353" s="31"/>
      <c r="M353" s="31"/>
      <c r="N353" s="45"/>
      <c r="V353" s="7"/>
      <c r="Y353" s="7"/>
    </row>
    <row r="354" spans="2:25" x14ac:dyDescent="0.3">
      <c r="B354" s="22">
        <f>'Calculs T1a'!B354</f>
        <v>0</v>
      </c>
      <c r="C354" s="19" t="str">
        <f>'Calculs T1a'!C354</f>
        <v>x</v>
      </c>
      <c r="D354" s="19"/>
      <c r="E354" s="19"/>
      <c r="F354" s="19"/>
      <c r="G354" s="19"/>
      <c r="H354" s="19"/>
      <c r="I354" s="19"/>
      <c r="J354" s="30"/>
      <c r="K354" s="31"/>
      <c r="L354" s="31"/>
      <c r="M354" s="31"/>
      <c r="N354" s="45"/>
      <c r="V354" s="7"/>
      <c r="Y354" s="7"/>
    </row>
    <row r="355" spans="2:25" x14ac:dyDescent="0.3">
      <c r="B355" s="22">
        <f>'Calculs T1a'!B355</f>
        <v>0</v>
      </c>
      <c r="C355" s="19" t="str">
        <f>'Calculs T1a'!C355</f>
        <v>x</v>
      </c>
      <c r="D355" s="19"/>
      <c r="E355" s="19"/>
      <c r="F355" s="19"/>
      <c r="G355" s="19"/>
      <c r="H355" s="19"/>
      <c r="I355" s="19"/>
      <c r="J355" s="30"/>
      <c r="K355" s="31"/>
      <c r="L355" s="31"/>
      <c r="M355" s="31"/>
      <c r="N355" s="45"/>
      <c r="V355" s="7"/>
      <c r="Y355" s="7"/>
    </row>
    <row r="356" spans="2:25" x14ac:dyDescent="0.3">
      <c r="B356" s="22">
        <f>'Calculs T1a'!B356</f>
        <v>0</v>
      </c>
      <c r="C356" s="19" t="str">
        <f>'Calculs T1a'!C356</f>
        <v>x</v>
      </c>
      <c r="D356" s="19"/>
      <c r="E356" s="19"/>
      <c r="F356" s="19"/>
      <c r="G356" s="19"/>
      <c r="H356" s="19"/>
      <c r="I356" s="19"/>
      <c r="J356" s="30"/>
      <c r="K356" s="31"/>
      <c r="L356" s="31"/>
      <c r="M356" s="31"/>
      <c r="N356" s="45"/>
      <c r="V356" s="7"/>
      <c r="Y356" s="7"/>
    </row>
    <row r="357" spans="2:25" x14ac:dyDescent="0.3">
      <c r="B357" s="22">
        <f>'Calculs T1a'!B357</f>
        <v>0</v>
      </c>
      <c r="C357" s="19" t="str">
        <f>'Calculs T1a'!C357</f>
        <v>x</v>
      </c>
      <c r="D357" s="19"/>
      <c r="E357" s="19"/>
      <c r="F357" s="19"/>
      <c r="G357" s="19"/>
      <c r="H357" s="19"/>
      <c r="I357" s="19"/>
      <c r="J357" s="30"/>
      <c r="K357" s="31"/>
      <c r="L357" s="31"/>
      <c r="M357" s="31"/>
      <c r="N357" s="45"/>
      <c r="V357" s="7"/>
      <c r="Y357" s="7"/>
    </row>
    <row r="358" spans="2:25" x14ac:dyDescent="0.3">
      <c r="B358" s="22">
        <f>'Calculs T1a'!B358</f>
        <v>0</v>
      </c>
      <c r="C358" s="19" t="str">
        <f>'Calculs T1a'!C358</f>
        <v>x</v>
      </c>
      <c r="D358" s="19"/>
      <c r="E358" s="19"/>
      <c r="F358" s="19"/>
      <c r="G358" s="19"/>
      <c r="H358" s="19"/>
      <c r="I358" s="19"/>
      <c r="J358" s="30"/>
      <c r="K358" s="31"/>
      <c r="L358" s="31"/>
      <c r="M358" s="31"/>
      <c r="N358" s="45"/>
      <c r="V358" s="7"/>
      <c r="Y358" s="7"/>
    </row>
    <row r="359" spans="2:25" x14ac:dyDescent="0.3">
      <c r="B359" s="22">
        <f>'Calculs T1a'!B359</f>
        <v>0</v>
      </c>
      <c r="C359" s="19" t="str">
        <f>'Calculs T1a'!C359</f>
        <v>x</v>
      </c>
      <c r="D359" s="19"/>
      <c r="E359" s="19"/>
      <c r="F359" s="19"/>
      <c r="G359" s="19"/>
      <c r="H359" s="19"/>
      <c r="I359" s="19"/>
      <c r="J359" s="30"/>
      <c r="K359" s="31"/>
      <c r="L359" s="31"/>
      <c r="M359" s="31"/>
      <c r="N359" s="45"/>
      <c r="V359" s="7"/>
      <c r="Y359" s="7"/>
    </row>
    <row r="360" spans="2:25" x14ac:dyDescent="0.3">
      <c r="B360" s="22">
        <f>'Calculs T1a'!B360</f>
        <v>0</v>
      </c>
      <c r="C360" s="19" t="str">
        <f>'Calculs T1a'!C360</f>
        <v>x</v>
      </c>
      <c r="D360" s="19"/>
      <c r="E360" s="19"/>
      <c r="F360" s="19"/>
      <c r="G360" s="19"/>
      <c r="H360" s="19"/>
      <c r="I360" s="19"/>
      <c r="J360" s="30"/>
      <c r="K360" s="31"/>
      <c r="L360" s="31"/>
      <c r="M360" s="31"/>
      <c r="N360" s="45"/>
      <c r="V360" s="7"/>
      <c r="Y360" s="7"/>
    </row>
    <row r="361" spans="2:25" x14ac:dyDescent="0.3">
      <c r="B361" s="22">
        <f>'Calculs T1a'!B361</f>
        <v>0</v>
      </c>
      <c r="C361" s="19" t="str">
        <f>'Calculs T1a'!C361</f>
        <v>x</v>
      </c>
      <c r="D361" s="19"/>
      <c r="E361" s="19"/>
      <c r="F361" s="19"/>
      <c r="G361" s="19"/>
      <c r="H361" s="19"/>
      <c r="I361" s="19"/>
      <c r="J361" s="30"/>
      <c r="K361" s="31"/>
      <c r="L361" s="31"/>
      <c r="M361" s="31"/>
      <c r="N361" s="45"/>
      <c r="V361" s="7"/>
      <c r="Y361" s="7"/>
    </row>
    <row r="362" spans="2:25" x14ac:dyDescent="0.3">
      <c r="B362" s="22">
        <f>'Calculs T1a'!B362</f>
        <v>0</v>
      </c>
      <c r="C362" s="19" t="str">
        <f>'Calculs T1a'!C362</f>
        <v>x</v>
      </c>
      <c r="D362" s="19"/>
      <c r="E362" s="19"/>
      <c r="F362" s="19"/>
      <c r="G362" s="19"/>
      <c r="H362" s="19"/>
      <c r="I362" s="19"/>
      <c r="J362" s="30"/>
      <c r="K362" s="31"/>
      <c r="L362" s="31"/>
      <c r="M362" s="31"/>
      <c r="N362" s="45"/>
      <c r="V362" s="7"/>
      <c r="Y362" s="7"/>
    </row>
    <row r="363" spans="2:25" x14ac:dyDescent="0.3">
      <c r="B363" s="22">
        <f>'Calculs T1a'!B363</f>
        <v>0</v>
      </c>
      <c r="C363" s="19" t="str">
        <f>'Calculs T1a'!C363</f>
        <v>x</v>
      </c>
      <c r="D363" s="19"/>
      <c r="E363" s="19"/>
      <c r="F363" s="19"/>
      <c r="G363" s="19"/>
      <c r="H363" s="19"/>
      <c r="I363" s="19"/>
      <c r="J363" s="30"/>
      <c r="K363" s="31"/>
      <c r="L363" s="31"/>
      <c r="M363" s="31"/>
      <c r="N363" s="45"/>
      <c r="V363" s="7"/>
      <c r="Y363" s="7"/>
    </row>
    <row r="364" spans="2:25" x14ac:dyDescent="0.3">
      <c r="B364" s="22">
        <f>'Calculs T1a'!B364</f>
        <v>0</v>
      </c>
      <c r="C364" s="19" t="str">
        <f>'Calculs T1a'!C364</f>
        <v>x</v>
      </c>
      <c r="D364" s="19"/>
      <c r="E364" s="19"/>
      <c r="F364" s="19"/>
      <c r="G364" s="19"/>
      <c r="H364" s="19"/>
      <c r="I364" s="19"/>
      <c r="J364" s="30"/>
      <c r="K364" s="31"/>
      <c r="L364" s="31"/>
      <c r="M364" s="31"/>
      <c r="N364" s="45"/>
      <c r="V364" s="7"/>
      <c r="Y364" s="7"/>
    </row>
    <row r="365" spans="2:25" x14ac:dyDescent="0.3">
      <c r="B365" s="22">
        <f>'Calculs T1a'!B365</f>
        <v>0</v>
      </c>
      <c r="C365" s="19" t="str">
        <f>'Calculs T1a'!C365</f>
        <v>x</v>
      </c>
      <c r="D365" s="19"/>
      <c r="E365" s="19"/>
      <c r="F365" s="19"/>
      <c r="G365" s="19"/>
      <c r="H365" s="19"/>
      <c r="I365" s="19"/>
      <c r="J365" s="30"/>
      <c r="K365" s="31"/>
      <c r="L365" s="31"/>
      <c r="M365" s="31"/>
      <c r="N365" s="45"/>
      <c r="V365" s="7"/>
      <c r="Y365" s="7"/>
    </row>
    <row r="366" spans="2:25" x14ac:dyDescent="0.3">
      <c r="B366" s="22">
        <f>'Calculs T1a'!B366</f>
        <v>0</v>
      </c>
      <c r="C366" s="19" t="str">
        <f>'Calculs T1a'!C366</f>
        <v>x</v>
      </c>
      <c r="D366" s="19"/>
      <c r="E366" s="19"/>
      <c r="F366" s="19"/>
      <c r="G366" s="19"/>
      <c r="H366" s="19"/>
      <c r="I366" s="19"/>
      <c r="J366" s="30"/>
      <c r="K366" s="31"/>
      <c r="L366" s="31"/>
      <c r="M366" s="31"/>
      <c r="N366" s="45"/>
      <c r="V366" s="7"/>
      <c r="Y366" s="7"/>
    </row>
    <row r="367" spans="2:25" x14ac:dyDescent="0.3">
      <c r="B367" s="22">
        <f>'Calculs T1a'!B367</f>
        <v>0</v>
      </c>
      <c r="C367" s="19" t="str">
        <f>'Calculs T1a'!C367</f>
        <v>x</v>
      </c>
      <c r="D367" s="19"/>
      <c r="E367" s="19"/>
      <c r="F367" s="19"/>
      <c r="G367" s="19"/>
      <c r="H367" s="19"/>
      <c r="I367" s="19"/>
      <c r="J367" s="30"/>
      <c r="K367" s="31"/>
      <c r="L367" s="31"/>
      <c r="M367" s="31"/>
      <c r="N367" s="45"/>
      <c r="V367" s="7"/>
      <c r="Y367" s="7"/>
    </row>
    <row r="368" spans="2:25" x14ac:dyDescent="0.3">
      <c r="B368" s="22">
        <f>'Calculs T1a'!B368</f>
        <v>0</v>
      </c>
      <c r="C368" s="19" t="str">
        <f>'Calculs T1a'!C368</f>
        <v>x</v>
      </c>
      <c r="D368" s="19"/>
      <c r="E368" s="19"/>
      <c r="F368" s="19"/>
      <c r="G368" s="19"/>
      <c r="H368" s="19"/>
      <c r="I368" s="19"/>
      <c r="J368" s="30"/>
      <c r="K368" s="31"/>
      <c r="L368" s="31"/>
      <c r="M368" s="31"/>
      <c r="N368" s="45"/>
      <c r="V368" s="7"/>
      <c r="Y368" s="7"/>
    </row>
    <row r="369" spans="2:25" x14ac:dyDescent="0.3">
      <c r="B369" s="22">
        <f>'Calculs T1a'!B369</f>
        <v>0</v>
      </c>
      <c r="C369" s="19" t="str">
        <f>'Calculs T1a'!C369</f>
        <v>x</v>
      </c>
      <c r="D369" s="19"/>
      <c r="E369" s="19"/>
      <c r="F369" s="19"/>
      <c r="G369" s="19"/>
      <c r="H369" s="19"/>
      <c r="I369" s="19"/>
      <c r="J369" s="30"/>
      <c r="K369" s="31"/>
      <c r="L369" s="31"/>
      <c r="M369" s="31"/>
      <c r="N369" s="45"/>
      <c r="V369" s="7"/>
      <c r="Y369" s="7"/>
    </row>
    <row r="370" spans="2:25" x14ac:dyDescent="0.3">
      <c r="B370" s="22">
        <f>'Calculs T1a'!B370</f>
        <v>0</v>
      </c>
      <c r="C370" s="19" t="str">
        <f>'Calculs T1a'!C370</f>
        <v>x</v>
      </c>
      <c r="D370" s="19"/>
      <c r="E370" s="19"/>
      <c r="F370" s="19"/>
      <c r="G370" s="19"/>
      <c r="H370" s="19"/>
      <c r="I370" s="19"/>
      <c r="J370" s="30"/>
      <c r="K370" s="31"/>
      <c r="L370" s="31"/>
      <c r="M370" s="31"/>
      <c r="N370" s="45"/>
      <c r="V370" s="7"/>
      <c r="Y370" s="7"/>
    </row>
    <row r="371" spans="2:25" x14ac:dyDescent="0.3">
      <c r="B371" s="22">
        <f>'Calculs T1a'!B371</f>
        <v>0</v>
      </c>
      <c r="C371" s="19" t="str">
        <f>'Calculs T1a'!C371</f>
        <v>x</v>
      </c>
      <c r="D371" s="19"/>
      <c r="E371" s="19"/>
      <c r="F371" s="19"/>
      <c r="G371" s="19"/>
      <c r="H371" s="19"/>
      <c r="I371" s="19"/>
      <c r="J371" s="30"/>
      <c r="K371" s="31"/>
      <c r="L371" s="31"/>
      <c r="M371" s="31"/>
      <c r="N371" s="45"/>
      <c r="V371" s="7"/>
      <c r="Y371" s="7"/>
    </row>
    <row r="372" spans="2:25" x14ac:dyDescent="0.3">
      <c r="B372" s="22">
        <f>'Calculs T1a'!B372</f>
        <v>0</v>
      </c>
      <c r="C372" s="19" t="str">
        <f>'Calculs T1a'!C372</f>
        <v>x</v>
      </c>
      <c r="D372" s="19"/>
      <c r="E372" s="19"/>
      <c r="F372" s="19"/>
      <c r="G372" s="19"/>
      <c r="H372" s="19"/>
      <c r="I372" s="19"/>
      <c r="J372" s="30"/>
      <c r="K372" s="31"/>
      <c r="L372" s="31"/>
      <c r="M372" s="31"/>
      <c r="N372" s="45"/>
      <c r="V372" s="7"/>
      <c r="Y372" s="7"/>
    </row>
    <row r="373" spans="2:25" x14ac:dyDescent="0.3">
      <c r="B373" s="22">
        <f>'Calculs T1a'!B373</f>
        <v>0</v>
      </c>
      <c r="C373" s="19" t="str">
        <f>'Calculs T1a'!C373</f>
        <v>x</v>
      </c>
      <c r="D373" s="19"/>
      <c r="E373" s="19"/>
      <c r="F373" s="19"/>
      <c r="G373" s="19"/>
      <c r="H373" s="19"/>
      <c r="I373" s="19"/>
      <c r="J373" s="30"/>
      <c r="K373" s="31"/>
      <c r="L373" s="31"/>
      <c r="M373" s="31"/>
      <c r="N373" s="45"/>
      <c r="V373" s="7"/>
      <c r="Y373" s="7"/>
    </row>
    <row r="374" spans="2:25" x14ac:dyDescent="0.3">
      <c r="B374" s="22">
        <f>'Calculs T1a'!B374</f>
        <v>0</v>
      </c>
      <c r="C374" s="19" t="str">
        <f>'Calculs T1a'!C374</f>
        <v>x</v>
      </c>
      <c r="D374" s="19"/>
      <c r="E374" s="19"/>
      <c r="F374" s="19"/>
      <c r="G374" s="19"/>
      <c r="H374" s="19"/>
      <c r="I374" s="19"/>
      <c r="J374" s="30"/>
      <c r="K374" s="31"/>
      <c r="L374" s="31"/>
      <c r="M374" s="31"/>
      <c r="N374" s="45"/>
      <c r="V374" s="7"/>
      <c r="Y374" s="7"/>
    </row>
    <row r="375" spans="2:25" x14ac:dyDescent="0.3">
      <c r="B375" s="22">
        <f>'Calculs T1a'!B375</f>
        <v>0</v>
      </c>
      <c r="C375" s="19" t="str">
        <f>'Calculs T1a'!C375</f>
        <v>x</v>
      </c>
      <c r="D375" s="19"/>
      <c r="E375" s="19"/>
      <c r="F375" s="19"/>
      <c r="G375" s="19"/>
      <c r="H375" s="19"/>
      <c r="I375" s="19"/>
      <c r="J375" s="30"/>
      <c r="K375" s="31"/>
      <c r="L375" s="31"/>
      <c r="M375" s="31"/>
      <c r="N375" s="45"/>
      <c r="V375" s="7"/>
      <c r="Y375" s="7"/>
    </row>
    <row r="376" spans="2:25" x14ac:dyDescent="0.3">
      <c r="B376" s="22">
        <f>'Calculs T1a'!B376</f>
        <v>0</v>
      </c>
      <c r="C376" s="19" t="str">
        <f>'Calculs T1a'!C376</f>
        <v>x</v>
      </c>
      <c r="D376" s="19"/>
      <c r="E376" s="19"/>
      <c r="F376" s="19"/>
      <c r="G376" s="19"/>
      <c r="H376" s="19"/>
      <c r="I376" s="19"/>
      <c r="J376" s="30"/>
      <c r="K376" s="31"/>
      <c r="L376" s="31"/>
      <c r="M376" s="31"/>
      <c r="N376" s="45"/>
      <c r="V376" s="7"/>
      <c r="Y376" s="7"/>
    </row>
    <row r="377" spans="2:25" x14ac:dyDescent="0.3">
      <c r="B377" s="22">
        <f>'Calculs T1a'!B377</f>
        <v>0</v>
      </c>
      <c r="C377" s="19" t="str">
        <f>'Calculs T1a'!C377</f>
        <v>x</v>
      </c>
      <c r="D377" s="19"/>
      <c r="E377" s="19"/>
      <c r="F377" s="19"/>
      <c r="G377" s="19"/>
      <c r="H377" s="19"/>
      <c r="I377" s="19"/>
      <c r="J377" s="30"/>
      <c r="K377" s="31"/>
      <c r="L377" s="31"/>
      <c r="M377" s="31"/>
      <c r="N377" s="45"/>
      <c r="V377" s="7"/>
      <c r="Y377" s="7"/>
    </row>
    <row r="378" spans="2:25" x14ac:dyDescent="0.3">
      <c r="B378" s="22">
        <f>'Calculs T1a'!B378</f>
        <v>0</v>
      </c>
      <c r="C378" s="19" t="str">
        <f>'Calculs T1a'!C378</f>
        <v>x</v>
      </c>
      <c r="D378" s="19"/>
      <c r="E378" s="19"/>
      <c r="F378" s="19"/>
      <c r="G378" s="19"/>
      <c r="H378" s="19"/>
      <c r="I378" s="19"/>
      <c r="J378" s="30"/>
      <c r="K378" s="31"/>
      <c r="L378" s="31"/>
      <c r="M378" s="31"/>
      <c r="N378" s="45"/>
      <c r="V378" s="7"/>
      <c r="Y378" s="7"/>
    </row>
    <row r="379" spans="2:25" x14ac:dyDescent="0.3">
      <c r="B379" s="22">
        <f>'Calculs T1a'!B379</f>
        <v>0</v>
      </c>
      <c r="C379" s="19" t="str">
        <f>'Calculs T1a'!C379</f>
        <v>x</v>
      </c>
      <c r="D379" s="19"/>
      <c r="E379" s="19"/>
      <c r="F379" s="19"/>
      <c r="G379" s="19"/>
      <c r="H379" s="19"/>
      <c r="I379" s="19"/>
      <c r="J379" s="30"/>
      <c r="K379" s="31"/>
      <c r="L379" s="31"/>
      <c r="M379" s="31"/>
      <c r="N379" s="45"/>
      <c r="V379" s="7"/>
      <c r="Y379" s="7"/>
    </row>
    <row r="380" spans="2:25" x14ac:dyDescent="0.3">
      <c r="B380" s="22">
        <f>'Calculs T1a'!B380</f>
        <v>0</v>
      </c>
      <c r="C380" s="19" t="str">
        <f>'Calculs T1a'!C380</f>
        <v>x</v>
      </c>
      <c r="D380" s="19"/>
      <c r="E380" s="19"/>
      <c r="F380" s="19"/>
      <c r="G380" s="19"/>
      <c r="H380" s="19"/>
      <c r="I380" s="19"/>
      <c r="J380" s="30"/>
      <c r="K380" s="31"/>
      <c r="L380" s="31"/>
      <c r="M380" s="31"/>
      <c r="N380" s="45"/>
      <c r="V380" s="7"/>
      <c r="Y380" s="7"/>
    </row>
    <row r="381" spans="2:25" x14ac:dyDescent="0.3">
      <c r="B381" s="22">
        <f>'Calculs T1a'!B381</f>
        <v>0</v>
      </c>
      <c r="C381" s="19" t="str">
        <f>'Calculs T1a'!C381</f>
        <v>x</v>
      </c>
      <c r="D381" s="19"/>
      <c r="E381" s="19"/>
      <c r="F381" s="19"/>
      <c r="G381" s="19"/>
      <c r="H381" s="19"/>
      <c r="I381" s="19"/>
      <c r="J381" s="30"/>
      <c r="K381" s="31"/>
      <c r="L381" s="31"/>
      <c r="M381" s="31"/>
      <c r="N381" s="45"/>
      <c r="V381" s="7"/>
      <c r="Y381" s="7"/>
    </row>
    <row r="382" spans="2:25" x14ac:dyDescent="0.3">
      <c r="B382" s="22">
        <f>'Calculs T1a'!B382</f>
        <v>0</v>
      </c>
      <c r="C382" s="19" t="str">
        <f>'Calculs T1a'!C382</f>
        <v>x</v>
      </c>
      <c r="D382" s="19"/>
      <c r="E382" s="19"/>
      <c r="F382" s="19"/>
      <c r="G382" s="19"/>
      <c r="H382" s="19"/>
      <c r="I382" s="19"/>
      <c r="J382" s="30"/>
      <c r="K382" s="31"/>
      <c r="L382" s="31"/>
      <c r="M382" s="31"/>
      <c r="N382" s="45"/>
      <c r="V382" s="7"/>
      <c r="Y382" s="7"/>
    </row>
    <row r="383" spans="2:25" x14ac:dyDescent="0.3">
      <c r="B383" s="22">
        <f>'Calculs T1a'!B383</f>
        <v>0</v>
      </c>
      <c r="C383" s="19" t="str">
        <f>'Calculs T1a'!C383</f>
        <v>x</v>
      </c>
      <c r="D383" s="19"/>
      <c r="E383" s="19"/>
      <c r="F383" s="19"/>
      <c r="G383" s="19"/>
      <c r="H383" s="19"/>
      <c r="I383" s="19"/>
      <c r="J383" s="30"/>
      <c r="K383" s="31"/>
      <c r="L383" s="31"/>
      <c r="M383" s="31"/>
      <c r="N383" s="45"/>
      <c r="V383" s="7"/>
      <c r="Y383" s="7"/>
    </row>
    <row r="384" spans="2:25" x14ac:dyDescent="0.3">
      <c r="B384" s="22">
        <f>'Calculs T1a'!B384</f>
        <v>0</v>
      </c>
      <c r="C384" s="19" t="str">
        <f>'Calculs T1a'!C384</f>
        <v>x</v>
      </c>
      <c r="D384" s="19"/>
      <c r="E384" s="19"/>
      <c r="F384" s="19"/>
      <c r="G384" s="19"/>
      <c r="H384" s="19"/>
      <c r="I384" s="19"/>
      <c r="J384" s="30"/>
      <c r="K384" s="31"/>
      <c r="L384" s="31"/>
      <c r="M384" s="31"/>
      <c r="N384" s="45"/>
      <c r="V384" s="7"/>
      <c r="Y384" s="7"/>
    </row>
    <row r="385" spans="2:25" x14ac:dyDescent="0.3">
      <c r="B385" s="22">
        <f>'Calculs T1a'!B385</f>
        <v>0</v>
      </c>
      <c r="C385" s="19" t="str">
        <f>'Calculs T1a'!C385</f>
        <v>x</v>
      </c>
      <c r="D385" s="19"/>
      <c r="E385" s="19"/>
      <c r="F385" s="19"/>
      <c r="G385" s="19"/>
      <c r="H385" s="19"/>
      <c r="I385" s="19"/>
      <c r="J385" s="30"/>
      <c r="K385" s="31"/>
      <c r="L385" s="31"/>
      <c r="M385" s="31"/>
      <c r="N385" s="45"/>
      <c r="V385" s="7"/>
      <c r="Y385" s="7"/>
    </row>
    <row r="386" spans="2:25" x14ac:dyDescent="0.3">
      <c r="B386" s="22">
        <f>'Calculs T1a'!B386</f>
        <v>0</v>
      </c>
      <c r="C386" s="19" t="str">
        <f>'Calculs T1a'!C386</f>
        <v>x</v>
      </c>
      <c r="D386" s="19"/>
      <c r="E386" s="19"/>
      <c r="F386" s="19"/>
      <c r="G386" s="19"/>
      <c r="H386" s="19"/>
      <c r="I386" s="19"/>
      <c r="J386" s="30"/>
      <c r="K386" s="31"/>
      <c r="L386" s="31"/>
      <c r="M386" s="31"/>
      <c r="N386" s="45"/>
      <c r="V386" s="7"/>
      <c r="Y386" s="7"/>
    </row>
    <row r="387" spans="2:25" x14ac:dyDescent="0.3">
      <c r="B387" s="22">
        <f>'Calculs T1a'!B387</f>
        <v>0</v>
      </c>
      <c r="C387" s="19" t="str">
        <f>'Calculs T1a'!C387</f>
        <v>x</v>
      </c>
      <c r="D387" s="19"/>
      <c r="E387" s="19"/>
      <c r="F387" s="19"/>
      <c r="G387" s="19"/>
      <c r="H387" s="19"/>
      <c r="I387" s="19"/>
      <c r="J387" s="30"/>
      <c r="K387" s="31"/>
      <c r="L387" s="31"/>
      <c r="M387" s="31"/>
      <c r="N387" s="45"/>
      <c r="V387" s="7"/>
      <c r="Y387" s="7"/>
    </row>
    <row r="388" spans="2:25" x14ac:dyDescent="0.3">
      <c r="B388" s="22">
        <f>'Calculs T1a'!B388</f>
        <v>0</v>
      </c>
      <c r="C388" s="19" t="str">
        <f>'Calculs T1a'!C388</f>
        <v>x</v>
      </c>
      <c r="D388" s="19"/>
      <c r="E388" s="19"/>
      <c r="F388" s="19"/>
      <c r="G388" s="19"/>
      <c r="H388" s="19"/>
      <c r="I388" s="19"/>
      <c r="J388" s="30"/>
      <c r="K388" s="31"/>
      <c r="L388" s="31"/>
      <c r="M388" s="31"/>
      <c r="N388" s="45"/>
      <c r="V388" s="7"/>
      <c r="Y388" s="7"/>
    </row>
    <row r="389" spans="2:25" x14ac:dyDescent="0.3">
      <c r="B389" s="22">
        <f>'Calculs T1a'!B389</f>
        <v>0</v>
      </c>
      <c r="C389" s="19" t="str">
        <f>'Calculs T1a'!C389</f>
        <v>x</v>
      </c>
      <c r="D389" s="19"/>
      <c r="E389" s="19"/>
      <c r="F389" s="19"/>
      <c r="G389" s="19"/>
      <c r="H389" s="19"/>
      <c r="I389" s="19"/>
      <c r="J389" s="30"/>
      <c r="K389" s="31"/>
      <c r="L389" s="31"/>
      <c r="M389" s="31"/>
      <c r="N389" s="45"/>
      <c r="V389" s="7"/>
      <c r="Y389" s="7"/>
    </row>
    <row r="390" spans="2:25" x14ac:dyDescent="0.3">
      <c r="B390" s="22">
        <f>'Calculs T1a'!B390</f>
        <v>0</v>
      </c>
      <c r="C390" s="19" t="str">
        <f>'Calculs T1a'!C390</f>
        <v>x</v>
      </c>
      <c r="D390" s="19"/>
      <c r="E390" s="19"/>
      <c r="F390" s="19"/>
      <c r="G390" s="19"/>
      <c r="H390" s="19"/>
      <c r="I390" s="19"/>
      <c r="J390" s="30"/>
      <c r="K390" s="31"/>
      <c r="L390" s="31"/>
      <c r="M390" s="31"/>
      <c r="N390" s="45"/>
      <c r="V390" s="7"/>
      <c r="Y390" s="7"/>
    </row>
    <row r="391" spans="2:25" x14ac:dyDescent="0.3">
      <c r="B391" s="22">
        <f>'Calculs T1a'!B391</f>
        <v>0</v>
      </c>
      <c r="C391" s="19" t="str">
        <f>'Calculs T1a'!C391</f>
        <v>x</v>
      </c>
      <c r="D391" s="19"/>
      <c r="E391" s="19"/>
      <c r="F391" s="19"/>
      <c r="G391" s="19"/>
      <c r="H391" s="19"/>
      <c r="I391" s="19"/>
      <c r="J391" s="30"/>
      <c r="K391" s="31"/>
      <c r="L391" s="31"/>
      <c r="M391" s="31"/>
      <c r="N391" s="45"/>
      <c r="V391" s="7"/>
      <c r="Y391" s="7"/>
    </row>
    <row r="392" spans="2:25" x14ac:dyDescent="0.3">
      <c r="B392" s="22">
        <f>'Calculs T1a'!B392</f>
        <v>0</v>
      </c>
      <c r="C392" s="19" t="str">
        <f>'Calculs T1a'!C392</f>
        <v>x</v>
      </c>
      <c r="D392" s="19"/>
      <c r="E392" s="19"/>
      <c r="F392" s="19"/>
      <c r="G392" s="19"/>
      <c r="H392" s="19"/>
      <c r="I392" s="19"/>
      <c r="J392" s="30"/>
      <c r="K392" s="31"/>
      <c r="L392" s="31"/>
      <c r="M392" s="31"/>
      <c r="N392" s="45"/>
      <c r="V392" s="7"/>
      <c r="Y392" s="7"/>
    </row>
    <row r="393" spans="2:25" x14ac:dyDescent="0.3">
      <c r="B393" s="22">
        <f>'Calculs T1a'!B393</f>
        <v>0</v>
      </c>
      <c r="C393" s="19" t="str">
        <f>'Calculs T1a'!C393</f>
        <v>x</v>
      </c>
      <c r="D393" s="19"/>
      <c r="E393" s="19"/>
      <c r="F393" s="19"/>
      <c r="G393" s="19"/>
      <c r="H393" s="19"/>
      <c r="I393" s="19"/>
      <c r="J393" s="30"/>
      <c r="K393" s="31"/>
      <c r="L393" s="31"/>
      <c r="M393" s="31"/>
      <c r="N393" s="45"/>
      <c r="V393" s="7"/>
      <c r="Y393" s="7"/>
    </row>
    <row r="394" spans="2:25" x14ac:dyDescent="0.3">
      <c r="B394" s="22">
        <f>'Calculs T1a'!B394</f>
        <v>0</v>
      </c>
      <c r="C394" s="19" t="str">
        <f>'Calculs T1a'!C394</f>
        <v>x</v>
      </c>
      <c r="D394" s="19"/>
      <c r="E394" s="19"/>
      <c r="F394" s="19"/>
      <c r="G394" s="19"/>
      <c r="H394" s="19"/>
      <c r="I394" s="19"/>
      <c r="J394" s="30"/>
      <c r="K394" s="31"/>
      <c r="L394" s="31"/>
      <c r="M394" s="31"/>
      <c r="N394" s="45"/>
      <c r="V394" s="7"/>
      <c r="Y394" s="7"/>
    </row>
    <row r="395" spans="2:25" x14ac:dyDescent="0.3">
      <c r="B395" s="22">
        <f>'Calculs T1a'!B395</f>
        <v>0</v>
      </c>
      <c r="C395" s="19" t="str">
        <f>'Calculs T1a'!C395</f>
        <v>x</v>
      </c>
      <c r="D395" s="19"/>
      <c r="E395" s="19"/>
      <c r="F395" s="19"/>
      <c r="G395" s="19"/>
      <c r="H395" s="19"/>
      <c r="I395" s="19"/>
      <c r="J395" s="30"/>
      <c r="K395" s="31"/>
      <c r="L395" s="31"/>
      <c r="M395" s="31"/>
      <c r="N395" s="45"/>
      <c r="V395" s="7"/>
      <c r="Y395" s="7"/>
    </row>
    <row r="396" spans="2:25" x14ac:dyDescent="0.3">
      <c r="B396" s="22">
        <f>'Calculs T1a'!B396</f>
        <v>0</v>
      </c>
      <c r="C396" s="19" t="str">
        <f>'Calculs T1a'!C396</f>
        <v>x</v>
      </c>
      <c r="D396" s="19"/>
      <c r="E396" s="19"/>
      <c r="F396" s="19"/>
      <c r="G396" s="19"/>
      <c r="H396" s="19"/>
      <c r="I396" s="19"/>
      <c r="J396" s="30"/>
      <c r="K396" s="31"/>
      <c r="L396" s="31"/>
      <c r="M396" s="31"/>
      <c r="N396" s="45"/>
      <c r="V396" s="7"/>
      <c r="Y396" s="7"/>
    </row>
    <row r="397" spans="2:25" x14ac:dyDescent="0.3">
      <c r="B397" s="22">
        <f>'Calculs T1a'!B397</f>
        <v>0</v>
      </c>
      <c r="C397" s="19" t="str">
        <f>'Calculs T1a'!C397</f>
        <v>x</v>
      </c>
      <c r="D397" s="19"/>
      <c r="E397" s="19"/>
      <c r="F397" s="19"/>
      <c r="G397" s="19"/>
      <c r="H397" s="19"/>
      <c r="I397" s="19"/>
      <c r="J397" s="30"/>
      <c r="K397" s="31"/>
      <c r="L397" s="31"/>
      <c r="M397" s="31"/>
      <c r="N397" s="45"/>
      <c r="V397" s="7"/>
      <c r="Y397" s="7"/>
    </row>
    <row r="398" spans="2:25" x14ac:dyDescent="0.3">
      <c r="B398" s="22">
        <f>'Calculs T1a'!B398</f>
        <v>0</v>
      </c>
      <c r="C398" s="19" t="str">
        <f>'Calculs T1a'!C398</f>
        <v>x</v>
      </c>
      <c r="D398" s="19"/>
      <c r="E398" s="19"/>
      <c r="F398" s="19"/>
      <c r="G398" s="19"/>
      <c r="H398" s="19"/>
      <c r="I398" s="19"/>
      <c r="J398" s="30"/>
      <c r="K398" s="31"/>
      <c r="L398" s="31"/>
      <c r="M398" s="31"/>
      <c r="N398" s="45"/>
      <c r="V398" s="7"/>
      <c r="Y398" s="7"/>
    </row>
    <row r="399" spans="2:25" x14ac:dyDescent="0.3">
      <c r="B399" s="22">
        <f>'Calculs T1a'!B399</f>
        <v>0</v>
      </c>
      <c r="C399" s="19" t="str">
        <f>'Calculs T1a'!C399</f>
        <v>x</v>
      </c>
      <c r="D399" s="19"/>
      <c r="E399" s="19"/>
      <c r="F399" s="19"/>
      <c r="G399" s="19"/>
      <c r="H399" s="19"/>
      <c r="I399" s="19"/>
      <c r="J399" s="30"/>
      <c r="K399" s="31"/>
      <c r="L399" s="31"/>
      <c r="M399" s="31"/>
      <c r="N399" s="45"/>
      <c r="V399" s="7"/>
      <c r="Y399" s="7"/>
    </row>
    <row r="400" spans="2:25" x14ac:dyDescent="0.3">
      <c r="B400" s="22">
        <f>'Calculs T1a'!B400</f>
        <v>0</v>
      </c>
      <c r="C400" s="19" t="str">
        <f>'Calculs T1a'!C400</f>
        <v>x</v>
      </c>
      <c r="D400" s="19"/>
      <c r="E400" s="19"/>
      <c r="F400" s="19"/>
      <c r="G400" s="19"/>
      <c r="H400" s="19"/>
      <c r="I400" s="19"/>
      <c r="J400" s="30"/>
      <c r="K400" s="31"/>
      <c r="L400" s="31"/>
      <c r="M400" s="31"/>
      <c r="N400" s="45"/>
      <c r="V400" s="7"/>
      <c r="Y400" s="7"/>
    </row>
    <row r="401" spans="2:25" x14ac:dyDescent="0.3">
      <c r="B401" s="22">
        <f>'Calculs T1a'!B401</f>
        <v>0</v>
      </c>
      <c r="C401" s="19" t="str">
        <f>'Calculs T1a'!C401</f>
        <v>x</v>
      </c>
      <c r="D401" s="19"/>
      <c r="E401" s="19"/>
      <c r="F401" s="19"/>
      <c r="G401" s="19"/>
      <c r="H401" s="19"/>
      <c r="I401" s="19"/>
      <c r="J401" s="30"/>
      <c r="K401" s="31"/>
      <c r="L401" s="31"/>
      <c r="M401" s="31"/>
      <c r="N401" s="45"/>
      <c r="V401" s="7"/>
      <c r="Y401" s="7"/>
    </row>
    <row r="402" spans="2:25" x14ac:dyDescent="0.3">
      <c r="B402" s="22">
        <f>'Calculs T1a'!B402</f>
        <v>0</v>
      </c>
      <c r="C402" s="19" t="str">
        <f>'Calculs T1a'!C402</f>
        <v>x</v>
      </c>
      <c r="D402" s="19"/>
      <c r="E402" s="19"/>
      <c r="F402" s="19"/>
      <c r="G402" s="19"/>
      <c r="H402" s="19"/>
      <c r="I402" s="19"/>
      <c r="J402" s="30"/>
      <c r="K402" s="31"/>
      <c r="L402" s="31"/>
      <c r="M402" s="31"/>
      <c r="N402" s="45"/>
      <c r="V402" s="7"/>
      <c r="Y402" s="7"/>
    </row>
    <row r="403" spans="2:25" x14ac:dyDescent="0.3">
      <c r="B403" s="22">
        <f>'Calculs T1a'!B403</f>
        <v>0</v>
      </c>
      <c r="C403" s="19" t="str">
        <f>'Calculs T1a'!C403</f>
        <v>x</v>
      </c>
      <c r="D403" s="19"/>
      <c r="E403" s="19"/>
      <c r="F403" s="19"/>
      <c r="G403" s="19"/>
      <c r="H403" s="19"/>
      <c r="I403" s="19"/>
      <c r="J403" s="30"/>
      <c r="K403" s="31"/>
      <c r="L403" s="31"/>
      <c r="M403" s="31"/>
      <c r="N403" s="45"/>
      <c r="V403" s="7"/>
      <c r="Y403" s="7"/>
    </row>
    <row r="404" spans="2:25" x14ac:dyDescent="0.3">
      <c r="B404" s="22">
        <f>'Calculs T1a'!B404</f>
        <v>0</v>
      </c>
      <c r="C404" s="19" t="str">
        <f>'Calculs T1a'!C404</f>
        <v>x</v>
      </c>
      <c r="D404" s="19"/>
      <c r="E404" s="19"/>
      <c r="F404" s="19"/>
      <c r="G404" s="19"/>
      <c r="H404" s="19"/>
      <c r="I404" s="19"/>
      <c r="J404" s="30"/>
      <c r="K404" s="31"/>
      <c r="L404" s="31"/>
      <c r="M404" s="31"/>
      <c r="N404" s="45"/>
      <c r="V404" s="7"/>
      <c r="Y404" s="7"/>
    </row>
    <row r="405" spans="2:25" x14ac:dyDescent="0.3">
      <c r="B405" s="22">
        <f>'Calculs T1a'!B405</f>
        <v>0</v>
      </c>
      <c r="C405" s="19" t="str">
        <f>'Calculs T1a'!C405</f>
        <v>x</v>
      </c>
      <c r="D405" s="19"/>
      <c r="E405" s="19"/>
      <c r="F405" s="19"/>
      <c r="G405" s="19"/>
      <c r="H405" s="19"/>
      <c r="I405" s="19"/>
      <c r="J405" s="30"/>
      <c r="K405" s="31"/>
      <c r="L405" s="31"/>
      <c r="M405" s="31"/>
      <c r="N405" s="45"/>
      <c r="V405" s="7"/>
      <c r="Y405" s="7"/>
    </row>
    <row r="406" spans="2:25" x14ac:dyDescent="0.3">
      <c r="B406" s="22">
        <f>'Calculs T1a'!B406</f>
        <v>0</v>
      </c>
      <c r="C406" s="19" t="str">
        <f>'Calculs T1a'!C406</f>
        <v>x</v>
      </c>
      <c r="D406" s="19"/>
      <c r="E406" s="19"/>
      <c r="F406" s="19"/>
      <c r="G406" s="19"/>
      <c r="H406" s="19"/>
      <c r="I406" s="19"/>
      <c r="J406" s="30"/>
      <c r="K406" s="31"/>
      <c r="L406" s="31"/>
      <c r="M406" s="31"/>
      <c r="N406" s="45"/>
      <c r="V406" s="7"/>
      <c r="Y406" s="7"/>
    </row>
    <row r="407" spans="2:25" x14ac:dyDescent="0.3">
      <c r="B407" s="22">
        <f>'Calculs T1a'!B407</f>
        <v>0</v>
      </c>
      <c r="C407" s="19" t="str">
        <f>'Calculs T1a'!C407</f>
        <v>x</v>
      </c>
      <c r="D407" s="19"/>
      <c r="E407" s="19"/>
      <c r="F407" s="19"/>
      <c r="G407" s="19"/>
      <c r="H407" s="19"/>
      <c r="I407" s="19"/>
      <c r="J407" s="30"/>
      <c r="K407" s="31"/>
      <c r="L407" s="31"/>
      <c r="M407" s="31"/>
      <c r="N407" s="45"/>
      <c r="V407" s="7"/>
      <c r="Y407" s="7"/>
    </row>
    <row r="408" spans="2:25" x14ac:dyDescent="0.3">
      <c r="B408" s="22">
        <f>'Calculs T1a'!B408</f>
        <v>0</v>
      </c>
      <c r="C408" s="19" t="str">
        <f>'Calculs T1a'!C408</f>
        <v>x</v>
      </c>
      <c r="D408" s="19"/>
      <c r="E408" s="19"/>
      <c r="F408" s="19"/>
      <c r="G408" s="19"/>
      <c r="H408" s="19"/>
      <c r="I408" s="19"/>
      <c r="J408" s="30"/>
      <c r="K408" s="31"/>
      <c r="L408" s="31"/>
      <c r="M408" s="31"/>
      <c r="N408" s="45"/>
      <c r="V408" s="7"/>
      <c r="Y408" s="7"/>
    </row>
    <row r="409" spans="2:25" x14ac:dyDescent="0.3">
      <c r="B409" s="22">
        <f>'Calculs T1a'!B409</f>
        <v>0</v>
      </c>
      <c r="C409" s="19" t="str">
        <f>'Calculs T1a'!C409</f>
        <v>x</v>
      </c>
      <c r="D409" s="19"/>
      <c r="E409" s="19"/>
      <c r="F409" s="19"/>
      <c r="G409" s="19"/>
      <c r="H409" s="19"/>
      <c r="I409" s="19"/>
      <c r="J409" s="30"/>
      <c r="K409" s="31"/>
      <c r="L409" s="31"/>
      <c r="M409" s="31"/>
      <c r="N409" s="45"/>
      <c r="V409" s="7"/>
      <c r="Y409" s="7"/>
    </row>
    <row r="410" spans="2:25" x14ac:dyDescent="0.3">
      <c r="B410" s="22">
        <f>'Calculs T1a'!B410</f>
        <v>0</v>
      </c>
      <c r="C410" s="19" t="str">
        <f>'Calculs T1a'!C410</f>
        <v>x</v>
      </c>
      <c r="D410" s="19"/>
      <c r="E410" s="19"/>
      <c r="F410" s="19"/>
      <c r="G410" s="19"/>
      <c r="H410" s="19"/>
      <c r="I410" s="19"/>
      <c r="J410" s="30"/>
      <c r="K410" s="31"/>
      <c r="L410" s="31"/>
      <c r="M410" s="31"/>
      <c r="N410" s="45"/>
      <c r="V410" s="7"/>
      <c r="Y410" s="7"/>
    </row>
    <row r="411" spans="2:25" x14ac:dyDescent="0.3">
      <c r="B411" s="22">
        <f>'Calculs T1a'!B411</f>
        <v>0</v>
      </c>
      <c r="C411" s="19" t="str">
        <f>'Calculs T1a'!C411</f>
        <v>x</v>
      </c>
      <c r="D411" s="19"/>
      <c r="E411" s="19"/>
      <c r="F411" s="19"/>
      <c r="G411" s="19"/>
      <c r="H411" s="19"/>
      <c r="I411" s="19"/>
      <c r="J411" s="30"/>
      <c r="K411" s="31"/>
      <c r="L411" s="31"/>
      <c r="M411" s="31"/>
      <c r="N411" s="45"/>
      <c r="V411" s="7"/>
      <c r="Y411" s="7"/>
    </row>
    <row r="412" spans="2:25" x14ac:dyDescent="0.3">
      <c r="B412" s="22">
        <f>'Calculs T1a'!B412</f>
        <v>0</v>
      </c>
      <c r="C412" s="19" t="str">
        <f>'Calculs T1a'!C412</f>
        <v>x</v>
      </c>
      <c r="D412" s="19"/>
      <c r="E412" s="19"/>
      <c r="F412" s="19"/>
      <c r="G412" s="19"/>
      <c r="H412" s="19"/>
      <c r="I412" s="19"/>
      <c r="J412" s="30"/>
      <c r="K412" s="31"/>
      <c r="L412" s="31"/>
      <c r="M412" s="31"/>
      <c r="N412" s="45"/>
      <c r="V412" s="7"/>
      <c r="Y412" s="7"/>
    </row>
    <row r="413" spans="2:25" x14ac:dyDescent="0.3">
      <c r="B413" s="22">
        <f>'Calculs T1a'!B413</f>
        <v>0</v>
      </c>
      <c r="C413" s="19" t="str">
        <f>'Calculs T1a'!C413</f>
        <v>x</v>
      </c>
      <c r="D413" s="19"/>
      <c r="E413" s="19"/>
      <c r="F413" s="19"/>
      <c r="G413" s="19"/>
      <c r="H413" s="19"/>
      <c r="I413" s="19"/>
      <c r="J413" s="30"/>
      <c r="K413" s="31"/>
      <c r="L413" s="31"/>
      <c r="M413" s="31"/>
      <c r="N413" s="45"/>
      <c r="V413" s="7"/>
      <c r="Y413" s="7"/>
    </row>
    <row r="414" spans="2:25" x14ac:dyDescent="0.3">
      <c r="B414" s="22">
        <f>'Calculs T1a'!B414</f>
        <v>0</v>
      </c>
      <c r="C414" s="19" t="str">
        <f>'Calculs T1a'!C414</f>
        <v>x</v>
      </c>
      <c r="D414" s="19"/>
      <c r="E414" s="19"/>
      <c r="F414" s="19"/>
      <c r="G414" s="19"/>
      <c r="H414" s="19"/>
      <c r="I414" s="19"/>
      <c r="J414" s="30"/>
      <c r="K414" s="31"/>
      <c r="L414" s="31"/>
      <c r="M414" s="31"/>
      <c r="N414" s="45"/>
      <c r="V414" s="7"/>
      <c r="Y414" s="7"/>
    </row>
    <row r="415" spans="2:25" x14ac:dyDescent="0.3">
      <c r="B415" s="22">
        <f>'Calculs T1a'!B415</f>
        <v>0</v>
      </c>
      <c r="C415" s="19" t="str">
        <f>'Calculs T1a'!C415</f>
        <v>x</v>
      </c>
      <c r="D415" s="19"/>
      <c r="E415" s="19"/>
      <c r="F415" s="19"/>
      <c r="G415" s="19"/>
      <c r="H415" s="19"/>
      <c r="I415" s="19"/>
      <c r="J415" s="30"/>
      <c r="K415" s="31"/>
      <c r="L415" s="31"/>
      <c r="M415" s="31"/>
      <c r="N415" s="45"/>
      <c r="V415" s="7"/>
      <c r="Y415" s="7"/>
    </row>
    <row r="416" spans="2:25" x14ac:dyDescent="0.3">
      <c r="B416" s="22">
        <f>'Calculs T1a'!B416</f>
        <v>0</v>
      </c>
      <c r="C416" s="19" t="str">
        <f>'Calculs T1a'!C416</f>
        <v>x</v>
      </c>
      <c r="D416" s="19"/>
      <c r="E416" s="19"/>
      <c r="F416" s="19"/>
      <c r="G416" s="19"/>
      <c r="H416" s="19"/>
      <c r="I416" s="19"/>
      <c r="J416" s="30"/>
      <c r="K416" s="31"/>
      <c r="L416" s="31"/>
      <c r="M416" s="31"/>
      <c r="N416" s="45"/>
      <c r="V416" s="7"/>
      <c r="Y416" s="7"/>
    </row>
    <row r="417" spans="2:25" x14ac:dyDescent="0.3">
      <c r="B417" s="22">
        <f>'Calculs T1a'!B417</f>
        <v>0</v>
      </c>
      <c r="C417" s="19" t="str">
        <f>'Calculs T1a'!C417</f>
        <v>x</v>
      </c>
      <c r="D417" s="19"/>
      <c r="E417" s="19"/>
      <c r="F417" s="19"/>
      <c r="G417" s="19"/>
      <c r="H417" s="19"/>
      <c r="I417" s="19"/>
      <c r="J417" s="30"/>
      <c r="K417" s="31"/>
      <c r="L417" s="31"/>
      <c r="M417" s="31"/>
      <c r="N417" s="45"/>
      <c r="V417" s="7"/>
      <c r="Y417" s="7"/>
    </row>
    <row r="418" spans="2:25" x14ac:dyDescent="0.3">
      <c r="B418" s="22">
        <f>'Calculs T1a'!B418</f>
        <v>0</v>
      </c>
      <c r="C418" s="19" t="str">
        <f>'Calculs T1a'!C418</f>
        <v>x</v>
      </c>
      <c r="D418" s="19"/>
      <c r="E418" s="19"/>
      <c r="F418" s="19"/>
      <c r="G418" s="19"/>
      <c r="H418" s="19"/>
      <c r="I418" s="19"/>
      <c r="J418" s="30"/>
      <c r="K418" s="31"/>
      <c r="L418" s="31"/>
      <c r="M418" s="31"/>
      <c r="N418" s="45"/>
      <c r="V418" s="7"/>
      <c r="Y418" s="7"/>
    </row>
    <row r="419" spans="2:25" x14ac:dyDescent="0.3">
      <c r="B419" s="22">
        <f>'Calculs T1a'!B419</f>
        <v>0</v>
      </c>
      <c r="C419" s="19" t="str">
        <f>'Calculs T1a'!C419</f>
        <v>x</v>
      </c>
      <c r="D419" s="19"/>
      <c r="E419" s="19"/>
      <c r="F419" s="19"/>
      <c r="G419" s="19"/>
      <c r="H419" s="19"/>
      <c r="I419" s="19"/>
      <c r="J419" s="30"/>
      <c r="K419" s="31"/>
      <c r="L419" s="31"/>
      <c r="M419" s="31"/>
      <c r="N419" s="45"/>
      <c r="V419" s="7"/>
      <c r="Y419" s="7"/>
    </row>
    <row r="420" spans="2:25" x14ac:dyDescent="0.3">
      <c r="B420" s="22">
        <f>'Calculs T1a'!B420</f>
        <v>0</v>
      </c>
      <c r="C420" s="19" t="str">
        <f>'Calculs T1a'!C420</f>
        <v>x</v>
      </c>
      <c r="D420" s="19"/>
      <c r="E420" s="19"/>
      <c r="F420" s="19"/>
      <c r="G420" s="19"/>
      <c r="H420" s="19"/>
      <c r="I420" s="19"/>
      <c r="J420" s="30"/>
      <c r="K420" s="31"/>
      <c r="L420" s="31"/>
      <c r="M420" s="31"/>
      <c r="N420" s="45"/>
      <c r="V420" s="7"/>
      <c r="Y420" s="7"/>
    </row>
    <row r="421" spans="2:25" x14ac:dyDescent="0.3">
      <c r="B421" s="22">
        <f>'Calculs T1a'!B421</f>
        <v>0</v>
      </c>
      <c r="C421" s="19" t="str">
        <f>'Calculs T1a'!C421</f>
        <v>x</v>
      </c>
      <c r="D421" s="19"/>
      <c r="E421" s="19"/>
      <c r="F421" s="19"/>
      <c r="G421" s="19"/>
      <c r="H421" s="19"/>
      <c r="I421" s="19"/>
      <c r="J421" s="30"/>
      <c r="K421" s="31"/>
      <c r="L421" s="31"/>
      <c r="M421" s="31"/>
      <c r="N421" s="45"/>
      <c r="V421" s="7"/>
      <c r="Y421" s="7"/>
    </row>
    <row r="422" spans="2:25" x14ac:dyDescent="0.3">
      <c r="B422" s="22">
        <f>'Calculs T1a'!B422</f>
        <v>0</v>
      </c>
      <c r="C422" s="19" t="str">
        <f>'Calculs T1a'!C422</f>
        <v>x</v>
      </c>
      <c r="D422" s="19"/>
      <c r="E422" s="19"/>
      <c r="F422" s="19"/>
      <c r="G422" s="19"/>
      <c r="H422" s="19"/>
      <c r="I422" s="19"/>
      <c r="J422" s="30"/>
      <c r="K422" s="31"/>
      <c r="L422" s="31"/>
      <c r="M422" s="31"/>
      <c r="N422" s="45"/>
      <c r="V422" s="7"/>
      <c r="Y422" s="7"/>
    </row>
    <row r="423" spans="2:25" x14ac:dyDescent="0.3">
      <c r="B423" s="22">
        <f>'Calculs T1a'!B423</f>
        <v>0</v>
      </c>
      <c r="C423" s="19" t="str">
        <f>'Calculs T1a'!C423</f>
        <v>x</v>
      </c>
      <c r="D423" s="19"/>
      <c r="E423" s="19"/>
      <c r="F423" s="19"/>
      <c r="G423" s="19"/>
      <c r="H423" s="19"/>
      <c r="I423" s="19"/>
      <c r="J423" s="30"/>
      <c r="K423" s="31"/>
      <c r="L423" s="31"/>
      <c r="M423" s="31"/>
      <c r="N423" s="45"/>
      <c r="V423" s="7"/>
      <c r="Y423" s="7"/>
    </row>
    <row r="424" spans="2:25" x14ac:dyDescent="0.3">
      <c r="B424" s="22">
        <f>'Calculs T1a'!B424</f>
        <v>0</v>
      </c>
      <c r="C424" s="19" t="str">
        <f>'Calculs T1a'!C424</f>
        <v>x</v>
      </c>
      <c r="D424" s="19"/>
      <c r="E424" s="19"/>
      <c r="F424" s="19"/>
      <c r="G424" s="19"/>
      <c r="H424" s="19"/>
      <c r="I424" s="19"/>
      <c r="J424" s="30"/>
      <c r="K424" s="31"/>
      <c r="L424" s="31"/>
      <c r="M424" s="31"/>
      <c r="N424" s="45"/>
      <c r="V424" s="7"/>
      <c r="Y424" s="7"/>
    </row>
    <row r="425" spans="2:25" x14ac:dyDescent="0.3">
      <c r="B425" s="22">
        <f>'Calculs T1a'!B425</f>
        <v>0</v>
      </c>
      <c r="C425" s="19" t="str">
        <f>'Calculs T1a'!C425</f>
        <v>x</v>
      </c>
      <c r="D425" s="19"/>
      <c r="E425" s="19"/>
      <c r="F425" s="19"/>
      <c r="G425" s="19"/>
      <c r="H425" s="19"/>
      <c r="I425" s="19"/>
      <c r="J425" s="30"/>
      <c r="K425" s="31"/>
      <c r="L425" s="31"/>
      <c r="M425" s="31"/>
      <c r="N425" s="45"/>
      <c r="V425" s="7"/>
      <c r="Y425" s="7"/>
    </row>
    <row r="426" spans="2:25" x14ac:dyDescent="0.3">
      <c r="B426" s="22">
        <f>'Calculs T1a'!B426</f>
        <v>0</v>
      </c>
      <c r="C426" s="19" t="str">
        <f>'Calculs T1a'!C426</f>
        <v>x</v>
      </c>
      <c r="D426" s="19"/>
      <c r="E426" s="19"/>
      <c r="F426" s="19"/>
      <c r="G426" s="19"/>
      <c r="H426" s="19"/>
      <c r="I426" s="19"/>
      <c r="J426" s="30"/>
      <c r="K426" s="31"/>
      <c r="L426" s="31"/>
      <c r="M426" s="31"/>
      <c r="N426" s="45"/>
      <c r="V426" s="7"/>
      <c r="Y426" s="7"/>
    </row>
    <row r="427" spans="2:25" x14ac:dyDescent="0.3">
      <c r="B427" s="22">
        <f>'Calculs T1a'!B427</f>
        <v>0</v>
      </c>
      <c r="C427" s="19" t="str">
        <f>'Calculs T1a'!C427</f>
        <v>x</v>
      </c>
      <c r="D427" s="19"/>
      <c r="E427" s="19"/>
      <c r="F427" s="19"/>
      <c r="G427" s="19"/>
      <c r="H427" s="19"/>
      <c r="I427" s="19"/>
      <c r="J427" s="30"/>
      <c r="K427" s="31"/>
      <c r="L427" s="31"/>
      <c r="M427" s="31"/>
      <c r="N427" s="45"/>
      <c r="V427" s="7"/>
      <c r="Y427" s="7"/>
    </row>
    <row r="428" spans="2:25" x14ac:dyDescent="0.3">
      <c r="B428" s="22">
        <f>'Calculs T1a'!B428</f>
        <v>0</v>
      </c>
      <c r="C428" s="19" t="str">
        <f>'Calculs T1a'!C428</f>
        <v>x</v>
      </c>
      <c r="D428" s="19"/>
      <c r="E428" s="19"/>
      <c r="F428" s="19"/>
      <c r="G428" s="19"/>
      <c r="H428" s="19"/>
      <c r="I428" s="19"/>
      <c r="J428" s="30"/>
      <c r="K428" s="31"/>
      <c r="L428" s="31"/>
      <c r="M428" s="31"/>
      <c r="N428" s="45"/>
      <c r="V428" s="7"/>
      <c r="Y428" s="7"/>
    </row>
    <row r="429" spans="2:25" x14ac:dyDescent="0.3">
      <c r="B429" s="22">
        <f>'Calculs T1a'!B429</f>
        <v>0</v>
      </c>
      <c r="C429" s="19" t="str">
        <f>'Calculs T1a'!C429</f>
        <v>x</v>
      </c>
      <c r="D429" s="19"/>
      <c r="E429" s="19"/>
      <c r="F429" s="19"/>
      <c r="G429" s="19"/>
      <c r="H429" s="19"/>
      <c r="I429" s="19"/>
      <c r="J429" s="30"/>
      <c r="K429" s="31"/>
      <c r="L429" s="31"/>
      <c r="M429" s="31"/>
      <c r="N429" s="45"/>
      <c r="V429" s="7"/>
      <c r="Y429" s="7"/>
    </row>
    <row r="430" spans="2:25" x14ac:dyDescent="0.3">
      <c r="B430" s="22">
        <f>'Calculs T1a'!B430</f>
        <v>0</v>
      </c>
      <c r="C430" s="19" t="str">
        <f>'Calculs T1a'!C430</f>
        <v>x</v>
      </c>
      <c r="D430" s="19"/>
      <c r="E430" s="19"/>
      <c r="F430" s="19"/>
      <c r="G430" s="19"/>
      <c r="H430" s="19"/>
      <c r="I430" s="19"/>
      <c r="J430" s="30"/>
      <c r="K430" s="31"/>
      <c r="L430" s="31"/>
      <c r="M430" s="31"/>
      <c r="N430" s="45"/>
      <c r="V430" s="7"/>
      <c r="Y430" s="7"/>
    </row>
    <row r="431" spans="2:25" x14ac:dyDescent="0.3">
      <c r="B431" s="22">
        <f>'Calculs T1a'!B431</f>
        <v>0</v>
      </c>
      <c r="C431" s="19" t="str">
        <f>'Calculs T1a'!C431</f>
        <v>x</v>
      </c>
      <c r="D431" s="19"/>
      <c r="E431" s="19"/>
      <c r="F431" s="19"/>
      <c r="G431" s="19"/>
      <c r="H431" s="19"/>
      <c r="I431" s="19"/>
      <c r="J431" s="30"/>
      <c r="K431" s="31"/>
      <c r="L431" s="31"/>
      <c r="M431" s="31"/>
      <c r="N431" s="45"/>
      <c r="V431" s="7"/>
      <c r="Y431" s="7"/>
    </row>
    <row r="432" spans="2:25" x14ac:dyDescent="0.3">
      <c r="B432" s="22">
        <f>'Calculs T1a'!B432</f>
        <v>0</v>
      </c>
      <c r="C432" s="19" t="str">
        <f>'Calculs T1a'!C432</f>
        <v>x</v>
      </c>
      <c r="D432" s="19"/>
      <c r="E432" s="19"/>
      <c r="F432" s="19"/>
      <c r="G432" s="19"/>
      <c r="H432" s="19"/>
      <c r="I432" s="19"/>
      <c r="J432" s="30"/>
      <c r="K432" s="31"/>
      <c r="L432" s="31"/>
      <c r="M432" s="31"/>
      <c r="N432" s="45"/>
      <c r="V432" s="7"/>
      <c r="Y432" s="7"/>
    </row>
    <row r="433" spans="2:25" x14ac:dyDescent="0.3">
      <c r="B433" s="22">
        <f>'Calculs T1a'!B433</f>
        <v>0</v>
      </c>
      <c r="C433" s="19" t="str">
        <f>'Calculs T1a'!C433</f>
        <v>x</v>
      </c>
      <c r="D433" s="19"/>
      <c r="E433" s="19"/>
      <c r="F433" s="19"/>
      <c r="G433" s="19"/>
      <c r="H433" s="19"/>
      <c r="I433" s="19"/>
      <c r="J433" s="30"/>
      <c r="K433" s="31"/>
      <c r="L433" s="31"/>
      <c r="M433" s="31"/>
      <c r="N433" s="45"/>
      <c r="V433" s="7"/>
      <c r="Y433" s="7"/>
    </row>
    <row r="434" spans="2:25" x14ac:dyDescent="0.3">
      <c r="B434" s="22">
        <f>'Calculs T1a'!B434</f>
        <v>0</v>
      </c>
      <c r="C434" s="19" t="str">
        <f>'Calculs T1a'!C434</f>
        <v>x</v>
      </c>
      <c r="D434" s="19"/>
      <c r="E434" s="19"/>
      <c r="F434" s="19"/>
      <c r="G434" s="19"/>
      <c r="H434" s="19"/>
      <c r="I434" s="19"/>
      <c r="J434" s="30"/>
      <c r="K434" s="31"/>
      <c r="L434" s="31"/>
      <c r="M434" s="31"/>
      <c r="N434" s="45"/>
      <c r="V434" s="7"/>
      <c r="Y434" s="7"/>
    </row>
    <row r="435" spans="2:25" x14ac:dyDescent="0.3">
      <c r="B435" s="22">
        <f>'Calculs T1a'!B435</f>
        <v>0</v>
      </c>
      <c r="C435" s="19" t="str">
        <f>'Calculs T1a'!C435</f>
        <v>x</v>
      </c>
      <c r="D435" s="19"/>
      <c r="E435" s="19"/>
      <c r="F435" s="19"/>
      <c r="G435" s="19"/>
      <c r="H435" s="19"/>
      <c r="I435" s="19"/>
      <c r="J435" s="30"/>
      <c r="K435" s="31"/>
      <c r="L435" s="31"/>
      <c r="M435" s="31"/>
      <c r="N435" s="45"/>
      <c r="V435" s="7"/>
      <c r="Y435" s="7"/>
    </row>
    <row r="436" spans="2:25" x14ac:dyDescent="0.3">
      <c r="B436" s="22">
        <f>'Calculs T1a'!B436</f>
        <v>0</v>
      </c>
      <c r="C436" s="19" t="str">
        <f>'Calculs T1a'!C436</f>
        <v>x</v>
      </c>
      <c r="D436" s="19"/>
      <c r="E436" s="19"/>
      <c r="F436" s="19"/>
      <c r="G436" s="19"/>
      <c r="H436" s="19"/>
      <c r="I436" s="19"/>
      <c r="J436" s="30"/>
      <c r="K436" s="31"/>
      <c r="L436" s="31"/>
      <c r="M436" s="31"/>
      <c r="N436" s="45"/>
      <c r="V436" s="7"/>
      <c r="Y436" s="7"/>
    </row>
    <row r="437" spans="2:25" x14ac:dyDescent="0.3">
      <c r="B437" s="22">
        <f>'Calculs T1a'!B437</f>
        <v>0</v>
      </c>
      <c r="C437" s="19" t="str">
        <f>'Calculs T1a'!C437</f>
        <v>x</v>
      </c>
      <c r="D437" s="19"/>
      <c r="E437" s="19"/>
      <c r="F437" s="19"/>
      <c r="G437" s="19"/>
      <c r="H437" s="19"/>
      <c r="I437" s="19"/>
      <c r="J437" s="30"/>
      <c r="K437" s="31"/>
      <c r="L437" s="31"/>
      <c r="M437" s="31"/>
      <c r="N437" s="45"/>
      <c r="V437" s="7"/>
      <c r="Y437" s="7"/>
    </row>
    <row r="438" spans="2:25" x14ac:dyDescent="0.3">
      <c r="B438" s="22">
        <f>'Calculs T1a'!B438</f>
        <v>0</v>
      </c>
      <c r="C438" s="19" t="str">
        <f>'Calculs T1a'!C438</f>
        <v>x</v>
      </c>
      <c r="D438" s="19"/>
      <c r="E438" s="19"/>
      <c r="F438" s="19"/>
      <c r="G438" s="19"/>
      <c r="H438" s="19"/>
      <c r="I438" s="19"/>
      <c r="J438" s="30"/>
      <c r="K438" s="31"/>
      <c r="L438" s="31"/>
      <c r="M438" s="31"/>
      <c r="N438" s="45"/>
      <c r="V438" s="7"/>
      <c r="Y438" s="7"/>
    </row>
    <row r="439" spans="2:25" x14ac:dyDescent="0.3">
      <c r="B439" s="22">
        <f>'Calculs T1a'!B439</f>
        <v>0</v>
      </c>
      <c r="C439" s="19" t="str">
        <f>'Calculs T1a'!C439</f>
        <v>x</v>
      </c>
      <c r="D439" s="19"/>
      <c r="E439" s="19"/>
      <c r="F439" s="19"/>
      <c r="G439" s="19"/>
      <c r="H439" s="19"/>
      <c r="I439" s="19"/>
      <c r="J439" s="30"/>
      <c r="K439" s="31"/>
      <c r="L439" s="31"/>
      <c r="M439" s="31"/>
      <c r="N439" s="45"/>
      <c r="V439" s="7"/>
      <c r="Y439" s="7"/>
    </row>
    <row r="440" spans="2:25" x14ac:dyDescent="0.3">
      <c r="B440" s="22">
        <f>'Calculs T1a'!B440</f>
        <v>0</v>
      </c>
      <c r="C440" s="19" t="str">
        <f>'Calculs T1a'!C440</f>
        <v>x</v>
      </c>
      <c r="D440" s="19"/>
      <c r="E440" s="19"/>
      <c r="F440" s="19"/>
      <c r="G440" s="19"/>
      <c r="H440" s="19"/>
      <c r="I440" s="19"/>
      <c r="J440" s="30"/>
      <c r="K440" s="31"/>
      <c r="L440" s="31"/>
      <c r="M440" s="31"/>
      <c r="N440" s="45"/>
      <c r="V440" s="7"/>
      <c r="Y440" s="7"/>
    </row>
    <row r="441" spans="2:25" x14ac:dyDescent="0.3">
      <c r="B441" s="22">
        <f>'Calculs T1a'!B441</f>
        <v>0</v>
      </c>
      <c r="C441" s="19" t="str">
        <f>'Calculs T1a'!C441</f>
        <v>x</v>
      </c>
      <c r="D441" s="19"/>
      <c r="E441" s="19"/>
      <c r="F441" s="19"/>
      <c r="G441" s="19"/>
      <c r="H441" s="19"/>
      <c r="I441" s="19"/>
      <c r="J441" s="30"/>
      <c r="K441" s="31"/>
      <c r="L441" s="31"/>
      <c r="M441" s="31"/>
      <c r="N441" s="45"/>
      <c r="V441" s="7"/>
      <c r="Y441" s="7"/>
    </row>
    <row r="442" spans="2:25" x14ac:dyDescent="0.3">
      <c r="B442" s="22">
        <f>'Calculs T1a'!B442</f>
        <v>0</v>
      </c>
      <c r="C442" s="19" t="str">
        <f>'Calculs T1a'!C442</f>
        <v>x</v>
      </c>
      <c r="D442" s="19"/>
      <c r="E442" s="19"/>
      <c r="F442" s="19"/>
      <c r="G442" s="19"/>
      <c r="H442" s="19"/>
      <c r="I442" s="19"/>
      <c r="J442" s="30"/>
      <c r="K442" s="31"/>
      <c r="L442" s="31"/>
      <c r="M442" s="31"/>
      <c r="N442" s="45"/>
      <c r="V442" s="7"/>
      <c r="Y442" s="7"/>
    </row>
    <row r="443" spans="2:25" x14ac:dyDescent="0.3">
      <c r="B443" s="22">
        <f>'Calculs T1a'!B443</f>
        <v>0</v>
      </c>
      <c r="C443" s="19" t="str">
        <f>'Calculs T1a'!C443</f>
        <v>x</v>
      </c>
      <c r="D443" s="19"/>
      <c r="E443" s="19"/>
      <c r="F443" s="19"/>
      <c r="G443" s="19"/>
      <c r="H443" s="19"/>
      <c r="I443" s="19"/>
      <c r="J443" s="30"/>
      <c r="K443" s="31"/>
      <c r="L443" s="31"/>
      <c r="M443" s="31"/>
      <c r="N443" s="45"/>
      <c r="V443" s="7"/>
      <c r="Y443" s="7"/>
    </row>
    <row r="444" spans="2:25" x14ac:dyDescent="0.3">
      <c r="B444" s="22">
        <f>'Calculs T1a'!B444</f>
        <v>0</v>
      </c>
      <c r="C444" s="19" t="str">
        <f>'Calculs T1a'!C444</f>
        <v>x</v>
      </c>
      <c r="D444" s="19"/>
      <c r="E444" s="19"/>
      <c r="F444" s="19"/>
      <c r="G444" s="19"/>
      <c r="H444" s="19"/>
      <c r="I444" s="19"/>
      <c r="J444" s="30"/>
      <c r="K444" s="31"/>
      <c r="L444" s="31"/>
      <c r="M444" s="31"/>
      <c r="N444" s="45"/>
      <c r="V444" s="7"/>
      <c r="Y444" s="7"/>
    </row>
    <row r="445" spans="2:25" x14ac:dyDescent="0.3">
      <c r="B445" s="22">
        <f>'Calculs T1a'!B445</f>
        <v>0</v>
      </c>
      <c r="C445" s="19" t="str">
        <f>'Calculs T1a'!C445</f>
        <v>x</v>
      </c>
      <c r="D445" s="19"/>
      <c r="E445" s="19"/>
      <c r="F445" s="19"/>
      <c r="G445" s="19"/>
      <c r="H445" s="19"/>
      <c r="I445" s="19"/>
      <c r="J445" s="30"/>
      <c r="K445" s="31"/>
      <c r="L445" s="31"/>
      <c r="M445" s="31"/>
      <c r="N445" s="45"/>
      <c r="V445" s="7"/>
      <c r="Y445" s="7"/>
    </row>
    <row r="446" spans="2:25" x14ac:dyDescent="0.3">
      <c r="B446" s="22">
        <f>'Calculs T1a'!B446</f>
        <v>0</v>
      </c>
      <c r="C446" s="19" t="str">
        <f>'Calculs T1a'!C446</f>
        <v>x</v>
      </c>
      <c r="D446" s="19"/>
      <c r="E446" s="19"/>
      <c r="F446" s="19"/>
      <c r="G446" s="19"/>
      <c r="H446" s="19"/>
      <c r="I446" s="19"/>
      <c r="J446" s="30"/>
      <c r="K446" s="31"/>
      <c r="L446" s="31"/>
      <c r="M446" s="31"/>
      <c r="N446" s="45"/>
      <c r="V446" s="7"/>
      <c r="Y446" s="7"/>
    </row>
    <row r="447" spans="2:25" x14ac:dyDescent="0.3">
      <c r="B447" s="22">
        <f>'Calculs T1a'!B447</f>
        <v>0</v>
      </c>
      <c r="C447" s="19" t="str">
        <f>'Calculs T1a'!C447</f>
        <v>x</v>
      </c>
      <c r="D447" s="19"/>
      <c r="E447" s="19"/>
      <c r="F447" s="19"/>
      <c r="G447" s="19"/>
      <c r="H447" s="19"/>
      <c r="I447" s="19"/>
      <c r="J447" s="30"/>
      <c r="K447" s="31"/>
      <c r="L447" s="31"/>
      <c r="M447" s="31"/>
      <c r="N447" s="45"/>
      <c r="V447" s="7"/>
      <c r="Y447" s="7"/>
    </row>
    <row r="448" spans="2:25" x14ac:dyDescent="0.3">
      <c r="B448" s="22">
        <f>'Calculs T1a'!B448</f>
        <v>0</v>
      </c>
      <c r="C448" s="19" t="str">
        <f>'Calculs T1a'!C448</f>
        <v>x</v>
      </c>
      <c r="D448" s="19"/>
      <c r="E448" s="19"/>
      <c r="F448" s="19"/>
      <c r="G448" s="19"/>
      <c r="H448" s="19"/>
      <c r="I448" s="19"/>
      <c r="J448" s="30"/>
      <c r="K448" s="31"/>
      <c r="L448" s="31"/>
      <c r="M448" s="31"/>
      <c r="N448" s="45"/>
      <c r="V448" s="7"/>
      <c r="Y448" s="7"/>
    </row>
    <row r="449" spans="2:25" x14ac:dyDescent="0.3">
      <c r="B449" s="22">
        <f>'Calculs T1a'!B449</f>
        <v>0</v>
      </c>
      <c r="C449" s="19" t="str">
        <f>'Calculs T1a'!C449</f>
        <v>x</v>
      </c>
      <c r="D449" s="19"/>
      <c r="E449" s="19"/>
      <c r="F449" s="19"/>
      <c r="G449" s="19"/>
      <c r="H449" s="19"/>
      <c r="I449" s="19"/>
      <c r="J449" s="30"/>
      <c r="K449" s="31"/>
      <c r="L449" s="31"/>
      <c r="M449" s="31"/>
      <c r="N449" s="45"/>
      <c r="V449" s="7"/>
      <c r="Y449" s="7"/>
    </row>
    <row r="450" spans="2:25" x14ac:dyDescent="0.3">
      <c r="B450" s="22">
        <f>'Calculs T1a'!B450</f>
        <v>0</v>
      </c>
      <c r="C450" s="19" t="str">
        <f>'Calculs T1a'!C450</f>
        <v>x</v>
      </c>
      <c r="D450" s="19"/>
      <c r="E450" s="19"/>
      <c r="F450" s="19"/>
      <c r="G450" s="19"/>
      <c r="H450" s="19"/>
      <c r="I450" s="19"/>
      <c r="J450" s="30"/>
      <c r="K450" s="31"/>
      <c r="L450" s="31"/>
      <c r="M450" s="31"/>
      <c r="N450" s="45"/>
      <c r="V450" s="7"/>
      <c r="Y450" s="7"/>
    </row>
    <row r="451" spans="2:25" x14ac:dyDescent="0.3">
      <c r="B451" s="22">
        <f>'Calculs T1a'!B451</f>
        <v>0</v>
      </c>
      <c r="C451" s="19" t="str">
        <f>'Calculs T1a'!C451</f>
        <v>x</v>
      </c>
      <c r="D451" s="19"/>
      <c r="E451" s="19"/>
      <c r="F451" s="19"/>
      <c r="G451" s="19"/>
      <c r="H451" s="19"/>
      <c r="I451" s="19"/>
      <c r="J451" s="30"/>
      <c r="K451" s="31"/>
      <c r="L451" s="31"/>
      <c r="M451" s="31"/>
      <c r="N451" s="45"/>
      <c r="V451" s="7"/>
      <c r="Y451" s="7"/>
    </row>
    <row r="452" spans="2:25" x14ac:dyDescent="0.3">
      <c r="B452" s="22">
        <f>'Calculs T1a'!B452</f>
        <v>0</v>
      </c>
      <c r="C452" s="19" t="str">
        <f>'Calculs T1a'!C452</f>
        <v>x</v>
      </c>
      <c r="D452" s="19"/>
      <c r="E452" s="19"/>
      <c r="F452" s="19"/>
      <c r="G452" s="19"/>
      <c r="H452" s="19"/>
      <c r="I452" s="19"/>
      <c r="J452" s="30"/>
      <c r="K452" s="31"/>
      <c r="L452" s="31"/>
      <c r="M452" s="31"/>
      <c r="N452" s="45"/>
      <c r="V452" s="7"/>
      <c r="Y452" s="7"/>
    </row>
    <row r="453" spans="2:25" x14ac:dyDescent="0.3">
      <c r="B453" s="22">
        <f>'Calculs T1a'!B453</f>
        <v>0</v>
      </c>
      <c r="C453" s="19" t="str">
        <f>'Calculs T1a'!C453</f>
        <v>x</v>
      </c>
      <c r="D453" s="19"/>
      <c r="E453" s="19"/>
      <c r="F453" s="19"/>
      <c r="G453" s="19"/>
      <c r="H453" s="19"/>
      <c r="I453" s="19"/>
      <c r="J453" s="30"/>
      <c r="K453" s="31"/>
      <c r="L453" s="31"/>
      <c r="M453" s="31"/>
      <c r="N453" s="45"/>
      <c r="V453" s="7"/>
      <c r="Y453" s="7"/>
    </row>
    <row r="454" spans="2:25" x14ac:dyDescent="0.3">
      <c r="B454" s="22">
        <f>'Calculs T1a'!B454</f>
        <v>0</v>
      </c>
      <c r="C454" s="19" t="str">
        <f>'Calculs T1a'!C454</f>
        <v>x</v>
      </c>
      <c r="D454" s="19"/>
      <c r="E454" s="19"/>
      <c r="F454" s="19"/>
      <c r="G454" s="19"/>
      <c r="H454" s="19"/>
      <c r="I454" s="19"/>
      <c r="J454" s="30"/>
      <c r="K454" s="31"/>
      <c r="L454" s="31"/>
      <c r="M454" s="31"/>
      <c r="N454" s="45"/>
      <c r="V454" s="7"/>
      <c r="Y454" s="7"/>
    </row>
    <row r="455" spans="2:25" x14ac:dyDescent="0.3">
      <c r="B455" s="22">
        <f>'Calculs T1a'!B455</f>
        <v>0</v>
      </c>
      <c r="C455" s="19" t="str">
        <f>'Calculs T1a'!C455</f>
        <v>x</v>
      </c>
      <c r="D455" s="19"/>
      <c r="E455" s="19"/>
      <c r="F455" s="19"/>
      <c r="G455" s="19"/>
      <c r="H455" s="19"/>
      <c r="I455" s="19"/>
      <c r="J455" s="30"/>
      <c r="K455" s="31"/>
      <c r="L455" s="31"/>
      <c r="M455" s="31"/>
      <c r="N455" s="45"/>
      <c r="V455" s="7"/>
      <c r="Y455" s="7"/>
    </row>
    <row r="456" spans="2:25" x14ac:dyDescent="0.3">
      <c r="B456" s="22">
        <f>'Calculs T1a'!B456</f>
        <v>0</v>
      </c>
      <c r="C456" s="19" t="str">
        <f>'Calculs T1a'!C456</f>
        <v>x</v>
      </c>
      <c r="D456" s="19"/>
      <c r="E456" s="19"/>
      <c r="F456" s="19"/>
      <c r="G456" s="19"/>
      <c r="H456" s="19"/>
      <c r="I456" s="19"/>
      <c r="J456" s="30"/>
      <c r="K456" s="31"/>
      <c r="L456" s="31"/>
      <c r="M456" s="31"/>
      <c r="N456" s="45"/>
      <c r="V456" s="7"/>
      <c r="Y456" s="7"/>
    </row>
    <row r="457" spans="2:25" x14ac:dyDescent="0.3">
      <c r="B457" s="22">
        <f>'Calculs T1a'!B457</f>
        <v>0</v>
      </c>
      <c r="C457" s="19" t="str">
        <f>'Calculs T1a'!C457</f>
        <v>x</v>
      </c>
      <c r="D457" s="19"/>
      <c r="E457" s="19"/>
      <c r="F457" s="19"/>
      <c r="G457" s="19"/>
      <c r="H457" s="19"/>
      <c r="I457" s="19"/>
      <c r="J457" s="30"/>
      <c r="K457" s="31"/>
      <c r="L457" s="31"/>
      <c r="M457" s="31"/>
      <c r="N457" s="45"/>
      <c r="V457" s="7"/>
      <c r="Y457" s="7"/>
    </row>
    <row r="458" spans="2:25" x14ac:dyDescent="0.3">
      <c r="B458" s="22">
        <f>'Calculs T1a'!B458</f>
        <v>0</v>
      </c>
      <c r="C458" s="19" t="str">
        <f>'Calculs T1a'!C458</f>
        <v>x</v>
      </c>
      <c r="D458" s="19"/>
      <c r="E458" s="19"/>
      <c r="F458" s="19"/>
      <c r="G458" s="19"/>
      <c r="H458" s="19"/>
      <c r="I458" s="19"/>
      <c r="J458" s="30"/>
      <c r="K458" s="31"/>
      <c r="L458" s="31"/>
      <c r="M458" s="31"/>
      <c r="N458" s="45"/>
      <c r="V458" s="7"/>
      <c r="Y458" s="7"/>
    </row>
    <row r="459" spans="2:25" x14ac:dyDescent="0.3">
      <c r="B459" s="22">
        <f>'Calculs T1a'!B459</f>
        <v>0</v>
      </c>
      <c r="C459" s="19" t="str">
        <f>'Calculs T1a'!C459</f>
        <v>x</v>
      </c>
      <c r="D459" s="19"/>
      <c r="E459" s="19"/>
      <c r="F459" s="19"/>
      <c r="G459" s="19"/>
      <c r="H459" s="19"/>
      <c r="I459" s="19"/>
      <c r="J459" s="30"/>
      <c r="K459" s="31"/>
      <c r="L459" s="31"/>
      <c r="M459" s="31"/>
      <c r="N459" s="45"/>
      <c r="V459" s="7"/>
      <c r="Y459" s="7"/>
    </row>
    <row r="460" spans="2:25" x14ac:dyDescent="0.3">
      <c r="B460" s="22">
        <f>'Calculs T1a'!B460</f>
        <v>0</v>
      </c>
      <c r="C460" s="19" t="str">
        <f>'Calculs T1a'!C460</f>
        <v>x</v>
      </c>
      <c r="D460" s="19"/>
      <c r="E460" s="19"/>
      <c r="F460" s="19"/>
      <c r="G460" s="19"/>
      <c r="H460" s="19"/>
      <c r="I460" s="19"/>
      <c r="J460" s="30"/>
      <c r="K460" s="31"/>
      <c r="L460" s="31"/>
      <c r="M460" s="31"/>
      <c r="N460" s="45"/>
      <c r="V460" s="7"/>
      <c r="Y460" s="7"/>
    </row>
    <row r="461" spans="2:25" x14ac:dyDescent="0.3">
      <c r="B461" s="22">
        <f>'Calculs T1a'!B461</f>
        <v>0</v>
      </c>
      <c r="C461" s="19" t="str">
        <f>'Calculs T1a'!C461</f>
        <v>x</v>
      </c>
      <c r="D461" s="19"/>
      <c r="E461" s="19"/>
      <c r="F461" s="19"/>
      <c r="G461" s="19"/>
      <c r="H461" s="19"/>
      <c r="I461" s="19"/>
      <c r="J461" s="30"/>
      <c r="K461" s="31"/>
      <c r="L461" s="31"/>
      <c r="M461" s="31"/>
      <c r="N461" s="45"/>
      <c r="V461" s="7"/>
      <c r="Y461" s="7"/>
    </row>
    <row r="462" spans="2:25" x14ac:dyDescent="0.3">
      <c r="B462" s="22">
        <f>'Calculs T1a'!B462</f>
        <v>0</v>
      </c>
      <c r="C462" s="19" t="str">
        <f>'Calculs T1a'!C462</f>
        <v>x</v>
      </c>
      <c r="D462" s="19"/>
      <c r="E462" s="19"/>
      <c r="F462" s="19"/>
      <c r="G462" s="19"/>
      <c r="H462" s="19"/>
      <c r="I462" s="19"/>
      <c r="J462" s="30"/>
      <c r="K462" s="31"/>
      <c r="L462" s="31"/>
      <c r="M462" s="31"/>
      <c r="N462" s="45"/>
      <c r="V462" s="7"/>
      <c r="Y462" s="7"/>
    </row>
    <row r="463" spans="2:25" x14ac:dyDescent="0.3">
      <c r="B463" s="22">
        <f>'Calculs T1a'!B463</f>
        <v>0</v>
      </c>
      <c r="C463" s="19" t="str">
        <f>'Calculs T1a'!C463</f>
        <v>x</v>
      </c>
      <c r="D463" s="19"/>
      <c r="E463" s="19"/>
      <c r="F463" s="19"/>
      <c r="G463" s="19"/>
      <c r="H463" s="19"/>
      <c r="I463" s="19"/>
      <c r="J463" s="30"/>
      <c r="K463" s="31"/>
      <c r="L463" s="31"/>
      <c r="M463" s="31"/>
      <c r="N463" s="45"/>
      <c r="V463" s="7"/>
      <c r="Y463" s="7"/>
    </row>
    <row r="464" spans="2:25" x14ac:dyDescent="0.3">
      <c r="B464" s="22">
        <f>'Calculs T1a'!B464</f>
        <v>0</v>
      </c>
      <c r="C464" s="19" t="str">
        <f>'Calculs T1a'!C464</f>
        <v>x</v>
      </c>
      <c r="D464" s="19"/>
      <c r="E464" s="19"/>
      <c r="F464" s="19"/>
      <c r="G464" s="19"/>
      <c r="H464" s="19"/>
      <c r="I464" s="19"/>
      <c r="J464" s="30"/>
      <c r="K464" s="31"/>
      <c r="L464" s="31"/>
      <c r="M464" s="31"/>
      <c r="N464" s="45"/>
      <c r="V464" s="7"/>
      <c r="Y464" s="7"/>
    </row>
    <row r="465" spans="2:25" x14ac:dyDescent="0.3">
      <c r="B465" s="22">
        <f>'Calculs T1a'!B465</f>
        <v>0</v>
      </c>
      <c r="C465" s="19" t="str">
        <f>'Calculs T1a'!C465</f>
        <v>x</v>
      </c>
      <c r="D465" s="19"/>
      <c r="E465" s="19"/>
      <c r="F465" s="19"/>
      <c r="G465" s="19"/>
      <c r="H465" s="19"/>
      <c r="I465" s="19"/>
      <c r="J465" s="30"/>
      <c r="K465" s="31"/>
      <c r="L465" s="31"/>
      <c r="M465" s="31"/>
      <c r="N465" s="45"/>
      <c r="V465" s="7"/>
      <c r="Y465" s="7"/>
    </row>
    <row r="466" spans="2:25" x14ac:dyDescent="0.3">
      <c r="B466" s="22">
        <f>'Calculs T1a'!B466</f>
        <v>0</v>
      </c>
      <c r="C466" s="19" t="str">
        <f>'Calculs T1a'!C466</f>
        <v>x</v>
      </c>
      <c r="D466" s="19"/>
      <c r="E466" s="19"/>
      <c r="F466" s="19"/>
      <c r="G466" s="19"/>
      <c r="H466" s="19"/>
      <c r="I466" s="19"/>
      <c r="J466" s="30"/>
      <c r="K466" s="31"/>
      <c r="L466" s="31"/>
      <c r="M466" s="31"/>
      <c r="N466" s="45"/>
      <c r="V466" s="7"/>
      <c r="Y466" s="7"/>
    </row>
    <row r="467" spans="2:25" x14ac:dyDescent="0.3">
      <c r="B467" s="22">
        <f>'Calculs T1a'!B467</f>
        <v>0</v>
      </c>
      <c r="C467" s="19" t="str">
        <f>'Calculs T1a'!C467</f>
        <v>x</v>
      </c>
      <c r="D467" s="19"/>
      <c r="E467" s="19"/>
      <c r="F467" s="19"/>
      <c r="G467" s="19"/>
      <c r="H467" s="19"/>
      <c r="I467" s="19"/>
      <c r="J467" s="30"/>
      <c r="K467" s="31"/>
      <c r="L467" s="31"/>
      <c r="M467" s="31"/>
      <c r="N467" s="45"/>
      <c r="V467" s="7"/>
      <c r="Y467" s="7"/>
    </row>
    <row r="468" spans="2:25" x14ac:dyDescent="0.3">
      <c r="B468" s="22">
        <f>'Calculs T1a'!B468</f>
        <v>0</v>
      </c>
      <c r="C468" s="19" t="str">
        <f>'Calculs T1a'!C468</f>
        <v>x</v>
      </c>
      <c r="D468" s="19"/>
      <c r="E468" s="19"/>
      <c r="F468" s="19"/>
      <c r="G468" s="19"/>
      <c r="H468" s="19"/>
      <c r="I468" s="19"/>
      <c r="J468" s="30"/>
      <c r="K468" s="31"/>
      <c r="L468" s="31"/>
      <c r="M468" s="31"/>
      <c r="N468" s="45"/>
      <c r="V468" s="7"/>
      <c r="Y468" s="7"/>
    </row>
    <row r="469" spans="2:25" x14ac:dyDescent="0.3">
      <c r="B469" s="22">
        <f>'Calculs T1a'!B469</f>
        <v>0</v>
      </c>
      <c r="C469" s="19" t="str">
        <f>'Calculs T1a'!C469</f>
        <v>x</v>
      </c>
      <c r="D469" s="19"/>
      <c r="E469" s="19"/>
      <c r="F469" s="19"/>
      <c r="G469" s="19"/>
      <c r="H469" s="19"/>
      <c r="I469" s="19"/>
      <c r="J469" s="30"/>
      <c r="K469" s="31"/>
      <c r="L469" s="31"/>
      <c r="M469" s="31"/>
      <c r="N469" s="45"/>
      <c r="V469" s="7"/>
      <c r="Y469" s="7"/>
    </row>
    <row r="470" spans="2:25" x14ac:dyDescent="0.3">
      <c r="B470" s="22">
        <f>'Calculs T1a'!B470</f>
        <v>0</v>
      </c>
      <c r="C470" s="19" t="str">
        <f>'Calculs T1a'!C470</f>
        <v>x</v>
      </c>
      <c r="D470" s="19"/>
      <c r="E470" s="19"/>
      <c r="F470" s="19"/>
      <c r="G470" s="19"/>
      <c r="H470" s="19"/>
      <c r="I470" s="19"/>
      <c r="J470" s="30"/>
      <c r="K470" s="31"/>
      <c r="L470" s="31"/>
      <c r="M470" s="31"/>
      <c r="N470" s="45"/>
      <c r="V470" s="7"/>
      <c r="Y470" s="7"/>
    </row>
    <row r="471" spans="2:25" x14ac:dyDescent="0.3">
      <c r="B471" s="22">
        <f>'Calculs T1a'!B471</f>
        <v>0</v>
      </c>
      <c r="C471" s="19" t="str">
        <f>'Calculs T1a'!C471</f>
        <v>x</v>
      </c>
      <c r="D471" s="19"/>
      <c r="E471" s="19"/>
      <c r="F471" s="19"/>
      <c r="G471" s="19"/>
      <c r="H471" s="19"/>
      <c r="I471" s="19"/>
      <c r="J471" s="30"/>
      <c r="K471" s="31"/>
      <c r="L471" s="31"/>
      <c r="M471" s="31"/>
      <c r="N471" s="45"/>
      <c r="V471" s="7"/>
      <c r="Y471" s="7"/>
    </row>
    <row r="472" spans="2:25" x14ac:dyDescent="0.3">
      <c r="B472" s="22">
        <f>'Calculs T1a'!B472</f>
        <v>0</v>
      </c>
      <c r="C472" s="19" t="str">
        <f>'Calculs T1a'!C472</f>
        <v>x</v>
      </c>
      <c r="D472" s="19"/>
      <c r="E472" s="19"/>
      <c r="F472" s="19"/>
      <c r="G472" s="19"/>
      <c r="H472" s="19"/>
      <c r="I472" s="19"/>
      <c r="J472" s="30"/>
      <c r="K472" s="31"/>
      <c r="L472" s="31"/>
      <c r="M472" s="31"/>
      <c r="N472" s="45"/>
      <c r="V472" s="7"/>
      <c r="Y472" s="7"/>
    </row>
    <row r="473" spans="2:25" x14ac:dyDescent="0.3">
      <c r="B473" s="22">
        <f>'Calculs T1a'!B473</f>
        <v>0</v>
      </c>
      <c r="C473" s="19" t="str">
        <f>'Calculs T1a'!C473</f>
        <v>x</v>
      </c>
      <c r="D473" s="19"/>
      <c r="E473" s="19"/>
      <c r="F473" s="19"/>
      <c r="G473" s="19"/>
      <c r="H473" s="19"/>
      <c r="I473" s="19"/>
      <c r="J473" s="30"/>
      <c r="K473" s="31"/>
      <c r="L473" s="31"/>
      <c r="M473" s="31"/>
      <c r="N473" s="45"/>
      <c r="V473" s="7"/>
      <c r="Y473" s="7"/>
    </row>
    <row r="474" spans="2:25" x14ac:dyDescent="0.3">
      <c r="B474" s="22">
        <f>'Calculs T1a'!B474</f>
        <v>0</v>
      </c>
      <c r="C474" s="19" t="str">
        <f>'Calculs T1a'!C474</f>
        <v>x</v>
      </c>
      <c r="D474" s="19"/>
      <c r="E474" s="19"/>
      <c r="F474" s="19"/>
      <c r="G474" s="19"/>
      <c r="H474" s="19"/>
      <c r="I474" s="19"/>
      <c r="J474" s="30"/>
      <c r="K474" s="31"/>
      <c r="L474" s="31"/>
      <c r="M474" s="31"/>
      <c r="N474" s="45"/>
      <c r="V474" s="7"/>
      <c r="Y474" s="7"/>
    </row>
    <row r="475" spans="2:25" x14ac:dyDescent="0.3">
      <c r="B475" s="22">
        <f>'Calculs T1a'!B475</f>
        <v>0</v>
      </c>
      <c r="C475" s="19" t="str">
        <f>'Calculs T1a'!C475</f>
        <v>x</v>
      </c>
      <c r="D475" s="19"/>
      <c r="E475" s="19"/>
      <c r="F475" s="19"/>
      <c r="G475" s="19"/>
      <c r="H475" s="19"/>
      <c r="I475" s="19"/>
      <c r="J475" s="30"/>
      <c r="K475" s="31"/>
      <c r="L475" s="31"/>
      <c r="M475" s="31"/>
      <c r="N475" s="45"/>
      <c r="V475" s="7"/>
      <c r="Y475" s="7"/>
    </row>
    <row r="476" spans="2:25" x14ac:dyDescent="0.3">
      <c r="B476" s="22">
        <f>'Calculs T1a'!B476</f>
        <v>0</v>
      </c>
      <c r="C476" s="19" t="str">
        <f>'Calculs T1a'!C476</f>
        <v>x</v>
      </c>
      <c r="D476" s="19"/>
      <c r="E476" s="19"/>
      <c r="F476" s="19"/>
      <c r="G476" s="19"/>
      <c r="H476" s="19"/>
      <c r="I476" s="19"/>
      <c r="J476" s="30"/>
      <c r="K476" s="31"/>
      <c r="L476" s="31"/>
      <c r="M476" s="31"/>
      <c r="N476" s="45"/>
      <c r="V476" s="7"/>
      <c r="Y476" s="7"/>
    </row>
    <row r="477" spans="2:25" x14ac:dyDescent="0.3">
      <c r="B477" s="22">
        <f>'Calculs T1a'!B477</f>
        <v>0</v>
      </c>
      <c r="C477" s="19" t="str">
        <f>'Calculs T1a'!C477</f>
        <v>x</v>
      </c>
      <c r="D477" s="19"/>
      <c r="E477" s="19"/>
      <c r="F477" s="19"/>
      <c r="G477" s="19"/>
      <c r="H477" s="19"/>
      <c r="I477" s="19"/>
      <c r="J477" s="30"/>
      <c r="K477" s="31"/>
      <c r="L477" s="31"/>
      <c r="M477" s="31"/>
      <c r="N477" s="45"/>
      <c r="V477" s="7"/>
      <c r="Y477" s="7"/>
    </row>
    <row r="478" spans="2:25" x14ac:dyDescent="0.3">
      <c r="B478" s="22">
        <f>'Calculs T1a'!B478</f>
        <v>0</v>
      </c>
      <c r="C478" s="19" t="str">
        <f>'Calculs T1a'!C478</f>
        <v>x</v>
      </c>
      <c r="D478" s="19"/>
      <c r="E478" s="19"/>
      <c r="F478" s="19"/>
      <c r="G478" s="19"/>
      <c r="H478" s="19"/>
      <c r="I478" s="19"/>
      <c r="J478" s="30"/>
      <c r="K478" s="31"/>
      <c r="L478" s="31"/>
      <c r="M478" s="31"/>
      <c r="N478" s="45"/>
      <c r="V478" s="7"/>
      <c r="Y478" s="7"/>
    </row>
    <row r="479" spans="2:25" x14ac:dyDescent="0.3">
      <c r="B479" s="22">
        <f>'Calculs T1a'!B479</f>
        <v>0</v>
      </c>
      <c r="C479" s="19" t="str">
        <f>'Calculs T1a'!C479</f>
        <v>x</v>
      </c>
      <c r="D479" s="19"/>
      <c r="E479" s="19"/>
      <c r="F479" s="19"/>
      <c r="G479" s="19"/>
      <c r="H479" s="19"/>
      <c r="I479" s="19"/>
      <c r="J479" s="30"/>
      <c r="K479" s="31"/>
      <c r="L479" s="31"/>
      <c r="M479" s="31"/>
      <c r="N479" s="45"/>
      <c r="V479" s="7"/>
      <c r="Y479" s="7"/>
    </row>
    <row r="480" spans="2:25" x14ac:dyDescent="0.3">
      <c r="B480" s="22">
        <f>'Calculs T1a'!B480</f>
        <v>0</v>
      </c>
      <c r="C480" s="19" t="str">
        <f>'Calculs T1a'!C480</f>
        <v>x</v>
      </c>
      <c r="D480" s="19"/>
      <c r="E480" s="19"/>
      <c r="F480" s="19"/>
      <c r="G480" s="19"/>
      <c r="H480" s="19"/>
      <c r="I480" s="19"/>
      <c r="J480" s="30"/>
      <c r="K480" s="31"/>
      <c r="L480" s="31"/>
      <c r="M480" s="31"/>
      <c r="N480" s="45"/>
      <c r="V480" s="7"/>
      <c r="Y480" s="7"/>
    </row>
    <row r="481" spans="2:25" x14ac:dyDescent="0.3">
      <c r="B481" s="22">
        <f>'Calculs T1a'!B481</f>
        <v>0</v>
      </c>
      <c r="C481" s="19" t="str">
        <f>'Calculs T1a'!C481</f>
        <v>x</v>
      </c>
      <c r="D481" s="19"/>
      <c r="E481" s="19"/>
      <c r="F481" s="19"/>
      <c r="G481" s="19"/>
      <c r="H481" s="19"/>
      <c r="I481" s="19"/>
      <c r="J481" s="30"/>
      <c r="K481" s="31"/>
      <c r="L481" s="31"/>
      <c r="M481" s="31"/>
      <c r="N481" s="45"/>
      <c r="V481" s="7"/>
      <c r="Y481" s="7"/>
    </row>
    <row r="482" spans="2:25" x14ac:dyDescent="0.3">
      <c r="B482" s="22">
        <f>'Calculs T1a'!B482</f>
        <v>0</v>
      </c>
      <c r="C482" s="19" t="str">
        <f>'Calculs T1a'!C482</f>
        <v>x</v>
      </c>
      <c r="D482" s="19"/>
      <c r="E482" s="19"/>
      <c r="F482" s="19"/>
      <c r="G482" s="19"/>
      <c r="H482" s="19"/>
      <c r="I482" s="19"/>
      <c r="J482" s="30"/>
      <c r="K482" s="31"/>
      <c r="L482" s="31"/>
      <c r="M482" s="31"/>
      <c r="N482" s="45"/>
      <c r="V482" s="7"/>
      <c r="Y482" s="7"/>
    </row>
    <row r="483" spans="2:25" x14ac:dyDescent="0.3">
      <c r="B483" s="22">
        <f>'Calculs T1a'!B483</f>
        <v>0</v>
      </c>
      <c r="C483" s="19" t="str">
        <f>'Calculs T1a'!C483</f>
        <v>x</v>
      </c>
      <c r="D483" s="19"/>
      <c r="E483" s="19"/>
      <c r="F483" s="19"/>
      <c r="G483" s="19"/>
      <c r="H483" s="19"/>
      <c r="I483" s="19"/>
      <c r="J483" s="30"/>
      <c r="K483" s="31"/>
      <c r="L483" s="31"/>
      <c r="M483" s="31"/>
      <c r="N483" s="45"/>
      <c r="V483" s="7"/>
      <c r="Y483" s="7"/>
    </row>
    <row r="484" spans="2:25" x14ac:dyDescent="0.3">
      <c r="B484" s="22">
        <f>'Calculs T1a'!B484</f>
        <v>0</v>
      </c>
      <c r="C484" s="19" t="str">
        <f>'Calculs T1a'!C484</f>
        <v>x</v>
      </c>
      <c r="D484" s="19"/>
      <c r="E484" s="19"/>
      <c r="F484" s="19"/>
      <c r="G484" s="19"/>
      <c r="H484" s="19"/>
      <c r="I484" s="19"/>
      <c r="J484" s="30"/>
      <c r="K484" s="31"/>
      <c r="L484" s="31"/>
      <c r="M484" s="31"/>
      <c r="N484" s="45"/>
      <c r="V484" s="7"/>
      <c r="Y484" s="7"/>
    </row>
    <row r="485" spans="2:25" x14ac:dyDescent="0.3">
      <c r="B485" s="22">
        <f>'Calculs T1a'!B485</f>
        <v>0</v>
      </c>
      <c r="C485" s="19" t="str">
        <f>'Calculs T1a'!C485</f>
        <v>x</v>
      </c>
      <c r="D485" s="19"/>
      <c r="E485" s="19"/>
      <c r="F485" s="19"/>
      <c r="G485" s="19"/>
      <c r="H485" s="19"/>
      <c r="I485" s="19"/>
      <c r="J485" s="30"/>
      <c r="K485" s="31"/>
      <c r="L485" s="31"/>
      <c r="M485" s="31"/>
      <c r="N485" s="45"/>
      <c r="V485" s="7"/>
      <c r="Y485" s="7"/>
    </row>
    <row r="486" spans="2:25" x14ac:dyDescent="0.3">
      <c r="B486" s="22">
        <f>'Calculs T1a'!B486</f>
        <v>0</v>
      </c>
      <c r="C486" s="19" t="str">
        <f>'Calculs T1a'!C486</f>
        <v>x</v>
      </c>
      <c r="D486" s="19"/>
      <c r="E486" s="19"/>
      <c r="F486" s="19"/>
      <c r="G486" s="19"/>
      <c r="H486" s="19"/>
      <c r="I486" s="19"/>
      <c r="J486" s="30"/>
      <c r="K486" s="31"/>
      <c r="L486" s="31"/>
      <c r="M486" s="31"/>
      <c r="N486" s="45"/>
      <c r="V486" s="7"/>
      <c r="Y486" s="7"/>
    </row>
    <row r="487" spans="2:25" x14ac:dyDescent="0.3">
      <c r="B487" s="22">
        <f>'Calculs T1a'!B487</f>
        <v>0</v>
      </c>
      <c r="C487" s="19" t="str">
        <f>'Calculs T1a'!C487</f>
        <v>x</v>
      </c>
      <c r="D487" s="19"/>
      <c r="E487" s="19"/>
      <c r="F487" s="19"/>
      <c r="G487" s="19"/>
      <c r="H487" s="19"/>
      <c r="I487" s="19"/>
      <c r="J487" s="30"/>
      <c r="K487" s="31"/>
      <c r="L487" s="31"/>
      <c r="M487" s="31"/>
      <c r="N487" s="45"/>
      <c r="V487" s="7"/>
      <c r="Y487" s="7"/>
    </row>
    <row r="488" spans="2:25" x14ac:dyDescent="0.3">
      <c r="B488" s="22">
        <f>'Calculs T1a'!B488</f>
        <v>0</v>
      </c>
      <c r="C488" s="19" t="str">
        <f>'Calculs T1a'!C488</f>
        <v>x</v>
      </c>
      <c r="D488" s="19"/>
      <c r="E488" s="19"/>
      <c r="F488" s="19"/>
      <c r="G488" s="19"/>
      <c r="H488" s="19"/>
      <c r="I488" s="19"/>
      <c r="J488" s="30"/>
      <c r="K488" s="31"/>
      <c r="L488" s="31"/>
      <c r="M488" s="31"/>
      <c r="N488" s="45"/>
      <c r="V488" s="7"/>
      <c r="Y488" s="7"/>
    </row>
    <row r="489" spans="2:25" x14ac:dyDescent="0.3">
      <c r="B489" s="22">
        <f>'Calculs T1a'!B489</f>
        <v>0</v>
      </c>
      <c r="C489" s="19" t="str">
        <f>'Calculs T1a'!C489</f>
        <v>x</v>
      </c>
      <c r="D489" s="19"/>
      <c r="E489" s="19"/>
      <c r="F489" s="19"/>
      <c r="G489" s="19"/>
      <c r="H489" s="19"/>
      <c r="I489" s="19"/>
      <c r="J489" s="30"/>
      <c r="K489" s="31"/>
      <c r="L489" s="31"/>
      <c r="M489" s="31"/>
      <c r="N489" s="45"/>
      <c r="V489" s="7"/>
      <c r="Y489" s="7"/>
    </row>
    <row r="490" spans="2:25" x14ac:dyDescent="0.3">
      <c r="B490" s="22">
        <f>'Calculs T1a'!B490</f>
        <v>0</v>
      </c>
      <c r="C490" s="19" t="str">
        <f>'Calculs T1a'!C490</f>
        <v>x</v>
      </c>
      <c r="D490" s="19"/>
      <c r="E490" s="19"/>
      <c r="F490" s="19"/>
      <c r="G490" s="19"/>
      <c r="H490" s="19"/>
      <c r="I490" s="19"/>
      <c r="J490" s="30"/>
      <c r="K490" s="31"/>
      <c r="L490" s="31"/>
      <c r="M490" s="31"/>
      <c r="N490" s="45"/>
      <c r="V490" s="7"/>
      <c r="Y490" s="7"/>
    </row>
    <row r="491" spans="2:25" x14ac:dyDescent="0.3">
      <c r="B491" s="22">
        <f>'Calculs T1a'!B491</f>
        <v>0</v>
      </c>
      <c r="C491" s="19" t="str">
        <f>'Calculs T1a'!C491</f>
        <v>x</v>
      </c>
      <c r="D491" s="19"/>
      <c r="E491" s="19"/>
      <c r="F491" s="19"/>
      <c r="G491" s="19"/>
      <c r="H491" s="19"/>
      <c r="I491" s="19"/>
      <c r="J491" s="30"/>
      <c r="K491" s="31"/>
      <c r="L491" s="31"/>
      <c r="M491" s="31"/>
      <c r="N491" s="45"/>
      <c r="V491" s="7"/>
      <c r="Y491" s="7"/>
    </row>
    <row r="492" spans="2:25" x14ac:dyDescent="0.3">
      <c r="B492" s="22">
        <f>'Calculs T1a'!B492</f>
        <v>0</v>
      </c>
      <c r="C492" s="19" t="str">
        <f>'Calculs T1a'!C492</f>
        <v>x</v>
      </c>
      <c r="D492" s="19"/>
      <c r="E492" s="19"/>
      <c r="F492" s="19"/>
      <c r="G492" s="19"/>
      <c r="H492" s="19"/>
      <c r="I492" s="19"/>
      <c r="J492" s="30"/>
      <c r="K492" s="31"/>
      <c r="L492" s="31"/>
      <c r="M492" s="31"/>
      <c r="N492" s="45"/>
      <c r="V492" s="7"/>
      <c r="Y492" s="7"/>
    </row>
    <row r="493" spans="2:25" x14ac:dyDescent="0.3">
      <c r="B493" s="22">
        <f>'Calculs T1a'!B493</f>
        <v>0</v>
      </c>
      <c r="C493" s="19" t="str">
        <f>'Calculs T1a'!C493</f>
        <v>x</v>
      </c>
      <c r="D493" s="19"/>
      <c r="E493" s="19"/>
      <c r="F493" s="19"/>
      <c r="G493" s="19"/>
      <c r="H493" s="19"/>
      <c r="I493" s="19"/>
      <c r="J493" s="30"/>
      <c r="K493" s="31"/>
      <c r="L493" s="31"/>
      <c r="M493" s="31"/>
      <c r="N493" s="45"/>
      <c r="V493" s="7"/>
      <c r="Y493" s="7"/>
    </row>
    <row r="494" spans="2:25" x14ac:dyDescent="0.3">
      <c r="B494" s="22">
        <f>'Calculs T1a'!B494</f>
        <v>0</v>
      </c>
      <c r="C494" s="19" t="str">
        <f>'Calculs T1a'!C494</f>
        <v>x</v>
      </c>
      <c r="D494" s="19"/>
      <c r="E494" s="19"/>
      <c r="F494" s="19"/>
      <c r="G494" s="19"/>
      <c r="H494" s="19"/>
      <c r="I494" s="19"/>
      <c r="J494" s="30"/>
      <c r="K494" s="31"/>
      <c r="L494" s="31"/>
      <c r="M494" s="31"/>
      <c r="N494" s="45"/>
      <c r="V494" s="7"/>
      <c r="Y494" s="7"/>
    </row>
    <row r="495" spans="2:25" x14ac:dyDescent="0.3">
      <c r="B495" s="22">
        <f>'Calculs T1a'!B495</f>
        <v>0</v>
      </c>
      <c r="C495" s="19" t="str">
        <f>'Calculs T1a'!C495</f>
        <v>x</v>
      </c>
      <c r="D495" s="19"/>
      <c r="E495" s="19"/>
      <c r="F495" s="19"/>
      <c r="G495" s="19"/>
      <c r="H495" s="19"/>
      <c r="I495" s="19"/>
      <c r="J495" s="30"/>
      <c r="K495" s="31"/>
      <c r="L495" s="31"/>
      <c r="M495" s="31"/>
      <c r="N495" s="45"/>
      <c r="V495" s="7"/>
      <c r="Y495" s="7"/>
    </row>
    <row r="496" spans="2:25" x14ac:dyDescent="0.3">
      <c r="B496" s="22">
        <f>'Calculs T1a'!B496</f>
        <v>0</v>
      </c>
      <c r="C496" s="19" t="str">
        <f>'Calculs T1a'!C496</f>
        <v>x</v>
      </c>
      <c r="D496" s="19"/>
      <c r="E496" s="19"/>
      <c r="F496" s="19"/>
      <c r="G496" s="19"/>
      <c r="H496" s="19"/>
      <c r="I496" s="19"/>
      <c r="J496" s="30"/>
      <c r="K496" s="31"/>
      <c r="L496" s="31"/>
      <c r="M496" s="31"/>
      <c r="N496" s="45"/>
      <c r="V496" s="7"/>
      <c r="Y496" s="7"/>
    </row>
    <row r="497" spans="2:25" x14ac:dyDescent="0.3">
      <c r="B497" s="22">
        <f>'Calculs T1a'!B497</f>
        <v>0</v>
      </c>
      <c r="C497" s="19" t="str">
        <f>'Calculs T1a'!C497</f>
        <v>x</v>
      </c>
      <c r="D497" s="19"/>
      <c r="E497" s="19"/>
      <c r="F497" s="19"/>
      <c r="G497" s="19"/>
      <c r="H497" s="19"/>
      <c r="I497" s="19"/>
      <c r="J497" s="30"/>
      <c r="K497" s="31"/>
      <c r="L497" s="31"/>
      <c r="M497" s="31"/>
      <c r="N497" s="45"/>
      <c r="V497" s="7"/>
      <c r="Y497" s="7"/>
    </row>
    <row r="498" spans="2:25" x14ac:dyDescent="0.3">
      <c r="B498" s="22">
        <f>'Calculs T1a'!B498</f>
        <v>0</v>
      </c>
      <c r="C498" s="19" t="str">
        <f>'Calculs T1a'!C498</f>
        <v>x</v>
      </c>
      <c r="D498" s="19"/>
      <c r="E498" s="19"/>
      <c r="F498" s="19"/>
      <c r="G498" s="19"/>
      <c r="H498" s="19"/>
      <c r="I498" s="19"/>
      <c r="J498" s="30"/>
      <c r="K498" s="31"/>
      <c r="L498" s="31"/>
      <c r="M498" s="31"/>
      <c r="N498" s="45"/>
      <c r="V498" s="7"/>
      <c r="Y498" s="7"/>
    </row>
    <row r="499" spans="2:25" x14ac:dyDescent="0.3">
      <c r="B499" s="22">
        <f>'Calculs T1a'!B499</f>
        <v>0</v>
      </c>
      <c r="C499" s="19" t="str">
        <f>'Calculs T1a'!C499</f>
        <v>x</v>
      </c>
      <c r="D499" s="19"/>
      <c r="E499" s="19"/>
      <c r="F499" s="19"/>
      <c r="G499" s="19"/>
      <c r="H499" s="19"/>
      <c r="I499" s="19"/>
      <c r="J499" s="30"/>
      <c r="K499" s="31"/>
      <c r="L499" s="31"/>
      <c r="M499" s="31"/>
      <c r="N499" s="45"/>
      <c r="V499" s="7"/>
      <c r="Y499" s="7"/>
    </row>
    <row r="500" spans="2:25" x14ac:dyDescent="0.3">
      <c r="B500" s="22">
        <f>'Calculs T1a'!B500</f>
        <v>0</v>
      </c>
      <c r="C500" s="19" t="str">
        <f>'Calculs T1a'!C500</f>
        <v>x</v>
      </c>
      <c r="D500" s="19"/>
      <c r="E500" s="19"/>
      <c r="F500" s="19"/>
      <c r="G500" s="19"/>
      <c r="H500" s="19"/>
      <c r="I500" s="19"/>
      <c r="J500" s="30"/>
      <c r="K500" s="31"/>
      <c r="L500" s="31"/>
      <c r="M500" s="31"/>
      <c r="N500" s="45"/>
      <c r="V500" s="7"/>
      <c r="Y500" s="7"/>
    </row>
    <row r="501" spans="2:25" x14ac:dyDescent="0.3">
      <c r="B501" s="22">
        <f>'Calculs T1a'!B501</f>
        <v>0</v>
      </c>
      <c r="C501" s="19" t="str">
        <f>'Calculs T1a'!C501</f>
        <v>x</v>
      </c>
      <c r="D501" s="19"/>
      <c r="E501" s="19"/>
      <c r="F501" s="19"/>
      <c r="G501" s="19"/>
      <c r="H501" s="19"/>
      <c r="I501" s="19"/>
      <c r="J501" s="30"/>
      <c r="K501" s="31"/>
      <c r="L501" s="31"/>
      <c r="M501" s="31"/>
      <c r="N501" s="45"/>
      <c r="V501" s="7"/>
      <c r="Y501" s="7"/>
    </row>
    <row r="502" spans="2:25" x14ac:dyDescent="0.3">
      <c r="B502" s="22">
        <f>'Calculs T1a'!B502</f>
        <v>0</v>
      </c>
      <c r="C502" s="19" t="str">
        <f>'Calculs T1a'!C502</f>
        <v>x</v>
      </c>
      <c r="D502" s="19"/>
      <c r="E502" s="19"/>
      <c r="F502" s="19"/>
      <c r="G502" s="19"/>
      <c r="H502" s="19"/>
      <c r="I502" s="19"/>
      <c r="J502" s="30"/>
      <c r="K502" s="31"/>
      <c r="L502" s="31"/>
      <c r="M502" s="31"/>
      <c r="N502" s="45"/>
      <c r="V502" s="7"/>
      <c r="Y502" s="7"/>
    </row>
    <row r="503" spans="2:25" x14ac:dyDescent="0.3">
      <c r="B503" s="22">
        <f>'Calculs T1a'!B503</f>
        <v>0</v>
      </c>
      <c r="C503" s="19" t="str">
        <f>'Calculs T1a'!C503</f>
        <v>x</v>
      </c>
      <c r="D503" s="19"/>
      <c r="E503" s="19"/>
      <c r="F503" s="19"/>
      <c r="G503" s="19"/>
      <c r="H503" s="19"/>
      <c r="I503" s="19"/>
      <c r="J503" s="30"/>
      <c r="K503" s="31"/>
      <c r="L503" s="31"/>
      <c r="M503" s="31"/>
      <c r="N503" s="45"/>
      <c r="V503" s="7"/>
      <c r="Y503" s="7"/>
    </row>
    <row r="504" spans="2:25" x14ac:dyDescent="0.3">
      <c r="B504" s="22">
        <f>'Calculs T1a'!B504</f>
        <v>0</v>
      </c>
      <c r="C504" s="19" t="str">
        <f>'Calculs T1a'!C504</f>
        <v>x</v>
      </c>
      <c r="D504" s="19"/>
      <c r="E504" s="19"/>
      <c r="F504" s="19"/>
      <c r="G504" s="19"/>
      <c r="H504" s="19"/>
      <c r="I504" s="19"/>
      <c r="J504" s="30"/>
      <c r="K504" s="31"/>
      <c r="L504" s="31"/>
      <c r="M504" s="31"/>
      <c r="N504" s="45"/>
      <c r="V504" s="7"/>
      <c r="Y504" s="7"/>
    </row>
    <row r="505" spans="2:25" x14ac:dyDescent="0.3">
      <c r="B505" s="22">
        <f>'Calculs T1a'!B505</f>
        <v>0</v>
      </c>
      <c r="C505" s="19" t="str">
        <f>'Calculs T1a'!C505</f>
        <v>x</v>
      </c>
      <c r="D505" s="19"/>
      <c r="E505" s="19"/>
      <c r="F505" s="19"/>
      <c r="G505" s="19"/>
      <c r="H505" s="19"/>
      <c r="I505" s="19"/>
      <c r="J505" s="30"/>
      <c r="K505" s="31"/>
      <c r="L505" s="31"/>
      <c r="M505" s="31"/>
      <c r="N505" s="45"/>
      <c r="V505" s="7"/>
      <c r="Y505" s="7"/>
    </row>
    <row r="506" spans="2:25" x14ac:dyDescent="0.3">
      <c r="B506" s="22">
        <f>'Calculs T1a'!B506</f>
        <v>0</v>
      </c>
      <c r="C506" s="19" t="str">
        <f>'Calculs T1a'!C506</f>
        <v>x</v>
      </c>
      <c r="D506" s="19"/>
      <c r="E506" s="19"/>
      <c r="F506" s="19"/>
      <c r="G506" s="19"/>
      <c r="H506" s="19"/>
      <c r="I506" s="19"/>
      <c r="J506" s="30"/>
      <c r="K506" s="31"/>
      <c r="L506" s="31"/>
      <c r="M506" s="31"/>
      <c r="N506" s="45"/>
      <c r="V506" s="7"/>
      <c r="Y506" s="7"/>
    </row>
    <row r="507" spans="2:25" x14ac:dyDescent="0.3">
      <c r="B507" s="22">
        <f>'Calculs T1a'!B507</f>
        <v>0</v>
      </c>
      <c r="C507" s="19" t="str">
        <f>'Calculs T1a'!C507</f>
        <v>x</v>
      </c>
      <c r="D507" s="19"/>
      <c r="E507" s="19"/>
      <c r="F507" s="19"/>
      <c r="G507" s="19"/>
      <c r="H507" s="19"/>
      <c r="I507" s="19"/>
      <c r="J507" s="30"/>
      <c r="K507" s="31"/>
      <c r="L507" s="31"/>
      <c r="M507" s="31"/>
      <c r="N507" s="45"/>
      <c r="V507" s="7"/>
      <c r="Y507" s="7"/>
    </row>
    <row r="508" spans="2:25" x14ac:dyDescent="0.3">
      <c r="B508" s="22">
        <f>'Calculs T1a'!B508</f>
        <v>0</v>
      </c>
      <c r="C508" s="19" t="str">
        <f>'Calculs T1a'!C508</f>
        <v>x</v>
      </c>
      <c r="D508" s="19"/>
      <c r="E508" s="19"/>
      <c r="F508" s="19"/>
      <c r="G508" s="19"/>
      <c r="H508" s="19"/>
      <c r="I508" s="19"/>
      <c r="J508" s="30"/>
      <c r="K508" s="31"/>
      <c r="L508" s="31"/>
      <c r="M508" s="31"/>
      <c r="N508" s="45"/>
      <c r="V508" s="7"/>
      <c r="Y508" s="7"/>
    </row>
    <row r="509" spans="2:25" x14ac:dyDescent="0.3">
      <c r="B509" s="22">
        <f>'Calculs T1a'!B509</f>
        <v>0</v>
      </c>
      <c r="C509" s="19" t="str">
        <f>'Calculs T1a'!C509</f>
        <v>x</v>
      </c>
      <c r="D509" s="19"/>
      <c r="E509" s="19"/>
      <c r="F509" s="19"/>
      <c r="G509" s="19"/>
      <c r="H509" s="19"/>
      <c r="I509" s="19"/>
      <c r="J509" s="30"/>
      <c r="K509" s="31"/>
      <c r="L509" s="31"/>
      <c r="M509" s="31"/>
      <c r="N509" s="45"/>
      <c r="V509" s="7"/>
      <c r="Y509" s="7"/>
    </row>
    <row r="510" spans="2:25" x14ac:dyDescent="0.3">
      <c r="B510" s="22">
        <f>'Calculs T1a'!B510</f>
        <v>0</v>
      </c>
      <c r="C510" s="19" t="str">
        <f>'Calculs T1a'!C510</f>
        <v>x</v>
      </c>
      <c r="D510" s="19"/>
      <c r="E510" s="19"/>
      <c r="F510" s="19"/>
      <c r="G510" s="19"/>
      <c r="H510" s="19"/>
      <c r="I510" s="19"/>
      <c r="J510" s="30"/>
      <c r="K510" s="31"/>
      <c r="L510" s="31"/>
      <c r="M510" s="31"/>
      <c r="N510" s="45"/>
      <c r="V510" s="7"/>
      <c r="Y510" s="7"/>
    </row>
    <row r="511" spans="2:25" x14ac:dyDescent="0.3">
      <c r="B511" s="22">
        <f>'Calculs T1a'!B511</f>
        <v>0</v>
      </c>
      <c r="C511" s="19" t="str">
        <f>'Calculs T1a'!C511</f>
        <v>x</v>
      </c>
      <c r="D511" s="19"/>
      <c r="E511" s="19"/>
      <c r="F511" s="19"/>
      <c r="G511" s="19"/>
      <c r="H511" s="19"/>
      <c r="I511" s="19"/>
      <c r="J511" s="30"/>
      <c r="K511" s="31"/>
      <c r="L511" s="31"/>
      <c r="M511" s="31"/>
      <c r="N511" s="45"/>
      <c r="V511" s="7"/>
      <c r="Y511" s="7"/>
    </row>
    <row r="512" spans="2:25" x14ac:dyDescent="0.3">
      <c r="B512" s="22">
        <f>'Calculs T1a'!B512</f>
        <v>0</v>
      </c>
      <c r="C512" s="19" t="str">
        <f>'Calculs T1a'!C512</f>
        <v>x</v>
      </c>
      <c r="D512" s="19"/>
      <c r="E512" s="19"/>
      <c r="F512" s="19"/>
      <c r="G512" s="19"/>
      <c r="H512" s="19"/>
      <c r="I512" s="19"/>
      <c r="J512" s="30"/>
      <c r="K512" s="31"/>
      <c r="L512" s="31"/>
      <c r="M512" s="31"/>
      <c r="N512" s="45"/>
      <c r="V512" s="7"/>
      <c r="Y512" s="7"/>
    </row>
    <row r="513" spans="2:25" x14ac:dyDescent="0.3">
      <c r="B513" s="22">
        <f>'Calculs T1a'!B513</f>
        <v>0</v>
      </c>
      <c r="C513" s="19" t="str">
        <f>'Calculs T1a'!C513</f>
        <v>x</v>
      </c>
      <c r="D513" s="19"/>
      <c r="E513" s="19"/>
      <c r="F513" s="19"/>
      <c r="G513" s="19"/>
      <c r="H513" s="19"/>
      <c r="I513" s="19"/>
      <c r="J513" s="30"/>
      <c r="K513" s="31"/>
      <c r="L513" s="31"/>
      <c r="M513" s="31"/>
      <c r="N513" s="45"/>
      <c r="V513" s="7"/>
      <c r="Y513" s="7"/>
    </row>
    <row r="514" spans="2:25" x14ac:dyDescent="0.3">
      <c r="B514" s="22">
        <f>'Calculs T1a'!B514</f>
        <v>0</v>
      </c>
      <c r="C514" s="19" t="str">
        <f>'Calculs T1a'!C514</f>
        <v>x</v>
      </c>
      <c r="D514" s="19"/>
      <c r="E514" s="19"/>
      <c r="F514" s="19"/>
      <c r="G514" s="19"/>
      <c r="H514" s="19"/>
      <c r="I514" s="19"/>
      <c r="J514" s="30"/>
      <c r="K514" s="31"/>
      <c r="L514" s="31"/>
      <c r="M514" s="31"/>
      <c r="N514" s="45"/>
      <c r="V514" s="7"/>
      <c r="Y514" s="7"/>
    </row>
    <row r="515" spans="2:25" x14ac:dyDescent="0.3">
      <c r="B515" s="22">
        <f>'Calculs T1a'!B515</f>
        <v>0</v>
      </c>
      <c r="C515" s="19" t="str">
        <f>'Calculs T1a'!C515</f>
        <v>x</v>
      </c>
      <c r="D515" s="19"/>
      <c r="E515" s="19"/>
      <c r="F515" s="19"/>
      <c r="G515" s="19"/>
      <c r="H515" s="19"/>
      <c r="I515" s="19"/>
      <c r="J515" s="30"/>
      <c r="K515" s="31"/>
      <c r="L515" s="31"/>
      <c r="M515" s="31"/>
      <c r="N515" s="45"/>
      <c r="V515" s="7"/>
      <c r="Y515" s="7"/>
    </row>
    <row r="516" spans="2:25" x14ac:dyDescent="0.3">
      <c r="B516" s="22">
        <f>'Calculs T1a'!B516</f>
        <v>0</v>
      </c>
      <c r="C516" s="19" t="str">
        <f>'Calculs T1a'!C516</f>
        <v>x</v>
      </c>
      <c r="D516" s="19"/>
      <c r="E516" s="19"/>
      <c r="F516" s="19"/>
      <c r="G516" s="19"/>
      <c r="H516" s="19"/>
      <c r="I516" s="19"/>
      <c r="J516" s="30"/>
      <c r="K516" s="31"/>
      <c r="L516" s="31"/>
      <c r="M516" s="31"/>
      <c r="N516" s="45"/>
      <c r="V516" s="7"/>
      <c r="Y516" s="7"/>
    </row>
    <row r="517" spans="2:25" x14ac:dyDescent="0.3">
      <c r="B517" s="22">
        <f>'Calculs T1a'!B517</f>
        <v>0</v>
      </c>
      <c r="C517" s="19" t="str">
        <f>'Calculs T1a'!C517</f>
        <v>x</v>
      </c>
      <c r="D517" s="19"/>
      <c r="E517" s="19"/>
      <c r="F517" s="19"/>
      <c r="G517" s="19"/>
      <c r="H517" s="19"/>
      <c r="I517" s="19"/>
      <c r="J517" s="30"/>
      <c r="K517" s="31"/>
      <c r="L517" s="31"/>
      <c r="M517" s="31"/>
      <c r="N517" s="45"/>
      <c r="V517" s="7"/>
      <c r="Y517" s="7"/>
    </row>
    <row r="518" spans="2:25" x14ac:dyDescent="0.3">
      <c r="B518" s="22">
        <f>'Calculs T1a'!B518</f>
        <v>0</v>
      </c>
      <c r="C518" s="19" t="str">
        <f>'Calculs T1a'!C518</f>
        <v>x</v>
      </c>
      <c r="D518" s="19"/>
      <c r="E518" s="19"/>
      <c r="F518" s="19"/>
      <c r="G518" s="19"/>
      <c r="H518" s="19"/>
      <c r="I518" s="19"/>
      <c r="J518" s="30"/>
      <c r="K518" s="31"/>
      <c r="L518" s="31"/>
      <c r="M518" s="31"/>
      <c r="N518" s="45"/>
      <c r="V518" s="7"/>
      <c r="Y518" s="7"/>
    </row>
    <row r="519" spans="2:25" x14ac:dyDescent="0.3">
      <c r="B519" s="22">
        <f>'Calculs T1a'!B519</f>
        <v>0</v>
      </c>
      <c r="C519" s="19" t="str">
        <f>'Calculs T1a'!C519</f>
        <v>x</v>
      </c>
      <c r="D519" s="19"/>
      <c r="E519" s="19"/>
      <c r="F519" s="19"/>
      <c r="G519" s="19"/>
      <c r="H519" s="19"/>
      <c r="I519" s="19"/>
      <c r="J519" s="30"/>
      <c r="K519" s="31"/>
      <c r="L519" s="31"/>
      <c r="M519" s="31"/>
      <c r="N519" s="45"/>
      <c r="V519" s="7"/>
      <c r="Y519" s="7"/>
    </row>
    <row r="520" spans="2:25" x14ac:dyDescent="0.3">
      <c r="B520" s="22">
        <f>'Calculs T1a'!B520</f>
        <v>0</v>
      </c>
      <c r="C520" s="19" t="str">
        <f>'Calculs T1a'!C520</f>
        <v>x</v>
      </c>
      <c r="D520" s="19"/>
      <c r="E520" s="19"/>
      <c r="F520" s="19"/>
      <c r="G520" s="19"/>
      <c r="H520" s="19"/>
      <c r="I520" s="19"/>
      <c r="J520" s="30"/>
      <c r="K520" s="31"/>
      <c r="L520" s="31"/>
      <c r="M520" s="31"/>
      <c r="N520" s="45"/>
      <c r="V520" s="7"/>
      <c r="Y520" s="7"/>
    </row>
    <row r="521" spans="2:25" x14ac:dyDescent="0.3">
      <c r="B521" s="22">
        <f>'Calculs T1a'!B521</f>
        <v>0</v>
      </c>
      <c r="C521" s="19" t="str">
        <f>'Calculs T1a'!C521</f>
        <v>x</v>
      </c>
      <c r="D521" s="19"/>
      <c r="E521" s="19"/>
      <c r="F521" s="19"/>
      <c r="G521" s="19"/>
      <c r="H521" s="19"/>
      <c r="I521" s="19"/>
      <c r="J521" s="30"/>
      <c r="K521" s="31"/>
      <c r="L521" s="31"/>
      <c r="M521" s="31"/>
      <c r="N521" s="45"/>
      <c r="V521" s="7"/>
      <c r="Y521" s="7"/>
    </row>
    <row r="522" spans="2:25" x14ac:dyDescent="0.3">
      <c r="B522" s="22">
        <f>'Calculs T1a'!B522</f>
        <v>0</v>
      </c>
      <c r="C522" s="19" t="str">
        <f>'Calculs T1a'!C522</f>
        <v>x</v>
      </c>
      <c r="D522" s="19"/>
      <c r="E522" s="19"/>
      <c r="F522" s="19"/>
      <c r="G522" s="19"/>
      <c r="H522" s="19"/>
      <c r="I522" s="19"/>
      <c r="J522" s="30"/>
      <c r="K522" s="31"/>
      <c r="L522" s="31"/>
      <c r="M522" s="31"/>
      <c r="N522" s="45"/>
      <c r="V522" s="7"/>
      <c r="Y522" s="7"/>
    </row>
    <row r="523" spans="2:25" x14ac:dyDescent="0.3">
      <c r="B523" s="22">
        <f>'Calculs T1a'!B523</f>
        <v>0</v>
      </c>
      <c r="C523" s="19" t="str">
        <f>'Calculs T1a'!C523</f>
        <v>x</v>
      </c>
      <c r="D523" s="19"/>
      <c r="E523" s="19"/>
      <c r="F523" s="19"/>
      <c r="G523" s="19"/>
      <c r="H523" s="19"/>
      <c r="I523" s="19"/>
      <c r="J523" s="30"/>
      <c r="K523" s="31"/>
      <c r="L523" s="31"/>
      <c r="M523" s="31"/>
      <c r="N523" s="45"/>
      <c r="V523" s="7"/>
      <c r="Y523" s="7"/>
    </row>
    <row r="524" spans="2:25" x14ac:dyDescent="0.3">
      <c r="B524" s="22">
        <f>'Calculs T1a'!B524</f>
        <v>0</v>
      </c>
      <c r="C524" s="19" t="str">
        <f>'Calculs T1a'!C524</f>
        <v>x</v>
      </c>
      <c r="D524" s="19"/>
      <c r="E524" s="19"/>
      <c r="F524" s="19"/>
      <c r="G524" s="19"/>
      <c r="H524" s="19"/>
      <c r="I524" s="19"/>
      <c r="J524" s="30"/>
      <c r="K524" s="31"/>
      <c r="L524" s="31"/>
      <c r="M524" s="31"/>
      <c r="N524" s="45"/>
      <c r="V524" s="7"/>
      <c r="Y524" s="7"/>
    </row>
    <row r="525" spans="2:25" x14ac:dyDescent="0.3">
      <c r="B525" s="22">
        <f>'Calculs T1a'!B525</f>
        <v>0</v>
      </c>
      <c r="C525" s="19" t="str">
        <f>'Calculs T1a'!C525</f>
        <v>x</v>
      </c>
      <c r="D525" s="19"/>
      <c r="E525" s="19"/>
      <c r="F525" s="19"/>
      <c r="G525" s="19"/>
      <c r="H525" s="19"/>
      <c r="I525" s="19"/>
      <c r="J525" s="30"/>
      <c r="K525" s="31"/>
      <c r="L525" s="31"/>
      <c r="M525" s="31"/>
      <c r="N525" s="45"/>
      <c r="V525" s="7"/>
      <c r="Y525" s="7"/>
    </row>
    <row r="526" spans="2:25" x14ac:dyDescent="0.3">
      <c r="B526" s="22">
        <f>'Calculs T1a'!B526</f>
        <v>0</v>
      </c>
      <c r="C526" s="19" t="str">
        <f>'Calculs T1a'!C526</f>
        <v>x</v>
      </c>
      <c r="D526" s="19"/>
      <c r="E526" s="19"/>
      <c r="F526" s="19"/>
      <c r="G526" s="19"/>
      <c r="H526" s="19"/>
      <c r="I526" s="19"/>
      <c r="J526" s="30"/>
      <c r="K526" s="31"/>
      <c r="L526" s="31"/>
      <c r="M526" s="31"/>
      <c r="N526" s="45"/>
      <c r="V526" s="7"/>
      <c r="Y526" s="7"/>
    </row>
    <row r="527" spans="2:25" x14ac:dyDescent="0.3">
      <c r="B527" s="22">
        <f>'Calculs T1a'!B527</f>
        <v>0</v>
      </c>
      <c r="C527" s="19" t="str">
        <f>'Calculs T1a'!C527</f>
        <v>x</v>
      </c>
      <c r="D527" s="19"/>
      <c r="E527" s="19"/>
      <c r="F527" s="19"/>
      <c r="G527" s="19"/>
      <c r="H527" s="19"/>
      <c r="I527" s="19"/>
      <c r="J527" s="30"/>
      <c r="K527" s="31"/>
      <c r="L527" s="31"/>
      <c r="M527" s="31"/>
      <c r="N527" s="45"/>
      <c r="V527" s="7"/>
      <c r="Y527" s="7"/>
    </row>
    <row r="528" spans="2:25" x14ac:dyDescent="0.3">
      <c r="B528" s="22">
        <f>'Calculs T1a'!B528</f>
        <v>0</v>
      </c>
      <c r="C528" s="19" t="str">
        <f>'Calculs T1a'!C528</f>
        <v>x</v>
      </c>
      <c r="D528" s="19"/>
      <c r="E528" s="19"/>
      <c r="F528" s="19"/>
      <c r="G528" s="19"/>
      <c r="H528" s="19"/>
      <c r="I528" s="19"/>
      <c r="J528" s="30"/>
      <c r="K528" s="31"/>
      <c r="L528" s="31"/>
      <c r="M528" s="31"/>
      <c r="N528" s="45"/>
      <c r="V528" s="7"/>
      <c r="Y528" s="7"/>
    </row>
    <row r="529" spans="2:25" x14ac:dyDescent="0.3">
      <c r="B529" s="22">
        <f>'Calculs T1a'!B529</f>
        <v>0</v>
      </c>
      <c r="C529" s="19" t="str">
        <f>'Calculs T1a'!C529</f>
        <v>x</v>
      </c>
      <c r="D529" s="19"/>
      <c r="E529" s="19"/>
      <c r="F529" s="19"/>
      <c r="G529" s="19"/>
      <c r="H529" s="19"/>
      <c r="I529" s="19"/>
      <c r="J529" s="30"/>
      <c r="K529" s="31"/>
      <c r="L529" s="31"/>
      <c r="M529" s="31"/>
      <c r="N529" s="45"/>
      <c r="V529" s="7"/>
      <c r="Y529" s="7"/>
    </row>
    <row r="530" spans="2:25" x14ac:dyDescent="0.3">
      <c r="B530" s="22">
        <f>'Calculs T1a'!B530</f>
        <v>0</v>
      </c>
      <c r="C530" s="19" t="str">
        <f>'Calculs T1a'!C530</f>
        <v>x</v>
      </c>
      <c r="D530" s="19"/>
      <c r="E530" s="19"/>
      <c r="F530" s="19"/>
      <c r="G530" s="19"/>
      <c r="H530" s="19"/>
      <c r="I530" s="19"/>
      <c r="J530" s="30"/>
      <c r="K530" s="31"/>
      <c r="L530" s="31"/>
      <c r="M530" s="31"/>
      <c r="N530" s="45"/>
      <c r="V530" s="7"/>
      <c r="Y530" s="7"/>
    </row>
    <row r="531" spans="2:25" x14ac:dyDescent="0.3">
      <c r="B531" s="22">
        <f>'Calculs T1a'!B531</f>
        <v>0</v>
      </c>
      <c r="C531" s="19" t="str">
        <f>'Calculs T1a'!C531</f>
        <v>x</v>
      </c>
      <c r="D531" s="19"/>
      <c r="E531" s="19"/>
      <c r="F531" s="19"/>
      <c r="G531" s="19"/>
      <c r="H531" s="19"/>
      <c r="I531" s="19"/>
      <c r="J531" s="30"/>
      <c r="K531" s="31"/>
      <c r="L531" s="31"/>
      <c r="M531" s="31"/>
      <c r="N531" s="45"/>
      <c r="V531" s="7"/>
      <c r="Y531" s="7"/>
    </row>
    <row r="532" spans="2:25" x14ac:dyDescent="0.3">
      <c r="B532" s="22">
        <f>'Calculs T1a'!B532</f>
        <v>0</v>
      </c>
      <c r="C532" s="19" t="str">
        <f>'Calculs T1a'!C532</f>
        <v>x</v>
      </c>
      <c r="D532" s="19"/>
      <c r="E532" s="19"/>
      <c r="F532" s="19"/>
      <c r="G532" s="19"/>
      <c r="H532" s="19"/>
      <c r="I532" s="19"/>
      <c r="J532" s="30"/>
      <c r="K532" s="31"/>
      <c r="L532" s="31"/>
      <c r="M532" s="31"/>
      <c r="N532" s="45"/>
      <c r="V532" s="7"/>
      <c r="Y532" s="7"/>
    </row>
    <row r="533" spans="2:25" x14ac:dyDescent="0.3">
      <c r="B533" s="22">
        <f>'Calculs T1a'!B533</f>
        <v>0</v>
      </c>
      <c r="C533" s="19" t="str">
        <f>'Calculs T1a'!C533</f>
        <v>x</v>
      </c>
      <c r="D533" s="19"/>
      <c r="E533" s="19"/>
      <c r="F533" s="19"/>
      <c r="G533" s="19"/>
      <c r="H533" s="19"/>
      <c r="I533" s="19"/>
      <c r="J533" s="30"/>
      <c r="K533" s="31"/>
      <c r="L533" s="31"/>
      <c r="M533" s="31"/>
      <c r="N533" s="45"/>
      <c r="V533" s="7"/>
      <c r="Y533" s="7"/>
    </row>
    <row r="534" spans="2:25" x14ac:dyDescent="0.3">
      <c r="B534" s="22">
        <f>'Calculs T1a'!B534</f>
        <v>0</v>
      </c>
      <c r="C534" s="19" t="str">
        <f>'Calculs T1a'!C534</f>
        <v>x</v>
      </c>
      <c r="D534" s="19"/>
      <c r="E534" s="19"/>
      <c r="F534" s="19"/>
      <c r="G534" s="19"/>
      <c r="H534" s="19"/>
      <c r="I534" s="19"/>
      <c r="J534" s="30"/>
      <c r="K534" s="31"/>
      <c r="L534" s="31"/>
      <c r="M534" s="31"/>
      <c r="N534" s="45"/>
      <c r="V534" s="7"/>
      <c r="Y534" s="7"/>
    </row>
    <row r="535" spans="2:25" x14ac:dyDescent="0.3">
      <c r="B535" s="22">
        <f>'Calculs T1a'!B535</f>
        <v>0</v>
      </c>
      <c r="C535" s="19" t="str">
        <f>'Calculs T1a'!C535</f>
        <v>x</v>
      </c>
      <c r="D535" s="19"/>
      <c r="E535" s="19"/>
      <c r="F535" s="19"/>
      <c r="G535" s="19"/>
      <c r="H535" s="19"/>
      <c r="I535" s="19"/>
      <c r="J535" s="30"/>
      <c r="K535" s="31"/>
      <c r="L535" s="31"/>
      <c r="M535" s="31"/>
      <c r="N535" s="45"/>
      <c r="V535" s="7"/>
      <c r="Y535" s="7"/>
    </row>
    <row r="536" spans="2:25" x14ac:dyDescent="0.3">
      <c r="B536" s="22">
        <f>'Calculs T1a'!B536</f>
        <v>0</v>
      </c>
      <c r="C536" s="19" t="str">
        <f>'Calculs T1a'!C536</f>
        <v>x</v>
      </c>
      <c r="D536" s="19"/>
      <c r="E536" s="19"/>
      <c r="F536" s="19"/>
      <c r="G536" s="19"/>
      <c r="H536" s="19"/>
      <c r="I536" s="19"/>
      <c r="J536" s="30"/>
      <c r="K536" s="31"/>
      <c r="L536" s="31"/>
      <c r="M536" s="31"/>
      <c r="N536" s="45"/>
      <c r="V536" s="7"/>
      <c r="Y536" s="7"/>
    </row>
    <row r="537" spans="2:25" x14ac:dyDescent="0.3">
      <c r="B537" s="22">
        <f>'Calculs T1a'!B537</f>
        <v>0</v>
      </c>
      <c r="C537" s="19" t="str">
        <f>'Calculs T1a'!C537</f>
        <v>x</v>
      </c>
      <c r="D537" s="19"/>
      <c r="E537" s="19"/>
      <c r="F537" s="19"/>
      <c r="G537" s="19"/>
      <c r="H537" s="19"/>
      <c r="I537" s="19"/>
      <c r="J537" s="30"/>
      <c r="K537" s="31"/>
      <c r="L537" s="31"/>
      <c r="M537" s="31"/>
      <c r="N537" s="45"/>
      <c r="V537" s="7"/>
      <c r="Y537" s="7"/>
    </row>
    <row r="538" spans="2:25" x14ac:dyDescent="0.3">
      <c r="B538" s="22">
        <f>'Calculs T1a'!B538</f>
        <v>0</v>
      </c>
      <c r="C538" s="19" t="str">
        <f>'Calculs T1a'!C538</f>
        <v>x</v>
      </c>
      <c r="D538" s="19"/>
      <c r="E538" s="19"/>
      <c r="F538" s="19"/>
      <c r="G538" s="19"/>
      <c r="H538" s="19"/>
      <c r="I538" s="19"/>
      <c r="J538" s="30"/>
      <c r="K538" s="31"/>
      <c r="L538" s="31"/>
      <c r="M538" s="31"/>
      <c r="N538" s="45"/>
      <c r="V538" s="7"/>
      <c r="Y538" s="7"/>
    </row>
    <row r="539" spans="2:25" x14ac:dyDescent="0.3">
      <c r="B539" s="22">
        <f>'Calculs T1a'!B539</f>
        <v>0</v>
      </c>
      <c r="C539" s="19" t="str">
        <f>'Calculs T1a'!C539</f>
        <v>x</v>
      </c>
      <c r="D539" s="19"/>
      <c r="E539" s="19"/>
      <c r="F539" s="19"/>
      <c r="G539" s="19"/>
      <c r="H539" s="19"/>
      <c r="I539" s="19"/>
      <c r="J539" s="30"/>
      <c r="K539" s="31"/>
      <c r="L539" s="31"/>
      <c r="M539" s="31"/>
      <c r="N539" s="45"/>
      <c r="V539" s="7"/>
      <c r="Y539" s="7"/>
    </row>
    <row r="540" spans="2:25" x14ac:dyDescent="0.3">
      <c r="B540" s="22">
        <f>'Calculs T1a'!B540</f>
        <v>0</v>
      </c>
      <c r="C540" s="19" t="str">
        <f>'Calculs T1a'!C540</f>
        <v>x</v>
      </c>
      <c r="D540" s="19"/>
      <c r="E540" s="19"/>
      <c r="F540" s="19"/>
      <c r="G540" s="19"/>
      <c r="H540" s="19"/>
      <c r="I540" s="19"/>
      <c r="J540" s="30"/>
      <c r="K540" s="31"/>
      <c r="L540" s="31"/>
      <c r="M540" s="31"/>
      <c r="N540" s="45"/>
      <c r="V540" s="7"/>
      <c r="Y540" s="7"/>
    </row>
    <row r="541" spans="2:25" x14ac:dyDescent="0.3">
      <c r="B541" s="22">
        <f>'Calculs T1a'!B541</f>
        <v>0</v>
      </c>
      <c r="C541" s="19" t="str">
        <f>'Calculs T1a'!C541</f>
        <v>x</v>
      </c>
      <c r="D541" s="19"/>
      <c r="E541" s="19"/>
      <c r="F541" s="19"/>
      <c r="G541" s="19"/>
      <c r="H541" s="19"/>
      <c r="I541" s="19"/>
      <c r="J541" s="30"/>
      <c r="K541" s="31"/>
      <c r="L541" s="31"/>
      <c r="M541" s="31"/>
      <c r="N541" s="45"/>
      <c r="V541" s="7"/>
      <c r="Y541" s="7"/>
    </row>
    <row r="542" spans="2:25" x14ac:dyDescent="0.3">
      <c r="B542" s="22">
        <f>'Calculs T1a'!B542</f>
        <v>0</v>
      </c>
      <c r="C542" s="19" t="str">
        <f>'Calculs T1a'!C542</f>
        <v>x</v>
      </c>
      <c r="D542" s="19"/>
      <c r="E542" s="19"/>
      <c r="F542" s="19"/>
      <c r="G542" s="19"/>
      <c r="H542" s="19"/>
      <c r="I542" s="19"/>
      <c r="J542" s="30"/>
      <c r="K542" s="31"/>
      <c r="L542" s="31"/>
      <c r="M542" s="31"/>
      <c r="N542" s="45"/>
      <c r="V542" s="7"/>
      <c r="Y542" s="7"/>
    </row>
    <row r="543" spans="2:25" x14ac:dyDescent="0.3">
      <c r="B543" s="22">
        <f>'Calculs T1a'!B543</f>
        <v>0</v>
      </c>
      <c r="C543" s="19" t="str">
        <f>'Calculs T1a'!C543</f>
        <v>x</v>
      </c>
      <c r="D543" s="19"/>
      <c r="E543" s="19"/>
      <c r="F543" s="19"/>
      <c r="G543" s="19"/>
      <c r="H543" s="19"/>
      <c r="I543" s="19"/>
      <c r="J543" s="30"/>
      <c r="K543" s="31"/>
      <c r="L543" s="31"/>
      <c r="M543" s="31"/>
      <c r="N543" s="45"/>
      <c r="V543" s="7"/>
      <c r="Y543" s="7"/>
    </row>
    <row r="544" spans="2:25" x14ac:dyDescent="0.3">
      <c r="B544" s="22">
        <f>'Calculs T1a'!B544</f>
        <v>0</v>
      </c>
      <c r="C544" s="19" t="str">
        <f>'Calculs T1a'!C544</f>
        <v>x</v>
      </c>
      <c r="D544" s="19"/>
      <c r="E544" s="19"/>
      <c r="F544" s="19"/>
      <c r="G544" s="19"/>
      <c r="H544" s="19"/>
      <c r="I544" s="19"/>
      <c r="J544" s="30"/>
      <c r="K544" s="31"/>
      <c r="L544" s="31"/>
      <c r="M544" s="31"/>
      <c r="N544" s="45"/>
      <c r="V544" s="7"/>
      <c r="Y544" s="7"/>
    </row>
    <row r="545" spans="2:25" x14ac:dyDescent="0.3">
      <c r="B545" s="22">
        <f>'Calculs T1a'!B545</f>
        <v>0</v>
      </c>
      <c r="C545" s="19" t="str">
        <f>'Calculs T1a'!C545</f>
        <v>x</v>
      </c>
      <c r="D545" s="19"/>
      <c r="E545" s="19"/>
      <c r="F545" s="19"/>
      <c r="G545" s="19"/>
      <c r="H545" s="19"/>
      <c r="I545" s="19"/>
      <c r="J545" s="30"/>
      <c r="K545" s="31"/>
      <c r="L545" s="31"/>
      <c r="M545" s="31"/>
      <c r="N545" s="45"/>
      <c r="V545" s="7"/>
      <c r="Y545" s="7"/>
    </row>
    <row r="546" spans="2:25" x14ac:dyDescent="0.3">
      <c r="B546" s="22">
        <f>'Calculs T1a'!B546</f>
        <v>0</v>
      </c>
      <c r="C546" s="19" t="str">
        <f>'Calculs T1a'!C546</f>
        <v>x</v>
      </c>
      <c r="D546" s="19"/>
      <c r="E546" s="19"/>
      <c r="F546" s="19"/>
      <c r="G546" s="19"/>
      <c r="H546" s="19"/>
      <c r="I546" s="19"/>
      <c r="J546" s="30"/>
      <c r="K546" s="31"/>
      <c r="L546" s="31"/>
      <c r="M546" s="31"/>
      <c r="N546" s="45"/>
      <c r="V546" s="7"/>
      <c r="Y546" s="7"/>
    </row>
    <row r="547" spans="2:25" x14ac:dyDescent="0.3">
      <c r="B547" s="22">
        <f>'Calculs T1a'!B547</f>
        <v>0</v>
      </c>
      <c r="C547" s="19" t="str">
        <f>'Calculs T1a'!C547</f>
        <v>x</v>
      </c>
      <c r="D547" s="19"/>
      <c r="E547" s="19"/>
      <c r="F547" s="19"/>
      <c r="G547" s="19"/>
      <c r="H547" s="19"/>
      <c r="I547" s="19"/>
      <c r="J547" s="30"/>
      <c r="K547" s="31"/>
      <c r="L547" s="31"/>
      <c r="M547" s="31"/>
      <c r="N547" s="45"/>
      <c r="V547" s="7"/>
      <c r="Y547" s="7"/>
    </row>
    <row r="548" spans="2:25" x14ac:dyDescent="0.3">
      <c r="B548" s="22">
        <f>'Calculs T1a'!B548</f>
        <v>0</v>
      </c>
      <c r="C548" s="19" t="str">
        <f>'Calculs T1a'!C548</f>
        <v>x</v>
      </c>
      <c r="D548" s="19"/>
      <c r="E548" s="19"/>
      <c r="F548" s="19"/>
      <c r="G548" s="19"/>
      <c r="H548" s="19"/>
      <c r="I548" s="19"/>
      <c r="J548" s="30"/>
      <c r="K548" s="31"/>
      <c r="L548" s="31"/>
      <c r="M548" s="31"/>
      <c r="N548" s="45"/>
      <c r="V548" s="7"/>
      <c r="Y548" s="7"/>
    </row>
    <row r="549" spans="2:25" x14ac:dyDescent="0.3">
      <c r="B549" s="22">
        <f>'Calculs T1a'!B549</f>
        <v>0</v>
      </c>
      <c r="C549" s="19" t="str">
        <f>'Calculs T1a'!C549</f>
        <v>x</v>
      </c>
      <c r="D549" s="19"/>
      <c r="E549" s="19"/>
      <c r="F549" s="19"/>
      <c r="G549" s="19"/>
      <c r="H549" s="19"/>
      <c r="I549" s="19"/>
      <c r="J549" s="30"/>
      <c r="K549" s="31"/>
      <c r="L549" s="31"/>
      <c r="M549" s="31"/>
      <c r="N549" s="45"/>
      <c r="V549" s="7"/>
      <c r="Y549" s="7"/>
    </row>
    <row r="550" spans="2:25" x14ac:dyDescent="0.3">
      <c r="B550" s="22">
        <f>'Calculs T1a'!B550</f>
        <v>0</v>
      </c>
      <c r="C550" s="19" t="str">
        <f>'Calculs T1a'!C550</f>
        <v>x</v>
      </c>
      <c r="D550" s="19"/>
      <c r="E550" s="19"/>
      <c r="F550" s="19"/>
      <c r="G550" s="19"/>
      <c r="H550" s="19"/>
      <c r="I550" s="19"/>
      <c r="J550" s="30"/>
      <c r="K550" s="31"/>
      <c r="L550" s="31"/>
      <c r="M550" s="31"/>
      <c r="N550" s="45"/>
      <c r="V550" s="7"/>
      <c r="Y550" s="7"/>
    </row>
    <row r="551" spans="2:25" x14ac:dyDescent="0.3">
      <c r="B551" s="22">
        <f>'Calculs T1a'!B551</f>
        <v>0</v>
      </c>
      <c r="C551" s="19" t="str">
        <f>'Calculs T1a'!C551</f>
        <v>x</v>
      </c>
      <c r="D551" s="19"/>
      <c r="E551" s="19"/>
      <c r="F551" s="19"/>
      <c r="G551" s="19"/>
      <c r="H551" s="19"/>
      <c r="I551" s="19"/>
      <c r="J551" s="30"/>
      <c r="K551" s="31"/>
      <c r="L551" s="31"/>
      <c r="M551" s="31"/>
      <c r="N551" s="45"/>
      <c r="V551" s="7"/>
      <c r="Y551" s="7"/>
    </row>
    <row r="552" spans="2:25" x14ac:dyDescent="0.3">
      <c r="B552" s="22">
        <f>'Calculs T1a'!B552</f>
        <v>0</v>
      </c>
      <c r="C552" s="19" t="str">
        <f>'Calculs T1a'!C552</f>
        <v>x</v>
      </c>
      <c r="D552" s="19"/>
      <c r="E552" s="19"/>
      <c r="F552" s="19"/>
      <c r="G552" s="19"/>
      <c r="H552" s="19"/>
      <c r="I552" s="19"/>
      <c r="J552" s="30"/>
      <c r="K552" s="31"/>
      <c r="L552" s="31"/>
      <c r="M552" s="31"/>
      <c r="N552" s="45"/>
      <c r="V552" s="7"/>
      <c r="Y552" s="7"/>
    </row>
    <row r="553" spans="2:25" x14ac:dyDescent="0.3">
      <c r="B553" s="22">
        <f>'Calculs T1a'!B553</f>
        <v>0</v>
      </c>
      <c r="C553" s="19" t="str">
        <f>'Calculs T1a'!C553</f>
        <v>x</v>
      </c>
      <c r="D553" s="19"/>
      <c r="E553" s="19"/>
      <c r="F553" s="19"/>
      <c r="G553" s="19"/>
      <c r="H553" s="19"/>
      <c r="I553" s="19"/>
      <c r="J553" s="30"/>
      <c r="K553" s="31"/>
      <c r="L553" s="31"/>
      <c r="M553" s="31"/>
      <c r="N553" s="45"/>
      <c r="V553" s="7"/>
      <c r="Y553" s="7"/>
    </row>
    <row r="554" spans="2:25" x14ac:dyDescent="0.3">
      <c r="B554" s="22">
        <f>'Calculs T1a'!B554</f>
        <v>0</v>
      </c>
      <c r="C554" s="19" t="str">
        <f>'Calculs T1a'!C554</f>
        <v>x</v>
      </c>
      <c r="D554" s="19"/>
      <c r="E554" s="19"/>
      <c r="F554" s="19"/>
      <c r="G554" s="19"/>
      <c r="H554" s="19"/>
      <c r="I554" s="19"/>
      <c r="J554" s="30"/>
      <c r="K554" s="31"/>
      <c r="L554" s="31"/>
      <c r="M554" s="31"/>
      <c r="N554" s="45"/>
      <c r="V554" s="7"/>
      <c r="Y554" s="7"/>
    </row>
    <row r="555" spans="2:25" x14ac:dyDescent="0.3">
      <c r="B555" s="22">
        <f>'Calculs T1a'!B555</f>
        <v>0</v>
      </c>
      <c r="C555" s="19" t="str">
        <f>'Calculs T1a'!C555</f>
        <v>x</v>
      </c>
      <c r="D555" s="19"/>
      <c r="E555" s="19"/>
      <c r="F555" s="19"/>
      <c r="G555" s="19"/>
      <c r="H555" s="19"/>
      <c r="I555" s="19"/>
      <c r="J555" s="30"/>
      <c r="K555" s="31"/>
      <c r="L555" s="31"/>
      <c r="M555" s="31"/>
      <c r="N555" s="45"/>
      <c r="V555" s="7"/>
      <c r="Y555" s="7"/>
    </row>
    <row r="556" spans="2:25" x14ac:dyDescent="0.3">
      <c r="B556" s="22">
        <f>'Calculs T1a'!B556</f>
        <v>0</v>
      </c>
      <c r="C556" s="19" t="str">
        <f>'Calculs T1a'!C556</f>
        <v>x</v>
      </c>
      <c r="D556" s="19"/>
      <c r="E556" s="19"/>
      <c r="F556" s="19"/>
      <c r="G556" s="19"/>
      <c r="H556" s="19"/>
      <c r="I556" s="19"/>
      <c r="J556" s="30"/>
      <c r="K556" s="31"/>
      <c r="L556" s="31"/>
      <c r="M556" s="31"/>
      <c r="N556" s="45"/>
      <c r="V556" s="7"/>
      <c r="Y556" s="7"/>
    </row>
    <row r="557" spans="2:25" x14ac:dyDescent="0.3">
      <c r="B557" s="22">
        <f>'Calculs T1a'!B557</f>
        <v>0</v>
      </c>
      <c r="C557" s="19" t="str">
        <f>'Calculs T1a'!C557</f>
        <v>x</v>
      </c>
      <c r="D557" s="19"/>
      <c r="E557" s="19"/>
      <c r="F557" s="19"/>
      <c r="G557" s="19"/>
      <c r="H557" s="19"/>
      <c r="I557" s="19"/>
      <c r="J557" s="30"/>
      <c r="K557" s="31"/>
      <c r="L557" s="31"/>
      <c r="M557" s="31"/>
      <c r="N557" s="45"/>
      <c r="V557" s="7"/>
      <c r="Y557" s="7"/>
    </row>
    <row r="558" spans="2:25" x14ac:dyDescent="0.3">
      <c r="B558" s="22">
        <f>'Calculs T1a'!B558</f>
        <v>0</v>
      </c>
      <c r="C558" s="19" t="str">
        <f>'Calculs T1a'!C558</f>
        <v>x</v>
      </c>
      <c r="D558" s="19"/>
      <c r="E558" s="19"/>
      <c r="F558" s="19"/>
      <c r="G558" s="19"/>
      <c r="H558" s="19"/>
      <c r="I558" s="19"/>
      <c r="J558" s="30"/>
      <c r="K558" s="31"/>
      <c r="L558" s="31"/>
      <c r="M558" s="31"/>
      <c r="N558" s="45"/>
      <c r="V558" s="7"/>
      <c r="Y558" s="7"/>
    </row>
    <row r="559" spans="2:25" x14ac:dyDescent="0.3">
      <c r="B559" s="22">
        <f>'Calculs T1a'!B559</f>
        <v>0</v>
      </c>
      <c r="C559" s="19" t="str">
        <f>'Calculs T1a'!C559</f>
        <v>x</v>
      </c>
      <c r="D559" s="19"/>
      <c r="E559" s="19"/>
      <c r="F559" s="19"/>
      <c r="G559" s="19"/>
      <c r="H559" s="19"/>
      <c r="I559" s="19"/>
      <c r="J559" s="30"/>
      <c r="K559" s="31"/>
      <c r="L559" s="31"/>
      <c r="M559" s="31"/>
      <c r="N559" s="45"/>
      <c r="V559" s="7"/>
      <c r="Y559" s="7"/>
    </row>
    <row r="560" spans="2:25" x14ac:dyDescent="0.3">
      <c r="B560" s="22">
        <f>'Calculs T1a'!B560</f>
        <v>0</v>
      </c>
      <c r="C560" s="19" t="str">
        <f>'Calculs T1a'!C560</f>
        <v>x</v>
      </c>
      <c r="D560" s="19"/>
      <c r="E560" s="19"/>
      <c r="F560" s="19"/>
      <c r="G560" s="19"/>
      <c r="H560" s="19"/>
      <c r="I560" s="19"/>
      <c r="J560" s="30"/>
      <c r="K560" s="31"/>
      <c r="L560" s="31"/>
      <c r="M560" s="31"/>
      <c r="N560" s="45"/>
      <c r="V560" s="7"/>
      <c r="Y560" s="7"/>
    </row>
    <row r="561" spans="2:25" x14ac:dyDescent="0.3">
      <c r="B561" s="22">
        <f>'Calculs T1a'!B561</f>
        <v>0</v>
      </c>
      <c r="C561" s="19" t="str">
        <f>'Calculs T1a'!C561</f>
        <v>x</v>
      </c>
      <c r="D561" s="19"/>
      <c r="E561" s="19"/>
      <c r="F561" s="19"/>
      <c r="G561" s="19"/>
      <c r="H561" s="19"/>
      <c r="I561" s="19"/>
      <c r="J561" s="30"/>
      <c r="K561" s="31"/>
      <c r="L561" s="31"/>
      <c r="M561" s="31"/>
      <c r="N561" s="45"/>
      <c r="V561" s="7"/>
      <c r="Y561" s="7"/>
    </row>
    <row r="562" spans="2:25" x14ac:dyDescent="0.3">
      <c r="B562" s="22">
        <f>'Calculs T1a'!B562</f>
        <v>0</v>
      </c>
      <c r="C562" s="19" t="str">
        <f>'Calculs T1a'!C562</f>
        <v>x</v>
      </c>
      <c r="D562" s="19"/>
      <c r="E562" s="19"/>
      <c r="F562" s="19"/>
      <c r="G562" s="19"/>
      <c r="H562" s="19"/>
      <c r="I562" s="19"/>
      <c r="J562" s="30"/>
      <c r="K562" s="31"/>
      <c r="L562" s="31"/>
      <c r="M562" s="31"/>
      <c r="N562" s="45"/>
      <c r="V562" s="7"/>
      <c r="Y562" s="7"/>
    </row>
    <row r="563" spans="2:25" x14ac:dyDescent="0.3">
      <c r="B563" s="22">
        <f>'Calculs T1a'!B563</f>
        <v>0</v>
      </c>
      <c r="C563" s="19" t="str">
        <f>'Calculs T1a'!C563</f>
        <v>x</v>
      </c>
      <c r="D563" s="19"/>
      <c r="E563" s="19"/>
      <c r="F563" s="19"/>
      <c r="G563" s="19"/>
      <c r="H563" s="19"/>
      <c r="I563" s="19"/>
      <c r="J563" s="30"/>
      <c r="K563" s="31"/>
      <c r="L563" s="31"/>
      <c r="M563" s="31"/>
      <c r="N563" s="45"/>
      <c r="V563" s="7"/>
      <c r="Y563" s="7"/>
    </row>
    <row r="564" spans="2:25" x14ac:dyDescent="0.3">
      <c r="B564" s="22">
        <f>'Calculs T1a'!B564</f>
        <v>0</v>
      </c>
      <c r="C564" s="19" t="str">
        <f>'Calculs T1a'!C564</f>
        <v>x</v>
      </c>
      <c r="D564" s="19"/>
      <c r="E564" s="19"/>
      <c r="F564" s="19"/>
      <c r="G564" s="19"/>
      <c r="H564" s="19"/>
      <c r="I564" s="19"/>
      <c r="J564" s="30"/>
      <c r="K564" s="31"/>
      <c r="L564" s="31"/>
      <c r="M564" s="31"/>
      <c r="N564" s="45"/>
      <c r="V564" s="7"/>
      <c r="Y564" s="7"/>
    </row>
    <row r="565" spans="2:25" x14ac:dyDescent="0.3">
      <c r="B565" s="22">
        <f>'Calculs T1a'!B565</f>
        <v>0</v>
      </c>
      <c r="C565" s="19" t="str">
        <f>'Calculs T1a'!C565</f>
        <v>x</v>
      </c>
      <c r="D565" s="19"/>
      <c r="E565" s="19"/>
      <c r="F565" s="19"/>
      <c r="G565" s="19"/>
      <c r="H565" s="19"/>
      <c r="I565" s="19"/>
      <c r="J565" s="30"/>
      <c r="K565" s="31"/>
      <c r="L565" s="31"/>
      <c r="M565" s="31"/>
      <c r="N565" s="45"/>
      <c r="V565" s="7"/>
      <c r="Y565" s="7"/>
    </row>
    <row r="566" spans="2:25" x14ac:dyDescent="0.3">
      <c r="B566" s="22">
        <f>'Calculs T1a'!B566</f>
        <v>0</v>
      </c>
      <c r="C566" s="19" t="str">
        <f>'Calculs T1a'!C566</f>
        <v>x</v>
      </c>
      <c r="D566" s="19"/>
      <c r="E566" s="19"/>
      <c r="F566" s="19"/>
      <c r="G566" s="19"/>
      <c r="H566" s="19"/>
      <c r="I566" s="19"/>
      <c r="J566" s="30"/>
      <c r="K566" s="31"/>
      <c r="L566" s="31"/>
      <c r="M566" s="31"/>
      <c r="N566" s="45"/>
      <c r="V566" s="7"/>
      <c r="Y566" s="7"/>
    </row>
    <row r="567" spans="2:25" x14ac:dyDescent="0.3">
      <c r="B567" s="22">
        <f>'Calculs T1a'!B567</f>
        <v>0</v>
      </c>
      <c r="C567" s="19" t="str">
        <f>'Calculs T1a'!C567</f>
        <v>x</v>
      </c>
      <c r="D567" s="19"/>
      <c r="E567" s="19"/>
      <c r="F567" s="19"/>
      <c r="G567" s="19"/>
      <c r="H567" s="19"/>
      <c r="I567" s="19"/>
      <c r="J567" s="30"/>
      <c r="K567" s="31"/>
      <c r="L567" s="31"/>
      <c r="M567" s="31"/>
      <c r="N567" s="45"/>
      <c r="V567" s="7"/>
      <c r="Y567" s="7"/>
    </row>
    <row r="568" spans="2:25" x14ac:dyDescent="0.3">
      <c r="B568" s="22">
        <f>'Calculs T1a'!B568</f>
        <v>0</v>
      </c>
      <c r="C568" s="19" t="str">
        <f>'Calculs T1a'!C568</f>
        <v>x</v>
      </c>
      <c r="D568" s="19"/>
      <c r="E568" s="19"/>
      <c r="F568" s="19"/>
      <c r="G568" s="19"/>
      <c r="H568" s="19"/>
      <c r="I568" s="19"/>
      <c r="J568" s="30"/>
      <c r="K568" s="31"/>
      <c r="L568" s="31"/>
      <c r="M568" s="31"/>
      <c r="N568" s="45"/>
      <c r="V568" s="7"/>
      <c r="Y568" s="7"/>
    </row>
    <row r="569" spans="2:25" x14ac:dyDescent="0.3">
      <c r="B569" s="22">
        <f>'Calculs T1a'!B569</f>
        <v>0</v>
      </c>
      <c r="C569" s="19" t="str">
        <f>'Calculs T1a'!C569</f>
        <v>x</v>
      </c>
      <c r="D569" s="19"/>
      <c r="E569" s="19"/>
      <c r="F569" s="19"/>
      <c r="G569" s="19"/>
      <c r="H569" s="19"/>
      <c r="I569" s="19"/>
      <c r="J569" s="30"/>
      <c r="K569" s="31"/>
      <c r="L569" s="31"/>
      <c r="M569" s="31"/>
      <c r="N569" s="45"/>
      <c r="V569" s="7"/>
      <c r="Y569" s="7"/>
    </row>
    <row r="570" spans="2:25" x14ac:dyDescent="0.3">
      <c r="B570" s="22">
        <f>'Calculs T1a'!B570</f>
        <v>0</v>
      </c>
      <c r="C570" s="19" t="str">
        <f>'Calculs T1a'!C570</f>
        <v>x</v>
      </c>
      <c r="D570" s="19"/>
      <c r="E570" s="19"/>
      <c r="F570" s="19"/>
      <c r="G570" s="19"/>
      <c r="H570" s="19"/>
      <c r="I570" s="19"/>
      <c r="J570" s="30"/>
      <c r="K570" s="31"/>
      <c r="L570" s="31"/>
      <c r="M570" s="31"/>
      <c r="N570" s="45"/>
      <c r="V570" s="7"/>
      <c r="Y570" s="7"/>
    </row>
    <row r="571" spans="2:25" x14ac:dyDescent="0.3">
      <c r="B571" s="22">
        <f>'Calculs T1a'!B571</f>
        <v>0</v>
      </c>
      <c r="C571" s="19" t="str">
        <f>'Calculs T1a'!C571</f>
        <v>x</v>
      </c>
      <c r="D571" s="19"/>
      <c r="E571" s="19"/>
      <c r="F571" s="19"/>
      <c r="G571" s="19"/>
      <c r="H571" s="19"/>
      <c r="I571" s="19"/>
      <c r="J571" s="30"/>
      <c r="K571" s="31"/>
      <c r="L571" s="31"/>
      <c r="M571" s="31"/>
      <c r="N571" s="45"/>
      <c r="V571" s="7"/>
      <c r="Y571" s="7"/>
    </row>
    <row r="572" spans="2:25" x14ac:dyDescent="0.3">
      <c r="B572" s="22">
        <f>'Calculs T1a'!B572</f>
        <v>0</v>
      </c>
      <c r="C572" s="19" t="str">
        <f>'Calculs T1a'!C572</f>
        <v>x</v>
      </c>
      <c r="D572" s="19"/>
      <c r="E572" s="19"/>
      <c r="F572" s="19"/>
      <c r="G572" s="19"/>
      <c r="H572" s="19"/>
      <c r="I572" s="19"/>
      <c r="J572" s="30"/>
      <c r="K572" s="31"/>
      <c r="L572" s="31"/>
      <c r="M572" s="31"/>
      <c r="N572" s="45"/>
      <c r="V572" s="7"/>
      <c r="Y572" s="7"/>
    </row>
    <row r="573" spans="2:25" x14ac:dyDescent="0.3">
      <c r="B573" s="22">
        <f>'Calculs T1a'!B573</f>
        <v>0</v>
      </c>
      <c r="C573" s="19" t="str">
        <f>'Calculs T1a'!C573</f>
        <v>x</v>
      </c>
      <c r="D573" s="19"/>
      <c r="E573" s="19"/>
      <c r="F573" s="19"/>
      <c r="G573" s="19"/>
      <c r="H573" s="19"/>
      <c r="I573" s="19"/>
      <c r="J573" s="30"/>
      <c r="K573" s="31"/>
      <c r="L573" s="31"/>
      <c r="M573" s="31"/>
      <c r="N573" s="45"/>
      <c r="V573" s="7"/>
      <c r="Y573" s="7"/>
    </row>
    <row r="574" spans="2:25" x14ac:dyDescent="0.3">
      <c r="B574" s="22">
        <f>'Calculs T1a'!B574</f>
        <v>0</v>
      </c>
      <c r="C574" s="19" t="str">
        <f>'Calculs T1a'!C574</f>
        <v>x</v>
      </c>
      <c r="D574" s="19"/>
      <c r="E574" s="19"/>
      <c r="F574" s="19"/>
      <c r="G574" s="19"/>
      <c r="H574" s="19"/>
      <c r="I574" s="19"/>
      <c r="J574" s="30"/>
      <c r="K574" s="31"/>
      <c r="L574" s="31"/>
      <c r="M574" s="31"/>
      <c r="N574" s="45"/>
      <c r="V574" s="7"/>
      <c r="Y574" s="7"/>
    </row>
    <row r="575" spans="2:25" x14ac:dyDescent="0.3">
      <c r="B575" s="22">
        <f>'Calculs T1a'!B575</f>
        <v>0</v>
      </c>
      <c r="C575" s="19" t="str">
        <f>'Calculs T1a'!C575</f>
        <v>x</v>
      </c>
      <c r="D575" s="19"/>
      <c r="E575" s="19"/>
      <c r="F575" s="19"/>
      <c r="G575" s="19"/>
      <c r="H575" s="19"/>
      <c r="I575" s="19"/>
      <c r="J575" s="30"/>
      <c r="K575" s="31"/>
      <c r="L575" s="31"/>
      <c r="M575" s="31"/>
      <c r="N575" s="45"/>
      <c r="V575" s="7"/>
      <c r="Y575" s="7"/>
    </row>
    <row r="576" spans="2:25" x14ac:dyDescent="0.3">
      <c r="B576" s="22">
        <f>'Calculs T1a'!B576</f>
        <v>0</v>
      </c>
      <c r="C576" s="19" t="str">
        <f>'Calculs T1a'!C576</f>
        <v>x</v>
      </c>
      <c r="D576" s="19"/>
      <c r="E576" s="19"/>
      <c r="F576" s="19"/>
      <c r="G576" s="19"/>
      <c r="H576" s="19"/>
      <c r="I576" s="19"/>
      <c r="J576" s="30"/>
      <c r="K576" s="31"/>
      <c r="L576" s="31"/>
      <c r="M576" s="31"/>
      <c r="N576" s="45"/>
      <c r="V576" s="7"/>
      <c r="Y576" s="7"/>
    </row>
    <row r="577" spans="2:25" x14ac:dyDescent="0.3">
      <c r="B577" s="22">
        <f>'Calculs T1a'!B577</f>
        <v>0</v>
      </c>
      <c r="C577" s="19" t="str">
        <f>'Calculs T1a'!C577</f>
        <v>x</v>
      </c>
      <c r="D577" s="19"/>
      <c r="E577" s="19"/>
      <c r="F577" s="19"/>
      <c r="G577" s="19"/>
      <c r="H577" s="19"/>
      <c r="I577" s="19"/>
      <c r="J577" s="30"/>
      <c r="K577" s="31"/>
      <c r="L577" s="31"/>
      <c r="M577" s="31"/>
      <c r="N577" s="45"/>
      <c r="V577" s="7"/>
      <c r="Y577" s="7"/>
    </row>
    <row r="578" spans="2:25" x14ac:dyDescent="0.3">
      <c r="B578" s="22">
        <f>'Calculs T1a'!B578</f>
        <v>0</v>
      </c>
      <c r="C578" s="19" t="str">
        <f>'Calculs T1a'!C578</f>
        <v>x</v>
      </c>
      <c r="D578" s="19"/>
      <c r="E578" s="19"/>
      <c r="F578" s="19"/>
      <c r="G578" s="19"/>
      <c r="H578" s="19"/>
      <c r="I578" s="19"/>
      <c r="J578" s="30"/>
      <c r="K578" s="31"/>
      <c r="L578" s="31"/>
      <c r="M578" s="31"/>
      <c r="N578" s="45"/>
      <c r="V578" s="7"/>
      <c r="Y578" s="7"/>
    </row>
    <row r="579" spans="2:25" x14ac:dyDescent="0.3">
      <c r="B579" s="22">
        <f>'Calculs T1a'!B579</f>
        <v>0</v>
      </c>
      <c r="C579" s="19" t="str">
        <f>'Calculs T1a'!C579</f>
        <v>x</v>
      </c>
      <c r="D579" s="19"/>
      <c r="E579" s="19"/>
      <c r="F579" s="19"/>
      <c r="G579" s="19"/>
      <c r="H579" s="19"/>
      <c r="I579" s="19"/>
      <c r="J579" s="30"/>
      <c r="K579" s="31"/>
      <c r="L579" s="31"/>
      <c r="M579" s="31"/>
      <c r="N579" s="45"/>
      <c r="V579" s="7"/>
      <c r="Y579" s="7"/>
    </row>
    <row r="580" spans="2:25" x14ac:dyDescent="0.3">
      <c r="B580" s="22">
        <f>'Calculs T1a'!B580</f>
        <v>0</v>
      </c>
      <c r="C580" s="19" t="str">
        <f>'Calculs T1a'!C580</f>
        <v>x</v>
      </c>
      <c r="D580" s="19"/>
      <c r="E580" s="19"/>
      <c r="F580" s="19"/>
      <c r="G580" s="19"/>
      <c r="H580" s="19"/>
      <c r="I580" s="19"/>
      <c r="J580" s="30"/>
      <c r="K580" s="31"/>
      <c r="L580" s="31"/>
      <c r="M580" s="31"/>
      <c r="N580" s="45"/>
      <c r="V580" s="7"/>
      <c r="Y580" s="7"/>
    </row>
    <row r="581" spans="2:25" x14ac:dyDescent="0.3">
      <c r="B581" s="22">
        <f>'Calculs T1a'!B581</f>
        <v>0</v>
      </c>
      <c r="C581" s="19" t="str">
        <f>'Calculs T1a'!C581</f>
        <v>x</v>
      </c>
      <c r="D581" s="19"/>
      <c r="E581" s="19"/>
      <c r="F581" s="19"/>
      <c r="G581" s="19"/>
      <c r="H581" s="19"/>
      <c r="I581" s="19"/>
      <c r="J581" s="30"/>
      <c r="K581" s="31"/>
      <c r="L581" s="31"/>
      <c r="M581" s="31"/>
      <c r="N581" s="45"/>
      <c r="V581" s="7"/>
      <c r="Y581" s="7"/>
    </row>
    <row r="582" spans="2:25" x14ac:dyDescent="0.3">
      <c r="B582" s="22">
        <f>'Calculs T1a'!B582</f>
        <v>0</v>
      </c>
      <c r="C582" s="19" t="str">
        <f>'Calculs T1a'!C582</f>
        <v>x</v>
      </c>
      <c r="D582" s="19"/>
      <c r="E582" s="19"/>
      <c r="F582" s="19"/>
      <c r="G582" s="19"/>
      <c r="H582" s="19"/>
      <c r="I582" s="19"/>
      <c r="J582" s="30"/>
      <c r="K582" s="31"/>
      <c r="L582" s="31"/>
      <c r="M582" s="31"/>
      <c r="N582" s="45"/>
      <c r="V582" s="7"/>
      <c r="Y582" s="7"/>
    </row>
    <row r="583" spans="2:25" x14ac:dyDescent="0.3">
      <c r="B583" s="22">
        <f>'Calculs T1a'!B583</f>
        <v>0</v>
      </c>
      <c r="C583" s="19" t="str">
        <f>'Calculs T1a'!C583</f>
        <v>x</v>
      </c>
      <c r="D583" s="19"/>
      <c r="E583" s="19"/>
      <c r="F583" s="19"/>
      <c r="G583" s="19"/>
      <c r="H583" s="19"/>
      <c r="I583" s="19"/>
      <c r="J583" s="30"/>
      <c r="K583" s="31"/>
      <c r="L583" s="31"/>
      <c r="M583" s="31"/>
      <c r="N583" s="45"/>
      <c r="V583" s="7"/>
      <c r="Y583" s="7"/>
    </row>
    <row r="584" spans="2:25" x14ac:dyDescent="0.3">
      <c r="B584" s="22">
        <f>'Calculs T1a'!B584</f>
        <v>0</v>
      </c>
      <c r="C584" s="19" t="str">
        <f>'Calculs T1a'!C584</f>
        <v>x</v>
      </c>
      <c r="D584" s="19"/>
      <c r="E584" s="19"/>
      <c r="F584" s="19"/>
      <c r="G584" s="19"/>
      <c r="H584" s="19"/>
      <c r="I584" s="19"/>
      <c r="J584" s="30"/>
      <c r="K584" s="31"/>
      <c r="L584" s="31"/>
      <c r="M584" s="31"/>
      <c r="N584" s="45"/>
      <c r="V584" s="7"/>
      <c r="Y584" s="7"/>
    </row>
    <row r="585" spans="2:25" x14ac:dyDescent="0.3">
      <c r="B585" s="22">
        <f>'Calculs T1a'!B585</f>
        <v>0</v>
      </c>
      <c r="C585" s="19" t="str">
        <f>'Calculs T1a'!C585</f>
        <v>x</v>
      </c>
      <c r="D585" s="19"/>
      <c r="E585" s="19"/>
      <c r="F585" s="19"/>
      <c r="G585" s="19"/>
      <c r="H585" s="19"/>
      <c r="I585" s="19"/>
      <c r="J585" s="30"/>
      <c r="K585" s="31"/>
      <c r="L585" s="31"/>
      <c r="M585" s="31"/>
      <c r="N585" s="45"/>
      <c r="V585" s="7"/>
      <c r="Y585" s="7"/>
    </row>
    <row r="586" spans="2:25" x14ac:dyDescent="0.3">
      <c r="B586" s="22">
        <f>'Calculs T1a'!B586</f>
        <v>0</v>
      </c>
      <c r="C586" s="19" t="str">
        <f>'Calculs T1a'!C586</f>
        <v>x</v>
      </c>
      <c r="D586" s="19"/>
      <c r="E586" s="19"/>
      <c r="F586" s="19"/>
      <c r="G586" s="19"/>
      <c r="H586" s="19"/>
      <c r="I586" s="19"/>
      <c r="J586" s="30"/>
      <c r="K586" s="31"/>
      <c r="L586" s="31"/>
      <c r="M586" s="31"/>
      <c r="N586" s="45"/>
      <c r="V586" s="7"/>
      <c r="Y586" s="7"/>
    </row>
    <row r="587" spans="2:25" x14ac:dyDescent="0.3">
      <c r="B587" s="22">
        <f>'Calculs T1a'!B587</f>
        <v>0</v>
      </c>
      <c r="C587" s="19" t="str">
        <f>'Calculs T1a'!C587</f>
        <v>x</v>
      </c>
      <c r="D587" s="19"/>
      <c r="E587" s="19"/>
      <c r="F587" s="19"/>
      <c r="G587" s="19"/>
      <c r="H587" s="19"/>
      <c r="I587" s="19"/>
      <c r="J587" s="30"/>
      <c r="K587" s="31"/>
      <c r="L587" s="31"/>
      <c r="M587" s="31"/>
      <c r="N587" s="45"/>
      <c r="V587" s="7"/>
      <c r="Y587" s="7"/>
    </row>
    <row r="588" spans="2:25" x14ac:dyDescent="0.3">
      <c r="B588" s="22">
        <f>'Calculs T1a'!B588</f>
        <v>0</v>
      </c>
      <c r="C588" s="19" t="str">
        <f>'Calculs T1a'!C588</f>
        <v>x</v>
      </c>
      <c r="D588" s="19"/>
      <c r="E588" s="19"/>
      <c r="F588" s="19"/>
      <c r="G588" s="19"/>
      <c r="H588" s="19"/>
      <c r="I588" s="19"/>
      <c r="J588" s="30"/>
      <c r="K588" s="31"/>
      <c r="L588" s="31"/>
      <c r="M588" s="31"/>
      <c r="N588" s="45"/>
      <c r="V588" s="7"/>
      <c r="Y588" s="7"/>
    </row>
    <row r="589" spans="2:25" x14ac:dyDescent="0.3">
      <c r="B589" s="22">
        <f>'Calculs T1a'!B589</f>
        <v>0</v>
      </c>
      <c r="C589" s="19" t="str">
        <f>'Calculs T1a'!C589</f>
        <v>x</v>
      </c>
      <c r="D589" s="19"/>
      <c r="E589" s="19"/>
      <c r="F589" s="19"/>
      <c r="G589" s="19"/>
      <c r="H589" s="19"/>
      <c r="I589" s="19"/>
      <c r="J589" s="30"/>
      <c r="K589" s="31"/>
      <c r="L589" s="31"/>
      <c r="M589" s="31"/>
      <c r="N589" s="45"/>
      <c r="V589" s="7"/>
      <c r="Y589" s="7"/>
    </row>
    <row r="590" spans="2:25" x14ac:dyDescent="0.3">
      <c r="B590" s="22">
        <f>'Calculs T1a'!B590</f>
        <v>0</v>
      </c>
      <c r="C590" s="19" t="str">
        <f>'Calculs T1a'!C590</f>
        <v>x</v>
      </c>
      <c r="D590" s="19"/>
      <c r="E590" s="19"/>
      <c r="F590" s="19"/>
      <c r="G590" s="19"/>
      <c r="H590" s="19"/>
      <c r="I590" s="19"/>
      <c r="J590" s="30"/>
      <c r="K590" s="31"/>
      <c r="L590" s="31"/>
      <c r="M590" s="31"/>
      <c r="N590" s="45"/>
      <c r="V590" s="7"/>
      <c r="Y590" s="7"/>
    </row>
    <row r="591" spans="2:25" x14ac:dyDescent="0.3">
      <c r="B591" s="22">
        <f>'Calculs T1a'!B591</f>
        <v>0</v>
      </c>
      <c r="C591" s="19" t="str">
        <f>'Calculs T1a'!C591</f>
        <v>x</v>
      </c>
      <c r="D591" s="19"/>
      <c r="E591" s="19"/>
      <c r="F591" s="19"/>
      <c r="G591" s="19"/>
      <c r="H591" s="19"/>
      <c r="I591" s="19"/>
      <c r="J591" s="30"/>
      <c r="K591" s="31"/>
      <c r="L591" s="31"/>
      <c r="M591" s="31"/>
      <c r="N591" s="45"/>
      <c r="V591" s="7"/>
      <c r="Y591" s="7"/>
    </row>
    <row r="592" spans="2:25" x14ac:dyDescent="0.3">
      <c r="B592" s="22">
        <f>'Calculs T1a'!B592</f>
        <v>0</v>
      </c>
      <c r="C592" s="19" t="str">
        <f>'Calculs T1a'!C592</f>
        <v>x</v>
      </c>
      <c r="D592" s="19"/>
      <c r="E592" s="19"/>
      <c r="F592" s="19"/>
      <c r="G592" s="19"/>
      <c r="H592" s="19"/>
      <c r="I592" s="19"/>
      <c r="J592" s="30"/>
      <c r="K592" s="31"/>
      <c r="L592" s="31"/>
      <c r="M592" s="31"/>
      <c r="N592" s="45"/>
      <c r="V592" s="7"/>
      <c r="Y592" s="7"/>
    </row>
    <row r="593" spans="2:25" x14ac:dyDescent="0.3">
      <c r="B593" s="22">
        <f>'Calculs T1a'!B593</f>
        <v>0</v>
      </c>
      <c r="C593" s="19" t="str">
        <f>'Calculs T1a'!C593</f>
        <v>x</v>
      </c>
      <c r="D593" s="19"/>
      <c r="E593" s="19"/>
      <c r="F593" s="19"/>
      <c r="G593" s="19"/>
      <c r="H593" s="19"/>
      <c r="I593" s="19"/>
      <c r="J593" s="30"/>
      <c r="K593" s="31"/>
      <c r="L593" s="31"/>
      <c r="M593" s="31"/>
      <c r="N593" s="45"/>
      <c r="V593" s="7"/>
      <c r="Y593" s="7"/>
    </row>
    <row r="594" spans="2:25" x14ac:dyDescent="0.3">
      <c r="B594" s="22">
        <f>'Calculs T1a'!B594</f>
        <v>0</v>
      </c>
      <c r="C594" s="19" t="str">
        <f>'Calculs T1a'!C594</f>
        <v>x</v>
      </c>
      <c r="D594" s="19"/>
      <c r="E594" s="19"/>
      <c r="F594" s="19"/>
      <c r="G594" s="19"/>
      <c r="H594" s="19"/>
      <c r="I594" s="19"/>
      <c r="J594" s="30"/>
      <c r="K594" s="31"/>
      <c r="L594" s="31"/>
      <c r="M594" s="31"/>
      <c r="N594" s="45"/>
      <c r="V594" s="7"/>
      <c r="Y594" s="7"/>
    </row>
    <row r="595" spans="2:25" x14ac:dyDescent="0.3">
      <c r="B595" s="22">
        <f>'Calculs T1a'!B595</f>
        <v>0</v>
      </c>
      <c r="C595" s="19" t="str">
        <f>'Calculs T1a'!C595</f>
        <v>x</v>
      </c>
      <c r="D595" s="19"/>
      <c r="E595" s="19"/>
      <c r="F595" s="19"/>
      <c r="G595" s="19"/>
      <c r="H595" s="19"/>
      <c r="I595" s="19"/>
      <c r="J595" s="30"/>
      <c r="K595" s="31"/>
      <c r="L595" s="31"/>
      <c r="M595" s="31"/>
      <c r="N595" s="45"/>
      <c r="V595" s="7"/>
      <c r="Y595" s="7"/>
    </row>
    <row r="596" spans="2:25" x14ac:dyDescent="0.3">
      <c r="B596" s="22">
        <f>'Calculs T1a'!B596</f>
        <v>0</v>
      </c>
      <c r="C596" s="19" t="str">
        <f>'Calculs T1a'!C596</f>
        <v>x</v>
      </c>
      <c r="D596" s="19"/>
      <c r="E596" s="19"/>
      <c r="F596" s="19"/>
      <c r="G596" s="19"/>
      <c r="H596" s="19"/>
      <c r="I596" s="19"/>
      <c r="J596" s="30"/>
      <c r="K596" s="31"/>
      <c r="L596" s="31"/>
      <c r="M596" s="31"/>
      <c r="N596" s="45"/>
      <c r="V596" s="7"/>
      <c r="Y596" s="7"/>
    </row>
    <row r="597" spans="2:25" x14ac:dyDescent="0.3">
      <c r="B597" s="22">
        <f>'Calculs T1a'!B597</f>
        <v>0</v>
      </c>
      <c r="C597" s="19" t="str">
        <f>'Calculs T1a'!C597</f>
        <v>x</v>
      </c>
      <c r="D597" s="19"/>
      <c r="E597" s="19"/>
      <c r="F597" s="19"/>
      <c r="G597" s="19"/>
      <c r="H597" s="19"/>
      <c r="I597" s="19"/>
      <c r="J597" s="30"/>
      <c r="K597" s="31"/>
      <c r="L597" s="31"/>
      <c r="M597" s="31"/>
      <c r="N597" s="45"/>
      <c r="V597" s="7"/>
      <c r="Y597" s="7"/>
    </row>
    <row r="598" spans="2:25" x14ac:dyDescent="0.3">
      <c r="B598" s="22">
        <f>'Calculs T1a'!B598</f>
        <v>0</v>
      </c>
      <c r="C598" s="19" t="str">
        <f>'Calculs T1a'!C598</f>
        <v>x</v>
      </c>
      <c r="D598" s="19"/>
      <c r="E598" s="19"/>
      <c r="F598" s="19"/>
      <c r="G598" s="19"/>
      <c r="H598" s="19"/>
      <c r="I598" s="19"/>
      <c r="J598" s="30"/>
      <c r="K598" s="31"/>
      <c r="L598" s="31"/>
      <c r="M598" s="31"/>
      <c r="N598" s="45"/>
      <c r="V598" s="7"/>
      <c r="Y598" s="7"/>
    </row>
    <row r="599" spans="2:25" x14ac:dyDescent="0.3">
      <c r="B599" s="22">
        <f>'Calculs T1a'!B599</f>
        <v>0</v>
      </c>
      <c r="C599" s="19" t="str">
        <f>'Calculs T1a'!C599</f>
        <v>x</v>
      </c>
      <c r="D599" s="19"/>
      <c r="E599" s="19"/>
      <c r="F599" s="19"/>
      <c r="G599" s="19"/>
      <c r="H599" s="19"/>
      <c r="I599" s="19"/>
      <c r="J599" s="30"/>
      <c r="K599" s="31"/>
      <c r="L599" s="31"/>
      <c r="M599" s="31"/>
      <c r="N599" s="45"/>
      <c r="V599" s="7"/>
      <c r="Y599" s="7"/>
    </row>
    <row r="600" spans="2:25" x14ac:dyDescent="0.3">
      <c r="B600" s="22">
        <f>'Calculs T1a'!B600</f>
        <v>0</v>
      </c>
      <c r="C600" s="19" t="str">
        <f>'Calculs T1a'!C600</f>
        <v>x</v>
      </c>
      <c r="D600" s="19"/>
      <c r="E600" s="19"/>
      <c r="F600" s="19"/>
      <c r="G600" s="19"/>
      <c r="H600" s="19"/>
      <c r="I600" s="19"/>
      <c r="J600" s="30"/>
      <c r="K600" s="31"/>
      <c r="L600" s="31"/>
      <c r="M600" s="31"/>
      <c r="N600" s="45"/>
      <c r="V600" s="7"/>
      <c r="Y600" s="7"/>
    </row>
    <row r="601" spans="2:25" x14ac:dyDescent="0.3">
      <c r="B601" s="22">
        <f>'Calculs T1a'!B601</f>
        <v>0</v>
      </c>
      <c r="C601" s="19" t="str">
        <f>'Calculs T1a'!C601</f>
        <v>x</v>
      </c>
      <c r="D601" s="19"/>
      <c r="E601" s="19"/>
      <c r="F601" s="19"/>
      <c r="G601" s="19"/>
      <c r="H601" s="19"/>
      <c r="I601" s="19"/>
      <c r="J601" s="30"/>
      <c r="K601" s="31"/>
      <c r="L601" s="31"/>
      <c r="M601" s="31"/>
      <c r="N601" s="45"/>
      <c r="V601" s="7"/>
      <c r="Y601" s="7"/>
    </row>
    <row r="602" spans="2:25" x14ac:dyDescent="0.3">
      <c r="B602" s="22">
        <f>'Calculs T1a'!B602</f>
        <v>0</v>
      </c>
      <c r="C602" s="19" t="str">
        <f>'Calculs T1a'!C602</f>
        <v>x</v>
      </c>
      <c r="D602" s="19"/>
      <c r="E602" s="19"/>
      <c r="F602" s="19"/>
      <c r="G602" s="19"/>
      <c r="H602" s="19"/>
      <c r="I602" s="19"/>
      <c r="J602" s="30"/>
      <c r="K602" s="31"/>
      <c r="L602" s="31"/>
      <c r="M602" s="31"/>
      <c r="N602" s="45"/>
      <c r="V602" s="7"/>
      <c r="Y602" s="7"/>
    </row>
    <row r="603" spans="2:25" x14ac:dyDescent="0.3">
      <c r="B603" s="22">
        <f>'Calculs T1a'!B603</f>
        <v>0</v>
      </c>
      <c r="C603" s="19" t="str">
        <f>'Calculs T1a'!C603</f>
        <v>x</v>
      </c>
      <c r="D603" s="19"/>
      <c r="E603" s="19"/>
      <c r="F603" s="19"/>
      <c r="G603" s="19"/>
      <c r="H603" s="19"/>
      <c r="I603" s="19"/>
      <c r="J603" s="30"/>
      <c r="K603" s="31"/>
      <c r="L603" s="31"/>
      <c r="M603" s="31"/>
      <c r="N603" s="45"/>
      <c r="V603" s="7"/>
      <c r="Y603" s="7"/>
    </row>
    <row r="604" spans="2:25" x14ac:dyDescent="0.3">
      <c r="B604" s="22">
        <f>'Calculs T1a'!B604</f>
        <v>0</v>
      </c>
      <c r="C604" s="19" t="str">
        <f>'Calculs T1a'!C604</f>
        <v>x</v>
      </c>
      <c r="D604" s="19"/>
      <c r="E604" s="19"/>
      <c r="F604" s="19"/>
      <c r="G604" s="19"/>
      <c r="H604" s="19"/>
      <c r="I604" s="19"/>
      <c r="J604" s="30"/>
      <c r="K604" s="31"/>
      <c r="L604" s="31"/>
      <c r="M604" s="31"/>
      <c r="N604" s="45"/>
      <c r="V604" s="7"/>
      <c r="Y604" s="7"/>
    </row>
    <row r="605" spans="2:25" x14ac:dyDescent="0.3">
      <c r="B605" s="22">
        <f>'Calculs T1a'!B605</f>
        <v>0</v>
      </c>
      <c r="C605" s="19" t="str">
        <f>'Calculs T1a'!C605</f>
        <v>x</v>
      </c>
      <c r="D605" s="19"/>
      <c r="E605" s="19"/>
      <c r="F605" s="19"/>
      <c r="G605" s="19"/>
      <c r="H605" s="19"/>
      <c r="I605" s="19"/>
      <c r="J605" s="30"/>
      <c r="K605" s="31"/>
      <c r="L605" s="31"/>
      <c r="M605" s="31"/>
      <c r="N605" s="45"/>
      <c r="V605" s="7"/>
      <c r="Y605" s="7"/>
    </row>
    <row r="606" spans="2:25" x14ac:dyDescent="0.3">
      <c r="B606" s="22">
        <f>'Calculs T1a'!B606</f>
        <v>0</v>
      </c>
      <c r="C606" s="19" t="str">
        <f>'Calculs T1a'!C606</f>
        <v>x</v>
      </c>
      <c r="D606" s="19"/>
      <c r="E606" s="19"/>
      <c r="F606" s="19"/>
      <c r="G606" s="19"/>
      <c r="H606" s="19"/>
      <c r="I606" s="19"/>
      <c r="J606" s="30"/>
      <c r="K606" s="31"/>
      <c r="L606" s="31"/>
      <c r="M606" s="31"/>
      <c r="N606" s="45"/>
      <c r="V606" s="7"/>
      <c r="Y606" s="7"/>
    </row>
    <row r="607" spans="2:25" x14ac:dyDescent="0.3">
      <c r="B607" s="22">
        <f>'Calculs T1a'!B607</f>
        <v>0</v>
      </c>
      <c r="C607" s="19" t="str">
        <f>'Calculs T1a'!C607</f>
        <v>x</v>
      </c>
      <c r="D607" s="19"/>
      <c r="E607" s="19"/>
      <c r="F607" s="19"/>
      <c r="G607" s="19"/>
      <c r="H607" s="19"/>
      <c r="I607" s="19"/>
      <c r="J607" s="30"/>
      <c r="K607" s="31"/>
      <c r="L607" s="31"/>
      <c r="M607" s="31"/>
      <c r="N607" s="45"/>
      <c r="V607" s="7"/>
      <c r="Y607" s="7"/>
    </row>
    <row r="608" spans="2:25" x14ac:dyDescent="0.3">
      <c r="B608" s="22">
        <f>'Calculs T1a'!B608</f>
        <v>0</v>
      </c>
      <c r="C608" s="19" t="str">
        <f>'Calculs T1a'!C608</f>
        <v>x</v>
      </c>
      <c r="D608" s="19"/>
      <c r="E608" s="19"/>
      <c r="F608" s="19"/>
      <c r="G608" s="19"/>
      <c r="H608" s="19"/>
      <c r="I608" s="19"/>
      <c r="J608" s="30"/>
      <c r="K608" s="31"/>
      <c r="L608" s="31"/>
      <c r="M608" s="31"/>
      <c r="N608" s="45"/>
      <c r="V608" s="7"/>
      <c r="Y608" s="7"/>
    </row>
    <row r="609" spans="2:25" x14ac:dyDescent="0.3">
      <c r="B609" s="22">
        <f>'Calculs T1a'!B609</f>
        <v>0</v>
      </c>
      <c r="C609" s="19" t="str">
        <f>'Calculs T1a'!C609</f>
        <v>x</v>
      </c>
      <c r="D609" s="19"/>
      <c r="E609" s="19"/>
      <c r="F609" s="19"/>
      <c r="G609" s="19"/>
      <c r="H609" s="19"/>
      <c r="I609" s="19"/>
      <c r="J609" s="30"/>
      <c r="K609" s="31"/>
      <c r="L609" s="31"/>
      <c r="M609" s="31"/>
      <c r="N609" s="45"/>
      <c r="V609" s="7"/>
      <c r="Y609" s="7"/>
    </row>
    <row r="610" spans="2:25" x14ac:dyDescent="0.3">
      <c r="B610" s="22">
        <f>'Calculs T1a'!B610</f>
        <v>0</v>
      </c>
      <c r="C610" s="19" t="str">
        <f>'Calculs T1a'!C610</f>
        <v>x</v>
      </c>
      <c r="D610" s="19"/>
      <c r="E610" s="19"/>
      <c r="F610" s="19"/>
      <c r="G610" s="19"/>
      <c r="H610" s="19"/>
      <c r="I610" s="19"/>
      <c r="J610" s="30"/>
      <c r="K610" s="31"/>
      <c r="L610" s="31"/>
      <c r="M610" s="31"/>
      <c r="N610" s="45"/>
      <c r="V610" s="7"/>
      <c r="Y610" s="7"/>
    </row>
    <row r="611" spans="2:25" x14ac:dyDescent="0.3">
      <c r="B611" s="22">
        <f>'Calculs T1a'!B611</f>
        <v>0</v>
      </c>
      <c r="C611" s="19" t="str">
        <f>'Calculs T1a'!C611</f>
        <v>x</v>
      </c>
      <c r="D611" s="19"/>
      <c r="E611" s="19"/>
      <c r="F611" s="19"/>
      <c r="G611" s="19"/>
      <c r="H611" s="19"/>
      <c r="I611" s="19"/>
      <c r="J611" s="30"/>
      <c r="K611" s="31"/>
      <c r="L611" s="31"/>
      <c r="M611" s="31"/>
      <c r="N611" s="45"/>
      <c r="V611" s="7"/>
      <c r="Y611" s="7"/>
    </row>
    <row r="612" spans="2:25" x14ac:dyDescent="0.3">
      <c r="B612" s="22">
        <f>'Calculs T1a'!B612</f>
        <v>0</v>
      </c>
      <c r="C612" s="19" t="str">
        <f>'Calculs T1a'!C612</f>
        <v>x</v>
      </c>
      <c r="D612" s="19"/>
      <c r="E612" s="19"/>
      <c r="F612" s="19"/>
      <c r="G612" s="19"/>
      <c r="H612" s="19"/>
      <c r="I612" s="19"/>
      <c r="J612" s="30"/>
      <c r="K612" s="31"/>
      <c r="L612" s="31"/>
      <c r="M612" s="31"/>
      <c r="N612" s="45"/>
      <c r="V612" s="7"/>
      <c r="Y612" s="7"/>
    </row>
    <row r="613" spans="2:25" x14ac:dyDescent="0.3">
      <c r="B613" s="22">
        <f>'Calculs T1a'!B613</f>
        <v>0</v>
      </c>
      <c r="C613" s="19" t="str">
        <f>'Calculs T1a'!C613</f>
        <v>x</v>
      </c>
      <c r="D613" s="19"/>
      <c r="E613" s="19"/>
      <c r="F613" s="19"/>
      <c r="G613" s="19"/>
      <c r="H613" s="19"/>
      <c r="I613" s="19"/>
      <c r="J613" s="30"/>
      <c r="K613" s="31"/>
      <c r="L613" s="31"/>
      <c r="M613" s="31"/>
      <c r="N613" s="45"/>
      <c r="V613" s="7"/>
      <c r="Y613" s="7"/>
    </row>
    <row r="614" spans="2:25" x14ac:dyDescent="0.3">
      <c r="B614" s="22">
        <f>'Calculs T1a'!B614</f>
        <v>0</v>
      </c>
      <c r="C614" s="19" t="str">
        <f>'Calculs T1a'!C614</f>
        <v>x</v>
      </c>
      <c r="D614" s="19"/>
      <c r="E614" s="19"/>
      <c r="F614" s="19"/>
      <c r="G614" s="19"/>
      <c r="H614" s="19"/>
      <c r="I614" s="19"/>
      <c r="J614" s="30"/>
      <c r="K614" s="31"/>
      <c r="L614" s="31"/>
      <c r="M614" s="31"/>
      <c r="N614" s="45"/>
      <c r="V614" s="7"/>
      <c r="Y614" s="7"/>
    </row>
    <row r="615" spans="2:25" x14ac:dyDescent="0.3">
      <c r="B615" s="22">
        <f>'Calculs T1a'!B615</f>
        <v>0</v>
      </c>
      <c r="C615" s="19" t="str">
        <f>'Calculs T1a'!C615</f>
        <v>x</v>
      </c>
      <c r="D615" s="19"/>
      <c r="E615" s="19"/>
      <c r="F615" s="19"/>
      <c r="G615" s="19"/>
      <c r="H615" s="19"/>
      <c r="I615" s="19"/>
      <c r="J615" s="30"/>
      <c r="K615" s="31"/>
      <c r="L615" s="31"/>
      <c r="M615" s="31"/>
      <c r="N615" s="45"/>
      <c r="V615" s="7"/>
      <c r="Y615" s="7"/>
    </row>
    <row r="616" spans="2:25" x14ac:dyDescent="0.3">
      <c r="B616" s="22">
        <f>'Calculs T1a'!B616</f>
        <v>0</v>
      </c>
      <c r="C616" s="19" t="str">
        <f>'Calculs T1a'!C616</f>
        <v>x</v>
      </c>
      <c r="D616" s="19"/>
      <c r="E616" s="19"/>
      <c r="F616" s="19"/>
      <c r="G616" s="19"/>
      <c r="H616" s="19"/>
      <c r="I616" s="19"/>
      <c r="J616" s="30"/>
      <c r="K616" s="31"/>
      <c r="L616" s="31"/>
      <c r="M616" s="31"/>
      <c r="N616" s="45"/>
      <c r="V616" s="7"/>
      <c r="Y616" s="7"/>
    </row>
    <row r="617" spans="2:25" x14ac:dyDescent="0.3">
      <c r="B617" s="22">
        <f>'Calculs T1a'!B617</f>
        <v>0</v>
      </c>
      <c r="C617" s="19" t="str">
        <f>'Calculs T1a'!C617</f>
        <v>x</v>
      </c>
      <c r="D617" s="19"/>
      <c r="E617" s="19"/>
      <c r="F617" s="19"/>
      <c r="G617" s="19"/>
      <c r="H617" s="19"/>
      <c r="I617" s="19"/>
      <c r="J617" s="30"/>
      <c r="K617" s="31"/>
      <c r="L617" s="31"/>
      <c r="M617" s="31"/>
      <c r="N617" s="45"/>
      <c r="V617" s="7"/>
      <c r="Y617" s="7"/>
    </row>
    <row r="618" spans="2:25" x14ac:dyDescent="0.3">
      <c r="B618" s="22">
        <f>'Calculs T1a'!B618</f>
        <v>0</v>
      </c>
      <c r="C618" s="19" t="str">
        <f>'Calculs T1a'!C618</f>
        <v>x</v>
      </c>
      <c r="D618" s="19"/>
      <c r="E618" s="19"/>
      <c r="F618" s="19"/>
      <c r="G618" s="19"/>
      <c r="H618" s="19"/>
      <c r="I618" s="19"/>
      <c r="J618" s="30"/>
      <c r="K618" s="31"/>
      <c r="L618" s="31"/>
      <c r="M618" s="31"/>
      <c r="N618" s="45"/>
      <c r="V618" s="7"/>
      <c r="Y618" s="7"/>
    </row>
    <row r="619" spans="2:25" x14ac:dyDescent="0.3">
      <c r="B619" s="22">
        <f>'Calculs T1a'!B619</f>
        <v>0</v>
      </c>
      <c r="C619" s="19" t="str">
        <f>'Calculs T1a'!C619</f>
        <v>x</v>
      </c>
      <c r="D619" s="19"/>
      <c r="E619" s="19"/>
      <c r="F619" s="19"/>
      <c r="G619" s="19"/>
      <c r="H619" s="19"/>
      <c r="I619" s="19"/>
      <c r="J619" s="30"/>
      <c r="K619" s="31"/>
      <c r="L619" s="31"/>
      <c r="M619" s="31"/>
      <c r="N619" s="45"/>
      <c r="V619" s="7"/>
      <c r="Y619" s="7"/>
    </row>
    <row r="620" spans="2:25" x14ac:dyDescent="0.3">
      <c r="B620" s="22">
        <f>'Calculs T1a'!B620</f>
        <v>0</v>
      </c>
      <c r="C620" s="19" t="str">
        <f>'Calculs T1a'!C620</f>
        <v>x</v>
      </c>
      <c r="D620" s="19"/>
      <c r="E620" s="19"/>
      <c r="F620" s="19"/>
      <c r="G620" s="19"/>
      <c r="H620" s="19"/>
      <c r="I620" s="19"/>
      <c r="J620" s="30"/>
      <c r="K620" s="31"/>
      <c r="L620" s="31"/>
      <c r="M620" s="31"/>
      <c r="N620" s="45"/>
      <c r="V620" s="7"/>
      <c r="Y620" s="7"/>
    </row>
    <row r="621" spans="2:25" x14ac:dyDescent="0.3">
      <c r="B621" s="22">
        <f>'Calculs T1a'!B621</f>
        <v>0</v>
      </c>
      <c r="C621" s="19" t="str">
        <f>'Calculs T1a'!C621</f>
        <v>x</v>
      </c>
      <c r="D621" s="19"/>
      <c r="E621" s="19"/>
      <c r="F621" s="19"/>
      <c r="G621" s="19"/>
      <c r="H621" s="19"/>
      <c r="I621" s="19"/>
      <c r="J621" s="30"/>
      <c r="K621" s="31"/>
      <c r="L621" s="31"/>
      <c r="M621" s="31"/>
      <c r="N621" s="45"/>
      <c r="V621" s="7"/>
      <c r="Y621" s="7"/>
    </row>
    <row r="622" spans="2:25" x14ac:dyDescent="0.3">
      <c r="B622" s="22">
        <f>'Calculs T1a'!B622</f>
        <v>0</v>
      </c>
      <c r="C622" s="19" t="str">
        <f>'Calculs T1a'!C622</f>
        <v>x</v>
      </c>
      <c r="D622" s="19"/>
      <c r="E622" s="19"/>
      <c r="F622" s="19"/>
      <c r="G622" s="19"/>
      <c r="H622" s="19"/>
      <c r="I622" s="19"/>
      <c r="J622" s="30"/>
      <c r="K622" s="31"/>
      <c r="L622" s="31"/>
      <c r="M622" s="31"/>
      <c r="N622" s="45"/>
      <c r="V622" s="7"/>
      <c r="Y622" s="7"/>
    </row>
    <row r="623" spans="2:25" x14ac:dyDescent="0.3">
      <c r="B623" s="22">
        <f>'Calculs T1a'!B623</f>
        <v>0</v>
      </c>
      <c r="C623" s="19" t="str">
        <f>'Calculs T1a'!C623</f>
        <v>x</v>
      </c>
      <c r="D623" s="19"/>
      <c r="E623" s="19"/>
      <c r="F623" s="19"/>
      <c r="G623" s="19"/>
      <c r="H623" s="19"/>
      <c r="I623" s="19"/>
      <c r="J623" s="30"/>
      <c r="K623" s="31"/>
      <c r="L623" s="31"/>
      <c r="M623" s="31"/>
      <c r="N623" s="45"/>
      <c r="V623" s="7"/>
      <c r="Y623" s="7"/>
    </row>
    <row r="624" spans="2:25" x14ac:dyDescent="0.3">
      <c r="B624" s="22">
        <f>'Calculs T1a'!B624</f>
        <v>0</v>
      </c>
      <c r="C624" s="19" t="str">
        <f>'Calculs T1a'!C624</f>
        <v>x</v>
      </c>
      <c r="D624" s="19"/>
      <c r="E624" s="19"/>
      <c r="F624" s="19"/>
      <c r="G624" s="19"/>
      <c r="H624" s="19"/>
      <c r="I624" s="19"/>
      <c r="J624" s="30"/>
      <c r="K624" s="31"/>
      <c r="L624" s="31"/>
      <c r="M624" s="31"/>
      <c r="N624" s="45"/>
      <c r="V624" s="7"/>
      <c r="Y624" s="7"/>
    </row>
    <row r="625" spans="2:25" x14ac:dyDescent="0.3">
      <c r="B625" s="22">
        <f>'Calculs T1a'!B625</f>
        <v>0</v>
      </c>
      <c r="C625" s="19" t="str">
        <f>'Calculs T1a'!C625</f>
        <v>x</v>
      </c>
      <c r="D625" s="19"/>
      <c r="E625" s="19"/>
      <c r="F625" s="19"/>
      <c r="G625" s="19"/>
      <c r="H625" s="19"/>
      <c r="I625" s="19"/>
      <c r="J625" s="30"/>
      <c r="K625" s="31"/>
      <c r="L625" s="31"/>
      <c r="M625" s="31"/>
      <c r="N625" s="45"/>
      <c r="V625" s="7"/>
      <c r="Y625" s="7"/>
    </row>
    <row r="626" spans="2:25" x14ac:dyDescent="0.3">
      <c r="B626" s="22">
        <f>'Calculs T1a'!B626</f>
        <v>0</v>
      </c>
      <c r="C626" s="19" t="str">
        <f>'Calculs T1a'!C626</f>
        <v>x</v>
      </c>
      <c r="D626" s="19"/>
      <c r="E626" s="19"/>
      <c r="F626" s="19"/>
      <c r="G626" s="19"/>
      <c r="H626" s="19"/>
      <c r="I626" s="19"/>
      <c r="J626" s="30"/>
      <c r="K626" s="31"/>
      <c r="L626" s="31"/>
      <c r="M626" s="31"/>
      <c r="N626" s="45"/>
      <c r="V626" s="7"/>
      <c r="Y626" s="7"/>
    </row>
    <row r="627" spans="2:25" x14ac:dyDescent="0.3">
      <c r="B627" s="22">
        <f>'Calculs T1a'!B627</f>
        <v>0</v>
      </c>
      <c r="C627" s="19" t="str">
        <f>'Calculs T1a'!C627</f>
        <v>x</v>
      </c>
      <c r="D627" s="19"/>
      <c r="E627" s="19"/>
      <c r="F627" s="19"/>
      <c r="G627" s="19"/>
      <c r="H627" s="19"/>
      <c r="I627" s="19"/>
      <c r="J627" s="30"/>
      <c r="K627" s="31"/>
      <c r="L627" s="31"/>
      <c r="M627" s="31"/>
      <c r="N627" s="45"/>
      <c r="V627" s="7"/>
      <c r="Y627" s="7"/>
    </row>
    <row r="628" spans="2:25" x14ac:dyDescent="0.3">
      <c r="B628" s="22">
        <f>'Calculs T1a'!B628</f>
        <v>0</v>
      </c>
      <c r="C628" s="19" t="str">
        <f>'Calculs T1a'!C628</f>
        <v>x</v>
      </c>
      <c r="D628" s="19"/>
      <c r="E628" s="19"/>
      <c r="F628" s="19"/>
      <c r="G628" s="19"/>
      <c r="H628" s="19"/>
      <c r="I628" s="19"/>
      <c r="J628" s="30"/>
      <c r="K628" s="31"/>
      <c r="L628" s="31"/>
      <c r="M628" s="31"/>
      <c r="N628" s="45"/>
      <c r="V628" s="7"/>
      <c r="Y628" s="7"/>
    </row>
    <row r="629" spans="2:25" x14ac:dyDescent="0.3">
      <c r="B629" s="22">
        <f>'Calculs T1a'!B629</f>
        <v>0</v>
      </c>
      <c r="C629" s="19" t="str">
        <f>'Calculs T1a'!C629</f>
        <v>x</v>
      </c>
      <c r="D629" s="19"/>
      <c r="E629" s="19"/>
      <c r="F629" s="19"/>
      <c r="G629" s="19"/>
      <c r="H629" s="19"/>
      <c r="I629" s="19"/>
      <c r="J629" s="30"/>
      <c r="K629" s="31"/>
      <c r="L629" s="31"/>
      <c r="M629" s="31"/>
      <c r="N629" s="45"/>
      <c r="V629" s="7"/>
      <c r="Y629" s="7"/>
    </row>
    <row r="630" spans="2:25" x14ac:dyDescent="0.3">
      <c r="B630" s="22">
        <f>'Calculs T1a'!B630</f>
        <v>0</v>
      </c>
      <c r="C630" s="19" t="str">
        <f>'Calculs T1a'!C630</f>
        <v>x</v>
      </c>
      <c r="D630" s="19"/>
      <c r="E630" s="19"/>
      <c r="F630" s="19"/>
      <c r="G630" s="19"/>
      <c r="H630" s="19"/>
      <c r="I630" s="19"/>
      <c r="J630" s="30"/>
      <c r="K630" s="31"/>
      <c r="L630" s="31"/>
      <c r="M630" s="31"/>
      <c r="N630" s="45"/>
      <c r="V630" s="7"/>
      <c r="Y630" s="7"/>
    </row>
    <row r="631" spans="2:25" x14ac:dyDescent="0.3">
      <c r="B631" s="22">
        <f>'Calculs T1a'!B631</f>
        <v>0</v>
      </c>
      <c r="C631" s="19" t="str">
        <f>'Calculs T1a'!C631</f>
        <v>x</v>
      </c>
      <c r="D631" s="19"/>
      <c r="E631" s="19"/>
      <c r="F631" s="19"/>
      <c r="G631" s="19"/>
      <c r="H631" s="19"/>
      <c r="I631" s="19"/>
      <c r="J631" s="30"/>
      <c r="K631" s="31"/>
      <c r="L631" s="31"/>
      <c r="M631" s="31"/>
      <c r="N631" s="45"/>
      <c r="V631" s="7"/>
      <c r="Y631" s="7"/>
    </row>
    <row r="632" spans="2:25" x14ac:dyDescent="0.3">
      <c r="B632" s="22">
        <f>'Calculs T1a'!B632</f>
        <v>0</v>
      </c>
      <c r="C632" s="19" t="str">
        <f>'Calculs T1a'!C632</f>
        <v>x</v>
      </c>
      <c r="D632" s="19"/>
      <c r="E632" s="19"/>
      <c r="F632" s="19"/>
      <c r="G632" s="19"/>
      <c r="H632" s="19"/>
      <c r="I632" s="19"/>
      <c r="J632" s="30"/>
      <c r="K632" s="31"/>
      <c r="L632" s="31"/>
      <c r="M632" s="31"/>
      <c r="N632" s="45"/>
      <c r="V632" s="7"/>
      <c r="Y632" s="7"/>
    </row>
    <row r="633" spans="2:25" x14ac:dyDescent="0.3">
      <c r="B633" s="22">
        <f>'Calculs T1a'!B633</f>
        <v>0</v>
      </c>
      <c r="C633" s="19" t="str">
        <f>'Calculs T1a'!C633</f>
        <v>x</v>
      </c>
      <c r="D633" s="19"/>
      <c r="E633" s="19"/>
      <c r="F633" s="19"/>
      <c r="G633" s="19"/>
      <c r="H633" s="19"/>
      <c r="I633" s="19"/>
      <c r="J633" s="30"/>
      <c r="K633" s="31"/>
      <c r="L633" s="31"/>
      <c r="M633" s="31"/>
      <c r="N633" s="45"/>
      <c r="V633" s="7"/>
      <c r="Y633" s="7"/>
    </row>
    <row r="634" spans="2:25" x14ac:dyDescent="0.3">
      <c r="B634" s="22">
        <f>'Calculs T1a'!B634</f>
        <v>0</v>
      </c>
      <c r="C634" s="19" t="str">
        <f>'Calculs T1a'!C634</f>
        <v>x</v>
      </c>
      <c r="D634" s="19"/>
      <c r="E634" s="19"/>
      <c r="F634" s="19"/>
      <c r="G634" s="19"/>
      <c r="H634" s="19"/>
      <c r="I634" s="19"/>
      <c r="J634" s="30"/>
      <c r="K634" s="31"/>
      <c r="L634" s="31"/>
      <c r="M634" s="31"/>
      <c r="N634" s="45"/>
      <c r="V634" s="7"/>
      <c r="Y634" s="7"/>
    </row>
    <row r="635" spans="2:25" x14ac:dyDescent="0.3">
      <c r="B635" s="22">
        <f>'Calculs T1a'!B635</f>
        <v>0</v>
      </c>
      <c r="C635" s="19" t="str">
        <f>'Calculs T1a'!C635</f>
        <v>x</v>
      </c>
      <c r="D635" s="19"/>
      <c r="E635" s="19"/>
      <c r="F635" s="19"/>
      <c r="G635" s="19"/>
      <c r="H635" s="19"/>
      <c r="I635" s="19"/>
      <c r="J635" s="30"/>
      <c r="K635" s="31"/>
      <c r="L635" s="31"/>
      <c r="M635" s="31"/>
      <c r="N635" s="45"/>
      <c r="V635" s="7"/>
      <c r="Y635" s="7"/>
    </row>
    <row r="636" spans="2:25" x14ac:dyDescent="0.3">
      <c r="B636" s="22">
        <f>'Calculs T1a'!B636</f>
        <v>0</v>
      </c>
      <c r="C636" s="19" t="str">
        <f>'Calculs T1a'!C636</f>
        <v>x</v>
      </c>
      <c r="D636" s="19"/>
      <c r="E636" s="19"/>
      <c r="F636" s="19"/>
      <c r="G636" s="19"/>
      <c r="H636" s="19"/>
      <c r="I636" s="19"/>
      <c r="J636" s="30"/>
      <c r="K636" s="31"/>
      <c r="L636" s="31"/>
      <c r="M636" s="31"/>
      <c r="N636" s="45"/>
      <c r="V636" s="7"/>
      <c r="Y636" s="7"/>
    </row>
    <row r="637" spans="2:25" x14ac:dyDescent="0.3">
      <c r="B637" s="22">
        <f>'Calculs T1a'!B637</f>
        <v>0</v>
      </c>
      <c r="C637" s="19" t="str">
        <f>'Calculs T1a'!C637</f>
        <v>x</v>
      </c>
      <c r="D637" s="19"/>
      <c r="E637" s="19"/>
      <c r="F637" s="19"/>
      <c r="G637" s="19"/>
      <c r="H637" s="19"/>
      <c r="I637" s="19"/>
      <c r="J637" s="30"/>
      <c r="K637" s="31"/>
      <c r="L637" s="31"/>
      <c r="M637" s="31"/>
      <c r="N637" s="45"/>
      <c r="V637" s="7"/>
      <c r="Y637" s="7"/>
    </row>
    <row r="638" spans="2:25" x14ac:dyDescent="0.3">
      <c r="B638" s="22">
        <f>'Calculs T1a'!B638</f>
        <v>0</v>
      </c>
      <c r="C638" s="19" t="str">
        <f>'Calculs T1a'!C638</f>
        <v>x</v>
      </c>
      <c r="D638" s="19"/>
      <c r="E638" s="19"/>
      <c r="F638" s="19"/>
      <c r="G638" s="19"/>
      <c r="H638" s="19"/>
      <c r="I638" s="19"/>
      <c r="J638" s="30"/>
      <c r="K638" s="31"/>
      <c r="L638" s="31"/>
      <c r="M638" s="31"/>
      <c r="N638" s="45"/>
      <c r="V638" s="7"/>
      <c r="Y638" s="7"/>
    </row>
    <row r="639" spans="2:25" x14ac:dyDescent="0.3">
      <c r="B639" s="22">
        <f>'Calculs T1a'!B639</f>
        <v>0</v>
      </c>
      <c r="C639" s="19" t="str">
        <f>'Calculs T1a'!C639</f>
        <v>x</v>
      </c>
      <c r="D639" s="19"/>
      <c r="E639" s="19"/>
      <c r="F639" s="19"/>
      <c r="G639" s="19"/>
      <c r="H639" s="19"/>
      <c r="I639" s="19"/>
      <c r="J639" s="30"/>
      <c r="K639" s="31"/>
      <c r="L639" s="31"/>
      <c r="M639" s="31"/>
      <c r="N639" s="45"/>
      <c r="V639" s="7"/>
      <c r="Y639" s="7"/>
    </row>
    <row r="640" spans="2:25" x14ac:dyDescent="0.3">
      <c r="B640" s="22">
        <f>'Calculs T1a'!B640</f>
        <v>0</v>
      </c>
      <c r="C640" s="19" t="str">
        <f>'Calculs T1a'!C640</f>
        <v>x</v>
      </c>
      <c r="D640" s="19"/>
      <c r="E640" s="19"/>
      <c r="F640" s="19"/>
      <c r="G640" s="19"/>
      <c r="H640" s="19"/>
      <c r="I640" s="19"/>
      <c r="J640" s="30"/>
      <c r="K640" s="31"/>
      <c r="L640" s="31"/>
      <c r="M640" s="31"/>
      <c r="N640" s="45"/>
      <c r="V640" s="7"/>
      <c r="Y640" s="7"/>
    </row>
    <row r="641" spans="2:25" x14ac:dyDescent="0.3">
      <c r="B641" s="22">
        <f>'Calculs T1a'!B641</f>
        <v>0</v>
      </c>
      <c r="C641" s="19" t="str">
        <f>'Calculs T1a'!C641</f>
        <v>x</v>
      </c>
      <c r="D641" s="19"/>
      <c r="E641" s="19"/>
      <c r="F641" s="19"/>
      <c r="G641" s="19"/>
      <c r="H641" s="19"/>
      <c r="I641" s="19"/>
      <c r="J641" s="30"/>
      <c r="K641" s="31"/>
      <c r="L641" s="31"/>
      <c r="M641" s="31"/>
      <c r="N641" s="45"/>
      <c r="V641" s="7"/>
      <c r="Y641" s="7"/>
    </row>
    <row r="642" spans="2:25" x14ac:dyDescent="0.3">
      <c r="B642" s="22">
        <f>'Calculs T1a'!B642</f>
        <v>0</v>
      </c>
      <c r="C642" s="19" t="str">
        <f>'Calculs T1a'!C642</f>
        <v>x</v>
      </c>
      <c r="D642" s="19"/>
      <c r="E642" s="19"/>
      <c r="F642" s="19"/>
      <c r="G642" s="19"/>
      <c r="H642" s="19"/>
      <c r="I642" s="19"/>
      <c r="J642" s="30"/>
      <c r="K642" s="31"/>
      <c r="L642" s="31"/>
      <c r="M642" s="31"/>
      <c r="N642" s="45"/>
      <c r="V642" s="7"/>
      <c r="Y642" s="7"/>
    </row>
    <row r="643" spans="2:25" x14ac:dyDescent="0.3">
      <c r="B643" s="22">
        <f>'Calculs T1a'!B643</f>
        <v>0</v>
      </c>
      <c r="C643" s="19" t="str">
        <f>'Calculs T1a'!C643</f>
        <v>x</v>
      </c>
      <c r="D643" s="19"/>
      <c r="E643" s="19"/>
      <c r="F643" s="19"/>
      <c r="G643" s="19"/>
      <c r="H643" s="19"/>
      <c r="I643" s="19"/>
      <c r="J643" s="30"/>
      <c r="K643" s="31"/>
      <c r="L643" s="31"/>
      <c r="M643" s="31"/>
      <c r="N643" s="45"/>
      <c r="V643" s="7"/>
      <c r="Y643" s="7"/>
    </row>
    <row r="644" spans="2:25" x14ac:dyDescent="0.3">
      <c r="B644" s="22">
        <f>'Calculs T1a'!B644</f>
        <v>0</v>
      </c>
      <c r="C644" s="19" t="str">
        <f>'Calculs T1a'!C644</f>
        <v>x</v>
      </c>
      <c r="D644" s="19"/>
      <c r="E644" s="19"/>
      <c r="F644" s="19"/>
      <c r="G644" s="19"/>
      <c r="H644" s="19"/>
      <c r="I644" s="19"/>
      <c r="J644" s="30"/>
      <c r="K644" s="31"/>
      <c r="L644" s="31"/>
      <c r="M644" s="31"/>
      <c r="N644" s="45"/>
      <c r="V644" s="7"/>
      <c r="Y644" s="7"/>
    </row>
    <row r="645" spans="2:25" x14ac:dyDescent="0.3">
      <c r="B645" s="22">
        <f>'Calculs T1a'!B645</f>
        <v>0</v>
      </c>
      <c r="C645" s="19" t="str">
        <f>'Calculs T1a'!C645</f>
        <v>x</v>
      </c>
      <c r="D645" s="19"/>
      <c r="E645" s="19"/>
      <c r="F645" s="19"/>
      <c r="G645" s="19"/>
      <c r="H645" s="19"/>
      <c r="I645" s="19"/>
      <c r="J645" s="30"/>
      <c r="K645" s="31"/>
      <c r="L645" s="31"/>
      <c r="M645" s="31"/>
      <c r="N645" s="45"/>
      <c r="V645" s="7"/>
      <c r="Y645" s="7"/>
    </row>
    <row r="646" spans="2:25" x14ac:dyDescent="0.3">
      <c r="B646" s="22">
        <f>'Calculs T1a'!B646</f>
        <v>0</v>
      </c>
      <c r="C646" s="19" t="str">
        <f>'Calculs T1a'!C646</f>
        <v>x</v>
      </c>
      <c r="D646" s="19"/>
      <c r="E646" s="19"/>
      <c r="F646" s="19"/>
      <c r="G646" s="19"/>
      <c r="H646" s="19"/>
      <c r="I646" s="19"/>
      <c r="J646" s="30"/>
      <c r="K646" s="31"/>
      <c r="L646" s="31"/>
      <c r="M646" s="31"/>
      <c r="N646" s="45"/>
      <c r="V646" s="7"/>
      <c r="Y646" s="7"/>
    </row>
    <row r="647" spans="2:25" x14ac:dyDescent="0.3">
      <c r="B647" s="22">
        <f>'Calculs T1a'!B647</f>
        <v>0</v>
      </c>
      <c r="C647" s="19" t="str">
        <f>'Calculs T1a'!C647</f>
        <v>x</v>
      </c>
      <c r="D647" s="19"/>
      <c r="E647" s="19"/>
      <c r="F647" s="19"/>
      <c r="G647" s="19"/>
      <c r="H647" s="19"/>
      <c r="I647" s="19"/>
      <c r="J647" s="30"/>
      <c r="K647" s="31"/>
      <c r="L647" s="31"/>
      <c r="M647" s="31"/>
      <c r="N647" s="45"/>
      <c r="V647" s="7"/>
      <c r="Y647" s="7"/>
    </row>
    <row r="648" spans="2:25" x14ac:dyDescent="0.3">
      <c r="B648" s="22">
        <f>'Calculs T1a'!B648</f>
        <v>0</v>
      </c>
      <c r="C648" s="19" t="str">
        <f>'Calculs T1a'!C648</f>
        <v>x</v>
      </c>
      <c r="D648" s="19"/>
      <c r="E648" s="19"/>
      <c r="F648" s="19"/>
      <c r="G648" s="19"/>
      <c r="H648" s="19"/>
      <c r="I648" s="19"/>
      <c r="J648" s="30"/>
      <c r="K648" s="31"/>
      <c r="L648" s="31"/>
      <c r="M648" s="31"/>
      <c r="N648" s="45"/>
      <c r="V648" s="7"/>
      <c r="Y648" s="7"/>
    </row>
    <row r="649" spans="2:25" x14ac:dyDescent="0.3">
      <c r="B649" s="22">
        <f>'Calculs T1a'!B649</f>
        <v>0</v>
      </c>
      <c r="C649" s="19" t="str">
        <f>'Calculs T1a'!C649</f>
        <v>x</v>
      </c>
      <c r="D649" s="19"/>
      <c r="E649" s="19"/>
      <c r="F649" s="19"/>
      <c r="G649" s="19"/>
      <c r="H649" s="19"/>
      <c r="I649" s="19"/>
      <c r="J649" s="30"/>
      <c r="K649" s="31"/>
      <c r="L649" s="31"/>
      <c r="M649" s="31"/>
      <c r="N649" s="45"/>
      <c r="V649" s="7"/>
      <c r="Y649" s="7"/>
    </row>
    <row r="650" spans="2:25" x14ac:dyDescent="0.3">
      <c r="B650" s="22">
        <f>'Calculs T1a'!B650</f>
        <v>0</v>
      </c>
      <c r="C650" s="19" t="str">
        <f>'Calculs T1a'!C650</f>
        <v>x</v>
      </c>
      <c r="D650" s="19"/>
      <c r="E650" s="19"/>
      <c r="F650" s="19"/>
      <c r="G650" s="19"/>
      <c r="H650" s="19"/>
      <c r="I650" s="19"/>
      <c r="J650" s="30"/>
      <c r="K650" s="31"/>
      <c r="L650" s="31"/>
      <c r="M650" s="31"/>
      <c r="N650" s="45"/>
      <c r="V650" s="7"/>
      <c r="Y650" s="7"/>
    </row>
    <row r="651" spans="2:25" x14ac:dyDescent="0.3">
      <c r="B651" s="22">
        <f>'Calculs T1a'!B651</f>
        <v>0</v>
      </c>
      <c r="C651" s="19" t="str">
        <f>'Calculs T1a'!C651</f>
        <v>x</v>
      </c>
      <c r="D651" s="19"/>
      <c r="E651" s="19"/>
      <c r="F651" s="19"/>
      <c r="G651" s="19"/>
      <c r="H651" s="19"/>
      <c r="I651" s="19"/>
      <c r="J651" s="30"/>
      <c r="K651" s="31"/>
      <c r="L651" s="31"/>
      <c r="M651" s="31"/>
      <c r="N651" s="45"/>
      <c r="V651" s="7"/>
      <c r="Y651" s="7"/>
    </row>
    <row r="652" spans="2:25" x14ac:dyDescent="0.3">
      <c r="B652" s="22">
        <f>'Calculs T1a'!B652</f>
        <v>0</v>
      </c>
      <c r="C652" s="19" t="str">
        <f>'Calculs T1a'!C652</f>
        <v>x</v>
      </c>
      <c r="D652" s="19"/>
      <c r="E652" s="19"/>
      <c r="F652" s="19"/>
      <c r="G652" s="19"/>
      <c r="H652" s="19"/>
      <c r="I652" s="19"/>
      <c r="J652" s="30"/>
      <c r="K652" s="31"/>
      <c r="L652" s="31"/>
      <c r="M652" s="31"/>
      <c r="N652" s="45"/>
      <c r="V652" s="7"/>
      <c r="Y652" s="7"/>
    </row>
    <row r="653" spans="2:25" x14ac:dyDescent="0.3">
      <c r="B653" s="22">
        <f>'Calculs T1a'!B653</f>
        <v>0</v>
      </c>
      <c r="C653" s="19" t="str">
        <f>'Calculs T1a'!C653</f>
        <v>x</v>
      </c>
      <c r="D653" s="19"/>
      <c r="E653" s="19"/>
      <c r="F653" s="19"/>
      <c r="G653" s="19"/>
      <c r="H653" s="19"/>
      <c r="I653" s="19"/>
      <c r="J653" s="30"/>
      <c r="K653" s="31"/>
      <c r="L653" s="31"/>
      <c r="M653" s="31"/>
      <c r="N653" s="45"/>
      <c r="V653" s="7"/>
      <c r="Y653" s="7"/>
    </row>
    <row r="654" spans="2:25" x14ac:dyDescent="0.3">
      <c r="B654" s="22">
        <f>'Calculs T1a'!B654</f>
        <v>0</v>
      </c>
      <c r="C654" s="19" t="str">
        <f>'Calculs T1a'!C654</f>
        <v>x</v>
      </c>
      <c r="D654" s="19"/>
      <c r="E654" s="19"/>
      <c r="F654" s="19"/>
      <c r="G654" s="19"/>
      <c r="H654" s="19"/>
      <c r="I654" s="19"/>
      <c r="J654" s="30"/>
      <c r="K654" s="31"/>
      <c r="L654" s="31"/>
      <c r="M654" s="31"/>
      <c r="N654" s="45"/>
      <c r="V654" s="7"/>
      <c r="Y654" s="7"/>
    </row>
    <row r="655" spans="2:25" x14ac:dyDescent="0.3">
      <c r="B655" s="22">
        <f>'Calculs T1a'!B655</f>
        <v>0</v>
      </c>
      <c r="C655" s="19" t="str">
        <f>'Calculs T1a'!C655</f>
        <v>x</v>
      </c>
      <c r="D655" s="19"/>
      <c r="E655" s="19"/>
      <c r="F655" s="19"/>
      <c r="G655" s="19"/>
      <c r="H655" s="19"/>
      <c r="I655" s="19"/>
      <c r="J655" s="30"/>
      <c r="K655" s="31"/>
      <c r="L655" s="31"/>
      <c r="M655" s="31"/>
      <c r="N655" s="45"/>
      <c r="V655" s="7"/>
      <c r="Y655" s="7"/>
    </row>
    <row r="656" spans="2:25" x14ac:dyDescent="0.3">
      <c r="B656" s="22">
        <f>'Calculs T1a'!B656</f>
        <v>0</v>
      </c>
      <c r="C656" s="19" t="str">
        <f>'Calculs T1a'!C656</f>
        <v>x</v>
      </c>
      <c r="D656" s="19"/>
      <c r="E656" s="19"/>
      <c r="F656" s="19"/>
      <c r="G656" s="19"/>
      <c r="H656" s="19"/>
      <c r="I656" s="19"/>
      <c r="J656" s="30"/>
      <c r="K656" s="31"/>
      <c r="L656" s="31"/>
      <c r="M656" s="31"/>
      <c r="N656" s="45"/>
      <c r="V656" s="7"/>
      <c r="Y656" s="7"/>
    </row>
    <row r="657" spans="2:25" x14ac:dyDescent="0.3">
      <c r="B657" s="22">
        <f>'Calculs T1a'!B657</f>
        <v>0</v>
      </c>
      <c r="C657" s="19" t="str">
        <f>'Calculs T1a'!C657</f>
        <v>x</v>
      </c>
      <c r="D657" s="19"/>
      <c r="E657" s="19"/>
      <c r="F657" s="19"/>
      <c r="G657" s="19"/>
      <c r="H657" s="19"/>
      <c r="I657" s="19"/>
      <c r="J657" s="30"/>
      <c r="K657" s="31"/>
      <c r="L657" s="31"/>
      <c r="M657" s="31"/>
      <c r="N657" s="45"/>
      <c r="V657" s="7"/>
      <c r="Y657" s="7"/>
    </row>
    <row r="658" spans="2:25" x14ac:dyDescent="0.3">
      <c r="B658" s="22">
        <f>'Calculs T1a'!B658</f>
        <v>0</v>
      </c>
      <c r="C658" s="19" t="str">
        <f>'Calculs T1a'!C658</f>
        <v>x</v>
      </c>
      <c r="D658" s="19"/>
      <c r="E658" s="19"/>
      <c r="F658" s="19"/>
      <c r="G658" s="19"/>
      <c r="H658" s="19"/>
      <c r="I658" s="19"/>
      <c r="J658" s="30"/>
      <c r="K658" s="31"/>
      <c r="L658" s="31"/>
      <c r="M658" s="31"/>
      <c r="N658" s="45"/>
      <c r="V658" s="7"/>
      <c r="Y658" s="7"/>
    </row>
    <row r="659" spans="2:25" x14ac:dyDescent="0.3">
      <c r="B659" s="22">
        <f>'Calculs T1a'!B659</f>
        <v>0</v>
      </c>
      <c r="C659" s="19" t="str">
        <f>'Calculs T1a'!C659</f>
        <v>x</v>
      </c>
      <c r="D659" s="19"/>
      <c r="E659" s="19"/>
      <c r="F659" s="19"/>
      <c r="G659" s="19"/>
      <c r="H659" s="19"/>
      <c r="I659" s="19"/>
      <c r="J659" s="30"/>
      <c r="K659" s="31"/>
      <c r="L659" s="31"/>
      <c r="M659" s="31"/>
      <c r="N659" s="45"/>
      <c r="V659" s="7"/>
      <c r="Y659" s="7"/>
    </row>
    <row r="660" spans="2:25" x14ac:dyDescent="0.3">
      <c r="B660" s="22">
        <f>'Calculs T1a'!B660</f>
        <v>0</v>
      </c>
      <c r="C660" s="19" t="str">
        <f>'Calculs T1a'!C660</f>
        <v>x</v>
      </c>
      <c r="D660" s="19"/>
      <c r="E660" s="19"/>
      <c r="F660" s="19"/>
      <c r="G660" s="19"/>
      <c r="H660" s="19"/>
      <c r="I660" s="19"/>
      <c r="J660" s="30"/>
      <c r="K660" s="31"/>
      <c r="L660" s="31"/>
      <c r="M660" s="31"/>
      <c r="N660" s="45"/>
      <c r="V660" s="7"/>
      <c r="Y660" s="7"/>
    </row>
    <row r="661" spans="2:25" x14ac:dyDescent="0.3">
      <c r="B661" s="22">
        <f>'Calculs T1a'!B661</f>
        <v>0</v>
      </c>
      <c r="C661" s="19" t="str">
        <f>'Calculs T1a'!C661</f>
        <v>x</v>
      </c>
      <c r="D661" s="19"/>
      <c r="E661" s="19"/>
      <c r="F661" s="19"/>
      <c r="G661" s="19"/>
      <c r="H661" s="19"/>
      <c r="I661" s="19"/>
      <c r="J661" s="30"/>
      <c r="K661" s="31"/>
      <c r="L661" s="31"/>
      <c r="M661" s="31"/>
      <c r="N661" s="45"/>
      <c r="V661" s="7"/>
      <c r="Y661" s="7"/>
    </row>
    <row r="662" spans="2:25" x14ac:dyDescent="0.3">
      <c r="B662" s="22">
        <f>'Calculs T1a'!B662</f>
        <v>0</v>
      </c>
      <c r="C662" s="19" t="str">
        <f>'Calculs T1a'!C662</f>
        <v>x</v>
      </c>
      <c r="D662" s="19"/>
      <c r="E662" s="19"/>
      <c r="F662" s="19"/>
      <c r="G662" s="19"/>
      <c r="H662" s="19"/>
      <c r="I662" s="19"/>
      <c r="J662" s="30"/>
      <c r="K662" s="31"/>
      <c r="L662" s="31"/>
      <c r="M662" s="31"/>
      <c r="N662" s="45"/>
      <c r="V662" s="7"/>
      <c r="Y662" s="7"/>
    </row>
    <row r="663" spans="2:25" x14ac:dyDescent="0.3">
      <c r="B663" s="22">
        <f>'Calculs T1a'!B663</f>
        <v>0</v>
      </c>
      <c r="C663" s="19" t="str">
        <f>'Calculs T1a'!C663</f>
        <v>x</v>
      </c>
      <c r="D663" s="19"/>
      <c r="E663" s="19"/>
      <c r="F663" s="19"/>
      <c r="G663" s="19"/>
      <c r="H663" s="19"/>
      <c r="I663" s="19"/>
      <c r="J663" s="30"/>
      <c r="K663" s="31"/>
      <c r="L663" s="31"/>
      <c r="M663" s="31"/>
      <c r="N663" s="45"/>
      <c r="V663" s="7"/>
      <c r="Y663" s="7"/>
    </row>
    <row r="664" spans="2:25" x14ac:dyDescent="0.3">
      <c r="B664" s="22">
        <f>'Calculs T1a'!B664</f>
        <v>0</v>
      </c>
      <c r="C664" s="19" t="str">
        <f>'Calculs T1a'!C664</f>
        <v>x</v>
      </c>
      <c r="D664" s="19"/>
      <c r="E664" s="19"/>
      <c r="F664" s="19"/>
      <c r="G664" s="19"/>
      <c r="H664" s="19"/>
      <c r="I664" s="19"/>
      <c r="J664" s="30"/>
      <c r="K664" s="31"/>
      <c r="L664" s="31"/>
      <c r="M664" s="31"/>
      <c r="N664" s="45"/>
      <c r="V664" s="7"/>
      <c r="Y664" s="7"/>
    </row>
    <row r="665" spans="2:25" x14ac:dyDescent="0.3">
      <c r="B665" s="22">
        <f>'Calculs T1a'!B665</f>
        <v>0</v>
      </c>
      <c r="C665" s="19" t="str">
        <f>'Calculs T1a'!C665</f>
        <v>x</v>
      </c>
      <c r="D665" s="19"/>
      <c r="E665" s="19"/>
      <c r="F665" s="19"/>
      <c r="G665" s="19"/>
      <c r="H665" s="19"/>
      <c r="I665" s="19"/>
      <c r="J665" s="30"/>
      <c r="K665" s="31"/>
      <c r="L665" s="31"/>
      <c r="M665" s="31"/>
      <c r="N665" s="45"/>
      <c r="V665" s="7"/>
      <c r="Y665" s="7"/>
    </row>
    <row r="666" spans="2:25" x14ac:dyDescent="0.3">
      <c r="B666" s="22">
        <f>'Calculs T1a'!B666</f>
        <v>0</v>
      </c>
      <c r="C666" s="19" t="str">
        <f>'Calculs T1a'!C666</f>
        <v>x</v>
      </c>
      <c r="D666" s="19"/>
      <c r="E666" s="19"/>
      <c r="F666" s="19"/>
      <c r="G666" s="19"/>
      <c r="H666" s="19"/>
      <c r="I666" s="19"/>
      <c r="J666" s="30"/>
      <c r="K666" s="31"/>
      <c r="L666" s="31"/>
      <c r="M666" s="31"/>
      <c r="N666" s="45"/>
      <c r="V666" s="7"/>
      <c r="Y666" s="7"/>
    </row>
    <row r="667" spans="2:25" x14ac:dyDescent="0.3">
      <c r="B667" s="22">
        <f>'Calculs T1a'!B667</f>
        <v>0</v>
      </c>
      <c r="C667" s="19" t="str">
        <f>'Calculs T1a'!C667</f>
        <v>x</v>
      </c>
      <c r="D667" s="19"/>
      <c r="E667" s="19"/>
      <c r="F667" s="19"/>
      <c r="G667" s="19"/>
      <c r="H667" s="19"/>
      <c r="I667" s="19"/>
      <c r="J667" s="30"/>
      <c r="K667" s="31"/>
      <c r="L667" s="31"/>
      <c r="M667" s="31"/>
      <c r="N667" s="45"/>
      <c r="V667" s="7"/>
      <c r="Y667" s="7"/>
    </row>
    <row r="668" spans="2:25" x14ac:dyDescent="0.3">
      <c r="B668" s="22">
        <f>'Calculs T1a'!B668</f>
        <v>0</v>
      </c>
      <c r="C668" s="19" t="str">
        <f>'Calculs T1a'!C668</f>
        <v>x</v>
      </c>
      <c r="D668" s="19"/>
      <c r="E668" s="19"/>
      <c r="F668" s="19"/>
      <c r="G668" s="19"/>
      <c r="H668" s="19"/>
      <c r="I668" s="19"/>
      <c r="J668" s="30"/>
      <c r="K668" s="31"/>
      <c r="L668" s="31"/>
      <c r="M668" s="31"/>
      <c r="N668" s="45"/>
      <c r="V668" s="7"/>
      <c r="Y668" s="7"/>
    </row>
    <row r="669" spans="2:25" x14ac:dyDescent="0.3">
      <c r="B669" s="22">
        <f>'Calculs T1a'!B669</f>
        <v>0</v>
      </c>
      <c r="C669" s="19" t="str">
        <f>'Calculs T1a'!C669</f>
        <v>x</v>
      </c>
      <c r="D669" s="19"/>
      <c r="E669" s="19"/>
      <c r="F669" s="19"/>
      <c r="G669" s="19"/>
      <c r="H669" s="19"/>
      <c r="I669" s="19"/>
      <c r="J669" s="30"/>
      <c r="K669" s="31"/>
      <c r="L669" s="31"/>
      <c r="M669" s="31"/>
      <c r="N669" s="45"/>
      <c r="V669" s="7"/>
      <c r="Y669" s="7"/>
    </row>
    <row r="670" spans="2:25" x14ac:dyDescent="0.3">
      <c r="B670" s="22">
        <f>'Calculs T1a'!B670</f>
        <v>0</v>
      </c>
      <c r="C670" s="19" t="str">
        <f>'Calculs T1a'!C670</f>
        <v>x</v>
      </c>
      <c r="D670" s="19"/>
      <c r="E670" s="19"/>
      <c r="F670" s="19"/>
      <c r="G670" s="19"/>
      <c r="H670" s="19"/>
      <c r="I670" s="19"/>
      <c r="J670" s="30"/>
      <c r="K670" s="31"/>
      <c r="L670" s="31"/>
      <c r="M670" s="31"/>
      <c r="N670" s="45"/>
      <c r="V670" s="7"/>
      <c r="Y670" s="7"/>
    </row>
    <row r="671" spans="2:25" x14ac:dyDescent="0.3">
      <c r="B671" s="22">
        <f>'Calculs T1a'!B671</f>
        <v>0</v>
      </c>
      <c r="C671" s="19" t="str">
        <f>'Calculs T1a'!C671</f>
        <v>x</v>
      </c>
      <c r="D671" s="19"/>
      <c r="E671" s="19"/>
      <c r="F671" s="19"/>
      <c r="G671" s="19"/>
      <c r="H671" s="19"/>
      <c r="I671" s="19"/>
      <c r="J671" s="30"/>
      <c r="K671" s="31"/>
      <c r="L671" s="31"/>
      <c r="M671" s="31"/>
      <c r="N671" s="45"/>
      <c r="V671" s="7"/>
      <c r="Y671" s="7"/>
    </row>
    <row r="672" spans="2:25" x14ac:dyDescent="0.3">
      <c r="B672" s="22">
        <f>'Calculs T1a'!B672</f>
        <v>0</v>
      </c>
      <c r="C672" s="19" t="str">
        <f>'Calculs T1a'!C672</f>
        <v>x</v>
      </c>
      <c r="D672" s="19"/>
      <c r="E672" s="19"/>
      <c r="F672" s="19"/>
      <c r="G672" s="19"/>
      <c r="H672" s="19"/>
      <c r="I672" s="19"/>
      <c r="J672" s="30"/>
      <c r="K672" s="31"/>
      <c r="L672" s="31"/>
      <c r="M672" s="31"/>
      <c r="N672" s="45"/>
      <c r="V672" s="7"/>
      <c r="Y672" s="7"/>
    </row>
    <row r="673" spans="2:25" x14ac:dyDescent="0.3">
      <c r="B673" s="22">
        <f>'Calculs T1a'!B673</f>
        <v>0</v>
      </c>
      <c r="C673" s="19" t="str">
        <f>'Calculs T1a'!C673</f>
        <v>x</v>
      </c>
      <c r="D673" s="19"/>
      <c r="E673" s="19"/>
      <c r="F673" s="19"/>
      <c r="G673" s="19"/>
      <c r="H673" s="19"/>
      <c r="I673" s="19"/>
      <c r="J673" s="30"/>
      <c r="K673" s="31"/>
      <c r="L673" s="31"/>
      <c r="M673" s="31"/>
      <c r="N673" s="45"/>
      <c r="V673" s="7"/>
      <c r="Y673" s="7"/>
    </row>
    <row r="674" spans="2:25" x14ac:dyDescent="0.3">
      <c r="B674" s="22">
        <f>'Calculs T1a'!B674</f>
        <v>0</v>
      </c>
      <c r="C674" s="19" t="str">
        <f>'Calculs T1a'!C674</f>
        <v>x</v>
      </c>
      <c r="D674" s="19"/>
      <c r="E674" s="19"/>
      <c r="F674" s="19"/>
      <c r="G674" s="19"/>
      <c r="H674" s="19"/>
      <c r="I674" s="19"/>
      <c r="J674" s="30"/>
      <c r="K674" s="31"/>
      <c r="L674" s="31"/>
      <c r="M674" s="31"/>
      <c r="N674" s="45"/>
      <c r="V674" s="7"/>
      <c r="Y674" s="7"/>
    </row>
    <row r="675" spans="2:25" x14ac:dyDescent="0.3">
      <c r="B675" s="22">
        <f>'Calculs T1a'!B675</f>
        <v>0</v>
      </c>
      <c r="C675" s="19" t="str">
        <f>'Calculs T1a'!C675</f>
        <v>x</v>
      </c>
      <c r="D675" s="19"/>
      <c r="E675" s="19"/>
      <c r="F675" s="19"/>
      <c r="G675" s="19"/>
      <c r="H675" s="19"/>
      <c r="I675" s="19"/>
      <c r="J675" s="30"/>
      <c r="K675" s="31"/>
      <c r="L675" s="31"/>
      <c r="M675" s="31"/>
      <c r="N675" s="45"/>
      <c r="V675" s="7"/>
      <c r="Y675" s="7"/>
    </row>
    <row r="676" spans="2:25" x14ac:dyDescent="0.3">
      <c r="B676" s="22">
        <f>'Calculs T1a'!B676</f>
        <v>0</v>
      </c>
      <c r="C676" s="19" t="str">
        <f>'Calculs T1a'!C676</f>
        <v>x</v>
      </c>
      <c r="D676" s="19"/>
      <c r="E676" s="19"/>
      <c r="F676" s="19"/>
      <c r="G676" s="19"/>
      <c r="H676" s="19"/>
      <c r="I676" s="19"/>
      <c r="J676" s="30"/>
      <c r="K676" s="31"/>
      <c r="L676" s="31"/>
      <c r="M676" s="31"/>
      <c r="N676" s="45"/>
      <c r="V676" s="7"/>
      <c r="Y676" s="7"/>
    </row>
    <row r="677" spans="2:25" x14ac:dyDescent="0.3">
      <c r="B677" s="22">
        <f>'Calculs T1a'!B677</f>
        <v>0</v>
      </c>
      <c r="C677" s="19" t="str">
        <f>'Calculs T1a'!C677</f>
        <v>x</v>
      </c>
      <c r="D677" s="19"/>
      <c r="E677" s="19"/>
      <c r="F677" s="19"/>
      <c r="G677" s="19"/>
      <c r="H677" s="19"/>
      <c r="I677" s="19"/>
      <c r="J677" s="30"/>
      <c r="K677" s="31"/>
      <c r="L677" s="31"/>
      <c r="M677" s="31"/>
      <c r="N677" s="45"/>
      <c r="V677" s="7"/>
      <c r="Y677" s="7"/>
    </row>
    <row r="678" spans="2:25" x14ac:dyDescent="0.3">
      <c r="B678" s="22">
        <f>'Calculs T1a'!B678</f>
        <v>0</v>
      </c>
      <c r="C678" s="19" t="str">
        <f>'Calculs T1a'!C678</f>
        <v>x</v>
      </c>
      <c r="D678" s="19"/>
      <c r="E678" s="19"/>
      <c r="F678" s="19"/>
      <c r="G678" s="19"/>
      <c r="H678" s="19"/>
      <c r="I678" s="19"/>
      <c r="J678" s="30"/>
      <c r="K678" s="31"/>
      <c r="L678" s="31"/>
      <c r="M678" s="31"/>
      <c r="N678" s="45"/>
      <c r="V678" s="7"/>
      <c r="Y678" s="7"/>
    </row>
    <row r="679" spans="2:25" x14ac:dyDescent="0.3">
      <c r="B679" s="22">
        <f>'Calculs T1a'!B679</f>
        <v>0</v>
      </c>
      <c r="C679" s="19" t="str">
        <f>'Calculs T1a'!C679</f>
        <v>x</v>
      </c>
      <c r="D679" s="19"/>
      <c r="E679" s="19"/>
      <c r="F679" s="19"/>
      <c r="G679" s="19"/>
      <c r="H679" s="19"/>
      <c r="I679" s="19"/>
      <c r="J679" s="30"/>
      <c r="K679" s="31"/>
      <c r="L679" s="31"/>
      <c r="M679" s="31"/>
      <c r="N679" s="45"/>
      <c r="V679" s="7"/>
      <c r="Y679" s="7"/>
    </row>
    <row r="680" spans="2:25" x14ac:dyDescent="0.3">
      <c r="B680" s="22">
        <f>'Calculs T1a'!B680</f>
        <v>0</v>
      </c>
      <c r="C680" s="19" t="str">
        <f>'Calculs T1a'!C680</f>
        <v>x</v>
      </c>
      <c r="D680" s="19"/>
      <c r="E680" s="19"/>
      <c r="F680" s="19"/>
      <c r="G680" s="19"/>
      <c r="H680" s="19"/>
      <c r="I680" s="19"/>
      <c r="J680" s="30"/>
      <c r="K680" s="31"/>
      <c r="L680" s="31"/>
      <c r="M680" s="31"/>
      <c r="N680" s="45"/>
      <c r="V680" s="7"/>
      <c r="Y680" s="7"/>
    </row>
    <row r="681" spans="2:25" x14ac:dyDescent="0.3">
      <c r="B681" s="22">
        <f>'Calculs T1a'!B681</f>
        <v>0</v>
      </c>
      <c r="C681" s="19" t="str">
        <f>'Calculs T1a'!C681</f>
        <v>x</v>
      </c>
      <c r="D681" s="19"/>
      <c r="E681" s="19"/>
      <c r="F681" s="19"/>
      <c r="G681" s="19"/>
      <c r="H681" s="19"/>
      <c r="I681" s="19"/>
      <c r="J681" s="30"/>
      <c r="K681" s="31"/>
      <c r="L681" s="31"/>
      <c r="M681" s="31"/>
      <c r="N681" s="45"/>
      <c r="V681" s="7"/>
      <c r="Y681" s="7"/>
    </row>
    <row r="682" spans="2:25" x14ac:dyDescent="0.3">
      <c r="B682" s="22">
        <f>'Calculs T1a'!B682</f>
        <v>0</v>
      </c>
      <c r="C682" s="19" t="str">
        <f>'Calculs T1a'!C682</f>
        <v>x</v>
      </c>
      <c r="D682" s="19"/>
      <c r="E682" s="19"/>
      <c r="F682" s="19"/>
      <c r="G682" s="19"/>
      <c r="H682" s="19"/>
      <c r="I682" s="19"/>
      <c r="J682" s="30"/>
      <c r="K682" s="31"/>
      <c r="L682" s="31"/>
      <c r="M682" s="31"/>
      <c r="N682" s="45"/>
      <c r="V682" s="7"/>
      <c r="Y682" s="7"/>
    </row>
    <row r="683" spans="2:25" x14ac:dyDescent="0.3">
      <c r="B683" s="22">
        <f>'Calculs T1a'!B683</f>
        <v>0</v>
      </c>
      <c r="C683" s="19" t="str">
        <f>'Calculs T1a'!C683</f>
        <v>x</v>
      </c>
      <c r="D683" s="19"/>
      <c r="E683" s="19"/>
      <c r="F683" s="19"/>
      <c r="G683" s="19"/>
      <c r="H683" s="19"/>
      <c r="I683" s="19"/>
      <c r="J683" s="30"/>
      <c r="K683" s="31"/>
      <c r="L683" s="31"/>
      <c r="M683" s="31"/>
      <c r="N683" s="45"/>
      <c r="V683" s="7"/>
      <c r="Y683" s="7"/>
    </row>
    <row r="684" spans="2:25" x14ac:dyDescent="0.3">
      <c r="B684" s="22">
        <f>'Calculs T1a'!B684</f>
        <v>0</v>
      </c>
      <c r="C684" s="19" t="str">
        <f>'Calculs T1a'!C684</f>
        <v>x</v>
      </c>
      <c r="D684" s="19"/>
      <c r="E684" s="19"/>
      <c r="F684" s="19"/>
      <c r="G684" s="19"/>
      <c r="H684" s="19"/>
      <c r="I684" s="19"/>
      <c r="J684" s="30"/>
      <c r="K684" s="31"/>
      <c r="L684" s="31"/>
      <c r="M684" s="31"/>
      <c r="N684" s="45"/>
      <c r="V684" s="7"/>
      <c r="Y684" s="7"/>
    </row>
    <row r="685" spans="2:25" x14ac:dyDescent="0.3">
      <c r="B685" s="22">
        <f>'Calculs T1a'!B685</f>
        <v>0</v>
      </c>
      <c r="C685" s="19" t="str">
        <f>'Calculs T1a'!C685</f>
        <v>x</v>
      </c>
      <c r="D685" s="19"/>
      <c r="E685" s="19"/>
      <c r="F685" s="19"/>
      <c r="G685" s="19"/>
      <c r="H685" s="19"/>
      <c r="I685" s="19"/>
      <c r="J685" s="30"/>
      <c r="K685" s="31"/>
      <c r="L685" s="31"/>
      <c r="M685" s="31"/>
      <c r="N685" s="45"/>
      <c r="V685" s="7"/>
      <c r="Y685" s="7"/>
    </row>
    <row r="686" spans="2:25" x14ac:dyDescent="0.3">
      <c r="B686" s="22">
        <f>'Calculs T1a'!B686</f>
        <v>0</v>
      </c>
      <c r="C686" s="19" t="str">
        <f>'Calculs T1a'!C686</f>
        <v>x</v>
      </c>
      <c r="D686" s="19"/>
      <c r="E686" s="19"/>
      <c r="F686" s="19"/>
      <c r="G686" s="19"/>
      <c r="H686" s="19"/>
      <c r="I686" s="19"/>
      <c r="J686" s="30"/>
      <c r="K686" s="31"/>
      <c r="L686" s="31"/>
      <c r="M686" s="31"/>
      <c r="N686" s="45"/>
      <c r="V686" s="7"/>
      <c r="Y686" s="7"/>
    </row>
    <row r="687" spans="2:25" x14ac:dyDescent="0.3">
      <c r="B687" s="22">
        <f>'Calculs T1a'!B687</f>
        <v>0</v>
      </c>
      <c r="C687" s="19" t="str">
        <f>'Calculs T1a'!C687</f>
        <v>x</v>
      </c>
      <c r="D687" s="19"/>
      <c r="E687" s="19"/>
      <c r="F687" s="19"/>
      <c r="G687" s="19"/>
      <c r="H687" s="19"/>
      <c r="I687" s="19"/>
      <c r="J687" s="30"/>
      <c r="K687" s="31"/>
      <c r="L687" s="31"/>
      <c r="M687" s="31"/>
      <c r="N687" s="45"/>
      <c r="V687" s="7"/>
      <c r="Y687" s="7"/>
    </row>
    <row r="688" spans="2:25" x14ac:dyDescent="0.3">
      <c r="B688" s="22">
        <f>'Calculs T1a'!B688</f>
        <v>0</v>
      </c>
      <c r="C688" s="19" t="str">
        <f>'Calculs T1a'!C688</f>
        <v>x</v>
      </c>
      <c r="D688" s="19"/>
      <c r="E688" s="19"/>
      <c r="F688" s="19"/>
      <c r="G688" s="19"/>
      <c r="H688" s="19"/>
      <c r="I688" s="19"/>
      <c r="J688" s="30"/>
      <c r="K688" s="31"/>
      <c r="L688" s="31"/>
      <c r="M688" s="31"/>
      <c r="N688" s="45"/>
      <c r="V688" s="7"/>
      <c r="Y688" s="7"/>
    </row>
    <row r="689" spans="2:25" x14ac:dyDescent="0.3">
      <c r="B689" s="22">
        <f>'Calculs T1a'!B689</f>
        <v>0</v>
      </c>
      <c r="C689" s="19" t="str">
        <f>'Calculs T1a'!C689</f>
        <v>x</v>
      </c>
      <c r="D689" s="19"/>
      <c r="E689" s="19"/>
      <c r="F689" s="19"/>
      <c r="G689" s="19"/>
      <c r="H689" s="19"/>
      <c r="I689" s="19"/>
      <c r="J689" s="30"/>
      <c r="K689" s="31"/>
      <c r="L689" s="31"/>
      <c r="M689" s="31"/>
      <c r="N689" s="45"/>
      <c r="V689" s="7"/>
      <c r="Y689" s="7"/>
    </row>
    <row r="690" spans="2:25" x14ac:dyDescent="0.3">
      <c r="B690" s="22">
        <f>'Calculs T1a'!B690</f>
        <v>0</v>
      </c>
      <c r="C690" s="19" t="str">
        <f>'Calculs T1a'!C690</f>
        <v>x</v>
      </c>
      <c r="D690" s="19"/>
      <c r="E690" s="19"/>
      <c r="F690" s="19"/>
      <c r="G690" s="19"/>
      <c r="H690" s="19"/>
      <c r="I690" s="19"/>
      <c r="J690" s="30"/>
      <c r="K690" s="31"/>
      <c r="L690" s="31"/>
      <c r="M690" s="31"/>
      <c r="N690" s="45"/>
      <c r="V690" s="7"/>
      <c r="Y690" s="7"/>
    </row>
    <row r="691" spans="2:25" x14ac:dyDescent="0.3">
      <c r="B691" s="22">
        <f>'Calculs T1a'!B691</f>
        <v>0</v>
      </c>
      <c r="C691" s="19" t="str">
        <f>'Calculs T1a'!C691</f>
        <v>x</v>
      </c>
      <c r="D691" s="19"/>
      <c r="E691" s="19"/>
      <c r="F691" s="19"/>
      <c r="G691" s="19"/>
      <c r="H691" s="19"/>
      <c r="I691" s="19"/>
      <c r="J691" s="30"/>
      <c r="K691" s="31"/>
      <c r="L691" s="31"/>
      <c r="M691" s="31"/>
      <c r="N691" s="45"/>
      <c r="V691" s="7"/>
      <c r="Y691" s="7"/>
    </row>
    <row r="692" spans="2:25" x14ac:dyDescent="0.3">
      <c r="B692" s="22">
        <f>'Calculs T1a'!B692</f>
        <v>0</v>
      </c>
      <c r="C692" s="19" t="str">
        <f>'Calculs T1a'!C692</f>
        <v>x</v>
      </c>
      <c r="D692" s="19"/>
      <c r="E692" s="19"/>
      <c r="F692" s="19"/>
      <c r="G692" s="19"/>
      <c r="H692" s="19"/>
      <c r="I692" s="19"/>
      <c r="J692" s="30"/>
      <c r="K692" s="31"/>
      <c r="L692" s="31"/>
      <c r="M692" s="31"/>
      <c r="N692" s="45"/>
      <c r="V692" s="7"/>
      <c r="Y692" s="7"/>
    </row>
    <row r="693" spans="2:25" x14ac:dyDescent="0.3">
      <c r="B693" s="22">
        <f>'Calculs T1a'!B693</f>
        <v>0</v>
      </c>
      <c r="C693" s="19" t="str">
        <f>'Calculs T1a'!C693</f>
        <v>x</v>
      </c>
      <c r="D693" s="19"/>
      <c r="E693" s="19"/>
      <c r="F693" s="19"/>
      <c r="G693" s="19"/>
      <c r="H693" s="19"/>
      <c r="I693" s="19"/>
      <c r="J693" s="30"/>
      <c r="K693" s="31"/>
      <c r="L693" s="31"/>
      <c r="M693" s="31"/>
      <c r="N693" s="45"/>
      <c r="V693" s="7"/>
      <c r="Y693" s="7"/>
    </row>
    <row r="694" spans="2:25" x14ac:dyDescent="0.3">
      <c r="B694" s="22">
        <f>'Calculs T1a'!B694</f>
        <v>0</v>
      </c>
      <c r="C694" s="19" t="str">
        <f>'Calculs T1a'!C694</f>
        <v>x</v>
      </c>
      <c r="D694" s="19"/>
      <c r="E694" s="19"/>
      <c r="F694" s="19"/>
      <c r="G694" s="19"/>
      <c r="H694" s="19"/>
      <c r="I694" s="19"/>
      <c r="J694" s="30"/>
      <c r="K694" s="31"/>
      <c r="L694" s="31"/>
      <c r="M694" s="31"/>
      <c r="N694" s="45"/>
      <c r="V694" s="7"/>
      <c r="Y694" s="7"/>
    </row>
    <row r="695" spans="2:25" x14ac:dyDescent="0.3">
      <c r="B695" s="22">
        <f>'Calculs T1a'!B695</f>
        <v>0</v>
      </c>
      <c r="C695" s="19" t="str">
        <f>'Calculs T1a'!C695</f>
        <v>x</v>
      </c>
      <c r="D695" s="19"/>
      <c r="E695" s="19"/>
      <c r="F695" s="19"/>
      <c r="G695" s="19"/>
      <c r="H695" s="19"/>
      <c r="I695" s="19"/>
      <c r="J695" s="30"/>
      <c r="K695" s="31"/>
      <c r="L695" s="31"/>
      <c r="M695" s="31"/>
      <c r="N695" s="45"/>
      <c r="V695" s="7"/>
      <c r="Y695" s="7"/>
    </row>
    <row r="696" spans="2:25" x14ac:dyDescent="0.3">
      <c r="B696" s="22">
        <f>'Calculs T1a'!B696</f>
        <v>0</v>
      </c>
      <c r="C696" s="19" t="str">
        <f>'Calculs T1a'!C696</f>
        <v>x</v>
      </c>
      <c r="D696" s="19"/>
      <c r="E696" s="19"/>
      <c r="F696" s="19"/>
      <c r="G696" s="19"/>
      <c r="H696" s="19"/>
      <c r="I696" s="19"/>
      <c r="J696" s="30"/>
      <c r="K696" s="31"/>
      <c r="L696" s="31"/>
      <c r="M696" s="31"/>
      <c r="N696" s="45"/>
      <c r="V696" s="7"/>
      <c r="Y696" s="7"/>
    </row>
    <row r="697" spans="2:25" x14ac:dyDescent="0.3">
      <c r="B697" s="22">
        <f>'Calculs T1a'!B697</f>
        <v>0</v>
      </c>
      <c r="C697" s="19" t="str">
        <f>'Calculs T1a'!C697</f>
        <v>x</v>
      </c>
      <c r="D697" s="19"/>
      <c r="E697" s="19"/>
      <c r="F697" s="19"/>
      <c r="G697" s="19"/>
      <c r="H697" s="19"/>
      <c r="I697" s="19"/>
      <c r="J697" s="30"/>
      <c r="K697" s="31"/>
      <c r="L697" s="31"/>
      <c r="M697" s="31"/>
      <c r="N697" s="45"/>
      <c r="V697" s="7"/>
      <c r="Y697" s="7"/>
    </row>
    <row r="698" spans="2:25" x14ac:dyDescent="0.3">
      <c r="B698" s="22">
        <f>'Calculs T1a'!B698</f>
        <v>0</v>
      </c>
      <c r="C698" s="19" t="str">
        <f>'Calculs T1a'!C698</f>
        <v>x</v>
      </c>
      <c r="D698" s="19"/>
      <c r="E698" s="19"/>
      <c r="F698" s="19"/>
      <c r="G698" s="19"/>
      <c r="H698" s="19"/>
      <c r="I698" s="19"/>
      <c r="J698" s="30"/>
      <c r="K698" s="31"/>
      <c r="L698" s="31"/>
      <c r="M698" s="31"/>
      <c r="N698" s="45"/>
      <c r="V698" s="7"/>
      <c r="Y698" s="7"/>
    </row>
    <row r="699" spans="2:25" x14ac:dyDescent="0.3">
      <c r="B699" s="22">
        <f>'Calculs T1a'!B699</f>
        <v>0</v>
      </c>
      <c r="C699" s="19" t="str">
        <f>'Calculs T1a'!C699</f>
        <v>x</v>
      </c>
      <c r="D699" s="19"/>
      <c r="E699" s="19"/>
      <c r="F699" s="19"/>
      <c r="G699" s="19"/>
      <c r="H699" s="19"/>
      <c r="I699" s="19"/>
      <c r="J699" s="30"/>
      <c r="K699" s="31"/>
      <c r="L699" s="31"/>
      <c r="M699" s="31"/>
      <c r="N699" s="45"/>
      <c r="V699" s="7"/>
      <c r="Y699" s="7"/>
    </row>
    <row r="700" spans="2:25" x14ac:dyDescent="0.3">
      <c r="B700" s="22">
        <f>'Calculs T1a'!B700</f>
        <v>0</v>
      </c>
      <c r="C700" s="19" t="str">
        <f>'Calculs T1a'!C700</f>
        <v>x</v>
      </c>
      <c r="D700" s="19"/>
      <c r="E700" s="19"/>
      <c r="F700" s="19"/>
      <c r="G700" s="19"/>
      <c r="H700" s="19"/>
      <c r="I700" s="19"/>
      <c r="J700" s="30"/>
      <c r="K700" s="31"/>
      <c r="L700" s="31"/>
      <c r="M700" s="31"/>
      <c r="N700" s="45"/>
      <c r="V700" s="7"/>
      <c r="Y700" s="7"/>
    </row>
    <row r="701" spans="2:25" x14ac:dyDescent="0.3">
      <c r="B701" s="22">
        <f>'Calculs T1a'!B701</f>
        <v>0</v>
      </c>
      <c r="C701" s="19" t="str">
        <f>'Calculs T1a'!C701</f>
        <v>x</v>
      </c>
      <c r="D701" s="19"/>
      <c r="E701" s="19"/>
      <c r="F701" s="19"/>
      <c r="G701" s="19"/>
      <c r="H701" s="19"/>
      <c r="I701" s="19"/>
      <c r="J701" s="30"/>
      <c r="K701" s="31"/>
      <c r="L701" s="31"/>
      <c r="M701" s="31"/>
      <c r="N701" s="45"/>
      <c r="V701" s="7"/>
      <c r="Y701" s="7"/>
    </row>
    <row r="702" spans="2:25" x14ac:dyDescent="0.3">
      <c r="B702" s="22">
        <f>'Calculs T1a'!B702</f>
        <v>0</v>
      </c>
      <c r="C702" s="19" t="str">
        <f>'Calculs T1a'!C702</f>
        <v>x</v>
      </c>
      <c r="D702" s="19"/>
      <c r="E702" s="19"/>
      <c r="F702" s="19"/>
      <c r="G702" s="19"/>
      <c r="H702" s="19"/>
      <c r="I702" s="19"/>
      <c r="J702" s="30"/>
      <c r="K702" s="31"/>
      <c r="L702" s="31"/>
      <c r="M702" s="31"/>
      <c r="N702" s="45"/>
      <c r="V702" s="7"/>
      <c r="Y702" s="7"/>
    </row>
    <row r="703" spans="2:25" x14ac:dyDescent="0.3">
      <c r="B703" s="22">
        <f>'Calculs T1a'!B703</f>
        <v>0</v>
      </c>
      <c r="C703" s="19" t="str">
        <f>'Calculs T1a'!C703</f>
        <v>x</v>
      </c>
      <c r="D703" s="19"/>
      <c r="E703" s="19"/>
      <c r="F703" s="19"/>
      <c r="G703" s="19"/>
      <c r="H703" s="19"/>
      <c r="I703" s="19"/>
      <c r="J703" s="30"/>
      <c r="K703" s="31"/>
      <c r="L703" s="31"/>
      <c r="M703" s="31"/>
      <c r="N703" s="45"/>
      <c r="V703" s="7"/>
      <c r="Y703" s="7"/>
    </row>
    <row r="704" spans="2:25" x14ac:dyDescent="0.3">
      <c r="B704" s="22">
        <f>'Calculs T1a'!B704</f>
        <v>0</v>
      </c>
      <c r="C704" s="19" t="str">
        <f>'Calculs T1a'!C704</f>
        <v>x</v>
      </c>
      <c r="D704" s="19"/>
      <c r="E704" s="19"/>
      <c r="F704" s="19"/>
      <c r="G704" s="19"/>
      <c r="H704" s="19"/>
      <c r="I704" s="19"/>
      <c r="J704" s="30"/>
      <c r="K704" s="31"/>
      <c r="L704" s="31"/>
      <c r="M704" s="31"/>
      <c r="N704" s="45"/>
      <c r="V704" s="7"/>
      <c r="Y704" s="7"/>
    </row>
    <row r="705" spans="2:25" x14ac:dyDescent="0.3">
      <c r="B705" s="22">
        <f>'Calculs T1a'!B705</f>
        <v>0</v>
      </c>
      <c r="C705" s="19" t="str">
        <f>'Calculs T1a'!C705</f>
        <v>x</v>
      </c>
      <c r="D705" s="19"/>
      <c r="E705" s="19"/>
      <c r="F705" s="19"/>
      <c r="G705" s="19"/>
      <c r="H705" s="19"/>
      <c r="I705" s="19"/>
      <c r="J705" s="30"/>
      <c r="K705" s="31"/>
      <c r="L705" s="31"/>
      <c r="M705" s="31"/>
      <c r="N705" s="45"/>
      <c r="V705" s="7"/>
      <c r="Y705" s="7"/>
    </row>
    <row r="706" spans="2:25" x14ac:dyDescent="0.3">
      <c r="B706" s="22">
        <f>'Calculs T1a'!B706</f>
        <v>0</v>
      </c>
      <c r="C706" s="19" t="str">
        <f>'Calculs T1a'!C706</f>
        <v>x</v>
      </c>
      <c r="D706" s="19"/>
      <c r="E706" s="19"/>
      <c r="F706" s="19"/>
      <c r="G706" s="19"/>
      <c r="H706" s="19"/>
      <c r="I706" s="19"/>
      <c r="J706" s="30"/>
      <c r="K706" s="31"/>
      <c r="L706" s="31"/>
      <c r="M706" s="31"/>
      <c r="N706" s="45"/>
      <c r="V706" s="7"/>
      <c r="Y706" s="7"/>
    </row>
    <row r="707" spans="2:25" x14ac:dyDescent="0.3">
      <c r="B707" s="22">
        <f>'Calculs T1a'!B707</f>
        <v>0</v>
      </c>
      <c r="C707" s="19" t="str">
        <f>'Calculs T1a'!C707</f>
        <v>x</v>
      </c>
      <c r="D707" s="19"/>
      <c r="E707" s="19"/>
      <c r="F707" s="19"/>
      <c r="G707" s="19"/>
      <c r="H707" s="19"/>
      <c r="I707" s="19"/>
      <c r="J707" s="30"/>
      <c r="K707" s="31"/>
      <c r="L707" s="31"/>
      <c r="M707" s="31"/>
      <c r="N707" s="45"/>
      <c r="V707" s="7"/>
      <c r="Y707" s="7"/>
    </row>
    <row r="708" spans="2:25" x14ac:dyDescent="0.3">
      <c r="B708" s="22">
        <f>'Calculs T1a'!B708</f>
        <v>0</v>
      </c>
      <c r="C708" s="19" t="str">
        <f>'Calculs T1a'!C708</f>
        <v>x</v>
      </c>
      <c r="D708" s="19"/>
      <c r="E708" s="19"/>
      <c r="F708" s="19"/>
      <c r="G708" s="19"/>
      <c r="H708" s="19"/>
      <c r="I708" s="19"/>
      <c r="J708" s="30"/>
      <c r="K708" s="31"/>
      <c r="L708" s="31"/>
      <c r="M708" s="31"/>
      <c r="N708" s="45"/>
      <c r="V708" s="7"/>
      <c r="Y708" s="7"/>
    </row>
    <row r="709" spans="2:25" x14ac:dyDescent="0.3">
      <c r="B709" s="22">
        <f>'Calculs T1a'!B709</f>
        <v>0</v>
      </c>
      <c r="C709" s="19" t="str">
        <f>'Calculs T1a'!C709</f>
        <v>x</v>
      </c>
      <c r="D709" s="19"/>
      <c r="E709" s="19"/>
      <c r="F709" s="19"/>
      <c r="G709" s="19"/>
      <c r="H709" s="19"/>
      <c r="I709" s="19"/>
      <c r="J709" s="30"/>
      <c r="K709" s="31"/>
      <c r="L709" s="31"/>
      <c r="M709" s="31"/>
      <c r="N709" s="45"/>
      <c r="V709" s="7"/>
      <c r="Y709" s="7"/>
    </row>
    <row r="710" spans="2:25" x14ac:dyDescent="0.3">
      <c r="B710" s="22">
        <f>'Calculs T1a'!B710</f>
        <v>0</v>
      </c>
      <c r="C710" s="19" t="str">
        <f>'Calculs T1a'!C710</f>
        <v>x</v>
      </c>
      <c r="D710" s="19"/>
      <c r="E710" s="19"/>
      <c r="F710" s="19"/>
      <c r="G710" s="19"/>
      <c r="H710" s="19"/>
      <c r="I710" s="19"/>
      <c r="J710" s="30"/>
      <c r="K710" s="31"/>
      <c r="L710" s="31"/>
      <c r="M710" s="31"/>
      <c r="N710" s="45"/>
      <c r="V710" s="7"/>
      <c r="Y710" s="7"/>
    </row>
    <row r="711" spans="2:25" x14ac:dyDescent="0.3">
      <c r="B711" s="22">
        <f>'Calculs T1a'!B711</f>
        <v>0</v>
      </c>
      <c r="C711" s="19" t="str">
        <f>'Calculs T1a'!C711</f>
        <v>x</v>
      </c>
      <c r="D711" s="19"/>
      <c r="E711" s="19"/>
      <c r="F711" s="19"/>
      <c r="G711" s="19"/>
      <c r="H711" s="19"/>
      <c r="I711" s="19"/>
      <c r="J711" s="30"/>
      <c r="K711" s="31"/>
      <c r="L711" s="31"/>
      <c r="M711" s="31"/>
      <c r="N711" s="45"/>
      <c r="V711" s="7"/>
      <c r="Y711" s="7"/>
    </row>
    <row r="712" spans="2:25" x14ac:dyDescent="0.3">
      <c r="B712" s="22">
        <f>'Calculs T1a'!B712</f>
        <v>0</v>
      </c>
      <c r="C712" s="19" t="str">
        <f>'Calculs T1a'!C712</f>
        <v>x</v>
      </c>
      <c r="D712" s="19"/>
      <c r="E712" s="19"/>
      <c r="F712" s="19"/>
      <c r="G712" s="19"/>
      <c r="H712" s="19"/>
      <c r="I712" s="19"/>
      <c r="J712" s="30"/>
      <c r="K712" s="31"/>
      <c r="L712" s="31"/>
      <c r="M712" s="31"/>
      <c r="N712" s="45"/>
      <c r="V712" s="7"/>
      <c r="Y712" s="7"/>
    </row>
    <row r="713" spans="2:25" x14ac:dyDescent="0.3">
      <c r="B713" s="22">
        <f>'Calculs T1a'!B713</f>
        <v>0</v>
      </c>
      <c r="C713" s="19" t="str">
        <f>'Calculs T1a'!C713</f>
        <v>x</v>
      </c>
      <c r="D713" s="19"/>
      <c r="E713" s="19"/>
      <c r="F713" s="19"/>
      <c r="G713" s="19"/>
      <c r="H713" s="19"/>
      <c r="I713" s="19"/>
      <c r="J713" s="30"/>
      <c r="K713" s="31"/>
      <c r="L713" s="31"/>
      <c r="M713" s="31"/>
      <c r="N713" s="45"/>
      <c r="V713" s="7"/>
      <c r="Y713" s="7"/>
    </row>
    <row r="714" spans="2:25" x14ac:dyDescent="0.3">
      <c r="B714" s="22">
        <f>'Calculs T1a'!B714</f>
        <v>0</v>
      </c>
      <c r="C714" s="19" t="str">
        <f>'Calculs T1a'!C714</f>
        <v>x</v>
      </c>
      <c r="D714" s="19"/>
      <c r="E714" s="19"/>
      <c r="F714" s="19"/>
      <c r="G714" s="19"/>
      <c r="H714" s="19"/>
      <c r="I714" s="19"/>
      <c r="J714" s="30"/>
      <c r="K714" s="31"/>
      <c r="L714" s="31"/>
      <c r="M714" s="31"/>
      <c r="N714" s="45"/>
      <c r="V714" s="7"/>
      <c r="Y714" s="7"/>
    </row>
    <row r="715" spans="2:25" x14ac:dyDescent="0.3">
      <c r="B715" s="22">
        <f>'Calculs T1a'!B715</f>
        <v>0</v>
      </c>
      <c r="C715" s="19" t="str">
        <f>'Calculs T1a'!C715</f>
        <v>x</v>
      </c>
      <c r="D715" s="19"/>
      <c r="E715" s="19"/>
      <c r="F715" s="19"/>
      <c r="G715" s="19"/>
      <c r="H715" s="19"/>
      <c r="I715" s="19"/>
      <c r="J715" s="30"/>
      <c r="K715" s="31"/>
      <c r="L715" s="31"/>
      <c r="M715" s="31"/>
      <c r="N715" s="45"/>
      <c r="V715" s="7"/>
      <c r="Y715" s="7"/>
    </row>
    <row r="716" spans="2:25" x14ac:dyDescent="0.3">
      <c r="B716" s="22">
        <f>'Calculs T1a'!B716</f>
        <v>0</v>
      </c>
      <c r="C716" s="19" t="str">
        <f>'Calculs T1a'!C716</f>
        <v>x</v>
      </c>
      <c r="D716" s="19"/>
      <c r="E716" s="19"/>
      <c r="F716" s="19"/>
      <c r="G716" s="19"/>
      <c r="H716" s="19"/>
      <c r="I716" s="19"/>
      <c r="J716" s="30"/>
      <c r="K716" s="31"/>
      <c r="L716" s="31"/>
      <c r="M716" s="31"/>
      <c r="N716" s="45"/>
      <c r="V716" s="7"/>
      <c r="Y716" s="7"/>
    </row>
    <row r="717" spans="2:25" x14ac:dyDescent="0.3">
      <c r="B717" s="22">
        <f>'Calculs T1a'!B717</f>
        <v>0</v>
      </c>
      <c r="C717" s="19" t="str">
        <f>'Calculs T1a'!C717</f>
        <v>x</v>
      </c>
      <c r="D717" s="19"/>
      <c r="E717" s="19"/>
      <c r="F717" s="19"/>
      <c r="G717" s="19"/>
      <c r="H717" s="19"/>
      <c r="I717" s="19"/>
      <c r="J717" s="30"/>
      <c r="K717" s="31"/>
      <c r="L717" s="31"/>
      <c r="M717" s="31"/>
      <c r="N717" s="45"/>
      <c r="V717" s="7"/>
      <c r="Y717" s="7"/>
    </row>
    <row r="718" spans="2:25" x14ac:dyDescent="0.3">
      <c r="B718" s="22">
        <f>'Calculs T1a'!B718</f>
        <v>0</v>
      </c>
      <c r="C718" s="19" t="str">
        <f>'Calculs T1a'!C718</f>
        <v>x</v>
      </c>
      <c r="D718" s="19"/>
      <c r="E718" s="19"/>
      <c r="F718" s="19"/>
      <c r="G718" s="19"/>
      <c r="H718" s="19"/>
      <c r="I718" s="19"/>
      <c r="J718" s="30"/>
      <c r="K718" s="31"/>
      <c r="L718" s="31"/>
      <c r="M718" s="31"/>
      <c r="N718" s="45"/>
      <c r="V718" s="7"/>
      <c r="Y718" s="7"/>
    </row>
    <row r="719" spans="2:25" x14ac:dyDescent="0.3">
      <c r="B719" s="22">
        <f>'Calculs T1a'!B719</f>
        <v>0</v>
      </c>
      <c r="C719" s="19" t="str">
        <f>'Calculs T1a'!C719</f>
        <v>x</v>
      </c>
      <c r="D719" s="19"/>
      <c r="E719" s="19"/>
      <c r="F719" s="19"/>
      <c r="G719" s="19"/>
      <c r="H719" s="19"/>
      <c r="I719" s="19"/>
      <c r="J719" s="30"/>
      <c r="K719" s="31"/>
      <c r="L719" s="31"/>
      <c r="M719" s="31"/>
      <c r="N719" s="45"/>
      <c r="V719" s="7"/>
      <c r="Y719" s="7"/>
    </row>
    <row r="720" spans="2:25" x14ac:dyDescent="0.3">
      <c r="B720" s="22">
        <f>'Calculs T1a'!B720</f>
        <v>0</v>
      </c>
      <c r="C720" s="19" t="str">
        <f>'Calculs T1a'!C720</f>
        <v>x</v>
      </c>
      <c r="D720" s="19"/>
      <c r="E720" s="19"/>
      <c r="F720" s="19"/>
      <c r="G720" s="19"/>
      <c r="H720" s="19"/>
      <c r="I720" s="19"/>
      <c r="J720" s="30"/>
      <c r="K720" s="31"/>
      <c r="L720" s="31"/>
      <c r="M720" s="31"/>
      <c r="N720" s="45"/>
      <c r="V720" s="7"/>
      <c r="Y720" s="7"/>
    </row>
    <row r="721" spans="2:25" x14ac:dyDescent="0.3">
      <c r="B721" s="22">
        <f>'Calculs T1a'!B721</f>
        <v>0</v>
      </c>
      <c r="C721" s="19" t="str">
        <f>'Calculs T1a'!C721</f>
        <v>x</v>
      </c>
      <c r="D721" s="19"/>
      <c r="E721" s="19"/>
      <c r="F721" s="19"/>
      <c r="G721" s="19"/>
      <c r="H721" s="19"/>
      <c r="I721" s="19"/>
      <c r="J721" s="30"/>
      <c r="K721" s="31"/>
      <c r="L721" s="31"/>
      <c r="M721" s="31"/>
      <c r="N721" s="45"/>
      <c r="V721" s="7"/>
      <c r="Y721" s="7"/>
    </row>
    <row r="722" spans="2:25" x14ac:dyDescent="0.3">
      <c r="B722" s="22">
        <f>'Calculs T1a'!B722</f>
        <v>0</v>
      </c>
      <c r="C722" s="19" t="str">
        <f>'Calculs T1a'!C722</f>
        <v>x</v>
      </c>
      <c r="D722" s="19"/>
      <c r="E722" s="19"/>
      <c r="F722" s="19"/>
      <c r="G722" s="19"/>
      <c r="H722" s="19"/>
      <c r="I722" s="19"/>
      <c r="J722" s="30"/>
      <c r="K722" s="31"/>
      <c r="L722" s="31"/>
      <c r="M722" s="31"/>
      <c r="N722" s="45"/>
      <c r="V722" s="7"/>
      <c r="Y722" s="7"/>
    </row>
    <row r="723" spans="2:25" x14ac:dyDescent="0.3">
      <c r="B723" s="22">
        <f>'Calculs T1a'!B723</f>
        <v>0</v>
      </c>
      <c r="C723" s="19" t="str">
        <f>'Calculs T1a'!C723</f>
        <v>x</v>
      </c>
      <c r="D723" s="19"/>
      <c r="E723" s="19"/>
      <c r="F723" s="19"/>
      <c r="G723" s="19"/>
      <c r="H723" s="19"/>
      <c r="I723" s="19"/>
      <c r="J723" s="30"/>
      <c r="K723" s="31"/>
      <c r="L723" s="31"/>
      <c r="M723" s="31"/>
      <c r="N723" s="45"/>
      <c r="V723" s="7"/>
      <c r="Y723" s="7"/>
    </row>
    <row r="724" spans="2:25" x14ac:dyDescent="0.3">
      <c r="B724" s="22">
        <f>'Calculs T1a'!B724</f>
        <v>0</v>
      </c>
      <c r="C724" s="19" t="str">
        <f>'Calculs T1a'!C724</f>
        <v>x</v>
      </c>
      <c r="D724" s="19"/>
      <c r="E724" s="19"/>
      <c r="F724" s="19"/>
      <c r="G724" s="19"/>
      <c r="H724" s="19"/>
      <c r="I724" s="19"/>
      <c r="J724" s="30"/>
      <c r="K724" s="31"/>
      <c r="L724" s="31"/>
      <c r="M724" s="31"/>
      <c r="N724" s="45"/>
      <c r="V724" s="7"/>
      <c r="Y724" s="7"/>
    </row>
    <row r="725" spans="2:25" x14ac:dyDescent="0.3">
      <c r="B725" s="22">
        <f>'Calculs T1a'!B725</f>
        <v>0</v>
      </c>
      <c r="C725" s="19" t="str">
        <f>'Calculs T1a'!C725</f>
        <v>x</v>
      </c>
      <c r="D725" s="19"/>
      <c r="E725" s="19"/>
      <c r="F725" s="19"/>
      <c r="G725" s="19"/>
      <c r="H725" s="19"/>
      <c r="I725" s="19"/>
      <c r="J725" s="30"/>
      <c r="K725" s="31"/>
      <c r="L725" s="31"/>
      <c r="M725" s="31"/>
      <c r="N725" s="45"/>
      <c r="V725" s="7"/>
      <c r="Y725" s="7"/>
    </row>
    <row r="726" spans="2:25" x14ac:dyDescent="0.3">
      <c r="B726" s="22">
        <f>'Calculs T1a'!B726</f>
        <v>0</v>
      </c>
      <c r="C726" s="19" t="str">
        <f>'Calculs T1a'!C726</f>
        <v>x</v>
      </c>
      <c r="D726" s="19"/>
      <c r="E726" s="19"/>
      <c r="F726" s="19"/>
      <c r="G726" s="19"/>
      <c r="H726" s="19"/>
      <c r="I726" s="19"/>
      <c r="J726" s="30"/>
      <c r="K726" s="31"/>
      <c r="L726" s="31"/>
      <c r="M726" s="31"/>
      <c r="N726" s="45"/>
      <c r="V726" s="7"/>
      <c r="Y726" s="7"/>
    </row>
    <row r="727" spans="2:25" x14ac:dyDescent="0.3">
      <c r="B727" s="22">
        <f>'Calculs T1a'!B727</f>
        <v>0</v>
      </c>
      <c r="C727" s="19" t="str">
        <f>'Calculs T1a'!C727</f>
        <v>x</v>
      </c>
      <c r="D727" s="19"/>
      <c r="E727" s="19"/>
      <c r="F727" s="19"/>
      <c r="G727" s="19"/>
      <c r="H727" s="19"/>
      <c r="I727" s="19"/>
      <c r="J727" s="30"/>
      <c r="K727" s="31"/>
      <c r="L727" s="31"/>
      <c r="M727" s="31"/>
      <c r="N727" s="45"/>
      <c r="V727" s="7"/>
      <c r="Y727" s="7"/>
    </row>
    <row r="728" spans="2:25" x14ac:dyDescent="0.3">
      <c r="B728" s="22">
        <f>'Calculs T1a'!B728</f>
        <v>0</v>
      </c>
      <c r="C728" s="19" t="str">
        <f>'Calculs T1a'!C728</f>
        <v>x</v>
      </c>
      <c r="D728" s="19"/>
      <c r="E728" s="19"/>
      <c r="F728" s="19"/>
      <c r="G728" s="19"/>
      <c r="H728" s="19"/>
      <c r="I728" s="19"/>
      <c r="J728" s="30"/>
      <c r="K728" s="31"/>
      <c r="L728" s="31"/>
      <c r="M728" s="31"/>
      <c r="N728" s="45"/>
      <c r="V728" s="7"/>
      <c r="Y728" s="7"/>
    </row>
    <row r="729" spans="2:25" x14ac:dyDescent="0.3">
      <c r="B729" s="22">
        <f>'Calculs T1a'!B729</f>
        <v>0</v>
      </c>
      <c r="C729" s="19" t="str">
        <f>'Calculs T1a'!C729</f>
        <v>x</v>
      </c>
      <c r="D729" s="19"/>
      <c r="E729" s="19"/>
      <c r="F729" s="19"/>
      <c r="G729" s="19"/>
      <c r="H729" s="19"/>
      <c r="I729" s="19"/>
      <c r="J729" s="30"/>
      <c r="K729" s="31"/>
      <c r="L729" s="31"/>
      <c r="M729" s="31"/>
      <c r="N729" s="45"/>
      <c r="V729" s="7"/>
      <c r="Y729" s="7"/>
    </row>
    <row r="730" spans="2:25" x14ac:dyDescent="0.3">
      <c r="B730" s="22">
        <f>'Calculs T1a'!B730</f>
        <v>0</v>
      </c>
      <c r="C730" s="19" t="str">
        <f>'Calculs T1a'!C730</f>
        <v>x</v>
      </c>
      <c r="D730" s="19"/>
      <c r="E730" s="19"/>
      <c r="F730" s="19"/>
      <c r="G730" s="19"/>
      <c r="H730" s="19"/>
      <c r="I730" s="19"/>
      <c r="J730" s="30"/>
      <c r="K730" s="31"/>
      <c r="L730" s="31"/>
      <c r="M730" s="31"/>
      <c r="N730" s="45"/>
      <c r="V730" s="7"/>
      <c r="Y730" s="7"/>
    </row>
    <row r="731" spans="2:25" x14ac:dyDescent="0.3">
      <c r="B731" s="22">
        <f>'Calculs T1a'!B731</f>
        <v>0</v>
      </c>
      <c r="C731" s="19" t="str">
        <f>'Calculs T1a'!C731</f>
        <v>x</v>
      </c>
      <c r="D731" s="19"/>
      <c r="E731" s="19"/>
      <c r="F731" s="19"/>
      <c r="G731" s="19"/>
      <c r="H731" s="19"/>
      <c r="I731" s="19"/>
      <c r="J731" s="30"/>
      <c r="K731" s="31"/>
      <c r="L731" s="31"/>
      <c r="M731" s="31"/>
      <c r="N731" s="45"/>
      <c r="V731" s="7"/>
      <c r="Y731" s="7"/>
    </row>
    <row r="732" spans="2:25" x14ac:dyDescent="0.3">
      <c r="B732" s="22">
        <f>'Calculs T1a'!B732</f>
        <v>0</v>
      </c>
      <c r="C732" s="19" t="str">
        <f>'Calculs T1a'!C732</f>
        <v>x</v>
      </c>
      <c r="D732" s="19"/>
      <c r="E732" s="19"/>
      <c r="F732" s="19"/>
      <c r="G732" s="19"/>
      <c r="H732" s="19"/>
      <c r="I732" s="19"/>
      <c r="J732" s="30"/>
      <c r="K732" s="31"/>
      <c r="L732" s="31"/>
      <c r="M732" s="31"/>
      <c r="N732" s="45"/>
      <c r="V732" s="7"/>
      <c r="Y732" s="7"/>
    </row>
    <row r="733" spans="2:25" x14ac:dyDescent="0.3">
      <c r="B733" s="22">
        <f>'Calculs T1a'!B733</f>
        <v>0</v>
      </c>
      <c r="C733" s="19" t="str">
        <f>'Calculs T1a'!C733</f>
        <v>x</v>
      </c>
      <c r="D733" s="19"/>
      <c r="E733" s="19"/>
      <c r="F733" s="19"/>
      <c r="G733" s="19"/>
      <c r="H733" s="19"/>
      <c r="I733" s="19"/>
      <c r="J733" s="30"/>
      <c r="K733" s="31"/>
      <c r="L733" s="31"/>
      <c r="M733" s="31"/>
      <c r="N733" s="45"/>
      <c r="V733" s="7"/>
      <c r="Y733" s="7"/>
    </row>
    <row r="734" spans="2:25" x14ac:dyDescent="0.3">
      <c r="B734" s="22">
        <f>'Calculs T1a'!B734</f>
        <v>0</v>
      </c>
      <c r="C734" s="19" t="str">
        <f>'Calculs T1a'!C734</f>
        <v>x</v>
      </c>
      <c r="D734" s="19"/>
      <c r="E734" s="19"/>
      <c r="F734" s="19"/>
      <c r="G734" s="19"/>
      <c r="H734" s="19"/>
      <c r="I734" s="19"/>
      <c r="J734" s="30"/>
      <c r="K734" s="31"/>
      <c r="L734" s="31"/>
      <c r="M734" s="31"/>
      <c r="N734" s="45"/>
      <c r="V734" s="7"/>
      <c r="Y734" s="7"/>
    </row>
    <row r="735" spans="2:25" x14ac:dyDescent="0.3">
      <c r="B735" s="22">
        <f>'Calculs T1a'!B735</f>
        <v>0</v>
      </c>
      <c r="C735" s="19" t="str">
        <f>'Calculs T1a'!C735</f>
        <v>x</v>
      </c>
      <c r="D735" s="19"/>
      <c r="E735" s="19"/>
      <c r="F735" s="19"/>
      <c r="G735" s="19"/>
      <c r="H735" s="19"/>
      <c r="I735" s="19"/>
      <c r="J735" s="30"/>
      <c r="K735" s="31"/>
      <c r="L735" s="31"/>
      <c r="M735" s="31"/>
      <c r="N735" s="45"/>
      <c r="V735" s="7"/>
      <c r="Y735" s="7"/>
    </row>
    <row r="736" spans="2:25" x14ac:dyDescent="0.3">
      <c r="B736" s="22">
        <f>'Calculs T1a'!B736</f>
        <v>0</v>
      </c>
      <c r="C736" s="19" t="str">
        <f>'Calculs T1a'!C736</f>
        <v>x</v>
      </c>
      <c r="D736" s="19"/>
      <c r="E736" s="19"/>
      <c r="F736" s="19"/>
      <c r="G736" s="19"/>
      <c r="H736" s="19"/>
      <c r="I736" s="19"/>
      <c r="J736" s="30"/>
      <c r="K736" s="31"/>
      <c r="L736" s="31"/>
      <c r="M736" s="31"/>
      <c r="N736" s="45"/>
      <c r="V736" s="7"/>
      <c r="Y736" s="7"/>
    </row>
    <row r="737" spans="2:25" x14ac:dyDescent="0.3">
      <c r="B737" s="22">
        <f>'Calculs T1a'!B737</f>
        <v>0</v>
      </c>
      <c r="C737" s="19" t="str">
        <f>'Calculs T1a'!C737</f>
        <v>x</v>
      </c>
      <c r="D737" s="19"/>
      <c r="E737" s="19"/>
      <c r="F737" s="19"/>
      <c r="G737" s="19"/>
      <c r="H737" s="19"/>
      <c r="I737" s="19"/>
      <c r="J737" s="30"/>
      <c r="K737" s="31"/>
      <c r="L737" s="31"/>
      <c r="M737" s="31"/>
      <c r="N737" s="45"/>
      <c r="V737" s="7"/>
      <c r="Y737" s="7"/>
    </row>
    <row r="738" spans="2:25" x14ac:dyDescent="0.3">
      <c r="B738" s="22">
        <f>'Calculs T1a'!B738</f>
        <v>0</v>
      </c>
      <c r="C738" s="19" t="str">
        <f>'Calculs T1a'!C738</f>
        <v>x</v>
      </c>
      <c r="D738" s="19"/>
      <c r="E738" s="19"/>
      <c r="F738" s="19"/>
      <c r="G738" s="19"/>
      <c r="H738" s="19"/>
      <c r="I738" s="19"/>
      <c r="J738" s="30"/>
      <c r="K738" s="31"/>
      <c r="L738" s="31"/>
      <c r="M738" s="31"/>
      <c r="N738" s="45"/>
      <c r="V738" s="7"/>
      <c r="Y738" s="7"/>
    </row>
    <row r="739" spans="2:25" x14ac:dyDescent="0.3">
      <c r="B739" s="22">
        <f>'Calculs T1a'!B739</f>
        <v>0</v>
      </c>
      <c r="C739" s="19" t="str">
        <f>'Calculs T1a'!C739</f>
        <v>x</v>
      </c>
      <c r="D739" s="19"/>
      <c r="E739" s="19"/>
      <c r="F739" s="19"/>
      <c r="G739" s="19"/>
      <c r="H739" s="19"/>
      <c r="I739" s="19"/>
      <c r="J739" s="30"/>
      <c r="K739" s="31"/>
      <c r="L739" s="31"/>
      <c r="M739" s="31"/>
      <c r="N739" s="45"/>
      <c r="V739" s="7"/>
      <c r="Y739" s="7"/>
    </row>
    <row r="740" spans="2:25" x14ac:dyDescent="0.3">
      <c r="B740" s="22">
        <f>'Calculs T1a'!B740</f>
        <v>0</v>
      </c>
      <c r="C740" s="19" t="str">
        <f>'Calculs T1a'!C740</f>
        <v>x</v>
      </c>
      <c r="D740" s="19"/>
      <c r="E740" s="19"/>
      <c r="F740" s="19"/>
      <c r="G740" s="19"/>
      <c r="H740" s="19"/>
      <c r="I740" s="19"/>
      <c r="J740" s="30"/>
      <c r="K740" s="31"/>
      <c r="L740" s="31"/>
      <c r="M740" s="31"/>
      <c r="N740" s="45"/>
      <c r="V740" s="7"/>
      <c r="Y740" s="7"/>
    </row>
    <row r="741" spans="2:25" x14ac:dyDescent="0.3">
      <c r="B741" s="22">
        <f>'Calculs T1a'!B741</f>
        <v>0</v>
      </c>
      <c r="C741" s="19" t="str">
        <f>'Calculs T1a'!C741</f>
        <v>x</v>
      </c>
      <c r="D741" s="19"/>
      <c r="E741" s="19"/>
      <c r="F741" s="19"/>
      <c r="G741" s="19"/>
      <c r="H741" s="19"/>
      <c r="I741" s="19"/>
      <c r="J741" s="30"/>
      <c r="K741" s="31"/>
      <c r="L741" s="31"/>
      <c r="M741" s="31"/>
      <c r="N741" s="45"/>
      <c r="V741" s="7"/>
      <c r="Y741" s="7"/>
    </row>
    <row r="742" spans="2:25" x14ac:dyDescent="0.3">
      <c r="B742" s="22">
        <f>'Calculs T1a'!B742</f>
        <v>0</v>
      </c>
      <c r="C742" s="19" t="str">
        <f>'Calculs T1a'!C742</f>
        <v>x</v>
      </c>
      <c r="D742" s="19"/>
      <c r="E742" s="19"/>
      <c r="F742" s="19"/>
      <c r="G742" s="19"/>
      <c r="H742" s="19"/>
      <c r="I742" s="19"/>
      <c r="J742" s="30"/>
      <c r="K742" s="31"/>
      <c r="L742" s="31"/>
      <c r="M742" s="31"/>
      <c r="N742" s="45"/>
      <c r="V742" s="7"/>
      <c r="Y742" s="7"/>
    </row>
    <row r="743" spans="2:25" x14ac:dyDescent="0.3">
      <c r="B743" s="22">
        <f>'Calculs T1a'!B743</f>
        <v>0</v>
      </c>
      <c r="C743" s="19" t="str">
        <f>'Calculs T1a'!C743</f>
        <v>x</v>
      </c>
      <c r="D743" s="19"/>
      <c r="E743" s="19"/>
      <c r="F743" s="19"/>
      <c r="G743" s="19"/>
      <c r="H743" s="19"/>
      <c r="I743" s="19"/>
      <c r="J743" s="30"/>
      <c r="K743" s="31"/>
      <c r="L743" s="31"/>
      <c r="M743" s="31"/>
      <c r="N743" s="45"/>
      <c r="V743" s="7"/>
      <c r="Y743" s="7"/>
    </row>
    <row r="744" spans="2:25" x14ac:dyDescent="0.3">
      <c r="B744" s="22">
        <f>'Calculs T1a'!B744</f>
        <v>0</v>
      </c>
      <c r="C744" s="19" t="str">
        <f>'Calculs T1a'!C744</f>
        <v>x</v>
      </c>
      <c r="D744" s="19"/>
      <c r="E744" s="19"/>
      <c r="F744" s="19"/>
      <c r="G744" s="19"/>
      <c r="H744" s="19"/>
      <c r="I744" s="19"/>
      <c r="J744" s="30"/>
      <c r="K744" s="31"/>
      <c r="L744" s="31"/>
      <c r="M744" s="31"/>
      <c r="N744" s="45"/>
      <c r="V744" s="7"/>
      <c r="Y744" s="7"/>
    </row>
    <row r="745" spans="2:25" x14ac:dyDescent="0.3">
      <c r="B745" s="22">
        <f>'Calculs T1a'!B745</f>
        <v>0</v>
      </c>
      <c r="C745" s="19" t="str">
        <f>'Calculs T1a'!C745</f>
        <v>x</v>
      </c>
      <c r="D745" s="19"/>
      <c r="E745" s="19"/>
      <c r="F745" s="19"/>
      <c r="G745" s="19"/>
      <c r="H745" s="19"/>
      <c r="I745" s="19"/>
      <c r="J745" s="30"/>
      <c r="K745" s="31"/>
      <c r="L745" s="31"/>
      <c r="M745" s="31"/>
      <c r="N745" s="45"/>
      <c r="V745" s="7"/>
      <c r="Y745" s="7"/>
    </row>
    <row r="746" spans="2:25" x14ac:dyDescent="0.3">
      <c r="B746" s="22">
        <f>'Calculs T1a'!B746</f>
        <v>0</v>
      </c>
      <c r="C746" s="19" t="str">
        <f>'Calculs T1a'!C746</f>
        <v>x</v>
      </c>
      <c r="D746" s="19"/>
      <c r="E746" s="19"/>
      <c r="F746" s="19"/>
      <c r="G746" s="19"/>
      <c r="H746" s="19"/>
      <c r="I746" s="19"/>
      <c r="J746" s="30"/>
      <c r="K746" s="31"/>
      <c r="L746" s="31"/>
      <c r="M746" s="31"/>
      <c r="N746" s="45"/>
      <c r="V746" s="7"/>
      <c r="Y746" s="7"/>
    </row>
    <row r="747" spans="2:25" x14ac:dyDescent="0.3">
      <c r="B747" s="22">
        <f>'Calculs T1a'!B747</f>
        <v>0</v>
      </c>
      <c r="C747" s="19" t="str">
        <f>'Calculs T1a'!C747</f>
        <v>x</v>
      </c>
      <c r="D747" s="19"/>
      <c r="E747" s="19"/>
      <c r="F747" s="19"/>
      <c r="G747" s="19"/>
      <c r="H747" s="19"/>
      <c r="I747" s="19"/>
      <c r="J747" s="30"/>
      <c r="K747" s="31"/>
      <c r="L747" s="31"/>
      <c r="M747" s="31"/>
      <c r="N747" s="45"/>
      <c r="V747" s="7"/>
      <c r="Y747" s="7"/>
    </row>
    <row r="748" spans="2:25" x14ac:dyDescent="0.3">
      <c r="B748" s="22">
        <f>'Calculs T1a'!B748</f>
        <v>0</v>
      </c>
      <c r="C748" s="19" t="str">
        <f>'Calculs T1a'!C748</f>
        <v>x</v>
      </c>
      <c r="D748" s="19"/>
      <c r="E748" s="19"/>
      <c r="F748" s="19"/>
      <c r="G748" s="19"/>
      <c r="H748" s="19"/>
      <c r="I748" s="19"/>
      <c r="J748" s="30"/>
      <c r="K748" s="31"/>
      <c r="L748" s="31"/>
      <c r="M748" s="31"/>
      <c r="N748" s="45"/>
      <c r="V748" s="7"/>
      <c r="Y748" s="7"/>
    </row>
    <row r="749" spans="2:25" x14ac:dyDescent="0.3">
      <c r="B749" s="22">
        <f>'Calculs T1a'!B749</f>
        <v>0</v>
      </c>
      <c r="C749" s="19" t="str">
        <f>'Calculs T1a'!C749</f>
        <v>x</v>
      </c>
      <c r="D749" s="19"/>
      <c r="E749" s="19"/>
      <c r="F749" s="19"/>
      <c r="G749" s="19"/>
      <c r="H749" s="19"/>
      <c r="I749" s="19"/>
      <c r="J749" s="30"/>
      <c r="K749" s="31"/>
      <c r="L749" s="31"/>
      <c r="M749" s="31"/>
      <c r="N749" s="45"/>
      <c r="V749" s="7"/>
      <c r="Y749" s="7"/>
    </row>
    <row r="750" spans="2:25" x14ac:dyDescent="0.3">
      <c r="B750" s="22">
        <f>'Calculs T1a'!B750</f>
        <v>0</v>
      </c>
      <c r="C750" s="19" t="str">
        <f>'Calculs T1a'!C750</f>
        <v>x</v>
      </c>
      <c r="D750" s="19"/>
      <c r="E750" s="19"/>
      <c r="F750" s="19"/>
      <c r="G750" s="19"/>
      <c r="H750" s="19"/>
      <c r="I750" s="19"/>
      <c r="J750" s="30"/>
      <c r="K750" s="31"/>
      <c r="L750" s="31"/>
      <c r="M750" s="31"/>
      <c r="N750" s="45"/>
      <c r="V750" s="7"/>
      <c r="Y750" s="7"/>
    </row>
    <row r="751" spans="2:25" x14ac:dyDescent="0.3">
      <c r="B751" s="22">
        <f>'Calculs T1a'!B751</f>
        <v>0</v>
      </c>
      <c r="C751" s="19" t="str">
        <f>'Calculs T1a'!C751</f>
        <v>x</v>
      </c>
      <c r="D751" s="19"/>
      <c r="E751" s="19"/>
      <c r="F751" s="19"/>
      <c r="G751" s="19"/>
      <c r="H751" s="19"/>
      <c r="I751" s="19"/>
      <c r="J751" s="30"/>
      <c r="K751" s="31"/>
      <c r="L751" s="31"/>
      <c r="M751" s="31"/>
      <c r="N751" s="45"/>
      <c r="V751" s="7"/>
      <c r="Y751" s="7"/>
    </row>
    <row r="752" spans="2:25" x14ac:dyDescent="0.3">
      <c r="B752" s="22">
        <f>'Calculs T1a'!B752</f>
        <v>0</v>
      </c>
      <c r="C752" s="19" t="str">
        <f>'Calculs T1a'!C752</f>
        <v>x</v>
      </c>
      <c r="D752" s="19"/>
      <c r="E752" s="19"/>
      <c r="F752" s="19"/>
      <c r="G752" s="19"/>
      <c r="H752" s="19"/>
      <c r="I752" s="19"/>
      <c r="J752" s="30"/>
      <c r="K752" s="31"/>
      <c r="L752" s="31"/>
      <c r="M752" s="31"/>
      <c r="N752" s="45"/>
      <c r="V752" s="7"/>
      <c r="Y752" s="7"/>
    </row>
    <row r="753" spans="2:25" x14ac:dyDescent="0.3">
      <c r="B753" s="22">
        <f>'Calculs T1a'!B753</f>
        <v>0</v>
      </c>
      <c r="C753" s="19" t="str">
        <f>'Calculs T1a'!C753</f>
        <v>x</v>
      </c>
      <c r="D753" s="19"/>
      <c r="E753" s="19"/>
      <c r="F753" s="19"/>
      <c r="G753" s="19"/>
      <c r="H753" s="19"/>
      <c r="I753" s="19"/>
      <c r="J753" s="30"/>
      <c r="K753" s="31"/>
      <c r="L753" s="31"/>
      <c r="M753" s="31"/>
      <c r="N753" s="45"/>
      <c r="V753" s="7"/>
      <c r="Y753" s="7"/>
    </row>
    <row r="754" spans="2:25" x14ac:dyDescent="0.3">
      <c r="B754" s="22">
        <f>'Calculs T1a'!B754</f>
        <v>0</v>
      </c>
      <c r="C754" s="19" t="str">
        <f>'Calculs T1a'!C754</f>
        <v>x</v>
      </c>
      <c r="D754" s="19"/>
      <c r="E754" s="19"/>
      <c r="F754" s="19"/>
      <c r="G754" s="19"/>
      <c r="H754" s="19"/>
      <c r="I754" s="19"/>
      <c r="J754" s="30"/>
      <c r="K754" s="31"/>
      <c r="L754" s="31"/>
      <c r="M754" s="31"/>
      <c r="N754" s="45"/>
      <c r="V754" s="7"/>
      <c r="Y754" s="7"/>
    </row>
    <row r="755" spans="2:25" x14ac:dyDescent="0.3">
      <c r="B755" s="22">
        <f>'Calculs T1a'!B755</f>
        <v>0</v>
      </c>
      <c r="C755" s="19" t="str">
        <f>'Calculs T1a'!C755</f>
        <v>x</v>
      </c>
      <c r="D755" s="19"/>
      <c r="E755" s="19"/>
      <c r="F755" s="19"/>
      <c r="G755" s="19"/>
      <c r="H755" s="19"/>
      <c r="I755" s="19"/>
      <c r="J755" s="30"/>
      <c r="K755" s="31"/>
      <c r="L755" s="31"/>
      <c r="M755" s="31"/>
      <c r="N755" s="45"/>
      <c r="V755" s="7"/>
      <c r="Y755" s="7"/>
    </row>
    <row r="756" spans="2:25" x14ac:dyDescent="0.3">
      <c r="B756" s="22">
        <f>'Calculs T1a'!B756</f>
        <v>0</v>
      </c>
      <c r="C756" s="19" t="str">
        <f>'Calculs T1a'!C756</f>
        <v>x</v>
      </c>
      <c r="D756" s="19"/>
      <c r="E756" s="19"/>
      <c r="F756" s="19"/>
      <c r="G756" s="19"/>
      <c r="H756" s="19"/>
      <c r="I756" s="19"/>
      <c r="J756" s="30"/>
      <c r="K756" s="31"/>
      <c r="L756" s="31"/>
      <c r="M756" s="31"/>
      <c r="N756" s="45"/>
      <c r="V756" s="7"/>
      <c r="Y756" s="7"/>
    </row>
    <row r="757" spans="2:25" x14ac:dyDescent="0.3">
      <c r="B757" s="22">
        <f>'Calculs T1a'!B757</f>
        <v>0</v>
      </c>
      <c r="C757" s="19" t="str">
        <f>'Calculs T1a'!C757</f>
        <v>x</v>
      </c>
      <c r="D757" s="19"/>
      <c r="E757" s="19"/>
      <c r="F757" s="19"/>
      <c r="G757" s="19"/>
      <c r="H757" s="19"/>
      <c r="I757" s="19"/>
      <c r="J757" s="30"/>
      <c r="K757" s="31"/>
      <c r="L757" s="31"/>
      <c r="M757" s="31"/>
      <c r="N757" s="45"/>
      <c r="V757" s="7"/>
      <c r="Y757" s="7"/>
    </row>
    <row r="758" spans="2:25" x14ac:dyDescent="0.3">
      <c r="B758" s="22">
        <f>'Calculs T1a'!B758</f>
        <v>0</v>
      </c>
      <c r="C758" s="19" t="str">
        <f>'Calculs T1a'!C758</f>
        <v>x</v>
      </c>
      <c r="D758" s="19"/>
      <c r="E758" s="19"/>
      <c r="F758" s="19"/>
      <c r="G758" s="19"/>
      <c r="H758" s="19"/>
      <c r="I758" s="19"/>
      <c r="J758" s="30"/>
      <c r="K758" s="31"/>
      <c r="L758" s="31"/>
      <c r="M758" s="31"/>
      <c r="N758" s="45"/>
      <c r="V758" s="7"/>
      <c r="Y758" s="7"/>
    </row>
    <row r="759" spans="2:25" x14ac:dyDescent="0.3">
      <c r="B759" s="22">
        <f>'Calculs T1a'!B759</f>
        <v>0</v>
      </c>
      <c r="C759" s="19" t="str">
        <f>'Calculs T1a'!C759</f>
        <v>x</v>
      </c>
      <c r="D759" s="19"/>
      <c r="E759" s="19"/>
      <c r="F759" s="19"/>
      <c r="G759" s="19"/>
      <c r="H759" s="19"/>
      <c r="I759" s="19"/>
      <c r="J759" s="30"/>
      <c r="K759" s="31"/>
      <c r="L759" s="31"/>
      <c r="M759" s="31"/>
      <c r="N759" s="45"/>
      <c r="V759" s="7"/>
      <c r="Y759" s="7"/>
    </row>
    <row r="760" spans="2:25" x14ac:dyDescent="0.3">
      <c r="B760" s="22">
        <f>'Calculs T1a'!B760</f>
        <v>0</v>
      </c>
      <c r="C760" s="19" t="str">
        <f>'Calculs T1a'!C760</f>
        <v>x</v>
      </c>
      <c r="D760" s="19"/>
      <c r="E760" s="19"/>
      <c r="F760" s="19"/>
      <c r="G760" s="19"/>
      <c r="H760" s="19"/>
      <c r="I760" s="19"/>
      <c r="J760" s="30"/>
      <c r="K760" s="31"/>
      <c r="L760" s="31"/>
      <c r="M760" s="31"/>
      <c r="N760" s="45"/>
      <c r="V760" s="7"/>
      <c r="Y760" s="7"/>
    </row>
    <row r="761" spans="2:25" x14ac:dyDescent="0.3">
      <c r="B761" s="22">
        <f>'Calculs T1a'!B761</f>
        <v>0</v>
      </c>
      <c r="C761" s="19" t="str">
        <f>'Calculs T1a'!C761</f>
        <v>x</v>
      </c>
      <c r="D761" s="19"/>
      <c r="E761" s="19"/>
      <c r="F761" s="19"/>
      <c r="G761" s="19"/>
      <c r="H761" s="19"/>
      <c r="I761" s="19"/>
      <c r="J761" s="30"/>
      <c r="K761" s="31"/>
      <c r="L761" s="31"/>
      <c r="M761" s="31"/>
      <c r="N761" s="45"/>
      <c r="V761" s="7"/>
      <c r="Y761" s="7"/>
    </row>
    <row r="762" spans="2:25" x14ac:dyDescent="0.3">
      <c r="B762" s="22">
        <f>'Calculs T1a'!B762</f>
        <v>0</v>
      </c>
      <c r="C762" s="19" t="str">
        <f>'Calculs T1a'!C762</f>
        <v>x</v>
      </c>
      <c r="D762" s="19"/>
      <c r="E762" s="19"/>
      <c r="F762" s="19"/>
      <c r="G762" s="19"/>
      <c r="H762" s="19"/>
      <c r="I762" s="19"/>
      <c r="J762" s="30"/>
      <c r="K762" s="31"/>
      <c r="L762" s="31"/>
      <c r="M762" s="31"/>
      <c r="N762" s="45"/>
      <c r="V762" s="7"/>
      <c r="Y762" s="7"/>
    </row>
    <row r="763" spans="2:25" x14ac:dyDescent="0.3">
      <c r="B763" s="22">
        <f>'Calculs T1a'!B763</f>
        <v>0</v>
      </c>
      <c r="C763" s="19" t="str">
        <f>'Calculs T1a'!C763</f>
        <v>x</v>
      </c>
      <c r="D763" s="19"/>
      <c r="E763" s="19"/>
      <c r="F763" s="19"/>
      <c r="G763" s="19"/>
      <c r="H763" s="19"/>
      <c r="I763" s="19"/>
      <c r="J763" s="30"/>
      <c r="K763" s="31"/>
      <c r="L763" s="31"/>
      <c r="M763" s="31"/>
      <c r="N763" s="45"/>
      <c r="V763" s="7"/>
      <c r="Y763" s="7"/>
    </row>
    <row r="764" spans="2:25" x14ac:dyDescent="0.3">
      <c r="B764" s="22">
        <f>'Calculs T1a'!B764</f>
        <v>0</v>
      </c>
      <c r="C764" s="19" t="str">
        <f>'Calculs T1a'!C764</f>
        <v>x</v>
      </c>
      <c r="D764" s="19"/>
      <c r="E764" s="19"/>
      <c r="F764" s="19"/>
      <c r="G764" s="19"/>
      <c r="H764" s="19"/>
      <c r="I764" s="19"/>
      <c r="J764" s="30"/>
      <c r="K764" s="31"/>
      <c r="L764" s="31"/>
      <c r="M764" s="31"/>
      <c r="N764" s="45"/>
      <c r="V764" s="7"/>
      <c r="Y764" s="7"/>
    </row>
    <row r="765" spans="2:25" x14ac:dyDescent="0.3">
      <c r="B765" s="22">
        <f>'Calculs T1a'!B765</f>
        <v>0</v>
      </c>
      <c r="C765" s="19" t="str">
        <f>'Calculs T1a'!C765</f>
        <v>x</v>
      </c>
      <c r="D765" s="19"/>
      <c r="E765" s="19"/>
      <c r="F765" s="19"/>
      <c r="G765" s="19"/>
      <c r="H765" s="19"/>
      <c r="I765" s="19"/>
      <c r="J765" s="30"/>
      <c r="K765" s="31"/>
      <c r="L765" s="31"/>
      <c r="M765" s="31"/>
      <c r="N765" s="45"/>
      <c r="V765" s="7"/>
      <c r="Y765" s="7"/>
    </row>
    <row r="766" spans="2:25" x14ac:dyDescent="0.3">
      <c r="B766" s="22">
        <f>'Calculs T1a'!B766</f>
        <v>0</v>
      </c>
      <c r="C766" s="19" t="str">
        <f>'Calculs T1a'!C766</f>
        <v>x</v>
      </c>
      <c r="D766" s="19"/>
      <c r="E766" s="19"/>
      <c r="F766" s="19"/>
      <c r="G766" s="19"/>
      <c r="H766" s="19"/>
      <c r="I766" s="19"/>
      <c r="J766" s="30"/>
      <c r="K766" s="31"/>
      <c r="L766" s="31"/>
      <c r="M766" s="31"/>
      <c r="N766" s="45"/>
      <c r="V766" s="7"/>
      <c r="Y766" s="7"/>
    </row>
    <row r="767" spans="2:25" x14ac:dyDescent="0.3">
      <c r="B767" s="22">
        <f>'Calculs T1a'!B767</f>
        <v>0</v>
      </c>
      <c r="C767" s="19" t="str">
        <f>'Calculs T1a'!C767</f>
        <v>x</v>
      </c>
      <c r="D767" s="19"/>
      <c r="E767" s="19"/>
      <c r="F767" s="19"/>
      <c r="G767" s="19"/>
      <c r="H767" s="19"/>
      <c r="I767" s="19"/>
      <c r="J767" s="30"/>
      <c r="K767" s="31"/>
      <c r="L767" s="31"/>
      <c r="M767" s="31"/>
      <c r="N767" s="45"/>
      <c r="V767" s="7"/>
      <c r="Y767" s="7"/>
    </row>
    <row r="768" spans="2:25" x14ac:dyDescent="0.3">
      <c r="B768" s="22">
        <f>'Calculs T1a'!B768</f>
        <v>0</v>
      </c>
      <c r="C768" s="19" t="str">
        <f>'Calculs T1a'!C768</f>
        <v>x</v>
      </c>
      <c r="D768" s="19"/>
      <c r="E768" s="19"/>
      <c r="F768" s="19"/>
      <c r="G768" s="19"/>
      <c r="H768" s="19"/>
      <c r="I768" s="19"/>
      <c r="J768" s="30"/>
      <c r="K768" s="31"/>
      <c r="L768" s="31"/>
      <c r="M768" s="31"/>
      <c r="N768" s="45"/>
      <c r="V768" s="7"/>
      <c r="Y768" s="7"/>
    </row>
    <row r="769" spans="2:25" x14ac:dyDescent="0.3">
      <c r="B769" s="22">
        <f>'Calculs T1a'!B769</f>
        <v>0</v>
      </c>
      <c r="C769" s="19" t="str">
        <f>'Calculs T1a'!C769</f>
        <v>x</v>
      </c>
      <c r="D769" s="19"/>
      <c r="E769" s="19"/>
      <c r="F769" s="19"/>
      <c r="G769" s="19"/>
      <c r="H769" s="19"/>
      <c r="I769" s="19"/>
      <c r="J769" s="30"/>
      <c r="K769" s="31"/>
      <c r="L769" s="31"/>
      <c r="M769" s="31"/>
      <c r="N769" s="45"/>
      <c r="V769" s="7"/>
      <c r="Y769" s="7"/>
    </row>
    <row r="770" spans="2:25" x14ac:dyDescent="0.3">
      <c r="B770" s="22">
        <f>'Calculs T1a'!B770</f>
        <v>0</v>
      </c>
      <c r="C770" s="19" t="str">
        <f>'Calculs T1a'!C770</f>
        <v>x</v>
      </c>
      <c r="D770" s="19"/>
      <c r="E770" s="19"/>
      <c r="F770" s="19"/>
      <c r="G770" s="19"/>
      <c r="H770" s="19"/>
      <c r="I770" s="19"/>
      <c r="J770" s="30"/>
      <c r="K770" s="31"/>
      <c r="L770" s="31"/>
      <c r="M770" s="31"/>
      <c r="N770" s="45"/>
      <c r="V770" s="7"/>
      <c r="Y770" s="7"/>
    </row>
    <row r="771" spans="2:25" x14ac:dyDescent="0.3">
      <c r="B771" s="22">
        <f>'Calculs T1a'!B771</f>
        <v>0</v>
      </c>
      <c r="C771" s="19" t="str">
        <f>'Calculs T1a'!C771</f>
        <v>x</v>
      </c>
      <c r="D771" s="19"/>
      <c r="E771" s="19"/>
      <c r="F771" s="19"/>
      <c r="G771" s="19"/>
      <c r="H771" s="19"/>
      <c r="I771" s="19"/>
      <c r="J771" s="30"/>
      <c r="K771" s="31"/>
      <c r="L771" s="31"/>
      <c r="M771" s="31"/>
      <c r="N771" s="45"/>
      <c r="V771" s="7"/>
      <c r="Y771" s="7"/>
    </row>
    <row r="772" spans="2:25" x14ac:dyDescent="0.3">
      <c r="B772" s="22">
        <f>'Calculs T1a'!B772</f>
        <v>0</v>
      </c>
      <c r="C772" s="19" t="str">
        <f>'Calculs T1a'!C772</f>
        <v>x</v>
      </c>
      <c r="D772" s="19"/>
      <c r="E772" s="19"/>
      <c r="F772" s="19"/>
      <c r="G772" s="19"/>
      <c r="H772" s="19"/>
      <c r="I772" s="19"/>
      <c r="J772" s="30"/>
      <c r="K772" s="31"/>
      <c r="L772" s="31"/>
      <c r="M772" s="31"/>
      <c r="N772" s="45"/>
      <c r="V772" s="7"/>
      <c r="Y772" s="7"/>
    </row>
    <row r="773" spans="2:25" x14ac:dyDescent="0.3">
      <c r="B773" s="22">
        <f>'Calculs T1a'!B773</f>
        <v>0</v>
      </c>
      <c r="C773" s="19" t="str">
        <f>'Calculs T1a'!C773</f>
        <v>x</v>
      </c>
      <c r="D773" s="19"/>
      <c r="E773" s="19"/>
      <c r="F773" s="19"/>
      <c r="G773" s="19"/>
      <c r="H773" s="19"/>
      <c r="I773" s="19"/>
      <c r="J773" s="30"/>
      <c r="K773" s="31"/>
      <c r="L773" s="31"/>
      <c r="M773" s="31"/>
      <c r="N773" s="45"/>
      <c r="V773" s="7"/>
      <c r="Y773" s="7"/>
    </row>
    <row r="774" spans="2:25" x14ac:dyDescent="0.3">
      <c r="B774" s="22">
        <f>'Calculs T1a'!B774</f>
        <v>0</v>
      </c>
      <c r="C774" s="19" t="str">
        <f>'Calculs T1a'!C774</f>
        <v>x</v>
      </c>
      <c r="D774" s="19"/>
      <c r="E774" s="19"/>
      <c r="F774" s="19"/>
      <c r="G774" s="19"/>
      <c r="H774" s="19"/>
      <c r="I774" s="19"/>
      <c r="J774" s="30"/>
      <c r="K774" s="31"/>
      <c r="L774" s="31"/>
      <c r="M774" s="31"/>
      <c r="N774" s="45"/>
      <c r="V774" s="7"/>
      <c r="Y774" s="7"/>
    </row>
    <row r="775" spans="2:25" x14ac:dyDescent="0.3">
      <c r="B775" s="22">
        <f>'Calculs T1a'!B775</f>
        <v>0</v>
      </c>
      <c r="C775" s="19" t="str">
        <f>'Calculs T1a'!C775</f>
        <v>x</v>
      </c>
      <c r="D775" s="19"/>
      <c r="E775" s="19"/>
      <c r="F775" s="19"/>
      <c r="G775" s="19"/>
      <c r="H775" s="19"/>
      <c r="I775" s="19"/>
      <c r="J775" s="30"/>
      <c r="K775" s="31"/>
      <c r="L775" s="31"/>
      <c r="M775" s="31"/>
      <c r="N775" s="45"/>
      <c r="V775" s="7"/>
      <c r="Y775" s="7"/>
    </row>
    <row r="776" spans="2:25" x14ac:dyDescent="0.3">
      <c r="B776" s="22">
        <f>'Calculs T1a'!B776</f>
        <v>0</v>
      </c>
      <c r="C776" s="19" t="str">
        <f>'Calculs T1a'!C776</f>
        <v>x</v>
      </c>
      <c r="D776" s="19"/>
      <c r="E776" s="19"/>
      <c r="F776" s="19"/>
      <c r="G776" s="19"/>
      <c r="H776" s="19"/>
      <c r="I776" s="19"/>
      <c r="J776" s="30"/>
      <c r="K776" s="31"/>
      <c r="L776" s="31"/>
      <c r="M776" s="31"/>
      <c r="N776" s="45"/>
      <c r="V776" s="7"/>
      <c r="Y776" s="7"/>
    </row>
    <row r="777" spans="2:25" x14ac:dyDescent="0.3">
      <c r="B777" s="22">
        <f>'Calculs T1a'!B777</f>
        <v>0</v>
      </c>
      <c r="C777" s="19" t="str">
        <f>'Calculs T1a'!C777</f>
        <v>x</v>
      </c>
      <c r="D777" s="19"/>
      <c r="E777" s="19"/>
      <c r="F777" s="19"/>
      <c r="G777" s="19"/>
      <c r="H777" s="19"/>
      <c r="I777" s="19"/>
      <c r="J777" s="30"/>
      <c r="K777" s="31"/>
      <c r="L777" s="31"/>
      <c r="M777" s="31"/>
      <c r="N777" s="45"/>
      <c r="V777" s="7"/>
      <c r="Y777" s="7"/>
    </row>
    <row r="778" spans="2:25" x14ac:dyDescent="0.3">
      <c r="B778" s="22">
        <f>'Calculs T1a'!B778</f>
        <v>0</v>
      </c>
      <c r="C778" s="19" t="str">
        <f>'Calculs T1a'!C778</f>
        <v>x</v>
      </c>
      <c r="D778" s="19"/>
      <c r="E778" s="19"/>
      <c r="F778" s="19"/>
      <c r="G778" s="19"/>
      <c r="H778" s="19"/>
      <c r="I778" s="19"/>
      <c r="J778" s="30"/>
      <c r="K778" s="31"/>
      <c r="L778" s="31"/>
      <c r="M778" s="31"/>
      <c r="N778" s="45"/>
      <c r="V778" s="7"/>
      <c r="Y778" s="7"/>
    </row>
    <row r="779" spans="2:25" x14ac:dyDescent="0.3">
      <c r="B779" s="22">
        <f>'Calculs T1a'!B779</f>
        <v>0</v>
      </c>
      <c r="C779" s="19" t="str">
        <f>'Calculs T1a'!C779</f>
        <v>x</v>
      </c>
      <c r="D779" s="19"/>
      <c r="E779" s="19"/>
      <c r="F779" s="19"/>
      <c r="G779" s="19"/>
      <c r="H779" s="19"/>
      <c r="I779" s="19"/>
      <c r="J779" s="30"/>
      <c r="K779" s="31"/>
      <c r="L779" s="31"/>
      <c r="M779" s="31"/>
      <c r="N779" s="45"/>
      <c r="V779" s="7"/>
      <c r="Y779" s="7"/>
    </row>
    <row r="780" spans="2:25" x14ac:dyDescent="0.3">
      <c r="B780" s="22">
        <f>'Calculs T1a'!B780</f>
        <v>0</v>
      </c>
      <c r="C780" s="19" t="str">
        <f>'Calculs T1a'!C780</f>
        <v>x</v>
      </c>
      <c r="D780" s="19"/>
      <c r="E780" s="19"/>
      <c r="F780" s="19"/>
      <c r="G780" s="19"/>
      <c r="H780" s="19"/>
      <c r="I780" s="19"/>
      <c r="J780" s="30"/>
      <c r="K780" s="31"/>
      <c r="L780" s="31"/>
      <c r="M780" s="31"/>
      <c r="N780" s="45"/>
      <c r="V780" s="7"/>
      <c r="Y780" s="7"/>
    </row>
    <row r="781" spans="2:25" x14ac:dyDescent="0.3">
      <c r="B781" s="22">
        <f>'Calculs T1a'!B781</f>
        <v>0</v>
      </c>
      <c r="C781" s="19" t="str">
        <f>'Calculs T1a'!C781</f>
        <v>x</v>
      </c>
      <c r="D781" s="19"/>
      <c r="E781" s="19"/>
      <c r="F781" s="19"/>
      <c r="G781" s="19"/>
      <c r="H781" s="19"/>
      <c r="I781" s="19"/>
      <c r="J781" s="30"/>
      <c r="K781" s="31"/>
      <c r="L781" s="31"/>
      <c r="M781" s="31"/>
      <c r="N781" s="45"/>
      <c r="V781" s="7"/>
      <c r="Y781" s="7"/>
    </row>
    <row r="782" spans="2:25" x14ac:dyDescent="0.3">
      <c r="B782" s="22">
        <f>'Calculs T1a'!B782</f>
        <v>0</v>
      </c>
      <c r="C782" s="19" t="str">
        <f>'Calculs T1a'!C782</f>
        <v>x</v>
      </c>
      <c r="D782" s="19"/>
      <c r="E782" s="19"/>
      <c r="F782" s="19"/>
      <c r="G782" s="19"/>
      <c r="H782" s="19"/>
      <c r="I782" s="19"/>
      <c r="J782" s="30"/>
      <c r="K782" s="31"/>
      <c r="L782" s="31"/>
      <c r="M782" s="31"/>
      <c r="N782" s="45"/>
      <c r="V782" s="7"/>
      <c r="Y782" s="7"/>
    </row>
    <row r="783" spans="2:25" x14ac:dyDescent="0.3">
      <c r="B783" s="22">
        <f>'Calculs T1a'!B783</f>
        <v>0</v>
      </c>
      <c r="C783" s="19" t="str">
        <f>'Calculs T1a'!C783</f>
        <v>x</v>
      </c>
      <c r="D783" s="19"/>
      <c r="E783" s="19"/>
      <c r="F783" s="19"/>
      <c r="G783" s="19"/>
      <c r="H783" s="19"/>
      <c r="I783" s="19"/>
      <c r="J783" s="30"/>
      <c r="K783" s="31"/>
      <c r="L783" s="31"/>
      <c r="M783" s="31"/>
      <c r="N783" s="45"/>
      <c r="V783" s="7"/>
      <c r="Y783" s="7"/>
    </row>
    <row r="784" spans="2:25" x14ac:dyDescent="0.3">
      <c r="B784" s="22">
        <f>'Calculs T1a'!B784</f>
        <v>0</v>
      </c>
      <c r="C784" s="19" t="str">
        <f>'Calculs T1a'!C784</f>
        <v>x</v>
      </c>
      <c r="D784" s="19"/>
      <c r="E784" s="19"/>
      <c r="F784" s="19"/>
      <c r="G784" s="19"/>
      <c r="H784" s="19"/>
      <c r="I784" s="19"/>
      <c r="J784" s="30"/>
      <c r="K784" s="31"/>
      <c r="L784" s="31"/>
      <c r="M784" s="31"/>
      <c r="N784" s="45"/>
      <c r="V784" s="7"/>
      <c r="Y784" s="7"/>
    </row>
    <row r="785" spans="2:25" x14ac:dyDescent="0.3">
      <c r="B785" s="22">
        <f>'Calculs T1a'!B785</f>
        <v>0</v>
      </c>
      <c r="C785" s="19" t="str">
        <f>'Calculs T1a'!C785</f>
        <v>x</v>
      </c>
      <c r="D785" s="19"/>
      <c r="E785" s="19"/>
      <c r="F785" s="19"/>
      <c r="G785" s="19"/>
      <c r="H785" s="19"/>
      <c r="I785" s="19"/>
      <c r="J785" s="30"/>
      <c r="K785" s="31"/>
      <c r="L785" s="31"/>
      <c r="M785" s="31"/>
      <c r="N785" s="45"/>
      <c r="V785" s="7"/>
      <c r="Y785" s="7"/>
    </row>
    <row r="786" spans="2:25" x14ac:dyDescent="0.3">
      <c r="B786" s="22">
        <f>'Calculs T1a'!B786</f>
        <v>0</v>
      </c>
      <c r="C786" s="19" t="str">
        <f>'Calculs T1a'!C786</f>
        <v>x</v>
      </c>
      <c r="D786" s="19"/>
      <c r="E786" s="19"/>
      <c r="F786" s="19"/>
      <c r="G786" s="19"/>
      <c r="H786" s="19"/>
      <c r="I786" s="19"/>
      <c r="J786" s="30"/>
      <c r="K786" s="31"/>
      <c r="L786" s="31"/>
      <c r="M786" s="31"/>
      <c r="N786" s="45"/>
      <c r="V786" s="7"/>
      <c r="Y786" s="7"/>
    </row>
    <row r="787" spans="2:25" x14ac:dyDescent="0.3">
      <c r="B787" s="22">
        <f>'Calculs T1a'!B787</f>
        <v>0</v>
      </c>
      <c r="C787" s="19" t="str">
        <f>'Calculs T1a'!C787</f>
        <v>x</v>
      </c>
      <c r="D787" s="19"/>
      <c r="E787" s="19"/>
      <c r="F787" s="19"/>
      <c r="G787" s="19"/>
      <c r="H787" s="19"/>
      <c r="I787" s="19"/>
      <c r="J787" s="30"/>
      <c r="K787" s="31"/>
      <c r="L787" s="31"/>
      <c r="M787" s="31"/>
      <c r="N787" s="45"/>
      <c r="V787" s="7"/>
      <c r="Y787" s="7"/>
    </row>
    <row r="788" spans="2:25" x14ac:dyDescent="0.3">
      <c r="B788" s="22">
        <f>'Calculs T1a'!B788</f>
        <v>0</v>
      </c>
      <c r="C788" s="19" t="str">
        <f>'Calculs T1a'!C788</f>
        <v>x</v>
      </c>
      <c r="D788" s="19"/>
      <c r="E788" s="19"/>
      <c r="F788" s="19"/>
      <c r="G788" s="19"/>
      <c r="H788" s="19"/>
      <c r="I788" s="19"/>
      <c r="J788" s="30"/>
      <c r="K788" s="31"/>
      <c r="L788" s="31"/>
      <c r="M788" s="31"/>
      <c r="N788" s="45"/>
      <c r="V788" s="7"/>
      <c r="Y788" s="7"/>
    </row>
    <row r="789" spans="2:25" x14ac:dyDescent="0.3">
      <c r="B789" s="22">
        <f>'Calculs T1a'!B789</f>
        <v>0</v>
      </c>
      <c r="C789" s="19" t="str">
        <f>'Calculs T1a'!C789</f>
        <v>x</v>
      </c>
      <c r="D789" s="19"/>
      <c r="E789" s="19"/>
      <c r="F789" s="19"/>
      <c r="G789" s="19"/>
      <c r="H789" s="19"/>
      <c r="I789" s="19"/>
      <c r="J789" s="30"/>
      <c r="K789" s="31"/>
      <c r="L789" s="31"/>
      <c r="M789" s="31"/>
      <c r="N789" s="45"/>
      <c r="V789" s="7"/>
      <c r="Y789" s="7"/>
    </row>
    <row r="790" spans="2:25" x14ac:dyDescent="0.3">
      <c r="B790" s="22">
        <f>'Calculs T1a'!B790</f>
        <v>0</v>
      </c>
      <c r="C790" s="19" t="str">
        <f>'Calculs T1a'!C790</f>
        <v>x</v>
      </c>
      <c r="D790" s="19"/>
      <c r="E790" s="19"/>
      <c r="F790" s="19"/>
      <c r="G790" s="19"/>
      <c r="H790" s="19"/>
      <c r="I790" s="19"/>
      <c r="J790" s="30"/>
      <c r="K790" s="31"/>
      <c r="L790" s="31"/>
      <c r="M790" s="31"/>
      <c r="N790" s="45"/>
      <c r="V790" s="7"/>
      <c r="Y790" s="7"/>
    </row>
    <row r="791" spans="2:25" x14ac:dyDescent="0.3">
      <c r="B791" s="22">
        <f>'Calculs T1a'!B791</f>
        <v>0</v>
      </c>
      <c r="C791" s="19" t="str">
        <f>'Calculs T1a'!C791</f>
        <v>x</v>
      </c>
      <c r="D791" s="19"/>
      <c r="E791" s="19"/>
      <c r="F791" s="19"/>
      <c r="G791" s="19"/>
      <c r="H791" s="19"/>
      <c r="I791" s="19"/>
      <c r="J791" s="30"/>
      <c r="K791" s="31"/>
      <c r="L791" s="31"/>
      <c r="M791" s="31"/>
      <c r="N791" s="45"/>
      <c r="V791" s="7"/>
      <c r="Y791" s="7"/>
    </row>
    <row r="792" spans="2:25" x14ac:dyDescent="0.3">
      <c r="B792" s="22">
        <f>'Calculs T1a'!B792</f>
        <v>0</v>
      </c>
      <c r="C792" s="19" t="str">
        <f>'Calculs T1a'!C792</f>
        <v>x</v>
      </c>
      <c r="D792" s="19"/>
      <c r="E792" s="19"/>
      <c r="F792" s="19"/>
      <c r="G792" s="19"/>
      <c r="H792" s="19"/>
      <c r="I792" s="19"/>
      <c r="J792" s="30"/>
      <c r="K792" s="31"/>
      <c r="L792" s="31"/>
      <c r="M792" s="31"/>
      <c r="N792" s="45"/>
      <c r="V792" s="7"/>
      <c r="Y792" s="7"/>
    </row>
    <row r="793" spans="2:25" x14ac:dyDescent="0.3">
      <c r="B793" s="22">
        <f>'Calculs T1a'!B793</f>
        <v>0</v>
      </c>
      <c r="C793" s="19" t="str">
        <f>'Calculs T1a'!C793</f>
        <v>x</v>
      </c>
      <c r="D793" s="19"/>
      <c r="E793" s="19"/>
      <c r="F793" s="19"/>
      <c r="G793" s="19"/>
      <c r="H793" s="19"/>
      <c r="I793" s="19"/>
      <c r="J793" s="30"/>
      <c r="K793" s="31"/>
      <c r="L793" s="31"/>
      <c r="M793" s="31"/>
      <c r="N793" s="45"/>
      <c r="V793" s="7"/>
      <c r="Y793" s="7"/>
    </row>
    <row r="794" spans="2:25" x14ac:dyDescent="0.3">
      <c r="B794" s="22">
        <f>'Calculs T1a'!B794</f>
        <v>0</v>
      </c>
      <c r="C794" s="19" t="str">
        <f>'Calculs T1a'!C794</f>
        <v>x</v>
      </c>
      <c r="D794" s="19"/>
      <c r="E794" s="19"/>
      <c r="F794" s="19"/>
      <c r="G794" s="19"/>
      <c r="H794" s="19"/>
      <c r="I794" s="19"/>
      <c r="J794" s="30"/>
      <c r="K794" s="31"/>
      <c r="L794" s="31"/>
      <c r="M794" s="31"/>
      <c r="N794" s="45"/>
      <c r="V794" s="7"/>
      <c r="Y794" s="7"/>
    </row>
    <row r="795" spans="2:25" x14ac:dyDescent="0.3">
      <c r="B795" s="22">
        <f>'Calculs T1a'!B795</f>
        <v>0</v>
      </c>
      <c r="C795" s="19" t="str">
        <f>'Calculs T1a'!C795</f>
        <v>x</v>
      </c>
      <c r="D795" s="19"/>
      <c r="E795" s="19"/>
      <c r="F795" s="19"/>
      <c r="G795" s="19"/>
      <c r="H795" s="19"/>
      <c r="I795" s="19"/>
      <c r="J795" s="30"/>
      <c r="K795" s="31"/>
      <c r="L795" s="31"/>
      <c r="M795" s="31"/>
      <c r="N795" s="45"/>
      <c r="V795" s="7"/>
      <c r="Y795" s="7"/>
    </row>
    <row r="796" spans="2:25" x14ac:dyDescent="0.3">
      <c r="B796" s="22">
        <f>'Calculs T1a'!B796</f>
        <v>0</v>
      </c>
      <c r="C796" s="19" t="str">
        <f>'Calculs T1a'!C796</f>
        <v>x</v>
      </c>
      <c r="D796" s="19"/>
      <c r="E796" s="19"/>
      <c r="F796" s="19"/>
      <c r="G796" s="19"/>
      <c r="H796" s="19"/>
      <c r="I796" s="19"/>
      <c r="J796" s="30"/>
      <c r="K796" s="31"/>
      <c r="L796" s="31"/>
      <c r="M796" s="31"/>
      <c r="N796" s="45"/>
      <c r="V796" s="7"/>
      <c r="Y796" s="7"/>
    </row>
    <row r="797" spans="2:25" x14ac:dyDescent="0.3">
      <c r="B797" s="22">
        <f>'Calculs T1a'!B797</f>
        <v>0</v>
      </c>
      <c r="C797" s="19" t="str">
        <f>'Calculs T1a'!C797</f>
        <v>x</v>
      </c>
      <c r="D797" s="19"/>
      <c r="E797" s="19"/>
      <c r="F797" s="19"/>
      <c r="G797" s="19"/>
      <c r="H797" s="19"/>
      <c r="I797" s="19"/>
      <c r="J797" s="30"/>
      <c r="K797" s="31"/>
      <c r="L797" s="31"/>
      <c r="M797" s="31"/>
      <c r="N797" s="45"/>
      <c r="V797" s="7"/>
      <c r="Y797" s="7"/>
    </row>
    <row r="798" spans="2:25" x14ac:dyDescent="0.3">
      <c r="B798" s="22">
        <f>'Calculs T1a'!B798</f>
        <v>0</v>
      </c>
      <c r="C798" s="19" t="str">
        <f>'Calculs T1a'!C798</f>
        <v>x</v>
      </c>
      <c r="D798" s="19"/>
      <c r="E798" s="19"/>
      <c r="F798" s="19"/>
      <c r="G798" s="19"/>
      <c r="H798" s="19"/>
      <c r="I798" s="19"/>
      <c r="J798" s="30"/>
      <c r="K798" s="31"/>
      <c r="L798" s="31"/>
      <c r="M798" s="31"/>
      <c r="N798" s="45"/>
      <c r="V798" s="7"/>
      <c r="Y798" s="7"/>
    </row>
    <row r="799" spans="2:25" x14ac:dyDescent="0.3">
      <c r="B799" s="22">
        <f>'Calculs T1a'!B799</f>
        <v>0</v>
      </c>
      <c r="C799" s="19" t="str">
        <f>'Calculs T1a'!C799</f>
        <v>x</v>
      </c>
      <c r="D799" s="19"/>
      <c r="E799" s="19"/>
      <c r="F799" s="19"/>
      <c r="G799" s="19"/>
      <c r="H799" s="19"/>
      <c r="I799" s="19"/>
      <c r="J799" s="30"/>
      <c r="K799" s="31"/>
      <c r="L799" s="31"/>
      <c r="M799" s="31"/>
      <c r="N799" s="45"/>
      <c r="V799" s="7"/>
      <c r="Y799" s="7"/>
    </row>
    <row r="800" spans="2:25" x14ac:dyDescent="0.3">
      <c r="B800" s="22">
        <f>'Calculs T1a'!B800</f>
        <v>0</v>
      </c>
      <c r="C800" s="19" t="str">
        <f>'Calculs T1a'!C800</f>
        <v>x</v>
      </c>
      <c r="D800" s="19"/>
      <c r="E800" s="19"/>
      <c r="F800" s="19"/>
      <c r="G800" s="19"/>
      <c r="H800" s="19"/>
      <c r="I800" s="19"/>
      <c r="J800" s="30"/>
      <c r="K800" s="31"/>
      <c r="L800" s="31"/>
      <c r="M800" s="31"/>
      <c r="N800" s="45"/>
      <c r="V800" s="7"/>
      <c r="Y800" s="7"/>
    </row>
    <row r="801" spans="2:25" x14ac:dyDescent="0.3">
      <c r="B801" s="22">
        <f>'Calculs T1a'!B801</f>
        <v>0</v>
      </c>
      <c r="C801" s="19" t="str">
        <f>'Calculs T1a'!C801</f>
        <v>x</v>
      </c>
      <c r="D801" s="19"/>
      <c r="E801" s="19"/>
      <c r="F801" s="19"/>
      <c r="G801" s="19"/>
      <c r="H801" s="19"/>
      <c r="I801" s="19"/>
      <c r="J801" s="30"/>
      <c r="K801" s="31"/>
      <c r="L801" s="31"/>
      <c r="M801" s="31"/>
      <c r="N801" s="45"/>
      <c r="V801" s="7"/>
      <c r="Y801" s="7"/>
    </row>
    <row r="802" spans="2:25" x14ac:dyDescent="0.3">
      <c r="B802" s="22">
        <f>'Calculs T1a'!B802</f>
        <v>0</v>
      </c>
      <c r="C802" s="19" t="str">
        <f>'Calculs T1a'!C802</f>
        <v>x</v>
      </c>
      <c r="D802" s="19"/>
      <c r="E802" s="19"/>
      <c r="F802" s="19"/>
      <c r="G802" s="19"/>
      <c r="H802" s="19"/>
      <c r="I802" s="19"/>
      <c r="J802" s="30"/>
      <c r="K802" s="31"/>
      <c r="L802" s="31"/>
      <c r="M802" s="31"/>
      <c r="N802" s="45"/>
      <c r="V802" s="7"/>
      <c r="Y802" s="7"/>
    </row>
    <row r="803" spans="2:25" x14ac:dyDescent="0.3">
      <c r="B803" s="22">
        <f>'Calculs T1a'!B803</f>
        <v>0</v>
      </c>
      <c r="C803" s="19" t="str">
        <f>'Calculs T1a'!C803</f>
        <v>x</v>
      </c>
      <c r="D803" s="19"/>
      <c r="E803" s="19"/>
      <c r="F803" s="19"/>
      <c r="G803" s="19"/>
      <c r="H803" s="19"/>
      <c r="I803" s="19"/>
      <c r="J803" s="30"/>
      <c r="K803" s="31"/>
      <c r="L803" s="31"/>
      <c r="M803" s="31"/>
      <c r="N803" s="45"/>
      <c r="V803" s="7"/>
      <c r="Y803" s="7"/>
    </row>
    <row r="804" spans="2:25" x14ac:dyDescent="0.3">
      <c r="B804" s="22">
        <f>'Calculs T1a'!B804</f>
        <v>0</v>
      </c>
      <c r="C804" s="19" t="str">
        <f>'Calculs T1a'!C804</f>
        <v>x</v>
      </c>
      <c r="D804" s="19"/>
      <c r="E804" s="19"/>
      <c r="F804" s="19"/>
      <c r="G804" s="19"/>
      <c r="H804" s="19"/>
      <c r="I804" s="19"/>
      <c r="J804" s="30"/>
      <c r="K804" s="31"/>
      <c r="L804" s="31"/>
      <c r="M804" s="31"/>
      <c r="N804" s="45"/>
      <c r="V804" s="7"/>
      <c r="Y804" s="7"/>
    </row>
    <row r="805" spans="2:25" x14ac:dyDescent="0.3">
      <c r="B805" s="22">
        <f>'Calculs T1a'!B805</f>
        <v>0</v>
      </c>
      <c r="C805" s="19" t="str">
        <f>'Calculs T1a'!C805</f>
        <v>x</v>
      </c>
      <c r="D805" s="19"/>
      <c r="E805" s="19"/>
      <c r="F805" s="19"/>
      <c r="G805" s="19"/>
      <c r="H805" s="19"/>
      <c r="I805" s="19"/>
      <c r="J805" s="30"/>
      <c r="K805" s="31"/>
      <c r="L805" s="31"/>
      <c r="M805" s="31"/>
      <c r="N805" s="45"/>
      <c r="V805" s="7"/>
      <c r="Y805" s="7"/>
    </row>
    <row r="806" spans="2:25" x14ac:dyDescent="0.3">
      <c r="B806" s="22">
        <f>'Calculs T1a'!B806</f>
        <v>0</v>
      </c>
      <c r="C806" s="19" t="str">
        <f>'Calculs T1a'!C806</f>
        <v>x</v>
      </c>
      <c r="D806" s="19"/>
      <c r="E806" s="19"/>
      <c r="F806" s="19"/>
      <c r="G806" s="19"/>
      <c r="H806" s="19"/>
      <c r="I806" s="19"/>
      <c r="J806" s="30"/>
      <c r="K806" s="31"/>
      <c r="L806" s="31"/>
      <c r="M806" s="31"/>
      <c r="N806" s="45"/>
      <c r="V806" s="7"/>
      <c r="Y806" s="7"/>
    </row>
    <row r="807" spans="2:25" x14ac:dyDescent="0.3">
      <c r="B807" s="22">
        <f>'Calculs T1a'!B807</f>
        <v>0</v>
      </c>
      <c r="C807" s="19" t="str">
        <f>'Calculs T1a'!C807</f>
        <v>x</v>
      </c>
      <c r="D807" s="19"/>
      <c r="E807" s="19"/>
      <c r="F807" s="19"/>
      <c r="G807" s="19"/>
      <c r="H807" s="19"/>
      <c r="I807" s="19"/>
      <c r="J807" s="30"/>
      <c r="K807" s="31"/>
      <c r="L807" s="31"/>
      <c r="M807" s="31"/>
      <c r="N807" s="45"/>
      <c r="V807" s="7"/>
      <c r="Y807" s="7"/>
    </row>
    <row r="808" spans="2:25" x14ac:dyDescent="0.3">
      <c r="B808" s="22">
        <f>'Calculs T1a'!B808</f>
        <v>0</v>
      </c>
      <c r="C808" s="19" t="str">
        <f>'Calculs T1a'!C808</f>
        <v>x</v>
      </c>
      <c r="D808" s="19"/>
      <c r="E808" s="19"/>
      <c r="F808" s="19"/>
      <c r="G808" s="19"/>
      <c r="H808" s="19"/>
      <c r="I808" s="19"/>
      <c r="J808" s="30"/>
      <c r="K808" s="31"/>
      <c r="L808" s="31"/>
      <c r="M808" s="31"/>
      <c r="N808" s="45"/>
      <c r="V808" s="7"/>
      <c r="Y808" s="7"/>
    </row>
    <row r="809" spans="2:25" x14ac:dyDescent="0.3">
      <c r="B809" s="22">
        <f>'Calculs T1a'!B809</f>
        <v>0</v>
      </c>
      <c r="C809" s="19" t="str">
        <f>'Calculs T1a'!C809</f>
        <v>x</v>
      </c>
      <c r="D809" s="19"/>
      <c r="E809" s="19"/>
      <c r="F809" s="19"/>
      <c r="G809" s="19"/>
      <c r="H809" s="19"/>
      <c r="I809" s="19"/>
      <c r="J809" s="30"/>
      <c r="K809" s="31"/>
      <c r="L809" s="31"/>
      <c r="M809" s="31"/>
      <c r="N809" s="45"/>
      <c r="V809" s="7"/>
      <c r="Y809" s="7"/>
    </row>
    <row r="810" spans="2:25" x14ac:dyDescent="0.3">
      <c r="B810" s="22">
        <f>'Calculs T1a'!B810</f>
        <v>0</v>
      </c>
      <c r="C810" s="19" t="str">
        <f>'Calculs T1a'!C810</f>
        <v>x</v>
      </c>
      <c r="D810" s="19"/>
      <c r="E810" s="19"/>
      <c r="F810" s="19"/>
      <c r="G810" s="19"/>
      <c r="H810" s="19"/>
      <c r="I810" s="19"/>
      <c r="J810" s="30"/>
      <c r="K810" s="31"/>
      <c r="L810" s="31"/>
      <c r="M810" s="31"/>
      <c r="N810" s="45"/>
      <c r="V810" s="7"/>
      <c r="Y810" s="7"/>
    </row>
    <row r="811" spans="2:25" x14ac:dyDescent="0.3">
      <c r="B811" s="22">
        <f>'Calculs T1a'!B811</f>
        <v>0</v>
      </c>
      <c r="C811" s="19" t="str">
        <f>'Calculs T1a'!C811</f>
        <v>x</v>
      </c>
      <c r="D811" s="19"/>
      <c r="E811" s="19"/>
      <c r="F811" s="19"/>
      <c r="G811" s="19"/>
      <c r="H811" s="19"/>
      <c r="I811" s="19"/>
      <c r="J811" s="30"/>
      <c r="K811" s="31"/>
      <c r="L811" s="31"/>
      <c r="M811" s="31"/>
      <c r="N811" s="45"/>
      <c r="V811" s="7"/>
      <c r="Y811" s="7"/>
    </row>
    <row r="812" spans="2:25" x14ac:dyDescent="0.3">
      <c r="B812" s="22">
        <f>'Calculs T1a'!B812</f>
        <v>0</v>
      </c>
      <c r="C812" s="19" t="str">
        <f>'Calculs T1a'!C812</f>
        <v>x</v>
      </c>
      <c r="D812" s="19"/>
      <c r="E812" s="19"/>
      <c r="F812" s="19"/>
      <c r="G812" s="19"/>
      <c r="H812" s="19"/>
      <c r="I812" s="19"/>
      <c r="J812" s="30"/>
      <c r="K812" s="31"/>
      <c r="L812" s="31"/>
      <c r="M812" s="31"/>
      <c r="N812" s="45"/>
      <c r="V812" s="7"/>
      <c r="Y812" s="7"/>
    </row>
    <row r="813" spans="2:25" x14ac:dyDescent="0.3">
      <c r="B813" s="22">
        <f>'Calculs T1a'!B813</f>
        <v>0</v>
      </c>
      <c r="C813" s="19" t="str">
        <f>'Calculs T1a'!C813</f>
        <v>x</v>
      </c>
      <c r="D813" s="19"/>
      <c r="E813" s="19"/>
      <c r="F813" s="19"/>
      <c r="G813" s="19"/>
      <c r="H813" s="19"/>
      <c r="I813" s="19"/>
      <c r="J813" s="30"/>
      <c r="K813" s="31"/>
      <c r="L813" s="31"/>
      <c r="M813" s="31"/>
      <c r="N813" s="45"/>
      <c r="V813" s="7"/>
      <c r="Y813" s="7"/>
    </row>
    <row r="814" spans="2:25" x14ac:dyDescent="0.3">
      <c r="B814" s="22">
        <f>'Calculs T1a'!B814</f>
        <v>0</v>
      </c>
      <c r="C814" s="19" t="str">
        <f>'Calculs T1a'!C814</f>
        <v>x</v>
      </c>
      <c r="D814" s="19"/>
      <c r="E814" s="19"/>
      <c r="F814" s="19"/>
      <c r="G814" s="19"/>
      <c r="H814" s="19"/>
      <c r="I814" s="19"/>
      <c r="J814" s="30"/>
      <c r="K814" s="31"/>
      <c r="L814" s="31"/>
      <c r="M814" s="31"/>
      <c r="N814" s="45"/>
      <c r="V814" s="7"/>
      <c r="Y814" s="7"/>
    </row>
    <row r="815" spans="2:25" x14ac:dyDescent="0.3">
      <c r="B815" s="22">
        <f>'Calculs T1a'!B815</f>
        <v>0</v>
      </c>
      <c r="C815" s="19" t="str">
        <f>'Calculs T1a'!C815</f>
        <v>x</v>
      </c>
      <c r="D815" s="19"/>
      <c r="E815" s="19"/>
      <c r="F815" s="19"/>
      <c r="G815" s="19"/>
      <c r="H815" s="19"/>
      <c r="I815" s="19"/>
      <c r="J815" s="30"/>
      <c r="K815" s="31"/>
      <c r="L815" s="31"/>
      <c r="M815" s="31"/>
      <c r="N815" s="45"/>
      <c r="V815" s="7"/>
      <c r="Y815" s="7"/>
    </row>
    <row r="816" spans="2:25" x14ac:dyDescent="0.3">
      <c r="B816" s="22">
        <f>'Calculs T1a'!B816</f>
        <v>0</v>
      </c>
      <c r="C816" s="19" t="str">
        <f>'Calculs T1a'!C816</f>
        <v>x</v>
      </c>
      <c r="D816" s="19"/>
      <c r="E816" s="19"/>
      <c r="F816" s="19"/>
      <c r="G816" s="19"/>
      <c r="H816" s="19"/>
      <c r="I816" s="19"/>
      <c r="J816" s="30"/>
      <c r="K816" s="31"/>
      <c r="L816" s="31"/>
      <c r="M816" s="31"/>
      <c r="N816" s="45"/>
      <c r="V816" s="7"/>
      <c r="Y816" s="7"/>
    </row>
    <row r="817" spans="2:25" x14ac:dyDescent="0.3">
      <c r="B817" s="22">
        <f>'Calculs T1a'!B817</f>
        <v>0</v>
      </c>
      <c r="C817" s="19" t="str">
        <f>'Calculs T1a'!C817</f>
        <v>x</v>
      </c>
      <c r="D817" s="19"/>
      <c r="E817" s="19"/>
      <c r="F817" s="19"/>
      <c r="G817" s="19"/>
      <c r="H817" s="19"/>
      <c r="I817" s="19"/>
      <c r="J817" s="30"/>
      <c r="K817" s="31"/>
      <c r="L817" s="31"/>
      <c r="M817" s="31"/>
      <c r="N817" s="45"/>
      <c r="V817" s="7"/>
      <c r="Y817" s="7"/>
    </row>
    <row r="818" spans="2:25" x14ac:dyDescent="0.3">
      <c r="B818" s="22">
        <f>'Calculs T1a'!B818</f>
        <v>0</v>
      </c>
      <c r="C818" s="19" t="str">
        <f>'Calculs T1a'!C818</f>
        <v>x</v>
      </c>
      <c r="D818" s="19"/>
      <c r="E818" s="19"/>
      <c r="F818" s="19"/>
      <c r="G818" s="19"/>
      <c r="H818" s="19"/>
      <c r="I818" s="19"/>
      <c r="J818" s="30"/>
      <c r="K818" s="31"/>
      <c r="L818" s="31"/>
      <c r="M818" s="31"/>
      <c r="N818" s="45"/>
      <c r="V818" s="7"/>
      <c r="Y818" s="7"/>
    </row>
    <row r="819" spans="2:25" x14ac:dyDescent="0.3">
      <c r="B819" s="22">
        <f>'Calculs T1a'!B819</f>
        <v>0</v>
      </c>
      <c r="C819" s="19" t="str">
        <f>'Calculs T1a'!C819</f>
        <v>x</v>
      </c>
      <c r="D819" s="19"/>
      <c r="E819" s="19"/>
      <c r="F819" s="19"/>
      <c r="G819" s="19"/>
      <c r="H819" s="19"/>
      <c r="I819" s="19"/>
      <c r="J819" s="30"/>
      <c r="K819" s="31"/>
      <c r="L819" s="31"/>
      <c r="M819" s="31"/>
      <c r="N819" s="45"/>
      <c r="V819" s="7"/>
      <c r="Y819" s="7"/>
    </row>
    <row r="820" spans="2:25" x14ac:dyDescent="0.3">
      <c r="B820" s="22">
        <f>'Calculs T1a'!B820</f>
        <v>0</v>
      </c>
      <c r="C820" s="19" t="str">
        <f>'Calculs T1a'!C820</f>
        <v>x</v>
      </c>
      <c r="D820" s="19"/>
      <c r="E820" s="19"/>
      <c r="F820" s="19"/>
      <c r="G820" s="19"/>
      <c r="H820" s="19"/>
      <c r="I820" s="19"/>
      <c r="J820" s="30"/>
      <c r="K820" s="31"/>
      <c r="L820" s="31"/>
      <c r="M820" s="31"/>
      <c r="N820" s="45"/>
      <c r="V820" s="7"/>
      <c r="Y820" s="7"/>
    </row>
    <row r="821" spans="2:25" x14ac:dyDescent="0.3">
      <c r="B821" s="22">
        <f>'Calculs T1a'!B821</f>
        <v>0</v>
      </c>
      <c r="C821" s="19" t="str">
        <f>'Calculs T1a'!C821</f>
        <v>x</v>
      </c>
      <c r="D821" s="19"/>
      <c r="E821" s="19"/>
      <c r="F821" s="19"/>
      <c r="G821" s="19"/>
      <c r="H821" s="19"/>
      <c r="I821" s="19"/>
      <c r="J821" s="30"/>
      <c r="K821" s="31"/>
      <c r="L821" s="31"/>
      <c r="M821" s="31"/>
      <c r="N821" s="45"/>
      <c r="V821" s="7"/>
      <c r="Y821" s="7"/>
    </row>
    <row r="822" spans="2:25" x14ac:dyDescent="0.3">
      <c r="B822" s="22">
        <f>'Calculs T1a'!B822</f>
        <v>0</v>
      </c>
      <c r="C822" s="19" t="str">
        <f>'Calculs T1a'!C822</f>
        <v>x</v>
      </c>
      <c r="D822" s="19"/>
      <c r="E822" s="19"/>
      <c r="F822" s="19"/>
      <c r="G822" s="19"/>
      <c r="H822" s="19"/>
      <c r="I822" s="19"/>
      <c r="J822" s="30"/>
      <c r="K822" s="31"/>
      <c r="L822" s="31"/>
      <c r="M822" s="31"/>
      <c r="N822" s="45"/>
      <c r="V822" s="7"/>
      <c r="Y822" s="7"/>
    </row>
    <row r="823" spans="2:25" x14ac:dyDescent="0.3">
      <c r="B823" s="22">
        <f>'Calculs T1a'!B823</f>
        <v>0</v>
      </c>
      <c r="C823" s="19" t="str">
        <f>'Calculs T1a'!C823</f>
        <v>x</v>
      </c>
      <c r="D823" s="19"/>
      <c r="E823" s="19"/>
      <c r="F823" s="19"/>
      <c r="G823" s="19"/>
      <c r="H823" s="19"/>
      <c r="I823" s="19"/>
      <c r="J823" s="30"/>
      <c r="K823" s="31"/>
      <c r="L823" s="31"/>
      <c r="M823" s="31"/>
      <c r="N823" s="45"/>
      <c r="V823" s="7"/>
      <c r="Y823" s="7"/>
    </row>
    <row r="824" spans="2:25" x14ac:dyDescent="0.3">
      <c r="B824" s="22">
        <f>'Calculs T1a'!B824</f>
        <v>0</v>
      </c>
      <c r="C824" s="19" t="str">
        <f>'Calculs T1a'!C824</f>
        <v>x</v>
      </c>
      <c r="D824" s="19"/>
      <c r="E824" s="19"/>
      <c r="F824" s="19"/>
      <c r="G824" s="19"/>
      <c r="H824" s="19"/>
      <c r="I824" s="19"/>
      <c r="J824" s="30"/>
      <c r="K824" s="31"/>
      <c r="L824" s="31"/>
      <c r="M824" s="31"/>
      <c r="N824" s="45"/>
      <c r="V824" s="7"/>
      <c r="Y824" s="7"/>
    </row>
    <row r="825" spans="2:25" x14ac:dyDescent="0.3">
      <c r="B825" s="22">
        <f>'Calculs T1a'!B825</f>
        <v>0</v>
      </c>
      <c r="C825" s="19" t="str">
        <f>'Calculs T1a'!C825</f>
        <v>x</v>
      </c>
      <c r="D825" s="19"/>
      <c r="E825" s="19"/>
      <c r="F825" s="19"/>
      <c r="G825" s="19"/>
      <c r="H825" s="19"/>
      <c r="I825" s="19"/>
      <c r="J825" s="30"/>
      <c r="K825" s="31"/>
      <c r="L825" s="31"/>
      <c r="M825" s="31"/>
      <c r="N825" s="45"/>
      <c r="V825" s="7"/>
      <c r="Y825" s="7"/>
    </row>
    <row r="826" spans="2:25" x14ac:dyDescent="0.3">
      <c r="B826" s="22">
        <f>'Calculs T1a'!B826</f>
        <v>0</v>
      </c>
      <c r="C826" s="19" t="str">
        <f>'Calculs T1a'!C826</f>
        <v>x</v>
      </c>
      <c r="D826" s="19"/>
      <c r="E826" s="19"/>
      <c r="F826" s="19"/>
      <c r="G826" s="19"/>
      <c r="H826" s="19"/>
      <c r="I826" s="19"/>
      <c r="J826" s="30"/>
      <c r="K826" s="31"/>
      <c r="L826" s="31"/>
      <c r="M826" s="31"/>
      <c r="N826" s="45"/>
      <c r="V826" s="7"/>
      <c r="Y826" s="7"/>
    </row>
    <row r="827" spans="2:25" x14ac:dyDescent="0.3">
      <c r="B827" s="22">
        <f>'Calculs T1a'!B827</f>
        <v>0</v>
      </c>
      <c r="C827" s="19" t="str">
        <f>'Calculs T1a'!C827</f>
        <v>x</v>
      </c>
      <c r="D827" s="19"/>
      <c r="E827" s="19"/>
      <c r="F827" s="19"/>
      <c r="G827" s="19"/>
      <c r="H827" s="19"/>
      <c r="I827" s="19"/>
      <c r="J827" s="30"/>
      <c r="K827" s="31"/>
      <c r="L827" s="31"/>
      <c r="M827" s="31"/>
      <c r="N827" s="45"/>
      <c r="V827" s="7"/>
      <c r="Y827" s="7"/>
    </row>
    <row r="828" spans="2:25" x14ac:dyDescent="0.3">
      <c r="B828" s="22">
        <f>'Calculs T1a'!B828</f>
        <v>0</v>
      </c>
      <c r="C828" s="19" t="str">
        <f>'Calculs T1a'!C828</f>
        <v>x</v>
      </c>
      <c r="D828" s="19"/>
      <c r="E828" s="19"/>
      <c r="F828" s="19"/>
      <c r="G828" s="19"/>
      <c r="H828" s="19"/>
      <c r="I828" s="19"/>
      <c r="J828" s="30"/>
      <c r="K828" s="31"/>
      <c r="L828" s="31"/>
      <c r="M828" s="31"/>
      <c r="N828" s="45"/>
      <c r="V828" s="7"/>
      <c r="Y828" s="7"/>
    </row>
    <row r="829" spans="2:25" x14ac:dyDescent="0.3">
      <c r="B829" s="22">
        <f>'Calculs T1a'!B829</f>
        <v>0</v>
      </c>
      <c r="C829" s="19" t="str">
        <f>'Calculs T1a'!C829</f>
        <v>x</v>
      </c>
      <c r="D829" s="19"/>
      <c r="E829" s="19"/>
      <c r="F829" s="19"/>
      <c r="G829" s="19"/>
      <c r="H829" s="19"/>
      <c r="I829" s="19"/>
      <c r="J829" s="30"/>
      <c r="K829" s="31"/>
      <c r="L829" s="31"/>
      <c r="M829" s="31"/>
      <c r="N829" s="45"/>
      <c r="V829" s="7"/>
      <c r="Y829" s="7"/>
    </row>
    <row r="830" spans="2:25" x14ac:dyDescent="0.3">
      <c r="B830" s="22">
        <f>'Calculs T1a'!B830</f>
        <v>0</v>
      </c>
      <c r="C830" s="19" t="str">
        <f>'Calculs T1a'!C830</f>
        <v>x</v>
      </c>
      <c r="D830" s="19"/>
      <c r="E830" s="19"/>
      <c r="F830" s="19"/>
      <c r="G830" s="19"/>
      <c r="H830" s="19"/>
      <c r="I830" s="19"/>
      <c r="J830" s="30"/>
      <c r="K830" s="31"/>
      <c r="L830" s="31"/>
      <c r="M830" s="31"/>
      <c r="N830" s="45"/>
      <c r="V830" s="7"/>
      <c r="Y830" s="7"/>
    </row>
    <row r="831" spans="2:25" x14ac:dyDescent="0.3">
      <c r="B831" s="22">
        <f>'Calculs T1a'!B831</f>
        <v>0</v>
      </c>
      <c r="C831" s="19" t="str">
        <f>'Calculs T1a'!C831</f>
        <v>x</v>
      </c>
      <c r="D831" s="19"/>
      <c r="E831" s="19"/>
      <c r="F831" s="19"/>
      <c r="G831" s="19"/>
      <c r="H831" s="19"/>
      <c r="I831" s="19"/>
      <c r="J831" s="30"/>
      <c r="K831" s="31"/>
      <c r="L831" s="31"/>
      <c r="M831" s="31"/>
      <c r="N831" s="45"/>
      <c r="V831" s="7"/>
      <c r="Y831" s="7"/>
    </row>
    <row r="832" spans="2:25" x14ac:dyDescent="0.3">
      <c r="B832" s="22">
        <f>'Calculs T1a'!B832</f>
        <v>0</v>
      </c>
      <c r="C832" s="19" t="str">
        <f>'Calculs T1a'!C832</f>
        <v>x</v>
      </c>
      <c r="D832" s="19"/>
      <c r="E832" s="19"/>
      <c r="F832" s="19"/>
      <c r="G832" s="19"/>
      <c r="H832" s="19"/>
      <c r="I832" s="19"/>
      <c r="J832" s="30"/>
      <c r="K832" s="31"/>
      <c r="L832" s="31"/>
      <c r="M832" s="31"/>
      <c r="N832" s="45"/>
      <c r="V832" s="7"/>
      <c r="Y832" s="7"/>
    </row>
    <row r="833" spans="2:25" x14ac:dyDescent="0.3">
      <c r="B833" s="22">
        <f>'Calculs T1a'!B833</f>
        <v>0</v>
      </c>
      <c r="C833" s="19" t="str">
        <f>'Calculs T1a'!C833</f>
        <v>x</v>
      </c>
      <c r="D833" s="19"/>
      <c r="E833" s="19"/>
      <c r="F833" s="19"/>
      <c r="G833" s="19"/>
      <c r="H833" s="19"/>
      <c r="I833" s="19"/>
      <c r="J833" s="30"/>
      <c r="K833" s="31"/>
      <c r="L833" s="31"/>
      <c r="M833" s="31"/>
      <c r="N833" s="45"/>
      <c r="V833" s="7"/>
      <c r="Y833" s="7"/>
    </row>
    <row r="834" spans="2:25" x14ac:dyDescent="0.3">
      <c r="B834" s="22">
        <f>'Calculs T1a'!B834</f>
        <v>0</v>
      </c>
      <c r="C834" s="19" t="str">
        <f>'Calculs T1a'!C834</f>
        <v>x</v>
      </c>
      <c r="D834" s="19"/>
      <c r="E834" s="19"/>
      <c r="F834" s="19"/>
      <c r="G834" s="19"/>
      <c r="H834" s="19"/>
      <c r="I834" s="19"/>
      <c r="J834" s="30"/>
      <c r="K834" s="31"/>
      <c r="L834" s="31"/>
      <c r="M834" s="31"/>
      <c r="N834" s="45"/>
      <c r="V834" s="7"/>
      <c r="Y834" s="7"/>
    </row>
    <row r="835" spans="2:25" x14ac:dyDescent="0.3">
      <c r="B835" s="22">
        <f>'Calculs T1a'!B835</f>
        <v>0</v>
      </c>
      <c r="C835" s="19" t="str">
        <f>'Calculs T1a'!C835</f>
        <v>x</v>
      </c>
      <c r="D835" s="19"/>
      <c r="E835" s="19"/>
      <c r="F835" s="19"/>
      <c r="G835" s="19"/>
      <c r="H835" s="19"/>
      <c r="I835" s="19"/>
      <c r="J835" s="30"/>
      <c r="K835" s="31"/>
      <c r="L835" s="31"/>
      <c r="M835" s="31"/>
      <c r="N835" s="45"/>
      <c r="V835" s="7"/>
      <c r="Y835" s="7"/>
    </row>
    <row r="836" spans="2:25" x14ac:dyDescent="0.3">
      <c r="B836" s="22">
        <f>'Calculs T1a'!B836</f>
        <v>0</v>
      </c>
      <c r="C836" s="19" t="str">
        <f>'Calculs T1a'!C836</f>
        <v>x</v>
      </c>
      <c r="D836" s="19"/>
      <c r="E836" s="19"/>
      <c r="F836" s="19"/>
      <c r="G836" s="19"/>
      <c r="H836" s="19"/>
      <c r="I836" s="19"/>
      <c r="J836" s="30"/>
      <c r="K836" s="31"/>
      <c r="L836" s="31"/>
      <c r="M836" s="31"/>
      <c r="N836" s="45"/>
      <c r="V836" s="7"/>
      <c r="Y836" s="7"/>
    </row>
    <row r="837" spans="2:25" x14ac:dyDescent="0.3">
      <c r="B837" s="22">
        <f>'Calculs T1a'!B837</f>
        <v>0</v>
      </c>
      <c r="C837" s="19" t="str">
        <f>'Calculs T1a'!C837</f>
        <v>x</v>
      </c>
      <c r="D837" s="19"/>
      <c r="E837" s="19"/>
      <c r="F837" s="19"/>
      <c r="G837" s="19"/>
      <c r="H837" s="19"/>
      <c r="I837" s="19"/>
      <c r="J837" s="30"/>
      <c r="K837" s="31"/>
      <c r="L837" s="31"/>
      <c r="M837" s="31"/>
      <c r="N837" s="45"/>
      <c r="V837" s="7"/>
      <c r="Y837" s="7"/>
    </row>
    <row r="838" spans="2:25" x14ac:dyDescent="0.3">
      <c r="B838" s="22">
        <f>'Calculs T1a'!B838</f>
        <v>0</v>
      </c>
      <c r="C838" s="19" t="str">
        <f>'Calculs T1a'!C838</f>
        <v>x</v>
      </c>
      <c r="D838" s="19"/>
      <c r="E838" s="19"/>
      <c r="F838" s="19"/>
      <c r="G838" s="19"/>
      <c r="H838" s="19"/>
      <c r="I838" s="19"/>
      <c r="J838" s="30"/>
      <c r="K838" s="31"/>
      <c r="L838" s="31"/>
      <c r="M838" s="31"/>
      <c r="N838" s="45"/>
      <c r="V838" s="7"/>
      <c r="Y838" s="7"/>
    </row>
    <row r="839" spans="2:25" x14ac:dyDescent="0.3">
      <c r="B839" s="22">
        <f>'Calculs T1a'!B839</f>
        <v>0</v>
      </c>
      <c r="C839" s="19" t="str">
        <f>'Calculs T1a'!C839</f>
        <v>x</v>
      </c>
      <c r="D839" s="19"/>
      <c r="E839" s="19"/>
      <c r="F839" s="19"/>
      <c r="G839" s="19"/>
      <c r="H839" s="19"/>
      <c r="I839" s="19"/>
      <c r="J839" s="30"/>
      <c r="K839" s="31"/>
      <c r="L839" s="31"/>
      <c r="M839" s="31"/>
      <c r="N839" s="45"/>
      <c r="V839" s="7"/>
      <c r="Y839" s="7"/>
    </row>
    <row r="840" spans="2:25" x14ac:dyDescent="0.3">
      <c r="B840" s="22">
        <f>'Calculs T1a'!B840</f>
        <v>0</v>
      </c>
      <c r="C840" s="19" t="str">
        <f>'Calculs T1a'!C840</f>
        <v>x</v>
      </c>
      <c r="D840" s="19"/>
      <c r="E840" s="19"/>
      <c r="F840" s="19"/>
      <c r="G840" s="19"/>
      <c r="H840" s="19"/>
      <c r="I840" s="19"/>
      <c r="J840" s="30"/>
      <c r="K840" s="31"/>
      <c r="L840" s="31"/>
      <c r="M840" s="31"/>
      <c r="N840" s="45"/>
      <c r="V840" s="7"/>
      <c r="Y840" s="7"/>
    </row>
    <row r="841" spans="2:25" x14ac:dyDescent="0.3">
      <c r="B841" s="22">
        <f>'Calculs T1a'!B841</f>
        <v>0</v>
      </c>
      <c r="C841" s="19" t="str">
        <f>'Calculs T1a'!C841</f>
        <v>x</v>
      </c>
      <c r="D841" s="19"/>
      <c r="E841" s="19"/>
      <c r="F841" s="19"/>
      <c r="G841" s="19"/>
      <c r="H841" s="19"/>
      <c r="I841" s="19"/>
      <c r="J841" s="30"/>
      <c r="K841" s="31"/>
      <c r="L841" s="31"/>
      <c r="M841" s="31"/>
      <c r="N841" s="45"/>
      <c r="V841" s="7"/>
      <c r="Y841" s="7"/>
    </row>
    <row r="842" spans="2:25" x14ac:dyDescent="0.3">
      <c r="B842" s="22">
        <f>'Calculs T1a'!B842</f>
        <v>0</v>
      </c>
      <c r="C842" s="19" t="str">
        <f>'Calculs T1a'!C842</f>
        <v>x</v>
      </c>
      <c r="D842" s="19"/>
      <c r="E842" s="19"/>
      <c r="F842" s="19"/>
      <c r="G842" s="19"/>
      <c r="H842" s="19"/>
      <c r="I842" s="19"/>
      <c r="J842" s="30"/>
      <c r="K842" s="31"/>
      <c r="L842" s="31"/>
      <c r="M842" s="31"/>
      <c r="N842" s="45"/>
      <c r="V842" s="7"/>
      <c r="Y842" s="7"/>
    </row>
    <row r="843" spans="2:25" x14ac:dyDescent="0.3">
      <c r="B843" s="22">
        <f>'Calculs T1a'!B843</f>
        <v>0</v>
      </c>
      <c r="C843" s="19" t="str">
        <f>'Calculs T1a'!C843</f>
        <v>x</v>
      </c>
      <c r="D843" s="19"/>
      <c r="E843" s="19"/>
      <c r="F843" s="19"/>
      <c r="G843" s="19"/>
      <c r="H843" s="19"/>
      <c r="I843" s="19"/>
      <c r="J843" s="30"/>
      <c r="K843" s="31"/>
      <c r="L843" s="31"/>
      <c r="M843" s="31"/>
      <c r="N843" s="45"/>
      <c r="V843" s="7"/>
      <c r="Y843" s="7"/>
    </row>
    <row r="844" spans="2:25" x14ac:dyDescent="0.3">
      <c r="B844" s="22">
        <f>'Calculs T1a'!B844</f>
        <v>0</v>
      </c>
      <c r="C844" s="19" t="str">
        <f>'Calculs T1a'!C844</f>
        <v>x</v>
      </c>
      <c r="D844" s="19"/>
      <c r="E844" s="19"/>
      <c r="F844" s="19"/>
      <c r="G844" s="19"/>
      <c r="H844" s="19"/>
      <c r="I844" s="19"/>
      <c r="J844" s="30"/>
      <c r="K844" s="31"/>
      <c r="L844" s="31"/>
      <c r="M844" s="31"/>
      <c r="N844" s="45"/>
      <c r="V844" s="7"/>
      <c r="Y844" s="7"/>
    </row>
    <row r="845" spans="2:25" x14ac:dyDescent="0.3">
      <c r="B845" s="22">
        <f>'Calculs T1a'!B845</f>
        <v>0</v>
      </c>
      <c r="C845" s="19" t="str">
        <f>'Calculs T1a'!C845</f>
        <v>x</v>
      </c>
      <c r="D845" s="19"/>
      <c r="E845" s="19"/>
      <c r="F845" s="19"/>
      <c r="G845" s="19"/>
      <c r="H845" s="19"/>
      <c r="I845" s="19"/>
      <c r="J845" s="30"/>
      <c r="K845" s="31"/>
      <c r="L845" s="31"/>
      <c r="M845" s="31"/>
      <c r="N845" s="45"/>
      <c r="V845" s="7"/>
      <c r="Y845" s="7"/>
    </row>
    <row r="846" spans="2:25" x14ac:dyDescent="0.3">
      <c r="B846" s="22">
        <f>'Calculs T1a'!B846</f>
        <v>0</v>
      </c>
      <c r="C846" s="19" t="str">
        <f>'Calculs T1a'!C846</f>
        <v>x</v>
      </c>
      <c r="D846" s="19"/>
      <c r="E846" s="19"/>
      <c r="F846" s="19"/>
      <c r="G846" s="19"/>
      <c r="H846" s="19"/>
      <c r="I846" s="19"/>
      <c r="J846" s="30"/>
      <c r="K846" s="31"/>
      <c r="L846" s="31"/>
      <c r="M846" s="31"/>
      <c r="N846" s="45"/>
      <c r="V846" s="7"/>
      <c r="Y846" s="7"/>
    </row>
    <row r="847" spans="2:25" x14ac:dyDescent="0.3">
      <c r="B847" s="22">
        <f>'Calculs T1a'!B847</f>
        <v>0</v>
      </c>
      <c r="C847" s="19" t="str">
        <f>'Calculs T1a'!C847</f>
        <v>x</v>
      </c>
      <c r="D847" s="19"/>
      <c r="E847" s="19"/>
      <c r="F847" s="19"/>
      <c r="G847" s="19"/>
      <c r="H847" s="19"/>
      <c r="I847" s="19"/>
      <c r="J847" s="30"/>
      <c r="K847" s="31"/>
      <c r="L847" s="31"/>
      <c r="M847" s="31"/>
      <c r="N847" s="45"/>
      <c r="V847" s="7"/>
      <c r="Y847" s="7"/>
    </row>
    <row r="848" spans="2:25" x14ac:dyDescent="0.3">
      <c r="B848" s="22">
        <f>'Calculs T1a'!B848</f>
        <v>0</v>
      </c>
      <c r="C848" s="19" t="str">
        <f>'Calculs T1a'!C848</f>
        <v>x</v>
      </c>
      <c r="D848" s="19"/>
      <c r="E848" s="19"/>
      <c r="F848" s="19"/>
      <c r="G848" s="19"/>
      <c r="H848" s="19"/>
      <c r="I848" s="19"/>
      <c r="J848" s="30"/>
      <c r="K848" s="31"/>
      <c r="L848" s="31"/>
      <c r="M848" s="31"/>
      <c r="N848" s="45"/>
      <c r="V848" s="7"/>
      <c r="Y848" s="7"/>
    </row>
    <row r="849" spans="2:25" x14ac:dyDescent="0.3">
      <c r="B849" s="22">
        <f>'Calculs T1a'!B849</f>
        <v>0</v>
      </c>
      <c r="C849" s="19" t="str">
        <f>'Calculs T1a'!C849</f>
        <v>x</v>
      </c>
      <c r="D849" s="19"/>
      <c r="E849" s="19"/>
      <c r="F849" s="19"/>
      <c r="G849" s="19"/>
      <c r="H849" s="19"/>
      <c r="I849" s="19"/>
      <c r="J849" s="30"/>
      <c r="K849" s="31"/>
      <c r="L849" s="31"/>
      <c r="M849" s="31"/>
      <c r="N849" s="45"/>
      <c r="V849" s="7"/>
      <c r="Y849" s="7"/>
    </row>
    <row r="850" spans="2:25" x14ac:dyDescent="0.3">
      <c r="B850" s="22">
        <f>'Calculs T1a'!B850</f>
        <v>0</v>
      </c>
      <c r="C850" s="19" t="str">
        <f>'Calculs T1a'!C850</f>
        <v>x</v>
      </c>
      <c r="D850" s="19"/>
      <c r="E850" s="19"/>
      <c r="F850" s="19"/>
      <c r="G850" s="19"/>
      <c r="H850" s="19"/>
      <c r="I850" s="19"/>
      <c r="J850" s="30"/>
      <c r="K850" s="31"/>
      <c r="L850" s="31"/>
      <c r="M850" s="31"/>
      <c r="N850" s="45"/>
      <c r="V850" s="7"/>
      <c r="Y850" s="7"/>
    </row>
    <row r="851" spans="2:25" x14ac:dyDescent="0.3">
      <c r="B851" s="22">
        <f>'Calculs T1a'!B851</f>
        <v>0</v>
      </c>
      <c r="C851" s="19" t="str">
        <f>'Calculs T1a'!C851</f>
        <v>x</v>
      </c>
      <c r="D851" s="19"/>
      <c r="E851" s="19"/>
      <c r="F851" s="19"/>
      <c r="G851" s="19"/>
      <c r="H851" s="19"/>
      <c r="I851" s="19"/>
      <c r="J851" s="30"/>
      <c r="K851" s="31"/>
      <c r="L851" s="31"/>
      <c r="M851" s="31"/>
      <c r="N851" s="45"/>
      <c r="V851" s="7"/>
      <c r="Y851" s="7"/>
    </row>
    <row r="852" spans="2:25" x14ac:dyDescent="0.3">
      <c r="B852" s="22">
        <f>'Calculs T1a'!B852</f>
        <v>0</v>
      </c>
      <c r="C852" s="19" t="str">
        <f>'Calculs T1a'!C852</f>
        <v>x</v>
      </c>
      <c r="D852" s="19"/>
      <c r="E852" s="19"/>
      <c r="F852" s="19"/>
      <c r="G852" s="19"/>
      <c r="H852" s="19"/>
      <c r="I852" s="19"/>
      <c r="J852" s="30"/>
      <c r="K852" s="31"/>
      <c r="L852" s="31"/>
      <c r="M852" s="31"/>
      <c r="N852" s="45"/>
      <c r="V852" s="7"/>
      <c r="Y852" s="7"/>
    </row>
    <row r="853" spans="2:25" x14ac:dyDescent="0.3">
      <c r="B853" s="22">
        <f>'Calculs T1a'!B853</f>
        <v>0</v>
      </c>
      <c r="C853" s="19" t="str">
        <f>'Calculs T1a'!C853</f>
        <v>x</v>
      </c>
      <c r="D853" s="19"/>
      <c r="E853" s="19"/>
      <c r="F853" s="19"/>
      <c r="G853" s="19"/>
      <c r="H853" s="19"/>
      <c r="I853" s="19"/>
      <c r="J853" s="30"/>
      <c r="K853" s="31"/>
      <c r="L853" s="31"/>
      <c r="M853" s="31"/>
      <c r="N853" s="45"/>
      <c r="V853" s="7"/>
      <c r="Y853" s="7"/>
    </row>
    <row r="854" spans="2:25" x14ac:dyDescent="0.3">
      <c r="B854" s="22">
        <f>'Calculs T1a'!B854</f>
        <v>0</v>
      </c>
      <c r="C854" s="19" t="str">
        <f>'Calculs T1a'!C854</f>
        <v>x</v>
      </c>
      <c r="D854" s="19"/>
      <c r="E854" s="19"/>
      <c r="F854" s="19"/>
      <c r="G854" s="19"/>
      <c r="H854" s="19"/>
      <c r="I854" s="19"/>
      <c r="J854" s="30"/>
      <c r="K854" s="31"/>
      <c r="L854" s="31"/>
      <c r="M854" s="31"/>
      <c r="N854" s="45"/>
      <c r="V854" s="7"/>
      <c r="Y854" s="7"/>
    </row>
    <row r="855" spans="2:25" x14ac:dyDescent="0.3">
      <c r="B855" s="22">
        <f>'Calculs T1a'!B855</f>
        <v>0</v>
      </c>
      <c r="C855" s="19" t="str">
        <f>'Calculs T1a'!C855</f>
        <v>x</v>
      </c>
      <c r="D855" s="19"/>
      <c r="E855" s="19"/>
      <c r="F855" s="19"/>
      <c r="G855" s="19"/>
      <c r="H855" s="19"/>
      <c r="I855" s="19"/>
      <c r="J855" s="30"/>
      <c r="K855" s="31"/>
      <c r="L855" s="31"/>
      <c r="M855" s="31"/>
      <c r="N855" s="45"/>
      <c r="V855" s="7"/>
      <c r="Y855" s="7"/>
    </row>
    <row r="856" spans="2:25" x14ac:dyDescent="0.3">
      <c r="B856" s="22">
        <f>'Calculs T1a'!B856</f>
        <v>0</v>
      </c>
      <c r="C856" s="19" t="str">
        <f>'Calculs T1a'!C856</f>
        <v>x</v>
      </c>
      <c r="D856" s="19"/>
      <c r="E856" s="19"/>
      <c r="F856" s="19"/>
      <c r="G856" s="19"/>
      <c r="H856" s="19"/>
      <c r="I856" s="19"/>
      <c r="J856" s="30"/>
      <c r="K856" s="31"/>
      <c r="L856" s="31"/>
      <c r="M856" s="31"/>
      <c r="N856" s="45"/>
      <c r="V856" s="7"/>
      <c r="Y856" s="7"/>
    </row>
    <row r="857" spans="2:25" x14ac:dyDescent="0.3">
      <c r="B857" s="22">
        <f>'Calculs T1a'!B857</f>
        <v>0</v>
      </c>
      <c r="C857" s="19" t="str">
        <f>'Calculs T1a'!C857</f>
        <v>x</v>
      </c>
      <c r="D857" s="19"/>
      <c r="E857" s="19"/>
      <c r="F857" s="19"/>
      <c r="G857" s="19"/>
      <c r="H857" s="19"/>
      <c r="I857" s="19"/>
      <c r="J857" s="30"/>
      <c r="K857" s="31"/>
      <c r="L857" s="31"/>
      <c r="M857" s="31"/>
      <c r="N857" s="45"/>
      <c r="V857" s="7"/>
      <c r="Y857" s="7"/>
    </row>
    <row r="858" spans="2:25" x14ac:dyDescent="0.3">
      <c r="B858" s="22">
        <f>'Calculs T1a'!B858</f>
        <v>0</v>
      </c>
      <c r="C858" s="19" t="str">
        <f>'Calculs T1a'!C858</f>
        <v>x</v>
      </c>
      <c r="D858" s="19"/>
      <c r="E858" s="19"/>
      <c r="F858" s="19"/>
      <c r="G858" s="19"/>
      <c r="H858" s="19"/>
      <c r="I858" s="19"/>
      <c r="J858" s="30"/>
      <c r="K858" s="31"/>
      <c r="L858" s="31"/>
      <c r="M858" s="31"/>
      <c r="N858" s="45"/>
      <c r="V858" s="7"/>
      <c r="Y858" s="7"/>
    </row>
    <row r="859" spans="2:25" x14ac:dyDescent="0.3">
      <c r="B859" s="22">
        <f>'Calculs T1a'!B859</f>
        <v>0</v>
      </c>
      <c r="C859" s="19" t="str">
        <f>'Calculs T1a'!C859</f>
        <v>x</v>
      </c>
      <c r="D859" s="19"/>
      <c r="E859" s="19"/>
      <c r="F859" s="19"/>
      <c r="G859" s="19"/>
      <c r="H859" s="19"/>
      <c r="I859" s="19"/>
      <c r="J859" s="30"/>
      <c r="K859" s="31"/>
      <c r="L859" s="31"/>
      <c r="M859" s="31"/>
      <c r="N859" s="45"/>
      <c r="V859" s="7"/>
      <c r="Y859" s="7"/>
    </row>
    <row r="860" spans="2:25" x14ac:dyDescent="0.3">
      <c r="B860" s="22">
        <f>'Calculs T1a'!B860</f>
        <v>0</v>
      </c>
      <c r="C860" s="19" t="str">
        <f>'Calculs T1a'!C860</f>
        <v>x</v>
      </c>
      <c r="D860" s="19"/>
      <c r="E860" s="19"/>
      <c r="F860" s="19"/>
      <c r="G860" s="19"/>
      <c r="H860" s="19"/>
      <c r="I860" s="19"/>
      <c r="J860" s="30"/>
      <c r="K860" s="31"/>
      <c r="L860" s="31"/>
      <c r="M860" s="31"/>
      <c r="N860" s="45"/>
      <c r="V860" s="7"/>
      <c r="Y860" s="7"/>
    </row>
    <row r="861" spans="2:25" x14ac:dyDescent="0.3">
      <c r="B861" s="22">
        <f>'Calculs T1a'!B861</f>
        <v>0</v>
      </c>
      <c r="C861" s="19" t="str">
        <f>'Calculs T1a'!C861</f>
        <v>x</v>
      </c>
      <c r="D861" s="19"/>
      <c r="E861" s="19"/>
      <c r="F861" s="19"/>
      <c r="G861" s="19"/>
      <c r="H861" s="19"/>
      <c r="I861" s="19"/>
      <c r="J861" s="30"/>
      <c r="K861" s="31"/>
      <c r="L861" s="31"/>
      <c r="M861" s="31"/>
      <c r="N861" s="45"/>
      <c r="V861" s="7"/>
      <c r="Y861" s="7"/>
    </row>
    <row r="862" spans="2:25" x14ac:dyDescent="0.3">
      <c r="B862" s="22">
        <f>'Calculs T1a'!B862</f>
        <v>0</v>
      </c>
      <c r="C862" s="19" t="str">
        <f>'Calculs T1a'!C862</f>
        <v>x</v>
      </c>
      <c r="D862" s="19"/>
      <c r="E862" s="19"/>
      <c r="F862" s="19"/>
      <c r="G862" s="19"/>
      <c r="H862" s="19"/>
      <c r="I862" s="19"/>
      <c r="J862" s="30"/>
      <c r="K862" s="31"/>
      <c r="L862" s="31"/>
      <c r="M862" s="31"/>
      <c r="N862" s="45"/>
      <c r="V862" s="7"/>
      <c r="Y862" s="7"/>
    </row>
    <row r="863" spans="2:25" x14ac:dyDescent="0.3">
      <c r="B863" s="22">
        <f>'Calculs T1a'!B863</f>
        <v>0</v>
      </c>
      <c r="C863" s="19" t="str">
        <f>'Calculs T1a'!C863</f>
        <v>x</v>
      </c>
      <c r="D863" s="19"/>
      <c r="E863" s="19"/>
      <c r="F863" s="19"/>
      <c r="G863" s="19"/>
      <c r="H863" s="19"/>
      <c r="I863" s="19"/>
      <c r="J863" s="30"/>
      <c r="K863" s="31"/>
      <c r="L863" s="31"/>
      <c r="M863" s="31"/>
      <c r="N863" s="45"/>
      <c r="V863" s="7"/>
      <c r="Y863" s="7"/>
    </row>
    <row r="864" spans="2:25" x14ac:dyDescent="0.3">
      <c r="B864" s="22">
        <f>'Calculs T1a'!B864</f>
        <v>0</v>
      </c>
      <c r="C864" s="19" t="str">
        <f>'Calculs T1a'!C864</f>
        <v>x</v>
      </c>
      <c r="D864" s="19"/>
      <c r="E864" s="19"/>
      <c r="F864" s="19"/>
      <c r="G864" s="19"/>
      <c r="H864" s="19"/>
      <c r="I864" s="19"/>
      <c r="J864" s="30"/>
      <c r="K864" s="31"/>
      <c r="L864" s="31"/>
      <c r="M864" s="31"/>
      <c r="N864" s="45"/>
      <c r="V864" s="7"/>
      <c r="Y864" s="7"/>
    </row>
    <row r="865" spans="2:25" x14ac:dyDescent="0.3">
      <c r="B865" s="22">
        <f>'Calculs T1a'!B865</f>
        <v>0</v>
      </c>
      <c r="C865" s="19" t="str">
        <f>'Calculs T1a'!C865</f>
        <v>x</v>
      </c>
      <c r="D865" s="19"/>
      <c r="E865" s="19"/>
      <c r="F865" s="19"/>
      <c r="G865" s="19"/>
      <c r="H865" s="19"/>
      <c r="I865" s="19"/>
      <c r="J865" s="30"/>
      <c r="K865" s="31"/>
      <c r="L865" s="31"/>
      <c r="M865" s="31"/>
      <c r="N865" s="45"/>
      <c r="V865" s="7"/>
      <c r="Y865" s="7"/>
    </row>
    <row r="866" spans="2:25" x14ac:dyDescent="0.3">
      <c r="B866" s="22">
        <f>'Calculs T1a'!B866</f>
        <v>0</v>
      </c>
      <c r="C866" s="19" t="str">
        <f>'Calculs T1a'!C866</f>
        <v>x</v>
      </c>
      <c r="D866" s="19"/>
      <c r="E866" s="19"/>
      <c r="F866" s="19"/>
      <c r="G866" s="19"/>
      <c r="H866" s="19"/>
      <c r="I866" s="19"/>
      <c r="J866" s="30"/>
      <c r="K866" s="31"/>
      <c r="L866" s="31"/>
      <c r="M866" s="31"/>
      <c r="N866" s="45"/>
      <c r="V866" s="7"/>
      <c r="Y866" s="7"/>
    </row>
    <row r="867" spans="2:25" x14ac:dyDescent="0.3">
      <c r="B867" s="22">
        <f>'Calculs T1a'!B867</f>
        <v>0</v>
      </c>
      <c r="C867" s="19" t="str">
        <f>'Calculs T1a'!C867</f>
        <v>x</v>
      </c>
      <c r="D867" s="19"/>
      <c r="E867" s="19"/>
      <c r="F867" s="19"/>
      <c r="G867" s="19"/>
      <c r="H867" s="19"/>
      <c r="I867" s="19"/>
      <c r="J867" s="30"/>
      <c r="K867" s="31"/>
      <c r="L867" s="31"/>
      <c r="M867" s="31"/>
      <c r="N867" s="45"/>
      <c r="V867" s="7"/>
      <c r="Y867" s="7"/>
    </row>
    <row r="868" spans="2:25" x14ac:dyDescent="0.3">
      <c r="B868" s="22">
        <f>'Calculs T1a'!B868</f>
        <v>0</v>
      </c>
      <c r="C868" s="19" t="str">
        <f>'Calculs T1a'!C868</f>
        <v>x</v>
      </c>
      <c r="D868" s="19"/>
      <c r="E868" s="19"/>
      <c r="F868" s="19"/>
      <c r="G868" s="19"/>
      <c r="H868" s="19"/>
      <c r="I868" s="19"/>
      <c r="J868" s="30"/>
      <c r="K868" s="31"/>
      <c r="L868" s="31"/>
      <c r="M868" s="31"/>
      <c r="N868" s="45"/>
      <c r="V868" s="7"/>
      <c r="Y868" s="7"/>
    </row>
    <row r="869" spans="2:25" x14ac:dyDescent="0.3">
      <c r="B869" s="22">
        <f>'Calculs T1a'!B869</f>
        <v>0</v>
      </c>
      <c r="C869" s="19" t="str">
        <f>'Calculs T1a'!C869</f>
        <v>x</v>
      </c>
      <c r="D869" s="19"/>
      <c r="E869" s="19"/>
      <c r="F869" s="19"/>
      <c r="G869" s="19"/>
      <c r="H869" s="19"/>
      <c r="I869" s="19"/>
      <c r="J869" s="30"/>
      <c r="K869" s="31"/>
      <c r="L869" s="31"/>
      <c r="M869" s="31"/>
      <c r="N869" s="45"/>
      <c r="V869" s="7"/>
      <c r="Y869" s="7"/>
    </row>
    <row r="870" spans="2:25" x14ac:dyDescent="0.3">
      <c r="B870" s="22">
        <f>'Calculs T1a'!B870</f>
        <v>0</v>
      </c>
      <c r="C870" s="19" t="str">
        <f>'Calculs T1a'!C870</f>
        <v>x</v>
      </c>
      <c r="D870" s="19"/>
      <c r="E870" s="19"/>
      <c r="F870" s="19"/>
      <c r="G870" s="19"/>
      <c r="H870" s="19"/>
      <c r="I870" s="19"/>
      <c r="J870" s="30"/>
      <c r="K870" s="31"/>
      <c r="L870" s="31"/>
      <c r="M870" s="31"/>
      <c r="N870" s="45"/>
      <c r="V870" s="7"/>
      <c r="Y870" s="7"/>
    </row>
    <row r="871" spans="2:25" x14ac:dyDescent="0.3">
      <c r="B871" s="22">
        <f>'Calculs T1a'!B871</f>
        <v>0</v>
      </c>
      <c r="C871" s="19" t="str">
        <f>'Calculs T1a'!C871</f>
        <v>x</v>
      </c>
      <c r="D871" s="19"/>
      <c r="E871" s="19"/>
      <c r="F871" s="19"/>
      <c r="G871" s="19"/>
      <c r="H871" s="19"/>
      <c r="I871" s="19"/>
      <c r="J871" s="30"/>
      <c r="K871" s="31"/>
      <c r="L871" s="31"/>
      <c r="M871" s="31"/>
      <c r="N871" s="45"/>
      <c r="V871" s="7"/>
      <c r="Y871" s="7"/>
    </row>
    <row r="872" spans="2:25" x14ac:dyDescent="0.3">
      <c r="B872" s="22">
        <f>'Calculs T1a'!B872</f>
        <v>0</v>
      </c>
      <c r="C872" s="19" t="str">
        <f>'Calculs T1a'!C872</f>
        <v>x</v>
      </c>
      <c r="D872" s="19"/>
      <c r="E872" s="19"/>
      <c r="F872" s="19"/>
      <c r="G872" s="19"/>
      <c r="H872" s="19"/>
      <c r="I872" s="19"/>
      <c r="J872" s="30"/>
      <c r="K872" s="31"/>
      <c r="L872" s="31"/>
      <c r="M872" s="31"/>
      <c r="N872" s="45"/>
      <c r="V872" s="7"/>
      <c r="Y872" s="7"/>
    </row>
    <row r="873" spans="2:25" x14ac:dyDescent="0.3">
      <c r="B873" s="22">
        <f>'Calculs T1a'!B873</f>
        <v>0</v>
      </c>
      <c r="C873" s="19" t="str">
        <f>'Calculs T1a'!C873</f>
        <v>x</v>
      </c>
      <c r="D873" s="19"/>
      <c r="E873" s="19"/>
      <c r="F873" s="19"/>
      <c r="G873" s="19"/>
      <c r="H873" s="19"/>
      <c r="I873" s="19"/>
      <c r="J873" s="30"/>
      <c r="K873" s="31"/>
      <c r="L873" s="31"/>
      <c r="M873" s="31"/>
      <c r="N873" s="45"/>
      <c r="V873" s="7"/>
      <c r="Y873" s="7"/>
    </row>
    <row r="874" spans="2:25" x14ac:dyDescent="0.3">
      <c r="B874" s="22">
        <f>'Calculs T1a'!B874</f>
        <v>0</v>
      </c>
      <c r="C874" s="19" t="str">
        <f>'Calculs T1a'!C874</f>
        <v>x</v>
      </c>
      <c r="D874" s="19"/>
      <c r="E874" s="19"/>
      <c r="F874" s="19"/>
      <c r="G874" s="19"/>
      <c r="H874" s="19"/>
      <c r="I874" s="19"/>
      <c r="J874" s="30"/>
      <c r="K874" s="31"/>
      <c r="L874" s="31"/>
      <c r="M874" s="31"/>
      <c r="N874" s="45"/>
      <c r="V874" s="7"/>
      <c r="Y874" s="7"/>
    </row>
    <row r="875" spans="2:25" x14ac:dyDescent="0.3">
      <c r="B875" s="22">
        <f>'Calculs T1a'!B875</f>
        <v>0</v>
      </c>
      <c r="C875" s="19" t="str">
        <f>'Calculs T1a'!C875</f>
        <v>x</v>
      </c>
      <c r="D875" s="19"/>
      <c r="E875" s="19"/>
      <c r="F875" s="19"/>
      <c r="G875" s="19"/>
      <c r="H875" s="19"/>
      <c r="I875" s="19"/>
      <c r="J875" s="30"/>
      <c r="K875" s="31"/>
      <c r="L875" s="31"/>
      <c r="M875" s="31"/>
      <c r="N875" s="45"/>
      <c r="V875" s="7"/>
      <c r="Y875" s="7"/>
    </row>
    <row r="876" spans="2:25" x14ac:dyDescent="0.3">
      <c r="B876" s="22">
        <f>'Calculs T1a'!B876</f>
        <v>0</v>
      </c>
      <c r="C876" s="19" t="str">
        <f>'Calculs T1a'!C876</f>
        <v>x</v>
      </c>
      <c r="D876" s="19"/>
      <c r="E876" s="19"/>
      <c r="F876" s="19"/>
      <c r="G876" s="19"/>
      <c r="H876" s="19"/>
      <c r="I876" s="19"/>
      <c r="J876" s="30"/>
      <c r="K876" s="31"/>
      <c r="L876" s="31"/>
      <c r="M876" s="31"/>
      <c r="N876" s="45"/>
      <c r="V876" s="7"/>
      <c r="Y876" s="7"/>
    </row>
    <row r="877" spans="2:25" x14ac:dyDescent="0.3">
      <c r="B877" s="22">
        <f>'Calculs T1a'!B877</f>
        <v>0</v>
      </c>
      <c r="C877" s="19" t="str">
        <f>'Calculs T1a'!C877</f>
        <v>x</v>
      </c>
      <c r="D877" s="19"/>
      <c r="E877" s="19"/>
      <c r="F877" s="19"/>
      <c r="G877" s="19"/>
      <c r="H877" s="19"/>
      <c r="I877" s="19"/>
      <c r="J877" s="30"/>
      <c r="K877" s="31"/>
      <c r="L877" s="31"/>
      <c r="M877" s="31"/>
      <c r="N877" s="45"/>
      <c r="V877" s="7"/>
      <c r="Y877" s="7"/>
    </row>
    <row r="878" spans="2:25" x14ac:dyDescent="0.3">
      <c r="B878" s="22">
        <f>'Calculs T1a'!B878</f>
        <v>0</v>
      </c>
      <c r="C878" s="19" t="str">
        <f>'Calculs T1a'!C878</f>
        <v>x</v>
      </c>
      <c r="D878" s="19"/>
      <c r="E878" s="19"/>
      <c r="F878" s="19"/>
      <c r="G878" s="19"/>
      <c r="H878" s="19"/>
      <c r="I878" s="19"/>
      <c r="J878" s="30"/>
      <c r="K878" s="31"/>
      <c r="L878" s="31"/>
      <c r="M878" s="31"/>
      <c r="N878" s="45"/>
      <c r="V878" s="7"/>
      <c r="Y878" s="7"/>
    </row>
    <row r="879" spans="2:25" x14ac:dyDescent="0.3">
      <c r="B879" s="22">
        <f>'Calculs T1a'!B879</f>
        <v>0</v>
      </c>
      <c r="C879" s="19" t="str">
        <f>'Calculs T1a'!C879</f>
        <v>x</v>
      </c>
      <c r="D879" s="19"/>
      <c r="E879" s="19"/>
      <c r="F879" s="19"/>
      <c r="G879" s="19"/>
      <c r="H879" s="19"/>
      <c r="I879" s="19"/>
      <c r="J879" s="30"/>
      <c r="K879" s="31"/>
      <c r="L879" s="31"/>
      <c r="M879" s="31"/>
      <c r="N879" s="45"/>
      <c r="V879" s="7"/>
      <c r="Y879" s="7"/>
    </row>
    <row r="880" spans="2:25" x14ac:dyDescent="0.3">
      <c r="B880" s="22">
        <f>'Calculs T1a'!B880</f>
        <v>0</v>
      </c>
      <c r="C880" s="19" t="str">
        <f>'Calculs T1a'!C880</f>
        <v>x</v>
      </c>
      <c r="D880" s="19"/>
      <c r="E880" s="19"/>
      <c r="F880" s="19"/>
      <c r="G880" s="19"/>
      <c r="H880" s="19"/>
      <c r="I880" s="19"/>
      <c r="J880" s="30"/>
      <c r="K880" s="31"/>
      <c r="L880" s="31"/>
      <c r="M880" s="31"/>
      <c r="N880" s="45"/>
      <c r="V880" s="7"/>
      <c r="Y880" s="7"/>
    </row>
    <row r="881" spans="2:25" x14ac:dyDescent="0.3">
      <c r="B881" s="22">
        <f>'Calculs T1a'!B881</f>
        <v>0</v>
      </c>
      <c r="C881" s="19" t="str">
        <f>'Calculs T1a'!C881</f>
        <v>x</v>
      </c>
      <c r="D881" s="19"/>
      <c r="E881" s="19"/>
      <c r="F881" s="19"/>
      <c r="G881" s="19"/>
      <c r="H881" s="19"/>
      <c r="I881" s="19"/>
      <c r="J881" s="30"/>
      <c r="K881" s="31"/>
      <c r="L881" s="31"/>
      <c r="M881" s="31"/>
      <c r="N881" s="45"/>
      <c r="V881" s="7"/>
      <c r="Y881" s="7"/>
    </row>
    <row r="882" spans="2:25" x14ac:dyDescent="0.3">
      <c r="B882" s="22">
        <f>'Calculs T1a'!B882</f>
        <v>0</v>
      </c>
      <c r="C882" s="19" t="str">
        <f>'Calculs T1a'!C882</f>
        <v>x</v>
      </c>
      <c r="D882" s="19"/>
      <c r="E882" s="19"/>
      <c r="F882" s="19"/>
      <c r="G882" s="19"/>
      <c r="H882" s="19"/>
      <c r="I882" s="19"/>
      <c r="J882" s="30"/>
      <c r="K882" s="31"/>
      <c r="L882" s="31"/>
      <c r="M882" s="31"/>
      <c r="N882" s="45"/>
      <c r="V882" s="7"/>
      <c r="Y882" s="7"/>
    </row>
    <row r="883" spans="2:25" x14ac:dyDescent="0.3">
      <c r="B883" s="22">
        <f>'Calculs T1a'!B883</f>
        <v>0</v>
      </c>
      <c r="C883" s="19" t="str">
        <f>'Calculs T1a'!C883</f>
        <v>x</v>
      </c>
      <c r="D883" s="19"/>
      <c r="E883" s="19"/>
      <c r="F883" s="19"/>
      <c r="G883" s="19"/>
      <c r="H883" s="19"/>
      <c r="I883" s="19"/>
      <c r="J883" s="30"/>
      <c r="K883" s="31"/>
      <c r="L883" s="31"/>
      <c r="M883" s="31"/>
      <c r="N883" s="45"/>
      <c r="V883" s="7"/>
      <c r="Y883" s="7"/>
    </row>
    <row r="884" spans="2:25" x14ac:dyDescent="0.3">
      <c r="B884" s="22">
        <f>'Calculs T1a'!B884</f>
        <v>0</v>
      </c>
      <c r="C884" s="19" t="str">
        <f>'Calculs T1a'!C884</f>
        <v>x</v>
      </c>
      <c r="D884" s="19"/>
      <c r="E884" s="19"/>
      <c r="F884" s="19"/>
      <c r="G884" s="19"/>
      <c r="H884" s="19"/>
      <c r="I884" s="19"/>
      <c r="J884" s="30"/>
      <c r="K884" s="31"/>
      <c r="L884" s="31"/>
      <c r="M884" s="31"/>
      <c r="N884" s="45"/>
      <c r="V884" s="7"/>
      <c r="Y884" s="7"/>
    </row>
    <row r="885" spans="2:25" x14ac:dyDescent="0.3">
      <c r="B885" s="22">
        <f>'Calculs T1a'!B885</f>
        <v>0</v>
      </c>
      <c r="C885" s="19" t="str">
        <f>'Calculs T1a'!C885</f>
        <v>x</v>
      </c>
      <c r="D885" s="19"/>
      <c r="E885" s="19"/>
      <c r="F885" s="19"/>
      <c r="G885" s="19"/>
      <c r="H885" s="19"/>
      <c r="I885" s="19"/>
      <c r="J885" s="30"/>
      <c r="K885" s="31"/>
      <c r="L885" s="31"/>
      <c r="M885" s="31"/>
      <c r="N885" s="45"/>
      <c r="V885" s="7"/>
      <c r="Y885" s="7"/>
    </row>
    <row r="886" spans="2:25" x14ac:dyDescent="0.3">
      <c r="B886" s="22">
        <f>'Calculs T1a'!B886</f>
        <v>0</v>
      </c>
      <c r="C886" s="19" t="str">
        <f>'Calculs T1a'!C886</f>
        <v>x</v>
      </c>
      <c r="D886" s="19"/>
      <c r="E886" s="19"/>
      <c r="F886" s="19"/>
      <c r="G886" s="19"/>
      <c r="H886" s="19"/>
      <c r="I886" s="19"/>
      <c r="J886" s="30"/>
      <c r="K886" s="31"/>
      <c r="L886" s="31"/>
      <c r="M886" s="31"/>
      <c r="N886" s="45"/>
      <c r="V886" s="7"/>
      <c r="Y886" s="7"/>
    </row>
    <row r="887" spans="2:25" x14ac:dyDescent="0.3">
      <c r="B887" s="22">
        <f>'Calculs T1a'!B887</f>
        <v>0</v>
      </c>
      <c r="C887" s="19" t="str">
        <f>'Calculs T1a'!C887</f>
        <v>x</v>
      </c>
      <c r="D887" s="19"/>
      <c r="E887" s="19"/>
      <c r="F887" s="19"/>
      <c r="G887" s="19"/>
      <c r="H887" s="19"/>
      <c r="I887" s="19"/>
      <c r="J887" s="30"/>
      <c r="K887" s="31"/>
      <c r="L887" s="31"/>
      <c r="M887" s="31"/>
      <c r="N887" s="45"/>
      <c r="V887" s="7"/>
      <c r="Y887" s="7"/>
    </row>
    <row r="888" spans="2:25" x14ac:dyDescent="0.3">
      <c r="B888" s="22">
        <f>'Calculs T1a'!B888</f>
        <v>0</v>
      </c>
      <c r="C888" s="19" t="str">
        <f>'Calculs T1a'!C888</f>
        <v>x</v>
      </c>
      <c r="D888" s="19"/>
      <c r="E888" s="19"/>
      <c r="F888" s="19"/>
      <c r="G888" s="19"/>
      <c r="H888" s="19"/>
      <c r="I888" s="19"/>
      <c r="J888" s="30"/>
      <c r="K888" s="31"/>
      <c r="L888" s="31"/>
      <c r="M888" s="31"/>
      <c r="N888" s="45"/>
      <c r="V888" s="7"/>
      <c r="Y888" s="7"/>
    </row>
    <row r="889" spans="2:25" x14ac:dyDescent="0.3">
      <c r="B889" s="22">
        <f>'Calculs T1a'!B889</f>
        <v>0</v>
      </c>
      <c r="C889" s="19" t="str">
        <f>'Calculs T1a'!C889</f>
        <v>x</v>
      </c>
      <c r="D889" s="19"/>
      <c r="E889" s="19"/>
      <c r="F889" s="19"/>
      <c r="G889" s="19"/>
      <c r="H889" s="19"/>
      <c r="I889" s="19"/>
      <c r="J889" s="30"/>
      <c r="K889" s="31"/>
      <c r="L889" s="31"/>
      <c r="M889" s="31"/>
      <c r="N889" s="45"/>
      <c r="V889" s="7"/>
      <c r="Y889" s="7"/>
    </row>
    <row r="890" spans="2:25" x14ac:dyDescent="0.3">
      <c r="B890" s="22">
        <f>'Calculs T1a'!B890</f>
        <v>0</v>
      </c>
      <c r="C890" s="19" t="str">
        <f>'Calculs T1a'!C890</f>
        <v>x</v>
      </c>
      <c r="D890" s="19"/>
      <c r="E890" s="19"/>
      <c r="F890" s="19"/>
      <c r="G890" s="19"/>
      <c r="H890" s="19"/>
      <c r="I890" s="19"/>
      <c r="J890" s="30"/>
      <c r="K890" s="31"/>
      <c r="L890" s="31"/>
      <c r="M890" s="31"/>
      <c r="N890" s="45"/>
      <c r="V890" s="7"/>
      <c r="Y890" s="7"/>
    </row>
    <row r="891" spans="2:25" x14ac:dyDescent="0.3">
      <c r="B891" s="22">
        <f>'Calculs T1a'!B891</f>
        <v>0</v>
      </c>
      <c r="C891" s="19" t="str">
        <f>'Calculs T1a'!C891</f>
        <v>x</v>
      </c>
      <c r="D891" s="19"/>
      <c r="E891" s="19"/>
      <c r="F891" s="19"/>
      <c r="G891" s="19"/>
      <c r="H891" s="19"/>
      <c r="I891" s="19"/>
      <c r="J891" s="30"/>
      <c r="K891" s="31"/>
      <c r="L891" s="31"/>
      <c r="M891" s="31"/>
      <c r="N891" s="45"/>
      <c r="V891" s="7"/>
      <c r="Y891" s="7"/>
    </row>
    <row r="892" spans="2:25" x14ac:dyDescent="0.3">
      <c r="B892" s="22">
        <f>'Calculs T1a'!B892</f>
        <v>0</v>
      </c>
      <c r="C892" s="19" t="str">
        <f>'Calculs T1a'!C892</f>
        <v>x</v>
      </c>
      <c r="D892" s="19"/>
      <c r="E892" s="19"/>
      <c r="F892" s="19"/>
      <c r="G892" s="19"/>
      <c r="H892" s="19"/>
      <c r="I892" s="19"/>
      <c r="J892" s="30"/>
      <c r="K892" s="31"/>
      <c r="L892" s="31"/>
      <c r="M892" s="31"/>
      <c r="N892" s="45"/>
      <c r="V892" s="7"/>
      <c r="Y892" s="7"/>
    </row>
    <row r="893" spans="2:25" x14ac:dyDescent="0.3">
      <c r="B893" s="22">
        <f>'Calculs T1a'!B893</f>
        <v>0</v>
      </c>
      <c r="C893" s="19" t="str">
        <f>'Calculs T1a'!C893</f>
        <v>x</v>
      </c>
      <c r="D893" s="19"/>
      <c r="E893" s="19"/>
      <c r="F893" s="19"/>
      <c r="G893" s="19"/>
      <c r="H893" s="19"/>
      <c r="I893" s="19"/>
      <c r="J893" s="30"/>
      <c r="K893" s="31"/>
      <c r="L893" s="31"/>
      <c r="M893" s="31"/>
      <c r="N893" s="45"/>
      <c r="V893" s="7"/>
      <c r="Y893" s="7"/>
    </row>
    <row r="894" spans="2:25" x14ac:dyDescent="0.3">
      <c r="B894" s="22">
        <f>'Calculs T1a'!B894</f>
        <v>0</v>
      </c>
      <c r="C894" s="19" t="str">
        <f>'Calculs T1a'!C894</f>
        <v>x</v>
      </c>
      <c r="D894" s="19"/>
      <c r="E894" s="19"/>
      <c r="F894" s="19"/>
      <c r="G894" s="19"/>
      <c r="H894" s="19"/>
      <c r="I894" s="19"/>
      <c r="J894" s="30"/>
      <c r="K894" s="31"/>
      <c r="L894" s="31"/>
      <c r="M894" s="31"/>
      <c r="N894" s="45"/>
      <c r="V894" s="7"/>
      <c r="Y894" s="7"/>
    </row>
    <row r="895" spans="2:25" x14ac:dyDescent="0.3">
      <c r="B895" s="22">
        <f>'Calculs T1a'!B895</f>
        <v>0</v>
      </c>
      <c r="C895" s="19" t="str">
        <f>'Calculs T1a'!C895</f>
        <v>x</v>
      </c>
      <c r="D895" s="19"/>
      <c r="E895" s="19"/>
      <c r="F895" s="19"/>
      <c r="G895" s="19"/>
      <c r="H895" s="19"/>
      <c r="I895" s="19"/>
      <c r="J895" s="30"/>
      <c r="K895" s="31"/>
      <c r="L895" s="31"/>
      <c r="M895" s="31"/>
      <c r="N895" s="45"/>
      <c r="V895" s="7"/>
      <c r="Y895" s="7"/>
    </row>
    <row r="896" spans="2:25" x14ac:dyDescent="0.3">
      <c r="B896" s="22">
        <f>'Calculs T1a'!B896</f>
        <v>0</v>
      </c>
      <c r="C896" s="19" t="str">
        <f>'Calculs T1a'!C896</f>
        <v>x</v>
      </c>
      <c r="D896" s="19"/>
      <c r="E896" s="19"/>
      <c r="F896" s="19"/>
      <c r="G896" s="19"/>
      <c r="H896" s="19"/>
      <c r="I896" s="19"/>
      <c r="J896" s="30"/>
      <c r="K896" s="31"/>
      <c r="L896" s="31"/>
      <c r="M896" s="31"/>
      <c r="N896" s="45"/>
      <c r="V896" s="7"/>
      <c r="Y896" s="7"/>
    </row>
    <row r="897" spans="2:25" x14ac:dyDescent="0.3">
      <c r="B897" s="22">
        <f>'Calculs T1a'!B897</f>
        <v>0</v>
      </c>
      <c r="C897" s="19" t="str">
        <f>'Calculs T1a'!C897</f>
        <v>x</v>
      </c>
      <c r="D897" s="19"/>
      <c r="E897" s="19"/>
      <c r="F897" s="19"/>
      <c r="G897" s="19"/>
      <c r="H897" s="19"/>
      <c r="I897" s="19"/>
      <c r="J897" s="30"/>
      <c r="K897" s="31"/>
      <c r="L897" s="31"/>
      <c r="M897" s="31"/>
      <c r="N897" s="45"/>
      <c r="V897" s="7"/>
      <c r="Y897" s="7"/>
    </row>
    <row r="898" spans="2:25" x14ac:dyDescent="0.3">
      <c r="B898" s="22">
        <f>'Calculs T1a'!B898</f>
        <v>0</v>
      </c>
      <c r="C898" s="19" t="str">
        <f>'Calculs T1a'!C898</f>
        <v>x</v>
      </c>
      <c r="D898" s="19"/>
      <c r="E898" s="19"/>
      <c r="F898" s="19"/>
      <c r="G898" s="19"/>
      <c r="H898" s="19"/>
      <c r="I898" s="19"/>
      <c r="J898" s="30"/>
      <c r="K898" s="31"/>
      <c r="L898" s="31"/>
      <c r="M898" s="31"/>
      <c r="N898" s="45"/>
      <c r="V898" s="7"/>
      <c r="Y898" s="7"/>
    </row>
    <row r="899" spans="2:25" x14ac:dyDescent="0.3">
      <c r="B899" s="22">
        <f>'Calculs T1a'!B899</f>
        <v>0</v>
      </c>
      <c r="C899" s="19" t="str">
        <f>'Calculs T1a'!C899</f>
        <v>x</v>
      </c>
      <c r="D899" s="19"/>
      <c r="E899" s="19"/>
      <c r="F899" s="19"/>
      <c r="G899" s="19"/>
      <c r="H899" s="19"/>
      <c r="I899" s="19"/>
      <c r="J899" s="30"/>
      <c r="K899" s="31"/>
      <c r="L899" s="31"/>
      <c r="M899" s="31"/>
      <c r="N899" s="45"/>
      <c r="V899" s="7"/>
      <c r="Y899" s="7"/>
    </row>
    <row r="900" spans="2:25" x14ac:dyDescent="0.3">
      <c r="B900" s="22">
        <f>'Calculs T1a'!B900</f>
        <v>0</v>
      </c>
      <c r="C900" s="19" t="str">
        <f>'Calculs T1a'!C900</f>
        <v>x</v>
      </c>
      <c r="D900" s="19"/>
      <c r="E900" s="19"/>
      <c r="F900" s="19"/>
      <c r="G900" s="19"/>
      <c r="H900" s="19"/>
      <c r="I900" s="19"/>
      <c r="J900" s="30"/>
      <c r="K900" s="31"/>
      <c r="L900" s="31"/>
      <c r="M900" s="31"/>
      <c r="N900" s="45"/>
      <c r="V900" s="7"/>
      <c r="Y900" s="7"/>
    </row>
    <row r="901" spans="2:25" x14ac:dyDescent="0.3">
      <c r="B901" s="22">
        <f>'Calculs T1a'!B901</f>
        <v>0</v>
      </c>
      <c r="C901" s="19" t="str">
        <f>'Calculs T1a'!C901</f>
        <v>x</v>
      </c>
      <c r="D901" s="19"/>
      <c r="E901" s="19"/>
      <c r="F901" s="19"/>
      <c r="G901" s="19"/>
      <c r="H901" s="19"/>
      <c r="I901" s="19"/>
      <c r="J901" s="30"/>
      <c r="K901" s="31"/>
      <c r="L901" s="31"/>
      <c r="M901" s="31"/>
      <c r="N901" s="45"/>
      <c r="V901" s="7"/>
      <c r="Y901" s="7"/>
    </row>
    <row r="902" spans="2:25" x14ac:dyDescent="0.3">
      <c r="B902" s="22">
        <f>'Calculs T1a'!B902</f>
        <v>0</v>
      </c>
      <c r="C902" s="19" t="str">
        <f>'Calculs T1a'!C902</f>
        <v>x</v>
      </c>
      <c r="D902" s="19"/>
      <c r="E902" s="19"/>
      <c r="F902" s="19"/>
      <c r="G902" s="19"/>
      <c r="H902" s="19"/>
      <c r="I902" s="19"/>
      <c r="J902" s="30"/>
      <c r="K902" s="31"/>
      <c r="L902" s="31"/>
      <c r="M902" s="31"/>
      <c r="N902" s="45"/>
      <c r="V902" s="7"/>
      <c r="Y902" s="7"/>
    </row>
    <row r="903" spans="2:25" x14ac:dyDescent="0.3">
      <c r="B903" s="22">
        <f>'Calculs T1a'!B903</f>
        <v>0</v>
      </c>
      <c r="C903" s="19" t="str">
        <f>'Calculs T1a'!C903</f>
        <v>x</v>
      </c>
      <c r="D903" s="19"/>
      <c r="E903" s="19"/>
      <c r="F903" s="19"/>
      <c r="G903" s="19"/>
      <c r="H903" s="19"/>
      <c r="I903" s="19"/>
      <c r="J903" s="30"/>
      <c r="K903" s="31"/>
      <c r="L903" s="31"/>
      <c r="M903" s="31"/>
      <c r="N903" s="45"/>
      <c r="V903" s="7"/>
      <c r="Y903" s="7"/>
    </row>
    <row r="904" spans="2:25" x14ac:dyDescent="0.3">
      <c r="B904" s="22">
        <f>'Calculs T1a'!B904</f>
        <v>0</v>
      </c>
      <c r="C904" s="19" t="str">
        <f>'Calculs T1a'!C904</f>
        <v>x</v>
      </c>
      <c r="D904" s="19"/>
      <c r="E904" s="19"/>
      <c r="F904" s="19"/>
      <c r="G904" s="19"/>
      <c r="H904" s="19"/>
      <c r="I904" s="19"/>
      <c r="J904" s="30"/>
      <c r="K904" s="31"/>
      <c r="L904" s="31"/>
      <c r="M904" s="31"/>
      <c r="N904" s="45"/>
      <c r="V904" s="7"/>
      <c r="Y904" s="7"/>
    </row>
    <row r="905" spans="2:25" x14ac:dyDescent="0.3">
      <c r="B905" s="22">
        <f>'Calculs T1a'!B905</f>
        <v>0</v>
      </c>
      <c r="C905" s="19" t="str">
        <f>'Calculs T1a'!C905</f>
        <v>x</v>
      </c>
      <c r="D905" s="19"/>
      <c r="E905" s="19"/>
      <c r="F905" s="19"/>
      <c r="G905" s="19"/>
      <c r="H905" s="19"/>
      <c r="I905" s="19"/>
      <c r="J905" s="30"/>
      <c r="K905" s="31"/>
      <c r="L905" s="31"/>
      <c r="M905" s="31"/>
      <c r="N905" s="45"/>
      <c r="V905" s="7"/>
      <c r="Y905" s="7"/>
    </row>
    <row r="906" spans="2:25" x14ac:dyDescent="0.3">
      <c r="B906" s="22">
        <f>'Calculs T1a'!B906</f>
        <v>0</v>
      </c>
      <c r="C906" s="19" t="str">
        <f>'Calculs T1a'!C906</f>
        <v>x</v>
      </c>
      <c r="D906" s="19"/>
      <c r="E906" s="19"/>
      <c r="F906" s="19"/>
      <c r="G906" s="19"/>
      <c r="H906" s="19"/>
      <c r="I906" s="19"/>
      <c r="J906" s="30"/>
      <c r="K906" s="31"/>
      <c r="L906" s="31"/>
      <c r="M906" s="31"/>
      <c r="N906" s="45"/>
      <c r="V906" s="7"/>
      <c r="Y906" s="7"/>
    </row>
    <row r="907" spans="2:25" x14ac:dyDescent="0.3">
      <c r="B907" s="22">
        <f>'Calculs T1a'!B907</f>
        <v>0</v>
      </c>
      <c r="C907" s="19" t="str">
        <f>'Calculs T1a'!C907</f>
        <v>x</v>
      </c>
      <c r="D907" s="19"/>
      <c r="E907" s="19"/>
      <c r="F907" s="19"/>
      <c r="G907" s="19"/>
      <c r="H907" s="19"/>
      <c r="I907" s="19"/>
      <c r="J907" s="30"/>
      <c r="K907" s="31"/>
      <c r="L907" s="31"/>
      <c r="M907" s="31"/>
      <c r="N907" s="45"/>
      <c r="V907" s="7"/>
      <c r="Y907" s="7"/>
    </row>
    <row r="908" spans="2:25" x14ac:dyDescent="0.3">
      <c r="B908" s="22">
        <f>'Calculs T1a'!B908</f>
        <v>0</v>
      </c>
      <c r="C908" s="19" t="str">
        <f>'Calculs T1a'!C908</f>
        <v>x</v>
      </c>
      <c r="D908" s="19"/>
      <c r="E908" s="19"/>
      <c r="F908" s="19"/>
      <c r="G908" s="19"/>
      <c r="H908" s="19"/>
      <c r="I908" s="19"/>
      <c r="J908" s="30"/>
      <c r="K908" s="31"/>
      <c r="L908" s="31"/>
      <c r="M908" s="31"/>
      <c r="N908" s="45"/>
      <c r="V908" s="7"/>
      <c r="Y908" s="7"/>
    </row>
    <row r="909" spans="2:25" x14ac:dyDescent="0.3">
      <c r="B909" s="22">
        <f>'Calculs T1a'!B909</f>
        <v>0</v>
      </c>
      <c r="C909" s="19" t="str">
        <f>'Calculs T1a'!C909</f>
        <v>x</v>
      </c>
      <c r="D909" s="19"/>
      <c r="E909" s="19"/>
      <c r="F909" s="19"/>
      <c r="G909" s="19"/>
      <c r="H909" s="19"/>
      <c r="I909" s="19"/>
      <c r="J909" s="30"/>
      <c r="K909" s="31"/>
      <c r="L909" s="31"/>
      <c r="M909" s="31"/>
      <c r="N909" s="45"/>
      <c r="V909" s="7"/>
      <c r="Y909" s="7"/>
    </row>
    <row r="910" spans="2:25" x14ac:dyDescent="0.3">
      <c r="B910" s="22">
        <f>'Calculs T1a'!B910</f>
        <v>0</v>
      </c>
      <c r="C910" s="19" t="str">
        <f>'Calculs T1a'!C910</f>
        <v>x</v>
      </c>
      <c r="D910" s="19"/>
      <c r="E910" s="19"/>
      <c r="F910" s="19"/>
      <c r="G910" s="19"/>
      <c r="H910" s="19"/>
      <c r="I910" s="19"/>
      <c r="J910" s="30"/>
      <c r="K910" s="31"/>
      <c r="L910" s="31"/>
      <c r="M910" s="31"/>
      <c r="N910" s="45"/>
      <c r="V910" s="7"/>
      <c r="Y910" s="7"/>
    </row>
    <row r="911" spans="2:25" x14ac:dyDescent="0.3">
      <c r="B911" s="22">
        <f>'Calculs T1a'!B911</f>
        <v>0</v>
      </c>
      <c r="C911" s="19" t="str">
        <f>'Calculs T1a'!C911</f>
        <v>x</v>
      </c>
      <c r="D911" s="19"/>
      <c r="E911" s="19"/>
      <c r="F911" s="19"/>
      <c r="G911" s="19"/>
      <c r="H911" s="19"/>
      <c r="I911" s="19"/>
      <c r="J911" s="30"/>
      <c r="K911" s="31"/>
      <c r="L911" s="31"/>
      <c r="M911" s="31"/>
      <c r="N911" s="45"/>
      <c r="V911" s="7"/>
      <c r="Y911" s="7"/>
    </row>
    <row r="912" spans="2:25" x14ac:dyDescent="0.3">
      <c r="B912" s="22">
        <f>'Calculs T1a'!B912</f>
        <v>0</v>
      </c>
      <c r="C912" s="19" t="str">
        <f>'Calculs T1a'!C912</f>
        <v>x</v>
      </c>
      <c r="D912" s="19"/>
      <c r="E912" s="19"/>
      <c r="F912" s="19"/>
      <c r="G912" s="19"/>
      <c r="H912" s="19"/>
      <c r="I912" s="19"/>
      <c r="J912" s="30"/>
      <c r="K912" s="31"/>
      <c r="L912" s="31"/>
      <c r="M912" s="31"/>
      <c r="N912" s="45"/>
      <c r="V912" s="7"/>
      <c r="Y912" s="7"/>
    </row>
    <row r="913" spans="2:25" x14ac:dyDescent="0.3">
      <c r="B913" s="22">
        <f>'Calculs T1a'!B913</f>
        <v>0</v>
      </c>
      <c r="C913" s="19" t="str">
        <f>'Calculs T1a'!C913</f>
        <v>x</v>
      </c>
      <c r="D913" s="19"/>
      <c r="E913" s="19"/>
      <c r="F913" s="19"/>
      <c r="G913" s="19"/>
      <c r="H913" s="19"/>
      <c r="I913" s="19"/>
      <c r="J913" s="30"/>
      <c r="K913" s="31"/>
      <c r="L913" s="31"/>
      <c r="M913" s="31"/>
      <c r="N913" s="45"/>
      <c r="V913" s="7"/>
      <c r="Y913" s="7"/>
    </row>
    <row r="914" spans="2:25" x14ac:dyDescent="0.3">
      <c r="B914" s="22">
        <f>'Calculs T1a'!B914</f>
        <v>0</v>
      </c>
      <c r="C914" s="19" t="str">
        <f>'Calculs T1a'!C914</f>
        <v>x</v>
      </c>
      <c r="D914" s="19"/>
      <c r="E914" s="19"/>
      <c r="F914" s="19"/>
      <c r="G914" s="19"/>
      <c r="H914" s="19"/>
      <c r="I914" s="19"/>
      <c r="J914" s="30"/>
      <c r="K914" s="31"/>
      <c r="L914" s="31"/>
      <c r="M914" s="31"/>
      <c r="N914" s="45"/>
      <c r="V914" s="7"/>
      <c r="Y914" s="7"/>
    </row>
    <row r="915" spans="2:25" x14ac:dyDescent="0.3">
      <c r="B915" s="22">
        <f>'Calculs T1a'!B915</f>
        <v>0</v>
      </c>
      <c r="C915" s="19" t="str">
        <f>'Calculs T1a'!C915</f>
        <v>x</v>
      </c>
      <c r="D915" s="19"/>
      <c r="E915" s="19"/>
      <c r="F915" s="19"/>
      <c r="G915" s="19"/>
      <c r="H915" s="19"/>
      <c r="I915" s="19"/>
      <c r="J915" s="30"/>
      <c r="K915" s="31"/>
      <c r="L915" s="31"/>
      <c r="M915" s="31"/>
      <c r="N915" s="45"/>
      <c r="V915" s="7"/>
      <c r="Y915" s="7"/>
    </row>
    <row r="916" spans="2:25" x14ac:dyDescent="0.3">
      <c r="B916" s="22">
        <f>'Calculs T1a'!B916</f>
        <v>0</v>
      </c>
      <c r="C916" s="19" t="str">
        <f>'Calculs T1a'!C916</f>
        <v>x</v>
      </c>
      <c r="D916" s="19"/>
      <c r="E916" s="19"/>
      <c r="F916" s="19"/>
      <c r="G916" s="19"/>
      <c r="H916" s="19"/>
      <c r="I916" s="19"/>
      <c r="J916" s="30"/>
      <c r="K916" s="31"/>
      <c r="L916" s="31"/>
      <c r="M916" s="31"/>
      <c r="N916" s="45"/>
      <c r="V916" s="7"/>
      <c r="Y916" s="7"/>
    </row>
    <row r="917" spans="2:25" x14ac:dyDescent="0.3">
      <c r="B917" s="22">
        <f>'Calculs T1a'!B917</f>
        <v>0</v>
      </c>
      <c r="C917" s="19" t="str">
        <f>'Calculs T1a'!C917</f>
        <v>x</v>
      </c>
      <c r="D917" s="19"/>
      <c r="E917" s="19"/>
      <c r="F917" s="19"/>
      <c r="G917" s="19"/>
      <c r="H917" s="19"/>
      <c r="I917" s="19"/>
      <c r="J917" s="30"/>
      <c r="K917" s="31"/>
      <c r="L917" s="31"/>
      <c r="M917" s="31"/>
      <c r="N917" s="45"/>
      <c r="V917" s="7"/>
      <c r="Y917" s="7"/>
    </row>
    <row r="918" spans="2:25" x14ac:dyDescent="0.3">
      <c r="B918" s="22">
        <f>'Calculs T1a'!B918</f>
        <v>0</v>
      </c>
      <c r="C918" s="19" t="str">
        <f>'Calculs T1a'!C918</f>
        <v>x</v>
      </c>
      <c r="D918" s="19"/>
      <c r="E918" s="19"/>
      <c r="F918" s="19"/>
      <c r="G918" s="19"/>
      <c r="H918" s="19"/>
      <c r="I918" s="19"/>
      <c r="J918" s="30"/>
      <c r="K918" s="31"/>
      <c r="L918" s="31"/>
      <c r="M918" s="31"/>
      <c r="N918" s="45"/>
      <c r="V918" s="7"/>
      <c r="Y918" s="7"/>
    </row>
    <row r="919" spans="2:25" x14ac:dyDescent="0.3">
      <c r="B919" s="22">
        <f>'Calculs T1a'!B919</f>
        <v>0</v>
      </c>
      <c r="C919" s="19" t="str">
        <f>'Calculs T1a'!C919</f>
        <v>x</v>
      </c>
      <c r="D919" s="19"/>
      <c r="E919" s="19"/>
      <c r="F919" s="19"/>
      <c r="G919" s="19"/>
      <c r="H919" s="19"/>
      <c r="I919" s="19"/>
      <c r="J919" s="30"/>
      <c r="K919" s="31"/>
      <c r="L919" s="31"/>
      <c r="M919" s="31"/>
      <c r="N919" s="45"/>
      <c r="V919" s="7"/>
      <c r="Y919" s="7"/>
    </row>
    <row r="920" spans="2:25" x14ac:dyDescent="0.3">
      <c r="B920" s="22">
        <f>'Calculs T1a'!B920</f>
        <v>0</v>
      </c>
      <c r="C920" s="19" t="str">
        <f>'Calculs T1a'!C920</f>
        <v>x</v>
      </c>
      <c r="D920" s="19"/>
      <c r="E920" s="19"/>
      <c r="F920" s="19"/>
      <c r="G920" s="19"/>
      <c r="H920" s="19"/>
      <c r="I920" s="19"/>
      <c r="J920" s="30"/>
      <c r="K920" s="31"/>
      <c r="L920" s="31"/>
      <c r="M920" s="31"/>
      <c r="N920" s="45"/>
      <c r="V920" s="7"/>
      <c r="Y920" s="7"/>
    </row>
    <row r="921" spans="2:25" x14ac:dyDescent="0.3">
      <c r="B921" s="22">
        <f>'Calculs T1a'!B921</f>
        <v>0</v>
      </c>
      <c r="C921" s="19" t="str">
        <f>'Calculs T1a'!C921</f>
        <v>x</v>
      </c>
      <c r="D921" s="19"/>
      <c r="E921" s="19"/>
      <c r="F921" s="19"/>
      <c r="G921" s="19"/>
      <c r="H921" s="19"/>
      <c r="I921" s="19"/>
      <c r="J921" s="30"/>
      <c r="K921" s="31"/>
      <c r="L921" s="31"/>
      <c r="M921" s="31"/>
      <c r="N921" s="45"/>
      <c r="V921" s="7"/>
      <c r="Y921" s="7"/>
    </row>
    <row r="922" spans="2:25" x14ac:dyDescent="0.3">
      <c r="B922" s="22">
        <f>'Calculs T1a'!B922</f>
        <v>0</v>
      </c>
      <c r="C922" s="19" t="str">
        <f>'Calculs T1a'!C922</f>
        <v>x</v>
      </c>
      <c r="D922" s="19"/>
      <c r="E922" s="19"/>
      <c r="F922" s="19"/>
      <c r="G922" s="19"/>
      <c r="H922" s="19"/>
      <c r="I922" s="19"/>
      <c r="J922" s="30"/>
      <c r="K922" s="31"/>
      <c r="L922" s="31"/>
      <c r="M922" s="31"/>
      <c r="N922" s="45"/>
      <c r="V922" s="7"/>
      <c r="Y922" s="7"/>
    </row>
    <row r="923" spans="2:25" x14ac:dyDescent="0.3">
      <c r="B923" s="22">
        <f>'Calculs T1a'!B923</f>
        <v>0</v>
      </c>
      <c r="C923" s="19" t="str">
        <f>'Calculs T1a'!C923</f>
        <v>x</v>
      </c>
      <c r="D923" s="19"/>
      <c r="E923" s="19"/>
      <c r="F923" s="19"/>
      <c r="G923" s="19"/>
      <c r="H923" s="19"/>
      <c r="I923" s="19"/>
      <c r="J923" s="30"/>
      <c r="K923" s="31"/>
      <c r="L923" s="31"/>
      <c r="M923" s="31"/>
      <c r="N923" s="45"/>
      <c r="V923" s="7"/>
      <c r="Y923" s="7"/>
    </row>
    <row r="924" spans="2:25" x14ac:dyDescent="0.3">
      <c r="B924" s="22">
        <f>'Calculs T1a'!B924</f>
        <v>0</v>
      </c>
      <c r="C924" s="19" t="str">
        <f>'Calculs T1a'!C924</f>
        <v>x</v>
      </c>
      <c r="D924" s="19"/>
      <c r="E924" s="19"/>
      <c r="F924" s="19"/>
      <c r="G924" s="19"/>
      <c r="H924" s="19"/>
      <c r="I924" s="19"/>
      <c r="J924" s="30"/>
      <c r="K924" s="31"/>
      <c r="L924" s="31"/>
      <c r="M924" s="31"/>
      <c r="N924" s="45"/>
      <c r="V924" s="7"/>
      <c r="Y924" s="7"/>
    </row>
    <row r="925" spans="2:25" x14ac:dyDescent="0.3">
      <c r="B925" s="22">
        <f>'Calculs T1a'!B925</f>
        <v>0</v>
      </c>
      <c r="C925" s="19" t="str">
        <f>'Calculs T1a'!C925</f>
        <v>x</v>
      </c>
      <c r="D925" s="19"/>
      <c r="E925" s="19"/>
      <c r="F925" s="19"/>
      <c r="G925" s="19"/>
      <c r="H925" s="19"/>
      <c r="I925" s="19"/>
      <c r="J925" s="30"/>
      <c r="K925" s="31"/>
      <c r="L925" s="31"/>
      <c r="M925" s="31"/>
      <c r="N925" s="45"/>
      <c r="V925" s="7"/>
      <c r="Y925" s="7"/>
    </row>
    <row r="926" spans="2:25" x14ac:dyDescent="0.3">
      <c r="B926" s="22">
        <f>'Calculs T1a'!B926</f>
        <v>0</v>
      </c>
      <c r="C926" s="19" t="str">
        <f>'Calculs T1a'!C926</f>
        <v>x</v>
      </c>
      <c r="D926" s="19"/>
      <c r="E926" s="19"/>
      <c r="F926" s="19"/>
      <c r="G926" s="19"/>
      <c r="H926" s="19"/>
      <c r="I926" s="19"/>
      <c r="J926" s="30"/>
      <c r="K926" s="31"/>
      <c r="L926" s="31"/>
      <c r="M926" s="31"/>
      <c r="N926" s="45"/>
      <c r="V926" s="7"/>
      <c r="Y926" s="7"/>
    </row>
    <row r="927" spans="2:25" x14ac:dyDescent="0.3">
      <c r="B927" s="22">
        <f>'Calculs T1a'!B927</f>
        <v>0</v>
      </c>
      <c r="C927" s="19" t="str">
        <f>'Calculs T1a'!C927</f>
        <v>x</v>
      </c>
      <c r="D927" s="19"/>
      <c r="E927" s="19"/>
      <c r="F927" s="19"/>
      <c r="G927" s="19"/>
      <c r="H927" s="19"/>
      <c r="I927" s="19"/>
      <c r="J927" s="30"/>
      <c r="K927" s="31"/>
      <c r="L927" s="31"/>
      <c r="M927" s="31"/>
      <c r="N927" s="45"/>
      <c r="V927" s="7"/>
      <c r="Y927" s="7"/>
    </row>
    <row r="928" spans="2:25" x14ac:dyDescent="0.3">
      <c r="B928" s="22">
        <f>'Calculs T1a'!B928</f>
        <v>0</v>
      </c>
      <c r="C928" s="19" t="str">
        <f>'Calculs T1a'!C928</f>
        <v>x</v>
      </c>
      <c r="D928" s="19"/>
      <c r="E928" s="19"/>
      <c r="F928" s="19"/>
      <c r="G928" s="19"/>
      <c r="H928" s="19"/>
      <c r="I928" s="19"/>
      <c r="J928" s="30"/>
      <c r="K928" s="31"/>
      <c r="L928" s="31"/>
      <c r="M928" s="31"/>
      <c r="N928" s="45"/>
      <c r="V928" s="7"/>
      <c r="Y928" s="7"/>
    </row>
    <row r="929" spans="2:25" x14ac:dyDescent="0.3">
      <c r="B929" s="22">
        <f>'Calculs T1a'!B929</f>
        <v>0</v>
      </c>
      <c r="C929" s="19" t="str">
        <f>'Calculs T1a'!C929</f>
        <v>x</v>
      </c>
      <c r="D929" s="19"/>
      <c r="E929" s="19"/>
      <c r="F929" s="19"/>
      <c r="G929" s="19"/>
      <c r="H929" s="19"/>
      <c r="I929" s="19"/>
      <c r="J929" s="30"/>
      <c r="K929" s="31"/>
      <c r="L929" s="31"/>
      <c r="M929" s="31"/>
      <c r="N929" s="45"/>
      <c r="V929" s="7"/>
      <c r="Y929" s="7"/>
    </row>
    <row r="930" spans="2:25" x14ac:dyDescent="0.3">
      <c r="B930" s="22">
        <f>'Calculs T1a'!B930</f>
        <v>0</v>
      </c>
      <c r="C930" s="19" t="str">
        <f>'Calculs T1a'!C930</f>
        <v>x</v>
      </c>
      <c r="D930" s="19"/>
      <c r="E930" s="19"/>
      <c r="F930" s="19"/>
      <c r="G930" s="19"/>
      <c r="H930" s="19"/>
      <c r="I930" s="19"/>
      <c r="J930" s="30"/>
      <c r="K930" s="31"/>
      <c r="L930" s="31"/>
      <c r="M930" s="31"/>
      <c r="N930" s="45"/>
      <c r="V930" s="7"/>
      <c r="Y930" s="7"/>
    </row>
    <row r="931" spans="2:25" x14ac:dyDescent="0.3">
      <c r="B931" s="22">
        <f>'Calculs T1a'!B931</f>
        <v>0</v>
      </c>
      <c r="C931" s="19" t="str">
        <f>'Calculs T1a'!C931</f>
        <v>x</v>
      </c>
      <c r="D931" s="19"/>
      <c r="E931" s="19"/>
      <c r="F931" s="19"/>
      <c r="G931" s="19"/>
      <c r="H931" s="19"/>
      <c r="I931" s="19"/>
      <c r="J931" s="30"/>
      <c r="K931" s="31"/>
      <c r="L931" s="31"/>
      <c r="M931" s="31"/>
      <c r="N931" s="45"/>
      <c r="V931" s="7"/>
      <c r="Y931" s="7"/>
    </row>
    <row r="932" spans="2:25" x14ac:dyDescent="0.3">
      <c r="B932" s="22">
        <f>'Calculs T1a'!B932</f>
        <v>0</v>
      </c>
      <c r="C932" s="19" t="str">
        <f>'Calculs T1a'!C932</f>
        <v>x</v>
      </c>
      <c r="D932" s="19"/>
      <c r="E932" s="19"/>
      <c r="F932" s="19"/>
      <c r="G932" s="19"/>
      <c r="H932" s="19"/>
      <c r="I932" s="19"/>
      <c r="J932" s="30"/>
      <c r="K932" s="31"/>
      <c r="L932" s="31"/>
      <c r="M932" s="31"/>
      <c r="N932" s="45"/>
      <c r="V932" s="7"/>
      <c r="Y932" s="7"/>
    </row>
    <row r="933" spans="2:25" x14ac:dyDescent="0.3">
      <c r="B933" s="22">
        <f>'Calculs T1a'!B933</f>
        <v>0</v>
      </c>
      <c r="C933" s="19" t="str">
        <f>'Calculs T1a'!C933</f>
        <v>x</v>
      </c>
      <c r="D933" s="19"/>
      <c r="E933" s="19"/>
      <c r="F933" s="19"/>
      <c r="G933" s="19"/>
      <c r="H933" s="19"/>
      <c r="I933" s="19"/>
      <c r="J933" s="30"/>
      <c r="K933" s="31"/>
      <c r="L933" s="31"/>
      <c r="M933" s="31"/>
      <c r="N933" s="45"/>
      <c r="V933" s="7"/>
      <c r="Y933" s="7"/>
    </row>
    <row r="934" spans="2:25" x14ac:dyDescent="0.3">
      <c r="B934" s="22">
        <f>'Calculs T1a'!B934</f>
        <v>0</v>
      </c>
      <c r="C934" s="19" t="str">
        <f>'Calculs T1a'!C934</f>
        <v>x</v>
      </c>
      <c r="D934" s="19"/>
      <c r="E934" s="19"/>
      <c r="F934" s="19"/>
      <c r="G934" s="19"/>
      <c r="H934" s="19"/>
      <c r="I934" s="19"/>
      <c r="J934" s="30"/>
      <c r="K934" s="31"/>
      <c r="L934" s="31"/>
      <c r="M934" s="31"/>
      <c r="N934" s="45"/>
      <c r="V934" s="7"/>
      <c r="Y934" s="7"/>
    </row>
    <row r="935" spans="2:25" x14ac:dyDescent="0.3">
      <c r="B935" s="22">
        <f>'Calculs T1a'!B935</f>
        <v>0</v>
      </c>
      <c r="C935" s="19" t="str">
        <f>'Calculs T1a'!C935</f>
        <v>x</v>
      </c>
      <c r="D935" s="19"/>
      <c r="E935" s="19"/>
      <c r="F935" s="19"/>
      <c r="G935" s="19"/>
      <c r="H935" s="19"/>
      <c r="I935" s="19"/>
      <c r="J935" s="30"/>
      <c r="K935" s="31"/>
      <c r="L935" s="31"/>
      <c r="M935" s="31"/>
      <c r="N935" s="45"/>
      <c r="V935" s="7"/>
      <c r="Y935" s="7"/>
    </row>
    <row r="936" spans="2:25" x14ac:dyDescent="0.3">
      <c r="B936" s="22">
        <f>'Calculs T1a'!B936</f>
        <v>0</v>
      </c>
      <c r="C936" s="19" t="str">
        <f>'Calculs T1a'!C936</f>
        <v>x</v>
      </c>
      <c r="D936" s="19"/>
      <c r="E936" s="19"/>
      <c r="F936" s="19"/>
      <c r="G936" s="19"/>
      <c r="H936" s="19"/>
      <c r="I936" s="19"/>
      <c r="J936" s="30"/>
      <c r="K936" s="31"/>
      <c r="L936" s="31"/>
      <c r="M936" s="31"/>
      <c r="N936" s="45"/>
      <c r="V936" s="7"/>
      <c r="Y936" s="7"/>
    </row>
    <row r="937" spans="2:25" x14ac:dyDescent="0.3">
      <c r="B937" s="22">
        <f>'Calculs T1a'!B937</f>
        <v>0</v>
      </c>
      <c r="C937" s="19" t="str">
        <f>'Calculs T1a'!C937</f>
        <v>x</v>
      </c>
      <c r="D937" s="19"/>
      <c r="E937" s="19"/>
      <c r="F937" s="19"/>
      <c r="G937" s="19"/>
      <c r="H937" s="19"/>
      <c r="I937" s="19"/>
      <c r="J937" s="30"/>
      <c r="K937" s="31"/>
      <c r="L937" s="31"/>
      <c r="M937" s="31"/>
      <c r="N937" s="45"/>
      <c r="V937" s="7"/>
      <c r="Y937" s="7"/>
    </row>
    <row r="938" spans="2:25" x14ac:dyDescent="0.3">
      <c r="B938" s="22">
        <f>'Calculs T1a'!B938</f>
        <v>0</v>
      </c>
      <c r="C938" s="19" t="str">
        <f>'Calculs T1a'!C938</f>
        <v>x</v>
      </c>
      <c r="D938" s="19"/>
      <c r="E938" s="19"/>
      <c r="F938" s="19"/>
      <c r="G938" s="19"/>
      <c r="H938" s="19"/>
      <c r="I938" s="19"/>
      <c r="J938" s="30"/>
      <c r="K938" s="31"/>
      <c r="L938" s="31"/>
      <c r="M938" s="31"/>
      <c r="N938" s="45"/>
      <c r="V938" s="7"/>
      <c r="Y938" s="7"/>
    </row>
    <row r="939" spans="2:25" x14ac:dyDescent="0.3">
      <c r="B939" s="22">
        <f>'Calculs T1a'!B939</f>
        <v>0</v>
      </c>
      <c r="C939" s="19" t="str">
        <f>'Calculs T1a'!C939</f>
        <v>x</v>
      </c>
      <c r="D939" s="19"/>
      <c r="E939" s="19"/>
      <c r="F939" s="19"/>
      <c r="G939" s="19"/>
      <c r="H939" s="19"/>
      <c r="I939" s="19"/>
      <c r="J939" s="30"/>
      <c r="K939" s="31"/>
      <c r="L939" s="31"/>
      <c r="M939" s="31"/>
      <c r="N939" s="45"/>
      <c r="V939" s="7"/>
      <c r="Y939" s="7"/>
    </row>
    <row r="940" spans="2:25" x14ac:dyDescent="0.3">
      <c r="B940" s="22">
        <f>'Calculs T1a'!B940</f>
        <v>0</v>
      </c>
      <c r="C940" s="19" t="str">
        <f>'Calculs T1a'!C940</f>
        <v>x</v>
      </c>
      <c r="D940" s="19"/>
      <c r="E940" s="19"/>
      <c r="F940" s="19"/>
      <c r="G940" s="19"/>
      <c r="H940" s="19"/>
      <c r="I940" s="19"/>
      <c r="J940" s="30"/>
      <c r="K940" s="31"/>
      <c r="L940" s="31"/>
      <c r="M940" s="31"/>
      <c r="N940" s="45"/>
      <c r="V940" s="7"/>
      <c r="Y940" s="7"/>
    </row>
    <row r="941" spans="2:25" x14ac:dyDescent="0.3">
      <c r="B941" s="22">
        <f>'Calculs T1a'!B941</f>
        <v>0</v>
      </c>
      <c r="C941" s="19" t="str">
        <f>'Calculs T1a'!C941</f>
        <v>x</v>
      </c>
      <c r="D941" s="19"/>
      <c r="E941" s="19"/>
      <c r="F941" s="19"/>
      <c r="G941" s="19"/>
      <c r="H941" s="19"/>
      <c r="I941" s="19"/>
      <c r="J941" s="30"/>
      <c r="K941" s="31"/>
      <c r="L941" s="31"/>
      <c r="M941" s="31"/>
      <c r="N941" s="45"/>
      <c r="V941" s="7"/>
      <c r="Y941" s="7"/>
    </row>
    <row r="942" spans="2:25" x14ac:dyDescent="0.3">
      <c r="B942" s="22">
        <f>'Calculs T1a'!B942</f>
        <v>0</v>
      </c>
      <c r="C942" s="19" t="str">
        <f>'Calculs T1a'!C942</f>
        <v>x</v>
      </c>
      <c r="D942" s="19"/>
      <c r="E942" s="19"/>
      <c r="F942" s="19"/>
      <c r="G942" s="19"/>
      <c r="H942" s="19"/>
      <c r="I942" s="19"/>
      <c r="J942" s="30"/>
      <c r="K942" s="31"/>
      <c r="L942" s="31"/>
      <c r="M942" s="31"/>
      <c r="N942" s="45"/>
      <c r="V942" s="7"/>
      <c r="Y942" s="7"/>
    </row>
    <row r="943" spans="2:25" x14ac:dyDescent="0.3">
      <c r="B943" s="22">
        <f>'Calculs T1a'!B943</f>
        <v>0</v>
      </c>
      <c r="C943" s="19" t="str">
        <f>'Calculs T1a'!C943</f>
        <v>x</v>
      </c>
      <c r="D943" s="19"/>
      <c r="E943" s="19"/>
      <c r="F943" s="19"/>
      <c r="G943" s="19"/>
      <c r="H943" s="19"/>
      <c r="I943" s="19"/>
      <c r="J943" s="30"/>
      <c r="K943" s="31"/>
      <c r="L943" s="31"/>
      <c r="M943" s="31"/>
      <c r="N943" s="45"/>
      <c r="V943" s="7"/>
      <c r="Y943" s="7"/>
    </row>
    <row r="944" spans="2:25" x14ac:dyDescent="0.3">
      <c r="B944" s="22">
        <f>'Calculs T1a'!B944</f>
        <v>0</v>
      </c>
      <c r="C944" s="19" t="str">
        <f>'Calculs T1a'!C944</f>
        <v>x</v>
      </c>
      <c r="D944" s="19"/>
      <c r="E944" s="19"/>
      <c r="F944" s="19"/>
      <c r="G944" s="19"/>
      <c r="H944" s="19"/>
      <c r="I944" s="19"/>
      <c r="J944" s="30"/>
      <c r="K944" s="31"/>
      <c r="L944" s="31"/>
      <c r="M944" s="31"/>
      <c r="N944" s="45"/>
      <c r="V944" s="7"/>
      <c r="Y944" s="7"/>
    </row>
    <row r="945" spans="2:25" x14ac:dyDescent="0.3">
      <c r="B945" s="22">
        <f>'Calculs T1a'!B945</f>
        <v>0</v>
      </c>
      <c r="C945" s="19" t="str">
        <f>'Calculs T1a'!C945</f>
        <v>x</v>
      </c>
      <c r="D945" s="19"/>
      <c r="E945" s="19"/>
      <c r="F945" s="19"/>
      <c r="G945" s="19"/>
      <c r="H945" s="19"/>
      <c r="I945" s="19"/>
      <c r="J945" s="30"/>
      <c r="K945" s="31"/>
      <c r="L945" s="31"/>
      <c r="M945" s="31"/>
      <c r="N945" s="45"/>
      <c r="V945" s="7"/>
      <c r="Y945" s="7"/>
    </row>
    <row r="946" spans="2:25" x14ac:dyDescent="0.3">
      <c r="B946" s="22">
        <f>'Calculs T1a'!B946</f>
        <v>0</v>
      </c>
      <c r="C946" s="19" t="str">
        <f>'Calculs T1a'!C946</f>
        <v>x</v>
      </c>
      <c r="D946" s="19"/>
      <c r="E946" s="19"/>
      <c r="F946" s="19"/>
      <c r="G946" s="19"/>
      <c r="H946" s="19"/>
      <c r="I946" s="19"/>
      <c r="J946" s="30"/>
      <c r="K946" s="31"/>
      <c r="L946" s="31"/>
      <c r="M946" s="31"/>
      <c r="N946" s="45"/>
      <c r="V946" s="7"/>
      <c r="Y946" s="7"/>
    </row>
    <row r="947" spans="2:25" x14ac:dyDescent="0.3">
      <c r="B947" s="22">
        <f>'Calculs T1a'!B947</f>
        <v>0</v>
      </c>
      <c r="C947" s="19" t="str">
        <f>'Calculs T1a'!C947</f>
        <v>x</v>
      </c>
      <c r="D947" s="19"/>
      <c r="E947" s="19"/>
      <c r="F947" s="19"/>
      <c r="G947" s="19"/>
      <c r="H947" s="19"/>
      <c r="I947" s="19"/>
      <c r="J947" s="30"/>
      <c r="K947" s="31"/>
      <c r="L947" s="31"/>
      <c r="M947" s="31"/>
      <c r="N947" s="45"/>
      <c r="V947" s="7"/>
      <c r="Y947" s="7"/>
    </row>
    <row r="948" spans="2:25" x14ac:dyDescent="0.3">
      <c r="B948" s="22">
        <f>'Calculs T1a'!B948</f>
        <v>0</v>
      </c>
      <c r="C948" s="19" t="str">
        <f>'Calculs T1a'!C948</f>
        <v>x</v>
      </c>
      <c r="D948" s="19"/>
      <c r="E948" s="19"/>
      <c r="F948" s="19"/>
      <c r="G948" s="19"/>
      <c r="H948" s="19"/>
      <c r="I948" s="19"/>
      <c r="J948" s="30"/>
      <c r="K948" s="31"/>
      <c r="L948" s="31"/>
      <c r="M948" s="31"/>
      <c r="N948" s="45"/>
      <c r="V948" s="7"/>
      <c r="Y948" s="7"/>
    </row>
    <row r="949" spans="2:25" x14ac:dyDescent="0.3">
      <c r="B949" s="22">
        <f>'Calculs T1a'!B949</f>
        <v>0</v>
      </c>
      <c r="C949" s="19" t="str">
        <f>'Calculs T1a'!C949</f>
        <v>x</v>
      </c>
      <c r="D949" s="19"/>
      <c r="E949" s="19"/>
      <c r="F949" s="19"/>
      <c r="G949" s="19"/>
      <c r="H949" s="19"/>
      <c r="I949" s="19"/>
      <c r="J949" s="30"/>
      <c r="K949" s="31"/>
      <c r="L949" s="31"/>
      <c r="M949" s="31"/>
      <c r="N949" s="45"/>
      <c r="V949" s="7"/>
      <c r="Y949" s="7"/>
    </row>
    <row r="950" spans="2:25" x14ac:dyDescent="0.3">
      <c r="B950" s="22">
        <f>'Calculs T1a'!B950</f>
        <v>0</v>
      </c>
      <c r="C950" s="19" t="str">
        <f>'Calculs T1a'!C950</f>
        <v>x</v>
      </c>
      <c r="D950" s="19"/>
      <c r="E950" s="19"/>
      <c r="F950" s="19"/>
      <c r="G950" s="19"/>
      <c r="H950" s="19"/>
      <c r="I950" s="19"/>
      <c r="J950" s="30"/>
      <c r="K950" s="31"/>
      <c r="L950" s="31"/>
      <c r="M950" s="31"/>
      <c r="N950" s="45"/>
      <c r="V950" s="7"/>
      <c r="Y950" s="7"/>
    </row>
    <row r="951" spans="2:25" x14ac:dyDescent="0.3">
      <c r="B951" s="22">
        <f>'Calculs T1a'!B951</f>
        <v>0</v>
      </c>
      <c r="C951" s="19" t="str">
        <f>'Calculs T1a'!C951</f>
        <v>x</v>
      </c>
      <c r="D951" s="19"/>
      <c r="E951" s="19"/>
      <c r="F951" s="19"/>
      <c r="G951" s="19"/>
      <c r="H951" s="19"/>
      <c r="I951" s="19"/>
      <c r="J951" s="30"/>
      <c r="K951" s="31"/>
      <c r="L951" s="31"/>
      <c r="M951" s="31"/>
      <c r="N951" s="45"/>
      <c r="V951" s="7"/>
      <c r="Y951" s="7"/>
    </row>
    <row r="952" spans="2:25" x14ac:dyDescent="0.3">
      <c r="B952" s="22">
        <f>'Calculs T1a'!B952</f>
        <v>0</v>
      </c>
      <c r="C952" s="19" t="str">
        <f>'Calculs T1a'!C952</f>
        <v>x</v>
      </c>
      <c r="D952" s="19"/>
      <c r="E952" s="19"/>
      <c r="F952" s="19"/>
      <c r="G952" s="19"/>
      <c r="H952" s="19"/>
      <c r="I952" s="19"/>
      <c r="J952" s="30"/>
      <c r="K952" s="31"/>
      <c r="L952" s="31"/>
      <c r="M952" s="31"/>
      <c r="N952" s="45"/>
      <c r="V952" s="7"/>
      <c r="Y952" s="7"/>
    </row>
    <row r="953" spans="2:25" x14ac:dyDescent="0.3">
      <c r="B953" s="22">
        <f>'Calculs T1a'!B953</f>
        <v>0</v>
      </c>
      <c r="C953" s="19" t="str">
        <f>'Calculs T1a'!C953</f>
        <v>x</v>
      </c>
      <c r="D953" s="19"/>
      <c r="E953" s="19"/>
      <c r="F953" s="19"/>
      <c r="G953" s="19"/>
      <c r="H953" s="19"/>
      <c r="I953" s="19"/>
      <c r="J953" s="30"/>
      <c r="K953" s="31"/>
      <c r="L953" s="31"/>
      <c r="M953" s="31"/>
      <c r="N953" s="45"/>
      <c r="V953" s="7"/>
      <c r="Y953" s="7"/>
    </row>
    <row r="954" spans="2:25" x14ac:dyDescent="0.3">
      <c r="B954" s="22">
        <f>'Calculs T1a'!B954</f>
        <v>0</v>
      </c>
      <c r="C954" s="19" t="str">
        <f>'Calculs T1a'!C954</f>
        <v>x</v>
      </c>
      <c r="D954" s="19"/>
      <c r="E954" s="19"/>
      <c r="F954" s="19"/>
      <c r="G954" s="19"/>
      <c r="H954" s="19"/>
      <c r="I954" s="19"/>
      <c r="J954" s="30"/>
      <c r="K954" s="31"/>
      <c r="L954" s="31"/>
      <c r="M954" s="31"/>
      <c r="N954" s="45"/>
      <c r="V954" s="7"/>
      <c r="Y954" s="7"/>
    </row>
    <row r="955" spans="2:25" x14ac:dyDescent="0.3">
      <c r="B955" s="22">
        <f>'Calculs T1a'!B955</f>
        <v>0</v>
      </c>
      <c r="C955" s="19" t="str">
        <f>'Calculs T1a'!C955</f>
        <v>x</v>
      </c>
      <c r="D955" s="19"/>
      <c r="E955" s="19"/>
      <c r="F955" s="19"/>
      <c r="G955" s="19"/>
      <c r="H955" s="19"/>
      <c r="I955" s="19"/>
      <c r="J955" s="30"/>
      <c r="K955" s="31"/>
      <c r="L955" s="31"/>
      <c r="M955" s="31"/>
      <c r="N955" s="45"/>
      <c r="V955" s="7"/>
      <c r="Y955" s="7"/>
    </row>
    <row r="956" spans="2:25" x14ac:dyDescent="0.3">
      <c r="B956" s="22">
        <f>'Calculs T1a'!B956</f>
        <v>0</v>
      </c>
      <c r="C956" s="19" t="str">
        <f>'Calculs T1a'!C956</f>
        <v>x</v>
      </c>
      <c r="D956" s="19"/>
      <c r="E956" s="19"/>
      <c r="F956" s="19"/>
      <c r="G956" s="19"/>
      <c r="H956" s="19"/>
      <c r="I956" s="19"/>
      <c r="J956" s="30"/>
      <c r="K956" s="31"/>
      <c r="L956" s="31"/>
      <c r="M956" s="31"/>
      <c r="N956" s="45"/>
      <c r="V956" s="7"/>
      <c r="Y956" s="7"/>
    </row>
    <row r="957" spans="2:25" x14ac:dyDescent="0.3">
      <c r="B957" s="22">
        <f>'Calculs T1a'!B957</f>
        <v>0</v>
      </c>
      <c r="C957" s="19" t="str">
        <f>'Calculs T1a'!C957</f>
        <v>x</v>
      </c>
      <c r="D957" s="19"/>
      <c r="E957" s="19"/>
      <c r="F957" s="19"/>
      <c r="G957" s="19"/>
      <c r="H957" s="19"/>
      <c r="I957" s="19"/>
      <c r="J957" s="30"/>
      <c r="K957" s="31"/>
      <c r="L957" s="31"/>
      <c r="M957" s="31"/>
      <c r="N957" s="45"/>
      <c r="V957" s="7"/>
      <c r="Y957" s="7"/>
    </row>
    <row r="958" spans="2:25" x14ac:dyDescent="0.3">
      <c r="B958" s="22">
        <f>'Calculs T1a'!B958</f>
        <v>0</v>
      </c>
      <c r="C958" s="19" t="str">
        <f>'Calculs T1a'!C958</f>
        <v>x</v>
      </c>
      <c r="D958" s="19"/>
      <c r="E958" s="19"/>
      <c r="F958" s="19"/>
      <c r="G958" s="19"/>
      <c r="H958" s="19"/>
      <c r="I958" s="19"/>
      <c r="J958" s="30"/>
      <c r="K958" s="31"/>
      <c r="L958" s="31"/>
      <c r="M958" s="31"/>
      <c r="N958" s="45"/>
      <c r="V958" s="7"/>
      <c r="Y958" s="7"/>
    </row>
    <row r="959" spans="2:25" x14ac:dyDescent="0.3">
      <c r="B959" s="22">
        <f>'Calculs T1a'!B959</f>
        <v>0</v>
      </c>
      <c r="C959" s="19" t="str">
        <f>'Calculs T1a'!C959</f>
        <v>x</v>
      </c>
      <c r="D959" s="19"/>
      <c r="E959" s="19"/>
      <c r="F959" s="19"/>
      <c r="G959" s="19"/>
      <c r="H959" s="19"/>
      <c r="I959" s="19"/>
      <c r="J959" s="30"/>
      <c r="K959" s="31"/>
      <c r="L959" s="31"/>
      <c r="M959" s="31"/>
      <c r="N959" s="45"/>
      <c r="V959" s="7"/>
      <c r="Y959" s="7"/>
    </row>
    <row r="960" spans="2:25" x14ac:dyDescent="0.3">
      <c r="B960" s="22">
        <f>'Calculs T1a'!B960</f>
        <v>0</v>
      </c>
      <c r="C960" s="19" t="str">
        <f>'Calculs T1a'!C960</f>
        <v>x</v>
      </c>
      <c r="D960" s="19"/>
      <c r="E960" s="19"/>
      <c r="F960" s="19"/>
      <c r="G960" s="19"/>
      <c r="H960" s="19"/>
      <c r="I960" s="19"/>
      <c r="J960" s="30"/>
      <c r="K960" s="31"/>
      <c r="L960" s="31"/>
      <c r="M960" s="31"/>
      <c r="N960" s="45"/>
      <c r="V960" s="7"/>
      <c r="Y960" s="7"/>
    </row>
    <row r="961" spans="2:25" x14ac:dyDescent="0.3">
      <c r="B961" s="22">
        <f>'Calculs T1a'!B961</f>
        <v>0</v>
      </c>
      <c r="C961" s="19" t="str">
        <f>'Calculs T1a'!C961</f>
        <v>x</v>
      </c>
      <c r="D961" s="19"/>
      <c r="E961" s="19"/>
      <c r="F961" s="19"/>
      <c r="G961" s="19"/>
      <c r="H961" s="19"/>
      <c r="I961" s="19"/>
      <c r="J961" s="30"/>
      <c r="K961" s="31"/>
      <c r="L961" s="31"/>
      <c r="M961" s="31"/>
      <c r="N961" s="45"/>
      <c r="V961" s="7"/>
      <c r="Y961" s="7"/>
    </row>
    <row r="962" spans="2:25" x14ac:dyDescent="0.3">
      <c r="B962" s="22">
        <f>'Calculs T1a'!B962</f>
        <v>0</v>
      </c>
      <c r="C962" s="19" t="str">
        <f>'Calculs T1a'!C962</f>
        <v>x</v>
      </c>
      <c r="D962" s="19"/>
      <c r="E962" s="19"/>
      <c r="F962" s="19"/>
      <c r="G962" s="19"/>
      <c r="H962" s="19"/>
      <c r="I962" s="19"/>
      <c r="J962" s="30"/>
      <c r="K962" s="31"/>
      <c r="L962" s="31"/>
      <c r="M962" s="31"/>
      <c r="N962" s="45"/>
      <c r="V962" s="7"/>
      <c r="Y962" s="7"/>
    </row>
    <row r="963" spans="2:25" x14ac:dyDescent="0.3">
      <c r="B963" s="22">
        <f>'Calculs T1a'!B963</f>
        <v>0</v>
      </c>
      <c r="C963" s="19" t="str">
        <f>'Calculs T1a'!C963</f>
        <v>x</v>
      </c>
      <c r="D963" s="19"/>
      <c r="E963" s="19"/>
      <c r="F963" s="19"/>
      <c r="G963" s="19"/>
      <c r="H963" s="19"/>
      <c r="I963" s="19"/>
      <c r="J963" s="30"/>
      <c r="K963" s="31"/>
      <c r="L963" s="31"/>
      <c r="M963" s="31"/>
      <c r="N963" s="45"/>
      <c r="V963" s="7"/>
      <c r="Y963" s="7"/>
    </row>
    <row r="964" spans="2:25" x14ac:dyDescent="0.3">
      <c r="B964" s="22">
        <f>'Calculs T1a'!B964</f>
        <v>0</v>
      </c>
      <c r="C964" s="19" t="str">
        <f>'Calculs T1a'!C964</f>
        <v>x</v>
      </c>
      <c r="D964" s="19"/>
      <c r="E964" s="19"/>
      <c r="F964" s="19"/>
      <c r="G964" s="19"/>
      <c r="H964" s="19"/>
      <c r="I964" s="19"/>
      <c r="J964" s="30"/>
      <c r="K964" s="31"/>
      <c r="L964" s="31"/>
      <c r="M964" s="31"/>
      <c r="N964" s="45"/>
      <c r="V964" s="7"/>
      <c r="Y964" s="7"/>
    </row>
    <row r="965" spans="2:25" x14ac:dyDescent="0.3">
      <c r="B965" s="22">
        <f>'Calculs T1a'!B965</f>
        <v>0</v>
      </c>
      <c r="C965" s="19" t="str">
        <f>'Calculs T1a'!C965</f>
        <v>x</v>
      </c>
      <c r="D965" s="19"/>
      <c r="E965" s="19"/>
      <c r="F965" s="19"/>
      <c r="G965" s="19"/>
      <c r="H965" s="19"/>
      <c r="I965" s="19"/>
      <c r="J965" s="30"/>
      <c r="K965" s="31"/>
      <c r="L965" s="31"/>
      <c r="M965" s="31"/>
      <c r="N965" s="45"/>
      <c r="V965" s="7"/>
      <c r="Y965" s="7"/>
    </row>
    <row r="966" spans="2:25" x14ac:dyDescent="0.3">
      <c r="B966" s="22">
        <f>'Calculs T1a'!B966</f>
        <v>0</v>
      </c>
      <c r="C966" s="19" t="str">
        <f>'Calculs T1a'!C966</f>
        <v>x</v>
      </c>
      <c r="D966" s="19"/>
      <c r="E966" s="19"/>
      <c r="F966" s="19"/>
      <c r="G966" s="19"/>
      <c r="H966" s="19"/>
      <c r="I966" s="19"/>
      <c r="J966" s="30"/>
      <c r="K966" s="31"/>
      <c r="L966" s="31"/>
      <c r="M966" s="31"/>
      <c r="N966" s="45"/>
      <c r="V966" s="7"/>
      <c r="Y966" s="7"/>
    </row>
    <row r="967" spans="2:25" x14ac:dyDescent="0.3">
      <c r="B967" s="22">
        <f>'Calculs T1a'!B967</f>
        <v>0</v>
      </c>
      <c r="C967" s="19" t="str">
        <f>'Calculs T1a'!C967</f>
        <v>x</v>
      </c>
      <c r="D967" s="19"/>
      <c r="E967" s="19"/>
      <c r="F967" s="19"/>
      <c r="G967" s="19"/>
      <c r="H967" s="19"/>
      <c r="I967" s="19"/>
      <c r="J967" s="30"/>
      <c r="K967" s="31"/>
      <c r="L967" s="31"/>
      <c r="M967" s="31"/>
      <c r="N967" s="45"/>
      <c r="V967" s="7"/>
      <c r="Y967" s="7"/>
    </row>
    <row r="968" spans="2:25" x14ac:dyDescent="0.3">
      <c r="B968" s="22">
        <f>'Calculs T1a'!B968</f>
        <v>0</v>
      </c>
      <c r="C968" s="19" t="str">
        <f>'Calculs T1a'!C968</f>
        <v>x</v>
      </c>
      <c r="D968" s="19"/>
      <c r="E968" s="19"/>
      <c r="F968" s="19"/>
      <c r="G968" s="19"/>
      <c r="H968" s="19"/>
      <c r="I968" s="19"/>
      <c r="J968" s="30"/>
      <c r="K968" s="31"/>
      <c r="L968" s="31"/>
      <c r="M968" s="31"/>
      <c r="N968" s="45"/>
      <c r="V968" s="7"/>
      <c r="Y968" s="7"/>
    </row>
    <row r="969" spans="2:25" x14ac:dyDescent="0.3">
      <c r="B969" s="22">
        <f>'Calculs T1a'!B969</f>
        <v>0</v>
      </c>
      <c r="C969" s="19" t="str">
        <f>'Calculs T1a'!C969</f>
        <v>x</v>
      </c>
      <c r="D969" s="19"/>
      <c r="E969" s="19"/>
      <c r="F969" s="19"/>
      <c r="G969" s="19"/>
      <c r="H969" s="19"/>
      <c r="I969" s="19"/>
      <c r="J969" s="30"/>
      <c r="K969" s="31"/>
      <c r="L969" s="31"/>
      <c r="M969" s="31"/>
      <c r="N969" s="45"/>
      <c r="V969" s="7"/>
      <c r="Y969" s="7"/>
    </row>
    <row r="970" spans="2:25" x14ac:dyDescent="0.3">
      <c r="B970" s="22">
        <f>'Calculs T1a'!B970</f>
        <v>0</v>
      </c>
      <c r="C970" s="19" t="str">
        <f>'Calculs T1a'!C970</f>
        <v>x</v>
      </c>
      <c r="D970" s="19"/>
      <c r="E970" s="19"/>
      <c r="F970" s="19"/>
      <c r="G970" s="19"/>
      <c r="H970" s="19"/>
      <c r="I970" s="19"/>
      <c r="J970" s="30"/>
      <c r="K970" s="31"/>
      <c r="L970" s="31"/>
      <c r="M970" s="31"/>
      <c r="N970" s="45"/>
      <c r="V970" s="7"/>
      <c r="Y970" s="7"/>
    </row>
    <row r="971" spans="2:25" x14ac:dyDescent="0.3">
      <c r="B971" s="22">
        <f>'Calculs T1a'!B971</f>
        <v>0</v>
      </c>
      <c r="C971" s="19" t="str">
        <f>'Calculs T1a'!C971</f>
        <v>x</v>
      </c>
      <c r="D971" s="19"/>
      <c r="E971" s="19"/>
      <c r="F971" s="19"/>
      <c r="G971" s="19"/>
      <c r="H971" s="19"/>
      <c r="I971" s="19"/>
      <c r="J971" s="30"/>
      <c r="K971" s="31"/>
      <c r="L971" s="31"/>
      <c r="M971" s="31"/>
      <c r="N971" s="45"/>
      <c r="V971" s="7"/>
      <c r="Y971" s="7"/>
    </row>
    <row r="972" spans="2:25" x14ac:dyDescent="0.3">
      <c r="B972" s="22">
        <f>'Calculs T1a'!B972</f>
        <v>0</v>
      </c>
      <c r="C972" s="19" t="str">
        <f>'Calculs T1a'!C972</f>
        <v>x</v>
      </c>
      <c r="D972" s="19"/>
      <c r="E972" s="19"/>
      <c r="F972" s="19"/>
      <c r="G972" s="19"/>
      <c r="H972" s="19"/>
      <c r="I972" s="19"/>
      <c r="J972" s="30"/>
      <c r="K972" s="31"/>
      <c r="L972" s="31"/>
      <c r="M972" s="31"/>
      <c r="N972" s="45"/>
      <c r="V972" s="7"/>
      <c r="Y972" s="7"/>
    </row>
    <row r="973" spans="2:25" x14ac:dyDescent="0.3">
      <c r="B973" s="22">
        <f>'Calculs T1a'!B973</f>
        <v>0</v>
      </c>
      <c r="C973" s="19" t="str">
        <f>'Calculs T1a'!C973</f>
        <v>x</v>
      </c>
      <c r="D973" s="19"/>
      <c r="E973" s="19"/>
      <c r="F973" s="19"/>
      <c r="G973" s="19"/>
      <c r="H973" s="19"/>
      <c r="I973" s="19"/>
      <c r="J973" s="30"/>
      <c r="K973" s="31"/>
      <c r="L973" s="31"/>
      <c r="M973" s="31"/>
      <c r="N973" s="45"/>
      <c r="V973" s="7"/>
      <c r="Y973" s="7"/>
    </row>
    <row r="974" spans="2:25" x14ac:dyDescent="0.3">
      <c r="B974" s="22">
        <f>'Calculs T1a'!B974</f>
        <v>0</v>
      </c>
      <c r="C974" s="19" t="str">
        <f>'Calculs T1a'!C974</f>
        <v>x</v>
      </c>
      <c r="D974" s="19"/>
      <c r="E974" s="19"/>
      <c r="F974" s="19"/>
      <c r="G974" s="19"/>
      <c r="H974" s="19"/>
      <c r="I974" s="19"/>
      <c r="J974" s="30"/>
      <c r="K974" s="31"/>
      <c r="L974" s="31"/>
      <c r="M974" s="31"/>
      <c r="N974" s="45"/>
      <c r="V974" s="7"/>
      <c r="Y974" s="7"/>
    </row>
    <row r="975" spans="2:25" x14ac:dyDescent="0.3">
      <c r="B975" s="22">
        <f>'Calculs T1a'!B975</f>
        <v>0</v>
      </c>
      <c r="C975" s="19" t="str">
        <f>'Calculs T1a'!C975</f>
        <v>x</v>
      </c>
      <c r="D975" s="19"/>
      <c r="E975" s="19"/>
      <c r="F975" s="19"/>
      <c r="G975" s="19"/>
      <c r="H975" s="19"/>
      <c r="I975" s="19"/>
      <c r="J975" s="30"/>
      <c r="K975" s="31"/>
      <c r="L975" s="31"/>
      <c r="M975" s="31"/>
      <c r="N975" s="45"/>
      <c r="V975" s="7"/>
      <c r="Y975" s="7"/>
    </row>
    <row r="976" spans="2:25" x14ac:dyDescent="0.3">
      <c r="B976" s="22">
        <f>'Calculs T1a'!B976</f>
        <v>0</v>
      </c>
      <c r="C976" s="19" t="str">
        <f>'Calculs T1a'!C976</f>
        <v>x</v>
      </c>
      <c r="D976" s="19"/>
      <c r="E976" s="19"/>
      <c r="F976" s="19"/>
      <c r="G976" s="19"/>
      <c r="H976" s="19"/>
      <c r="I976" s="19"/>
      <c r="J976" s="30"/>
      <c r="K976" s="31"/>
      <c r="L976" s="31"/>
      <c r="M976" s="31"/>
      <c r="N976" s="45"/>
      <c r="V976" s="7"/>
      <c r="Y976" s="7"/>
    </row>
    <row r="977" spans="2:25" x14ac:dyDescent="0.3">
      <c r="B977" s="22">
        <f>'Calculs T1a'!B977</f>
        <v>0</v>
      </c>
      <c r="C977" s="19" t="str">
        <f>'Calculs T1a'!C977</f>
        <v>x</v>
      </c>
      <c r="D977" s="19"/>
      <c r="E977" s="19"/>
      <c r="F977" s="19"/>
      <c r="G977" s="19"/>
      <c r="H977" s="19"/>
      <c r="I977" s="19"/>
      <c r="J977" s="30"/>
      <c r="K977" s="31"/>
      <c r="L977" s="31"/>
      <c r="M977" s="31"/>
      <c r="N977" s="45"/>
      <c r="V977" s="7"/>
      <c r="Y977" s="7"/>
    </row>
    <row r="978" spans="2:25" x14ac:dyDescent="0.3">
      <c r="B978" s="22">
        <f>'Calculs T1a'!B978</f>
        <v>0</v>
      </c>
      <c r="C978" s="19" t="str">
        <f>'Calculs T1a'!C978</f>
        <v>x</v>
      </c>
      <c r="D978" s="19"/>
      <c r="E978" s="19"/>
      <c r="F978" s="19"/>
      <c r="G978" s="19"/>
      <c r="H978" s="19"/>
      <c r="I978" s="19"/>
      <c r="J978" s="30"/>
      <c r="K978" s="31"/>
      <c r="L978" s="31"/>
      <c r="M978" s="31"/>
      <c r="N978" s="45"/>
      <c r="V978" s="7"/>
      <c r="Y978" s="7"/>
    </row>
    <row r="979" spans="2:25" x14ac:dyDescent="0.3">
      <c r="B979" s="22">
        <f>'Calculs T1a'!B979</f>
        <v>0</v>
      </c>
      <c r="C979" s="19" t="str">
        <f>'Calculs T1a'!C979</f>
        <v>x</v>
      </c>
      <c r="D979" s="19"/>
      <c r="E979" s="19"/>
      <c r="F979" s="19"/>
      <c r="G979" s="19"/>
      <c r="H979" s="19"/>
      <c r="I979" s="19"/>
      <c r="J979" s="30"/>
      <c r="K979" s="31"/>
      <c r="L979" s="31"/>
      <c r="M979" s="31"/>
      <c r="N979" s="45"/>
      <c r="V979" s="7"/>
      <c r="Y979" s="7"/>
    </row>
    <row r="980" spans="2:25" x14ac:dyDescent="0.3">
      <c r="B980" s="22">
        <f>'Calculs T1a'!B980</f>
        <v>0</v>
      </c>
      <c r="C980" s="19" t="str">
        <f>'Calculs T1a'!C980</f>
        <v>x</v>
      </c>
      <c r="D980" s="19"/>
      <c r="E980" s="19"/>
      <c r="F980" s="19"/>
      <c r="G980" s="19"/>
      <c r="H980" s="19"/>
      <c r="I980" s="19"/>
      <c r="J980" s="30"/>
      <c r="K980" s="31"/>
      <c r="L980" s="31"/>
      <c r="M980" s="31"/>
      <c r="N980" s="45"/>
      <c r="V980" s="7"/>
      <c r="Y980" s="7"/>
    </row>
    <row r="981" spans="2:25" x14ac:dyDescent="0.3">
      <c r="B981" s="22">
        <f>'Calculs T1a'!B981</f>
        <v>0</v>
      </c>
      <c r="C981" s="19" t="str">
        <f>'Calculs T1a'!C981</f>
        <v>x</v>
      </c>
      <c r="D981" s="19"/>
      <c r="E981" s="19"/>
      <c r="F981" s="19"/>
      <c r="G981" s="19"/>
      <c r="H981" s="19"/>
      <c r="I981" s="19"/>
      <c r="J981" s="30"/>
      <c r="K981" s="31"/>
      <c r="L981" s="31"/>
      <c r="M981" s="31"/>
      <c r="N981" s="45"/>
      <c r="V981" s="7"/>
      <c r="Y981" s="7"/>
    </row>
    <row r="982" spans="2:25" x14ac:dyDescent="0.3">
      <c r="B982" s="22">
        <f>'Calculs T1a'!B982</f>
        <v>0</v>
      </c>
      <c r="C982" s="19" t="str">
        <f>'Calculs T1a'!C982</f>
        <v>x</v>
      </c>
      <c r="D982" s="19"/>
      <c r="E982" s="19"/>
      <c r="F982" s="19"/>
      <c r="G982" s="19"/>
      <c r="H982" s="19"/>
      <c r="I982" s="19"/>
      <c r="J982" s="30"/>
      <c r="K982" s="31"/>
      <c r="L982" s="31"/>
      <c r="M982" s="31"/>
      <c r="N982" s="45"/>
      <c r="V982" s="7"/>
      <c r="Y982" s="7"/>
    </row>
    <row r="983" spans="2:25" x14ac:dyDescent="0.3">
      <c r="B983" s="22">
        <f>'Calculs T1a'!B983</f>
        <v>0</v>
      </c>
      <c r="C983" s="19" t="str">
        <f>'Calculs T1a'!C983</f>
        <v>x</v>
      </c>
      <c r="D983" s="19"/>
      <c r="E983" s="19"/>
      <c r="F983" s="19"/>
      <c r="G983" s="19"/>
      <c r="H983" s="19"/>
      <c r="I983" s="19"/>
      <c r="J983" s="30"/>
      <c r="K983" s="31"/>
      <c r="L983" s="31"/>
      <c r="M983" s="31"/>
      <c r="N983" s="45"/>
      <c r="V983" s="7"/>
      <c r="Y983" s="7"/>
    </row>
    <row r="984" spans="2:25" x14ac:dyDescent="0.3">
      <c r="B984" s="22">
        <f>'Calculs T1a'!B984</f>
        <v>0</v>
      </c>
      <c r="C984" s="19" t="str">
        <f>'Calculs T1a'!C984</f>
        <v>x</v>
      </c>
      <c r="D984" s="19"/>
      <c r="E984" s="19"/>
      <c r="F984" s="19"/>
      <c r="G984" s="19"/>
      <c r="H984" s="19"/>
      <c r="I984" s="19"/>
      <c r="J984" s="30"/>
      <c r="K984" s="31"/>
      <c r="L984" s="31"/>
      <c r="M984" s="31"/>
      <c r="N984" s="45"/>
      <c r="V984" s="7"/>
      <c r="Y984" s="7"/>
    </row>
    <row r="985" spans="2:25" x14ac:dyDescent="0.3">
      <c r="B985" s="22">
        <f>'Calculs T1a'!B985</f>
        <v>0</v>
      </c>
      <c r="C985" s="19" t="str">
        <f>'Calculs T1a'!C985</f>
        <v>x</v>
      </c>
      <c r="D985" s="19"/>
      <c r="E985" s="19"/>
      <c r="F985" s="19"/>
      <c r="G985" s="19"/>
      <c r="H985" s="19"/>
      <c r="I985" s="19"/>
      <c r="J985" s="30"/>
      <c r="K985" s="31"/>
      <c r="L985" s="31"/>
      <c r="M985" s="31"/>
      <c r="N985" s="45"/>
      <c r="V985" s="7"/>
      <c r="Y985" s="7"/>
    </row>
    <row r="986" spans="2:25" x14ac:dyDescent="0.3">
      <c r="B986" s="22">
        <f>'Calculs T1a'!B986</f>
        <v>0</v>
      </c>
      <c r="C986" s="19" t="str">
        <f>'Calculs T1a'!C986</f>
        <v>x</v>
      </c>
      <c r="D986" s="19"/>
      <c r="E986" s="19"/>
      <c r="F986" s="19"/>
      <c r="G986" s="19"/>
      <c r="H986" s="19"/>
      <c r="I986" s="19"/>
      <c r="J986" s="30"/>
      <c r="K986" s="31"/>
      <c r="L986" s="31"/>
      <c r="M986" s="31"/>
      <c r="N986" s="45"/>
      <c r="V986" s="7"/>
      <c r="Y986" s="7"/>
    </row>
    <row r="987" spans="2:25" x14ac:dyDescent="0.3">
      <c r="B987" s="22">
        <f>'Calculs T1a'!B987</f>
        <v>0</v>
      </c>
      <c r="C987" s="19" t="str">
        <f>'Calculs T1a'!C987</f>
        <v>x</v>
      </c>
      <c r="D987" s="19"/>
      <c r="E987" s="19"/>
      <c r="F987" s="19"/>
      <c r="G987" s="19"/>
      <c r="H987" s="19"/>
      <c r="I987" s="19"/>
      <c r="J987" s="30"/>
      <c r="K987" s="31"/>
      <c r="L987" s="31"/>
      <c r="M987" s="31"/>
      <c r="N987" s="45"/>
      <c r="V987" s="7"/>
      <c r="Y987" s="7"/>
    </row>
    <row r="988" spans="2:25" x14ac:dyDescent="0.3">
      <c r="B988" s="22">
        <f>'Calculs T1a'!B988</f>
        <v>0</v>
      </c>
      <c r="C988" s="19" t="str">
        <f>'Calculs T1a'!C988</f>
        <v>x</v>
      </c>
      <c r="D988" s="19"/>
      <c r="E988" s="19"/>
      <c r="F988" s="19"/>
      <c r="G988" s="19"/>
      <c r="H988" s="19"/>
      <c r="I988" s="19"/>
      <c r="J988" s="30"/>
      <c r="K988" s="31"/>
      <c r="L988" s="31"/>
      <c r="M988" s="31"/>
      <c r="N988" s="45"/>
      <c r="V988" s="7"/>
      <c r="Y988" s="7"/>
    </row>
    <row r="989" spans="2:25" x14ac:dyDescent="0.3">
      <c r="B989" s="22">
        <f>'Calculs T1a'!B989</f>
        <v>0</v>
      </c>
      <c r="C989" s="19" t="str">
        <f>'Calculs T1a'!C989</f>
        <v>x</v>
      </c>
      <c r="D989" s="19"/>
      <c r="E989" s="19"/>
      <c r="F989" s="19"/>
      <c r="G989" s="19"/>
      <c r="H989" s="19"/>
      <c r="I989" s="19"/>
      <c r="J989" s="30"/>
      <c r="K989" s="31"/>
      <c r="L989" s="31"/>
      <c r="M989" s="31"/>
      <c r="N989" s="45"/>
      <c r="V989" s="7"/>
      <c r="Y989" s="7"/>
    </row>
    <row r="990" spans="2:25" x14ac:dyDescent="0.3">
      <c r="B990" s="22">
        <f>'Calculs T1a'!B990</f>
        <v>0</v>
      </c>
      <c r="C990" s="19" t="str">
        <f>'Calculs T1a'!C990</f>
        <v>x</v>
      </c>
      <c r="D990" s="19"/>
      <c r="E990" s="19"/>
      <c r="F990" s="19"/>
      <c r="G990" s="19"/>
      <c r="H990" s="19"/>
      <c r="I990" s="19"/>
      <c r="J990" s="30"/>
      <c r="K990" s="31"/>
      <c r="L990" s="31"/>
      <c r="M990" s="31"/>
      <c r="N990" s="45"/>
      <c r="V990" s="7"/>
      <c r="Y990" s="7"/>
    </row>
    <row r="991" spans="2:25" x14ac:dyDescent="0.3">
      <c r="B991" s="22">
        <f>'Calculs T1a'!B991</f>
        <v>0</v>
      </c>
      <c r="C991" s="19" t="str">
        <f>'Calculs T1a'!C991</f>
        <v>x</v>
      </c>
      <c r="D991" s="19"/>
      <c r="E991" s="19"/>
      <c r="F991" s="19"/>
      <c r="G991" s="19"/>
      <c r="H991" s="19"/>
      <c r="I991" s="19"/>
      <c r="J991" s="30"/>
      <c r="K991" s="31"/>
      <c r="L991" s="31"/>
      <c r="M991" s="31"/>
      <c r="N991" s="45"/>
      <c r="V991" s="7"/>
      <c r="Y991" s="7"/>
    </row>
    <row r="992" spans="2:25" x14ac:dyDescent="0.3">
      <c r="B992" s="22">
        <f>'Calculs T1a'!B992</f>
        <v>0</v>
      </c>
      <c r="C992" s="19" t="str">
        <f>'Calculs T1a'!C992</f>
        <v>x</v>
      </c>
      <c r="D992" s="19"/>
      <c r="E992" s="19"/>
      <c r="F992" s="19"/>
      <c r="G992" s="19"/>
      <c r="H992" s="19"/>
      <c r="I992" s="19"/>
      <c r="J992" s="30"/>
      <c r="K992" s="31"/>
      <c r="L992" s="31"/>
      <c r="M992" s="31"/>
      <c r="N992" s="45"/>
      <c r="V992" s="7"/>
      <c r="Y992" s="7"/>
    </row>
    <row r="993" spans="2:25" x14ac:dyDescent="0.3">
      <c r="B993" s="22">
        <f>'Calculs T1a'!B993</f>
        <v>0</v>
      </c>
      <c r="C993" s="19" t="str">
        <f>'Calculs T1a'!C993</f>
        <v>x</v>
      </c>
      <c r="D993" s="19"/>
      <c r="E993" s="19"/>
      <c r="F993" s="19"/>
      <c r="G993" s="19"/>
      <c r="H993" s="19"/>
      <c r="I993" s="19"/>
      <c r="J993" s="30"/>
      <c r="K993" s="31"/>
      <c r="L993" s="31"/>
      <c r="M993" s="31"/>
      <c r="N993" s="45"/>
      <c r="V993" s="7"/>
      <c r="Y993" s="7"/>
    </row>
    <row r="994" spans="2:25" x14ac:dyDescent="0.3">
      <c r="B994" s="22">
        <f>'Calculs T1a'!B994</f>
        <v>0</v>
      </c>
      <c r="C994" s="19" t="str">
        <f>'Calculs T1a'!C994</f>
        <v>x</v>
      </c>
      <c r="D994" s="19"/>
      <c r="E994" s="19"/>
      <c r="F994" s="19"/>
      <c r="G994" s="19"/>
      <c r="H994" s="19"/>
      <c r="I994" s="19"/>
      <c r="J994" s="30"/>
      <c r="K994" s="31"/>
      <c r="L994" s="31"/>
      <c r="M994" s="31"/>
      <c r="N994" s="45"/>
      <c r="V994" s="7"/>
      <c r="Y994" s="7"/>
    </row>
    <row r="995" spans="2:25" x14ac:dyDescent="0.3">
      <c r="B995" s="22">
        <f>'Calculs T1a'!B995</f>
        <v>0</v>
      </c>
      <c r="C995" s="19" t="str">
        <f>'Calculs T1a'!C995</f>
        <v>x</v>
      </c>
      <c r="D995" s="19"/>
      <c r="E995" s="19"/>
      <c r="F995" s="19"/>
      <c r="G995" s="19"/>
      <c r="H995" s="19"/>
      <c r="I995" s="19"/>
      <c r="J995" s="30"/>
      <c r="K995" s="31"/>
      <c r="L995" s="31"/>
      <c r="M995" s="31"/>
      <c r="N995" s="45"/>
      <c r="V995" s="7"/>
      <c r="Y995" s="7"/>
    </row>
    <row r="996" spans="2:25" x14ac:dyDescent="0.3">
      <c r="B996" s="22">
        <f>'Calculs T1a'!B996</f>
        <v>0</v>
      </c>
      <c r="C996" s="19" t="str">
        <f>'Calculs T1a'!C996</f>
        <v>x</v>
      </c>
      <c r="D996" s="19"/>
      <c r="E996" s="19"/>
      <c r="F996" s="19"/>
      <c r="G996" s="19"/>
      <c r="H996" s="19"/>
      <c r="I996" s="19"/>
      <c r="J996" s="30"/>
      <c r="K996" s="31"/>
      <c r="L996" s="31"/>
      <c r="M996" s="31"/>
      <c r="N996" s="45"/>
      <c r="V996" s="7"/>
      <c r="Y996" s="7"/>
    </row>
    <row r="997" spans="2:25" x14ac:dyDescent="0.3">
      <c r="B997" s="22">
        <f>'Calculs T1a'!B997</f>
        <v>0</v>
      </c>
      <c r="C997" s="19" t="str">
        <f>'Calculs T1a'!C997</f>
        <v>x</v>
      </c>
      <c r="D997" s="19"/>
      <c r="E997" s="19"/>
      <c r="F997" s="19"/>
      <c r="G997" s="19"/>
      <c r="H997" s="19"/>
      <c r="I997" s="19"/>
      <c r="J997" s="30"/>
      <c r="K997" s="31"/>
      <c r="L997" s="31"/>
      <c r="M997" s="31"/>
      <c r="N997" s="45"/>
      <c r="V997" s="7"/>
      <c r="Y997" s="7"/>
    </row>
    <row r="998" spans="2:25" x14ac:dyDescent="0.3">
      <c r="B998" s="22">
        <f>'Calculs T1a'!B998</f>
        <v>0</v>
      </c>
      <c r="C998" s="19" t="str">
        <f>'Calculs T1a'!C998</f>
        <v>x</v>
      </c>
      <c r="D998" s="19"/>
      <c r="E998" s="19"/>
      <c r="F998" s="19"/>
      <c r="G998" s="19"/>
      <c r="H998" s="19"/>
      <c r="I998" s="19"/>
      <c r="J998" s="30"/>
      <c r="K998" s="31"/>
      <c r="L998" s="31"/>
      <c r="M998" s="31"/>
      <c r="N998" s="45"/>
      <c r="V998" s="7"/>
      <c r="Y998" s="7"/>
    </row>
    <row r="999" spans="2:25" x14ac:dyDescent="0.3">
      <c r="B999" s="22">
        <f>'Calculs T1a'!B999</f>
        <v>0</v>
      </c>
      <c r="C999" s="19" t="str">
        <f>'Calculs T1a'!C999</f>
        <v>x</v>
      </c>
      <c r="D999" s="19"/>
      <c r="E999" s="19"/>
      <c r="F999" s="19"/>
      <c r="G999" s="19"/>
      <c r="H999" s="19"/>
      <c r="I999" s="19"/>
      <c r="J999" s="30"/>
      <c r="K999" s="31"/>
      <c r="L999" s="31"/>
      <c r="M999" s="31"/>
      <c r="N999" s="45"/>
      <c r="V999" s="7"/>
      <c r="Y999" s="7"/>
    </row>
    <row r="1000" spans="2:25" x14ac:dyDescent="0.3">
      <c r="B1000" s="22">
        <f>'Calculs T1a'!B1000</f>
        <v>0</v>
      </c>
      <c r="C1000" s="19" t="str">
        <f>'Calculs T1a'!C1000</f>
        <v>x</v>
      </c>
      <c r="D1000" s="19"/>
      <c r="E1000" s="19"/>
      <c r="F1000" s="19"/>
      <c r="G1000" s="19"/>
      <c r="H1000" s="19"/>
      <c r="I1000" s="19"/>
      <c r="J1000" s="30"/>
      <c r="K1000" s="31"/>
      <c r="L1000" s="31"/>
      <c r="M1000" s="31"/>
      <c r="N1000" s="45"/>
      <c r="V1000" s="7"/>
      <c r="Y1000" s="7"/>
    </row>
    <row r="1001" spans="2:25" x14ac:dyDescent="0.3">
      <c r="B1001" s="22">
        <f>'Calculs T1a'!B1001</f>
        <v>0</v>
      </c>
      <c r="M1001" s="31"/>
      <c r="N1001" s="45"/>
    </row>
    <row r="1002" spans="2:25" x14ac:dyDescent="0.3">
      <c r="B1002" s="22">
        <f>'Calculs T1a'!B1002</f>
        <v>0</v>
      </c>
      <c r="M1002" s="31"/>
      <c r="N1002" s="45"/>
    </row>
    <row r="1003" spans="2:25" x14ac:dyDescent="0.3">
      <c r="B1003" s="22">
        <f>'Calculs T1a'!B1003</f>
        <v>0</v>
      </c>
      <c r="M1003" s="31"/>
      <c r="N1003" s="45"/>
    </row>
    <row r="1004" spans="2:25" x14ac:dyDescent="0.3">
      <c r="B1004" s="22">
        <f>'Calculs T1a'!B1004</f>
        <v>0</v>
      </c>
      <c r="M1004" s="31"/>
      <c r="N1004" s="45"/>
    </row>
    <row r="1005" spans="2:25" x14ac:dyDescent="0.3">
      <c r="B1005" s="22">
        <f>'Calculs T1a'!B1005</f>
        <v>0</v>
      </c>
      <c r="M1005" s="31"/>
      <c r="N1005" s="45"/>
    </row>
    <row r="1006" spans="2:25" x14ac:dyDescent="0.3">
      <c r="B1006" s="22">
        <f>'Calculs T1a'!B1006</f>
        <v>0</v>
      </c>
      <c r="M1006" s="31"/>
      <c r="N1006" s="45"/>
    </row>
    <row r="1007" spans="2:25" x14ac:dyDescent="0.3">
      <c r="B1007" s="22">
        <f>'Calculs T1a'!B1007</f>
        <v>0</v>
      </c>
      <c r="M1007" s="31"/>
      <c r="N1007" s="45"/>
    </row>
    <row r="1008" spans="2:25" x14ac:dyDescent="0.3">
      <c r="B1008" s="22">
        <f>'Calculs T1a'!B1008</f>
        <v>0</v>
      </c>
      <c r="M1008" s="31"/>
      <c r="N1008" s="45"/>
    </row>
    <row r="1009" spans="2:14" x14ac:dyDescent="0.3">
      <c r="B1009" s="22">
        <f>'Calculs T1a'!B1009</f>
        <v>0</v>
      </c>
      <c r="M1009" s="31"/>
      <c r="N1009" s="45"/>
    </row>
    <row r="1010" spans="2:14" x14ac:dyDescent="0.3">
      <c r="B1010" s="22">
        <f>'Calculs T1a'!B1010</f>
        <v>0</v>
      </c>
      <c r="M1010" s="31"/>
      <c r="N1010" s="45"/>
    </row>
    <row r="1011" spans="2:14" x14ac:dyDescent="0.3">
      <c r="B1011" s="22">
        <f>'Calculs T1a'!B1011</f>
        <v>0</v>
      </c>
      <c r="M1011" s="31"/>
      <c r="N1011" s="45"/>
    </row>
    <row r="1012" spans="2:14" x14ac:dyDescent="0.3">
      <c r="B1012" s="22">
        <f>'Calculs T1a'!B1012</f>
        <v>0</v>
      </c>
      <c r="M1012" s="31"/>
      <c r="N1012" s="45"/>
    </row>
    <row r="1013" spans="2:14" x14ac:dyDescent="0.3">
      <c r="B1013" s="22">
        <f>'Calculs T1a'!B1013</f>
        <v>0</v>
      </c>
      <c r="M1013" s="31"/>
      <c r="N1013" s="45"/>
    </row>
    <row r="1014" spans="2:14" x14ac:dyDescent="0.3">
      <c r="B1014" s="22">
        <f>'Calculs T1a'!B1014</f>
        <v>0</v>
      </c>
      <c r="M1014" s="31"/>
      <c r="N1014" s="45"/>
    </row>
    <row r="1015" spans="2:14" x14ac:dyDescent="0.3">
      <c r="B1015" s="22">
        <f>'Calculs T1a'!B1015</f>
        <v>0</v>
      </c>
      <c r="M1015" s="31"/>
      <c r="N1015" s="45"/>
    </row>
    <row r="1016" spans="2:14" x14ac:dyDescent="0.3">
      <c r="B1016" s="22">
        <f>'Calculs T1a'!B1016</f>
        <v>0</v>
      </c>
      <c r="M1016" s="31"/>
      <c r="N1016" s="45"/>
    </row>
    <row r="1017" spans="2:14" x14ac:dyDescent="0.3">
      <c r="B1017" s="22">
        <f>'Calculs T1a'!B1017</f>
        <v>0</v>
      </c>
      <c r="M1017" s="31"/>
      <c r="N1017" s="45"/>
    </row>
    <row r="1018" spans="2:14" x14ac:dyDescent="0.3">
      <c r="B1018" s="22">
        <f>'Calculs T1a'!B1018</f>
        <v>0</v>
      </c>
      <c r="M1018" s="31"/>
      <c r="N1018" s="45"/>
    </row>
    <row r="1019" spans="2:14" x14ac:dyDescent="0.3">
      <c r="B1019" s="22">
        <f>'Calculs T1a'!B1019</f>
        <v>0</v>
      </c>
      <c r="M1019" s="31"/>
      <c r="N1019" s="45"/>
    </row>
  </sheetData>
  <mergeCells count="1">
    <mergeCell ref="S34:AE34"/>
  </mergeCells>
  <phoneticPr fontId="2" type="noConversion"/>
  <conditionalFormatting sqref="AA55:AA64 AJ55:AJ64 AJ95:AJ104 AA95:AA104 AA136:AA145 AJ136:AJ145 AJ175:AJ184 AA175:AA184">
    <cfRule type="cellIs" dxfId="202" priority="2" operator="equal">
      <formula>TRUE</formula>
    </cfRule>
    <cfRule type="cellIs" dxfId="201" priority="1" operator="equal">
      <formula>FALSE</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7CA2-43DB-440A-ACD6-FF04BF6B0866}">
  <dimension ref="A1:AJ1019"/>
  <sheetViews>
    <sheetView zoomScale="70" zoomScaleNormal="70" workbookViewId="0">
      <selection activeCell="T5" sqref="T5:AE5"/>
    </sheetView>
  </sheetViews>
  <sheetFormatPr baseColWidth="10" defaultColWidth="11" defaultRowHeight="15.6" x14ac:dyDescent="0.3"/>
  <cols>
    <col min="2" max="2" width="19.19921875" style="22" customWidth="1"/>
    <col min="3" max="3" width="27" style="19" customWidth="1"/>
    <col min="4" max="4" width="11.19921875" style="19" customWidth="1"/>
    <col min="5" max="5" width="14.69921875" style="19" customWidth="1"/>
    <col min="6" max="6" width="15" style="19" customWidth="1"/>
    <col min="7" max="7" width="17.5" style="19" customWidth="1"/>
    <col min="8" max="8" width="19.19921875" style="19" customWidth="1"/>
    <col min="9" max="9" width="16.69921875" style="19" customWidth="1"/>
    <col min="10" max="10" width="16" style="30" customWidth="1"/>
    <col min="11" max="12" width="15.19921875" style="31" customWidth="1"/>
    <col min="13" max="13" width="17.19921875" style="31" customWidth="1"/>
    <col min="14" max="14" width="14.69921875" style="45" customWidth="1"/>
    <col min="19" max="19" width="26.19921875" customWidth="1"/>
    <col min="20" max="20" width="27.19921875" customWidth="1"/>
    <col min="21" max="21" width="29" customWidth="1"/>
    <col min="22" max="22" width="21.19921875" style="7" customWidth="1"/>
    <col min="23" max="23" width="26.69921875" customWidth="1"/>
    <col min="24" max="24" width="25.19921875" customWidth="1"/>
    <col min="25" max="25" width="21" style="7" customWidth="1"/>
    <col min="26" max="26" width="27" customWidth="1"/>
    <col min="27" max="27" width="26" customWidth="1"/>
    <col min="28" max="28" width="25.3984375" customWidth="1"/>
    <col min="29" max="29" width="25.69921875" customWidth="1"/>
    <col min="30" max="30" width="26.19921875" customWidth="1"/>
    <col min="31" max="31" width="22.69921875" customWidth="1"/>
    <col min="32" max="32" width="16.19921875" customWidth="1"/>
    <col min="33" max="33" width="22.59765625" customWidth="1"/>
    <col min="34" max="34" width="15.5" customWidth="1"/>
    <col min="35" max="35" width="22.69921875" customWidth="1"/>
    <col min="36" max="36" width="20.69921875" customWidth="1"/>
    <col min="37" max="37" width="18" customWidth="1"/>
    <col min="42" max="42" width="15.69921875" customWidth="1"/>
  </cols>
  <sheetData>
    <row r="1" spans="1:31" x14ac:dyDescent="0.3">
      <c r="B1" s="20"/>
      <c r="C1" s="18"/>
      <c r="D1" s="18"/>
      <c r="E1" s="18"/>
      <c r="F1" s="18"/>
      <c r="G1" s="18"/>
      <c r="H1" s="18"/>
      <c r="I1" s="18"/>
      <c r="J1" s="18"/>
      <c r="K1" s="32"/>
      <c r="L1" s="32"/>
      <c r="M1" s="32"/>
      <c r="N1" s="32"/>
    </row>
    <row r="2" spans="1:31" ht="18" x14ac:dyDescent="0.35">
      <c r="A2" s="6" t="s">
        <v>11</v>
      </c>
      <c r="B2" s="20"/>
      <c r="C2" s="18"/>
      <c r="D2" s="18"/>
      <c r="E2" s="18"/>
      <c r="F2" s="18"/>
      <c r="G2" s="18"/>
      <c r="H2" s="18"/>
      <c r="I2" s="18"/>
      <c r="J2" s="18"/>
      <c r="K2" s="32"/>
      <c r="L2" s="32"/>
      <c r="M2" s="32"/>
      <c r="N2" s="32"/>
    </row>
    <row r="3" spans="1:31" x14ac:dyDescent="0.3">
      <c r="B3" s="20"/>
      <c r="C3" s="18"/>
      <c r="D3" s="18"/>
      <c r="E3" s="18"/>
      <c r="F3" s="18"/>
      <c r="G3" s="18"/>
      <c r="H3" s="18"/>
      <c r="I3" s="18"/>
      <c r="J3" s="18"/>
      <c r="K3" s="32"/>
      <c r="L3" s="32"/>
      <c r="M3" s="32"/>
      <c r="N3" s="54" t="s">
        <v>18</v>
      </c>
      <c r="O3">
        <f>COUNT(C6:C1019)</f>
        <v>0</v>
      </c>
    </row>
    <row r="4" spans="1:31" ht="16.2" thickBot="1" x14ac:dyDescent="0.35">
      <c r="B4" s="20"/>
      <c r="C4" s="18"/>
      <c r="D4" s="18"/>
      <c r="E4" s="18"/>
      <c r="F4" s="18"/>
      <c r="G4" s="18"/>
      <c r="H4" s="18"/>
      <c r="I4" s="18"/>
      <c r="J4" s="18"/>
      <c r="K4" s="32"/>
      <c r="L4" s="32"/>
      <c r="M4" s="32"/>
      <c r="N4" s="32"/>
    </row>
    <row r="5" spans="1:31" x14ac:dyDescent="0.3">
      <c r="B5" s="21" t="s">
        <v>0</v>
      </c>
      <c r="C5" s="1" t="s">
        <v>44</v>
      </c>
      <c r="D5" s="1" t="s">
        <v>6</v>
      </c>
      <c r="E5" s="1" t="s">
        <v>7</v>
      </c>
      <c r="F5" s="1" t="s">
        <v>8</v>
      </c>
      <c r="G5" s="149" t="str">
        <f>Summary!A35</f>
        <v>Brut ProxNoise Best Params</v>
      </c>
      <c r="H5" s="149" t="str">
        <f>Summary!A36</f>
        <v>Fit Expo ProxNoise Best Params</v>
      </c>
      <c r="I5" s="149" t="str">
        <f>Summary!A37</f>
        <v>Poly2 ProxNoise Best Params</v>
      </c>
      <c r="J5" s="149" t="str">
        <f>Summary!A38</f>
        <v>Test-Bruit Proche Best Params</v>
      </c>
      <c r="K5" s="148" t="str">
        <f>Summary!A39</f>
        <v>Convol Brut ProxNoise Best Params</v>
      </c>
      <c r="L5" s="148" t="str">
        <f>Summary!A40</f>
        <v>Convol Fit Expo ProxNoise Best Params</v>
      </c>
      <c r="M5" s="148" t="str">
        <f>Summary!A41</f>
        <v>Convol Poly2 ProxNoise Best Params</v>
      </c>
      <c r="N5" s="148" t="str">
        <f>Summary!A42</f>
        <v>Convol Test-BruitProche Best Params</v>
      </c>
      <c r="S5" s="34" t="s">
        <v>44</v>
      </c>
      <c r="T5" s="179" t="s">
        <v>667</v>
      </c>
      <c r="U5" s="179" t="s">
        <v>668</v>
      </c>
      <c r="V5" s="179" t="s">
        <v>669</v>
      </c>
      <c r="W5" s="179" t="s">
        <v>605</v>
      </c>
      <c r="X5" s="179" t="s">
        <v>670</v>
      </c>
      <c r="Y5" s="179" t="s">
        <v>671</v>
      </c>
      <c r="Z5" s="179" t="s">
        <v>607</v>
      </c>
      <c r="AA5" s="179" t="s">
        <v>608</v>
      </c>
      <c r="AB5" s="179" t="s">
        <v>609</v>
      </c>
      <c r="AC5" s="179" t="s">
        <v>672</v>
      </c>
      <c r="AD5" s="179" t="s">
        <v>673</v>
      </c>
      <c r="AE5" s="180" t="s">
        <v>674</v>
      </c>
    </row>
    <row r="6" spans="1:31" x14ac:dyDescent="0.3">
      <c r="B6" s="22">
        <f>'Calculs T1a'!B6</f>
        <v>0</v>
      </c>
      <c r="C6" s="19" t="str">
        <f>'Calculs T1a'!C6</f>
        <v>x</v>
      </c>
      <c r="S6" s="35" t="str">
        <f>'Calculs T1a'!S6</f>
        <v>//</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B7" s="22">
        <f>'Calculs T1a'!B7</f>
        <v>0</v>
      </c>
      <c r="C7" s="19" t="str">
        <f>'Calculs T1a'!C7</f>
        <v>x</v>
      </c>
      <c r="S7" s="35" t="str">
        <f>'Calculs T1a'!S7</f>
        <v>//</v>
      </c>
      <c r="T7" s="3" t="e">
        <f t="shared" ref="T7:T15" si="0">AVERAGEIF(C:C,S7,G:G)</f>
        <v>#DIV/0!</v>
      </c>
      <c r="U7" s="3" t="e" cm="1">
        <f t="array" ref="U7">STDEVP(IF(C$6:C$1000=S7,G$6:G$1000))</f>
        <v>#DIV/0!</v>
      </c>
      <c r="V7" s="8" t="e">
        <f t="shared" ref="V7:V11"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B8" s="22">
        <f>'Calculs T1a'!B8</f>
        <v>0</v>
      </c>
      <c r="C8" s="19" t="str">
        <f>'Calculs T1a'!C8</f>
        <v>x</v>
      </c>
      <c r="S8" s="35" t="str">
        <f>'Calculs T1a'!S8</f>
        <v>//</v>
      </c>
      <c r="T8" s="3" t="e">
        <f t="shared" si="0"/>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B9" s="22">
        <f>'Calculs T1a'!B9</f>
        <v>0</v>
      </c>
      <c r="C9" s="19" t="str">
        <f>'Calculs T1a'!C9</f>
        <v>x</v>
      </c>
      <c r="S9" s="35" t="str">
        <f>'Calculs T1a'!S9</f>
        <v>//</v>
      </c>
      <c r="T9" s="3" t="e">
        <f t="shared" si="0"/>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B10" s="22">
        <f>'Calculs T1a'!B10</f>
        <v>0</v>
      </c>
      <c r="C10" s="19" t="str">
        <f>'Calculs T1a'!C10</f>
        <v>x</v>
      </c>
      <c r="S10" s="35" t="str">
        <f>'Calculs T1a'!S10</f>
        <v>//</v>
      </c>
      <c r="T10" s="3" t="e">
        <f t="shared" si="0"/>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B11" s="22">
        <f>'Calculs T1a'!B11</f>
        <v>0</v>
      </c>
      <c r="C11" s="19" t="str">
        <f>'Calculs T1a'!C11</f>
        <v>x</v>
      </c>
      <c r="S11" s="35" t="str">
        <f>'Calculs T1a'!S11</f>
        <v>//</v>
      </c>
      <c r="T11" s="3" t="e">
        <f t="shared" si="0"/>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B12" s="22">
        <f>'Calculs T1a'!B12</f>
        <v>0</v>
      </c>
      <c r="C12" s="19" t="str">
        <f>'Calculs T1a'!C12</f>
        <v>x</v>
      </c>
      <c r="S12" s="35" t="str">
        <f>'Calculs T1a'!S12</f>
        <v>//</v>
      </c>
      <c r="T12" s="3" t="e">
        <f t="shared" si="0"/>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B13" s="22">
        <f>'Calculs T1a'!B13</f>
        <v>0</v>
      </c>
      <c r="C13" s="19" t="str">
        <f>'Calculs T1a'!C13</f>
        <v>x</v>
      </c>
      <c r="S13" s="35" t="str">
        <f>'Calculs T1a'!S13</f>
        <v>//</v>
      </c>
      <c r="T13" s="3" t="e">
        <f t="shared" si="0"/>
        <v>#DIV/0!</v>
      </c>
      <c r="U13" s="3" t="e" cm="1">
        <f t="array" ref="U13">STDEVP(IF(C$6:C$1000=S13,G$6:G$1000))</f>
        <v>#DIV/0!</v>
      </c>
      <c r="V13" s="8" t="e">
        <f t="shared" ref="V13:V15" si="8">U13/T13</f>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B14" s="22">
        <f>'Calculs T1a'!B14</f>
        <v>0</v>
      </c>
      <c r="C14" s="19" t="str">
        <f>'Calculs T1a'!C14</f>
        <v>x</v>
      </c>
      <c r="S14" s="35" t="str">
        <f>'Calculs T1a'!S14</f>
        <v>//</v>
      </c>
      <c r="T14" s="3" t="e">
        <f t="shared" si="0"/>
        <v>#DIV/0!</v>
      </c>
      <c r="U14" s="3" t="e" cm="1">
        <f t="array" ref="U14">STDEVP(IF(C$6:C$1000=S14,G$6:G$1000))</f>
        <v>#DIV/0!</v>
      </c>
      <c r="V14" s="8" t="e">
        <f t="shared" si="8"/>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B15" s="22">
        <f>'Calculs T1a'!B15</f>
        <v>0</v>
      </c>
      <c r="C15" s="19" t="str">
        <f>'Calculs T1a'!C15</f>
        <v>x</v>
      </c>
      <c r="S15" s="35" t="str">
        <f>'Calculs T1a'!S15</f>
        <v>//</v>
      </c>
      <c r="T15" s="3" t="e">
        <f t="shared" si="0"/>
        <v>#DIV/0!</v>
      </c>
      <c r="U15" s="3" t="e" cm="1">
        <f t="array" ref="U15">STDEVP(IF(C$6:C$1000=S15,G$6:G$1000))</f>
        <v>#DIV/0!</v>
      </c>
      <c r="V15" s="39" t="e">
        <f t="shared" si="8"/>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B16" s="22">
        <f>'Calculs T1a'!B16</f>
        <v>0</v>
      </c>
      <c r="C16" s="19" t="str">
        <f>'Calculs T1a'!C16</f>
        <v>x</v>
      </c>
    </row>
    <row r="17" spans="2:31" x14ac:dyDescent="0.3">
      <c r="B17" s="22">
        <f>'Calculs T1a'!B17</f>
        <v>0</v>
      </c>
      <c r="C17" s="19" t="str">
        <f>'Calculs T1a'!C17</f>
        <v>x</v>
      </c>
    </row>
    <row r="18" spans="2:31" ht="16.2" thickBot="1" x14ac:dyDescent="0.35">
      <c r="B18" s="22">
        <f>'Calculs T1a'!B18</f>
        <v>0</v>
      </c>
      <c r="C18" s="19" t="str">
        <f>'Calculs T1a'!C18</f>
        <v>x</v>
      </c>
    </row>
    <row r="19" spans="2:31" x14ac:dyDescent="0.3">
      <c r="B19" s="22">
        <f>'Calculs T1a'!B19</f>
        <v>0</v>
      </c>
      <c r="C19" s="19" t="str">
        <f>'Calculs T1a'!C19</f>
        <v>x</v>
      </c>
      <c r="S19" s="34" t="s">
        <v>44</v>
      </c>
      <c r="T19" s="181" t="s">
        <v>620</v>
      </c>
      <c r="U19" s="181" t="s">
        <v>621</v>
      </c>
      <c r="V19" s="181" t="s">
        <v>622</v>
      </c>
      <c r="W19" s="181" t="s">
        <v>634</v>
      </c>
      <c r="X19" s="181" t="s">
        <v>623</v>
      </c>
      <c r="Y19" s="181" t="s">
        <v>624</v>
      </c>
      <c r="Z19" s="181" t="s">
        <v>625</v>
      </c>
      <c r="AA19" s="181" t="s">
        <v>626</v>
      </c>
      <c r="AB19" s="181" t="s">
        <v>627</v>
      </c>
      <c r="AC19" s="181" t="s">
        <v>675</v>
      </c>
      <c r="AD19" s="181" t="s">
        <v>676</v>
      </c>
      <c r="AE19" s="182" t="s">
        <v>677</v>
      </c>
    </row>
    <row r="20" spans="2:31" x14ac:dyDescent="0.3">
      <c r="B20" s="22">
        <f>'Calculs T1a'!B20</f>
        <v>0</v>
      </c>
      <c r="C20" s="19" t="str">
        <f>'Calculs T1a'!C20</f>
        <v>x</v>
      </c>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 t="shared" ref="Z20:Z29" si="9">AVERAGEIF(C:C,S20,M:M)</f>
        <v>#DIV/0!</v>
      </c>
      <c r="AA20" s="3" t="e" cm="1">
        <f t="array" ref="AA20">STDEVP(IF(C$6:C$1000=$S20,M$6:M$1000))</f>
        <v>#DIV/0!</v>
      </c>
      <c r="AB20" s="8" t="e">
        <f>AA20/Z20</f>
        <v>#DIV/0!</v>
      </c>
      <c r="AC20" s="3" t="e">
        <f t="shared" ref="AC20:AC29" si="10">AVERAGEIF(C:C,S20,N:N)</f>
        <v>#DIV/0!</v>
      </c>
      <c r="AD20" s="3" t="e" cm="1">
        <f t="array" ref="AD20">STDEVP(IF(C$6:C$1000=$S20,N$6:N$1000))</f>
        <v>#DIV/0!</v>
      </c>
      <c r="AE20" s="36" t="e">
        <f>AD20/AC20</f>
        <v>#DIV/0!</v>
      </c>
    </row>
    <row r="21" spans="2:31" x14ac:dyDescent="0.3">
      <c r="B21" s="22">
        <f>'Calculs T1a'!B21</f>
        <v>0</v>
      </c>
      <c r="C21" s="19" t="str">
        <f>'Calculs T1a'!C21</f>
        <v>x</v>
      </c>
      <c r="S21" s="35" t="str">
        <f t="shared" ref="S21:S29" si="11">S7</f>
        <v>//</v>
      </c>
      <c r="T21" s="3" t="e">
        <f t="shared" ref="T21:T29" si="12">AVERAGEIF(C:C,S21,K:K)</f>
        <v>#DIV/0!</v>
      </c>
      <c r="U21" s="3" t="e" cm="1">
        <f t="array" ref="U21">STDEVP(IF(C$6:C$1000=S21,K$6:K$1000))</f>
        <v>#DIV/0!</v>
      </c>
      <c r="V21" s="8" t="e">
        <f t="shared" ref="V21:V29" si="13">U21/T21</f>
        <v>#DIV/0!</v>
      </c>
      <c r="W21" s="3" t="e">
        <f t="shared" ref="W21:W29" si="14">AVERAGEIF(C:C,S21,L:L)</f>
        <v>#DIV/0!</v>
      </c>
      <c r="X21" s="3" t="e" cm="1">
        <f t="array" ref="X21">STDEVP(IF(C$6:C$1000=S21,L$6:L$1000))</f>
        <v>#DIV/0!</v>
      </c>
      <c r="Y21" s="8" t="e">
        <f t="shared" ref="Y21:Y29" si="15">X21/W21</f>
        <v>#DIV/0!</v>
      </c>
      <c r="Z21" s="3" t="e">
        <f t="shared" si="9"/>
        <v>#DIV/0!</v>
      </c>
      <c r="AA21" s="3" t="e" cm="1">
        <f t="array" ref="AA21">STDEVP(IF(C$6:C$1000=$S21,M$6:M$1000))</f>
        <v>#DIV/0!</v>
      </c>
      <c r="AB21" s="8" t="e">
        <f t="shared" ref="AB21:AB29" si="16">AA21/Z21</f>
        <v>#DIV/0!</v>
      </c>
      <c r="AC21" s="3" t="e">
        <f t="shared" si="10"/>
        <v>#DIV/0!</v>
      </c>
      <c r="AD21" s="3" t="e" cm="1">
        <f t="array" ref="AD21">STDEVP(IF(C$6:C$1000=$S21,N$6:N$1000))</f>
        <v>#DIV/0!</v>
      </c>
      <c r="AE21" s="36" t="e">
        <f t="shared" ref="AE21:AE29" si="17">AD21/AC21</f>
        <v>#DIV/0!</v>
      </c>
    </row>
    <row r="22" spans="2:31" x14ac:dyDescent="0.3">
      <c r="B22" s="22">
        <f>'Calculs T1a'!B22</f>
        <v>0</v>
      </c>
      <c r="C22" s="19" t="str">
        <f>'Calculs T1a'!C22</f>
        <v>x</v>
      </c>
      <c r="S22" s="35" t="str">
        <f t="shared" si="11"/>
        <v>//</v>
      </c>
      <c r="T22" s="3" t="e">
        <f t="shared" si="12"/>
        <v>#DIV/0!</v>
      </c>
      <c r="U22" s="3" t="e" cm="1">
        <f t="array" ref="U22">STDEVP(IF(C$6:C$1000=S22,K$6:K$1000))</f>
        <v>#DIV/0!</v>
      </c>
      <c r="V22" s="8" t="e">
        <f t="shared" si="13"/>
        <v>#DIV/0!</v>
      </c>
      <c r="W22" s="3" t="e">
        <f t="shared" si="14"/>
        <v>#DIV/0!</v>
      </c>
      <c r="X22" s="3" t="e" cm="1">
        <f t="array" ref="X22">STDEVP(IF(C$6:C$1000=S22,L$6:L$1000))</f>
        <v>#DIV/0!</v>
      </c>
      <c r="Y22" s="8" t="e">
        <f t="shared" si="15"/>
        <v>#DIV/0!</v>
      </c>
      <c r="Z22" s="3" t="e">
        <f t="shared" si="9"/>
        <v>#DIV/0!</v>
      </c>
      <c r="AA22" s="3" t="e" cm="1">
        <f t="array" ref="AA22">STDEVP(IF(C$6:C$1000=$S22,M$6:M$1000))</f>
        <v>#DIV/0!</v>
      </c>
      <c r="AB22" s="8" t="e">
        <f t="shared" si="16"/>
        <v>#DIV/0!</v>
      </c>
      <c r="AC22" s="3" t="e">
        <f t="shared" si="10"/>
        <v>#DIV/0!</v>
      </c>
      <c r="AD22" s="3" t="e" cm="1">
        <f t="array" ref="AD22">STDEVP(IF(C$6:C$1000=$S22,N$6:N$1000))</f>
        <v>#DIV/0!</v>
      </c>
      <c r="AE22" s="36" t="e">
        <f t="shared" si="17"/>
        <v>#DIV/0!</v>
      </c>
    </row>
    <row r="23" spans="2:31" x14ac:dyDescent="0.3">
      <c r="B23" s="22">
        <f>'Calculs T1a'!B23</f>
        <v>0</v>
      </c>
      <c r="C23" s="19" t="str">
        <f>'Calculs T1a'!C23</f>
        <v>x</v>
      </c>
      <c r="S23" s="35" t="str">
        <f t="shared" si="11"/>
        <v>//</v>
      </c>
      <c r="T23" s="3" t="e">
        <f t="shared" si="12"/>
        <v>#DIV/0!</v>
      </c>
      <c r="U23" s="3" t="e" cm="1">
        <f t="array" ref="U23">STDEVP(IF(C$6:C$1000=S23,K$6:K$1000))</f>
        <v>#DIV/0!</v>
      </c>
      <c r="V23" s="8" t="e">
        <f t="shared" si="13"/>
        <v>#DIV/0!</v>
      </c>
      <c r="W23" s="3" t="e">
        <f t="shared" si="14"/>
        <v>#DIV/0!</v>
      </c>
      <c r="X23" s="3" t="e" cm="1">
        <f t="array" ref="X23">STDEVP(IF(C$6:C$1000=S23,L$6:L$1000))</f>
        <v>#DIV/0!</v>
      </c>
      <c r="Y23" s="8" t="e">
        <f t="shared" si="15"/>
        <v>#DIV/0!</v>
      </c>
      <c r="Z23" s="3" t="e">
        <f t="shared" si="9"/>
        <v>#DIV/0!</v>
      </c>
      <c r="AA23" s="3" t="e" cm="1">
        <f t="array" ref="AA23">STDEVP(IF(C$6:C$1000=$S23,M$6:M$1000))</f>
        <v>#DIV/0!</v>
      </c>
      <c r="AB23" s="8" t="e">
        <f t="shared" si="16"/>
        <v>#DIV/0!</v>
      </c>
      <c r="AC23" s="3" t="e">
        <f t="shared" si="10"/>
        <v>#DIV/0!</v>
      </c>
      <c r="AD23" s="3" t="e" cm="1">
        <f t="array" ref="AD23">STDEVP(IF(C$6:C$1000=$S23,N$6:N$1000))</f>
        <v>#DIV/0!</v>
      </c>
      <c r="AE23" s="36" t="e">
        <f t="shared" si="17"/>
        <v>#DIV/0!</v>
      </c>
    </row>
    <row r="24" spans="2:31" x14ac:dyDescent="0.3">
      <c r="B24" s="22">
        <f>'Calculs T1a'!B24</f>
        <v>0</v>
      </c>
      <c r="C24" s="19" t="str">
        <f>'Calculs T1a'!C24</f>
        <v>x</v>
      </c>
      <c r="S24" s="35" t="str">
        <f t="shared" si="11"/>
        <v>//</v>
      </c>
      <c r="T24" s="3" t="e">
        <f t="shared" si="12"/>
        <v>#DIV/0!</v>
      </c>
      <c r="U24" s="3" t="e" cm="1">
        <f t="array" ref="U24">STDEVP(IF(C$6:C$1000=S24,K$6:K$1000))</f>
        <v>#DIV/0!</v>
      </c>
      <c r="V24" s="8" t="e">
        <f t="shared" si="13"/>
        <v>#DIV/0!</v>
      </c>
      <c r="W24" s="3" t="e">
        <f t="shared" si="14"/>
        <v>#DIV/0!</v>
      </c>
      <c r="X24" s="3" t="e" cm="1">
        <f t="array" ref="X24">STDEVP(IF(C$6:C$1000=S24,L$6:L$1000))</f>
        <v>#DIV/0!</v>
      </c>
      <c r="Y24" s="8" t="e">
        <f t="shared" si="15"/>
        <v>#DIV/0!</v>
      </c>
      <c r="Z24" s="3" t="e">
        <f t="shared" si="9"/>
        <v>#DIV/0!</v>
      </c>
      <c r="AA24" s="3" t="e" cm="1">
        <f t="array" ref="AA24">STDEVP(IF(C$6:C$1000=$S24,M$6:M$1000))</f>
        <v>#DIV/0!</v>
      </c>
      <c r="AB24" s="8" t="e">
        <f t="shared" si="16"/>
        <v>#DIV/0!</v>
      </c>
      <c r="AC24" s="3" t="e">
        <f t="shared" si="10"/>
        <v>#DIV/0!</v>
      </c>
      <c r="AD24" s="3" t="e" cm="1">
        <f t="array" ref="AD24">STDEVP(IF(C$6:C$1000=$S24,N$6:N$1000))</f>
        <v>#DIV/0!</v>
      </c>
      <c r="AE24" s="36" t="e">
        <f t="shared" si="17"/>
        <v>#DIV/0!</v>
      </c>
    </row>
    <row r="25" spans="2:31" x14ac:dyDescent="0.3">
      <c r="B25" s="22">
        <f>'Calculs T1a'!B25</f>
        <v>0</v>
      </c>
      <c r="C25" s="19" t="str">
        <f>'Calculs T1a'!C25</f>
        <v>x</v>
      </c>
      <c r="S25" s="35" t="str">
        <f t="shared" si="11"/>
        <v>//</v>
      </c>
      <c r="T25" s="3" t="e">
        <f t="shared" si="12"/>
        <v>#DIV/0!</v>
      </c>
      <c r="U25" s="3" t="e" cm="1">
        <f t="array" ref="U25">STDEVP(IF(C$6:C$1000=S25,K$6:K$1000))</f>
        <v>#DIV/0!</v>
      </c>
      <c r="V25" s="8" t="e">
        <f t="shared" si="13"/>
        <v>#DIV/0!</v>
      </c>
      <c r="W25" s="3" t="e">
        <f t="shared" si="14"/>
        <v>#DIV/0!</v>
      </c>
      <c r="X25" s="3" t="e" cm="1">
        <f t="array" ref="X25">STDEVP(IF(C$6:C$1000=S25,L$6:L$1000))</f>
        <v>#DIV/0!</v>
      </c>
      <c r="Y25" s="8" t="e">
        <f t="shared" si="15"/>
        <v>#DIV/0!</v>
      </c>
      <c r="Z25" s="3" t="e">
        <f t="shared" si="9"/>
        <v>#DIV/0!</v>
      </c>
      <c r="AA25" s="3" t="e" cm="1">
        <f t="array" ref="AA25">STDEVP(IF(C$6:C$1000=$S25,M$6:M$1000))</f>
        <v>#DIV/0!</v>
      </c>
      <c r="AB25" s="8" t="e">
        <f t="shared" si="16"/>
        <v>#DIV/0!</v>
      </c>
      <c r="AC25" s="3" t="e">
        <f t="shared" si="10"/>
        <v>#DIV/0!</v>
      </c>
      <c r="AD25" s="3" t="e" cm="1">
        <f t="array" ref="AD25">STDEVP(IF(C$6:C$1000=$S25,N$6:N$1000))</f>
        <v>#DIV/0!</v>
      </c>
      <c r="AE25" s="36" t="e">
        <f t="shared" si="17"/>
        <v>#DIV/0!</v>
      </c>
    </row>
    <row r="26" spans="2:31" x14ac:dyDescent="0.3">
      <c r="B26" s="22">
        <f>'Calculs T1a'!B26</f>
        <v>0</v>
      </c>
      <c r="C26" s="19" t="str">
        <f>'Calculs T1a'!C26</f>
        <v>x</v>
      </c>
      <c r="S26" s="35" t="str">
        <f t="shared" si="11"/>
        <v>//</v>
      </c>
      <c r="T26" s="3" t="e">
        <f t="shared" si="12"/>
        <v>#DIV/0!</v>
      </c>
      <c r="U26" s="3" t="e" cm="1">
        <f t="array" ref="U26">STDEVP(IF(C$6:C$1000=S26,K$6:K$1000))</f>
        <v>#DIV/0!</v>
      </c>
      <c r="V26" s="8" t="e">
        <f t="shared" si="13"/>
        <v>#DIV/0!</v>
      </c>
      <c r="W26" s="3" t="e">
        <f t="shared" si="14"/>
        <v>#DIV/0!</v>
      </c>
      <c r="X26" s="3" t="e" cm="1">
        <f t="array" ref="X26">STDEVP(IF(C$6:C$1000=S26,L$6:L$1000))</f>
        <v>#DIV/0!</v>
      </c>
      <c r="Y26" s="8" t="e">
        <f t="shared" si="15"/>
        <v>#DIV/0!</v>
      </c>
      <c r="Z26" s="3" t="e">
        <f t="shared" si="9"/>
        <v>#DIV/0!</v>
      </c>
      <c r="AA26" s="3" t="e" cm="1">
        <f t="array" ref="AA26">STDEVP(IF(C$6:C$1000=$S26,M$6:M$1000))</f>
        <v>#DIV/0!</v>
      </c>
      <c r="AB26" s="8" t="e">
        <f t="shared" si="16"/>
        <v>#DIV/0!</v>
      </c>
      <c r="AC26" s="3" t="e">
        <f t="shared" si="10"/>
        <v>#DIV/0!</v>
      </c>
      <c r="AD26" s="3" t="e" cm="1">
        <f t="array" ref="AD26">STDEVP(IF(C$6:C$1000=$S26,N$6:N$1000))</f>
        <v>#DIV/0!</v>
      </c>
      <c r="AE26" s="36" t="e">
        <f t="shared" si="17"/>
        <v>#DIV/0!</v>
      </c>
    </row>
    <row r="27" spans="2:31" x14ac:dyDescent="0.3">
      <c r="B27" s="22">
        <f>'Calculs T1a'!B27</f>
        <v>0</v>
      </c>
      <c r="C27" s="19" t="str">
        <f>'Calculs T1a'!C27</f>
        <v>x</v>
      </c>
      <c r="S27" s="35" t="str">
        <f t="shared" si="11"/>
        <v>//</v>
      </c>
      <c r="T27" s="3" t="e">
        <f t="shared" si="12"/>
        <v>#DIV/0!</v>
      </c>
      <c r="U27" s="3" t="e" cm="1">
        <f t="array" ref="U27">STDEVP(IF(C$6:C$1000=S27,K$6:K$1000))</f>
        <v>#DIV/0!</v>
      </c>
      <c r="V27" s="8" t="e">
        <f t="shared" si="13"/>
        <v>#DIV/0!</v>
      </c>
      <c r="W27" s="3" t="e">
        <f t="shared" si="14"/>
        <v>#DIV/0!</v>
      </c>
      <c r="X27" s="3" t="e" cm="1">
        <f t="array" ref="X27">STDEVP(IF(C$6:C$1000=S27,L$6:L$1000))</f>
        <v>#DIV/0!</v>
      </c>
      <c r="Y27" s="8" t="e">
        <f t="shared" si="15"/>
        <v>#DIV/0!</v>
      </c>
      <c r="Z27" s="3" t="e">
        <f t="shared" si="9"/>
        <v>#DIV/0!</v>
      </c>
      <c r="AA27" s="3" t="e" cm="1">
        <f t="array" ref="AA27">STDEVP(IF(C$6:C$1000=$S27,M$6:M$1000))</f>
        <v>#DIV/0!</v>
      </c>
      <c r="AB27" s="8" t="e">
        <f t="shared" si="16"/>
        <v>#DIV/0!</v>
      </c>
      <c r="AC27" s="3" t="e">
        <f t="shared" si="10"/>
        <v>#DIV/0!</v>
      </c>
      <c r="AD27" s="3" t="e" cm="1">
        <f t="array" ref="AD27">STDEVP(IF(C$6:C$1000=$S27,N$6:N$1000))</f>
        <v>#DIV/0!</v>
      </c>
      <c r="AE27" s="36" t="e">
        <f t="shared" si="17"/>
        <v>#DIV/0!</v>
      </c>
    </row>
    <row r="28" spans="2:31" x14ac:dyDescent="0.3">
      <c r="B28" s="22">
        <f>'Calculs T1a'!B28</f>
        <v>0</v>
      </c>
      <c r="C28" s="19" t="str">
        <f>'Calculs T1a'!C28</f>
        <v>x</v>
      </c>
      <c r="S28" s="35" t="str">
        <f t="shared" si="11"/>
        <v>//</v>
      </c>
      <c r="T28" s="3" t="e">
        <f t="shared" si="12"/>
        <v>#DIV/0!</v>
      </c>
      <c r="U28" s="3" t="e" cm="1">
        <f t="array" ref="U28">STDEVP(IF(C$6:C$1000=S28,K$6:K$1000))</f>
        <v>#DIV/0!</v>
      </c>
      <c r="V28" s="8" t="e">
        <f t="shared" si="13"/>
        <v>#DIV/0!</v>
      </c>
      <c r="W28" s="3" t="e">
        <f t="shared" si="14"/>
        <v>#DIV/0!</v>
      </c>
      <c r="X28" s="3" t="e" cm="1">
        <f t="array" ref="X28">STDEVP(IF(C$6:C$1000=S28,L$6:L$1000))</f>
        <v>#DIV/0!</v>
      </c>
      <c r="Y28" s="8" t="e">
        <f t="shared" si="15"/>
        <v>#DIV/0!</v>
      </c>
      <c r="Z28" s="3" t="e">
        <f t="shared" si="9"/>
        <v>#DIV/0!</v>
      </c>
      <c r="AA28" s="3" t="e" cm="1">
        <f t="array" ref="AA28">STDEVP(IF(C$6:C$1000=$S28,M$6:M$1000))</f>
        <v>#DIV/0!</v>
      </c>
      <c r="AB28" s="8" t="e">
        <f t="shared" si="16"/>
        <v>#DIV/0!</v>
      </c>
      <c r="AC28" s="3" t="e">
        <f t="shared" si="10"/>
        <v>#DIV/0!</v>
      </c>
      <c r="AD28" s="3" t="e" cm="1">
        <f t="array" ref="AD28">STDEVP(IF(C$6:C$1000=$S28,N$6:N$1000))</f>
        <v>#DIV/0!</v>
      </c>
      <c r="AE28" s="36" t="e">
        <f t="shared" si="17"/>
        <v>#DIV/0!</v>
      </c>
    </row>
    <row r="29" spans="2:31" ht="16.2" thickBot="1" x14ac:dyDescent="0.35">
      <c r="B29" s="22">
        <f>'Calculs T1a'!B29</f>
        <v>0</v>
      </c>
      <c r="C29" s="19" t="str">
        <f>'Calculs T1a'!C29</f>
        <v>x</v>
      </c>
      <c r="S29" s="37" t="str">
        <f t="shared" si="11"/>
        <v>//</v>
      </c>
      <c r="T29" s="3" t="e">
        <f t="shared" si="12"/>
        <v>#DIV/0!</v>
      </c>
      <c r="U29" s="3" t="e" cm="1">
        <f t="array" ref="U29">STDEVP(IF(C$6:C$1000=S29,K$6:K$1000))</f>
        <v>#DIV/0!</v>
      </c>
      <c r="V29" s="39" t="e">
        <f t="shared" si="13"/>
        <v>#DIV/0!</v>
      </c>
      <c r="W29" s="3" t="e">
        <f t="shared" si="14"/>
        <v>#DIV/0!</v>
      </c>
      <c r="X29" s="3" t="e" cm="1">
        <f t="array" ref="X29">STDEVP(IF(C$6:C$1000=S29,L$6:L$1000))</f>
        <v>#DIV/0!</v>
      </c>
      <c r="Y29" s="39" t="e">
        <f t="shared" si="15"/>
        <v>#DIV/0!</v>
      </c>
      <c r="Z29" s="38" t="e">
        <f t="shared" si="9"/>
        <v>#DIV/0!</v>
      </c>
      <c r="AA29" s="3" t="e" cm="1">
        <f t="array" ref="AA29">STDEVP(IF(C$6:C$1000=$S29,M$6:M$1000))</f>
        <v>#DIV/0!</v>
      </c>
      <c r="AB29" s="39" t="e">
        <f t="shared" si="16"/>
        <v>#DIV/0!</v>
      </c>
      <c r="AC29" s="38" t="e">
        <f t="shared" si="10"/>
        <v>#DIV/0!</v>
      </c>
      <c r="AD29" s="3" t="e" cm="1">
        <f t="array" ref="AD29">STDEVP(IF(C$6:C$1000=$S29,N$6:N$1000))</f>
        <v>#DIV/0!</v>
      </c>
      <c r="AE29" s="40" t="e">
        <f t="shared" si="17"/>
        <v>#DIV/0!</v>
      </c>
    </row>
    <row r="30" spans="2:31" x14ac:dyDescent="0.3">
      <c r="B30" s="22">
        <f>'Calculs T1a'!B30</f>
        <v>0</v>
      </c>
      <c r="C30" s="19" t="str">
        <f>'Calculs T1a'!C30</f>
        <v>x</v>
      </c>
    </row>
    <row r="31" spans="2:31" x14ac:dyDescent="0.3">
      <c r="B31" s="22">
        <f>'Calculs T1a'!B31</f>
        <v>0</v>
      </c>
      <c r="C31" s="19" t="str">
        <f>'Calculs T1a'!C31</f>
        <v>x</v>
      </c>
    </row>
    <row r="32" spans="2:31" x14ac:dyDescent="0.3">
      <c r="B32" s="22">
        <f>'Calculs T1a'!B32</f>
        <v>0</v>
      </c>
      <c r="C32" s="19" t="str">
        <f>'Calculs T1a'!C32</f>
        <v>x</v>
      </c>
    </row>
    <row r="33" spans="2:36" ht="16.2" thickBot="1" x14ac:dyDescent="0.35">
      <c r="B33" s="22">
        <f>'Calculs T1a'!B33</f>
        <v>0</v>
      </c>
      <c r="C33" s="19" t="str">
        <f>'Calculs T1a'!C33</f>
        <v>x</v>
      </c>
    </row>
    <row r="34" spans="2:36" ht="16.2" thickBot="1" x14ac:dyDescent="0.35">
      <c r="B34" s="22">
        <f>'Calculs T1a'!B34</f>
        <v>0</v>
      </c>
      <c r="C34" s="19" t="str">
        <f>'Calculs T1a'!C34</f>
        <v>x</v>
      </c>
      <c r="S34" s="196"/>
      <c r="T34" s="197"/>
      <c r="U34" s="197"/>
      <c r="V34" s="197"/>
      <c r="W34" s="197"/>
      <c r="X34" s="197"/>
      <c r="Y34" s="197"/>
      <c r="Z34" s="197"/>
      <c r="AA34" s="197"/>
      <c r="AB34" s="197"/>
      <c r="AC34" s="197"/>
      <c r="AD34" s="197"/>
      <c r="AE34" s="198"/>
    </row>
    <row r="35" spans="2:36" x14ac:dyDescent="0.3">
      <c r="B35" s="22">
        <f>'Calculs T1a'!B35</f>
        <v>0</v>
      </c>
      <c r="C35" s="19" t="str">
        <f>'Calculs T1a'!C35</f>
        <v>x</v>
      </c>
    </row>
    <row r="36" spans="2:36" x14ac:dyDescent="0.3">
      <c r="B36" s="22">
        <f>'Calculs T1a'!B36</f>
        <v>0</v>
      </c>
      <c r="C36" s="19" t="str">
        <f>'Calculs T1a'!C36</f>
        <v>x</v>
      </c>
    </row>
    <row r="37" spans="2:36" x14ac:dyDescent="0.3">
      <c r="B37" s="22">
        <f>'Calculs T1a'!B37</f>
        <v>0</v>
      </c>
      <c r="C37" s="19" t="str">
        <f>'Calculs T1a'!C37</f>
        <v>x</v>
      </c>
    </row>
    <row r="38" spans="2:36" ht="16.2" thickBot="1" x14ac:dyDescent="0.35">
      <c r="B38" s="22">
        <f>'Calculs T1a'!B38</f>
        <v>0</v>
      </c>
      <c r="C38" s="19" t="str">
        <f>'Calculs T1a'!C38</f>
        <v>x</v>
      </c>
      <c r="S38" s="9" t="s">
        <v>2</v>
      </c>
      <c r="U38" s="9" t="s">
        <v>47</v>
      </c>
      <c r="V38" t="str">
        <f>Params!B11</f>
        <v>ngml</v>
      </c>
      <c r="X38" s="173" t="s">
        <v>688</v>
      </c>
      <c r="AB38" s="49" t="s">
        <v>2</v>
      </c>
      <c r="AC38" s="32"/>
      <c r="AD38" s="9" t="s">
        <v>47</v>
      </c>
      <c r="AE38" s="32" t="str">
        <f>Params!B11</f>
        <v>ngml</v>
      </c>
      <c r="AF38" s="32"/>
      <c r="AG38" s="173" t="s">
        <v>689</v>
      </c>
    </row>
    <row r="39" spans="2:36" ht="16.95" customHeight="1" thickBot="1" x14ac:dyDescent="0.35">
      <c r="B39" s="22">
        <f>'Calculs T1a'!B39</f>
        <v>0</v>
      </c>
      <c r="C39" s="19" t="str">
        <f>'Calculs T1a'!C39</f>
        <v>x</v>
      </c>
      <c r="S39" s="26" t="s">
        <v>1</v>
      </c>
      <c r="T39" s="27" t="s">
        <v>531</v>
      </c>
      <c r="U39" s="28" t="s">
        <v>3</v>
      </c>
      <c r="V39" s="28" t="s">
        <v>83</v>
      </c>
      <c r="W39" s="28" t="str">
        <f>IF(Params!$B$4="Sandwich","Mean0 + 2xSigma","Mean0 - 2xSigma")</f>
        <v>Mean0 - 2xSigma</v>
      </c>
      <c r="X39" s="29" t="str">
        <f>IF(Params!$B$4="Sandwich","Mean0 + 3xSigma","Mean0 - 3xSigma")</f>
        <v>Mean0 - 3xSigma</v>
      </c>
      <c r="Y39" s="87" t="s">
        <v>73</v>
      </c>
      <c r="Z39" s="91" t="s">
        <v>77</v>
      </c>
      <c r="AA39" s="91" t="s">
        <v>78</v>
      </c>
      <c r="AB39" s="26" t="s">
        <v>1</v>
      </c>
      <c r="AC39" s="27" t="s">
        <v>505</v>
      </c>
      <c r="AD39" s="28" t="s">
        <v>3</v>
      </c>
      <c r="AE39" s="28" t="s">
        <v>83</v>
      </c>
      <c r="AF39" s="28" t="str">
        <f>IF(Params!$B$4="Sandwich","Mean0 + 2xSigma","Mean0 - 2xSigma")</f>
        <v>Mean0 - 2xSigma</v>
      </c>
      <c r="AG39" s="29" t="str">
        <f>IF(Params!$B$4="Sandwich","Mean0 + 3xSigma","Mean0 - 3xSigma")</f>
        <v>Mean0 - 3xSigma</v>
      </c>
      <c r="AH39" s="87" t="s">
        <v>502</v>
      </c>
      <c r="AI39" s="91" t="s">
        <v>77</v>
      </c>
      <c r="AJ39" s="91" t="s">
        <v>78</v>
      </c>
    </row>
    <row r="40" spans="2:36" ht="16.2" thickTop="1" x14ac:dyDescent="0.3">
      <c r="B40" s="22">
        <f>'Calculs T1a'!B40</f>
        <v>0</v>
      </c>
      <c r="C40" s="19" t="str">
        <f>'Calculs T1a'!C40</f>
        <v>x</v>
      </c>
      <c r="S40" s="10">
        <f>MIN(S7:S15)/100</f>
        <v>0</v>
      </c>
      <c r="T40" s="47" t="e">
        <f>T6</f>
        <v>#DIV/0!</v>
      </c>
      <c r="U40" s="11" t="e">
        <f>U6</f>
        <v>#DIV/0!</v>
      </c>
      <c r="V40" s="11" t="e">
        <f>T$40</f>
        <v>#DIV/0!</v>
      </c>
      <c r="W40" s="11" t="e">
        <f>IF(Params!$B$4="Sandwich",T$40+2*U$40,T$40-2*U$40)</f>
        <v>#DIV/0!</v>
      </c>
      <c r="X40" s="12" t="e">
        <f>IF(Params!$B$4="Sandwich",T$40+3*U$40,T$40-3*U$40)</f>
        <v>#DIV/0!</v>
      </c>
      <c r="Y40" s="88" t="e">
        <f t="shared" ref="Y40:Y47" si="18">T41-T40</f>
        <v>#DIV/0!</v>
      </c>
      <c r="Z40" t="e">
        <f>IF(Params!$B$4="Sandwich",IF($T40&gt;W40,1,0),IF($T40&lt;W40,1,0))*IF($S41="//",1,Z41)</f>
        <v>#DIV/0!</v>
      </c>
      <c r="AA40" s="92" t="e">
        <f>IF(Params!$B$4="Sandwich",IF($T40&gt;X40,1,0),IF($T40&lt;X40,1,0))*IF($S41="//",1,AA41)</f>
        <v>#DIV/0!</v>
      </c>
      <c r="AB40" s="10">
        <f>MIN(S7:S15)/100</f>
        <v>0</v>
      </c>
      <c r="AC40" s="33" t="e">
        <f t="shared" ref="AC40:AC49" si="19">W6</f>
        <v>#DIV/0!</v>
      </c>
      <c r="AD40" s="11" t="e">
        <f t="shared" ref="AD40:AD49" si="20">X6</f>
        <v>#DIV/0!</v>
      </c>
      <c r="AE40" s="11" t="e">
        <f>AC$40</f>
        <v>#DIV/0!</v>
      </c>
      <c r="AF40" s="11" t="e">
        <f>IF(Params!$B$4="Sandwich",AC$40+2*AD$40,AC$40-2*AD$40)</f>
        <v>#DIV/0!</v>
      </c>
      <c r="AG40" s="12" t="e">
        <f>IF(Params!$B$4="Sandwich",AC$40+3*AD$40,AC$40-3*AD$40)</f>
        <v>#DIV/0!</v>
      </c>
      <c r="AH40" s="88" t="e">
        <f t="shared" ref="AH40:AH47" si="21">AC41-AC40</f>
        <v>#DIV/0!</v>
      </c>
      <c r="AI40" t="e">
        <f>IF(Params!$B$4="Sandwich",IF($AC40&gt;AF40,1,0),IF($AC40&lt;AF40,1,0))*IF($S41="//",1,AI41)</f>
        <v>#DIV/0!</v>
      </c>
      <c r="AJ40" s="92" t="e">
        <f>IF(Params!$B$4="Sandwich",IF($AC40&gt;AG40,1,0),IF($AC40&lt;AG40,1,0))*IF($S41="//",1,AJ41)</f>
        <v>#DIV/0!</v>
      </c>
    </row>
    <row r="41" spans="2:36" x14ac:dyDescent="0.3">
      <c r="B41" s="22">
        <f>'Calculs T1a'!B41</f>
        <v>0</v>
      </c>
      <c r="C41" s="19" t="str">
        <f>'Calculs T1a'!C41</f>
        <v>x</v>
      </c>
      <c r="S41" s="10" t="str">
        <f>S7</f>
        <v>//</v>
      </c>
      <c r="T41" s="47" t="e">
        <f>T7</f>
        <v>#DIV/0!</v>
      </c>
      <c r="U41" s="11" t="e">
        <f t="shared" ref="U41:U49" si="22">U7</f>
        <v>#DIV/0!</v>
      </c>
      <c r="V41" s="11" t="e">
        <f t="shared" ref="V41:V49" si="23">T$40</f>
        <v>#DIV/0!</v>
      </c>
      <c r="W41" s="11" t="e">
        <f>IF(Params!$B$4="Sandwich",T$40+2*U$40,T$40-2*U$40)</f>
        <v>#DIV/0!</v>
      </c>
      <c r="X41" s="12" t="e">
        <f>IF(Params!$B$4="Sandwich",T$40+3*U$40,T$40-3*U$40)</f>
        <v>#DIV/0!</v>
      </c>
      <c r="Y41" s="88" t="e">
        <f t="shared" si="18"/>
        <v>#DIV/0!</v>
      </c>
      <c r="Z41" s="92" t="e">
        <f>IF(Params!$B$4="Sandwich",IF($T41&gt;W41,1,0),IF($T41&lt;W41,1,0))*IF($S42="//",1,Z42)</f>
        <v>#DIV/0!</v>
      </c>
      <c r="AA41" s="92" t="e">
        <f>IF(Params!$B$4="Sandwich",IF($T41&gt;X41,1,0),IF($T41&lt;X41,1,0))*IF($S42="//",1,AA42)</f>
        <v>#DIV/0!</v>
      </c>
      <c r="AB41" s="10" t="str">
        <f t="shared" ref="AB41:AB49" si="24">S7</f>
        <v>//</v>
      </c>
      <c r="AC41" s="33" t="e">
        <f t="shared" si="19"/>
        <v>#DIV/0!</v>
      </c>
      <c r="AD41" s="11" t="e">
        <f t="shared" si="20"/>
        <v>#DIV/0!</v>
      </c>
      <c r="AE41" s="11" t="e">
        <f t="shared" ref="AE41:AE49" si="25">AC$40</f>
        <v>#DIV/0!</v>
      </c>
      <c r="AF41" s="11" t="e">
        <f>IF(Params!$B$4="Sandwich",AC$40+2*AD$40,AC$40-2*AD$40)</f>
        <v>#DIV/0!</v>
      </c>
      <c r="AG41" s="12" t="e">
        <f>IF(Params!$B$4="Sandwich",AC$40+3*AD$40,AC$40-3*AD$40)</f>
        <v>#DIV/0!</v>
      </c>
      <c r="AH41" s="88" t="e">
        <f t="shared" si="21"/>
        <v>#DIV/0!</v>
      </c>
      <c r="AI41" s="92" t="e">
        <f>IF(Params!$B$4="Sandwich",IF($AC41&gt;AF41,1,0),IF($AC41&lt;AF41,1,0))*IF($S42="//",1,AI42)</f>
        <v>#DIV/0!</v>
      </c>
      <c r="AJ41" s="92" t="e">
        <f>IF(Params!$B$4="Sandwich",IF($AC41&gt;AG41,1,0),IF($AC41&lt;AG41,1,0))*IF($S42="//",1,AJ42)</f>
        <v>#DIV/0!</v>
      </c>
    </row>
    <row r="42" spans="2:36" x14ac:dyDescent="0.3">
      <c r="B42" s="22">
        <f>'Calculs T1a'!B42</f>
        <v>0</v>
      </c>
      <c r="C42" s="19" t="str">
        <f>'Calculs T1a'!C42</f>
        <v>x</v>
      </c>
      <c r="S42" s="10" t="str">
        <f>S8</f>
        <v>//</v>
      </c>
      <c r="T42" s="47" t="e">
        <f>T8</f>
        <v>#DIV/0!</v>
      </c>
      <c r="U42" s="11" t="e">
        <f t="shared" si="22"/>
        <v>#DIV/0!</v>
      </c>
      <c r="V42" s="11" t="e">
        <f t="shared" si="23"/>
        <v>#DIV/0!</v>
      </c>
      <c r="W42" s="11" t="e">
        <f>IF(Params!$B$4="Sandwich",T$40+2*U$40,T$40-2*U$40)</f>
        <v>#DIV/0!</v>
      </c>
      <c r="X42" s="12" t="e">
        <f>IF(Params!$B$4="Sandwich",T$40+3*U$40,T$40-3*U$40)</f>
        <v>#DIV/0!</v>
      </c>
      <c r="Y42" s="88" t="e">
        <f t="shared" si="18"/>
        <v>#DIV/0!</v>
      </c>
      <c r="Z42" s="92" t="e">
        <f>IF(Params!$B$4="Sandwich",IF($T42&gt;W42,1,0),IF($T42&lt;W42,1,0))*IF($S43="//",1,Z43)</f>
        <v>#DIV/0!</v>
      </c>
      <c r="AA42" s="92" t="e">
        <f>IF(Params!$B$4="Sandwich",IF($T42&gt;X42,1,0),IF($T42&lt;X42,1,0))*IF($S43="//",1,AA43)</f>
        <v>#DIV/0!</v>
      </c>
      <c r="AB42" s="10" t="str">
        <f t="shared" si="24"/>
        <v>//</v>
      </c>
      <c r="AC42" s="33" t="e">
        <f t="shared" si="19"/>
        <v>#DIV/0!</v>
      </c>
      <c r="AD42" s="11" t="e">
        <f t="shared" si="20"/>
        <v>#DIV/0!</v>
      </c>
      <c r="AE42" s="11" t="e">
        <f t="shared" si="25"/>
        <v>#DIV/0!</v>
      </c>
      <c r="AF42" s="11" t="e">
        <f>IF(Params!$B$4="Sandwich",AC$40+2*AD$40,AC$40-2*AD$40)</f>
        <v>#DIV/0!</v>
      </c>
      <c r="AG42" s="12" t="e">
        <f>IF(Params!$B$4="Sandwich",AC$40+3*AD$40,AC$40-3*AD$40)</f>
        <v>#DIV/0!</v>
      </c>
      <c r="AH42" s="88" t="e">
        <f t="shared" si="21"/>
        <v>#DIV/0!</v>
      </c>
      <c r="AI42" s="92" t="e">
        <f>IF(Params!$B$4="Sandwich",IF($AC42&gt;AF42,1,0),IF($AC42&lt;AF42,1,0))*IF($S43="//",1,AI43)</f>
        <v>#DIV/0!</v>
      </c>
      <c r="AJ42" s="92" t="e">
        <f>IF(Params!$B$4="Sandwich",IF($AC42&gt;AG42,1,0),IF($AC42&lt;AG42,1,0))*IF($S43="//",1,AJ43)</f>
        <v>#DIV/0!</v>
      </c>
    </row>
    <row r="43" spans="2:36" x14ac:dyDescent="0.3">
      <c r="B43" s="22">
        <f>'Calculs T1a'!B43</f>
        <v>0</v>
      </c>
      <c r="C43" s="19" t="str">
        <f>'Calculs T1a'!C43</f>
        <v>x</v>
      </c>
      <c r="S43" s="10" t="str">
        <f>S9</f>
        <v>//</v>
      </c>
      <c r="T43" s="47" t="e">
        <f t="shared" ref="T43:T49" si="26">T9</f>
        <v>#DIV/0!</v>
      </c>
      <c r="U43" s="11" t="e">
        <f t="shared" si="22"/>
        <v>#DIV/0!</v>
      </c>
      <c r="V43" s="11" t="e">
        <f t="shared" si="23"/>
        <v>#DIV/0!</v>
      </c>
      <c r="W43" s="11" t="e">
        <f>IF(Params!$B$4="Sandwich",T$40+2*U$40,T$40-2*U$40)</f>
        <v>#DIV/0!</v>
      </c>
      <c r="X43" s="12" t="e">
        <f>IF(Params!$B$4="Sandwich",T$40+3*U$40,T$40-3*U$40)</f>
        <v>#DIV/0!</v>
      </c>
      <c r="Y43" s="88" t="e">
        <f t="shared" si="18"/>
        <v>#DIV/0!</v>
      </c>
      <c r="Z43" s="92" t="e">
        <f>IF(Params!$B$4="Sandwich",IF($T43&gt;W43,1,0),IF($T43&lt;W43,1,0))*IF($S44="//",1,Z44)</f>
        <v>#DIV/0!</v>
      </c>
      <c r="AA43" s="92" t="e">
        <f>IF(Params!$B$4="Sandwich",IF($T43&gt;X43,1,0),IF($T43&lt;X43,1,0))*IF($S44="//",1,AA44)</f>
        <v>#DIV/0!</v>
      </c>
      <c r="AB43" s="10" t="str">
        <f t="shared" si="24"/>
        <v>//</v>
      </c>
      <c r="AC43" s="33" t="e">
        <f t="shared" si="19"/>
        <v>#DIV/0!</v>
      </c>
      <c r="AD43" s="11" t="e">
        <f t="shared" si="20"/>
        <v>#DIV/0!</v>
      </c>
      <c r="AE43" s="11" t="e">
        <f t="shared" si="25"/>
        <v>#DIV/0!</v>
      </c>
      <c r="AF43" s="11" t="e">
        <f>IF(Params!$B$4="Sandwich",AC$40+2*AD$40,AC$40-2*AD$40)</f>
        <v>#DIV/0!</v>
      </c>
      <c r="AG43" s="12" t="e">
        <f>IF(Params!$B$4="Sandwich",AC$40+3*AD$40,AC$40-3*AD$40)</f>
        <v>#DIV/0!</v>
      </c>
      <c r="AH43" s="88" t="e">
        <f t="shared" si="21"/>
        <v>#DIV/0!</v>
      </c>
      <c r="AI43" s="92" t="e">
        <f>IF(Params!$B$4="Sandwich",IF($AC43&gt;AF43,1,0),IF($AC43&lt;AF43,1,0))*IF($S44="//",1,AI44)</f>
        <v>#DIV/0!</v>
      </c>
      <c r="AJ43" s="92" t="e">
        <f>IF(Params!$B$4="Sandwich",IF($AC43&gt;AG43,1,0),IF($AC43&lt;AG43,1,0))*IF($S44="//",1,AJ44)</f>
        <v>#DIV/0!</v>
      </c>
    </row>
    <row r="44" spans="2:36" x14ac:dyDescent="0.3">
      <c r="B44" s="22">
        <f>'Calculs T1a'!B44</f>
        <v>0</v>
      </c>
      <c r="C44" s="19" t="str">
        <f>'Calculs T1a'!C44</f>
        <v>x</v>
      </c>
      <c r="S44" s="10" t="str">
        <f t="shared" ref="S44:S49" si="27">S10</f>
        <v>//</v>
      </c>
      <c r="T44" s="47" t="e">
        <f t="shared" si="26"/>
        <v>#DIV/0!</v>
      </c>
      <c r="U44" s="11" t="e">
        <f t="shared" si="22"/>
        <v>#DIV/0!</v>
      </c>
      <c r="V44" s="11" t="e">
        <f t="shared" si="23"/>
        <v>#DIV/0!</v>
      </c>
      <c r="W44" s="11" t="e">
        <f>IF(Params!$B$4="Sandwich",T$40+2*U$40,T$40-2*U$40)</f>
        <v>#DIV/0!</v>
      </c>
      <c r="X44" s="12" t="e">
        <f>IF(Params!$B$4="Sandwich",T$40+3*U$40,T$40-3*U$40)</f>
        <v>#DIV/0!</v>
      </c>
      <c r="Y44" s="88" t="e">
        <f t="shared" si="18"/>
        <v>#DIV/0!</v>
      </c>
      <c r="Z44" s="92" t="e">
        <f>IF(Params!$B$4="Sandwich",IF($T44&gt;W44,1,0),IF($T44&lt;W44,1,0))*IF($S45="//",1,Z45)</f>
        <v>#DIV/0!</v>
      </c>
      <c r="AA44" s="92" t="e">
        <f>IF(Params!$B$4="Sandwich",IF($T44&gt;X44,1,0),IF($T44&lt;X44,1,0))*IF($S45="//",1,AA45)</f>
        <v>#DIV/0!</v>
      </c>
      <c r="AB44" s="10" t="str">
        <f t="shared" si="24"/>
        <v>//</v>
      </c>
      <c r="AC44" s="33" t="e">
        <f t="shared" si="19"/>
        <v>#DIV/0!</v>
      </c>
      <c r="AD44" s="11" t="e">
        <f t="shared" si="20"/>
        <v>#DIV/0!</v>
      </c>
      <c r="AE44" s="11" t="e">
        <f t="shared" si="25"/>
        <v>#DIV/0!</v>
      </c>
      <c r="AF44" s="11" t="e">
        <f>IF(Params!$B$4="Sandwich",AC$40+2*AD$40,AC$40-2*AD$40)</f>
        <v>#DIV/0!</v>
      </c>
      <c r="AG44" s="12" t="e">
        <f>IF(Params!$B$4="Sandwich",AC$40+3*AD$40,AC$40-3*AD$40)</f>
        <v>#DIV/0!</v>
      </c>
      <c r="AH44" s="88" t="e">
        <f t="shared" si="21"/>
        <v>#DIV/0!</v>
      </c>
      <c r="AI44" s="92" t="e">
        <f>IF(Params!$B$4="Sandwich",IF($AC44&gt;AF44,1,0),IF($AC44&lt;AF44,1,0))*IF($S45="//",1,AI45)</f>
        <v>#DIV/0!</v>
      </c>
      <c r="AJ44" s="92" t="e">
        <f>IF(Params!$B$4="Sandwich",IF($AC44&gt;AG44,1,0),IF($AC44&lt;AG44,1,0))*IF($S45="//",1,AJ45)</f>
        <v>#DIV/0!</v>
      </c>
    </row>
    <row r="45" spans="2:36" x14ac:dyDescent="0.3">
      <c r="B45" s="22">
        <f>'Calculs T1a'!B45</f>
        <v>0</v>
      </c>
      <c r="C45" s="19" t="str">
        <f>'Calculs T1a'!C45</f>
        <v>x</v>
      </c>
      <c r="S45" s="10" t="str">
        <f t="shared" si="27"/>
        <v>//</v>
      </c>
      <c r="T45" s="47" t="e">
        <f t="shared" si="26"/>
        <v>#DIV/0!</v>
      </c>
      <c r="U45" s="11" t="e">
        <f t="shared" si="22"/>
        <v>#DIV/0!</v>
      </c>
      <c r="V45" s="11" t="e">
        <f t="shared" si="23"/>
        <v>#DIV/0!</v>
      </c>
      <c r="W45" s="11" t="e">
        <f>IF(Params!$B$4="Sandwich",T$40+2*U$40,T$40-2*U$40)</f>
        <v>#DIV/0!</v>
      </c>
      <c r="X45" s="12" t="e">
        <f>IF(Params!$B$4="Sandwich",T$40+3*U$40,T$40-3*U$40)</f>
        <v>#DIV/0!</v>
      </c>
      <c r="Y45" s="88" t="e">
        <f t="shared" si="18"/>
        <v>#DIV/0!</v>
      </c>
      <c r="Z45" s="92" t="e">
        <f>IF(Params!$B$4="Sandwich",IF($T45&gt;W45,1,0),IF($T45&lt;W45,1,0))*IF($S46="//",1,Z46)</f>
        <v>#DIV/0!</v>
      </c>
      <c r="AA45" s="92" t="e">
        <f>IF(Params!$B$4="Sandwich",IF($T45&gt;X45,1,0),IF($T45&lt;X45,1,0))*IF($S46="//",1,AA46)</f>
        <v>#DIV/0!</v>
      </c>
      <c r="AB45" s="10" t="str">
        <f t="shared" si="24"/>
        <v>//</v>
      </c>
      <c r="AC45" s="33" t="e">
        <f t="shared" si="19"/>
        <v>#DIV/0!</v>
      </c>
      <c r="AD45" s="11" t="e">
        <f t="shared" si="20"/>
        <v>#DIV/0!</v>
      </c>
      <c r="AE45" s="11" t="e">
        <f t="shared" si="25"/>
        <v>#DIV/0!</v>
      </c>
      <c r="AF45" s="11" t="e">
        <f>IF(Params!$B$4="Sandwich",AC$40+2*AD$40,AC$40-2*AD$40)</f>
        <v>#DIV/0!</v>
      </c>
      <c r="AG45" s="12" t="e">
        <f>IF(Params!$B$4="Sandwich",AC$40+3*AD$40,AC$40-3*AD$40)</f>
        <v>#DIV/0!</v>
      </c>
      <c r="AH45" s="88" t="e">
        <f t="shared" si="21"/>
        <v>#DIV/0!</v>
      </c>
      <c r="AI45" s="92" t="e">
        <f>IF(Params!$B$4="Sandwich",IF($AC45&gt;AF45,1,0),IF($AC45&lt;AF45,1,0))*IF($S46="//",1,AI46)</f>
        <v>#DIV/0!</v>
      </c>
      <c r="AJ45" s="92" t="e">
        <f>IF(Params!$B$4="Sandwich",IF($AC45&gt;AG45,1,0),IF($AC45&lt;AG45,1,0))*IF($S46="//",1,AJ46)</f>
        <v>#DIV/0!</v>
      </c>
    </row>
    <row r="46" spans="2:36" x14ac:dyDescent="0.3">
      <c r="B46" s="22">
        <f>'Calculs T1a'!B46</f>
        <v>0</v>
      </c>
      <c r="C46" s="19" t="str">
        <f>'Calculs T1a'!C46</f>
        <v>x</v>
      </c>
      <c r="S46" s="10" t="str">
        <f t="shared" si="27"/>
        <v>//</v>
      </c>
      <c r="T46" s="47" t="e">
        <f t="shared" si="26"/>
        <v>#DIV/0!</v>
      </c>
      <c r="U46" s="11" t="e">
        <f t="shared" si="22"/>
        <v>#DIV/0!</v>
      </c>
      <c r="V46" s="11" t="e">
        <f t="shared" si="23"/>
        <v>#DIV/0!</v>
      </c>
      <c r="W46" s="11" t="e">
        <f>IF(Params!$B$4="Sandwich",T$40+2*U$40,T$40-2*U$40)</f>
        <v>#DIV/0!</v>
      </c>
      <c r="X46" s="12" t="e">
        <f>IF(Params!$B$4="Sandwich",T$40+3*U$40,T$40-3*U$40)</f>
        <v>#DIV/0!</v>
      </c>
      <c r="Y46" s="88" t="e">
        <f t="shared" si="18"/>
        <v>#DIV/0!</v>
      </c>
      <c r="Z46" s="92" t="e">
        <f>IF(Params!$B$4="Sandwich",IF($T46&gt;W46,1,0),IF($T46&lt;W46,1,0))*IF($S47="//",1,Z47)</f>
        <v>#DIV/0!</v>
      </c>
      <c r="AA46" s="92" t="e">
        <f>IF(Params!$B$4="Sandwich",IF($T46&gt;X46,1,0),IF($T46&lt;X46,1,0))*IF($S47="//",1,AA47)</f>
        <v>#DIV/0!</v>
      </c>
      <c r="AB46" s="10" t="str">
        <f t="shared" si="24"/>
        <v>//</v>
      </c>
      <c r="AC46" s="33" t="e">
        <f t="shared" si="19"/>
        <v>#DIV/0!</v>
      </c>
      <c r="AD46" s="11" t="e">
        <f t="shared" si="20"/>
        <v>#DIV/0!</v>
      </c>
      <c r="AE46" s="11" t="e">
        <f t="shared" si="25"/>
        <v>#DIV/0!</v>
      </c>
      <c r="AF46" s="11" t="e">
        <f>IF(Params!$B$4="Sandwich",AC$40+2*AD$40,AC$40-2*AD$40)</f>
        <v>#DIV/0!</v>
      </c>
      <c r="AG46" s="12" t="e">
        <f>IF(Params!$B$4="Sandwich",AC$40+3*AD$40,AC$40-3*AD$40)</f>
        <v>#DIV/0!</v>
      </c>
      <c r="AH46" s="88" t="e">
        <f t="shared" si="21"/>
        <v>#DIV/0!</v>
      </c>
      <c r="AI46" s="92" t="e">
        <f>IF(Params!$B$4="Sandwich",IF($AC46&gt;AF46,1,0),IF($AC46&lt;AF46,1,0))*IF($S47="//",1,AI47)</f>
        <v>#DIV/0!</v>
      </c>
      <c r="AJ46" s="92" t="e">
        <f>IF(Params!$B$4="Sandwich",IF($AC46&gt;AG46,1,0),IF($AC46&lt;AG46,1,0))*IF($S47="//",1,AJ47)</f>
        <v>#DIV/0!</v>
      </c>
    </row>
    <row r="47" spans="2:36" x14ac:dyDescent="0.3">
      <c r="B47" s="22">
        <f>'Calculs T1a'!B47</f>
        <v>0</v>
      </c>
      <c r="C47" s="19" t="str">
        <f>'Calculs T1a'!C47</f>
        <v>x</v>
      </c>
      <c r="S47" s="10" t="str">
        <f t="shared" si="27"/>
        <v>//</v>
      </c>
      <c r="T47" s="47" t="e">
        <f t="shared" si="26"/>
        <v>#DIV/0!</v>
      </c>
      <c r="U47" s="11" t="e">
        <f>U13</f>
        <v>#DIV/0!</v>
      </c>
      <c r="V47" s="11" t="e">
        <f t="shared" si="23"/>
        <v>#DIV/0!</v>
      </c>
      <c r="W47" s="11" t="e">
        <f>IF(Params!$B$4="Sandwich",T$40+2*U$40,T$40-2*U$40)</f>
        <v>#DIV/0!</v>
      </c>
      <c r="X47" s="12" t="e">
        <f>IF(Params!$B$4="Sandwich",T$40+3*U$40,T$40-3*U$40)</f>
        <v>#DIV/0!</v>
      </c>
      <c r="Y47" s="88" t="e">
        <f t="shared" si="18"/>
        <v>#DIV/0!</v>
      </c>
      <c r="Z47" s="92" t="e">
        <f>IF(Params!$B$4="Sandwich",IF($T47&gt;W47,1,0),IF($T47&lt;W47,1,0))*IF($S48="//",1,Z48)</f>
        <v>#DIV/0!</v>
      </c>
      <c r="AA47" s="92" t="e">
        <f>IF(Params!$B$4="Sandwich",IF($T47&gt;X47,1,0),IF($T47&lt;X47,1,0))*IF($S48="//",1,AA48)</f>
        <v>#DIV/0!</v>
      </c>
      <c r="AB47" s="10" t="str">
        <f t="shared" si="24"/>
        <v>//</v>
      </c>
      <c r="AC47" s="33" t="e">
        <f t="shared" si="19"/>
        <v>#DIV/0!</v>
      </c>
      <c r="AD47" s="11" t="e">
        <f t="shared" si="20"/>
        <v>#DIV/0!</v>
      </c>
      <c r="AE47" s="11" t="e">
        <f t="shared" si="25"/>
        <v>#DIV/0!</v>
      </c>
      <c r="AF47" s="11" t="e">
        <f>IF(Params!$B$4="Sandwich",AC$40+2*AD$40,AC$40-2*AD$40)</f>
        <v>#DIV/0!</v>
      </c>
      <c r="AG47" s="12" t="e">
        <f>IF(Params!$B$4="Sandwich",AC$40+3*AD$40,AC$40-3*AD$40)</f>
        <v>#DIV/0!</v>
      </c>
      <c r="AH47" s="88" t="e">
        <f t="shared" si="21"/>
        <v>#DIV/0!</v>
      </c>
      <c r="AI47" s="92" t="e">
        <f>IF(Params!$B$4="Sandwich",IF($AC47&gt;AF47,1,0),IF($AC47&lt;AF47,1,0))*IF($S48="//",1,AI48)</f>
        <v>#DIV/0!</v>
      </c>
      <c r="AJ47" s="92" t="e">
        <f>IF(Params!$B$4="Sandwich",IF($AC47&gt;AG47,1,0),IF($AC47&lt;AG47,1,0))*IF($S48="//",1,AJ48)</f>
        <v>#DIV/0!</v>
      </c>
    </row>
    <row r="48" spans="2:36" x14ac:dyDescent="0.3">
      <c r="B48" s="22">
        <f>'Calculs T1a'!B48</f>
        <v>0</v>
      </c>
      <c r="C48" s="19" t="str">
        <f>'Calculs T1a'!C48</f>
        <v>x</v>
      </c>
      <c r="S48" s="10" t="str">
        <f t="shared" si="27"/>
        <v>//</v>
      </c>
      <c r="T48" s="47" t="e">
        <f t="shared" si="26"/>
        <v>#DIV/0!</v>
      </c>
      <c r="U48" s="11" t="e">
        <f t="shared" si="22"/>
        <v>#DIV/0!</v>
      </c>
      <c r="V48" s="11" t="e">
        <f t="shared" si="23"/>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4"/>
        <v>//</v>
      </c>
      <c r="AC48" s="33" t="e">
        <f t="shared" si="19"/>
        <v>#DIV/0!</v>
      </c>
      <c r="AD48" s="11" t="e">
        <f t="shared" si="20"/>
        <v>#DIV/0!</v>
      </c>
      <c r="AE48" s="11" t="e">
        <f t="shared" si="25"/>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row>
    <row r="49" spans="2:36" ht="16.2" thickBot="1" x14ac:dyDescent="0.35">
      <c r="B49" s="22">
        <f>'Calculs T1a'!B49</f>
        <v>0</v>
      </c>
      <c r="C49" s="19" t="str">
        <f>'Calculs T1a'!C49</f>
        <v>x</v>
      </c>
      <c r="S49" s="23" t="str">
        <f t="shared" si="27"/>
        <v>//</v>
      </c>
      <c r="T49" s="48" t="e">
        <f t="shared" si="26"/>
        <v>#DIV/0!</v>
      </c>
      <c r="U49" s="17" t="e">
        <f t="shared" si="22"/>
        <v>#DIV/0!</v>
      </c>
      <c r="V49" s="11" t="e">
        <f t="shared" si="23"/>
        <v>#DIV/0!</v>
      </c>
      <c r="W49" s="11" t="e">
        <f>IF(Params!$B$4="Sandwich",T$40+2*U$40,T$40-2*U$40)</f>
        <v>#DIV/0!</v>
      </c>
      <c r="X49" s="12" t="e">
        <f>IF(Params!$B$4="Sandwich",T$40+3*U$40,T$40-3*U$40)</f>
        <v>#DIV/0!</v>
      </c>
      <c r="Y49"/>
      <c r="Z49" s="92" t="e">
        <f>IF(Params!$B$4="Sandwich",IF($T49&gt;W49,1,0),IF($T49&lt;W49,1,0))</f>
        <v>#DIV/0!</v>
      </c>
      <c r="AA49" s="92" t="e">
        <f>IF(Params!$B$4="Sandwich",IF($T49&gt;X49,1,0),IF($T49&lt;X49,1,0))</f>
        <v>#DIV/0!</v>
      </c>
      <c r="AB49" s="44" t="str">
        <f t="shared" si="24"/>
        <v>//</v>
      </c>
      <c r="AC49" s="46" t="e">
        <f t="shared" si="19"/>
        <v>#DIV/0!</v>
      </c>
      <c r="AD49" s="17" t="e">
        <f t="shared" si="20"/>
        <v>#DIV/0!</v>
      </c>
      <c r="AE49" s="11" t="e">
        <f t="shared" si="25"/>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2:36" x14ac:dyDescent="0.3">
      <c r="B50" s="22">
        <f>'Calculs T1a'!B50</f>
        <v>0</v>
      </c>
      <c r="C50" s="19" t="str">
        <f>'Calculs T1a'!C50</f>
        <v>x</v>
      </c>
      <c r="Y50"/>
    </row>
    <row r="51" spans="2:36" x14ac:dyDescent="0.3">
      <c r="B51" s="22">
        <f>'Calculs T1a'!B51</f>
        <v>0</v>
      </c>
      <c r="C51" s="19" t="str">
        <f>'Calculs T1a'!C51</f>
        <v>x</v>
      </c>
      <c r="Y51"/>
    </row>
    <row r="52" spans="2:36" x14ac:dyDescent="0.3">
      <c r="B52" s="22">
        <f>'Calculs T1a'!B52</f>
        <v>0</v>
      </c>
      <c r="C52" s="19" t="str">
        <f>'Calculs T1a'!C52</f>
        <v>x</v>
      </c>
      <c r="Y52"/>
    </row>
    <row r="53" spans="2:36" x14ac:dyDescent="0.3">
      <c r="B53" s="22">
        <f>'Calculs T1a'!B53</f>
        <v>0</v>
      </c>
      <c r="C53" s="19" t="str">
        <f>'Calculs T1a'!C53</f>
        <v>x</v>
      </c>
      <c r="Y53"/>
    </row>
    <row r="54" spans="2:36" x14ac:dyDescent="0.3">
      <c r="B54" s="22">
        <f>'Calculs T1a'!B54</f>
        <v>0</v>
      </c>
      <c r="C54" s="19" t="str">
        <f>'Calculs T1a'!C54</f>
        <v>x</v>
      </c>
      <c r="Y54"/>
    </row>
    <row r="55" spans="2:36" x14ac:dyDescent="0.3">
      <c r="B55" s="22">
        <f>'Calculs T1a'!B55</f>
        <v>0</v>
      </c>
      <c r="C55" s="19" t="str">
        <f>'Calculs T1a'!C55</f>
        <v>x</v>
      </c>
      <c r="Y55"/>
    </row>
    <row r="56" spans="2:36" x14ac:dyDescent="0.3">
      <c r="B56" s="22">
        <f>'Calculs T1a'!B56</f>
        <v>0</v>
      </c>
      <c r="C56" s="19" t="str">
        <f>'Calculs T1a'!C56</f>
        <v>x</v>
      </c>
      <c r="Y56"/>
    </row>
    <row r="57" spans="2:36" x14ac:dyDescent="0.3">
      <c r="B57" s="22">
        <f>'Calculs T1a'!B57</f>
        <v>0</v>
      </c>
      <c r="C57" s="19" t="str">
        <f>'Calculs T1a'!C57</f>
        <v>x</v>
      </c>
      <c r="Y57"/>
    </row>
    <row r="58" spans="2:36" x14ac:dyDescent="0.3">
      <c r="B58" s="22">
        <f>'Calculs T1a'!B58</f>
        <v>0</v>
      </c>
      <c r="C58" s="19" t="str">
        <f>'Calculs T1a'!C58</f>
        <v>x</v>
      </c>
      <c r="Y58"/>
    </row>
    <row r="59" spans="2:36" x14ac:dyDescent="0.3">
      <c r="B59" s="22">
        <f>'Calculs T1a'!B59</f>
        <v>0</v>
      </c>
      <c r="C59" s="19" t="str">
        <f>'Calculs T1a'!C59</f>
        <v>x</v>
      </c>
      <c r="Y59"/>
    </row>
    <row r="60" spans="2:36" x14ac:dyDescent="0.3">
      <c r="B60" s="22">
        <f>'Calculs T1a'!B60</f>
        <v>0</v>
      </c>
      <c r="C60" s="19" t="str">
        <f>'Calculs T1a'!C60</f>
        <v>x</v>
      </c>
      <c r="Y60"/>
    </row>
    <row r="61" spans="2:36" x14ac:dyDescent="0.3">
      <c r="B61" s="22">
        <f>'Calculs T1a'!B61</f>
        <v>0</v>
      </c>
      <c r="C61" s="19" t="str">
        <f>'Calculs T1a'!C61</f>
        <v>x</v>
      </c>
      <c r="Y61"/>
    </row>
    <row r="62" spans="2:36" x14ac:dyDescent="0.3">
      <c r="B62" s="22">
        <f>'Calculs T1a'!B62</f>
        <v>0</v>
      </c>
      <c r="C62" s="19" t="str">
        <f>'Calculs T1a'!C62</f>
        <v>x</v>
      </c>
      <c r="Y62"/>
    </row>
    <row r="63" spans="2:36" x14ac:dyDescent="0.3">
      <c r="B63" s="22">
        <f>'Calculs T1a'!B63</f>
        <v>0</v>
      </c>
      <c r="C63" s="19" t="str">
        <f>'Calculs T1a'!C63</f>
        <v>x</v>
      </c>
      <c r="Y63"/>
    </row>
    <row r="64" spans="2:36" x14ac:dyDescent="0.3">
      <c r="B64" s="22">
        <f>'Calculs T1a'!B64</f>
        <v>0</v>
      </c>
      <c r="C64" s="19" t="str">
        <f>'Calculs T1a'!C64</f>
        <v>x</v>
      </c>
      <c r="Y64"/>
    </row>
    <row r="65" spans="2:36" x14ac:dyDescent="0.3">
      <c r="B65" s="22">
        <f>'Calculs T1a'!B65</f>
        <v>0</v>
      </c>
      <c r="C65" s="19" t="str">
        <f>'Calculs T1a'!C65</f>
        <v>x</v>
      </c>
      <c r="Y65"/>
    </row>
    <row r="66" spans="2:36" x14ac:dyDescent="0.3">
      <c r="B66" s="22">
        <f>'Calculs T1a'!B66</f>
        <v>0</v>
      </c>
      <c r="C66" s="19" t="str">
        <f>'Calculs T1a'!C66</f>
        <v>x</v>
      </c>
      <c r="Y66"/>
    </row>
    <row r="67" spans="2:36" x14ac:dyDescent="0.3">
      <c r="B67" s="22">
        <f>'Calculs T1a'!B67</f>
        <v>0</v>
      </c>
      <c r="C67" s="19" t="str">
        <f>'Calculs T1a'!C67</f>
        <v>x</v>
      </c>
      <c r="Y67"/>
    </row>
    <row r="68" spans="2:36" x14ac:dyDescent="0.3">
      <c r="B68" s="22">
        <f>'Calculs T1a'!B68</f>
        <v>0</v>
      </c>
      <c r="C68" s="19" t="str">
        <f>'Calculs T1a'!C68</f>
        <v>x</v>
      </c>
      <c r="Y68"/>
    </row>
    <row r="69" spans="2:36" x14ac:dyDescent="0.3">
      <c r="B69" s="22">
        <f>'Calculs T1a'!B69</f>
        <v>0</v>
      </c>
      <c r="C69" s="19" t="str">
        <f>'Calculs T1a'!C69</f>
        <v>x</v>
      </c>
      <c r="Y69"/>
    </row>
    <row r="70" spans="2:36" x14ac:dyDescent="0.3">
      <c r="B70" s="22">
        <f>'Calculs T1a'!B70</f>
        <v>0</v>
      </c>
      <c r="C70" s="19" t="str">
        <f>'Calculs T1a'!C70</f>
        <v>x</v>
      </c>
      <c r="Y70"/>
    </row>
    <row r="71" spans="2:36" x14ac:dyDescent="0.3">
      <c r="B71" s="22">
        <f>'Calculs T1a'!B71</f>
        <v>0</v>
      </c>
      <c r="C71" s="19" t="str">
        <f>'Calculs T1a'!C71</f>
        <v>x</v>
      </c>
      <c r="Y71"/>
    </row>
    <row r="72" spans="2:36" x14ac:dyDescent="0.3">
      <c r="B72" s="22">
        <f>'Calculs T1a'!B72</f>
        <v>0</v>
      </c>
      <c r="C72" s="19" t="str">
        <f>'Calculs T1a'!C72</f>
        <v>x</v>
      </c>
      <c r="Y72"/>
    </row>
    <row r="73" spans="2:36" x14ac:dyDescent="0.3">
      <c r="B73" s="22">
        <f>'Calculs T1a'!B73</f>
        <v>0</v>
      </c>
      <c r="C73" s="19" t="str">
        <f>'Calculs T1a'!C73</f>
        <v>x</v>
      </c>
      <c r="Y73"/>
    </row>
    <row r="74" spans="2:36" x14ac:dyDescent="0.3">
      <c r="B74" s="22">
        <f>'Calculs T1a'!B74</f>
        <v>0</v>
      </c>
      <c r="C74" s="19" t="str">
        <f>'Calculs T1a'!C74</f>
        <v>x</v>
      </c>
      <c r="Y74"/>
    </row>
    <row r="75" spans="2:36" x14ac:dyDescent="0.3">
      <c r="B75" s="22">
        <f>'Calculs T1a'!B75</f>
        <v>0</v>
      </c>
      <c r="C75" s="19" t="str">
        <f>'Calculs T1a'!C75</f>
        <v>x</v>
      </c>
      <c r="Y75"/>
    </row>
    <row r="76" spans="2:36" x14ac:dyDescent="0.3">
      <c r="B76" s="22">
        <f>'Calculs T1a'!B76</f>
        <v>0</v>
      </c>
      <c r="C76" s="19" t="str">
        <f>'Calculs T1a'!C76</f>
        <v>x</v>
      </c>
      <c r="Y76"/>
    </row>
    <row r="77" spans="2:36" x14ac:dyDescent="0.3">
      <c r="B77" s="22">
        <f>'Calculs T1a'!B77</f>
        <v>0</v>
      </c>
      <c r="C77" s="19" t="str">
        <f>'Calculs T1a'!C77</f>
        <v>x</v>
      </c>
      <c r="Y77"/>
    </row>
    <row r="78" spans="2:36" ht="16.2" thickBot="1" x14ac:dyDescent="0.35">
      <c r="B78" s="22">
        <f>'Calculs T1a'!B78</f>
        <v>0</v>
      </c>
      <c r="C78" s="19" t="str">
        <f>'Calculs T1a'!C78</f>
        <v>x</v>
      </c>
      <c r="S78" s="9" t="s">
        <v>2</v>
      </c>
      <c r="U78" s="9" t="s">
        <v>47</v>
      </c>
      <c r="V78" t="str">
        <f>Params!B11</f>
        <v>ngml</v>
      </c>
      <c r="X78" s="173" t="s">
        <v>691</v>
      </c>
      <c r="Y78"/>
      <c r="AB78" s="9" t="s">
        <v>2</v>
      </c>
      <c r="AD78" s="9" t="s">
        <v>47</v>
      </c>
      <c r="AE78" t="str">
        <f>Params!B11</f>
        <v>ngml</v>
      </c>
      <c r="AG78" s="173" t="s">
        <v>690</v>
      </c>
    </row>
    <row r="79" spans="2:36" ht="72.599999999999994" thickBot="1" x14ac:dyDescent="0.35">
      <c r="B79" s="22">
        <f>'Calculs T1a'!B79</f>
        <v>0</v>
      </c>
      <c r="C79" s="19" t="str">
        <f>'Calculs T1a'!C79</f>
        <v>x</v>
      </c>
      <c r="S79" s="26" t="s">
        <v>1</v>
      </c>
      <c r="T79" s="27" t="s">
        <v>511</v>
      </c>
      <c r="U79" s="28" t="s">
        <v>3</v>
      </c>
      <c r="V79" s="28" t="s">
        <v>83</v>
      </c>
      <c r="W79" s="28" t="str">
        <f>IF(Params!$B$4="Sandwich","Mean0 + 2xSigma","Mean0 - 2xSigma")</f>
        <v>Mean0 - 2xSigma</v>
      </c>
      <c r="X79" s="29" t="str">
        <f>IF(Params!$B$4="Sandwich","Mean0 + 3xSigma","Mean0 - 3xSigma")</f>
        <v>Mean0 - 3xSigma</v>
      </c>
      <c r="Y79" s="89" t="s">
        <v>504</v>
      </c>
      <c r="Z79" s="91" t="s">
        <v>77</v>
      </c>
      <c r="AA79" s="91" t="s">
        <v>78</v>
      </c>
      <c r="AB79" s="26" t="s">
        <v>1</v>
      </c>
      <c r="AC79" s="27" t="s">
        <v>506</v>
      </c>
      <c r="AD79" s="28" t="s">
        <v>3</v>
      </c>
      <c r="AE79" s="28" t="s">
        <v>83</v>
      </c>
      <c r="AF79" s="28" t="str">
        <f>IF(Params!$B$4="Sandwich","Mean0 + 2xSigma","Mean0 - 2xSigma")</f>
        <v>Mean0 - 2xSigma</v>
      </c>
      <c r="AG79" s="29" t="str">
        <f>IF(Params!$B$4="Sandwich","Mean0 + 3xSigma","Mean0 - 3xSigma")</f>
        <v>Mean0 - 3xSigma</v>
      </c>
      <c r="AH79" s="89" t="s">
        <v>74</v>
      </c>
      <c r="AI79" s="91" t="s">
        <v>77</v>
      </c>
      <c r="AJ79" s="91" t="s">
        <v>78</v>
      </c>
    </row>
    <row r="80" spans="2:36" ht="16.2" thickTop="1" x14ac:dyDescent="0.3">
      <c r="B80" s="22">
        <f>'Calculs T1a'!B80</f>
        <v>0</v>
      </c>
      <c r="C80" s="19" t="str">
        <f>'Calculs T1a'!C80</f>
        <v>x</v>
      </c>
      <c r="S80" s="10">
        <f>MIN(S7:S15)/100</f>
        <v>0</v>
      </c>
      <c r="T80" s="15" t="e">
        <f>Z6</f>
        <v>#DIV/0!</v>
      </c>
      <c r="U80" s="11" t="e">
        <f>AA6</f>
        <v>#DIV/0!</v>
      </c>
      <c r="V80" s="11" t="e">
        <f>T$80</f>
        <v>#DIV/0!</v>
      </c>
      <c r="W80" s="11" t="e">
        <f>IF(Params!$B$4="Sandwich",T$80+2*U$80,T$80-2*U$80)</f>
        <v>#DIV/0!</v>
      </c>
      <c r="X80" s="12" t="e">
        <f>IF(Params!$B$4="Sandwich",T$80+3*U$80,T$80-3*U$80)</f>
        <v>#DIV/0!</v>
      </c>
      <c r="Y80" s="88" t="e">
        <f t="shared" ref="Y80:Y87" si="28">T81-T80</f>
        <v>#DIV/0!</v>
      </c>
      <c r="Z80" t="e">
        <f>IF(Params!$B$4="Sandwich",IF($T80&gt;W80,1,0),IF($T80&lt;W80,1,0))*IF($S81="//",1,Z81)</f>
        <v>#DIV/0!</v>
      </c>
      <c r="AA80" s="92" t="e">
        <f>IF(Params!$B$4="Sandwich",IF($T80&gt;X80,1,0),IF($T80&lt;X80,1,0))*IF($S81="//",1,AA81)</f>
        <v>#DIV/0!</v>
      </c>
      <c r="AB80" s="10">
        <f>MIN(S7:S15)/100</f>
        <v>0</v>
      </c>
      <c r="AC80" s="16" t="e">
        <f t="shared" ref="AC80:AD89" si="29">AC6</f>
        <v>#DIV/0!</v>
      </c>
      <c r="AD80" s="11" t="e">
        <f t="shared" si="29"/>
        <v>#DIV/0!</v>
      </c>
      <c r="AE80" s="11" t="e">
        <f>AC$80</f>
        <v>#DIV/0!</v>
      </c>
      <c r="AF80" s="11" t="e">
        <f>IF(Params!$B$4="Sandwich",AC$80+2*AD$80,AC$80-2*AD$80)</f>
        <v>#DIV/0!</v>
      </c>
      <c r="AG80" s="12" t="e">
        <f>IF(Params!$B$4="Sandwich",AC$80+3*AD$80,AC$80-3*AD$80)</f>
        <v>#DIV/0!</v>
      </c>
      <c r="AH80" s="88" t="e">
        <f t="shared" ref="AH80:AH87" si="30">AC81-AC80</f>
        <v>#DIV/0!</v>
      </c>
      <c r="AI80" t="e">
        <f>IF(Params!$B$4="Sandwich",IF($AC80&gt;AF80,1,0),IF($AC80&lt;AF80,1,0))*IF($S81="//",1,AI81)</f>
        <v>#DIV/0!</v>
      </c>
      <c r="AJ80" s="92" t="e">
        <f>IF(Params!$B$4="Sandwich",IF($AC80&gt;AG80,1,0),IF($AC80&lt;AG80,1,0))*IF($S81="//",1,AJ81)</f>
        <v>#DIV/0!</v>
      </c>
    </row>
    <row r="81" spans="2:36" x14ac:dyDescent="0.3">
      <c r="B81" s="22">
        <f>'Calculs T1a'!B81</f>
        <v>0</v>
      </c>
      <c r="C81" s="19" t="str">
        <f>'Calculs T1a'!C81</f>
        <v>x</v>
      </c>
      <c r="S81" s="10" t="str">
        <f t="shared" ref="S81:S89" si="31">S7</f>
        <v>//</v>
      </c>
      <c r="T81" s="15" t="e">
        <f t="shared" ref="T81:U89" si="32">Z7</f>
        <v>#DIV/0!</v>
      </c>
      <c r="U81" s="11" t="e">
        <f t="shared" si="32"/>
        <v>#DIV/0!</v>
      </c>
      <c r="V81" s="11" t="e">
        <f t="shared" ref="V81:V89" si="33">T$80</f>
        <v>#DIV/0!</v>
      </c>
      <c r="W81" s="11" t="e">
        <f>IF(Params!$B$4="Sandwich",T$80+2*U$80,T$40-2*U$80)</f>
        <v>#DIV/0!</v>
      </c>
      <c r="X81" s="12" t="e">
        <f>IF(Params!$B$4="Sandwich",T$80+3*U$80,T$80-3*U$80)</f>
        <v>#DIV/0!</v>
      </c>
      <c r="Y81" s="88" t="e">
        <f t="shared" si="28"/>
        <v>#DIV/0!</v>
      </c>
      <c r="Z81" s="92" t="e">
        <f>IF(Params!$B$4="Sandwich",IF($T81&gt;W81,1,0),IF($T81&lt;W81,1,0))*IF($S82="//",1,Z82)</f>
        <v>#DIV/0!</v>
      </c>
      <c r="AA81" s="92" t="e">
        <f>IF(Params!$B$4="Sandwich",IF($T81&gt;X81,1,0),IF($T81&lt;X81,1,0))*IF($S82="//",1,AA82)</f>
        <v>#DIV/0!</v>
      </c>
      <c r="AB81" s="10" t="str">
        <f t="shared" ref="AB81:AB89" si="34">S7</f>
        <v>//</v>
      </c>
      <c r="AC81" s="16" t="e">
        <f t="shared" si="29"/>
        <v>#DIV/0!</v>
      </c>
      <c r="AD81" s="11" t="e">
        <f t="shared" si="29"/>
        <v>#DIV/0!</v>
      </c>
      <c r="AE81" s="11" t="e">
        <f t="shared" ref="AE81:AE89" si="35">AC$80</f>
        <v>#DIV/0!</v>
      </c>
      <c r="AF81" s="11" t="e">
        <f>IF(Params!$B$4="Sandwich",AC$80+2*AD$80,AC$40-2*AD$80)</f>
        <v>#DIV/0!</v>
      </c>
      <c r="AG81" s="12" t="e">
        <f>IF(Params!$B$4="Sandwich",AC$80+3*AD$80,AC$80-3*AD$80)</f>
        <v>#DIV/0!</v>
      </c>
      <c r="AH81" s="88" t="e">
        <f t="shared" si="30"/>
        <v>#DIV/0!</v>
      </c>
      <c r="AI81" s="92" t="e">
        <f>IF(Params!$B$4="Sandwich",IF($AC81&gt;AF81,1,0),IF($AC81&lt;AF81,1,0))*IF($S82="//",1,AI82)</f>
        <v>#DIV/0!</v>
      </c>
      <c r="AJ81" s="92" t="e">
        <f>IF(Params!$B$4="Sandwich",IF($AC81&gt;AG81,1,0),IF($AC81&lt;AG81,1,0))*IF($S82="//",1,AJ82)</f>
        <v>#DIV/0!</v>
      </c>
    </row>
    <row r="82" spans="2:36" x14ac:dyDescent="0.3">
      <c r="B82" s="22">
        <f>'Calculs T1a'!B82</f>
        <v>0</v>
      </c>
      <c r="C82" s="19" t="str">
        <f>'Calculs T1a'!C82</f>
        <v>x</v>
      </c>
      <c r="S82" s="10" t="str">
        <f t="shared" si="31"/>
        <v>//</v>
      </c>
      <c r="T82" s="15" t="e">
        <f t="shared" si="32"/>
        <v>#DIV/0!</v>
      </c>
      <c r="U82" s="11" t="e">
        <f t="shared" si="32"/>
        <v>#DIV/0!</v>
      </c>
      <c r="V82" s="11" t="e">
        <f t="shared" si="33"/>
        <v>#DIV/0!</v>
      </c>
      <c r="W82" s="11" t="e">
        <f>IF(Params!$B$4="Sandwich",T$80+2*U$80,T$40-2*U$80)</f>
        <v>#DIV/0!</v>
      </c>
      <c r="X82" s="12" t="e">
        <f>IF(Params!$B$4="Sandwich",T$80+3*U$80,T$80-3*U$80)</f>
        <v>#DIV/0!</v>
      </c>
      <c r="Y82" s="88" t="e">
        <f t="shared" si="28"/>
        <v>#DIV/0!</v>
      </c>
      <c r="Z82" s="92" t="e">
        <f>IF(Params!$B$4="Sandwich",IF($T82&gt;W82,1,0),IF($T82&lt;W82,1,0))*IF($S83="//",1,Z83)</f>
        <v>#DIV/0!</v>
      </c>
      <c r="AA82" s="92" t="e">
        <f>IF(Params!$B$4="Sandwich",IF($T82&gt;X82,1,0),IF($T82&lt;X82,1,0))*IF($S83="//",1,AA83)</f>
        <v>#DIV/0!</v>
      </c>
      <c r="AB82" s="10" t="str">
        <f t="shared" si="34"/>
        <v>//</v>
      </c>
      <c r="AC82" s="16" t="e">
        <f t="shared" si="29"/>
        <v>#DIV/0!</v>
      </c>
      <c r="AD82" s="11" t="e">
        <f t="shared" si="29"/>
        <v>#DIV/0!</v>
      </c>
      <c r="AE82" s="11" t="e">
        <f t="shared" si="35"/>
        <v>#DIV/0!</v>
      </c>
      <c r="AF82" s="11" t="e">
        <f>IF(Params!$B$4="Sandwich",AC$80+2*AD$80,AC$40-2*AD$80)</f>
        <v>#DIV/0!</v>
      </c>
      <c r="AG82" s="12" t="e">
        <f>IF(Params!$B$4="Sandwich",AC$80+3*AD$80,AC$80-3*AD$80)</f>
        <v>#DIV/0!</v>
      </c>
      <c r="AH82" s="88" t="e">
        <f t="shared" si="30"/>
        <v>#DIV/0!</v>
      </c>
      <c r="AI82" s="92" t="e">
        <f>IF(Params!$B$4="Sandwich",IF($AC82&gt;AF82,1,0),IF($AC82&lt;AF82,1,0))*IF($S83="//",1,AI83)</f>
        <v>#DIV/0!</v>
      </c>
      <c r="AJ82" s="92" t="e">
        <f>IF(Params!$B$4="Sandwich",IF($AC82&gt;AG82,1,0),IF($AC82&lt;AG82,1,0))*IF($S83="//",1,AJ83)</f>
        <v>#DIV/0!</v>
      </c>
    </row>
    <row r="83" spans="2:36" x14ac:dyDescent="0.3">
      <c r="B83" s="22">
        <f>'Calculs T1a'!B83</f>
        <v>0</v>
      </c>
      <c r="C83" s="19" t="str">
        <f>'Calculs T1a'!C83</f>
        <v>x</v>
      </c>
      <c r="S83" s="10" t="str">
        <f t="shared" si="31"/>
        <v>//</v>
      </c>
      <c r="T83" s="15" t="e">
        <f t="shared" si="32"/>
        <v>#DIV/0!</v>
      </c>
      <c r="U83" s="11" t="e">
        <f t="shared" si="32"/>
        <v>#DIV/0!</v>
      </c>
      <c r="V83" s="11" t="e">
        <f t="shared" si="33"/>
        <v>#DIV/0!</v>
      </c>
      <c r="W83" s="11" t="e">
        <f>IF(Params!$B$4="Sandwich",T$80+2*U$80,T$40-2*U$80)</f>
        <v>#DIV/0!</v>
      </c>
      <c r="X83" s="12" t="e">
        <f>IF(Params!$B$4="Sandwich",T$80+3*U$80,T$80-3*U$80)</f>
        <v>#DIV/0!</v>
      </c>
      <c r="Y83" s="88" t="e">
        <f t="shared" si="28"/>
        <v>#DIV/0!</v>
      </c>
      <c r="Z83" s="92" t="e">
        <f>IF(Params!$B$4="Sandwich",IF($T83&gt;W83,1,0),IF($T83&lt;W83,1,0))*IF($S84="//",1,Z84)</f>
        <v>#DIV/0!</v>
      </c>
      <c r="AA83" s="92" t="e">
        <f>IF(Params!$B$4="Sandwich",IF($T83&gt;X83,1,0),IF($T83&lt;X83,1,0))*IF($S84="//",1,AA84)</f>
        <v>#DIV/0!</v>
      </c>
      <c r="AB83" s="10" t="str">
        <f t="shared" si="34"/>
        <v>//</v>
      </c>
      <c r="AC83" s="16" t="e">
        <f t="shared" si="29"/>
        <v>#DIV/0!</v>
      </c>
      <c r="AD83" s="11" t="e">
        <f t="shared" si="29"/>
        <v>#DIV/0!</v>
      </c>
      <c r="AE83" s="11" t="e">
        <f t="shared" si="35"/>
        <v>#DIV/0!</v>
      </c>
      <c r="AF83" s="11" t="e">
        <f>IF(Params!$B$4="Sandwich",AC$80+2*AD$80,AC$40-2*AD$80)</f>
        <v>#DIV/0!</v>
      </c>
      <c r="AG83" s="12" t="e">
        <f>IF(Params!$B$4="Sandwich",AC$80+3*AD$80,AC$80-3*AD$80)</f>
        <v>#DIV/0!</v>
      </c>
      <c r="AH83" s="88" t="e">
        <f t="shared" si="30"/>
        <v>#DIV/0!</v>
      </c>
      <c r="AI83" s="92" t="e">
        <f>IF(Params!$B$4="Sandwich",IF($AC83&gt;AF83,1,0),IF($AC83&lt;AF83,1,0))*IF($S84="//",1,AI84)</f>
        <v>#DIV/0!</v>
      </c>
      <c r="AJ83" s="92" t="e">
        <f>IF(Params!$B$4="Sandwich",IF($AC83&gt;AG83,1,0),IF($AC83&lt;AG83,1,0))*IF($S84="//",1,AJ84)</f>
        <v>#DIV/0!</v>
      </c>
    </row>
    <row r="84" spans="2:36" x14ac:dyDescent="0.3">
      <c r="B84" s="22">
        <f>'Calculs T1a'!B84</f>
        <v>0</v>
      </c>
      <c r="C84" s="19" t="str">
        <f>'Calculs T1a'!C84</f>
        <v>x</v>
      </c>
      <c r="S84" s="10" t="str">
        <f t="shared" si="31"/>
        <v>//</v>
      </c>
      <c r="T84" s="15" t="e">
        <f>Z10</f>
        <v>#DIV/0!</v>
      </c>
      <c r="U84" s="11" t="e">
        <f t="shared" si="32"/>
        <v>#DIV/0!</v>
      </c>
      <c r="V84" s="11" t="e">
        <f t="shared" si="33"/>
        <v>#DIV/0!</v>
      </c>
      <c r="W84" s="11" t="e">
        <f>IF(Params!$B$4="Sandwich",T$80+2*U$80,T$40-2*U$80)</f>
        <v>#DIV/0!</v>
      </c>
      <c r="X84" s="12" t="e">
        <f>IF(Params!$B$4="Sandwich",T$80+3*U$80,T$80-3*U$80)</f>
        <v>#DIV/0!</v>
      </c>
      <c r="Y84" s="88" t="e">
        <f t="shared" si="28"/>
        <v>#DIV/0!</v>
      </c>
      <c r="Z84" s="92" t="e">
        <f>IF(Params!$B$4="Sandwich",IF($T84&gt;W84,1,0),IF($T84&lt;W84,1,0))*IF($S85="//",1,Z85)</f>
        <v>#DIV/0!</v>
      </c>
      <c r="AA84" s="92" t="e">
        <f>IF(Params!$B$4="Sandwich",IF($T84&gt;X84,1,0),IF($T84&lt;X84,1,0))*IF($S85="//",1,AA85)</f>
        <v>#DIV/0!</v>
      </c>
      <c r="AB84" s="10" t="str">
        <f t="shared" si="34"/>
        <v>//</v>
      </c>
      <c r="AC84" s="16" t="e">
        <f t="shared" si="29"/>
        <v>#DIV/0!</v>
      </c>
      <c r="AD84" s="11" t="e">
        <f t="shared" si="29"/>
        <v>#DIV/0!</v>
      </c>
      <c r="AE84" s="11" t="e">
        <f t="shared" si="35"/>
        <v>#DIV/0!</v>
      </c>
      <c r="AF84" s="11" t="e">
        <f>IF(Params!$B$4="Sandwich",AC$80+2*AD$80,AC$40-2*AD$80)</f>
        <v>#DIV/0!</v>
      </c>
      <c r="AG84" s="12" t="e">
        <f>IF(Params!$B$4="Sandwich",AC$80+3*AD$80,AC$80-3*AD$80)</f>
        <v>#DIV/0!</v>
      </c>
      <c r="AH84" s="88" t="e">
        <f t="shared" si="30"/>
        <v>#DIV/0!</v>
      </c>
      <c r="AI84" s="92" t="e">
        <f>IF(Params!$B$4="Sandwich",IF($AC84&gt;AF84,1,0),IF($AC84&lt;AF84,1,0))*IF($S85="//",1,AI85)</f>
        <v>#DIV/0!</v>
      </c>
      <c r="AJ84" s="92" t="e">
        <f>IF(Params!$B$4="Sandwich",IF($AC84&gt;AG84,1,0),IF($AC84&lt;AG84,1,0))*IF($S85="//",1,AJ85)</f>
        <v>#DIV/0!</v>
      </c>
    </row>
    <row r="85" spans="2:36" x14ac:dyDescent="0.3">
      <c r="B85" s="22">
        <f>'Calculs T1a'!B85</f>
        <v>0</v>
      </c>
      <c r="C85" s="19" t="str">
        <f>'Calculs T1a'!C85</f>
        <v>x</v>
      </c>
      <c r="S85" s="10" t="str">
        <f t="shared" si="31"/>
        <v>//</v>
      </c>
      <c r="T85" s="15" t="e">
        <f t="shared" si="32"/>
        <v>#DIV/0!</v>
      </c>
      <c r="U85" s="11" t="e">
        <f t="shared" si="32"/>
        <v>#DIV/0!</v>
      </c>
      <c r="V85" s="11" t="e">
        <f t="shared" si="33"/>
        <v>#DIV/0!</v>
      </c>
      <c r="W85" s="11" t="e">
        <f>IF(Params!$B$4="Sandwich",T$80+2*U$80,T$40-2*U$80)</f>
        <v>#DIV/0!</v>
      </c>
      <c r="X85" s="12" t="e">
        <f>IF(Params!$B$4="Sandwich",T$80+3*U$80,T$80-3*U$80)</f>
        <v>#DIV/0!</v>
      </c>
      <c r="Y85" s="88" t="e">
        <f t="shared" si="28"/>
        <v>#DIV/0!</v>
      </c>
      <c r="Z85" s="92" t="e">
        <f>IF(Params!$B$4="Sandwich",IF($T85&gt;W85,1,0),IF($T85&lt;W85,1,0))*IF($S86="//",1,Z86)</f>
        <v>#DIV/0!</v>
      </c>
      <c r="AA85" s="92" t="e">
        <f>IF(Params!$B$4="Sandwich",IF($T85&gt;X85,1,0),IF($T85&lt;X85,1,0))*IF($S86="//",1,AA86)</f>
        <v>#DIV/0!</v>
      </c>
      <c r="AB85" s="10" t="str">
        <f t="shared" si="34"/>
        <v>//</v>
      </c>
      <c r="AC85" s="16" t="e">
        <f t="shared" si="29"/>
        <v>#DIV/0!</v>
      </c>
      <c r="AD85" s="11" t="e">
        <f t="shared" si="29"/>
        <v>#DIV/0!</v>
      </c>
      <c r="AE85" s="11" t="e">
        <f t="shared" si="35"/>
        <v>#DIV/0!</v>
      </c>
      <c r="AF85" s="11" t="e">
        <f>IF(Params!$B$4="Sandwich",AC$80+2*AD$80,AC$40-2*AD$80)</f>
        <v>#DIV/0!</v>
      </c>
      <c r="AG85" s="12" t="e">
        <f>IF(Params!$B$4="Sandwich",AC$80+3*AD$80,AC$80-3*AD$80)</f>
        <v>#DIV/0!</v>
      </c>
      <c r="AH85" s="88" t="e">
        <f t="shared" si="30"/>
        <v>#DIV/0!</v>
      </c>
      <c r="AI85" s="92" t="e">
        <f>IF(Params!$B$4="Sandwich",IF($AC85&gt;AF85,1,0),IF($AC85&lt;AF85,1,0))*IF($S86="//",1,AI86)</f>
        <v>#DIV/0!</v>
      </c>
      <c r="AJ85" s="92" t="e">
        <f>IF(Params!$B$4="Sandwich",IF($AC85&gt;AG85,1,0),IF($AC85&lt;AG85,1,0))*IF($S86="//",1,AJ86)</f>
        <v>#DIV/0!</v>
      </c>
    </row>
    <row r="86" spans="2:36" x14ac:dyDescent="0.3">
      <c r="B86" s="22">
        <f>'Calculs T1a'!B86</f>
        <v>0</v>
      </c>
      <c r="C86" s="19" t="str">
        <f>'Calculs T1a'!C86</f>
        <v>x</v>
      </c>
      <c r="S86" s="10" t="str">
        <f t="shared" si="31"/>
        <v>//</v>
      </c>
      <c r="T86" s="15" t="e">
        <f t="shared" si="32"/>
        <v>#DIV/0!</v>
      </c>
      <c r="U86" s="11" t="e">
        <f t="shared" si="32"/>
        <v>#DIV/0!</v>
      </c>
      <c r="V86" s="11" t="e">
        <f t="shared" si="33"/>
        <v>#DIV/0!</v>
      </c>
      <c r="W86" s="11" t="e">
        <f>IF(Params!$B$4="Sandwich",T$80+2*U$80,T$40-2*U$80)</f>
        <v>#DIV/0!</v>
      </c>
      <c r="X86" s="12" t="e">
        <f>IF(Params!$B$4="Sandwich",T$80+3*U$80,T$80-3*U$80)</f>
        <v>#DIV/0!</v>
      </c>
      <c r="Y86" s="88" t="e">
        <f t="shared" si="28"/>
        <v>#DIV/0!</v>
      </c>
      <c r="Z86" s="92" t="e">
        <f>IF(Params!$B$4="Sandwich",IF($T86&gt;W86,1,0),IF($T86&lt;W86,1,0))*IF($S87="//",1,Z87)</f>
        <v>#DIV/0!</v>
      </c>
      <c r="AA86" s="92" t="e">
        <f>IF(Params!$B$4="Sandwich",IF($T86&gt;X86,1,0),IF($T86&lt;X86,1,0))*IF($S87="//",1,AA87)</f>
        <v>#DIV/0!</v>
      </c>
      <c r="AB86" s="41" t="str">
        <f t="shared" si="34"/>
        <v>//</v>
      </c>
      <c r="AC86" s="16" t="e">
        <f t="shared" si="29"/>
        <v>#DIV/0!</v>
      </c>
      <c r="AD86" s="11" t="e">
        <f t="shared" si="29"/>
        <v>#DIV/0!</v>
      </c>
      <c r="AE86" s="11" t="e">
        <f t="shared" si="35"/>
        <v>#DIV/0!</v>
      </c>
      <c r="AF86" s="11" t="e">
        <f>IF(Params!$B$4="Sandwich",AC$80+2*AD$80,AC$40-2*AD$80)</f>
        <v>#DIV/0!</v>
      </c>
      <c r="AG86" s="12" t="e">
        <f>IF(Params!$B$4="Sandwich",AC$80+3*AD$80,AC$80-3*AD$80)</f>
        <v>#DIV/0!</v>
      </c>
      <c r="AH86" s="88" t="e">
        <f t="shared" si="30"/>
        <v>#DIV/0!</v>
      </c>
      <c r="AI86" s="92" t="e">
        <f>IF(Params!$B$4="Sandwich",IF($AC86&gt;AF86,1,0),IF($AC86&lt;AF86,1,0))*IF($S87="//",1,AI87)</f>
        <v>#DIV/0!</v>
      </c>
      <c r="AJ86" s="92" t="e">
        <f>IF(Params!$B$4="Sandwich",IF($AC86&gt;AG86,1,0),IF($AC86&lt;AG86,1,0))*IF($S87="//",1,AJ87)</f>
        <v>#DIV/0!</v>
      </c>
    </row>
    <row r="87" spans="2:36" x14ac:dyDescent="0.3">
      <c r="B87" s="22">
        <f>'Calculs T1a'!B87</f>
        <v>0</v>
      </c>
      <c r="C87" s="19" t="str">
        <f>'Calculs T1a'!C87</f>
        <v>x</v>
      </c>
      <c r="S87" s="10" t="str">
        <f t="shared" si="31"/>
        <v>//</v>
      </c>
      <c r="T87" s="15" t="e">
        <f t="shared" si="32"/>
        <v>#DIV/0!</v>
      </c>
      <c r="U87" s="11" t="e">
        <f t="shared" si="32"/>
        <v>#DIV/0!</v>
      </c>
      <c r="V87" s="11" t="e">
        <f t="shared" si="33"/>
        <v>#DIV/0!</v>
      </c>
      <c r="W87" s="11" t="e">
        <f>IF(Params!$B$4="Sandwich",T$80+2*U$80,T$40-2*U$80)</f>
        <v>#DIV/0!</v>
      </c>
      <c r="X87" s="12" t="e">
        <f>IF(Params!$B$4="Sandwich",T$80+3*U$80,T$80-3*U$80)</f>
        <v>#DIV/0!</v>
      </c>
      <c r="Y87" s="88" t="e">
        <f t="shared" si="28"/>
        <v>#DIV/0!</v>
      </c>
      <c r="Z87" s="92" t="e">
        <f>IF(Params!$B$4="Sandwich",IF($T87&gt;W87,1,0),IF($T87&lt;W87,1,0))*IF($S88="//",1,Z88)</f>
        <v>#DIV/0!</v>
      </c>
      <c r="AA87" s="92" t="e">
        <f>IF(Params!$B$4="Sandwich",IF($T87&gt;X87,1,0),IF($T87&lt;X87,1,0))*IF($S88="//",1,AA88)</f>
        <v>#DIV/0!</v>
      </c>
      <c r="AB87" s="43" t="str">
        <f t="shared" si="34"/>
        <v>//</v>
      </c>
      <c r="AC87" s="16" t="e">
        <f t="shared" si="29"/>
        <v>#DIV/0!</v>
      </c>
      <c r="AD87" s="11" t="e">
        <f t="shared" si="29"/>
        <v>#DIV/0!</v>
      </c>
      <c r="AE87" s="11" t="e">
        <f t="shared" si="35"/>
        <v>#DIV/0!</v>
      </c>
      <c r="AF87" s="11" t="e">
        <f>IF(Params!$B$4="Sandwich",AC$80+2*AD$80,AC$40-2*AD$80)</f>
        <v>#DIV/0!</v>
      </c>
      <c r="AG87" s="12" t="e">
        <f>IF(Params!$B$4="Sandwich",AC$80+3*AD$80,AC$80-3*AD$80)</f>
        <v>#DIV/0!</v>
      </c>
      <c r="AH87" s="88" t="e">
        <f t="shared" si="30"/>
        <v>#DIV/0!</v>
      </c>
      <c r="AI87" s="92" t="e">
        <f>IF(Params!$B$4="Sandwich",IF($AC87&gt;AF87,1,0),IF($AC87&lt;AF87,1,0))*IF($S88="//",1,AI88)</f>
        <v>#DIV/0!</v>
      </c>
      <c r="AJ87" s="92" t="e">
        <f>IF(Params!$B$4="Sandwich",IF($AC87&gt;AG87,1,0),IF($AC87&lt;AG87,1,0))*IF($S88="//",1,AJ88)</f>
        <v>#DIV/0!</v>
      </c>
    </row>
    <row r="88" spans="2:36" x14ac:dyDescent="0.3">
      <c r="B88" s="22">
        <f>'Calculs T1a'!B88</f>
        <v>0</v>
      </c>
      <c r="C88" s="19" t="str">
        <f>'Calculs T1a'!C88</f>
        <v>x</v>
      </c>
      <c r="S88" s="10" t="str">
        <f t="shared" si="31"/>
        <v>//</v>
      </c>
      <c r="T88" s="15" t="e">
        <f t="shared" si="32"/>
        <v>#DIV/0!</v>
      </c>
      <c r="U88" s="11" t="e">
        <f t="shared" si="32"/>
        <v>#DIV/0!</v>
      </c>
      <c r="V88" s="11" t="e">
        <f t="shared" si="33"/>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4"/>
        <v>//</v>
      </c>
      <c r="AC88" s="16" t="e">
        <f t="shared" si="29"/>
        <v>#DIV/0!</v>
      </c>
      <c r="AD88" s="11" t="e">
        <f t="shared" si="29"/>
        <v>#DIV/0!</v>
      </c>
      <c r="AE88" s="11" t="e">
        <f t="shared" si="35"/>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2:36" ht="16.2" thickBot="1" x14ac:dyDescent="0.35">
      <c r="B89" s="22">
        <f>'Calculs T1a'!B89</f>
        <v>0</v>
      </c>
      <c r="C89" s="19" t="str">
        <f>'Calculs T1a'!C89</f>
        <v>x</v>
      </c>
      <c r="S89" s="23" t="str">
        <f t="shared" si="31"/>
        <v>//</v>
      </c>
      <c r="T89" s="24" t="e">
        <f t="shared" si="32"/>
        <v>#DIV/0!</v>
      </c>
      <c r="U89" s="17" t="e">
        <f t="shared" si="32"/>
        <v>#DIV/0!</v>
      </c>
      <c r="V89" s="11" t="e">
        <f t="shared" si="33"/>
        <v>#DIV/0!</v>
      </c>
      <c r="W89" s="11" t="e">
        <f>IF(Params!$B$4="Sandwich",T$80+2*U$80,T$40-2*U$80)</f>
        <v>#DIV/0!</v>
      </c>
      <c r="X89" s="12" t="e">
        <f>IF(Params!$B$4="Sandwich",T$80+3*U$80,T$80-3*U$80)</f>
        <v>#DIV/0!</v>
      </c>
      <c r="Y89"/>
      <c r="Z89" s="92" t="e">
        <f>IF(Params!$B$4="Sandwich",IF($T89&gt;W89,1,0),IF($T89&lt;W89,1,0))</f>
        <v>#DIV/0!</v>
      </c>
      <c r="AA89" s="92" t="e">
        <f>IF(Params!$B$4="Sandwich",IF($T89&gt;X89,1,0),IF($T89&lt;X89,1,0))</f>
        <v>#DIV/0!</v>
      </c>
      <c r="AB89" s="23" t="str">
        <f t="shared" si="34"/>
        <v>//</v>
      </c>
      <c r="AC89" s="25" t="e">
        <f t="shared" si="29"/>
        <v>#DIV/0!</v>
      </c>
      <c r="AD89" s="17" t="e">
        <f t="shared" si="29"/>
        <v>#DIV/0!</v>
      </c>
      <c r="AE89" s="11" t="e">
        <f t="shared" si="35"/>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2:36" x14ac:dyDescent="0.3">
      <c r="B90" s="22">
        <f>'Calculs T1a'!B90</f>
        <v>0</v>
      </c>
      <c r="C90" s="19" t="str">
        <f>'Calculs T1a'!C90</f>
        <v>x</v>
      </c>
      <c r="V90"/>
      <c r="Y90"/>
    </row>
    <row r="91" spans="2:36" x14ac:dyDescent="0.3">
      <c r="B91" s="22">
        <f>'Calculs T1a'!B91</f>
        <v>0</v>
      </c>
      <c r="C91" s="19" t="str">
        <f>'Calculs T1a'!C91</f>
        <v>x</v>
      </c>
      <c r="V91"/>
      <c r="Y91"/>
    </row>
    <row r="92" spans="2:36" x14ac:dyDescent="0.3">
      <c r="B92" s="22">
        <f>'Calculs T1a'!B92</f>
        <v>0</v>
      </c>
      <c r="C92" s="19" t="str">
        <f>'Calculs T1a'!C92</f>
        <v>x</v>
      </c>
      <c r="V92"/>
      <c r="Y92"/>
    </row>
    <row r="93" spans="2:36" x14ac:dyDescent="0.3">
      <c r="B93" s="22">
        <f>'Calculs T1a'!B93</f>
        <v>0</v>
      </c>
      <c r="C93" s="19" t="str">
        <f>'Calculs T1a'!C93</f>
        <v>x</v>
      </c>
      <c r="V93"/>
      <c r="Y93"/>
    </row>
    <row r="94" spans="2:36" x14ac:dyDescent="0.3">
      <c r="B94" s="22">
        <f>'Calculs T1a'!B94</f>
        <v>0</v>
      </c>
      <c r="C94" s="19" t="str">
        <f>'Calculs T1a'!C94</f>
        <v>x</v>
      </c>
      <c r="V94"/>
      <c r="Y94"/>
    </row>
    <row r="95" spans="2:36" x14ac:dyDescent="0.3">
      <c r="B95" s="22">
        <f>'Calculs T1a'!B95</f>
        <v>0</v>
      </c>
      <c r="C95" s="19" t="str">
        <f>'Calculs T1a'!C95</f>
        <v>x</v>
      </c>
      <c r="V95"/>
      <c r="Y95"/>
    </row>
    <row r="96" spans="2:36" x14ac:dyDescent="0.3">
      <c r="B96" s="22">
        <f>'Calculs T1a'!B96</f>
        <v>0</v>
      </c>
      <c r="C96" s="19" t="str">
        <f>'Calculs T1a'!C96</f>
        <v>x</v>
      </c>
      <c r="V96"/>
      <c r="Y96"/>
    </row>
    <row r="97" spans="2:25" x14ac:dyDescent="0.3">
      <c r="B97" s="22">
        <f>'Calculs T1a'!B97</f>
        <v>0</v>
      </c>
      <c r="C97" s="19" t="str">
        <f>'Calculs T1a'!C97</f>
        <v>x</v>
      </c>
      <c r="V97"/>
      <c r="Y97"/>
    </row>
    <row r="98" spans="2:25" x14ac:dyDescent="0.3">
      <c r="B98" s="22">
        <f>'Calculs T1a'!B98</f>
        <v>0</v>
      </c>
      <c r="C98" s="19" t="str">
        <f>'Calculs T1a'!C98</f>
        <v>x</v>
      </c>
      <c r="V98"/>
      <c r="Y98"/>
    </row>
    <row r="99" spans="2:25" x14ac:dyDescent="0.3">
      <c r="B99" s="22">
        <f>'Calculs T1a'!B99</f>
        <v>0</v>
      </c>
      <c r="C99" s="19" t="str">
        <f>'Calculs T1a'!C99</f>
        <v>x</v>
      </c>
      <c r="V99"/>
      <c r="Y99"/>
    </row>
    <row r="100" spans="2:25" x14ac:dyDescent="0.3">
      <c r="B100" s="22">
        <f>'Calculs T1a'!B100</f>
        <v>0</v>
      </c>
      <c r="C100" s="19" t="str">
        <f>'Calculs T1a'!C100</f>
        <v>x</v>
      </c>
      <c r="V100"/>
      <c r="Y100"/>
    </row>
    <row r="101" spans="2:25" x14ac:dyDescent="0.3">
      <c r="B101" s="22">
        <f>'Calculs T1a'!B101</f>
        <v>0</v>
      </c>
      <c r="C101" s="19" t="str">
        <f>'Calculs T1a'!C101</f>
        <v>x</v>
      </c>
      <c r="V101"/>
      <c r="Y101"/>
    </row>
    <row r="102" spans="2:25" x14ac:dyDescent="0.3">
      <c r="B102" s="22">
        <f>'Calculs T1a'!B102</f>
        <v>0</v>
      </c>
      <c r="C102" s="19" t="str">
        <f>'Calculs T1a'!C102</f>
        <v>x</v>
      </c>
      <c r="V102"/>
      <c r="Y102"/>
    </row>
    <row r="103" spans="2:25" x14ac:dyDescent="0.3">
      <c r="B103" s="22">
        <f>'Calculs T1a'!B103</f>
        <v>0</v>
      </c>
      <c r="C103" s="19" t="str">
        <f>'Calculs T1a'!C103</f>
        <v>x</v>
      </c>
      <c r="V103"/>
      <c r="Y103"/>
    </row>
    <row r="104" spans="2:25" x14ac:dyDescent="0.3">
      <c r="B104" s="22">
        <f>'Calculs T1a'!B104</f>
        <v>0</v>
      </c>
      <c r="C104" s="19" t="str">
        <f>'Calculs T1a'!C104</f>
        <v>x</v>
      </c>
      <c r="V104"/>
      <c r="Y104"/>
    </row>
    <row r="105" spans="2:25" x14ac:dyDescent="0.3">
      <c r="B105" s="22">
        <f>'Calculs T1a'!B105</f>
        <v>0</v>
      </c>
      <c r="C105" s="19" t="str">
        <f>'Calculs T1a'!C105</f>
        <v>x</v>
      </c>
      <c r="V105"/>
      <c r="Y105"/>
    </row>
    <row r="106" spans="2:25" x14ac:dyDescent="0.3">
      <c r="B106" s="22">
        <f>'Calculs T1a'!B106</f>
        <v>0</v>
      </c>
      <c r="C106" s="19" t="str">
        <f>'Calculs T1a'!C106</f>
        <v>x</v>
      </c>
      <c r="V106"/>
      <c r="Y106"/>
    </row>
    <row r="107" spans="2:25" x14ac:dyDescent="0.3">
      <c r="B107" s="22">
        <f>'Calculs T1a'!B107</f>
        <v>0</v>
      </c>
      <c r="C107" s="19" t="str">
        <f>'Calculs T1a'!C107</f>
        <v>x</v>
      </c>
      <c r="V107"/>
      <c r="Y107"/>
    </row>
    <row r="108" spans="2:25" x14ac:dyDescent="0.3">
      <c r="B108" s="22">
        <f>'Calculs T1a'!B108</f>
        <v>0</v>
      </c>
      <c r="C108" s="19" t="str">
        <f>'Calculs T1a'!C108</f>
        <v>x</v>
      </c>
      <c r="V108"/>
      <c r="Y108"/>
    </row>
    <row r="109" spans="2:25" x14ac:dyDescent="0.3">
      <c r="B109" s="22">
        <f>'Calculs T1a'!B109</f>
        <v>0</v>
      </c>
      <c r="C109" s="19" t="str">
        <f>'Calculs T1a'!C109</f>
        <v>x</v>
      </c>
      <c r="V109"/>
      <c r="Y109"/>
    </row>
    <row r="110" spans="2:25" x14ac:dyDescent="0.3">
      <c r="B110" s="22">
        <f>'Calculs T1a'!B110</f>
        <v>0</v>
      </c>
      <c r="C110" s="19" t="str">
        <f>'Calculs T1a'!C110</f>
        <v>x</v>
      </c>
      <c r="V110"/>
      <c r="Y110"/>
    </row>
    <row r="111" spans="2:25" x14ac:dyDescent="0.3">
      <c r="B111" s="22">
        <f>'Calculs T1a'!B111</f>
        <v>0</v>
      </c>
      <c r="C111" s="19" t="str">
        <f>'Calculs T1a'!C111</f>
        <v>x</v>
      </c>
      <c r="V111"/>
      <c r="Y111"/>
    </row>
    <row r="112" spans="2:25" x14ac:dyDescent="0.3">
      <c r="B112" s="22">
        <f>'Calculs T1a'!B112</f>
        <v>0</v>
      </c>
      <c r="C112" s="19" t="str">
        <f>'Calculs T1a'!C112</f>
        <v>x</v>
      </c>
      <c r="V112"/>
      <c r="Y112"/>
    </row>
    <row r="113" spans="2:36" x14ac:dyDescent="0.3">
      <c r="B113" s="22">
        <f>'Calculs T1a'!B113</f>
        <v>0</v>
      </c>
      <c r="C113" s="19" t="str">
        <f>'Calculs T1a'!C113</f>
        <v>x</v>
      </c>
      <c r="V113"/>
      <c r="Y113"/>
    </row>
    <row r="114" spans="2:36" x14ac:dyDescent="0.3">
      <c r="B114" s="22">
        <f>'Calculs T1a'!B114</f>
        <v>0</v>
      </c>
      <c r="C114" s="19" t="str">
        <f>'Calculs T1a'!C114</f>
        <v>x</v>
      </c>
      <c r="Y114"/>
    </row>
    <row r="115" spans="2:36" x14ac:dyDescent="0.3">
      <c r="B115" s="22">
        <f>'Calculs T1a'!B115</f>
        <v>0</v>
      </c>
      <c r="C115" s="19" t="str">
        <f>'Calculs T1a'!C115</f>
        <v>x</v>
      </c>
      <c r="Y115"/>
    </row>
    <row r="116" spans="2:36" x14ac:dyDescent="0.3">
      <c r="B116" s="22">
        <f>'Calculs T1a'!B116</f>
        <v>0</v>
      </c>
      <c r="C116" s="19" t="str">
        <f>'Calculs T1a'!C116</f>
        <v>x</v>
      </c>
      <c r="Y116"/>
    </row>
    <row r="117" spans="2:36" x14ac:dyDescent="0.3">
      <c r="B117" s="22">
        <f>'Calculs T1a'!B117</f>
        <v>0</v>
      </c>
      <c r="C117" s="19" t="str">
        <f>'Calculs T1a'!C117</f>
        <v>x</v>
      </c>
      <c r="Y117"/>
    </row>
    <row r="118" spans="2:36" x14ac:dyDescent="0.3">
      <c r="B118" s="22">
        <f>'Calculs T1a'!B118</f>
        <v>0</v>
      </c>
      <c r="C118" s="19" t="str">
        <f>'Calculs T1a'!C118</f>
        <v>x</v>
      </c>
      <c r="Y118"/>
    </row>
    <row r="119" spans="2:36" ht="16.2" thickBot="1" x14ac:dyDescent="0.35">
      <c r="B119" s="22">
        <f>'Calculs T1a'!B119</f>
        <v>0</v>
      </c>
      <c r="C119" s="19" t="str">
        <f>'Calculs T1a'!C119</f>
        <v>x</v>
      </c>
      <c r="S119" s="9" t="s">
        <v>2</v>
      </c>
      <c r="U119" s="9" t="s">
        <v>47</v>
      </c>
      <c r="V119" t="str">
        <f>Params!B11</f>
        <v>ngml</v>
      </c>
      <c r="X119" s="174" t="s">
        <v>692</v>
      </c>
      <c r="Y119"/>
      <c r="AB119" s="9" t="s">
        <v>2</v>
      </c>
      <c r="AD119" s="9" t="s">
        <v>47</v>
      </c>
      <c r="AE119" t="str">
        <f>Params!B11</f>
        <v>ngml</v>
      </c>
      <c r="AG119" s="174" t="s">
        <v>693</v>
      </c>
    </row>
    <row r="120" spans="2:36" ht="72.599999999999994" thickBot="1" x14ac:dyDescent="0.35">
      <c r="B120" s="22">
        <f>'Calculs T1a'!B120</f>
        <v>0</v>
      </c>
      <c r="C120" s="19" t="str">
        <f>'Calculs T1a'!C120</f>
        <v>x</v>
      </c>
      <c r="S120" s="26" t="s">
        <v>1</v>
      </c>
      <c r="T120" s="27" t="s">
        <v>508</v>
      </c>
      <c r="U120" s="28" t="s">
        <v>3</v>
      </c>
      <c r="V120" s="28" t="s">
        <v>83</v>
      </c>
      <c r="W120" s="28" t="str">
        <f>IF(Params!$B$4="Sandwich","Mean0 + 2xSigma","Mean0 - 2xSigma")</f>
        <v>Mean0 - 2xSigma</v>
      </c>
      <c r="X120" s="29" t="str">
        <f>IF(Params!$B$4="Sandwich","Mean0 + 3xSigma","Mean0 - 3xSigma")</f>
        <v>Mean0 - 3xSigma</v>
      </c>
      <c r="Y120" s="89" t="s">
        <v>71</v>
      </c>
      <c r="Z120" s="91" t="s">
        <v>77</v>
      </c>
      <c r="AA120" s="91" t="s">
        <v>78</v>
      </c>
      <c r="AB120" s="26" t="s">
        <v>1</v>
      </c>
      <c r="AC120" s="27" t="s">
        <v>512</v>
      </c>
      <c r="AD120" s="28" t="s">
        <v>3</v>
      </c>
      <c r="AE120" s="28" t="s">
        <v>83</v>
      </c>
      <c r="AF120" s="28" t="str">
        <f>IF(Params!$B$4="Sandwich","Mean0 + 2xSigma","Mean0 - 2xSigma")</f>
        <v>Mean0 - 2xSigma</v>
      </c>
      <c r="AG120" s="29" t="str">
        <f>IF(Params!$B$4="Sandwich","Mean0 + 3xSigma","Mean0 - 3xSigma")</f>
        <v>Mean0 - 3xSigma</v>
      </c>
      <c r="AH120" s="89" t="s">
        <v>75</v>
      </c>
      <c r="AI120" s="91" t="s">
        <v>77</v>
      </c>
      <c r="AJ120" s="91" t="s">
        <v>78</v>
      </c>
    </row>
    <row r="121" spans="2:36" ht="16.2" thickTop="1" x14ac:dyDescent="0.3">
      <c r="B121" s="22">
        <f>'Calculs T1a'!B121</f>
        <v>0</v>
      </c>
      <c r="C121" s="19" t="str">
        <f>'Calculs T1a'!C121</f>
        <v>x</v>
      </c>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36">T122-T121</f>
        <v>#DIV/0!</v>
      </c>
      <c r="Z121" t="e">
        <f>IF(Params!$B$4="Sandwich",IF($T121&gt;W121,1,0),IF($T121&lt;W121,1,0))*IF($S122="//",1,Z122)</f>
        <v>#DIV/0!</v>
      </c>
      <c r="AA121" s="92" t="e">
        <f>IF(Params!$B$4="Sandwich",IF($T121&gt;X121,1,0),IF($T121&lt;X121,1,0))*IF($S122="//",1,AA122)</f>
        <v>#DIV/0!</v>
      </c>
      <c r="AB121" s="10">
        <f>MIN(S7:S15)/100</f>
        <v>0</v>
      </c>
      <c r="AC121" s="58" t="e">
        <f t="shared" ref="AC121:AC130" si="37">W20</f>
        <v>#DIV/0!</v>
      </c>
      <c r="AD121" s="11" t="e">
        <f t="shared" ref="AD121:AD130" si="38">X20</f>
        <v>#DIV/0!</v>
      </c>
      <c r="AE121" s="11" t="e">
        <f>AC$121</f>
        <v>#DIV/0!</v>
      </c>
      <c r="AF121" s="11" t="e">
        <f>IF(Params!$B$4="Sandwich",AC$121+2*AD$121,AC$121-2*AD$121)</f>
        <v>#DIV/0!</v>
      </c>
      <c r="AG121" s="12" t="e">
        <f>IF(Params!$B$4="Sandwich",AC$121+3*AD$121,AC$121-3*AD$121)</f>
        <v>#DIV/0!</v>
      </c>
      <c r="AH121" s="88" t="e">
        <f t="shared" ref="AH121:AH128" si="39">AC122-AC121</f>
        <v>#DIV/0!</v>
      </c>
      <c r="AI121" t="e">
        <f>IF(Params!$B$4="Sandwich",IF($AC121&gt;AF121,1,0),IF($AC121&lt;AF121,1,0))*IF($S122="//",1,AI122)</f>
        <v>#DIV/0!</v>
      </c>
      <c r="AJ121" s="92" t="e">
        <f>IF(Params!$B$4="Sandwich",IF($AC121&gt;AG121,1,0),IF($AC121&lt;AG121,1,0))*IF($S122="//",1,AJ122)</f>
        <v>#DIV/0!</v>
      </c>
    </row>
    <row r="122" spans="2:36" x14ac:dyDescent="0.3">
      <c r="B122" s="22">
        <f>'Calculs T1a'!B122</f>
        <v>0</v>
      </c>
      <c r="C122" s="19" t="str">
        <f>'Calculs T1a'!C122</f>
        <v>x</v>
      </c>
      <c r="S122" s="10" t="str">
        <f>S7</f>
        <v>//</v>
      </c>
      <c r="T122" s="56" t="e">
        <f t="shared" ref="T122:U130" si="40">T21</f>
        <v>#DIV/0!</v>
      </c>
      <c r="U122" s="11" t="e">
        <f t="shared" si="40"/>
        <v>#DIV/0!</v>
      </c>
      <c r="V122" s="11" t="e">
        <f t="shared" ref="V122:V130" si="41">T$121</f>
        <v>#DIV/0!</v>
      </c>
      <c r="W122" s="11" t="e">
        <f>IF(Params!$B$4="Sandwich",T$121+2*U$121,T$121-2*U$121)</f>
        <v>#DIV/0!</v>
      </c>
      <c r="X122" s="12" t="e">
        <f>IF(Params!$B$4="Sandwich",T$121+3*U$121,T$121-3*U$121)</f>
        <v>#DIV/0!</v>
      </c>
      <c r="Y122" s="88" t="e">
        <f t="shared" si="36"/>
        <v>#DIV/0!</v>
      </c>
      <c r="Z122" s="92" t="e">
        <f>IF(Params!$B$4="Sandwich",IF($T122&gt;W122,1,0),IF($T122&lt;W122,1,0))*IF($S123="//",1,Z123)</f>
        <v>#DIV/0!</v>
      </c>
      <c r="AA122" s="92" t="e">
        <f>IF(Params!$B$4="Sandwich",IF($T122&gt;X122,1,0),IF($T122&lt;X122,1,0))*IF($S123="//",1,AA123)</f>
        <v>#DIV/0!</v>
      </c>
      <c r="AB122" s="10" t="str">
        <f t="shared" ref="AB122:AB130" si="42">S7</f>
        <v>//</v>
      </c>
      <c r="AC122" s="58" t="e">
        <f t="shared" si="37"/>
        <v>#DIV/0!</v>
      </c>
      <c r="AD122" s="11" t="e">
        <f t="shared" si="38"/>
        <v>#DIV/0!</v>
      </c>
      <c r="AE122" s="11" t="e">
        <f t="shared" ref="AE122:AE130" si="43">AC$121</f>
        <v>#DIV/0!</v>
      </c>
      <c r="AF122" s="11" t="e">
        <f>IF(Params!$B$4="Sandwich",AC$121+2*AD$121,AC$121-2*AD$121)</f>
        <v>#DIV/0!</v>
      </c>
      <c r="AG122" s="12" t="e">
        <f>IF(Params!$B$4="Sandwich",AC$121+3*AD$121,AC$121-3*AD$121)</f>
        <v>#DIV/0!</v>
      </c>
      <c r="AH122" s="88" t="e">
        <f t="shared" si="39"/>
        <v>#DIV/0!</v>
      </c>
      <c r="AI122" s="92" t="e">
        <f>IF(Params!$B$4="Sandwich",IF($AC122&gt;AF122,1,0),IF($AC122&lt;AF122,1,0))*IF($S123="//",1,AI123)</f>
        <v>#DIV/0!</v>
      </c>
      <c r="AJ122" s="92" t="e">
        <f>IF(Params!$B$4="Sandwich",IF($AC122&gt;AG122,1,0),IF($AC122&lt;AG122,1,0))*IF($S123="//",1,AJ123)</f>
        <v>#DIV/0!</v>
      </c>
    </row>
    <row r="123" spans="2:36" x14ac:dyDescent="0.3">
      <c r="B123" s="22">
        <f>'Calculs T1a'!B123</f>
        <v>0</v>
      </c>
      <c r="C123" s="19" t="str">
        <f>'Calculs T1a'!C123</f>
        <v>x</v>
      </c>
      <c r="S123" s="10" t="str">
        <f t="shared" ref="S123:S130" si="44">S8</f>
        <v>//</v>
      </c>
      <c r="T123" s="56" t="e">
        <f t="shared" si="40"/>
        <v>#DIV/0!</v>
      </c>
      <c r="U123" s="11" t="e">
        <f t="shared" si="40"/>
        <v>#DIV/0!</v>
      </c>
      <c r="V123" s="11" t="e">
        <f t="shared" si="41"/>
        <v>#DIV/0!</v>
      </c>
      <c r="W123" s="11" t="e">
        <f>IF(Params!$B$4="Sandwich",T$121+2*U$121,T$121-2*U$121)</f>
        <v>#DIV/0!</v>
      </c>
      <c r="X123" s="12" t="e">
        <f>IF(Params!$B$4="Sandwich",T$121+3*U$121,T$121-3*U$121)</f>
        <v>#DIV/0!</v>
      </c>
      <c r="Y123" s="88" t="e">
        <f t="shared" si="36"/>
        <v>#DIV/0!</v>
      </c>
      <c r="Z123" s="92" t="e">
        <f>IF(Params!$B$4="Sandwich",IF($T123&gt;W123,1,0),IF($T123&lt;W123,1,0))*IF($S124="//",1,Z124)</f>
        <v>#DIV/0!</v>
      </c>
      <c r="AA123" s="92" t="e">
        <f>IF(Params!$B$4="Sandwich",IF($T123&gt;X123,1,0),IF($T123&lt;X123,1,0))*IF($S124="//",1,AA124)</f>
        <v>#DIV/0!</v>
      </c>
      <c r="AB123" s="10" t="str">
        <f t="shared" si="42"/>
        <v>//</v>
      </c>
      <c r="AC123" s="58" t="e">
        <f t="shared" si="37"/>
        <v>#DIV/0!</v>
      </c>
      <c r="AD123" s="11" t="e">
        <f t="shared" si="38"/>
        <v>#DIV/0!</v>
      </c>
      <c r="AE123" s="11" t="e">
        <f t="shared" si="43"/>
        <v>#DIV/0!</v>
      </c>
      <c r="AF123" s="11" t="e">
        <f>IF(Params!$B$4="Sandwich",AC$121+2*AD$121,AC$121-2*AD$121)</f>
        <v>#DIV/0!</v>
      </c>
      <c r="AG123" s="12" t="e">
        <f>IF(Params!$B$4="Sandwich",AC$121+3*AD$121,AC$121-3*AD$121)</f>
        <v>#DIV/0!</v>
      </c>
      <c r="AH123" s="88" t="e">
        <f t="shared" si="39"/>
        <v>#DIV/0!</v>
      </c>
      <c r="AI123" s="92" t="e">
        <f>IF(Params!$B$4="Sandwich",IF($AC123&gt;AF123,1,0),IF($AC123&lt;AF123,1,0))*IF($S124="//",1,AI124)</f>
        <v>#DIV/0!</v>
      </c>
      <c r="AJ123" s="92" t="e">
        <f>IF(Params!$B$4="Sandwich",IF($AC123&gt;AG123,1,0),IF($AC123&lt;AG123,1,0))*IF($S124="//",1,AJ124)</f>
        <v>#DIV/0!</v>
      </c>
    </row>
    <row r="124" spans="2:36" x14ac:dyDescent="0.3">
      <c r="B124" s="22">
        <f>'Calculs T1a'!B124</f>
        <v>0</v>
      </c>
      <c r="C124" s="19" t="str">
        <f>'Calculs T1a'!C124</f>
        <v>x</v>
      </c>
      <c r="S124" s="10" t="str">
        <f t="shared" si="44"/>
        <v>//</v>
      </c>
      <c r="T124" s="56" t="e">
        <f t="shared" si="40"/>
        <v>#DIV/0!</v>
      </c>
      <c r="U124" s="11" t="e">
        <f t="shared" si="40"/>
        <v>#DIV/0!</v>
      </c>
      <c r="V124" s="11" t="e">
        <f t="shared" si="41"/>
        <v>#DIV/0!</v>
      </c>
      <c r="W124" s="11" t="e">
        <f>IF(Params!$B$4="Sandwich",T$121+2*U$121,T$121-2*U$121)</f>
        <v>#DIV/0!</v>
      </c>
      <c r="X124" s="12" t="e">
        <f>IF(Params!$B$4="Sandwich",T$121+3*U$121,T$121-3*U$121)</f>
        <v>#DIV/0!</v>
      </c>
      <c r="Y124" s="88" t="e">
        <f t="shared" si="36"/>
        <v>#DIV/0!</v>
      </c>
      <c r="Z124" s="92" t="e">
        <f>IF(Params!$B$4="Sandwich",IF($T124&gt;W124,1,0),IF($T124&lt;W124,1,0))*IF($S125="//",1,Z125)</f>
        <v>#DIV/0!</v>
      </c>
      <c r="AA124" s="92" t="e">
        <f>IF(Params!$B$4="Sandwich",IF($T124&gt;X124,1,0),IF($T124&lt;X124,1,0))*IF($S125="//",1,AA125)</f>
        <v>#DIV/0!</v>
      </c>
      <c r="AB124" s="10" t="str">
        <f t="shared" si="42"/>
        <v>//</v>
      </c>
      <c r="AC124" s="58" t="e">
        <f t="shared" si="37"/>
        <v>#DIV/0!</v>
      </c>
      <c r="AD124" s="11" t="e">
        <f t="shared" si="38"/>
        <v>#DIV/0!</v>
      </c>
      <c r="AE124" s="11" t="e">
        <f t="shared" si="43"/>
        <v>#DIV/0!</v>
      </c>
      <c r="AF124" s="11" t="e">
        <f>IF(Params!$B$4="Sandwich",AC$121+2*AD$121,AC$121-2*AD$121)</f>
        <v>#DIV/0!</v>
      </c>
      <c r="AG124" s="12" t="e">
        <f>IF(Params!$B$4="Sandwich",AC$121+3*AD$121,AC$121-3*AD$121)</f>
        <v>#DIV/0!</v>
      </c>
      <c r="AH124" s="88" t="e">
        <f t="shared" si="39"/>
        <v>#DIV/0!</v>
      </c>
      <c r="AI124" s="92" t="e">
        <f>IF(Params!$B$4="Sandwich",IF($AC124&gt;AF124,1,0),IF($AC124&lt;AF124,1,0))*IF($S125="//",1,AI125)</f>
        <v>#DIV/0!</v>
      </c>
      <c r="AJ124" s="92" t="e">
        <f>IF(Params!$B$4="Sandwich",IF($AC124&gt;AG124,1,0),IF($AC124&lt;AG124,1,0))*IF($S125="//",1,AJ125)</f>
        <v>#DIV/0!</v>
      </c>
    </row>
    <row r="125" spans="2:36" x14ac:dyDescent="0.3">
      <c r="B125" s="22">
        <f>'Calculs T1a'!B125</f>
        <v>0</v>
      </c>
      <c r="C125" s="19" t="str">
        <f>'Calculs T1a'!C125</f>
        <v>x</v>
      </c>
      <c r="S125" s="10" t="str">
        <f t="shared" si="44"/>
        <v>//</v>
      </c>
      <c r="T125" s="56" t="e">
        <f t="shared" si="40"/>
        <v>#DIV/0!</v>
      </c>
      <c r="U125" s="11" t="e">
        <f t="shared" si="40"/>
        <v>#DIV/0!</v>
      </c>
      <c r="V125" s="11" t="e">
        <f t="shared" si="41"/>
        <v>#DIV/0!</v>
      </c>
      <c r="W125" s="11" t="e">
        <f>IF(Params!$B$4="Sandwich",T$121+2*U$121,T$121-2*U$121)</f>
        <v>#DIV/0!</v>
      </c>
      <c r="X125" s="12" t="e">
        <f>IF(Params!$B$4="Sandwich",T$121+3*U$121,T$121-3*U$121)</f>
        <v>#DIV/0!</v>
      </c>
      <c r="Y125" s="88" t="e">
        <f t="shared" si="36"/>
        <v>#DIV/0!</v>
      </c>
      <c r="Z125" s="92" t="e">
        <f>IF(Params!$B$4="Sandwich",IF($T125&gt;W125,1,0),IF($T125&lt;W125,1,0))*IF($S126="//",1,Z126)</f>
        <v>#DIV/0!</v>
      </c>
      <c r="AA125" s="92" t="e">
        <f>IF(Params!$B$4="Sandwich",IF($T125&gt;X125,1,0),IF($T125&lt;X125,1,0))*IF($S126="//",1,AA126)</f>
        <v>#DIV/0!</v>
      </c>
      <c r="AB125" s="10" t="str">
        <f t="shared" si="42"/>
        <v>//</v>
      </c>
      <c r="AC125" s="58" t="e">
        <f t="shared" si="37"/>
        <v>#DIV/0!</v>
      </c>
      <c r="AD125" s="11" t="e">
        <f t="shared" si="38"/>
        <v>#DIV/0!</v>
      </c>
      <c r="AE125" s="11" t="e">
        <f t="shared" si="43"/>
        <v>#DIV/0!</v>
      </c>
      <c r="AF125" s="11" t="e">
        <f>IF(Params!$B$4="Sandwich",AC$121+2*AD$121,AC$121-2*AD$121)</f>
        <v>#DIV/0!</v>
      </c>
      <c r="AG125" s="12" t="e">
        <f>IF(Params!$B$4="Sandwich",AC$121+3*AD$121,AC$121-3*AD$121)</f>
        <v>#DIV/0!</v>
      </c>
      <c r="AH125" s="88" t="e">
        <f t="shared" si="39"/>
        <v>#DIV/0!</v>
      </c>
      <c r="AI125" s="92" t="e">
        <f>IF(Params!$B$4="Sandwich",IF($AC125&gt;AF125,1,0),IF($AC125&lt;AF125,1,0))*IF($S126="//",1,AI126)</f>
        <v>#DIV/0!</v>
      </c>
      <c r="AJ125" s="92" t="e">
        <f>IF(Params!$B$4="Sandwich",IF($AC125&gt;AG125,1,0),IF($AC125&lt;AG125,1,0))*IF($S126="//",1,AJ126)</f>
        <v>#DIV/0!</v>
      </c>
    </row>
    <row r="126" spans="2:36" x14ac:dyDescent="0.3">
      <c r="B126" s="22">
        <f>'Calculs T1a'!B126</f>
        <v>0</v>
      </c>
      <c r="C126" s="19" t="str">
        <f>'Calculs T1a'!C126</f>
        <v>x</v>
      </c>
      <c r="S126" s="10" t="str">
        <f t="shared" si="44"/>
        <v>//</v>
      </c>
      <c r="T126" s="56" t="e">
        <f t="shared" si="40"/>
        <v>#DIV/0!</v>
      </c>
      <c r="U126" s="11" t="e">
        <f t="shared" si="40"/>
        <v>#DIV/0!</v>
      </c>
      <c r="V126" s="11" t="e">
        <f t="shared" si="41"/>
        <v>#DIV/0!</v>
      </c>
      <c r="W126" s="11" t="e">
        <f>IF(Params!$B$4="Sandwich",T$121+2*U$121,T$121-2*U$121)</f>
        <v>#DIV/0!</v>
      </c>
      <c r="X126" s="12" t="e">
        <f>IF(Params!$B$4="Sandwich",T$121+3*U$121,T$121-3*U$121)</f>
        <v>#DIV/0!</v>
      </c>
      <c r="Y126" s="88" t="e">
        <f t="shared" si="36"/>
        <v>#DIV/0!</v>
      </c>
      <c r="Z126" s="92" t="e">
        <f>IF(Params!$B$4="Sandwich",IF($T126&gt;W126,1,0),IF($T126&lt;W126,1,0))*IF($S127="//",1,Z127)</f>
        <v>#DIV/0!</v>
      </c>
      <c r="AA126" s="92" t="e">
        <f>IF(Params!$B$4="Sandwich",IF($T126&gt;X126,1,0),IF($T126&lt;X126,1,0))*IF($S127="//",1,AA127)</f>
        <v>#DIV/0!</v>
      </c>
      <c r="AB126" s="41" t="str">
        <f t="shared" si="42"/>
        <v>//</v>
      </c>
      <c r="AC126" s="59" t="e">
        <f t="shared" si="37"/>
        <v>#DIV/0!</v>
      </c>
      <c r="AD126" s="42" t="e">
        <f t="shared" si="38"/>
        <v>#DIV/0!</v>
      </c>
      <c r="AE126" s="11" t="e">
        <f t="shared" si="43"/>
        <v>#DIV/0!</v>
      </c>
      <c r="AF126" s="11" t="e">
        <f>IF(Params!$B$4="Sandwich",AC$121+2*AD$121,AC$121-2*AD$121)</f>
        <v>#DIV/0!</v>
      </c>
      <c r="AG126" s="12" t="e">
        <f>IF(Params!$B$4="Sandwich",AC$121+3*AD$121,AC$121-3*AD$121)</f>
        <v>#DIV/0!</v>
      </c>
      <c r="AH126" s="88" t="e">
        <f t="shared" si="39"/>
        <v>#DIV/0!</v>
      </c>
      <c r="AI126" s="92" t="e">
        <f>IF(Params!$B$4="Sandwich",IF($AC126&gt;AF126,1,0),IF($AC126&lt;AF126,1,0))*IF($S127="//",1,AI127)</f>
        <v>#DIV/0!</v>
      </c>
      <c r="AJ126" s="92" t="e">
        <f>IF(Params!$B$4="Sandwich",IF($AC126&gt;AG126,1,0),IF($AC126&lt;AG126,1,0))*IF($S127="//",1,AJ127)</f>
        <v>#DIV/0!</v>
      </c>
    </row>
    <row r="127" spans="2:36" x14ac:dyDescent="0.3">
      <c r="B127" s="22">
        <f>'Calculs T1a'!B127</f>
        <v>0</v>
      </c>
      <c r="C127" s="19" t="str">
        <f>'Calculs T1a'!C127</f>
        <v>x</v>
      </c>
      <c r="S127" s="10" t="str">
        <f t="shared" si="44"/>
        <v>//</v>
      </c>
      <c r="T127" s="56" t="e">
        <f t="shared" si="40"/>
        <v>#DIV/0!</v>
      </c>
      <c r="U127" s="11" t="e">
        <f t="shared" si="40"/>
        <v>#DIV/0!</v>
      </c>
      <c r="V127" s="11" t="e">
        <f t="shared" si="41"/>
        <v>#DIV/0!</v>
      </c>
      <c r="W127" s="11" t="e">
        <f>IF(Params!$B$4="Sandwich",T$121+2*U$121,T$121-2*U$121)</f>
        <v>#DIV/0!</v>
      </c>
      <c r="X127" s="12" t="e">
        <f>IF(Params!$B$4="Sandwich",T$121+3*U$121,T$121-3*U$121)</f>
        <v>#DIV/0!</v>
      </c>
      <c r="Y127" s="88" t="e">
        <f t="shared" si="36"/>
        <v>#DIV/0!</v>
      </c>
      <c r="Z127" s="92" t="e">
        <f>IF(Params!$B$4="Sandwich",IF($T127&gt;W127,1,0),IF($T127&lt;W127,1,0))*IF($S128="//",1,Z128)</f>
        <v>#DIV/0!</v>
      </c>
      <c r="AA127" s="92" t="e">
        <f>IF(Params!$B$4="Sandwich",IF($T127&gt;X127,1,0),IF($T127&lt;X127,1,0))*IF($S128="//",1,AA128)</f>
        <v>#DIV/0!</v>
      </c>
      <c r="AB127" s="43" t="str">
        <f t="shared" si="42"/>
        <v>//</v>
      </c>
      <c r="AC127" s="60" t="e">
        <f t="shared" si="37"/>
        <v>#DIV/0!</v>
      </c>
      <c r="AD127" s="13" t="e">
        <f t="shared" si="38"/>
        <v>#DIV/0!</v>
      </c>
      <c r="AE127" s="11" t="e">
        <f t="shared" si="43"/>
        <v>#DIV/0!</v>
      </c>
      <c r="AF127" s="11" t="e">
        <f>IF(Params!$B$4="Sandwich",AC$121+2*AD$121,AC$121-2*AD$121)</f>
        <v>#DIV/0!</v>
      </c>
      <c r="AG127" s="12" t="e">
        <f>IF(Params!$B$4="Sandwich",AC$121+3*AD$121,AC$121-3*AD$121)</f>
        <v>#DIV/0!</v>
      </c>
      <c r="AH127" s="88" t="e">
        <f t="shared" si="39"/>
        <v>#DIV/0!</v>
      </c>
      <c r="AI127" s="92" t="e">
        <f>IF(Params!$B$4="Sandwich",IF($AC127&gt;AF127,1,0),IF($AC127&lt;AF127,1,0))*IF($S128="//",1,AI128)</f>
        <v>#DIV/0!</v>
      </c>
      <c r="AJ127" s="92" t="e">
        <f>IF(Params!$B$4="Sandwich",IF($AC127&gt;AG127,1,0),IF($AC127&lt;AG127,1,0))*IF($S128="//",1,AJ128)</f>
        <v>#DIV/0!</v>
      </c>
    </row>
    <row r="128" spans="2:36" x14ac:dyDescent="0.3">
      <c r="B128" s="22">
        <f>'Calculs T1a'!B128</f>
        <v>0</v>
      </c>
      <c r="C128" s="19" t="str">
        <f>'Calculs T1a'!C128</f>
        <v>x</v>
      </c>
      <c r="S128" s="10" t="str">
        <f t="shared" si="44"/>
        <v>//</v>
      </c>
      <c r="T128" s="56" t="e">
        <f t="shared" si="40"/>
        <v>#DIV/0!</v>
      </c>
      <c r="U128" s="11" t="e">
        <f t="shared" si="40"/>
        <v>#DIV/0!</v>
      </c>
      <c r="V128" s="11" t="e">
        <f t="shared" si="41"/>
        <v>#DIV/0!</v>
      </c>
      <c r="W128" s="11" t="e">
        <f>IF(Params!$B$4="Sandwich",T$121+2*U$121,T$121-2*U$121)</f>
        <v>#DIV/0!</v>
      </c>
      <c r="X128" s="12" t="e">
        <f>IF(Params!$B$4="Sandwich",T$121+3*U$121,T$121-3*U$121)</f>
        <v>#DIV/0!</v>
      </c>
      <c r="Y128" s="88" t="e">
        <f t="shared" si="36"/>
        <v>#DIV/0!</v>
      </c>
      <c r="Z128" s="92" t="e">
        <f>IF(Params!$B$4="Sandwich",IF($T128&gt;W128,1,0),IF($T128&lt;W128,1,0))*IF($S129="//",1,Z129)</f>
        <v>#DIV/0!</v>
      </c>
      <c r="AA128" s="92" t="e">
        <f>IF(Params!$B$4="Sandwich",IF($T128&gt;X128,1,0),IF($T128&lt;X128,1,0))*IF($S129="//",1,AA129)</f>
        <v>#DIV/0!</v>
      </c>
      <c r="AB128" s="43" t="str">
        <f t="shared" si="42"/>
        <v>//</v>
      </c>
      <c r="AC128" s="60" t="e">
        <f t="shared" si="37"/>
        <v>#DIV/0!</v>
      </c>
      <c r="AD128" s="13" t="e">
        <f t="shared" si="38"/>
        <v>#DIV/0!</v>
      </c>
      <c r="AE128" s="11" t="e">
        <f t="shared" si="43"/>
        <v>#DIV/0!</v>
      </c>
      <c r="AF128" s="11" t="e">
        <f>IF(Params!$B$4="Sandwich",AC$121+2*AD$121,AC$121-2*AD$121)</f>
        <v>#DIV/0!</v>
      </c>
      <c r="AG128" s="12" t="e">
        <f>IF(Params!$B$4="Sandwich",AC$121+3*AD$121,AC$121-3*AD$121)</f>
        <v>#DIV/0!</v>
      </c>
      <c r="AH128" s="88" t="e">
        <f t="shared" si="39"/>
        <v>#DIV/0!</v>
      </c>
      <c r="AI128" s="92" t="e">
        <f>IF(Params!$B$4="Sandwich",IF($AC128&gt;AF128,1,0),IF($AC128&lt;AF128,1,0))*IF($S129="//",1,AI129)</f>
        <v>#DIV/0!</v>
      </c>
      <c r="AJ128" s="92" t="e">
        <f>IF(Params!$B$4="Sandwich",IF($AC128&gt;AG128,1,0),IF($AC128&lt;AG128,1,0))*IF($S129="//",1,AJ129)</f>
        <v>#DIV/0!</v>
      </c>
    </row>
    <row r="129" spans="2:36" x14ac:dyDescent="0.3">
      <c r="B129" s="22">
        <f>'Calculs T1a'!B129</f>
        <v>0</v>
      </c>
      <c r="C129" s="19" t="str">
        <f>'Calculs T1a'!C129</f>
        <v>x</v>
      </c>
      <c r="S129" s="10" t="str">
        <f t="shared" si="44"/>
        <v>//</v>
      </c>
      <c r="T129" s="56" t="e">
        <f t="shared" si="40"/>
        <v>#DIV/0!</v>
      </c>
      <c r="U129" s="11" t="e">
        <f t="shared" si="40"/>
        <v>#DIV/0!</v>
      </c>
      <c r="V129" s="11" t="e">
        <f t="shared" si="41"/>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42"/>
        <v>//</v>
      </c>
      <c r="AC129" s="60" t="e">
        <f t="shared" si="37"/>
        <v>#DIV/0!</v>
      </c>
      <c r="AD129" s="13" t="e">
        <f t="shared" si="38"/>
        <v>#DIV/0!</v>
      </c>
      <c r="AE129" s="11" t="e">
        <f t="shared" si="43"/>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2:36" ht="16.2" thickBot="1" x14ac:dyDescent="0.35">
      <c r="B130" s="22">
        <f>'Calculs T1a'!B130</f>
        <v>0</v>
      </c>
      <c r="C130" s="19" t="str">
        <f>'Calculs T1a'!C130</f>
        <v>x</v>
      </c>
      <c r="S130" s="23" t="str">
        <f t="shared" si="44"/>
        <v>//</v>
      </c>
      <c r="T130" s="57" t="e">
        <f t="shared" si="40"/>
        <v>#DIV/0!</v>
      </c>
      <c r="U130" s="17" t="e">
        <f t="shared" si="40"/>
        <v>#DIV/0!</v>
      </c>
      <c r="V130" s="11" t="e">
        <f t="shared" si="41"/>
        <v>#DIV/0!</v>
      </c>
      <c r="W130" s="11" t="e">
        <f>IF(Params!$B$4="Sandwich",T$121+2*U$121,T$121-2*U$121)</f>
        <v>#DIV/0!</v>
      </c>
      <c r="X130" s="12" t="e">
        <f>IF(Params!$B$4="Sandwich",T$121+3*U$121,T$121-3*U$121)</f>
        <v>#DIV/0!</v>
      </c>
      <c r="Y130"/>
      <c r="Z130" s="92" t="e">
        <f>IF(Params!$B$4="Sandwich",IF($T130&gt;W130,1,0),IF($T130&lt;W130,1,0))</f>
        <v>#DIV/0!</v>
      </c>
      <c r="AA130" s="92" t="e">
        <f>IF(Params!$B$4="Sandwich",IF($T130&gt;X130,1,0),IF($T130&lt;X130,1,0))</f>
        <v>#DIV/0!</v>
      </c>
      <c r="AB130" s="44" t="str">
        <f t="shared" si="42"/>
        <v>//</v>
      </c>
      <c r="AC130" s="61" t="e">
        <f t="shared" si="37"/>
        <v>#DIV/0!</v>
      </c>
      <c r="AD130" s="14" t="e">
        <f t="shared" si="38"/>
        <v>#DIV/0!</v>
      </c>
      <c r="AE130" s="11" t="e">
        <f t="shared" si="43"/>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2:36" x14ac:dyDescent="0.3">
      <c r="B131" s="22">
        <f>'Calculs T1a'!B131</f>
        <v>0</v>
      </c>
      <c r="C131" s="19" t="str">
        <f>'Calculs T1a'!C131</f>
        <v>x</v>
      </c>
      <c r="V131"/>
      <c r="Y131"/>
    </row>
    <row r="132" spans="2:36" x14ac:dyDescent="0.3">
      <c r="B132" s="22">
        <f>'Calculs T1a'!B132</f>
        <v>0</v>
      </c>
      <c r="C132" s="19" t="str">
        <f>'Calculs T1a'!C132</f>
        <v>x</v>
      </c>
      <c r="V132"/>
      <c r="Y132"/>
    </row>
    <row r="133" spans="2:36" x14ac:dyDescent="0.3">
      <c r="B133" s="22">
        <f>'Calculs T1a'!B133</f>
        <v>0</v>
      </c>
      <c r="C133" s="19" t="str">
        <f>'Calculs T1a'!C133</f>
        <v>x</v>
      </c>
      <c r="V133"/>
      <c r="Y133"/>
    </row>
    <row r="134" spans="2:36" x14ac:dyDescent="0.3">
      <c r="B134" s="22">
        <f>'Calculs T1a'!B134</f>
        <v>0</v>
      </c>
      <c r="C134" s="19" t="str">
        <f>'Calculs T1a'!C134</f>
        <v>x</v>
      </c>
      <c r="V134"/>
      <c r="Y134"/>
    </row>
    <row r="135" spans="2:36" x14ac:dyDescent="0.3">
      <c r="B135" s="22">
        <f>'Calculs T1a'!B135</f>
        <v>0</v>
      </c>
      <c r="C135" s="19" t="str">
        <f>'Calculs T1a'!C135</f>
        <v>x</v>
      </c>
      <c r="V135"/>
      <c r="Y135"/>
    </row>
    <row r="136" spans="2:36" x14ac:dyDescent="0.3">
      <c r="B136" s="22">
        <f>'Calculs T1a'!B136</f>
        <v>0</v>
      </c>
      <c r="C136" s="19" t="str">
        <f>'Calculs T1a'!C136</f>
        <v>x</v>
      </c>
      <c r="V136"/>
      <c r="Y136"/>
    </row>
    <row r="137" spans="2:36" x14ac:dyDescent="0.3">
      <c r="B137" s="22">
        <f>'Calculs T1a'!B137</f>
        <v>0</v>
      </c>
      <c r="C137" s="19" t="str">
        <f>'Calculs T1a'!C137</f>
        <v>x</v>
      </c>
      <c r="V137"/>
      <c r="Y137"/>
    </row>
    <row r="138" spans="2:36" x14ac:dyDescent="0.3">
      <c r="B138" s="22">
        <f>'Calculs T1a'!B138</f>
        <v>0</v>
      </c>
      <c r="C138" s="19" t="str">
        <f>'Calculs T1a'!C138</f>
        <v>x</v>
      </c>
      <c r="V138"/>
      <c r="Y138"/>
    </row>
    <row r="139" spans="2:36" x14ac:dyDescent="0.3">
      <c r="B139" s="22">
        <f>'Calculs T1a'!B139</f>
        <v>0</v>
      </c>
      <c r="C139" s="19" t="str">
        <f>'Calculs T1a'!C139</f>
        <v>x</v>
      </c>
      <c r="V139"/>
      <c r="Y139"/>
    </row>
    <row r="140" spans="2:36" x14ac:dyDescent="0.3">
      <c r="B140" s="22">
        <f>'Calculs T1a'!B140</f>
        <v>0</v>
      </c>
      <c r="C140" s="19" t="str">
        <f>'Calculs T1a'!C140</f>
        <v>x</v>
      </c>
      <c r="V140"/>
      <c r="Y140"/>
    </row>
    <row r="141" spans="2:36" x14ac:dyDescent="0.3">
      <c r="B141" s="22">
        <f>'Calculs T1a'!B141</f>
        <v>0</v>
      </c>
      <c r="C141" s="19" t="str">
        <f>'Calculs T1a'!C141</f>
        <v>x</v>
      </c>
      <c r="V141"/>
      <c r="Y141"/>
    </row>
    <row r="142" spans="2:36" x14ac:dyDescent="0.3">
      <c r="B142" s="22">
        <f>'Calculs T1a'!B142</f>
        <v>0</v>
      </c>
      <c r="C142" s="19" t="str">
        <f>'Calculs T1a'!C142</f>
        <v>x</v>
      </c>
      <c r="V142"/>
      <c r="Y142"/>
    </row>
    <row r="143" spans="2:36" x14ac:dyDescent="0.3">
      <c r="B143" s="22">
        <f>'Calculs T1a'!B143</f>
        <v>0</v>
      </c>
      <c r="C143" s="19" t="str">
        <f>'Calculs T1a'!C143</f>
        <v>x</v>
      </c>
      <c r="V143"/>
      <c r="Y143"/>
    </row>
    <row r="144" spans="2:36" x14ac:dyDescent="0.3">
      <c r="B144" s="22">
        <f>'Calculs T1a'!B144</f>
        <v>0</v>
      </c>
      <c r="C144" s="19" t="str">
        <f>'Calculs T1a'!C144</f>
        <v>x</v>
      </c>
      <c r="V144"/>
      <c r="Y144"/>
    </row>
    <row r="145" spans="2:36" x14ac:dyDescent="0.3">
      <c r="B145" s="22">
        <f>'Calculs T1a'!B145</f>
        <v>0</v>
      </c>
      <c r="C145" s="19" t="str">
        <f>'Calculs T1a'!C145</f>
        <v>x</v>
      </c>
      <c r="V145"/>
      <c r="Y145"/>
    </row>
    <row r="146" spans="2:36" x14ac:dyDescent="0.3">
      <c r="B146" s="22">
        <f>'Calculs T1a'!B146</f>
        <v>0</v>
      </c>
      <c r="C146" s="19" t="str">
        <f>'Calculs T1a'!C146</f>
        <v>x</v>
      </c>
      <c r="V146"/>
      <c r="Y146"/>
    </row>
    <row r="147" spans="2:36" x14ac:dyDescent="0.3">
      <c r="B147" s="22">
        <f>'Calculs T1a'!B147</f>
        <v>0</v>
      </c>
      <c r="C147" s="19" t="str">
        <f>'Calculs T1a'!C147</f>
        <v>x</v>
      </c>
      <c r="V147"/>
      <c r="Y147"/>
    </row>
    <row r="148" spans="2:36" x14ac:dyDescent="0.3">
      <c r="B148" s="22">
        <f>'Calculs T1a'!B148</f>
        <v>0</v>
      </c>
      <c r="C148" s="19" t="str">
        <f>'Calculs T1a'!C148</f>
        <v>x</v>
      </c>
      <c r="V148"/>
      <c r="Y148"/>
    </row>
    <row r="149" spans="2:36" x14ac:dyDescent="0.3">
      <c r="B149" s="22">
        <f>'Calculs T1a'!B149</f>
        <v>0</v>
      </c>
      <c r="C149" s="19" t="str">
        <f>'Calculs T1a'!C149</f>
        <v>x</v>
      </c>
      <c r="V149"/>
      <c r="Y149"/>
    </row>
    <row r="150" spans="2:36" x14ac:dyDescent="0.3">
      <c r="B150" s="22">
        <f>'Calculs T1a'!B150</f>
        <v>0</v>
      </c>
      <c r="C150" s="19" t="str">
        <f>'Calculs T1a'!C150</f>
        <v>x</v>
      </c>
      <c r="V150"/>
      <c r="Y150"/>
    </row>
    <row r="151" spans="2:36" x14ac:dyDescent="0.3">
      <c r="B151" s="22">
        <f>'Calculs T1a'!B151</f>
        <v>0</v>
      </c>
      <c r="C151" s="19" t="str">
        <f>'Calculs T1a'!C151</f>
        <v>x</v>
      </c>
      <c r="V151"/>
      <c r="Y151"/>
    </row>
    <row r="152" spans="2:36" x14ac:dyDescent="0.3">
      <c r="B152" s="22">
        <f>'Calculs T1a'!B152</f>
        <v>0</v>
      </c>
      <c r="C152" s="19" t="str">
        <f>'Calculs T1a'!C152</f>
        <v>x</v>
      </c>
      <c r="V152"/>
      <c r="Y152"/>
    </row>
    <row r="153" spans="2:36" x14ac:dyDescent="0.3">
      <c r="B153" s="22">
        <f>'Calculs T1a'!B153</f>
        <v>0</v>
      </c>
      <c r="C153" s="19" t="str">
        <f>'Calculs T1a'!C153</f>
        <v>x</v>
      </c>
      <c r="V153"/>
      <c r="Y153"/>
    </row>
    <row r="154" spans="2:36" x14ac:dyDescent="0.3">
      <c r="B154" s="22">
        <f>'Calculs T1a'!B154</f>
        <v>0</v>
      </c>
      <c r="C154" s="19" t="str">
        <f>'Calculs T1a'!C154</f>
        <v>x</v>
      </c>
      <c r="V154"/>
      <c r="Y154"/>
    </row>
    <row r="155" spans="2:36" x14ac:dyDescent="0.3">
      <c r="B155" s="22">
        <f>'Calculs T1a'!B155</f>
        <v>0</v>
      </c>
      <c r="C155" s="19" t="str">
        <f>'Calculs T1a'!C155</f>
        <v>x</v>
      </c>
      <c r="Y155"/>
    </row>
    <row r="156" spans="2:36" x14ac:dyDescent="0.3">
      <c r="B156" s="22">
        <f>'Calculs T1a'!B156</f>
        <v>0</v>
      </c>
      <c r="C156" s="19" t="str">
        <f>'Calculs T1a'!C156</f>
        <v>x</v>
      </c>
      <c r="Y156"/>
    </row>
    <row r="157" spans="2:36" x14ac:dyDescent="0.3">
      <c r="B157" s="22">
        <f>'Calculs T1a'!B157</f>
        <v>0</v>
      </c>
      <c r="C157" s="19" t="str">
        <f>'Calculs T1a'!C157</f>
        <v>x</v>
      </c>
      <c r="Y157"/>
    </row>
    <row r="158" spans="2:36" ht="16.2" thickBot="1" x14ac:dyDescent="0.35">
      <c r="B158" s="22">
        <f>'Calculs T1a'!B158</f>
        <v>0</v>
      </c>
      <c r="C158" s="19" t="str">
        <f>'Calculs T1a'!C158</f>
        <v>x</v>
      </c>
      <c r="S158" s="9" t="s">
        <v>2</v>
      </c>
      <c r="U158" s="9" t="s">
        <v>47</v>
      </c>
      <c r="V158" t="str">
        <f>Params!B11</f>
        <v>ngml</v>
      </c>
      <c r="X158" s="174" t="s">
        <v>695</v>
      </c>
      <c r="Y158"/>
      <c r="AB158" s="9" t="s">
        <v>2</v>
      </c>
      <c r="AD158" s="9" t="s">
        <v>47</v>
      </c>
      <c r="AE158" t="str">
        <f>Params!B11</f>
        <v>ngml</v>
      </c>
      <c r="AG158" s="174" t="s">
        <v>694</v>
      </c>
    </row>
    <row r="159" spans="2:36" ht="72.599999999999994" thickBot="1" x14ac:dyDescent="0.35">
      <c r="B159" s="22">
        <f>'Calculs T1a'!B159</f>
        <v>0</v>
      </c>
      <c r="C159" s="19" t="str">
        <f>'Calculs T1a'!C159</f>
        <v>x</v>
      </c>
      <c r="S159" s="26" t="s">
        <v>1</v>
      </c>
      <c r="T159" s="27" t="s">
        <v>507</v>
      </c>
      <c r="U159" s="28" t="s">
        <v>3</v>
      </c>
      <c r="V159" s="28" t="s">
        <v>83</v>
      </c>
      <c r="W159" s="28" t="str">
        <f>IF(Params!$B$4="Sandwich","Mean0 + 2xSigma","Mean0 - 2xSigma")</f>
        <v>Mean0 - 2xSigma</v>
      </c>
      <c r="X159" s="29" t="str">
        <f>IF(Params!$B$4="Sandwich","Mean0 + 3xSigma","Mean0 - 3xSigma")</f>
        <v>Mean0 - 3xSigma</v>
      </c>
      <c r="Y159" s="89" t="s">
        <v>72</v>
      </c>
      <c r="Z159" s="91" t="s">
        <v>77</v>
      </c>
      <c r="AA159" s="91" t="s">
        <v>78</v>
      </c>
      <c r="AB159" s="26" t="s">
        <v>1</v>
      </c>
      <c r="AC159" s="27" t="s">
        <v>492</v>
      </c>
      <c r="AD159" s="28" t="s">
        <v>3</v>
      </c>
      <c r="AE159" s="28" t="s">
        <v>83</v>
      </c>
      <c r="AF159" s="28" t="str">
        <f>IF(Params!$B$4="Sandwich","Mean0 + 2xSigma","Mean0 - 2xSigma")</f>
        <v>Mean0 - 2xSigma</v>
      </c>
      <c r="AG159" s="29" t="str">
        <f>IF(Params!$B$4="Sandwich","Mean0 + 3xSigma","Mean0 - 3xSigma")</f>
        <v>Mean0 - 3xSigma</v>
      </c>
      <c r="AH159" s="89" t="s">
        <v>76</v>
      </c>
      <c r="AI159" s="91" t="s">
        <v>77</v>
      </c>
      <c r="AJ159" s="91" t="s">
        <v>78</v>
      </c>
    </row>
    <row r="160" spans="2:36" ht="16.2" thickTop="1" x14ac:dyDescent="0.3">
      <c r="B160" s="22">
        <f>'Calculs T1a'!B160</f>
        <v>0</v>
      </c>
      <c r="C160" s="19" t="str">
        <f>'Calculs T1a'!C160</f>
        <v>x</v>
      </c>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45">T161-T160</f>
        <v>#DIV/0!</v>
      </c>
      <c r="Z160" t="e">
        <f>IF(Params!$B$4="Sandwich",IF($T160&gt;W160,1,0),IF($T160&lt;W160,1,0))*IF($S161="//",1,161)</f>
        <v>#DIV/0!</v>
      </c>
      <c r="AA160" s="92" t="e">
        <f>IF(Params!$B$4="Sandwich",IF($T160&gt;X160,1,0),IF($T160&lt;X160,1,0))*IF($S161="//",1,161)</f>
        <v>#DIV/0!</v>
      </c>
      <c r="AB160" s="10">
        <f>MIN(S7:S15)/100</f>
        <v>0</v>
      </c>
      <c r="AC160" s="64" t="e">
        <f>AC20</f>
        <v>#DIV/0!</v>
      </c>
      <c r="AD160" s="11" t="e">
        <f>AD20</f>
        <v>#DIV/0!</v>
      </c>
      <c r="AE160" s="11" t="e">
        <f>$AC$20</f>
        <v>#DIV/0!</v>
      </c>
      <c r="AF160" s="11" t="e">
        <f>IF(Params!$B$4="Sandwich",AC$160+2*AD$160,AC$160-2*AD$160)</f>
        <v>#DIV/0!</v>
      </c>
      <c r="AG160" s="12" t="e">
        <f>IF(Params!$B$4="Sandwich",AC$160+3*AD$160,AC$160-3*AD$160)</f>
        <v>#DIV/0!</v>
      </c>
      <c r="AH160" s="88" t="e">
        <f t="shared" ref="AH160:AH167" si="46">AC161-AC160</f>
        <v>#DIV/0!</v>
      </c>
      <c r="AI160" t="e">
        <f>IF(Params!$B$4="Sandwich",IF($AC160&gt;AF160,1,0),IF($AC160&lt;AF160,1,0))*IF($S161="//",1,AI161)</f>
        <v>#DIV/0!</v>
      </c>
      <c r="AJ160" s="92" t="e">
        <f>IF(Params!$B$4="Sandwich",IF($AC160&gt;AG160,1,0),IF($AC160&lt;AG160,1,0))*IF($S161="//",1,AJ161)</f>
        <v>#DIV/0!</v>
      </c>
    </row>
    <row r="161" spans="2:36" x14ac:dyDescent="0.3">
      <c r="B161" s="22">
        <f>'Calculs T1a'!B161</f>
        <v>0</v>
      </c>
      <c r="C161" s="19" t="str">
        <f>'Calculs T1a'!C161</f>
        <v>x</v>
      </c>
      <c r="S161" s="10" t="str">
        <f>S7</f>
        <v>//</v>
      </c>
      <c r="T161" s="62" t="e">
        <f t="shared" ref="T161:U169" si="47">Z21</f>
        <v>#DIV/0!</v>
      </c>
      <c r="U161" s="11" t="e">
        <f t="shared" si="47"/>
        <v>#DIV/0!</v>
      </c>
      <c r="V161" s="11" t="e">
        <f t="shared" ref="V161:V169" si="48">$Z$20</f>
        <v>#DIV/0!</v>
      </c>
      <c r="W161" s="11" t="e">
        <f>IF(Params!$B$4="Sandwich",T$160+2*U$160,T$160-2*U$160)</f>
        <v>#DIV/0!</v>
      </c>
      <c r="X161" s="12" t="e">
        <f>IF(Params!$B$4="Sandwich",T$160+3*U$160,T$160-3*U$160)</f>
        <v>#DIV/0!</v>
      </c>
      <c r="Y161" s="88" t="e">
        <f t="shared" si="45"/>
        <v>#DIV/0!</v>
      </c>
      <c r="Z161" s="92" t="e">
        <f>IF(Params!$B$4="Sandwich",IF($T161&gt;W161,1,0),IF($T161&lt;W161,1,0))*IF($S162="//",1,161)</f>
        <v>#DIV/0!</v>
      </c>
      <c r="AA161" s="92" t="e">
        <f>IF(Params!$B$4="Sandwich",IF($T161&gt;X161,1,0),IF($T161&lt;X161,1,0))*IF($S162="//",1,161)</f>
        <v>#DIV/0!</v>
      </c>
      <c r="AB161" s="10" t="str">
        <f>S7</f>
        <v>//</v>
      </c>
      <c r="AC161" s="64" t="e">
        <f t="shared" ref="AC161:AD169" si="49">AC21</f>
        <v>#DIV/0!</v>
      </c>
      <c r="AD161" s="11" t="e">
        <f t="shared" si="49"/>
        <v>#DIV/0!</v>
      </c>
      <c r="AE161" s="11" t="e">
        <f t="shared" ref="AE161:AE169" si="50">$AC$20</f>
        <v>#DIV/0!</v>
      </c>
      <c r="AF161" s="11" t="e">
        <f>IF(Params!$B$4="Sandwich",AC$160+2*AD$160,AC$160-2*AD$160)</f>
        <v>#DIV/0!</v>
      </c>
      <c r="AG161" s="12" t="e">
        <f>IF(Params!$B$4="Sandwich",AC$160+3*AD$160,AC$160-3*AD$160)</f>
        <v>#DIV/0!</v>
      </c>
      <c r="AH161" s="88" t="e">
        <f t="shared" si="46"/>
        <v>#DIV/0!</v>
      </c>
      <c r="AI161" s="92" t="e">
        <f>IF(Params!$B$4="Sandwich",IF($AC161&gt;AF161,1,0),IF($AC161&lt;AF161,1,0))*IF($S162="//",1,AI162)</f>
        <v>#DIV/0!</v>
      </c>
      <c r="AJ161" s="92" t="e">
        <f>IF(Params!$B$4="Sandwich",IF($AC161&gt;AG161,1,0),IF($AC161&lt;AG161,1,0))*IF($S162="//",1,AJ162)</f>
        <v>#DIV/0!</v>
      </c>
    </row>
    <row r="162" spans="2:36" x14ac:dyDescent="0.3">
      <c r="B162" s="22">
        <f>'Calculs T1a'!B162</f>
        <v>0</v>
      </c>
      <c r="C162" s="19" t="str">
        <f>'Calculs T1a'!C162</f>
        <v>x</v>
      </c>
      <c r="S162" s="10" t="str">
        <f t="shared" ref="S162:S169" si="51">S8</f>
        <v>//</v>
      </c>
      <c r="T162" s="62" t="e">
        <f t="shared" si="47"/>
        <v>#DIV/0!</v>
      </c>
      <c r="U162" s="11" t="e">
        <f t="shared" si="47"/>
        <v>#DIV/0!</v>
      </c>
      <c r="V162" s="11" t="e">
        <f t="shared" si="48"/>
        <v>#DIV/0!</v>
      </c>
      <c r="W162" s="11" t="e">
        <f>IF(Params!$B$4="Sandwich",T$160+2*U$160,T$160-2*U$160)</f>
        <v>#DIV/0!</v>
      </c>
      <c r="X162" s="12" t="e">
        <f>IF(Params!$B$4="Sandwich",T$160+3*U$160,T$160-3*U$160)</f>
        <v>#DIV/0!</v>
      </c>
      <c r="Y162" s="88" t="e">
        <f t="shared" si="45"/>
        <v>#DIV/0!</v>
      </c>
      <c r="Z162" s="92" t="e">
        <f>IF(Params!$B$4="Sandwich",IF($T162&gt;W162,1,0),IF($T162&lt;W162,1,0))*IF($S163="//",1,161)</f>
        <v>#DIV/0!</v>
      </c>
      <c r="AA162" s="92" t="e">
        <f>IF(Params!$B$4="Sandwich",IF($T162&gt;X162,1,0),IF($T162&lt;X162,1,0))*IF($S163="//",1,161)</f>
        <v>#DIV/0!</v>
      </c>
      <c r="AB162" s="10" t="str">
        <f t="shared" ref="AB162:AB169" si="52">S8</f>
        <v>//</v>
      </c>
      <c r="AC162" s="64" t="e">
        <f t="shared" si="49"/>
        <v>#DIV/0!</v>
      </c>
      <c r="AD162" s="11" t="e">
        <f t="shared" si="49"/>
        <v>#DIV/0!</v>
      </c>
      <c r="AE162" s="11" t="e">
        <f t="shared" si="50"/>
        <v>#DIV/0!</v>
      </c>
      <c r="AF162" s="11" t="e">
        <f>IF(Params!$B$4="Sandwich",AC$160+2*AD$160,AC$160-2*AD$160)</f>
        <v>#DIV/0!</v>
      </c>
      <c r="AG162" s="12" t="e">
        <f>IF(Params!$B$4="Sandwich",AC$160+3*AD$160,AC$160-3*AD$160)</f>
        <v>#DIV/0!</v>
      </c>
      <c r="AH162" s="88" t="e">
        <f t="shared" si="46"/>
        <v>#DIV/0!</v>
      </c>
      <c r="AI162" s="92" t="e">
        <f>IF(Params!$B$4="Sandwich",IF($AC162&gt;AF162,1,0),IF($AC162&lt;AF162,1,0))*IF($S163="//",1,AI163)</f>
        <v>#DIV/0!</v>
      </c>
      <c r="AJ162" s="92" t="e">
        <f>IF(Params!$B$4="Sandwich",IF($AC162&gt;AG162,1,0),IF($AC162&lt;AG162,1,0))*IF($S163="//",1,AJ163)</f>
        <v>#DIV/0!</v>
      </c>
    </row>
    <row r="163" spans="2:36" x14ac:dyDescent="0.3">
      <c r="B163" s="22">
        <f>'Calculs T1a'!B163</f>
        <v>0</v>
      </c>
      <c r="C163" s="19" t="str">
        <f>'Calculs T1a'!C163</f>
        <v>x</v>
      </c>
      <c r="S163" s="10" t="str">
        <f t="shared" si="51"/>
        <v>//</v>
      </c>
      <c r="T163" s="62" t="e">
        <f t="shared" si="47"/>
        <v>#DIV/0!</v>
      </c>
      <c r="U163" s="11" t="e">
        <f t="shared" si="47"/>
        <v>#DIV/0!</v>
      </c>
      <c r="V163" s="11" t="e">
        <f t="shared" si="48"/>
        <v>#DIV/0!</v>
      </c>
      <c r="W163" s="11" t="e">
        <f>IF(Params!$B$4="Sandwich",T$160+2*U$160,T$160-2*U$160)</f>
        <v>#DIV/0!</v>
      </c>
      <c r="X163" s="12" t="e">
        <f>IF(Params!$B$4="Sandwich",T$160+3*U$160,T$160-3*U$160)</f>
        <v>#DIV/0!</v>
      </c>
      <c r="Y163" s="88" t="e">
        <f t="shared" si="45"/>
        <v>#DIV/0!</v>
      </c>
      <c r="Z163" s="92" t="e">
        <f>IF(Params!$B$4="Sandwich",IF($T163&gt;W163,1,0),IF($T163&lt;W163,1,0))*IF($S164="//",1,161)</f>
        <v>#DIV/0!</v>
      </c>
      <c r="AA163" s="92" t="e">
        <f>IF(Params!$B$4="Sandwich",IF($T163&gt;X163,1,0),IF($T163&lt;X163,1,0))*IF($S164="//",1,161)</f>
        <v>#DIV/0!</v>
      </c>
      <c r="AB163" s="10" t="str">
        <f t="shared" si="52"/>
        <v>//</v>
      </c>
      <c r="AC163" s="64" t="e">
        <f t="shared" si="49"/>
        <v>#DIV/0!</v>
      </c>
      <c r="AD163" s="11" t="e">
        <f t="shared" si="49"/>
        <v>#DIV/0!</v>
      </c>
      <c r="AE163" s="11" t="e">
        <f t="shared" si="50"/>
        <v>#DIV/0!</v>
      </c>
      <c r="AF163" s="11" t="e">
        <f>IF(Params!$B$4="Sandwich",AC$160+2*AD$160,AC$160-2*AD$160)</f>
        <v>#DIV/0!</v>
      </c>
      <c r="AG163" s="12" t="e">
        <f>IF(Params!$B$4="Sandwich",AC$160+3*AD$160,AC$160-3*AD$160)</f>
        <v>#DIV/0!</v>
      </c>
      <c r="AH163" s="88" t="e">
        <f t="shared" si="46"/>
        <v>#DIV/0!</v>
      </c>
      <c r="AI163" s="92" t="e">
        <f>IF(Params!$B$4="Sandwich",IF($AC163&gt;AF163,1,0),IF($AC163&lt;AF163,1,0))*IF($S164="//",1,AI164)</f>
        <v>#DIV/0!</v>
      </c>
      <c r="AJ163" s="92" t="e">
        <f>IF(Params!$B$4="Sandwich",IF($AC163&gt;AG163,1,0),IF($AC163&lt;AG163,1,0))*IF($S164="//",1,AJ164)</f>
        <v>#DIV/0!</v>
      </c>
    </row>
    <row r="164" spans="2:36" x14ac:dyDescent="0.3">
      <c r="B164" s="22">
        <f>'Calculs T1a'!B164</f>
        <v>0</v>
      </c>
      <c r="C164" s="19" t="str">
        <f>'Calculs T1a'!C164</f>
        <v>x</v>
      </c>
      <c r="S164" s="10" t="str">
        <f t="shared" si="51"/>
        <v>//</v>
      </c>
      <c r="T164" s="62" t="e">
        <f t="shared" si="47"/>
        <v>#DIV/0!</v>
      </c>
      <c r="U164" s="11" t="e">
        <f t="shared" si="47"/>
        <v>#DIV/0!</v>
      </c>
      <c r="V164" s="11" t="e">
        <f t="shared" si="48"/>
        <v>#DIV/0!</v>
      </c>
      <c r="W164" s="11" t="e">
        <f>IF(Params!$B$4="Sandwich",T$160+2*U$160,T$160-2*U$160)</f>
        <v>#DIV/0!</v>
      </c>
      <c r="X164" s="12" t="e">
        <f>IF(Params!$B$4="Sandwich",T$160+3*U$160,T$160-3*U$160)</f>
        <v>#DIV/0!</v>
      </c>
      <c r="Y164" s="88" t="e">
        <f t="shared" si="45"/>
        <v>#DIV/0!</v>
      </c>
      <c r="Z164" s="92" t="e">
        <f>IF(Params!$B$4="Sandwich",IF($T164&gt;W164,1,0),IF($T164&lt;W164,1,0))*IF($S165="//",1,161)</f>
        <v>#DIV/0!</v>
      </c>
      <c r="AA164" s="92" t="e">
        <f>IF(Params!$B$4="Sandwich",IF($T164&gt;X164,1,0),IF($T164&lt;X164,1,0))*IF($S165="//",1,161)</f>
        <v>#DIV/0!</v>
      </c>
      <c r="AB164" s="10" t="str">
        <f t="shared" si="52"/>
        <v>//</v>
      </c>
      <c r="AC164" s="64" t="e">
        <f t="shared" si="49"/>
        <v>#DIV/0!</v>
      </c>
      <c r="AD164" s="11" t="e">
        <f t="shared" si="49"/>
        <v>#DIV/0!</v>
      </c>
      <c r="AE164" s="11" t="e">
        <f t="shared" si="50"/>
        <v>#DIV/0!</v>
      </c>
      <c r="AF164" s="11" t="e">
        <f>IF(Params!$B$4="Sandwich",AC$160+2*AD$160,AC$160-2*AD$160)</f>
        <v>#DIV/0!</v>
      </c>
      <c r="AG164" s="12" t="e">
        <f>IF(Params!$B$4="Sandwich",AC$160+3*AD$160,AC$160-3*AD$160)</f>
        <v>#DIV/0!</v>
      </c>
      <c r="AH164" s="88" t="e">
        <f t="shared" si="46"/>
        <v>#DIV/0!</v>
      </c>
      <c r="AI164" s="92" t="e">
        <f>IF(Params!$B$4="Sandwich",IF($AC164&gt;AF164,1,0),IF($AC164&lt;AF164,1,0))*IF($S165="//",1,AI165)</f>
        <v>#DIV/0!</v>
      </c>
      <c r="AJ164" s="92" t="e">
        <f>IF(Params!$B$4="Sandwich",IF($AC164&gt;AG164,1,0),IF($AC164&lt;AG164,1,0))*IF($S165="//",1,AJ165)</f>
        <v>#DIV/0!</v>
      </c>
    </row>
    <row r="165" spans="2:36" x14ac:dyDescent="0.3">
      <c r="B165" s="22">
        <f>'Calculs T1a'!B165</f>
        <v>0</v>
      </c>
      <c r="C165" s="19" t="str">
        <f>'Calculs T1a'!C165</f>
        <v>x</v>
      </c>
      <c r="S165" s="10" t="str">
        <f t="shared" si="51"/>
        <v>//</v>
      </c>
      <c r="T165" s="62" t="e">
        <f t="shared" si="47"/>
        <v>#DIV/0!</v>
      </c>
      <c r="U165" s="11" t="e">
        <f t="shared" si="47"/>
        <v>#DIV/0!</v>
      </c>
      <c r="V165" s="11" t="e">
        <f t="shared" si="48"/>
        <v>#DIV/0!</v>
      </c>
      <c r="W165" s="11" t="e">
        <f>IF(Params!$B$4="Sandwich",T$160+2*U$160,T$160-2*U$160)</f>
        <v>#DIV/0!</v>
      </c>
      <c r="X165" s="12" t="e">
        <f>IF(Params!$B$4="Sandwich",T$160+3*U$160,T$160-3*U$160)</f>
        <v>#DIV/0!</v>
      </c>
      <c r="Y165" s="88" t="e">
        <f t="shared" si="45"/>
        <v>#DIV/0!</v>
      </c>
      <c r="Z165" s="92" t="e">
        <f>IF(Params!$B$4="Sandwich",IF($T165&gt;W165,1,0),IF($T165&lt;W165,1,0))*IF($S166="//",1,161)</f>
        <v>#DIV/0!</v>
      </c>
      <c r="AA165" s="92" t="e">
        <f>IF(Params!$B$4="Sandwich",IF($T165&gt;X165,1,0),IF($T165&lt;X165,1,0))*IF($S166="//",1,161)</f>
        <v>#DIV/0!</v>
      </c>
      <c r="AB165" s="10" t="str">
        <f t="shared" si="52"/>
        <v>//</v>
      </c>
      <c r="AC165" s="64" t="e">
        <f t="shared" si="49"/>
        <v>#DIV/0!</v>
      </c>
      <c r="AD165" s="11" t="e">
        <f t="shared" si="49"/>
        <v>#DIV/0!</v>
      </c>
      <c r="AE165" s="11" t="e">
        <f t="shared" si="50"/>
        <v>#DIV/0!</v>
      </c>
      <c r="AF165" s="11" t="e">
        <f>IF(Params!$B$4="Sandwich",AC$160+2*AD$160,AC$160-2*AD$160)</f>
        <v>#DIV/0!</v>
      </c>
      <c r="AG165" s="12" t="e">
        <f>IF(Params!$B$4="Sandwich",AC$160+3*AD$160,AC$160-3*AD$160)</f>
        <v>#DIV/0!</v>
      </c>
      <c r="AH165" s="88" t="e">
        <f t="shared" si="46"/>
        <v>#DIV/0!</v>
      </c>
      <c r="AI165" s="92" t="e">
        <f>IF(Params!$B$4="Sandwich",IF($AC165&gt;AF165,1,0),IF($AC165&lt;AF165,1,0))*IF($S166="//",1,AI166)</f>
        <v>#DIV/0!</v>
      </c>
      <c r="AJ165" s="92" t="e">
        <f>IF(Params!$B$4="Sandwich",IF($AC165&gt;AG165,1,0),IF($AC165&lt;AG165,1,0))*IF($S166="//",1,AJ166)</f>
        <v>#DIV/0!</v>
      </c>
    </row>
    <row r="166" spans="2:36" x14ac:dyDescent="0.3">
      <c r="B166" s="22">
        <f>'Calculs T1a'!B166</f>
        <v>0</v>
      </c>
      <c r="C166" s="19" t="str">
        <f>'Calculs T1a'!C166</f>
        <v>x</v>
      </c>
      <c r="S166" s="10" t="str">
        <f t="shared" si="51"/>
        <v>//</v>
      </c>
      <c r="T166" s="62" t="e">
        <f t="shared" si="47"/>
        <v>#DIV/0!</v>
      </c>
      <c r="U166" s="11" t="e">
        <f t="shared" si="47"/>
        <v>#DIV/0!</v>
      </c>
      <c r="V166" s="11" t="e">
        <f>$Z$20</f>
        <v>#DIV/0!</v>
      </c>
      <c r="W166" s="11" t="e">
        <f>IF(Params!$B$4="Sandwich",T$160+2*U$160,T$160-2*U$160)</f>
        <v>#DIV/0!</v>
      </c>
      <c r="X166" s="12" t="e">
        <f>IF(Params!$B$4="Sandwich",T$160+3*U$160,T$160-3*U$160)</f>
        <v>#DIV/0!</v>
      </c>
      <c r="Y166" s="88" t="e">
        <f t="shared" si="45"/>
        <v>#DIV/0!</v>
      </c>
      <c r="Z166" s="92" t="e">
        <f>IF(Params!$B$4="Sandwich",IF($T166&gt;W166,1,0),IF($T166&lt;W166,1,0))*IF($S167="//",1,161)</f>
        <v>#DIV/0!</v>
      </c>
      <c r="AA166" s="92" t="e">
        <f>IF(Params!$B$4="Sandwich",IF($T166&gt;X166,1,0),IF($T166&lt;X166,1,0))*IF($S167="//",1,161)</f>
        <v>#DIV/0!</v>
      </c>
      <c r="AB166" s="10" t="str">
        <f t="shared" si="52"/>
        <v>//</v>
      </c>
      <c r="AC166" s="64" t="e">
        <f t="shared" si="49"/>
        <v>#DIV/0!</v>
      </c>
      <c r="AD166" s="11" t="e">
        <f t="shared" si="49"/>
        <v>#DIV/0!</v>
      </c>
      <c r="AE166" s="11" t="e">
        <f t="shared" si="50"/>
        <v>#DIV/0!</v>
      </c>
      <c r="AF166" s="11" t="e">
        <f>IF(Params!$B$4="Sandwich",AC$160+2*AD$160,AC$160-2*AD$160)</f>
        <v>#DIV/0!</v>
      </c>
      <c r="AG166" s="12" t="e">
        <f>IF(Params!$B$4="Sandwich",AC$160+3*AD$160,AC$160-3*AD$160)</f>
        <v>#DIV/0!</v>
      </c>
      <c r="AH166" s="88" t="e">
        <f t="shared" si="46"/>
        <v>#DIV/0!</v>
      </c>
      <c r="AI166" s="92" t="e">
        <f>IF(Params!$B$4="Sandwich",IF($AC166&gt;AF166,1,0),IF($AC166&lt;AF166,1,0))*IF($S167="//",1,AI167)</f>
        <v>#DIV/0!</v>
      </c>
      <c r="AJ166" s="92" t="e">
        <f>IF(Params!$B$4="Sandwich",IF($AC166&gt;AG166,1,0),IF($AC166&lt;AG166,1,0))*IF($S167="//",1,AJ167)</f>
        <v>#DIV/0!</v>
      </c>
    </row>
    <row r="167" spans="2:36" x14ac:dyDescent="0.3">
      <c r="B167" s="22">
        <f>'Calculs T1a'!B167</f>
        <v>0</v>
      </c>
      <c r="C167" s="19" t="str">
        <f>'Calculs T1a'!C167</f>
        <v>x</v>
      </c>
      <c r="S167" s="10" t="str">
        <f t="shared" si="51"/>
        <v>//</v>
      </c>
      <c r="T167" s="62" t="e">
        <f t="shared" si="47"/>
        <v>#DIV/0!</v>
      </c>
      <c r="U167" s="11" t="e">
        <f t="shared" si="47"/>
        <v>#DIV/0!</v>
      </c>
      <c r="V167" s="11" t="e">
        <f t="shared" si="48"/>
        <v>#DIV/0!</v>
      </c>
      <c r="W167" s="11" t="e">
        <f>IF(Params!$B$4="Sandwich",T$160+2*U$160,T$160-2*U$160)</f>
        <v>#DIV/0!</v>
      </c>
      <c r="X167" s="12" t="e">
        <f>IF(Params!$B$4="Sandwich",T$160+3*U$160,T$160-3*U$160)</f>
        <v>#DIV/0!</v>
      </c>
      <c r="Y167" s="88" t="e">
        <f t="shared" si="45"/>
        <v>#DIV/0!</v>
      </c>
      <c r="Z167" s="92" t="e">
        <f>IF(Params!$B$4="Sandwich",IF($T167&gt;W167,1,0),IF($T167&lt;W167,1,0))*IF($S168="//",1,161)</f>
        <v>#DIV/0!</v>
      </c>
      <c r="AA167" s="92" t="e">
        <f>IF(Params!$B$4="Sandwich",IF($T167&gt;X167,1,0),IF($T167&lt;X167,1,0))*IF($S168="//",1,161)</f>
        <v>#DIV/0!</v>
      </c>
      <c r="AB167" s="10" t="str">
        <f t="shared" si="52"/>
        <v>//</v>
      </c>
      <c r="AC167" s="64" t="e">
        <f t="shared" si="49"/>
        <v>#DIV/0!</v>
      </c>
      <c r="AD167" s="11" t="e">
        <f t="shared" si="49"/>
        <v>#DIV/0!</v>
      </c>
      <c r="AE167" s="11" t="e">
        <f t="shared" si="50"/>
        <v>#DIV/0!</v>
      </c>
      <c r="AF167" s="11" t="e">
        <f>IF(Params!$B$4="Sandwich",AC$160+2*AD$160,AC$160-2*AD$160)</f>
        <v>#DIV/0!</v>
      </c>
      <c r="AG167" s="12" t="e">
        <f>IF(Params!$B$4="Sandwich",AC$160+3*AD$160,AC$160-3*AD$160)</f>
        <v>#DIV/0!</v>
      </c>
      <c r="AH167" s="88" t="e">
        <f t="shared" si="46"/>
        <v>#DIV/0!</v>
      </c>
      <c r="AI167" s="92" t="e">
        <f>IF(Params!$B$4="Sandwich",IF($AC167&gt;AF167,1,0),IF($AC167&lt;AF167,1,0))*IF($S168="//",1,AI168)</f>
        <v>#DIV/0!</v>
      </c>
      <c r="AJ167" s="92" t="e">
        <f>IF(Params!$B$4="Sandwich",IF($AC167&gt;AG167,1,0),IF($AC167&lt;AG167,1,0))*IF($S168="//",1,AJ168)</f>
        <v>#DIV/0!</v>
      </c>
    </row>
    <row r="168" spans="2:36" x14ac:dyDescent="0.3">
      <c r="B168" s="22">
        <f>'Calculs T1a'!B168</f>
        <v>0</v>
      </c>
      <c r="C168" s="19" t="str">
        <f>'Calculs T1a'!C168</f>
        <v>x</v>
      </c>
      <c r="S168" s="10" t="str">
        <f t="shared" si="51"/>
        <v>//</v>
      </c>
      <c r="T168" s="62" t="e">
        <f t="shared" si="47"/>
        <v>#DIV/0!</v>
      </c>
      <c r="U168" s="11" t="e">
        <f t="shared" si="47"/>
        <v>#DIV/0!</v>
      </c>
      <c r="V168" s="11" t="e">
        <f t="shared" si="48"/>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52"/>
        <v>//</v>
      </c>
      <c r="AC168" s="65" t="e">
        <f t="shared" si="49"/>
        <v>#DIV/0!</v>
      </c>
      <c r="AD168" s="13" t="e">
        <f t="shared" si="49"/>
        <v>#DIV/0!</v>
      </c>
      <c r="AE168" s="11" t="e">
        <f t="shared" si="50"/>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2:36" ht="16.2" thickBot="1" x14ac:dyDescent="0.35">
      <c r="B169" s="22">
        <f>'Calculs T1a'!B169</f>
        <v>0</v>
      </c>
      <c r="C169" s="19" t="str">
        <f>'Calculs T1a'!C169</f>
        <v>x</v>
      </c>
      <c r="S169" s="23" t="str">
        <f t="shared" si="51"/>
        <v>//</v>
      </c>
      <c r="T169" s="63" t="e">
        <f t="shared" si="47"/>
        <v>#DIV/0!</v>
      </c>
      <c r="U169" s="17" t="e">
        <f t="shared" si="47"/>
        <v>#DIV/0!</v>
      </c>
      <c r="V169" s="11" t="e">
        <f t="shared" si="48"/>
        <v>#DIV/0!</v>
      </c>
      <c r="W169" s="11" t="e">
        <f>IF(Params!$B$4="Sandwich",T$160+2*U$160,T$160-2*U$160)</f>
        <v>#DIV/0!</v>
      </c>
      <c r="X169" s="12" t="e">
        <f>IF(Params!$B$4="Sandwich",T$160+3*U$160,T$160-3*U$160)</f>
        <v>#DIV/0!</v>
      </c>
      <c r="Y169"/>
      <c r="Z169" s="92" t="e">
        <f>IF(Params!$B$4="Sandwich",IF($T169&gt;W169,1,0),IF($T169&lt;W169,1,0))</f>
        <v>#DIV/0!</v>
      </c>
      <c r="AA169" s="92" t="e">
        <f>IF(Params!$B$4="Sandwich",IF($T169&gt;X169,1,0),IF($T169&lt;X169,1,0))</f>
        <v>#DIV/0!</v>
      </c>
      <c r="AB169" s="44" t="str">
        <f t="shared" si="52"/>
        <v>//</v>
      </c>
      <c r="AC169" s="66" t="e">
        <f t="shared" si="49"/>
        <v>#DIV/0!</v>
      </c>
      <c r="AD169" s="14" t="e">
        <f t="shared" si="49"/>
        <v>#DIV/0!</v>
      </c>
      <c r="AE169" s="11" t="e">
        <f t="shared" si="50"/>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2:36" x14ac:dyDescent="0.3">
      <c r="B170" s="22">
        <f>'Calculs T1a'!B170</f>
        <v>0</v>
      </c>
      <c r="C170" s="19" t="str">
        <f>'Calculs T1a'!C170</f>
        <v>x</v>
      </c>
      <c r="V170"/>
      <c r="Y170"/>
    </row>
    <row r="171" spans="2:36" x14ac:dyDescent="0.3">
      <c r="B171" s="22">
        <f>'Calculs T1a'!B171</f>
        <v>0</v>
      </c>
      <c r="C171" s="19" t="str">
        <f>'Calculs T1a'!C171</f>
        <v>x</v>
      </c>
      <c r="V171"/>
      <c r="Y171"/>
    </row>
    <row r="172" spans="2:36" x14ac:dyDescent="0.3">
      <c r="B172" s="22">
        <f>'Calculs T1a'!B172</f>
        <v>0</v>
      </c>
      <c r="C172" s="19" t="str">
        <f>'Calculs T1a'!C172</f>
        <v>x</v>
      </c>
      <c r="V172"/>
      <c r="Y172"/>
    </row>
    <row r="173" spans="2:36" x14ac:dyDescent="0.3">
      <c r="B173" s="22">
        <f>'Calculs T1a'!B173</f>
        <v>0</v>
      </c>
      <c r="C173" s="19" t="str">
        <f>'Calculs T1a'!C173</f>
        <v>x</v>
      </c>
      <c r="V173"/>
      <c r="Y173"/>
    </row>
    <row r="174" spans="2:36" x14ac:dyDescent="0.3">
      <c r="B174" s="22">
        <f>'Calculs T1a'!B174</f>
        <v>0</v>
      </c>
      <c r="C174" s="19" t="str">
        <f>'Calculs T1a'!C174</f>
        <v>x</v>
      </c>
      <c r="V174"/>
      <c r="Y174"/>
    </row>
    <row r="175" spans="2:36" x14ac:dyDescent="0.3">
      <c r="B175" s="22">
        <f>'Calculs T1a'!B175</f>
        <v>0</v>
      </c>
      <c r="C175" s="19" t="str">
        <f>'Calculs T1a'!C175</f>
        <v>x</v>
      </c>
      <c r="V175"/>
      <c r="Y175"/>
    </row>
    <row r="176" spans="2:36" x14ac:dyDescent="0.3">
      <c r="B176" s="22">
        <f>'Calculs T1a'!B176</f>
        <v>0</v>
      </c>
      <c r="C176" s="19" t="str">
        <f>'Calculs T1a'!C176</f>
        <v>x</v>
      </c>
      <c r="V176"/>
      <c r="Y176"/>
    </row>
    <row r="177" spans="2:25" x14ac:dyDescent="0.3">
      <c r="B177" s="22">
        <f>'Calculs T1a'!B177</f>
        <v>0</v>
      </c>
      <c r="C177" s="19" t="str">
        <f>'Calculs T1a'!C177</f>
        <v>x</v>
      </c>
      <c r="V177"/>
      <c r="Y177"/>
    </row>
    <row r="178" spans="2:25" x14ac:dyDescent="0.3">
      <c r="B178" s="22">
        <f>'Calculs T1a'!B178</f>
        <v>0</v>
      </c>
      <c r="C178" s="19" t="str">
        <f>'Calculs T1a'!C178</f>
        <v>x</v>
      </c>
      <c r="V178"/>
      <c r="Y178"/>
    </row>
    <row r="179" spans="2:25" x14ac:dyDescent="0.3">
      <c r="B179" s="22">
        <f>'Calculs T1a'!B179</f>
        <v>0</v>
      </c>
      <c r="C179" s="19" t="str">
        <f>'Calculs T1a'!C179</f>
        <v>x</v>
      </c>
      <c r="V179"/>
      <c r="Y179"/>
    </row>
    <row r="180" spans="2:25" x14ac:dyDescent="0.3">
      <c r="B180" s="22">
        <f>'Calculs T1a'!B180</f>
        <v>0</v>
      </c>
      <c r="C180" s="19" t="str">
        <f>'Calculs T1a'!C180</f>
        <v>x</v>
      </c>
      <c r="V180"/>
      <c r="Y180"/>
    </row>
    <row r="181" spans="2:25" x14ac:dyDescent="0.3">
      <c r="B181" s="22">
        <f>'Calculs T1a'!B181</f>
        <v>0</v>
      </c>
      <c r="C181" s="19" t="str">
        <f>'Calculs T1a'!C181</f>
        <v>x</v>
      </c>
      <c r="V181"/>
      <c r="Y181"/>
    </row>
    <row r="182" spans="2:25" x14ac:dyDescent="0.3">
      <c r="B182" s="22">
        <f>'Calculs T1a'!B182</f>
        <v>0</v>
      </c>
      <c r="C182" s="19" t="str">
        <f>'Calculs T1a'!C182</f>
        <v>x</v>
      </c>
      <c r="V182"/>
      <c r="Y182"/>
    </row>
    <row r="183" spans="2:25" x14ac:dyDescent="0.3">
      <c r="B183" s="22">
        <f>'Calculs T1a'!B183</f>
        <v>0</v>
      </c>
      <c r="C183" s="19" t="str">
        <f>'Calculs T1a'!C183</f>
        <v>x</v>
      </c>
      <c r="V183"/>
      <c r="Y183"/>
    </row>
    <row r="184" spans="2:25" x14ac:dyDescent="0.3">
      <c r="B184" s="22">
        <f>'Calculs T1a'!B184</f>
        <v>0</v>
      </c>
      <c r="C184" s="19" t="str">
        <f>'Calculs T1a'!C184</f>
        <v>x</v>
      </c>
      <c r="V184"/>
      <c r="Y184"/>
    </row>
    <row r="185" spans="2:25" x14ac:dyDescent="0.3">
      <c r="B185" s="22">
        <f>'Calculs T1a'!B185</f>
        <v>0</v>
      </c>
      <c r="C185" s="19" t="str">
        <f>'Calculs T1a'!C185</f>
        <v>x</v>
      </c>
      <c r="V185"/>
      <c r="Y185"/>
    </row>
    <row r="186" spans="2:25" x14ac:dyDescent="0.3">
      <c r="B186" s="22">
        <f>'Calculs T1a'!B186</f>
        <v>0</v>
      </c>
      <c r="C186" s="19" t="str">
        <f>'Calculs T1a'!C186</f>
        <v>x</v>
      </c>
      <c r="V186"/>
      <c r="Y186"/>
    </row>
    <row r="187" spans="2:25" x14ac:dyDescent="0.3">
      <c r="B187" s="22">
        <f>'Calculs T1a'!B187</f>
        <v>0</v>
      </c>
      <c r="C187" s="19" t="str">
        <f>'Calculs T1a'!C187</f>
        <v>x</v>
      </c>
      <c r="V187"/>
      <c r="Y187"/>
    </row>
    <row r="188" spans="2:25" x14ac:dyDescent="0.3">
      <c r="B188" s="22">
        <f>'Calculs T1a'!B188</f>
        <v>0</v>
      </c>
      <c r="C188" s="19" t="str">
        <f>'Calculs T1a'!C188</f>
        <v>x</v>
      </c>
      <c r="V188"/>
      <c r="Y188"/>
    </row>
    <row r="189" spans="2:25" x14ac:dyDescent="0.3">
      <c r="B189" s="22">
        <f>'Calculs T1a'!B189</f>
        <v>0</v>
      </c>
      <c r="C189" s="19" t="str">
        <f>'Calculs T1a'!C189</f>
        <v>x</v>
      </c>
      <c r="V189"/>
      <c r="Y189"/>
    </row>
    <row r="190" spans="2:25" x14ac:dyDescent="0.3">
      <c r="B190" s="22">
        <f>'Calculs T1a'!B190</f>
        <v>0</v>
      </c>
      <c r="C190" s="19" t="str">
        <f>'Calculs T1a'!C190</f>
        <v>x</v>
      </c>
      <c r="V190"/>
      <c r="Y190"/>
    </row>
    <row r="191" spans="2:25" x14ac:dyDescent="0.3">
      <c r="B191" s="22">
        <f>'Calculs T1a'!B191</f>
        <v>0</v>
      </c>
      <c r="C191" s="19" t="str">
        <f>'Calculs T1a'!C191</f>
        <v>x</v>
      </c>
      <c r="V191"/>
      <c r="Y191"/>
    </row>
    <row r="192" spans="2:25" x14ac:dyDescent="0.3">
      <c r="B192" s="22">
        <f>'Calculs T1a'!B192</f>
        <v>0</v>
      </c>
      <c r="C192" s="19" t="str">
        <f>'Calculs T1a'!C192</f>
        <v>x</v>
      </c>
      <c r="V192"/>
      <c r="Y192"/>
    </row>
    <row r="193" spans="2:25" x14ac:dyDescent="0.3">
      <c r="B193" s="22">
        <f>'Calculs T1a'!B193</f>
        <v>0</v>
      </c>
      <c r="C193" s="19" t="str">
        <f>'Calculs T1a'!C193</f>
        <v>x</v>
      </c>
      <c r="V193"/>
      <c r="Y193"/>
    </row>
    <row r="194" spans="2:25" x14ac:dyDescent="0.3">
      <c r="B194" s="22">
        <f>'Calculs T1a'!B194</f>
        <v>0</v>
      </c>
      <c r="C194" s="19" t="str">
        <f>'Calculs T1a'!C194</f>
        <v>x</v>
      </c>
    </row>
    <row r="195" spans="2:25" x14ac:dyDescent="0.3">
      <c r="B195" s="22">
        <f>'Calculs T1a'!B195</f>
        <v>0</v>
      </c>
      <c r="C195" s="19" t="str">
        <f>'Calculs T1a'!C195</f>
        <v>x</v>
      </c>
    </row>
    <row r="196" spans="2:25" x14ac:dyDescent="0.3">
      <c r="B196" s="22">
        <f>'Calculs T1a'!B196</f>
        <v>0</v>
      </c>
      <c r="C196" s="19" t="str">
        <f>'Calculs T1a'!C196</f>
        <v>x</v>
      </c>
    </row>
    <row r="197" spans="2:25" x14ac:dyDescent="0.3">
      <c r="B197" s="22">
        <f>'Calculs T1a'!B197</f>
        <v>0</v>
      </c>
      <c r="C197" s="19" t="str">
        <f>'Calculs T1a'!C197</f>
        <v>x</v>
      </c>
    </row>
    <row r="198" spans="2:25" x14ac:dyDescent="0.3">
      <c r="B198" s="22">
        <f>'Calculs T1a'!B198</f>
        <v>0</v>
      </c>
      <c r="C198" s="19" t="str">
        <f>'Calculs T1a'!C198</f>
        <v>x</v>
      </c>
    </row>
    <row r="199" spans="2:25" x14ac:dyDescent="0.3">
      <c r="B199" s="22">
        <f>'Calculs T1a'!B199</f>
        <v>0</v>
      </c>
      <c r="C199" s="19" t="str">
        <f>'Calculs T1a'!C199</f>
        <v>x</v>
      </c>
    </row>
    <row r="200" spans="2:25" x14ac:dyDescent="0.3">
      <c r="B200" s="22">
        <f>'Calculs T1a'!B200</f>
        <v>0</v>
      </c>
      <c r="C200" s="19" t="str">
        <f>'Calculs T1a'!C200</f>
        <v>x</v>
      </c>
    </row>
    <row r="201" spans="2:25" x14ac:dyDescent="0.3">
      <c r="B201" s="22">
        <f>'Calculs T1a'!B201</f>
        <v>0</v>
      </c>
      <c r="C201" s="19" t="str">
        <f>'Calculs T1a'!C201</f>
        <v>x</v>
      </c>
    </row>
    <row r="202" spans="2:25" x14ac:dyDescent="0.3">
      <c r="B202" s="22">
        <f>'Calculs T1a'!B202</f>
        <v>0</v>
      </c>
      <c r="C202" s="19" t="str">
        <f>'Calculs T1a'!C202</f>
        <v>x</v>
      </c>
    </row>
    <row r="203" spans="2:25" x14ac:dyDescent="0.3">
      <c r="B203" s="22">
        <f>'Calculs T1a'!B203</f>
        <v>0</v>
      </c>
      <c r="C203" s="19" t="str">
        <f>'Calculs T1a'!C203</f>
        <v>x</v>
      </c>
    </row>
    <row r="204" spans="2:25" x14ac:dyDescent="0.3">
      <c r="B204" s="22">
        <f>'Calculs T1a'!B204</f>
        <v>0</v>
      </c>
      <c r="C204" s="19" t="str">
        <f>'Calculs T1a'!C204</f>
        <v>x</v>
      </c>
    </row>
    <row r="205" spans="2:25" x14ac:dyDescent="0.3">
      <c r="B205" s="22">
        <f>'Calculs T1a'!B205</f>
        <v>0</v>
      </c>
      <c r="C205" s="19" t="str">
        <f>'Calculs T1a'!C205</f>
        <v>x</v>
      </c>
    </row>
    <row r="206" spans="2:25" x14ac:dyDescent="0.3">
      <c r="B206" s="22">
        <f>'Calculs T1a'!B206</f>
        <v>0</v>
      </c>
      <c r="C206" s="19" t="str">
        <f>'Calculs T1a'!C206</f>
        <v>x</v>
      </c>
    </row>
    <row r="207" spans="2:25" x14ac:dyDescent="0.3">
      <c r="B207" s="22">
        <f>'Calculs T1a'!B207</f>
        <v>0</v>
      </c>
      <c r="C207" s="19" t="str">
        <f>'Calculs T1a'!C207</f>
        <v>x</v>
      </c>
    </row>
    <row r="208" spans="2:25" x14ac:dyDescent="0.3">
      <c r="B208" s="22">
        <f>'Calculs T1a'!B208</f>
        <v>0</v>
      </c>
      <c r="C208" s="19" t="str">
        <f>'Calculs T1a'!C208</f>
        <v>x</v>
      </c>
    </row>
    <row r="209" spans="2:3" x14ac:dyDescent="0.3">
      <c r="B209" s="22">
        <f>'Calculs T1a'!B209</f>
        <v>0</v>
      </c>
      <c r="C209" s="19" t="str">
        <f>'Calculs T1a'!C209</f>
        <v>x</v>
      </c>
    </row>
    <row r="210" spans="2:3" x14ac:dyDescent="0.3">
      <c r="B210" s="22">
        <f>'Calculs T1a'!B210</f>
        <v>0</v>
      </c>
      <c r="C210" s="19" t="str">
        <f>'Calculs T1a'!C210</f>
        <v>x</v>
      </c>
    </row>
    <row r="211" spans="2:3" x14ac:dyDescent="0.3">
      <c r="B211" s="22">
        <f>'Calculs T1a'!B211</f>
        <v>0</v>
      </c>
      <c r="C211" s="19" t="str">
        <f>'Calculs T1a'!C211</f>
        <v>x</v>
      </c>
    </row>
    <row r="212" spans="2:3" x14ac:dyDescent="0.3">
      <c r="B212" s="22">
        <f>'Calculs T1a'!B212</f>
        <v>0</v>
      </c>
      <c r="C212" s="19" t="str">
        <f>'Calculs T1a'!C212</f>
        <v>x</v>
      </c>
    </row>
    <row r="213" spans="2:3" x14ac:dyDescent="0.3">
      <c r="B213" s="22">
        <f>'Calculs T1a'!B213</f>
        <v>0</v>
      </c>
      <c r="C213" s="19" t="str">
        <f>'Calculs T1a'!C213</f>
        <v>x</v>
      </c>
    </row>
    <row r="214" spans="2:3" x14ac:dyDescent="0.3">
      <c r="B214" s="22">
        <f>'Calculs T1a'!B214</f>
        <v>0</v>
      </c>
      <c r="C214" s="19" t="str">
        <f>'Calculs T1a'!C214</f>
        <v>x</v>
      </c>
    </row>
    <row r="215" spans="2:3" x14ac:dyDescent="0.3">
      <c r="B215" s="22">
        <f>'Calculs T1a'!B215</f>
        <v>0</v>
      </c>
      <c r="C215" s="19" t="str">
        <f>'Calculs T1a'!C215</f>
        <v>x</v>
      </c>
    </row>
    <row r="216" spans="2:3" x14ac:dyDescent="0.3">
      <c r="B216" s="22">
        <f>'Calculs T1a'!B216</f>
        <v>0</v>
      </c>
      <c r="C216" s="19" t="str">
        <f>'Calculs T1a'!C216</f>
        <v>x</v>
      </c>
    </row>
    <row r="217" spans="2:3" x14ac:dyDescent="0.3">
      <c r="B217" s="22">
        <f>'Calculs T1a'!B217</f>
        <v>0</v>
      </c>
      <c r="C217" s="19" t="str">
        <f>'Calculs T1a'!C217</f>
        <v>x</v>
      </c>
    </row>
    <row r="218" spans="2:3" x14ac:dyDescent="0.3">
      <c r="B218" s="22">
        <f>'Calculs T1a'!B218</f>
        <v>0</v>
      </c>
      <c r="C218" s="19" t="str">
        <f>'Calculs T1a'!C218</f>
        <v>x</v>
      </c>
    </row>
    <row r="219" spans="2:3" x14ac:dyDescent="0.3">
      <c r="B219" s="22">
        <f>'Calculs T1a'!B219</f>
        <v>0</v>
      </c>
      <c r="C219" s="19" t="str">
        <f>'Calculs T1a'!C219</f>
        <v>x</v>
      </c>
    </row>
    <row r="220" spans="2:3" x14ac:dyDescent="0.3">
      <c r="B220" s="22">
        <f>'Calculs T1a'!B220</f>
        <v>0</v>
      </c>
      <c r="C220" s="19" t="str">
        <f>'Calculs T1a'!C220</f>
        <v>x</v>
      </c>
    </row>
    <row r="221" spans="2:3" x14ac:dyDescent="0.3">
      <c r="B221" s="22">
        <f>'Calculs T1a'!B221</f>
        <v>0</v>
      </c>
      <c r="C221" s="19" t="str">
        <f>'Calculs T1a'!C221</f>
        <v>x</v>
      </c>
    </row>
    <row r="222" spans="2:3" x14ac:dyDescent="0.3">
      <c r="B222" s="22">
        <f>'Calculs T1a'!B222</f>
        <v>0</v>
      </c>
      <c r="C222" s="19" t="str">
        <f>'Calculs T1a'!C222</f>
        <v>x</v>
      </c>
    </row>
    <row r="223" spans="2:3" x14ac:dyDescent="0.3">
      <c r="B223" s="22">
        <f>'Calculs T1a'!B223</f>
        <v>0</v>
      </c>
      <c r="C223" s="19" t="str">
        <f>'Calculs T1a'!C223</f>
        <v>x</v>
      </c>
    </row>
    <row r="224" spans="2:3" x14ac:dyDescent="0.3">
      <c r="B224" s="22">
        <f>'Calculs T1a'!B224</f>
        <v>0</v>
      </c>
      <c r="C224" s="19" t="str">
        <f>'Calculs T1a'!C224</f>
        <v>x</v>
      </c>
    </row>
    <row r="225" spans="2:3" x14ac:dyDescent="0.3">
      <c r="B225" s="22">
        <f>'Calculs T1a'!B225</f>
        <v>0</v>
      </c>
      <c r="C225" s="19" t="str">
        <f>'Calculs T1a'!C225</f>
        <v>x</v>
      </c>
    </row>
    <row r="226" spans="2:3" x14ac:dyDescent="0.3">
      <c r="B226" s="22">
        <f>'Calculs T1a'!B226</f>
        <v>0</v>
      </c>
      <c r="C226" s="19" t="str">
        <f>'Calculs T1a'!C226</f>
        <v>x</v>
      </c>
    </row>
    <row r="227" spans="2:3" x14ac:dyDescent="0.3">
      <c r="B227" s="22">
        <f>'Calculs T1a'!B227</f>
        <v>0</v>
      </c>
      <c r="C227" s="19" t="str">
        <f>'Calculs T1a'!C227</f>
        <v>x</v>
      </c>
    </row>
    <row r="228" spans="2:3" x14ac:dyDescent="0.3">
      <c r="B228" s="22">
        <f>'Calculs T1a'!B228</f>
        <v>0</v>
      </c>
      <c r="C228" s="19" t="str">
        <f>'Calculs T1a'!C228</f>
        <v>x</v>
      </c>
    </row>
    <row r="229" spans="2:3" x14ac:dyDescent="0.3">
      <c r="B229" s="22">
        <f>'Calculs T1a'!B229</f>
        <v>0</v>
      </c>
      <c r="C229" s="19" t="str">
        <f>'Calculs T1a'!C229</f>
        <v>x</v>
      </c>
    </row>
    <row r="230" spans="2:3" x14ac:dyDescent="0.3">
      <c r="B230" s="22">
        <f>'Calculs T1a'!B230</f>
        <v>0</v>
      </c>
      <c r="C230" s="19" t="str">
        <f>'Calculs T1a'!C230</f>
        <v>x</v>
      </c>
    </row>
    <row r="231" spans="2:3" x14ac:dyDescent="0.3">
      <c r="B231" s="22">
        <f>'Calculs T1a'!B231</f>
        <v>0</v>
      </c>
      <c r="C231" s="19" t="str">
        <f>'Calculs T1a'!C231</f>
        <v>x</v>
      </c>
    </row>
    <row r="232" spans="2:3" x14ac:dyDescent="0.3">
      <c r="B232" s="22">
        <f>'Calculs T1a'!B232</f>
        <v>0</v>
      </c>
      <c r="C232" s="19" t="str">
        <f>'Calculs T1a'!C232</f>
        <v>x</v>
      </c>
    </row>
    <row r="233" spans="2:3" x14ac:dyDescent="0.3">
      <c r="B233" s="22">
        <f>'Calculs T1a'!B233</f>
        <v>0</v>
      </c>
      <c r="C233" s="19" t="str">
        <f>'Calculs T1a'!C233</f>
        <v>x</v>
      </c>
    </row>
    <row r="234" spans="2:3" x14ac:dyDescent="0.3">
      <c r="B234" s="22">
        <f>'Calculs T1a'!B234</f>
        <v>0</v>
      </c>
      <c r="C234" s="19" t="str">
        <f>'Calculs T1a'!C234</f>
        <v>x</v>
      </c>
    </row>
    <row r="235" spans="2:3" x14ac:dyDescent="0.3">
      <c r="B235" s="22">
        <f>'Calculs T1a'!B235</f>
        <v>0</v>
      </c>
      <c r="C235" s="19" t="str">
        <f>'Calculs T1a'!C235</f>
        <v>x</v>
      </c>
    </row>
    <row r="236" spans="2:3" x14ac:dyDescent="0.3">
      <c r="B236" s="22">
        <f>'Calculs T1a'!B236</f>
        <v>0</v>
      </c>
      <c r="C236" s="19" t="str">
        <f>'Calculs T1a'!C236</f>
        <v>x</v>
      </c>
    </row>
    <row r="237" spans="2:3" x14ac:dyDescent="0.3">
      <c r="B237" s="22">
        <f>'Calculs T1a'!B237</f>
        <v>0</v>
      </c>
      <c r="C237" s="19" t="str">
        <f>'Calculs T1a'!C237</f>
        <v>x</v>
      </c>
    </row>
    <row r="238" spans="2:3" x14ac:dyDescent="0.3">
      <c r="B238" s="22">
        <f>'Calculs T1a'!B238</f>
        <v>0</v>
      </c>
      <c r="C238" s="19" t="str">
        <f>'Calculs T1a'!C238</f>
        <v>x</v>
      </c>
    </row>
    <row r="239" spans="2:3" x14ac:dyDescent="0.3">
      <c r="B239" s="22">
        <f>'Calculs T1a'!B239</f>
        <v>0</v>
      </c>
      <c r="C239" s="19" t="str">
        <f>'Calculs T1a'!C239</f>
        <v>x</v>
      </c>
    </row>
    <row r="240" spans="2:3" x14ac:dyDescent="0.3">
      <c r="B240" s="22">
        <f>'Calculs T1a'!B240</f>
        <v>0</v>
      </c>
      <c r="C240" s="19" t="str">
        <f>'Calculs T1a'!C240</f>
        <v>x</v>
      </c>
    </row>
    <row r="241" spans="2:3" x14ac:dyDescent="0.3">
      <c r="B241" s="22">
        <f>'Calculs T1a'!B241</f>
        <v>0</v>
      </c>
      <c r="C241" s="19" t="str">
        <f>'Calculs T1a'!C241</f>
        <v>x</v>
      </c>
    </row>
    <row r="242" spans="2:3" x14ac:dyDescent="0.3">
      <c r="B242" s="22">
        <f>'Calculs T1a'!B242</f>
        <v>0</v>
      </c>
      <c r="C242" s="19" t="str">
        <f>'Calculs T1a'!C242</f>
        <v>x</v>
      </c>
    </row>
    <row r="243" spans="2:3" x14ac:dyDescent="0.3">
      <c r="B243" s="22">
        <f>'Calculs T1a'!B243</f>
        <v>0</v>
      </c>
      <c r="C243" s="19" t="str">
        <f>'Calculs T1a'!C243</f>
        <v>x</v>
      </c>
    </row>
    <row r="244" spans="2:3" x14ac:dyDescent="0.3">
      <c r="B244" s="22">
        <f>'Calculs T1a'!B244</f>
        <v>0</v>
      </c>
      <c r="C244" s="19" t="str">
        <f>'Calculs T1a'!C244</f>
        <v>x</v>
      </c>
    </row>
    <row r="245" spans="2:3" x14ac:dyDescent="0.3">
      <c r="B245" s="22">
        <f>'Calculs T1a'!B245</f>
        <v>0</v>
      </c>
      <c r="C245" s="19" t="str">
        <f>'Calculs T1a'!C245</f>
        <v>x</v>
      </c>
    </row>
    <row r="246" spans="2:3" x14ac:dyDescent="0.3">
      <c r="B246" s="22">
        <f>'Calculs T1a'!B246</f>
        <v>0</v>
      </c>
      <c r="C246" s="19" t="str">
        <f>'Calculs T1a'!C246</f>
        <v>x</v>
      </c>
    </row>
    <row r="247" spans="2:3" x14ac:dyDescent="0.3">
      <c r="B247" s="22">
        <f>'Calculs T1a'!B247</f>
        <v>0</v>
      </c>
      <c r="C247" s="19" t="str">
        <f>'Calculs T1a'!C247</f>
        <v>x</v>
      </c>
    </row>
    <row r="248" spans="2:3" x14ac:dyDescent="0.3">
      <c r="B248" s="22">
        <f>'Calculs T1a'!B248</f>
        <v>0</v>
      </c>
      <c r="C248" s="19" t="str">
        <f>'Calculs T1a'!C248</f>
        <v>x</v>
      </c>
    </row>
    <row r="249" spans="2:3" x14ac:dyDescent="0.3">
      <c r="B249" s="22">
        <f>'Calculs T1a'!B249</f>
        <v>0</v>
      </c>
      <c r="C249" s="19" t="str">
        <f>'Calculs T1a'!C249</f>
        <v>x</v>
      </c>
    </row>
    <row r="250" spans="2:3" x14ac:dyDescent="0.3">
      <c r="B250" s="22">
        <f>'Calculs T1a'!B250</f>
        <v>0</v>
      </c>
      <c r="C250" s="19" t="str">
        <f>'Calculs T1a'!C250</f>
        <v>x</v>
      </c>
    </row>
    <row r="251" spans="2:3" x14ac:dyDescent="0.3">
      <c r="B251" s="22">
        <f>'Calculs T1a'!B251</f>
        <v>0</v>
      </c>
      <c r="C251" s="19" t="str">
        <f>'Calculs T1a'!C251</f>
        <v>x</v>
      </c>
    </row>
    <row r="252" spans="2:3" x14ac:dyDescent="0.3">
      <c r="B252" s="22">
        <f>'Calculs T1a'!B252</f>
        <v>0</v>
      </c>
      <c r="C252" s="19" t="str">
        <f>'Calculs T1a'!C252</f>
        <v>x</v>
      </c>
    </row>
    <row r="253" spans="2:3" x14ac:dyDescent="0.3">
      <c r="B253" s="22">
        <f>'Calculs T1a'!B253</f>
        <v>0</v>
      </c>
      <c r="C253" s="19" t="str">
        <f>'Calculs T1a'!C253</f>
        <v>x</v>
      </c>
    </row>
    <row r="254" spans="2:3" x14ac:dyDescent="0.3">
      <c r="B254" s="22">
        <f>'Calculs T1a'!B254</f>
        <v>0</v>
      </c>
      <c r="C254" s="19" t="str">
        <f>'Calculs T1a'!C254</f>
        <v>x</v>
      </c>
    </row>
    <row r="255" spans="2:3" x14ac:dyDescent="0.3">
      <c r="B255" s="22">
        <f>'Calculs T1a'!B255</f>
        <v>0</v>
      </c>
      <c r="C255" s="19" t="str">
        <f>'Calculs T1a'!C255</f>
        <v>x</v>
      </c>
    </row>
    <row r="256" spans="2:3" x14ac:dyDescent="0.3">
      <c r="B256" s="22">
        <f>'Calculs T1a'!B256</f>
        <v>0</v>
      </c>
      <c r="C256" s="19" t="str">
        <f>'Calculs T1a'!C256</f>
        <v>x</v>
      </c>
    </row>
    <row r="257" spans="2:3" x14ac:dyDescent="0.3">
      <c r="B257" s="22">
        <f>'Calculs T1a'!B257</f>
        <v>0</v>
      </c>
      <c r="C257" s="19" t="str">
        <f>'Calculs T1a'!C257</f>
        <v>x</v>
      </c>
    </row>
    <row r="258" spans="2:3" x14ac:dyDescent="0.3">
      <c r="B258" s="22">
        <f>'Calculs T1a'!B258</f>
        <v>0</v>
      </c>
      <c r="C258" s="19" t="str">
        <f>'Calculs T1a'!C258</f>
        <v>x</v>
      </c>
    </row>
    <row r="259" spans="2:3" x14ac:dyDescent="0.3">
      <c r="B259" s="22">
        <f>'Calculs T1a'!B259</f>
        <v>0</v>
      </c>
      <c r="C259" s="19" t="str">
        <f>'Calculs T1a'!C259</f>
        <v>x</v>
      </c>
    </row>
    <row r="260" spans="2:3" x14ac:dyDescent="0.3">
      <c r="B260" s="22">
        <f>'Calculs T1a'!B260</f>
        <v>0</v>
      </c>
      <c r="C260" s="19" t="str">
        <f>'Calculs T1a'!C260</f>
        <v>x</v>
      </c>
    </row>
    <row r="261" spans="2:3" x14ac:dyDescent="0.3">
      <c r="B261" s="22">
        <f>'Calculs T1a'!B261</f>
        <v>0</v>
      </c>
      <c r="C261" s="19" t="str">
        <f>'Calculs T1a'!C261</f>
        <v>x</v>
      </c>
    </row>
    <row r="262" spans="2:3" x14ac:dyDescent="0.3">
      <c r="B262" s="22">
        <f>'Calculs T1a'!B262</f>
        <v>0</v>
      </c>
      <c r="C262" s="19" t="str">
        <f>'Calculs T1a'!C262</f>
        <v>x</v>
      </c>
    </row>
    <row r="263" spans="2:3" x14ac:dyDescent="0.3">
      <c r="B263" s="22">
        <f>'Calculs T1a'!B263</f>
        <v>0</v>
      </c>
      <c r="C263" s="19" t="str">
        <f>'Calculs T1a'!C263</f>
        <v>x</v>
      </c>
    </row>
    <row r="264" spans="2:3" x14ac:dyDescent="0.3">
      <c r="B264" s="22">
        <f>'Calculs T1a'!B264</f>
        <v>0</v>
      </c>
      <c r="C264" s="19" t="str">
        <f>'Calculs T1a'!C264</f>
        <v>x</v>
      </c>
    </row>
    <row r="265" spans="2:3" x14ac:dyDescent="0.3">
      <c r="B265" s="22">
        <f>'Calculs T1a'!B265</f>
        <v>0</v>
      </c>
      <c r="C265" s="19" t="str">
        <f>'Calculs T1a'!C265</f>
        <v>x</v>
      </c>
    </row>
    <row r="266" spans="2:3" x14ac:dyDescent="0.3">
      <c r="B266" s="22">
        <f>'Calculs T1a'!B266</f>
        <v>0</v>
      </c>
      <c r="C266" s="19" t="str">
        <f>'Calculs T1a'!C266</f>
        <v>x</v>
      </c>
    </row>
    <row r="267" spans="2:3" x14ac:dyDescent="0.3">
      <c r="B267" s="22">
        <f>'Calculs T1a'!B267</f>
        <v>0</v>
      </c>
      <c r="C267" s="19" t="str">
        <f>'Calculs T1a'!C267</f>
        <v>x</v>
      </c>
    </row>
    <row r="268" spans="2:3" x14ac:dyDescent="0.3">
      <c r="B268" s="22">
        <f>'Calculs T1a'!B268</f>
        <v>0</v>
      </c>
      <c r="C268" s="19" t="str">
        <f>'Calculs T1a'!C268</f>
        <v>x</v>
      </c>
    </row>
    <row r="269" spans="2:3" x14ac:dyDescent="0.3">
      <c r="B269" s="22">
        <f>'Calculs T1a'!B269</f>
        <v>0</v>
      </c>
      <c r="C269" s="19" t="str">
        <f>'Calculs T1a'!C269</f>
        <v>x</v>
      </c>
    </row>
    <row r="270" spans="2:3" x14ac:dyDescent="0.3">
      <c r="B270" s="22">
        <f>'Calculs T1a'!B270</f>
        <v>0</v>
      </c>
      <c r="C270" s="19" t="str">
        <f>'Calculs T1a'!C270</f>
        <v>x</v>
      </c>
    </row>
    <row r="271" spans="2:3" x14ac:dyDescent="0.3">
      <c r="B271" s="22">
        <f>'Calculs T1a'!B271</f>
        <v>0</v>
      </c>
      <c r="C271" s="19" t="str">
        <f>'Calculs T1a'!C271</f>
        <v>x</v>
      </c>
    </row>
    <row r="272" spans="2:3" x14ac:dyDescent="0.3">
      <c r="B272" s="22">
        <f>'Calculs T1a'!B272</f>
        <v>0</v>
      </c>
      <c r="C272" s="19" t="str">
        <f>'Calculs T1a'!C272</f>
        <v>x</v>
      </c>
    </row>
    <row r="273" spans="2:3" x14ac:dyDescent="0.3">
      <c r="B273" s="22">
        <f>'Calculs T1a'!B273</f>
        <v>0</v>
      </c>
      <c r="C273" s="19" t="str">
        <f>'Calculs T1a'!C273</f>
        <v>x</v>
      </c>
    </row>
    <row r="274" spans="2:3" x14ac:dyDescent="0.3">
      <c r="B274" s="22">
        <f>'Calculs T1a'!B274</f>
        <v>0</v>
      </c>
      <c r="C274" s="19" t="str">
        <f>'Calculs T1a'!C274</f>
        <v>x</v>
      </c>
    </row>
    <row r="275" spans="2:3" x14ac:dyDescent="0.3">
      <c r="B275" s="22">
        <f>'Calculs T1a'!B275</f>
        <v>0</v>
      </c>
      <c r="C275" s="19" t="str">
        <f>'Calculs T1a'!C275</f>
        <v>x</v>
      </c>
    </row>
    <row r="276" spans="2:3" x14ac:dyDescent="0.3">
      <c r="B276" s="22">
        <f>'Calculs T1a'!B276</f>
        <v>0</v>
      </c>
      <c r="C276" s="19" t="str">
        <f>'Calculs T1a'!C276</f>
        <v>x</v>
      </c>
    </row>
    <row r="277" spans="2:3" x14ac:dyDescent="0.3">
      <c r="B277" s="22">
        <f>'Calculs T1a'!B277</f>
        <v>0</v>
      </c>
      <c r="C277" s="19" t="str">
        <f>'Calculs T1a'!C277</f>
        <v>x</v>
      </c>
    </row>
    <row r="278" spans="2:3" x14ac:dyDescent="0.3">
      <c r="B278" s="22">
        <f>'Calculs T1a'!B278</f>
        <v>0</v>
      </c>
      <c r="C278" s="19" t="str">
        <f>'Calculs T1a'!C278</f>
        <v>x</v>
      </c>
    </row>
    <row r="279" spans="2:3" x14ac:dyDescent="0.3">
      <c r="B279" s="22">
        <f>'Calculs T1a'!B279</f>
        <v>0</v>
      </c>
      <c r="C279" s="19" t="str">
        <f>'Calculs T1a'!C279</f>
        <v>x</v>
      </c>
    </row>
    <row r="280" spans="2:3" x14ac:dyDescent="0.3">
      <c r="B280" s="22">
        <f>'Calculs T1a'!B280</f>
        <v>0</v>
      </c>
      <c r="C280" s="19" t="str">
        <f>'Calculs T1a'!C280</f>
        <v>x</v>
      </c>
    </row>
    <row r="281" spans="2:3" x14ac:dyDescent="0.3">
      <c r="B281" s="22">
        <f>'Calculs T1a'!B281</f>
        <v>0</v>
      </c>
      <c r="C281" s="19" t="str">
        <f>'Calculs T1a'!C281</f>
        <v>x</v>
      </c>
    </row>
    <row r="282" spans="2:3" x14ac:dyDescent="0.3">
      <c r="B282" s="22">
        <f>'Calculs T1a'!B282</f>
        <v>0</v>
      </c>
      <c r="C282" s="19" t="str">
        <f>'Calculs T1a'!C282</f>
        <v>x</v>
      </c>
    </row>
    <row r="283" spans="2:3" x14ac:dyDescent="0.3">
      <c r="B283" s="22">
        <f>'Calculs T1a'!B283</f>
        <v>0</v>
      </c>
      <c r="C283" s="19" t="str">
        <f>'Calculs T1a'!C283</f>
        <v>x</v>
      </c>
    </row>
    <row r="284" spans="2:3" x14ac:dyDescent="0.3">
      <c r="B284" s="22">
        <f>'Calculs T1a'!B284</f>
        <v>0</v>
      </c>
      <c r="C284" s="19" t="str">
        <f>'Calculs T1a'!C284</f>
        <v>x</v>
      </c>
    </row>
    <row r="285" spans="2:3" x14ac:dyDescent="0.3">
      <c r="B285" s="22">
        <f>'Calculs T1a'!B285</f>
        <v>0</v>
      </c>
      <c r="C285" s="19" t="str">
        <f>'Calculs T1a'!C285</f>
        <v>x</v>
      </c>
    </row>
    <row r="286" spans="2:3" x14ac:dyDescent="0.3">
      <c r="B286" s="22">
        <f>'Calculs T1a'!B286</f>
        <v>0</v>
      </c>
      <c r="C286" s="19" t="str">
        <f>'Calculs T1a'!C286</f>
        <v>x</v>
      </c>
    </row>
    <row r="287" spans="2:3" x14ac:dyDescent="0.3">
      <c r="B287" s="22">
        <f>'Calculs T1a'!B287</f>
        <v>0</v>
      </c>
      <c r="C287" s="19" t="str">
        <f>'Calculs T1a'!C287</f>
        <v>x</v>
      </c>
    </row>
    <row r="288" spans="2:3" x14ac:dyDescent="0.3">
      <c r="B288" s="22">
        <f>'Calculs T1a'!B288</f>
        <v>0</v>
      </c>
      <c r="C288" s="19" t="str">
        <f>'Calculs T1a'!C288</f>
        <v>x</v>
      </c>
    </row>
    <row r="289" spans="2:3" x14ac:dyDescent="0.3">
      <c r="B289" s="22">
        <f>'Calculs T1a'!B289</f>
        <v>0</v>
      </c>
      <c r="C289" s="19" t="str">
        <f>'Calculs T1a'!C289</f>
        <v>x</v>
      </c>
    </row>
    <row r="290" spans="2:3" x14ac:dyDescent="0.3">
      <c r="B290" s="22">
        <f>'Calculs T1a'!B290</f>
        <v>0</v>
      </c>
      <c r="C290" s="19" t="str">
        <f>'Calculs T1a'!C290</f>
        <v>x</v>
      </c>
    </row>
    <row r="291" spans="2:3" x14ac:dyDescent="0.3">
      <c r="B291" s="22">
        <f>'Calculs T1a'!B291</f>
        <v>0</v>
      </c>
      <c r="C291" s="19" t="str">
        <f>'Calculs T1a'!C291</f>
        <v>x</v>
      </c>
    </row>
    <row r="292" spans="2:3" x14ac:dyDescent="0.3">
      <c r="B292" s="22">
        <f>'Calculs T1a'!B292</f>
        <v>0</v>
      </c>
      <c r="C292" s="19" t="str">
        <f>'Calculs T1a'!C292</f>
        <v>x</v>
      </c>
    </row>
    <row r="293" spans="2:3" x14ac:dyDescent="0.3">
      <c r="B293" s="22">
        <f>'Calculs T1a'!B293</f>
        <v>0</v>
      </c>
      <c r="C293" s="19" t="str">
        <f>'Calculs T1a'!C293</f>
        <v>x</v>
      </c>
    </row>
    <row r="294" spans="2:3" x14ac:dyDescent="0.3">
      <c r="B294" s="22">
        <f>'Calculs T1a'!B294</f>
        <v>0</v>
      </c>
      <c r="C294" s="19" t="str">
        <f>'Calculs T1a'!C294</f>
        <v>x</v>
      </c>
    </row>
    <row r="295" spans="2:3" x14ac:dyDescent="0.3">
      <c r="B295" s="22">
        <f>'Calculs T1a'!B295</f>
        <v>0</v>
      </c>
      <c r="C295" s="19" t="str">
        <f>'Calculs T1a'!C295</f>
        <v>x</v>
      </c>
    </row>
    <row r="296" spans="2:3" x14ac:dyDescent="0.3">
      <c r="B296" s="22">
        <f>'Calculs T1a'!B296</f>
        <v>0</v>
      </c>
      <c r="C296" s="19" t="str">
        <f>'Calculs T1a'!C296</f>
        <v>x</v>
      </c>
    </row>
    <row r="297" spans="2:3" x14ac:dyDescent="0.3">
      <c r="B297" s="22">
        <f>'Calculs T1a'!B297</f>
        <v>0</v>
      </c>
      <c r="C297" s="19" t="str">
        <f>'Calculs T1a'!C297</f>
        <v>x</v>
      </c>
    </row>
    <row r="298" spans="2:3" x14ac:dyDescent="0.3">
      <c r="B298" s="22">
        <f>'Calculs T1a'!B298</f>
        <v>0</v>
      </c>
      <c r="C298" s="19" t="str">
        <f>'Calculs T1a'!C298</f>
        <v>x</v>
      </c>
    </row>
    <row r="299" spans="2:3" x14ac:dyDescent="0.3">
      <c r="B299" s="22">
        <f>'Calculs T1a'!B299</f>
        <v>0</v>
      </c>
      <c r="C299" s="19" t="str">
        <f>'Calculs T1a'!C299</f>
        <v>x</v>
      </c>
    </row>
    <row r="300" spans="2:3" x14ac:dyDescent="0.3">
      <c r="B300" s="22">
        <f>'Calculs T1a'!B300</f>
        <v>0</v>
      </c>
      <c r="C300" s="19" t="str">
        <f>'Calculs T1a'!C300</f>
        <v>x</v>
      </c>
    </row>
    <row r="301" spans="2:3" x14ac:dyDescent="0.3">
      <c r="B301" s="22">
        <f>'Calculs T1a'!B301</f>
        <v>0</v>
      </c>
      <c r="C301" s="19" t="str">
        <f>'Calculs T1a'!C301</f>
        <v>x</v>
      </c>
    </row>
    <row r="302" spans="2:3" x14ac:dyDescent="0.3">
      <c r="B302" s="22">
        <f>'Calculs T1a'!B302</f>
        <v>0</v>
      </c>
      <c r="C302" s="19" t="str">
        <f>'Calculs T1a'!C302</f>
        <v>x</v>
      </c>
    </row>
    <row r="303" spans="2:3" x14ac:dyDescent="0.3">
      <c r="B303" s="22">
        <f>'Calculs T1a'!B303</f>
        <v>0</v>
      </c>
      <c r="C303" s="19" t="str">
        <f>'Calculs T1a'!C303</f>
        <v>x</v>
      </c>
    </row>
    <row r="304" spans="2:3" x14ac:dyDescent="0.3">
      <c r="B304" s="22">
        <f>'Calculs T1a'!B304</f>
        <v>0</v>
      </c>
      <c r="C304" s="19" t="str">
        <f>'Calculs T1a'!C304</f>
        <v>x</v>
      </c>
    </row>
    <row r="305" spans="2:3" x14ac:dyDescent="0.3">
      <c r="B305" s="22">
        <f>'Calculs T1a'!B305</f>
        <v>0</v>
      </c>
      <c r="C305" s="19" t="str">
        <f>'Calculs T1a'!C305</f>
        <v>x</v>
      </c>
    </row>
    <row r="306" spans="2:3" x14ac:dyDescent="0.3">
      <c r="B306" s="22">
        <f>'Calculs T1a'!B306</f>
        <v>0</v>
      </c>
      <c r="C306" s="19" t="str">
        <f>'Calculs T1a'!C306</f>
        <v>x</v>
      </c>
    </row>
    <row r="307" spans="2:3" x14ac:dyDescent="0.3">
      <c r="B307" s="22">
        <f>'Calculs T1a'!B307</f>
        <v>0</v>
      </c>
      <c r="C307" s="19" t="str">
        <f>'Calculs T1a'!C307</f>
        <v>x</v>
      </c>
    </row>
    <row r="308" spans="2:3" x14ac:dyDescent="0.3">
      <c r="B308" s="22">
        <f>'Calculs T1a'!B308</f>
        <v>0</v>
      </c>
      <c r="C308" s="19" t="str">
        <f>'Calculs T1a'!C308</f>
        <v>x</v>
      </c>
    </row>
    <row r="309" spans="2:3" x14ac:dyDescent="0.3">
      <c r="B309" s="22">
        <f>'Calculs T1a'!B309</f>
        <v>0</v>
      </c>
      <c r="C309" s="19" t="str">
        <f>'Calculs T1a'!C309</f>
        <v>x</v>
      </c>
    </row>
    <row r="310" spans="2:3" x14ac:dyDescent="0.3">
      <c r="B310" s="22">
        <f>'Calculs T1a'!B310</f>
        <v>0</v>
      </c>
      <c r="C310" s="19" t="str">
        <f>'Calculs T1a'!C310</f>
        <v>x</v>
      </c>
    </row>
    <row r="311" spans="2:3" x14ac:dyDescent="0.3">
      <c r="B311" s="22">
        <f>'Calculs T1a'!B311</f>
        <v>0</v>
      </c>
      <c r="C311" s="19" t="str">
        <f>'Calculs T1a'!C311</f>
        <v>x</v>
      </c>
    </row>
    <row r="312" spans="2:3" x14ac:dyDescent="0.3">
      <c r="B312" s="22">
        <f>'Calculs T1a'!B312</f>
        <v>0</v>
      </c>
      <c r="C312" s="19" t="str">
        <f>'Calculs T1a'!C312</f>
        <v>x</v>
      </c>
    </row>
    <row r="313" spans="2:3" x14ac:dyDescent="0.3">
      <c r="B313" s="22">
        <f>'Calculs T1a'!B313</f>
        <v>0</v>
      </c>
      <c r="C313" s="19" t="str">
        <f>'Calculs T1a'!C313</f>
        <v>x</v>
      </c>
    </row>
    <row r="314" spans="2:3" x14ac:dyDescent="0.3">
      <c r="B314" s="22">
        <f>'Calculs T1a'!B314</f>
        <v>0</v>
      </c>
      <c r="C314" s="19" t="str">
        <f>'Calculs T1a'!C314</f>
        <v>x</v>
      </c>
    </row>
    <row r="315" spans="2:3" x14ac:dyDescent="0.3">
      <c r="B315" s="22">
        <f>'Calculs T1a'!B315</f>
        <v>0</v>
      </c>
      <c r="C315" s="19" t="str">
        <f>'Calculs T1a'!C315</f>
        <v>x</v>
      </c>
    </row>
    <row r="316" spans="2:3" x14ac:dyDescent="0.3">
      <c r="B316" s="22">
        <f>'Calculs T1a'!B316</f>
        <v>0</v>
      </c>
      <c r="C316" s="19" t="str">
        <f>'Calculs T1a'!C316</f>
        <v>x</v>
      </c>
    </row>
    <row r="317" spans="2:3" x14ac:dyDescent="0.3">
      <c r="B317" s="22">
        <f>'Calculs T1a'!B317</f>
        <v>0</v>
      </c>
      <c r="C317" s="19" t="str">
        <f>'Calculs T1a'!C317</f>
        <v>x</v>
      </c>
    </row>
    <row r="318" spans="2:3" x14ac:dyDescent="0.3">
      <c r="B318" s="22">
        <f>'Calculs T1a'!B318</f>
        <v>0</v>
      </c>
      <c r="C318" s="19" t="str">
        <f>'Calculs T1a'!C318</f>
        <v>x</v>
      </c>
    </row>
    <row r="319" spans="2:3" x14ac:dyDescent="0.3">
      <c r="B319" s="22">
        <f>'Calculs T1a'!B319</f>
        <v>0</v>
      </c>
      <c r="C319" s="19" t="str">
        <f>'Calculs T1a'!C319</f>
        <v>x</v>
      </c>
    </row>
    <row r="320" spans="2:3" x14ac:dyDescent="0.3">
      <c r="B320" s="22">
        <f>'Calculs T1a'!B320</f>
        <v>0</v>
      </c>
      <c r="C320" s="19" t="str">
        <f>'Calculs T1a'!C320</f>
        <v>x</v>
      </c>
    </row>
    <row r="321" spans="2:3" x14ac:dyDescent="0.3">
      <c r="B321" s="22">
        <f>'Calculs T1a'!B321</f>
        <v>0</v>
      </c>
      <c r="C321" s="19" t="str">
        <f>'Calculs T1a'!C321</f>
        <v>x</v>
      </c>
    </row>
    <row r="322" spans="2:3" x14ac:dyDescent="0.3">
      <c r="B322" s="22">
        <f>'Calculs T1a'!B322</f>
        <v>0</v>
      </c>
      <c r="C322" s="19" t="str">
        <f>'Calculs T1a'!C322</f>
        <v>x</v>
      </c>
    </row>
    <row r="323" spans="2:3" x14ac:dyDescent="0.3">
      <c r="B323" s="22">
        <f>'Calculs T1a'!B323</f>
        <v>0</v>
      </c>
      <c r="C323" s="19" t="str">
        <f>'Calculs T1a'!C323</f>
        <v>x</v>
      </c>
    </row>
    <row r="324" spans="2:3" x14ac:dyDescent="0.3">
      <c r="B324" s="22">
        <f>'Calculs T1a'!B324</f>
        <v>0</v>
      </c>
      <c r="C324" s="19" t="str">
        <f>'Calculs T1a'!C324</f>
        <v>x</v>
      </c>
    </row>
    <row r="325" spans="2:3" x14ac:dyDescent="0.3">
      <c r="B325" s="22">
        <f>'Calculs T1a'!B325</f>
        <v>0</v>
      </c>
      <c r="C325" s="19" t="str">
        <f>'Calculs T1a'!C325</f>
        <v>x</v>
      </c>
    </row>
    <row r="326" spans="2:3" x14ac:dyDescent="0.3">
      <c r="B326" s="22">
        <f>'Calculs T1a'!B326</f>
        <v>0</v>
      </c>
      <c r="C326" s="19" t="str">
        <f>'Calculs T1a'!C326</f>
        <v>x</v>
      </c>
    </row>
    <row r="327" spans="2:3" x14ac:dyDescent="0.3">
      <c r="B327" s="22">
        <f>'Calculs T1a'!B327</f>
        <v>0</v>
      </c>
      <c r="C327" s="19" t="str">
        <f>'Calculs T1a'!C327</f>
        <v>x</v>
      </c>
    </row>
    <row r="328" spans="2:3" x14ac:dyDescent="0.3">
      <c r="B328" s="22">
        <f>'Calculs T1a'!B328</f>
        <v>0</v>
      </c>
      <c r="C328" s="19" t="str">
        <f>'Calculs T1a'!C328</f>
        <v>x</v>
      </c>
    </row>
    <row r="329" spans="2:3" x14ac:dyDescent="0.3">
      <c r="B329" s="22">
        <f>'Calculs T1a'!B329</f>
        <v>0</v>
      </c>
      <c r="C329" s="19" t="str">
        <f>'Calculs T1a'!C329</f>
        <v>x</v>
      </c>
    </row>
    <row r="330" spans="2:3" x14ac:dyDescent="0.3">
      <c r="B330" s="22">
        <f>'Calculs T1a'!B330</f>
        <v>0</v>
      </c>
      <c r="C330" s="19" t="str">
        <f>'Calculs T1a'!C330</f>
        <v>x</v>
      </c>
    </row>
    <row r="331" spans="2:3" x14ac:dyDescent="0.3">
      <c r="B331" s="22">
        <f>'Calculs T1a'!B331</f>
        <v>0</v>
      </c>
      <c r="C331" s="19" t="str">
        <f>'Calculs T1a'!C331</f>
        <v>x</v>
      </c>
    </row>
    <row r="332" spans="2:3" x14ac:dyDescent="0.3">
      <c r="B332" s="22">
        <f>'Calculs T1a'!B332</f>
        <v>0</v>
      </c>
      <c r="C332" s="19" t="str">
        <f>'Calculs T1a'!C332</f>
        <v>x</v>
      </c>
    </row>
    <row r="333" spans="2:3" x14ac:dyDescent="0.3">
      <c r="B333" s="22">
        <f>'Calculs T1a'!B333</f>
        <v>0</v>
      </c>
      <c r="C333" s="19" t="str">
        <f>'Calculs T1a'!C333</f>
        <v>x</v>
      </c>
    </row>
    <row r="334" spans="2:3" x14ac:dyDescent="0.3">
      <c r="B334" s="22">
        <f>'Calculs T1a'!B334</f>
        <v>0</v>
      </c>
      <c r="C334" s="19" t="str">
        <f>'Calculs T1a'!C334</f>
        <v>x</v>
      </c>
    </row>
    <row r="335" spans="2:3" x14ac:dyDescent="0.3">
      <c r="B335" s="22">
        <f>'Calculs T1a'!B335</f>
        <v>0</v>
      </c>
      <c r="C335" s="19" t="str">
        <f>'Calculs T1a'!C335</f>
        <v>x</v>
      </c>
    </row>
    <row r="336" spans="2:3" x14ac:dyDescent="0.3">
      <c r="B336" s="22">
        <f>'Calculs T1a'!B336</f>
        <v>0</v>
      </c>
      <c r="C336" s="19" t="str">
        <f>'Calculs T1a'!C336</f>
        <v>x</v>
      </c>
    </row>
    <row r="337" spans="2:3" x14ac:dyDescent="0.3">
      <c r="B337" s="22">
        <f>'Calculs T1a'!B337</f>
        <v>0</v>
      </c>
      <c r="C337" s="19" t="str">
        <f>'Calculs T1a'!C337</f>
        <v>x</v>
      </c>
    </row>
    <row r="338" spans="2:3" x14ac:dyDescent="0.3">
      <c r="B338" s="22">
        <f>'Calculs T1a'!B338</f>
        <v>0</v>
      </c>
      <c r="C338" s="19" t="str">
        <f>'Calculs T1a'!C338</f>
        <v>x</v>
      </c>
    </row>
    <row r="339" spans="2:3" x14ac:dyDescent="0.3">
      <c r="B339" s="22">
        <f>'Calculs T1a'!B339</f>
        <v>0</v>
      </c>
      <c r="C339" s="19" t="str">
        <f>'Calculs T1a'!C339</f>
        <v>x</v>
      </c>
    </row>
    <row r="340" spans="2:3" x14ac:dyDescent="0.3">
      <c r="B340" s="22">
        <f>'Calculs T1a'!B340</f>
        <v>0</v>
      </c>
      <c r="C340" s="19" t="str">
        <f>'Calculs T1a'!C340</f>
        <v>x</v>
      </c>
    </row>
    <row r="341" spans="2:3" x14ac:dyDescent="0.3">
      <c r="B341" s="22">
        <f>'Calculs T1a'!B341</f>
        <v>0</v>
      </c>
      <c r="C341" s="19" t="str">
        <f>'Calculs T1a'!C341</f>
        <v>x</v>
      </c>
    </row>
    <row r="342" spans="2:3" x14ac:dyDescent="0.3">
      <c r="B342" s="22">
        <f>'Calculs T1a'!B342</f>
        <v>0</v>
      </c>
      <c r="C342" s="19" t="str">
        <f>'Calculs T1a'!C342</f>
        <v>x</v>
      </c>
    </row>
    <row r="343" spans="2:3" x14ac:dyDescent="0.3">
      <c r="B343" s="22">
        <f>'Calculs T1a'!B343</f>
        <v>0</v>
      </c>
      <c r="C343" s="19" t="str">
        <f>'Calculs T1a'!C343</f>
        <v>x</v>
      </c>
    </row>
    <row r="344" spans="2:3" x14ac:dyDescent="0.3">
      <c r="B344" s="22">
        <f>'Calculs T1a'!B344</f>
        <v>0</v>
      </c>
      <c r="C344" s="19" t="str">
        <f>'Calculs T1a'!C344</f>
        <v>x</v>
      </c>
    </row>
    <row r="345" spans="2:3" x14ac:dyDescent="0.3">
      <c r="B345" s="22">
        <f>'Calculs T1a'!B345</f>
        <v>0</v>
      </c>
      <c r="C345" s="19" t="str">
        <f>'Calculs T1a'!C345</f>
        <v>x</v>
      </c>
    </row>
    <row r="346" spans="2:3" x14ac:dyDescent="0.3">
      <c r="B346" s="22">
        <f>'Calculs T1a'!B346</f>
        <v>0</v>
      </c>
      <c r="C346" s="19" t="str">
        <f>'Calculs T1a'!C346</f>
        <v>x</v>
      </c>
    </row>
    <row r="347" spans="2:3" x14ac:dyDescent="0.3">
      <c r="B347" s="22">
        <f>'Calculs T1a'!B347</f>
        <v>0</v>
      </c>
      <c r="C347" s="19" t="str">
        <f>'Calculs T1a'!C347</f>
        <v>x</v>
      </c>
    </row>
    <row r="348" spans="2:3" x14ac:dyDescent="0.3">
      <c r="B348" s="22">
        <f>'Calculs T1a'!B348</f>
        <v>0</v>
      </c>
      <c r="C348" s="19" t="str">
        <f>'Calculs T1a'!C348</f>
        <v>x</v>
      </c>
    </row>
    <row r="349" spans="2:3" x14ac:dyDescent="0.3">
      <c r="B349" s="22">
        <f>'Calculs T1a'!B349</f>
        <v>0</v>
      </c>
      <c r="C349" s="19" t="str">
        <f>'Calculs T1a'!C349</f>
        <v>x</v>
      </c>
    </row>
    <row r="350" spans="2:3" x14ac:dyDescent="0.3">
      <c r="B350" s="22">
        <f>'Calculs T1a'!B350</f>
        <v>0</v>
      </c>
      <c r="C350" s="19" t="str">
        <f>'Calculs T1a'!C350</f>
        <v>x</v>
      </c>
    </row>
    <row r="351" spans="2:3" x14ac:dyDescent="0.3">
      <c r="B351" s="22">
        <f>'Calculs T1a'!B351</f>
        <v>0</v>
      </c>
      <c r="C351" s="19" t="str">
        <f>'Calculs T1a'!C351</f>
        <v>x</v>
      </c>
    </row>
    <row r="352" spans="2:3" x14ac:dyDescent="0.3">
      <c r="B352" s="22">
        <f>'Calculs T1a'!B352</f>
        <v>0</v>
      </c>
      <c r="C352" s="19" t="str">
        <f>'Calculs T1a'!C352</f>
        <v>x</v>
      </c>
    </row>
    <row r="353" spans="2:3" x14ac:dyDescent="0.3">
      <c r="B353" s="22">
        <f>'Calculs T1a'!B353</f>
        <v>0</v>
      </c>
      <c r="C353" s="19" t="str">
        <f>'Calculs T1a'!C353</f>
        <v>x</v>
      </c>
    </row>
    <row r="354" spans="2:3" x14ac:dyDescent="0.3">
      <c r="B354" s="22">
        <f>'Calculs T1a'!B354</f>
        <v>0</v>
      </c>
      <c r="C354" s="19" t="str">
        <f>'Calculs T1a'!C354</f>
        <v>x</v>
      </c>
    </row>
    <row r="355" spans="2:3" x14ac:dyDescent="0.3">
      <c r="B355" s="22">
        <f>'Calculs T1a'!B355</f>
        <v>0</v>
      </c>
      <c r="C355" s="19" t="str">
        <f>'Calculs T1a'!C355</f>
        <v>x</v>
      </c>
    </row>
    <row r="356" spans="2:3" x14ac:dyDescent="0.3">
      <c r="B356" s="22">
        <f>'Calculs T1a'!B356</f>
        <v>0</v>
      </c>
      <c r="C356" s="19" t="str">
        <f>'Calculs T1a'!C356</f>
        <v>x</v>
      </c>
    </row>
    <row r="357" spans="2:3" x14ac:dyDescent="0.3">
      <c r="B357" s="22">
        <f>'Calculs T1a'!B357</f>
        <v>0</v>
      </c>
      <c r="C357" s="19" t="str">
        <f>'Calculs T1a'!C357</f>
        <v>x</v>
      </c>
    </row>
    <row r="358" spans="2:3" x14ac:dyDescent="0.3">
      <c r="B358" s="22">
        <f>'Calculs T1a'!B358</f>
        <v>0</v>
      </c>
      <c r="C358" s="19" t="str">
        <f>'Calculs T1a'!C358</f>
        <v>x</v>
      </c>
    </row>
    <row r="359" spans="2:3" x14ac:dyDescent="0.3">
      <c r="B359" s="22">
        <f>'Calculs T1a'!B359</f>
        <v>0</v>
      </c>
      <c r="C359" s="19" t="str">
        <f>'Calculs T1a'!C359</f>
        <v>x</v>
      </c>
    </row>
    <row r="360" spans="2:3" x14ac:dyDescent="0.3">
      <c r="B360" s="22">
        <f>'Calculs T1a'!B360</f>
        <v>0</v>
      </c>
      <c r="C360" s="19" t="str">
        <f>'Calculs T1a'!C360</f>
        <v>x</v>
      </c>
    </row>
    <row r="361" spans="2:3" x14ac:dyDescent="0.3">
      <c r="B361" s="22">
        <f>'Calculs T1a'!B361</f>
        <v>0</v>
      </c>
      <c r="C361" s="19" t="str">
        <f>'Calculs T1a'!C361</f>
        <v>x</v>
      </c>
    </row>
    <row r="362" spans="2:3" x14ac:dyDescent="0.3">
      <c r="B362" s="22">
        <f>'Calculs T1a'!B362</f>
        <v>0</v>
      </c>
      <c r="C362" s="19" t="str">
        <f>'Calculs T1a'!C362</f>
        <v>x</v>
      </c>
    </row>
    <row r="363" spans="2:3" x14ac:dyDescent="0.3">
      <c r="B363" s="22">
        <f>'Calculs T1a'!B363</f>
        <v>0</v>
      </c>
      <c r="C363" s="19" t="str">
        <f>'Calculs T1a'!C363</f>
        <v>x</v>
      </c>
    </row>
    <row r="364" spans="2:3" x14ac:dyDescent="0.3">
      <c r="B364" s="22">
        <f>'Calculs T1a'!B364</f>
        <v>0</v>
      </c>
      <c r="C364" s="19" t="str">
        <f>'Calculs T1a'!C364</f>
        <v>x</v>
      </c>
    </row>
    <row r="365" spans="2:3" x14ac:dyDescent="0.3">
      <c r="B365" s="22">
        <f>'Calculs T1a'!B365</f>
        <v>0</v>
      </c>
      <c r="C365" s="19" t="str">
        <f>'Calculs T1a'!C365</f>
        <v>x</v>
      </c>
    </row>
    <row r="366" spans="2:3" x14ac:dyDescent="0.3">
      <c r="B366" s="22">
        <f>'Calculs T1a'!B366</f>
        <v>0</v>
      </c>
      <c r="C366" s="19" t="str">
        <f>'Calculs T1a'!C366</f>
        <v>x</v>
      </c>
    </row>
    <row r="367" spans="2:3" x14ac:dyDescent="0.3">
      <c r="B367" s="22">
        <f>'Calculs T1a'!B367</f>
        <v>0</v>
      </c>
      <c r="C367" s="19" t="str">
        <f>'Calculs T1a'!C367</f>
        <v>x</v>
      </c>
    </row>
    <row r="368" spans="2:3" x14ac:dyDescent="0.3">
      <c r="B368" s="22">
        <f>'Calculs T1a'!B368</f>
        <v>0</v>
      </c>
      <c r="C368" s="19" t="str">
        <f>'Calculs T1a'!C368</f>
        <v>x</v>
      </c>
    </row>
    <row r="369" spans="2:3" x14ac:dyDescent="0.3">
      <c r="B369" s="22">
        <f>'Calculs T1a'!B369</f>
        <v>0</v>
      </c>
      <c r="C369" s="19" t="str">
        <f>'Calculs T1a'!C369</f>
        <v>x</v>
      </c>
    </row>
    <row r="370" spans="2:3" x14ac:dyDescent="0.3">
      <c r="B370" s="22">
        <f>'Calculs T1a'!B370</f>
        <v>0</v>
      </c>
      <c r="C370" s="19" t="str">
        <f>'Calculs T1a'!C370</f>
        <v>x</v>
      </c>
    </row>
    <row r="371" spans="2:3" x14ac:dyDescent="0.3">
      <c r="B371" s="22">
        <f>'Calculs T1a'!B371</f>
        <v>0</v>
      </c>
      <c r="C371" s="19" t="str">
        <f>'Calculs T1a'!C371</f>
        <v>x</v>
      </c>
    </row>
    <row r="372" spans="2:3" x14ac:dyDescent="0.3">
      <c r="B372" s="22">
        <f>'Calculs T1a'!B372</f>
        <v>0</v>
      </c>
      <c r="C372" s="19" t="str">
        <f>'Calculs T1a'!C372</f>
        <v>x</v>
      </c>
    </row>
    <row r="373" spans="2:3" x14ac:dyDescent="0.3">
      <c r="B373" s="22">
        <f>'Calculs T1a'!B373</f>
        <v>0</v>
      </c>
      <c r="C373" s="19" t="str">
        <f>'Calculs T1a'!C373</f>
        <v>x</v>
      </c>
    </row>
    <row r="374" spans="2:3" x14ac:dyDescent="0.3">
      <c r="B374" s="22">
        <f>'Calculs T1a'!B374</f>
        <v>0</v>
      </c>
      <c r="C374" s="19" t="str">
        <f>'Calculs T1a'!C374</f>
        <v>x</v>
      </c>
    </row>
    <row r="375" spans="2:3" x14ac:dyDescent="0.3">
      <c r="B375" s="22">
        <f>'Calculs T1a'!B375</f>
        <v>0</v>
      </c>
      <c r="C375" s="19" t="str">
        <f>'Calculs T1a'!C375</f>
        <v>x</v>
      </c>
    </row>
    <row r="376" spans="2:3" x14ac:dyDescent="0.3">
      <c r="B376" s="22">
        <f>'Calculs T1a'!B376</f>
        <v>0</v>
      </c>
      <c r="C376" s="19" t="str">
        <f>'Calculs T1a'!C376</f>
        <v>x</v>
      </c>
    </row>
    <row r="377" spans="2:3" x14ac:dyDescent="0.3">
      <c r="B377" s="22">
        <f>'Calculs T1a'!B377</f>
        <v>0</v>
      </c>
      <c r="C377" s="19" t="str">
        <f>'Calculs T1a'!C377</f>
        <v>x</v>
      </c>
    </row>
    <row r="378" spans="2:3" x14ac:dyDescent="0.3">
      <c r="B378" s="22">
        <f>'Calculs T1a'!B378</f>
        <v>0</v>
      </c>
      <c r="C378" s="19" t="str">
        <f>'Calculs T1a'!C378</f>
        <v>x</v>
      </c>
    </row>
    <row r="379" spans="2:3" x14ac:dyDescent="0.3">
      <c r="B379" s="22">
        <f>'Calculs T1a'!B379</f>
        <v>0</v>
      </c>
      <c r="C379" s="19" t="str">
        <f>'Calculs T1a'!C379</f>
        <v>x</v>
      </c>
    </row>
    <row r="380" spans="2:3" x14ac:dyDescent="0.3">
      <c r="B380" s="22">
        <f>'Calculs T1a'!B380</f>
        <v>0</v>
      </c>
      <c r="C380" s="19" t="str">
        <f>'Calculs T1a'!C380</f>
        <v>x</v>
      </c>
    </row>
    <row r="381" spans="2:3" x14ac:dyDescent="0.3">
      <c r="B381" s="22">
        <f>'Calculs T1a'!B381</f>
        <v>0</v>
      </c>
      <c r="C381" s="19" t="str">
        <f>'Calculs T1a'!C381</f>
        <v>x</v>
      </c>
    </row>
    <row r="382" spans="2:3" x14ac:dyDescent="0.3">
      <c r="B382" s="22">
        <f>'Calculs T1a'!B382</f>
        <v>0</v>
      </c>
      <c r="C382" s="19" t="str">
        <f>'Calculs T1a'!C382</f>
        <v>x</v>
      </c>
    </row>
    <row r="383" spans="2:3" x14ac:dyDescent="0.3">
      <c r="B383" s="22">
        <f>'Calculs T1a'!B383</f>
        <v>0</v>
      </c>
      <c r="C383" s="19" t="str">
        <f>'Calculs T1a'!C383</f>
        <v>x</v>
      </c>
    </row>
    <row r="384" spans="2:3" x14ac:dyDescent="0.3">
      <c r="B384" s="22">
        <f>'Calculs T1a'!B384</f>
        <v>0</v>
      </c>
      <c r="C384" s="19" t="str">
        <f>'Calculs T1a'!C384</f>
        <v>x</v>
      </c>
    </row>
    <row r="385" spans="2:3" x14ac:dyDescent="0.3">
      <c r="B385" s="22">
        <f>'Calculs T1a'!B385</f>
        <v>0</v>
      </c>
      <c r="C385" s="19" t="str">
        <f>'Calculs T1a'!C385</f>
        <v>x</v>
      </c>
    </row>
    <row r="386" spans="2:3" x14ac:dyDescent="0.3">
      <c r="B386" s="22">
        <f>'Calculs T1a'!B386</f>
        <v>0</v>
      </c>
      <c r="C386" s="19" t="str">
        <f>'Calculs T1a'!C386</f>
        <v>x</v>
      </c>
    </row>
    <row r="387" spans="2:3" x14ac:dyDescent="0.3">
      <c r="B387" s="22">
        <f>'Calculs T1a'!B387</f>
        <v>0</v>
      </c>
      <c r="C387" s="19" t="str">
        <f>'Calculs T1a'!C387</f>
        <v>x</v>
      </c>
    </row>
    <row r="388" spans="2:3" x14ac:dyDescent="0.3">
      <c r="B388" s="22">
        <f>'Calculs T1a'!B388</f>
        <v>0</v>
      </c>
      <c r="C388" s="19" t="str">
        <f>'Calculs T1a'!C388</f>
        <v>x</v>
      </c>
    </row>
    <row r="389" spans="2:3" x14ac:dyDescent="0.3">
      <c r="B389" s="22">
        <f>'Calculs T1a'!B389</f>
        <v>0</v>
      </c>
      <c r="C389" s="19" t="str">
        <f>'Calculs T1a'!C389</f>
        <v>x</v>
      </c>
    </row>
    <row r="390" spans="2:3" x14ac:dyDescent="0.3">
      <c r="B390" s="22">
        <f>'Calculs T1a'!B390</f>
        <v>0</v>
      </c>
      <c r="C390" s="19" t="str">
        <f>'Calculs T1a'!C390</f>
        <v>x</v>
      </c>
    </row>
    <row r="391" spans="2:3" x14ac:dyDescent="0.3">
      <c r="B391" s="22">
        <f>'Calculs T1a'!B391</f>
        <v>0</v>
      </c>
      <c r="C391" s="19" t="str">
        <f>'Calculs T1a'!C391</f>
        <v>x</v>
      </c>
    </row>
    <row r="392" spans="2:3" x14ac:dyDescent="0.3">
      <c r="B392" s="22">
        <f>'Calculs T1a'!B392</f>
        <v>0</v>
      </c>
      <c r="C392" s="19" t="str">
        <f>'Calculs T1a'!C392</f>
        <v>x</v>
      </c>
    </row>
    <row r="393" spans="2:3" x14ac:dyDescent="0.3">
      <c r="B393" s="22">
        <f>'Calculs T1a'!B393</f>
        <v>0</v>
      </c>
      <c r="C393" s="19" t="str">
        <f>'Calculs T1a'!C393</f>
        <v>x</v>
      </c>
    </row>
    <row r="394" spans="2:3" x14ac:dyDescent="0.3">
      <c r="B394" s="22">
        <f>'Calculs T1a'!B394</f>
        <v>0</v>
      </c>
      <c r="C394" s="19" t="str">
        <f>'Calculs T1a'!C394</f>
        <v>x</v>
      </c>
    </row>
    <row r="395" spans="2:3" x14ac:dyDescent="0.3">
      <c r="B395" s="22">
        <f>'Calculs T1a'!B395</f>
        <v>0</v>
      </c>
      <c r="C395" s="19" t="str">
        <f>'Calculs T1a'!C395</f>
        <v>x</v>
      </c>
    </row>
    <row r="396" spans="2:3" x14ac:dyDescent="0.3">
      <c r="B396" s="22">
        <f>'Calculs T1a'!B396</f>
        <v>0</v>
      </c>
      <c r="C396" s="19" t="str">
        <f>'Calculs T1a'!C396</f>
        <v>x</v>
      </c>
    </row>
    <row r="397" spans="2:3" x14ac:dyDescent="0.3">
      <c r="B397" s="22">
        <f>'Calculs T1a'!B397</f>
        <v>0</v>
      </c>
      <c r="C397" s="19" t="str">
        <f>'Calculs T1a'!C397</f>
        <v>x</v>
      </c>
    </row>
    <row r="398" spans="2:3" x14ac:dyDescent="0.3">
      <c r="B398" s="22">
        <f>'Calculs T1a'!B398</f>
        <v>0</v>
      </c>
      <c r="C398" s="19" t="str">
        <f>'Calculs T1a'!C398</f>
        <v>x</v>
      </c>
    </row>
    <row r="399" spans="2:3" x14ac:dyDescent="0.3">
      <c r="B399" s="22">
        <f>'Calculs T1a'!B399</f>
        <v>0</v>
      </c>
      <c r="C399" s="19" t="str">
        <f>'Calculs T1a'!C399</f>
        <v>x</v>
      </c>
    </row>
    <row r="400" spans="2:3" x14ac:dyDescent="0.3">
      <c r="B400" s="22">
        <f>'Calculs T1a'!B400</f>
        <v>0</v>
      </c>
      <c r="C400" s="19" t="str">
        <f>'Calculs T1a'!C400</f>
        <v>x</v>
      </c>
    </row>
    <row r="401" spans="2:3" x14ac:dyDescent="0.3">
      <c r="B401" s="22">
        <f>'Calculs T1a'!B401</f>
        <v>0</v>
      </c>
      <c r="C401" s="19" t="str">
        <f>'Calculs T1a'!C401</f>
        <v>x</v>
      </c>
    </row>
    <row r="402" spans="2:3" x14ac:dyDescent="0.3">
      <c r="B402" s="22">
        <f>'Calculs T1a'!B402</f>
        <v>0</v>
      </c>
      <c r="C402" s="19" t="str">
        <f>'Calculs T1a'!C402</f>
        <v>x</v>
      </c>
    </row>
    <row r="403" spans="2:3" x14ac:dyDescent="0.3">
      <c r="B403" s="22">
        <f>'Calculs T1a'!B403</f>
        <v>0</v>
      </c>
      <c r="C403" s="19" t="str">
        <f>'Calculs T1a'!C403</f>
        <v>x</v>
      </c>
    </row>
    <row r="404" spans="2:3" x14ac:dyDescent="0.3">
      <c r="B404" s="22">
        <f>'Calculs T1a'!B404</f>
        <v>0</v>
      </c>
      <c r="C404" s="19" t="str">
        <f>'Calculs T1a'!C404</f>
        <v>x</v>
      </c>
    </row>
    <row r="405" spans="2:3" x14ac:dyDescent="0.3">
      <c r="B405" s="22">
        <f>'Calculs T1a'!B405</f>
        <v>0</v>
      </c>
      <c r="C405" s="19" t="str">
        <f>'Calculs T1a'!C405</f>
        <v>x</v>
      </c>
    </row>
    <row r="406" spans="2:3" x14ac:dyDescent="0.3">
      <c r="B406" s="22">
        <f>'Calculs T1a'!B406</f>
        <v>0</v>
      </c>
      <c r="C406" s="19" t="str">
        <f>'Calculs T1a'!C406</f>
        <v>x</v>
      </c>
    </row>
    <row r="407" spans="2:3" x14ac:dyDescent="0.3">
      <c r="B407" s="22">
        <f>'Calculs T1a'!B407</f>
        <v>0</v>
      </c>
      <c r="C407" s="19" t="str">
        <f>'Calculs T1a'!C407</f>
        <v>x</v>
      </c>
    </row>
    <row r="408" spans="2:3" x14ac:dyDescent="0.3">
      <c r="B408" s="22">
        <f>'Calculs T1a'!B408</f>
        <v>0</v>
      </c>
      <c r="C408" s="19" t="str">
        <f>'Calculs T1a'!C408</f>
        <v>x</v>
      </c>
    </row>
    <row r="409" spans="2:3" x14ac:dyDescent="0.3">
      <c r="B409" s="22">
        <f>'Calculs T1a'!B409</f>
        <v>0</v>
      </c>
      <c r="C409" s="19" t="str">
        <f>'Calculs T1a'!C409</f>
        <v>x</v>
      </c>
    </row>
    <row r="410" spans="2:3" x14ac:dyDescent="0.3">
      <c r="B410" s="22">
        <f>'Calculs T1a'!B410</f>
        <v>0</v>
      </c>
      <c r="C410" s="19" t="str">
        <f>'Calculs T1a'!C410</f>
        <v>x</v>
      </c>
    </row>
    <row r="411" spans="2:3" x14ac:dyDescent="0.3">
      <c r="B411" s="22">
        <f>'Calculs T1a'!B411</f>
        <v>0</v>
      </c>
      <c r="C411" s="19" t="str">
        <f>'Calculs T1a'!C411</f>
        <v>x</v>
      </c>
    </row>
    <row r="412" spans="2:3" x14ac:dyDescent="0.3">
      <c r="B412" s="22">
        <f>'Calculs T1a'!B412</f>
        <v>0</v>
      </c>
      <c r="C412" s="19" t="str">
        <f>'Calculs T1a'!C412</f>
        <v>x</v>
      </c>
    </row>
    <row r="413" spans="2:3" x14ac:dyDescent="0.3">
      <c r="B413" s="22">
        <f>'Calculs T1a'!B413</f>
        <v>0</v>
      </c>
      <c r="C413" s="19" t="str">
        <f>'Calculs T1a'!C413</f>
        <v>x</v>
      </c>
    </row>
    <row r="414" spans="2:3" x14ac:dyDescent="0.3">
      <c r="B414" s="22">
        <f>'Calculs T1a'!B414</f>
        <v>0</v>
      </c>
      <c r="C414" s="19" t="str">
        <f>'Calculs T1a'!C414</f>
        <v>x</v>
      </c>
    </row>
    <row r="415" spans="2:3" x14ac:dyDescent="0.3">
      <c r="B415" s="22">
        <f>'Calculs T1a'!B415</f>
        <v>0</v>
      </c>
      <c r="C415" s="19" t="str">
        <f>'Calculs T1a'!C415</f>
        <v>x</v>
      </c>
    </row>
    <row r="416" spans="2:3" x14ac:dyDescent="0.3">
      <c r="B416" s="22">
        <f>'Calculs T1a'!B416</f>
        <v>0</v>
      </c>
      <c r="C416" s="19" t="str">
        <f>'Calculs T1a'!C416</f>
        <v>x</v>
      </c>
    </row>
    <row r="417" spans="2:3" x14ac:dyDescent="0.3">
      <c r="B417" s="22">
        <f>'Calculs T1a'!B417</f>
        <v>0</v>
      </c>
      <c r="C417" s="19" t="str">
        <f>'Calculs T1a'!C417</f>
        <v>x</v>
      </c>
    </row>
    <row r="418" spans="2:3" x14ac:dyDescent="0.3">
      <c r="B418" s="22">
        <f>'Calculs T1a'!B418</f>
        <v>0</v>
      </c>
      <c r="C418" s="19" t="str">
        <f>'Calculs T1a'!C418</f>
        <v>x</v>
      </c>
    </row>
    <row r="419" spans="2:3" x14ac:dyDescent="0.3">
      <c r="B419" s="22">
        <f>'Calculs T1a'!B419</f>
        <v>0</v>
      </c>
      <c r="C419" s="19" t="str">
        <f>'Calculs T1a'!C419</f>
        <v>x</v>
      </c>
    </row>
    <row r="420" spans="2:3" x14ac:dyDescent="0.3">
      <c r="B420" s="22">
        <f>'Calculs T1a'!B420</f>
        <v>0</v>
      </c>
      <c r="C420" s="19" t="str">
        <f>'Calculs T1a'!C420</f>
        <v>x</v>
      </c>
    </row>
    <row r="421" spans="2:3" x14ac:dyDescent="0.3">
      <c r="B421" s="22">
        <f>'Calculs T1a'!B421</f>
        <v>0</v>
      </c>
      <c r="C421" s="19" t="str">
        <f>'Calculs T1a'!C421</f>
        <v>x</v>
      </c>
    </row>
    <row r="422" spans="2:3" x14ac:dyDescent="0.3">
      <c r="B422" s="22">
        <f>'Calculs T1a'!B422</f>
        <v>0</v>
      </c>
      <c r="C422" s="19" t="str">
        <f>'Calculs T1a'!C422</f>
        <v>x</v>
      </c>
    </row>
    <row r="423" spans="2:3" x14ac:dyDescent="0.3">
      <c r="B423" s="22">
        <f>'Calculs T1a'!B423</f>
        <v>0</v>
      </c>
      <c r="C423" s="19" t="str">
        <f>'Calculs T1a'!C423</f>
        <v>x</v>
      </c>
    </row>
    <row r="424" spans="2:3" x14ac:dyDescent="0.3">
      <c r="B424" s="22">
        <f>'Calculs T1a'!B424</f>
        <v>0</v>
      </c>
      <c r="C424" s="19" t="str">
        <f>'Calculs T1a'!C424</f>
        <v>x</v>
      </c>
    </row>
    <row r="425" spans="2:3" x14ac:dyDescent="0.3">
      <c r="B425" s="22">
        <f>'Calculs T1a'!B425</f>
        <v>0</v>
      </c>
      <c r="C425" s="19" t="str">
        <f>'Calculs T1a'!C425</f>
        <v>x</v>
      </c>
    </row>
    <row r="426" spans="2:3" x14ac:dyDescent="0.3">
      <c r="B426" s="22">
        <f>'Calculs T1a'!B426</f>
        <v>0</v>
      </c>
      <c r="C426" s="19" t="str">
        <f>'Calculs T1a'!C426</f>
        <v>x</v>
      </c>
    </row>
    <row r="427" spans="2:3" x14ac:dyDescent="0.3">
      <c r="B427" s="22">
        <f>'Calculs T1a'!B427</f>
        <v>0</v>
      </c>
      <c r="C427" s="19" t="str">
        <f>'Calculs T1a'!C427</f>
        <v>x</v>
      </c>
    </row>
    <row r="428" spans="2:3" x14ac:dyDescent="0.3">
      <c r="B428" s="22">
        <f>'Calculs T1a'!B428</f>
        <v>0</v>
      </c>
      <c r="C428" s="19" t="str">
        <f>'Calculs T1a'!C428</f>
        <v>x</v>
      </c>
    </row>
    <row r="429" spans="2:3" x14ac:dyDescent="0.3">
      <c r="B429" s="22">
        <f>'Calculs T1a'!B429</f>
        <v>0</v>
      </c>
      <c r="C429" s="19" t="str">
        <f>'Calculs T1a'!C429</f>
        <v>x</v>
      </c>
    </row>
    <row r="430" spans="2:3" x14ac:dyDescent="0.3">
      <c r="B430" s="22">
        <f>'Calculs T1a'!B430</f>
        <v>0</v>
      </c>
      <c r="C430" s="19" t="str">
        <f>'Calculs T1a'!C430</f>
        <v>x</v>
      </c>
    </row>
    <row r="431" spans="2:3" x14ac:dyDescent="0.3">
      <c r="B431" s="22">
        <f>'Calculs T1a'!B431</f>
        <v>0</v>
      </c>
      <c r="C431" s="19" t="str">
        <f>'Calculs T1a'!C431</f>
        <v>x</v>
      </c>
    </row>
    <row r="432" spans="2:3" x14ac:dyDescent="0.3">
      <c r="B432" s="22">
        <f>'Calculs T1a'!B432</f>
        <v>0</v>
      </c>
      <c r="C432" s="19" t="str">
        <f>'Calculs T1a'!C432</f>
        <v>x</v>
      </c>
    </row>
    <row r="433" spans="2:3" x14ac:dyDescent="0.3">
      <c r="B433" s="22">
        <f>'Calculs T1a'!B433</f>
        <v>0</v>
      </c>
      <c r="C433" s="19" t="str">
        <f>'Calculs T1a'!C433</f>
        <v>x</v>
      </c>
    </row>
    <row r="434" spans="2:3" x14ac:dyDescent="0.3">
      <c r="B434" s="22">
        <f>'Calculs T1a'!B434</f>
        <v>0</v>
      </c>
      <c r="C434" s="19" t="str">
        <f>'Calculs T1a'!C434</f>
        <v>x</v>
      </c>
    </row>
    <row r="435" spans="2:3" x14ac:dyDescent="0.3">
      <c r="B435" s="22">
        <f>'Calculs T1a'!B435</f>
        <v>0</v>
      </c>
      <c r="C435" s="19" t="str">
        <f>'Calculs T1a'!C435</f>
        <v>x</v>
      </c>
    </row>
    <row r="436" spans="2:3" x14ac:dyDescent="0.3">
      <c r="B436" s="22">
        <f>'Calculs T1a'!B436</f>
        <v>0</v>
      </c>
      <c r="C436" s="19" t="str">
        <f>'Calculs T1a'!C436</f>
        <v>x</v>
      </c>
    </row>
    <row r="437" spans="2:3" x14ac:dyDescent="0.3">
      <c r="B437" s="22">
        <f>'Calculs T1a'!B437</f>
        <v>0</v>
      </c>
      <c r="C437" s="19" t="str">
        <f>'Calculs T1a'!C437</f>
        <v>x</v>
      </c>
    </row>
    <row r="438" spans="2:3" x14ac:dyDescent="0.3">
      <c r="B438" s="22">
        <f>'Calculs T1a'!B438</f>
        <v>0</v>
      </c>
      <c r="C438" s="19" t="str">
        <f>'Calculs T1a'!C438</f>
        <v>x</v>
      </c>
    </row>
    <row r="439" spans="2:3" x14ac:dyDescent="0.3">
      <c r="B439" s="22">
        <f>'Calculs T1a'!B439</f>
        <v>0</v>
      </c>
      <c r="C439" s="19" t="str">
        <f>'Calculs T1a'!C439</f>
        <v>x</v>
      </c>
    </row>
    <row r="440" spans="2:3" x14ac:dyDescent="0.3">
      <c r="B440" s="22">
        <f>'Calculs T1a'!B440</f>
        <v>0</v>
      </c>
      <c r="C440" s="19" t="str">
        <f>'Calculs T1a'!C440</f>
        <v>x</v>
      </c>
    </row>
    <row r="441" spans="2:3" x14ac:dyDescent="0.3">
      <c r="B441" s="22">
        <f>'Calculs T1a'!B441</f>
        <v>0</v>
      </c>
      <c r="C441" s="19" t="str">
        <f>'Calculs T1a'!C441</f>
        <v>x</v>
      </c>
    </row>
    <row r="442" spans="2:3" x14ac:dyDescent="0.3">
      <c r="B442" s="22">
        <f>'Calculs T1a'!B442</f>
        <v>0</v>
      </c>
      <c r="C442" s="19" t="str">
        <f>'Calculs T1a'!C442</f>
        <v>x</v>
      </c>
    </row>
    <row r="443" spans="2:3" x14ac:dyDescent="0.3">
      <c r="B443" s="22">
        <f>'Calculs T1a'!B443</f>
        <v>0</v>
      </c>
      <c r="C443" s="19" t="str">
        <f>'Calculs T1a'!C443</f>
        <v>x</v>
      </c>
    </row>
    <row r="444" spans="2:3" x14ac:dyDescent="0.3">
      <c r="B444" s="22">
        <f>'Calculs T1a'!B444</f>
        <v>0</v>
      </c>
      <c r="C444" s="19" t="str">
        <f>'Calculs T1a'!C444</f>
        <v>x</v>
      </c>
    </row>
    <row r="445" spans="2:3" x14ac:dyDescent="0.3">
      <c r="B445" s="22">
        <f>'Calculs T1a'!B445</f>
        <v>0</v>
      </c>
      <c r="C445" s="19" t="str">
        <f>'Calculs T1a'!C445</f>
        <v>x</v>
      </c>
    </row>
    <row r="446" spans="2:3" x14ac:dyDescent="0.3">
      <c r="B446" s="22">
        <f>'Calculs T1a'!B446</f>
        <v>0</v>
      </c>
      <c r="C446" s="19" t="str">
        <f>'Calculs T1a'!C446</f>
        <v>x</v>
      </c>
    </row>
    <row r="447" spans="2:3" x14ac:dyDescent="0.3">
      <c r="B447" s="22">
        <f>'Calculs T1a'!B447</f>
        <v>0</v>
      </c>
      <c r="C447" s="19" t="str">
        <f>'Calculs T1a'!C447</f>
        <v>x</v>
      </c>
    </row>
    <row r="448" spans="2:3" x14ac:dyDescent="0.3">
      <c r="B448" s="22">
        <f>'Calculs T1a'!B448</f>
        <v>0</v>
      </c>
      <c r="C448" s="19" t="str">
        <f>'Calculs T1a'!C448</f>
        <v>x</v>
      </c>
    </row>
    <row r="449" spans="2:3" x14ac:dyDescent="0.3">
      <c r="B449" s="22">
        <f>'Calculs T1a'!B449</f>
        <v>0</v>
      </c>
      <c r="C449" s="19" t="str">
        <f>'Calculs T1a'!C449</f>
        <v>x</v>
      </c>
    </row>
    <row r="450" spans="2:3" x14ac:dyDescent="0.3">
      <c r="B450" s="22">
        <f>'Calculs T1a'!B450</f>
        <v>0</v>
      </c>
      <c r="C450" s="19" t="str">
        <f>'Calculs T1a'!C450</f>
        <v>x</v>
      </c>
    </row>
    <row r="451" spans="2:3" x14ac:dyDescent="0.3">
      <c r="B451" s="22">
        <f>'Calculs T1a'!B451</f>
        <v>0</v>
      </c>
      <c r="C451" s="19" t="str">
        <f>'Calculs T1a'!C451</f>
        <v>x</v>
      </c>
    </row>
    <row r="452" spans="2:3" x14ac:dyDescent="0.3">
      <c r="B452" s="22">
        <f>'Calculs T1a'!B452</f>
        <v>0</v>
      </c>
      <c r="C452" s="19" t="str">
        <f>'Calculs T1a'!C452</f>
        <v>x</v>
      </c>
    </row>
    <row r="453" spans="2:3" x14ac:dyDescent="0.3">
      <c r="B453" s="22">
        <f>'Calculs T1a'!B453</f>
        <v>0</v>
      </c>
      <c r="C453" s="19" t="str">
        <f>'Calculs T1a'!C453</f>
        <v>x</v>
      </c>
    </row>
    <row r="454" spans="2:3" x14ac:dyDescent="0.3">
      <c r="B454" s="22">
        <f>'Calculs T1a'!B454</f>
        <v>0</v>
      </c>
      <c r="C454" s="19" t="str">
        <f>'Calculs T1a'!C454</f>
        <v>x</v>
      </c>
    </row>
    <row r="455" spans="2:3" x14ac:dyDescent="0.3">
      <c r="B455" s="22">
        <f>'Calculs T1a'!B455</f>
        <v>0</v>
      </c>
      <c r="C455" s="19" t="str">
        <f>'Calculs T1a'!C455</f>
        <v>x</v>
      </c>
    </row>
    <row r="456" spans="2:3" x14ac:dyDescent="0.3">
      <c r="B456" s="22">
        <f>'Calculs T1a'!B456</f>
        <v>0</v>
      </c>
      <c r="C456" s="19" t="str">
        <f>'Calculs T1a'!C456</f>
        <v>x</v>
      </c>
    </row>
    <row r="457" spans="2:3" x14ac:dyDescent="0.3">
      <c r="B457" s="22">
        <f>'Calculs T1a'!B457</f>
        <v>0</v>
      </c>
      <c r="C457" s="19" t="str">
        <f>'Calculs T1a'!C457</f>
        <v>x</v>
      </c>
    </row>
    <row r="458" spans="2:3" x14ac:dyDescent="0.3">
      <c r="B458" s="22">
        <f>'Calculs T1a'!B458</f>
        <v>0</v>
      </c>
      <c r="C458" s="19" t="str">
        <f>'Calculs T1a'!C458</f>
        <v>x</v>
      </c>
    </row>
    <row r="459" spans="2:3" x14ac:dyDescent="0.3">
      <c r="B459" s="22">
        <f>'Calculs T1a'!B459</f>
        <v>0</v>
      </c>
      <c r="C459" s="19" t="str">
        <f>'Calculs T1a'!C459</f>
        <v>x</v>
      </c>
    </row>
    <row r="460" spans="2:3" x14ac:dyDescent="0.3">
      <c r="B460" s="22">
        <f>'Calculs T1a'!B460</f>
        <v>0</v>
      </c>
      <c r="C460" s="19" t="str">
        <f>'Calculs T1a'!C460</f>
        <v>x</v>
      </c>
    </row>
    <row r="461" spans="2:3" x14ac:dyDescent="0.3">
      <c r="B461" s="22">
        <f>'Calculs T1a'!B461</f>
        <v>0</v>
      </c>
      <c r="C461" s="19" t="str">
        <f>'Calculs T1a'!C461</f>
        <v>x</v>
      </c>
    </row>
    <row r="462" spans="2:3" x14ac:dyDescent="0.3">
      <c r="B462" s="22">
        <f>'Calculs T1a'!B462</f>
        <v>0</v>
      </c>
      <c r="C462" s="19" t="str">
        <f>'Calculs T1a'!C462</f>
        <v>x</v>
      </c>
    </row>
    <row r="463" spans="2:3" x14ac:dyDescent="0.3">
      <c r="B463" s="22">
        <f>'Calculs T1a'!B463</f>
        <v>0</v>
      </c>
      <c r="C463" s="19" t="str">
        <f>'Calculs T1a'!C463</f>
        <v>x</v>
      </c>
    </row>
    <row r="464" spans="2:3" x14ac:dyDescent="0.3">
      <c r="B464" s="22">
        <f>'Calculs T1a'!B464</f>
        <v>0</v>
      </c>
      <c r="C464" s="19" t="str">
        <f>'Calculs T1a'!C464</f>
        <v>x</v>
      </c>
    </row>
    <row r="465" spans="2:3" x14ac:dyDescent="0.3">
      <c r="B465" s="22">
        <f>'Calculs T1a'!B465</f>
        <v>0</v>
      </c>
      <c r="C465" s="19" t="str">
        <f>'Calculs T1a'!C465</f>
        <v>x</v>
      </c>
    </row>
    <row r="466" spans="2:3" x14ac:dyDescent="0.3">
      <c r="B466" s="22">
        <f>'Calculs T1a'!B466</f>
        <v>0</v>
      </c>
      <c r="C466" s="19" t="str">
        <f>'Calculs T1a'!C466</f>
        <v>x</v>
      </c>
    </row>
    <row r="467" spans="2:3" x14ac:dyDescent="0.3">
      <c r="B467" s="22">
        <f>'Calculs T1a'!B467</f>
        <v>0</v>
      </c>
      <c r="C467" s="19" t="str">
        <f>'Calculs T1a'!C467</f>
        <v>x</v>
      </c>
    </row>
    <row r="468" spans="2:3" x14ac:dyDescent="0.3">
      <c r="B468" s="22">
        <f>'Calculs T1a'!B468</f>
        <v>0</v>
      </c>
      <c r="C468" s="19" t="str">
        <f>'Calculs T1a'!C468</f>
        <v>x</v>
      </c>
    </row>
    <row r="469" spans="2:3" x14ac:dyDescent="0.3">
      <c r="B469" s="22">
        <f>'Calculs T1a'!B469</f>
        <v>0</v>
      </c>
      <c r="C469" s="19" t="str">
        <f>'Calculs T1a'!C469</f>
        <v>x</v>
      </c>
    </row>
    <row r="470" spans="2:3" x14ac:dyDescent="0.3">
      <c r="B470" s="22">
        <f>'Calculs T1a'!B470</f>
        <v>0</v>
      </c>
      <c r="C470" s="19" t="str">
        <f>'Calculs T1a'!C470</f>
        <v>x</v>
      </c>
    </row>
    <row r="471" spans="2:3" x14ac:dyDescent="0.3">
      <c r="B471" s="22">
        <f>'Calculs T1a'!B471</f>
        <v>0</v>
      </c>
      <c r="C471" s="19" t="str">
        <f>'Calculs T1a'!C471</f>
        <v>x</v>
      </c>
    </row>
    <row r="472" spans="2:3" x14ac:dyDescent="0.3">
      <c r="B472" s="22">
        <f>'Calculs T1a'!B472</f>
        <v>0</v>
      </c>
      <c r="C472" s="19" t="str">
        <f>'Calculs T1a'!C472</f>
        <v>x</v>
      </c>
    </row>
    <row r="473" spans="2:3" x14ac:dyDescent="0.3">
      <c r="B473" s="22">
        <f>'Calculs T1a'!B473</f>
        <v>0</v>
      </c>
      <c r="C473" s="19" t="str">
        <f>'Calculs T1a'!C473</f>
        <v>x</v>
      </c>
    </row>
    <row r="474" spans="2:3" x14ac:dyDescent="0.3">
      <c r="B474" s="22">
        <f>'Calculs T1a'!B474</f>
        <v>0</v>
      </c>
      <c r="C474" s="19" t="str">
        <f>'Calculs T1a'!C474</f>
        <v>x</v>
      </c>
    </row>
    <row r="475" spans="2:3" x14ac:dyDescent="0.3">
      <c r="B475" s="22">
        <f>'Calculs T1a'!B475</f>
        <v>0</v>
      </c>
      <c r="C475" s="19" t="str">
        <f>'Calculs T1a'!C475</f>
        <v>x</v>
      </c>
    </row>
    <row r="476" spans="2:3" x14ac:dyDescent="0.3">
      <c r="B476" s="22">
        <f>'Calculs T1a'!B476</f>
        <v>0</v>
      </c>
      <c r="C476" s="19" t="str">
        <f>'Calculs T1a'!C476</f>
        <v>x</v>
      </c>
    </row>
    <row r="477" spans="2:3" x14ac:dyDescent="0.3">
      <c r="B477" s="22">
        <f>'Calculs T1a'!B477</f>
        <v>0</v>
      </c>
      <c r="C477" s="19" t="str">
        <f>'Calculs T1a'!C477</f>
        <v>x</v>
      </c>
    </row>
    <row r="478" spans="2:3" x14ac:dyDescent="0.3">
      <c r="B478" s="22">
        <f>'Calculs T1a'!B478</f>
        <v>0</v>
      </c>
      <c r="C478" s="19" t="str">
        <f>'Calculs T1a'!C478</f>
        <v>x</v>
      </c>
    </row>
    <row r="479" spans="2:3" x14ac:dyDescent="0.3">
      <c r="B479" s="22">
        <f>'Calculs T1a'!B479</f>
        <v>0</v>
      </c>
      <c r="C479" s="19" t="str">
        <f>'Calculs T1a'!C479</f>
        <v>x</v>
      </c>
    </row>
    <row r="480" spans="2:3" x14ac:dyDescent="0.3">
      <c r="B480" s="22">
        <f>'Calculs T1a'!B480</f>
        <v>0</v>
      </c>
      <c r="C480" s="19" t="str">
        <f>'Calculs T1a'!C480</f>
        <v>x</v>
      </c>
    </row>
    <row r="481" spans="2:3" x14ac:dyDescent="0.3">
      <c r="B481" s="22">
        <f>'Calculs T1a'!B481</f>
        <v>0</v>
      </c>
      <c r="C481" s="19" t="str">
        <f>'Calculs T1a'!C481</f>
        <v>x</v>
      </c>
    </row>
    <row r="482" spans="2:3" x14ac:dyDescent="0.3">
      <c r="B482" s="22">
        <f>'Calculs T1a'!B482</f>
        <v>0</v>
      </c>
      <c r="C482" s="19" t="str">
        <f>'Calculs T1a'!C482</f>
        <v>x</v>
      </c>
    </row>
    <row r="483" spans="2:3" x14ac:dyDescent="0.3">
      <c r="B483" s="22">
        <f>'Calculs T1a'!B483</f>
        <v>0</v>
      </c>
      <c r="C483" s="19" t="str">
        <f>'Calculs T1a'!C483</f>
        <v>x</v>
      </c>
    </row>
    <row r="484" spans="2:3" x14ac:dyDescent="0.3">
      <c r="B484" s="22">
        <f>'Calculs T1a'!B484</f>
        <v>0</v>
      </c>
      <c r="C484" s="19" t="str">
        <f>'Calculs T1a'!C484</f>
        <v>x</v>
      </c>
    </row>
    <row r="485" spans="2:3" x14ac:dyDescent="0.3">
      <c r="B485" s="22">
        <f>'Calculs T1a'!B485</f>
        <v>0</v>
      </c>
      <c r="C485" s="19" t="str">
        <f>'Calculs T1a'!C485</f>
        <v>x</v>
      </c>
    </row>
    <row r="486" spans="2:3" x14ac:dyDescent="0.3">
      <c r="B486" s="22">
        <f>'Calculs T1a'!B486</f>
        <v>0</v>
      </c>
      <c r="C486" s="19" t="str">
        <f>'Calculs T1a'!C486</f>
        <v>x</v>
      </c>
    </row>
    <row r="487" spans="2:3" x14ac:dyDescent="0.3">
      <c r="B487" s="22">
        <f>'Calculs T1a'!B487</f>
        <v>0</v>
      </c>
      <c r="C487" s="19" t="str">
        <f>'Calculs T1a'!C487</f>
        <v>x</v>
      </c>
    </row>
    <row r="488" spans="2:3" x14ac:dyDescent="0.3">
      <c r="B488" s="22">
        <f>'Calculs T1a'!B488</f>
        <v>0</v>
      </c>
      <c r="C488" s="19" t="str">
        <f>'Calculs T1a'!C488</f>
        <v>x</v>
      </c>
    </row>
    <row r="489" spans="2:3" x14ac:dyDescent="0.3">
      <c r="B489" s="22">
        <f>'Calculs T1a'!B489</f>
        <v>0</v>
      </c>
      <c r="C489" s="19" t="str">
        <f>'Calculs T1a'!C489</f>
        <v>x</v>
      </c>
    </row>
    <row r="490" spans="2:3" x14ac:dyDescent="0.3">
      <c r="B490" s="22">
        <f>'Calculs T1a'!B490</f>
        <v>0</v>
      </c>
      <c r="C490" s="19" t="str">
        <f>'Calculs T1a'!C490</f>
        <v>x</v>
      </c>
    </row>
    <row r="491" spans="2:3" x14ac:dyDescent="0.3">
      <c r="B491" s="22">
        <f>'Calculs T1a'!B491</f>
        <v>0</v>
      </c>
      <c r="C491" s="19" t="str">
        <f>'Calculs T1a'!C491</f>
        <v>x</v>
      </c>
    </row>
    <row r="492" spans="2:3" x14ac:dyDescent="0.3">
      <c r="B492" s="22">
        <f>'Calculs T1a'!B492</f>
        <v>0</v>
      </c>
      <c r="C492" s="19" t="str">
        <f>'Calculs T1a'!C492</f>
        <v>x</v>
      </c>
    </row>
    <row r="493" spans="2:3" x14ac:dyDescent="0.3">
      <c r="B493" s="22">
        <f>'Calculs T1a'!B493</f>
        <v>0</v>
      </c>
      <c r="C493" s="19" t="str">
        <f>'Calculs T1a'!C493</f>
        <v>x</v>
      </c>
    </row>
    <row r="494" spans="2:3" x14ac:dyDescent="0.3">
      <c r="B494" s="22">
        <f>'Calculs T1a'!B494</f>
        <v>0</v>
      </c>
      <c r="C494" s="19" t="str">
        <f>'Calculs T1a'!C494</f>
        <v>x</v>
      </c>
    </row>
    <row r="495" spans="2:3" x14ac:dyDescent="0.3">
      <c r="B495" s="22">
        <f>'Calculs T1a'!B495</f>
        <v>0</v>
      </c>
      <c r="C495" s="19" t="str">
        <f>'Calculs T1a'!C495</f>
        <v>x</v>
      </c>
    </row>
    <row r="496" spans="2:3" x14ac:dyDescent="0.3">
      <c r="B496" s="22">
        <f>'Calculs T1a'!B496</f>
        <v>0</v>
      </c>
      <c r="C496" s="19" t="str">
        <f>'Calculs T1a'!C496</f>
        <v>x</v>
      </c>
    </row>
    <row r="497" spans="2:3" x14ac:dyDescent="0.3">
      <c r="B497" s="22">
        <f>'Calculs T1a'!B497</f>
        <v>0</v>
      </c>
      <c r="C497" s="19" t="str">
        <f>'Calculs T1a'!C497</f>
        <v>x</v>
      </c>
    </row>
    <row r="498" spans="2:3" x14ac:dyDescent="0.3">
      <c r="B498" s="22">
        <f>'Calculs T1a'!B498</f>
        <v>0</v>
      </c>
      <c r="C498" s="19" t="str">
        <f>'Calculs T1a'!C498</f>
        <v>x</v>
      </c>
    </row>
    <row r="499" spans="2:3" x14ac:dyDescent="0.3">
      <c r="B499" s="22">
        <f>'Calculs T1a'!B499</f>
        <v>0</v>
      </c>
      <c r="C499" s="19" t="str">
        <f>'Calculs T1a'!C499</f>
        <v>x</v>
      </c>
    </row>
    <row r="500" spans="2:3" x14ac:dyDescent="0.3">
      <c r="B500" s="22">
        <f>'Calculs T1a'!B500</f>
        <v>0</v>
      </c>
      <c r="C500" s="19" t="str">
        <f>'Calculs T1a'!C500</f>
        <v>x</v>
      </c>
    </row>
    <row r="501" spans="2:3" x14ac:dyDescent="0.3">
      <c r="B501" s="22">
        <f>'Calculs T1a'!B501</f>
        <v>0</v>
      </c>
      <c r="C501" s="19" t="str">
        <f>'Calculs T1a'!C501</f>
        <v>x</v>
      </c>
    </row>
    <row r="502" spans="2:3" x14ac:dyDescent="0.3">
      <c r="B502" s="22">
        <f>'Calculs T1a'!B502</f>
        <v>0</v>
      </c>
      <c r="C502" s="19" t="str">
        <f>'Calculs T1a'!C502</f>
        <v>x</v>
      </c>
    </row>
    <row r="503" spans="2:3" x14ac:dyDescent="0.3">
      <c r="B503" s="22">
        <f>'Calculs T1a'!B503</f>
        <v>0</v>
      </c>
      <c r="C503" s="19" t="str">
        <f>'Calculs T1a'!C503</f>
        <v>x</v>
      </c>
    </row>
    <row r="504" spans="2:3" x14ac:dyDescent="0.3">
      <c r="B504" s="22">
        <f>'Calculs T1a'!B504</f>
        <v>0</v>
      </c>
      <c r="C504" s="19" t="str">
        <f>'Calculs T1a'!C504</f>
        <v>x</v>
      </c>
    </row>
    <row r="505" spans="2:3" x14ac:dyDescent="0.3">
      <c r="B505" s="22">
        <f>'Calculs T1a'!B505</f>
        <v>0</v>
      </c>
      <c r="C505" s="19" t="str">
        <f>'Calculs T1a'!C505</f>
        <v>x</v>
      </c>
    </row>
    <row r="506" spans="2:3" x14ac:dyDescent="0.3">
      <c r="B506" s="22">
        <f>'Calculs T1a'!B506</f>
        <v>0</v>
      </c>
      <c r="C506" s="19" t="str">
        <f>'Calculs T1a'!C506</f>
        <v>x</v>
      </c>
    </row>
    <row r="507" spans="2:3" x14ac:dyDescent="0.3">
      <c r="B507" s="22">
        <f>'Calculs T1a'!B507</f>
        <v>0</v>
      </c>
      <c r="C507" s="19" t="str">
        <f>'Calculs T1a'!C507</f>
        <v>x</v>
      </c>
    </row>
    <row r="508" spans="2:3" x14ac:dyDescent="0.3">
      <c r="B508" s="22">
        <f>'Calculs T1a'!B508</f>
        <v>0</v>
      </c>
      <c r="C508" s="19" t="str">
        <f>'Calculs T1a'!C508</f>
        <v>x</v>
      </c>
    </row>
    <row r="509" spans="2:3" x14ac:dyDescent="0.3">
      <c r="B509" s="22">
        <f>'Calculs T1a'!B509</f>
        <v>0</v>
      </c>
      <c r="C509" s="19" t="str">
        <f>'Calculs T1a'!C509</f>
        <v>x</v>
      </c>
    </row>
    <row r="510" spans="2:3" x14ac:dyDescent="0.3">
      <c r="B510" s="22">
        <f>'Calculs T1a'!B510</f>
        <v>0</v>
      </c>
      <c r="C510" s="19" t="str">
        <f>'Calculs T1a'!C510</f>
        <v>x</v>
      </c>
    </row>
    <row r="511" spans="2:3" x14ac:dyDescent="0.3">
      <c r="B511" s="22">
        <f>'Calculs T1a'!B511</f>
        <v>0</v>
      </c>
      <c r="C511" s="19" t="str">
        <f>'Calculs T1a'!C511</f>
        <v>x</v>
      </c>
    </row>
    <row r="512" spans="2:3" x14ac:dyDescent="0.3">
      <c r="B512" s="22">
        <f>'Calculs T1a'!B512</f>
        <v>0</v>
      </c>
      <c r="C512" s="19" t="str">
        <f>'Calculs T1a'!C512</f>
        <v>x</v>
      </c>
    </row>
    <row r="513" spans="2:3" x14ac:dyDescent="0.3">
      <c r="B513" s="22">
        <f>'Calculs T1a'!B513</f>
        <v>0</v>
      </c>
      <c r="C513" s="19" t="str">
        <f>'Calculs T1a'!C513</f>
        <v>x</v>
      </c>
    </row>
    <row r="514" spans="2:3" x14ac:dyDescent="0.3">
      <c r="B514" s="22">
        <f>'Calculs T1a'!B514</f>
        <v>0</v>
      </c>
      <c r="C514" s="19" t="str">
        <f>'Calculs T1a'!C514</f>
        <v>x</v>
      </c>
    </row>
    <row r="515" spans="2:3" x14ac:dyDescent="0.3">
      <c r="B515" s="22">
        <f>'Calculs T1a'!B515</f>
        <v>0</v>
      </c>
      <c r="C515" s="19" t="str">
        <f>'Calculs T1a'!C515</f>
        <v>x</v>
      </c>
    </row>
    <row r="516" spans="2:3" x14ac:dyDescent="0.3">
      <c r="B516" s="22">
        <f>'Calculs T1a'!B516</f>
        <v>0</v>
      </c>
      <c r="C516" s="19" t="str">
        <f>'Calculs T1a'!C516</f>
        <v>x</v>
      </c>
    </row>
    <row r="517" spans="2:3" x14ac:dyDescent="0.3">
      <c r="B517" s="22">
        <f>'Calculs T1a'!B517</f>
        <v>0</v>
      </c>
      <c r="C517" s="19" t="str">
        <f>'Calculs T1a'!C517</f>
        <v>x</v>
      </c>
    </row>
    <row r="518" spans="2:3" x14ac:dyDescent="0.3">
      <c r="B518" s="22">
        <f>'Calculs T1a'!B518</f>
        <v>0</v>
      </c>
      <c r="C518" s="19" t="str">
        <f>'Calculs T1a'!C518</f>
        <v>x</v>
      </c>
    </row>
    <row r="519" spans="2:3" x14ac:dyDescent="0.3">
      <c r="B519" s="22">
        <f>'Calculs T1a'!B519</f>
        <v>0</v>
      </c>
      <c r="C519" s="19" t="str">
        <f>'Calculs T1a'!C519</f>
        <v>x</v>
      </c>
    </row>
    <row r="520" spans="2:3" x14ac:dyDescent="0.3">
      <c r="B520" s="22">
        <f>'Calculs T1a'!B520</f>
        <v>0</v>
      </c>
      <c r="C520" s="19" t="str">
        <f>'Calculs T1a'!C520</f>
        <v>x</v>
      </c>
    </row>
    <row r="521" spans="2:3" x14ac:dyDescent="0.3">
      <c r="B521" s="22">
        <f>'Calculs T1a'!B521</f>
        <v>0</v>
      </c>
      <c r="C521" s="19" t="str">
        <f>'Calculs T1a'!C521</f>
        <v>x</v>
      </c>
    </row>
    <row r="522" spans="2:3" x14ac:dyDescent="0.3">
      <c r="B522" s="22">
        <f>'Calculs T1a'!B522</f>
        <v>0</v>
      </c>
      <c r="C522" s="19" t="str">
        <f>'Calculs T1a'!C522</f>
        <v>x</v>
      </c>
    </row>
    <row r="523" spans="2:3" x14ac:dyDescent="0.3">
      <c r="B523" s="22">
        <f>'Calculs T1a'!B523</f>
        <v>0</v>
      </c>
      <c r="C523" s="19" t="str">
        <f>'Calculs T1a'!C523</f>
        <v>x</v>
      </c>
    </row>
    <row r="524" spans="2:3" x14ac:dyDescent="0.3">
      <c r="B524" s="22">
        <f>'Calculs T1a'!B524</f>
        <v>0</v>
      </c>
      <c r="C524" s="19" t="str">
        <f>'Calculs T1a'!C524</f>
        <v>x</v>
      </c>
    </row>
    <row r="525" spans="2:3" x14ac:dyDescent="0.3">
      <c r="B525" s="22">
        <f>'Calculs T1a'!B525</f>
        <v>0</v>
      </c>
      <c r="C525" s="19" t="str">
        <f>'Calculs T1a'!C525</f>
        <v>x</v>
      </c>
    </row>
    <row r="526" spans="2:3" x14ac:dyDescent="0.3">
      <c r="B526" s="22">
        <f>'Calculs T1a'!B526</f>
        <v>0</v>
      </c>
      <c r="C526" s="19" t="str">
        <f>'Calculs T1a'!C526</f>
        <v>x</v>
      </c>
    </row>
    <row r="527" spans="2:3" x14ac:dyDescent="0.3">
      <c r="B527" s="22">
        <f>'Calculs T1a'!B527</f>
        <v>0</v>
      </c>
      <c r="C527" s="19" t="str">
        <f>'Calculs T1a'!C527</f>
        <v>x</v>
      </c>
    </row>
    <row r="528" spans="2:3" x14ac:dyDescent="0.3">
      <c r="B528" s="22">
        <f>'Calculs T1a'!B528</f>
        <v>0</v>
      </c>
      <c r="C528" s="19" t="str">
        <f>'Calculs T1a'!C528</f>
        <v>x</v>
      </c>
    </row>
    <row r="529" spans="2:3" x14ac:dyDescent="0.3">
      <c r="B529" s="22">
        <f>'Calculs T1a'!B529</f>
        <v>0</v>
      </c>
      <c r="C529" s="19" t="str">
        <f>'Calculs T1a'!C529</f>
        <v>x</v>
      </c>
    </row>
    <row r="530" spans="2:3" x14ac:dyDescent="0.3">
      <c r="B530" s="22">
        <f>'Calculs T1a'!B530</f>
        <v>0</v>
      </c>
      <c r="C530" s="19" t="str">
        <f>'Calculs T1a'!C530</f>
        <v>x</v>
      </c>
    </row>
    <row r="531" spans="2:3" x14ac:dyDescent="0.3">
      <c r="B531" s="22">
        <f>'Calculs T1a'!B531</f>
        <v>0</v>
      </c>
      <c r="C531" s="19" t="str">
        <f>'Calculs T1a'!C531</f>
        <v>x</v>
      </c>
    </row>
    <row r="532" spans="2:3" x14ac:dyDescent="0.3">
      <c r="B532" s="22">
        <f>'Calculs T1a'!B532</f>
        <v>0</v>
      </c>
      <c r="C532" s="19" t="str">
        <f>'Calculs T1a'!C532</f>
        <v>x</v>
      </c>
    </row>
    <row r="533" spans="2:3" x14ac:dyDescent="0.3">
      <c r="B533" s="22">
        <f>'Calculs T1a'!B533</f>
        <v>0</v>
      </c>
      <c r="C533" s="19" t="str">
        <f>'Calculs T1a'!C533</f>
        <v>x</v>
      </c>
    </row>
    <row r="534" spans="2:3" x14ac:dyDescent="0.3">
      <c r="B534" s="22">
        <f>'Calculs T1a'!B534</f>
        <v>0</v>
      </c>
      <c r="C534" s="19" t="str">
        <f>'Calculs T1a'!C534</f>
        <v>x</v>
      </c>
    </row>
    <row r="535" spans="2:3" x14ac:dyDescent="0.3">
      <c r="B535" s="22">
        <f>'Calculs T1a'!B535</f>
        <v>0</v>
      </c>
      <c r="C535" s="19" t="str">
        <f>'Calculs T1a'!C535</f>
        <v>x</v>
      </c>
    </row>
    <row r="536" spans="2:3" x14ac:dyDescent="0.3">
      <c r="B536" s="22">
        <f>'Calculs T1a'!B536</f>
        <v>0</v>
      </c>
      <c r="C536" s="19" t="str">
        <f>'Calculs T1a'!C536</f>
        <v>x</v>
      </c>
    </row>
    <row r="537" spans="2:3" x14ac:dyDescent="0.3">
      <c r="B537" s="22">
        <f>'Calculs T1a'!B537</f>
        <v>0</v>
      </c>
      <c r="C537" s="19" t="str">
        <f>'Calculs T1a'!C537</f>
        <v>x</v>
      </c>
    </row>
    <row r="538" spans="2:3" x14ac:dyDescent="0.3">
      <c r="B538" s="22">
        <f>'Calculs T1a'!B538</f>
        <v>0</v>
      </c>
      <c r="C538" s="19" t="str">
        <f>'Calculs T1a'!C538</f>
        <v>x</v>
      </c>
    </row>
    <row r="539" spans="2:3" x14ac:dyDescent="0.3">
      <c r="B539" s="22">
        <f>'Calculs T1a'!B539</f>
        <v>0</v>
      </c>
      <c r="C539" s="19" t="str">
        <f>'Calculs T1a'!C539</f>
        <v>x</v>
      </c>
    </row>
    <row r="540" spans="2:3" x14ac:dyDescent="0.3">
      <c r="B540" s="22">
        <f>'Calculs T1a'!B540</f>
        <v>0</v>
      </c>
      <c r="C540" s="19" t="str">
        <f>'Calculs T1a'!C540</f>
        <v>x</v>
      </c>
    </row>
    <row r="541" spans="2:3" x14ac:dyDescent="0.3">
      <c r="B541" s="22">
        <f>'Calculs T1a'!B541</f>
        <v>0</v>
      </c>
      <c r="C541" s="19" t="str">
        <f>'Calculs T1a'!C541</f>
        <v>x</v>
      </c>
    </row>
    <row r="542" spans="2:3" x14ac:dyDescent="0.3">
      <c r="B542" s="22">
        <f>'Calculs T1a'!B542</f>
        <v>0</v>
      </c>
      <c r="C542" s="19" t="str">
        <f>'Calculs T1a'!C542</f>
        <v>x</v>
      </c>
    </row>
    <row r="543" spans="2:3" x14ac:dyDescent="0.3">
      <c r="B543" s="22">
        <f>'Calculs T1a'!B543</f>
        <v>0</v>
      </c>
      <c r="C543" s="19" t="str">
        <f>'Calculs T1a'!C543</f>
        <v>x</v>
      </c>
    </row>
    <row r="544" spans="2:3" x14ac:dyDescent="0.3">
      <c r="B544" s="22">
        <f>'Calculs T1a'!B544</f>
        <v>0</v>
      </c>
      <c r="C544" s="19" t="str">
        <f>'Calculs T1a'!C544</f>
        <v>x</v>
      </c>
    </row>
    <row r="545" spans="2:3" x14ac:dyDescent="0.3">
      <c r="B545" s="22">
        <f>'Calculs T1a'!B545</f>
        <v>0</v>
      </c>
      <c r="C545" s="19" t="str">
        <f>'Calculs T1a'!C545</f>
        <v>x</v>
      </c>
    </row>
    <row r="546" spans="2:3" x14ac:dyDescent="0.3">
      <c r="B546" s="22">
        <f>'Calculs T1a'!B546</f>
        <v>0</v>
      </c>
      <c r="C546" s="19" t="str">
        <f>'Calculs T1a'!C546</f>
        <v>x</v>
      </c>
    </row>
    <row r="547" spans="2:3" x14ac:dyDescent="0.3">
      <c r="B547" s="22">
        <f>'Calculs T1a'!B547</f>
        <v>0</v>
      </c>
      <c r="C547" s="19" t="str">
        <f>'Calculs T1a'!C547</f>
        <v>x</v>
      </c>
    </row>
    <row r="548" spans="2:3" x14ac:dyDescent="0.3">
      <c r="B548" s="22">
        <f>'Calculs T1a'!B548</f>
        <v>0</v>
      </c>
      <c r="C548" s="19" t="str">
        <f>'Calculs T1a'!C548</f>
        <v>x</v>
      </c>
    </row>
    <row r="549" spans="2:3" x14ac:dyDescent="0.3">
      <c r="B549" s="22">
        <f>'Calculs T1a'!B549</f>
        <v>0</v>
      </c>
      <c r="C549" s="19" t="str">
        <f>'Calculs T1a'!C549</f>
        <v>x</v>
      </c>
    </row>
    <row r="550" spans="2:3" x14ac:dyDescent="0.3">
      <c r="B550" s="22">
        <f>'Calculs T1a'!B550</f>
        <v>0</v>
      </c>
      <c r="C550" s="19" t="str">
        <f>'Calculs T1a'!C550</f>
        <v>x</v>
      </c>
    </row>
    <row r="551" spans="2:3" x14ac:dyDescent="0.3">
      <c r="B551" s="22">
        <f>'Calculs T1a'!B551</f>
        <v>0</v>
      </c>
      <c r="C551" s="19" t="str">
        <f>'Calculs T1a'!C551</f>
        <v>x</v>
      </c>
    </row>
    <row r="552" spans="2:3" x14ac:dyDescent="0.3">
      <c r="B552" s="22">
        <f>'Calculs T1a'!B552</f>
        <v>0</v>
      </c>
      <c r="C552" s="19" t="str">
        <f>'Calculs T1a'!C552</f>
        <v>x</v>
      </c>
    </row>
    <row r="553" spans="2:3" x14ac:dyDescent="0.3">
      <c r="B553" s="22">
        <f>'Calculs T1a'!B553</f>
        <v>0</v>
      </c>
      <c r="C553" s="19" t="str">
        <f>'Calculs T1a'!C553</f>
        <v>x</v>
      </c>
    </row>
    <row r="554" spans="2:3" x14ac:dyDescent="0.3">
      <c r="B554" s="22">
        <f>'Calculs T1a'!B554</f>
        <v>0</v>
      </c>
      <c r="C554" s="19" t="str">
        <f>'Calculs T1a'!C554</f>
        <v>x</v>
      </c>
    </row>
    <row r="555" spans="2:3" x14ac:dyDescent="0.3">
      <c r="B555" s="22">
        <f>'Calculs T1a'!B555</f>
        <v>0</v>
      </c>
      <c r="C555" s="19" t="str">
        <f>'Calculs T1a'!C555</f>
        <v>x</v>
      </c>
    </row>
    <row r="556" spans="2:3" x14ac:dyDescent="0.3">
      <c r="B556" s="22">
        <f>'Calculs T1a'!B556</f>
        <v>0</v>
      </c>
      <c r="C556" s="19" t="str">
        <f>'Calculs T1a'!C556</f>
        <v>x</v>
      </c>
    </row>
    <row r="557" spans="2:3" x14ac:dyDescent="0.3">
      <c r="B557" s="22">
        <f>'Calculs T1a'!B557</f>
        <v>0</v>
      </c>
      <c r="C557" s="19" t="str">
        <f>'Calculs T1a'!C557</f>
        <v>x</v>
      </c>
    </row>
    <row r="558" spans="2:3" x14ac:dyDescent="0.3">
      <c r="B558" s="22">
        <f>'Calculs T1a'!B558</f>
        <v>0</v>
      </c>
      <c r="C558" s="19" t="str">
        <f>'Calculs T1a'!C558</f>
        <v>x</v>
      </c>
    </row>
    <row r="559" spans="2:3" x14ac:dyDescent="0.3">
      <c r="B559" s="22">
        <f>'Calculs T1a'!B559</f>
        <v>0</v>
      </c>
      <c r="C559" s="19" t="str">
        <f>'Calculs T1a'!C559</f>
        <v>x</v>
      </c>
    </row>
    <row r="560" spans="2:3" x14ac:dyDescent="0.3">
      <c r="B560" s="22">
        <f>'Calculs T1a'!B560</f>
        <v>0</v>
      </c>
      <c r="C560" s="19" t="str">
        <f>'Calculs T1a'!C560</f>
        <v>x</v>
      </c>
    </row>
    <row r="561" spans="2:3" x14ac:dyDescent="0.3">
      <c r="B561" s="22">
        <f>'Calculs T1a'!B561</f>
        <v>0</v>
      </c>
      <c r="C561" s="19" t="str">
        <f>'Calculs T1a'!C561</f>
        <v>x</v>
      </c>
    </row>
    <row r="562" spans="2:3" x14ac:dyDescent="0.3">
      <c r="B562" s="22">
        <f>'Calculs T1a'!B562</f>
        <v>0</v>
      </c>
      <c r="C562" s="19" t="str">
        <f>'Calculs T1a'!C562</f>
        <v>x</v>
      </c>
    </row>
    <row r="563" spans="2:3" x14ac:dyDescent="0.3">
      <c r="B563" s="22">
        <f>'Calculs T1a'!B563</f>
        <v>0</v>
      </c>
      <c r="C563" s="19" t="str">
        <f>'Calculs T1a'!C563</f>
        <v>x</v>
      </c>
    </row>
    <row r="564" spans="2:3" x14ac:dyDescent="0.3">
      <c r="B564" s="22">
        <f>'Calculs T1a'!B564</f>
        <v>0</v>
      </c>
      <c r="C564" s="19" t="str">
        <f>'Calculs T1a'!C564</f>
        <v>x</v>
      </c>
    </row>
    <row r="565" spans="2:3" x14ac:dyDescent="0.3">
      <c r="B565" s="22">
        <f>'Calculs T1a'!B565</f>
        <v>0</v>
      </c>
      <c r="C565" s="19" t="str">
        <f>'Calculs T1a'!C565</f>
        <v>x</v>
      </c>
    </row>
    <row r="566" spans="2:3" x14ac:dyDescent="0.3">
      <c r="B566" s="22">
        <f>'Calculs T1a'!B566</f>
        <v>0</v>
      </c>
      <c r="C566" s="19" t="str">
        <f>'Calculs T1a'!C566</f>
        <v>x</v>
      </c>
    </row>
    <row r="567" spans="2:3" x14ac:dyDescent="0.3">
      <c r="B567" s="22">
        <f>'Calculs T1a'!B567</f>
        <v>0</v>
      </c>
      <c r="C567" s="19" t="str">
        <f>'Calculs T1a'!C567</f>
        <v>x</v>
      </c>
    </row>
    <row r="568" spans="2:3" x14ac:dyDescent="0.3">
      <c r="B568" s="22">
        <f>'Calculs T1a'!B568</f>
        <v>0</v>
      </c>
      <c r="C568" s="19" t="str">
        <f>'Calculs T1a'!C568</f>
        <v>x</v>
      </c>
    </row>
    <row r="569" spans="2:3" x14ac:dyDescent="0.3">
      <c r="B569" s="22">
        <f>'Calculs T1a'!B569</f>
        <v>0</v>
      </c>
      <c r="C569" s="19" t="str">
        <f>'Calculs T1a'!C569</f>
        <v>x</v>
      </c>
    </row>
    <row r="570" spans="2:3" x14ac:dyDescent="0.3">
      <c r="B570" s="22">
        <f>'Calculs T1a'!B570</f>
        <v>0</v>
      </c>
      <c r="C570" s="19" t="str">
        <f>'Calculs T1a'!C570</f>
        <v>x</v>
      </c>
    </row>
    <row r="571" spans="2:3" x14ac:dyDescent="0.3">
      <c r="B571" s="22">
        <f>'Calculs T1a'!B571</f>
        <v>0</v>
      </c>
      <c r="C571" s="19" t="str">
        <f>'Calculs T1a'!C571</f>
        <v>x</v>
      </c>
    </row>
    <row r="572" spans="2:3" x14ac:dyDescent="0.3">
      <c r="B572" s="22">
        <f>'Calculs T1a'!B572</f>
        <v>0</v>
      </c>
      <c r="C572" s="19" t="str">
        <f>'Calculs T1a'!C572</f>
        <v>x</v>
      </c>
    </row>
    <row r="573" spans="2:3" x14ac:dyDescent="0.3">
      <c r="B573" s="22">
        <f>'Calculs T1a'!B573</f>
        <v>0</v>
      </c>
      <c r="C573" s="19" t="str">
        <f>'Calculs T1a'!C573</f>
        <v>x</v>
      </c>
    </row>
    <row r="574" spans="2:3" x14ac:dyDescent="0.3">
      <c r="B574" s="22">
        <f>'Calculs T1a'!B574</f>
        <v>0</v>
      </c>
      <c r="C574" s="19" t="str">
        <f>'Calculs T1a'!C574</f>
        <v>x</v>
      </c>
    </row>
    <row r="575" spans="2:3" x14ac:dyDescent="0.3">
      <c r="B575" s="22">
        <f>'Calculs T1a'!B575</f>
        <v>0</v>
      </c>
      <c r="C575" s="19" t="str">
        <f>'Calculs T1a'!C575</f>
        <v>x</v>
      </c>
    </row>
    <row r="576" spans="2:3" x14ac:dyDescent="0.3">
      <c r="B576" s="22">
        <f>'Calculs T1a'!B576</f>
        <v>0</v>
      </c>
      <c r="C576" s="19" t="str">
        <f>'Calculs T1a'!C576</f>
        <v>x</v>
      </c>
    </row>
    <row r="577" spans="2:3" x14ac:dyDescent="0.3">
      <c r="B577" s="22">
        <f>'Calculs T1a'!B577</f>
        <v>0</v>
      </c>
      <c r="C577" s="19" t="str">
        <f>'Calculs T1a'!C577</f>
        <v>x</v>
      </c>
    </row>
    <row r="578" spans="2:3" x14ac:dyDescent="0.3">
      <c r="B578" s="22">
        <f>'Calculs T1a'!B578</f>
        <v>0</v>
      </c>
      <c r="C578" s="19" t="str">
        <f>'Calculs T1a'!C578</f>
        <v>x</v>
      </c>
    </row>
    <row r="579" spans="2:3" x14ac:dyDescent="0.3">
      <c r="B579" s="22">
        <f>'Calculs T1a'!B579</f>
        <v>0</v>
      </c>
      <c r="C579" s="19" t="str">
        <f>'Calculs T1a'!C579</f>
        <v>x</v>
      </c>
    </row>
    <row r="580" spans="2:3" x14ac:dyDescent="0.3">
      <c r="B580" s="22">
        <f>'Calculs T1a'!B580</f>
        <v>0</v>
      </c>
      <c r="C580" s="19" t="str">
        <f>'Calculs T1a'!C580</f>
        <v>x</v>
      </c>
    </row>
    <row r="581" spans="2:3" x14ac:dyDescent="0.3">
      <c r="B581" s="22">
        <f>'Calculs T1a'!B581</f>
        <v>0</v>
      </c>
      <c r="C581" s="19" t="str">
        <f>'Calculs T1a'!C581</f>
        <v>x</v>
      </c>
    </row>
    <row r="582" spans="2:3" x14ac:dyDescent="0.3">
      <c r="B582" s="22">
        <f>'Calculs T1a'!B582</f>
        <v>0</v>
      </c>
      <c r="C582" s="19" t="str">
        <f>'Calculs T1a'!C582</f>
        <v>x</v>
      </c>
    </row>
    <row r="583" spans="2:3" x14ac:dyDescent="0.3">
      <c r="B583" s="22">
        <f>'Calculs T1a'!B583</f>
        <v>0</v>
      </c>
      <c r="C583" s="19" t="str">
        <f>'Calculs T1a'!C583</f>
        <v>x</v>
      </c>
    </row>
    <row r="584" spans="2:3" x14ac:dyDescent="0.3">
      <c r="B584" s="22">
        <f>'Calculs T1a'!B584</f>
        <v>0</v>
      </c>
      <c r="C584" s="19" t="str">
        <f>'Calculs T1a'!C584</f>
        <v>x</v>
      </c>
    </row>
    <row r="585" spans="2:3" x14ac:dyDescent="0.3">
      <c r="B585" s="22">
        <f>'Calculs T1a'!B585</f>
        <v>0</v>
      </c>
      <c r="C585" s="19" t="str">
        <f>'Calculs T1a'!C585</f>
        <v>x</v>
      </c>
    </row>
    <row r="586" spans="2:3" x14ac:dyDescent="0.3">
      <c r="B586" s="22">
        <f>'Calculs T1a'!B586</f>
        <v>0</v>
      </c>
      <c r="C586" s="19" t="str">
        <f>'Calculs T1a'!C586</f>
        <v>x</v>
      </c>
    </row>
    <row r="587" spans="2:3" x14ac:dyDescent="0.3">
      <c r="B587" s="22">
        <f>'Calculs T1a'!B587</f>
        <v>0</v>
      </c>
      <c r="C587" s="19" t="str">
        <f>'Calculs T1a'!C587</f>
        <v>x</v>
      </c>
    </row>
    <row r="588" spans="2:3" x14ac:dyDescent="0.3">
      <c r="B588" s="22">
        <f>'Calculs T1a'!B588</f>
        <v>0</v>
      </c>
      <c r="C588" s="19" t="str">
        <f>'Calculs T1a'!C588</f>
        <v>x</v>
      </c>
    </row>
    <row r="589" spans="2:3" x14ac:dyDescent="0.3">
      <c r="B589" s="22">
        <f>'Calculs T1a'!B589</f>
        <v>0</v>
      </c>
      <c r="C589" s="19" t="str">
        <f>'Calculs T1a'!C589</f>
        <v>x</v>
      </c>
    </row>
    <row r="590" spans="2:3" x14ac:dyDescent="0.3">
      <c r="B590" s="22">
        <f>'Calculs T1a'!B590</f>
        <v>0</v>
      </c>
      <c r="C590" s="19" t="str">
        <f>'Calculs T1a'!C590</f>
        <v>x</v>
      </c>
    </row>
    <row r="591" spans="2:3" x14ac:dyDescent="0.3">
      <c r="B591" s="22">
        <f>'Calculs T1a'!B591</f>
        <v>0</v>
      </c>
      <c r="C591" s="19" t="str">
        <f>'Calculs T1a'!C591</f>
        <v>x</v>
      </c>
    </row>
    <row r="592" spans="2:3" x14ac:dyDescent="0.3">
      <c r="B592" s="22">
        <f>'Calculs T1a'!B592</f>
        <v>0</v>
      </c>
      <c r="C592" s="19" t="str">
        <f>'Calculs T1a'!C592</f>
        <v>x</v>
      </c>
    </row>
    <row r="593" spans="2:3" x14ac:dyDescent="0.3">
      <c r="B593" s="22">
        <f>'Calculs T1a'!B593</f>
        <v>0</v>
      </c>
      <c r="C593" s="19" t="str">
        <f>'Calculs T1a'!C593</f>
        <v>x</v>
      </c>
    </row>
    <row r="594" spans="2:3" x14ac:dyDescent="0.3">
      <c r="B594" s="22">
        <f>'Calculs T1a'!B594</f>
        <v>0</v>
      </c>
      <c r="C594" s="19" t="str">
        <f>'Calculs T1a'!C594</f>
        <v>x</v>
      </c>
    </row>
    <row r="595" spans="2:3" x14ac:dyDescent="0.3">
      <c r="B595" s="22">
        <f>'Calculs T1a'!B595</f>
        <v>0</v>
      </c>
      <c r="C595" s="19" t="str">
        <f>'Calculs T1a'!C595</f>
        <v>x</v>
      </c>
    </row>
    <row r="596" spans="2:3" x14ac:dyDescent="0.3">
      <c r="B596" s="22">
        <f>'Calculs T1a'!B596</f>
        <v>0</v>
      </c>
      <c r="C596" s="19" t="str">
        <f>'Calculs T1a'!C596</f>
        <v>x</v>
      </c>
    </row>
    <row r="597" spans="2:3" x14ac:dyDescent="0.3">
      <c r="B597" s="22">
        <f>'Calculs T1a'!B597</f>
        <v>0</v>
      </c>
      <c r="C597" s="19" t="str">
        <f>'Calculs T1a'!C597</f>
        <v>x</v>
      </c>
    </row>
    <row r="598" spans="2:3" x14ac:dyDescent="0.3">
      <c r="B598" s="22">
        <f>'Calculs T1a'!B598</f>
        <v>0</v>
      </c>
      <c r="C598" s="19" t="str">
        <f>'Calculs T1a'!C598</f>
        <v>x</v>
      </c>
    </row>
    <row r="599" spans="2:3" x14ac:dyDescent="0.3">
      <c r="B599" s="22">
        <f>'Calculs T1a'!B599</f>
        <v>0</v>
      </c>
      <c r="C599" s="19" t="str">
        <f>'Calculs T1a'!C599</f>
        <v>x</v>
      </c>
    </row>
    <row r="600" spans="2:3" x14ac:dyDescent="0.3">
      <c r="B600" s="22">
        <f>'Calculs T1a'!B600</f>
        <v>0</v>
      </c>
      <c r="C600" s="19" t="str">
        <f>'Calculs T1a'!C600</f>
        <v>x</v>
      </c>
    </row>
    <row r="601" spans="2:3" x14ac:dyDescent="0.3">
      <c r="B601" s="22">
        <f>'Calculs T1a'!B601</f>
        <v>0</v>
      </c>
      <c r="C601" s="19" t="str">
        <f>'Calculs T1a'!C601</f>
        <v>x</v>
      </c>
    </row>
    <row r="602" spans="2:3" x14ac:dyDescent="0.3">
      <c r="B602" s="22">
        <f>'Calculs T1a'!B602</f>
        <v>0</v>
      </c>
      <c r="C602" s="19" t="str">
        <f>'Calculs T1a'!C602</f>
        <v>x</v>
      </c>
    </row>
    <row r="603" spans="2:3" x14ac:dyDescent="0.3">
      <c r="B603" s="22">
        <f>'Calculs T1a'!B603</f>
        <v>0</v>
      </c>
      <c r="C603" s="19" t="str">
        <f>'Calculs T1a'!C603</f>
        <v>x</v>
      </c>
    </row>
    <row r="604" spans="2:3" x14ac:dyDescent="0.3">
      <c r="B604" s="22">
        <f>'Calculs T1a'!B604</f>
        <v>0</v>
      </c>
      <c r="C604" s="19" t="str">
        <f>'Calculs T1a'!C604</f>
        <v>x</v>
      </c>
    </row>
    <row r="605" spans="2:3" x14ac:dyDescent="0.3">
      <c r="B605" s="22">
        <f>'Calculs T1a'!B605</f>
        <v>0</v>
      </c>
      <c r="C605" s="19" t="str">
        <f>'Calculs T1a'!C605</f>
        <v>x</v>
      </c>
    </row>
    <row r="606" spans="2:3" x14ac:dyDescent="0.3">
      <c r="B606" s="22">
        <f>'Calculs T1a'!B606</f>
        <v>0</v>
      </c>
      <c r="C606" s="19" t="str">
        <f>'Calculs T1a'!C606</f>
        <v>x</v>
      </c>
    </row>
    <row r="607" spans="2:3" x14ac:dyDescent="0.3">
      <c r="B607" s="22">
        <f>'Calculs T1a'!B607</f>
        <v>0</v>
      </c>
      <c r="C607" s="19" t="str">
        <f>'Calculs T1a'!C607</f>
        <v>x</v>
      </c>
    </row>
    <row r="608" spans="2:3" x14ac:dyDescent="0.3">
      <c r="B608" s="22">
        <f>'Calculs T1a'!B608</f>
        <v>0</v>
      </c>
      <c r="C608" s="19" t="str">
        <f>'Calculs T1a'!C608</f>
        <v>x</v>
      </c>
    </row>
    <row r="609" spans="2:3" x14ac:dyDescent="0.3">
      <c r="B609" s="22">
        <f>'Calculs T1a'!B609</f>
        <v>0</v>
      </c>
      <c r="C609" s="19" t="str">
        <f>'Calculs T1a'!C609</f>
        <v>x</v>
      </c>
    </row>
    <row r="610" spans="2:3" x14ac:dyDescent="0.3">
      <c r="B610" s="22">
        <f>'Calculs T1a'!B610</f>
        <v>0</v>
      </c>
      <c r="C610" s="19" t="str">
        <f>'Calculs T1a'!C610</f>
        <v>x</v>
      </c>
    </row>
    <row r="611" spans="2:3" x14ac:dyDescent="0.3">
      <c r="B611" s="22">
        <f>'Calculs T1a'!B611</f>
        <v>0</v>
      </c>
      <c r="C611" s="19" t="str">
        <f>'Calculs T1a'!C611</f>
        <v>x</v>
      </c>
    </row>
    <row r="612" spans="2:3" x14ac:dyDescent="0.3">
      <c r="B612" s="22">
        <f>'Calculs T1a'!B612</f>
        <v>0</v>
      </c>
      <c r="C612" s="19" t="str">
        <f>'Calculs T1a'!C612</f>
        <v>x</v>
      </c>
    </row>
    <row r="613" spans="2:3" x14ac:dyDescent="0.3">
      <c r="B613" s="22">
        <f>'Calculs T1a'!B613</f>
        <v>0</v>
      </c>
      <c r="C613" s="19" t="str">
        <f>'Calculs T1a'!C613</f>
        <v>x</v>
      </c>
    </row>
    <row r="614" spans="2:3" x14ac:dyDescent="0.3">
      <c r="B614" s="22">
        <f>'Calculs T1a'!B614</f>
        <v>0</v>
      </c>
      <c r="C614" s="19" t="str">
        <f>'Calculs T1a'!C614</f>
        <v>x</v>
      </c>
    </row>
    <row r="615" spans="2:3" x14ac:dyDescent="0.3">
      <c r="B615" s="22">
        <f>'Calculs T1a'!B615</f>
        <v>0</v>
      </c>
      <c r="C615" s="19" t="str">
        <f>'Calculs T1a'!C615</f>
        <v>x</v>
      </c>
    </row>
    <row r="616" spans="2:3" x14ac:dyDescent="0.3">
      <c r="B616" s="22">
        <f>'Calculs T1a'!B616</f>
        <v>0</v>
      </c>
      <c r="C616" s="19" t="str">
        <f>'Calculs T1a'!C616</f>
        <v>x</v>
      </c>
    </row>
    <row r="617" spans="2:3" x14ac:dyDescent="0.3">
      <c r="B617" s="22">
        <f>'Calculs T1a'!B617</f>
        <v>0</v>
      </c>
      <c r="C617" s="19" t="str">
        <f>'Calculs T1a'!C617</f>
        <v>x</v>
      </c>
    </row>
    <row r="618" spans="2:3" x14ac:dyDescent="0.3">
      <c r="B618" s="22">
        <f>'Calculs T1a'!B618</f>
        <v>0</v>
      </c>
      <c r="C618" s="19" t="str">
        <f>'Calculs T1a'!C618</f>
        <v>x</v>
      </c>
    </row>
    <row r="619" spans="2:3" x14ac:dyDescent="0.3">
      <c r="B619" s="22">
        <f>'Calculs T1a'!B619</f>
        <v>0</v>
      </c>
      <c r="C619" s="19" t="str">
        <f>'Calculs T1a'!C619</f>
        <v>x</v>
      </c>
    </row>
    <row r="620" spans="2:3" x14ac:dyDescent="0.3">
      <c r="B620" s="22">
        <f>'Calculs T1a'!B620</f>
        <v>0</v>
      </c>
      <c r="C620" s="19" t="str">
        <f>'Calculs T1a'!C620</f>
        <v>x</v>
      </c>
    </row>
    <row r="621" spans="2:3" x14ac:dyDescent="0.3">
      <c r="B621" s="22">
        <f>'Calculs T1a'!B621</f>
        <v>0</v>
      </c>
      <c r="C621" s="19" t="str">
        <f>'Calculs T1a'!C621</f>
        <v>x</v>
      </c>
    </row>
    <row r="622" spans="2:3" x14ac:dyDescent="0.3">
      <c r="B622" s="22">
        <f>'Calculs T1a'!B622</f>
        <v>0</v>
      </c>
      <c r="C622" s="19" t="str">
        <f>'Calculs T1a'!C622</f>
        <v>x</v>
      </c>
    </row>
    <row r="623" spans="2:3" x14ac:dyDescent="0.3">
      <c r="B623" s="22">
        <f>'Calculs T1a'!B623</f>
        <v>0</v>
      </c>
      <c r="C623" s="19" t="str">
        <f>'Calculs T1a'!C623</f>
        <v>x</v>
      </c>
    </row>
    <row r="624" spans="2:3" x14ac:dyDescent="0.3">
      <c r="B624" s="22">
        <f>'Calculs T1a'!B624</f>
        <v>0</v>
      </c>
      <c r="C624" s="19" t="str">
        <f>'Calculs T1a'!C624</f>
        <v>x</v>
      </c>
    </row>
    <row r="625" spans="2:3" x14ac:dyDescent="0.3">
      <c r="B625" s="22">
        <f>'Calculs T1a'!B625</f>
        <v>0</v>
      </c>
      <c r="C625" s="19" t="str">
        <f>'Calculs T1a'!C625</f>
        <v>x</v>
      </c>
    </row>
    <row r="626" spans="2:3" x14ac:dyDescent="0.3">
      <c r="B626" s="22">
        <f>'Calculs T1a'!B626</f>
        <v>0</v>
      </c>
      <c r="C626" s="19" t="str">
        <f>'Calculs T1a'!C626</f>
        <v>x</v>
      </c>
    </row>
    <row r="627" spans="2:3" x14ac:dyDescent="0.3">
      <c r="B627" s="22">
        <f>'Calculs T1a'!B627</f>
        <v>0</v>
      </c>
      <c r="C627" s="19" t="str">
        <f>'Calculs T1a'!C627</f>
        <v>x</v>
      </c>
    </row>
    <row r="628" spans="2:3" x14ac:dyDescent="0.3">
      <c r="B628" s="22">
        <f>'Calculs T1a'!B628</f>
        <v>0</v>
      </c>
      <c r="C628" s="19" t="str">
        <f>'Calculs T1a'!C628</f>
        <v>x</v>
      </c>
    </row>
    <row r="629" spans="2:3" x14ac:dyDescent="0.3">
      <c r="B629" s="22">
        <f>'Calculs T1a'!B629</f>
        <v>0</v>
      </c>
      <c r="C629" s="19" t="str">
        <f>'Calculs T1a'!C629</f>
        <v>x</v>
      </c>
    </row>
    <row r="630" spans="2:3" x14ac:dyDescent="0.3">
      <c r="B630" s="22">
        <f>'Calculs T1a'!B630</f>
        <v>0</v>
      </c>
      <c r="C630" s="19" t="str">
        <f>'Calculs T1a'!C630</f>
        <v>x</v>
      </c>
    </row>
    <row r="631" spans="2:3" x14ac:dyDescent="0.3">
      <c r="B631" s="22">
        <f>'Calculs T1a'!B631</f>
        <v>0</v>
      </c>
      <c r="C631" s="19" t="str">
        <f>'Calculs T1a'!C631</f>
        <v>x</v>
      </c>
    </row>
    <row r="632" spans="2:3" x14ac:dyDescent="0.3">
      <c r="B632" s="22">
        <f>'Calculs T1a'!B632</f>
        <v>0</v>
      </c>
      <c r="C632" s="19" t="str">
        <f>'Calculs T1a'!C632</f>
        <v>x</v>
      </c>
    </row>
    <row r="633" spans="2:3" x14ac:dyDescent="0.3">
      <c r="B633" s="22">
        <f>'Calculs T1a'!B633</f>
        <v>0</v>
      </c>
      <c r="C633" s="19" t="str">
        <f>'Calculs T1a'!C633</f>
        <v>x</v>
      </c>
    </row>
    <row r="634" spans="2:3" x14ac:dyDescent="0.3">
      <c r="B634" s="22">
        <f>'Calculs T1a'!B634</f>
        <v>0</v>
      </c>
      <c r="C634" s="19" t="str">
        <f>'Calculs T1a'!C634</f>
        <v>x</v>
      </c>
    </row>
    <row r="635" spans="2:3" x14ac:dyDescent="0.3">
      <c r="B635" s="22">
        <f>'Calculs T1a'!B635</f>
        <v>0</v>
      </c>
      <c r="C635" s="19" t="str">
        <f>'Calculs T1a'!C635</f>
        <v>x</v>
      </c>
    </row>
    <row r="636" spans="2:3" x14ac:dyDescent="0.3">
      <c r="B636" s="22">
        <f>'Calculs T1a'!B636</f>
        <v>0</v>
      </c>
      <c r="C636" s="19" t="str">
        <f>'Calculs T1a'!C636</f>
        <v>x</v>
      </c>
    </row>
    <row r="637" spans="2:3" x14ac:dyDescent="0.3">
      <c r="B637" s="22">
        <f>'Calculs T1a'!B637</f>
        <v>0</v>
      </c>
      <c r="C637" s="19" t="str">
        <f>'Calculs T1a'!C637</f>
        <v>x</v>
      </c>
    </row>
    <row r="638" spans="2:3" x14ac:dyDescent="0.3">
      <c r="B638" s="22">
        <f>'Calculs T1a'!B638</f>
        <v>0</v>
      </c>
      <c r="C638" s="19" t="str">
        <f>'Calculs T1a'!C638</f>
        <v>x</v>
      </c>
    </row>
    <row r="639" spans="2:3" x14ac:dyDescent="0.3">
      <c r="B639" s="22">
        <f>'Calculs T1a'!B639</f>
        <v>0</v>
      </c>
      <c r="C639" s="19" t="str">
        <f>'Calculs T1a'!C639</f>
        <v>x</v>
      </c>
    </row>
    <row r="640" spans="2:3" x14ac:dyDescent="0.3">
      <c r="B640" s="22">
        <f>'Calculs T1a'!B640</f>
        <v>0</v>
      </c>
      <c r="C640" s="19" t="str">
        <f>'Calculs T1a'!C640</f>
        <v>x</v>
      </c>
    </row>
    <row r="641" spans="2:3" x14ac:dyDescent="0.3">
      <c r="B641" s="22">
        <f>'Calculs T1a'!B641</f>
        <v>0</v>
      </c>
      <c r="C641" s="19" t="str">
        <f>'Calculs T1a'!C641</f>
        <v>x</v>
      </c>
    </row>
    <row r="642" spans="2:3" x14ac:dyDescent="0.3">
      <c r="B642" s="22">
        <f>'Calculs T1a'!B642</f>
        <v>0</v>
      </c>
      <c r="C642" s="19" t="str">
        <f>'Calculs T1a'!C642</f>
        <v>x</v>
      </c>
    </row>
    <row r="643" spans="2:3" x14ac:dyDescent="0.3">
      <c r="B643" s="22">
        <f>'Calculs T1a'!B643</f>
        <v>0</v>
      </c>
      <c r="C643" s="19" t="str">
        <f>'Calculs T1a'!C643</f>
        <v>x</v>
      </c>
    </row>
    <row r="644" spans="2:3" x14ac:dyDescent="0.3">
      <c r="B644" s="22">
        <f>'Calculs T1a'!B644</f>
        <v>0</v>
      </c>
      <c r="C644" s="19" t="str">
        <f>'Calculs T1a'!C644</f>
        <v>x</v>
      </c>
    </row>
    <row r="645" spans="2:3" x14ac:dyDescent="0.3">
      <c r="B645" s="22">
        <f>'Calculs T1a'!B645</f>
        <v>0</v>
      </c>
      <c r="C645" s="19" t="str">
        <f>'Calculs T1a'!C645</f>
        <v>x</v>
      </c>
    </row>
    <row r="646" spans="2:3" x14ac:dyDescent="0.3">
      <c r="B646" s="22">
        <f>'Calculs T1a'!B646</f>
        <v>0</v>
      </c>
      <c r="C646" s="19" t="str">
        <f>'Calculs T1a'!C646</f>
        <v>x</v>
      </c>
    </row>
    <row r="647" spans="2:3" x14ac:dyDescent="0.3">
      <c r="B647" s="22">
        <f>'Calculs T1a'!B647</f>
        <v>0</v>
      </c>
      <c r="C647" s="19" t="str">
        <f>'Calculs T1a'!C647</f>
        <v>x</v>
      </c>
    </row>
    <row r="648" spans="2:3" x14ac:dyDescent="0.3">
      <c r="B648" s="22">
        <f>'Calculs T1a'!B648</f>
        <v>0</v>
      </c>
      <c r="C648" s="19" t="str">
        <f>'Calculs T1a'!C648</f>
        <v>x</v>
      </c>
    </row>
    <row r="649" spans="2:3" x14ac:dyDescent="0.3">
      <c r="B649" s="22">
        <f>'Calculs T1a'!B649</f>
        <v>0</v>
      </c>
      <c r="C649" s="19" t="str">
        <f>'Calculs T1a'!C649</f>
        <v>x</v>
      </c>
    </row>
    <row r="650" spans="2:3" x14ac:dyDescent="0.3">
      <c r="B650" s="22">
        <f>'Calculs T1a'!B650</f>
        <v>0</v>
      </c>
      <c r="C650" s="19" t="str">
        <f>'Calculs T1a'!C650</f>
        <v>x</v>
      </c>
    </row>
    <row r="651" spans="2:3" x14ac:dyDescent="0.3">
      <c r="B651" s="22">
        <f>'Calculs T1a'!B651</f>
        <v>0</v>
      </c>
      <c r="C651" s="19" t="str">
        <f>'Calculs T1a'!C651</f>
        <v>x</v>
      </c>
    </row>
    <row r="652" spans="2:3" x14ac:dyDescent="0.3">
      <c r="B652" s="22">
        <f>'Calculs T1a'!B652</f>
        <v>0</v>
      </c>
      <c r="C652" s="19" t="str">
        <f>'Calculs T1a'!C652</f>
        <v>x</v>
      </c>
    </row>
    <row r="653" spans="2:3" x14ac:dyDescent="0.3">
      <c r="B653" s="22">
        <f>'Calculs T1a'!B653</f>
        <v>0</v>
      </c>
      <c r="C653" s="19" t="str">
        <f>'Calculs T1a'!C653</f>
        <v>x</v>
      </c>
    </row>
    <row r="654" spans="2:3" x14ac:dyDescent="0.3">
      <c r="B654" s="22">
        <f>'Calculs T1a'!B654</f>
        <v>0</v>
      </c>
      <c r="C654" s="19" t="str">
        <f>'Calculs T1a'!C654</f>
        <v>x</v>
      </c>
    </row>
    <row r="655" spans="2:3" x14ac:dyDescent="0.3">
      <c r="B655" s="22">
        <f>'Calculs T1a'!B655</f>
        <v>0</v>
      </c>
      <c r="C655" s="19" t="str">
        <f>'Calculs T1a'!C655</f>
        <v>x</v>
      </c>
    </row>
    <row r="656" spans="2:3" x14ac:dyDescent="0.3">
      <c r="B656" s="22">
        <f>'Calculs T1a'!B656</f>
        <v>0</v>
      </c>
      <c r="C656" s="19" t="str">
        <f>'Calculs T1a'!C656</f>
        <v>x</v>
      </c>
    </row>
    <row r="657" spans="2:3" x14ac:dyDescent="0.3">
      <c r="B657" s="22">
        <f>'Calculs T1a'!B657</f>
        <v>0</v>
      </c>
      <c r="C657" s="19" t="str">
        <f>'Calculs T1a'!C657</f>
        <v>x</v>
      </c>
    </row>
    <row r="658" spans="2:3" x14ac:dyDescent="0.3">
      <c r="B658" s="22">
        <f>'Calculs T1a'!B658</f>
        <v>0</v>
      </c>
      <c r="C658" s="19" t="str">
        <f>'Calculs T1a'!C658</f>
        <v>x</v>
      </c>
    </row>
    <row r="659" spans="2:3" x14ac:dyDescent="0.3">
      <c r="B659" s="22">
        <f>'Calculs T1a'!B659</f>
        <v>0</v>
      </c>
      <c r="C659" s="19" t="str">
        <f>'Calculs T1a'!C659</f>
        <v>x</v>
      </c>
    </row>
    <row r="660" spans="2:3" x14ac:dyDescent="0.3">
      <c r="B660" s="22">
        <f>'Calculs T1a'!B660</f>
        <v>0</v>
      </c>
      <c r="C660" s="19" t="str">
        <f>'Calculs T1a'!C660</f>
        <v>x</v>
      </c>
    </row>
    <row r="661" spans="2:3" x14ac:dyDescent="0.3">
      <c r="B661" s="22">
        <f>'Calculs T1a'!B661</f>
        <v>0</v>
      </c>
      <c r="C661" s="19" t="str">
        <f>'Calculs T1a'!C661</f>
        <v>x</v>
      </c>
    </row>
    <row r="662" spans="2:3" x14ac:dyDescent="0.3">
      <c r="B662" s="22">
        <f>'Calculs T1a'!B662</f>
        <v>0</v>
      </c>
      <c r="C662" s="19" t="str">
        <f>'Calculs T1a'!C662</f>
        <v>x</v>
      </c>
    </row>
    <row r="663" spans="2:3" x14ac:dyDescent="0.3">
      <c r="B663" s="22">
        <f>'Calculs T1a'!B663</f>
        <v>0</v>
      </c>
      <c r="C663" s="19" t="str">
        <f>'Calculs T1a'!C663</f>
        <v>x</v>
      </c>
    </row>
    <row r="664" spans="2:3" x14ac:dyDescent="0.3">
      <c r="B664" s="22">
        <f>'Calculs T1a'!B664</f>
        <v>0</v>
      </c>
      <c r="C664" s="19" t="str">
        <f>'Calculs T1a'!C664</f>
        <v>x</v>
      </c>
    </row>
    <row r="665" spans="2:3" x14ac:dyDescent="0.3">
      <c r="B665" s="22">
        <f>'Calculs T1a'!B665</f>
        <v>0</v>
      </c>
      <c r="C665" s="19" t="str">
        <f>'Calculs T1a'!C665</f>
        <v>x</v>
      </c>
    </row>
    <row r="666" spans="2:3" x14ac:dyDescent="0.3">
      <c r="B666" s="22">
        <f>'Calculs T1a'!B666</f>
        <v>0</v>
      </c>
      <c r="C666" s="19" t="str">
        <f>'Calculs T1a'!C666</f>
        <v>x</v>
      </c>
    </row>
    <row r="667" spans="2:3" x14ac:dyDescent="0.3">
      <c r="B667" s="22">
        <f>'Calculs T1a'!B667</f>
        <v>0</v>
      </c>
      <c r="C667" s="19" t="str">
        <f>'Calculs T1a'!C667</f>
        <v>x</v>
      </c>
    </row>
    <row r="668" spans="2:3" x14ac:dyDescent="0.3">
      <c r="B668" s="22">
        <f>'Calculs T1a'!B668</f>
        <v>0</v>
      </c>
      <c r="C668" s="19" t="str">
        <f>'Calculs T1a'!C668</f>
        <v>x</v>
      </c>
    </row>
    <row r="669" spans="2:3" x14ac:dyDescent="0.3">
      <c r="B669" s="22">
        <f>'Calculs T1a'!B669</f>
        <v>0</v>
      </c>
      <c r="C669" s="19" t="str">
        <f>'Calculs T1a'!C669</f>
        <v>x</v>
      </c>
    </row>
    <row r="670" spans="2:3" x14ac:dyDescent="0.3">
      <c r="B670" s="22">
        <f>'Calculs T1a'!B670</f>
        <v>0</v>
      </c>
      <c r="C670" s="19" t="str">
        <f>'Calculs T1a'!C670</f>
        <v>x</v>
      </c>
    </row>
    <row r="671" spans="2:3" x14ac:dyDescent="0.3">
      <c r="B671" s="22">
        <f>'Calculs T1a'!B671</f>
        <v>0</v>
      </c>
      <c r="C671" s="19" t="str">
        <f>'Calculs T1a'!C671</f>
        <v>x</v>
      </c>
    </row>
    <row r="672" spans="2:3" x14ac:dyDescent="0.3">
      <c r="B672" s="22">
        <f>'Calculs T1a'!B672</f>
        <v>0</v>
      </c>
      <c r="C672" s="19" t="str">
        <f>'Calculs T1a'!C672</f>
        <v>x</v>
      </c>
    </row>
    <row r="673" spans="2:3" x14ac:dyDescent="0.3">
      <c r="B673" s="22">
        <f>'Calculs T1a'!B673</f>
        <v>0</v>
      </c>
      <c r="C673" s="19" t="str">
        <f>'Calculs T1a'!C673</f>
        <v>x</v>
      </c>
    </row>
    <row r="674" spans="2:3" x14ac:dyDescent="0.3">
      <c r="B674" s="22">
        <f>'Calculs T1a'!B674</f>
        <v>0</v>
      </c>
      <c r="C674" s="19" t="str">
        <f>'Calculs T1a'!C674</f>
        <v>x</v>
      </c>
    </row>
    <row r="675" spans="2:3" x14ac:dyDescent="0.3">
      <c r="B675" s="22">
        <f>'Calculs T1a'!B675</f>
        <v>0</v>
      </c>
      <c r="C675" s="19" t="str">
        <f>'Calculs T1a'!C675</f>
        <v>x</v>
      </c>
    </row>
    <row r="676" spans="2:3" x14ac:dyDescent="0.3">
      <c r="B676" s="22">
        <f>'Calculs T1a'!B676</f>
        <v>0</v>
      </c>
      <c r="C676" s="19" t="str">
        <f>'Calculs T1a'!C676</f>
        <v>x</v>
      </c>
    </row>
    <row r="677" spans="2:3" x14ac:dyDescent="0.3">
      <c r="B677" s="22">
        <f>'Calculs T1a'!B677</f>
        <v>0</v>
      </c>
      <c r="C677" s="19" t="str">
        <f>'Calculs T1a'!C677</f>
        <v>x</v>
      </c>
    </row>
    <row r="678" spans="2:3" x14ac:dyDescent="0.3">
      <c r="B678" s="22">
        <f>'Calculs T1a'!B678</f>
        <v>0</v>
      </c>
      <c r="C678" s="19" t="str">
        <f>'Calculs T1a'!C678</f>
        <v>x</v>
      </c>
    </row>
    <row r="679" spans="2:3" x14ac:dyDescent="0.3">
      <c r="B679" s="22">
        <f>'Calculs T1a'!B679</f>
        <v>0</v>
      </c>
      <c r="C679" s="19" t="str">
        <f>'Calculs T1a'!C679</f>
        <v>x</v>
      </c>
    </row>
    <row r="680" spans="2:3" x14ac:dyDescent="0.3">
      <c r="B680" s="22">
        <f>'Calculs T1a'!B680</f>
        <v>0</v>
      </c>
      <c r="C680" s="19" t="str">
        <f>'Calculs T1a'!C680</f>
        <v>x</v>
      </c>
    </row>
    <row r="681" spans="2:3" x14ac:dyDescent="0.3">
      <c r="B681" s="22">
        <f>'Calculs T1a'!B681</f>
        <v>0</v>
      </c>
      <c r="C681" s="19" t="str">
        <f>'Calculs T1a'!C681</f>
        <v>x</v>
      </c>
    </row>
    <row r="682" spans="2:3" x14ac:dyDescent="0.3">
      <c r="B682" s="22">
        <f>'Calculs T1a'!B682</f>
        <v>0</v>
      </c>
      <c r="C682" s="19" t="str">
        <f>'Calculs T1a'!C682</f>
        <v>x</v>
      </c>
    </row>
    <row r="683" spans="2:3" x14ac:dyDescent="0.3">
      <c r="B683" s="22">
        <f>'Calculs T1a'!B683</f>
        <v>0</v>
      </c>
      <c r="C683" s="19" t="str">
        <f>'Calculs T1a'!C683</f>
        <v>x</v>
      </c>
    </row>
    <row r="684" spans="2:3" x14ac:dyDescent="0.3">
      <c r="B684" s="22">
        <f>'Calculs T1a'!B684</f>
        <v>0</v>
      </c>
      <c r="C684" s="19" t="str">
        <f>'Calculs T1a'!C684</f>
        <v>x</v>
      </c>
    </row>
    <row r="685" spans="2:3" x14ac:dyDescent="0.3">
      <c r="B685" s="22">
        <f>'Calculs T1a'!B685</f>
        <v>0</v>
      </c>
      <c r="C685" s="19" t="str">
        <f>'Calculs T1a'!C685</f>
        <v>x</v>
      </c>
    </row>
    <row r="686" spans="2:3" x14ac:dyDescent="0.3">
      <c r="B686" s="22">
        <f>'Calculs T1a'!B686</f>
        <v>0</v>
      </c>
      <c r="C686" s="19" t="str">
        <f>'Calculs T1a'!C686</f>
        <v>x</v>
      </c>
    </row>
    <row r="687" spans="2:3" x14ac:dyDescent="0.3">
      <c r="B687" s="22">
        <f>'Calculs T1a'!B687</f>
        <v>0</v>
      </c>
      <c r="C687" s="19" t="str">
        <f>'Calculs T1a'!C687</f>
        <v>x</v>
      </c>
    </row>
    <row r="688" spans="2:3" x14ac:dyDescent="0.3">
      <c r="B688" s="22">
        <f>'Calculs T1a'!B688</f>
        <v>0</v>
      </c>
      <c r="C688" s="19" t="str">
        <f>'Calculs T1a'!C688</f>
        <v>x</v>
      </c>
    </row>
    <row r="689" spans="2:3" x14ac:dyDescent="0.3">
      <c r="B689" s="22">
        <f>'Calculs T1a'!B689</f>
        <v>0</v>
      </c>
      <c r="C689" s="19" t="str">
        <f>'Calculs T1a'!C689</f>
        <v>x</v>
      </c>
    </row>
    <row r="690" spans="2:3" x14ac:dyDescent="0.3">
      <c r="B690" s="22">
        <f>'Calculs T1a'!B690</f>
        <v>0</v>
      </c>
      <c r="C690" s="19" t="str">
        <f>'Calculs T1a'!C690</f>
        <v>x</v>
      </c>
    </row>
    <row r="691" spans="2:3" x14ac:dyDescent="0.3">
      <c r="B691" s="22">
        <f>'Calculs T1a'!B691</f>
        <v>0</v>
      </c>
      <c r="C691" s="19" t="str">
        <f>'Calculs T1a'!C691</f>
        <v>x</v>
      </c>
    </row>
    <row r="692" spans="2:3" x14ac:dyDescent="0.3">
      <c r="B692" s="22">
        <f>'Calculs T1a'!B692</f>
        <v>0</v>
      </c>
      <c r="C692" s="19" t="str">
        <f>'Calculs T1a'!C692</f>
        <v>x</v>
      </c>
    </row>
    <row r="693" spans="2:3" x14ac:dyDescent="0.3">
      <c r="B693" s="22">
        <f>'Calculs T1a'!B693</f>
        <v>0</v>
      </c>
      <c r="C693" s="19" t="str">
        <f>'Calculs T1a'!C693</f>
        <v>x</v>
      </c>
    </row>
    <row r="694" spans="2:3" x14ac:dyDescent="0.3">
      <c r="B694" s="22">
        <f>'Calculs T1a'!B694</f>
        <v>0</v>
      </c>
      <c r="C694" s="19" t="str">
        <f>'Calculs T1a'!C694</f>
        <v>x</v>
      </c>
    </row>
    <row r="695" spans="2:3" x14ac:dyDescent="0.3">
      <c r="B695" s="22">
        <f>'Calculs T1a'!B695</f>
        <v>0</v>
      </c>
      <c r="C695" s="19" t="str">
        <f>'Calculs T1a'!C695</f>
        <v>x</v>
      </c>
    </row>
    <row r="696" spans="2:3" x14ac:dyDescent="0.3">
      <c r="B696" s="22">
        <f>'Calculs T1a'!B696</f>
        <v>0</v>
      </c>
      <c r="C696" s="19" t="str">
        <f>'Calculs T1a'!C696</f>
        <v>x</v>
      </c>
    </row>
    <row r="697" spans="2:3" x14ac:dyDescent="0.3">
      <c r="B697" s="22">
        <f>'Calculs T1a'!B697</f>
        <v>0</v>
      </c>
      <c r="C697" s="19" t="str">
        <f>'Calculs T1a'!C697</f>
        <v>x</v>
      </c>
    </row>
    <row r="698" spans="2:3" x14ac:dyDescent="0.3">
      <c r="B698" s="22">
        <f>'Calculs T1a'!B698</f>
        <v>0</v>
      </c>
      <c r="C698" s="19" t="str">
        <f>'Calculs T1a'!C698</f>
        <v>x</v>
      </c>
    </row>
    <row r="699" spans="2:3" x14ac:dyDescent="0.3">
      <c r="B699" s="22">
        <f>'Calculs T1a'!B699</f>
        <v>0</v>
      </c>
      <c r="C699" s="19" t="str">
        <f>'Calculs T1a'!C699</f>
        <v>x</v>
      </c>
    </row>
    <row r="700" spans="2:3" x14ac:dyDescent="0.3">
      <c r="B700" s="22">
        <f>'Calculs T1a'!B700</f>
        <v>0</v>
      </c>
      <c r="C700" s="19" t="str">
        <f>'Calculs T1a'!C700</f>
        <v>x</v>
      </c>
    </row>
    <row r="701" spans="2:3" x14ac:dyDescent="0.3">
      <c r="B701" s="22">
        <f>'Calculs T1a'!B701</f>
        <v>0</v>
      </c>
      <c r="C701" s="19" t="str">
        <f>'Calculs T1a'!C701</f>
        <v>x</v>
      </c>
    </row>
    <row r="702" spans="2:3" x14ac:dyDescent="0.3">
      <c r="B702" s="22">
        <f>'Calculs T1a'!B702</f>
        <v>0</v>
      </c>
      <c r="C702" s="19" t="str">
        <f>'Calculs T1a'!C702</f>
        <v>x</v>
      </c>
    </row>
    <row r="703" spans="2:3" x14ac:dyDescent="0.3">
      <c r="B703" s="22">
        <f>'Calculs T1a'!B703</f>
        <v>0</v>
      </c>
      <c r="C703" s="19" t="str">
        <f>'Calculs T1a'!C703</f>
        <v>x</v>
      </c>
    </row>
    <row r="704" spans="2:3" x14ac:dyDescent="0.3">
      <c r="B704" s="22">
        <f>'Calculs T1a'!B704</f>
        <v>0</v>
      </c>
      <c r="C704" s="19" t="str">
        <f>'Calculs T1a'!C704</f>
        <v>x</v>
      </c>
    </row>
    <row r="705" spans="2:3" x14ac:dyDescent="0.3">
      <c r="B705" s="22">
        <f>'Calculs T1a'!B705</f>
        <v>0</v>
      </c>
      <c r="C705" s="19" t="str">
        <f>'Calculs T1a'!C705</f>
        <v>x</v>
      </c>
    </row>
    <row r="706" spans="2:3" x14ac:dyDescent="0.3">
      <c r="B706" s="22">
        <f>'Calculs T1a'!B706</f>
        <v>0</v>
      </c>
      <c r="C706" s="19" t="str">
        <f>'Calculs T1a'!C706</f>
        <v>x</v>
      </c>
    </row>
    <row r="707" spans="2:3" x14ac:dyDescent="0.3">
      <c r="B707" s="22">
        <f>'Calculs T1a'!B707</f>
        <v>0</v>
      </c>
      <c r="C707" s="19" t="str">
        <f>'Calculs T1a'!C707</f>
        <v>x</v>
      </c>
    </row>
    <row r="708" spans="2:3" x14ac:dyDescent="0.3">
      <c r="B708" s="22">
        <f>'Calculs T1a'!B708</f>
        <v>0</v>
      </c>
      <c r="C708" s="19" t="str">
        <f>'Calculs T1a'!C708</f>
        <v>x</v>
      </c>
    </row>
    <row r="709" spans="2:3" x14ac:dyDescent="0.3">
      <c r="B709" s="22">
        <f>'Calculs T1a'!B709</f>
        <v>0</v>
      </c>
      <c r="C709" s="19" t="str">
        <f>'Calculs T1a'!C709</f>
        <v>x</v>
      </c>
    </row>
    <row r="710" spans="2:3" x14ac:dyDescent="0.3">
      <c r="B710" s="22">
        <f>'Calculs T1a'!B710</f>
        <v>0</v>
      </c>
      <c r="C710" s="19" t="str">
        <f>'Calculs T1a'!C710</f>
        <v>x</v>
      </c>
    </row>
    <row r="711" spans="2:3" x14ac:dyDescent="0.3">
      <c r="B711" s="22">
        <f>'Calculs T1a'!B711</f>
        <v>0</v>
      </c>
      <c r="C711" s="19" t="str">
        <f>'Calculs T1a'!C711</f>
        <v>x</v>
      </c>
    </row>
    <row r="712" spans="2:3" x14ac:dyDescent="0.3">
      <c r="B712" s="22">
        <f>'Calculs T1a'!B712</f>
        <v>0</v>
      </c>
      <c r="C712" s="19" t="str">
        <f>'Calculs T1a'!C712</f>
        <v>x</v>
      </c>
    </row>
    <row r="713" spans="2:3" x14ac:dyDescent="0.3">
      <c r="B713" s="22">
        <f>'Calculs T1a'!B713</f>
        <v>0</v>
      </c>
      <c r="C713" s="19" t="str">
        <f>'Calculs T1a'!C713</f>
        <v>x</v>
      </c>
    </row>
    <row r="714" spans="2:3" x14ac:dyDescent="0.3">
      <c r="B714" s="22">
        <f>'Calculs T1a'!B714</f>
        <v>0</v>
      </c>
      <c r="C714" s="19" t="str">
        <f>'Calculs T1a'!C714</f>
        <v>x</v>
      </c>
    </row>
    <row r="715" spans="2:3" x14ac:dyDescent="0.3">
      <c r="B715" s="22">
        <f>'Calculs T1a'!B715</f>
        <v>0</v>
      </c>
      <c r="C715" s="19" t="str">
        <f>'Calculs T1a'!C715</f>
        <v>x</v>
      </c>
    </row>
    <row r="716" spans="2:3" x14ac:dyDescent="0.3">
      <c r="B716" s="22">
        <f>'Calculs T1a'!B716</f>
        <v>0</v>
      </c>
      <c r="C716" s="19" t="str">
        <f>'Calculs T1a'!C716</f>
        <v>x</v>
      </c>
    </row>
    <row r="717" spans="2:3" x14ac:dyDescent="0.3">
      <c r="B717" s="22">
        <f>'Calculs T1a'!B717</f>
        <v>0</v>
      </c>
      <c r="C717" s="19" t="str">
        <f>'Calculs T1a'!C717</f>
        <v>x</v>
      </c>
    </row>
    <row r="718" spans="2:3" x14ac:dyDescent="0.3">
      <c r="B718" s="22">
        <f>'Calculs T1a'!B718</f>
        <v>0</v>
      </c>
      <c r="C718" s="19" t="str">
        <f>'Calculs T1a'!C718</f>
        <v>x</v>
      </c>
    </row>
    <row r="719" spans="2:3" x14ac:dyDescent="0.3">
      <c r="B719" s="22">
        <f>'Calculs T1a'!B719</f>
        <v>0</v>
      </c>
      <c r="C719" s="19" t="str">
        <f>'Calculs T1a'!C719</f>
        <v>x</v>
      </c>
    </row>
    <row r="720" spans="2:3" x14ac:dyDescent="0.3">
      <c r="B720" s="22">
        <f>'Calculs T1a'!B720</f>
        <v>0</v>
      </c>
      <c r="C720" s="19" t="str">
        <f>'Calculs T1a'!C720</f>
        <v>x</v>
      </c>
    </row>
    <row r="721" spans="2:3" x14ac:dyDescent="0.3">
      <c r="B721" s="22">
        <f>'Calculs T1a'!B721</f>
        <v>0</v>
      </c>
      <c r="C721" s="19" t="str">
        <f>'Calculs T1a'!C721</f>
        <v>x</v>
      </c>
    </row>
    <row r="722" spans="2:3" x14ac:dyDescent="0.3">
      <c r="B722" s="22">
        <f>'Calculs T1a'!B722</f>
        <v>0</v>
      </c>
      <c r="C722" s="19" t="str">
        <f>'Calculs T1a'!C722</f>
        <v>x</v>
      </c>
    </row>
    <row r="723" spans="2:3" x14ac:dyDescent="0.3">
      <c r="B723" s="22">
        <f>'Calculs T1a'!B723</f>
        <v>0</v>
      </c>
      <c r="C723" s="19" t="str">
        <f>'Calculs T1a'!C723</f>
        <v>x</v>
      </c>
    </row>
    <row r="724" spans="2:3" x14ac:dyDescent="0.3">
      <c r="B724" s="22">
        <f>'Calculs T1a'!B724</f>
        <v>0</v>
      </c>
      <c r="C724" s="19" t="str">
        <f>'Calculs T1a'!C724</f>
        <v>x</v>
      </c>
    </row>
    <row r="725" spans="2:3" x14ac:dyDescent="0.3">
      <c r="B725" s="22">
        <f>'Calculs T1a'!B725</f>
        <v>0</v>
      </c>
      <c r="C725" s="19" t="str">
        <f>'Calculs T1a'!C725</f>
        <v>x</v>
      </c>
    </row>
    <row r="726" spans="2:3" x14ac:dyDescent="0.3">
      <c r="B726" s="22">
        <f>'Calculs T1a'!B726</f>
        <v>0</v>
      </c>
      <c r="C726" s="19" t="str">
        <f>'Calculs T1a'!C726</f>
        <v>x</v>
      </c>
    </row>
    <row r="727" spans="2:3" x14ac:dyDescent="0.3">
      <c r="B727" s="22">
        <f>'Calculs T1a'!B727</f>
        <v>0</v>
      </c>
      <c r="C727" s="19" t="str">
        <f>'Calculs T1a'!C727</f>
        <v>x</v>
      </c>
    </row>
    <row r="728" spans="2:3" x14ac:dyDescent="0.3">
      <c r="B728" s="22">
        <f>'Calculs T1a'!B728</f>
        <v>0</v>
      </c>
      <c r="C728" s="19" t="str">
        <f>'Calculs T1a'!C728</f>
        <v>x</v>
      </c>
    </row>
    <row r="729" spans="2:3" x14ac:dyDescent="0.3">
      <c r="B729" s="22">
        <f>'Calculs T1a'!B729</f>
        <v>0</v>
      </c>
      <c r="C729" s="19" t="str">
        <f>'Calculs T1a'!C729</f>
        <v>x</v>
      </c>
    </row>
    <row r="730" spans="2:3" x14ac:dyDescent="0.3">
      <c r="B730" s="22">
        <f>'Calculs T1a'!B730</f>
        <v>0</v>
      </c>
      <c r="C730" s="19" t="str">
        <f>'Calculs T1a'!C730</f>
        <v>x</v>
      </c>
    </row>
    <row r="731" spans="2:3" x14ac:dyDescent="0.3">
      <c r="B731" s="22">
        <f>'Calculs T1a'!B731</f>
        <v>0</v>
      </c>
      <c r="C731" s="19" t="str">
        <f>'Calculs T1a'!C731</f>
        <v>x</v>
      </c>
    </row>
    <row r="732" spans="2:3" x14ac:dyDescent="0.3">
      <c r="B732" s="22">
        <f>'Calculs T1a'!B732</f>
        <v>0</v>
      </c>
      <c r="C732" s="19" t="str">
        <f>'Calculs T1a'!C732</f>
        <v>x</v>
      </c>
    </row>
    <row r="733" spans="2:3" x14ac:dyDescent="0.3">
      <c r="B733" s="22">
        <f>'Calculs T1a'!B733</f>
        <v>0</v>
      </c>
      <c r="C733" s="19" t="str">
        <f>'Calculs T1a'!C733</f>
        <v>x</v>
      </c>
    </row>
    <row r="734" spans="2:3" x14ac:dyDescent="0.3">
      <c r="B734" s="22">
        <f>'Calculs T1a'!B734</f>
        <v>0</v>
      </c>
      <c r="C734" s="19" t="str">
        <f>'Calculs T1a'!C734</f>
        <v>x</v>
      </c>
    </row>
    <row r="735" spans="2:3" x14ac:dyDescent="0.3">
      <c r="B735" s="22">
        <f>'Calculs T1a'!B735</f>
        <v>0</v>
      </c>
      <c r="C735" s="19" t="str">
        <f>'Calculs T1a'!C735</f>
        <v>x</v>
      </c>
    </row>
    <row r="736" spans="2:3" x14ac:dyDescent="0.3">
      <c r="B736" s="22">
        <f>'Calculs T1a'!B736</f>
        <v>0</v>
      </c>
      <c r="C736" s="19" t="str">
        <f>'Calculs T1a'!C736</f>
        <v>x</v>
      </c>
    </row>
    <row r="737" spans="2:3" x14ac:dyDescent="0.3">
      <c r="B737" s="22">
        <f>'Calculs T1a'!B737</f>
        <v>0</v>
      </c>
      <c r="C737" s="19" t="str">
        <f>'Calculs T1a'!C737</f>
        <v>x</v>
      </c>
    </row>
    <row r="738" spans="2:3" x14ac:dyDescent="0.3">
      <c r="B738" s="22">
        <f>'Calculs T1a'!B738</f>
        <v>0</v>
      </c>
      <c r="C738" s="19" t="str">
        <f>'Calculs T1a'!C738</f>
        <v>x</v>
      </c>
    </row>
    <row r="739" spans="2:3" x14ac:dyDescent="0.3">
      <c r="B739" s="22">
        <f>'Calculs T1a'!B739</f>
        <v>0</v>
      </c>
      <c r="C739" s="19" t="str">
        <f>'Calculs T1a'!C739</f>
        <v>x</v>
      </c>
    </row>
    <row r="740" spans="2:3" x14ac:dyDescent="0.3">
      <c r="B740" s="22">
        <f>'Calculs T1a'!B740</f>
        <v>0</v>
      </c>
      <c r="C740" s="19" t="str">
        <f>'Calculs T1a'!C740</f>
        <v>x</v>
      </c>
    </row>
    <row r="741" spans="2:3" x14ac:dyDescent="0.3">
      <c r="B741" s="22">
        <f>'Calculs T1a'!B741</f>
        <v>0</v>
      </c>
      <c r="C741" s="19" t="str">
        <f>'Calculs T1a'!C741</f>
        <v>x</v>
      </c>
    </row>
    <row r="742" spans="2:3" x14ac:dyDescent="0.3">
      <c r="B742" s="22">
        <f>'Calculs T1a'!B742</f>
        <v>0</v>
      </c>
      <c r="C742" s="19" t="str">
        <f>'Calculs T1a'!C742</f>
        <v>x</v>
      </c>
    </row>
    <row r="743" spans="2:3" x14ac:dyDescent="0.3">
      <c r="B743" s="22">
        <f>'Calculs T1a'!B743</f>
        <v>0</v>
      </c>
      <c r="C743" s="19" t="str">
        <f>'Calculs T1a'!C743</f>
        <v>x</v>
      </c>
    </row>
    <row r="744" spans="2:3" x14ac:dyDescent="0.3">
      <c r="B744" s="22">
        <f>'Calculs T1a'!B744</f>
        <v>0</v>
      </c>
      <c r="C744" s="19" t="str">
        <f>'Calculs T1a'!C744</f>
        <v>x</v>
      </c>
    </row>
    <row r="745" spans="2:3" x14ac:dyDescent="0.3">
      <c r="B745" s="22">
        <f>'Calculs T1a'!B745</f>
        <v>0</v>
      </c>
      <c r="C745" s="19" t="str">
        <f>'Calculs T1a'!C745</f>
        <v>x</v>
      </c>
    </row>
    <row r="746" spans="2:3" x14ac:dyDescent="0.3">
      <c r="B746" s="22">
        <f>'Calculs T1a'!B746</f>
        <v>0</v>
      </c>
      <c r="C746" s="19" t="str">
        <f>'Calculs T1a'!C746</f>
        <v>x</v>
      </c>
    </row>
    <row r="747" spans="2:3" x14ac:dyDescent="0.3">
      <c r="B747" s="22">
        <f>'Calculs T1a'!B747</f>
        <v>0</v>
      </c>
      <c r="C747" s="19" t="str">
        <f>'Calculs T1a'!C747</f>
        <v>x</v>
      </c>
    </row>
    <row r="748" spans="2:3" x14ac:dyDescent="0.3">
      <c r="B748" s="22">
        <f>'Calculs T1a'!B748</f>
        <v>0</v>
      </c>
      <c r="C748" s="19" t="str">
        <f>'Calculs T1a'!C748</f>
        <v>x</v>
      </c>
    </row>
    <row r="749" spans="2:3" x14ac:dyDescent="0.3">
      <c r="B749" s="22">
        <f>'Calculs T1a'!B749</f>
        <v>0</v>
      </c>
      <c r="C749" s="19" t="str">
        <f>'Calculs T1a'!C749</f>
        <v>x</v>
      </c>
    </row>
    <row r="750" spans="2:3" x14ac:dyDescent="0.3">
      <c r="B750" s="22">
        <f>'Calculs T1a'!B750</f>
        <v>0</v>
      </c>
      <c r="C750" s="19" t="str">
        <f>'Calculs T1a'!C750</f>
        <v>x</v>
      </c>
    </row>
    <row r="751" spans="2:3" x14ac:dyDescent="0.3">
      <c r="B751" s="22">
        <f>'Calculs T1a'!B751</f>
        <v>0</v>
      </c>
      <c r="C751" s="19" t="str">
        <f>'Calculs T1a'!C751</f>
        <v>x</v>
      </c>
    </row>
    <row r="752" spans="2:3" x14ac:dyDescent="0.3">
      <c r="B752" s="22">
        <f>'Calculs T1a'!B752</f>
        <v>0</v>
      </c>
      <c r="C752" s="19" t="str">
        <f>'Calculs T1a'!C752</f>
        <v>x</v>
      </c>
    </row>
    <row r="753" spans="2:3" x14ac:dyDescent="0.3">
      <c r="B753" s="22">
        <f>'Calculs T1a'!B753</f>
        <v>0</v>
      </c>
      <c r="C753" s="19" t="str">
        <f>'Calculs T1a'!C753</f>
        <v>x</v>
      </c>
    </row>
    <row r="754" spans="2:3" x14ac:dyDescent="0.3">
      <c r="B754" s="22">
        <f>'Calculs T1a'!B754</f>
        <v>0</v>
      </c>
      <c r="C754" s="19" t="str">
        <f>'Calculs T1a'!C754</f>
        <v>x</v>
      </c>
    </row>
    <row r="755" spans="2:3" x14ac:dyDescent="0.3">
      <c r="B755" s="22">
        <f>'Calculs T1a'!B755</f>
        <v>0</v>
      </c>
      <c r="C755" s="19" t="str">
        <f>'Calculs T1a'!C755</f>
        <v>x</v>
      </c>
    </row>
    <row r="756" spans="2:3" x14ac:dyDescent="0.3">
      <c r="B756" s="22">
        <f>'Calculs T1a'!B756</f>
        <v>0</v>
      </c>
      <c r="C756" s="19" t="str">
        <f>'Calculs T1a'!C756</f>
        <v>x</v>
      </c>
    </row>
    <row r="757" spans="2:3" x14ac:dyDescent="0.3">
      <c r="B757" s="22">
        <f>'Calculs T1a'!B757</f>
        <v>0</v>
      </c>
      <c r="C757" s="19" t="str">
        <f>'Calculs T1a'!C757</f>
        <v>x</v>
      </c>
    </row>
    <row r="758" spans="2:3" x14ac:dyDescent="0.3">
      <c r="B758" s="22">
        <f>'Calculs T1a'!B758</f>
        <v>0</v>
      </c>
      <c r="C758" s="19" t="str">
        <f>'Calculs T1a'!C758</f>
        <v>x</v>
      </c>
    </row>
    <row r="759" spans="2:3" x14ac:dyDescent="0.3">
      <c r="B759" s="22">
        <f>'Calculs T1a'!B759</f>
        <v>0</v>
      </c>
      <c r="C759" s="19" t="str">
        <f>'Calculs T1a'!C759</f>
        <v>x</v>
      </c>
    </row>
    <row r="760" spans="2:3" x14ac:dyDescent="0.3">
      <c r="B760" s="22">
        <f>'Calculs T1a'!B760</f>
        <v>0</v>
      </c>
      <c r="C760" s="19" t="str">
        <f>'Calculs T1a'!C760</f>
        <v>x</v>
      </c>
    </row>
    <row r="761" spans="2:3" x14ac:dyDescent="0.3">
      <c r="B761" s="22">
        <f>'Calculs T1a'!B761</f>
        <v>0</v>
      </c>
      <c r="C761" s="19" t="str">
        <f>'Calculs T1a'!C761</f>
        <v>x</v>
      </c>
    </row>
    <row r="762" spans="2:3" x14ac:dyDescent="0.3">
      <c r="B762" s="22">
        <f>'Calculs T1a'!B762</f>
        <v>0</v>
      </c>
      <c r="C762" s="19" t="str">
        <f>'Calculs T1a'!C762</f>
        <v>x</v>
      </c>
    </row>
    <row r="763" spans="2:3" x14ac:dyDescent="0.3">
      <c r="B763" s="22">
        <f>'Calculs T1a'!B763</f>
        <v>0</v>
      </c>
      <c r="C763" s="19" t="str">
        <f>'Calculs T1a'!C763</f>
        <v>x</v>
      </c>
    </row>
    <row r="764" spans="2:3" x14ac:dyDescent="0.3">
      <c r="B764" s="22">
        <f>'Calculs T1a'!B764</f>
        <v>0</v>
      </c>
      <c r="C764" s="19" t="str">
        <f>'Calculs T1a'!C764</f>
        <v>x</v>
      </c>
    </row>
    <row r="765" spans="2:3" x14ac:dyDescent="0.3">
      <c r="B765" s="22">
        <f>'Calculs T1a'!B765</f>
        <v>0</v>
      </c>
      <c r="C765" s="19" t="str">
        <f>'Calculs T1a'!C765</f>
        <v>x</v>
      </c>
    </row>
    <row r="766" spans="2:3" x14ac:dyDescent="0.3">
      <c r="B766" s="22">
        <f>'Calculs T1a'!B766</f>
        <v>0</v>
      </c>
      <c r="C766" s="19" t="str">
        <f>'Calculs T1a'!C766</f>
        <v>x</v>
      </c>
    </row>
    <row r="767" spans="2:3" x14ac:dyDescent="0.3">
      <c r="B767" s="22">
        <f>'Calculs T1a'!B767</f>
        <v>0</v>
      </c>
      <c r="C767" s="19" t="str">
        <f>'Calculs T1a'!C767</f>
        <v>x</v>
      </c>
    </row>
    <row r="768" spans="2:3" x14ac:dyDescent="0.3">
      <c r="B768" s="22">
        <f>'Calculs T1a'!B768</f>
        <v>0</v>
      </c>
      <c r="C768" s="19" t="str">
        <f>'Calculs T1a'!C768</f>
        <v>x</v>
      </c>
    </row>
    <row r="769" spans="2:3" x14ac:dyDescent="0.3">
      <c r="B769" s="22">
        <f>'Calculs T1a'!B769</f>
        <v>0</v>
      </c>
      <c r="C769" s="19" t="str">
        <f>'Calculs T1a'!C769</f>
        <v>x</v>
      </c>
    </row>
    <row r="770" spans="2:3" x14ac:dyDescent="0.3">
      <c r="B770" s="22">
        <f>'Calculs T1a'!B770</f>
        <v>0</v>
      </c>
      <c r="C770" s="19" t="str">
        <f>'Calculs T1a'!C770</f>
        <v>x</v>
      </c>
    </row>
    <row r="771" spans="2:3" x14ac:dyDescent="0.3">
      <c r="B771" s="22">
        <f>'Calculs T1a'!B771</f>
        <v>0</v>
      </c>
      <c r="C771" s="19" t="str">
        <f>'Calculs T1a'!C771</f>
        <v>x</v>
      </c>
    </row>
    <row r="772" spans="2:3" x14ac:dyDescent="0.3">
      <c r="B772" s="22">
        <f>'Calculs T1a'!B772</f>
        <v>0</v>
      </c>
      <c r="C772" s="19" t="str">
        <f>'Calculs T1a'!C772</f>
        <v>x</v>
      </c>
    </row>
    <row r="773" spans="2:3" x14ac:dyDescent="0.3">
      <c r="B773" s="22">
        <f>'Calculs T1a'!B773</f>
        <v>0</v>
      </c>
      <c r="C773" s="19" t="str">
        <f>'Calculs T1a'!C773</f>
        <v>x</v>
      </c>
    </row>
    <row r="774" spans="2:3" x14ac:dyDescent="0.3">
      <c r="B774" s="22">
        <f>'Calculs T1a'!B774</f>
        <v>0</v>
      </c>
      <c r="C774" s="19" t="str">
        <f>'Calculs T1a'!C774</f>
        <v>x</v>
      </c>
    </row>
    <row r="775" spans="2:3" x14ac:dyDescent="0.3">
      <c r="B775" s="22">
        <f>'Calculs T1a'!B775</f>
        <v>0</v>
      </c>
      <c r="C775" s="19" t="str">
        <f>'Calculs T1a'!C775</f>
        <v>x</v>
      </c>
    </row>
    <row r="776" spans="2:3" x14ac:dyDescent="0.3">
      <c r="B776" s="22">
        <f>'Calculs T1a'!B776</f>
        <v>0</v>
      </c>
      <c r="C776" s="19" t="str">
        <f>'Calculs T1a'!C776</f>
        <v>x</v>
      </c>
    </row>
    <row r="777" spans="2:3" x14ac:dyDescent="0.3">
      <c r="B777" s="22">
        <f>'Calculs T1a'!B777</f>
        <v>0</v>
      </c>
      <c r="C777" s="19" t="str">
        <f>'Calculs T1a'!C777</f>
        <v>x</v>
      </c>
    </row>
    <row r="778" spans="2:3" x14ac:dyDescent="0.3">
      <c r="B778" s="22">
        <f>'Calculs T1a'!B778</f>
        <v>0</v>
      </c>
      <c r="C778" s="19" t="str">
        <f>'Calculs T1a'!C778</f>
        <v>x</v>
      </c>
    </row>
    <row r="779" spans="2:3" x14ac:dyDescent="0.3">
      <c r="B779" s="22">
        <f>'Calculs T1a'!B779</f>
        <v>0</v>
      </c>
      <c r="C779" s="19" t="str">
        <f>'Calculs T1a'!C779</f>
        <v>x</v>
      </c>
    </row>
    <row r="780" spans="2:3" x14ac:dyDescent="0.3">
      <c r="B780" s="22">
        <f>'Calculs T1a'!B780</f>
        <v>0</v>
      </c>
      <c r="C780" s="19" t="str">
        <f>'Calculs T1a'!C780</f>
        <v>x</v>
      </c>
    </row>
    <row r="781" spans="2:3" x14ac:dyDescent="0.3">
      <c r="B781" s="22">
        <f>'Calculs T1a'!B781</f>
        <v>0</v>
      </c>
      <c r="C781" s="19" t="str">
        <f>'Calculs T1a'!C781</f>
        <v>x</v>
      </c>
    </row>
    <row r="782" spans="2:3" x14ac:dyDescent="0.3">
      <c r="B782" s="22">
        <f>'Calculs T1a'!B782</f>
        <v>0</v>
      </c>
      <c r="C782" s="19" t="str">
        <f>'Calculs T1a'!C782</f>
        <v>x</v>
      </c>
    </row>
    <row r="783" spans="2:3" x14ac:dyDescent="0.3">
      <c r="B783" s="22">
        <f>'Calculs T1a'!B783</f>
        <v>0</v>
      </c>
      <c r="C783" s="19" t="str">
        <f>'Calculs T1a'!C783</f>
        <v>x</v>
      </c>
    </row>
    <row r="784" spans="2:3" x14ac:dyDescent="0.3">
      <c r="B784" s="22">
        <f>'Calculs T1a'!B784</f>
        <v>0</v>
      </c>
      <c r="C784" s="19" t="str">
        <f>'Calculs T1a'!C784</f>
        <v>x</v>
      </c>
    </row>
    <row r="785" spans="2:3" x14ac:dyDescent="0.3">
      <c r="B785" s="22">
        <f>'Calculs T1a'!B785</f>
        <v>0</v>
      </c>
      <c r="C785" s="19" t="str">
        <f>'Calculs T1a'!C785</f>
        <v>x</v>
      </c>
    </row>
    <row r="786" spans="2:3" x14ac:dyDescent="0.3">
      <c r="B786" s="22">
        <f>'Calculs T1a'!B786</f>
        <v>0</v>
      </c>
      <c r="C786" s="19" t="str">
        <f>'Calculs T1a'!C786</f>
        <v>x</v>
      </c>
    </row>
    <row r="787" spans="2:3" x14ac:dyDescent="0.3">
      <c r="B787" s="22">
        <f>'Calculs T1a'!B787</f>
        <v>0</v>
      </c>
      <c r="C787" s="19" t="str">
        <f>'Calculs T1a'!C787</f>
        <v>x</v>
      </c>
    </row>
    <row r="788" spans="2:3" x14ac:dyDescent="0.3">
      <c r="B788" s="22">
        <f>'Calculs T1a'!B788</f>
        <v>0</v>
      </c>
      <c r="C788" s="19" t="str">
        <f>'Calculs T1a'!C788</f>
        <v>x</v>
      </c>
    </row>
    <row r="789" spans="2:3" x14ac:dyDescent="0.3">
      <c r="B789" s="22">
        <f>'Calculs T1a'!B789</f>
        <v>0</v>
      </c>
      <c r="C789" s="19" t="str">
        <f>'Calculs T1a'!C789</f>
        <v>x</v>
      </c>
    </row>
    <row r="790" spans="2:3" x14ac:dyDescent="0.3">
      <c r="B790" s="22">
        <f>'Calculs T1a'!B790</f>
        <v>0</v>
      </c>
      <c r="C790" s="19" t="str">
        <f>'Calculs T1a'!C790</f>
        <v>x</v>
      </c>
    </row>
    <row r="791" spans="2:3" x14ac:dyDescent="0.3">
      <c r="B791" s="22">
        <f>'Calculs T1a'!B791</f>
        <v>0</v>
      </c>
      <c r="C791" s="19" t="str">
        <f>'Calculs T1a'!C791</f>
        <v>x</v>
      </c>
    </row>
    <row r="792" spans="2:3" x14ac:dyDescent="0.3">
      <c r="B792" s="22">
        <f>'Calculs T1a'!B792</f>
        <v>0</v>
      </c>
      <c r="C792" s="19" t="str">
        <f>'Calculs T1a'!C792</f>
        <v>x</v>
      </c>
    </row>
    <row r="793" spans="2:3" x14ac:dyDescent="0.3">
      <c r="B793" s="22">
        <f>'Calculs T1a'!B793</f>
        <v>0</v>
      </c>
      <c r="C793" s="19" t="str">
        <f>'Calculs T1a'!C793</f>
        <v>x</v>
      </c>
    </row>
    <row r="794" spans="2:3" x14ac:dyDescent="0.3">
      <c r="B794" s="22">
        <f>'Calculs T1a'!B794</f>
        <v>0</v>
      </c>
      <c r="C794" s="19" t="str">
        <f>'Calculs T1a'!C794</f>
        <v>x</v>
      </c>
    </row>
    <row r="795" spans="2:3" x14ac:dyDescent="0.3">
      <c r="B795" s="22">
        <f>'Calculs T1a'!B795</f>
        <v>0</v>
      </c>
      <c r="C795" s="19" t="str">
        <f>'Calculs T1a'!C795</f>
        <v>x</v>
      </c>
    </row>
    <row r="796" spans="2:3" x14ac:dyDescent="0.3">
      <c r="B796" s="22">
        <f>'Calculs T1a'!B796</f>
        <v>0</v>
      </c>
      <c r="C796" s="19" t="str">
        <f>'Calculs T1a'!C796</f>
        <v>x</v>
      </c>
    </row>
    <row r="797" spans="2:3" x14ac:dyDescent="0.3">
      <c r="B797" s="22">
        <f>'Calculs T1a'!B797</f>
        <v>0</v>
      </c>
      <c r="C797" s="19" t="str">
        <f>'Calculs T1a'!C797</f>
        <v>x</v>
      </c>
    </row>
    <row r="798" spans="2:3" x14ac:dyDescent="0.3">
      <c r="B798" s="22">
        <f>'Calculs T1a'!B798</f>
        <v>0</v>
      </c>
      <c r="C798" s="19" t="str">
        <f>'Calculs T1a'!C798</f>
        <v>x</v>
      </c>
    </row>
    <row r="799" spans="2:3" x14ac:dyDescent="0.3">
      <c r="B799" s="22">
        <f>'Calculs T1a'!B799</f>
        <v>0</v>
      </c>
      <c r="C799" s="19" t="str">
        <f>'Calculs T1a'!C799</f>
        <v>x</v>
      </c>
    </row>
    <row r="800" spans="2:3" x14ac:dyDescent="0.3">
      <c r="B800" s="22">
        <f>'Calculs T1a'!B800</f>
        <v>0</v>
      </c>
      <c r="C800" s="19" t="str">
        <f>'Calculs T1a'!C800</f>
        <v>x</v>
      </c>
    </row>
    <row r="801" spans="2:3" x14ac:dyDescent="0.3">
      <c r="B801" s="22">
        <f>'Calculs T1a'!B801</f>
        <v>0</v>
      </c>
      <c r="C801" s="19" t="str">
        <f>'Calculs T1a'!C801</f>
        <v>x</v>
      </c>
    </row>
    <row r="802" spans="2:3" x14ac:dyDescent="0.3">
      <c r="B802" s="22">
        <f>'Calculs T1a'!B802</f>
        <v>0</v>
      </c>
      <c r="C802" s="19" t="str">
        <f>'Calculs T1a'!C802</f>
        <v>x</v>
      </c>
    </row>
    <row r="803" spans="2:3" x14ac:dyDescent="0.3">
      <c r="B803" s="22">
        <f>'Calculs T1a'!B803</f>
        <v>0</v>
      </c>
      <c r="C803" s="19" t="str">
        <f>'Calculs T1a'!C803</f>
        <v>x</v>
      </c>
    </row>
    <row r="804" spans="2:3" x14ac:dyDescent="0.3">
      <c r="B804" s="22">
        <f>'Calculs T1a'!B804</f>
        <v>0</v>
      </c>
      <c r="C804" s="19" t="str">
        <f>'Calculs T1a'!C804</f>
        <v>x</v>
      </c>
    </row>
    <row r="805" spans="2:3" x14ac:dyDescent="0.3">
      <c r="B805" s="22">
        <f>'Calculs T1a'!B805</f>
        <v>0</v>
      </c>
      <c r="C805" s="19" t="str">
        <f>'Calculs T1a'!C805</f>
        <v>x</v>
      </c>
    </row>
    <row r="806" spans="2:3" x14ac:dyDescent="0.3">
      <c r="B806" s="22">
        <f>'Calculs T1a'!B806</f>
        <v>0</v>
      </c>
      <c r="C806" s="19" t="str">
        <f>'Calculs T1a'!C806</f>
        <v>x</v>
      </c>
    </row>
    <row r="807" spans="2:3" x14ac:dyDescent="0.3">
      <c r="B807" s="22">
        <f>'Calculs T1a'!B807</f>
        <v>0</v>
      </c>
      <c r="C807" s="19" t="str">
        <f>'Calculs T1a'!C807</f>
        <v>x</v>
      </c>
    </row>
    <row r="808" spans="2:3" x14ac:dyDescent="0.3">
      <c r="B808" s="22">
        <f>'Calculs T1a'!B808</f>
        <v>0</v>
      </c>
      <c r="C808" s="19" t="str">
        <f>'Calculs T1a'!C808</f>
        <v>x</v>
      </c>
    </row>
    <row r="809" spans="2:3" x14ac:dyDescent="0.3">
      <c r="B809" s="22">
        <f>'Calculs T1a'!B809</f>
        <v>0</v>
      </c>
      <c r="C809" s="19" t="str">
        <f>'Calculs T1a'!C809</f>
        <v>x</v>
      </c>
    </row>
    <row r="810" spans="2:3" x14ac:dyDescent="0.3">
      <c r="B810" s="22">
        <f>'Calculs T1a'!B810</f>
        <v>0</v>
      </c>
      <c r="C810" s="19" t="str">
        <f>'Calculs T1a'!C810</f>
        <v>x</v>
      </c>
    </row>
    <row r="811" spans="2:3" x14ac:dyDescent="0.3">
      <c r="B811" s="22">
        <f>'Calculs T1a'!B811</f>
        <v>0</v>
      </c>
      <c r="C811" s="19" t="str">
        <f>'Calculs T1a'!C811</f>
        <v>x</v>
      </c>
    </row>
    <row r="812" spans="2:3" x14ac:dyDescent="0.3">
      <c r="B812" s="22">
        <f>'Calculs T1a'!B812</f>
        <v>0</v>
      </c>
      <c r="C812" s="19" t="str">
        <f>'Calculs T1a'!C812</f>
        <v>x</v>
      </c>
    </row>
    <row r="813" spans="2:3" x14ac:dyDescent="0.3">
      <c r="B813" s="22">
        <f>'Calculs T1a'!B813</f>
        <v>0</v>
      </c>
      <c r="C813" s="19" t="str">
        <f>'Calculs T1a'!C813</f>
        <v>x</v>
      </c>
    </row>
    <row r="814" spans="2:3" x14ac:dyDescent="0.3">
      <c r="B814" s="22">
        <f>'Calculs T1a'!B814</f>
        <v>0</v>
      </c>
      <c r="C814" s="19" t="str">
        <f>'Calculs T1a'!C814</f>
        <v>x</v>
      </c>
    </row>
    <row r="815" spans="2:3" x14ac:dyDescent="0.3">
      <c r="B815" s="22">
        <f>'Calculs T1a'!B815</f>
        <v>0</v>
      </c>
      <c r="C815" s="19" t="str">
        <f>'Calculs T1a'!C815</f>
        <v>x</v>
      </c>
    </row>
    <row r="816" spans="2:3" x14ac:dyDescent="0.3">
      <c r="B816" s="22">
        <f>'Calculs T1a'!B816</f>
        <v>0</v>
      </c>
      <c r="C816" s="19" t="str">
        <f>'Calculs T1a'!C816</f>
        <v>x</v>
      </c>
    </row>
    <row r="817" spans="2:3" x14ac:dyDescent="0.3">
      <c r="B817" s="22">
        <f>'Calculs T1a'!B817</f>
        <v>0</v>
      </c>
      <c r="C817" s="19" t="str">
        <f>'Calculs T1a'!C817</f>
        <v>x</v>
      </c>
    </row>
    <row r="818" spans="2:3" x14ac:dyDescent="0.3">
      <c r="B818" s="22">
        <f>'Calculs T1a'!B818</f>
        <v>0</v>
      </c>
      <c r="C818" s="19" t="str">
        <f>'Calculs T1a'!C818</f>
        <v>x</v>
      </c>
    </row>
    <row r="819" spans="2:3" x14ac:dyDescent="0.3">
      <c r="B819" s="22">
        <f>'Calculs T1a'!B819</f>
        <v>0</v>
      </c>
      <c r="C819" s="19" t="str">
        <f>'Calculs T1a'!C819</f>
        <v>x</v>
      </c>
    </row>
    <row r="820" spans="2:3" x14ac:dyDescent="0.3">
      <c r="B820" s="22">
        <f>'Calculs T1a'!B820</f>
        <v>0</v>
      </c>
      <c r="C820" s="19" t="str">
        <f>'Calculs T1a'!C820</f>
        <v>x</v>
      </c>
    </row>
    <row r="821" spans="2:3" x14ac:dyDescent="0.3">
      <c r="B821" s="22">
        <f>'Calculs T1a'!B821</f>
        <v>0</v>
      </c>
      <c r="C821" s="19" t="str">
        <f>'Calculs T1a'!C821</f>
        <v>x</v>
      </c>
    </row>
    <row r="822" spans="2:3" x14ac:dyDescent="0.3">
      <c r="B822" s="22">
        <f>'Calculs T1a'!B822</f>
        <v>0</v>
      </c>
      <c r="C822" s="19" t="str">
        <f>'Calculs T1a'!C822</f>
        <v>x</v>
      </c>
    </row>
    <row r="823" spans="2:3" x14ac:dyDescent="0.3">
      <c r="B823" s="22">
        <f>'Calculs T1a'!B823</f>
        <v>0</v>
      </c>
      <c r="C823" s="19" t="str">
        <f>'Calculs T1a'!C823</f>
        <v>x</v>
      </c>
    </row>
    <row r="824" spans="2:3" x14ac:dyDescent="0.3">
      <c r="B824" s="22">
        <f>'Calculs T1a'!B824</f>
        <v>0</v>
      </c>
      <c r="C824" s="19" t="str">
        <f>'Calculs T1a'!C824</f>
        <v>x</v>
      </c>
    </row>
    <row r="825" spans="2:3" x14ac:dyDescent="0.3">
      <c r="B825" s="22">
        <f>'Calculs T1a'!B825</f>
        <v>0</v>
      </c>
      <c r="C825" s="19" t="str">
        <f>'Calculs T1a'!C825</f>
        <v>x</v>
      </c>
    </row>
    <row r="826" spans="2:3" x14ac:dyDescent="0.3">
      <c r="B826" s="22">
        <f>'Calculs T1a'!B826</f>
        <v>0</v>
      </c>
      <c r="C826" s="19" t="str">
        <f>'Calculs T1a'!C826</f>
        <v>x</v>
      </c>
    </row>
    <row r="827" spans="2:3" x14ac:dyDescent="0.3">
      <c r="B827" s="22">
        <f>'Calculs T1a'!B827</f>
        <v>0</v>
      </c>
      <c r="C827" s="19" t="str">
        <f>'Calculs T1a'!C827</f>
        <v>x</v>
      </c>
    </row>
    <row r="828" spans="2:3" x14ac:dyDescent="0.3">
      <c r="B828" s="22">
        <f>'Calculs T1a'!B828</f>
        <v>0</v>
      </c>
      <c r="C828" s="19" t="str">
        <f>'Calculs T1a'!C828</f>
        <v>x</v>
      </c>
    </row>
    <row r="829" spans="2:3" x14ac:dyDescent="0.3">
      <c r="B829" s="22">
        <f>'Calculs T1a'!B829</f>
        <v>0</v>
      </c>
      <c r="C829" s="19" t="str">
        <f>'Calculs T1a'!C829</f>
        <v>x</v>
      </c>
    </row>
    <row r="830" spans="2:3" x14ac:dyDescent="0.3">
      <c r="B830" s="22">
        <f>'Calculs T1a'!B830</f>
        <v>0</v>
      </c>
      <c r="C830" s="19" t="str">
        <f>'Calculs T1a'!C830</f>
        <v>x</v>
      </c>
    </row>
    <row r="831" spans="2:3" x14ac:dyDescent="0.3">
      <c r="B831" s="22">
        <f>'Calculs T1a'!B831</f>
        <v>0</v>
      </c>
      <c r="C831" s="19" t="str">
        <f>'Calculs T1a'!C831</f>
        <v>x</v>
      </c>
    </row>
    <row r="832" spans="2:3" x14ac:dyDescent="0.3">
      <c r="B832" s="22">
        <f>'Calculs T1a'!B832</f>
        <v>0</v>
      </c>
      <c r="C832" s="19" t="str">
        <f>'Calculs T1a'!C832</f>
        <v>x</v>
      </c>
    </row>
    <row r="833" spans="2:3" x14ac:dyDescent="0.3">
      <c r="B833" s="22">
        <f>'Calculs T1a'!B833</f>
        <v>0</v>
      </c>
      <c r="C833" s="19" t="str">
        <f>'Calculs T1a'!C833</f>
        <v>x</v>
      </c>
    </row>
    <row r="834" spans="2:3" x14ac:dyDescent="0.3">
      <c r="B834" s="22">
        <f>'Calculs T1a'!B834</f>
        <v>0</v>
      </c>
      <c r="C834" s="19" t="str">
        <f>'Calculs T1a'!C834</f>
        <v>x</v>
      </c>
    </row>
    <row r="835" spans="2:3" x14ac:dyDescent="0.3">
      <c r="B835" s="22">
        <f>'Calculs T1a'!B835</f>
        <v>0</v>
      </c>
      <c r="C835" s="19" t="str">
        <f>'Calculs T1a'!C835</f>
        <v>x</v>
      </c>
    </row>
    <row r="836" spans="2:3" x14ac:dyDescent="0.3">
      <c r="B836" s="22">
        <f>'Calculs T1a'!B836</f>
        <v>0</v>
      </c>
      <c r="C836" s="19" t="str">
        <f>'Calculs T1a'!C836</f>
        <v>x</v>
      </c>
    </row>
    <row r="837" spans="2:3" x14ac:dyDescent="0.3">
      <c r="B837" s="22">
        <f>'Calculs T1a'!B837</f>
        <v>0</v>
      </c>
      <c r="C837" s="19" t="str">
        <f>'Calculs T1a'!C837</f>
        <v>x</v>
      </c>
    </row>
    <row r="838" spans="2:3" x14ac:dyDescent="0.3">
      <c r="B838" s="22">
        <f>'Calculs T1a'!B838</f>
        <v>0</v>
      </c>
      <c r="C838" s="19" t="str">
        <f>'Calculs T1a'!C838</f>
        <v>x</v>
      </c>
    </row>
    <row r="839" spans="2:3" x14ac:dyDescent="0.3">
      <c r="B839" s="22">
        <f>'Calculs T1a'!B839</f>
        <v>0</v>
      </c>
      <c r="C839" s="19" t="str">
        <f>'Calculs T1a'!C839</f>
        <v>x</v>
      </c>
    </row>
    <row r="840" spans="2:3" x14ac:dyDescent="0.3">
      <c r="B840" s="22">
        <f>'Calculs T1a'!B840</f>
        <v>0</v>
      </c>
      <c r="C840" s="19" t="str">
        <f>'Calculs T1a'!C840</f>
        <v>x</v>
      </c>
    </row>
    <row r="841" spans="2:3" x14ac:dyDescent="0.3">
      <c r="B841" s="22">
        <f>'Calculs T1a'!B841</f>
        <v>0</v>
      </c>
      <c r="C841" s="19" t="str">
        <f>'Calculs T1a'!C841</f>
        <v>x</v>
      </c>
    </row>
    <row r="842" spans="2:3" x14ac:dyDescent="0.3">
      <c r="B842" s="22">
        <f>'Calculs T1a'!B842</f>
        <v>0</v>
      </c>
      <c r="C842" s="19" t="str">
        <f>'Calculs T1a'!C842</f>
        <v>x</v>
      </c>
    </row>
    <row r="843" spans="2:3" x14ac:dyDescent="0.3">
      <c r="B843" s="22">
        <f>'Calculs T1a'!B843</f>
        <v>0</v>
      </c>
      <c r="C843" s="19" t="str">
        <f>'Calculs T1a'!C843</f>
        <v>x</v>
      </c>
    </row>
    <row r="844" spans="2:3" x14ac:dyDescent="0.3">
      <c r="B844" s="22">
        <f>'Calculs T1a'!B844</f>
        <v>0</v>
      </c>
      <c r="C844" s="19" t="str">
        <f>'Calculs T1a'!C844</f>
        <v>x</v>
      </c>
    </row>
    <row r="845" spans="2:3" x14ac:dyDescent="0.3">
      <c r="B845" s="22">
        <f>'Calculs T1a'!B845</f>
        <v>0</v>
      </c>
      <c r="C845" s="19" t="str">
        <f>'Calculs T1a'!C845</f>
        <v>x</v>
      </c>
    </row>
    <row r="846" spans="2:3" x14ac:dyDescent="0.3">
      <c r="B846" s="22">
        <f>'Calculs T1a'!B846</f>
        <v>0</v>
      </c>
      <c r="C846" s="19" t="str">
        <f>'Calculs T1a'!C846</f>
        <v>x</v>
      </c>
    </row>
    <row r="847" spans="2:3" x14ac:dyDescent="0.3">
      <c r="B847" s="22">
        <f>'Calculs T1a'!B847</f>
        <v>0</v>
      </c>
      <c r="C847" s="19" t="str">
        <f>'Calculs T1a'!C847</f>
        <v>x</v>
      </c>
    </row>
    <row r="848" spans="2:3" x14ac:dyDescent="0.3">
      <c r="B848" s="22">
        <f>'Calculs T1a'!B848</f>
        <v>0</v>
      </c>
      <c r="C848" s="19" t="str">
        <f>'Calculs T1a'!C848</f>
        <v>x</v>
      </c>
    </row>
    <row r="849" spans="2:3" x14ac:dyDescent="0.3">
      <c r="B849" s="22">
        <f>'Calculs T1a'!B849</f>
        <v>0</v>
      </c>
      <c r="C849" s="19" t="str">
        <f>'Calculs T1a'!C849</f>
        <v>x</v>
      </c>
    </row>
    <row r="850" spans="2:3" x14ac:dyDescent="0.3">
      <c r="B850" s="22">
        <f>'Calculs T1a'!B850</f>
        <v>0</v>
      </c>
      <c r="C850" s="19" t="str">
        <f>'Calculs T1a'!C850</f>
        <v>x</v>
      </c>
    </row>
    <row r="851" spans="2:3" x14ac:dyDescent="0.3">
      <c r="B851" s="22">
        <f>'Calculs T1a'!B851</f>
        <v>0</v>
      </c>
      <c r="C851" s="19" t="str">
        <f>'Calculs T1a'!C851</f>
        <v>x</v>
      </c>
    </row>
    <row r="852" spans="2:3" x14ac:dyDescent="0.3">
      <c r="B852" s="22">
        <f>'Calculs T1a'!B852</f>
        <v>0</v>
      </c>
      <c r="C852" s="19" t="str">
        <f>'Calculs T1a'!C852</f>
        <v>x</v>
      </c>
    </row>
    <row r="853" spans="2:3" x14ac:dyDescent="0.3">
      <c r="B853" s="22">
        <f>'Calculs T1a'!B853</f>
        <v>0</v>
      </c>
      <c r="C853" s="19" t="str">
        <f>'Calculs T1a'!C853</f>
        <v>x</v>
      </c>
    </row>
    <row r="854" spans="2:3" x14ac:dyDescent="0.3">
      <c r="B854" s="22">
        <f>'Calculs T1a'!B854</f>
        <v>0</v>
      </c>
      <c r="C854" s="19" t="str">
        <f>'Calculs T1a'!C854</f>
        <v>x</v>
      </c>
    </row>
    <row r="855" spans="2:3" x14ac:dyDescent="0.3">
      <c r="B855" s="22">
        <f>'Calculs T1a'!B855</f>
        <v>0</v>
      </c>
      <c r="C855" s="19" t="str">
        <f>'Calculs T1a'!C855</f>
        <v>x</v>
      </c>
    </row>
    <row r="856" spans="2:3" x14ac:dyDescent="0.3">
      <c r="B856" s="22">
        <f>'Calculs T1a'!B856</f>
        <v>0</v>
      </c>
      <c r="C856" s="19" t="str">
        <f>'Calculs T1a'!C856</f>
        <v>x</v>
      </c>
    </row>
    <row r="857" spans="2:3" x14ac:dyDescent="0.3">
      <c r="B857" s="22">
        <f>'Calculs T1a'!B857</f>
        <v>0</v>
      </c>
      <c r="C857" s="19" t="str">
        <f>'Calculs T1a'!C857</f>
        <v>x</v>
      </c>
    </row>
    <row r="858" spans="2:3" x14ac:dyDescent="0.3">
      <c r="B858" s="22">
        <f>'Calculs T1a'!B858</f>
        <v>0</v>
      </c>
      <c r="C858" s="19" t="str">
        <f>'Calculs T1a'!C858</f>
        <v>x</v>
      </c>
    </row>
    <row r="859" spans="2:3" x14ac:dyDescent="0.3">
      <c r="B859" s="22">
        <f>'Calculs T1a'!B859</f>
        <v>0</v>
      </c>
      <c r="C859" s="19" t="str">
        <f>'Calculs T1a'!C859</f>
        <v>x</v>
      </c>
    </row>
    <row r="860" spans="2:3" x14ac:dyDescent="0.3">
      <c r="B860" s="22">
        <f>'Calculs T1a'!B860</f>
        <v>0</v>
      </c>
      <c r="C860" s="19" t="str">
        <f>'Calculs T1a'!C860</f>
        <v>x</v>
      </c>
    </row>
    <row r="861" spans="2:3" x14ac:dyDescent="0.3">
      <c r="B861" s="22">
        <f>'Calculs T1a'!B861</f>
        <v>0</v>
      </c>
      <c r="C861" s="19" t="str">
        <f>'Calculs T1a'!C861</f>
        <v>x</v>
      </c>
    </row>
    <row r="862" spans="2:3" x14ac:dyDescent="0.3">
      <c r="B862" s="22">
        <f>'Calculs T1a'!B862</f>
        <v>0</v>
      </c>
      <c r="C862" s="19" t="str">
        <f>'Calculs T1a'!C862</f>
        <v>x</v>
      </c>
    </row>
    <row r="863" spans="2:3" x14ac:dyDescent="0.3">
      <c r="B863" s="22">
        <f>'Calculs T1a'!B863</f>
        <v>0</v>
      </c>
      <c r="C863" s="19" t="str">
        <f>'Calculs T1a'!C863</f>
        <v>x</v>
      </c>
    </row>
    <row r="864" spans="2:3" x14ac:dyDescent="0.3">
      <c r="B864" s="22">
        <f>'Calculs T1a'!B864</f>
        <v>0</v>
      </c>
      <c r="C864" s="19" t="str">
        <f>'Calculs T1a'!C864</f>
        <v>x</v>
      </c>
    </row>
    <row r="865" spans="2:3" x14ac:dyDescent="0.3">
      <c r="B865" s="22">
        <f>'Calculs T1a'!B865</f>
        <v>0</v>
      </c>
      <c r="C865" s="19" t="str">
        <f>'Calculs T1a'!C865</f>
        <v>x</v>
      </c>
    </row>
    <row r="866" spans="2:3" x14ac:dyDescent="0.3">
      <c r="B866" s="22">
        <f>'Calculs T1a'!B866</f>
        <v>0</v>
      </c>
      <c r="C866" s="19" t="str">
        <f>'Calculs T1a'!C866</f>
        <v>x</v>
      </c>
    </row>
    <row r="867" spans="2:3" x14ac:dyDescent="0.3">
      <c r="B867" s="22">
        <f>'Calculs T1a'!B867</f>
        <v>0</v>
      </c>
      <c r="C867" s="19" t="str">
        <f>'Calculs T1a'!C867</f>
        <v>x</v>
      </c>
    </row>
    <row r="868" spans="2:3" x14ac:dyDescent="0.3">
      <c r="B868" s="22">
        <f>'Calculs T1a'!B868</f>
        <v>0</v>
      </c>
      <c r="C868" s="19" t="str">
        <f>'Calculs T1a'!C868</f>
        <v>x</v>
      </c>
    </row>
    <row r="869" spans="2:3" x14ac:dyDescent="0.3">
      <c r="B869" s="22">
        <f>'Calculs T1a'!B869</f>
        <v>0</v>
      </c>
      <c r="C869" s="19" t="str">
        <f>'Calculs T1a'!C869</f>
        <v>x</v>
      </c>
    </row>
    <row r="870" spans="2:3" x14ac:dyDescent="0.3">
      <c r="B870" s="22">
        <f>'Calculs T1a'!B870</f>
        <v>0</v>
      </c>
      <c r="C870" s="19" t="str">
        <f>'Calculs T1a'!C870</f>
        <v>x</v>
      </c>
    </row>
    <row r="871" spans="2:3" x14ac:dyDescent="0.3">
      <c r="B871" s="22">
        <f>'Calculs T1a'!B871</f>
        <v>0</v>
      </c>
      <c r="C871" s="19" t="str">
        <f>'Calculs T1a'!C871</f>
        <v>x</v>
      </c>
    </row>
    <row r="872" spans="2:3" x14ac:dyDescent="0.3">
      <c r="B872" s="22">
        <f>'Calculs T1a'!B872</f>
        <v>0</v>
      </c>
      <c r="C872" s="19" t="str">
        <f>'Calculs T1a'!C872</f>
        <v>x</v>
      </c>
    </row>
    <row r="873" spans="2:3" x14ac:dyDescent="0.3">
      <c r="B873" s="22">
        <f>'Calculs T1a'!B873</f>
        <v>0</v>
      </c>
      <c r="C873" s="19" t="str">
        <f>'Calculs T1a'!C873</f>
        <v>x</v>
      </c>
    </row>
    <row r="874" spans="2:3" x14ac:dyDescent="0.3">
      <c r="B874" s="22">
        <f>'Calculs T1a'!B874</f>
        <v>0</v>
      </c>
      <c r="C874" s="19" t="str">
        <f>'Calculs T1a'!C874</f>
        <v>x</v>
      </c>
    </row>
    <row r="875" spans="2:3" x14ac:dyDescent="0.3">
      <c r="B875" s="22">
        <f>'Calculs T1a'!B875</f>
        <v>0</v>
      </c>
      <c r="C875" s="19" t="str">
        <f>'Calculs T1a'!C875</f>
        <v>x</v>
      </c>
    </row>
    <row r="876" spans="2:3" x14ac:dyDescent="0.3">
      <c r="B876" s="22">
        <f>'Calculs T1a'!B876</f>
        <v>0</v>
      </c>
      <c r="C876" s="19" t="str">
        <f>'Calculs T1a'!C876</f>
        <v>x</v>
      </c>
    </row>
    <row r="877" spans="2:3" x14ac:dyDescent="0.3">
      <c r="B877" s="22">
        <f>'Calculs T1a'!B877</f>
        <v>0</v>
      </c>
      <c r="C877" s="19" t="str">
        <f>'Calculs T1a'!C877</f>
        <v>x</v>
      </c>
    </row>
    <row r="878" spans="2:3" x14ac:dyDescent="0.3">
      <c r="B878" s="22">
        <f>'Calculs T1a'!B878</f>
        <v>0</v>
      </c>
      <c r="C878" s="19" t="str">
        <f>'Calculs T1a'!C878</f>
        <v>x</v>
      </c>
    </row>
    <row r="879" spans="2:3" x14ac:dyDescent="0.3">
      <c r="B879" s="22">
        <f>'Calculs T1a'!B879</f>
        <v>0</v>
      </c>
      <c r="C879" s="19" t="str">
        <f>'Calculs T1a'!C879</f>
        <v>x</v>
      </c>
    </row>
    <row r="880" spans="2:3" x14ac:dyDescent="0.3">
      <c r="B880" s="22">
        <f>'Calculs T1a'!B880</f>
        <v>0</v>
      </c>
      <c r="C880" s="19" t="str">
        <f>'Calculs T1a'!C880</f>
        <v>x</v>
      </c>
    </row>
    <row r="881" spans="2:3" x14ac:dyDescent="0.3">
      <c r="B881" s="22">
        <f>'Calculs T1a'!B881</f>
        <v>0</v>
      </c>
      <c r="C881" s="19" t="str">
        <f>'Calculs T1a'!C881</f>
        <v>x</v>
      </c>
    </row>
    <row r="882" spans="2:3" x14ac:dyDescent="0.3">
      <c r="B882" s="22">
        <f>'Calculs T1a'!B882</f>
        <v>0</v>
      </c>
      <c r="C882" s="19" t="str">
        <f>'Calculs T1a'!C882</f>
        <v>x</v>
      </c>
    </row>
    <row r="883" spans="2:3" x14ac:dyDescent="0.3">
      <c r="B883" s="22">
        <f>'Calculs T1a'!B883</f>
        <v>0</v>
      </c>
      <c r="C883" s="19" t="str">
        <f>'Calculs T1a'!C883</f>
        <v>x</v>
      </c>
    </row>
    <row r="884" spans="2:3" x14ac:dyDescent="0.3">
      <c r="B884" s="22">
        <f>'Calculs T1a'!B884</f>
        <v>0</v>
      </c>
      <c r="C884" s="19" t="str">
        <f>'Calculs T1a'!C884</f>
        <v>x</v>
      </c>
    </row>
    <row r="885" spans="2:3" x14ac:dyDescent="0.3">
      <c r="B885" s="22">
        <f>'Calculs T1a'!B885</f>
        <v>0</v>
      </c>
      <c r="C885" s="19" t="str">
        <f>'Calculs T1a'!C885</f>
        <v>x</v>
      </c>
    </row>
    <row r="886" spans="2:3" x14ac:dyDescent="0.3">
      <c r="B886" s="22">
        <f>'Calculs T1a'!B886</f>
        <v>0</v>
      </c>
      <c r="C886" s="19" t="str">
        <f>'Calculs T1a'!C886</f>
        <v>x</v>
      </c>
    </row>
    <row r="887" spans="2:3" x14ac:dyDescent="0.3">
      <c r="B887" s="22">
        <f>'Calculs T1a'!B887</f>
        <v>0</v>
      </c>
      <c r="C887" s="19" t="str">
        <f>'Calculs T1a'!C887</f>
        <v>x</v>
      </c>
    </row>
    <row r="888" spans="2:3" x14ac:dyDescent="0.3">
      <c r="B888" s="22">
        <f>'Calculs T1a'!B888</f>
        <v>0</v>
      </c>
      <c r="C888" s="19" t="str">
        <f>'Calculs T1a'!C888</f>
        <v>x</v>
      </c>
    </row>
    <row r="889" spans="2:3" x14ac:dyDescent="0.3">
      <c r="B889" s="22">
        <f>'Calculs T1a'!B889</f>
        <v>0</v>
      </c>
      <c r="C889" s="19" t="str">
        <f>'Calculs T1a'!C889</f>
        <v>x</v>
      </c>
    </row>
    <row r="890" spans="2:3" x14ac:dyDescent="0.3">
      <c r="B890" s="22">
        <f>'Calculs T1a'!B890</f>
        <v>0</v>
      </c>
      <c r="C890" s="19" t="str">
        <f>'Calculs T1a'!C890</f>
        <v>x</v>
      </c>
    </row>
    <row r="891" spans="2:3" x14ac:dyDescent="0.3">
      <c r="B891" s="22">
        <f>'Calculs T1a'!B891</f>
        <v>0</v>
      </c>
      <c r="C891" s="19" t="str">
        <f>'Calculs T1a'!C891</f>
        <v>x</v>
      </c>
    </row>
    <row r="892" spans="2:3" x14ac:dyDescent="0.3">
      <c r="B892" s="22">
        <f>'Calculs T1a'!B892</f>
        <v>0</v>
      </c>
      <c r="C892" s="19" t="str">
        <f>'Calculs T1a'!C892</f>
        <v>x</v>
      </c>
    </row>
    <row r="893" spans="2:3" x14ac:dyDescent="0.3">
      <c r="B893" s="22">
        <f>'Calculs T1a'!B893</f>
        <v>0</v>
      </c>
      <c r="C893" s="19" t="str">
        <f>'Calculs T1a'!C893</f>
        <v>x</v>
      </c>
    </row>
    <row r="894" spans="2:3" x14ac:dyDescent="0.3">
      <c r="B894" s="22">
        <f>'Calculs T1a'!B894</f>
        <v>0</v>
      </c>
      <c r="C894" s="19" t="str">
        <f>'Calculs T1a'!C894</f>
        <v>x</v>
      </c>
    </row>
    <row r="895" spans="2:3" x14ac:dyDescent="0.3">
      <c r="B895" s="22">
        <f>'Calculs T1a'!B895</f>
        <v>0</v>
      </c>
      <c r="C895" s="19" t="str">
        <f>'Calculs T1a'!C895</f>
        <v>x</v>
      </c>
    </row>
    <row r="896" spans="2:3" x14ac:dyDescent="0.3">
      <c r="B896" s="22">
        <f>'Calculs T1a'!B896</f>
        <v>0</v>
      </c>
      <c r="C896" s="19" t="str">
        <f>'Calculs T1a'!C896</f>
        <v>x</v>
      </c>
    </row>
    <row r="897" spans="2:3" x14ac:dyDescent="0.3">
      <c r="B897" s="22">
        <f>'Calculs T1a'!B897</f>
        <v>0</v>
      </c>
      <c r="C897" s="19" t="str">
        <f>'Calculs T1a'!C897</f>
        <v>x</v>
      </c>
    </row>
    <row r="898" spans="2:3" x14ac:dyDescent="0.3">
      <c r="B898" s="22">
        <f>'Calculs T1a'!B898</f>
        <v>0</v>
      </c>
      <c r="C898" s="19" t="str">
        <f>'Calculs T1a'!C898</f>
        <v>x</v>
      </c>
    </row>
    <row r="899" spans="2:3" x14ac:dyDescent="0.3">
      <c r="B899" s="22">
        <f>'Calculs T1a'!B899</f>
        <v>0</v>
      </c>
      <c r="C899" s="19" t="str">
        <f>'Calculs T1a'!C899</f>
        <v>x</v>
      </c>
    </row>
    <row r="900" spans="2:3" x14ac:dyDescent="0.3">
      <c r="B900" s="22">
        <f>'Calculs T1a'!B900</f>
        <v>0</v>
      </c>
      <c r="C900" s="19" t="str">
        <f>'Calculs T1a'!C900</f>
        <v>x</v>
      </c>
    </row>
    <row r="901" spans="2:3" x14ac:dyDescent="0.3">
      <c r="B901" s="22">
        <f>'Calculs T1a'!B901</f>
        <v>0</v>
      </c>
      <c r="C901" s="19" t="str">
        <f>'Calculs T1a'!C901</f>
        <v>x</v>
      </c>
    </row>
    <row r="902" spans="2:3" x14ac:dyDescent="0.3">
      <c r="B902" s="22">
        <f>'Calculs T1a'!B902</f>
        <v>0</v>
      </c>
      <c r="C902" s="19" t="str">
        <f>'Calculs T1a'!C902</f>
        <v>x</v>
      </c>
    </row>
    <row r="903" spans="2:3" x14ac:dyDescent="0.3">
      <c r="B903" s="22">
        <f>'Calculs T1a'!B903</f>
        <v>0</v>
      </c>
      <c r="C903" s="19" t="str">
        <f>'Calculs T1a'!C903</f>
        <v>x</v>
      </c>
    </row>
    <row r="904" spans="2:3" x14ac:dyDescent="0.3">
      <c r="B904" s="22">
        <f>'Calculs T1a'!B904</f>
        <v>0</v>
      </c>
      <c r="C904" s="19" t="str">
        <f>'Calculs T1a'!C904</f>
        <v>x</v>
      </c>
    </row>
    <row r="905" spans="2:3" x14ac:dyDescent="0.3">
      <c r="B905" s="22">
        <f>'Calculs T1a'!B905</f>
        <v>0</v>
      </c>
      <c r="C905" s="19" t="str">
        <f>'Calculs T1a'!C905</f>
        <v>x</v>
      </c>
    </row>
    <row r="906" spans="2:3" x14ac:dyDescent="0.3">
      <c r="B906" s="22">
        <f>'Calculs T1a'!B906</f>
        <v>0</v>
      </c>
      <c r="C906" s="19" t="str">
        <f>'Calculs T1a'!C906</f>
        <v>x</v>
      </c>
    </row>
    <row r="907" spans="2:3" x14ac:dyDescent="0.3">
      <c r="B907" s="22">
        <f>'Calculs T1a'!B907</f>
        <v>0</v>
      </c>
      <c r="C907" s="19" t="str">
        <f>'Calculs T1a'!C907</f>
        <v>x</v>
      </c>
    </row>
    <row r="908" spans="2:3" x14ac:dyDescent="0.3">
      <c r="B908" s="22">
        <f>'Calculs T1a'!B908</f>
        <v>0</v>
      </c>
      <c r="C908" s="19" t="str">
        <f>'Calculs T1a'!C908</f>
        <v>x</v>
      </c>
    </row>
    <row r="909" spans="2:3" x14ac:dyDescent="0.3">
      <c r="B909" s="22">
        <f>'Calculs T1a'!B909</f>
        <v>0</v>
      </c>
      <c r="C909" s="19" t="str">
        <f>'Calculs T1a'!C909</f>
        <v>x</v>
      </c>
    </row>
    <row r="910" spans="2:3" x14ac:dyDescent="0.3">
      <c r="B910" s="22">
        <f>'Calculs T1a'!B910</f>
        <v>0</v>
      </c>
      <c r="C910" s="19" t="str">
        <f>'Calculs T1a'!C910</f>
        <v>x</v>
      </c>
    </row>
    <row r="911" spans="2:3" x14ac:dyDescent="0.3">
      <c r="B911" s="22">
        <f>'Calculs T1a'!B911</f>
        <v>0</v>
      </c>
      <c r="C911" s="19" t="str">
        <f>'Calculs T1a'!C911</f>
        <v>x</v>
      </c>
    </row>
    <row r="912" spans="2:3" x14ac:dyDescent="0.3">
      <c r="B912" s="22">
        <f>'Calculs T1a'!B912</f>
        <v>0</v>
      </c>
      <c r="C912" s="19" t="str">
        <f>'Calculs T1a'!C912</f>
        <v>x</v>
      </c>
    </row>
    <row r="913" spans="2:3" x14ac:dyDescent="0.3">
      <c r="B913" s="22">
        <f>'Calculs T1a'!B913</f>
        <v>0</v>
      </c>
      <c r="C913" s="19" t="str">
        <f>'Calculs T1a'!C913</f>
        <v>x</v>
      </c>
    </row>
    <row r="914" spans="2:3" x14ac:dyDescent="0.3">
      <c r="B914" s="22">
        <f>'Calculs T1a'!B914</f>
        <v>0</v>
      </c>
      <c r="C914" s="19" t="str">
        <f>'Calculs T1a'!C914</f>
        <v>x</v>
      </c>
    </row>
    <row r="915" spans="2:3" x14ac:dyDescent="0.3">
      <c r="B915" s="22">
        <f>'Calculs T1a'!B915</f>
        <v>0</v>
      </c>
      <c r="C915" s="19" t="str">
        <f>'Calculs T1a'!C915</f>
        <v>x</v>
      </c>
    </row>
    <row r="916" spans="2:3" x14ac:dyDescent="0.3">
      <c r="B916" s="22">
        <f>'Calculs T1a'!B916</f>
        <v>0</v>
      </c>
      <c r="C916" s="19" t="str">
        <f>'Calculs T1a'!C916</f>
        <v>x</v>
      </c>
    </row>
    <row r="917" spans="2:3" x14ac:dyDescent="0.3">
      <c r="B917" s="22">
        <f>'Calculs T1a'!B917</f>
        <v>0</v>
      </c>
      <c r="C917" s="19" t="str">
        <f>'Calculs T1a'!C917</f>
        <v>x</v>
      </c>
    </row>
    <row r="918" spans="2:3" x14ac:dyDescent="0.3">
      <c r="B918" s="22">
        <f>'Calculs T1a'!B918</f>
        <v>0</v>
      </c>
      <c r="C918" s="19" t="str">
        <f>'Calculs T1a'!C918</f>
        <v>x</v>
      </c>
    </row>
    <row r="919" spans="2:3" x14ac:dyDescent="0.3">
      <c r="B919" s="22">
        <f>'Calculs T1a'!B919</f>
        <v>0</v>
      </c>
      <c r="C919" s="19" t="str">
        <f>'Calculs T1a'!C919</f>
        <v>x</v>
      </c>
    </row>
    <row r="920" spans="2:3" x14ac:dyDescent="0.3">
      <c r="B920" s="22">
        <f>'Calculs T1a'!B920</f>
        <v>0</v>
      </c>
      <c r="C920" s="19" t="str">
        <f>'Calculs T1a'!C920</f>
        <v>x</v>
      </c>
    </row>
    <row r="921" spans="2:3" x14ac:dyDescent="0.3">
      <c r="B921" s="22">
        <f>'Calculs T1a'!B921</f>
        <v>0</v>
      </c>
      <c r="C921" s="19" t="str">
        <f>'Calculs T1a'!C921</f>
        <v>x</v>
      </c>
    </row>
    <row r="922" spans="2:3" x14ac:dyDescent="0.3">
      <c r="B922" s="22">
        <f>'Calculs T1a'!B922</f>
        <v>0</v>
      </c>
      <c r="C922" s="19" t="str">
        <f>'Calculs T1a'!C922</f>
        <v>x</v>
      </c>
    </row>
    <row r="923" spans="2:3" x14ac:dyDescent="0.3">
      <c r="B923" s="22">
        <f>'Calculs T1a'!B923</f>
        <v>0</v>
      </c>
      <c r="C923" s="19" t="str">
        <f>'Calculs T1a'!C923</f>
        <v>x</v>
      </c>
    </row>
    <row r="924" spans="2:3" x14ac:dyDescent="0.3">
      <c r="B924" s="22">
        <f>'Calculs T1a'!B924</f>
        <v>0</v>
      </c>
      <c r="C924" s="19" t="str">
        <f>'Calculs T1a'!C924</f>
        <v>x</v>
      </c>
    </row>
    <row r="925" spans="2:3" x14ac:dyDescent="0.3">
      <c r="B925" s="22">
        <f>'Calculs T1a'!B925</f>
        <v>0</v>
      </c>
      <c r="C925" s="19" t="str">
        <f>'Calculs T1a'!C925</f>
        <v>x</v>
      </c>
    </row>
    <row r="926" spans="2:3" x14ac:dyDescent="0.3">
      <c r="B926" s="22">
        <f>'Calculs T1a'!B926</f>
        <v>0</v>
      </c>
      <c r="C926" s="19" t="str">
        <f>'Calculs T1a'!C926</f>
        <v>x</v>
      </c>
    </row>
    <row r="927" spans="2:3" x14ac:dyDescent="0.3">
      <c r="B927" s="22">
        <f>'Calculs T1a'!B927</f>
        <v>0</v>
      </c>
      <c r="C927" s="19" t="str">
        <f>'Calculs T1a'!C927</f>
        <v>x</v>
      </c>
    </row>
    <row r="928" spans="2:3" x14ac:dyDescent="0.3">
      <c r="B928" s="22">
        <f>'Calculs T1a'!B928</f>
        <v>0</v>
      </c>
      <c r="C928" s="19" t="str">
        <f>'Calculs T1a'!C928</f>
        <v>x</v>
      </c>
    </row>
    <row r="929" spans="2:3" x14ac:dyDescent="0.3">
      <c r="B929" s="22">
        <f>'Calculs T1a'!B929</f>
        <v>0</v>
      </c>
      <c r="C929" s="19" t="str">
        <f>'Calculs T1a'!C929</f>
        <v>x</v>
      </c>
    </row>
    <row r="930" spans="2:3" x14ac:dyDescent="0.3">
      <c r="B930" s="22">
        <f>'Calculs T1a'!B930</f>
        <v>0</v>
      </c>
      <c r="C930" s="19" t="str">
        <f>'Calculs T1a'!C930</f>
        <v>x</v>
      </c>
    </row>
    <row r="931" spans="2:3" x14ac:dyDescent="0.3">
      <c r="B931" s="22">
        <f>'Calculs T1a'!B931</f>
        <v>0</v>
      </c>
      <c r="C931" s="19" t="str">
        <f>'Calculs T1a'!C931</f>
        <v>x</v>
      </c>
    </row>
    <row r="932" spans="2:3" x14ac:dyDescent="0.3">
      <c r="B932" s="22">
        <f>'Calculs T1a'!B932</f>
        <v>0</v>
      </c>
      <c r="C932" s="19" t="str">
        <f>'Calculs T1a'!C932</f>
        <v>x</v>
      </c>
    </row>
    <row r="933" spans="2:3" x14ac:dyDescent="0.3">
      <c r="B933" s="22">
        <f>'Calculs T1a'!B933</f>
        <v>0</v>
      </c>
      <c r="C933" s="19" t="str">
        <f>'Calculs T1a'!C933</f>
        <v>x</v>
      </c>
    </row>
    <row r="934" spans="2:3" x14ac:dyDescent="0.3">
      <c r="B934" s="22">
        <f>'Calculs T1a'!B934</f>
        <v>0</v>
      </c>
      <c r="C934" s="19" t="str">
        <f>'Calculs T1a'!C934</f>
        <v>x</v>
      </c>
    </row>
    <row r="935" spans="2:3" x14ac:dyDescent="0.3">
      <c r="B935" s="22">
        <f>'Calculs T1a'!B935</f>
        <v>0</v>
      </c>
      <c r="C935" s="19" t="str">
        <f>'Calculs T1a'!C935</f>
        <v>x</v>
      </c>
    </row>
    <row r="936" spans="2:3" x14ac:dyDescent="0.3">
      <c r="B936" s="22">
        <f>'Calculs T1a'!B936</f>
        <v>0</v>
      </c>
      <c r="C936" s="19" t="str">
        <f>'Calculs T1a'!C936</f>
        <v>x</v>
      </c>
    </row>
    <row r="937" spans="2:3" x14ac:dyDescent="0.3">
      <c r="B937" s="22">
        <f>'Calculs T1a'!B937</f>
        <v>0</v>
      </c>
      <c r="C937" s="19" t="str">
        <f>'Calculs T1a'!C937</f>
        <v>x</v>
      </c>
    </row>
    <row r="938" spans="2:3" x14ac:dyDescent="0.3">
      <c r="B938" s="22">
        <f>'Calculs T1a'!B938</f>
        <v>0</v>
      </c>
      <c r="C938" s="19" t="str">
        <f>'Calculs T1a'!C938</f>
        <v>x</v>
      </c>
    </row>
    <row r="939" spans="2:3" x14ac:dyDescent="0.3">
      <c r="B939" s="22">
        <f>'Calculs T1a'!B939</f>
        <v>0</v>
      </c>
      <c r="C939" s="19" t="str">
        <f>'Calculs T1a'!C939</f>
        <v>x</v>
      </c>
    </row>
    <row r="940" spans="2:3" x14ac:dyDescent="0.3">
      <c r="B940" s="22">
        <f>'Calculs T1a'!B940</f>
        <v>0</v>
      </c>
      <c r="C940" s="19" t="str">
        <f>'Calculs T1a'!C940</f>
        <v>x</v>
      </c>
    </row>
    <row r="941" spans="2:3" x14ac:dyDescent="0.3">
      <c r="B941" s="22">
        <f>'Calculs T1a'!B941</f>
        <v>0</v>
      </c>
      <c r="C941" s="19" t="str">
        <f>'Calculs T1a'!C941</f>
        <v>x</v>
      </c>
    </row>
    <row r="942" spans="2:3" x14ac:dyDescent="0.3">
      <c r="B942" s="22">
        <f>'Calculs T1a'!B942</f>
        <v>0</v>
      </c>
      <c r="C942" s="19" t="str">
        <f>'Calculs T1a'!C942</f>
        <v>x</v>
      </c>
    </row>
    <row r="943" spans="2:3" x14ac:dyDescent="0.3">
      <c r="B943" s="22">
        <f>'Calculs T1a'!B943</f>
        <v>0</v>
      </c>
      <c r="C943" s="19" t="str">
        <f>'Calculs T1a'!C943</f>
        <v>x</v>
      </c>
    </row>
    <row r="944" spans="2:3" x14ac:dyDescent="0.3">
      <c r="B944" s="22">
        <f>'Calculs T1a'!B944</f>
        <v>0</v>
      </c>
      <c r="C944" s="19" t="str">
        <f>'Calculs T1a'!C944</f>
        <v>x</v>
      </c>
    </row>
    <row r="945" spans="2:3" x14ac:dyDescent="0.3">
      <c r="B945" s="22">
        <f>'Calculs T1a'!B945</f>
        <v>0</v>
      </c>
      <c r="C945" s="19" t="str">
        <f>'Calculs T1a'!C945</f>
        <v>x</v>
      </c>
    </row>
    <row r="946" spans="2:3" x14ac:dyDescent="0.3">
      <c r="B946" s="22">
        <f>'Calculs T1a'!B946</f>
        <v>0</v>
      </c>
      <c r="C946" s="19" t="str">
        <f>'Calculs T1a'!C946</f>
        <v>x</v>
      </c>
    </row>
    <row r="947" spans="2:3" x14ac:dyDescent="0.3">
      <c r="B947" s="22">
        <f>'Calculs T1a'!B947</f>
        <v>0</v>
      </c>
      <c r="C947" s="19" t="str">
        <f>'Calculs T1a'!C947</f>
        <v>x</v>
      </c>
    </row>
    <row r="948" spans="2:3" x14ac:dyDescent="0.3">
      <c r="B948" s="22">
        <f>'Calculs T1a'!B948</f>
        <v>0</v>
      </c>
      <c r="C948" s="19" t="str">
        <f>'Calculs T1a'!C948</f>
        <v>x</v>
      </c>
    </row>
    <row r="949" spans="2:3" x14ac:dyDescent="0.3">
      <c r="B949" s="22">
        <f>'Calculs T1a'!B949</f>
        <v>0</v>
      </c>
      <c r="C949" s="19" t="str">
        <f>'Calculs T1a'!C949</f>
        <v>x</v>
      </c>
    </row>
    <row r="950" spans="2:3" x14ac:dyDescent="0.3">
      <c r="B950" s="22">
        <f>'Calculs T1a'!B950</f>
        <v>0</v>
      </c>
      <c r="C950" s="19" t="str">
        <f>'Calculs T1a'!C950</f>
        <v>x</v>
      </c>
    </row>
    <row r="951" spans="2:3" x14ac:dyDescent="0.3">
      <c r="B951" s="22">
        <f>'Calculs T1a'!B951</f>
        <v>0</v>
      </c>
      <c r="C951" s="19" t="str">
        <f>'Calculs T1a'!C951</f>
        <v>x</v>
      </c>
    </row>
    <row r="952" spans="2:3" x14ac:dyDescent="0.3">
      <c r="B952" s="22">
        <f>'Calculs T1a'!B952</f>
        <v>0</v>
      </c>
      <c r="C952" s="19" t="str">
        <f>'Calculs T1a'!C952</f>
        <v>x</v>
      </c>
    </row>
    <row r="953" spans="2:3" x14ac:dyDescent="0.3">
      <c r="B953" s="22">
        <f>'Calculs T1a'!B953</f>
        <v>0</v>
      </c>
      <c r="C953" s="19" t="str">
        <f>'Calculs T1a'!C953</f>
        <v>x</v>
      </c>
    </row>
    <row r="954" spans="2:3" x14ac:dyDescent="0.3">
      <c r="B954" s="22">
        <f>'Calculs T1a'!B954</f>
        <v>0</v>
      </c>
      <c r="C954" s="19" t="str">
        <f>'Calculs T1a'!C954</f>
        <v>x</v>
      </c>
    </row>
    <row r="955" spans="2:3" x14ac:dyDescent="0.3">
      <c r="B955" s="22">
        <f>'Calculs T1a'!B955</f>
        <v>0</v>
      </c>
      <c r="C955" s="19" t="str">
        <f>'Calculs T1a'!C955</f>
        <v>x</v>
      </c>
    </row>
    <row r="956" spans="2:3" x14ac:dyDescent="0.3">
      <c r="B956" s="22">
        <f>'Calculs T1a'!B956</f>
        <v>0</v>
      </c>
      <c r="C956" s="19" t="str">
        <f>'Calculs T1a'!C956</f>
        <v>x</v>
      </c>
    </row>
    <row r="957" spans="2:3" x14ac:dyDescent="0.3">
      <c r="B957" s="22">
        <f>'Calculs T1a'!B957</f>
        <v>0</v>
      </c>
      <c r="C957" s="19" t="str">
        <f>'Calculs T1a'!C957</f>
        <v>x</v>
      </c>
    </row>
    <row r="958" spans="2:3" x14ac:dyDescent="0.3">
      <c r="B958" s="22">
        <f>'Calculs T1a'!B958</f>
        <v>0</v>
      </c>
      <c r="C958" s="19" t="str">
        <f>'Calculs T1a'!C958</f>
        <v>x</v>
      </c>
    </row>
    <row r="959" spans="2:3" x14ac:dyDescent="0.3">
      <c r="B959" s="22">
        <f>'Calculs T1a'!B959</f>
        <v>0</v>
      </c>
      <c r="C959" s="19" t="str">
        <f>'Calculs T1a'!C959</f>
        <v>x</v>
      </c>
    </row>
    <row r="960" spans="2:3" x14ac:dyDescent="0.3">
      <c r="B960" s="22">
        <f>'Calculs T1a'!B960</f>
        <v>0</v>
      </c>
      <c r="C960" s="19" t="str">
        <f>'Calculs T1a'!C960</f>
        <v>x</v>
      </c>
    </row>
    <row r="961" spans="2:3" x14ac:dyDescent="0.3">
      <c r="B961" s="22">
        <f>'Calculs T1a'!B961</f>
        <v>0</v>
      </c>
      <c r="C961" s="19" t="str">
        <f>'Calculs T1a'!C961</f>
        <v>x</v>
      </c>
    </row>
    <row r="962" spans="2:3" x14ac:dyDescent="0.3">
      <c r="B962" s="22">
        <f>'Calculs T1a'!B962</f>
        <v>0</v>
      </c>
      <c r="C962" s="19" t="str">
        <f>'Calculs T1a'!C962</f>
        <v>x</v>
      </c>
    </row>
    <row r="963" spans="2:3" x14ac:dyDescent="0.3">
      <c r="B963" s="22">
        <f>'Calculs T1a'!B963</f>
        <v>0</v>
      </c>
      <c r="C963" s="19" t="str">
        <f>'Calculs T1a'!C963</f>
        <v>x</v>
      </c>
    </row>
    <row r="964" spans="2:3" x14ac:dyDescent="0.3">
      <c r="B964" s="22">
        <f>'Calculs T1a'!B964</f>
        <v>0</v>
      </c>
      <c r="C964" s="19" t="str">
        <f>'Calculs T1a'!C964</f>
        <v>x</v>
      </c>
    </row>
    <row r="965" spans="2:3" x14ac:dyDescent="0.3">
      <c r="B965" s="22">
        <f>'Calculs T1a'!B965</f>
        <v>0</v>
      </c>
      <c r="C965" s="19" t="str">
        <f>'Calculs T1a'!C965</f>
        <v>x</v>
      </c>
    </row>
    <row r="966" spans="2:3" x14ac:dyDescent="0.3">
      <c r="B966" s="22">
        <f>'Calculs T1a'!B966</f>
        <v>0</v>
      </c>
      <c r="C966" s="19" t="str">
        <f>'Calculs T1a'!C966</f>
        <v>x</v>
      </c>
    </row>
    <row r="967" spans="2:3" x14ac:dyDescent="0.3">
      <c r="B967" s="22">
        <f>'Calculs T1a'!B967</f>
        <v>0</v>
      </c>
      <c r="C967" s="19" t="str">
        <f>'Calculs T1a'!C967</f>
        <v>x</v>
      </c>
    </row>
    <row r="968" spans="2:3" x14ac:dyDescent="0.3">
      <c r="B968" s="22">
        <f>'Calculs T1a'!B968</f>
        <v>0</v>
      </c>
      <c r="C968" s="19" t="str">
        <f>'Calculs T1a'!C968</f>
        <v>x</v>
      </c>
    </row>
    <row r="969" spans="2:3" x14ac:dyDescent="0.3">
      <c r="B969" s="22">
        <f>'Calculs T1a'!B969</f>
        <v>0</v>
      </c>
      <c r="C969" s="19" t="str">
        <f>'Calculs T1a'!C969</f>
        <v>x</v>
      </c>
    </row>
    <row r="970" spans="2:3" x14ac:dyDescent="0.3">
      <c r="B970" s="22">
        <f>'Calculs T1a'!B970</f>
        <v>0</v>
      </c>
      <c r="C970" s="19" t="str">
        <f>'Calculs T1a'!C970</f>
        <v>x</v>
      </c>
    </row>
    <row r="971" spans="2:3" x14ac:dyDescent="0.3">
      <c r="B971" s="22">
        <f>'Calculs T1a'!B971</f>
        <v>0</v>
      </c>
      <c r="C971" s="19" t="str">
        <f>'Calculs T1a'!C971</f>
        <v>x</v>
      </c>
    </row>
    <row r="972" spans="2:3" x14ac:dyDescent="0.3">
      <c r="B972" s="22">
        <f>'Calculs T1a'!B972</f>
        <v>0</v>
      </c>
      <c r="C972" s="19" t="str">
        <f>'Calculs T1a'!C972</f>
        <v>x</v>
      </c>
    </row>
    <row r="973" spans="2:3" x14ac:dyDescent="0.3">
      <c r="B973" s="22">
        <f>'Calculs T1a'!B973</f>
        <v>0</v>
      </c>
      <c r="C973" s="19" t="str">
        <f>'Calculs T1a'!C973</f>
        <v>x</v>
      </c>
    </row>
    <row r="974" spans="2:3" x14ac:dyDescent="0.3">
      <c r="B974" s="22">
        <f>'Calculs T1a'!B974</f>
        <v>0</v>
      </c>
      <c r="C974" s="19" t="str">
        <f>'Calculs T1a'!C974</f>
        <v>x</v>
      </c>
    </row>
    <row r="975" spans="2:3" x14ac:dyDescent="0.3">
      <c r="B975" s="22">
        <f>'Calculs T1a'!B975</f>
        <v>0</v>
      </c>
      <c r="C975" s="19" t="str">
        <f>'Calculs T1a'!C975</f>
        <v>x</v>
      </c>
    </row>
    <row r="976" spans="2:3" x14ac:dyDescent="0.3">
      <c r="B976" s="22">
        <f>'Calculs T1a'!B976</f>
        <v>0</v>
      </c>
      <c r="C976" s="19" t="str">
        <f>'Calculs T1a'!C976</f>
        <v>x</v>
      </c>
    </row>
    <row r="977" spans="2:3" x14ac:dyDescent="0.3">
      <c r="B977" s="22">
        <f>'Calculs T1a'!B977</f>
        <v>0</v>
      </c>
      <c r="C977" s="19" t="str">
        <f>'Calculs T1a'!C977</f>
        <v>x</v>
      </c>
    </row>
    <row r="978" spans="2:3" x14ac:dyDescent="0.3">
      <c r="B978" s="22">
        <f>'Calculs T1a'!B978</f>
        <v>0</v>
      </c>
      <c r="C978" s="19" t="str">
        <f>'Calculs T1a'!C978</f>
        <v>x</v>
      </c>
    </row>
    <row r="979" spans="2:3" x14ac:dyDescent="0.3">
      <c r="B979" s="22">
        <f>'Calculs T1a'!B979</f>
        <v>0</v>
      </c>
      <c r="C979" s="19" t="str">
        <f>'Calculs T1a'!C979</f>
        <v>x</v>
      </c>
    </row>
    <row r="980" spans="2:3" x14ac:dyDescent="0.3">
      <c r="B980" s="22">
        <f>'Calculs T1a'!B980</f>
        <v>0</v>
      </c>
      <c r="C980" s="19" t="str">
        <f>'Calculs T1a'!C980</f>
        <v>x</v>
      </c>
    </row>
    <row r="981" spans="2:3" x14ac:dyDescent="0.3">
      <c r="B981" s="22">
        <f>'Calculs T1a'!B981</f>
        <v>0</v>
      </c>
      <c r="C981" s="19" t="str">
        <f>'Calculs T1a'!C981</f>
        <v>x</v>
      </c>
    </row>
    <row r="982" spans="2:3" x14ac:dyDescent="0.3">
      <c r="B982" s="22">
        <f>'Calculs T1a'!B982</f>
        <v>0</v>
      </c>
      <c r="C982" s="19" t="str">
        <f>'Calculs T1a'!C982</f>
        <v>x</v>
      </c>
    </row>
    <row r="983" spans="2:3" x14ac:dyDescent="0.3">
      <c r="B983" s="22">
        <f>'Calculs T1a'!B983</f>
        <v>0</v>
      </c>
      <c r="C983" s="19" t="str">
        <f>'Calculs T1a'!C983</f>
        <v>x</v>
      </c>
    </row>
    <row r="984" spans="2:3" x14ac:dyDescent="0.3">
      <c r="B984" s="22">
        <f>'Calculs T1a'!B984</f>
        <v>0</v>
      </c>
      <c r="C984" s="19" t="str">
        <f>'Calculs T1a'!C984</f>
        <v>x</v>
      </c>
    </row>
    <row r="985" spans="2:3" x14ac:dyDescent="0.3">
      <c r="B985" s="22">
        <f>'Calculs T1a'!B985</f>
        <v>0</v>
      </c>
      <c r="C985" s="19" t="str">
        <f>'Calculs T1a'!C985</f>
        <v>x</v>
      </c>
    </row>
    <row r="986" spans="2:3" x14ac:dyDescent="0.3">
      <c r="B986" s="22">
        <f>'Calculs T1a'!B986</f>
        <v>0</v>
      </c>
      <c r="C986" s="19" t="str">
        <f>'Calculs T1a'!C986</f>
        <v>x</v>
      </c>
    </row>
    <row r="987" spans="2:3" x14ac:dyDescent="0.3">
      <c r="B987" s="22">
        <f>'Calculs T1a'!B987</f>
        <v>0</v>
      </c>
      <c r="C987" s="19" t="str">
        <f>'Calculs T1a'!C987</f>
        <v>x</v>
      </c>
    </row>
    <row r="988" spans="2:3" x14ac:dyDescent="0.3">
      <c r="B988" s="22">
        <f>'Calculs T1a'!B988</f>
        <v>0</v>
      </c>
      <c r="C988" s="19" t="str">
        <f>'Calculs T1a'!C988</f>
        <v>x</v>
      </c>
    </row>
    <row r="989" spans="2:3" x14ac:dyDescent="0.3">
      <c r="B989" s="22">
        <f>'Calculs T1a'!B989</f>
        <v>0</v>
      </c>
      <c r="C989" s="19" t="str">
        <f>'Calculs T1a'!C989</f>
        <v>x</v>
      </c>
    </row>
    <row r="990" spans="2:3" x14ac:dyDescent="0.3">
      <c r="B990" s="22">
        <f>'Calculs T1a'!B990</f>
        <v>0</v>
      </c>
      <c r="C990" s="19" t="str">
        <f>'Calculs T1a'!C990</f>
        <v>x</v>
      </c>
    </row>
    <row r="991" spans="2:3" x14ac:dyDescent="0.3">
      <c r="B991" s="22">
        <f>'Calculs T1a'!B991</f>
        <v>0</v>
      </c>
      <c r="C991" s="19" t="str">
        <f>'Calculs T1a'!C991</f>
        <v>x</v>
      </c>
    </row>
    <row r="992" spans="2:3" x14ac:dyDescent="0.3">
      <c r="B992" s="22">
        <f>'Calculs T1a'!B992</f>
        <v>0</v>
      </c>
      <c r="C992" s="19" t="str">
        <f>'Calculs T1a'!C992</f>
        <v>x</v>
      </c>
    </row>
    <row r="993" spans="2:3" x14ac:dyDescent="0.3">
      <c r="B993" s="22">
        <f>'Calculs T1a'!B993</f>
        <v>0</v>
      </c>
      <c r="C993" s="19" t="str">
        <f>'Calculs T1a'!C993</f>
        <v>x</v>
      </c>
    </row>
    <row r="994" spans="2:3" x14ac:dyDescent="0.3">
      <c r="B994" s="22">
        <f>'Calculs T1a'!B994</f>
        <v>0</v>
      </c>
      <c r="C994" s="19" t="str">
        <f>'Calculs T1a'!C994</f>
        <v>x</v>
      </c>
    </row>
    <row r="995" spans="2:3" x14ac:dyDescent="0.3">
      <c r="B995" s="22">
        <f>'Calculs T1a'!B995</f>
        <v>0</v>
      </c>
      <c r="C995" s="19" t="str">
        <f>'Calculs T1a'!C995</f>
        <v>x</v>
      </c>
    </row>
    <row r="996" spans="2:3" x14ac:dyDescent="0.3">
      <c r="B996" s="22">
        <f>'Calculs T1a'!B996</f>
        <v>0</v>
      </c>
      <c r="C996" s="19" t="str">
        <f>'Calculs T1a'!C996</f>
        <v>x</v>
      </c>
    </row>
    <row r="997" spans="2:3" x14ac:dyDescent="0.3">
      <c r="B997" s="22">
        <f>'Calculs T1a'!B997</f>
        <v>0</v>
      </c>
      <c r="C997" s="19" t="str">
        <f>'Calculs T1a'!C997</f>
        <v>x</v>
      </c>
    </row>
    <row r="998" spans="2:3" x14ac:dyDescent="0.3">
      <c r="B998" s="22">
        <f>'Calculs T1a'!B998</f>
        <v>0</v>
      </c>
      <c r="C998" s="19" t="str">
        <f>'Calculs T1a'!C998</f>
        <v>x</v>
      </c>
    </row>
    <row r="999" spans="2:3" x14ac:dyDescent="0.3">
      <c r="B999" s="22">
        <f>'Calculs T1a'!B999</f>
        <v>0</v>
      </c>
      <c r="C999" s="19" t="str">
        <f>'Calculs T1a'!C999</f>
        <v>x</v>
      </c>
    </row>
    <row r="1000" spans="2:3" x14ac:dyDescent="0.3">
      <c r="B1000" s="22">
        <f>'Calculs T1a'!B1000</f>
        <v>0</v>
      </c>
      <c r="C1000" s="19" t="str">
        <f>'Calculs T1a'!C1000</f>
        <v>x</v>
      </c>
    </row>
    <row r="1001" spans="2:3" x14ac:dyDescent="0.3">
      <c r="B1001" s="86"/>
      <c r="C1001" s="19" t="str">
        <f>'Calculs T1a'!C1001</f>
        <v>x</v>
      </c>
    </row>
    <row r="1002" spans="2:3" x14ac:dyDescent="0.3">
      <c r="B1002" s="86"/>
      <c r="C1002" s="19" t="str">
        <f>'Calculs T1a'!C1002</f>
        <v>x</v>
      </c>
    </row>
    <row r="1003" spans="2:3" x14ac:dyDescent="0.3">
      <c r="B1003" s="86"/>
      <c r="C1003" s="19" t="str">
        <f>'Calculs T1a'!C1003</f>
        <v>x</v>
      </c>
    </row>
    <row r="1004" spans="2:3" x14ac:dyDescent="0.3">
      <c r="B1004" s="86"/>
      <c r="C1004" s="19" t="str">
        <f>'Calculs T1a'!C1004</f>
        <v>x</v>
      </c>
    </row>
    <row r="1005" spans="2:3" x14ac:dyDescent="0.3">
      <c r="B1005" s="86"/>
      <c r="C1005" s="19" t="str">
        <f>'Calculs T1a'!C1005</f>
        <v>x</v>
      </c>
    </row>
    <row r="1006" spans="2:3" x14ac:dyDescent="0.3">
      <c r="B1006" s="86"/>
      <c r="C1006" s="19" t="str">
        <f>'Calculs T1a'!C1006</f>
        <v>x</v>
      </c>
    </row>
    <row r="1007" spans="2:3" x14ac:dyDescent="0.3">
      <c r="B1007" s="86"/>
      <c r="C1007" s="19" t="str">
        <f>'Calculs T1a'!C1007</f>
        <v>x</v>
      </c>
    </row>
    <row r="1008" spans="2:3" x14ac:dyDescent="0.3">
      <c r="B1008" s="86"/>
      <c r="C1008" s="19" t="str">
        <f>'Calculs T1a'!C1008</f>
        <v>x</v>
      </c>
    </row>
    <row r="1009" spans="2:3" x14ac:dyDescent="0.3">
      <c r="B1009" s="86"/>
      <c r="C1009" s="19" t="str">
        <f>'Calculs T1a'!C1009</f>
        <v>x</v>
      </c>
    </row>
    <row r="1010" spans="2:3" x14ac:dyDescent="0.3">
      <c r="B1010" s="86"/>
      <c r="C1010" s="19" t="str">
        <f>'Calculs T1a'!C1010</f>
        <v>x</v>
      </c>
    </row>
    <row r="1011" spans="2:3" x14ac:dyDescent="0.3">
      <c r="B1011" s="86"/>
      <c r="C1011" s="19" t="str">
        <f>'Calculs T1a'!C1011</f>
        <v>x</v>
      </c>
    </row>
    <row r="1012" spans="2:3" x14ac:dyDescent="0.3">
      <c r="B1012" s="86"/>
      <c r="C1012" s="19" t="str">
        <f>'Calculs T1a'!C1012</f>
        <v>x</v>
      </c>
    </row>
    <row r="1013" spans="2:3" x14ac:dyDescent="0.3">
      <c r="B1013" s="86"/>
      <c r="C1013" s="19" t="str">
        <f>'Calculs T1a'!C1013</f>
        <v>x</v>
      </c>
    </row>
    <row r="1014" spans="2:3" x14ac:dyDescent="0.3">
      <c r="B1014" s="86"/>
      <c r="C1014" s="19" t="str">
        <f>'Calculs T1a'!C1014</f>
        <v>x</v>
      </c>
    </row>
    <row r="1015" spans="2:3" x14ac:dyDescent="0.3">
      <c r="B1015" s="86"/>
      <c r="C1015" s="19" t="str">
        <f>'Calculs T1a'!C1015</f>
        <v>x</v>
      </c>
    </row>
    <row r="1016" spans="2:3" x14ac:dyDescent="0.3">
      <c r="B1016" s="86"/>
      <c r="C1016" s="19" t="str">
        <f>'Calculs T1a'!C1016</f>
        <v>x</v>
      </c>
    </row>
    <row r="1017" spans="2:3" x14ac:dyDescent="0.3">
      <c r="B1017" s="86"/>
      <c r="C1017" s="19" t="str">
        <f>'Calculs T1a'!C1017</f>
        <v>x</v>
      </c>
    </row>
    <row r="1018" spans="2:3" x14ac:dyDescent="0.3">
      <c r="B1018" s="86"/>
      <c r="C1018" s="19" t="str">
        <f>'Calculs T1a'!C1018</f>
        <v>x</v>
      </c>
    </row>
    <row r="1019" spans="2:3" x14ac:dyDescent="0.3">
      <c r="B1019" s="86"/>
      <c r="C1019" s="19" t="str">
        <f>'Calculs T1a'!C1019</f>
        <v>x</v>
      </c>
    </row>
  </sheetData>
  <mergeCells count="1">
    <mergeCell ref="S34:AE3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3B5D-03F8-4E8F-A936-D3112C2B2C35}">
  <dimension ref="A1:AJ1019"/>
  <sheetViews>
    <sheetView zoomScale="70" zoomScaleNormal="70" workbookViewId="0">
      <selection activeCell="T5" sqref="T5:AE5"/>
    </sheetView>
  </sheetViews>
  <sheetFormatPr baseColWidth="10" defaultColWidth="11" defaultRowHeight="15.6" x14ac:dyDescent="0.3"/>
  <cols>
    <col min="2" max="6" width="16.19921875" customWidth="1"/>
    <col min="7" max="7" width="25.8984375" customWidth="1"/>
    <col min="8" max="8" width="29.19921875" customWidth="1"/>
    <col min="9" max="9" width="29.59765625" customWidth="1"/>
    <col min="10" max="10" width="31.296875" customWidth="1"/>
    <col min="11" max="11" width="32.09765625" customWidth="1"/>
    <col min="12" max="12" width="35.59765625" customWidth="1"/>
    <col min="13" max="13" width="38.796875" customWidth="1"/>
    <col min="14" max="14" width="35.296875" customWidth="1"/>
    <col min="19" max="31" width="30.69921875" customWidth="1"/>
    <col min="33" max="33" width="23.5" customWidth="1"/>
  </cols>
  <sheetData>
    <row r="1" spans="1:31" x14ac:dyDescent="0.3">
      <c r="B1" s="20"/>
      <c r="C1" s="18"/>
      <c r="D1" s="18"/>
      <c r="E1" s="18"/>
      <c r="F1" s="18"/>
      <c r="G1" s="18"/>
      <c r="H1" s="18"/>
      <c r="I1" s="18"/>
      <c r="J1" s="18"/>
      <c r="K1" s="32"/>
      <c r="L1" s="32"/>
      <c r="M1" s="32"/>
      <c r="N1" s="32"/>
      <c r="V1" s="7"/>
      <c r="Y1" s="7"/>
    </row>
    <row r="2" spans="1:31" ht="18" x14ac:dyDescent="0.35">
      <c r="A2" s="6" t="s">
        <v>10</v>
      </c>
      <c r="B2" s="20"/>
      <c r="C2" s="18"/>
      <c r="D2" s="18"/>
      <c r="E2" s="18"/>
      <c r="F2" s="18"/>
      <c r="G2" s="18"/>
      <c r="H2" s="18"/>
      <c r="I2" s="18"/>
      <c r="J2" s="18"/>
      <c r="K2" s="32"/>
      <c r="L2" s="32"/>
      <c r="M2" s="32"/>
      <c r="N2" s="32"/>
      <c r="V2" s="7"/>
      <c r="Y2" s="7"/>
    </row>
    <row r="3" spans="1:31" x14ac:dyDescent="0.3">
      <c r="B3" s="20"/>
      <c r="C3" s="18"/>
      <c r="D3" s="18"/>
      <c r="E3" s="18"/>
      <c r="F3" s="18"/>
      <c r="G3" s="18"/>
      <c r="H3" s="18"/>
      <c r="I3" s="18"/>
      <c r="J3" s="18"/>
      <c r="K3" s="32"/>
      <c r="L3" s="32"/>
      <c r="M3" s="32"/>
      <c r="N3" s="54" t="s">
        <v>18</v>
      </c>
      <c r="O3">
        <f>COUNT(C6:C1019)</f>
        <v>0</v>
      </c>
      <c r="V3" s="7"/>
      <c r="Y3" s="7"/>
    </row>
    <row r="4" spans="1:31" ht="16.2" thickBot="1" x14ac:dyDescent="0.35">
      <c r="B4" s="20"/>
      <c r="C4" s="18"/>
      <c r="D4" s="18"/>
      <c r="E4" s="18"/>
      <c r="F4" s="18"/>
      <c r="G4" s="18"/>
      <c r="H4" s="18"/>
      <c r="I4" s="18"/>
      <c r="J4" s="18"/>
      <c r="K4" s="32"/>
      <c r="L4" s="32"/>
      <c r="M4" s="32"/>
      <c r="N4" s="32"/>
      <c r="V4" s="7"/>
      <c r="Y4" s="7"/>
    </row>
    <row r="5" spans="1:31" x14ac:dyDescent="0.3">
      <c r="B5" s="21" t="s">
        <v>0</v>
      </c>
      <c r="C5" s="1" t="s">
        <v>44</v>
      </c>
      <c r="D5" s="1" t="s">
        <v>6</v>
      </c>
      <c r="E5" s="1" t="s">
        <v>7</v>
      </c>
      <c r="F5" s="1" t="s">
        <v>8</v>
      </c>
      <c r="G5" s="149" t="str">
        <f>Summary!A35</f>
        <v>Brut ProxNoise Best Params</v>
      </c>
      <c r="H5" s="149" t="str">
        <f>Summary!A36</f>
        <v>Fit Expo ProxNoise Best Params</v>
      </c>
      <c r="I5" s="149" t="str">
        <f>Summary!A37</f>
        <v>Poly2 ProxNoise Best Params</v>
      </c>
      <c r="J5" s="149" t="str">
        <f>Summary!A38</f>
        <v>Test-Bruit Proche Best Params</v>
      </c>
      <c r="K5" s="148" t="str">
        <f>Summary!A39</f>
        <v>Convol Brut ProxNoise Best Params</v>
      </c>
      <c r="L5" s="148" t="str">
        <f>Summary!A40</f>
        <v>Convol Fit Expo ProxNoise Best Params</v>
      </c>
      <c r="M5" s="148" t="str">
        <f>Summary!A41</f>
        <v>Convol Poly2 ProxNoise Best Params</v>
      </c>
      <c r="N5" s="148" t="str">
        <f>Summary!A42</f>
        <v>Convol Test-BruitProche Best Params</v>
      </c>
      <c r="S5" s="34" t="s">
        <v>44</v>
      </c>
      <c r="T5" s="179" t="s">
        <v>667</v>
      </c>
      <c r="U5" s="179" t="s">
        <v>668</v>
      </c>
      <c r="V5" s="179" t="s">
        <v>669</v>
      </c>
      <c r="W5" s="179" t="s">
        <v>605</v>
      </c>
      <c r="X5" s="179" t="s">
        <v>670</v>
      </c>
      <c r="Y5" s="179" t="s">
        <v>671</v>
      </c>
      <c r="Z5" s="179" t="s">
        <v>607</v>
      </c>
      <c r="AA5" s="179" t="s">
        <v>608</v>
      </c>
      <c r="AB5" s="179" t="s">
        <v>609</v>
      </c>
      <c r="AC5" s="179" t="s">
        <v>672</v>
      </c>
      <c r="AD5" s="179" t="s">
        <v>673</v>
      </c>
      <c r="AE5" s="180" t="s">
        <v>674</v>
      </c>
    </row>
    <row r="6" spans="1:31" x14ac:dyDescent="0.3">
      <c r="B6" s="22">
        <f>'Calculs T1a'!B6</f>
        <v>0</v>
      </c>
      <c r="C6" s="19" t="str">
        <f>'Calculs T1a'!C6</f>
        <v>x</v>
      </c>
      <c r="D6" s="19"/>
      <c r="E6" s="19"/>
      <c r="F6" s="19"/>
      <c r="G6" s="19"/>
      <c r="H6" s="19"/>
      <c r="I6" s="19"/>
      <c r="J6" s="30"/>
      <c r="K6" s="31"/>
      <c r="L6" s="31"/>
      <c r="M6" s="31"/>
      <c r="N6" s="45"/>
      <c r="S6" s="35" t="str">
        <f>'Calculs T1a'!S6</f>
        <v>//</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B7" s="22">
        <f>'Calculs T1a'!B7</f>
        <v>0</v>
      </c>
      <c r="C7" s="19" t="str">
        <f>'Calculs T1a'!C7</f>
        <v>x</v>
      </c>
      <c r="D7" s="19"/>
      <c r="E7" s="19"/>
      <c r="F7" s="19"/>
      <c r="G7" s="19"/>
      <c r="H7" s="19"/>
      <c r="I7" s="19"/>
      <c r="J7" s="30"/>
      <c r="K7" s="31"/>
      <c r="L7" s="31"/>
      <c r="M7" s="31"/>
      <c r="N7" s="45"/>
      <c r="S7" s="35" t="str">
        <f>'Calculs T1a'!S7</f>
        <v>//</v>
      </c>
      <c r="T7" s="3" t="e">
        <f t="shared" ref="T7" si="0">AVERAGEIF(C:C,S7,G:G)</f>
        <v>#DIV/0!</v>
      </c>
      <c r="U7" s="3" t="e" cm="1">
        <f t="array" ref="U7">STDEVP(IF(C$6:C$1000=S7,G$6:G$1000))</f>
        <v>#DIV/0!</v>
      </c>
      <c r="V7" s="8" t="e">
        <f t="shared" ref="V7:V11"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B8" s="22">
        <f>'Calculs T1a'!B8</f>
        <v>0</v>
      </c>
      <c r="C8" s="19" t="str">
        <f>'Calculs T1a'!C8</f>
        <v>x</v>
      </c>
      <c r="D8" s="19"/>
      <c r="E8" s="19"/>
      <c r="F8" s="19"/>
      <c r="G8" s="19"/>
      <c r="H8" s="19"/>
      <c r="I8" s="19"/>
      <c r="J8" s="30"/>
      <c r="K8" s="31"/>
      <c r="L8" s="31"/>
      <c r="M8" s="31"/>
      <c r="N8" s="45"/>
      <c r="S8" s="35" t="str">
        <f>'Calculs T1a'!S8</f>
        <v>//</v>
      </c>
      <c r="T8" s="3" t="e">
        <f>AVERAGEIF(C:C,S8,G:G)</f>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B9" s="22">
        <f>'Calculs T1a'!B9</f>
        <v>0</v>
      </c>
      <c r="C9" s="19" t="str">
        <f>'Calculs T1a'!C9</f>
        <v>x</v>
      </c>
      <c r="D9" s="19"/>
      <c r="E9" s="19"/>
      <c r="F9" s="19"/>
      <c r="G9" s="19"/>
      <c r="H9" s="19"/>
      <c r="I9" s="19"/>
      <c r="J9" s="30"/>
      <c r="K9" s="31"/>
      <c r="L9" s="31"/>
      <c r="M9" s="31"/>
      <c r="N9" s="45"/>
      <c r="S9" s="35" t="str">
        <f>'Calculs T1a'!S9</f>
        <v>//</v>
      </c>
      <c r="T9" s="3" t="e">
        <f t="shared" ref="T9:T15" si="8">AVERAGEIF(C:C,S9,G:G)</f>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B10" s="22">
        <f>'Calculs T1a'!B10</f>
        <v>0</v>
      </c>
      <c r="C10" s="19" t="str">
        <f>'Calculs T1a'!C10</f>
        <v>x</v>
      </c>
      <c r="D10" s="19"/>
      <c r="E10" s="19"/>
      <c r="F10" s="19"/>
      <c r="G10" s="19"/>
      <c r="H10" s="19"/>
      <c r="I10" s="19"/>
      <c r="J10" s="30"/>
      <c r="K10" s="31"/>
      <c r="L10" s="31"/>
      <c r="M10" s="31"/>
      <c r="N10" s="45"/>
      <c r="S10" s="35" t="str">
        <f>'Calculs T1a'!S10</f>
        <v>//</v>
      </c>
      <c r="T10" s="3" t="e">
        <f t="shared" si="8"/>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B11" s="22">
        <f>'Calculs T1a'!B11</f>
        <v>0</v>
      </c>
      <c r="C11" s="19" t="str">
        <f>'Calculs T1a'!C11</f>
        <v>x</v>
      </c>
      <c r="D11" s="19"/>
      <c r="E11" s="19"/>
      <c r="F11" s="19"/>
      <c r="G11" s="19"/>
      <c r="H11" s="19"/>
      <c r="I11" s="19"/>
      <c r="J11" s="30"/>
      <c r="K11" s="31"/>
      <c r="L11" s="31"/>
      <c r="M11" s="31"/>
      <c r="N11" s="45"/>
      <c r="S11" s="35" t="str">
        <f>'Calculs T1a'!S11</f>
        <v>//</v>
      </c>
      <c r="T11" s="3" t="e">
        <f t="shared" si="8"/>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B12" s="22">
        <f>'Calculs T1a'!B12</f>
        <v>0</v>
      </c>
      <c r="C12" s="19" t="str">
        <f>'Calculs T1a'!C12</f>
        <v>x</v>
      </c>
      <c r="D12" s="19"/>
      <c r="E12" s="19"/>
      <c r="F12" s="19"/>
      <c r="G12" s="19"/>
      <c r="H12" s="19"/>
      <c r="I12" s="19"/>
      <c r="J12" s="30"/>
      <c r="K12" s="31"/>
      <c r="L12" s="31"/>
      <c r="M12" s="31"/>
      <c r="N12" s="45"/>
      <c r="S12" s="35" t="str">
        <f>'Calculs T1a'!S12</f>
        <v>//</v>
      </c>
      <c r="T12" s="3" t="e">
        <f t="shared" si="8"/>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B13" s="22">
        <f>'Calculs T1a'!B13</f>
        <v>0</v>
      </c>
      <c r="C13" s="19" t="str">
        <f>'Calculs T1a'!C13</f>
        <v>x</v>
      </c>
      <c r="D13" s="19"/>
      <c r="E13" s="19"/>
      <c r="F13" s="19"/>
      <c r="G13" s="19"/>
      <c r="H13" s="19"/>
      <c r="I13" s="19"/>
      <c r="J13" s="30"/>
      <c r="K13" s="31"/>
      <c r="L13" s="31"/>
      <c r="M13" s="31"/>
      <c r="N13" s="45"/>
      <c r="S13" s="35" t="str">
        <f>'Calculs T1a'!S13</f>
        <v>//</v>
      </c>
      <c r="T13" s="3" t="e">
        <f t="shared" si="8"/>
        <v>#DIV/0!</v>
      </c>
      <c r="U13" s="3" t="e" cm="1">
        <f t="array" ref="U13">STDEVP(IF(C$6:C$1000=S13,G$6:G$1000))</f>
        <v>#DIV/0!</v>
      </c>
      <c r="V13" s="8" t="e">
        <f t="shared" ref="V13:V15" si="9">U13/T13</f>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B14" s="22">
        <f>'Calculs T1a'!B14</f>
        <v>0</v>
      </c>
      <c r="C14" s="19" t="str">
        <f>'Calculs T1a'!C14</f>
        <v>x</v>
      </c>
      <c r="D14" s="19"/>
      <c r="E14" s="19"/>
      <c r="F14" s="19"/>
      <c r="G14" s="19"/>
      <c r="H14" s="19"/>
      <c r="I14" s="19"/>
      <c r="J14" s="30"/>
      <c r="K14" s="31"/>
      <c r="L14" s="31"/>
      <c r="M14" s="31"/>
      <c r="N14" s="45"/>
      <c r="S14" s="35" t="str">
        <f>'Calculs T1a'!S14</f>
        <v>//</v>
      </c>
      <c r="T14" s="3" t="e">
        <f t="shared" si="8"/>
        <v>#DIV/0!</v>
      </c>
      <c r="U14" s="3" t="e" cm="1">
        <f t="array" ref="U14">STDEVP(IF(C$6:C$1000=S14,G$6:G$1000))</f>
        <v>#DIV/0!</v>
      </c>
      <c r="V14" s="8" t="e">
        <f t="shared" si="9"/>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B15" s="22">
        <f>'Calculs T1a'!B15</f>
        <v>0</v>
      </c>
      <c r="C15" s="19" t="str">
        <f>'Calculs T1a'!C15</f>
        <v>x</v>
      </c>
      <c r="D15" s="19"/>
      <c r="E15" s="19"/>
      <c r="F15" s="19"/>
      <c r="G15" s="19"/>
      <c r="H15" s="19"/>
      <c r="I15" s="19"/>
      <c r="J15" s="30"/>
      <c r="K15" s="31"/>
      <c r="L15" s="31"/>
      <c r="M15" s="31"/>
      <c r="N15" s="45"/>
      <c r="S15" s="35" t="str">
        <f>'Calculs T1a'!S15</f>
        <v>//</v>
      </c>
      <c r="T15" s="3" t="e">
        <f t="shared" si="8"/>
        <v>#DIV/0!</v>
      </c>
      <c r="U15" s="3" t="e" cm="1">
        <f t="array" ref="U15">STDEVP(IF(C$6:C$1000=S15,G$6:G$1000))</f>
        <v>#DIV/0!</v>
      </c>
      <c r="V15" s="39" t="e">
        <f t="shared" si="9"/>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B16" s="22">
        <f>'Calculs T1a'!B16</f>
        <v>0</v>
      </c>
      <c r="C16" s="19" t="str">
        <f>'Calculs T1a'!C16</f>
        <v>x</v>
      </c>
      <c r="D16" s="19"/>
      <c r="E16" s="19"/>
      <c r="F16" s="19"/>
      <c r="G16" s="19"/>
      <c r="H16" s="19"/>
      <c r="I16" s="19"/>
      <c r="J16" s="30"/>
      <c r="K16" s="31"/>
      <c r="L16" s="31"/>
      <c r="M16" s="31"/>
      <c r="N16" s="45"/>
      <c r="V16" s="7"/>
      <c r="Y16" s="7"/>
    </row>
    <row r="17" spans="2:31" x14ac:dyDescent="0.3">
      <c r="B17" s="22">
        <f>'Calculs T1a'!B17</f>
        <v>0</v>
      </c>
      <c r="C17" s="19" t="str">
        <f>'Calculs T1a'!C17</f>
        <v>x</v>
      </c>
      <c r="D17" s="19"/>
      <c r="E17" s="19"/>
      <c r="F17" s="19"/>
      <c r="G17" s="19"/>
      <c r="H17" s="19"/>
      <c r="I17" s="19"/>
      <c r="J17" s="30"/>
      <c r="K17" s="31"/>
      <c r="L17" s="31"/>
      <c r="M17" s="31"/>
      <c r="N17" s="45"/>
      <c r="V17" s="7"/>
      <c r="Y17" s="7"/>
    </row>
    <row r="18" spans="2:31" ht="16.2" thickBot="1" x14ac:dyDescent="0.35">
      <c r="B18" s="22">
        <f>'Calculs T1a'!B18</f>
        <v>0</v>
      </c>
      <c r="C18" s="19" t="str">
        <f>'Calculs T1a'!C18</f>
        <v>x</v>
      </c>
      <c r="D18" s="19"/>
      <c r="E18" s="19"/>
      <c r="F18" s="19"/>
      <c r="G18" s="19"/>
      <c r="H18" s="19"/>
      <c r="I18" s="19"/>
      <c r="J18" s="30"/>
      <c r="K18" s="31"/>
      <c r="L18" s="31"/>
      <c r="M18" s="31"/>
      <c r="N18" s="45"/>
      <c r="V18" s="7"/>
      <c r="Y18" s="7"/>
    </row>
    <row r="19" spans="2:31" x14ac:dyDescent="0.3">
      <c r="B19" s="22">
        <f>'Calculs T1a'!B19</f>
        <v>0</v>
      </c>
      <c r="C19" s="19" t="str">
        <f>'Calculs T1a'!C19</f>
        <v>x</v>
      </c>
      <c r="D19" s="19"/>
      <c r="E19" s="19"/>
      <c r="F19" s="19"/>
      <c r="G19" s="19"/>
      <c r="H19" s="19"/>
      <c r="I19" s="19"/>
      <c r="J19" s="30"/>
      <c r="K19" s="31"/>
      <c r="L19" s="31"/>
      <c r="M19" s="31"/>
      <c r="N19" s="45"/>
      <c r="S19" s="34" t="s">
        <v>44</v>
      </c>
      <c r="T19" s="181" t="s">
        <v>620</v>
      </c>
      <c r="U19" s="181" t="s">
        <v>621</v>
      </c>
      <c r="V19" s="181" t="s">
        <v>622</v>
      </c>
      <c r="W19" s="181" t="s">
        <v>634</v>
      </c>
      <c r="X19" s="181" t="s">
        <v>623</v>
      </c>
      <c r="Y19" s="181" t="s">
        <v>624</v>
      </c>
      <c r="Z19" s="181" t="s">
        <v>625</v>
      </c>
      <c r="AA19" s="181" t="s">
        <v>626</v>
      </c>
      <c r="AB19" s="181" t="s">
        <v>627</v>
      </c>
      <c r="AC19" s="181" t="s">
        <v>675</v>
      </c>
      <c r="AD19" s="181" t="s">
        <v>676</v>
      </c>
      <c r="AE19" s="182" t="s">
        <v>677</v>
      </c>
    </row>
    <row r="20" spans="2:31" x14ac:dyDescent="0.3">
      <c r="B20" s="22">
        <f>'Calculs T1a'!B20</f>
        <v>0</v>
      </c>
      <c r="C20" s="19" t="str">
        <f>'Calculs T1a'!C20</f>
        <v>x</v>
      </c>
      <c r="D20" s="19"/>
      <c r="E20" s="19"/>
      <c r="F20" s="19"/>
      <c r="G20" s="19"/>
      <c r="H20" s="19"/>
      <c r="I20" s="19"/>
      <c r="J20" s="30"/>
      <c r="K20" s="31"/>
      <c r="L20" s="31"/>
      <c r="M20" s="31"/>
      <c r="N20" s="45"/>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AVERAGEIF(C:C,S20,M:M)</f>
        <v>#DIV/0!</v>
      </c>
      <c r="AA20" s="3" t="e" cm="1">
        <f t="array" ref="AA20">STDEVP(IF(C$6:C$1000=$S20,M$6:M$1000))</f>
        <v>#DIV/0!</v>
      </c>
      <c r="AB20" s="8" t="e">
        <f>AA20/Z20</f>
        <v>#DIV/0!</v>
      </c>
      <c r="AC20" s="3" t="e">
        <f t="shared" ref="AC20:AC29" si="10">AVERAGEIF(C:C,S20,N:N)</f>
        <v>#DIV/0!</v>
      </c>
      <c r="AD20" s="3" t="e" cm="1">
        <f t="array" ref="AD20">STDEVP(IF(C$6:C$1000=$S20,N$6:N$1000))</f>
        <v>#DIV/0!</v>
      </c>
      <c r="AE20" s="36" t="e">
        <f>AD20/AC20</f>
        <v>#DIV/0!</v>
      </c>
    </row>
    <row r="21" spans="2:31" x14ac:dyDescent="0.3">
      <c r="B21" s="22">
        <f>'Calculs T1a'!B21</f>
        <v>0</v>
      </c>
      <c r="C21" s="19" t="str">
        <f>'Calculs T1a'!C21</f>
        <v>x</v>
      </c>
      <c r="D21" s="19"/>
      <c r="E21" s="19"/>
      <c r="F21" s="19"/>
      <c r="G21" s="19"/>
      <c r="H21" s="19"/>
      <c r="I21" s="19"/>
      <c r="J21" s="30"/>
      <c r="K21" s="31"/>
      <c r="L21" s="31"/>
      <c r="M21" s="31"/>
      <c r="N21" s="45"/>
      <c r="S21" s="35" t="str">
        <f t="shared" ref="S21:S29" si="11">S7</f>
        <v>//</v>
      </c>
      <c r="T21" s="3" t="e">
        <f t="shared" ref="T21:T29" si="12">AVERAGEIF(C:C,S21,K:K)</f>
        <v>#DIV/0!</v>
      </c>
      <c r="U21" s="3" t="e" cm="1">
        <f t="array" ref="U21">STDEVP(IF(C$6:C$1000=S21,K$6:K$1000))</f>
        <v>#DIV/0!</v>
      </c>
      <c r="V21" s="8" t="e">
        <f t="shared" ref="V21:V29" si="13">U21/T21</f>
        <v>#DIV/0!</v>
      </c>
      <c r="W21" s="3" t="e">
        <f t="shared" ref="W21:W29" si="14">AVERAGEIF(C:C,S21,L:L)</f>
        <v>#DIV/0!</v>
      </c>
      <c r="X21" s="3" t="e" cm="1">
        <f t="array" ref="X21">STDEVP(IF(C$6:C$1000=S21,L$6:L$1000))</f>
        <v>#DIV/0!</v>
      </c>
      <c r="Y21" s="8" t="e">
        <f t="shared" ref="Y21:Y29" si="15">X21/W21</f>
        <v>#DIV/0!</v>
      </c>
      <c r="Z21" s="3" t="e">
        <f t="shared" ref="Z21:Z29" si="16">AVERAGEIF(C:C,S21,M:M)</f>
        <v>#DIV/0!</v>
      </c>
      <c r="AA21" s="3" t="e" cm="1">
        <f t="array" ref="AA21">STDEVP(IF(C$6:C$1000=$S21,M$6:M$1000))</f>
        <v>#DIV/0!</v>
      </c>
      <c r="AB21" s="8" t="e">
        <f t="shared" ref="AB21:AB27" si="17">AA21/Z21</f>
        <v>#DIV/0!</v>
      </c>
      <c r="AC21" s="3" t="e">
        <f t="shared" si="10"/>
        <v>#DIV/0!</v>
      </c>
      <c r="AD21" s="3" t="e" cm="1">
        <f t="array" ref="AD21">STDEVP(IF(C$6:C$1000=$S21,N$6:N$1000))</f>
        <v>#DIV/0!</v>
      </c>
      <c r="AE21" s="36" t="e">
        <f t="shared" ref="AE21:AE29" si="18">AD21/AC21</f>
        <v>#DIV/0!</v>
      </c>
    </row>
    <row r="22" spans="2:31" x14ac:dyDescent="0.3">
      <c r="B22" s="22">
        <f>'Calculs T1a'!B22</f>
        <v>0</v>
      </c>
      <c r="C22" s="19" t="str">
        <f>'Calculs T1a'!C22</f>
        <v>x</v>
      </c>
      <c r="D22" s="19"/>
      <c r="E22" s="19"/>
      <c r="F22" s="19"/>
      <c r="G22" s="19"/>
      <c r="H22" s="19"/>
      <c r="I22" s="19"/>
      <c r="J22" s="30"/>
      <c r="K22" s="31"/>
      <c r="L22" s="31"/>
      <c r="M22" s="31"/>
      <c r="N22" s="45"/>
      <c r="S22" s="35" t="str">
        <f t="shared" si="11"/>
        <v>//</v>
      </c>
      <c r="T22" s="3" t="e">
        <f t="shared" si="12"/>
        <v>#DIV/0!</v>
      </c>
      <c r="U22" s="3" t="e" cm="1">
        <f t="array" ref="U22">STDEVP(IF(C$6:C$1000=S22,K$6:K$1000))</f>
        <v>#DIV/0!</v>
      </c>
      <c r="V22" s="8" t="e">
        <f t="shared" si="13"/>
        <v>#DIV/0!</v>
      </c>
      <c r="W22" s="3" t="e">
        <f t="shared" si="14"/>
        <v>#DIV/0!</v>
      </c>
      <c r="X22" s="3" t="e" cm="1">
        <f t="array" ref="X22">STDEVP(IF(C$6:C$1000=S22,L$6:L$1000))</f>
        <v>#DIV/0!</v>
      </c>
      <c r="Y22" s="8" t="e">
        <f t="shared" si="15"/>
        <v>#DIV/0!</v>
      </c>
      <c r="Z22" s="3" t="e">
        <f t="shared" si="16"/>
        <v>#DIV/0!</v>
      </c>
      <c r="AA22" s="3" t="e" cm="1">
        <f t="array" ref="AA22">STDEVP(IF(C$6:C$1000=$S22,M$6:M$1000))</f>
        <v>#DIV/0!</v>
      </c>
      <c r="AB22" s="8" t="e">
        <f t="shared" si="17"/>
        <v>#DIV/0!</v>
      </c>
      <c r="AC22" s="3" t="e">
        <f t="shared" si="10"/>
        <v>#DIV/0!</v>
      </c>
      <c r="AD22" s="3" t="e" cm="1">
        <f t="array" ref="AD22">STDEVP(IF(C$6:C$1000=$S22,N$6:N$1000))</f>
        <v>#DIV/0!</v>
      </c>
      <c r="AE22" s="36" t="e">
        <f t="shared" si="18"/>
        <v>#DIV/0!</v>
      </c>
    </row>
    <row r="23" spans="2:31" x14ac:dyDescent="0.3">
      <c r="B23" s="22">
        <f>'Calculs T1a'!B23</f>
        <v>0</v>
      </c>
      <c r="C23" s="19" t="str">
        <f>'Calculs T1a'!C23</f>
        <v>x</v>
      </c>
      <c r="D23" s="19"/>
      <c r="E23" s="19"/>
      <c r="F23" s="19"/>
      <c r="G23" s="19"/>
      <c r="H23" s="19"/>
      <c r="I23" s="19"/>
      <c r="J23" s="30"/>
      <c r="K23" s="31"/>
      <c r="L23" s="31"/>
      <c r="M23" s="31"/>
      <c r="N23" s="45"/>
      <c r="S23" s="35" t="str">
        <f t="shared" si="11"/>
        <v>//</v>
      </c>
      <c r="T23" s="3" t="e">
        <f t="shared" si="12"/>
        <v>#DIV/0!</v>
      </c>
      <c r="U23" s="3" t="e" cm="1">
        <f t="array" ref="U23">STDEVP(IF(C$6:C$1000=S23,K$6:K$1000))</f>
        <v>#DIV/0!</v>
      </c>
      <c r="V23" s="8" t="e">
        <f t="shared" si="13"/>
        <v>#DIV/0!</v>
      </c>
      <c r="W23" s="3" t="e">
        <f t="shared" si="14"/>
        <v>#DIV/0!</v>
      </c>
      <c r="X23" s="3" t="e" cm="1">
        <f t="array" ref="X23">STDEVP(IF(C$6:C$1000=S23,L$6:L$1000))</f>
        <v>#DIV/0!</v>
      </c>
      <c r="Y23" s="8" t="e">
        <f t="shared" si="15"/>
        <v>#DIV/0!</v>
      </c>
      <c r="Z23" s="3" t="e">
        <f t="shared" si="16"/>
        <v>#DIV/0!</v>
      </c>
      <c r="AA23" s="3" t="e" cm="1">
        <f t="array" ref="AA23">STDEVP(IF(C$6:C$1000=$S23,M$6:M$1000))</f>
        <v>#DIV/0!</v>
      </c>
      <c r="AB23" s="8" t="e">
        <f t="shared" si="17"/>
        <v>#DIV/0!</v>
      </c>
      <c r="AC23" s="3" t="e">
        <f t="shared" si="10"/>
        <v>#DIV/0!</v>
      </c>
      <c r="AD23" s="3" t="e" cm="1">
        <f t="array" ref="AD23">STDEVP(IF(C$6:C$1000=$S23,N$6:N$1000))</f>
        <v>#DIV/0!</v>
      </c>
      <c r="AE23" s="36" t="e">
        <f t="shared" si="18"/>
        <v>#DIV/0!</v>
      </c>
    </row>
    <row r="24" spans="2:31" x14ac:dyDescent="0.3">
      <c r="B24" s="22">
        <f>'Calculs T1a'!B24</f>
        <v>0</v>
      </c>
      <c r="C24" s="19" t="str">
        <f>'Calculs T1a'!C24</f>
        <v>x</v>
      </c>
      <c r="D24" s="19"/>
      <c r="E24" s="19"/>
      <c r="F24" s="19"/>
      <c r="G24" s="19"/>
      <c r="H24" s="19"/>
      <c r="I24" s="19"/>
      <c r="J24" s="30"/>
      <c r="K24" s="31"/>
      <c r="L24" s="31"/>
      <c r="M24" s="31"/>
      <c r="N24" s="45"/>
      <c r="S24" s="35" t="str">
        <f t="shared" si="11"/>
        <v>//</v>
      </c>
      <c r="T24" s="3" t="e">
        <f t="shared" si="12"/>
        <v>#DIV/0!</v>
      </c>
      <c r="U24" s="3" t="e" cm="1">
        <f t="array" ref="U24">STDEVP(IF(C$6:C$1000=S24,K$6:K$1000))</f>
        <v>#DIV/0!</v>
      </c>
      <c r="V24" s="8" t="e">
        <f t="shared" si="13"/>
        <v>#DIV/0!</v>
      </c>
      <c r="W24" s="3" t="e">
        <f t="shared" si="14"/>
        <v>#DIV/0!</v>
      </c>
      <c r="X24" s="3" t="e" cm="1">
        <f t="array" ref="X24">STDEVP(IF(C$6:C$1000=S24,L$6:L$1000))</f>
        <v>#DIV/0!</v>
      </c>
      <c r="Y24" s="8" t="e">
        <f t="shared" si="15"/>
        <v>#DIV/0!</v>
      </c>
      <c r="Z24" s="3" t="e">
        <f t="shared" si="16"/>
        <v>#DIV/0!</v>
      </c>
      <c r="AA24" s="3" t="e" cm="1">
        <f t="array" ref="AA24">STDEVP(IF(C$6:C$1000=$S24,M$6:M$1000))</f>
        <v>#DIV/0!</v>
      </c>
      <c r="AB24" s="8" t="e">
        <f t="shared" si="17"/>
        <v>#DIV/0!</v>
      </c>
      <c r="AC24" s="3" t="e">
        <f t="shared" si="10"/>
        <v>#DIV/0!</v>
      </c>
      <c r="AD24" s="3" t="e" cm="1">
        <f t="array" ref="AD24">STDEVP(IF(C$6:C$1000=$S24,N$6:N$1000))</f>
        <v>#DIV/0!</v>
      </c>
      <c r="AE24" s="36" t="e">
        <f t="shared" si="18"/>
        <v>#DIV/0!</v>
      </c>
    </row>
    <row r="25" spans="2:31" x14ac:dyDescent="0.3">
      <c r="B25" s="22">
        <f>'Calculs T1a'!B25</f>
        <v>0</v>
      </c>
      <c r="C25" s="19" t="str">
        <f>'Calculs T1a'!C25</f>
        <v>x</v>
      </c>
      <c r="D25" s="19"/>
      <c r="E25" s="19"/>
      <c r="F25" s="19"/>
      <c r="G25" s="19"/>
      <c r="H25" s="19"/>
      <c r="I25" s="19"/>
      <c r="J25" s="30"/>
      <c r="K25" s="31"/>
      <c r="L25" s="31"/>
      <c r="M25" s="31"/>
      <c r="N25" s="45"/>
      <c r="S25" s="35" t="str">
        <f t="shared" si="11"/>
        <v>//</v>
      </c>
      <c r="T25" s="3" t="e">
        <f t="shared" si="12"/>
        <v>#DIV/0!</v>
      </c>
      <c r="U25" s="3" t="e" cm="1">
        <f t="array" ref="U25">STDEVP(IF(C$6:C$1000=S25,K$6:K$1000))</f>
        <v>#DIV/0!</v>
      </c>
      <c r="V25" s="8" t="e">
        <f t="shared" si="13"/>
        <v>#DIV/0!</v>
      </c>
      <c r="W25" s="3" t="e">
        <f t="shared" si="14"/>
        <v>#DIV/0!</v>
      </c>
      <c r="X25" s="3" t="e" cm="1">
        <f t="array" ref="X25">STDEVP(IF(C$6:C$1000=S25,L$6:L$1000))</f>
        <v>#DIV/0!</v>
      </c>
      <c r="Y25" s="8" t="e">
        <f t="shared" si="15"/>
        <v>#DIV/0!</v>
      </c>
      <c r="Z25" s="3" t="e">
        <f t="shared" si="16"/>
        <v>#DIV/0!</v>
      </c>
      <c r="AA25" s="3" t="e" cm="1">
        <f t="array" ref="AA25">STDEVP(IF(C$6:C$1000=$S25,M$6:M$1000))</f>
        <v>#DIV/0!</v>
      </c>
      <c r="AB25" s="8" t="e">
        <f t="shared" si="17"/>
        <v>#DIV/0!</v>
      </c>
      <c r="AC25" s="3" t="e">
        <f t="shared" si="10"/>
        <v>#DIV/0!</v>
      </c>
      <c r="AD25" s="3" t="e" cm="1">
        <f t="array" ref="AD25">STDEVP(IF(C$6:C$1000=$S25,N$6:N$1000))</f>
        <v>#DIV/0!</v>
      </c>
      <c r="AE25" s="36" t="e">
        <f t="shared" si="18"/>
        <v>#DIV/0!</v>
      </c>
    </row>
    <row r="26" spans="2:31" x14ac:dyDescent="0.3">
      <c r="B26" s="22">
        <f>'Calculs T1a'!B26</f>
        <v>0</v>
      </c>
      <c r="C26" s="19" t="str">
        <f>'Calculs T1a'!C26</f>
        <v>x</v>
      </c>
      <c r="D26" s="19"/>
      <c r="E26" s="19"/>
      <c r="F26" s="19"/>
      <c r="G26" s="19"/>
      <c r="H26" s="19"/>
      <c r="I26" s="19"/>
      <c r="J26" s="30"/>
      <c r="K26" s="31"/>
      <c r="L26" s="31"/>
      <c r="M26" s="31"/>
      <c r="N26" s="45"/>
      <c r="S26" s="35" t="str">
        <f t="shared" si="11"/>
        <v>//</v>
      </c>
      <c r="T26" s="3" t="e">
        <f t="shared" si="12"/>
        <v>#DIV/0!</v>
      </c>
      <c r="U26" s="3" t="e" cm="1">
        <f t="array" ref="U26">STDEVP(IF(C$6:C$1000=S26,K$6:K$1000))</f>
        <v>#DIV/0!</v>
      </c>
      <c r="V26" s="8" t="e">
        <f t="shared" si="13"/>
        <v>#DIV/0!</v>
      </c>
      <c r="W26" s="3" t="e">
        <f t="shared" si="14"/>
        <v>#DIV/0!</v>
      </c>
      <c r="X26" s="3" t="e" cm="1">
        <f t="array" ref="X26">STDEVP(IF(C$6:C$1000=S26,L$6:L$1000))</f>
        <v>#DIV/0!</v>
      </c>
      <c r="Y26" s="8" t="e">
        <f t="shared" si="15"/>
        <v>#DIV/0!</v>
      </c>
      <c r="Z26" s="3" t="e">
        <f t="shared" si="16"/>
        <v>#DIV/0!</v>
      </c>
      <c r="AA26" s="3" t="e" cm="1">
        <f t="array" ref="AA26">STDEVP(IF(C$6:C$1000=$S26,M$6:M$1000))</f>
        <v>#DIV/0!</v>
      </c>
      <c r="AB26" s="8" t="e">
        <f t="shared" si="17"/>
        <v>#DIV/0!</v>
      </c>
      <c r="AC26" s="3" t="e">
        <f t="shared" si="10"/>
        <v>#DIV/0!</v>
      </c>
      <c r="AD26" s="3" t="e" cm="1">
        <f t="array" ref="AD26">STDEVP(IF(C$6:C$1000=$S26,N$6:N$1000))</f>
        <v>#DIV/0!</v>
      </c>
      <c r="AE26" s="36" t="e">
        <f t="shared" si="18"/>
        <v>#DIV/0!</v>
      </c>
    </row>
    <row r="27" spans="2:31" x14ac:dyDescent="0.3">
      <c r="B27" s="22">
        <f>'Calculs T1a'!B27</f>
        <v>0</v>
      </c>
      <c r="C27" s="19" t="str">
        <f>'Calculs T1a'!C27</f>
        <v>x</v>
      </c>
      <c r="D27" s="19"/>
      <c r="E27" s="19"/>
      <c r="F27" s="19"/>
      <c r="G27" s="19"/>
      <c r="H27" s="19"/>
      <c r="I27" s="19"/>
      <c r="J27" s="30"/>
      <c r="K27" s="31"/>
      <c r="L27" s="31"/>
      <c r="M27" s="31"/>
      <c r="N27" s="45"/>
      <c r="S27" s="35" t="str">
        <f t="shared" si="11"/>
        <v>//</v>
      </c>
      <c r="T27" s="3" t="e">
        <f t="shared" si="12"/>
        <v>#DIV/0!</v>
      </c>
      <c r="U27" s="3" t="e" cm="1">
        <f t="array" ref="U27">STDEVP(IF(C$6:C$1000=S27,K$6:K$1000))</f>
        <v>#DIV/0!</v>
      </c>
      <c r="V27" s="8" t="e">
        <f t="shared" si="13"/>
        <v>#DIV/0!</v>
      </c>
      <c r="W27" s="3" t="e">
        <f t="shared" si="14"/>
        <v>#DIV/0!</v>
      </c>
      <c r="X27" s="3" t="e" cm="1">
        <f t="array" ref="X27">STDEVP(IF(C$6:C$1000=S27,L$6:L$1000))</f>
        <v>#DIV/0!</v>
      </c>
      <c r="Y27" s="8" t="e">
        <f t="shared" si="15"/>
        <v>#DIV/0!</v>
      </c>
      <c r="Z27" s="3" t="e">
        <f t="shared" si="16"/>
        <v>#DIV/0!</v>
      </c>
      <c r="AA27" s="3" t="e" cm="1">
        <f t="array" ref="AA27">STDEVP(IF(C$6:C$1000=$S27,M$6:M$1000))</f>
        <v>#DIV/0!</v>
      </c>
      <c r="AB27" s="8" t="e">
        <f t="shared" si="17"/>
        <v>#DIV/0!</v>
      </c>
      <c r="AC27" s="3" t="e">
        <f t="shared" si="10"/>
        <v>#DIV/0!</v>
      </c>
      <c r="AD27" s="3" t="e" cm="1">
        <f t="array" ref="AD27">STDEVP(IF(C$6:C$1000=$S27,N$6:N$1000))</f>
        <v>#DIV/0!</v>
      </c>
      <c r="AE27" s="36" t="e">
        <f t="shared" si="18"/>
        <v>#DIV/0!</v>
      </c>
    </row>
    <row r="28" spans="2:31" x14ac:dyDescent="0.3">
      <c r="B28" s="22">
        <f>'Calculs T1a'!B28</f>
        <v>0</v>
      </c>
      <c r="C28" s="19" t="str">
        <f>'Calculs T1a'!C28</f>
        <v>x</v>
      </c>
      <c r="D28" s="19"/>
      <c r="E28" s="19"/>
      <c r="F28" s="19"/>
      <c r="G28" s="19"/>
      <c r="H28" s="19"/>
      <c r="I28" s="19"/>
      <c r="J28" s="30"/>
      <c r="K28" s="31"/>
      <c r="L28" s="31"/>
      <c r="M28" s="31"/>
      <c r="N28" s="45"/>
      <c r="S28" s="35" t="str">
        <f t="shared" si="11"/>
        <v>//</v>
      </c>
      <c r="T28" s="3" t="e">
        <f t="shared" si="12"/>
        <v>#DIV/0!</v>
      </c>
      <c r="U28" s="3" t="e" cm="1">
        <f t="array" ref="U28">STDEVP(IF(C$6:C$1000=S28,K$6:K$1000))</f>
        <v>#DIV/0!</v>
      </c>
      <c r="V28" s="8" t="e">
        <f t="shared" si="13"/>
        <v>#DIV/0!</v>
      </c>
      <c r="W28" s="3" t="e">
        <f t="shared" si="14"/>
        <v>#DIV/0!</v>
      </c>
      <c r="X28" s="3" t="e" cm="1">
        <f t="array" ref="X28">STDEVP(IF(C$6:C$1000=S28,L$6:L$1000))</f>
        <v>#DIV/0!</v>
      </c>
      <c r="Y28" s="8" t="e">
        <f t="shared" si="15"/>
        <v>#DIV/0!</v>
      </c>
      <c r="Z28" s="3" t="e">
        <f t="shared" si="16"/>
        <v>#DIV/0!</v>
      </c>
      <c r="AA28" s="3" t="e" cm="1">
        <f t="array" ref="AA28">STDEVP(IF(C$6:C$1000=$S28,M$6:M$1000))</f>
        <v>#DIV/0!</v>
      </c>
      <c r="AB28" s="8" t="e">
        <f>AA28/Z28</f>
        <v>#DIV/0!</v>
      </c>
      <c r="AC28" s="3" t="e">
        <f t="shared" si="10"/>
        <v>#DIV/0!</v>
      </c>
      <c r="AD28" s="3" t="e" cm="1">
        <f t="array" ref="AD28">STDEVP(IF(C$6:C$1000=$S28,N$6:N$1000))</f>
        <v>#DIV/0!</v>
      </c>
      <c r="AE28" s="36" t="e">
        <f t="shared" si="18"/>
        <v>#DIV/0!</v>
      </c>
    </row>
    <row r="29" spans="2:31" ht="16.2" thickBot="1" x14ac:dyDescent="0.35">
      <c r="B29" s="22">
        <f>'Calculs T1a'!B29</f>
        <v>0</v>
      </c>
      <c r="C29" s="19" t="str">
        <f>'Calculs T1a'!C29</f>
        <v>x</v>
      </c>
      <c r="D29" s="19"/>
      <c r="E29" s="19"/>
      <c r="F29" s="19"/>
      <c r="G29" s="19"/>
      <c r="H29" s="19"/>
      <c r="I29" s="19"/>
      <c r="J29" s="30"/>
      <c r="K29" s="31"/>
      <c r="L29" s="31"/>
      <c r="M29" s="31"/>
      <c r="N29" s="45"/>
      <c r="S29" s="37" t="str">
        <f t="shared" si="11"/>
        <v>//</v>
      </c>
      <c r="T29" s="3" t="e">
        <f t="shared" si="12"/>
        <v>#DIV/0!</v>
      </c>
      <c r="U29" s="3" t="e" cm="1">
        <f t="array" ref="U29">STDEVP(IF(C$6:C$1000=S29,K$6:K$1000))</f>
        <v>#DIV/0!</v>
      </c>
      <c r="V29" s="39" t="e">
        <f t="shared" si="13"/>
        <v>#DIV/0!</v>
      </c>
      <c r="W29" s="3" t="e">
        <f t="shared" si="14"/>
        <v>#DIV/0!</v>
      </c>
      <c r="X29" s="3" t="e" cm="1">
        <f t="array" ref="X29">STDEVP(IF(C$6:C$1000=S29,L$6:L$1000))</f>
        <v>#DIV/0!</v>
      </c>
      <c r="Y29" s="39" t="e">
        <f t="shared" si="15"/>
        <v>#DIV/0!</v>
      </c>
      <c r="Z29" s="3" t="e">
        <f t="shared" si="16"/>
        <v>#DIV/0!</v>
      </c>
      <c r="AA29" s="3" t="e" cm="1">
        <f t="array" ref="AA29">STDEVP(IF(C$6:C$1000=$S29,M$6:M$1000))</f>
        <v>#DIV/0!</v>
      </c>
      <c r="AB29" s="8" t="e">
        <f t="shared" ref="AB29" si="19">AA29/Z29</f>
        <v>#DIV/0!</v>
      </c>
      <c r="AC29" s="3" t="e">
        <f t="shared" si="10"/>
        <v>#DIV/0!</v>
      </c>
      <c r="AD29" s="3" t="e" cm="1">
        <f t="array" ref="AD29">STDEVP(IF(C$6:C$1000=$S29,N$6:N$1000))</f>
        <v>#DIV/0!</v>
      </c>
      <c r="AE29" s="36" t="e">
        <f t="shared" si="18"/>
        <v>#DIV/0!</v>
      </c>
    </row>
    <row r="30" spans="2:31" x14ac:dyDescent="0.3">
      <c r="B30" s="22">
        <f>'Calculs T1a'!B30</f>
        <v>0</v>
      </c>
      <c r="C30" s="19" t="str">
        <f>'Calculs T1a'!C30</f>
        <v>x</v>
      </c>
      <c r="D30" s="19"/>
      <c r="E30" s="19"/>
      <c r="F30" s="19"/>
      <c r="G30" s="19"/>
      <c r="H30" s="19"/>
      <c r="I30" s="19"/>
      <c r="J30" s="30"/>
      <c r="K30" s="31"/>
      <c r="L30" s="31"/>
      <c r="M30" s="31"/>
      <c r="N30" s="45"/>
      <c r="V30" s="7"/>
      <c r="Y30" s="7"/>
    </row>
    <row r="31" spans="2:31" x14ac:dyDescent="0.3">
      <c r="B31" s="22">
        <f>'Calculs T1a'!B31</f>
        <v>0</v>
      </c>
      <c r="C31" s="19" t="str">
        <f>'Calculs T1a'!C31</f>
        <v>x</v>
      </c>
      <c r="D31" s="19"/>
      <c r="E31" s="19"/>
      <c r="F31" s="19"/>
      <c r="G31" s="19"/>
      <c r="H31" s="19"/>
      <c r="I31" s="19"/>
      <c r="J31" s="30"/>
      <c r="K31" s="31"/>
      <c r="L31" s="31"/>
      <c r="M31" s="31"/>
      <c r="N31" s="45"/>
      <c r="V31" s="7"/>
      <c r="Y31" s="7"/>
    </row>
    <row r="32" spans="2:31" x14ac:dyDescent="0.3">
      <c r="B32" s="22">
        <f>'Calculs T1a'!B32</f>
        <v>0</v>
      </c>
      <c r="C32" s="19" t="str">
        <f>'Calculs T1a'!C32</f>
        <v>x</v>
      </c>
      <c r="D32" s="19"/>
      <c r="E32" s="19"/>
      <c r="F32" s="19"/>
      <c r="G32" s="19"/>
      <c r="H32" s="19"/>
      <c r="I32" s="19"/>
      <c r="J32" s="30"/>
      <c r="K32" s="31"/>
      <c r="L32" s="31"/>
      <c r="M32" s="31"/>
      <c r="N32" s="45"/>
      <c r="V32" s="7"/>
      <c r="Y32" s="7"/>
    </row>
    <row r="33" spans="2:36" ht="16.2" thickBot="1" x14ac:dyDescent="0.35">
      <c r="B33" s="22">
        <f>'Calculs T1a'!B33</f>
        <v>0</v>
      </c>
      <c r="C33" s="19" t="str">
        <f>'Calculs T1a'!C33</f>
        <v>x</v>
      </c>
      <c r="D33" s="19"/>
      <c r="E33" s="19"/>
      <c r="F33" s="19"/>
      <c r="G33" s="19"/>
      <c r="H33" s="19"/>
      <c r="I33" s="19"/>
      <c r="J33" s="30"/>
      <c r="K33" s="31"/>
      <c r="L33" s="31"/>
      <c r="M33" s="31"/>
      <c r="N33" s="45"/>
      <c r="V33" s="7"/>
      <c r="Y33" s="7"/>
    </row>
    <row r="34" spans="2:36" ht="16.2" thickBot="1" x14ac:dyDescent="0.35">
      <c r="B34" s="22">
        <f>'Calculs T1a'!B34</f>
        <v>0</v>
      </c>
      <c r="C34" s="19" t="str">
        <f>'Calculs T1a'!C34</f>
        <v>x</v>
      </c>
      <c r="D34" s="19"/>
      <c r="E34" s="19"/>
      <c r="F34" s="19"/>
      <c r="G34" s="19"/>
      <c r="H34" s="19"/>
      <c r="I34" s="19"/>
      <c r="J34" s="30"/>
      <c r="K34" s="31"/>
      <c r="L34" s="31"/>
      <c r="M34" s="31"/>
      <c r="N34" s="45"/>
      <c r="S34" s="196"/>
      <c r="T34" s="197"/>
      <c r="U34" s="197"/>
      <c r="V34" s="197"/>
      <c r="W34" s="197"/>
      <c r="X34" s="197"/>
      <c r="Y34" s="197"/>
      <c r="Z34" s="197"/>
      <c r="AA34" s="197"/>
      <c r="AB34" s="197"/>
      <c r="AC34" s="197"/>
      <c r="AD34" s="197"/>
      <c r="AE34" s="198"/>
    </row>
    <row r="35" spans="2:36" x14ac:dyDescent="0.3">
      <c r="B35" s="22">
        <f>'Calculs T1a'!B35</f>
        <v>0</v>
      </c>
      <c r="C35" s="19" t="str">
        <f>'Calculs T1a'!C35</f>
        <v>x</v>
      </c>
      <c r="D35" s="19"/>
      <c r="E35" s="19"/>
      <c r="F35" s="19"/>
      <c r="G35" s="19"/>
      <c r="H35" s="19"/>
      <c r="I35" s="19"/>
      <c r="J35" s="30"/>
      <c r="K35" s="31"/>
      <c r="L35" s="31"/>
      <c r="M35" s="31"/>
      <c r="N35" s="45"/>
      <c r="V35" s="7"/>
      <c r="Y35" s="7"/>
    </row>
    <row r="36" spans="2:36" x14ac:dyDescent="0.3">
      <c r="B36" s="22">
        <f>'Calculs T1a'!B36</f>
        <v>0</v>
      </c>
      <c r="C36" s="19" t="str">
        <f>'Calculs T1a'!C36</f>
        <v>x</v>
      </c>
      <c r="D36" s="19"/>
      <c r="E36" s="19"/>
      <c r="F36" s="19"/>
      <c r="G36" s="19"/>
      <c r="H36" s="19"/>
      <c r="I36" s="19"/>
      <c r="J36" s="30"/>
      <c r="K36" s="31"/>
      <c r="L36" s="31"/>
      <c r="M36" s="31"/>
      <c r="N36" s="45"/>
      <c r="V36" s="7"/>
      <c r="Y36" s="7"/>
    </row>
    <row r="37" spans="2:36" x14ac:dyDescent="0.3">
      <c r="B37" s="22">
        <f>'Calculs T1a'!B37</f>
        <v>0</v>
      </c>
      <c r="C37" s="19" t="str">
        <f>'Calculs T1a'!C37</f>
        <v>x</v>
      </c>
      <c r="D37" s="19"/>
      <c r="E37" s="19"/>
      <c r="F37" s="19"/>
      <c r="G37" s="19"/>
      <c r="H37" s="19"/>
      <c r="I37" s="19"/>
      <c r="J37" s="30"/>
      <c r="K37" s="31"/>
      <c r="L37" s="31"/>
      <c r="M37" s="31"/>
      <c r="N37" s="45"/>
      <c r="V37" s="7"/>
      <c r="Y37" s="7"/>
    </row>
    <row r="38" spans="2:36" ht="16.2" thickBot="1" x14ac:dyDescent="0.35">
      <c r="B38" s="22">
        <f>'Calculs T1a'!B38</f>
        <v>0</v>
      </c>
      <c r="C38" s="19" t="str">
        <f>'Calculs T1a'!C38</f>
        <v>x</v>
      </c>
      <c r="D38" s="19"/>
      <c r="E38" s="19"/>
      <c r="F38" s="19"/>
      <c r="G38" s="19"/>
      <c r="H38" s="19"/>
      <c r="I38" s="19"/>
      <c r="J38" s="30"/>
      <c r="K38" s="31"/>
      <c r="L38" s="31"/>
      <c r="M38" s="31"/>
      <c r="N38" s="45"/>
      <c r="S38" s="9" t="s">
        <v>2</v>
      </c>
      <c r="U38" s="9" t="s">
        <v>47</v>
      </c>
      <c r="V38" t="str">
        <f>Params!B11</f>
        <v>ngml</v>
      </c>
      <c r="X38" s="173" t="s">
        <v>688</v>
      </c>
      <c r="Y38" s="7"/>
      <c r="AB38" s="49" t="s">
        <v>2</v>
      </c>
      <c r="AC38" s="32"/>
      <c r="AD38" s="9" t="s">
        <v>47</v>
      </c>
      <c r="AE38" s="32" t="str">
        <f>Params!B11</f>
        <v>ngml</v>
      </c>
      <c r="AF38" s="32"/>
      <c r="AG38" s="173" t="s">
        <v>689</v>
      </c>
    </row>
    <row r="39" spans="2:36" ht="130.19999999999999" thickBot="1" x14ac:dyDescent="0.35">
      <c r="B39" s="22">
        <f>'Calculs T1a'!B39</f>
        <v>0</v>
      </c>
      <c r="C39" s="19" t="str">
        <f>'Calculs T1a'!C39</f>
        <v>x</v>
      </c>
      <c r="D39" s="19"/>
      <c r="E39" s="19"/>
      <c r="F39" s="19"/>
      <c r="G39" s="19"/>
      <c r="H39" s="19"/>
      <c r="I39" s="19"/>
      <c r="J39" s="30"/>
      <c r="K39" s="31"/>
      <c r="L39" s="31"/>
      <c r="M39" s="31"/>
      <c r="N39" s="45"/>
      <c r="S39" s="26" t="s">
        <v>1</v>
      </c>
      <c r="T39" s="27" t="s">
        <v>607</v>
      </c>
      <c r="U39" s="28" t="s">
        <v>3</v>
      </c>
      <c r="V39" s="28" t="s">
        <v>83</v>
      </c>
      <c r="W39" s="28" t="str">
        <f>IF(Params!$B$4="Sandwich","Mean0 + 2xSigma","Mean0 - 2xSigma")</f>
        <v>Mean0 - 2xSigma</v>
      </c>
      <c r="X39" s="29" t="str">
        <f>IF(Params!$B$4="Sandwich","Mean0 + 3xSigma","Mean0 - 3xSigma")</f>
        <v>Mean0 - 3xSigma</v>
      </c>
      <c r="Y39" s="87" t="s">
        <v>628</v>
      </c>
      <c r="Z39" s="91" t="s">
        <v>77</v>
      </c>
      <c r="AA39" s="91" t="s">
        <v>78</v>
      </c>
      <c r="AB39" s="26" t="s">
        <v>1</v>
      </c>
      <c r="AC39" s="27" t="s">
        <v>610</v>
      </c>
      <c r="AD39" s="28" t="s">
        <v>3</v>
      </c>
      <c r="AE39" s="28" t="s">
        <v>83</v>
      </c>
      <c r="AF39" s="28" t="str">
        <f>IF(Params!$B$4="Sandwich","Mean0 + 2xSigma","Mean0 - 2xSigma")</f>
        <v>Mean0 - 2xSigma</v>
      </c>
      <c r="AG39" s="29" t="str">
        <f>IF(Params!$B$4="Sandwich","Mean0 + 3xSigma","Mean0 - 3xSigma")</f>
        <v>Mean0 - 3xSigma</v>
      </c>
      <c r="AH39" s="87" t="s">
        <v>629</v>
      </c>
      <c r="AI39" s="91" t="s">
        <v>77</v>
      </c>
      <c r="AJ39" s="91" t="s">
        <v>78</v>
      </c>
    </row>
    <row r="40" spans="2:36" ht="16.2" thickTop="1" x14ac:dyDescent="0.3">
      <c r="B40" s="22">
        <f>'Calculs T1a'!B40</f>
        <v>0</v>
      </c>
      <c r="C40" s="19" t="str">
        <f>'Calculs T1a'!C40</f>
        <v>x</v>
      </c>
      <c r="D40" s="19"/>
      <c r="E40" s="19"/>
      <c r="F40" s="19"/>
      <c r="G40" s="19"/>
      <c r="H40" s="19"/>
      <c r="I40" s="19"/>
      <c r="J40" s="30"/>
      <c r="K40" s="31"/>
      <c r="L40" s="31"/>
      <c r="M40" s="31"/>
      <c r="N40" s="45"/>
      <c r="S40" s="10">
        <f>MIN(S7:S15)/100</f>
        <v>0</v>
      </c>
      <c r="T40" s="47" t="e">
        <f>T6</f>
        <v>#DIV/0!</v>
      </c>
      <c r="U40" s="11" t="e">
        <f>U6</f>
        <v>#DIV/0!</v>
      </c>
      <c r="V40" s="11" t="e">
        <f>T$40</f>
        <v>#DIV/0!</v>
      </c>
      <c r="W40" s="11" t="e">
        <f>IF(Params!$B$4="Sandwich",T$40+2*U$40,T$40-2*U$40)</f>
        <v>#DIV/0!</v>
      </c>
      <c r="X40" s="12" t="e">
        <f>IF(Params!$B$4="Sandwich",T$40+3*U$40,T$40-3*U$40)</f>
        <v>#DIV/0!</v>
      </c>
      <c r="Y40" s="88" t="e">
        <f t="shared" ref="Y40:Y47" si="20">T41-T40</f>
        <v>#DIV/0!</v>
      </c>
      <c r="Z40" t="e">
        <f>IF(Params!$B$4="Sandwich",IF($T40&gt;W40,1,0),IF($T40&lt;W40,1,0))*IF($S41="//",1,Z41)</f>
        <v>#DIV/0!</v>
      </c>
      <c r="AA40" s="92" t="e">
        <f>IF(Params!$B$4="Sandwich",IF($T40&gt;X40,1,0),IF($T40&lt;X40,1,0))*IF($S41="//",1,AA41)</f>
        <v>#DIV/0!</v>
      </c>
      <c r="AB40" s="10">
        <f>MIN(S7:S15)/100</f>
        <v>0</v>
      </c>
      <c r="AC40" s="33" t="e">
        <f t="shared" ref="AC40:AC49" si="21">W6</f>
        <v>#DIV/0!</v>
      </c>
      <c r="AD40" s="11" t="e">
        <f t="shared" ref="AD40:AD49" si="22">X6</f>
        <v>#DIV/0!</v>
      </c>
      <c r="AE40" s="11" t="e">
        <f>AC$40</f>
        <v>#DIV/0!</v>
      </c>
      <c r="AF40" s="11" t="e">
        <f>IF(Params!$B$4="Sandwich",AC$40+2*AD$40,AC$40-2*AD$40)</f>
        <v>#DIV/0!</v>
      </c>
      <c r="AG40" s="12" t="e">
        <f>IF(Params!$B$4="Sandwich",AC$40+3*AD$40,AC$40-3*AD$40)</f>
        <v>#DIV/0!</v>
      </c>
      <c r="AH40" s="88" t="e">
        <f t="shared" ref="AH40:AH47" si="23">AC41-AC40</f>
        <v>#DIV/0!</v>
      </c>
      <c r="AI40" t="e">
        <f>IF(Params!$B$4="Sandwich",IF($AC40&gt;AF40,1,0),IF($AC40&lt;AF40,1,0))*IF($S41="//",1,AI41)</f>
        <v>#DIV/0!</v>
      </c>
      <c r="AJ40" s="92" t="e">
        <f>IF(Params!$B$4="Sandwich",IF($AC40&gt;AG40,1,0),IF($AC40&lt;AG40,1,0))*IF($S41="//",1,AJ41)</f>
        <v>#DIV/0!</v>
      </c>
    </row>
    <row r="41" spans="2:36" x14ac:dyDescent="0.3">
      <c r="B41" s="22">
        <f>'Calculs T1a'!B41</f>
        <v>0</v>
      </c>
      <c r="C41" s="19" t="str">
        <f>'Calculs T1a'!C41</f>
        <v>x</v>
      </c>
      <c r="D41" s="19"/>
      <c r="E41" s="19"/>
      <c r="F41" s="19"/>
      <c r="G41" s="19"/>
      <c r="H41" s="19"/>
      <c r="I41" s="19"/>
      <c r="J41" s="30"/>
      <c r="K41" s="31"/>
      <c r="L41" s="31"/>
      <c r="M41" s="31"/>
      <c r="N41" s="45"/>
      <c r="S41" s="10" t="str">
        <f>S7</f>
        <v>//</v>
      </c>
      <c r="T41" s="47" t="e">
        <f>T7</f>
        <v>#DIV/0!</v>
      </c>
      <c r="U41" s="11" t="e">
        <f t="shared" ref="U41:U49" si="24">U7</f>
        <v>#DIV/0!</v>
      </c>
      <c r="V41" s="11" t="e">
        <f t="shared" ref="V41:V49" si="25">T$40</f>
        <v>#DIV/0!</v>
      </c>
      <c r="W41" s="11" t="e">
        <f>IF(Params!$B$4="Sandwich",T$40+2*U$40,T$40-2*U$40)</f>
        <v>#DIV/0!</v>
      </c>
      <c r="X41" s="12" t="e">
        <f>IF(Params!$B$4="Sandwich",T$40+3*U$40,T$40-3*U$40)</f>
        <v>#DIV/0!</v>
      </c>
      <c r="Y41" s="88" t="e">
        <f t="shared" si="20"/>
        <v>#DIV/0!</v>
      </c>
      <c r="Z41" s="92" t="e">
        <f>IF(Params!$B$4="Sandwich",IF($T41&gt;W41,1,0),IF($T41&lt;W41,1,0))*IF($S42="//",1,Z42)</f>
        <v>#DIV/0!</v>
      </c>
      <c r="AA41" s="92" t="e">
        <f>IF(Params!$B$4="Sandwich",IF($T41&gt;X41,1,0),IF($T41&lt;X41,1,0))*IF($S42="//",1,AA42)</f>
        <v>#DIV/0!</v>
      </c>
      <c r="AB41" s="10" t="str">
        <f t="shared" ref="AB41:AB49" si="26">S7</f>
        <v>//</v>
      </c>
      <c r="AC41" s="33" t="e">
        <f t="shared" si="21"/>
        <v>#DIV/0!</v>
      </c>
      <c r="AD41" s="11" t="e">
        <f t="shared" si="22"/>
        <v>#DIV/0!</v>
      </c>
      <c r="AE41" s="11" t="e">
        <f t="shared" ref="AE41:AE49" si="27">AC$40</f>
        <v>#DIV/0!</v>
      </c>
      <c r="AF41" s="11" t="e">
        <f>IF(Params!$B$4="Sandwich",AC$40+2*AD$40,AC$40-2*AD$40)</f>
        <v>#DIV/0!</v>
      </c>
      <c r="AG41" s="12" t="e">
        <f>IF(Params!$B$4="Sandwich",AC$40+3*AD$40,AC$40-3*AD$40)</f>
        <v>#DIV/0!</v>
      </c>
      <c r="AH41" s="88" t="e">
        <f t="shared" si="23"/>
        <v>#DIV/0!</v>
      </c>
      <c r="AI41" s="92" t="e">
        <f>IF(Params!$B$4="Sandwich",IF($AC41&gt;AF41,1,0),IF($AC41&lt;AF41,1,0))*IF($S42="//",1,AI42)</f>
        <v>#DIV/0!</v>
      </c>
      <c r="AJ41" s="92" t="e">
        <f>IF(Params!$B$4="Sandwich",IF($AC41&gt;AG41,1,0),IF($AC41&lt;AG41,1,0))*IF($S42="//",1,AJ42)</f>
        <v>#DIV/0!</v>
      </c>
    </row>
    <row r="42" spans="2:36" x14ac:dyDescent="0.3">
      <c r="B42" s="22">
        <f>'Calculs T1a'!B42</f>
        <v>0</v>
      </c>
      <c r="C42" s="19" t="str">
        <f>'Calculs T1a'!C42</f>
        <v>x</v>
      </c>
      <c r="D42" s="19"/>
      <c r="E42" s="19"/>
      <c r="F42" s="19"/>
      <c r="G42" s="19"/>
      <c r="H42" s="19"/>
      <c r="I42" s="19"/>
      <c r="J42" s="30"/>
      <c r="K42" s="31"/>
      <c r="L42" s="31"/>
      <c r="M42" s="31"/>
      <c r="N42" s="45"/>
      <c r="S42" s="10" t="str">
        <f>S8</f>
        <v>//</v>
      </c>
      <c r="T42" s="47" t="e">
        <f>T8</f>
        <v>#DIV/0!</v>
      </c>
      <c r="U42" s="11" t="e">
        <f t="shared" si="24"/>
        <v>#DIV/0!</v>
      </c>
      <c r="V42" s="11" t="e">
        <f t="shared" si="25"/>
        <v>#DIV/0!</v>
      </c>
      <c r="W42" s="11" t="e">
        <f>IF(Params!$B$4="Sandwich",T$40+2*U$40,T$40-2*U$40)</f>
        <v>#DIV/0!</v>
      </c>
      <c r="X42" s="12" t="e">
        <f>IF(Params!$B$4="Sandwich",T$40+3*U$40,T$40-3*U$40)</f>
        <v>#DIV/0!</v>
      </c>
      <c r="Y42" s="88" t="e">
        <f t="shared" si="20"/>
        <v>#DIV/0!</v>
      </c>
      <c r="Z42" s="92" t="e">
        <f>IF(Params!$B$4="Sandwich",IF($T42&gt;W42,1,0),IF($T42&lt;W42,1,0))*IF($S43="//",1,Z43)</f>
        <v>#DIV/0!</v>
      </c>
      <c r="AA42" s="92" t="e">
        <f>IF(Params!$B$4="Sandwich",IF($T42&gt;X42,1,0),IF($T42&lt;X42,1,0))*IF($S43="//",1,AA43)</f>
        <v>#DIV/0!</v>
      </c>
      <c r="AB42" s="10" t="str">
        <f t="shared" si="26"/>
        <v>//</v>
      </c>
      <c r="AC42" s="33" t="e">
        <f t="shared" si="21"/>
        <v>#DIV/0!</v>
      </c>
      <c r="AD42" s="11" t="e">
        <f t="shared" si="22"/>
        <v>#DIV/0!</v>
      </c>
      <c r="AE42" s="11" t="e">
        <f t="shared" si="27"/>
        <v>#DIV/0!</v>
      </c>
      <c r="AF42" s="11" t="e">
        <f>IF(Params!$B$4="Sandwich",AC$40+2*AD$40,AC$40-2*AD$40)</f>
        <v>#DIV/0!</v>
      </c>
      <c r="AG42" s="12" t="e">
        <f>IF(Params!$B$4="Sandwich",AC$40+3*AD$40,AC$40-3*AD$40)</f>
        <v>#DIV/0!</v>
      </c>
      <c r="AH42" s="88" t="e">
        <f t="shared" si="23"/>
        <v>#DIV/0!</v>
      </c>
      <c r="AI42" s="92" t="e">
        <f>IF(Params!$B$4="Sandwich",IF($AC42&gt;AF42,1,0),IF($AC42&lt;AF42,1,0))*IF($S43="//",1,AI43)</f>
        <v>#DIV/0!</v>
      </c>
      <c r="AJ42" s="92" t="e">
        <f>IF(Params!$B$4="Sandwich",IF($AC42&gt;AG42,1,0),IF($AC42&lt;AG42,1,0))*IF($S43="//",1,AJ43)</f>
        <v>#DIV/0!</v>
      </c>
    </row>
    <row r="43" spans="2:36" x14ac:dyDescent="0.3">
      <c r="B43" s="22">
        <f>'Calculs T1a'!B43</f>
        <v>0</v>
      </c>
      <c r="C43" s="19" t="str">
        <f>'Calculs T1a'!C43</f>
        <v>x</v>
      </c>
      <c r="D43" s="19"/>
      <c r="E43" s="19"/>
      <c r="F43" s="19"/>
      <c r="G43" s="19"/>
      <c r="H43" s="19"/>
      <c r="I43" s="19"/>
      <c r="J43" s="30"/>
      <c r="K43" s="31"/>
      <c r="L43" s="31"/>
      <c r="M43" s="31"/>
      <c r="N43" s="45"/>
      <c r="S43" s="10" t="str">
        <f>S9</f>
        <v>//</v>
      </c>
      <c r="T43" s="47" t="e">
        <f t="shared" ref="T43:T49" si="28">T9</f>
        <v>#DIV/0!</v>
      </c>
      <c r="U43" s="11" t="e">
        <f t="shared" si="24"/>
        <v>#DIV/0!</v>
      </c>
      <c r="V43" s="11" t="e">
        <f t="shared" si="25"/>
        <v>#DIV/0!</v>
      </c>
      <c r="W43" s="11" t="e">
        <f>IF(Params!$B$4="Sandwich",T$40+2*U$40,T$40-2*U$40)</f>
        <v>#DIV/0!</v>
      </c>
      <c r="X43" s="12" t="e">
        <f>IF(Params!$B$4="Sandwich",T$40+3*U$40,T$40-3*U$40)</f>
        <v>#DIV/0!</v>
      </c>
      <c r="Y43" s="88" t="e">
        <f t="shared" si="20"/>
        <v>#DIV/0!</v>
      </c>
      <c r="Z43" s="92" t="e">
        <f>IF(Params!$B$4="Sandwich",IF($T43&gt;W43,1,0),IF($T43&lt;W43,1,0))*IF($S44="//",1,Z44)</f>
        <v>#DIV/0!</v>
      </c>
      <c r="AA43" s="92" t="e">
        <f>IF(Params!$B$4="Sandwich",IF($T43&gt;X43,1,0),IF($T43&lt;X43,1,0))*IF($S44="//",1,AA44)</f>
        <v>#DIV/0!</v>
      </c>
      <c r="AB43" s="10" t="str">
        <f t="shared" si="26"/>
        <v>//</v>
      </c>
      <c r="AC43" s="33" t="e">
        <f t="shared" si="21"/>
        <v>#DIV/0!</v>
      </c>
      <c r="AD43" s="11" t="e">
        <f t="shared" si="22"/>
        <v>#DIV/0!</v>
      </c>
      <c r="AE43" s="11" t="e">
        <f t="shared" si="27"/>
        <v>#DIV/0!</v>
      </c>
      <c r="AF43" s="11" t="e">
        <f>IF(Params!$B$4="Sandwich",AC$40+2*AD$40,AC$40-2*AD$40)</f>
        <v>#DIV/0!</v>
      </c>
      <c r="AG43" s="12" t="e">
        <f>IF(Params!$B$4="Sandwich",AC$40+3*AD$40,AC$40-3*AD$40)</f>
        <v>#DIV/0!</v>
      </c>
      <c r="AH43" s="88" t="e">
        <f t="shared" si="23"/>
        <v>#DIV/0!</v>
      </c>
      <c r="AI43" s="92" t="e">
        <f>IF(Params!$B$4="Sandwich",IF($AC43&gt;AF43,1,0),IF($AC43&lt;AF43,1,0))*IF($S44="//",1,AI44)</f>
        <v>#DIV/0!</v>
      </c>
      <c r="AJ43" s="92" t="e">
        <f>IF(Params!$B$4="Sandwich",IF($AC43&gt;AG43,1,0),IF($AC43&lt;AG43,1,0))*IF($S44="//",1,AJ44)</f>
        <v>#DIV/0!</v>
      </c>
    </row>
    <row r="44" spans="2:36" x14ac:dyDescent="0.3">
      <c r="B44" s="22">
        <f>'Calculs T1a'!B44</f>
        <v>0</v>
      </c>
      <c r="C44" s="19" t="str">
        <f>'Calculs T1a'!C44</f>
        <v>x</v>
      </c>
      <c r="D44" s="19"/>
      <c r="E44" s="19"/>
      <c r="F44" s="19"/>
      <c r="G44" s="19"/>
      <c r="H44" s="19"/>
      <c r="I44" s="19"/>
      <c r="J44" s="30"/>
      <c r="K44" s="31"/>
      <c r="L44" s="31"/>
      <c r="M44" s="31"/>
      <c r="N44" s="45"/>
      <c r="S44" s="10" t="str">
        <f t="shared" ref="S44:S49" si="29">S10</f>
        <v>//</v>
      </c>
      <c r="T44" s="47" t="e">
        <f t="shared" si="28"/>
        <v>#DIV/0!</v>
      </c>
      <c r="U44" s="11" t="e">
        <f t="shared" si="24"/>
        <v>#DIV/0!</v>
      </c>
      <c r="V44" s="11" t="e">
        <f t="shared" si="25"/>
        <v>#DIV/0!</v>
      </c>
      <c r="W44" s="11" t="e">
        <f>IF(Params!$B$4="Sandwich",T$40+2*U$40,T$40-2*U$40)</f>
        <v>#DIV/0!</v>
      </c>
      <c r="X44" s="12" t="e">
        <f>IF(Params!$B$4="Sandwich",T$40+3*U$40,T$40-3*U$40)</f>
        <v>#DIV/0!</v>
      </c>
      <c r="Y44" s="88" t="e">
        <f t="shared" si="20"/>
        <v>#DIV/0!</v>
      </c>
      <c r="Z44" s="92" t="e">
        <f>IF(Params!$B$4="Sandwich",IF($T44&gt;W44,1,0),IF($T44&lt;W44,1,0))*IF($S45="//",1,Z45)</f>
        <v>#DIV/0!</v>
      </c>
      <c r="AA44" s="92" t="e">
        <f>IF(Params!$B$4="Sandwich",IF($T44&gt;X44,1,0),IF($T44&lt;X44,1,0))*IF($S45="//",1,AA45)</f>
        <v>#DIV/0!</v>
      </c>
      <c r="AB44" s="10" t="str">
        <f t="shared" si="26"/>
        <v>//</v>
      </c>
      <c r="AC44" s="33" t="e">
        <f t="shared" si="21"/>
        <v>#DIV/0!</v>
      </c>
      <c r="AD44" s="11" t="e">
        <f t="shared" si="22"/>
        <v>#DIV/0!</v>
      </c>
      <c r="AE44" s="11" t="e">
        <f t="shared" si="27"/>
        <v>#DIV/0!</v>
      </c>
      <c r="AF44" s="11" t="e">
        <f>IF(Params!$B$4="Sandwich",AC$40+2*AD$40,AC$40-2*AD$40)</f>
        <v>#DIV/0!</v>
      </c>
      <c r="AG44" s="12" t="e">
        <f>IF(Params!$B$4="Sandwich",AC$40+3*AD$40,AC$40-3*AD$40)</f>
        <v>#DIV/0!</v>
      </c>
      <c r="AH44" s="88" t="e">
        <f t="shared" si="23"/>
        <v>#DIV/0!</v>
      </c>
      <c r="AI44" s="92" t="e">
        <f>IF(Params!$B$4="Sandwich",IF($AC44&gt;AF44,1,0),IF($AC44&lt;AF44,1,0))*IF($S45="//",1,AI45)</f>
        <v>#DIV/0!</v>
      </c>
      <c r="AJ44" s="92" t="e">
        <f>IF(Params!$B$4="Sandwich",IF($AC44&gt;AG44,1,0),IF($AC44&lt;AG44,1,0))*IF($S45="//",1,AJ45)</f>
        <v>#DIV/0!</v>
      </c>
    </row>
    <row r="45" spans="2:36" x14ac:dyDescent="0.3">
      <c r="B45" s="22">
        <f>'Calculs T1a'!B45</f>
        <v>0</v>
      </c>
      <c r="C45" s="19" t="str">
        <f>'Calculs T1a'!C45</f>
        <v>x</v>
      </c>
      <c r="D45" s="19"/>
      <c r="E45" s="19"/>
      <c r="F45" s="19"/>
      <c r="G45" s="19"/>
      <c r="H45" s="19"/>
      <c r="I45" s="19"/>
      <c r="J45" s="30"/>
      <c r="K45" s="31"/>
      <c r="L45" s="31"/>
      <c r="M45" s="31"/>
      <c r="N45" s="45"/>
      <c r="S45" s="10" t="str">
        <f t="shared" si="29"/>
        <v>//</v>
      </c>
      <c r="T45" s="47" t="e">
        <f t="shared" si="28"/>
        <v>#DIV/0!</v>
      </c>
      <c r="U45" s="11" t="e">
        <f t="shared" si="24"/>
        <v>#DIV/0!</v>
      </c>
      <c r="V45" s="11" t="e">
        <f t="shared" si="25"/>
        <v>#DIV/0!</v>
      </c>
      <c r="W45" s="11" t="e">
        <f>IF(Params!$B$4="Sandwich",T$40+2*U$40,T$40-2*U$40)</f>
        <v>#DIV/0!</v>
      </c>
      <c r="X45" s="12" t="e">
        <f>IF(Params!$B$4="Sandwich",T$40+3*U$40,T$40-3*U$40)</f>
        <v>#DIV/0!</v>
      </c>
      <c r="Y45" s="88" t="e">
        <f t="shared" si="20"/>
        <v>#DIV/0!</v>
      </c>
      <c r="Z45" s="92" t="e">
        <f>IF(Params!$B$4="Sandwich",IF($T45&gt;W45,1,0),IF($T45&lt;W45,1,0))*IF($S46="//",1,Z46)</f>
        <v>#DIV/0!</v>
      </c>
      <c r="AA45" s="92" t="e">
        <f>IF(Params!$B$4="Sandwich",IF($T45&gt;X45,1,0),IF($T45&lt;X45,1,0))*IF($S46="//",1,AA46)</f>
        <v>#DIV/0!</v>
      </c>
      <c r="AB45" s="10" t="str">
        <f t="shared" si="26"/>
        <v>//</v>
      </c>
      <c r="AC45" s="33" t="e">
        <f t="shared" si="21"/>
        <v>#DIV/0!</v>
      </c>
      <c r="AD45" s="11" t="e">
        <f t="shared" si="22"/>
        <v>#DIV/0!</v>
      </c>
      <c r="AE45" s="11" t="e">
        <f t="shared" si="27"/>
        <v>#DIV/0!</v>
      </c>
      <c r="AF45" s="11" t="e">
        <f>IF(Params!$B$4="Sandwich",AC$40+2*AD$40,AC$40-2*AD$40)</f>
        <v>#DIV/0!</v>
      </c>
      <c r="AG45" s="12" t="e">
        <f>IF(Params!$B$4="Sandwich",AC$40+3*AD$40,AC$40-3*AD$40)</f>
        <v>#DIV/0!</v>
      </c>
      <c r="AH45" s="88" t="e">
        <f t="shared" si="23"/>
        <v>#DIV/0!</v>
      </c>
      <c r="AI45" s="92" t="e">
        <f>IF(Params!$B$4="Sandwich",IF($AC45&gt;AF45,1,0),IF($AC45&lt;AF45,1,0))*IF($S46="//",1,AI46)</f>
        <v>#DIV/0!</v>
      </c>
      <c r="AJ45" s="92" t="e">
        <f>IF(Params!$B$4="Sandwich",IF($AC45&gt;AG45,1,0),IF($AC45&lt;AG45,1,0))*IF($S46="//",1,AJ46)</f>
        <v>#DIV/0!</v>
      </c>
    </row>
    <row r="46" spans="2:36" x14ac:dyDescent="0.3">
      <c r="B46" s="22">
        <f>'Calculs T1a'!B46</f>
        <v>0</v>
      </c>
      <c r="C46" s="19" t="str">
        <f>'Calculs T1a'!C46</f>
        <v>x</v>
      </c>
      <c r="D46" s="19"/>
      <c r="E46" s="19"/>
      <c r="F46" s="19"/>
      <c r="G46" s="19"/>
      <c r="H46" s="19"/>
      <c r="I46" s="19"/>
      <c r="J46" s="30"/>
      <c r="K46" s="31"/>
      <c r="L46" s="31"/>
      <c r="M46" s="31"/>
      <c r="N46" s="45"/>
      <c r="S46" s="10" t="str">
        <f t="shared" si="29"/>
        <v>//</v>
      </c>
      <c r="T46" s="47" t="e">
        <f t="shared" si="28"/>
        <v>#DIV/0!</v>
      </c>
      <c r="U46" s="11" t="e">
        <f t="shared" si="24"/>
        <v>#DIV/0!</v>
      </c>
      <c r="V46" s="11" t="e">
        <f t="shared" si="25"/>
        <v>#DIV/0!</v>
      </c>
      <c r="W46" s="11" t="e">
        <f>IF(Params!$B$4="Sandwich",T$40+2*U$40,T$40-2*U$40)</f>
        <v>#DIV/0!</v>
      </c>
      <c r="X46" s="12" t="e">
        <f>IF(Params!$B$4="Sandwich",T$40+3*U$40,T$40-3*U$40)</f>
        <v>#DIV/0!</v>
      </c>
      <c r="Y46" s="88" t="e">
        <f t="shared" si="20"/>
        <v>#DIV/0!</v>
      </c>
      <c r="Z46" s="92" t="e">
        <f>IF(Params!$B$4="Sandwich",IF($T46&gt;W46,1,0),IF($T46&lt;W46,1,0))*IF($S47="//",1,Z47)</f>
        <v>#DIV/0!</v>
      </c>
      <c r="AA46" s="92" t="e">
        <f>IF(Params!$B$4="Sandwich",IF($T46&gt;X46,1,0),IF($T46&lt;X46,1,0))*IF($S47="//",1,AA47)</f>
        <v>#DIV/0!</v>
      </c>
      <c r="AB46" s="10" t="str">
        <f t="shared" si="26"/>
        <v>//</v>
      </c>
      <c r="AC46" s="33" t="e">
        <f t="shared" si="21"/>
        <v>#DIV/0!</v>
      </c>
      <c r="AD46" s="11" t="e">
        <f t="shared" si="22"/>
        <v>#DIV/0!</v>
      </c>
      <c r="AE46" s="11" t="e">
        <f t="shared" si="27"/>
        <v>#DIV/0!</v>
      </c>
      <c r="AF46" s="11" t="e">
        <f>IF(Params!$B$4="Sandwich",AC$40+2*AD$40,AC$40-2*AD$40)</f>
        <v>#DIV/0!</v>
      </c>
      <c r="AG46" s="12" t="e">
        <f>IF(Params!$B$4="Sandwich",AC$40+3*AD$40,AC$40-3*AD$40)</f>
        <v>#DIV/0!</v>
      </c>
      <c r="AH46" s="88" t="e">
        <f t="shared" si="23"/>
        <v>#DIV/0!</v>
      </c>
      <c r="AI46" s="92" t="e">
        <f>IF(Params!$B$4="Sandwich",IF($AC46&gt;AF46,1,0),IF($AC46&lt;AF46,1,0))*IF($S47="//",1,AI47)</f>
        <v>#DIV/0!</v>
      </c>
      <c r="AJ46" s="92" t="e">
        <f>IF(Params!$B$4="Sandwich",IF($AC46&gt;AG46,1,0),IF($AC46&lt;AG46,1,0))*IF($S47="//",1,AJ47)</f>
        <v>#DIV/0!</v>
      </c>
    </row>
    <row r="47" spans="2:36" x14ac:dyDescent="0.3">
      <c r="B47" s="22">
        <f>'Calculs T1a'!B47</f>
        <v>0</v>
      </c>
      <c r="C47" s="19" t="str">
        <f>'Calculs T1a'!C47</f>
        <v>x</v>
      </c>
      <c r="D47" s="19"/>
      <c r="E47" s="19"/>
      <c r="F47" s="19"/>
      <c r="G47" s="19"/>
      <c r="H47" s="19"/>
      <c r="I47" s="19"/>
      <c r="J47" s="30"/>
      <c r="K47" s="31"/>
      <c r="L47" s="31"/>
      <c r="M47" s="31"/>
      <c r="N47" s="45"/>
      <c r="S47" s="10" t="str">
        <f t="shared" si="29"/>
        <v>//</v>
      </c>
      <c r="T47" s="47" t="e">
        <f t="shared" si="28"/>
        <v>#DIV/0!</v>
      </c>
      <c r="U47" s="11" t="e">
        <f>U13</f>
        <v>#DIV/0!</v>
      </c>
      <c r="V47" s="11" t="e">
        <f t="shared" si="25"/>
        <v>#DIV/0!</v>
      </c>
      <c r="W47" s="11" t="e">
        <f>IF(Params!$B$4="Sandwich",T$40+2*U$40,T$40-2*U$40)</f>
        <v>#DIV/0!</v>
      </c>
      <c r="X47" s="12" t="e">
        <f>IF(Params!$B$4="Sandwich",T$40+3*U$40,T$40-3*U$40)</f>
        <v>#DIV/0!</v>
      </c>
      <c r="Y47" s="88" t="e">
        <f t="shared" si="20"/>
        <v>#DIV/0!</v>
      </c>
      <c r="Z47" s="92" t="e">
        <f>IF(Params!$B$4="Sandwich",IF($T47&gt;W47,1,0),IF($T47&lt;W47,1,0))*IF($S48="//",1,Z48)</f>
        <v>#DIV/0!</v>
      </c>
      <c r="AA47" s="92" t="e">
        <f>IF(Params!$B$4="Sandwich",IF($T47&gt;X47,1,0),IF($T47&lt;X47,1,0))*IF($S48="//",1,AA48)</f>
        <v>#DIV/0!</v>
      </c>
      <c r="AB47" s="10" t="str">
        <f t="shared" si="26"/>
        <v>//</v>
      </c>
      <c r="AC47" s="33" t="e">
        <f t="shared" si="21"/>
        <v>#DIV/0!</v>
      </c>
      <c r="AD47" s="11" t="e">
        <f t="shared" si="22"/>
        <v>#DIV/0!</v>
      </c>
      <c r="AE47" s="11" t="e">
        <f t="shared" si="27"/>
        <v>#DIV/0!</v>
      </c>
      <c r="AF47" s="11" t="e">
        <f>IF(Params!$B$4="Sandwich",AC$40+2*AD$40,AC$40-2*AD$40)</f>
        <v>#DIV/0!</v>
      </c>
      <c r="AG47" s="12" t="e">
        <f>IF(Params!$B$4="Sandwich",AC$40+3*AD$40,AC$40-3*AD$40)</f>
        <v>#DIV/0!</v>
      </c>
      <c r="AH47" s="88" t="e">
        <f t="shared" si="23"/>
        <v>#DIV/0!</v>
      </c>
      <c r="AI47" s="92" t="e">
        <f>IF(Params!$B$4="Sandwich",IF($AC47&gt;AF47,1,0),IF($AC47&lt;AF47,1,0))*IF($S48="//",1,AI48)</f>
        <v>#DIV/0!</v>
      </c>
      <c r="AJ47" s="92" t="e">
        <f>IF(Params!$B$4="Sandwich",IF($AC47&gt;AG47,1,0),IF($AC47&lt;AG47,1,0))*IF($S48="//",1,AJ48)</f>
        <v>#DIV/0!</v>
      </c>
    </row>
    <row r="48" spans="2:36" x14ac:dyDescent="0.3">
      <c r="B48" s="22">
        <f>'Calculs T1a'!B48</f>
        <v>0</v>
      </c>
      <c r="C48" s="19" t="str">
        <f>'Calculs T1a'!C48</f>
        <v>x</v>
      </c>
      <c r="D48" s="19"/>
      <c r="E48" s="19"/>
      <c r="F48" s="19"/>
      <c r="G48" s="19"/>
      <c r="H48" s="19"/>
      <c r="I48" s="19"/>
      <c r="J48" s="30"/>
      <c r="K48" s="31"/>
      <c r="L48" s="31"/>
      <c r="M48" s="31"/>
      <c r="N48" s="45"/>
      <c r="S48" s="10" t="str">
        <f t="shared" si="29"/>
        <v>//</v>
      </c>
      <c r="T48" s="47" t="e">
        <f t="shared" si="28"/>
        <v>#DIV/0!</v>
      </c>
      <c r="U48" s="11" t="e">
        <f t="shared" si="24"/>
        <v>#DIV/0!</v>
      </c>
      <c r="V48" s="11" t="e">
        <f t="shared" si="25"/>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6"/>
        <v>//</v>
      </c>
      <c r="AC48" s="33" t="e">
        <f t="shared" si="21"/>
        <v>#DIV/0!</v>
      </c>
      <c r="AD48" s="11" t="e">
        <f t="shared" si="22"/>
        <v>#DIV/0!</v>
      </c>
      <c r="AE48" s="11" t="e">
        <f t="shared" si="27"/>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row>
    <row r="49" spans="2:36" ht="16.2" thickBot="1" x14ac:dyDescent="0.35">
      <c r="B49" s="22">
        <f>'Calculs T1a'!B49</f>
        <v>0</v>
      </c>
      <c r="C49" s="19" t="str">
        <f>'Calculs T1a'!C49</f>
        <v>x</v>
      </c>
      <c r="D49" s="19"/>
      <c r="E49" s="19"/>
      <c r="F49" s="19"/>
      <c r="G49" s="19"/>
      <c r="H49" s="19"/>
      <c r="I49" s="19"/>
      <c r="J49" s="30"/>
      <c r="K49" s="31"/>
      <c r="L49" s="31"/>
      <c r="M49" s="31"/>
      <c r="N49" s="45"/>
      <c r="S49" s="23" t="str">
        <f t="shared" si="29"/>
        <v>//</v>
      </c>
      <c r="T49" s="48" t="e">
        <f t="shared" si="28"/>
        <v>#DIV/0!</v>
      </c>
      <c r="U49" s="17" t="e">
        <f t="shared" si="24"/>
        <v>#DIV/0!</v>
      </c>
      <c r="V49" s="11" t="e">
        <f t="shared" si="25"/>
        <v>#DIV/0!</v>
      </c>
      <c r="W49" s="11" t="e">
        <f>IF(Params!$B$4="Sandwich",T$40+2*U$40,T$40-2*U$40)</f>
        <v>#DIV/0!</v>
      </c>
      <c r="X49" s="12" t="e">
        <f>IF(Params!$B$4="Sandwich",T$40+3*U$40,T$40-3*U$40)</f>
        <v>#DIV/0!</v>
      </c>
      <c r="Z49" s="92" t="e">
        <f>IF(Params!$B$4="Sandwich",IF($T49&gt;W49,1,0),IF($T49&lt;W49,1,0))</f>
        <v>#DIV/0!</v>
      </c>
      <c r="AA49" s="92" t="e">
        <f>IF(Params!$B$4="Sandwich",IF($T49&gt;X49,1,0),IF($T49&lt;X49,1,0))</f>
        <v>#DIV/0!</v>
      </c>
      <c r="AB49" s="44" t="str">
        <f t="shared" si="26"/>
        <v>//</v>
      </c>
      <c r="AC49" s="46" t="e">
        <f t="shared" si="21"/>
        <v>#DIV/0!</v>
      </c>
      <c r="AD49" s="17" t="e">
        <f t="shared" si="22"/>
        <v>#DIV/0!</v>
      </c>
      <c r="AE49" s="11" t="e">
        <f t="shared" si="27"/>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2:36" x14ac:dyDescent="0.3">
      <c r="B50" s="22">
        <f>'Calculs T1a'!B50</f>
        <v>0</v>
      </c>
      <c r="C50" s="19" t="str">
        <f>'Calculs T1a'!C50</f>
        <v>x</v>
      </c>
      <c r="D50" s="19"/>
      <c r="E50" s="19"/>
      <c r="F50" s="19"/>
      <c r="G50" s="19"/>
      <c r="H50" s="19"/>
      <c r="I50" s="19"/>
      <c r="J50" s="30"/>
      <c r="K50" s="31"/>
      <c r="L50" s="31"/>
      <c r="M50" s="31"/>
      <c r="N50" s="45"/>
      <c r="V50" s="7"/>
    </row>
    <row r="51" spans="2:36" x14ac:dyDescent="0.3">
      <c r="B51" s="22">
        <f>'Calculs T1a'!B51</f>
        <v>0</v>
      </c>
      <c r="C51" s="19" t="str">
        <f>'Calculs T1a'!C51</f>
        <v>x</v>
      </c>
      <c r="D51" s="19"/>
      <c r="E51" s="19"/>
      <c r="F51" s="19"/>
      <c r="G51" s="19"/>
      <c r="H51" s="19"/>
      <c r="I51" s="19"/>
      <c r="J51" s="30"/>
      <c r="K51" s="31"/>
      <c r="L51" s="31"/>
      <c r="M51" s="31"/>
      <c r="N51" s="45"/>
      <c r="V51" s="7"/>
    </row>
    <row r="52" spans="2:36" x14ac:dyDescent="0.3">
      <c r="B52" s="22">
        <f>'Calculs T1a'!B52</f>
        <v>0</v>
      </c>
      <c r="C52" s="19" t="str">
        <f>'Calculs T1a'!C52</f>
        <v>x</v>
      </c>
      <c r="D52" s="19"/>
      <c r="E52" s="19"/>
      <c r="F52" s="19"/>
      <c r="G52" s="19"/>
      <c r="H52" s="19"/>
      <c r="I52" s="19"/>
      <c r="J52" s="30"/>
      <c r="K52" s="31"/>
      <c r="L52" s="31"/>
      <c r="M52" s="31"/>
      <c r="N52" s="45"/>
      <c r="V52" s="7"/>
    </row>
    <row r="53" spans="2:36" x14ac:dyDescent="0.3">
      <c r="B53" s="22">
        <f>'Calculs T1a'!B53</f>
        <v>0</v>
      </c>
      <c r="C53" s="19" t="str">
        <f>'Calculs T1a'!C53</f>
        <v>x</v>
      </c>
      <c r="D53" s="19"/>
      <c r="E53" s="19"/>
      <c r="F53" s="19"/>
      <c r="G53" s="19"/>
      <c r="H53" s="19"/>
      <c r="I53" s="19"/>
      <c r="J53" s="30"/>
      <c r="K53" s="31"/>
      <c r="L53" s="31"/>
      <c r="M53" s="31"/>
      <c r="N53" s="45"/>
      <c r="V53" s="7"/>
    </row>
    <row r="54" spans="2:36" x14ac:dyDescent="0.3">
      <c r="B54" s="22">
        <f>'Calculs T1a'!B54</f>
        <v>0</v>
      </c>
      <c r="C54" s="19" t="str">
        <f>'Calculs T1a'!C54</f>
        <v>x</v>
      </c>
      <c r="D54" s="19"/>
      <c r="E54" s="19"/>
      <c r="F54" s="19"/>
      <c r="G54" s="19"/>
      <c r="H54" s="19"/>
      <c r="I54" s="19"/>
      <c r="J54" s="30"/>
      <c r="K54" s="31"/>
      <c r="L54" s="31"/>
      <c r="M54" s="31"/>
      <c r="N54" s="45"/>
      <c r="V54" s="7"/>
    </row>
    <row r="55" spans="2:36" x14ac:dyDescent="0.3">
      <c r="B55" s="22">
        <f>'Calculs T1a'!B55</f>
        <v>0</v>
      </c>
      <c r="C55" s="19" t="str">
        <f>'Calculs T1a'!C55</f>
        <v>x</v>
      </c>
      <c r="D55" s="19"/>
      <c r="E55" s="19"/>
      <c r="F55" s="19"/>
      <c r="G55" s="19"/>
      <c r="H55" s="19"/>
      <c r="I55" s="19"/>
      <c r="J55" s="30"/>
      <c r="K55" s="31"/>
      <c r="L55" s="31"/>
      <c r="M55" s="31"/>
      <c r="N55" s="45"/>
      <c r="V55" s="7"/>
    </row>
    <row r="56" spans="2:36" x14ac:dyDescent="0.3">
      <c r="B56" s="22">
        <f>'Calculs T1a'!B56</f>
        <v>0</v>
      </c>
      <c r="C56" s="19" t="str">
        <f>'Calculs T1a'!C56</f>
        <v>x</v>
      </c>
      <c r="D56" s="19"/>
      <c r="E56" s="19"/>
      <c r="F56" s="19"/>
      <c r="G56" s="19"/>
      <c r="H56" s="19"/>
      <c r="I56" s="19"/>
      <c r="J56" s="30"/>
      <c r="K56" s="31"/>
      <c r="L56" s="31"/>
      <c r="M56" s="31"/>
      <c r="N56" s="45"/>
      <c r="V56" s="7"/>
    </row>
    <row r="57" spans="2:36" x14ac:dyDescent="0.3">
      <c r="B57" s="22">
        <f>'Calculs T1a'!B57</f>
        <v>0</v>
      </c>
      <c r="C57" s="19" t="str">
        <f>'Calculs T1a'!C57</f>
        <v>x</v>
      </c>
      <c r="D57" s="19"/>
      <c r="E57" s="19"/>
      <c r="F57" s="19"/>
      <c r="G57" s="19"/>
      <c r="H57" s="19"/>
      <c r="I57" s="19"/>
      <c r="J57" s="30"/>
      <c r="K57" s="31"/>
      <c r="L57" s="31"/>
      <c r="M57" s="31"/>
      <c r="N57" s="45"/>
      <c r="V57" s="7"/>
    </row>
    <row r="58" spans="2:36" x14ac:dyDescent="0.3">
      <c r="B58" s="22">
        <f>'Calculs T1a'!B58</f>
        <v>0</v>
      </c>
      <c r="C58" s="19" t="str">
        <f>'Calculs T1a'!C58</f>
        <v>x</v>
      </c>
      <c r="D58" s="19"/>
      <c r="E58" s="19"/>
      <c r="F58" s="19"/>
      <c r="G58" s="19"/>
      <c r="H58" s="19"/>
      <c r="I58" s="19"/>
      <c r="J58" s="30"/>
      <c r="K58" s="31"/>
      <c r="L58" s="31"/>
      <c r="M58" s="31"/>
      <c r="N58" s="45"/>
      <c r="V58" s="7"/>
    </row>
    <row r="59" spans="2:36" x14ac:dyDescent="0.3">
      <c r="B59" s="22">
        <f>'Calculs T1a'!B59</f>
        <v>0</v>
      </c>
      <c r="C59" s="19" t="str">
        <f>'Calculs T1a'!C59</f>
        <v>x</v>
      </c>
      <c r="D59" s="19"/>
      <c r="E59" s="19"/>
      <c r="F59" s="19"/>
      <c r="G59" s="19"/>
      <c r="H59" s="19"/>
      <c r="I59" s="19"/>
      <c r="J59" s="30"/>
      <c r="K59" s="31"/>
      <c r="L59" s="31"/>
      <c r="M59" s="31"/>
      <c r="N59" s="45"/>
      <c r="V59" s="7"/>
    </row>
    <row r="60" spans="2:36" x14ac:dyDescent="0.3">
      <c r="B60" s="22">
        <f>'Calculs T1a'!B60</f>
        <v>0</v>
      </c>
      <c r="C60" s="19" t="str">
        <f>'Calculs T1a'!C60</f>
        <v>x</v>
      </c>
      <c r="D60" s="19"/>
      <c r="E60" s="19"/>
      <c r="F60" s="19"/>
      <c r="G60" s="19"/>
      <c r="H60" s="19"/>
      <c r="I60" s="19"/>
      <c r="J60" s="30"/>
      <c r="K60" s="31"/>
      <c r="L60" s="31"/>
      <c r="M60" s="31"/>
      <c r="N60" s="45"/>
      <c r="V60" s="7"/>
    </row>
    <row r="61" spans="2:36" x14ac:dyDescent="0.3">
      <c r="B61" s="22">
        <f>'Calculs T1a'!B61</f>
        <v>0</v>
      </c>
      <c r="C61" s="19" t="str">
        <f>'Calculs T1a'!C61</f>
        <v>x</v>
      </c>
      <c r="D61" s="19"/>
      <c r="E61" s="19"/>
      <c r="F61" s="19"/>
      <c r="G61" s="19"/>
      <c r="H61" s="19"/>
      <c r="I61" s="19"/>
      <c r="J61" s="30"/>
      <c r="K61" s="31"/>
      <c r="L61" s="31"/>
      <c r="M61" s="31"/>
      <c r="N61" s="45"/>
      <c r="V61" s="7"/>
    </row>
    <row r="62" spans="2:36" x14ac:dyDescent="0.3">
      <c r="B62" s="22">
        <f>'Calculs T1a'!B62</f>
        <v>0</v>
      </c>
      <c r="C62" s="19" t="str">
        <f>'Calculs T1a'!C62</f>
        <v>x</v>
      </c>
      <c r="D62" s="19"/>
      <c r="E62" s="19"/>
      <c r="F62" s="19"/>
      <c r="G62" s="19"/>
      <c r="H62" s="19"/>
      <c r="I62" s="19"/>
      <c r="J62" s="30"/>
      <c r="K62" s="31"/>
      <c r="L62" s="31"/>
      <c r="M62" s="31"/>
      <c r="N62" s="45"/>
      <c r="V62" s="7"/>
    </row>
    <row r="63" spans="2:36" x14ac:dyDescent="0.3">
      <c r="B63" s="22">
        <f>'Calculs T1a'!B63</f>
        <v>0</v>
      </c>
      <c r="C63" s="19" t="str">
        <f>'Calculs T1a'!C63</f>
        <v>x</v>
      </c>
      <c r="D63" s="19"/>
      <c r="E63" s="19"/>
      <c r="F63" s="19"/>
      <c r="G63" s="19"/>
      <c r="H63" s="19"/>
      <c r="I63" s="19"/>
      <c r="J63" s="30"/>
      <c r="K63" s="31"/>
      <c r="L63" s="31"/>
      <c r="M63" s="31"/>
      <c r="N63" s="45"/>
      <c r="V63" s="7"/>
    </row>
    <row r="64" spans="2:36" x14ac:dyDescent="0.3">
      <c r="B64" s="22">
        <f>'Calculs T1a'!B64</f>
        <v>0</v>
      </c>
      <c r="C64" s="19" t="str">
        <f>'Calculs T1a'!C64</f>
        <v>x</v>
      </c>
      <c r="D64" s="19"/>
      <c r="E64" s="19"/>
      <c r="F64" s="19"/>
      <c r="G64" s="19"/>
      <c r="H64" s="19"/>
      <c r="I64" s="19"/>
      <c r="J64" s="30"/>
      <c r="K64" s="31"/>
      <c r="L64" s="31"/>
      <c r="M64" s="31"/>
      <c r="N64" s="45"/>
      <c r="V64" s="7"/>
    </row>
    <row r="65" spans="2:36" x14ac:dyDescent="0.3">
      <c r="B65" s="22">
        <f>'Calculs T1a'!B65</f>
        <v>0</v>
      </c>
      <c r="C65" s="19" t="str">
        <f>'Calculs T1a'!C65</f>
        <v>x</v>
      </c>
      <c r="D65" s="19"/>
      <c r="E65" s="19"/>
      <c r="F65" s="19"/>
      <c r="G65" s="19"/>
      <c r="H65" s="19"/>
      <c r="I65" s="19"/>
      <c r="J65" s="30"/>
      <c r="K65" s="31"/>
      <c r="L65" s="31"/>
      <c r="M65" s="31"/>
      <c r="N65" s="45"/>
      <c r="V65" s="7"/>
    </row>
    <row r="66" spans="2:36" x14ac:dyDescent="0.3">
      <c r="B66" s="22">
        <f>'Calculs T1a'!B66</f>
        <v>0</v>
      </c>
      <c r="C66" s="19" t="str">
        <f>'Calculs T1a'!C66</f>
        <v>x</v>
      </c>
      <c r="D66" s="19"/>
      <c r="E66" s="19"/>
      <c r="F66" s="19"/>
      <c r="G66" s="19"/>
      <c r="H66" s="19"/>
      <c r="I66" s="19"/>
      <c r="J66" s="30"/>
      <c r="K66" s="31"/>
      <c r="L66" s="31"/>
      <c r="M66" s="31"/>
      <c r="N66" s="45"/>
      <c r="V66" s="7"/>
    </row>
    <row r="67" spans="2:36" x14ac:dyDescent="0.3">
      <c r="B67" s="22">
        <f>'Calculs T1a'!B67</f>
        <v>0</v>
      </c>
      <c r="C67" s="19" t="str">
        <f>'Calculs T1a'!C67</f>
        <v>x</v>
      </c>
      <c r="D67" s="19"/>
      <c r="E67" s="19"/>
      <c r="F67" s="19"/>
      <c r="G67" s="19"/>
      <c r="H67" s="19"/>
      <c r="I67" s="19"/>
      <c r="J67" s="30"/>
      <c r="K67" s="31"/>
      <c r="L67" s="31"/>
      <c r="M67" s="31"/>
      <c r="N67" s="45"/>
      <c r="V67" s="7"/>
    </row>
    <row r="68" spans="2:36" x14ac:dyDescent="0.3">
      <c r="B68" s="22">
        <f>'Calculs T1a'!B68</f>
        <v>0</v>
      </c>
      <c r="C68" s="19" t="str">
        <f>'Calculs T1a'!C68</f>
        <v>x</v>
      </c>
      <c r="D68" s="19"/>
      <c r="E68" s="19"/>
      <c r="F68" s="19"/>
      <c r="G68" s="19"/>
      <c r="H68" s="19"/>
      <c r="I68" s="19"/>
      <c r="J68" s="30"/>
      <c r="K68" s="31"/>
      <c r="L68" s="31"/>
      <c r="M68" s="31"/>
      <c r="N68" s="45"/>
      <c r="V68" s="7"/>
    </row>
    <row r="69" spans="2:36" x14ac:dyDescent="0.3">
      <c r="B69" s="22">
        <f>'Calculs T1a'!B69</f>
        <v>0</v>
      </c>
      <c r="C69" s="19" t="str">
        <f>'Calculs T1a'!C69</f>
        <v>x</v>
      </c>
      <c r="D69" s="19"/>
      <c r="E69" s="19"/>
      <c r="F69" s="19"/>
      <c r="G69" s="19"/>
      <c r="H69" s="19"/>
      <c r="I69" s="19"/>
      <c r="J69" s="30"/>
      <c r="K69" s="31"/>
      <c r="L69" s="31"/>
      <c r="M69" s="31"/>
      <c r="N69" s="45"/>
      <c r="V69" s="7"/>
    </row>
    <row r="70" spans="2:36" x14ac:dyDescent="0.3">
      <c r="B70" s="22">
        <f>'Calculs T1a'!B70</f>
        <v>0</v>
      </c>
      <c r="C70" s="19" t="str">
        <f>'Calculs T1a'!C70</f>
        <v>x</v>
      </c>
      <c r="D70" s="19"/>
      <c r="E70" s="19"/>
      <c r="F70" s="19"/>
      <c r="G70" s="19"/>
      <c r="H70" s="19"/>
      <c r="I70" s="19"/>
      <c r="J70" s="30"/>
      <c r="K70" s="31"/>
      <c r="L70" s="31"/>
      <c r="M70" s="31"/>
      <c r="N70" s="45"/>
      <c r="V70" s="7"/>
    </row>
    <row r="71" spans="2:36" x14ac:dyDescent="0.3">
      <c r="B71" s="22">
        <f>'Calculs T1a'!B71</f>
        <v>0</v>
      </c>
      <c r="C71" s="19" t="str">
        <f>'Calculs T1a'!C71</f>
        <v>x</v>
      </c>
      <c r="D71" s="19"/>
      <c r="E71" s="19"/>
      <c r="F71" s="19"/>
      <c r="G71" s="19"/>
      <c r="H71" s="19"/>
      <c r="I71" s="19"/>
      <c r="J71" s="30"/>
      <c r="K71" s="31"/>
      <c r="L71" s="31"/>
      <c r="M71" s="31"/>
      <c r="N71" s="45"/>
      <c r="V71" s="7"/>
    </row>
    <row r="72" spans="2:36" x14ac:dyDescent="0.3">
      <c r="B72" s="22">
        <f>'Calculs T1a'!B72</f>
        <v>0</v>
      </c>
      <c r="C72" s="19" t="str">
        <f>'Calculs T1a'!C72</f>
        <v>x</v>
      </c>
      <c r="D72" s="19"/>
      <c r="E72" s="19"/>
      <c r="F72" s="19"/>
      <c r="G72" s="19"/>
      <c r="H72" s="19"/>
      <c r="I72" s="19"/>
      <c r="J72" s="30"/>
      <c r="K72" s="31"/>
      <c r="L72" s="31"/>
      <c r="M72" s="31"/>
      <c r="N72" s="45"/>
      <c r="V72" s="7"/>
    </row>
    <row r="73" spans="2:36" x14ac:dyDescent="0.3">
      <c r="B73" s="22">
        <f>'Calculs T1a'!B73</f>
        <v>0</v>
      </c>
      <c r="C73" s="19" t="str">
        <f>'Calculs T1a'!C73</f>
        <v>x</v>
      </c>
      <c r="D73" s="19"/>
      <c r="E73" s="19"/>
      <c r="F73" s="19"/>
      <c r="G73" s="19"/>
      <c r="H73" s="19"/>
      <c r="I73" s="19"/>
      <c r="J73" s="30"/>
      <c r="K73" s="31"/>
      <c r="L73" s="31"/>
      <c r="M73" s="31"/>
      <c r="N73" s="45"/>
      <c r="V73" s="7"/>
    </row>
    <row r="74" spans="2:36" x14ac:dyDescent="0.3">
      <c r="B74" s="22">
        <f>'Calculs T1a'!B74</f>
        <v>0</v>
      </c>
      <c r="C74" s="19" t="str">
        <f>'Calculs T1a'!C74</f>
        <v>x</v>
      </c>
      <c r="D74" s="19"/>
      <c r="E74" s="19"/>
      <c r="F74" s="19"/>
      <c r="G74" s="19"/>
      <c r="H74" s="19"/>
      <c r="I74" s="19"/>
      <c r="J74" s="30"/>
      <c r="K74" s="31"/>
      <c r="L74" s="31"/>
      <c r="M74" s="31"/>
      <c r="N74" s="45"/>
      <c r="V74" s="7"/>
    </row>
    <row r="75" spans="2:36" x14ac:dyDescent="0.3">
      <c r="B75" s="22">
        <f>'Calculs T1a'!B75</f>
        <v>0</v>
      </c>
      <c r="C75" s="19" t="str">
        <f>'Calculs T1a'!C75</f>
        <v>x</v>
      </c>
      <c r="D75" s="19"/>
      <c r="E75" s="19"/>
      <c r="F75" s="19"/>
      <c r="G75" s="19"/>
      <c r="H75" s="19"/>
      <c r="I75" s="19"/>
      <c r="J75" s="30"/>
      <c r="K75" s="31"/>
      <c r="L75" s="31"/>
      <c r="M75" s="31"/>
      <c r="N75" s="45"/>
      <c r="V75" s="7"/>
    </row>
    <row r="76" spans="2:36" x14ac:dyDescent="0.3">
      <c r="B76" s="22">
        <f>'Calculs T1a'!B76</f>
        <v>0</v>
      </c>
      <c r="C76" s="19" t="str">
        <f>'Calculs T1a'!C76</f>
        <v>x</v>
      </c>
      <c r="D76" s="19"/>
      <c r="E76" s="19"/>
      <c r="F76" s="19"/>
      <c r="G76" s="19"/>
      <c r="H76" s="19"/>
      <c r="I76" s="19"/>
      <c r="J76" s="30"/>
      <c r="K76" s="31"/>
      <c r="L76" s="31"/>
      <c r="M76" s="31"/>
      <c r="N76" s="45"/>
      <c r="V76" s="7"/>
    </row>
    <row r="77" spans="2:36" x14ac:dyDescent="0.3">
      <c r="B77" s="22">
        <f>'Calculs T1a'!B77</f>
        <v>0</v>
      </c>
      <c r="C77" s="19" t="str">
        <f>'Calculs T1a'!C77</f>
        <v>x</v>
      </c>
      <c r="D77" s="19"/>
      <c r="E77" s="19"/>
      <c r="F77" s="19"/>
      <c r="G77" s="19"/>
      <c r="H77" s="19"/>
      <c r="I77" s="19"/>
      <c r="J77" s="30"/>
      <c r="K77" s="31"/>
      <c r="L77" s="31"/>
      <c r="M77" s="31"/>
      <c r="N77" s="45"/>
      <c r="V77" s="7"/>
    </row>
    <row r="78" spans="2:36" ht="16.2" thickBot="1" x14ac:dyDescent="0.35">
      <c r="B78" s="22">
        <f>'Calculs T1a'!B78</f>
        <v>0</v>
      </c>
      <c r="C78" s="19" t="str">
        <f>'Calculs T1a'!C78</f>
        <v>x</v>
      </c>
      <c r="D78" s="19"/>
      <c r="E78" s="19"/>
      <c r="F78" s="19"/>
      <c r="G78" s="19"/>
      <c r="H78" s="19"/>
      <c r="I78" s="19"/>
      <c r="J78" s="30"/>
      <c r="K78" s="31"/>
      <c r="L78" s="31"/>
      <c r="M78" s="31"/>
      <c r="N78" s="45"/>
      <c r="S78" s="9" t="s">
        <v>2</v>
      </c>
      <c r="U78" s="9" t="s">
        <v>47</v>
      </c>
      <c r="V78" t="str">
        <f>Params!B11</f>
        <v>ngml</v>
      </c>
      <c r="X78" s="173" t="s">
        <v>691</v>
      </c>
      <c r="AB78" s="9" t="s">
        <v>2</v>
      </c>
      <c r="AD78" s="9" t="s">
        <v>47</v>
      </c>
      <c r="AE78" t="str">
        <f>Params!B11</f>
        <v>ngml</v>
      </c>
      <c r="AG78" s="173" t="s">
        <v>690</v>
      </c>
    </row>
    <row r="79" spans="2:36" ht="130.19999999999999" thickBot="1" x14ac:dyDescent="0.35">
      <c r="B79" s="22">
        <f>'Calculs T1a'!B79</f>
        <v>0</v>
      </c>
      <c r="C79" s="19" t="str">
        <f>'Calculs T1a'!C79</f>
        <v>x</v>
      </c>
      <c r="D79" s="19"/>
      <c r="E79" s="19"/>
      <c r="F79" s="19"/>
      <c r="G79" s="19"/>
      <c r="H79" s="19"/>
      <c r="I79" s="19"/>
      <c r="J79" s="30"/>
      <c r="K79" s="31"/>
      <c r="L79" s="31"/>
      <c r="M79" s="31"/>
      <c r="N79" s="45"/>
      <c r="S79" s="26" t="s">
        <v>1</v>
      </c>
      <c r="T79" s="27" t="s">
        <v>611</v>
      </c>
      <c r="U79" s="28" t="s">
        <v>3</v>
      </c>
      <c r="V79" s="28" t="s">
        <v>83</v>
      </c>
      <c r="W79" s="28" t="str">
        <f>IF(Params!$B$4="Sandwich","Mean0 + 2xSigma","Mean0 - 2xSigma")</f>
        <v>Mean0 - 2xSigma</v>
      </c>
      <c r="X79" s="29" t="str">
        <f>IF(Params!$B$4="Sandwich","Mean0 + 3xSigma","Mean0 - 3xSigma")</f>
        <v>Mean0 - 3xSigma</v>
      </c>
      <c r="Y79" s="89" t="s">
        <v>630</v>
      </c>
      <c r="Z79" s="91" t="s">
        <v>77</v>
      </c>
      <c r="AA79" s="91" t="s">
        <v>78</v>
      </c>
      <c r="AB79" s="26" t="s">
        <v>1</v>
      </c>
      <c r="AC79" s="27" t="s">
        <v>614</v>
      </c>
      <c r="AD79" s="28" t="s">
        <v>3</v>
      </c>
      <c r="AE79" s="28" t="s">
        <v>83</v>
      </c>
      <c r="AF79" s="28" t="str">
        <f>IF(Params!$B$4="Sandwich","Mean0 + 2xSigma","Mean0 - 2xSigma")</f>
        <v>Mean0 - 2xSigma</v>
      </c>
      <c r="AG79" s="29" t="str">
        <f>IF(Params!$B$4="Sandwich","Mean0 + 3xSigma","Mean0 - 3xSigma")</f>
        <v>Mean0 - 3xSigma</v>
      </c>
      <c r="AH79" s="89" t="s">
        <v>631</v>
      </c>
      <c r="AI79" s="91" t="s">
        <v>77</v>
      </c>
      <c r="AJ79" s="91" t="s">
        <v>78</v>
      </c>
    </row>
    <row r="80" spans="2:36" ht="16.2" thickTop="1" x14ac:dyDescent="0.3">
      <c r="B80" s="22">
        <f>'Calculs T1a'!B80</f>
        <v>0</v>
      </c>
      <c r="C80" s="19" t="str">
        <f>'Calculs T1a'!C80</f>
        <v>x</v>
      </c>
      <c r="D80" s="19"/>
      <c r="E80" s="19"/>
      <c r="F80" s="19"/>
      <c r="G80" s="19"/>
      <c r="H80" s="19"/>
      <c r="I80" s="19"/>
      <c r="J80" s="30"/>
      <c r="K80" s="31"/>
      <c r="L80" s="31"/>
      <c r="M80" s="31"/>
      <c r="N80" s="45"/>
      <c r="S80" s="10">
        <f>MIN(S7:S15)/100</f>
        <v>0</v>
      </c>
      <c r="T80" s="15" t="e">
        <f>Z6</f>
        <v>#DIV/0!</v>
      </c>
      <c r="U80" s="11" t="e">
        <f>AA6</f>
        <v>#DIV/0!</v>
      </c>
      <c r="V80" s="11" t="e">
        <f>T$80</f>
        <v>#DIV/0!</v>
      </c>
      <c r="W80" s="11" t="e">
        <f>IF(Params!$B$4="Sandwich",T$80+2*U$80,T$80-2*U$80)</f>
        <v>#DIV/0!</v>
      </c>
      <c r="X80" s="12" t="e">
        <f>IF(Params!$B$4="Sandwich",T$80+3*U$80,T$80-3*U$80)</f>
        <v>#DIV/0!</v>
      </c>
      <c r="Y80" s="88" t="e">
        <f t="shared" ref="Y80:Y87" si="30">T81-T80</f>
        <v>#DIV/0!</v>
      </c>
      <c r="Z80" t="e">
        <f>IF(Params!$B$4="Sandwich",IF($T80&gt;W80,1,0),IF($T80&lt;W80,1,0))*IF($S81="//",1,Z81)</f>
        <v>#DIV/0!</v>
      </c>
      <c r="AA80" s="92" t="e">
        <f>IF(Params!$B$4="Sandwich",IF($T80&gt;X80,1,0),IF($T80&lt;X80,1,0))*IF($S81="//",1,AA81)</f>
        <v>#DIV/0!</v>
      </c>
      <c r="AB80" s="10">
        <f>MIN(S7:S15)/100</f>
        <v>0</v>
      </c>
      <c r="AC80" s="16" t="e">
        <f t="shared" ref="AC80:AD89" si="31">AC6</f>
        <v>#DIV/0!</v>
      </c>
      <c r="AD80" s="11" t="e">
        <f t="shared" si="31"/>
        <v>#DIV/0!</v>
      </c>
      <c r="AE80" s="11" t="e">
        <f>AC$80</f>
        <v>#DIV/0!</v>
      </c>
      <c r="AF80" s="11" t="e">
        <f>IF(Params!$B$4="Sandwich",AC$80+2*AD$80,AC$80-2*AD$80)</f>
        <v>#DIV/0!</v>
      </c>
      <c r="AG80" s="12" t="e">
        <f>IF(Params!$B$4="Sandwich",AC$80+3*AD$80,AC$80-3*AD$80)</f>
        <v>#DIV/0!</v>
      </c>
      <c r="AH80" s="88" t="e">
        <f t="shared" ref="AH80:AH87" si="32">AC81-AC80</f>
        <v>#DIV/0!</v>
      </c>
      <c r="AI80" t="e">
        <f>IF(Params!$B$4="Sandwich",IF($AC80&gt;AF80,1,0),IF($AC80&lt;AF80,1,0))*IF($S81="//",1,AI81)</f>
        <v>#DIV/0!</v>
      </c>
      <c r="AJ80" s="92" t="e">
        <f>IF(Params!$B$4="Sandwich",IF($AC80&gt;AG80,1,0),IF($AC80&lt;AG80,1,0))*IF($S81="//",1,AJ81)</f>
        <v>#DIV/0!</v>
      </c>
    </row>
    <row r="81" spans="2:36" x14ac:dyDescent="0.3">
      <c r="B81" s="22">
        <f>'Calculs T1a'!B81</f>
        <v>0</v>
      </c>
      <c r="C81" s="19" t="str">
        <f>'Calculs T1a'!C81</f>
        <v>x</v>
      </c>
      <c r="D81" s="19"/>
      <c r="E81" s="19"/>
      <c r="F81" s="19"/>
      <c r="G81" s="19"/>
      <c r="H81" s="19"/>
      <c r="I81" s="19"/>
      <c r="J81" s="30"/>
      <c r="K81" s="31"/>
      <c r="L81" s="31"/>
      <c r="M81" s="31"/>
      <c r="N81" s="45"/>
      <c r="S81" s="10" t="str">
        <f t="shared" ref="S81:S89" si="33">S7</f>
        <v>//</v>
      </c>
      <c r="T81" s="15" t="e">
        <f t="shared" ref="T81:U89" si="34">Z7</f>
        <v>#DIV/0!</v>
      </c>
      <c r="U81" s="11" t="e">
        <f t="shared" si="34"/>
        <v>#DIV/0!</v>
      </c>
      <c r="V81" s="11" t="e">
        <f t="shared" ref="V81:V89" si="35">T$80</f>
        <v>#DIV/0!</v>
      </c>
      <c r="W81" s="11" t="e">
        <f>IF(Params!$B$4="Sandwich",T$80+2*U$80,T$40-2*U$80)</f>
        <v>#DIV/0!</v>
      </c>
      <c r="X81" s="12" t="e">
        <f>IF(Params!$B$4="Sandwich",T$80+3*U$80,T$80-3*U$80)</f>
        <v>#DIV/0!</v>
      </c>
      <c r="Y81" s="88" t="e">
        <f t="shared" si="30"/>
        <v>#DIV/0!</v>
      </c>
      <c r="Z81" s="92" t="e">
        <f>IF(Params!$B$4="Sandwich",IF($T81&gt;W81,1,0),IF($T81&lt;W81,1,0))*IF($S82="//",1,Z82)</f>
        <v>#DIV/0!</v>
      </c>
      <c r="AA81" s="92" t="e">
        <f>IF(Params!$B$4="Sandwich",IF($T81&gt;X81,1,0),IF($T81&lt;X81,1,0))*IF($S82="//",1,AA82)</f>
        <v>#DIV/0!</v>
      </c>
      <c r="AB81" s="10" t="str">
        <f t="shared" ref="AB81:AB89" si="36">S7</f>
        <v>//</v>
      </c>
      <c r="AC81" s="16" t="e">
        <f t="shared" si="31"/>
        <v>#DIV/0!</v>
      </c>
      <c r="AD81" s="11" t="e">
        <f t="shared" si="31"/>
        <v>#DIV/0!</v>
      </c>
      <c r="AE81" s="11" t="e">
        <f t="shared" ref="AE81:AE89" si="37">AC$80</f>
        <v>#DIV/0!</v>
      </c>
      <c r="AF81" s="11" t="e">
        <f>IF(Params!$B$4="Sandwich",AC$80+2*AD$80,AC$40-2*AD$80)</f>
        <v>#DIV/0!</v>
      </c>
      <c r="AG81" s="12" t="e">
        <f>IF(Params!$B$4="Sandwich",AC$80+3*AD$80,AC$80-3*AD$80)</f>
        <v>#DIV/0!</v>
      </c>
      <c r="AH81" s="88" t="e">
        <f t="shared" si="32"/>
        <v>#DIV/0!</v>
      </c>
      <c r="AI81" s="92" t="e">
        <f>IF(Params!$B$4="Sandwich",IF($AC81&gt;AF81,1,0),IF($AC81&lt;AF81,1,0))*IF($S82="//",1,AI82)</f>
        <v>#DIV/0!</v>
      </c>
      <c r="AJ81" s="92" t="e">
        <f>IF(Params!$B$4="Sandwich",IF($AC81&gt;AG81,1,0),IF($AC81&lt;AG81,1,0))*IF($S82="//",1,AJ82)</f>
        <v>#DIV/0!</v>
      </c>
    </row>
    <row r="82" spans="2:36" x14ac:dyDescent="0.3">
      <c r="B82" s="22">
        <f>'Calculs T1a'!B82</f>
        <v>0</v>
      </c>
      <c r="C82" s="19" t="str">
        <f>'Calculs T1a'!C82</f>
        <v>x</v>
      </c>
      <c r="D82" s="19"/>
      <c r="E82" s="19"/>
      <c r="F82" s="19"/>
      <c r="G82" s="19"/>
      <c r="H82" s="19"/>
      <c r="I82" s="19"/>
      <c r="J82" s="30"/>
      <c r="K82" s="31"/>
      <c r="L82" s="31"/>
      <c r="M82" s="31"/>
      <c r="N82" s="45"/>
      <c r="S82" s="10" t="str">
        <f t="shared" si="33"/>
        <v>//</v>
      </c>
      <c r="T82" s="15" t="e">
        <f>Z8</f>
        <v>#DIV/0!</v>
      </c>
      <c r="U82" s="11" t="e">
        <f t="shared" si="34"/>
        <v>#DIV/0!</v>
      </c>
      <c r="V82" s="11" t="e">
        <f t="shared" si="35"/>
        <v>#DIV/0!</v>
      </c>
      <c r="W82" s="11" t="e">
        <f>IF(Params!$B$4="Sandwich",T$80+2*U$80,T$40-2*U$80)</f>
        <v>#DIV/0!</v>
      </c>
      <c r="X82" s="12" t="e">
        <f>IF(Params!$B$4="Sandwich",T$80+3*U$80,T$80-3*U$80)</f>
        <v>#DIV/0!</v>
      </c>
      <c r="Y82" s="88" t="e">
        <f t="shared" si="30"/>
        <v>#DIV/0!</v>
      </c>
      <c r="Z82" s="92" t="e">
        <f>IF(Params!$B$4="Sandwich",IF($T82&gt;W82,1,0),IF($T82&lt;W82,1,0))*IF($S83="//",1,Z83)</f>
        <v>#DIV/0!</v>
      </c>
      <c r="AA82" s="92" t="e">
        <f>IF(Params!$B$4="Sandwich",IF($T82&gt;X82,1,0),IF($T82&lt;X82,1,0))*IF($S83="//",1,AA83)</f>
        <v>#DIV/0!</v>
      </c>
      <c r="AB82" s="10" t="str">
        <f t="shared" si="36"/>
        <v>//</v>
      </c>
      <c r="AC82" s="16" t="e">
        <f t="shared" si="31"/>
        <v>#DIV/0!</v>
      </c>
      <c r="AD82" s="11" t="e">
        <f t="shared" si="31"/>
        <v>#DIV/0!</v>
      </c>
      <c r="AE82" s="11" t="e">
        <f t="shared" si="37"/>
        <v>#DIV/0!</v>
      </c>
      <c r="AF82" s="11" t="e">
        <f>IF(Params!$B$4="Sandwich",AC$80+2*AD$80,AC$40-2*AD$80)</f>
        <v>#DIV/0!</v>
      </c>
      <c r="AG82" s="12" t="e">
        <f>IF(Params!$B$4="Sandwich",AC$80+3*AD$80,AC$80-3*AD$80)</f>
        <v>#DIV/0!</v>
      </c>
      <c r="AH82" s="88" t="e">
        <f t="shared" si="32"/>
        <v>#DIV/0!</v>
      </c>
      <c r="AI82" s="92" t="e">
        <f>IF(Params!$B$4="Sandwich",IF($AC82&gt;AF82,1,0),IF($AC82&lt;AF82,1,0))*IF($S83="//",1,AI83)</f>
        <v>#DIV/0!</v>
      </c>
      <c r="AJ82" s="92" t="e">
        <f>IF(Params!$B$4="Sandwich",IF($AC82&gt;AG82,1,0),IF($AC82&lt;AG82,1,0))*IF($S83="//",1,AJ83)</f>
        <v>#DIV/0!</v>
      </c>
    </row>
    <row r="83" spans="2:36" x14ac:dyDescent="0.3">
      <c r="B83" s="22">
        <f>'Calculs T1a'!B83</f>
        <v>0</v>
      </c>
      <c r="C83" s="19" t="str">
        <f>'Calculs T1a'!C83</f>
        <v>x</v>
      </c>
      <c r="D83" s="19"/>
      <c r="E83" s="19"/>
      <c r="F83" s="19"/>
      <c r="G83" s="19"/>
      <c r="H83" s="19"/>
      <c r="I83" s="19"/>
      <c r="J83" s="30"/>
      <c r="K83" s="31"/>
      <c r="L83" s="31"/>
      <c r="M83" s="31"/>
      <c r="N83" s="45"/>
      <c r="S83" s="10" t="str">
        <f t="shared" si="33"/>
        <v>//</v>
      </c>
      <c r="T83" s="15" t="e">
        <f t="shared" si="34"/>
        <v>#DIV/0!</v>
      </c>
      <c r="U83" s="11" t="e">
        <f t="shared" si="34"/>
        <v>#DIV/0!</v>
      </c>
      <c r="V83" s="11" t="e">
        <f t="shared" si="35"/>
        <v>#DIV/0!</v>
      </c>
      <c r="W83" s="11" t="e">
        <f>IF(Params!$B$4="Sandwich",T$80+2*U$80,T$40-2*U$80)</f>
        <v>#DIV/0!</v>
      </c>
      <c r="X83" s="12" t="e">
        <f>IF(Params!$B$4="Sandwich",T$80+3*U$80,T$80-3*U$80)</f>
        <v>#DIV/0!</v>
      </c>
      <c r="Y83" s="88" t="e">
        <f t="shared" si="30"/>
        <v>#DIV/0!</v>
      </c>
      <c r="Z83" s="92" t="e">
        <f>IF(Params!$B$4="Sandwich",IF($T83&gt;W83,1,0),IF($T83&lt;W83,1,0))*IF($S84="//",1,Z84)</f>
        <v>#DIV/0!</v>
      </c>
      <c r="AA83" s="92" t="e">
        <f>IF(Params!$B$4="Sandwich",IF($T83&gt;X83,1,0),IF($T83&lt;X83,1,0))*IF($S84="//",1,AA84)</f>
        <v>#DIV/0!</v>
      </c>
      <c r="AB83" s="10" t="str">
        <f t="shared" si="36"/>
        <v>//</v>
      </c>
      <c r="AC83" s="16" t="e">
        <f t="shared" si="31"/>
        <v>#DIV/0!</v>
      </c>
      <c r="AD83" s="11" t="e">
        <f t="shared" si="31"/>
        <v>#DIV/0!</v>
      </c>
      <c r="AE83" s="11" t="e">
        <f t="shared" si="37"/>
        <v>#DIV/0!</v>
      </c>
      <c r="AF83" s="11" t="e">
        <f>IF(Params!$B$4="Sandwich",AC$80+2*AD$80,AC$40-2*AD$80)</f>
        <v>#DIV/0!</v>
      </c>
      <c r="AG83" s="12" t="e">
        <f>IF(Params!$B$4="Sandwich",AC$80+3*AD$80,AC$80-3*AD$80)</f>
        <v>#DIV/0!</v>
      </c>
      <c r="AH83" s="88" t="e">
        <f t="shared" si="32"/>
        <v>#DIV/0!</v>
      </c>
      <c r="AI83" s="92" t="e">
        <f>IF(Params!$B$4="Sandwich",IF($AC83&gt;AF83,1,0),IF($AC83&lt;AF83,1,0))*IF($S84="//",1,AI84)</f>
        <v>#DIV/0!</v>
      </c>
      <c r="AJ83" s="92" t="e">
        <f>IF(Params!$B$4="Sandwich",IF($AC83&gt;AG83,1,0),IF($AC83&lt;AG83,1,0))*IF($S84="//",1,AJ84)</f>
        <v>#DIV/0!</v>
      </c>
    </row>
    <row r="84" spans="2:36" x14ac:dyDescent="0.3">
      <c r="B84" s="22">
        <f>'Calculs T1a'!B84</f>
        <v>0</v>
      </c>
      <c r="C84" s="19" t="str">
        <f>'Calculs T1a'!C84</f>
        <v>x</v>
      </c>
      <c r="D84" s="19"/>
      <c r="E84" s="19"/>
      <c r="F84" s="19"/>
      <c r="G84" s="19"/>
      <c r="H84" s="19"/>
      <c r="I84" s="19"/>
      <c r="J84" s="30"/>
      <c r="K84" s="31"/>
      <c r="L84" s="31"/>
      <c r="M84" s="31"/>
      <c r="N84" s="45"/>
      <c r="S84" s="10" t="str">
        <f t="shared" si="33"/>
        <v>//</v>
      </c>
      <c r="T84" s="15" t="e">
        <f>Z10</f>
        <v>#DIV/0!</v>
      </c>
      <c r="U84" s="11" t="e">
        <f t="shared" si="34"/>
        <v>#DIV/0!</v>
      </c>
      <c r="V84" s="11" t="e">
        <f t="shared" si="35"/>
        <v>#DIV/0!</v>
      </c>
      <c r="W84" s="11" t="e">
        <f>IF(Params!$B$4="Sandwich",T$80+2*U$80,T$40-2*U$80)</f>
        <v>#DIV/0!</v>
      </c>
      <c r="X84" s="12" t="e">
        <f>IF(Params!$B$4="Sandwich",T$80+3*U$80,T$80-3*U$80)</f>
        <v>#DIV/0!</v>
      </c>
      <c r="Y84" s="88" t="e">
        <f t="shared" si="30"/>
        <v>#DIV/0!</v>
      </c>
      <c r="Z84" s="92" t="e">
        <f>IF(Params!$B$4="Sandwich",IF($T84&gt;W84,1,0),IF($T84&lt;W84,1,0))*IF($S85="//",1,Z85)</f>
        <v>#DIV/0!</v>
      </c>
      <c r="AA84" s="92" t="e">
        <f>IF(Params!$B$4="Sandwich",IF($T84&gt;X84,1,0),IF($T84&lt;X84,1,0))*IF($S85="//",1,AA85)</f>
        <v>#DIV/0!</v>
      </c>
      <c r="AB84" s="10" t="str">
        <f t="shared" si="36"/>
        <v>//</v>
      </c>
      <c r="AC84" s="16" t="e">
        <f t="shared" si="31"/>
        <v>#DIV/0!</v>
      </c>
      <c r="AD84" s="11" t="e">
        <f t="shared" si="31"/>
        <v>#DIV/0!</v>
      </c>
      <c r="AE84" s="11" t="e">
        <f t="shared" si="37"/>
        <v>#DIV/0!</v>
      </c>
      <c r="AF84" s="11" t="e">
        <f>IF(Params!$B$4="Sandwich",AC$80+2*AD$80,AC$40-2*AD$80)</f>
        <v>#DIV/0!</v>
      </c>
      <c r="AG84" s="12" t="e">
        <f>IF(Params!$B$4="Sandwich",AC$80+3*AD$80,AC$80-3*AD$80)</f>
        <v>#DIV/0!</v>
      </c>
      <c r="AH84" s="88" t="e">
        <f t="shared" si="32"/>
        <v>#DIV/0!</v>
      </c>
      <c r="AI84" s="92" t="e">
        <f>IF(Params!$B$4="Sandwich",IF($AC84&gt;AF84,1,0),IF($AC84&lt;AF84,1,0))*IF($S85="//",1,AI85)</f>
        <v>#DIV/0!</v>
      </c>
      <c r="AJ84" s="92" t="e">
        <f>IF(Params!$B$4="Sandwich",IF($AC84&gt;AG84,1,0),IF($AC84&lt;AG84,1,0))*IF($S85="//",1,AJ85)</f>
        <v>#DIV/0!</v>
      </c>
    </row>
    <row r="85" spans="2:36" x14ac:dyDescent="0.3">
      <c r="B85" s="22">
        <f>'Calculs T1a'!B85</f>
        <v>0</v>
      </c>
      <c r="C85" s="19" t="str">
        <f>'Calculs T1a'!C85</f>
        <v>x</v>
      </c>
      <c r="D85" s="19"/>
      <c r="E85" s="19"/>
      <c r="F85" s="19"/>
      <c r="G85" s="19"/>
      <c r="H85" s="19"/>
      <c r="I85" s="19"/>
      <c r="J85" s="30"/>
      <c r="K85" s="31"/>
      <c r="L85" s="31"/>
      <c r="M85" s="31"/>
      <c r="N85" s="45"/>
      <c r="S85" s="10" t="str">
        <f t="shared" si="33"/>
        <v>//</v>
      </c>
      <c r="T85" s="15" t="e">
        <f t="shared" si="34"/>
        <v>#DIV/0!</v>
      </c>
      <c r="U85" s="11" t="e">
        <f t="shared" si="34"/>
        <v>#DIV/0!</v>
      </c>
      <c r="V85" s="11" t="e">
        <f t="shared" si="35"/>
        <v>#DIV/0!</v>
      </c>
      <c r="W85" s="11" t="e">
        <f>IF(Params!$B$4="Sandwich",T$80+2*U$80,T$40-2*U$80)</f>
        <v>#DIV/0!</v>
      </c>
      <c r="X85" s="12" t="e">
        <f>IF(Params!$B$4="Sandwich",T$80+3*U$80,T$80-3*U$80)</f>
        <v>#DIV/0!</v>
      </c>
      <c r="Y85" s="88" t="e">
        <f t="shared" si="30"/>
        <v>#DIV/0!</v>
      </c>
      <c r="Z85" s="92" t="e">
        <f>IF(Params!$B$4="Sandwich",IF($T85&gt;W85,1,0),IF($T85&lt;W85,1,0))*IF($S86="//",1,Z86)</f>
        <v>#DIV/0!</v>
      </c>
      <c r="AA85" s="92" t="e">
        <f>IF(Params!$B$4="Sandwich",IF($T85&gt;X85,1,0),IF($T85&lt;X85,1,0))*IF($S86="//",1,AA86)</f>
        <v>#DIV/0!</v>
      </c>
      <c r="AB85" s="10" t="str">
        <f t="shared" si="36"/>
        <v>//</v>
      </c>
      <c r="AC85" s="16" t="e">
        <f t="shared" si="31"/>
        <v>#DIV/0!</v>
      </c>
      <c r="AD85" s="11" t="e">
        <f t="shared" si="31"/>
        <v>#DIV/0!</v>
      </c>
      <c r="AE85" s="11" t="e">
        <f t="shared" si="37"/>
        <v>#DIV/0!</v>
      </c>
      <c r="AF85" s="11" t="e">
        <f>IF(Params!$B$4="Sandwich",AC$80+2*AD$80,AC$40-2*AD$80)</f>
        <v>#DIV/0!</v>
      </c>
      <c r="AG85" s="12" t="e">
        <f>IF(Params!$B$4="Sandwich",AC$80+3*AD$80,AC$80-3*AD$80)</f>
        <v>#DIV/0!</v>
      </c>
      <c r="AH85" s="88" t="e">
        <f t="shared" si="32"/>
        <v>#DIV/0!</v>
      </c>
      <c r="AI85" s="92" t="e">
        <f>IF(Params!$B$4="Sandwich",IF($AC85&gt;AF85,1,0),IF($AC85&lt;AF85,1,0))*IF($S86="//",1,AI86)</f>
        <v>#DIV/0!</v>
      </c>
      <c r="AJ85" s="92" t="e">
        <f>IF(Params!$B$4="Sandwich",IF($AC85&gt;AG85,1,0),IF($AC85&lt;AG85,1,0))*IF($S86="//",1,AJ86)</f>
        <v>#DIV/0!</v>
      </c>
    </row>
    <row r="86" spans="2:36" x14ac:dyDescent="0.3">
      <c r="B86" s="22">
        <f>'Calculs T1a'!B86</f>
        <v>0</v>
      </c>
      <c r="C86" s="19" t="str">
        <f>'Calculs T1a'!C86</f>
        <v>x</v>
      </c>
      <c r="D86" s="19"/>
      <c r="E86" s="19"/>
      <c r="F86" s="19"/>
      <c r="G86" s="19"/>
      <c r="H86" s="19"/>
      <c r="I86" s="19"/>
      <c r="J86" s="30"/>
      <c r="K86" s="31"/>
      <c r="L86" s="31"/>
      <c r="M86" s="31"/>
      <c r="N86" s="45"/>
      <c r="S86" s="10" t="str">
        <f t="shared" si="33"/>
        <v>//</v>
      </c>
      <c r="T86" s="15" t="e">
        <f t="shared" si="34"/>
        <v>#DIV/0!</v>
      </c>
      <c r="U86" s="11" t="e">
        <f t="shared" si="34"/>
        <v>#DIV/0!</v>
      </c>
      <c r="V86" s="11" t="e">
        <f t="shared" si="35"/>
        <v>#DIV/0!</v>
      </c>
      <c r="W86" s="11" t="e">
        <f>IF(Params!$B$4="Sandwich",T$80+2*U$80,T$40-2*U$80)</f>
        <v>#DIV/0!</v>
      </c>
      <c r="X86" s="12" t="e">
        <f>IF(Params!$B$4="Sandwich",T$80+3*U$80,T$80-3*U$80)</f>
        <v>#DIV/0!</v>
      </c>
      <c r="Y86" s="88" t="e">
        <f t="shared" si="30"/>
        <v>#DIV/0!</v>
      </c>
      <c r="Z86" s="92" t="e">
        <f>IF(Params!$B$4="Sandwich",IF($T86&gt;W86,1,0),IF($T86&lt;W86,1,0))*IF($S87="//",1,Z87)</f>
        <v>#DIV/0!</v>
      </c>
      <c r="AA86" s="92" t="e">
        <f>IF(Params!$B$4="Sandwich",IF($T86&gt;X86,1,0),IF($T86&lt;X86,1,0))*IF($S87="//",1,AA87)</f>
        <v>#DIV/0!</v>
      </c>
      <c r="AB86" s="41" t="str">
        <f t="shared" si="36"/>
        <v>//</v>
      </c>
      <c r="AC86" s="16" t="e">
        <f t="shared" si="31"/>
        <v>#DIV/0!</v>
      </c>
      <c r="AD86" s="11" t="e">
        <f t="shared" si="31"/>
        <v>#DIV/0!</v>
      </c>
      <c r="AE86" s="11" t="e">
        <f t="shared" si="37"/>
        <v>#DIV/0!</v>
      </c>
      <c r="AF86" s="11" t="e">
        <f>IF(Params!$B$4="Sandwich",AC$80+2*AD$80,AC$40-2*AD$80)</f>
        <v>#DIV/0!</v>
      </c>
      <c r="AG86" s="12" t="e">
        <f>IF(Params!$B$4="Sandwich",AC$80+3*AD$80,AC$80-3*AD$80)</f>
        <v>#DIV/0!</v>
      </c>
      <c r="AH86" s="88" t="e">
        <f t="shared" si="32"/>
        <v>#DIV/0!</v>
      </c>
      <c r="AI86" s="92" t="e">
        <f>IF(Params!$B$4="Sandwich",IF($AC86&gt;AF86,1,0),IF($AC86&lt;AF86,1,0))*IF($S87="//",1,AI87)</f>
        <v>#DIV/0!</v>
      </c>
      <c r="AJ86" s="92" t="e">
        <f>IF(Params!$B$4="Sandwich",IF($AC86&gt;AG86,1,0),IF($AC86&lt;AG86,1,0))*IF($S87="//",1,AJ87)</f>
        <v>#DIV/0!</v>
      </c>
    </row>
    <row r="87" spans="2:36" x14ac:dyDescent="0.3">
      <c r="B87" s="22">
        <f>'Calculs T1a'!B87</f>
        <v>0</v>
      </c>
      <c r="C87" s="19" t="str">
        <f>'Calculs T1a'!C87</f>
        <v>x</v>
      </c>
      <c r="D87" s="19"/>
      <c r="E87" s="19"/>
      <c r="F87" s="19"/>
      <c r="G87" s="19"/>
      <c r="H87" s="19"/>
      <c r="I87" s="19"/>
      <c r="J87" s="30"/>
      <c r="K87" s="31"/>
      <c r="L87" s="31"/>
      <c r="M87" s="31"/>
      <c r="N87" s="45"/>
      <c r="S87" s="10" t="str">
        <f t="shared" si="33"/>
        <v>//</v>
      </c>
      <c r="T87" s="15" t="e">
        <f t="shared" si="34"/>
        <v>#DIV/0!</v>
      </c>
      <c r="U87" s="11" t="e">
        <f t="shared" si="34"/>
        <v>#DIV/0!</v>
      </c>
      <c r="V87" s="11" t="e">
        <f t="shared" si="35"/>
        <v>#DIV/0!</v>
      </c>
      <c r="W87" s="11" t="e">
        <f>IF(Params!$B$4="Sandwich",T$80+2*U$80,T$40-2*U$80)</f>
        <v>#DIV/0!</v>
      </c>
      <c r="X87" s="12" t="e">
        <f>IF(Params!$B$4="Sandwich",T$80+3*U$80,T$80-3*U$80)</f>
        <v>#DIV/0!</v>
      </c>
      <c r="Y87" s="88" t="e">
        <f t="shared" si="30"/>
        <v>#DIV/0!</v>
      </c>
      <c r="Z87" s="92" t="e">
        <f>IF(Params!$B$4="Sandwich",IF($T87&gt;W87,1,0),IF($T87&lt;W87,1,0))*IF($S88="//",1,Z88)</f>
        <v>#DIV/0!</v>
      </c>
      <c r="AA87" s="92" t="e">
        <f>IF(Params!$B$4="Sandwich",IF($T87&gt;X87,1,0),IF($T87&lt;X87,1,0))*IF($S88="//",1,AA88)</f>
        <v>#DIV/0!</v>
      </c>
      <c r="AB87" s="43" t="str">
        <f t="shared" si="36"/>
        <v>//</v>
      </c>
      <c r="AC87" s="16" t="e">
        <f t="shared" si="31"/>
        <v>#DIV/0!</v>
      </c>
      <c r="AD87" s="11" t="e">
        <f t="shared" si="31"/>
        <v>#DIV/0!</v>
      </c>
      <c r="AE87" s="11" t="e">
        <f t="shared" si="37"/>
        <v>#DIV/0!</v>
      </c>
      <c r="AF87" s="11" t="e">
        <f>IF(Params!$B$4="Sandwich",AC$80+2*AD$80,AC$40-2*AD$80)</f>
        <v>#DIV/0!</v>
      </c>
      <c r="AG87" s="12" t="e">
        <f>IF(Params!$B$4="Sandwich",AC$80+3*AD$80,AC$80-3*AD$80)</f>
        <v>#DIV/0!</v>
      </c>
      <c r="AH87" s="88" t="e">
        <f t="shared" si="32"/>
        <v>#DIV/0!</v>
      </c>
      <c r="AI87" s="92" t="e">
        <f>IF(Params!$B$4="Sandwich",IF($AC87&gt;AF87,1,0),IF($AC87&lt;AF87,1,0))*IF($S88="//",1,AI88)</f>
        <v>#DIV/0!</v>
      </c>
      <c r="AJ87" s="92" t="e">
        <f>IF(Params!$B$4="Sandwich",IF($AC87&gt;AG87,1,0),IF($AC87&lt;AG87,1,0))*IF($S88="//",1,AJ88)</f>
        <v>#DIV/0!</v>
      </c>
    </row>
    <row r="88" spans="2:36" x14ac:dyDescent="0.3">
      <c r="B88" s="22">
        <f>'Calculs T1a'!B88</f>
        <v>0</v>
      </c>
      <c r="C88" s="19" t="str">
        <f>'Calculs T1a'!C88</f>
        <v>x</v>
      </c>
      <c r="D88" s="19"/>
      <c r="E88" s="19"/>
      <c r="F88" s="19"/>
      <c r="G88" s="19"/>
      <c r="H88" s="19"/>
      <c r="I88" s="19"/>
      <c r="J88" s="30"/>
      <c r="K88" s="31"/>
      <c r="L88" s="31"/>
      <c r="M88" s="31"/>
      <c r="N88" s="45"/>
      <c r="S88" s="10" t="str">
        <f t="shared" si="33"/>
        <v>//</v>
      </c>
      <c r="T88" s="15" t="e">
        <f t="shared" si="34"/>
        <v>#DIV/0!</v>
      </c>
      <c r="U88" s="11" t="e">
        <f t="shared" si="34"/>
        <v>#DIV/0!</v>
      </c>
      <c r="V88" s="11" t="e">
        <f t="shared" si="35"/>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6"/>
        <v>//</v>
      </c>
      <c r="AC88" s="16" t="e">
        <f t="shared" si="31"/>
        <v>#DIV/0!</v>
      </c>
      <c r="AD88" s="11" t="e">
        <f t="shared" si="31"/>
        <v>#DIV/0!</v>
      </c>
      <c r="AE88" s="11" t="e">
        <f t="shared" si="37"/>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2:36" ht="16.2" thickBot="1" x14ac:dyDescent="0.35">
      <c r="B89" s="22">
        <f>'Calculs T1a'!B89</f>
        <v>0</v>
      </c>
      <c r="C89" s="19" t="str">
        <f>'Calculs T1a'!C89</f>
        <v>x</v>
      </c>
      <c r="D89" s="19"/>
      <c r="E89" s="19"/>
      <c r="F89" s="19"/>
      <c r="G89" s="19"/>
      <c r="H89" s="19"/>
      <c r="I89" s="19"/>
      <c r="J89" s="30"/>
      <c r="K89" s="31"/>
      <c r="L89" s="31"/>
      <c r="M89" s="31"/>
      <c r="N89" s="45"/>
      <c r="S89" s="23" t="str">
        <f t="shared" si="33"/>
        <v>//</v>
      </c>
      <c r="T89" s="24" t="e">
        <f t="shared" si="34"/>
        <v>#DIV/0!</v>
      </c>
      <c r="U89" s="17" t="e">
        <f t="shared" si="34"/>
        <v>#DIV/0!</v>
      </c>
      <c r="V89" s="11" t="e">
        <f t="shared" si="35"/>
        <v>#DIV/0!</v>
      </c>
      <c r="W89" s="11" t="e">
        <f>IF(Params!$B$4="Sandwich",T$80+2*U$80,T$40-2*U$80)</f>
        <v>#DIV/0!</v>
      </c>
      <c r="X89" s="12" t="e">
        <f>IF(Params!$B$4="Sandwich",T$80+3*U$80,T$80-3*U$80)</f>
        <v>#DIV/0!</v>
      </c>
      <c r="Z89" s="92" t="e">
        <f>IF(Params!$B$4="Sandwich",IF($T89&gt;W89,1,0),IF($T89&lt;W89,1,0))</f>
        <v>#DIV/0!</v>
      </c>
      <c r="AA89" s="92" t="e">
        <f>IF(Params!$B$4="Sandwich",IF($T89&gt;X89,1,0),IF($T89&lt;X89,1,0))</f>
        <v>#DIV/0!</v>
      </c>
      <c r="AB89" s="23" t="str">
        <f t="shared" si="36"/>
        <v>//</v>
      </c>
      <c r="AC89" s="25" t="e">
        <f t="shared" si="31"/>
        <v>#DIV/0!</v>
      </c>
      <c r="AD89" s="17" t="e">
        <f t="shared" si="31"/>
        <v>#DIV/0!</v>
      </c>
      <c r="AE89" s="11" t="e">
        <f t="shared" si="37"/>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2:36" x14ac:dyDescent="0.3">
      <c r="B90" s="22">
        <f>'Calculs T1a'!B90</f>
        <v>0</v>
      </c>
      <c r="C90" s="19" t="str">
        <f>'Calculs T1a'!C90</f>
        <v>x</v>
      </c>
      <c r="D90" s="19"/>
      <c r="E90" s="19"/>
      <c r="F90" s="19"/>
      <c r="G90" s="19"/>
      <c r="H90" s="19"/>
      <c r="I90" s="19"/>
      <c r="J90" s="30"/>
      <c r="K90" s="31"/>
      <c r="L90" s="31"/>
      <c r="M90" s="31"/>
      <c r="N90" s="45"/>
    </row>
    <row r="91" spans="2:36" x14ac:dyDescent="0.3">
      <c r="B91" s="22">
        <f>'Calculs T1a'!B91</f>
        <v>0</v>
      </c>
      <c r="C91" s="19" t="str">
        <f>'Calculs T1a'!C91</f>
        <v>x</v>
      </c>
      <c r="D91" s="19"/>
      <c r="E91" s="19"/>
      <c r="F91" s="19"/>
      <c r="G91" s="19"/>
      <c r="H91" s="19"/>
      <c r="I91" s="19"/>
      <c r="J91" s="30"/>
      <c r="K91" s="31"/>
      <c r="L91" s="31"/>
      <c r="M91" s="31"/>
      <c r="N91" s="45"/>
    </row>
    <row r="92" spans="2:36" x14ac:dyDescent="0.3">
      <c r="B92" s="22">
        <f>'Calculs T1a'!B92</f>
        <v>0</v>
      </c>
      <c r="C92" s="19" t="str">
        <f>'Calculs T1a'!C92</f>
        <v>x</v>
      </c>
      <c r="D92" s="19"/>
      <c r="E92" s="19"/>
      <c r="F92" s="19"/>
      <c r="G92" s="19"/>
      <c r="H92" s="19"/>
      <c r="I92" s="19"/>
      <c r="J92" s="30"/>
      <c r="K92" s="31"/>
      <c r="L92" s="31"/>
      <c r="M92" s="31"/>
      <c r="N92" s="45"/>
    </row>
    <row r="93" spans="2:36" x14ac:dyDescent="0.3">
      <c r="B93" s="22">
        <f>'Calculs T1a'!B93</f>
        <v>0</v>
      </c>
      <c r="C93" s="19" t="str">
        <f>'Calculs T1a'!C93</f>
        <v>x</v>
      </c>
      <c r="D93" s="19"/>
      <c r="E93" s="19"/>
      <c r="F93" s="19"/>
      <c r="G93" s="19"/>
      <c r="H93" s="19"/>
      <c r="I93" s="19"/>
      <c r="J93" s="30"/>
      <c r="K93" s="31"/>
      <c r="L93" s="31"/>
      <c r="M93" s="31"/>
      <c r="N93" s="45"/>
    </row>
    <row r="94" spans="2:36" x14ac:dyDescent="0.3">
      <c r="B94" s="22">
        <f>'Calculs T1a'!B94</f>
        <v>0</v>
      </c>
      <c r="C94" s="19" t="str">
        <f>'Calculs T1a'!C94</f>
        <v>x</v>
      </c>
      <c r="D94" s="19"/>
      <c r="E94" s="19"/>
      <c r="F94" s="19"/>
      <c r="G94" s="19"/>
      <c r="H94" s="19"/>
      <c r="I94" s="19"/>
      <c r="J94" s="30"/>
      <c r="K94" s="31"/>
      <c r="L94" s="31"/>
      <c r="M94" s="31"/>
      <c r="N94" s="45"/>
    </row>
    <row r="95" spans="2:36" x14ac:dyDescent="0.3">
      <c r="B95" s="22">
        <f>'Calculs T1a'!B95</f>
        <v>0</v>
      </c>
      <c r="C95" s="19" t="str">
        <f>'Calculs T1a'!C95</f>
        <v>x</v>
      </c>
      <c r="D95" s="19"/>
      <c r="E95" s="19"/>
      <c r="F95" s="19"/>
      <c r="G95" s="19"/>
      <c r="H95" s="19"/>
      <c r="I95" s="19"/>
      <c r="J95" s="30"/>
      <c r="K95" s="31"/>
      <c r="L95" s="31"/>
      <c r="M95" s="31"/>
      <c r="N95" s="45"/>
    </row>
    <row r="96" spans="2:36" x14ac:dyDescent="0.3">
      <c r="B96" s="22">
        <f>'Calculs T1a'!B96</f>
        <v>0</v>
      </c>
      <c r="C96" s="19" t="str">
        <f>'Calculs T1a'!C96</f>
        <v>x</v>
      </c>
      <c r="D96" s="19"/>
      <c r="E96" s="19"/>
      <c r="F96" s="19"/>
      <c r="G96" s="19"/>
      <c r="H96" s="19"/>
      <c r="I96" s="19"/>
      <c r="J96" s="30"/>
      <c r="K96" s="31"/>
      <c r="L96" s="31"/>
      <c r="M96" s="31"/>
      <c r="N96" s="45"/>
    </row>
    <row r="97" spans="2:14" x14ac:dyDescent="0.3">
      <c r="B97" s="22">
        <f>'Calculs T1a'!B97</f>
        <v>0</v>
      </c>
      <c r="C97" s="19" t="str">
        <f>'Calculs T1a'!C97</f>
        <v>x</v>
      </c>
      <c r="D97" s="19"/>
      <c r="E97" s="19"/>
      <c r="F97" s="19"/>
      <c r="G97" s="19"/>
      <c r="H97" s="19"/>
      <c r="I97" s="19"/>
      <c r="J97" s="30"/>
      <c r="K97" s="31"/>
      <c r="L97" s="31"/>
      <c r="M97" s="31"/>
      <c r="N97" s="45"/>
    </row>
    <row r="98" spans="2:14" x14ac:dyDescent="0.3">
      <c r="B98" s="22">
        <f>'Calculs T1a'!B98</f>
        <v>0</v>
      </c>
      <c r="C98" s="19" t="str">
        <f>'Calculs T1a'!C98</f>
        <v>x</v>
      </c>
      <c r="D98" s="19"/>
      <c r="E98" s="19"/>
      <c r="F98" s="19"/>
      <c r="G98" s="19"/>
      <c r="H98" s="19"/>
      <c r="I98" s="19"/>
      <c r="J98" s="30"/>
      <c r="K98" s="31"/>
      <c r="L98" s="31"/>
      <c r="M98" s="31"/>
      <c r="N98" s="45"/>
    </row>
    <row r="99" spans="2:14" x14ac:dyDescent="0.3">
      <c r="B99" s="22">
        <f>'Calculs T1a'!B99</f>
        <v>0</v>
      </c>
      <c r="C99" s="19" t="str">
        <f>'Calculs T1a'!C99</f>
        <v>x</v>
      </c>
      <c r="D99" s="19"/>
      <c r="E99" s="19"/>
      <c r="F99" s="19"/>
      <c r="G99" s="19"/>
      <c r="H99" s="19"/>
      <c r="I99" s="19"/>
      <c r="J99" s="30"/>
      <c r="K99" s="31"/>
      <c r="L99" s="31"/>
      <c r="M99" s="31"/>
      <c r="N99" s="45"/>
    </row>
    <row r="100" spans="2:14" x14ac:dyDescent="0.3">
      <c r="B100" s="22">
        <f>'Calculs T1a'!B100</f>
        <v>0</v>
      </c>
      <c r="C100" s="19" t="str">
        <f>'Calculs T1a'!C100</f>
        <v>x</v>
      </c>
      <c r="D100" s="19"/>
      <c r="E100" s="19"/>
      <c r="F100" s="19"/>
      <c r="G100" s="19"/>
      <c r="H100" s="19"/>
      <c r="I100" s="19"/>
      <c r="J100" s="30"/>
      <c r="K100" s="31"/>
      <c r="L100" s="31"/>
      <c r="M100" s="31"/>
      <c r="N100" s="45"/>
    </row>
    <row r="101" spans="2:14" x14ac:dyDescent="0.3">
      <c r="B101" s="22">
        <f>'Calculs T1a'!B101</f>
        <v>0</v>
      </c>
      <c r="C101" s="19" t="str">
        <f>'Calculs T1a'!C101</f>
        <v>x</v>
      </c>
      <c r="D101" s="19"/>
      <c r="E101" s="19"/>
      <c r="F101" s="19"/>
      <c r="G101" s="19"/>
      <c r="H101" s="19"/>
      <c r="I101" s="19"/>
      <c r="J101" s="30"/>
      <c r="K101" s="31"/>
      <c r="L101" s="31"/>
      <c r="M101" s="31"/>
      <c r="N101" s="45"/>
    </row>
    <row r="102" spans="2:14" x14ac:dyDescent="0.3">
      <c r="B102" s="22">
        <f>'Calculs T1a'!B102</f>
        <v>0</v>
      </c>
      <c r="C102" s="19" t="str">
        <f>'Calculs T1a'!C102</f>
        <v>x</v>
      </c>
      <c r="D102" s="19"/>
      <c r="E102" s="19"/>
      <c r="F102" s="19"/>
      <c r="G102" s="19"/>
      <c r="H102" s="19"/>
      <c r="I102" s="19"/>
      <c r="J102" s="30"/>
      <c r="K102" s="31"/>
      <c r="L102" s="31"/>
      <c r="M102" s="31"/>
      <c r="N102" s="45"/>
    </row>
    <row r="103" spans="2:14" x14ac:dyDescent="0.3">
      <c r="B103" s="22">
        <f>'Calculs T1a'!B103</f>
        <v>0</v>
      </c>
      <c r="C103" s="19" t="str">
        <f>'Calculs T1a'!C103</f>
        <v>x</v>
      </c>
      <c r="D103" s="19"/>
      <c r="E103" s="19"/>
      <c r="F103" s="19"/>
      <c r="G103" s="19"/>
      <c r="H103" s="19"/>
      <c r="I103" s="19"/>
      <c r="J103" s="30"/>
      <c r="K103" s="31"/>
      <c r="L103" s="31"/>
      <c r="M103" s="31"/>
      <c r="N103" s="45"/>
    </row>
    <row r="104" spans="2:14" x14ac:dyDescent="0.3">
      <c r="B104" s="22">
        <f>'Calculs T1a'!B104</f>
        <v>0</v>
      </c>
      <c r="C104" s="19" t="str">
        <f>'Calculs T1a'!C104</f>
        <v>x</v>
      </c>
      <c r="D104" s="19"/>
      <c r="E104" s="19"/>
      <c r="F104" s="19"/>
      <c r="G104" s="19"/>
      <c r="H104" s="19"/>
      <c r="I104" s="19"/>
      <c r="J104" s="30"/>
      <c r="K104" s="31"/>
      <c r="L104" s="31"/>
      <c r="M104" s="31"/>
      <c r="N104" s="45"/>
    </row>
    <row r="105" spans="2:14" x14ac:dyDescent="0.3">
      <c r="B105" s="22">
        <f>'Calculs T1a'!B105</f>
        <v>0</v>
      </c>
      <c r="C105" s="19" t="str">
        <f>'Calculs T1a'!C105</f>
        <v>x</v>
      </c>
      <c r="D105" s="19"/>
      <c r="E105" s="19"/>
      <c r="F105" s="19"/>
      <c r="G105" s="19"/>
      <c r="H105" s="19"/>
      <c r="I105" s="19"/>
      <c r="J105" s="30"/>
      <c r="K105" s="31"/>
      <c r="L105" s="31"/>
      <c r="M105" s="31"/>
      <c r="N105" s="45"/>
    </row>
    <row r="106" spans="2:14" x14ac:dyDescent="0.3">
      <c r="B106" s="22">
        <f>'Calculs T1a'!B106</f>
        <v>0</v>
      </c>
      <c r="C106" s="19" t="str">
        <f>'Calculs T1a'!C106</f>
        <v>x</v>
      </c>
      <c r="D106" s="19"/>
      <c r="E106" s="19"/>
      <c r="F106" s="19"/>
      <c r="G106" s="19"/>
      <c r="H106" s="19"/>
      <c r="I106" s="19"/>
      <c r="J106" s="30"/>
      <c r="K106" s="31"/>
      <c r="L106" s="31"/>
      <c r="M106" s="31"/>
      <c r="N106" s="45"/>
    </row>
    <row r="107" spans="2:14" x14ac:dyDescent="0.3">
      <c r="B107" s="22">
        <f>'Calculs T1a'!B107</f>
        <v>0</v>
      </c>
      <c r="C107" s="19" t="str">
        <f>'Calculs T1a'!C107</f>
        <v>x</v>
      </c>
      <c r="D107" s="19"/>
      <c r="E107" s="19"/>
      <c r="F107" s="19"/>
      <c r="G107" s="19"/>
      <c r="H107" s="19"/>
      <c r="I107" s="19"/>
      <c r="J107" s="30"/>
      <c r="K107" s="31"/>
      <c r="L107" s="31"/>
      <c r="M107" s="31"/>
      <c r="N107" s="45"/>
    </row>
    <row r="108" spans="2:14" x14ac:dyDescent="0.3">
      <c r="B108" s="22">
        <f>'Calculs T1a'!B108</f>
        <v>0</v>
      </c>
      <c r="C108" s="19" t="str">
        <f>'Calculs T1a'!C108</f>
        <v>x</v>
      </c>
      <c r="D108" s="19"/>
      <c r="E108" s="19"/>
      <c r="F108" s="19"/>
      <c r="G108" s="19"/>
      <c r="H108" s="19"/>
      <c r="I108" s="19"/>
      <c r="J108" s="30"/>
      <c r="K108" s="31"/>
      <c r="L108" s="31"/>
      <c r="M108" s="31"/>
      <c r="N108" s="45"/>
    </row>
    <row r="109" spans="2:14" x14ac:dyDescent="0.3">
      <c r="B109" s="22">
        <f>'Calculs T1a'!B109</f>
        <v>0</v>
      </c>
      <c r="C109" s="19" t="str">
        <f>'Calculs T1a'!C109</f>
        <v>x</v>
      </c>
      <c r="D109" s="19"/>
      <c r="E109" s="19"/>
      <c r="F109" s="19"/>
      <c r="G109" s="19"/>
      <c r="H109" s="19"/>
      <c r="I109" s="19"/>
      <c r="J109" s="30"/>
      <c r="K109" s="31"/>
      <c r="L109" s="31"/>
      <c r="M109" s="31"/>
      <c r="N109" s="45"/>
    </row>
    <row r="110" spans="2:14" x14ac:dyDescent="0.3">
      <c r="B110" s="22">
        <f>'Calculs T1a'!B110</f>
        <v>0</v>
      </c>
      <c r="C110" s="19" t="str">
        <f>'Calculs T1a'!C110</f>
        <v>x</v>
      </c>
      <c r="D110" s="19"/>
      <c r="E110" s="19"/>
      <c r="F110" s="19"/>
      <c r="G110" s="19"/>
      <c r="H110" s="19"/>
      <c r="I110" s="19"/>
      <c r="J110" s="30"/>
      <c r="K110" s="31"/>
      <c r="L110" s="31"/>
      <c r="M110" s="31"/>
      <c r="N110" s="45"/>
    </row>
    <row r="111" spans="2:14" x14ac:dyDescent="0.3">
      <c r="B111" s="22">
        <f>'Calculs T1a'!B111</f>
        <v>0</v>
      </c>
      <c r="C111" s="19" t="str">
        <f>'Calculs T1a'!C111</f>
        <v>x</v>
      </c>
      <c r="D111" s="19"/>
      <c r="E111" s="19"/>
      <c r="F111" s="19"/>
      <c r="G111" s="19"/>
      <c r="H111" s="19"/>
      <c r="I111" s="19"/>
      <c r="J111" s="30"/>
      <c r="K111" s="31"/>
      <c r="L111" s="31"/>
      <c r="M111" s="31"/>
      <c r="N111" s="45"/>
    </row>
    <row r="112" spans="2:14" x14ac:dyDescent="0.3">
      <c r="B112" s="22">
        <f>'Calculs T1a'!B112</f>
        <v>0</v>
      </c>
      <c r="C112" s="19" t="str">
        <f>'Calculs T1a'!C112</f>
        <v>x</v>
      </c>
      <c r="D112" s="19"/>
      <c r="E112" s="19"/>
      <c r="F112" s="19"/>
      <c r="G112" s="19"/>
      <c r="H112" s="19"/>
      <c r="I112" s="19"/>
      <c r="J112" s="30"/>
      <c r="K112" s="31"/>
      <c r="L112" s="31"/>
      <c r="M112" s="31"/>
      <c r="N112" s="45"/>
    </row>
    <row r="113" spans="2:36" x14ac:dyDescent="0.3">
      <c r="B113" s="22">
        <f>'Calculs T1a'!B113</f>
        <v>0</v>
      </c>
      <c r="C113" s="19" t="str">
        <f>'Calculs T1a'!C113</f>
        <v>x</v>
      </c>
      <c r="D113" s="19"/>
      <c r="E113" s="19"/>
      <c r="F113" s="19"/>
      <c r="G113" s="19"/>
      <c r="H113" s="19"/>
      <c r="I113" s="19"/>
      <c r="J113" s="30"/>
      <c r="K113" s="31"/>
      <c r="L113" s="31"/>
      <c r="M113" s="31"/>
      <c r="N113" s="45"/>
    </row>
    <row r="114" spans="2:36" x14ac:dyDescent="0.3">
      <c r="B114" s="22">
        <f>'Calculs T1a'!B114</f>
        <v>0</v>
      </c>
      <c r="C114" s="19" t="str">
        <f>'Calculs T1a'!C114</f>
        <v>x</v>
      </c>
      <c r="D114" s="19"/>
      <c r="E114" s="19"/>
      <c r="F114" s="19"/>
      <c r="G114" s="19"/>
      <c r="H114" s="19"/>
      <c r="I114" s="19"/>
      <c r="J114" s="30"/>
      <c r="K114" s="31"/>
      <c r="L114" s="31"/>
      <c r="M114" s="31"/>
      <c r="N114" s="45"/>
      <c r="V114" s="7"/>
    </row>
    <row r="115" spans="2:36" x14ac:dyDescent="0.3">
      <c r="B115" s="22">
        <f>'Calculs T1a'!B115</f>
        <v>0</v>
      </c>
      <c r="C115" s="19" t="str">
        <f>'Calculs T1a'!C115</f>
        <v>x</v>
      </c>
      <c r="D115" s="19"/>
      <c r="E115" s="19"/>
      <c r="F115" s="19"/>
      <c r="G115" s="19"/>
      <c r="H115" s="19"/>
      <c r="I115" s="19"/>
      <c r="J115" s="30"/>
      <c r="K115" s="31"/>
      <c r="L115" s="31"/>
      <c r="M115" s="31"/>
      <c r="N115" s="45"/>
      <c r="V115" s="7"/>
    </row>
    <row r="116" spans="2:36" x14ac:dyDescent="0.3">
      <c r="B116" s="22">
        <f>'Calculs T1a'!B116</f>
        <v>0</v>
      </c>
      <c r="C116" s="19" t="str">
        <f>'Calculs T1a'!C116</f>
        <v>x</v>
      </c>
      <c r="D116" s="19"/>
      <c r="E116" s="19"/>
      <c r="F116" s="19"/>
      <c r="G116" s="19"/>
      <c r="H116" s="19"/>
      <c r="I116" s="19"/>
      <c r="J116" s="30"/>
      <c r="K116" s="31"/>
      <c r="L116" s="31"/>
      <c r="M116" s="31"/>
      <c r="N116" s="45"/>
      <c r="V116" s="7"/>
    </row>
    <row r="117" spans="2:36" x14ac:dyDescent="0.3">
      <c r="B117" s="22">
        <f>'Calculs T1a'!B117</f>
        <v>0</v>
      </c>
      <c r="C117" s="19" t="str">
        <f>'Calculs T1a'!C117</f>
        <v>x</v>
      </c>
      <c r="D117" s="19"/>
      <c r="E117" s="19"/>
      <c r="F117" s="19"/>
      <c r="G117" s="19"/>
      <c r="H117" s="19"/>
      <c r="I117" s="19"/>
      <c r="J117" s="30"/>
      <c r="K117" s="31"/>
      <c r="L117" s="31"/>
      <c r="M117" s="31"/>
      <c r="N117" s="45"/>
      <c r="V117" s="7"/>
    </row>
    <row r="118" spans="2:36" x14ac:dyDescent="0.3">
      <c r="B118" s="22">
        <f>'Calculs T1a'!B118</f>
        <v>0</v>
      </c>
      <c r="C118" s="19" t="str">
        <f>'Calculs T1a'!C118</f>
        <v>x</v>
      </c>
      <c r="D118" s="19"/>
      <c r="E118" s="19"/>
      <c r="F118" s="19"/>
      <c r="G118" s="19"/>
      <c r="H118" s="19"/>
      <c r="I118" s="19"/>
      <c r="J118" s="30"/>
      <c r="K118" s="31"/>
      <c r="L118" s="31"/>
      <c r="M118" s="31"/>
      <c r="N118" s="45"/>
      <c r="V118" s="7"/>
    </row>
    <row r="119" spans="2:36" ht="16.2" thickBot="1" x14ac:dyDescent="0.35">
      <c r="B119" s="22">
        <f>'Calculs T1a'!B119</f>
        <v>0</v>
      </c>
      <c r="C119" s="19" t="str">
        <f>'Calculs T1a'!C119</f>
        <v>x</v>
      </c>
      <c r="D119" s="19"/>
      <c r="E119" s="19"/>
      <c r="F119" s="19"/>
      <c r="G119" s="19"/>
      <c r="H119" s="19"/>
      <c r="I119" s="19"/>
      <c r="J119" s="30"/>
      <c r="K119" s="31"/>
      <c r="L119" s="31"/>
      <c r="M119" s="31"/>
      <c r="N119" s="45"/>
      <c r="S119" s="9" t="s">
        <v>2</v>
      </c>
      <c r="U119" s="9" t="s">
        <v>47</v>
      </c>
      <c r="V119" t="str">
        <f>Params!B11</f>
        <v>ngml</v>
      </c>
      <c r="X119" s="174" t="s">
        <v>692</v>
      </c>
      <c r="AB119" s="9" t="s">
        <v>2</v>
      </c>
      <c r="AD119" s="9" t="s">
        <v>47</v>
      </c>
      <c r="AE119" t="str">
        <f>Params!B11</f>
        <v>ngml</v>
      </c>
      <c r="AG119" s="174" t="s">
        <v>693</v>
      </c>
    </row>
    <row r="120" spans="2:36" ht="130.19999999999999" thickBot="1" x14ac:dyDescent="0.35">
      <c r="B120" s="22">
        <f>'Calculs T1a'!B120</f>
        <v>0</v>
      </c>
      <c r="C120" s="19" t="str">
        <f>'Calculs T1a'!C120</f>
        <v>x</v>
      </c>
      <c r="D120" s="19"/>
      <c r="E120" s="19"/>
      <c r="F120" s="19"/>
      <c r="G120" s="19"/>
      <c r="H120" s="19"/>
      <c r="I120" s="19"/>
      <c r="J120" s="30"/>
      <c r="K120" s="31"/>
      <c r="L120" s="31"/>
      <c r="M120" s="31"/>
      <c r="N120" s="45"/>
      <c r="S120" s="26" t="s">
        <v>1</v>
      </c>
      <c r="T120" s="27" t="s">
        <v>617</v>
      </c>
      <c r="U120" s="28" t="s">
        <v>3</v>
      </c>
      <c r="V120" s="28" t="s">
        <v>83</v>
      </c>
      <c r="W120" s="28" t="str">
        <f>IF(Params!$B$4="Sandwich","Mean0 + 2xSigma","Mean0 - 2xSigma")</f>
        <v>Mean0 - 2xSigma</v>
      </c>
      <c r="X120" s="29" t="str">
        <f>IF(Params!$B$4="Sandwich","Mean0 + 3xSigma","Mean0 - 3xSigma")</f>
        <v>Mean0 - 3xSigma</v>
      </c>
      <c r="Y120" s="89" t="s">
        <v>632</v>
      </c>
      <c r="Z120" s="91" t="s">
        <v>77</v>
      </c>
      <c r="AA120" s="91" t="s">
        <v>78</v>
      </c>
      <c r="AB120" s="26" t="s">
        <v>1</v>
      </c>
      <c r="AC120" s="27" t="s">
        <v>620</v>
      </c>
      <c r="AD120" s="28" t="s">
        <v>3</v>
      </c>
      <c r="AE120" s="28" t="s">
        <v>83</v>
      </c>
      <c r="AF120" s="28" t="str">
        <f>IF(Params!$B$4="Sandwich","Mean0 + 2xSigma","Mean0 - 2xSigma")</f>
        <v>Mean0 - 2xSigma</v>
      </c>
      <c r="AG120" s="29" t="str">
        <f>IF(Params!$B$4="Sandwich","Mean0 + 3xSigma","Mean0 - 3xSigma")</f>
        <v>Mean0 - 3xSigma</v>
      </c>
      <c r="AH120" s="89" t="s">
        <v>633</v>
      </c>
      <c r="AI120" s="91" t="s">
        <v>77</v>
      </c>
      <c r="AJ120" s="91" t="s">
        <v>78</v>
      </c>
    </row>
    <row r="121" spans="2:36" ht="16.2" thickTop="1" x14ac:dyDescent="0.3">
      <c r="B121" s="22">
        <f>'Calculs T1a'!B121</f>
        <v>0</v>
      </c>
      <c r="C121" s="19" t="str">
        <f>'Calculs T1a'!C121</f>
        <v>x</v>
      </c>
      <c r="D121" s="19"/>
      <c r="E121" s="19"/>
      <c r="F121" s="19"/>
      <c r="G121" s="19"/>
      <c r="H121" s="19"/>
      <c r="I121" s="19"/>
      <c r="J121" s="30"/>
      <c r="K121" s="31"/>
      <c r="L121" s="31"/>
      <c r="M121" s="31"/>
      <c r="N121" s="45"/>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38">T122-T121</f>
        <v>#DIV/0!</v>
      </c>
      <c r="Z121" t="e">
        <f>IF(Params!$B$4="Sandwich",IF($T121&gt;W121,1,0),IF($T121&lt;W121,1,0))*IF($S122="//",1,Z122)</f>
        <v>#DIV/0!</v>
      </c>
      <c r="AA121" s="92" t="e">
        <f>IF(Params!$B$4="Sandwich",IF($T121&gt;X121,1,0),IF($T121&lt;X121,1,0))*IF($S122="//",1,AA122)</f>
        <v>#DIV/0!</v>
      </c>
      <c r="AB121" s="10">
        <f>MIN(S7:S15)/100</f>
        <v>0</v>
      </c>
      <c r="AC121" s="58" t="e">
        <f t="shared" ref="AC121:AC130" si="39">W20</f>
        <v>#DIV/0!</v>
      </c>
      <c r="AD121" s="11" t="e">
        <f t="shared" ref="AD121:AD130" si="40">X20</f>
        <v>#DIV/0!</v>
      </c>
      <c r="AE121" s="11" t="e">
        <f>AC$121</f>
        <v>#DIV/0!</v>
      </c>
      <c r="AF121" s="11" t="e">
        <f>IF(Params!$B$4="Sandwich",AC$121+2*AD$121,AC$121-2*AD$121)</f>
        <v>#DIV/0!</v>
      </c>
      <c r="AG121" s="12" t="e">
        <f>IF(Params!$B$4="Sandwich",AC$121+3*AD$121,AC$121-3*AD$121)</f>
        <v>#DIV/0!</v>
      </c>
      <c r="AH121" s="88" t="e">
        <f t="shared" ref="AH121:AH128" si="41">AC122-AC121</f>
        <v>#DIV/0!</v>
      </c>
      <c r="AI121" t="e">
        <f>IF(Params!$B$4="Sandwich",IF($AC121&gt;AF121,1,0),IF($AC121&lt;AF121,1,0))*IF($S122="//",1,AI122)</f>
        <v>#DIV/0!</v>
      </c>
      <c r="AJ121" s="92" t="e">
        <f>IF(Params!$B$4="Sandwich",IF($AC121&gt;AG121,1,0),IF($AC121&lt;AG121,1,0))*IF($S122="//",1,AJ122)</f>
        <v>#DIV/0!</v>
      </c>
    </row>
    <row r="122" spans="2:36" x14ac:dyDescent="0.3">
      <c r="B122" s="22">
        <f>'Calculs T1a'!B122</f>
        <v>0</v>
      </c>
      <c r="C122" s="19" t="str">
        <f>'Calculs T1a'!C122</f>
        <v>x</v>
      </c>
      <c r="D122" s="19"/>
      <c r="E122" s="19"/>
      <c r="F122" s="19"/>
      <c r="G122" s="19"/>
      <c r="H122" s="19"/>
      <c r="I122" s="19"/>
      <c r="J122" s="30"/>
      <c r="K122" s="31"/>
      <c r="L122" s="31"/>
      <c r="M122" s="31"/>
      <c r="N122" s="45"/>
      <c r="S122" s="10" t="str">
        <f>S7</f>
        <v>//</v>
      </c>
      <c r="T122" s="56" t="e">
        <f t="shared" ref="T122:U130" si="42">T21</f>
        <v>#DIV/0!</v>
      </c>
      <c r="U122" s="11" t="e">
        <f t="shared" si="42"/>
        <v>#DIV/0!</v>
      </c>
      <c r="V122" s="11" t="e">
        <f t="shared" ref="V122:V130" si="43">T$121</f>
        <v>#DIV/0!</v>
      </c>
      <c r="W122" s="11" t="e">
        <f>IF(Params!$B$4="Sandwich",T$121+2*U$121,T$121-2*U$121)</f>
        <v>#DIV/0!</v>
      </c>
      <c r="X122" s="12" t="e">
        <f>IF(Params!$B$4="Sandwich",T$121+3*U$121,T$121-3*U$121)</f>
        <v>#DIV/0!</v>
      </c>
      <c r="Y122" s="88" t="e">
        <f t="shared" si="38"/>
        <v>#DIV/0!</v>
      </c>
      <c r="Z122" s="92" t="e">
        <f>IF(Params!$B$4="Sandwich",IF($T122&gt;W122,1,0),IF($T122&lt;W122,1,0))*IF($S123="//",1,Z123)</f>
        <v>#DIV/0!</v>
      </c>
      <c r="AA122" s="92" t="e">
        <f>IF(Params!$B$4="Sandwich",IF($T122&gt;X122,1,0),IF($T122&lt;X122,1,0))*IF($S123="//",1,AA123)</f>
        <v>#DIV/0!</v>
      </c>
      <c r="AB122" s="10" t="str">
        <f t="shared" ref="AB122:AB130" si="44">S7</f>
        <v>//</v>
      </c>
      <c r="AC122" s="58" t="e">
        <f t="shared" si="39"/>
        <v>#DIV/0!</v>
      </c>
      <c r="AD122" s="11" t="e">
        <f t="shared" si="40"/>
        <v>#DIV/0!</v>
      </c>
      <c r="AE122" s="11" t="e">
        <f t="shared" ref="AE122:AE130" si="45">AC$121</f>
        <v>#DIV/0!</v>
      </c>
      <c r="AF122" s="11" t="e">
        <f>IF(Params!$B$4="Sandwich",AC$121+2*AD$121,AC$121-2*AD$121)</f>
        <v>#DIV/0!</v>
      </c>
      <c r="AG122" s="12" t="e">
        <f>IF(Params!$B$4="Sandwich",AC$121+3*AD$121,AC$121-3*AD$121)</f>
        <v>#DIV/0!</v>
      </c>
      <c r="AH122" s="88" t="e">
        <f t="shared" si="41"/>
        <v>#DIV/0!</v>
      </c>
      <c r="AI122" s="92" t="e">
        <f>IF(Params!$B$4="Sandwich",IF($AC122&gt;AF122,1,0),IF($AC122&lt;AF122,1,0))*IF($S123="//",1,AI123)</f>
        <v>#DIV/0!</v>
      </c>
      <c r="AJ122" s="92" t="e">
        <f>IF(Params!$B$4="Sandwich",IF($AC122&gt;AG122,1,0),IF($AC122&lt;AG122,1,0))*IF($S123="//",1,AJ123)</f>
        <v>#DIV/0!</v>
      </c>
    </row>
    <row r="123" spans="2:36" x14ac:dyDescent="0.3">
      <c r="B123" s="22">
        <f>'Calculs T1a'!B123</f>
        <v>0</v>
      </c>
      <c r="C123" s="19" t="str">
        <f>'Calculs T1a'!C123</f>
        <v>x</v>
      </c>
      <c r="D123" s="19"/>
      <c r="E123" s="19"/>
      <c r="F123" s="19"/>
      <c r="G123" s="19"/>
      <c r="H123" s="19"/>
      <c r="I123" s="19"/>
      <c r="J123" s="30"/>
      <c r="K123" s="31"/>
      <c r="L123" s="31"/>
      <c r="M123" s="31"/>
      <c r="N123" s="45"/>
      <c r="S123" s="10" t="str">
        <f t="shared" ref="S123:S130" si="46">S8</f>
        <v>//</v>
      </c>
      <c r="T123" s="56" t="e">
        <f t="shared" si="42"/>
        <v>#DIV/0!</v>
      </c>
      <c r="U123" s="11" t="e">
        <f t="shared" si="42"/>
        <v>#DIV/0!</v>
      </c>
      <c r="V123" s="11" t="e">
        <f t="shared" si="43"/>
        <v>#DIV/0!</v>
      </c>
      <c r="W123" s="11" t="e">
        <f>IF(Params!$B$4="Sandwich",T$121+2*U$121,T$121-2*U$121)</f>
        <v>#DIV/0!</v>
      </c>
      <c r="X123" s="12" t="e">
        <f>IF(Params!$B$4="Sandwich",T$121+3*U$121,T$121-3*U$121)</f>
        <v>#DIV/0!</v>
      </c>
      <c r="Y123" s="88" t="e">
        <f t="shared" si="38"/>
        <v>#DIV/0!</v>
      </c>
      <c r="Z123" s="92" t="e">
        <f>IF(Params!$B$4="Sandwich",IF($T123&gt;W123,1,0),IF($T123&lt;W123,1,0))*IF($S124="//",1,Z124)</f>
        <v>#DIV/0!</v>
      </c>
      <c r="AA123" s="92" t="e">
        <f>IF(Params!$B$4="Sandwich",IF($T123&gt;X123,1,0),IF($T123&lt;X123,1,0))*IF($S124="//",1,AA124)</f>
        <v>#DIV/0!</v>
      </c>
      <c r="AB123" s="10" t="str">
        <f t="shared" si="44"/>
        <v>//</v>
      </c>
      <c r="AC123" s="58" t="e">
        <f t="shared" si="39"/>
        <v>#DIV/0!</v>
      </c>
      <c r="AD123" s="11" t="e">
        <f t="shared" si="40"/>
        <v>#DIV/0!</v>
      </c>
      <c r="AE123" s="11" t="e">
        <f t="shared" si="45"/>
        <v>#DIV/0!</v>
      </c>
      <c r="AF123" s="11" t="e">
        <f>IF(Params!$B$4="Sandwich",AC$121+2*AD$121,AC$121-2*AD$121)</f>
        <v>#DIV/0!</v>
      </c>
      <c r="AG123" s="12" t="e">
        <f>IF(Params!$B$4="Sandwich",AC$121+3*AD$121,AC$121-3*AD$121)</f>
        <v>#DIV/0!</v>
      </c>
      <c r="AH123" s="88" t="e">
        <f t="shared" si="41"/>
        <v>#DIV/0!</v>
      </c>
      <c r="AI123" s="92" t="e">
        <f>IF(Params!$B$4="Sandwich",IF($AC123&gt;AF123,1,0),IF($AC123&lt;AF123,1,0))*IF($S124="//",1,AI124)</f>
        <v>#DIV/0!</v>
      </c>
      <c r="AJ123" s="92" t="e">
        <f>IF(Params!$B$4="Sandwich",IF($AC123&gt;AG123,1,0),IF($AC123&lt;AG123,1,0))*IF($S124="//",1,AJ124)</f>
        <v>#DIV/0!</v>
      </c>
    </row>
    <row r="124" spans="2:36" x14ac:dyDescent="0.3">
      <c r="B124" s="22">
        <f>'Calculs T1a'!B124</f>
        <v>0</v>
      </c>
      <c r="C124" s="19" t="str">
        <f>'Calculs T1a'!C124</f>
        <v>x</v>
      </c>
      <c r="D124" s="19"/>
      <c r="E124" s="19"/>
      <c r="F124" s="19"/>
      <c r="G124" s="19"/>
      <c r="H124" s="19"/>
      <c r="I124" s="19"/>
      <c r="J124" s="30"/>
      <c r="K124" s="31"/>
      <c r="L124" s="31"/>
      <c r="M124" s="31"/>
      <c r="N124" s="45"/>
      <c r="S124" s="10" t="str">
        <f t="shared" si="46"/>
        <v>//</v>
      </c>
      <c r="T124" s="56" t="e">
        <f t="shared" si="42"/>
        <v>#DIV/0!</v>
      </c>
      <c r="U124" s="11" t="e">
        <f t="shared" si="42"/>
        <v>#DIV/0!</v>
      </c>
      <c r="V124" s="11" t="e">
        <f t="shared" si="43"/>
        <v>#DIV/0!</v>
      </c>
      <c r="W124" s="11" t="e">
        <f>IF(Params!$B$4="Sandwich",T$121+2*U$121,T$121-2*U$121)</f>
        <v>#DIV/0!</v>
      </c>
      <c r="X124" s="12" t="e">
        <f>IF(Params!$B$4="Sandwich",T$121+3*U$121,T$121-3*U$121)</f>
        <v>#DIV/0!</v>
      </c>
      <c r="Y124" s="88" t="e">
        <f t="shared" si="38"/>
        <v>#DIV/0!</v>
      </c>
      <c r="Z124" s="92" t="e">
        <f>IF(Params!$B$4="Sandwich",IF($T124&gt;W124,1,0),IF($T124&lt;W124,1,0))*IF($S125="//",1,Z125)</f>
        <v>#DIV/0!</v>
      </c>
      <c r="AA124" s="92" t="e">
        <f>IF(Params!$B$4="Sandwich",IF($T124&gt;X124,1,0),IF($T124&lt;X124,1,0))*IF($S125="//",1,AA125)</f>
        <v>#DIV/0!</v>
      </c>
      <c r="AB124" s="10" t="str">
        <f t="shared" si="44"/>
        <v>//</v>
      </c>
      <c r="AC124" s="58" t="e">
        <f t="shared" si="39"/>
        <v>#DIV/0!</v>
      </c>
      <c r="AD124" s="11" t="e">
        <f t="shared" si="40"/>
        <v>#DIV/0!</v>
      </c>
      <c r="AE124" s="11" t="e">
        <f t="shared" si="45"/>
        <v>#DIV/0!</v>
      </c>
      <c r="AF124" s="11" t="e">
        <f>IF(Params!$B$4="Sandwich",AC$121+2*AD$121,AC$121-2*AD$121)</f>
        <v>#DIV/0!</v>
      </c>
      <c r="AG124" s="12" t="e">
        <f>IF(Params!$B$4="Sandwich",AC$121+3*AD$121,AC$121-3*AD$121)</f>
        <v>#DIV/0!</v>
      </c>
      <c r="AH124" s="88" t="e">
        <f t="shared" si="41"/>
        <v>#DIV/0!</v>
      </c>
      <c r="AI124" s="92" t="e">
        <f>IF(Params!$B$4="Sandwich",IF($AC124&gt;AF124,1,0),IF($AC124&lt;AF124,1,0))*IF($S125="//",1,AI125)</f>
        <v>#DIV/0!</v>
      </c>
      <c r="AJ124" s="92" t="e">
        <f>IF(Params!$B$4="Sandwich",IF($AC124&gt;AG124,1,0),IF($AC124&lt;AG124,1,0))*IF($S125="//",1,AJ125)</f>
        <v>#DIV/0!</v>
      </c>
    </row>
    <row r="125" spans="2:36" x14ac:dyDescent="0.3">
      <c r="B125" s="22">
        <f>'Calculs T1a'!B125</f>
        <v>0</v>
      </c>
      <c r="C125" s="19" t="str">
        <f>'Calculs T1a'!C125</f>
        <v>x</v>
      </c>
      <c r="D125" s="19"/>
      <c r="E125" s="19"/>
      <c r="F125" s="19"/>
      <c r="G125" s="19"/>
      <c r="H125" s="19"/>
      <c r="I125" s="19"/>
      <c r="J125" s="30"/>
      <c r="K125" s="31"/>
      <c r="L125" s="31"/>
      <c r="M125" s="31"/>
      <c r="N125" s="45"/>
      <c r="S125" s="10" t="str">
        <f t="shared" si="46"/>
        <v>//</v>
      </c>
      <c r="T125" s="56" t="e">
        <f t="shared" si="42"/>
        <v>#DIV/0!</v>
      </c>
      <c r="U125" s="11" t="e">
        <f t="shared" si="42"/>
        <v>#DIV/0!</v>
      </c>
      <c r="V125" s="11" t="e">
        <f t="shared" si="43"/>
        <v>#DIV/0!</v>
      </c>
      <c r="W125" s="11" t="e">
        <f>IF(Params!$B$4="Sandwich",T$121+2*U$121,T$121-2*U$121)</f>
        <v>#DIV/0!</v>
      </c>
      <c r="X125" s="12" t="e">
        <f>IF(Params!$B$4="Sandwich",T$121+3*U$121,T$121-3*U$121)</f>
        <v>#DIV/0!</v>
      </c>
      <c r="Y125" s="88" t="e">
        <f t="shared" si="38"/>
        <v>#DIV/0!</v>
      </c>
      <c r="Z125" s="92" t="e">
        <f>IF(Params!$B$4="Sandwich",IF($T125&gt;W125,1,0),IF($T125&lt;W125,1,0))*IF($S126="//",1,Z126)</f>
        <v>#DIV/0!</v>
      </c>
      <c r="AA125" s="92" t="e">
        <f>IF(Params!$B$4="Sandwich",IF($T125&gt;X125,1,0),IF($T125&lt;X125,1,0))*IF($S126="//",1,AA126)</f>
        <v>#DIV/0!</v>
      </c>
      <c r="AB125" s="10" t="str">
        <f t="shared" si="44"/>
        <v>//</v>
      </c>
      <c r="AC125" s="58" t="e">
        <f t="shared" si="39"/>
        <v>#DIV/0!</v>
      </c>
      <c r="AD125" s="11" t="e">
        <f t="shared" si="40"/>
        <v>#DIV/0!</v>
      </c>
      <c r="AE125" s="11" t="e">
        <f t="shared" si="45"/>
        <v>#DIV/0!</v>
      </c>
      <c r="AF125" s="11" t="e">
        <f>IF(Params!$B$4="Sandwich",AC$121+2*AD$121,AC$121-2*AD$121)</f>
        <v>#DIV/0!</v>
      </c>
      <c r="AG125" s="12" t="e">
        <f>IF(Params!$B$4="Sandwich",AC$121+3*AD$121,AC$121-3*AD$121)</f>
        <v>#DIV/0!</v>
      </c>
      <c r="AH125" s="88" t="e">
        <f t="shared" si="41"/>
        <v>#DIV/0!</v>
      </c>
      <c r="AI125" s="92" t="e">
        <f>IF(Params!$B$4="Sandwich",IF($AC125&gt;AF125,1,0),IF($AC125&lt;AF125,1,0))*IF($S126="//",1,AI126)</f>
        <v>#DIV/0!</v>
      </c>
      <c r="AJ125" s="92" t="e">
        <f>IF(Params!$B$4="Sandwich",IF($AC125&gt;AG125,1,0),IF($AC125&lt;AG125,1,0))*IF($S126="//",1,AJ126)</f>
        <v>#DIV/0!</v>
      </c>
    </row>
    <row r="126" spans="2:36" x14ac:dyDescent="0.3">
      <c r="B126" s="22">
        <f>'Calculs T1a'!B126</f>
        <v>0</v>
      </c>
      <c r="C126" s="19" t="str">
        <f>'Calculs T1a'!C126</f>
        <v>x</v>
      </c>
      <c r="D126" s="19"/>
      <c r="E126" s="19"/>
      <c r="F126" s="19"/>
      <c r="G126" s="19"/>
      <c r="H126" s="19"/>
      <c r="I126" s="19"/>
      <c r="J126" s="30"/>
      <c r="K126" s="31"/>
      <c r="L126" s="31"/>
      <c r="M126" s="31"/>
      <c r="N126" s="45"/>
      <c r="S126" s="10" t="str">
        <f t="shared" si="46"/>
        <v>//</v>
      </c>
      <c r="T126" s="56" t="e">
        <f t="shared" si="42"/>
        <v>#DIV/0!</v>
      </c>
      <c r="U126" s="11" t="e">
        <f t="shared" si="42"/>
        <v>#DIV/0!</v>
      </c>
      <c r="V126" s="11" t="e">
        <f t="shared" si="43"/>
        <v>#DIV/0!</v>
      </c>
      <c r="W126" s="11" t="e">
        <f>IF(Params!$B$4="Sandwich",T$121+2*U$121,T$121-2*U$121)</f>
        <v>#DIV/0!</v>
      </c>
      <c r="X126" s="12" t="e">
        <f>IF(Params!$B$4="Sandwich",T$121+3*U$121,T$121-3*U$121)</f>
        <v>#DIV/0!</v>
      </c>
      <c r="Y126" s="88" t="e">
        <f t="shared" si="38"/>
        <v>#DIV/0!</v>
      </c>
      <c r="Z126" s="92" t="e">
        <f>IF(Params!$B$4="Sandwich",IF($T126&gt;W126,1,0),IF($T126&lt;W126,1,0))*IF($S127="//",1,Z127)</f>
        <v>#DIV/0!</v>
      </c>
      <c r="AA126" s="92" t="e">
        <f>IF(Params!$B$4="Sandwich",IF($T126&gt;X126,1,0),IF($T126&lt;X126,1,0))*IF($S127="//",1,AA127)</f>
        <v>#DIV/0!</v>
      </c>
      <c r="AB126" s="41" t="str">
        <f t="shared" si="44"/>
        <v>//</v>
      </c>
      <c r="AC126" s="59" t="e">
        <f t="shared" si="39"/>
        <v>#DIV/0!</v>
      </c>
      <c r="AD126" s="42" t="e">
        <f t="shared" si="40"/>
        <v>#DIV/0!</v>
      </c>
      <c r="AE126" s="11" t="e">
        <f t="shared" si="45"/>
        <v>#DIV/0!</v>
      </c>
      <c r="AF126" s="11" t="e">
        <f>IF(Params!$B$4="Sandwich",AC$121+2*AD$121,AC$121-2*AD$121)</f>
        <v>#DIV/0!</v>
      </c>
      <c r="AG126" s="12" t="e">
        <f>IF(Params!$B$4="Sandwich",AC$121+3*AD$121,AC$121-3*AD$121)</f>
        <v>#DIV/0!</v>
      </c>
      <c r="AH126" s="88" t="e">
        <f t="shared" si="41"/>
        <v>#DIV/0!</v>
      </c>
      <c r="AI126" s="92" t="e">
        <f>IF(Params!$B$4="Sandwich",IF($AC126&gt;AF126,1,0),IF($AC126&lt;AF126,1,0))*IF($S127="//",1,AI127)</f>
        <v>#DIV/0!</v>
      </c>
      <c r="AJ126" s="92" t="e">
        <f>IF(Params!$B$4="Sandwich",IF($AC126&gt;AG126,1,0),IF($AC126&lt;AG126,1,0))*IF($S127="//",1,AJ127)</f>
        <v>#DIV/0!</v>
      </c>
    </row>
    <row r="127" spans="2:36" x14ac:dyDescent="0.3">
      <c r="B127" s="22">
        <f>'Calculs T1a'!B127</f>
        <v>0</v>
      </c>
      <c r="C127" s="19" t="str">
        <f>'Calculs T1a'!C127</f>
        <v>x</v>
      </c>
      <c r="D127" s="19"/>
      <c r="E127" s="19"/>
      <c r="F127" s="19"/>
      <c r="G127" s="19"/>
      <c r="H127" s="19"/>
      <c r="I127" s="19"/>
      <c r="J127" s="30"/>
      <c r="K127" s="31"/>
      <c r="L127" s="31"/>
      <c r="M127" s="31"/>
      <c r="N127" s="45"/>
      <c r="S127" s="10" t="str">
        <f t="shared" si="46"/>
        <v>//</v>
      </c>
      <c r="T127" s="56" t="e">
        <f t="shared" si="42"/>
        <v>#DIV/0!</v>
      </c>
      <c r="U127" s="11" t="e">
        <f t="shared" si="42"/>
        <v>#DIV/0!</v>
      </c>
      <c r="V127" s="11" t="e">
        <f t="shared" si="43"/>
        <v>#DIV/0!</v>
      </c>
      <c r="W127" s="11" t="e">
        <f>IF(Params!$B$4="Sandwich",T$121+2*U$121,T$121-2*U$121)</f>
        <v>#DIV/0!</v>
      </c>
      <c r="X127" s="12" t="e">
        <f>IF(Params!$B$4="Sandwich",T$121+3*U$121,T$121-3*U$121)</f>
        <v>#DIV/0!</v>
      </c>
      <c r="Y127" s="88" t="e">
        <f t="shared" si="38"/>
        <v>#DIV/0!</v>
      </c>
      <c r="Z127" s="92" t="e">
        <f>IF(Params!$B$4="Sandwich",IF($T127&gt;W127,1,0),IF($T127&lt;W127,1,0))*IF($S128="//",1,Z128)</f>
        <v>#DIV/0!</v>
      </c>
      <c r="AA127" s="92" t="e">
        <f>IF(Params!$B$4="Sandwich",IF($T127&gt;X127,1,0),IF($T127&lt;X127,1,0))*IF($S128="//",1,AA128)</f>
        <v>#DIV/0!</v>
      </c>
      <c r="AB127" s="43" t="str">
        <f t="shared" si="44"/>
        <v>//</v>
      </c>
      <c r="AC127" s="60" t="e">
        <f t="shared" si="39"/>
        <v>#DIV/0!</v>
      </c>
      <c r="AD127" s="13" t="e">
        <f t="shared" si="40"/>
        <v>#DIV/0!</v>
      </c>
      <c r="AE127" s="11" t="e">
        <f t="shared" si="45"/>
        <v>#DIV/0!</v>
      </c>
      <c r="AF127" s="11" t="e">
        <f>IF(Params!$B$4="Sandwich",AC$121+2*AD$121,AC$121-2*AD$121)</f>
        <v>#DIV/0!</v>
      </c>
      <c r="AG127" s="12" t="e">
        <f>IF(Params!$B$4="Sandwich",AC$121+3*AD$121,AC$121-3*AD$121)</f>
        <v>#DIV/0!</v>
      </c>
      <c r="AH127" s="88" t="e">
        <f t="shared" si="41"/>
        <v>#DIV/0!</v>
      </c>
      <c r="AI127" s="92" t="e">
        <f>IF(Params!$B$4="Sandwich",IF($AC127&gt;AF127,1,0),IF($AC127&lt;AF127,1,0))*IF($S128="//",1,AI128)</f>
        <v>#DIV/0!</v>
      </c>
      <c r="AJ127" s="92" t="e">
        <f>IF(Params!$B$4="Sandwich",IF($AC127&gt;AG127,1,0),IF($AC127&lt;AG127,1,0))*IF($S128="//",1,AJ128)</f>
        <v>#DIV/0!</v>
      </c>
    </row>
    <row r="128" spans="2:36" x14ac:dyDescent="0.3">
      <c r="B128" s="22">
        <f>'Calculs T1a'!B128</f>
        <v>0</v>
      </c>
      <c r="C128" s="19" t="str">
        <f>'Calculs T1a'!C128</f>
        <v>x</v>
      </c>
      <c r="D128" s="19"/>
      <c r="E128" s="19"/>
      <c r="F128" s="19"/>
      <c r="G128" s="19"/>
      <c r="H128" s="19"/>
      <c r="I128" s="19"/>
      <c r="J128" s="30"/>
      <c r="K128" s="31"/>
      <c r="L128" s="31"/>
      <c r="M128" s="31"/>
      <c r="N128" s="45"/>
      <c r="S128" s="10" t="str">
        <f t="shared" si="46"/>
        <v>//</v>
      </c>
      <c r="T128" s="56" t="e">
        <f t="shared" si="42"/>
        <v>#DIV/0!</v>
      </c>
      <c r="U128" s="11" t="e">
        <f t="shared" si="42"/>
        <v>#DIV/0!</v>
      </c>
      <c r="V128" s="11" t="e">
        <f t="shared" si="43"/>
        <v>#DIV/0!</v>
      </c>
      <c r="W128" s="11" t="e">
        <f>IF(Params!$B$4="Sandwich",T$121+2*U$121,T$121-2*U$121)</f>
        <v>#DIV/0!</v>
      </c>
      <c r="X128" s="12" t="e">
        <f>IF(Params!$B$4="Sandwich",T$121+3*U$121,T$121-3*U$121)</f>
        <v>#DIV/0!</v>
      </c>
      <c r="Y128" s="88" t="e">
        <f t="shared" si="38"/>
        <v>#DIV/0!</v>
      </c>
      <c r="Z128" s="92" t="e">
        <f>IF(Params!$B$4="Sandwich",IF($T128&gt;W128,1,0),IF($T128&lt;W128,1,0))*IF($S129="//",1,Z129)</f>
        <v>#DIV/0!</v>
      </c>
      <c r="AA128" s="92" t="e">
        <f>IF(Params!$B$4="Sandwich",IF($T128&gt;X128,1,0),IF($T128&lt;X128,1,0))*IF($S129="//",1,AA129)</f>
        <v>#DIV/0!</v>
      </c>
      <c r="AB128" s="43" t="str">
        <f t="shared" si="44"/>
        <v>//</v>
      </c>
      <c r="AC128" s="60" t="e">
        <f t="shared" si="39"/>
        <v>#DIV/0!</v>
      </c>
      <c r="AD128" s="13" t="e">
        <f t="shared" si="40"/>
        <v>#DIV/0!</v>
      </c>
      <c r="AE128" s="11" t="e">
        <f t="shared" si="45"/>
        <v>#DIV/0!</v>
      </c>
      <c r="AF128" s="11" t="e">
        <f>IF(Params!$B$4="Sandwich",AC$121+2*AD$121,AC$121-2*AD$121)</f>
        <v>#DIV/0!</v>
      </c>
      <c r="AG128" s="12" t="e">
        <f>IF(Params!$B$4="Sandwich",AC$121+3*AD$121,AC$121-3*AD$121)</f>
        <v>#DIV/0!</v>
      </c>
      <c r="AH128" s="88" t="e">
        <f t="shared" si="41"/>
        <v>#DIV/0!</v>
      </c>
      <c r="AI128" s="92" t="e">
        <f>IF(Params!$B$4="Sandwich",IF($AC128&gt;AF128,1,0),IF($AC128&lt;AF128,1,0))*IF($S129="//",1,AI129)</f>
        <v>#DIV/0!</v>
      </c>
      <c r="AJ128" s="92" t="e">
        <f>IF(Params!$B$4="Sandwich",IF($AC128&gt;AG128,1,0),IF($AC128&lt;AG128,1,0))*IF($S129="//",1,AJ129)</f>
        <v>#DIV/0!</v>
      </c>
    </row>
    <row r="129" spans="2:36" x14ac:dyDescent="0.3">
      <c r="B129" s="22">
        <f>'Calculs T1a'!B129</f>
        <v>0</v>
      </c>
      <c r="C129" s="19" t="str">
        <f>'Calculs T1a'!C129</f>
        <v>x</v>
      </c>
      <c r="D129" s="19"/>
      <c r="E129" s="19"/>
      <c r="F129" s="19"/>
      <c r="G129" s="19"/>
      <c r="H129" s="19"/>
      <c r="I129" s="19"/>
      <c r="J129" s="30"/>
      <c r="K129" s="31"/>
      <c r="L129" s="31"/>
      <c r="M129" s="31"/>
      <c r="N129" s="45"/>
      <c r="S129" s="10" t="str">
        <f t="shared" si="46"/>
        <v>//</v>
      </c>
      <c r="T129" s="56" t="e">
        <f t="shared" si="42"/>
        <v>#DIV/0!</v>
      </c>
      <c r="U129" s="11" t="e">
        <f t="shared" si="42"/>
        <v>#DIV/0!</v>
      </c>
      <c r="V129" s="11" t="e">
        <f t="shared" si="43"/>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44"/>
        <v>//</v>
      </c>
      <c r="AC129" s="60" t="e">
        <f t="shared" si="39"/>
        <v>#DIV/0!</v>
      </c>
      <c r="AD129" s="13" t="e">
        <f t="shared" si="40"/>
        <v>#DIV/0!</v>
      </c>
      <c r="AE129" s="11" t="e">
        <f t="shared" si="45"/>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2:36" ht="16.2" thickBot="1" x14ac:dyDescent="0.35">
      <c r="B130" s="22">
        <f>'Calculs T1a'!B130</f>
        <v>0</v>
      </c>
      <c r="C130" s="19" t="str">
        <f>'Calculs T1a'!C130</f>
        <v>x</v>
      </c>
      <c r="D130" s="19"/>
      <c r="E130" s="19"/>
      <c r="F130" s="19"/>
      <c r="G130" s="19"/>
      <c r="H130" s="19"/>
      <c r="I130" s="19"/>
      <c r="J130" s="30"/>
      <c r="K130" s="31"/>
      <c r="L130" s="31"/>
      <c r="M130" s="31"/>
      <c r="N130" s="45"/>
      <c r="S130" s="23" t="str">
        <f t="shared" si="46"/>
        <v>//</v>
      </c>
      <c r="T130" s="57" t="e">
        <f t="shared" si="42"/>
        <v>#DIV/0!</v>
      </c>
      <c r="U130" s="17" t="e">
        <f t="shared" si="42"/>
        <v>#DIV/0!</v>
      </c>
      <c r="V130" s="11" t="e">
        <f t="shared" si="43"/>
        <v>#DIV/0!</v>
      </c>
      <c r="W130" s="11" t="e">
        <f>IF(Params!$B$4="Sandwich",T$121+2*U$121,T$121-2*U$121)</f>
        <v>#DIV/0!</v>
      </c>
      <c r="X130" s="12" t="e">
        <f>IF(Params!$B$4="Sandwich",T$121+3*U$121,T$121-3*U$121)</f>
        <v>#DIV/0!</v>
      </c>
      <c r="Z130" s="92" t="e">
        <f>IF(Params!$B$4="Sandwich",IF($T130&gt;W130,1,0),IF($T130&lt;W130,1,0))</f>
        <v>#DIV/0!</v>
      </c>
      <c r="AA130" s="92" t="e">
        <f>IF(Params!$B$4="Sandwich",IF($T130&gt;X130,1,0),IF($T130&lt;X130,1,0))</f>
        <v>#DIV/0!</v>
      </c>
      <c r="AB130" s="44" t="str">
        <f t="shared" si="44"/>
        <v>//</v>
      </c>
      <c r="AC130" s="61" t="e">
        <f t="shared" si="39"/>
        <v>#DIV/0!</v>
      </c>
      <c r="AD130" s="14" t="e">
        <f t="shared" si="40"/>
        <v>#DIV/0!</v>
      </c>
      <c r="AE130" s="11" t="e">
        <f t="shared" si="45"/>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2:36" x14ac:dyDescent="0.3">
      <c r="B131" s="22">
        <f>'Calculs T1a'!B131</f>
        <v>0</v>
      </c>
      <c r="C131" s="19" t="str">
        <f>'Calculs T1a'!C131</f>
        <v>x</v>
      </c>
      <c r="D131" s="19"/>
      <c r="E131" s="19"/>
      <c r="F131" s="19"/>
      <c r="G131" s="19"/>
      <c r="H131" s="19"/>
      <c r="I131" s="19"/>
      <c r="J131" s="30"/>
      <c r="K131" s="31"/>
      <c r="L131" s="31"/>
      <c r="M131" s="31"/>
      <c r="N131" s="45"/>
    </row>
    <row r="132" spans="2:36" x14ac:dyDescent="0.3">
      <c r="B132" s="22">
        <f>'Calculs T1a'!B132</f>
        <v>0</v>
      </c>
      <c r="C132" s="19" t="str">
        <f>'Calculs T1a'!C132</f>
        <v>x</v>
      </c>
      <c r="D132" s="19"/>
      <c r="E132" s="19"/>
      <c r="F132" s="19"/>
      <c r="G132" s="19"/>
      <c r="H132" s="19"/>
      <c r="I132" s="19"/>
      <c r="J132" s="30"/>
      <c r="K132" s="31"/>
      <c r="L132" s="31"/>
      <c r="M132" s="31"/>
      <c r="N132" s="45"/>
    </row>
    <row r="133" spans="2:36" x14ac:dyDescent="0.3">
      <c r="B133" s="22">
        <f>'Calculs T1a'!B133</f>
        <v>0</v>
      </c>
      <c r="C133" s="19" t="str">
        <f>'Calculs T1a'!C133</f>
        <v>x</v>
      </c>
      <c r="D133" s="19"/>
      <c r="E133" s="19"/>
      <c r="F133" s="19"/>
      <c r="G133" s="19"/>
      <c r="H133" s="19"/>
      <c r="I133" s="19"/>
      <c r="J133" s="30"/>
      <c r="K133" s="31"/>
      <c r="L133" s="31"/>
      <c r="M133" s="31"/>
      <c r="N133" s="45"/>
    </row>
    <row r="134" spans="2:36" x14ac:dyDescent="0.3">
      <c r="B134" s="22">
        <f>'Calculs T1a'!B134</f>
        <v>0</v>
      </c>
      <c r="C134" s="19" t="str">
        <f>'Calculs T1a'!C134</f>
        <v>x</v>
      </c>
      <c r="D134" s="19"/>
      <c r="E134" s="19"/>
      <c r="F134" s="19"/>
      <c r="G134" s="19"/>
      <c r="H134" s="19"/>
      <c r="I134" s="19"/>
      <c r="J134" s="30"/>
      <c r="K134" s="31"/>
      <c r="L134" s="31"/>
      <c r="M134" s="31"/>
      <c r="N134" s="45"/>
    </row>
    <row r="135" spans="2:36" x14ac:dyDescent="0.3">
      <c r="B135" s="22">
        <f>'Calculs T1a'!B135</f>
        <v>0</v>
      </c>
      <c r="C135" s="19" t="str">
        <f>'Calculs T1a'!C135</f>
        <v>x</v>
      </c>
      <c r="D135" s="19"/>
      <c r="E135" s="19"/>
      <c r="F135" s="19"/>
      <c r="G135" s="19"/>
      <c r="H135" s="19"/>
      <c r="I135" s="19"/>
      <c r="J135" s="30"/>
      <c r="K135" s="31"/>
      <c r="L135" s="31"/>
      <c r="M135" s="31"/>
      <c r="N135" s="45"/>
    </row>
    <row r="136" spans="2:36" x14ac:dyDescent="0.3">
      <c r="B136" s="22">
        <f>'Calculs T1a'!B136</f>
        <v>0</v>
      </c>
      <c r="C136" s="19" t="str">
        <f>'Calculs T1a'!C136</f>
        <v>x</v>
      </c>
      <c r="D136" s="19"/>
      <c r="E136" s="19"/>
      <c r="F136" s="19"/>
      <c r="G136" s="19"/>
      <c r="H136" s="19"/>
      <c r="I136" s="19"/>
      <c r="J136" s="30"/>
      <c r="K136" s="31"/>
      <c r="L136" s="31"/>
      <c r="M136" s="31"/>
      <c r="N136" s="45"/>
    </row>
    <row r="137" spans="2:36" x14ac:dyDescent="0.3">
      <c r="B137" s="22">
        <f>'Calculs T1a'!B137</f>
        <v>0</v>
      </c>
      <c r="C137" s="19" t="str">
        <f>'Calculs T1a'!C137</f>
        <v>x</v>
      </c>
      <c r="D137" s="19"/>
      <c r="E137" s="19"/>
      <c r="F137" s="19"/>
      <c r="G137" s="19"/>
      <c r="H137" s="19"/>
      <c r="I137" s="19"/>
      <c r="J137" s="30"/>
      <c r="K137" s="31"/>
      <c r="L137" s="31"/>
      <c r="M137" s="31"/>
      <c r="N137" s="45"/>
    </row>
    <row r="138" spans="2:36" x14ac:dyDescent="0.3">
      <c r="B138" s="22">
        <f>'Calculs T1a'!B138</f>
        <v>0</v>
      </c>
      <c r="C138" s="19" t="str">
        <f>'Calculs T1a'!C138</f>
        <v>x</v>
      </c>
      <c r="D138" s="19"/>
      <c r="E138" s="19"/>
      <c r="F138" s="19"/>
      <c r="G138" s="19"/>
      <c r="H138" s="19"/>
      <c r="I138" s="19"/>
      <c r="J138" s="30"/>
      <c r="K138" s="31"/>
      <c r="L138" s="31"/>
      <c r="M138" s="31"/>
      <c r="N138" s="45"/>
    </row>
    <row r="139" spans="2:36" x14ac:dyDescent="0.3">
      <c r="B139" s="22">
        <f>'Calculs T1a'!B139</f>
        <v>0</v>
      </c>
      <c r="C139" s="19" t="str">
        <f>'Calculs T1a'!C139</f>
        <v>x</v>
      </c>
      <c r="D139" s="19"/>
      <c r="E139" s="19"/>
      <c r="F139" s="19"/>
      <c r="G139" s="19"/>
      <c r="H139" s="19"/>
      <c r="I139" s="19"/>
      <c r="J139" s="30"/>
      <c r="K139" s="31"/>
      <c r="L139" s="31"/>
      <c r="M139" s="31"/>
      <c r="N139" s="45"/>
    </row>
    <row r="140" spans="2:36" x14ac:dyDescent="0.3">
      <c r="B140" s="22">
        <f>'Calculs T1a'!B140</f>
        <v>0</v>
      </c>
      <c r="C140" s="19" t="str">
        <f>'Calculs T1a'!C140</f>
        <v>x</v>
      </c>
      <c r="D140" s="19"/>
      <c r="E140" s="19"/>
      <c r="F140" s="19"/>
      <c r="G140" s="19"/>
      <c r="H140" s="19"/>
      <c r="I140" s="19"/>
      <c r="J140" s="30"/>
      <c r="K140" s="31"/>
      <c r="L140" s="31"/>
      <c r="M140" s="31"/>
      <c r="N140" s="45"/>
    </row>
    <row r="141" spans="2:36" x14ac:dyDescent="0.3">
      <c r="B141" s="22">
        <f>'Calculs T1a'!B141</f>
        <v>0</v>
      </c>
      <c r="C141" s="19" t="str">
        <f>'Calculs T1a'!C141</f>
        <v>x</v>
      </c>
      <c r="D141" s="19"/>
      <c r="E141" s="19"/>
      <c r="F141" s="19"/>
      <c r="G141" s="19"/>
      <c r="H141" s="19"/>
      <c r="I141" s="19"/>
      <c r="J141" s="30"/>
      <c r="K141" s="31"/>
      <c r="L141" s="31"/>
      <c r="M141" s="31"/>
      <c r="N141" s="45"/>
    </row>
    <row r="142" spans="2:36" x14ac:dyDescent="0.3">
      <c r="B142" s="22">
        <f>'Calculs T1a'!B142</f>
        <v>0</v>
      </c>
      <c r="C142" s="19" t="str">
        <f>'Calculs T1a'!C142</f>
        <v>x</v>
      </c>
      <c r="D142" s="19"/>
      <c r="E142" s="19"/>
      <c r="F142" s="19"/>
      <c r="G142" s="19"/>
      <c r="H142" s="19"/>
      <c r="I142" s="19"/>
      <c r="J142" s="30"/>
      <c r="K142" s="31"/>
      <c r="L142" s="31"/>
      <c r="M142" s="31"/>
      <c r="N142" s="45"/>
    </row>
    <row r="143" spans="2:36" x14ac:dyDescent="0.3">
      <c r="B143" s="22">
        <f>'Calculs T1a'!B143</f>
        <v>0</v>
      </c>
      <c r="C143" s="19" t="str">
        <f>'Calculs T1a'!C143</f>
        <v>x</v>
      </c>
      <c r="D143" s="19"/>
      <c r="E143" s="19"/>
      <c r="F143" s="19"/>
      <c r="G143" s="19"/>
      <c r="H143" s="19"/>
      <c r="I143" s="19"/>
      <c r="J143" s="30"/>
      <c r="K143" s="31"/>
      <c r="L143" s="31"/>
      <c r="M143" s="31"/>
      <c r="N143" s="45"/>
    </row>
    <row r="144" spans="2:36" x14ac:dyDescent="0.3">
      <c r="B144" s="22">
        <f>'Calculs T1a'!B144</f>
        <v>0</v>
      </c>
      <c r="C144" s="19" t="str">
        <f>'Calculs T1a'!C144</f>
        <v>x</v>
      </c>
      <c r="D144" s="19"/>
      <c r="E144" s="19"/>
      <c r="F144" s="19"/>
      <c r="G144" s="19"/>
      <c r="H144" s="19"/>
      <c r="I144" s="19"/>
      <c r="J144" s="30"/>
      <c r="K144" s="31"/>
      <c r="L144" s="31"/>
      <c r="M144" s="31"/>
      <c r="N144" s="45"/>
    </row>
    <row r="145" spans="2:36" x14ac:dyDescent="0.3">
      <c r="B145" s="22">
        <f>'Calculs T1a'!B145</f>
        <v>0</v>
      </c>
      <c r="C145" s="19" t="str">
        <f>'Calculs T1a'!C145</f>
        <v>x</v>
      </c>
      <c r="D145" s="19"/>
      <c r="E145" s="19"/>
      <c r="F145" s="19"/>
      <c r="G145" s="19"/>
      <c r="H145" s="19"/>
      <c r="I145" s="19"/>
      <c r="J145" s="30"/>
      <c r="K145" s="31"/>
      <c r="L145" s="31"/>
      <c r="M145" s="31"/>
      <c r="N145" s="45"/>
    </row>
    <row r="146" spans="2:36" x14ac:dyDescent="0.3">
      <c r="B146" s="22">
        <f>'Calculs T1a'!B146</f>
        <v>0</v>
      </c>
      <c r="C146" s="19" t="str">
        <f>'Calculs T1a'!C146</f>
        <v>x</v>
      </c>
      <c r="D146" s="19"/>
      <c r="E146" s="19"/>
      <c r="F146" s="19"/>
      <c r="G146" s="19"/>
      <c r="H146" s="19"/>
      <c r="I146" s="19"/>
      <c r="J146" s="30"/>
      <c r="K146" s="31"/>
      <c r="L146" s="31"/>
      <c r="M146" s="31"/>
      <c r="N146" s="45"/>
    </row>
    <row r="147" spans="2:36" x14ac:dyDescent="0.3">
      <c r="B147" s="22">
        <f>'Calculs T1a'!B147</f>
        <v>0</v>
      </c>
      <c r="C147" s="19" t="str">
        <f>'Calculs T1a'!C147</f>
        <v>x</v>
      </c>
      <c r="D147" s="19"/>
      <c r="E147" s="19"/>
      <c r="F147" s="19"/>
      <c r="G147" s="19"/>
      <c r="H147" s="19"/>
      <c r="I147" s="19"/>
      <c r="J147" s="30"/>
      <c r="K147" s="31"/>
      <c r="L147" s="31"/>
      <c r="M147" s="31"/>
      <c r="N147" s="45"/>
    </row>
    <row r="148" spans="2:36" x14ac:dyDescent="0.3">
      <c r="B148" s="22">
        <f>'Calculs T1a'!B148</f>
        <v>0</v>
      </c>
      <c r="C148" s="19" t="str">
        <f>'Calculs T1a'!C148</f>
        <v>x</v>
      </c>
      <c r="D148" s="19"/>
      <c r="E148" s="19"/>
      <c r="F148" s="19"/>
      <c r="G148" s="19"/>
      <c r="H148" s="19"/>
      <c r="I148" s="19"/>
      <c r="J148" s="30"/>
      <c r="K148" s="31"/>
      <c r="L148" s="31"/>
      <c r="M148" s="31"/>
      <c r="N148" s="45"/>
    </row>
    <row r="149" spans="2:36" x14ac:dyDescent="0.3">
      <c r="B149" s="22">
        <f>'Calculs T1a'!B149</f>
        <v>0</v>
      </c>
      <c r="C149" s="19" t="str">
        <f>'Calculs T1a'!C149</f>
        <v>x</v>
      </c>
      <c r="D149" s="19"/>
      <c r="E149" s="19"/>
      <c r="F149" s="19"/>
      <c r="G149" s="19"/>
      <c r="H149" s="19"/>
      <c r="I149" s="19"/>
      <c r="J149" s="30"/>
      <c r="K149" s="31"/>
      <c r="L149" s="31"/>
      <c r="M149" s="31"/>
      <c r="N149" s="45"/>
    </row>
    <row r="150" spans="2:36" x14ac:dyDescent="0.3">
      <c r="B150" s="22">
        <f>'Calculs T1a'!B150</f>
        <v>0</v>
      </c>
      <c r="C150" s="19" t="str">
        <f>'Calculs T1a'!C150</f>
        <v>x</v>
      </c>
      <c r="D150" s="19"/>
      <c r="E150" s="19"/>
      <c r="F150" s="19"/>
      <c r="G150" s="19"/>
      <c r="H150" s="19"/>
      <c r="I150" s="19"/>
      <c r="J150" s="30"/>
      <c r="K150" s="31"/>
      <c r="L150" s="31"/>
      <c r="M150" s="31"/>
      <c r="N150" s="45"/>
    </row>
    <row r="151" spans="2:36" x14ac:dyDescent="0.3">
      <c r="B151" s="22">
        <f>'Calculs T1a'!B151</f>
        <v>0</v>
      </c>
      <c r="C151" s="19" t="str">
        <f>'Calculs T1a'!C151</f>
        <v>x</v>
      </c>
      <c r="D151" s="19"/>
      <c r="E151" s="19"/>
      <c r="F151" s="19"/>
      <c r="G151" s="19"/>
      <c r="H151" s="19"/>
      <c r="I151" s="19"/>
      <c r="J151" s="30"/>
      <c r="K151" s="31"/>
      <c r="L151" s="31"/>
      <c r="M151" s="31"/>
      <c r="N151" s="45"/>
    </row>
    <row r="152" spans="2:36" x14ac:dyDescent="0.3">
      <c r="B152" s="22">
        <f>'Calculs T1a'!B152</f>
        <v>0</v>
      </c>
      <c r="C152" s="19" t="str">
        <f>'Calculs T1a'!C152</f>
        <v>x</v>
      </c>
      <c r="D152" s="19"/>
      <c r="E152" s="19"/>
      <c r="F152" s="19"/>
      <c r="G152" s="19"/>
      <c r="H152" s="19"/>
      <c r="I152" s="19"/>
      <c r="J152" s="30"/>
      <c r="K152" s="31"/>
      <c r="L152" s="31"/>
      <c r="M152" s="31"/>
      <c r="N152" s="45"/>
    </row>
    <row r="153" spans="2:36" x14ac:dyDescent="0.3">
      <c r="B153" s="22">
        <f>'Calculs T1a'!B153</f>
        <v>0</v>
      </c>
      <c r="C153" s="19" t="str">
        <f>'Calculs T1a'!C153</f>
        <v>x</v>
      </c>
      <c r="D153" s="19"/>
      <c r="E153" s="19"/>
      <c r="F153" s="19"/>
      <c r="G153" s="19"/>
      <c r="H153" s="19"/>
      <c r="I153" s="19"/>
      <c r="J153" s="30"/>
      <c r="K153" s="31"/>
      <c r="L153" s="31"/>
      <c r="M153" s="31"/>
      <c r="N153" s="45"/>
    </row>
    <row r="154" spans="2:36" x14ac:dyDescent="0.3">
      <c r="B154" s="22">
        <f>'Calculs T1a'!B154</f>
        <v>0</v>
      </c>
      <c r="C154" s="19" t="str">
        <f>'Calculs T1a'!C154</f>
        <v>x</v>
      </c>
      <c r="D154" s="19"/>
      <c r="E154" s="19"/>
      <c r="F154" s="19"/>
      <c r="G154" s="19"/>
      <c r="H154" s="19"/>
      <c r="I154" s="19"/>
      <c r="J154" s="30"/>
      <c r="K154" s="31"/>
      <c r="L154" s="31"/>
      <c r="M154" s="31"/>
      <c r="N154" s="45"/>
    </row>
    <row r="155" spans="2:36" x14ac:dyDescent="0.3">
      <c r="B155" s="22">
        <f>'Calculs T1a'!B155</f>
        <v>0</v>
      </c>
      <c r="C155" s="19" t="str">
        <f>'Calculs T1a'!C155</f>
        <v>x</v>
      </c>
      <c r="D155" s="19"/>
      <c r="E155" s="19"/>
      <c r="F155" s="19"/>
      <c r="G155" s="19"/>
      <c r="H155" s="19"/>
      <c r="I155" s="19"/>
      <c r="J155" s="30"/>
      <c r="K155" s="31"/>
      <c r="L155" s="31"/>
      <c r="M155" s="31"/>
      <c r="N155" s="45"/>
      <c r="V155" s="7"/>
    </row>
    <row r="156" spans="2:36" x14ac:dyDescent="0.3">
      <c r="B156" s="22">
        <f>'Calculs T1a'!B156</f>
        <v>0</v>
      </c>
      <c r="C156" s="19" t="str">
        <f>'Calculs T1a'!C156</f>
        <v>x</v>
      </c>
      <c r="D156" s="19"/>
      <c r="E156" s="19"/>
      <c r="F156" s="19"/>
      <c r="G156" s="19"/>
      <c r="H156" s="19"/>
      <c r="I156" s="19"/>
      <c r="J156" s="30"/>
      <c r="K156" s="31"/>
      <c r="L156" s="31"/>
      <c r="M156" s="31"/>
      <c r="N156" s="45"/>
      <c r="V156" s="7"/>
    </row>
    <row r="157" spans="2:36" x14ac:dyDescent="0.3">
      <c r="B157" s="22">
        <f>'Calculs T1a'!B157</f>
        <v>0</v>
      </c>
      <c r="C157" s="19" t="str">
        <f>'Calculs T1a'!C157</f>
        <v>x</v>
      </c>
      <c r="D157" s="19"/>
      <c r="E157" s="19"/>
      <c r="F157" s="19"/>
      <c r="G157" s="19"/>
      <c r="H157" s="19"/>
      <c r="I157" s="19"/>
      <c r="J157" s="30"/>
      <c r="K157" s="31"/>
      <c r="L157" s="31"/>
      <c r="M157" s="31"/>
      <c r="N157" s="45"/>
      <c r="V157" s="7"/>
    </row>
    <row r="158" spans="2:36" ht="16.2" thickBot="1" x14ac:dyDescent="0.35">
      <c r="B158" s="22">
        <f>'Calculs T1a'!B158</f>
        <v>0</v>
      </c>
      <c r="C158" s="19" t="str">
        <f>'Calculs T1a'!C158</f>
        <v>x</v>
      </c>
      <c r="D158" s="19"/>
      <c r="E158" s="19"/>
      <c r="F158" s="19"/>
      <c r="G158" s="19"/>
      <c r="H158" s="19"/>
      <c r="I158" s="19"/>
      <c r="J158" s="30"/>
      <c r="K158" s="31"/>
      <c r="L158" s="31"/>
      <c r="M158" s="31"/>
      <c r="N158" s="45"/>
      <c r="S158" s="9" t="s">
        <v>2</v>
      </c>
      <c r="U158" s="9" t="s">
        <v>47</v>
      </c>
      <c r="V158" t="str">
        <f>Params!B11</f>
        <v>ngml</v>
      </c>
      <c r="X158" s="174" t="s">
        <v>695</v>
      </c>
      <c r="AB158" s="9" t="s">
        <v>2</v>
      </c>
      <c r="AD158" s="9" t="s">
        <v>47</v>
      </c>
      <c r="AE158" t="str">
        <f>Params!B11</f>
        <v>ngml</v>
      </c>
      <c r="AG158" s="174" t="s">
        <v>694</v>
      </c>
    </row>
    <row r="159" spans="2:36" ht="130.19999999999999" thickBot="1" x14ac:dyDescent="0.35">
      <c r="B159" s="22">
        <f>'Calculs T1a'!B159</f>
        <v>0</v>
      </c>
      <c r="C159" s="19" t="str">
        <f>'Calculs T1a'!C159</f>
        <v>x</v>
      </c>
      <c r="D159" s="19"/>
      <c r="E159" s="19"/>
      <c r="F159" s="19"/>
      <c r="G159" s="19"/>
      <c r="H159" s="19"/>
      <c r="I159" s="19"/>
      <c r="J159" s="30"/>
      <c r="K159" s="31"/>
      <c r="L159" s="31"/>
      <c r="M159" s="31"/>
      <c r="N159" s="45"/>
      <c r="S159" s="26" t="s">
        <v>1</v>
      </c>
      <c r="T159" s="27" t="s">
        <v>634</v>
      </c>
      <c r="U159" s="28" t="s">
        <v>3</v>
      </c>
      <c r="V159" s="28" t="s">
        <v>83</v>
      </c>
      <c r="W159" s="28" t="str">
        <f>IF(Params!$B$4="Sandwich","Mean0 + 2xSigma","Mean0 - 2xSigma")</f>
        <v>Mean0 - 2xSigma</v>
      </c>
      <c r="X159" s="29" t="str">
        <f>IF(Params!$B$4="Sandwich","Mean0 + 3xSigma","Mean0 - 3xSigma")</f>
        <v>Mean0 - 3xSigma</v>
      </c>
      <c r="Y159" s="89" t="s">
        <v>635</v>
      </c>
      <c r="Z159" s="91" t="s">
        <v>77</v>
      </c>
      <c r="AA159" s="91" t="s">
        <v>78</v>
      </c>
      <c r="AB159" s="26" t="s">
        <v>1</v>
      </c>
      <c r="AC159" s="27" t="s">
        <v>625</v>
      </c>
      <c r="AD159" s="28" t="s">
        <v>3</v>
      </c>
      <c r="AE159" s="28" t="s">
        <v>83</v>
      </c>
      <c r="AF159" s="28" t="str">
        <f>IF(Params!$B$4="Sandwich","Mean0 + 2xSigma","Mean0 - 2xSigma")</f>
        <v>Mean0 - 2xSigma</v>
      </c>
      <c r="AG159" s="29" t="str">
        <f>IF(Params!$B$4="Sandwich","Mean0 + 3xSigma","Mean0 - 3xSigma")</f>
        <v>Mean0 - 3xSigma</v>
      </c>
      <c r="AH159" s="89" t="s">
        <v>636</v>
      </c>
      <c r="AI159" s="91" t="s">
        <v>77</v>
      </c>
      <c r="AJ159" s="91" t="s">
        <v>78</v>
      </c>
    </row>
    <row r="160" spans="2:36" ht="16.2" thickTop="1" x14ac:dyDescent="0.3">
      <c r="B160" s="22">
        <f>'Calculs T1a'!B160</f>
        <v>0</v>
      </c>
      <c r="C160" s="19" t="str">
        <f>'Calculs T1a'!C160</f>
        <v>x</v>
      </c>
      <c r="D160" s="19"/>
      <c r="E160" s="19"/>
      <c r="F160" s="19"/>
      <c r="G160" s="19"/>
      <c r="H160" s="19"/>
      <c r="I160" s="19"/>
      <c r="J160" s="30"/>
      <c r="K160" s="31"/>
      <c r="L160" s="31"/>
      <c r="M160" s="31"/>
      <c r="N160" s="45"/>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47">T161-T160</f>
        <v>#DIV/0!</v>
      </c>
      <c r="Z160" t="e">
        <f>IF(Params!$B$4="Sandwich",IF($T160&gt;W160,1,0),IF($T160&lt;W160,1,0))*IF($S161="//",1,161)</f>
        <v>#DIV/0!</v>
      </c>
      <c r="AA160" s="92" t="e">
        <f>IF(Params!$B$4="Sandwich",IF($T160&gt;X160,1,0),IF($T160&lt;X160,1,0))*IF($S161="//",1,161)</f>
        <v>#DIV/0!</v>
      </c>
      <c r="AB160" s="10">
        <f>MIN(S7:S15)/100</f>
        <v>0</v>
      </c>
      <c r="AC160" s="64" t="e">
        <f>AC20</f>
        <v>#DIV/0!</v>
      </c>
      <c r="AD160" s="11" t="e">
        <f>AD20</f>
        <v>#DIV/0!</v>
      </c>
      <c r="AE160" s="11" t="e">
        <f>$AC$20</f>
        <v>#DIV/0!</v>
      </c>
      <c r="AF160" s="11" t="e">
        <f>IF(Params!$B$4="Sandwich",AC$160+2*AD$160,AC$160-2*AD$160)</f>
        <v>#DIV/0!</v>
      </c>
      <c r="AG160" s="12" t="e">
        <f>IF(Params!$B$4="Sandwich",AC$160+3*AD$160,AC$160-3*AD$160)</f>
        <v>#DIV/0!</v>
      </c>
      <c r="AH160" s="88" t="e">
        <f t="shared" ref="AH160:AH167" si="48">AC161-AC160</f>
        <v>#DIV/0!</v>
      </c>
      <c r="AI160" t="e">
        <f>IF(Params!$B$4="Sandwich",IF($AC160&gt;AF160,1,0),IF($AC160&lt;AF160,1,0))*IF($S161="//",1,AI161)</f>
        <v>#DIV/0!</v>
      </c>
      <c r="AJ160" s="92" t="e">
        <f>IF(Params!$B$4="Sandwich",IF($AC160&gt;AG160,1,0),IF($AC160&lt;AG160,1,0))*IF($S161="//",1,AJ161)</f>
        <v>#DIV/0!</v>
      </c>
    </row>
    <row r="161" spans="2:36" x14ac:dyDescent="0.3">
      <c r="B161" s="22">
        <f>'Calculs T1a'!B161</f>
        <v>0</v>
      </c>
      <c r="C161" s="19" t="str">
        <f>'Calculs T1a'!C161</f>
        <v>x</v>
      </c>
      <c r="D161" s="19"/>
      <c r="E161" s="19"/>
      <c r="F161" s="19"/>
      <c r="G161" s="19"/>
      <c r="H161" s="19"/>
      <c r="I161" s="19"/>
      <c r="J161" s="30"/>
      <c r="K161" s="31"/>
      <c r="L161" s="31"/>
      <c r="M161" s="31"/>
      <c r="N161" s="45"/>
      <c r="S161" s="10" t="str">
        <f>S7</f>
        <v>//</v>
      </c>
      <c r="T161" s="62" t="e">
        <f t="shared" ref="T161:U169" si="49">Z21</f>
        <v>#DIV/0!</v>
      </c>
      <c r="U161" s="11" t="e">
        <f t="shared" si="49"/>
        <v>#DIV/0!</v>
      </c>
      <c r="V161" s="11" t="e">
        <f t="shared" ref="V161:V169" si="50">$Z$20</f>
        <v>#DIV/0!</v>
      </c>
      <c r="W161" s="11" t="e">
        <f>IF(Params!$B$4="Sandwich",T$160+2*U$160,T$160-2*U$160)</f>
        <v>#DIV/0!</v>
      </c>
      <c r="X161" s="12" t="e">
        <f>IF(Params!$B$4="Sandwich",T$160+3*U$160,T$160-3*U$160)</f>
        <v>#DIV/0!</v>
      </c>
      <c r="Y161" s="88" t="e">
        <f t="shared" si="47"/>
        <v>#DIV/0!</v>
      </c>
      <c r="Z161" s="92" t="e">
        <f>IF(Params!$B$4="Sandwich",IF($T161&gt;W161,1,0),IF($T161&lt;W161,1,0))*IF($S162="//",1,161)</f>
        <v>#DIV/0!</v>
      </c>
      <c r="AA161" s="92" t="e">
        <f>IF(Params!$B$4="Sandwich",IF($T161&gt;X161,1,0),IF($T161&lt;X161,1,0))*IF($S162="//",1,161)</f>
        <v>#DIV/0!</v>
      </c>
      <c r="AB161" s="10" t="str">
        <f>S7</f>
        <v>//</v>
      </c>
      <c r="AC161" s="64" t="e">
        <f t="shared" ref="AC161:AD169" si="51">AC21</f>
        <v>#DIV/0!</v>
      </c>
      <c r="AD161" s="11" t="e">
        <f t="shared" si="51"/>
        <v>#DIV/0!</v>
      </c>
      <c r="AE161" s="11" t="e">
        <f t="shared" ref="AE161:AE169" si="52">$AC$20</f>
        <v>#DIV/0!</v>
      </c>
      <c r="AF161" s="11" t="e">
        <f>IF(Params!$B$4="Sandwich",AC$160+2*AD$160,AC$160-2*AD$160)</f>
        <v>#DIV/0!</v>
      </c>
      <c r="AG161" s="12" t="e">
        <f>IF(Params!$B$4="Sandwich",AC$160+3*AD$160,AC$160-3*AD$160)</f>
        <v>#DIV/0!</v>
      </c>
      <c r="AH161" s="88" t="e">
        <f t="shared" si="48"/>
        <v>#DIV/0!</v>
      </c>
      <c r="AI161" s="92" t="e">
        <f>IF(Params!$B$4="Sandwich",IF($AC161&gt;AF161,1,0),IF($AC161&lt;AF161,1,0))*IF($S162="//",1,AI162)</f>
        <v>#DIV/0!</v>
      </c>
      <c r="AJ161" s="92" t="e">
        <f>IF(Params!$B$4="Sandwich",IF($AC161&gt;AG161,1,0),IF($AC161&lt;AG161,1,0))*IF($S162="//",1,AJ162)</f>
        <v>#DIV/0!</v>
      </c>
    </row>
    <row r="162" spans="2:36" x14ac:dyDescent="0.3">
      <c r="B162" s="22">
        <f>'Calculs T1a'!B162</f>
        <v>0</v>
      </c>
      <c r="C162" s="19" t="str">
        <f>'Calculs T1a'!C162</f>
        <v>x</v>
      </c>
      <c r="D162" s="19"/>
      <c r="E162" s="19"/>
      <c r="F162" s="19"/>
      <c r="G162" s="19"/>
      <c r="H162" s="19"/>
      <c r="I162" s="19"/>
      <c r="J162" s="30"/>
      <c r="K162" s="31"/>
      <c r="L162" s="31"/>
      <c r="M162" s="31"/>
      <c r="N162" s="45"/>
      <c r="S162" s="10" t="str">
        <f t="shared" ref="S162:S169" si="53">S8</f>
        <v>//</v>
      </c>
      <c r="T162" s="62" t="e">
        <f t="shared" si="49"/>
        <v>#DIV/0!</v>
      </c>
      <c r="U162" s="11" t="e">
        <f t="shared" si="49"/>
        <v>#DIV/0!</v>
      </c>
      <c r="V162" s="11" t="e">
        <f t="shared" si="50"/>
        <v>#DIV/0!</v>
      </c>
      <c r="W162" s="11" t="e">
        <f>IF(Params!$B$4="Sandwich",T$160+2*U$160,T$160-2*U$160)</f>
        <v>#DIV/0!</v>
      </c>
      <c r="X162" s="12" t="e">
        <f>IF(Params!$B$4="Sandwich",T$160+3*U$160,T$160-3*U$160)</f>
        <v>#DIV/0!</v>
      </c>
      <c r="Y162" s="88" t="e">
        <f t="shared" si="47"/>
        <v>#DIV/0!</v>
      </c>
      <c r="Z162" s="92" t="e">
        <f>IF(Params!$B$4="Sandwich",IF($T162&gt;W162,1,0),IF($T162&lt;W162,1,0))*IF($S163="//",1,161)</f>
        <v>#DIV/0!</v>
      </c>
      <c r="AA162" s="92" t="e">
        <f>IF(Params!$B$4="Sandwich",IF($T162&gt;X162,1,0),IF($T162&lt;X162,1,0))*IF($S163="//",1,161)</f>
        <v>#DIV/0!</v>
      </c>
      <c r="AB162" s="10" t="str">
        <f t="shared" ref="AB162:AB169" si="54">S8</f>
        <v>//</v>
      </c>
      <c r="AC162" s="64" t="e">
        <f t="shared" si="51"/>
        <v>#DIV/0!</v>
      </c>
      <c r="AD162" s="11" t="e">
        <f t="shared" si="51"/>
        <v>#DIV/0!</v>
      </c>
      <c r="AE162" s="11" t="e">
        <f t="shared" si="52"/>
        <v>#DIV/0!</v>
      </c>
      <c r="AF162" s="11" t="e">
        <f>IF(Params!$B$4="Sandwich",AC$160+2*AD$160,AC$160-2*AD$160)</f>
        <v>#DIV/0!</v>
      </c>
      <c r="AG162" s="12" t="e">
        <f>IF(Params!$B$4="Sandwich",AC$160+3*AD$160,AC$160-3*AD$160)</f>
        <v>#DIV/0!</v>
      </c>
      <c r="AH162" s="88" t="e">
        <f t="shared" si="48"/>
        <v>#DIV/0!</v>
      </c>
      <c r="AI162" s="92" t="e">
        <f>IF(Params!$B$4="Sandwich",IF($AC162&gt;AF162,1,0),IF($AC162&lt;AF162,1,0))*IF($S163="//",1,AI163)</f>
        <v>#DIV/0!</v>
      </c>
      <c r="AJ162" s="92" t="e">
        <f>IF(Params!$B$4="Sandwich",IF($AC162&gt;AG162,1,0),IF($AC162&lt;AG162,1,0))*IF($S163="//",1,AJ163)</f>
        <v>#DIV/0!</v>
      </c>
    </row>
    <row r="163" spans="2:36" x14ac:dyDescent="0.3">
      <c r="B163" s="22">
        <f>'Calculs T1a'!B163</f>
        <v>0</v>
      </c>
      <c r="C163" s="19" t="str">
        <f>'Calculs T1a'!C163</f>
        <v>x</v>
      </c>
      <c r="D163" s="19"/>
      <c r="E163" s="19"/>
      <c r="F163" s="19"/>
      <c r="G163" s="19"/>
      <c r="H163" s="19"/>
      <c r="I163" s="19"/>
      <c r="J163" s="30"/>
      <c r="K163" s="31"/>
      <c r="L163" s="31"/>
      <c r="M163" s="31"/>
      <c r="N163" s="45"/>
      <c r="S163" s="10" t="str">
        <f t="shared" si="53"/>
        <v>//</v>
      </c>
      <c r="T163" s="62" t="e">
        <f t="shared" si="49"/>
        <v>#DIV/0!</v>
      </c>
      <c r="U163" s="11" t="e">
        <f t="shared" si="49"/>
        <v>#DIV/0!</v>
      </c>
      <c r="V163" s="11" t="e">
        <f t="shared" si="50"/>
        <v>#DIV/0!</v>
      </c>
      <c r="W163" s="11" t="e">
        <f>IF(Params!$B$4="Sandwich",T$160+2*U$160,T$160-2*U$160)</f>
        <v>#DIV/0!</v>
      </c>
      <c r="X163" s="12" t="e">
        <f>IF(Params!$B$4="Sandwich",T$160+3*U$160,T$160-3*U$160)</f>
        <v>#DIV/0!</v>
      </c>
      <c r="Y163" s="88" t="e">
        <f t="shared" si="47"/>
        <v>#DIV/0!</v>
      </c>
      <c r="Z163" s="92" t="e">
        <f>IF(Params!$B$4="Sandwich",IF($T163&gt;W163,1,0),IF($T163&lt;W163,1,0))*IF($S164="//",1,161)</f>
        <v>#DIV/0!</v>
      </c>
      <c r="AA163" s="92" t="e">
        <f>IF(Params!$B$4="Sandwich",IF($T163&gt;X163,1,0),IF($T163&lt;X163,1,0))*IF($S164="//",1,161)</f>
        <v>#DIV/0!</v>
      </c>
      <c r="AB163" s="10" t="str">
        <f t="shared" si="54"/>
        <v>//</v>
      </c>
      <c r="AC163" s="64" t="e">
        <f t="shared" si="51"/>
        <v>#DIV/0!</v>
      </c>
      <c r="AD163" s="11" t="e">
        <f t="shared" si="51"/>
        <v>#DIV/0!</v>
      </c>
      <c r="AE163" s="11" t="e">
        <f t="shared" si="52"/>
        <v>#DIV/0!</v>
      </c>
      <c r="AF163" s="11" t="e">
        <f>IF(Params!$B$4="Sandwich",AC$160+2*AD$160,AC$160-2*AD$160)</f>
        <v>#DIV/0!</v>
      </c>
      <c r="AG163" s="12" t="e">
        <f>IF(Params!$B$4="Sandwich",AC$160+3*AD$160,AC$160-3*AD$160)</f>
        <v>#DIV/0!</v>
      </c>
      <c r="AH163" s="88" t="e">
        <f t="shared" si="48"/>
        <v>#DIV/0!</v>
      </c>
      <c r="AI163" s="92" t="e">
        <f>IF(Params!$B$4="Sandwich",IF($AC163&gt;AF163,1,0),IF($AC163&lt;AF163,1,0))*IF($S164="//",1,AI164)</f>
        <v>#DIV/0!</v>
      </c>
      <c r="AJ163" s="92" t="e">
        <f>IF(Params!$B$4="Sandwich",IF($AC163&gt;AG163,1,0),IF($AC163&lt;AG163,1,0))*IF($S164="//",1,AJ164)</f>
        <v>#DIV/0!</v>
      </c>
    </row>
    <row r="164" spans="2:36" x14ac:dyDescent="0.3">
      <c r="B164" s="22">
        <f>'Calculs T1a'!B164</f>
        <v>0</v>
      </c>
      <c r="C164" s="19" t="str">
        <f>'Calculs T1a'!C164</f>
        <v>x</v>
      </c>
      <c r="D164" s="19"/>
      <c r="E164" s="19"/>
      <c r="F164" s="19"/>
      <c r="G164" s="19"/>
      <c r="H164" s="19"/>
      <c r="I164" s="19"/>
      <c r="J164" s="30"/>
      <c r="K164" s="31"/>
      <c r="L164" s="31"/>
      <c r="M164" s="31"/>
      <c r="N164" s="45"/>
      <c r="S164" s="10" t="str">
        <f t="shared" si="53"/>
        <v>//</v>
      </c>
      <c r="T164" s="62" t="e">
        <f t="shared" si="49"/>
        <v>#DIV/0!</v>
      </c>
      <c r="U164" s="11" t="e">
        <f t="shared" si="49"/>
        <v>#DIV/0!</v>
      </c>
      <c r="V164" s="11" t="e">
        <f t="shared" si="50"/>
        <v>#DIV/0!</v>
      </c>
      <c r="W164" s="11" t="e">
        <f>IF(Params!$B$4="Sandwich",T$160+2*U$160,T$160-2*U$160)</f>
        <v>#DIV/0!</v>
      </c>
      <c r="X164" s="12" t="e">
        <f>IF(Params!$B$4="Sandwich",T$160+3*U$160,T$160-3*U$160)</f>
        <v>#DIV/0!</v>
      </c>
      <c r="Y164" s="88" t="e">
        <f t="shared" si="47"/>
        <v>#DIV/0!</v>
      </c>
      <c r="Z164" s="92" t="e">
        <f>IF(Params!$B$4="Sandwich",IF($T164&gt;W164,1,0),IF($T164&lt;W164,1,0))*IF($S165="//",1,161)</f>
        <v>#DIV/0!</v>
      </c>
      <c r="AA164" s="92" t="e">
        <f>IF(Params!$B$4="Sandwich",IF($T164&gt;X164,1,0),IF($T164&lt;X164,1,0))*IF($S165="//",1,161)</f>
        <v>#DIV/0!</v>
      </c>
      <c r="AB164" s="10" t="str">
        <f t="shared" si="54"/>
        <v>//</v>
      </c>
      <c r="AC164" s="64" t="e">
        <f t="shared" si="51"/>
        <v>#DIV/0!</v>
      </c>
      <c r="AD164" s="11" t="e">
        <f t="shared" si="51"/>
        <v>#DIV/0!</v>
      </c>
      <c r="AE164" s="11" t="e">
        <f t="shared" si="52"/>
        <v>#DIV/0!</v>
      </c>
      <c r="AF164" s="11" t="e">
        <f>IF(Params!$B$4="Sandwich",AC$160+2*AD$160,AC$160-2*AD$160)</f>
        <v>#DIV/0!</v>
      </c>
      <c r="AG164" s="12" t="e">
        <f>IF(Params!$B$4="Sandwich",AC$160+3*AD$160,AC$160-3*AD$160)</f>
        <v>#DIV/0!</v>
      </c>
      <c r="AH164" s="88" t="e">
        <f t="shared" si="48"/>
        <v>#DIV/0!</v>
      </c>
      <c r="AI164" s="92" t="e">
        <f>IF(Params!$B$4="Sandwich",IF($AC164&gt;AF164,1,0),IF($AC164&lt;AF164,1,0))*IF($S165="//",1,AI165)</f>
        <v>#DIV/0!</v>
      </c>
      <c r="AJ164" s="92" t="e">
        <f>IF(Params!$B$4="Sandwich",IF($AC164&gt;AG164,1,0),IF($AC164&lt;AG164,1,0))*IF($S165="//",1,AJ165)</f>
        <v>#DIV/0!</v>
      </c>
    </row>
    <row r="165" spans="2:36" x14ac:dyDescent="0.3">
      <c r="B165" s="22">
        <f>'Calculs T1a'!B165</f>
        <v>0</v>
      </c>
      <c r="C165" s="19" t="str">
        <f>'Calculs T1a'!C165</f>
        <v>x</v>
      </c>
      <c r="D165" s="19"/>
      <c r="E165" s="19"/>
      <c r="F165" s="19"/>
      <c r="G165" s="19"/>
      <c r="H165" s="19"/>
      <c r="I165" s="19"/>
      <c r="J165" s="30"/>
      <c r="K165" s="31"/>
      <c r="L165" s="31"/>
      <c r="M165" s="31"/>
      <c r="N165" s="45"/>
      <c r="S165" s="10" t="str">
        <f t="shared" si="53"/>
        <v>//</v>
      </c>
      <c r="T165" s="62" t="e">
        <f t="shared" si="49"/>
        <v>#DIV/0!</v>
      </c>
      <c r="U165" s="11" t="e">
        <f t="shared" si="49"/>
        <v>#DIV/0!</v>
      </c>
      <c r="V165" s="11" t="e">
        <f t="shared" si="50"/>
        <v>#DIV/0!</v>
      </c>
      <c r="W165" s="11" t="e">
        <f>IF(Params!$B$4="Sandwich",T$160+2*U$160,T$160-2*U$160)</f>
        <v>#DIV/0!</v>
      </c>
      <c r="X165" s="12" t="e">
        <f>IF(Params!$B$4="Sandwich",T$160+3*U$160,T$160-3*U$160)</f>
        <v>#DIV/0!</v>
      </c>
      <c r="Y165" s="88" t="e">
        <f t="shared" si="47"/>
        <v>#DIV/0!</v>
      </c>
      <c r="Z165" s="92" t="e">
        <f>IF(Params!$B$4="Sandwich",IF($T165&gt;W165,1,0),IF($T165&lt;W165,1,0))*IF($S166="//",1,161)</f>
        <v>#DIV/0!</v>
      </c>
      <c r="AA165" s="92" t="e">
        <f>IF(Params!$B$4="Sandwich",IF($T165&gt;X165,1,0),IF($T165&lt;X165,1,0))*IF($S166="//",1,161)</f>
        <v>#DIV/0!</v>
      </c>
      <c r="AB165" s="10" t="str">
        <f t="shared" si="54"/>
        <v>//</v>
      </c>
      <c r="AC165" s="64" t="e">
        <f t="shared" si="51"/>
        <v>#DIV/0!</v>
      </c>
      <c r="AD165" s="11" t="e">
        <f t="shared" si="51"/>
        <v>#DIV/0!</v>
      </c>
      <c r="AE165" s="11" t="e">
        <f t="shared" si="52"/>
        <v>#DIV/0!</v>
      </c>
      <c r="AF165" s="11" t="e">
        <f>IF(Params!$B$4="Sandwich",AC$160+2*AD$160,AC$160-2*AD$160)</f>
        <v>#DIV/0!</v>
      </c>
      <c r="AG165" s="12" t="e">
        <f>IF(Params!$B$4="Sandwich",AC$160+3*AD$160,AC$160-3*AD$160)</f>
        <v>#DIV/0!</v>
      </c>
      <c r="AH165" s="88" t="e">
        <f t="shared" si="48"/>
        <v>#DIV/0!</v>
      </c>
      <c r="AI165" s="92" t="e">
        <f>IF(Params!$B$4="Sandwich",IF($AC165&gt;AF165,1,0),IF($AC165&lt;AF165,1,0))*IF($S166="//",1,AI166)</f>
        <v>#DIV/0!</v>
      </c>
      <c r="AJ165" s="92" t="e">
        <f>IF(Params!$B$4="Sandwich",IF($AC165&gt;AG165,1,0),IF($AC165&lt;AG165,1,0))*IF($S166="//",1,AJ166)</f>
        <v>#DIV/0!</v>
      </c>
    </row>
    <row r="166" spans="2:36" x14ac:dyDescent="0.3">
      <c r="B166" s="22">
        <f>'Calculs T1a'!B166</f>
        <v>0</v>
      </c>
      <c r="C166" s="19" t="str">
        <f>'Calculs T1a'!C166</f>
        <v>x</v>
      </c>
      <c r="D166" s="19"/>
      <c r="E166" s="19"/>
      <c r="F166" s="19"/>
      <c r="G166" s="19"/>
      <c r="H166" s="19"/>
      <c r="I166" s="19"/>
      <c r="J166" s="30"/>
      <c r="K166" s="31"/>
      <c r="L166" s="31"/>
      <c r="M166" s="31"/>
      <c r="N166" s="45"/>
      <c r="S166" s="10" t="str">
        <f t="shared" si="53"/>
        <v>//</v>
      </c>
      <c r="T166" s="62" t="e">
        <f t="shared" si="49"/>
        <v>#DIV/0!</v>
      </c>
      <c r="U166" s="11" t="e">
        <f t="shared" si="49"/>
        <v>#DIV/0!</v>
      </c>
      <c r="V166" s="11" t="e">
        <f>$Z$20</f>
        <v>#DIV/0!</v>
      </c>
      <c r="W166" s="11" t="e">
        <f>IF(Params!$B$4="Sandwich",T$160+2*U$160,T$160-2*U$160)</f>
        <v>#DIV/0!</v>
      </c>
      <c r="X166" s="12" t="e">
        <f>IF(Params!$B$4="Sandwich",T$160+3*U$160,T$160-3*U$160)</f>
        <v>#DIV/0!</v>
      </c>
      <c r="Y166" s="88" t="e">
        <f t="shared" si="47"/>
        <v>#DIV/0!</v>
      </c>
      <c r="Z166" s="92" t="e">
        <f>IF(Params!$B$4="Sandwich",IF($T166&gt;W166,1,0),IF($T166&lt;W166,1,0))*IF($S167="//",1,161)</f>
        <v>#DIV/0!</v>
      </c>
      <c r="AA166" s="92" t="e">
        <f>IF(Params!$B$4="Sandwich",IF($T166&gt;X166,1,0),IF($T166&lt;X166,1,0))*IF($S167="//",1,161)</f>
        <v>#DIV/0!</v>
      </c>
      <c r="AB166" s="10" t="str">
        <f t="shared" si="54"/>
        <v>//</v>
      </c>
      <c r="AC166" s="64" t="e">
        <f t="shared" si="51"/>
        <v>#DIV/0!</v>
      </c>
      <c r="AD166" s="11" t="e">
        <f t="shared" si="51"/>
        <v>#DIV/0!</v>
      </c>
      <c r="AE166" s="11" t="e">
        <f t="shared" si="52"/>
        <v>#DIV/0!</v>
      </c>
      <c r="AF166" s="11" t="e">
        <f>IF(Params!$B$4="Sandwich",AC$160+2*AD$160,AC$160-2*AD$160)</f>
        <v>#DIV/0!</v>
      </c>
      <c r="AG166" s="12" t="e">
        <f>IF(Params!$B$4="Sandwich",AC$160+3*AD$160,AC$160-3*AD$160)</f>
        <v>#DIV/0!</v>
      </c>
      <c r="AH166" s="88" t="e">
        <f t="shared" si="48"/>
        <v>#DIV/0!</v>
      </c>
      <c r="AI166" s="92" t="e">
        <f>IF(Params!$B$4="Sandwich",IF($AC166&gt;AF166,1,0),IF($AC166&lt;AF166,1,0))*IF($S167="//",1,AI167)</f>
        <v>#DIV/0!</v>
      </c>
      <c r="AJ166" s="92" t="e">
        <f>IF(Params!$B$4="Sandwich",IF($AC166&gt;AG166,1,0),IF($AC166&lt;AG166,1,0))*IF($S167="//",1,AJ167)</f>
        <v>#DIV/0!</v>
      </c>
    </row>
    <row r="167" spans="2:36" x14ac:dyDescent="0.3">
      <c r="B167" s="22">
        <f>'Calculs T1a'!B167</f>
        <v>0</v>
      </c>
      <c r="C167" s="19" t="str">
        <f>'Calculs T1a'!C167</f>
        <v>x</v>
      </c>
      <c r="D167" s="19"/>
      <c r="E167" s="19"/>
      <c r="F167" s="19"/>
      <c r="G167" s="19"/>
      <c r="H167" s="19"/>
      <c r="I167" s="19"/>
      <c r="J167" s="30"/>
      <c r="K167" s="31"/>
      <c r="L167" s="31"/>
      <c r="M167" s="31"/>
      <c r="N167" s="45"/>
      <c r="S167" s="10" t="str">
        <f t="shared" si="53"/>
        <v>//</v>
      </c>
      <c r="T167" s="62" t="e">
        <f t="shared" si="49"/>
        <v>#DIV/0!</v>
      </c>
      <c r="U167" s="11" t="e">
        <f t="shared" si="49"/>
        <v>#DIV/0!</v>
      </c>
      <c r="V167" s="11" t="e">
        <f t="shared" si="50"/>
        <v>#DIV/0!</v>
      </c>
      <c r="W167" s="11" t="e">
        <f>IF(Params!$B$4="Sandwich",T$160+2*U$160,T$160-2*U$160)</f>
        <v>#DIV/0!</v>
      </c>
      <c r="X167" s="12" t="e">
        <f>IF(Params!$B$4="Sandwich",T$160+3*U$160,T$160-3*U$160)</f>
        <v>#DIV/0!</v>
      </c>
      <c r="Y167" s="88" t="e">
        <f t="shared" si="47"/>
        <v>#DIV/0!</v>
      </c>
      <c r="Z167" s="92" t="e">
        <f>IF(Params!$B$4="Sandwich",IF($T167&gt;W167,1,0),IF($T167&lt;W167,1,0))*IF($S168="//",1,161)</f>
        <v>#DIV/0!</v>
      </c>
      <c r="AA167" s="92" t="e">
        <f>IF(Params!$B$4="Sandwich",IF($T167&gt;X167,1,0),IF($T167&lt;X167,1,0))*IF($S168="//",1,161)</f>
        <v>#DIV/0!</v>
      </c>
      <c r="AB167" s="10" t="str">
        <f t="shared" si="54"/>
        <v>//</v>
      </c>
      <c r="AC167" s="64" t="e">
        <f t="shared" si="51"/>
        <v>#DIV/0!</v>
      </c>
      <c r="AD167" s="11" t="e">
        <f t="shared" si="51"/>
        <v>#DIV/0!</v>
      </c>
      <c r="AE167" s="11" t="e">
        <f t="shared" si="52"/>
        <v>#DIV/0!</v>
      </c>
      <c r="AF167" s="11" t="e">
        <f>IF(Params!$B$4="Sandwich",AC$160+2*AD$160,AC$160-2*AD$160)</f>
        <v>#DIV/0!</v>
      </c>
      <c r="AG167" s="12" t="e">
        <f>IF(Params!$B$4="Sandwich",AC$160+3*AD$160,AC$160-3*AD$160)</f>
        <v>#DIV/0!</v>
      </c>
      <c r="AH167" s="88" t="e">
        <f t="shared" si="48"/>
        <v>#DIV/0!</v>
      </c>
      <c r="AI167" s="92" t="e">
        <f>IF(Params!$B$4="Sandwich",IF($AC167&gt;AF167,1,0),IF($AC167&lt;AF167,1,0))*IF($S168="//",1,AI168)</f>
        <v>#DIV/0!</v>
      </c>
      <c r="AJ167" s="92" t="e">
        <f>IF(Params!$B$4="Sandwich",IF($AC167&gt;AG167,1,0),IF($AC167&lt;AG167,1,0))*IF($S168="//",1,AJ168)</f>
        <v>#DIV/0!</v>
      </c>
    </row>
    <row r="168" spans="2:36" x14ac:dyDescent="0.3">
      <c r="B168" s="22">
        <f>'Calculs T1a'!B168</f>
        <v>0</v>
      </c>
      <c r="C168" s="19" t="str">
        <f>'Calculs T1a'!C168</f>
        <v>x</v>
      </c>
      <c r="D168" s="19"/>
      <c r="E168" s="19"/>
      <c r="F168" s="19"/>
      <c r="G168" s="19"/>
      <c r="H168" s="19"/>
      <c r="I168" s="19"/>
      <c r="J168" s="30"/>
      <c r="K168" s="31"/>
      <c r="L168" s="31"/>
      <c r="M168" s="31"/>
      <c r="N168" s="45"/>
      <c r="S168" s="10" t="str">
        <f t="shared" si="53"/>
        <v>//</v>
      </c>
      <c r="T168" s="62" t="e">
        <f t="shared" si="49"/>
        <v>#DIV/0!</v>
      </c>
      <c r="U168" s="11" t="e">
        <f t="shared" si="49"/>
        <v>#DIV/0!</v>
      </c>
      <c r="V168" s="11" t="e">
        <f t="shared" si="50"/>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54"/>
        <v>//</v>
      </c>
      <c r="AC168" s="65" t="e">
        <f t="shared" si="51"/>
        <v>#DIV/0!</v>
      </c>
      <c r="AD168" s="13" t="e">
        <f t="shared" si="51"/>
        <v>#DIV/0!</v>
      </c>
      <c r="AE168" s="11" t="e">
        <f t="shared" si="52"/>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2:36" ht="16.2" thickBot="1" x14ac:dyDescent="0.35">
      <c r="B169" s="22">
        <f>'Calculs T1a'!B169</f>
        <v>0</v>
      </c>
      <c r="C169" s="19" t="str">
        <f>'Calculs T1a'!C169</f>
        <v>x</v>
      </c>
      <c r="D169" s="19"/>
      <c r="E169" s="19"/>
      <c r="F169" s="19"/>
      <c r="G169" s="19"/>
      <c r="H169" s="19"/>
      <c r="I169" s="19"/>
      <c r="J169" s="30"/>
      <c r="K169" s="31"/>
      <c r="L169" s="31"/>
      <c r="M169" s="31"/>
      <c r="N169" s="45"/>
      <c r="S169" s="23" t="str">
        <f t="shared" si="53"/>
        <v>//</v>
      </c>
      <c r="T169" s="63" t="e">
        <f t="shared" si="49"/>
        <v>#DIV/0!</v>
      </c>
      <c r="U169" s="17" t="e">
        <f t="shared" si="49"/>
        <v>#DIV/0!</v>
      </c>
      <c r="V169" s="11" t="e">
        <f t="shared" si="50"/>
        <v>#DIV/0!</v>
      </c>
      <c r="W169" s="11" t="e">
        <f>IF(Params!$B$4="Sandwich",T$160+2*U$160,T$160-2*U$160)</f>
        <v>#DIV/0!</v>
      </c>
      <c r="X169" s="12" t="e">
        <f>IF(Params!$B$4="Sandwich",T$160+3*U$160,T$160-3*U$160)</f>
        <v>#DIV/0!</v>
      </c>
      <c r="Z169" s="92" t="e">
        <f>IF(Params!$B$4="Sandwich",IF($T169&gt;W169,1,0),IF($T169&lt;W169,1,0))</f>
        <v>#DIV/0!</v>
      </c>
      <c r="AA169" s="92" t="e">
        <f>IF(Params!$B$4="Sandwich",IF($T169&gt;X169,1,0),IF($T169&lt;X169,1,0))</f>
        <v>#DIV/0!</v>
      </c>
      <c r="AB169" s="44" t="str">
        <f t="shared" si="54"/>
        <v>//</v>
      </c>
      <c r="AC169" s="66" t="e">
        <f t="shared" si="51"/>
        <v>#DIV/0!</v>
      </c>
      <c r="AD169" s="14" t="e">
        <f t="shared" si="51"/>
        <v>#DIV/0!</v>
      </c>
      <c r="AE169" s="11" t="e">
        <f t="shared" si="52"/>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2:36" x14ac:dyDescent="0.3">
      <c r="B170" s="22">
        <f>'Calculs T1a'!B170</f>
        <v>0</v>
      </c>
      <c r="C170" s="19" t="str">
        <f>'Calculs T1a'!C170</f>
        <v>x</v>
      </c>
      <c r="D170" s="19"/>
      <c r="E170" s="19"/>
      <c r="F170" s="19"/>
      <c r="G170" s="19"/>
      <c r="H170" s="19"/>
      <c r="I170" s="19"/>
      <c r="J170" s="30"/>
      <c r="K170" s="31"/>
      <c r="L170" s="31"/>
      <c r="M170" s="31"/>
      <c r="N170" s="45"/>
    </row>
    <row r="171" spans="2:36" x14ac:dyDescent="0.3">
      <c r="B171" s="22">
        <f>'Calculs T1a'!B171</f>
        <v>0</v>
      </c>
      <c r="C171" s="19" t="str">
        <f>'Calculs T1a'!C171</f>
        <v>x</v>
      </c>
      <c r="D171" s="19"/>
      <c r="E171" s="19"/>
      <c r="F171" s="19"/>
      <c r="G171" s="19"/>
      <c r="H171" s="19"/>
      <c r="I171" s="19"/>
      <c r="J171" s="30"/>
      <c r="K171" s="31"/>
      <c r="L171" s="31"/>
      <c r="M171" s="31"/>
      <c r="N171" s="45"/>
    </row>
    <row r="172" spans="2:36" x14ac:dyDescent="0.3">
      <c r="B172" s="22">
        <f>'Calculs T1a'!B172</f>
        <v>0</v>
      </c>
      <c r="C172" s="19" t="str">
        <f>'Calculs T1a'!C172</f>
        <v>x</v>
      </c>
      <c r="D172" s="19"/>
      <c r="E172" s="19"/>
      <c r="F172" s="19"/>
      <c r="G172" s="19"/>
      <c r="H172" s="19"/>
      <c r="I172" s="19"/>
      <c r="J172" s="30"/>
      <c r="K172" s="31"/>
      <c r="L172" s="31"/>
      <c r="M172" s="31"/>
      <c r="N172" s="45"/>
    </row>
    <row r="173" spans="2:36" x14ac:dyDescent="0.3">
      <c r="B173" s="22">
        <f>'Calculs T1a'!B173</f>
        <v>0</v>
      </c>
      <c r="C173" s="19" t="str">
        <f>'Calculs T1a'!C173</f>
        <v>x</v>
      </c>
      <c r="D173" s="19"/>
      <c r="E173" s="19"/>
      <c r="F173" s="19"/>
      <c r="G173" s="19"/>
      <c r="H173" s="19"/>
      <c r="I173" s="19"/>
      <c r="J173" s="30"/>
      <c r="K173" s="31"/>
      <c r="L173" s="31"/>
      <c r="M173" s="31"/>
      <c r="N173" s="45"/>
    </row>
    <row r="174" spans="2:36" x14ac:dyDescent="0.3">
      <c r="B174" s="22">
        <f>'Calculs T1a'!B174</f>
        <v>0</v>
      </c>
      <c r="C174" s="19" t="str">
        <f>'Calculs T1a'!C174</f>
        <v>x</v>
      </c>
      <c r="D174" s="19"/>
      <c r="E174" s="19"/>
      <c r="F174" s="19"/>
      <c r="G174" s="19"/>
      <c r="H174" s="19"/>
      <c r="I174" s="19"/>
      <c r="J174" s="30"/>
      <c r="K174" s="31"/>
      <c r="L174" s="31"/>
      <c r="M174" s="31"/>
      <c r="N174" s="45"/>
    </row>
    <row r="175" spans="2:36" x14ac:dyDescent="0.3">
      <c r="B175" s="22">
        <f>'Calculs T1a'!B175</f>
        <v>0</v>
      </c>
      <c r="C175" s="19" t="str">
        <f>'Calculs T1a'!C175</f>
        <v>x</v>
      </c>
      <c r="D175" s="19"/>
      <c r="E175" s="19"/>
      <c r="F175" s="19"/>
      <c r="G175" s="19"/>
      <c r="H175" s="19"/>
      <c r="I175" s="19"/>
      <c r="J175" s="30"/>
      <c r="K175" s="31"/>
      <c r="L175" s="31"/>
      <c r="M175" s="31"/>
      <c r="N175" s="45"/>
    </row>
    <row r="176" spans="2:36" x14ac:dyDescent="0.3">
      <c r="B176" s="22">
        <f>'Calculs T1a'!B176</f>
        <v>0</v>
      </c>
      <c r="C176" s="19" t="str">
        <f>'Calculs T1a'!C176</f>
        <v>x</v>
      </c>
      <c r="D176" s="19"/>
      <c r="E176" s="19"/>
      <c r="F176" s="19"/>
      <c r="G176" s="19"/>
      <c r="H176" s="19"/>
      <c r="I176" s="19"/>
      <c r="J176" s="30"/>
      <c r="K176" s="31"/>
      <c r="L176" s="31"/>
      <c r="M176" s="31"/>
      <c r="N176" s="45"/>
    </row>
    <row r="177" spans="2:14" x14ac:dyDescent="0.3">
      <c r="B177" s="22">
        <f>'Calculs T1a'!B177</f>
        <v>0</v>
      </c>
      <c r="C177" s="19" t="str">
        <f>'Calculs T1a'!C177</f>
        <v>x</v>
      </c>
      <c r="D177" s="19"/>
      <c r="E177" s="19"/>
      <c r="F177" s="19"/>
      <c r="G177" s="19"/>
      <c r="H177" s="19"/>
      <c r="I177" s="19"/>
      <c r="J177" s="30"/>
      <c r="K177" s="31"/>
      <c r="L177" s="31"/>
      <c r="M177" s="31"/>
      <c r="N177" s="45"/>
    </row>
    <row r="178" spans="2:14" x14ac:dyDescent="0.3">
      <c r="B178" s="22">
        <f>'Calculs T1a'!B178</f>
        <v>0</v>
      </c>
      <c r="C178" s="19" t="str">
        <f>'Calculs T1a'!C178</f>
        <v>x</v>
      </c>
      <c r="D178" s="19"/>
      <c r="E178" s="19"/>
      <c r="F178" s="19"/>
      <c r="G178" s="19"/>
      <c r="H178" s="19"/>
      <c r="I178" s="19"/>
      <c r="J178" s="30"/>
      <c r="K178" s="31"/>
      <c r="L178" s="31"/>
      <c r="M178" s="31"/>
      <c r="N178" s="45"/>
    </row>
    <row r="179" spans="2:14" x14ac:dyDescent="0.3">
      <c r="B179" s="22">
        <f>'Calculs T1a'!B179</f>
        <v>0</v>
      </c>
      <c r="C179" s="19" t="str">
        <f>'Calculs T1a'!C179</f>
        <v>x</v>
      </c>
      <c r="D179" s="19"/>
      <c r="E179" s="19"/>
      <c r="F179" s="19"/>
      <c r="G179" s="19"/>
      <c r="H179" s="19"/>
      <c r="I179" s="19"/>
      <c r="J179" s="30"/>
      <c r="K179" s="31"/>
      <c r="L179" s="31"/>
      <c r="M179" s="31"/>
      <c r="N179" s="45"/>
    </row>
    <row r="180" spans="2:14" x14ac:dyDescent="0.3">
      <c r="B180" s="22">
        <f>'Calculs T1a'!B180</f>
        <v>0</v>
      </c>
      <c r="C180" s="19" t="str">
        <f>'Calculs T1a'!C180</f>
        <v>x</v>
      </c>
      <c r="D180" s="19"/>
      <c r="E180" s="19"/>
      <c r="F180" s="19"/>
      <c r="G180" s="19"/>
      <c r="H180" s="19"/>
      <c r="I180" s="19"/>
      <c r="J180" s="30"/>
      <c r="K180" s="31"/>
      <c r="L180" s="31"/>
      <c r="M180" s="31"/>
      <c r="N180" s="45"/>
    </row>
    <row r="181" spans="2:14" x14ac:dyDescent="0.3">
      <c r="B181" s="22">
        <f>'Calculs T1a'!B181</f>
        <v>0</v>
      </c>
      <c r="C181" s="19" t="str">
        <f>'Calculs T1a'!C181</f>
        <v>x</v>
      </c>
      <c r="D181" s="19"/>
      <c r="E181" s="19"/>
      <c r="F181" s="19"/>
      <c r="G181" s="19"/>
      <c r="H181" s="19"/>
      <c r="I181" s="19"/>
      <c r="J181" s="30"/>
      <c r="K181" s="31"/>
      <c r="L181" s="31"/>
      <c r="M181" s="31"/>
      <c r="N181" s="45"/>
    </row>
    <row r="182" spans="2:14" x14ac:dyDescent="0.3">
      <c r="B182" s="22">
        <f>'Calculs T1a'!B182</f>
        <v>0</v>
      </c>
      <c r="C182" s="19" t="str">
        <f>'Calculs T1a'!C182</f>
        <v>x</v>
      </c>
      <c r="D182" s="19"/>
      <c r="E182" s="19"/>
      <c r="F182" s="19"/>
      <c r="G182" s="19"/>
      <c r="H182" s="19"/>
      <c r="I182" s="19"/>
      <c r="J182" s="30"/>
      <c r="K182" s="31"/>
      <c r="L182" s="31"/>
      <c r="M182" s="31"/>
      <c r="N182" s="45"/>
    </row>
    <row r="183" spans="2:14" x14ac:dyDescent="0.3">
      <c r="B183" s="22">
        <f>'Calculs T1a'!B183</f>
        <v>0</v>
      </c>
      <c r="C183" s="19" t="str">
        <f>'Calculs T1a'!C183</f>
        <v>x</v>
      </c>
      <c r="D183" s="19"/>
      <c r="E183" s="19"/>
      <c r="F183" s="19"/>
      <c r="G183" s="19"/>
      <c r="H183" s="19"/>
      <c r="I183" s="19"/>
      <c r="J183" s="30"/>
      <c r="K183" s="31"/>
      <c r="L183" s="31"/>
      <c r="M183" s="31"/>
      <c r="N183" s="45"/>
    </row>
    <row r="184" spans="2:14" x14ac:dyDescent="0.3">
      <c r="B184" s="22">
        <f>'Calculs T1a'!B184</f>
        <v>0</v>
      </c>
      <c r="C184" s="19" t="str">
        <f>'Calculs T1a'!C184</f>
        <v>x</v>
      </c>
      <c r="D184" s="19"/>
      <c r="E184" s="19"/>
      <c r="F184" s="19"/>
      <c r="G184" s="19"/>
      <c r="H184" s="19"/>
      <c r="I184" s="19"/>
      <c r="J184" s="30"/>
      <c r="K184" s="31"/>
      <c r="L184" s="31"/>
      <c r="M184" s="31"/>
      <c r="N184" s="45"/>
    </row>
    <row r="185" spans="2:14" x14ac:dyDescent="0.3">
      <c r="B185" s="22">
        <f>'Calculs T1a'!B185</f>
        <v>0</v>
      </c>
      <c r="C185" s="19" t="str">
        <f>'Calculs T1a'!C185</f>
        <v>x</v>
      </c>
      <c r="D185" s="19"/>
      <c r="E185" s="19"/>
      <c r="F185" s="19"/>
      <c r="G185" s="19"/>
      <c r="H185" s="19"/>
      <c r="I185" s="19"/>
      <c r="J185" s="30"/>
      <c r="K185" s="31"/>
      <c r="L185" s="31"/>
      <c r="M185" s="31"/>
      <c r="N185" s="45"/>
    </row>
    <row r="186" spans="2:14" x14ac:dyDescent="0.3">
      <c r="B186" s="22">
        <f>'Calculs T1a'!B186</f>
        <v>0</v>
      </c>
      <c r="C186" s="19" t="str">
        <f>'Calculs T1a'!C186</f>
        <v>x</v>
      </c>
      <c r="D186" s="19"/>
      <c r="E186" s="19"/>
      <c r="F186" s="19"/>
      <c r="G186" s="19"/>
      <c r="H186" s="19"/>
      <c r="I186" s="19"/>
      <c r="J186" s="30"/>
      <c r="K186" s="31"/>
      <c r="L186" s="31"/>
      <c r="M186" s="31"/>
      <c r="N186" s="45"/>
    </row>
    <row r="187" spans="2:14" x14ac:dyDescent="0.3">
      <c r="B187" s="22">
        <f>'Calculs T1a'!B187</f>
        <v>0</v>
      </c>
      <c r="C187" s="19" t="str">
        <f>'Calculs T1a'!C187</f>
        <v>x</v>
      </c>
      <c r="D187" s="19"/>
      <c r="E187" s="19"/>
      <c r="F187" s="19"/>
      <c r="G187" s="19"/>
      <c r="H187" s="19"/>
      <c r="I187" s="19"/>
      <c r="J187" s="30"/>
      <c r="K187" s="31"/>
      <c r="L187" s="31"/>
      <c r="M187" s="31"/>
      <c r="N187" s="45"/>
    </row>
    <row r="188" spans="2:14" x14ac:dyDescent="0.3">
      <c r="B188" s="22">
        <f>'Calculs T1a'!B188</f>
        <v>0</v>
      </c>
      <c r="C188" s="19" t="str">
        <f>'Calculs T1a'!C188</f>
        <v>x</v>
      </c>
      <c r="D188" s="19"/>
      <c r="E188" s="19"/>
      <c r="F188" s="19"/>
      <c r="G188" s="19"/>
      <c r="H188" s="19"/>
      <c r="I188" s="19"/>
      <c r="J188" s="30"/>
      <c r="K188" s="31"/>
      <c r="L188" s="31"/>
      <c r="M188" s="31"/>
      <c r="N188" s="45"/>
    </row>
    <row r="189" spans="2:14" x14ac:dyDescent="0.3">
      <c r="B189" s="22">
        <f>'Calculs T1a'!B189</f>
        <v>0</v>
      </c>
      <c r="C189" s="19" t="str">
        <f>'Calculs T1a'!C189</f>
        <v>x</v>
      </c>
      <c r="D189" s="19"/>
      <c r="E189" s="19"/>
      <c r="F189" s="19"/>
      <c r="G189" s="19"/>
      <c r="H189" s="19"/>
      <c r="I189" s="19"/>
      <c r="J189" s="30"/>
      <c r="K189" s="31"/>
      <c r="L189" s="31"/>
      <c r="M189" s="31"/>
      <c r="N189" s="45"/>
    </row>
    <row r="190" spans="2:14" x14ac:dyDescent="0.3">
      <c r="B190" s="22">
        <f>'Calculs T1a'!B190</f>
        <v>0</v>
      </c>
      <c r="C190" s="19" t="str">
        <f>'Calculs T1a'!C190</f>
        <v>x</v>
      </c>
      <c r="D190" s="19"/>
      <c r="E190" s="19"/>
      <c r="F190" s="19"/>
      <c r="G190" s="19"/>
      <c r="H190" s="19"/>
      <c r="I190" s="19"/>
      <c r="J190" s="30"/>
      <c r="K190" s="31"/>
      <c r="L190" s="31"/>
      <c r="M190" s="31"/>
      <c r="N190" s="45"/>
    </row>
    <row r="191" spans="2:14" x14ac:dyDescent="0.3">
      <c r="B191" s="22">
        <f>'Calculs T1a'!B191</f>
        <v>0</v>
      </c>
      <c r="C191" s="19" t="str">
        <f>'Calculs T1a'!C191</f>
        <v>x</v>
      </c>
      <c r="D191" s="19"/>
      <c r="E191" s="19"/>
      <c r="F191" s="19"/>
      <c r="G191" s="19"/>
      <c r="H191" s="19"/>
      <c r="I191" s="19"/>
      <c r="J191" s="30"/>
      <c r="K191" s="31"/>
      <c r="L191" s="31"/>
      <c r="M191" s="31"/>
      <c r="N191" s="45"/>
    </row>
    <row r="192" spans="2:14" x14ac:dyDescent="0.3">
      <c r="B192" s="22">
        <f>'Calculs T1a'!B192</f>
        <v>0</v>
      </c>
      <c r="C192" s="19" t="str">
        <f>'Calculs T1a'!C192</f>
        <v>x</v>
      </c>
      <c r="D192" s="19"/>
      <c r="E192" s="19"/>
      <c r="F192" s="19"/>
      <c r="G192" s="19"/>
      <c r="H192" s="19"/>
      <c r="I192" s="19"/>
      <c r="J192" s="30"/>
      <c r="K192" s="31"/>
      <c r="L192" s="31"/>
      <c r="M192" s="31"/>
      <c r="N192" s="45"/>
    </row>
    <row r="193" spans="2:25" x14ac:dyDescent="0.3">
      <c r="B193" s="22">
        <f>'Calculs T1a'!B193</f>
        <v>0</v>
      </c>
      <c r="C193" s="19" t="str">
        <f>'Calculs T1a'!C193</f>
        <v>x</v>
      </c>
      <c r="D193" s="19"/>
      <c r="E193" s="19"/>
      <c r="F193" s="19"/>
      <c r="G193" s="19"/>
      <c r="H193" s="19"/>
      <c r="I193" s="19"/>
      <c r="J193" s="30"/>
      <c r="K193" s="31"/>
      <c r="L193" s="31"/>
      <c r="M193" s="31"/>
      <c r="N193" s="45"/>
    </row>
    <row r="194" spans="2:25" x14ac:dyDescent="0.3">
      <c r="B194" s="22">
        <f>'Calculs T1a'!B194</f>
        <v>0</v>
      </c>
      <c r="C194" s="19" t="str">
        <f>'Calculs T1a'!C194</f>
        <v>x</v>
      </c>
      <c r="D194" s="19"/>
      <c r="E194" s="19"/>
      <c r="F194" s="19"/>
      <c r="G194" s="19"/>
      <c r="H194" s="19"/>
      <c r="I194" s="19"/>
      <c r="J194" s="30"/>
      <c r="K194" s="31"/>
      <c r="L194" s="31"/>
      <c r="M194" s="31"/>
      <c r="N194" s="45"/>
      <c r="V194" s="7"/>
      <c r="Y194" s="7"/>
    </row>
    <row r="195" spans="2:25" x14ac:dyDescent="0.3">
      <c r="B195" s="22">
        <f>'Calculs T1a'!B195</f>
        <v>0</v>
      </c>
      <c r="C195" s="19" t="str">
        <f>'Calculs T1a'!C195</f>
        <v>x</v>
      </c>
      <c r="D195" s="19"/>
      <c r="E195" s="19"/>
      <c r="F195" s="19"/>
      <c r="G195" s="19"/>
      <c r="H195" s="19"/>
      <c r="I195" s="19"/>
      <c r="J195" s="30"/>
      <c r="K195" s="31"/>
      <c r="L195" s="31"/>
      <c r="M195" s="31"/>
      <c r="N195" s="45"/>
      <c r="V195" s="7"/>
      <c r="Y195" s="7"/>
    </row>
    <row r="196" spans="2:25" x14ac:dyDescent="0.3">
      <c r="B196" s="22">
        <f>'Calculs T1a'!B196</f>
        <v>0</v>
      </c>
      <c r="C196" s="19" t="str">
        <f>'Calculs T1a'!C196</f>
        <v>x</v>
      </c>
      <c r="D196" s="19"/>
      <c r="E196" s="19"/>
      <c r="F196" s="19"/>
      <c r="G196" s="19"/>
      <c r="H196" s="19"/>
      <c r="I196" s="19"/>
      <c r="J196" s="30"/>
      <c r="K196" s="31"/>
      <c r="L196" s="31"/>
      <c r="M196" s="31"/>
      <c r="N196" s="45"/>
      <c r="V196" s="7"/>
      <c r="Y196" s="7"/>
    </row>
    <row r="197" spans="2:25" x14ac:dyDescent="0.3">
      <c r="B197" s="22">
        <f>'Calculs T1a'!B197</f>
        <v>0</v>
      </c>
      <c r="C197" s="19" t="str">
        <f>'Calculs T1a'!C197</f>
        <v>x</v>
      </c>
      <c r="D197" s="19"/>
      <c r="E197" s="19"/>
      <c r="F197" s="19"/>
      <c r="G197" s="19"/>
      <c r="H197" s="19"/>
      <c r="I197" s="19"/>
      <c r="J197" s="30"/>
      <c r="K197" s="31"/>
      <c r="L197" s="31"/>
      <c r="M197" s="31"/>
      <c r="N197" s="45"/>
      <c r="V197" s="7"/>
      <c r="Y197" s="7"/>
    </row>
    <row r="198" spans="2:25" x14ac:dyDescent="0.3">
      <c r="B198" s="22">
        <f>'Calculs T1a'!B198</f>
        <v>0</v>
      </c>
      <c r="C198" s="19" t="str">
        <f>'Calculs T1a'!C198</f>
        <v>x</v>
      </c>
      <c r="D198" s="19"/>
      <c r="E198" s="19"/>
      <c r="F198" s="19"/>
      <c r="G198" s="19"/>
      <c r="H198" s="19"/>
      <c r="I198" s="19"/>
      <c r="J198" s="30"/>
      <c r="K198" s="31"/>
      <c r="L198" s="31"/>
      <c r="M198" s="31"/>
      <c r="N198" s="45"/>
      <c r="V198" s="7"/>
      <c r="Y198" s="7"/>
    </row>
    <row r="199" spans="2:25" x14ac:dyDescent="0.3">
      <c r="B199" s="22">
        <f>'Calculs T1a'!B199</f>
        <v>0</v>
      </c>
      <c r="C199" s="19" t="str">
        <f>'Calculs T1a'!C199</f>
        <v>x</v>
      </c>
      <c r="D199" s="19"/>
      <c r="E199" s="19"/>
      <c r="F199" s="19"/>
      <c r="G199" s="19"/>
      <c r="H199" s="19"/>
      <c r="I199" s="19"/>
      <c r="J199" s="30"/>
      <c r="K199" s="31"/>
      <c r="L199" s="31"/>
      <c r="M199" s="31"/>
      <c r="N199" s="45"/>
      <c r="V199" s="7"/>
      <c r="Y199" s="7"/>
    </row>
    <row r="200" spans="2:25" x14ac:dyDescent="0.3">
      <c r="B200" s="22">
        <f>'Calculs T1a'!B200</f>
        <v>0</v>
      </c>
      <c r="C200" s="19" t="str">
        <f>'Calculs T1a'!C200</f>
        <v>x</v>
      </c>
      <c r="D200" s="19"/>
      <c r="E200" s="19"/>
      <c r="F200" s="19"/>
      <c r="G200" s="19"/>
      <c r="H200" s="19"/>
      <c r="I200" s="19"/>
      <c r="J200" s="30"/>
      <c r="K200" s="31"/>
      <c r="L200" s="31"/>
      <c r="M200" s="31"/>
      <c r="N200" s="45"/>
      <c r="V200" s="7"/>
      <c r="Y200" s="7"/>
    </row>
    <row r="201" spans="2:25" x14ac:dyDescent="0.3">
      <c r="B201" s="22">
        <f>'Calculs T1a'!B201</f>
        <v>0</v>
      </c>
      <c r="C201" s="19" t="str">
        <f>'Calculs T1a'!C201</f>
        <v>x</v>
      </c>
      <c r="D201" s="19"/>
      <c r="E201" s="19"/>
      <c r="F201" s="19"/>
      <c r="G201" s="19"/>
      <c r="H201" s="19"/>
      <c r="I201" s="19"/>
      <c r="J201" s="30"/>
      <c r="K201" s="31"/>
      <c r="L201" s="31"/>
      <c r="M201" s="31"/>
      <c r="N201" s="45"/>
      <c r="V201" s="7"/>
      <c r="Y201" s="7"/>
    </row>
    <row r="202" spans="2:25" x14ac:dyDescent="0.3">
      <c r="B202" s="22">
        <f>'Calculs T1a'!B202</f>
        <v>0</v>
      </c>
      <c r="C202" s="19" t="str">
        <f>'Calculs T1a'!C202</f>
        <v>x</v>
      </c>
      <c r="D202" s="19"/>
      <c r="E202" s="19"/>
      <c r="F202" s="19"/>
      <c r="G202" s="19"/>
      <c r="H202" s="19"/>
      <c r="I202" s="19"/>
      <c r="J202" s="30"/>
      <c r="K202" s="31"/>
      <c r="L202" s="31"/>
      <c r="M202" s="31"/>
      <c r="N202" s="45"/>
      <c r="V202" s="7"/>
      <c r="Y202" s="7"/>
    </row>
    <row r="203" spans="2:25" x14ac:dyDescent="0.3">
      <c r="B203" s="22">
        <f>'Calculs T1a'!B203</f>
        <v>0</v>
      </c>
      <c r="C203" s="19" t="str">
        <f>'Calculs T1a'!C203</f>
        <v>x</v>
      </c>
      <c r="D203" s="19"/>
      <c r="E203" s="19"/>
      <c r="F203" s="19"/>
      <c r="G203" s="19"/>
      <c r="H203" s="19"/>
      <c r="I203" s="19"/>
      <c r="J203" s="30"/>
      <c r="K203" s="31"/>
      <c r="L203" s="31"/>
      <c r="M203" s="31"/>
      <c r="N203" s="45"/>
      <c r="V203" s="7"/>
      <c r="Y203" s="7"/>
    </row>
    <row r="204" spans="2:25" x14ac:dyDescent="0.3">
      <c r="B204" s="22">
        <f>'Calculs T1a'!B204</f>
        <v>0</v>
      </c>
      <c r="C204" s="19" t="str">
        <f>'Calculs T1a'!C204</f>
        <v>x</v>
      </c>
      <c r="D204" s="19"/>
      <c r="E204" s="19"/>
      <c r="F204" s="19"/>
      <c r="G204" s="19"/>
      <c r="H204" s="19"/>
      <c r="I204" s="19"/>
      <c r="J204" s="30"/>
      <c r="K204" s="31"/>
      <c r="L204" s="31"/>
      <c r="M204" s="31"/>
      <c r="N204" s="45"/>
      <c r="V204" s="7"/>
      <c r="Y204" s="7"/>
    </row>
    <row r="205" spans="2:25" x14ac:dyDescent="0.3">
      <c r="B205" s="22">
        <f>'Calculs T1a'!B205</f>
        <v>0</v>
      </c>
      <c r="C205" s="19" t="str">
        <f>'Calculs T1a'!C205</f>
        <v>x</v>
      </c>
      <c r="D205" s="19"/>
      <c r="E205" s="19"/>
      <c r="F205" s="19"/>
      <c r="G205" s="19"/>
      <c r="H205" s="19"/>
      <c r="I205" s="19"/>
      <c r="J205" s="30"/>
      <c r="K205" s="31"/>
      <c r="L205" s="31"/>
      <c r="M205" s="31"/>
      <c r="N205" s="45"/>
      <c r="V205" s="7"/>
      <c r="Y205" s="7"/>
    </row>
    <row r="206" spans="2:25" x14ac:dyDescent="0.3">
      <c r="B206" s="22">
        <f>'Calculs T1a'!B206</f>
        <v>0</v>
      </c>
      <c r="C206" s="19" t="str">
        <f>'Calculs T1a'!C206</f>
        <v>x</v>
      </c>
      <c r="D206" s="19"/>
      <c r="E206" s="19"/>
      <c r="F206" s="19"/>
      <c r="G206" s="19"/>
      <c r="H206" s="19"/>
      <c r="I206" s="19"/>
      <c r="J206" s="30"/>
      <c r="K206" s="31"/>
      <c r="L206" s="31"/>
      <c r="M206" s="31"/>
      <c r="N206" s="45"/>
      <c r="V206" s="7"/>
      <c r="Y206" s="7"/>
    </row>
    <row r="207" spans="2:25" x14ac:dyDescent="0.3">
      <c r="B207" s="22">
        <f>'Calculs T1a'!B207</f>
        <v>0</v>
      </c>
      <c r="C207" s="19" t="str">
        <f>'Calculs T1a'!C207</f>
        <v>x</v>
      </c>
      <c r="D207" s="19"/>
      <c r="E207" s="19"/>
      <c r="F207" s="19"/>
      <c r="G207" s="19"/>
      <c r="H207" s="19"/>
      <c r="I207" s="19"/>
      <c r="J207" s="30"/>
      <c r="K207" s="31"/>
      <c r="L207" s="31"/>
      <c r="M207" s="31"/>
      <c r="N207" s="45"/>
      <c r="V207" s="7"/>
      <c r="Y207" s="7"/>
    </row>
    <row r="208" spans="2:25" x14ac:dyDescent="0.3">
      <c r="B208" s="22">
        <f>'Calculs T1a'!B208</f>
        <v>0</v>
      </c>
      <c r="C208" s="19" t="str">
        <f>'Calculs T1a'!C208</f>
        <v>x</v>
      </c>
      <c r="D208" s="19"/>
      <c r="E208" s="19"/>
      <c r="F208" s="19"/>
      <c r="G208" s="19"/>
      <c r="H208" s="19"/>
      <c r="I208" s="19"/>
      <c r="J208" s="30"/>
      <c r="K208" s="31"/>
      <c r="L208" s="31"/>
      <c r="M208" s="31"/>
      <c r="N208" s="45"/>
      <c r="V208" s="7"/>
      <c r="Y208" s="7"/>
    </row>
    <row r="209" spans="2:25" x14ac:dyDescent="0.3">
      <c r="B209" s="22">
        <f>'Calculs T1a'!B209</f>
        <v>0</v>
      </c>
      <c r="C209" s="19" t="str">
        <f>'Calculs T1a'!C209</f>
        <v>x</v>
      </c>
      <c r="D209" s="19"/>
      <c r="E209" s="19"/>
      <c r="F209" s="19"/>
      <c r="G209" s="19"/>
      <c r="H209" s="19"/>
      <c r="I209" s="19"/>
      <c r="J209" s="30"/>
      <c r="K209" s="31"/>
      <c r="L209" s="31"/>
      <c r="M209" s="31"/>
      <c r="N209" s="45"/>
      <c r="V209" s="7"/>
      <c r="Y209" s="7"/>
    </row>
    <row r="210" spans="2:25" x14ac:dyDescent="0.3">
      <c r="B210" s="22">
        <f>'Calculs T1a'!B210</f>
        <v>0</v>
      </c>
      <c r="C210" s="19" t="str">
        <f>'Calculs T1a'!C210</f>
        <v>x</v>
      </c>
      <c r="D210" s="19"/>
      <c r="E210" s="19"/>
      <c r="F210" s="19"/>
      <c r="G210" s="19"/>
      <c r="H210" s="19"/>
      <c r="I210" s="19"/>
      <c r="J210" s="30"/>
      <c r="K210" s="31"/>
      <c r="L210" s="31"/>
      <c r="M210" s="31"/>
      <c r="N210" s="45"/>
      <c r="V210" s="7"/>
      <c r="Y210" s="7"/>
    </row>
    <row r="211" spans="2:25" x14ac:dyDescent="0.3">
      <c r="B211" s="22">
        <f>'Calculs T1a'!B211</f>
        <v>0</v>
      </c>
      <c r="C211" s="19" t="str">
        <f>'Calculs T1a'!C211</f>
        <v>x</v>
      </c>
      <c r="D211" s="19"/>
      <c r="E211" s="19"/>
      <c r="F211" s="19"/>
      <c r="G211" s="19"/>
      <c r="H211" s="19"/>
      <c r="I211" s="19"/>
      <c r="J211" s="30"/>
      <c r="K211" s="31"/>
      <c r="L211" s="31"/>
      <c r="M211" s="31"/>
      <c r="N211" s="45"/>
      <c r="V211" s="7"/>
      <c r="Y211" s="7"/>
    </row>
    <row r="212" spans="2:25" x14ac:dyDescent="0.3">
      <c r="B212" s="22">
        <f>'Calculs T1a'!B212</f>
        <v>0</v>
      </c>
      <c r="C212" s="19" t="str">
        <f>'Calculs T1a'!C212</f>
        <v>x</v>
      </c>
      <c r="D212" s="19"/>
      <c r="E212" s="19"/>
      <c r="F212" s="19"/>
      <c r="G212" s="19"/>
      <c r="H212" s="19"/>
      <c r="I212" s="19"/>
      <c r="J212" s="30"/>
      <c r="K212" s="31"/>
      <c r="L212" s="31"/>
      <c r="M212" s="31"/>
      <c r="N212" s="45"/>
      <c r="V212" s="7"/>
      <c r="Y212" s="7"/>
    </row>
    <row r="213" spans="2:25" x14ac:dyDescent="0.3">
      <c r="B213" s="22">
        <f>'Calculs T1a'!B213</f>
        <v>0</v>
      </c>
      <c r="C213" s="19" t="str">
        <f>'Calculs T1a'!C213</f>
        <v>x</v>
      </c>
      <c r="D213" s="19"/>
      <c r="E213" s="19"/>
      <c r="F213" s="19"/>
      <c r="G213" s="19"/>
      <c r="H213" s="19"/>
      <c r="I213" s="19"/>
      <c r="J213" s="30"/>
      <c r="K213" s="31"/>
      <c r="L213" s="31"/>
      <c r="M213" s="31"/>
      <c r="N213" s="45"/>
      <c r="V213" s="7"/>
      <c r="Y213" s="7"/>
    </row>
    <row r="214" spans="2:25" x14ac:dyDescent="0.3">
      <c r="B214" s="22">
        <f>'Calculs T1a'!B214</f>
        <v>0</v>
      </c>
      <c r="C214" s="19" t="str">
        <f>'Calculs T1a'!C214</f>
        <v>x</v>
      </c>
      <c r="D214" s="19"/>
      <c r="E214" s="19"/>
      <c r="F214" s="19"/>
      <c r="G214" s="19"/>
      <c r="H214" s="19"/>
      <c r="I214" s="19"/>
      <c r="J214" s="30"/>
      <c r="K214" s="31"/>
      <c r="L214" s="31"/>
      <c r="M214" s="31"/>
      <c r="N214" s="45"/>
      <c r="V214" s="7"/>
      <c r="Y214" s="7"/>
    </row>
    <row r="215" spans="2:25" x14ac:dyDescent="0.3">
      <c r="B215" s="22">
        <f>'Calculs T1a'!B215</f>
        <v>0</v>
      </c>
      <c r="C215" s="19" t="str">
        <f>'Calculs T1a'!C215</f>
        <v>x</v>
      </c>
      <c r="D215" s="19"/>
      <c r="E215" s="19"/>
      <c r="F215" s="19"/>
      <c r="G215" s="19"/>
      <c r="H215" s="19"/>
      <c r="I215" s="19"/>
      <c r="J215" s="30"/>
      <c r="K215" s="31"/>
      <c r="L215" s="31"/>
      <c r="M215" s="31"/>
      <c r="N215" s="45"/>
      <c r="V215" s="7"/>
      <c r="Y215" s="7"/>
    </row>
    <row r="216" spans="2:25" x14ac:dyDescent="0.3">
      <c r="B216" s="22">
        <f>'Calculs T1a'!B216</f>
        <v>0</v>
      </c>
      <c r="C216" s="19" t="str">
        <f>'Calculs T1a'!C216</f>
        <v>x</v>
      </c>
      <c r="D216" s="19"/>
      <c r="E216" s="19"/>
      <c r="F216" s="19"/>
      <c r="G216" s="19"/>
      <c r="H216" s="19"/>
      <c r="I216" s="19"/>
      <c r="J216" s="30"/>
      <c r="K216" s="31"/>
      <c r="L216" s="31"/>
      <c r="M216" s="31"/>
      <c r="N216" s="45"/>
      <c r="V216" s="7"/>
      <c r="Y216" s="7"/>
    </row>
    <row r="217" spans="2:25" x14ac:dyDescent="0.3">
      <c r="B217" s="22">
        <f>'Calculs T1a'!B217</f>
        <v>0</v>
      </c>
      <c r="C217" s="19" t="str">
        <f>'Calculs T1a'!C217</f>
        <v>x</v>
      </c>
      <c r="D217" s="19"/>
      <c r="E217" s="19"/>
      <c r="F217" s="19"/>
      <c r="G217" s="19"/>
      <c r="H217" s="19"/>
      <c r="I217" s="19"/>
      <c r="J217" s="30"/>
      <c r="K217" s="31"/>
      <c r="L217" s="31"/>
      <c r="M217" s="31"/>
      <c r="N217" s="45"/>
      <c r="V217" s="7"/>
      <c r="Y217" s="7"/>
    </row>
    <row r="218" spans="2:25" x14ac:dyDescent="0.3">
      <c r="B218" s="22">
        <f>'Calculs T1a'!B218</f>
        <v>0</v>
      </c>
      <c r="C218" s="19" t="str">
        <f>'Calculs T1a'!C218</f>
        <v>x</v>
      </c>
      <c r="D218" s="19"/>
      <c r="E218" s="19"/>
      <c r="F218" s="19"/>
      <c r="G218" s="19"/>
      <c r="H218" s="19"/>
      <c r="I218" s="19"/>
      <c r="J218" s="30"/>
      <c r="K218" s="31"/>
      <c r="L218" s="31"/>
      <c r="M218" s="31"/>
      <c r="N218" s="45"/>
      <c r="V218" s="7"/>
      <c r="Y218" s="7"/>
    </row>
    <row r="219" spans="2:25" x14ac:dyDescent="0.3">
      <c r="B219" s="22">
        <f>'Calculs T1a'!B219</f>
        <v>0</v>
      </c>
      <c r="C219" s="19" t="str">
        <f>'Calculs T1a'!C219</f>
        <v>x</v>
      </c>
      <c r="D219" s="19"/>
      <c r="E219" s="19"/>
      <c r="F219" s="19"/>
      <c r="G219" s="19"/>
      <c r="H219" s="19"/>
      <c r="I219" s="19"/>
      <c r="J219" s="30"/>
      <c r="K219" s="31"/>
      <c r="L219" s="31"/>
      <c r="M219" s="31"/>
      <c r="N219" s="45"/>
      <c r="V219" s="7"/>
      <c r="Y219" s="7"/>
    </row>
    <row r="220" spans="2:25" x14ac:dyDescent="0.3">
      <c r="B220" s="22">
        <f>'Calculs T1a'!B220</f>
        <v>0</v>
      </c>
      <c r="C220" s="19" t="str">
        <f>'Calculs T1a'!C220</f>
        <v>x</v>
      </c>
      <c r="D220" s="19"/>
      <c r="E220" s="19"/>
      <c r="F220" s="19"/>
      <c r="G220" s="19"/>
      <c r="H220" s="19"/>
      <c r="I220" s="19"/>
      <c r="J220" s="30"/>
      <c r="K220" s="31"/>
      <c r="L220" s="31"/>
      <c r="M220" s="31"/>
      <c r="N220" s="45"/>
      <c r="V220" s="7"/>
      <c r="Y220" s="7"/>
    </row>
    <row r="221" spans="2:25" x14ac:dyDescent="0.3">
      <c r="B221" s="22">
        <f>'Calculs T1a'!B221</f>
        <v>0</v>
      </c>
      <c r="C221" s="19" t="str">
        <f>'Calculs T1a'!C221</f>
        <v>x</v>
      </c>
      <c r="D221" s="19"/>
      <c r="E221" s="19"/>
      <c r="F221" s="19"/>
      <c r="G221" s="19"/>
      <c r="H221" s="19"/>
      <c r="I221" s="19"/>
      <c r="J221" s="30"/>
      <c r="K221" s="31"/>
      <c r="L221" s="31"/>
      <c r="M221" s="31"/>
      <c r="N221" s="45"/>
      <c r="V221" s="7"/>
      <c r="Y221" s="7"/>
    </row>
    <row r="222" spans="2:25" x14ac:dyDescent="0.3">
      <c r="B222" s="22">
        <f>'Calculs T1a'!B222</f>
        <v>0</v>
      </c>
      <c r="C222" s="19" t="str">
        <f>'Calculs T1a'!C222</f>
        <v>x</v>
      </c>
      <c r="D222" s="19"/>
      <c r="E222" s="19"/>
      <c r="F222" s="19"/>
      <c r="G222" s="19"/>
      <c r="H222" s="19"/>
      <c r="I222" s="19"/>
      <c r="J222" s="30"/>
      <c r="K222" s="31"/>
      <c r="L222" s="31"/>
      <c r="M222" s="31"/>
      <c r="N222" s="45"/>
      <c r="V222" s="7"/>
      <c r="Y222" s="7"/>
    </row>
    <row r="223" spans="2:25" x14ac:dyDescent="0.3">
      <c r="B223" s="22">
        <f>'Calculs T1a'!B223</f>
        <v>0</v>
      </c>
      <c r="C223" s="19" t="str">
        <f>'Calculs T1a'!C223</f>
        <v>x</v>
      </c>
      <c r="D223" s="19"/>
      <c r="E223" s="19"/>
      <c r="F223" s="19"/>
      <c r="G223" s="19"/>
      <c r="H223" s="19"/>
      <c r="I223" s="19"/>
      <c r="J223" s="30"/>
      <c r="K223" s="31"/>
      <c r="L223" s="31"/>
      <c r="M223" s="31"/>
      <c r="N223" s="45"/>
      <c r="V223" s="7"/>
      <c r="Y223" s="7"/>
    </row>
    <row r="224" spans="2:25" x14ac:dyDescent="0.3">
      <c r="B224" s="22">
        <f>'Calculs T1a'!B224</f>
        <v>0</v>
      </c>
      <c r="C224" s="19" t="str">
        <f>'Calculs T1a'!C224</f>
        <v>x</v>
      </c>
      <c r="D224" s="19"/>
      <c r="E224" s="19"/>
      <c r="F224" s="19"/>
      <c r="G224" s="19"/>
      <c r="H224" s="19"/>
      <c r="I224" s="19"/>
      <c r="J224" s="30"/>
      <c r="K224" s="31"/>
      <c r="L224" s="31"/>
      <c r="M224" s="31"/>
      <c r="N224" s="45"/>
      <c r="V224" s="7"/>
      <c r="Y224" s="7"/>
    </row>
    <row r="225" spans="2:25" x14ac:dyDescent="0.3">
      <c r="B225" s="22">
        <f>'Calculs T1a'!B225</f>
        <v>0</v>
      </c>
      <c r="C225" s="19" t="str">
        <f>'Calculs T1a'!C225</f>
        <v>x</v>
      </c>
      <c r="D225" s="19"/>
      <c r="E225" s="19"/>
      <c r="F225" s="19"/>
      <c r="G225" s="19"/>
      <c r="H225" s="19"/>
      <c r="I225" s="19"/>
      <c r="J225" s="30"/>
      <c r="K225" s="31"/>
      <c r="L225" s="31"/>
      <c r="M225" s="31"/>
      <c r="N225" s="45"/>
      <c r="V225" s="7"/>
      <c r="Y225" s="7"/>
    </row>
    <row r="226" spans="2:25" x14ac:dyDescent="0.3">
      <c r="B226" s="22">
        <f>'Calculs T1a'!B226</f>
        <v>0</v>
      </c>
      <c r="C226" s="19" t="str">
        <f>'Calculs T1a'!C226</f>
        <v>x</v>
      </c>
      <c r="D226" s="19"/>
      <c r="E226" s="19"/>
      <c r="F226" s="19"/>
      <c r="G226" s="19"/>
      <c r="H226" s="19"/>
      <c r="I226" s="19"/>
      <c r="J226" s="30"/>
      <c r="K226" s="31"/>
      <c r="L226" s="31"/>
      <c r="M226" s="31"/>
      <c r="N226" s="45"/>
      <c r="V226" s="7"/>
      <c r="Y226" s="7"/>
    </row>
    <row r="227" spans="2:25" x14ac:dyDescent="0.3">
      <c r="B227" s="22">
        <f>'Calculs T1a'!B227</f>
        <v>0</v>
      </c>
      <c r="C227" s="19" t="str">
        <f>'Calculs T1a'!C227</f>
        <v>x</v>
      </c>
      <c r="D227" s="19"/>
      <c r="E227" s="19"/>
      <c r="F227" s="19"/>
      <c r="G227" s="19"/>
      <c r="H227" s="19"/>
      <c r="I227" s="19"/>
      <c r="J227" s="30"/>
      <c r="K227" s="31"/>
      <c r="L227" s="31"/>
      <c r="M227" s="31"/>
      <c r="N227" s="45"/>
      <c r="V227" s="7"/>
      <c r="Y227" s="7"/>
    </row>
    <row r="228" spans="2:25" x14ac:dyDescent="0.3">
      <c r="B228" s="22">
        <f>'Calculs T1a'!B228</f>
        <v>0</v>
      </c>
      <c r="C228" s="19" t="str">
        <f>'Calculs T1a'!C228</f>
        <v>x</v>
      </c>
      <c r="D228" s="19"/>
      <c r="E228" s="19"/>
      <c r="F228" s="19"/>
      <c r="G228" s="19"/>
      <c r="H228" s="19"/>
      <c r="I228" s="19"/>
      <c r="J228" s="30"/>
      <c r="K228" s="31"/>
      <c r="L228" s="31"/>
      <c r="M228" s="31"/>
      <c r="N228" s="45"/>
      <c r="V228" s="7"/>
      <c r="Y228" s="7"/>
    </row>
    <row r="229" spans="2:25" x14ac:dyDescent="0.3">
      <c r="B229" s="22">
        <f>'Calculs T1a'!B229</f>
        <v>0</v>
      </c>
      <c r="C229" s="19" t="str">
        <f>'Calculs T1a'!C229</f>
        <v>x</v>
      </c>
      <c r="D229" s="19"/>
      <c r="E229" s="19"/>
      <c r="F229" s="19"/>
      <c r="G229" s="19"/>
      <c r="H229" s="19"/>
      <c r="I229" s="19"/>
      <c r="J229" s="30"/>
      <c r="K229" s="31"/>
      <c r="L229" s="31"/>
      <c r="M229" s="31"/>
      <c r="N229" s="45"/>
      <c r="V229" s="7"/>
      <c r="Y229" s="7"/>
    </row>
    <row r="230" spans="2:25" x14ac:dyDescent="0.3">
      <c r="B230" s="22">
        <f>'Calculs T1a'!B230</f>
        <v>0</v>
      </c>
      <c r="C230" s="19" t="str">
        <f>'Calculs T1a'!C230</f>
        <v>x</v>
      </c>
      <c r="D230" s="19"/>
      <c r="E230" s="19"/>
      <c r="F230" s="19"/>
      <c r="G230" s="19"/>
      <c r="H230" s="19"/>
      <c r="I230" s="19"/>
      <c r="J230" s="30"/>
      <c r="K230" s="31"/>
      <c r="L230" s="31"/>
      <c r="M230" s="31"/>
      <c r="N230" s="45"/>
      <c r="V230" s="7"/>
      <c r="Y230" s="7"/>
    </row>
    <row r="231" spans="2:25" x14ac:dyDescent="0.3">
      <c r="B231" s="22">
        <f>'Calculs T1a'!B231</f>
        <v>0</v>
      </c>
      <c r="C231" s="19" t="str">
        <f>'Calculs T1a'!C231</f>
        <v>x</v>
      </c>
      <c r="D231" s="19"/>
      <c r="E231" s="19"/>
      <c r="F231" s="19"/>
      <c r="G231" s="19"/>
      <c r="H231" s="19"/>
      <c r="I231" s="19"/>
      <c r="J231" s="30"/>
      <c r="K231" s="31"/>
      <c r="L231" s="31"/>
      <c r="M231" s="31"/>
      <c r="N231" s="45"/>
      <c r="V231" s="7"/>
      <c r="Y231" s="7"/>
    </row>
    <row r="232" spans="2:25" x14ac:dyDescent="0.3">
      <c r="B232" s="22">
        <f>'Calculs T1a'!B232</f>
        <v>0</v>
      </c>
      <c r="C232" s="19" t="str">
        <f>'Calculs T1a'!C232</f>
        <v>x</v>
      </c>
      <c r="D232" s="19"/>
      <c r="E232" s="19"/>
      <c r="F232" s="19"/>
      <c r="G232" s="19"/>
      <c r="H232" s="19"/>
      <c r="I232" s="19"/>
      <c r="J232" s="30"/>
      <c r="K232" s="31"/>
      <c r="L232" s="31"/>
      <c r="M232" s="31"/>
      <c r="N232" s="45"/>
      <c r="V232" s="7"/>
      <c r="Y232" s="7"/>
    </row>
    <row r="233" spans="2:25" x14ac:dyDescent="0.3">
      <c r="B233" s="22">
        <f>'Calculs T1a'!B233</f>
        <v>0</v>
      </c>
      <c r="C233" s="19" t="str">
        <f>'Calculs T1a'!C233</f>
        <v>x</v>
      </c>
      <c r="D233" s="19"/>
      <c r="E233" s="19"/>
      <c r="F233" s="19"/>
      <c r="G233" s="19"/>
      <c r="H233" s="19"/>
      <c r="I233" s="19"/>
      <c r="J233" s="30"/>
      <c r="K233" s="31"/>
      <c r="L233" s="31"/>
      <c r="M233" s="31"/>
      <c r="N233" s="45"/>
      <c r="V233" s="7"/>
      <c r="Y233" s="7"/>
    </row>
    <row r="234" spans="2:25" x14ac:dyDescent="0.3">
      <c r="B234" s="22">
        <f>'Calculs T1a'!B234</f>
        <v>0</v>
      </c>
      <c r="C234" s="19" t="str">
        <f>'Calculs T1a'!C234</f>
        <v>x</v>
      </c>
      <c r="D234" s="19"/>
      <c r="E234" s="19"/>
      <c r="F234" s="19"/>
      <c r="G234" s="19"/>
      <c r="H234" s="19"/>
      <c r="I234" s="19"/>
      <c r="J234" s="30"/>
      <c r="K234" s="31"/>
      <c r="L234" s="31"/>
      <c r="M234" s="31"/>
      <c r="N234" s="45"/>
      <c r="V234" s="7"/>
      <c r="Y234" s="7"/>
    </row>
    <row r="235" spans="2:25" x14ac:dyDescent="0.3">
      <c r="B235" s="22">
        <f>'Calculs T1a'!B235</f>
        <v>0</v>
      </c>
      <c r="C235" s="19" t="str">
        <f>'Calculs T1a'!C235</f>
        <v>x</v>
      </c>
      <c r="D235" s="19"/>
      <c r="E235" s="19"/>
      <c r="F235" s="19"/>
      <c r="G235" s="19"/>
      <c r="H235" s="19"/>
      <c r="I235" s="19"/>
      <c r="J235" s="30"/>
      <c r="K235" s="31"/>
      <c r="L235" s="31"/>
      <c r="M235" s="31"/>
      <c r="N235" s="45"/>
      <c r="V235" s="7"/>
      <c r="Y235" s="7"/>
    </row>
    <row r="236" spans="2:25" x14ac:dyDescent="0.3">
      <c r="B236" s="22">
        <f>'Calculs T1a'!B236</f>
        <v>0</v>
      </c>
      <c r="C236" s="19" t="str">
        <f>'Calculs T1a'!C236</f>
        <v>x</v>
      </c>
      <c r="D236" s="19"/>
      <c r="E236" s="19"/>
      <c r="F236" s="19"/>
      <c r="G236" s="19"/>
      <c r="H236" s="19"/>
      <c r="I236" s="19"/>
      <c r="J236" s="30"/>
      <c r="K236" s="31"/>
      <c r="L236" s="31"/>
      <c r="M236" s="31"/>
      <c r="N236" s="45"/>
      <c r="V236" s="7"/>
      <c r="Y236" s="7"/>
    </row>
    <row r="237" spans="2:25" x14ac:dyDescent="0.3">
      <c r="B237" s="22">
        <f>'Calculs T1a'!B237</f>
        <v>0</v>
      </c>
      <c r="C237" s="19" t="str">
        <f>'Calculs T1a'!C237</f>
        <v>x</v>
      </c>
      <c r="D237" s="19"/>
      <c r="E237" s="19"/>
      <c r="F237" s="19"/>
      <c r="G237" s="19"/>
      <c r="H237" s="19"/>
      <c r="I237" s="19"/>
      <c r="J237" s="30"/>
      <c r="K237" s="31"/>
      <c r="L237" s="31"/>
      <c r="M237" s="31"/>
      <c r="N237" s="45"/>
      <c r="V237" s="7"/>
      <c r="Y237" s="7"/>
    </row>
    <row r="238" spans="2:25" x14ac:dyDescent="0.3">
      <c r="B238" s="22">
        <f>'Calculs T1a'!B238</f>
        <v>0</v>
      </c>
      <c r="C238" s="19" t="str">
        <f>'Calculs T1a'!C238</f>
        <v>x</v>
      </c>
      <c r="D238" s="19"/>
      <c r="E238" s="19"/>
      <c r="F238" s="19"/>
      <c r="G238" s="19"/>
      <c r="H238" s="19"/>
      <c r="I238" s="19"/>
      <c r="J238" s="30"/>
      <c r="K238" s="31"/>
      <c r="L238" s="31"/>
      <c r="M238" s="31"/>
      <c r="N238" s="45"/>
      <c r="V238" s="7"/>
      <c r="Y238" s="7"/>
    </row>
    <row r="239" spans="2:25" x14ac:dyDescent="0.3">
      <c r="B239" s="22">
        <f>'Calculs T1a'!B239</f>
        <v>0</v>
      </c>
      <c r="C239" s="19" t="str">
        <f>'Calculs T1a'!C239</f>
        <v>x</v>
      </c>
      <c r="D239" s="19"/>
      <c r="E239" s="19"/>
      <c r="F239" s="19"/>
      <c r="G239" s="19"/>
      <c r="H239" s="19"/>
      <c r="I239" s="19"/>
      <c r="J239" s="30"/>
      <c r="K239" s="31"/>
      <c r="L239" s="31"/>
      <c r="M239" s="31"/>
      <c r="N239" s="45"/>
      <c r="V239" s="7"/>
      <c r="Y239" s="7"/>
    </row>
    <row r="240" spans="2:25" x14ac:dyDescent="0.3">
      <c r="B240" s="22">
        <f>'Calculs T1a'!B240</f>
        <v>0</v>
      </c>
      <c r="C240" s="19" t="str">
        <f>'Calculs T1a'!C240</f>
        <v>x</v>
      </c>
      <c r="D240" s="19"/>
      <c r="E240" s="19"/>
      <c r="F240" s="19"/>
      <c r="G240" s="19"/>
      <c r="H240" s="19"/>
      <c r="I240" s="19"/>
      <c r="J240" s="30"/>
      <c r="K240" s="31"/>
      <c r="L240" s="31"/>
      <c r="M240" s="31"/>
      <c r="N240" s="45"/>
      <c r="V240" s="7"/>
      <c r="Y240" s="7"/>
    </row>
    <row r="241" spans="2:25" x14ac:dyDescent="0.3">
      <c r="B241" s="22">
        <f>'Calculs T1a'!B241</f>
        <v>0</v>
      </c>
      <c r="C241" s="19" t="str">
        <f>'Calculs T1a'!C241</f>
        <v>x</v>
      </c>
      <c r="D241" s="19"/>
      <c r="E241" s="19"/>
      <c r="F241" s="19"/>
      <c r="G241" s="19"/>
      <c r="H241" s="19"/>
      <c r="I241" s="19"/>
      <c r="J241" s="30"/>
      <c r="K241" s="31"/>
      <c r="L241" s="31"/>
      <c r="M241" s="31"/>
      <c r="N241" s="45"/>
      <c r="V241" s="7"/>
      <c r="Y241" s="7"/>
    </row>
    <row r="242" spans="2:25" x14ac:dyDescent="0.3">
      <c r="B242" s="22">
        <f>'Calculs T1a'!B242</f>
        <v>0</v>
      </c>
      <c r="C242" s="19" t="str">
        <f>'Calculs T1a'!C242</f>
        <v>x</v>
      </c>
      <c r="D242" s="19"/>
      <c r="E242" s="19"/>
      <c r="F242" s="19"/>
      <c r="G242" s="19"/>
      <c r="H242" s="19"/>
      <c r="I242" s="19"/>
      <c r="J242" s="30"/>
      <c r="K242" s="31"/>
      <c r="L242" s="31"/>
      <c r="M242" s="31"/>
      <c r="N242" s="45"/>
      <c r="V242" s="7"/>
      <c r="Y242" s="7"/>
    </row>
    <row r="243" spans="2:25" x14ac:dyDescent="0.3">
      <c r="B243" s="22">
        <f>'Calculs T1a'!B243</f>
        <v>0</v>
      </c>
      <c r="C243" s="19" t="str">
        <f>'Calculs T1a'!C243</f>
        <v>x</v>
      </c>
      <c r="D243" s="19"/>
      <c r="E243" s="19"/>
      <c r="F243" s="19"/>
      <c r="G243" s="19"/>
      <c r="H243" s="19"/>
      <c r="I243" s="19"/>
      <c r="J243" s="30"/>
      <c r="K243" s="31"/>
      <c r="L243" s="31"/>
      <c r="M243" s="31"/>
      <c r="N243" s="45"/>
      <c r="V243" s="7"/>
      <c r="Y243" s="7"/>
    </row>
    <row r="244" spans="2:25" x14ac:dyDescent="0.3">
      <c r="B244" s="22">
        <f>'Calculs T1a'!B244</f>
        <v>0</v>
      </c>
      <c r="C244" s="19" t="str">
        <f>'Calculs T1a'!C244</f>
        <v>x</v>
      </c>
      <c r="D244" s="19"/>
      <c r="E244" s="19"/>
      <c r="F244" s="19"/>
      <c r="G244" s="19"/>
      <c r="H244" s="19"/>
      <c r="I244" s="19"/>
      <c r="J244" s="30"/>
      <c r="K244" s="31"/>
      <c r="L244" s="31"/>
      <c r="M244" s="31"/>
      <c r="N244" s="45"/>
      <c r="V244" s="7"/>
      <c r="Y244" s="7"/>
    </row>
    <row r="245" spans="2:25" x14ac:dyDescent="0.3">
      <c r="B245" s="22">
        <f>'Calculs T1a'!B245</f>
        <v>0</v>
      </c>
      <c r="C245" s="19" t="str">
        <f>'Calculs T1a'!C245</f>
        <v>x</v>
      </c>
      <c r="D245" s="19"/>
      <c r="E245" s="19"/>
      <c r="F245" s="19"/>
      <c r="G245" s="19"/>
      <c r="H245" s="19"/>
      <c r="I245" s="19"/>
      <c r="J245" s="30"/>
      <c r="K245" s="31"/>
      <c r="L245" s="31"/>
      <c r="M245" s="31"/>
      <c r="N245" s="45"/>
      <c r="V245" s="7"/>
      <c r="Y245" s="7"/>
    </row>
    <row r="246" spans="2:25" x14ac:dyDescent="0.3">
      <c r="B246" s="22">
        <f>'Calculs T1a'!B246</f>
        <v>0</v>
      </c>
      <c r="C246" s="19" t="str">
        <f>'Calculs T1a'!C246</f>
        <v>x</v>
      </c>
      <c r="D246" s="19"/>
      <c r="E246" s="19"/>
      <c r="F246" s="19"/>
      <c r="G246" s="19"/>
      <c r="H246" s="19"/>
      <c r="I246" s="19"/>
      <c r="J246" s="30"/>
      <c r="K246" s="31"/>
      <c r="L246" s="31"/>
      <c r="M246" s="31"/>
      <c r="N246" s="45"/>
      <c r="V246" s="7"/>
      <c r="Y246" s="7"/>
    </row>
    <row r="247" spans="2:25" x14ac:dyDescent="0.3">
      <c r="B247" s="22">
        <f>'Calculs T1a'!B247</f>
        <v>0</v>
      </c>
      <c r="C247" s="19" t="str">
        <f>'Calculs T1a'!C247</f>
        <v>x</v>
      </c>
      <c r="D247" s="19"/>
      <c r="E247" s="19"/>
      <c r="F247" s="19"/>
      <c r="G247" s="19"/>
      <c r="H247" s="19"/>
      <c r="I247" s="19"/>
      <c r="J247" s="30"/>
      <c r="K247" s="31"/>
      <c r="L247" s="31"/>
      <c r="M247" s="31"/>
      <c r="N247" s="45"/>
      <c r="V247" s="7"/>
      <c r="Y247" s="7"/>
    </row>
    <row r="248" spans="2:25" x14ac:dyDescent="0.3">
      <c r="B248" s="22">
        <f>'Calculs T1a'!B248</f>
        <v>0</v>
      </c>
      <c r="C248" s="19" t="str">
        <f>'Calculs T1a'!C248</f>
        <v>x</v>
      </c>
      <c r="D248" s="19"/>
      <c r="E248" s="19"/>
      <c r="F248" s="19"/>
      <c r="G248" s="19"/>
      <c r="H248" s="19"/>
      <c r="I248" s="19"/>
      <c r="J248" s="30"/>
      <c r="K248" s="31"/>
      <c r="L248" s="31"/>
      <c r="M248" s="31"/>
      <c r="N248" s="45"/>
      <c r="V248" s="7"/>
      <c r="Y248" s="7"/>
    </row>
    <row r="249" spans="2:25" x14ac:dyDescent="0.3">
      <c r="B249" s="22">
        <f>'Calculs T1a'!B249</f>
        <v>0</v>
      </c>
      <c r="C249" s="19" t="str">
        <f>'Calculs T1a'!C249</f>
        <v>x</v>
      </c>
      <c r="D249" s="19"/>
      <c r="E249" s="19"/>
      <c r="F249" s="19"/>
      <c r="G249" s="19"/>
      <c r="H249" s="19"/>
      <c r="I249" s="19"/>
      <c r="J249" s="30"/>
      <c r="K249" s="31"/>
      <c r="L249" s="31"/>
      <c r="M249" s="31"/>
      <c r="N249" s="45"/>
      <c r="V249" s="7"/>
      <c r="Y249" s="7"/>
    </row>
    <row r="250" spans="2:25" x14ac:dyDescent="0.3">
      <c r="B250" s="22">
        <f>'Calculs T1a'!B250</f>
        <v>0</v>
      </c>
      <c r="C250" s="19" t="str">
        <f>'Calculs T1a'!C250</f>
        <v>x</v>
      </c>
      <c r="D250" s="19"/>
      <c r="E250" s="19"/>
      <c r="F250" s="19"/>
      <c r="G250" s="19"/>
      <c r="H250" s="19"/>
      <c r="I250" s="19"/>
      <c r="J250" s="30"/>
      <c r="K250" s="31"/>
      <c r="L250" s="31"/>
      <c r="M250" s="31"/>
      <c r="N250" s="45"/>
      <c r="V250" s="7"/>
      <c r="Y250" s="7"/>
    </row>
    <row r="251" spans="2:25" x14ac:dyDescent="0.3">
      <c r="B251" s="22">
        <f>'Calculs T1a'!B251</f>
        <v>0</v>
      </c>
      <c r="C251" s="19" t="str">
        <f>'Calculs T1a'!C251</f>
        <v>x</v>
      </c>
      <c r="D251" s="19"/>
      <c r="E251" s="19"/>
      <c r="F251" s="19"/>
      <c r="G251" s="19"/>
      <c r="H251" s="19"/>
      <c r="I251" s="19"/>
      <c r="J251" s="30"/>
      <c r="K251" s="31"/>
      <c r="L251" s="31"/>
      <c r="M251" s="31"/>
      <c r="N251" s="45"/>
      <c r="V251" s="7"/>
      <c r="Y251" s="7"/>
    </row>
    <row r="252" spans="2:25" x14ac:dyDescent="0.3">
      <c r="B252" s="22">
        <f>'Calculs T1a'!B252</f>
        <v>0</v>
      </c>
      <c r="C252" s="19" t="str">
        <f>'Calculs T1a'!C252</f>
        <v>x</v>
      </c>
      <c r="D252" s="19"/>
      <c r="E252" s="19"/>
      <c r="F252" s="19"/>
      <c r="G252" s="19"/>
      <c r="H252" s="19"/>
      <c r="I252" s="19"/>
      <c r="J252" s="30"/>
      <c r="K252" s="31"/>
      <c r="L252" s="31"/>
      <c r="M252" s="31"/>
      <c r="N252" s="45"/>
      <c r="V252" s="7"/>
      <c r="Y252" s="7"/>
    </row>
    <row r="253" spans="2:25" x14ac:dyDescent="0.3">
      <c r="B253" s="22">
        <f>'Calculs T1a'!B253</f>
        <v>0</v>
      </c>
      <c r="C253" s="19" t="str">
        <f>'Calculs T1a'!C253</f>
        <v>x</v>
      </c>
      <c r="D253" s="19"/>
      <c r="E253" s="19"/>
      <c r="F253" s="19"/>
      <c r="G253" s="19"/>
      <c r="H253" s="19"/>
      <c r="I253" s="19"/>
      <c r="J253" s="30"/>
      <c r="K253" s="31"/>
      <c r="L253" s="31"/>
      <c r="M253" s="31"/>
      <c r="N253" s="45"/>
      <c r="V253" s="7"/>
      <c r="Y253" s="7"/>
    </row>
    <row r="254" spans="2:25" x14ac:dyDescent="0.3">
      <c r="B254" s="22">
        <f>'Calculs T1a'!B254</f>
        <v>0</v>
      </c>
      <c r="C254" s="19" t="str">
        <f>'Calculs T1a'!C254</f>
        <v>x</v>
      </c>
      <c r="D254" s="19"/>
      <c r="E254" s="19"/>
      <c r="F254" s="19"/>
      <c r="G254" s="19"/>
      <c r="H254" s="19"/>
      <c r="I254" s="19"/>
      <c r="J254" s="30"/>
      <c r="K254" s="31"/>
      <c r="L254" s="31"/>
      <c r="M254" s="31"/>
      <c r="N254" s="45"/>
      <c r="V254" s="7"/>
      <c r="Y254" s="7"/>
    </row>
    <row r="255" spans="2:25" x14ac:dyDescent="0.3">
      <c r="B255" s="22">
        <f>'Calculs T1a'!B255</f>
        <v>0</v>
      </c>
      <c r="C255" s="19" t="str">
        <f>'Calculs T1a'!C255</f>
        <v>x</v>
      </c>
      <c r="D255" s="19"/>
      <c r="E255" s="19"/>
      <c r="F255" s="19"/>
      <c r="G255" s="19"/>
      <c r="H255" s="19"/>
      <c r="I255" s="19"/>
      <c r="J255" s="30"/>
      <c r="K255" s="31"/>
      <c r="L255" s="31"/>
      <c r="M255" s="31"/>
      <c r="N255" s="45"/>
      <c r="V255" s="7"/>
      <c r="Y255" s="7"/>
    </row>
    <row r="256" spans="2:25" x14ac:dyDescent="0.3">
      <c r="B256" s="22">
        <f>'Calculs T1a'!B256</f>
        <v>0</v>
      </c>
      <c r="C256" s="19" t="str">
        <f>'Calculs T1a'!C256</f>
        <v>x</v>
      </c>
      <c r="D256" s="19"/>
      <c r="E256" s="19"/>
      <c r="F256" s="19"/>
      <c r="G256" s="19"/>
      <c r="H256" s="19"/>
      <c r="I256" s="19"/>
      <c r="J256" s="30"/>
      <c r="K256" s="31"/>
      <c r="L256" s="31"/>
      <c r="M256" s="31"/>
      <c r="N256" s="45"/>
      <c r="V256" s="7"/>
      <c r="Y256" s="7"/>
    </row>
    <row r="257" spans="2:25" x14ac:dyDescent="0.3">
      <c r="B257" s="22">
        <f>'Calculs T1a'!B257</f>
        <v>0</v>
      </c>
      <c r="C257" s="19" t="str">
        <f>'Calculs T1a'!C257</f>
        <v>x</v>
      </c>
      <c r="D257" s="19"/>
      <c r="E257" s="19"/>
      <c r="F257" s="19"/>
      <c r="G257" s="19"/>
      <c r="H257" s="19"/>
      <c r="I257" s="19"/>
      <c r="J257" s="30"/>
      <c r="K257" s="31"/>
      <c r="L257" s="31"/>
      <c r="M257" s="31"/>
      <c r="N257" s="45"/>
      <c r="V257" s="7"/>
      <c r="Y257" s="7"/>
    </row>
    <row r="258" spans="2:25" x14ac:dyDescent="0.3">
      <c r="B258" s="22">
        <f>'Calculs T1a'!B258</f>
        <v>0</v>
      </c>
      <c r="C258" s="19" t="str">
        <f>'Calculs T1a'!C258</f>
        <v>x</v>
      </c>
      <c r="D258" s="19"/>
      <c r="E258" s="19"/>
      <c r="F258" s="19"/>
      <c r="G258" s="19"/>
      <c r="H258" s="19"/>
      <c r="I258" s="19"/>
      <c r="J258" s="30"/>
      <c r="K258" s="31"/>
      <c r="L258" s="31"/>
      <c r="M258" s="31"/>
      <c r="N258" s="45"/>
      <c r="V258" s="7"/>
      <c r="Y258" s="7"/>
    </row>
    <row r="259" spans="2:25" x14ac:dyDescent="0.3">
      <c r="B259" s="22">
        <f>'Calculs T1a'!B259</f>
        <v>0</v>
      </c>
      <c r="C259" s="19" t="str">
        <f>'Calculs T1a'!C259</f>
        <v>x</v>
      </c>
      <c r="D259" s="19"/>
      <c r="E259" s="19"/>
      <c r="F259" s="19"/>
      <c r="G259" s="19"/>
      <c r="H259" s="19"/>
      <c r="I259" s="19"/>
      <c r="J259" s="30"/>
      <c r="K259" s="31"/>
      <c r="L259" s="31"/>
      <c r="M259" s="31"/>
      <c r="N259" s="45"/>
      <c r="V259" s="7"/>
      <c r="Y259" s="7"/>
    </row>
    <row r="260" spans="2:25" x14ac:dyDescent="0.3">
      <c r="B260" s="22">
        <f>'Calculs T1a'!B260</f>
        <v>0</v>
      </c>
      <c r="C260" s="19" t="str">
        <f>'Calculs T1a'!C260</f>
        <v>x</v>
      </c>
      <c r="D260" s="19"/>
      <c r="E260" s="19"/>
      <c r="F260" s="19"/>
      <c r="G260" s="19"/>
      <c r="H260" s="19"/>
      <c r="I260" s="19"/>
      <c r="J260" s="30"/>
      <c r="K260" s="31"/>
      <c r="L260" s="31"/>
      <c r="M260" s="31"/>
      <c r="N260" s="45"/>
      <c r="V260" s="7"/>
      <c r="Y260" s="7"/>
    </row>
    <row r="261" spans="2:25" x14ac:dyDescent="0.3">
      <c r="B261" s="22">
        <f>'Calculs T1a'!B261</f>
        <v>0</v>
      </c>
      <c r="C261" s="19" t="str">
        <f>'Calculs T1a'!C261</f>
        <v>x</v>
      </c>
      <c r="D261" s="19"/>
      <c r="E261" s="19"/>
      <c r="F261" s="19"/>
      <c r="G261" s="19"/>
      <c r="H261" s="19"/>
      <c r="I261" s="19"/>
      <c r="J261" s="30"/>
      <c r="K261" s="31"/>
      <c r="L261" s="31"/>
      <c r="M261" s="31"/>
      <c r="N261" s="45"/>
      <c r="V261" s="7"/>
      <c r="Y261" s="7"/>
    </row>
    <row r="262" spans="2:25" x14ac:dyDescent="0.3">
      <c r="B262" s="22">
        <f>'Calculs T1a'!B262</f>
        <v>0</v>
      </c>
      <c r="C262" s="19" t="str">
        <f>'Calculs T1a'!C262</f>
        <v>x</v>
      </c>
      <c r="D262" s="19"/>
      <c r="E262" s="19"/>
      <c r="F262" s="19"/>
      <c r="G262" s="19"/>
      <c r="H262" s="19"/>
      <c r="I262" s="19"/>
      <c r="J262" s="30"/>
      <c r="K262" s="31"/>
      <c r="L262" s="31"/>
      <c r="M262" s="31"/>
      <c r="N262" s="45"/>
      <c r="V262" s="7"/>
      <c r="Y262" s="7"/>
    </row>
    <row r="263" spans="2:25" x14ac:dyDescent="0.3">
      <c r="B263" s="22">
        <f>'Calculs T1a'!B263</f>
        <v>0</v>
      </c>
      <c r="C263" s="19" t="str">
        <f>'Calculs T1a'!C263</f>
        <v>x</v>
      </c>
      <c r="D263" s="19"/>
      <c r="E263" s="19"/>
      <c r="F263" s="19"/>
      <c r="G263" s="19"/>
      <c r="H263" s="19"/>
      <c r="I263" s="19"/>
      <c r="J263" s="30"/>
      <c r="K263" s="31"/>
      <c r="L263" s="31"/>
      <c r="M263" s="31"/>
      <c r="N263" s="45"/>
      <c r="V263" s="7"/>
      <c r="Y263" s="7"/>
    </row>
    <row r="264" spans="2:25" x14ac:dyDescent="0.3">
      <c r="B264" s="22">
        <f>'Calculs T1a'!B264</f>
        <v>0</v>
      </c>
      <c r="C264" s="19" t="str">
        <f>'Calculs T1a'!C264</f>
        <v>x</v>
      </c>
      <c r="D264" s="19"/>
      <c r="E264" s="19"/>
      <c r="F264" s="19"/>
      <c r="G264" s="19"/>
      <c r="H264" s="19"/>
      <c r="I264" s="19"/>
      <c r="J264" s="30"/>
      <c r="K264" s="31"/>
      <c r="L264" s="31"/>
      <c r="M264" s="31"/>
      <c r="N264" s="45"/>
      <c r="V264" s="7"/>
      <c r="Y264" s="7"/>
    </row>
    <row r="265" spans="2:25" x14ac:dyDescent="0.3">
      <c r="B265" s="22">
        <f>'Calculs T1a'!B265</f>
        <v>0</v>
      </c>
      <c r="C265" s="19" t="str">
        <f>'Calculs T1a'!C265</f>
        <v>x</v>
      </c>
      <c r="D265" s="19"/>
      <c r="E265" s="19"/>
      <c r="F265" s="19"/>
      <c r="G265" s="19"/>
      <c r="H265" s="19"/>
      <c r="I265" s="19"/>
      <c r="J265" s="30"/>
      <c r="K265" s="31"/>
      <c r="L265" s="31"/>
      <c r="M265" s="31"/>
      <c r="N265" s="45"/>
      <c r="V265" s="7"/>
      <c r="Y265" s="7"/>
    </row>
    <row r="266" spans="2:25" x14ac:dyDescent="0.3">
      <c r="B266" s="22">
        <f>'Calculs T1a'!B266</f>
        <v>0</v>
      </c>
      <c r="C266" s="19" t="str">
        <f>'Calculs T1a'!C266</f>
        <v>x</v>
      </c>
      <c r="D266" s="19"/>
      <c r="E266" s="19"/>
      <c r="F266" s="19"/>
      <c r="G266" s="19"/>
      <c r="H266" s="19"/>
      <c r="I266" s="19"/>
      <c r="J266" s="30"/>
      <c r="K266" s="31"/>
      <c r="L266" s="31"/>
      <c r="M266" s="31"/>
      <c r="N266" s="45"/>
      <c r="V266" s="7"/>
      <c r="Y266" s="7"/>
    </row>
    <row r="267" spans="2:25" x14ac:dyDescent="0.3">
      <c r="B267" s="22">
        <f>'Calculs T1a'!B267</f>
        <v>0</v>
      </c>
      <c r="C267" s="19" t="str">
        <f>'Calculs T1a'!C267</f>
        <v>x</v>
      </c>
      <c r="D267" s="19"/>
      <c r="E267" s="19"/>
      <c r="F267" s="19"/>
      <c r="G267" s="19"/>
      <c r="H267" s="19"/>
      <c r="I267" s="19"/>
      <c r="J267" s="30"/>
      <c r="K267" s="31"/>
      <c r="L267" s="31"/>
      <c r="M267" s="31"/>
      <c r="N267" s="45"/>
      <c r="V267" s="7"/>
      <c r="Y267" s="7"/>
    </row>
    <row r="268" spans="2:25" x14ac:dyDescent="0.3">
      <c r="B268" s="22">
        <f>'Calculs T1a'!B268</f>
        <v>0</v>
      </c>
      <c r="C268" s="19" t="str">
        <f>'Calculs T1a'!C268</f>
        <v>x</v>
      </c>
      <c r="D268" s="19"/>
      <c r="E268" s="19"/>
      <c r="F268" s="19"/>
      <c r="G268" s="19"/>
      <c r="H268" s="19"/>
      <c r="I268" s="19"/>
      <c r="J268" s="30"/>
      <c r="K268" s="31"/>
      <c r="L268" s="31"/>
      <c r="M268" s="31"/>
      <c r="N268" s="45"/>
      <c r="V268" s="7"/>
      <c r="Y268" s="7"/>
    </row>
    <row r="269" spans="2:25" x14ac:dyDescent="0.3">
      <c r="B269" s="22">
        <f>'Calculs T1a'!B269</f>
        <v>0</v>
      </c>
      <c r="C269" s="19" t="str">
        <f>'Calculs T1a'!C269</f>
        <v>x</v>
      </c>
      <c r="D269" s="19"/>
      <c r="E269" s="19"/>
      <c r="F269" s="19"/>
      <c r="G269" s="19"/>
      <c r="H269" s="19"/>
      <c r="I269" s="19"/>
      <c r="J269" s="30"/>
      <c r="K269" s="31"/>
      <c r="L269" s="31"/>
      <c r="M269" s="31"/>
      <c r="N269" s="45"/>
      <c r="V269" s="7"/>
      <c r="Y269" s="7"/>
    </row>
    <row r="270" spans="2:25" x14ac:dyDescent="0.3">
      <c r="B270" s="22">
        <f>'Calculs T1a'!B270</f>
        <v>0</v>
      </c>
      <c r="C270" s="19" t="str">
        <f>'Calculs T1a'!C270</f>
        <v>x</v>
      </c>
      <c r="D270" s="19"/>
      <c r="E270" s="19"/>
      <c r="F270" s="19"/>
      <c r="G270" s="19"/>
      <c r="H270" s="19"/>
      <c r="I270" s="19"/>
      <c r="J270" s="30"/>
      <c r="K270" s="31"/>
      <c r="L270" s="31"/>
      <c r="M270" s="31"/>
      <c r="N270" s="45"/>
      <c r="V270" s="7"/>
      <c r="Y270" s="7"/>
    </row>
    <row r="271" spans="2:25" x14ac:dyDescent="0.3">
      <c r="B271" s="22">
        <f>'Calculs T1a'!B271</f>
        <v>0</v>
      </c>
      <c r="C271" s="19" t="str">
        <f>'Calculs T1a'!C271</f>
        <v>x</v>
      </c>
      <c r="D271" s="19"/>
      <c r="E271" s="19"/>
      <c r="F271" s="19"/>
      <c r="G271" s="19"/>
      <c r="H271" s="19"/>
      <c r="I271" s="19"/>
      <c r="J271" s="30"/>
      <c r="K271" s="31"/>
      <c r="L271" s="31"/>
      <c r="M271" s="31"/>
      <c r="N271" s="45"/>
      <c r="V271" s="7"/>
      <c r="Y271" s="7"/>
    </row>
    <row r="272" spans="2:25" x14ac:dyDescent="0.3">
      <c r="B272" s="22">
        <f>'Calculs T1a'!B272</f>
        <v>0</v>
      </c>
      <c r="C272" s="19" t="str">
        <f>'Calculs T1a'!C272</f>
        <v>x</v>
      </c>
      <c r="D272" s="19"/>
      <c r="E272" s="19"/>
      <c r="F272" s="19"/>
      <c r="G272" s="19"/>
      <c r="H272" s="19"/>
      <c r="I272" s="19"/>
      <c r="J272" s="30"/>
      <c r="K272" s="31"/>
      <c r="L272" s="31"/>
      <c r="M272" s="31"/>
      <c r="N272" s="45"/>
      <c r="V272" s="7"/>
      <c r="Y272" s="7"/>
    </row>
    <row r="273" spans="2:25" x14ac:dyDescent="0.3">
      <c r="B273" s="22">
        <f>'Calculs T1a'!B273</f>
        <v>0</v>
      </c>
      <c r="C273" s="19" t="str">
        <f>'Calculs T1a'!C273</f>
        <v>x</v>
      </c>
      <c r="D273" s="19"/>
      <c r="E273" s="19"/>
      <c r="F273" s="19"/>
      <c r="G273" s="19"/>
      <c r="H273" s="19"/>
      <c r="I273" s="19"/>
      <c r="J273" s="30"/>
      <c r="K273" s="31"/>
      <c r="L273" s="31"/>
      <c r="M273" s="31"/>
      <c r="N273" s="45"/>
      <c r="V273" s="7"/>
      <c r="Y273" s="7"/>
    </row>
    <row r="274" spans="2:25" x14ac:dyDescent="0.3">
      <c r="B274" s="22">
        <f>'Calculs T1a'!B274</f>
        <v>0</v>
      </c>
      <c r="C274" s="19" t="str">
        <f>'Calculs T1a'!C274</f>
        <v>x</v>
      </c>
      <c r="D274" s="19"/>
      <c r="E274" s="19"/>
      <c r="F274" s="19"/>
      <c r="G274" s="19"/>
      <c r="H274" s="19"/>
      <c r="I274" s="19"/>
      <c r="J274" s="30"/>
      <c r="K274" s="31"/>
      <c r="L274" s="31"/>
      <c r="M274" s="31"/>
      <c r="N274" s="45"/>
      <c r="V274" s="7"/>
      <c r="Y274" s="7"/>
    </row>
    <row r="275" spans="2:25" x14ac:dyDescent="0.3">
      <c r="B275" s="22">
        <f>'Calculs T1a'!B275</f>
        <v>0</v>
      </c>
      <c r="C275" s="19" t="str">
        <f>'Calculs T1a'!C275</f>
        <v>x</v>
      </c>
      <c r="D275" s="19"/>
      <c r="E275" s="19"/>
      <c r="F275" s="19"/>
      <c r="G275" s="19"/>
      <c r="H275" s="19"/>
      <c r="I275" s="19"/>
      <c r="J275" s="30"/>
      <c r="K275" s="31"/>
      <c r="L275" s="31"/>
      <c r="M275" s="31"/>
      <c r="N275" s="45"/>
      <c r="V275" s="7"/>
      <c r="Y275" s="7"/>
    </row>
    <row r="276" spans="2:25" x14ac:dyDescent="0.3">
      <c r="B276" s="22">
        <f>'Calculs T1a'!B276</f>
        <v>0</v>
      </c>
      <c r="C276" s="19" t="str">
        <f>'Calculs T1a'!C276</f>
        <v>x</v>
      </c>
      <c r="D276" s="19"/>
      <c r="E276" s="19"/>
      <c r="F276" s="19"/>
      <c r="G276" s="19"/>
      <c r="H276" s="19"/>
      <c r="I276" s="19"/>
      <c r="J276" s="30"/>
      <c r="K276" s="31"/>
      <c r="L276" s="31"/>
      <c r="M276" s="31"/>
      <c r="N276" s="45"/>
      <c r="V276" s="7"/>
      <c r="Y276" s="7"/>
    </row>
    <row r="277" spans="2:25" x14ac:dyDescent="0.3">
      <c r="B277" s="22">
        <f>'Calculs T1a'!B277</f>
        <v>0</v>
      </c>
      <c r="C277" s="19" t="str">
        <f>'Calculs T1a'!C277</f>
        <v>x</v>
      </c>
      <c r="D277" s="19"/>
      <c r="E277" s="19"/>
      <c r="F277" s="19"/>
      <c r="G277" s="19"/>
      <c r="H277" s="19"/>
      <c r="I277" s="19"/>
      <c r="J277" s="30"/>
      <c r="K277" s="31"/>
      <c r="L277" s="31"/>
      <c r="M277" s="31"/>
      <c r="N277" s="45"/>
      <c r="V277" s="7"/>
      <c r="Y277" s="7"/>
    </row>
    <row r="278" spans="2:25" x14ac:dyDescent="0.3">
      <c r="B278" s="22">
        <f>'Calculs T1a'!B278</f>
        <v>0</v>
      </c>
      <c r="C278" s="19" t="str">
        <f>'Calculs T1a'!C278</f>
        <v>x</v>
      </c>
      <c r="D278" s="19"/>
      <c r="E278" s="19"/>
      <c r="F278" s="19"/>
      <c r="G278" s="19"/>
      <c r="H278" s="19"/>
      <c r="I278" s="19"/>
      <c r="J278" s="30"/>
      <c r="K278" s="31"/>
      <c r="L278" s="31"/>
      <c r="M278" s="31"/>
      <c r="N278" s="45"/>
      <c r="V278" s="7"/>
      <c r="Y278" s="7"/>
    </row>
    <row r="279" spans="2:25" x14ac:dyDescent="0.3">
      <c r="B279" s="22">
        <f>'Calculs T1a'!B279</f>
        <v>0</v>
      </c>
      <c r="C279" s="19" t="str">
        <f>'Calculs T1a'!C279</f>
        <v>x</v>
      </c>
      <c r="D279" s="19"/>
      <c r="E279" s="19"/>
      <c r="F279" s="19"/>
      <c r="G279" s="19"/>
      <c r="H279" s="19"/>
      <c r="I279" s="19"/>
      <c r="J279" s="30"/>
      <c r="K279" s="31"/>
      <c r="L279" s="31"/>
      <c r="M279" s="31"/>
      <c r="N279" s="45"/>
      <c r="V279" s="7"/>
      <c r="Y279" s="7"/>
    </row>
    <row r="280" spans="2:25" x14ac:dyDescent="0.3">
      <c r="B280" s="22">
        <f>'Calculs T1a'!B280</f>
        <v>0</v>
      </c>
      <c r="C280" s="19" t="str">
        <f>'Calculs T1a'!C280</f>
        <v>x</v>
      </c>
      <c r="D280" s="19"/>
      <c r="E280" s="19"/>
      <c r="F280" s="19"/>
      <c r="G280" s="19"/>
      <c r="H280" s="19"/>
      <c r="I280" s="19"/>
      <c r="J280" s="30"/>
      <c r="K280" s="31"/>
      <c r="L280" s="31"/>
      <c r="M280" s="31"/>
      <c r="N280" s="45"/>
      <c r="V280" s="7"/>
      <c r="Y280" s="7"/>
    </row>
    <row r="281" spans="2:25" x14ac:dyDescent="0.3">
      <c r="B281" s="22">
        <f>'Calculs T1a'!B281</f>
        <v>0</v>
      </c>
      <c r="C281" s="19" t="str">
        <f>'Calculs T1a'!C281</f>
        <v>x</v>
      </c>
      <c r="D281" s="19"/>
      <c r="E281" s="19"/>
      <c r="F281" s="19"/>
      <c r="G281" s="19"/>
      <c r="H281" s="19"/>
      <c r="I281" s="19"/>
      <c r="J281" s="30"/>
      <c r="K281" s="31"/>
      <c r="L281" s="31"/>
      <c r="M281" s="31"/>
      <c r="N281" s="45"/>
      <c r="V281" s="7"/>
      <c r="Y281" s="7"/>
    </row>
    <row r="282" spans="2:25" x14ac:dyDescent="0.3">
      <c r="B282" s="22">
        <f>'Calculs T1a'!B282</f>
        <v>0</v>
      </c>
      <c r="C282" s="19" t="str">
        <f>'Calculs T1a'!C282</f>
        <v>x</v>
      </c>
      <c r="D282" s="19"/>
      <c r="E282" s="19"/>
      <c r="F282" s="19"/>
      <c r="G282" s="19"/>
      <c r="H282" s="19"/>
      <c r="I282" s="19"/>
      <c r="J282" s="30"/>
      <c r="K282" s="31"/>
      <c r="L282" s="31"/>
      <c r="M282" s="31"/>
      <c r="N282" s="45"/>
      <c r="V282" s="7"/>
      <c r="Y282" s="7"/>
    </row>
    <row r="283" spans="2:25" x14ac:dyDescent="0.3">
      <c r="B283" s="22">
        <f>'Calculs T1a'!B283</f>
        <v>0</v>
      </c>
      <c r="C283" s="19" t="str">
        <f>'Calculs T1a'!C283</f>
        <v>x</v>
      </c>
      <c r="D283" s="19"/>
      <c r="E283" s="19"/>
      <c r="F283" s="19"/>
      <c r="G283" s="19"/>
      <c r="H283" s="19"/>
      <c r="I283" s="19"/>
      <c r="J283" s="30"/>
      <c r="K283" s="31"/>
      <c r="L283" s="31"/>
      <c r="M283" s="31"/>
      <c r="N283" s="45"/>
      <c r="V283" s="7"/>
      <c r="Y283" s="7"/>
    </row>
    <row r="284" spans="2:25" x14ac:dyDescent="0.3">
      <c r="B284" s="22">
        <f>'Calculs T1a'!B284</f>
        <v>0</v>
      </c>
      <c r="C284" s="19" t="str">
        <f>'Calculs T1a'!C284</f>
        <v>x</v>
      </c>
      <c r="D284" s="19"/>
      <c r="E284" s="19"/>
      <c r="F284" s="19"/>
      <c r="G284" s="19"/>
      <c r="H284" s="19"/>
      <c r="I284" s="19"/>
      <c r="J284" s="30"/>
      <c r="K284" s="31"/>
      <c r="L284" s="31"/>
      <c r="M284" s="31"/>
      <c r="N284" s="45"/>
      <c r="V284" s="7"/>
      <c r="Y284" s="7"/>
    </row>
    <row r="285" spans="2:25" x14ac:dyDescent="0.3">
      <c r="B285" s="22">
        <f>'Calculs T1a'!B285</f>
        <v>0</v>
      </c>
      <c r="C285" s="19" t="str">
        <f>'Calculs T1a'!C285</f>
        <v>x</v>
      </c>
      <c r="D285" s="19"/>
      <c r="E285" s="19"/>
      <c r="F285" s="19"/>
      <c r="G285" s="19"/>
      <c r="H285" s="19"/>
      <c r="I285" s="19"/>
      <c r="J285" s="30"/>
      <c r="K285" s="31"/>
      <c r="L285" s="31"/>
      <c r="M285" s="31"/>
      <c r="N285" s="45"/>
      <c r="V285" s="7"/>
      <c r="Y285" s="7"/>
    </row>
    <row r="286" spans="2:25" x14ac:dyDescent="0.3">
      <c r="B286" s="22">
        <f>'Calculs T1a'!B286</f>
        <v>0</v>
      </c>
      <c r="C286" s="19" t="str">
        <f>'Calculs T1a'!C286</f>
        <v>x</v>
      </c>
      <c r="D286" s="19"/>
      <c r="E286" s="19"/>
      <c r="F286" s="19"/>
      <c r="G286" s="19"/>
      <c r="H286" s="19"/>
      <c r="I286" s="19"/>
      <c r="J286" s="30"/>
      <c r="K286" s="31"/>
      <c r="L286" s="31"/>
      <c r="M286" s="31"/>
      <c r="N286" s="45"/>
      <c r="V286" s="7"/>
      <c r="Y286" s="7"/>
    </row>
    <row r="287" spans="2:25" x14ac:dyDescent="0.3">
      <c r="B287" s="22">
        <f>'Calculs T1a'!B287</f>
        <v>0</v>
      </c>
      <c r="C287" s="19" t="str">
        <f>'Calculs T1a'!C287</f>
        <v>x</v>
      </c>
      <c r="D287" s="19"/>
      <c r="E287" s="19"/>
      <c r="F287" s="19"/>
      <c r="G287" s="19"/>
      <c r="H287" s="19"/>
      <c r="I287" s="19"/>
      <c r="J287" s="30"/>
      <c r="K287" s="31"/>
      <c r="L287" s="31"/>
      <c r="M287" s="31"/>
      <c r="N287" s="45"/>
      <c r="V287" s="7"/>
      <c r="Y287" s="7"/>
    </row>
    <row r="288" spans="2:25" x14ac:dyDescent="0.3">
      <c r="B288" s="22">
        <f>'Calculs T1a'!B288</f>
        <v>0</v>
      </c>
      <c r="C288" s="19" t="str">
        <f>'Calculs T1a'!C288</f>
        <v>x</v>
      </c>
      <c r="D288" s="19"/>
      <c r="E288" s="19"/>
      <c r="F288" s="19"/>
      <c r="G288" s="19"/>
      <c r="H288" s="19"/>
      <c r="I288" s="19"/>
      <c r="J288" s="30"/>
      <c r="K288" s="31"/>
      <c r="L288" s="31"/>
      <c r="M288" s="31"/>
      <c r="N288" s="45"/>
      <c r="V288" s="7"/>
      <c r="Y288" s="7"/>
    </row>
    <row r="289" spans="2:25" x14ac:dyDescent="0.3">
      <c r="B289" s="22">
        <f>'Calculs T1a'!B289</f>
        <v>0</v>
      </c>
      <c r="C289" s="19" t="str">
        <f>'Calculs T1a'!C289</f>
        <v>x</v>
      </c>
      <c r="D289" s="19"/>
      <c r="E289" s="19"/>
      <c r="F289" s="19"/>
      <c r="G289" s="19"/>
      <c r="H289" s="19"/>
      <c r="I289" s="19"/>
      <c r="J289" s="30"/>
      <c r="K289" s="31"/>
      <c r="L289" s="31"/>
      <c r="M289" s="31"/>
      <c r="N289" s="45"/>
      <c r="V289" s="7"/>
      <c r="Y289" s="7"/>
    </row>
    <row r="290" spans="2:25" x14ac:dyDescent="0.3">
      <c r="B290" s="22">
        <f>'Calculs T1a'!B290</f>
        <v>0</v>
      </c>
      <c r="C290" s="19" t="str">
        <f>'Calculs T1a'!C290</f>
        <v>x</v>
      </c>
      <c r="D290" s="19"/>
      <c r="E290" s="19"/>
      <c r="F290" s="19"/>
      <c r="G290" s="19"/>
      <c r="H290" s="19"/>
      <c r="I290" s="19"/>
      <c r="J290" s="30"/>
      <c r="K290" s="31"/>
      <c r="L290" s="31"/>
      <c r="M290" s="31"/>
      <c r="N290" s="45"/>
      <c r="V290" s="7"/>
      <c r="Y290" s="7"/>
    </row>
    <row r="291" spans="2:25" x14ac:dyDescent="0.3">
      <c r="B291" s="22">
        <f>'Calculs T1a'!B291</f>
        <v>0</v>
      </c>
      <c r="C291" s="19" t="str">
        <f>'Calculs T1a'!C291</f>
        <v>x</v>
      </c>
      <c r="D291" s="19"/>
      <c r="E291" s="19"/>
      <c r="F291" s="19"/>
      <c r="G291" s="19"/>
      <c r="H291" s="19"/>
      <c r="I291" s="19"/>
      <c r="J291" s="30"/>
      <c r="K291" s="31"/>
      <c r="L291" s="31"/>
      <c r="M291" s="31"/>
      <c r="N291" s="45"/>
      <c r="V291" s="7"/>
      <c r="Y291" s="7"/>
    </row>
    <row r="292" spans="2:25" x14ac:dyDescent="0.3">
      <c r="B292" s="22">
        <f>'Calculs T1a'!B292</f>
        <v>0</v>
      </c>
      <c r="C292" s="19" t="str">
        <f>'Calculs T1a'!C292</f>
        <v>x</v>
      </c>
      <c r="D292" s="19"/>
      <c r="E292" s="19"/>
      <c r="F292" s="19"/>
      <c r="G292" s="19"/>
      <c r="H292" s="19"/>
      <c r="I292" s="19"/>
      <c r="J292" s="30"/>
      <c r="K292" s="31"/>
      <c r="L292" s="31"/>
      <c r="M292" s="31"/>
      <c r="N292" s="45"/>
      <c r="V292" s="7"/>
      <c r="Y292" s="7"/>
    </row>
    <row r="293" spans="2:25" x14ac:dyDescent="0.3">
      <c r="B293" s="22">
        <f>'Calculs T1a'!B293</f>
        <v>0</v>
      </c>
      <c r="C293" s="19" t="str">
        <f>'Calculs T1a'!C293</f>
        <v>x</v>
      </c>
      <c r="D293" s="19"/>
      <c r="E293" s="19"/>
      <c r="F293" s="19"/>
      <c r="G293" s="19"/>
      <c r="H293" s="19"/>
      <c r="I293" s="19"/>
      <c r="J293" s="30"/>
      <c r="K293" s="31"/>
      <c r="L293" s="31"/>
      <c r="M293" s="31"/>
      <c r="N293" s="45"/>
      <c r="V293" s="7"/>
      <c r="Y293" s="7"/>
    </row>
    <row r="294" spans="2:25" x14ac:dyDescent="0.3">
      <c r="B294" s="22">
        <f>'Calculs T1a'!B294</f>
        <v>0</v>
      </c>
      <c r="C294" s="19" t="str">
        <f>'Calculs T1a'!C294</f>
        <v>x</v>
      </c>
      <c r="D294" s="19"/>
      <c r="E294" s="19"/>
      <c r="F294" s="19"/>
      <c r="G294" s="19"/>
      <c r="H294" s="19"/>
      <c r="I294" s="19"/>
      <c r="J294" s="30"/>
      <c r="K294" s="31"/>
      <c r="L294" s="31"/>
      <c r="M294" s="31"/>
      <c r="N294" s="45"/>
      <c r="V294" s="7"/>
      <c r="Y294" s="7"/>
    </row>
    <row r="295" spans="2:25" x14ac:dyDescent="0.3">
      <c r="B295" s="22">
        <f>'Calculs T1a'!B295</f>
        <v>0</v>
      </c>
      <c r="C295" s="19" t="str">
        <f>'Calculs T1a'!C295</f>
        <v>x</v>
      </c>
      <c r="D295" s="19"/>
      <c r="E295" s="19"/>
      <c r="F295" s="19"/>
      <c r="G295" s="19"/>
      <c r="H295" s="19"/>
      <c r="I295" s="19"/>
      <c r="J295" s="30"/>
      <c r="K295" s="31"/>
      <c r="L295" s="31"/>
      <c r="M295" s="31"/>
      <c r="N295" s="45"/>
      <c r="V295" s="7"/>
      <c r="Y295" s="7"/>
    </row>
    <row r="296" spans="2:25" x14ac:dyDescent="0.3">
      <c r="B296" s="22">
        <f>'Calculs T1a'!B296</f>
        <v>0</v>
      </c>
      <c r="C296" s="19" t="str">
        <f>'Calculs T1a'!C296</f>
        <v>x</v>
      </c>
      <c r="D296" s="19"/>
      <c r="E296" s="19"/>
      <c r="F296" s="19"/>
      <c r="G296" s="19"/>
      <c r="H296" s="19"/>
      <c r="I296" s="19"/>
      <c r="J296" s="30"/>
      <c r="K296" s="31"/>
      <c r="L296" s="31"/>
      <c r="M296" s="31"/>
      <c r="N296" s="45"/>
      <c r="V296" s="7"/>
      <c r="Y296" s="7"/>
    </row>
    <row r="297" spans="2:25" x14ac:dyDescent="0.3">
      <c r="B297" s="22">
        <f>'Calculs T1a'!B297</f>
        <v>0</v>
      </c>
      <c r="C297" s="19" t="str">
        <f>'Calculs T1a'!C297</f>
        <v>x</v>
      </c>
      <c r="D297" s="19"/>
      <c r="E297" s="19"/>
      <c r="F297" s="19"/>
      <c r="G297" s="19"/>
      <c r="H297" s="19"/>
      <c r="I297" s="19"/>
      <c r="J297" s="30"/>
      <c r="K297" s="31"/>
      <c r="L297" s="31"/>
      <c r="M297" s="31"/>
      <c r="N297" s="45"/>
      <c r="V297" s="7"/>
      <c r="Y297" s="7"/>
    </row>
    <row r="298" spans="2:25" x14ac:dyDescent="0.3">
      <c r="B298" s="22">
        <f>'Calculs T1a'!B298</f>
        <v>0</v>
      </c>
      <c r="C298" s="19" t="str">
        <f>'Calculs T1a'!C298</f>
        <v>x</v>
      </c>
      <c r="D298" s="19"/>
      <c r="E298" s="19"/>
      <c r="F298" s="19"/>
      <c r="G298" s="19"/>
      <c r="H298" s="19"/>
      <c r="I298" s="19"/>
      <c r="J298" s="30"/>
      <c r="K298" s="31"/>
      <c r="L298" s="31"/>
      <c r="M298" s="31"/>
      <c r="N298" s="45"/>
      <c r="V298" s="7"/>
      <c r="Y298" s="7"/>
    </row>
    <row r="299" spans="2:25" x14ac:dyDescent="0.3">
      <c r="B299" s="22">
        <f>'Calculs T1a'!B299</f>
        <v>0</v>
      </c>
      <c r="C299" s="19" t="str">
        <f>'Calculs T1a'!C299</f>
        <v>x</v>
      </c>
      <c r="D299" s="19"/>
      <c r="E299" s="19"/>
      <c r="F299" s="19"/>
      <c r="G299" s="19"/>
      <c r="H299" s="19"/>
      <c r="I299" s="19"/>
      <c r="J299" s="30"/>
      <c r="K299" s="31"/>
      <c r="L299" s="31"/>
      <c r="M299" s="31"/>
      <c r="N299" s="45"/>
      <c r="V299" s="7"/>
      <c r="Y299" s="7"/>
    </row>
    <row r="300" spans="2:25" x14ac:dyDescent="0.3">
      <c r="B300" s="22">
        <f>'Calculs T1a'!B300</f>
        <v>0</v>
      </c>
      <c r="C300" s="19" t="str">
        <f>'Calculs T1a'!C300</f>
        <v>x</v>
      </c>
      <c r="D300" s="19"/>
      <c r="E300" s="19"/>
      <c r="F300" s="19"/>
      <c r="G300" s="19"/>
      <c r="H300" s="19"/>
      <c r="I300" s="19"/>
      <c r="J300" s="30"/>
      <c r="K300" s="31"/>
      <c r="L300" s="31"/>
      <c r="M300" s="31"/>
      <c r="N300" s="45"/>
      <c r="V300" s="7"/>
      <c r="Y300" s="7"/>
    </row>
    <row r="301" spans="2:25" x14ac:dyDescent="0.3">
      <c r="B301" s="22">
        <f>'Calculs T1a'!B301</f>
        <v>0</v>
      </c>
      <c r="C301" s="19" t="str">
        <f>'Calculs T1a'!C301</f>
        <v>x</v>
      </c>
      <c r="D301" s="19"/>
      <c r="E301" s="19"/>
      <c r="F301" s="19"/>
      <c r="G301" s="19"/>
      <c r="H301" s="19"/>
      <c r="I301" s="19"/>
      <c r="J301" s="30"/>
      <c r="K301" s="31"/>
      <c r="L301" s="31"/>
      <c r="M301" s="31"/>
      <c r="N301" s="45"/>
      <c r="V301" s="7"/>
      <c r="Y301" s="7"/>
    </row>
    <row r="302" spans="2:25" x14ac:dyDescent="0.3">
      <c r="B302" s="22">
        <f>'Calculs T1a'!B302</f>
        <v>0</v>
      </c>
      <c r="C302" s="19" t="str">
        <f>'Calculs T1a'!C302</f>
        <v>x</v>
      </c>
      <c r="D302" s="19"/>
      <c r="E302" s="19"/>
      <c r="F302" s="19"/>
      <c r="G302" s="19"/>
      <c r="H302" s="19"/>
      <c r="I302" s="19"/>
      <c r="J302" s="30"/>
      <c r="K302" s="31"/>
      <c r="L302" s="31"/>
      <c r="M302" s="31"/>
      <c r="N302" s="45"/>
      <c r="V302" s="7"/>
      <c r="Y302" s="7"/>
    </row>
    <row r="303" spans="2:25" x14ac:dyDescent="0.3">
      <c r="B303" s="22">
        <f>'Calculs T1a'!B303</f>
        <v>0</v>
      </c>
      <c r="C303" s="19" t="str">
        <f>'Calculs T1a'!C303</f>
        <v>x</v>
      </c>
      <c r="D303" s="19"/>
      <c r="E303" s="19"/>
      <c r="F303" s="19"/>
      <c r="G303" s="19"/>
      <c r="H303" s="19"/>
      <c r="I303" s="19"/>
      <c r="J303" s="30"/>
      <c r="K303" s="31"/>
      <c r="L303" s="31"/>
      <c r="M303" s="31"/>
      <c r="N303" s="45"/>
      <c r="V303" s="7"/>
      <c r="Y303" s="7"/>
    </row>
    <row r="304" spans="2:25" x14ac:dyDescent="0.3">
      <c r="B304" s="22">
        <f>'Calculs T1a'!B304</f>
        <v>0</v>
      </c>
      <c r="C304" s="19" t="str">
        <f>'Calculs T1a'!C304</f>
        <v>x</v>
      </c>
      <c r="D304" s="19"/>
      <c r="E304" s="19"/>
      <c r="F304" s="19"/>
      <c r="G304" s="19"/>
      <c r="H304" s="19"/>
      <c r="I304" s="19"/>
      <c r="J304" s="30"/>
      <c r="K304" s="31"/>
      <c r="L304" s="31"/>
      <c r="M304" s="31"/>
      <c r="N304" s="45"/>
      <c r="V304" s="7"/>
      <c r="Y304" s="7"/>
    </row>
    <row r="305" spans="2:25" x14ac:dyDescent="0.3">
      <c r="B305" s="22">
        <f>'Calculs T1a'!B305</f>
        <v>0</v>
      </c>
      <c r="C305" s="19" t="str">
        <f>'Calculs T1a'!C305</f>
        <v>x</v>
      </c>
      <c r="D305" s="19"/>
      <c r="E305" s="19"/>
      <c r="F305" s="19"/>
      <c r="G305" s="19"/>
      <c r="H305" s="19"/>
      <c r="I305" s="19"/>
      <c r="J305" s="30"/>
      <c r="K305" s="31"/>
      <c r="L305" s="31"/>
      <c r="M305" s="31"/>
      <c r="N305" s="45"/>
      <c r="V305" s="7"/>
      <c r="Y305" s="7"/>
    </row>
    <row r="306" spans="2:25" x14ac:dyDescent="0.3">
      <c r="B306" s="22">
        <f>'Calculs T1a'!B306</f>
        <v>0</v>
      </c>
      <c r="C306" s="19" t="str">
        <f>'Calculs T1a'!C306</f>
        <v>x</v>
      </c>
      <c r="D306" s="19"/>
      <c r="E306" s="19"/>
      <c r="F306" s="19"/>
      <c r="G306" s="19"/>
      <c r="H306" s="19"/>
      <c r="I306" s="19"/>
      <c r="J306" s="30"/>
      <c r="K306" s="31"/>
      <c r="L306" s="31"/>
      <c r="M306" s="31"/>
      <c r="N306" s="45"/>
      <c r="V306" s="7"/>
      <c r="Y306" s="7"/>
    </row>
    <row r="307" spans="2:25" x14ac:dyDescent="0.3">
      <c r="B307" s="22">
        <f>'Calculs T1a'!B307</f>
        <v>0</v>
      </c>
      <c r="C307" s="19" t="str">
        <f>'Calculs T1a'!C307</f>
        <v>x</v>
      </c>
      <c r="D307" s="19"/>
      <c r="E307" s="19"/>
      <c r="F307" s="19"/>
      <c r="G307" s="19"/>
      <c r="H307" s="19"/>
      <c r="I307" s="19"/>
      <c r="J307" s="30"/>
      <c r="K307" s="31"/>
      <c r="L307" s="31"/>
      <c r="M307" s="31"/>
      <c r="N307" s="45"/>
      <c r="V307" s="7"/>
      <c r="Y307" s="7"/>
    </row>
    <row r="308" spans="2:25" x14ac:dyDescent="0.3">
      <c r="B308" s="22">
        <f>'Calculs T1a'!B308</f>
        <v>0</v>
      </c>
      <c r="C308" s="19" t="str">
        <f>'Calculs T1a'!C308</f>
        <v>x</v>
      </c>
      <c r="D308" s="19"/>
      <c r="E308" s="19"/>
      <c r="F308" s="19"/>
      <c r="G308" s="19"/>
      <c r="H308" s="19"/>
      <c r="I308" s="19"/>
      <c r="J308" s="30"/>
      <c r="K308" s="31"/>
      <c r="L308" s="31"/>
      <c r="M308" s="31"/>
      <c r="N308" s="45"/>
      <c r="V308" s="7"/>
      <c r="Y308" s="7"/>
    </row>
    <row r="309" spans="2:25" x14ac:dyDescent="0.3">
      <c r="B309" s="22">
        <f>'Calculs T1a'!B309</f>
        <v>0</v>
      </c>
      <c r="C309" s="19" t="str">
        <f>'Calculs T1a'!C309</f>
        <v>x</v>
      </c>
      <c r="D309" s="19"/>
      <c r="E309" s="19"/>
      <c r="F309" s="19"/>
      <c r="G309" s="19"/>
      <c r="H309" s="19"/>
      <c r="I309" s="19"/>
      <c r="J309" s="30"/>
      <c r="K309" s="31"/>
      <c r="L309" s="31"/>
      <c r="M309" s="31"/>
      <c r="N309" s="45"/>
      <c r="V309" s="7"/>
      <c r="Y309" s="7"/>
    </row>
    <row r="310" spans="2:25" x14ac:dyDescent="0.3">
      <c r="B310" s="22">
        <f>'Calculs T1a'!B310</f>
        <v>0</v>
      </c>
      <c r="C310" s="19" t="str">
        <f>'Calculs T1a'!C310</f>
        <v>x</v>
      </c>
      <c r="D310" s="19"/>
      <c r="E310" s="19"/>
      <c r="F310" s="19"/>
      <c r="G310" s="19"/>
      <c r="H310" s="19"/>
      <c r="I310" s="19"/>
      <c r="J310" s="30"/>
      <c r="K310" s="31"/>
      <c r="L310" s="31"/>
      <c r="M310" s="31"/>
      <c r="N310" s="45"/>
      <c r="V310" s="7"/>
      <c r="Y310" s="7"/>
    </row>
    <row r="311" spans="2:25" x14ac:dyDescent="0.3">
      <c r="B311" s="22">
        <f>'Calculs T1a'!B311</f>
        <v>0</v>
      </c>
      <c r="C311" s="19" t="str">
        <f>'Calculs T1a'!C311</f>
        <v>x</v>
      </c>
      <c r="D311" s="19"/>
      <c r="E311" s="19"/>
      <c r="F311" s="19"/>
      <c r="G311" s="19"/>
      <c r="H311" s="19"/>
      <c r="I311" s="19"/>
      <c r="J311" s="30"/>
      <c r="K311" s="31"/>
      <c r="L311" s="31"/>
      <c r="M311" s="31"/>
      <c r="N311" s="45"/>
      <c r="V311" s="7"/>
      <c r="Y311" s="7"/>
    </row>
    <row r="312" spans="2:25" x14ac:dyDescent="0.3">
      <c r="B312" s="22">
        <f>'Calculs T1a'!B312</f>
        <v>0</v>
      </c>
      <c r="C312" s="19" t="str">
        <f>'Calculs T1a'!C312</f>
        <v>x</v>
      </c>
      <c r="D312" s="19"/>
      <c r="E312" s="19"/>
      <c r="F312" s="19"/>
      <c r="G312" s="19"/>
      <c r="H312" s="19"/>
      <c r="I312" s="19"/>
      <c r="J312" s="30"/>
      <c r="K312" s="31"/>
      <c r="L312" s="31"/>
      <c r="M312" s="31"/>
      <c r="N312" s="45"/>
      <c r="V312" s="7"/>
      <c r="Y312" s="7"/>
    </row>
    <row r="313" spans="2:25" x14ac:dyDescent="0.3">
      <c r="B313" s="22">
        <f>'Calculs T1a'!B313</f>
        <v>0</v>
      </c>
      <c r="C313" s="19" t="str">
        <f>'Calculs T1a'!C313</f>
        <v>x</v>
      </c>
      <c r="D313" s="19"/>
      <c r="E313" s="19"/>
      <c r="F313" s="19"/>
      <c r="G313" s="19"/>
      <c r="H313" s="19"/>
      <c r="I313" s="19"/>
      <c r="J313" s="30"/>
      <c r="K313" s="31"/>
      <c r="L313" s="31"/>
      <c r="M313" s="31"/>
      <c r="N313" s="45"/>
      <c r="V313" s="7"/>
      <c r="Y313" s="7"/>
    </row>
    <row r="314" spans="2:25" x14ac:dyDescent="0.3">
      <c r="B314" s="22">
        <f>'Calculs T1a'!B314</f>
        <v>0</v>
      </c>
      <c r="C314" s="19" t="str">
        <f>'Calculs T1a'!C314</f>
        <v>x</v>
      </c>
      <c r="D314" s="19"/>
      <c r="E314" s="19"/>
      <c r="F314" s="19"/>
      <c r="G314" s="19"/>
      <c r="H314" s="19"/>
      <c r="I314" s="19"/>
      <c r="J314" s="30"/>
      <c r="K314" s="31"/>
      <c r="L314" s="31"/>
      <c r="M314" s="31"/>
      <c r="N314" s="45"/>
      <c r="V314" s="7"/>
      <c r="Y314" s="7"/>
    </row>
    <row r="315" spans="2:25" x14ac:dyDescent="0.3">
      <c r="B315" s="22">
        <f>'Calculs T1a'!B315</f>
        <v>0</v>
      </c>
      <c r="C315" s="19" t="str">
        <f>'Calculs T1a'!C315</f>
        <v>x</v>
      </c>
      <c r="D315" s="19"/>
      <c r="E315" s="19"/>
      <c r="F315" s="19"/>
      <c r="G315" s="19"/>
      <c r="H315" s="19"/>
      <c r="I315" s="19"/>
      <c r="J315" s="30"/>
      <c r="K315" s="31"/>
      <c r="L315" s="31"/>
      <c r="M315" s="31"/>
      <c r="N315" s="45"/>
      <c r="V315" s="7"/>
      <c r="Y315" s="7"/>
    </row>
    <row r="316" spans="2:25" x14ac:dyDescent="0.3">
      <c r="B316" s="22">
        <f>'Calculs T1a'!B316</f>
        <v>0</v>
      </c>
      <c r="C316" s="19" t="str">
        <f>'Calculs T1a'!C316</f>
        <v>x</v>
      </c>
      <c r="D316" s="19"/>
      <c r="E316" s="19"/>
      <c r="F316" s="19"/>
      <c r="G316" s="19"/>
      <c r="H316" s="19"/>
      <c r="I316" s="19"/>
      <c r="J316" s="30"/>
      <c r="K316" s="31"/>
      <c r="L316" s="31"/>
      <c r="M316" s="31"/>
      <c r="N316" s="45"/>
      <c r="V316" s="7"/>
      <c r="Y316" s="7"/>
    </row>
    <row r="317" spans="2:25" x14ac:dyDescent="0.3">
      <c r="B317" s="22">
        <f>'Calculs T1a'!B317</f>
        <v>0</v>
      </c>
      <c r="C317" s="19" t="str">
        <f>'Calculs T1a'!C317</f>
        <v>x</v>
      </c>
      <c r="D317" s="19"/>
      <c r="E317" s="19"/>
      <c r="F317" s="19"/>
      <c r="G317" s="19"/>
      <c r="H317" s="19"/>
      <c r="I317" s="19"/>
      <c r="J317" s="30"/>
      <c r="K317" s="31"/>
      <c r="L317" s="31"/>
      <c r="M317" s="31"/>
      <c r="N317" s="45"/>
      <c r="V317" s="7"/>
      <c r="Y317" s="7"/>
    </row>
    <row r="318" spans="2:25" x14ac:dyDescent="0.3">
      <c r="B318" s="22">
        <f>'Calculs T1a'!B318</f>
        <v>0</v>
      </c>
      <c r="C318" s="19" t="str">
        <f>'Calculs T1a'!C318</f>
        <v>x</v>
      </c>
      <c r="D318" s="19"/>
      <c r="E318" s="19"/>
      <c r="F318" s="19"/>
      <c r="G318" s="19"/>
      <c r="H318" s="19"/>
      <c r="I318" s="19"/>
      <c r="J318" s="30"/>
      <c r="K318" s="31"/>
      <c r="L318" s="31"/>
      <c r="M318" s="31"/>
      <c r="N318" s="45"/>
      <c r="V318" s="7"/>
      <c r="Y318" s="7"/>
    </row>
    <row r="319" spans="2:25" x14ac:dyDescent="0.3">
      <c r="B319" s="22">
        <f>'Calculs T1a'!B319</f>
        <v>0</v>
      </c>
      <c r="C319" s="19" t="str">
        <f>'Calculs T1a'!C319</f>
        <v>x</v>
      </c>
      <c r="D319" s="19"/>
      <c r="E319" s="19"/>
      <c r="F319" s="19"/>
      <c r="G319" s="19"/>
      <c r="H319" s="19"/>
      <c r="I319" s="19"/>
      <c r="J319" s="30"/>
      <c r="K319" s="31"/>
      <c r="L319" s="31"/>
      <c r="M319" s="31"/>
      <c r="N319" s="45"/>
      <c r="V319" s="7"/>
      <c r="Y319" s="7"/>
    </row>
    <row r="320" spans="2:25" x14ac:dyDescent="0.3">
      <c r="B320" s="22">
        <f>'Calculs T1a'!B320</f>
        <v>0</v>
      </c>
      <c r="C320" s="19" t="str">
        <f>'Calculs T1a'!C320</f>
        <v>x</v>
      </c>
      <c r="D320" s="19"/>
      <c r="E320" s="19"/>
      <c r="F320" s="19"/>
      <c r="G320" s="19"/>
      <c r="H320" s="19"/>
      <c r="I320" s="19"/>
      <c r="J320" s="30"/>
      <c r="K320" s="31"/>
      <c r="L320" s="31"/>
      <c r="M320" s="31"/>
      <c r="N320" s="45"/>
      <c r="V320" s="7"/>
      <c r="Y320" s="7"/>
    </row>
    <row r="321" spans="2:25" x14ac:dyDescent="0.3">
      <c r="B321" s="22">
        <f>'Calculs T1a'!B321</f>
        <v>0</v>
      </c>
      <c r="C321" s="19" t="str">
        <f>'Calculs T1a'!C321</f>
        <v>x</v>
      </c>
      <c r="D321" s="19"/>
      <c r="E321" s="19"/>
      <c r="F321" s="19"/>
      <c r="G321" s="19"/>
      <c r="H321" s="19"/>
      <c r="I321" s="19"/>
      <c r="J321" s="30"/>
      <c r="K321" s="31"/>
      <c r="L321" s="31"/>
      <c r="M321" s="31"/>
      <c r="N321" s="45"/>
      <c r="V321" s="7"/>
      <c r="Y321" s="7"/>
    </row>
    <row r="322" spans="2:25" x14ac:dyDescent="0.3">
      <c r="B322" s="22">
        <f>'Calculs T1a'!B322</f>
        <v>0</v>
      </c>
      <c r="C322" s="19" t="str">
        <f>'Calculs T1a'!C322</f>
        <v>x</v>
      </c>
      <c r="D322" s="19"/>
      <c r="E322" s="19"/>
      <c r="F322" s="19"/>
      <c r="G322" s="19"/>
      <c r="H322" s="19"/>
      <c r="I322" s="19"/>
      <c r="J322" s="30"/>
      <c r="K322" s="31"/>
      <c r="L322" s="31"/>
      <c r="M322" s="31"/>
      <c r="N322" s="45"/>
      <c r="V322" s="7"/>
      <c r="Y322" s="7"/>
    </row>
    <row r="323" spans="2:25" x14ac:dyDescent="0.3">
      <c r="B323" s="22">
        <f>'Calculs T1a'!B323</f>
        <v>0</v>
      </c>
      <c r="C323" s="19" t="str">
        <f>'Calculs T1a'!C323</f>
        <v>x</v>
      </c>
      <c r="D323" s="19"/>
      <c r="E323" s="19"/>
      <c r="F323" s="19"/>
      <c r="G323" s="19"/>
      <c r="H323" s="19"/>
      <c r="I323" s="19"/>
      <c r="J323" s="30"/>
      <c r="K323" s="31"/>
      <c r="L323" s="31"/>
      <c r="M323" s="31"/>
      <c r="N323" s="45"/>
      <c r="V323" s="7"/>
      <c r="Y323" s="7"/>
    </row>
    <row r="324" spans="2:25" x14ac:dyDescent="0.3">
      <c r="B324" s="22">
        <f>'Calculs T1a'!B324</f>
        <v>0</v>
      </c>
      <c r="C324" s="19" t="str">
        <f>'Calculs T1a'!C324</f>
        <v>x</v>
      </c>
      <c r="D324" s="19"/>
      <c r="E324" s="19"/>
      <c r="F324" s="19"/>
      <c r="G324" s="19"/>
      <c r="H324" s="19"/>
      <c r="I324" s="19"/>
      <c r="J324" s="30"/>
      <c r="K324" s="31"/>
      <c r="L324" s="31"/>
      <c r="M324" s="31"/>
      <c r="N324" s="45"/>
      <c r="V324" s="7"/>
      <c r="Y324" s="7"/>
    </row>
    <row r="325" spans="2:25" x14ac:dyDescent="0.3">
      <c r="B325" s="22">
        <f>'Calculs T1a'!B325</f>
        <v>0</v>
      </c>
      <c r="C325" s="19" t="str">
        <f>'Calculs T1a'!C325</f>
        <v>x</v>
      </c>
      <c r="D325" s="19"/>
      <c r="E325" s="19"/>
      <c r="F325" s="19"/>
      <c r="G325" s="19"/>
      <c r="H325" s="19"/>
      <c r="I325" s="19"/>
      <c r="J325" s="30"/>
      <c r="K325" s="31"/>
      <c r="L325" s="31"/>
      <c r="M325" s="31"/>
      <c r="N325" s="45"/>
      <c r="V325" s="7"/>
      <c r="Y325" s="7"/>
    </row>
    <row r="326" spans="2:25" x14ac:dyDescent="0.3">
      <c r="B326" s="22">
        <f>'Calculs T1a'!B326</f>
        <v>0</v>
      </c>
      <c r="C326" s="19" t="str">
        <f>'Calculs T1a'!C326</f>
        <v>x</v>
      </c>
      <c r="D326" s="19"/>
      <c r="E326" s="19"/>
      <c r="F326" s="19"/>
      <c r="G326" s="19"/>
      <c r="H326" s="19"/>
      <c r="I326" s="19"/>
      <c r="J326" s="30"/>
      <c r="K326" s="31"/>
      <c r="L326" s="31"/>
      <c r="M326" s="31"/>
      <c r="N326" s="45"/>
      <c r="V326" s="7"/>
      <c r="Y326" s="7"/>
    </row>
    <row r="327" spans="2:25" x14ac:dyDescent="0.3">
      <c r="B327" s="22">
        <f>'Calculs T1a'!B327</f>
        <v>0</v>
      </c>
      <c r="C327" s="19" t="str">
        <f>'Calculs T1a'!C327</f>
        <v>x</v>
      </c>
      <c r="D327" s="19"/>
      <c r="E327" s="19"/>
      <c r="F327" s="19"/>
      <c r="G327" s="19"/>
      <c r="H327" s="19"/>
      <c r="I327" s="19"/>
      <c r="J327" s="30"/>
      <c r="K327" s="31"/>
      <c r="L327" s="31"/>
      <c r="M327" s="31"/>
      <c r="N327" s="45"/>
      <c r="V327" s="7"/>
      <c r="Y327" s="7"/>
    </row>
    <row r="328" spans="2:25" x14ac:dyDescent="0.3">
      <c r="B328" s="22">
        <f>'Calculs T1a'!B328</f>
        <v>0</v>
      </c>
      <c r="C328" s="19" t="str">
        <f>'Calculs T1a'!C328</f>
        <v>x</v>
      </c>
      <c r="D328" s="19"/>
      <c r="E328" s="19"/>
      <c r="F328" s="19"/>
      <c r="G328" s="19"/>
      <c r="H328" s="19"/>
      <c r="I328" s="19"/>
      <c r="J328" s="30"/>
      <c r="K328" s="31"/>
      <c r="L328" s="31"/>
      <c r="M328" s="31"/>
      <c r="N328" s="45"/>
      <c r="V328" s="7"/>
      <c r="Y328" s="7"/>
    </row>
    <row r="329" spans="2:25" x14ac:dyDescent="0.3">
      <c r="B329" s="22">
        <f>'Calculs T1a'!B329</f>
        <v>0</v>
      </c>
      <c r="C329" s="19" t="str">
        <f>'Calculs T1a'!C329</f>
        <v>x</v>
      </c>
      <c r="D329" s="19"/>
      <c r="E329" s="19"/>
      <c r="F329" s="19"/>
      <c r="G329" s="19"/>
      <c r="H329" s="19"/>
      <c r="I329" s="19"/>
      <c r="J329" s="30"/>
      <c r="K329" s="31"/>
      <c r="L329" s="31"/>
      <c r="M329" s="31"/>
      <c r="N329" s="45"/>
      <c r="V329" s="7"/>
      <c r="Y329" s="7"/>
    </row>
    <row r="330" spans="2:25" x14ac:dyDescent="0.3">
      <c r="B330" s="22">
        <f>'Calculs T1a'!B330</f>
        <v>0</v>
      </c>
      <c r="C330" s="19" t="str">
        <f>'Calculs T1a'!C330</f>
        <v>x</v>
      </c>
      <c r="D330" s="19"/>
      <c r="E330" s="19"/>
      <c r="F330" s="19"/>
      <c r="G330" s="19"/>
      <c r="H330" s="19"/>
      <c r="I330" s="19"/>
      <c r="J330" s="30"/>
      <c r="K330" s="31"/>
      <c r="L330" s="31"/>
      <c r="M330" s="31"/>
      <c r="N330" s="45"/>
      <c r="V330" s="7"/>
      <c r="Y330" s="7"/>
    </row>
    <row r="331" spans="2:25" x14ac:dyDescent="0.3">
      <c r="B331" s="22">
        <f>'Calculs T1a'!B331</f>
        <v>0</v>
      </c>
      <c r="C331" s="19" t="str">
        <f>'Calculs T1a'!C331</f>
        <v>x</v>
      </c>
      <c r="D331" s="19"/>
      <c r="E331" s="19"/>
      <c r="F331" s="19"/>
      <c r="G331" s="19"/>
      <c r="H331" s="19"/>
      <c r="I331" s="19"/>
      <c r="J331" s="30"/>
      <c r="K331" s="31"/>
      <c r="L331" s="31"/>
      <c r="M331" s="31"/>
      <c r="N331" s="45"/>
      <c r="V331" s="7"/>
      <c r="Y331" s="7"/>
    </row>
    <row r="332" spans="2:25" x14ac:dyDescent="0.3">
      <c r="B332" s="22">
        <f>'Calculs T1a'!B332</f>
        <v>0</v>
      </c>
      <c r="C332" s="19" t="str">
        <f>'Calculs T1a'!C332</f>
        <v>x</v>
      </c>
      <c r="D332" s="19"/>
      <c r="E332" s="19"/>
      <c r="F332" s="19"/>
      <c r="G332" s="19"/>
      <c r="H332" s="19"/>
      <c r="I332" s="19"/>
      <c r="J332" s="30"/>
      <c r="K332" s="31"/>
      <c r="L332" s="31"/>
      <c r="M332" s="31"/>
      <c r="N332" s="45"/>
      <c r="V332" s="7"/>
      <c r="Y332" s="7"/>
    </row>
    <row r="333" spans="2:25" x14ac:dyDescent="0.3">
      <c r="B333" s="22">
        <f>'Calculs T1a'!B333</f>
        <v>0</v>
      </c>
      <c r="C333" s="19" t="str">
        <f>'Calculs T1a'!C333</f>
        <v>x</v>
      </c>
      <c r="D333" s="19"/>
      <c r="E333" s="19"/>
      <c r="F333" s="19"/>
      <c r="G333" s="19"/>
      <c r="H333" s="19"/>
      <c r="I333" s="19"/>
      <c r="J333" s="30"/>
      <c r="K333" s="31"/>
      <c r="L333" s="31"/>
      <c r="M333" s="31"/>
      <c r="N333" s="45"/>
      <c r="V333" s="7"/>
      <c r="Y333" s="7"/>
    </row>
    <row r="334" spans="2:25" x14ac:dyDescent="0.3">
      <c r="B334" s="22">
        <f>'Calculs T1a'!B334</f>
        <v>0</v>
      </c>
      <c r="C334" s="19" t="str">
        <f>'Calculs T1a'!C334</f>
        <v>x</v>
      </c>
      <c r="D334" s="19"/>
      <c r="E334" s="19"/>
      <c r="F334" s="19"/>
      <c r="G334" s="19"/>
      <c r="H334" s="19"/>
      <c r="I334" s="19"/>
      <c r="J334" s="30"/>
      <c r="K334" s="31"/>
      <c r="L334" s="31"/>
      <c r="M334" s="31"/>
      <c r="N334" s="45"/>
      <c r="V334" s="7"/>
      <c r="Y334" s="7"/>
    </row>
    <row r="335" spans="2:25" x14ac:dyDescent="0.3">
      <c r="B335" s="22">
        <f>'Calculs T1a'!B335</f>
        <v>0</v>
      </c>
      <c r="C335" s="19" t="str">
        <f>'Calculs T1a'!C335</f>
        <v>x</v>
      </c>
      <c r="D335" s="19"/>
      <c r="E335" s="19"/>
      <c r="F335" s="19"/>
      <c r="G335" s="19"/>
      <c r="H335" s="19"/>
      <c r="I335" s="19"/>
      <c r="J335" s="30"/>
      <c r="K335" s="31"/>
      <c r="L335" s="31"/>
      <c r="M335" s="31"/>
      <c r="N335" s="45"/>
      <c r="V335" s="7"/>
      <c r="Y335" s="7"/>
    </row>
    <row r="336" spans="2:25" x14ac:dyDescent="0.3">
      <c r="B336" s="22">
        <f>'Calculs T1a'!B336</f>
        <v>0</v>
      </c>
      <c r="C336" s="19" t="str">
        <f>'Calculs T1a'!C336</f>
        <v>x</v>
      </c>
      <c r="D336" s="19"/>
      <c r="E336" s="19"/>
      <c r="F336" s="19"/>
      <c r="G336" s="19"/>
      <c r="H336" s="19"/>
      <c r="I336" s="19"/>
      <c r="J336" s="30"/>
      <c r="K336" s="31"/>
      <c r="L336" s="31"/>
      <c r="M336" s="31"/>
      <c r="N336" s="45"/>
      <c r="V336" s="7"/>
      <c r="Y336" s="7"/>
    </row>
    <row r="337" spans="2:25" x14ac:dyDescent="0.3">
      <c r="B337" s="22">
        <f>'Calculs T1a'!B337</f>
        <v>0</v>
      </c>
      <c r="C337" s="19" t="str">
        <f>'Calculs T1a'!C337</f>
        <v>x</v>
      </c>
      <c r="D337" s="19"/>
      <c r="E337" s="19"/>
      <c r="F337" s="19"/>
      <c r="G337" s="19"/>
      <c r="H337" s="19"/>
      <c r="I337" s="19"/>
      <c r="J337" s="30"/>
      <c r="K337" s="31"/>
      <c r="L337" s="31"/>
      <c r="M337" s="31"/>
      <c r="N337" s="45"/>
      <c r="V337" s="7"/>
      <c r="Y337" s="7"/>
    </row>
    <row r="338" spans="2:25" x14ac:dyDescent="0.3">
      <c r="B338" s="22">
        <f>'Calculs T1a'!B338</f>
        <v>0</v>
      </c>
      <c r="C338" s="19" t="str">
        <f>'Calculs T1a'!C338</f>
        <v>x</v>
      </c>
      <c r="D338" s="19"/>
      <c r="E338" s="19"/>
      <c r="F338" s="19"/>
      <c r="G338" s="19"/>
      <c r="H338" s="19"/>
      <c r="I338" s="19"/>
      <c r="J338" s="30"/>
      <c r="K338" s="31"/>
      <c r="L338" s="31"/>
      <c r="M338" s="31"/>
      <c r="N338" s="45"/>
      <c r="V338" s="7"/>
      <c r="Y338" s="7"/>
    </row>
    <row r="339" spans="2:25" x14ac:dyDescent="0.3">
      <c r="B339" s="22">
        <f>'Calculs T1a'!B339</f>
        <v>0</v>
      </c>
      <c r="C339" s="19" t="str">
        <f>'Calculs T1a'!C339</f>
        <v>x</v>
      </c>
      <c r="D339" s="19"/>
      <c r="E339" s="19"/>
      <c r="F339" s="19"/>
      <c r="G339" s="19"/>
      <c r="H339" s="19"/>
      <c r="I339" s="19"/>
      <c r="J339" s="30"/>
      <c r="K339" s="31"/>
      <c r="L339" s="31"/>
      <c r="M339" s="31"/>
      <c r="N339" s="45"/>
      <c r="V339" s="7"/>
      <c r="Y339" s="7"/>
    </row>
    <row r="340" spans="2:25" x14ac:dyDescent="0.3">
      <c r="B340" s="22">
        <f>'Calculs T1a'!B340</f>
        <v>0</v>
      </c>
      <c r="C340" s="19" t="str">
        <f>'Calculs T1a'!C340</f>
        <v>x</v>
      </c>
      <c r="D340" s="19"/>
      <c r="E340" s="19"/>
      <c r="F340" s="19"/>
      <c r="G340" s="19"/>
      <c r="H340" s="19"/>
      <c r="I340" s="19"/>
      <c r="J340" s="30"/>
      <c r="K340" s="31"/>
      <c r="L340" s="31"/>
      <c r="M340" s="31"/>
      <c r="N340" s="45"/>
      <c r="V340" s="7"/>
      <c r="Y340" s="7"/>
    </row>
    <row r="341" spans="2:25" x14ac:dyDescent="0.3">
      <c r="B341" s="22">
        <f>'Calculs T1a'!B341</f>
        <v>0</v>
      </c>
      <c r="C341" s="19" t="str">
        <f>'Calculs T1a'!C341</f>
        <v>x</v>
      </c>
      <c r="D341" s="19"/>
      <c r="E341" s="19"/>
      <c r="F341" s="19"/>
      <c r="G341" s="19"/>
      <c r="H341" s="19"/>
      <c r="I341" s="19"/>
      <c r="J341" s="30"/>
      <c r="K341" s="31"/>
      <c r="L341" s="31"/>
      <c r="M341" s="31"/>
      <c r="N341" s="45"/>
      <c r="V341" s="7"/>
      <c r="Y341" s="7"/>
    </row>
    <row r="342" spans="2:25" x14ac:dyDescent="0.3">
      <c r="B342" s="22">
        <f>'Calculs T1a'!B342</f>
        <v>0</v>
      </c>
      <c r="C342" s="19" t="str">
        <f>'Calculs T1a'!C342</f>
        <v>x</v>
      </c>
      <c r="D342" s="19"/>
      <c r="E342" s="19"/>
      <c r="F342" s="19"/>
      <c r="G342" s="19"/>
      <c r="H342" s="19"/>
      <c r="I342" s="19"/>
      <c r="J342" s="30"/>
      <c r="K342" s="31"/>
      <c r="L342" s="31"/>
      <c r="M342" s="31"/>
      <c r="N342" s="45"/>
      <c r="V342" s="7"/>
      <c r="Y342" s="7"/>
    </row>
    <row r="343" spans="2:25" x14ac:dyDescent="0.3">
      <c r="B343" s="22">
        <f>'Calculs T1a'!B343</f>
        <v>0</v>
      </c>
      <c r="C343" s="19" t="str">
        <f>'Calculs T1a'!C343</f>
        <v>x</v>
      </c>
      <c r="D343" s="19"/>
      <c r="E343" s="19"/>
      <c r="F343" s="19"/>
      <c r="G343" s="19"/>
      <c r="H343" s="19"/>
      <c r="I343" s="19"/>
      <c r="J343" s="30"/>
      <c r="K343" s="31"/>
      <c r="L343" s="31"/>
      <c r="M343" s="31"/>
      <c r="N343" s="45"/>
      <c r="V343" s="7"/>
      <c r="Y343" s="7"/>
    </row>
    <row r="344" spans="2:25" x14ac:dyDescent="0.3">
      <c r="B344" s="22">
        <f>'Calculs T1a'!B344</f>
        <v>0</v>
      </c>
      <c r="C344" s="19" t="str">
        <f>'Calculs T1a'!C344</f>
        <v>x</v>
      </c>
      <c r="D344" s="19"/>
      <c r="E344" s="19"/>
      <c r="F344" s="19"/>
      <c r="G344" s="19"/>
      <c r="H344" s="19"/>
      <c r="I344" s="19"/>
      <c r="J344" s="30"/>
      <c r="K344" s="31"/>
      <c r="L344" s="31"/>
      <c r="M344" s="31"/>
      <c r="N344" s="45"/>
      <c r="V344" s="7"/>
      <c r="Y344" s="7"/>
    </row>
    <row r="345" spans="2:25" x14ac:dyDescent="0.3">
      <c r="B345" s="22">
        <f>'Calculs T1a'!B345</f>
        <v>0</v>
      </c>
      <c r="C345" s="19" t="str">
        <f>'Calculs T1a'!C345</f>
        <v>x</v>
      </c>
      <c r="D345" s="19"/>
      <c r="E345" s="19"/>
      <c r="F345" s="19"/>
      <c r="G345" s="19"/>
      <c r="H345" s="19"/>
      <c r="I345" s="19"/>
      <c r="J345" s="30"/>
      <c r="K345" s="31"/>
      <c r="L345" s="31"/>
      <c r="M345" s="31"/>
      <c r="N345" s="45"/>
      <c r="V345" s="7"/>
      <c r="Y345" s="7"/>
    </row>
    <row r="346" spans="2:25" x14ac:dyDescent="0.3">
      <c r="B346" s="22">
        <f>'Calculs T1a'!B346</f>
        <v>0</v>
      </c>
      <c r="C346" s="19" t="str">
        <f>'Calculs T1a'!C346</f>
        <v>x</v>
      </c>
      <c r="D346" s="19"/>
      <c r="E346" s="19"/>
      <c r="F346" s="19"/>
      <c r="G346" s="19"/>
      <c r="H346" s="19"/>
      <c r="I346" s="19"/>
      <c r="J346" s="30"/>
      <c r="K346" s="31"/>
      <c r="L346" s="31"/>
      <c r="M346" s="31"/>
      <c r="N346" s="45"/>
      <c r="V346" s="7"/>
      <c r="Y346" s="7"/>
    </row>
    <row r="347" spans="2:25" x14ac:dyDescent="0.3">
      <c r="B347" s="22">
        <f>'Calculs T1a'!B347</f>
        <v>0</v>
      </c>
      <c r="C347" s="19" t="str">
        <f>'Calculs T1a'!C347</f>
        <v>x</v>
      </c>
      <c r="D347" s="19"/>
      <c r="E347" s="19"/>
      <c r="F347" s="19"/>
      <c r="G347" s="19"/>
      <c r="H347" s="19"/>
      <c r="I347" s="19"/>
      <c r="J347" s="30"/>
      <c r="K347" s="31"/>
      <c r="L347" s="31"/>
      <c r="M347" s="31"/>
      <c r="N347" s="45"/>
      <c r="V347" s="7"/>
      <c r="Y347" s="7"/>
    </row>
    <row r="348" spans="2:25" x14ac:dyDescent="0.3">
      <c r="B348" s="22">
        <f>'Calculs T1a'!B348</f>
        <v>0</v>
      </c>
      <c r="C348" s="19" t="str">
        <f>'Calculs T1a'!C348</f>
        <v>x</v>
      </c>
      <c r="D348" s="19"/>
      <c r="E348" s="19"/>
      <c r="F348" s="19"/>
      <c r="G348" s="19"/>
      <c r="H348" s="19"/>
      <c r="I348" s="19"/>
      <c r="J348" s="30"/>
      <c r="K348" s="31"/>
      <c r="L348" s="31"/>
      <c r="M348" s="31"/>
      <c r="N348" s="45"/>
      <c r="V348" s="7"/>
      <c r="Y348" s="7"/>
    </row>
    <row r="349" spans="2:25" x14ac:dyDescent="0.3">
      <c r="B349" s="22">
        <f>'Calculs T1a'!B349</f>
        <v>0</v>
      </c>
      <c r="C349" s="19" t="str">
        <f>'Calculs T1a'!C349</f>
        <v>x</v>
      </c>
      <c r="D349" s="19"/>
      <c r="E349" s="19"/>
      <c r="F349" s="19"/>
      <c r="G349" s="19"/>
      <c r="H349" s="19"/>
      <c r="I349" s="19"/>
      <c r="J349" s="30"/>
      <c r="K349" s="31"/>
      <c r="L349" s="31"/>
      <c r="M349" s="31"/>
      <c r="N349" s="45"/>
      <c r="V349" s="7"/>
      <c r="Y349" s="7"/>
    </row>
    <row r="350" spans="2:25" x14ac:dyDescent="0.3">
      <c r="B350" s="22">
        <f>'Calculs T1a'!B350</f>
        <v>0</v>
      </c>
      <c r="C350" s="19" t="str">
        <f>'Calculs T1a'!C350</f>
        <v>x</v>
      </c>
      <c r="D350" s="19"/>
      <c r="E350" s="19"/>
      <c r="F350" s="19"/>
      <c r="G350" s="19"/>
      <c r="H350" s="19"/>
      <c r="I350" s="19"/>
      <c r="J350" s="30"/>
      <c r="K350" s="31"/>
      <c r="L350" s="31"/>
      <c r="M350" s="31"/>
      <c r="N350" s="45"/>
      <c r="V350" s="7"/>
      <c r="Y350" s="7"/>
    </row>
    <row r="351" spans="2:25" x14ac:dyDescent="0.3">
      <c r="B351" s="22">
        <f>'Calculs T1a'!B351</f>
        <v>0</v>
      </c>
      <c r="C351" s="19" t="str">
        <f>'Calculs T1a'!C351</f>
        <v>x</v>
      </c>
      <c r="D351" s="19"/>
      <c r="E351" s="19"/>
      <c r="F351" s="19"/>
      <c r="G351" s="19"/>
      <c r="H351" s="19"/>
      <c r="I351" s="19"/>
      <c r="J351" s="30"/>
      <c r="K351" s="31"/>
      <c r="L351" s="31"/>
      <c r="M351" s="31"/>
      <c r="N351" s="45"/>
      <c r="V351" s="7"/>
      <c r="Y351" s="7"/>
    </row>
    <row r="352" spans="2:25" x14ac:dyDescent="0.3">
      <c r="B352" s="22">
        <f>'Calculs T1a'!B352</f>
        <v>0</v>
      </c>
      <c r="C352" s="19" t="str">
        <f>'Calculs T1a'!C352</f>
        <v>x</v>
      </c>
      <c r="D352" s="19"/>
      <c r="E352" s="19"/>
      <c r="F352" s="19"/>
      <c r="G352" s="19"/>
      <c r="H352" s="19"/>
      <c r="I352" s="19"/>
      <c r="J352" s="30"/>
      <c r="K352" s="31"/>
      <c r="L352" s="31"/>
      <c r="M352" s="31"/>
      <c r="N352" s="45"/>
      <c r="V352" s="7"/>
      <c r="Y352" s="7"/>
    </row>
    <row r="353" spans="2:25" x14ac:dyDescent="0.3">
      <c r="B353" s="22">
        <f>'Calculs T1a'!B353</f>
        <v>0</v>
      </c>
      <c r="C353" s="19" t="str">
        <f>'Calculs T1a'!C353</f>
        <v>x</v>
      </c>
      <c r="D353" s="19"/>
      <c r="E353" s="19"/>
      <c r="F353" s="19"/>
      <c r="G353" s="19"/>
      <c r="H353" s="19"/>
      <c r="I353" s="19"/>
      <c r="J353" s="30"/>
      <c r="K353" s="31"/>
      <c r="L353" s="31"/>
      <c r="M353" s="31"/>
      <c r="N353" s="45"/>
      <c r="V353" s="7"/>
      <c r="Y353" s="7"/>
    </row>
    <row r="354" spans="2:25" x14ac:dyDescent="0.3">
      <c r="B354" s="22">
        <f>'Calculs T1a'!B354</f>
        <v>0</v>
      </c>
      <c r="C354" s="19" t="str">
        <f>'Calculs T1a'!C354</f>
        <v>x</v>
      </c>
      <c r="D354" s="19"/>
      <c r="E354" s="19"/>
      <c r="F354" s="19"/>
      <c r="G354" s="19"/>
      <c r="H354" s="19"/>
      <c r="I354" s="19"/>
      <c r="J354" s="30"/>
      <c r="K354" s="31"/>
      <c r="L354" s="31"/>
      <c r="M354" s="31"/>
      <c r="N354" s="45"/>
      <c r="V354" s="7"/>
      <c r="Y354" s="7"/>
    </row>
    <row r="355" spans="2:25" x14ac:dyDescent="0.3">
      <c r="B355" s="22">
        <f>'Calculs T1a'!B355</f>
        <v>0</v>
      </c>
      <c r="C355" s="19" t="str">
        <f>'Calculs T1a'!C355</f>
        <v>x</v>
      </c>
      <c r="D355" s="19"/>
      <c r="E355" s="19"/>
      <c r="F355" s="19"/>
      <c r="G355" s="19"/>
      <c r="H355" s="19"/>
      <c r="I355" s="19"/>
      <c r="J355" s="30"/>
      <c r="K355" s="31"/>
      <c r="L355" s="31"/>
      <c r="M355" s="31"/>
      <c r="N355" s="45"/>
      <c r="V355" s="7"/>
      <c r="Y355" s="7"/>
    </row>
    <row r="356" spans="2:25" x14ac:dyDescent="0.3">
      <c r="B356" s="22">
        <f>'Calculs T1a'!B356</f>
        <v>0</v>
      </c>
      <c r="C356" s="19" t="str">
        <f>'Calculs T1a'!C356</f>
        <v>x</v>
      </c>
      <c r="D356" s="19"/>
      <c r="E356" s="19"/>
      <c r="F356" s="19"/>
      <c r="G356" s="19"/>
      <c r="H356" s="19"/>
      <c r="I356" s="19"/>
      <c r="J356" s="30"/>
      <c r="K356" s="31"/>
      <c r="L356" s="31"/>
      <c r="M356" s="31"/>
      <c r="N356" s="45"/>
      <c r="V356" s="7"/>
      <c r="Y356" s="7"/>
    </row>
    <row r="357" spans="2:25" x14ac:dyDescent="0.3">
      <c r="B357" s="22">
        <f>'Calculs T1a'!B357</f>
        <v>0</v>
      </c>
      <c r="C357" s="19" t="str">
        <f>'Calculs T1a'!C357</f>
        <v>x</v>
      </c>
      <c r="D357" s="19"/>
      <c r="E357" s="19"/>
      <c r="F357" s="19"/>
      <c r="G357" s="19"/>
      <c r="H357" s="19"/>
      <c r="I357" s="19"/>
      <c r="J357" s="30"/>
      <c r="K357" s="31"/>
      <c r="L357" s="31"/>
      <c r="M357" s="31"/>
      <c r="N357" s="45"/>
      <c r="V357" s="7"/>
      <c r="Y357" s="7"/>
    </row>
    <row r="358" spans="2:25" x14ac:dyDescent="0.3">
      <c r="B358" s="22">
        <f>'Calculs T1a'!B358</f>
        <v>0</v>
      </c>
      <c r="C358" s="19" t="str">
        <f>'Calculs T1a'!C358</f>
        <v>x</v>
      </c>
      <c r="D358" s="19"/>
      <c r="E358" s="19"/>
      <c r="F358" s="19"/>
      <c r="G358" s="19"/>
      <c r="H358" s="19"/>
      <c r="I358" s="19"/>
      <c r="J358" s="30"/>
      <c r="K358" s="31"/>
      <c r="L358" s="31"/>
      <c r="M358" s="31"/>
      <c r="N358" s="45"/>
      <c r="V358" s="7"/>
      <c r="Y358" s="7"/>
    </row>
    <row r="359" spans="2:25" x14ac:dyDescent="0.3">
      <c r="B359" s="22">
        <f>'Calculs T1a'!B359</f>
        <v>0</v>
      </c>
      <c r="C359" s="19" t="str">
        <f>'Calculs T1a'!C359</f>
        <v>x</v>
      </c>
      <c r="D359" s="19"/>
      <c r="E359" s="19"/>
      <c r="F359" s="19"/>
      <c r="G359" s="19"/>
      <c r="H359" s="19"/>
      <c r="I359" s="19"/>
      <c r="J359" s="30"/>
      <c r="K359" s="31"/>
      <c r="L359" s="31"/>
      <c r="M359" s="31"/>
      <c r="N359" s="45"/>
      <c r="V359" s="7"/>
      <c r="Y359" s="7"/>
    </row>
    <row r="360" spans="2:25" x14ac:dyDescent="0.3">
      <c r="B360" s="22">
        <f>'Calculs T1a'!B360</f>
        <v>0</v>
      </c>
      <c r="C360" s="19" t="str">
        <f>'Calculs T1a'!C360</f>
        <v>x</v>
      </c>
      <c r="D360" s="19"/>
      <c r="E360" s="19"/>
      <c r="F360" s="19"/>
      <c r="G360" s="19"/>
      <c r="H360" s="19"/>
      <c r="I360" s="19"/>
      <c r="J360" s="30"/>
      <c r="K360" s="31"/>
      <c r="L360" s="31"/>
      <c r="M360" s="31"/>
      <c r="N360" s="45"/>
      <c r="V360" s="7"/>
      <c r="Y360" s="7"/>
    </row>
    <row r="361" spans="2:25" x14ac:dyDescent="0.3">
      <c r="B361" s="22">
        <f>'Calculs T1a'!B361</f>
        <v>0</v>
      </c>
      <c r="C361" s="19" t="str">
        <f>'Calculs T1a'!C361</f>
        <v>x</v>
      </c>
      <c r="D361" s="19"/>
      <c r="E361" s="19"/>
      <c r="F361" s="19"/>
      <c r="G361" s="19"/>
      <c r="H361" s="19"/>
      <c r="I361" s="19"/>
      <c r="J361" s="30"/>
      <c r="K361" s="31"/>
      <c r="L361" s="31"/>
      <c r="M361" s="31"/>
      <c r="N361" s="45"/>
      <c r="V361" s="7"/>
      <c r="Y361" s="7"/>
    </row>
    <row r="362" spans="2:25" x14ac:dyDescent="0.3">
      <c r="B362" s="22">
        <f>'Calculs T1a'!B362</f>
        <v>0</v>
      </c>
      <c r="C362" s="19" t="str">
        <f>'Calculs T1a'!C362</f>
        <v>x</v>
      </c>
      <c r="D362" s="19"/>
      <c r="E362" s="19"/>
      <c r="F362" s="19"/>
      <c r="G362" s="19"/>
      <c r="H362" s="19"/>
      <c r="I362" s="19"/>
      <c r="J362" s="30"/>
      <c r="K362" s="31"/>
      <c r="L362" s="31"/>
      <c r="M362" s="31"/>
      <c r="N362" s="45"/>
      <c r="V362" s="7"/>
      <c r="Y362" s="7"/>
    </row>
    <row r="363" spans="2:25" x14ac:dyDescent="0.3">
      <c r="B363" s="22">
        <f>'Calculs T1a'!B363</f>
        <v>0</v>
      </c>
      <c r="C363" s="19" t="str">
        <f>'Calculs T1a'!C363</f>
        <v>x</v>
      </c>
      <c r="D363" s="19"/>
      <c r="E363" s="19"/>
      <c r="F363" s="19"/>
      <c r="G363" s="19"/>
      <c r="H363" s="19"/>
      <c r="I363" s="19"/>
      <c r="J363" s="30"/>
      <c r="K363" s="31"/>
      <c r="L363" s="31"/>
      <c r="M363" s="31"/>
      <c r="N363" s="45"/>
      <c r="V363" s="7"/>
      <c r="Y363" s="7"/>
    </row>
    <row r="364" spans="2:25" x14ac:dyDescent="0.3">
      <c r="B364" s="22">
        <f>'Calculs T1a'!B364</f>
        <v>0</v>
      </c>
      <c r="C364" s="19" t="str">
        <f>'Calculs T1a'!C364</f>
        <v>x</v>
      </c>
      <c r="D364" s="19"/>
      <c r="E364" s="19"/>
      <c r="F364" s="19"/>
      <c r="G364" s="19"/>
      <c r="H364" s="19"/>
      <c r="I364" s="19"/>
      <c r="J364" s="30"/>
      <c r="K364" s="31"/>
      <c r="L364" s="31"/>
      <c r="M364" s="31"/>
      <c r="N364" s="45"/>
      <c r="V364" s="7"/>
      <c r="Y364" s="7"/>
    </row>
    <row r="365" spans="2:25" x14ac:dyDescent="0.3">
      <c r="B365" s="22">
        <f>'Calculs T1a'!B365</f>
        <v>0</v>
      </c>
      <c r="C365" s="19" t="str">
        <f>'Calculs T1a'!C365</f>
        <v>x</v>
      </c>
      <c r="D365" s="19"/>
      <c r="E365" s="19"/>
      <c r="F365" s="19"/>
      <c r="G365" s="19"/>
      <c r="H365" s="19"/>
      <c r="I365" s="19"/>
      <c r="J365" s="30"/>
      <c r="K365" s="31"/>
      <c r="L365" s="31"/>
      <c r="M365" s="31"/>
      <c r="N365" s="45"/>
      <c r="V365" s="7"/>
      <c r="Y365" s="7"/>
    </row>
    <row r="366" spans="2:25" x14ac:dyDescent="0.3">
      <c r="B366" s="22">
        <f>'Calculs T1a'!B366</f>
        <v>0</v>
      </c>
      <c r="C366" s="19" t="str">
        <f>'Calculs T1a'!C366</f>
        <v>x</v>
      </c>
      <c r="D366" s="19"/>
      <c r="E366" s="19"/>
      <c r="F366" s="19"/>
      <c r="G366" s="19"/>
      <c r="H366" s="19"/>
      <c r="I366" s="19"/>
      <c r="J366" s="30"/>
      <c r="K366" s="31"/>
      <c r="L366" s="31"/>
      <c r="M366" s="31"/>
      <c r="N366" s="45"/>
      <c r="V366" s="7"/>
      <c r="Y366" s="7"/>
    </row>
    <row r="367" spans="2:25" x14ac:dyDescent="0.3">
      <c r="B367" s="22">
        <f>'Calculs T1a'!B367</f>
        <v>0</v>
      </c>
      <c r="C367" s="19" t="str">
        <f>'Calculs T1a'!C367</f>
        <v>x</v>
      </c>
      <c r="D367" s="19"/>
      <c r="E367" s="19"/>
      <c r="F367" s="19"/>
      <c r="G367" s="19"/>
      <c r="H367" s="19"/>
      <c r="I367" s="19"/>
      <c r="J367" s="30"/>
      <c r="K367" s="31"/>
      <c r="L367" s="31"/>
      <c r="M367" s="31"/>
      <c r="N367" s="45"/>
      <c r="V367" s="7"/>
      <c r="Y367" s="7"/>
    </row>
    <row r="368" spans="2:25" x14ac:dyDescent="0.3">
      <c r="B368" s="22">
        <f>'Calculs T1a'!B368</f>
        <v>0</v>
      </c>
      <c r="C368" s="19" t="str">
        <f>'Calculs T1a'!C368</f>
        <v>x</v>
      </c>
      <c r="D368" s="19"/>
      <c r="E368" s="19"/>
      <c r="F368" s="19"/>
      <c r="G368" s="19"/>
      <c r="H368" s="19"/>
      <c r="I368" s="19"/>
      <c r="J368" s="30"/>
      <c r="K368" s="31"/>
      <c r="L368" s="31"/>
      <c r="M368" s="31"/>
      <c r="N368" s="45"/>
      <c r="V368" s="7"/>
      <c r="Y368" s="7"/>
    </row>
    <row r="369" spans="2:25" x14ac:dyDescent="0.3">
      <c r="B369" s="22">
        <f>'Calculs T1a'!B369</f>
        <v>0</v>
      </c>
      <c r="C369" s="19" t="str">
        <f>'Calculs T1a'!C369</f>
        <v>x</v>
      </c>
      <c r="D369" s="19"/>
      <c r="E369" s="19"/>
      <c r="F369" s="19"/>
      <c r="G369" s="19"/>
      <c r="H369" s="19"/>
      <c r="I369" s="19"/>
      <c r="J369" s="30"/>
      <c r="K369" s="31"/>
      <c r="L369" s="31"/>
      <c r="M369" s="31"/>
      <c r="N369" s="45"/>
      <c r="V369" s="7"/>
      <c r="Y369" s="7"/>
    </row>
    <row r="370" spans="2:25" x14ac:dyDescent="0.3">
      <c r="B370" s="22">
        <f>'Calculs T1a'!B370</f>
        <v>0</v>
      </c>
      <c r="C370" s="19" t="str">
        <f>'Calculs T1a'!C370</f>
        <v>x</v>
      </c>
      <c r="D370" s="19"/>
      <c r="E370" s="19"/>
      <c r="F370" s="19"/>
      <c r="G370" s="19"/>
      <c r="H370" s="19"/>
      <c r="I370" s="19"/>
      <c r="J370" s="30"/>
      <c r="K370" s="31"/>
      <c r="L370" s="31"/>
      <c r="M370" s="31"/>
      <c r="N370" s="45"/>
      <c r="V370" s="7"/>
      <c r="Y370" s="7"/>
    </row>
    <row r="371" spans="2:25" x14ac:dyDescent="0.3">
      <c r="B371" s="22">
        <f>'Calculs T1a'!B371</f>
        <v>0</v>
      </c>
      <c r="C371" s="19" t="str">
        <f>'Calculs T1a'!C371</f>
        <v>x</v>
      </c>
      <c r="D371" s="19"/>
      <c r="E371" s="19"/>
      <c r="F371" s="19"/>
      <c r="G371" s="19"/>
      <c r="H371" s="19"/>
      <c r="I371" s="19"/>
      <c r="J371" s="30"/>
      <c r="K371" s="31"/>
      <c r="L371" s="31"/>
      <c r="M371" s="31"/>
      <c r="N371" s="45"/>
      <c r="V371" s="7"/>
      <c r="Y371" s="7"/>
    </row>
    <row r="372" spans="2:25" x14ac:dyDescent="0.3">
      <c r="B372" s="22">
        <f>'Calculs T1a'!B372</f>
        <v>0</v>
      </c>
      <c r="C372" s="19" t="str">
        <f>'Calculs T1a'!C372</f>
        <v>x</v>
      </c>
      <c r="D372" s="19"/>
      <c r="E372" s="19"/>
      <c r="F372" s="19"/>
      <c r="G372" s="19"/>
      <c r="H372" s="19"/>
      <c r="I372" s="19"/>
      <c r="J372" s="30"/>
      <c r="K372" s="31"/>
      <c r="L372" s="31"/>
      <c r="M372" s="31"/>
      <c r="N372" s="45"/>
      <c r="V372" s="7"/>
      <c r="Y372" s="7"/>
    </row>
    <row r="373" spans="2:25" x14ac:dyDescent="0.3">
      <c r="B373" s="22">
        <f>'Calculs T1a'!B373</f>
        <v>0</v>
      </c>
      <c r="C373" s="19" t="str">
        <f>'Calculs T1a'!C373</f>
        <v>x</v>
      </c>
      <c r="D373" s="19"/>
      <c r="E373" s="19"/>
      <c r="F373" s="19"/>
      <c r="G373" s="19"/>
      <c r="H373" s="19"/>
      <c r="I373" s="19"/>
      <c r="J373" s="30"/>
      <c r="K373" s="31"/>
      <c r="L373" s="31"/>
      <c r="M373" s="31"/>
      <c r="N373" s="45"/>
      <c r="V373" s="7"/>
      <c r="Y373" s="7"/>
    </row>
    <row r="374" spans="2:25" x14ac:dyDescent="0.3">
      <c r="B374" s="22">
        <f>'Calculs T1a'!B374</f>
        <v>0</v>
      </c>
      <c r="C374" s="19" t="str">
        <f>'Calculs T1a'!C374</f>
        <v>x</v>
      </c>
      <c r="D374" s="19"/>
      <c r="E374" s="19"/>
      <c r="F374" s="19"/>
      <c r="G374" s="19"/>
      <c r="H374" s="19"/>
      <c r="I374" s="19"/>
      <c r="J374" s="30"/>
      <c r="K374" s="31"/>
      <c r="L374" s="31"/>
      <c r="M374" s="31"/>
      <c r="N374" s="45"/>
      <c r="V374" s="7"/>
      <c r="Y374" s="7"/>
    </row>
    <row r="375" spans="2:25" x14ac:dyDescent="0.3">
      <c r="B375" s="22">
        <f>'Calculs T1a'!B375</f>
        <v>0</v>
      </c>
      <c r="C375" s="19" t="str">
        <f>'Calculs T1a'!C375</f>
        <v>x</v>
      </c>
      <c r="D375" s="19"/>
      <c r="E375" s="19"/>
      <c r="F375" s="19"/>
      <c r="G375" s="19"/>
      <c r="H375" s="19"/>
      <c r="I375" s="19"/>
      <c r="J375" s="30"/>
      <c r="K375" s="31"/>
      <c r="L375" s="31"/>
      <c r="M375" s="31"/>
      <c r="N375" s="45"/>
      <c r="V375" s="7"/>
      <c r="Y375" s="7"/>
    </row>
    <row r="376" spans="2:25" x14ac:dyDescent="0.3">
      <c r="B376" s="22">
        <f>'Calculs T1a'!B376</f>
        <v>0</v>
      </c>
      <c r="C376" s="19" t="str">
        <f>'Calculs T1a'!C376</f>
        <v>x</v>
      </c>
      <c r="D376" s="19"/>
      <c r="E376" s="19"/>
      <c r="F376" s="19"/>
      <c r="G376" s="19"/>
      <c r="H376" s="19"/>
      <c r="I376" s="19"/>
      <c r="J376" s="30"/>
      <c r="K376" s="31"/>
      <c r="L376" s="31"/>
      <c r="M376" s="31"/>
      <c r="N376" s="45"/>
      <c r="V376" s="7"/>
      <c r="Y376" s="7"/>
    </row>
    <row r="377" spans="2:25" x14ac:dyDescent="0.3">
      <c r="B377" s="22">
        <f>'Calculs T1a'!B377</f>
        <v>0</v>
      </c>
      <c r="C377" s="19" t="str">
        <f>'Calculs T1a'!C377</f>
        <v>x</v>
      </c>
      <c r="D377" s="19"/>
      <c r="E377" s="19"/>
      <c r="F377" s="19"/>
      <c r="G377" s="19"/>
      <c r="H377" s="19"/>
      <c r="I377" s="19"/>
      <c r="J377" s="30"/>
      <c r="K377" s="31"/>
      <c r="L377" s="31"/>
      <c r="M377" s="31"/>
      <c r="N377" s="45"/>
      <c r="V377" s="7"/>
      <c r="Y377" s="7"/>
    </row>
    <row r="378" spans="2:25" x14ac:dyDescent="0.3">
      <c r="B378" s="22">
        <f>'Calculs T1a'!B378</f>
        <v>0</v>
      </c>
      <c r="C378" s="19" t="str">
        <f>'Calculs T1a'!C378</f>
        <v>x</v>
      </c>
      <c r="D378" s="19"/>
      <c r="E378" s="19"/>
      <c r="F378" s="19"/>
      <c r="G378" s="19"/>
      <c r="H378" s="19"/>
      <c r="I378" s="19"/>
      <c r="J378" s="30"/>
      <c r="K378" s="31"/>
      <c r="L378" s="31"/>
      <c r="M378" s="31"/>
      <c r="N378" s="45"/>
      <c r="V378" s="7"/>
      <c r="Y378" s="7"/>
    </row>
    <row r="379" spans="2:25" x14ac:dyDescent="0.3">
      <c r="B379" s="22">
        <f>'Calculs T1a'!B379</f>
        <v>0</v>
      </c>
      <c r="C379" s="19" t="str">
        <f>'Calculs T1a'!C379</f>
        <v>x</v>
      </c>
      <c r="D379" s="19"/>
      <c r="E379" s="19"/>
      <c r="F379" s="19"/>
      <c r="G379" s="19"/>
      <c r="H379" s="19"/>
      <c r="I379" s="19"/>
      <c r="J379" s="30"/>
      <c r="K379" s="31"/>
      <c r="L379" s="31"/>
      <c r="M379" s="31"/>
      <c r="N379" s="45"/>
      <c r="V379" s="7"/>
      <c r="Y379" s="7"/>
    </row>
    <row r="380" spans="2:25" x14ac:dyDescent="0.3">
      <c r="B380" s="22">
        <f>'Calculs T1a'!B380</f>
        <v>0</v>
      </c>
      <c r="C380" s="19" t="str">
        <f>'Calculs T1a'!C380</f>
        <v>x</v>
      </c>
      <c r="D380" s="19"/>
      <c r="E380" s="19"/>
      <c r="F380" s="19"/>
      <c r="G380" s="19"/>
      <c r="H380" s="19"/>
      <c r="I380" s="19"/>
      <c r="J380" s="30"/>
      <c r="K380" s="31"/>
      <c r="L380" s="31"/>
      <c r="M380" s="31"/>
      <c r="N380" s="45"/>
      <c r="V380" s="7"/>
      <c r="Y380" s="7"/>
    </row>
    <row r="381" spans="2:25" x14ac:dyDescent="0.3">
      <c r="B381" s="22">
        <f>'Calculs T1a'!B381</f>
        <v>0</v>
      </c>
      <c r="C381" s="19" t="str">
        <f>'Calculs T1a'!C381</f>
        <v>x</v>
      </c>
      <c r="D381" s="19"/>
      <c r="E381" s="19"/>
      <c r="F381" s="19"/>
      <c r="G381" s="19"/>
      <c r="H381" s="19"/>
      <c r="I381" s="19"/>
      <c r="J381" s="30"/>
      <c r="K381" s="31"/>
      <c r="L381" s="31"/>
      <c r="M381" s="31"/>
      <c r="N381" s="45"/>
      <c r="V381" s="7"/>
      <c r="Y381" s="7"/>
    </row>
    <row r="382" spans="2:25" x14ac:dyDescent="0.3">
      <c r="B382" s="22">
        <f>'Calculs T1a'!B382</f>
        <v>0</v>
      </c>
      <c r="C382" s="19" t="str">
        <f>'Calculs T1a'!C382</f>
        <v>x</v>
      </c>
      <c r="D382" s="19"/>
      <c r="E382" s="19"/>
      <c r="F382" s="19"/>
      <c r="G382" s="19"/>
      <c r="H382" s="19"/>
      <c r="I382" s="19"/>
      <c r="J382" s="30"/>
      <c r="K382" s="31"/>
      <c r="L382" s="31"/>
      <c r="M382" s="31"/>
      <c r="N382" s="45"/>
      <c r="V382" s="7"/>
      <c r="Y382" s="7"/>
    </row>
    <row r="383" spans="2:25" x14ac:dyDescent="0.3">
      <c r="B383" s="22">
        <f>'Calculs T1a'!B383</f>
        <v>0</v>
      </c>
      <c r="C383" s="19" t="str">
        <f>'Calculs T1a'!C383</f>
        <v>x</v>
      </c>
      <c r="D383" s="19"/>
      <c r="E383" s="19"/>
      <c r="F383" s="19"/>
      <c r="G383" s="19"/>
      <c r="H383" s="19"/>
      <c r="I383" s="19"/>
      <c r="J383" s="30"/>
      <c r="K383" s="31"/>
      <c r="L383" s="31"/>
      <c r="M383" s="31"/>
      <c r="N383" s="45"/>
      <c r="V383" s="7"/>
      <c r="Y383" s="7"/>
    </row>
    <row r="384" spans="2:25" x14ac:dyDescent="0.3">
      <c r="B384" s="22">
        <f>'Calculs T1a'!B384</f>
        <v>0</v>
      </c>
      <c r="C384" s="19" t="str">
        <f>'Calculs T1a'!C384</f>
        <v>x</v>
      </c>
      <c r="D384" s="19"/>
      <c r="E384" s="19"/>
      <c r="F384" s="19"/>
      <c r="G384" s="19"/>
      <c r="H384" s="19"/>
      <c r="I384" s="19"/>
      <c r="J384" s="30"/>
      <c r="K384" s="31"/>
      <c r="L384" s="31"/>
      <c r="M384" s="31"/>
      <c r="N384" s="45"/>
      <c r="V384" s="7"/>
      <c r="Y384" s="7"/>
    </row>
    <row r="385" spans="2:25" x14ac:dyDescent="0.3">
      <c r="B385" s="22">
        <f>'Calculs T1a'!B385</f>
        <v>0</v>
      </c>
      <c r="C385" s="19" t="str">
        <f>'Calculs T1a'!C385</f>
        <v>x</v>
      </c>
      <c r="D385" s="19"/>
      <c r="E385" s="19"/>
      <c r="F385" s="19"/>
      <c r="G385" s="19"/>
      <c r="H385" s="19"/>
      <c r="I385" s="19"/>
      <c r="J385" s="30"/>
      <c r="K385" s="31"/>
      <c r="L385" s="31"/>
      <c r="M385" s="31"/>
      <c r="N385" s="45"/>
      <c r="V385" s="7"/>
      <c r="Y385" s="7"/>
    </row>
    <row r="386" spans="2:25" x14ac:dyDescent="0.3">
      <c r="B386" s="22">
        <f>'Calculs T1a'!B386</f>
        <v>0</v>
      </c>
      <c r="C386" s="19" t="str">
        <f>'Calculs T1a'!C386</f>
        <v>x</v>
      </c>
      <c r="D386" s="19"/>
      <c r="E386" s="19"/>
      <c r="F386" s="19"/>
      <c r="G386" s="19"/>
      <c r="H386" s="19"/>
      <c r="I386" s="19"/>
      <c r="J386" s="30"/>
      <c r="K386" s="31"/>
      <c r="L386" s="31"/>
      <c r="M386" s="31"/>
      <c r="N386" s="45"/>
      <c r="V386" s="7"/>
      <c r="Y386" s="7"/>
    </row>
    <row r="387" spans="2:25" x14ac:dyDescent="0.3">
      <c r="B387" s="22">
        <f>'Calculs T1a'!B387</f>
        <v>0</v>
      </c>
      <c r="C387" s="19" t="str">
        <f>'Calculs T1a'!C387</f>
        <v>x</v>
      </c>
      <c r="D387" s="19"/>
      <c r="E387" s="19"/>
      <c r="F387" s="19"/>
      <c r="G387" s="19"/>
      <c r="H387" s="19"/>
      <c r="I387" s="19"/>
      <c r="J387" s="30"/>
      <c r="K387" s="31"/>
      <c r="L387" s="31"/>
      <c r="M387" s="31"/>
      <c r="N387" s="45"/>
      <c r="V387" s="7"/>
      <c r="Y387" s="7"/>
    </row>
    <row r="388" spans="2:25" x14ac:dyDescent="0.3">
      <c r="B388" s="22">
        <f>'Calculs T1a'!B388</f>
        <v>0</v>
      </c>
      <c r="C388" s="19" t="str">
        <f>'Calculs T1a'!C388</f>
        <v>x</v>
      </c>
      <c r="D388" s="19"/>
      <c r="E388" s="19"/>
      <c r="F388" s="19"/>
      <c r="G388" s="19"/>
      <c r="H388" s="19"/>
      <c r="I388" s="19"/>
      <c r="J388" s="30"/>
      <c r="K388" s="31"/>
      <c r="L388" s="31"/>
      <c r="M388" s="31"/>
      <c r="N388" s="45"/>
      <c r="V388" s="7"/>
      <c r="Y388" s="7"/>
    </row>
    <row r="389" spans="2:25" x14ac:dyDescent="0.3">
      <c r="B389" s="22">
        <f>'Calculs T1a'!B389</f>
        <v>0</v>
      </c>
      <c r="C389" s="19" t="str">
        <f>'Calculs T1a'!C389</f>
        <v>x</v>
      </c>
      <c r="D389" s="19"/>
      <c r="E389" s="19"/>
      <c r="F389" s="19"/>
      <c r="G389" s="19"/>
      <c r="H389" s="19"/>
      <c r="I389" s="19"/>
      <c r="J389" s="30"/>
      <c r="K389" s="31"/>
      <c r="L389" s="31"/>
      <c r="M389" s="31"/>
      <c r="N389" s="45"/>
      <c r="V389" s="7"/>
      <c r="Y389" s="7"/>
    </row>
    <row r="390" spans="2:25" x14ac:dyDescent="0.3">
      <c r="B390" s="22">
        <f>'Calculs T1a'!B390</f>
        <v>0</v>
      </c>
      <c r="C390" s="19" t="str">
        <f>'Calculs T1a'!C390</f>
        <v>x</v>
      </c>
      <c r="D390" s="19"/>
      <c r="E390" s="19"/>
      <c r="F390" s="19"/>
      <c r="G390" s="19"/>
      <c r="H390" s="19"/>
      <c r="I390" s="19"/>
      <c r="J390" s="30"/>
      <c r="K390" s="31"/>
      <c r="L390" s="31"/>
      <c r="M390" s="31"/>
      <c r="N390" s="45"/>
      <c r="V390" s="7"/>
      <c r="Y390" s="7"/>
    </row>
    <row r="391" spans="2:25" x14ac:dyDescent="0.3">
      <c r="B391" s="22">
        <f>'Calculs T1a'!B391</f>
        <v>0</v>
      </c>
      <c r="C391" s="19" t="str">
        <f>'Calculs T1a'!C391</f>
        <v>x</v>
      </c>
      <c r="D391" s="19"/>
      <c r="E391" s="19"/>
      <c r="F391" s="19"/>
      <c r="G391" s="19"/>
      <c r="H391" s="19"/>
      <c r="I391" s="19"/>
      <c r="J391" s="30"/>
      <c r="K391" s="31"/>
      <c r="L391" s="31"/>
      <c r="M391" s="31"/>
      <c r="N391" s="45"/>
      <c r="V391" s="7"/>
      <c r="Y391" s="7"/>
    </row>
    <row r="392" spans="2:25" x14ac:dyDescent="0.3">
      <c r="B392" s="22">
        <f>'Calculs T1a'!B392</f>
        <v>0</v>
      </c>
      <c r="C392" s="19" t="str">
        <f>'Calculs T1a'!C392</f>
        <v>x</v>
      </c>
      <c r="D392" s="19"/>
      <c r="E392" s="19"/>
      <c r="F392" s="19"/>
      <c r="G392" s="19"/>
      <c r="H392" s="19"/>
      <c r="I392" s="19"/>
      <c r="J392" s="30"/>
      <c r="K392" s="31"/>
      <c r="L392" s="31"/>
      <c r="M392" s="31"/>
      <c r="N392" s="45"/>
      <c r="V392" s="7"/>
      <c r="Y392" s="7"/>
    </row>
    <row r="393" spans="2:25" x14ac:dyDescent="0.3">
      <c r="B393" s="22">
        <f>'Calculs T1a'!B393</f>
        <v>0</v>
      </c>
      <c r="C393" s="19" t="str">
        <f>'Calculs T1a'!C393</f>
        <v>x</v>
      </c>
      <c r="D393" s="19"/>
      <c r="E393" s="19"/>
      <c r="F393" s="19"/>
      <c r="G393" s="19"/>
      <c r="H393" s="19"/>
      <c r="I393" s="19"/>
      <c r="J393" s="30"/>
      <c r="K393" s="31"/>
      <c r="L393" s="31"/>
      <c r="M393" s="31"/>
      <c r="N393" s="45"/>
      <c r="V393" s="7"/>
      <c r="Y393" s="7"/>
    </row>
    <row r="394" spans="2:25" x14ac:dyDescent="0.3">
      <c r="B394" s="22">
        <f>'Calculs T1a'!B394</f>
        <v>0</v>
      </c>
      <c r="C394" s="19" t="str">
        <f>'Calculs T1a'!C394</f>
        <v>x</v>
      </c>
      <c r="D394" s="19"/>
      <c r="E394" s="19"/>
      <c r="F394" s="19"/>
      <c r="G394" s="19"/>
      <c r="H394" s="19"/>
      <c r="I394" s="19"/>
      <c r="J394" s="30"/>
      <c r="K394" s="31"/>
      <c r="L394" s="31"/>
      <c r="M394" s="31"/>
      <c r="N394" s="45"/>
      <c r="V394" s="7"/>
      <c r="Y394" s="7"/>
    </row>
    <row r="395" spans="2:25" x14ac:dyDescent="0.3">
      <c r="B395" s="22">
        <f>'Calculs T1a'!B395</f>
        <v>0</v>
      </c>
      <c r="C395" s="19" t="str">
        <f>'Calculs T1a'!C395</f>
        <v>x</v>
      </c>
      <c r="D395" s="19"/>
      <c r="E395" s="19"/>
      <c r="F395" s="19"/>
      <c r="G395" s="19"/>
      <c r="H395" s="19"/>
      <c r="I395" s="19"/>
      <c r="J395" s="30"/>
      <c r="K395" s="31"/>
      <c r="L395" s="31"/>
      <c r="M395" s="31"/>
      <c r="N395" s="45"/>
      <c r="V395" s="7"/>
      <c r="Y395" s="7"/>
    </row>
    <row r="396" spans="2:25" x14ac:dyDescent="0.3">
      <c r="B396" s="22">
        <f>'Calculs T1a'!B396</f>
        <v>0</v>
      </c>
      <c r="C396" s="19" t="str">
        <f>'Calculs T1a'!C396</f>
        <v>x</v>
      </c>
      <c r="D396" s="19"/>
      <c r="E396" s="19"/>
      <c r="F396" s="19"/>
      <c r="G396" s="19"/>
      <c r="H396" s="19"/>
      <c r="I396" s="19"/>
      <c r="J396" s="30"/>
      <c r="K396" s="31"/>
      <c r="L396" s="31"/>
      <c r="M396" s="31"/>
      <c r="N396" s="45"/>
      <c r="V396" s="7"/>
      <c r="Y396" s="7"/>
    </row>
    <row r="397" spans="2:25" x14ac:dyDescent="0.3">
      <c r="B397" s="22">
        <f>'Calculs T1a'!B397</f>
        <v>0</v>
      </c>
      <c r="C397" s="19" t="str">
        <f>'Calculs T1a'!C397</f>
        <v>x</v>
      </c>
      <c r="D397" s="19"/>
      <c r="E397" s="19"/>
      <c r="F397" s="19"/>
      <c r="G397" s="19"/>
      <c r="H397" s="19"/>
      <c r="I397" s="19"/>
      <c r="J397" s="30"/>
      <c r="K397" s="31"/>
      <c r="L397" s="31"/>
      <c r="M397" s="31"/>
      <c r="N397" s="45"/>
      <c r="V397" s="7"/>
      <c r="Y397" s="7"/>
    </row>
    <row r="398" spans="2:25" x14ac:dyDescent="0.3">
      <c r="B398" s="22">
        <f>'Calculs T1a'!B398</f>
        <v>0</v>
      </c>
      <c r="C398" s="19" t="str">
        <f>'Calculs T1a'!C398</f>
        <v>x</v>
      </c>
      <c r="D398" s="19"/>
      <c r="E398" s="19"/>
      <c r="F398" s="19"/>
      <c r="G398" s="19"/>
      <c r="H398" s="19"/>
      <c r="I398" s="19"/>
      <c r="J398" s="30"/>
      <c r="K398" s="31"/>
      <c r="L398" s="31"/>
      <c r="M398" s="31"/>
      <c r="N398" s="45"/>
      <c r="V398" s="7"/>
      <c r="Y398" s="7"/>
    </row>
    <row r="399" spans="2:25" x14ac:dyDescent="0.3">
      <c r="B399" s="22">
        <f>'Calculs T1a'!B399</f>
        <v>0</v>
      </c>
      <c r="C399" s="19" t="str">
        <f>'Calculs T1a'!C399</f>
        <v>x</v>
      </c>
      <c r="D399" s="19"/>
      <c r="E399" s="19"/>
      <c r="F399" s="19"/>
      <c r="G399" s="19"/>
      <c r="H399" s="19"/>
      <c r="I399" s="19"/>
      <c r="J399" s="30"/>
      <c r="K399" s="31"/>
      <c r="L399" s="31"/>
      <c r="M399" s="31"/>
      <c r="N399" s="45"/>
      <c r="V399" s="7"/>
      <c r="Y399" s="7"/>
    </row>
    <row r="400" spans="2:25" x14ac:dyDescent="0.3">
      <c r="B400" s="22">
        <f>'Calculs T1a'!B400</f>
        <v>0</v>
      </c>
      <c r="C400" s="19" t="str">
        <f>'Calculs T1a'!C400</f>
        <v>x</v>
      </c>
      <c r="D400" s="19"/>
      <c r="E400" s="19"/>
      <c r="F400" s="19"/>
      <c r="G400" s="19"/>
      <c r="H400" s="19"/>
      <c r="I400" s="19"/>
      <c r="J400" s="30"/>
      <c r="K400" s="31"/>
      <c r="L400" s="31"/>
      <c r="M400" s="31"/>
      <c r="N400" s="45"/>
      <c r="V400" s="7"/>
      <c r="Y400" s="7"/>
    </row>
    <row r="401" spans="2:25" x14ac:dyDescent="0.3">
      <c r="B401" s="22">
        <f>'Calculs T1a'!B401</f>
        <v>0</v>
      </c>
      <c r="C401" s="19" t="str">
        <f>'Calculs T1a'!C401</f>
        <v>x</v>
      </c>
      <c r="D401" s="19"/>
      <c r="E401" s="19"/>
      <c r="F401" s="19"/>
      <c r="G401" s="19"/>
      <c r="H401" s="19"/>
      <c r="I401" s="19"/>
      <c r="J401" s="30"/>
      <c r="K401" s="31"/>
      <c r="L401" s="31"/>
      <c r="M401" s="31"/>
      <c r="N401" s="45"/>
      <c r="V401" s="7"/>
      <c r="Y401" s="7"/>
    </row>
    <row r="402" spans="2:25" x14ac:dyDescent="0.3">
      <c r="B402" s="22">
        <f>'Calculs T1a'!B402</f>
        <v>0</v>
      </c>
      <c r="C402" s="19" t="str">
        <f>'Calculs T1a'!C402</f>
        <v>x</v>
      </c>
      <c r="D402" s="19"/>
      <c r="E402" s="19"/>
      <c r="F402" s="19"/>
      <c r="G402" s="19"/>
      <c r="H402" s="19"/>
      <c r="I402" s="19"/>
      <c r="J402" s="30"/>
      <c r="K402" s="31"/>
      <c r="L402" s="31"/>
      <c r="M402" s="31"/>
      <c r="N402" s="45"/>
      <c r="V402" s="7"/>
      <c r="Y402" s="7"/>
    </row>
    <row r="403" spans="2:25" x14ac:dyDescent="0.3">
      <c r="B403" s="22">
        <f>'Calculs T1a'!B403</f>
        <v>0</v>
      </c>
      <c r="C403" s="19" t="str">
        <f>'Calculs T1a'!C403</f>
        <v>x</v>
      </c>
      <c r="D403" s="19"/>
      <c r="E403" s="19"/>
      <c r="F403" s="19"/>
      <c r="G403" s="19"/>
      <c r="H403" s="19"/>
      <c r="I403" s="19"/>
      <c r="J403" s="30"/>
      <c r="K403" s="31"/>
      <c r="L403" s="31"/>
      <c r="M403" s="31"/>
      <c r="N403" s="45"/>
      <c r="V403" s="7"/>
      <c r="Y403" s="7"/>
    </row>
    <row r="404" spans="2:25" x14ac:dyDescent="0.3">
      <c r="B404" s="22">
        <f>'Calculs T1a'!B404</f>
        <v>0</v>
      </c>
      <c r="C404" s="19" t="str">
        <f>'Calculs T1a'!C404</f>
        <v>x</v>
      </c>
      <c r="D404" s="19"/>
      <c r="E404" s="19"/>
      <c r="F404" s="19"/>
      <c r="G404" s="19"/>
      <c r="H404" s="19"/>
      <c r="I404" s="19"/>
      <c r="J404" s="30"/>
      <c r="K404" s="31"/>
      <c r="L404" s="31"/>
      <c r="M404" s="31"/>
      <c r="N404" s="45"/>
      <c r="V404" s="7"/>
      <c r="Y404" s="7"/>
    </row>
    <row r="405" spans="2:25" x14ac:dyDescent="0.3">
      <c r="B405" s="22">
        <f>'Calculs T1a'!B405</f>
        <v>0</v>
      </c>
      <c r="C405" s="19" t="str">
        <f>'Calculs T1a'!C405</f>
        <v>x</v>
      </c>
      <c r="D405" s="19"/>
      <c r="E405" s="19"/>
      <c r="F405" s="19"/>
      <c r="G405" s="19"/>
      <c r="H405" s="19"/>
      <c r="I405" s="19"/>
      <c r="J405" s="30"/>
      <c r="K405" s="31"/>
      <c r="L405" s="31"/>
      <c r="M405" s="31"/>
      <c r="N405" s="45"/>
      <c r="V405" s="7"/>
      <c r="Y405" s="7"/>
    </row>
    <row r="406" spans="2:25" x14ac:dyDescent="0.3">
      <c r="B406" s="22">
        <f>'Calculs T1a'!B406</f>
        <v>0</v>
      </c>
      <c r="C406" s="19" t="str">
        <f>'Calculs T1a'!C406</f>
        <v>x</v>
      </c>
      <c r="D406" s="19"/>
      <c r="E406" s="19"/>
      <c r="F406" s="19"/>
      <c r="G406" s="19"/>
      <c r="H406" s="19"/>
      <c r="I406" s="19"/>
      <c r="J406" s="30"/>
      <c r="K406" s="31"/>
      <c r="L406" s="31"/>
      <c r="M406" s="31"/>
      <c r="N406" s="45"/>
      <c r="V406" s="7"/>
      <c r="Y406" s="7"/>
    </row>
    <row r="407" spans="2:25" x14ac:dyDescent="0.3">
      <c r="B407" s="22">
        <f>'Calculs T1a'!B407</f>
        <v>0</v>
      </c>
      <c r="C407" s="19" t="str">
        <f>'Calculs T1a'!C407</f>
        <v>x</v>
      </c>
      <c r="D407" s="19"/>
      <c r="E407" s="19"/>
      <c r="F407" s="19"/>
      <c r="G407" s="19"/>
      <c r="H407" s="19"/>
      <c r="I407" s="19"/>
      <c r="J407" s="30"/>
      <c r="K407" s="31"/>
      <c r="L407" s="31"/>
      <c r="M407" s="31"/>
      <c r="N407" s="45"/>
      <c r="V407" s="7"/>
      <c r="Y407" s="7"/>
    </row>
    <row r="408" spans="2:25" x14ac:dyDescent="0.3">
      <c r="B408" s="22">
        <f>'Calculs T1a'!B408</f>
        <v>0</v>
      </c>
      <c r="C408" s="19" t="str">
        <f>'Calculs T1a'!C408</f>
        <v>x</v>
      </c>
      <c r="D408" s="19"/>
      <c r="E408" s="19"/>
      <c r="F408" s="19"/>
      <c r="G408" s="19"/>
      <c r="H408" s="19"/>
      <c r="I408" s="19"/>
      <c r="J408" s="30"/>
      <c r="K408" s="31"/>
      <c r="L408" s="31"/>
      <c r="M408" s="31"/>
      <c r="N408" s="45"/>
      <c r="V408" s="7"/>
      <c r="Y408" s="7"/>
    </row>
    <row r="409" spans="2:25" x14ac:dyDescent="0.3">
      <c r="B409" s="22">
        <f>'Calculs T1a'!B409</f>
        <v>0</v>
      </c>
      <c r="C409" s="19" t="str">
        <f>'Calculs T1a'!C409</f>
        <v>x</v>
      </c>
      <c r="D409" s="19"/>
      <c r="E409" s="19"/>
      <c r="F409" s="19"/>
      <c r="G409" s="19"/>
      <c r="H409" s="19"/>
      <c r="I409" s="19"/>
      <c r="J409" s="30"/>
      <c r="K409" s="31"/>
      <c r="L409" s="31"/>
      <c r="M409" s="31"/>
      <c r="N409" s="45"/>
      <c r="V409" s="7"/>
      <c r="Y409" s="7"/>
    </row>
    <row r="410" spans="2:25" x14ac:dyDescent="0.3">
      <c r="B410" s="22">
        <f>'Calculs T1a'!B410</f>
        <v>0</v>
      </c>
      <c r="C410" s="19" t="str">
        <f>'Calculs T1a'!C410</f>
        <v>x</v>
      </c>
      <c r="D410" s="19"/>
      <c r="E410" s="19"/>
      <c r="F410" s="19"/>
      <c r="G410" s="19"/>
      <c r="H410" s="19"/>
      <c r="I410" s="19"/>
      <c r="J410" s="30"/>
      <c r="K410" s="31"/>
      <c r="L410" s="31"/>
      <c r="M410" s="31"/>
      <c r="N410" s="45"/>
      <c r="V410" s="7"/>
      <c r="Y410" s="7"/>
    </row>
    <row r="411" spans="2:25" x14ac:dyDescent="0.3">
      <c r="B411" s="22">
        <f>'Calculs T1a'!B411</f>
        <v>0</v>
      </c>
      <c r="C411" s="19" t="str">
        <f>'Calculs T1a'!C411</f>
        <v>x</v>
      </c>
      <c r="D411" s="19"/>
      <c r="E411" s="19"/>
      <c r="F411" s="19"/>
      <c r="G411" s="19"/>
      <c r="H411" s="19"/>
      <c r="I411" s="19"/>
      <c r="J411" s="30"/>
      <c r="K411" s="31"/>
      <c r="L411" s="31"/>
      <c r="M411" s="31"/>
      <c r="N411" s="45"/>
      <c r="V411" s="7"/>
      <c r="Y411" s="7"/>
    </row>
    <row r="412" spans="2:25" x14ac:dyDescent="0.3">
      <c r="B412" s="22">
        <f>'Calculs T1a'!B412</f>
        <v>0</v>
      </c>
      <c r="C412" s="19" t="str">
        <f>'Calculs T1a'!C412</f>
        <v>x</v>
      </c>
      <c r="D412" s="19"/>
      <c r="E412" s="19"/>
      <c r="F412" s="19"/>
      <c r="G412" s="19"/>
      <c r="H412" s="19"/>
      <c r="I412" s="19"/>
      <c r="J412" s="30"/>
      <c r="K412" s="31"/>
      <c r="L412" s="31"/>
      <c r="M412" s="31"/>
      <c r="N412" s="45"/>
      <c r="V412" s="7"/>
      <c r="Y412" s="7"/>
    </row>
    <row r="413" spans="2:25" x14ac:dyDescent="0.3">
      <c r="B413" s="22">
        <f>'Calculs T1a'!B413</f>
        <v>0</v>
      </c>
      <c r="C413" s="19" t="str">
        <f>'Calculs T1a'!C413</f>
        <v>x</v>
      </c>
      <c r="D413" s="19"/>
      <c r="E413" s="19"/>
      <c r="F413" s="19"/>
      <c r="G413" s="19"/>
      <c r="H413" s="19"/>
      <c r="I413" s="19"/>
      <c r="J413" s="30"/>
      <c r="K413" s="31"/>
      <c r="L413" s="31"/>
      <c r="M413" s="31"/>
      <c r="N413" s="45"/>
      <c r="V413" s="7"/>
      <c r="Y413" s="7"/>
    </row>
    <row r="414" spans="2:25" x14ac:dyDescent="0.3">
      <c r="B414" s="22">
        <f>'Calculs T1a'!B414</f>
        <v>0</v>
      </c>
      <c r="C414" s="19" t="str">
        <f>'Calculs T1a'!C414</f>
        <v>x</v>
      </c>
      <c r="D414" s="19"/>
      <c r="E414" s="19"/>
      <c r="F414" s="19"/>
      <c r="G414" s="19"/>
      <c r="H414" s="19"/>
      <c r="I414" s="19"/>
      <c r="J414" s="30"/>
      <c r="K414" s="31"/>
      <c r="L414" s="31"/>
      <c r="M414" s="31"/>
      <c r="N414" s="45"/>
      <c r="V414" s="7"/>
      <c r="Y414" s="7"/>
    </row>
    <row r="415" spans="2:25" x14ac:dyDescent="0.3">
      <c r="B415" s="22">
        <f>'Calculs T1a'!B415</f>
        <v>0</v>
      </c>
      <c r="C415" s="19" t="str">
        <f>'Calculs T1a'!C415</f>
        <v>x</v>
      </c>
      <c r="D415" s="19"/>
      <c r="E415" s="19"/>
      <c r="F415" s="19"/>
      <c r="G415" s="19"/>
      <c r="H415" s="19"/>
      <c r="I415" s="19"/>
      <c r="J415" s="30"/>
      <c r="K415" s="31"/>
      <c r="L415" s="31"/>
      <c r="M415" s="31"/>
      <c r="N415" s="45"/>
      <c r="V415" s="7"/>
      <c r="Y415" s="7"/>
    </row>
    <row r="416" spans="2:25" x14ac:dyDescent="0.3">
      <c r="B416" s="22">
        <f>'Calculs T1a'!B416</f>
        <v>0</v>
      </c>
      <c r="C416" s="19" t="str">
        <f>'Calculs T1a'!C416</f>
        <v>x</v>
      </c>
      <c r="D416" s="19"/>
      <c r="E416" s="19"/>
      <c r="F416" s="19"/>
      <c r="G416" s="19"/>
      <c r="H416" s="19"/>
      <c r="I416" s="19"/>
      <c r="J416" s="30"/>
      <c r="K416" s="31"/>
      <c r="L416" s="31"/>
      <c r="M416" s="31"/>
      <c r="N416" s="45"/>
      <c r="V416" s="7"/>
      <c r="Y416" s="7"/>
    </row>
    <row r="417" spans="2:25" x14ac:dyDescent="0.3">
      <c r="B417" s="22">
        <f>'Calculs T1a'!B417</f>
        <v>0</v>
      </c>
      <c r="C417" s="19" t="str">
        <f>'Calculs T1a'!C417</f>
        <v>x</v>
      </c>
      <c r="D417" s="19"/>
      <c r="E417" s="19"/>
      <c r="F417" s="19"/>
      <c r="G417" s="19"/>
      <c r="H417" s="19"/>
      <c r="I417" s="19"/>
      <c r="J417" s="30"/>
      <c r="K417" s="31"/>
      <c r="L417" s="31"/>
      <c r="M417" s="31"/>
      <c r="N417" s="45"/>
      <c r="V417" s="7"/>
      <c r="Y417" s="7"/>
    </row>
    <row r="418" spans="2:25" x14ac:dyDescent="0.3">
      <c r="B418" s="22">
        <f>'Calculs T1a'!B418</f>
        <v>0</v>
      </c>
      <c r="C418" s="19" t="str">
        <f>'Calculs T1a'!C418</f>
        <v>x</v>
      </c>
      <c r="D418" s="19"/>
      <c r="E418" s="19"/>
      <c r="F418" s="19"/>
      <c r="G418" s="19"/>
      <c r="H418" s="19"/>
      <c r="I418" s="19"/>
      <c r="J418" s="30"/>
      <c r="K418" s="31"/>
      <c r="L418" s="31"/>
      <c r="M418" s="31"/>
      <c r="N418" s="45"/>
      <c r="V418" s="7"/>
      <c r="Y418" s="7"/>
    </row>
    <row r="419" spans="2:25" x14ac:dyDescent="0.3">
      <c r="B419" s="22">
        <f>'Calculs T1a'!B419</f>
        <v>0</v>
      </c>
      <c r="C419" s="19" t="str">
        <f>'Calculs T1a'!C419</f>
        <v>x</v>
      </c>
      <c r="D419" s="19"/>
      <c r="E419" s="19"/>
      <c r="F419" s="19"/>
      <c r="G419" s="19"/>
      <c r="H419" s="19"/>
      <c r="I419" s="19"/>
      <c r="J419" s="30"/>
      <c r="K419" s="31"/>
      <c r="L419" s="31"/>
      <c r="M419" s="31"/>
      <c r="N419" s="45"/>
      <c r="V419" s="7"/>
      <c r="Y419" s="7"/>
    </row>
    <row r="420" spans="2:25" x14ac:dyDescent="0.3">
      <c r="B420" s="22">
        <f>'Calculs T1a'!B420</f>
        <v>0</v>
      </c>
      <c r="C420" s="19" t="str">
        <f>'Calculs T1a'!C420</f>
        <v>x</v>
      </c>
      <c r="D420" s="19"/>
      <c r="E420" s="19"/>
      <c r="F420" s="19"/>
      <c r="G420" s="19"/>
      <c r="H420" s="19"/>
      <c r="I420" s="19"/>
      <c r="J420" s="30"/>
      <c r="K420" s="31"/>
      <c r="L420" s="31"/>
      <c r="M420" s="31"/>
      <c r="N420" s="45"/>
      <c r="V420" s="7"/>
      <c r="Y420" s="7"/>
    </row>
    <row r="421" spans="2:25" x14ac:dyDescent="0.3">
      <c r="B421" s="22">
        <f>'Calculs T1a'!B421</f>
        <v>0</v>
      </c>
      <c r="C421" s="19" t="str">
        <f>'Calculs T1a'!C421</f>
        <v>x</v>
      </c>
      <c r="D421" s="19"/>
      <c r="E421" s="19"/>
      <c r="F421" s="19"/>
      <c r="G421" s="19"/>
      <c r="H421" s="19"/>
      <c r="I421" s="19"/>
      <c r="J421" s="30"/>
      <c r="K421" s="31"/>
      <c r="L421" s="31"/>
      <c r="M421" s="31"/>
      <c r="N421" s="45"/>
      <c r="V421" s="7"/>
      <c r="Y421" s="7"/>
    </row>
    <row r="422" spans="2:25" x14ac:dyDescent="0.3">
      <c r="B422" s="22">
        <f>'Calculs T1a'!B422</f>
        <v>0</v>
      </c>
      <c r="C422" s="19" t="str">
        <f>'Calculs T1a'!C422</f>
        <v>x</v>
      </c>
      <c r="D422" s="19"/>
      <c r="E422" s="19"/>
      <c r="F422" s="19"/>
      <c r="G422" s="19"/>
      <c r="H422" s="19"/>
      <c r="I422" s="19"/>
      <c r="J422" s="30"/>
      <c r="K422" s="31"/>
      <c r="L422" s="31"/>
      <c r="M422" s="31"/>
      <c r="N422" s="45"/>
      <c r="V422" s="7"/>
      <c r="Y422" s="7"/>
    </row>
    <row r="423" spans="2:25" x14ac:dyDescent="0.3">
      <c r="B423" s="22">
        <f>'Calculs T1a'!B423</f>
        <v>0</v>
      </c>
      <c r="C423" s="19" t="str">
        <f>'Calculs T1a'!C423</f>
        <v>x</v>
      </c>
      <c r="D423" s="19"/>
      <c r="E423" s="19"/>
      <c r="F423" s="19"/>
      <c r="G423" s="19"/>
      <c r="H423" s="19"/>
      <c r="I423" s="19"/>
      <c r="J423" s="30"/>
      <c r="K423" s="31"/>
      <c r="L423" s="31"/>
      <c r="M423" s="31"/>
      <c r="N423" s="45"/>
      <c r="V423" s="7"/>
      <c r="Y423" s="7"/>
    </row>
    <row r="424" spans="2:25" x14ac:dyDescent="0.3">
      <c r="B424" s="22">
        <f>'Calculs T1a'!B424</f>
        <v>0</v>
      </c>
      <c r="C424" s="19" t="str">
        <f>'Calculs T1a'!C424</f>
        <v>x</v>
      </c>
      <c r="D424" s="19"/>
      <c r="E424" s="19"/>
      <c r="F424" s="19"/>
      <c r="G424" s="19"/>
      <c r="H424" s="19"/>
      <c r="I424" s="19"/>
      <c r="J424" s="30"/>
      <c r="K424" s="31"/>
      <c r="L424" s="31"/>
      <c r="M424" s="31"/>
      <c r="N424" s="45"/>
      <c r="V424" s="7"/>
      <c r="Y424" s="7"/>
    </row>
    <row r="425" spans="2:25" x14ac:dyDescent="0.3">
      <c r="B425" s="22">
        <f>'Calculs T1a'!B425</f>
        <v>0</v>
      </c>
      <c r="C425" s="19" t="str">
        <f>'Calculs T1a'!C425</f>
        <v>x</v>
      </c>
      <c r="D425" s="19"/>
      <c r="E425" s="19"/>
      <c r="F425" s="19"/>
      <c r="G425" s="19"/>
      <c r="H425" s="19"/>
      <c r="I425" s="19"/>
      <c r="J425" s="30"/>
      <c r="K425" s="31"/>
      <c r="L425" s="31"/>
      <c r="M425" s="31"/>
      <c r="N425" s="45"/>
      <c r="V425" s="7"/>
      <c r="Y425" s="7"/>
    </row>
    <row r="426" spans="2:25" x14ac:dyDescent="0.3">
      <c r="B426" s="22">
        <f>'Calculs T1a'!B426</f>
        <v>0</v>
      </c>
      <c r="C426" s="19" t="str">
        <f>'Calculs T1a'!C426</f>
        <v>x</v>
      </c>
      <c r="D426" s="19"/>
      <c r="E426" s="19"/>
      <c r="F426" s="19"/>
      <c r="G426" s="19"/>
      <c r="H426" s="19"/>
      <c r="I426" s="19"/>
      <c r="J426" s="30"/>
      <c r="K426" s="31"/>
      <c r="L426" s="31"/>
      <c r="M426" s="31"/>
      <c r="N426" s="45"/>
      <c r="V426" s="7"/>
      <c r="Y426" s="7"/>
    </row>
    <row r="427" spans="2:25" x14ac:dyDescent="0.3">
      <c r="B427" s="22">
        <f>'Calculs T1a'!B427</f>
        <v>0</v>
      </c>
      <c r="C427" s="19" t="str">
        <f>'Calculs T1a'!C427</f>
        <v>x</v>
      </c>
      <c r="D427" s="19"/>
      <c r="E427" s="19"/>
      <c r="F427" s="19"/>
      <c r="G427" s="19"/>
      <c r="H427" s="19"/>
      <c r="I427" s="19"/>
      <c r="J427" s="30"/>
      <c r="K427" s="31"/>
      <c r="L427" s="31"/>
      <c r="M427" s="31"/>
      <c r="N427" s="45"/>
      <c r="V427" s="7"/>
      <c r="Y427" s="7"/>
    </row>
    <row r="428" spans="2:25" x14ac:dyDescent="0.3">
      <c r="B428" s="22">
        <f>'Calculs T1a'!B428</f>
        <v>0</v>
      </c>
      <c r="C428" s="19" t="str">
        <f>'Calculs T1a'!C428</f>
        <v>x</v>
      </c>
      <c r="D428" s="19"/>
      <c r="E428" s="19"/>
      <c r="F428" s="19"/>
      <c r="G428" s="19"/>
      <c r="H428" s="19"/>
      <c r="I428" s="19"/>
      <c r="J428" s="30"/>
      <c r="K428" s="31"/>
      <c r="L428" s="31"/>
      <c r="M428" s="31"/>
      <c r="N428" s="45"/>
      <c r="V428" s="7"/>
      <c r="Y428" s="7"/>
    </row>
    <row r="429" spans="2:25" x14ac:dyDescent="0.3">
      <c r="B429" s="22">
        <f>'Calculs T1a'!B429</f>
        <v>0</v>
      </c>
      <c r="C429" s="19" t="str">
        <f>'Calculs T1a'!C429</f>
        <v>x</v>
      </c>
      <c r="D429" s="19"/>
      <c r="E429" s="19"/>
      <c r="F429" s="19"/>
      <c r="G429" s="19"/>
      <c r="H429" s="19"/>
      <c r="I429" s="19"/>
      <c r="J429" s="30"/>
      <c r="K429" s="31"/>
      <c r="L429" s="31"/>
      <c r="M429" s="31"/>
      <c r="N429" s="45"/>
      <c r="V429" s="7"/>
      <c r="Y429" s="7"/>
    </row>
    <row r="430" spans="2:25" x14ac:dyDescent="0.3">
      <c r="B430" s="22">
        <f>'Calculs T1a'!B430</f>
        <v>0</v>
      </c>
      <c r="C430" s="19" t="str">
        <f>'Calculs T1a'!C430</f>
        <v>x</v>
      </c>
      <c r="D430" s="19"/>
      <c r="E430" s="19"/>
      <c r="F430" s="19"/>
      <c r="G430" s="19"/>
      <c r="H430" s="19"/>
      <c r="I430" s="19"/>
      <c r="J430" s="30"/>
      <c r="K430" s="31"/>
      <c r="L430" s="31"/>
      <c r="M430" s="31"/>
      <c r="N430" s="45"/>
      <c r="V430" s="7"/>
      <c r="Y430" s="7"/>
    </row>
    <row r="431" spans="2:25" x14ac:dyDescent="0.3">
      <c r="B431" s="22">
        <f>'Calculs T1a'!B431</f>
        <v>0</v>
      </c>
      <c r="C431" s="19" t="str">
        <f>'Calculs T1a'!C431</f>
        <v>x</v>
      </c>
      <c r="D431" s="19"/>
      <c r="E431" s="19"/>
      <c r="F431" s="19"/>
      <c r="G431" s="19"/>
      <c r="H431" s="19"/>
      <c r="I431" s="19"/>
      <c r="J431" s="30"/>
      <c r="K431" s="31"/>
      <c r="L431" s="31"/>
      <c r="M431" s="31"/>
      <c r="N431" s="45"/>
      <c r="V431" s="7"/>
      <c r="Y431" s="7"/>
    </row>
    <row r="432" spans="2:25" x14ac:dyDescent="0.3">
      <c r="B432" s="22">
        <f>'Calculs T1a'!B432</f>
        <v>0</v>
      </c>
      <c r="C432" s="19" t="str">
        <f>'Calculs T1a'!C432</f>
        <v>x</v>
      </c>
      <c r="D432" s="19"/>
      <c r="E432" s="19"/>
      <c r="F432" s="19"/>
      <c r="G432" s="19"/>
      <c r="H432" s="19"/>
      <c r="I432" s="19"/>
      <c r="J432" s="30"/>
      <c r="K432" s="31"/>
      <c r="L432" s="31"/>
      <c r="M432" s="31"/>
      <c r="N432" s="45"/>
      <c r="V432" s="7"/>
      <c r="Y432" s="7"/>
    </row>
    <row r="433" spans="2:25" x14ac:dyDescent="0.3">
      <c r="B433" s="22">
        <f>'Calculs T1a'!B433</f>
        <v>0</v>
      </c>
      <c r="C433" s="19" t="str">
        <f>'Calculs T1a'!C433</f>
        <v>x</v>
      </c>
      <c r="D433" s="19"/>
      <c r="E433" s="19"/>
      <c r="F433" s="19"/>
      <c r="G433" s="19"/>
      <c r="H433" s="19"/>
      <c r="I433" s="19"/>
      <c r="J433" s="30"/>
      <c r="K433" s="31"/>
      <c r="L433" s="31"/>
      <c r="M433" s="31"/>
      <c r="N433" s="45"/>
      <c r="V433" s="7"/>
      <c r="Y433" s="7"/>
    </row>
    <row r="434" spans="2:25" x14ac:dyDescent="0.3">
      <c r="B434" s="22">
        <f>'Calculs T1a'!B434</f>
        <v>0</v>
      </c>
      <c r="C434" s="19" t="str">
        <f>'Calculs T1a'!C434</f>
        <v>x</v>
      </c>
      <c r="D434" s="19"/>
      <c r="E434" s="19"/>
      <c r="F434" s="19"/>
      <c r="G434" s="19"/>
      <c r="H434" s="19"/>
      <c r="I434" s="19"/>
      <c r="J434" s="30"/>
      <c r="K434" s="31"/>
      <c r="L434" s="31"/>
      <c r="M434" s="31"/>
      <c r="N434" s="45"/>
      <c r="V434" s="7"/>
      <c r="Y434" s="7"/>
    </row>
    <row r="435" spans="2:25" x14ac:dyDescent="0.3">
      <c r="B435" s="22">
        <f>'Calculs T1a'!B435</f>
        <v>0</v>
      </c>
      <c r="C435" s="19" t="str">
        <f>'Calculs T1a'!C435</f>
        <v>x</v>
      </c>
      <c r="D435" s="19"/>
      <c r="E435" s="19"/>
      <c r="F435" s="19"/>
      <c r="G435" s="19"/>
      <c r="H435" s="19"/>
      <c r="I435" s="19"/>
      <c r="J435" s="30"/>
      <c r="K435" s="31"/>
      <c r="L435" s="31"/>
      <c r="M435" s="31"/>
      <c r="N435" s="45"/>
      <c r="V435" s="7"/>
      <c r="Y435" s="7"/>
    </row>
    <row r="436" spans="2:25" x14ac:dyDescent="0.3">
      <c r="B436" s="22">
        <f>'Calculs T1a'!B436</f>
        <v>0</v>
      </c>
      <c r="C436" s="19" t="str">
        <f>'Calculs T1a'!C436</f>
        <v>x</v>
      </c>
      <c r="D436" s="19"/>
      <c r="E436" s="19"/>
      <c r="F436" s="19"/>
      <c r="G436" s="19"/>
      <c r="H436" s="19"/>
      <c r="I436" s="19"/>
      <c r="J436" s="30"/>
      <c r="K436" s="31"/>
      <c r="L436" s="31"/>
      <c r="M436" s="31"/>
      <c r="N436" s="45"/>
      <c r="V436" s="7"/>
      <c r="Y436" s="7"/>
    </row>
    <row r="437" spans="2:25" x14ac:dyDescent="0.3">
      <c r="B437" s="22">
        <f>'Calculs T1a'!B437</f>
        <v>0</v>
      </c>
      <c r="C437" s="19" t="str">
        <f>'Calculs T1a'!C437</f>
        <v>x</v>
      </c>
      <c r="D437" s="19"/>
      <c r="E437" s="19"/>
      <c r="F437" s="19"/>
      <c r="G437" s="19"/>
      <c r="H437" s="19"/>
      <c r="I437" s="19"/>
      <c r="J437" s="30"/>
      <c r="K437" s="31"/>
      <c r="L437" s="31"/>
      <c r="M437" s="31"/>
      <c r="N437" s="45"/>
      <c r="V437" s="7"/>
      <c r="Y437" s="7"/>
    </row>
    <row r="438" spans="2:25" x14ac:dyDescent="0.3">
      <c r="B438" s="22">
        <f>'Calculs T1a'!B438</f>
        <v>0</v>
      </c>
      <c r="C438" s="19" t="str">
        <f>'Calculs T1a'!C438</f>
        <v>x</v>
      </c>
      <c r="D438" s="19"/>
      <c r="E438" s="19"/>
      <c r="F438" s="19"/>
      <c r="G438" s="19"/>
      <c r="H438" s="19"/>
      <c r="I438" s="19"/>
      <c r="J438" s="30"/>
      <c r="K438" s="31"/>
      <c r="L438" s="31"/>
      <c r="M438" s="31"/>
      <c r="N438" s="45"/>
      <c r="V438" s="7"/>
      <c r="Y438" s="7"/>
    </row>
    <row r="439" spans="2:25" x14ac:dyDescent="0.3">
      <c r="B439" s="22">
        <f>'Calculs T1a'!B439</f>
        <v>0</v>
      </c>
      <c r="C439" s="19" t="str">
        <f>'Calculs T1a'!C439</f>
        <v>x</v>
      </c>
      <c r="D439" s="19"/>
      <c r="E439" s="19"/>
      <c r="F439" s="19"/>
      <c r="G439" s="19"/>
      <c r="H439" s="19"/>
      <c r="I439" s="19"/>
      <c r="J439" s="30"/>
      <c r="K439" s="31"/>
      <c r="L439" s="31"/>
      <c r="M439" s="31"/>
      <c r="N439" s="45"/>
      <c r="V439" s="7"/>
      <c r="Y439" s="7"/>
    </row>
    <row r="440" spans="2:25" x14ac:dyDescent="0.3">
      <c r="B440" s="22">
        <f>'Calculs T1a'!B440</f>
        <v>0</v>
      </c>
      <c r="C440" s="19" t="str">
        <f>'Calculs T1a'!C440</f>
        <v>x</v>
      </c>
      <c r="D440" s="19"/>
      <c r="E440" s="19"/>
      <c r="F440" s="19"/>
      <c r="G440" s="19"/>
      <c r="H440" s="19"/>
      <c r="I440" s="19"/>
      <c r="J440" s="30"/>
      <c r="K440" s="31"/>
      <c r="L440" s="31"/>
      <c r="M440" s="31"/>
      <c r="N440" s="45"/>
      <c r="V440" s="7"/>
      <c r="Y440" s="7"/>
    </row>
    <row r="441" spans="2:25" x14ac:dyDescent="0.3">
      <c r="B441" s="22">
        <f>'Calculs T1a'!B441</f>
        <v>0</v>
      </c>
      <c r="C441" s="19" t="str">
        <f>'Calculs T1a'!C441</f>
        <v>x</v>
      </c>
      <c r="D441" s="19"/>
      <c r="E441" s="19"/>
      <c r="F441" s="19"/>
      <c r="G441" s="19"/>
      <c r="H441" s="19"/>
      <c r="I441" s="19"/>
      <c r="J441" s="30"/>
      <c r="K441" s="31"/>
      <c r="L441" s="31"/>
      <c r="M441" s="31"/>
      <c r="N441" s="45"/>
      <c r="V441" s="7"/>
      <c r="Y441" s="7"/>
    </row>
    <row r="442" spans="2:25" x14ac:dyDescent="0.3">
      <c r="B442" s="22">
        <f>'Calculs T1a'!B442</f>
        <v>0</v>
      </c>
      <c r="C442" s="19" t="str">
        <f>'Calculs T1a'!C442</f>
        <v>x</v>
      </c>
      <c r="D442" s="19"/>
      <c r="E442" s="19"/>
      <c r="F442" s="19"/>
      <c r="G442" s="19"/>
      <c r="H442" s="19"/>
      <c r="I442" s="19"/>
      <c r="J442" s="30"/>
      <c r="K442" s="31"/>
      <c r="L442" s="31"/>
      <c r="M442" s="31"/>
      <c r="N442" s="45"/>
      <c r="V442" s="7"/>
      <c r="Y442" s="7"/>
    </row>
    <row r="443" spans="2:25" x14ac:dyDescent="0.3">
      <c r="B443" s="22">
        <f>'Calculs T1a'!B443</f>
        <v>0</v>
      </c>
      <c r="C443" s="19" t="str">
        <f>'Calculs T1a'!C443</f>
        <v>x</v>
      </c>
      <c r="D443" s="19"/>
      <c r="E443" s="19"/>
      <c r="F443" s="19"/>
      <c r="G443" s="19"/>
      <c r="H443" s="19"/>
      <c r="I443" s="19"/>
      <c r="J443" s="30"/>
      <c r="K443" s="31"/>
      <c r="L443" s="31"/>
      <c r="M443" s="31"/>
      <c r="N443" s="45"/>
      <c r="V443" s="7"/>
      <c r="Y443" s="7"/>
    </row>
    <row r="444" spans="2:25" x14ac:dyDescent="0.3">
      <c r="B444" s="22">
        <f>'Calculs T1a'!B444</f>
        <v>0</v>
      </c>
      <c r="C444" s="19" t="str">
        <f>'Calculs T1a'!C444</f>
        <v>x</v>
      </c>
      <c r="D444" s="19"/>
      <c r="E444" s="19"/>
      <c r="F444" s="19"/>
      <c r="G444" s="19"/>
      <c r="H444" s="19"/>
      <c r="I444" s="19"/>
      <c r="J444" s="30"/>
      <c r="K444" s="31"/>
      <c r="L444" s="31"/>
      <c r="M444" s="31"/>
      <c r="N444" s="45"/>
      <c r="V444" s="7"/>
      <c r="Y444" s="7"/>
    </row>
    <row r="445" spans="2:25" x14ac:dyDescent="0.3">
      <c r="B445" s="22">
        <f>'Calculs T1a'!B445</f>
        <v>0</v>
      </c>
      <c r="C445" s="19" t="str">
        <f>'Calculs T1a'!C445</f>
        <v>x</v>
      </c>
      <c r="D445" s="19"/>
      <c r="E445" s="19"/>
      <c r="F445" s="19"/>
      <c r="G445" s="19"/>
      <c r="H445" s="19"/>
      <c r="I445" s="19"/>
      <c r="J445" s="30"/>
      <c r="K445" s="31"/>
      <c r="L445" s="31"/>
      <c r="M445" s="31"/>
      <c r="N445" s="45"/>
      <c r="V445" s="7"/>
      <c r="Y445" s="7"/>
    </row>
    <row r="446" spans="2:25" x14ac:dyDescent="0.3">
      <c r="B446" s="22">
        <f>'Calculs T1a'!B446</f>
        <v>0</v>
      </c>
      <c r="C446" s="19" t="str">
        <f>'Calculs T1a'!C446</f>
        <v>x</v>
      </c>
      <c r="D446" s="19"/>
      <c r="E446" s="19"/>
      <c r="F446" s="19"/>
      <c r="G446" s="19"/>
      <c r="H446" s="19"/>
      <c r="I446" s="19"/>
      <c r="J446" s="30"/>
      <c r="K446" s="31"/>
      <c r="L446" s="31"/>
      <c r="M446" s="31"/>
      <c r="N446" s="45"/>
      <c r="V446" s="7"/>
      <c r="Y446" s="7"/>
    </row>
    <row r="447" spans="2:25" x14ac:dyDescent="0.3">
      <c r="B447" s="22">
        <f>'Calculs T1a'!B447</f>
        <v>0</v>
      </c>
      <c r="C447" s="19" t="str">
        <f>'Calculs T1a'!C447</f>
        <v>x</v>
      </c>
      <c r="D447" s="19"/>
      <c r="E447" s="19"/>
      <c r="F447" s="19"/>
      <c r="G447" s="19"/>
      <c r="H447" s="19"/>
      <c r="I447" s="19"/>
      <c r="J447" s="30"/>
      <c r="K447" s="31"/>
      <c r="L447" s="31"/>
      <c r="M447" s="31"/>
      <c r="N447" s="45"/>
      <c r="V447" s="7"/>
      <c r="Y447" s="7"/>
    </row>
    <row r="448" spans="2:25" x14ac:dyDescent="0.3">
      <c r="B448" s="22">
        <f>'Calculs T1a'!B448</f>
        <v>0</v>
      </c>
      <c r="C448" s="19" t="str">
        <f>'Calculs T1a'!C448</f>
        <v>x</v>
      </c>
      <c r="D448" s="19"/>
      <c r="E448" s="19"/>
      <c r="F448" s="19"/>
      <c r="G448" s="19"/>
      <c r="H448" s="19"/>
      <c r="I448" s="19"/>
      <c r="J448" s="30"/>
      <c r="K448" s="31"/>
      <c r="L448" s="31"/>
      <c r="M448" s="31"/>
      <c r="N448" s="45"/>
      <c r="V448" s="7"/>
      <c r="Y448" s="7"/>
    </row>
    <row r="449" spans="2:25" x14ac:dyDescent="0.3">
      <c r="B449" s="22">
        <f>'Calculs T1a'!B449</f>
        <v>0</v>
      </c>
      <c r="C449" s="19" t="str">
        <f>'Calculs T1a'!C449</f>
        <v>x</v>
      </c>
      <c r="D449" s="19"/>
      <c r="E449" s="19"/>
      <c r="F449" s="19"/>
      <c r="G449" s="19"/>
      <c r="H449" s="19"/>
      <c r="I449" s="19"/>
      <c r="J449" s="30"/>
      <c r="K449" s="31"/>
      <c r="L449" s="31"/>
      <c r="M449" s="31"/>
      <c r="N449" s="45"/>
      <c r="V449" s="7"/>
      <c r="Y449" s="7"/>
    </row>
    <row r="450" spans="2:25" x14ac:dyDescent="0.3">
      <c r="B450" s="22">
        <f>'Calculs T1a'!B450</f>
        <v>0</v>
      </c>
      <c r="C450" s="19" t="str">
        <f>'Calculs T1a'!C450</f>
        <v>x</v>
      </c>
      <c r="D450" s="19"/>
      <c r="E450" s="19"/>
      <c r="F450" s="19"/>
      <c r="G450" s="19"/>
      <c r="H450" s="19"/>
      <c r="I450" s="19"/>
      <c r="J450" s="30"/>
      <c r="K450" s="31"/>
      <c r="L450" s="31"/>
      <c r="M450" s="31"/>
      <c r="N450" s="45"/>
      <c r="V450" s="7"/>
      <c r="Y450" s="7"/>
    </row>
    <row r="451" spans="2:25" x14ac:dyDescent="0.3">
      <c r="B451" s="22">
        <f>'Calculs T1a'!B451</f>
        <v>0</v>
      </c>
      <c r="C451" s="19" t="str">
        <f>'Calculs T1a'!C451</f>
        <v>x</v>
      </c>
      <c r="D451" s="19"/>
      <c r="E451" s="19"/>
      <c r="F451" s="19"/>
      <c r="G451" s="19"/>
      <c r="H451" s="19"/>
      <c r="I451" s="19"/>
      <c r="J451" s="30"/>
      <c r="K451" s="31"/>
      <c r="L451" s="31"/>
      <c r="M451" s="31"/>
      <c r="N451" s="45"/>
      <c r="V451" s="7"/>
      <c r="Y451" s="7"/>
    </row>
    <row r="452" spans="2:25" x14ac:dyDescent="0.3">
      <c r="B452" s="22">
        <f>'Calculs T1a'!B452</f>
        <v>0</v>
      </c>
      <c r="C452" s="19" t="str">
        <f>'Calculs T1a'!C452</f>
        <v>x</v>
      </c>
      <c r="D452" s="19"/>
      <c r="E452" s="19"/>
      <c r="F452" s="19"/>
      <c r="G452" s="19"/>
      <c r="H452" s="19"/>
      <c r="I452" s="19"/>
      <c r="J452" s="30"/>
      <c r="K452" s="31"/>
      <c r="L452" s="31"/>
      <c r="M452" s="31"/>
      <c r="N452" s="45"/>
      <c r="V452" s="7"/>
      <c r="Y452" s="7"/>
    </row>
    <row r="453" spans="2:25" x14ac:dyDescent="0.3">
      <c r="B453" s="22">
        <f>'Calculs T1a'!B453</f>
        <v>0</v>
      </c>
      <c r="C453" s="19" t="str">
        <f>'Calculs T1a'!C453</f>
        <v>x</v>
      </c>
      <c r="D453" s="19"/>
      <c r="E453" s="19"/>
      <c r="F453" s="19"/>
      <c r="G453" s="19"/>
      <c r="H453" s="19"/>
      <c r="I453" s="19"/>
      <c r="J453" s="30"/>
      <c r="K453" s="31"/>
      <c r="L453" s="31"/>
      <c r="M453" s="31"/>
      <c r="N453" s="45"/>
      <c r="V453" s="7"/>
      <c r="Y453" s="7"/>
    </row>
    <row r="454" spans="2:25" x14ac:dyDescent="0.3">
      <c r="B454" s="22">
        <f>'Calculs T1a'!B454</f>
        <v>0</v>
      </c>
      <c r="C454" s="19" t="str">
        <f>'Calculs T1a'!C454</f>
        <v>x</v>
      </c>
      <c r="D454" s="19"/>
      <c r="E454" s="19"/>
      <c r="F454" s="19"/>
      <c r="G454" s="19"/>
      <c r="H454" s="19"/>
      <c r="I454" s="19"/>
      <c r="J454" s="30"/>
      <c r="K454" s="31"/>
      <c r="L454" s="31"/>
      <c r="M454" s="31"/>
      <c r="N454" s="45"/>
      <c r="V454" s="7"/>
      <c r="Y454" s="7"/>
    </row>
    <row r="455" spans="2:25" x14ac:dyDescent="0.3">
      <c r="B455" s="22">
        <f>'Calculs T1a'!B455</f>
        <v>0</v>
      </c>
      <c r="C455" s="19" t="str">
        <f>'Calculs T1a'!C455</f>
        <v>x</v>
      </c>
      <c r="D455" s="19"/>
      <c r="E455" s="19"/>
      <c r="F455" s="19"/>
      <c r="G455" s="19"/>
      <c r="H455" s="19"/>
      <c r="I455" s="19"/>
      <c r="J455" s="30"/>
      <c r="K455" s="31"/>
      <c r="L455" s="31"/>
      <c r="M455" s="31"/>
      <c r="N455" s="45"/>
      <c r="V455" s="7"/>
      <c r="Y455" s="7"/>
    </row>
    <row r="456" spans="2:25" x14ac:dyDescent="0.3">
      <c r="B456" s="22">
        <f>'Calculs T1a'!B456</f>
        <v>0</v>
      </c>
      <c r="C456" s="19" t="str">
        <f>'Calculs T1a'!C456</f>
        <v>x</v>
      </c>
      <c r="D456" s="19"/>
      <c r="E456" s="19"/>
      <c r="F456" s="19"/>
      <c r="G456" s="19"/>
      <c r="H456" s="19"/>
      <c r="I456" s="19"/>
      <c r="J456" s="30"/>
      <c r="K456" s="31"/>
      <c r="L456" s="31"/>
      <c r="M456" s="31"/>
      <c r="N456" s="45"/>
      <c r="V456" s="7"/>
      <c r="Y456" s="7"/>
    </row>
    <row r="457" spans="2:25" x14ac:dyDescent="0.3">
      <c r="B457" s="22">
        <f>'Calculs T1a'!B457</f>
        <v>0</v>
      </c>
      <c r="C457" s="19" t="str">
        <f>'Calculs T1a'!C457</f>
        <v>x</v>
      </c>
      <c r="D457" s="19"/>
      <c r="E457" s="19"/>
      <c r="F457" s="19"/>
      <c r="G457" s="19"/>
      <c r="H457" s="19"/>
      <c r="I457" s="19"/>
      <c r="J457" s="30"/>
      <c r="K457" s="31"/>
      <c r="L457" s="31"/>
      <c r="M457" s="31"/>
      <c r="N457" s="45"/>
      <c r="V457" s="7"/>
      <c r="Y457" s="7"/>
    </row>
    <row r="458" spans="2:25" x14ac:dyDescent="0.3">
      <c r="B458" s="22">
        <f>'Calculs T1a'!B458</f>
        <v>0</v>
      </c>
      <c r="C458" s="19" t="str">
        <f>'Calculs T1a'!C458</f>
        <v>x</v>
      </c>
      <c r="D458" s="19"/>
      <c r="E458" s="19"/>
      <c r="F458" s="19"/>
      <c r="G458" s="19"/>
      <c r="H458" s="19"/>
      <c r="I458" s="19"/>
      <c r="J458" s="30"/>
      <c r="K458" s="31"/>
      <c r="L458" s="31"/>
      <c r="M458" s="31"/>
      <c r="N458" s="45"/>
      <c r="V458" s="7"/>
      <c r="Y458" s="7"/>
    </row>
    <row r="459" spans="2:25" x14ac:dyDescent="0.3">
      <c r="B459" s="22">
        <f>'Calculs T1a'!B459</f>
        <v>0</v>
      </c>
      <c r="C459" s="19" t="str">
        <f>'Calculs T1a'!C459</f>
        <v>x</v>
      </c>
      <c r="D459" s="19"/>
      <c r="E459" s="19"/>
      <c r="F459" s="19"/>
      <c r="G459" s="19"/>
      <c r="H459" s="19"/>
      <c r="I459" s="19"/>
      <c r="J459" s="30"/>
      <c r="K459" s="31"/>
      <c r="L459" s="31"/>
      <c r="M459" s="31"/>
      <c r="N459" s="45"/>
      <c r="V459" s="7"/>
      <c r="Y459" s="7"/>
    </row>
    <row r="460" spans="2:25" x14ac:dyDescent="0.3">
      <c r="B460" s="22">
        <f>'Calculs T1a'!B460</f>
        <v>0</v>
      </c>
      <c r="C460" s="19" t="str">
        <f>'Calculs T1a'!C460</f>
        <v>x</v>
      </c>
      <c r="D460" s="19"/>
      <c r="E460" s="19"/>
      <c r="F460" s="19"/>
      <c r="G460" s="19"/>
      <c r="H460" s="19"/>
      <c r="I460" s="19"/>
      <c r="J460" s="30"/>
      <c r="K460" s="31"/>
      <c r="L460" s="31"/>
      <c r="M460" s="31"/>
      <c r="N460" s="45"/>
      <c r="V460" s="7"/>
      <c r="Y460" s="7"/>
    </row>
    <row r="461" spans="2:25" x14ac:dyDescent="0.3">
      <c r="B461" s="22">
        <f>'Calculs T1a'!B461</f>
        <v>0</v>
      </c>
      <c r="C461" s="19" t="str">
        <f>'Calculs T1a'!C461</f>
        <v>x</v>
      </c>
      <c r="D461" s="19"/>
      <c r="E461" s="19"/>
      <c r="F461" s="19"/>
      <c r="G461" s="19"/>
      <c r="H461" s="19"/>
      <c r="I461" s="19"/>
      <c r="J461" s="30"/>
      <c r="K461" s="31"/>
      <c r="L461" s="31"/>
      <c r="M461" s="31"/>
      <c r="N461" s="45"/>
      <c r="V461" s="7"/>
      <c r="Y461" s="7"/>
    </row>
    <row r="462" spans="2:25" x14ac:dyDescent="0.3">
      <c r="B462" s="22">
        <f>'Calculs T1a'!B462</f>
        <v>0</v>
      </c>
      <c r="C462" s="19" t="str">
        <f>'Calculs T1a'!C462</f>
        <v>x</v>
      </c>
      <c r="D462" s="19"/>
      <c r="E462" s="19"/>
      <c r="F462" s="19"/>
      <c r="G462" s="19"/>
      <c r="H462" s="19"/>
      <c r="I462" s="19"/>
      <c r="J462" s="30"/>
      <c r="K462" s="31"/>
      <c r="L462" s="31"/>
      <c r="M462" s="31"/>
      <c r="N462" s="45"/>
      <c r="V462" s="7"/>
      <c r="Y462" s="7"/>
    </row>
    <row r="463" spans="2:25" x14ac:dyDescent="0.3">
      <c r="B463" s="22">
        <f>'Calculs T1a'!B463</f>
        <v>0</v>
      </c>
      <c r="C463" s="19" t="str">
        <f>'Calculs T1a'!C463</f>
        <v>x</v>
      </c>
      <c r="D463" s="19"/>
      <c r="E463" s="19"/>
      <c r="F463" s="19"/>
      <c r="G463" s="19"/>
      <c r="H463" s="19"/>
      <c r="I463" s="19"/>
      <c r="J463" s="30"/>
      <c r="K463" s="31"/>
      <c r="L463" s="31"/>
      <c r="M463" s="31"/>
      <c r="N463" s="45"/>
      <c r="V463" s="7"/>
      <c r="Y463" s="7"/>
    </row>
    <row r="464" spans="2:25" x14ac:dyDescent="0.3">
      <c r="B464" s="22">
        <f>'Calculs T1a'!B464</f>
        <v>0</v>
      </c>
      <c r="C464" s="19" t="str">
        <f>'Calculs T1a'!C464</f>
        <v>x</v>
      </c>
      <c r="D464" s="19"/>
      <c r="E464" s="19"/>
      <c r="F464" s="19"/>
      <c r="G464" s="19"/>
      <c r="H464" s="19"/>
      <c r="I464" s="19"/>
      <c r="J464" s="30"/>
      <c r="K464" s="31"/>
      <c r="L464" s="31"/>
      <c r="M464" s="31"/>
      <c r="N464" s="45"/>
      <c r="V464" s="7"/>
      <c r="Y464" s="7"/>
    </row>
    <row r="465" spans="2:25" x14ac:dyDescent="0.3">
      <c r="B465" s="22">
        <f>'Calculs T1a'!B465</f>
        <v>0</v>
      </c>
      <c r="C465" s="19" t="str">
        <f>'Calculs T1a'!C465</f>
        <v>x</v>
      </c>
      <c r="D465" s="19"/>
      <c r="E465" s="19"/>
      <c r="F465" s="19"/>
      <c r="G465" s="19"/>
      <c r="H465" s="19"/>
      <c r="I465" s="19"/>
      <c r="J465" s="30"/>
      <c r="K465" s="31"/>
      <c r="L465" s="31"/>
      <c r="M465" s="31"/>
      <c r="N465" s="45"/>
      <c r="V465" s="7"/>
      <c r="Y465" s="7"/>
    </row>
    <row r="466" spans="2:25" x14ac:dyDescent="0.3">
      <c r="B466" s="22">
        <f>'Calculs T1a'!B466</f>
        <v>0</v>
      </c>
      <c r="C466" s="19" t="str">
        <f>'Calculs T1a'!C466</f>
        <v>x</v>
      </c>
      <c r="D466" s="19"/>
      <c r="E466" s="19"/>
      <c r="F466" s="19"/>
      <c r="G466" s="19"/>
      <c r="H466" s="19"/>
      <c r="I466" s="19"/>
      <c r="J466" s="30"/>
      <c r="K466" s="31"/>
      <c r="L466" s="31"/>
      <c r="M466" s="31"/>
      <c r="N466" s="45"/>
      <c r="V466" s="7"/>
      <c r="Y466" s="7"/>
    </row>
    <row r="467" spans="2:25" x14ac:dyDescent="0.3">
      <c r="B467" s="22">
        <f>'Calculs T1a'!B467</f>
        <v>0</v>
      </c>
      <c r="C467" s="19" t="str">
        <f>'Calculs T1a'!C467</f>
        <v>x</v>
      </c>
      <c r="D467" s="19"/>
      <c r="E467" s="19"/>
      <c r="F467" s="19"/>
      <c r="G467" s="19"/>
      <c r="H467" s="19"/>
      <c r="I467" s="19"/>
      <c r="J467" s="30"/>
      <c r="K467" s="31"/>
      <c r="L467" s="31"/>
      <c r="M467" s="31"/>
      <c r="N467" s="45"/>
      <c r="V467" s="7"/>
      <c r="Y467" s="7"/>
    </row>
    <row r="468" spans="2:25" x14ac:dyDescent="0.3">
      <c r="B468" s="22">
        <f>'Calculs T1a'!B468</f>
        <v>0</v>
      </c>
      <c r="C468" s="19" t="str">
        <f>'Calculs T1a'!C468</f>
        <v>x</v>
      </c>
      <c r="D468" s="19"/>
      <c r="E468" s="19"/>
      <c r="F468" s="19"/>
      <c r="G468" s="19"/>
      <c r="H468" s="19"/>
      <c r="I468" s="19"/>
      <c r="J468" s="30"/>
      <c r="K468" s="31"/>
      <c r="L468" s="31"/>
      <c r="M468" s="31"/>
      <c r="N468" s="45"/>
      <c r="V468" s="7"/>
      <c r="Y468" s="7"/>
    </row>
    <row r="469" spans="2:25" x14ac:dyDescent="0.3">
      <c r="B469" s="22">
        <f>'Calculs T1a'!B469</f>
        <v>0</v>
      </c>
      <c r="C469" s="19" t="str">
        <f>'Calculs T1a'!C469</f>
        <v>x</v>
      </c>
      <c r="D469" s="19"/>
      <c r="E469" s="19"/>
      <c r="F469" s="19"/>
      <c r="G469" s="19"/>
      <c r="H469" s="19"/>
      <c r="I469" s="19"/>
      <c r="J469" s="30"/>
      <c r="K469" s="31"/>
      <c r="L469" s="31"/>
      <c r="M469" s="31"/>
      <c r="N469" s="45"/>
      <c r="V469" s="7"/>
      <c r="Y469" s="7"/>
    </row>
    <row r="470" spans="2:25" x14ac:dyDescent="0.3">
      <c r="B470" s="22">
        <f>'Calculs T1a'!B470</f>
        <v>0</v>
      </c>
      <c r="C470" s="19" t="str">
        <f>'Calculs T1a'!C470</f>
        <v>x</v>
      </c>
      <c r="D470" s="19"/>
      <c r="E470" s="19"/>
      <c r="F470" s="19"/>
      <c r="G470" s="19"/>
      <c r="H470" s="19"/>
      <c r="I470" s="19"/>
      <c r="J470" s="30"/>
      <c r="K470" s="31"/>
      <c r="L470" s="31"/>
      <c r="M470" s="31"/>
      <c r="N470" s="45"/>
      <c r="V470" s="7"/>
      <c r="Y470" s="7"/>
    </row>
    <row r="471" spans="2:25" x14ac:dyDescent="0.3">
      <c r="B471" s="22">
        <f>'Calculs T1a'!B471</f>
        <v>0</v>
      </c>
      <c r="C471" s="19" t="str">
        <f>'Calculs T1a'!C471</f>
        <v>x</v>
      </c>
      <c r="D471" s="19"/>
      <c r="E471" s="19"/>
      <c r="F471" s="19"/>
      <c r="G471" s="19"/>
      <c r="H471" s="19"/>
      <c r="I471" s="19"/>
      <c r="J471" s="30"/>
      <c r="K471" s="31"/>
      <c r="L471" s="31"/>
      <c r="M471" s="31"/>
      <c r="N471" s="45"/>
      <c r="V471" s="7"/>
      <c r="Y471" s="7"/>
    </row>
    <row r="472" spans="2:25" x14ac:dyDescent="0.3">
      <c r="B472" s="22">
        <f>'Calculs T1a'!B472</f>
        <v>0</v>
      </c>
      <c r="C472" s="19" t="str">
        <f>'Calculs T1a'!C472</f>
        <v>x</v>
      </c>
      <c r="D472" s="19"/>
      <c r="E472" s="19"/>
      <c r="F472" s="19"/>
      <c r="G472" s="19"/>
      <c r="H472" s="19"/>
      <c r="I472" s="19"/>
      <c r="J472" s="30"/>
      <c r="K472" s="31"/>
      <c r="L472" s="31"/>
      <c r="M472" s="31"/>
      <c r="N472" s="45"/>
      <c r="V472" s="7"/>
      <c r="Y472" s="7"/>
    </row>
    <row r="473" spans="2:25" x14ac:dyDescent="0.3">
      <c r="B473" s="22">
        <f>'Calculs T1a'!B473</f>
        <v>0</v>
      </c>
      <c r="C473" s="19" t="str">
        <f>'Calculs T1a'!C473</f>
        <v>x</v>
      </c>
      <c r="D473" s="19"/>
      <c r="E473" s="19"/>
      <c r="F473" s="19"/>
      <c r="G473" s="19"/>
      <c r="H473" s="19"/>
      <c r="I473" s="19"/>
      <c r="J473" s="30"/>
      <c r="K473" s="31"/>
      <c r="L473" s="31"/>
      <c r="M473" s="31"/>
      <c r="N473" s="45"/>
      <c r="V473" s="7"/>
      <c r="Y473" s="7"/>
    </row>
    <row r="474" spans="2:25" x14ac:dyDescent="0.3">
      <c r="B474" s="22">
        <f>'Calculs T1a'!B474</f>
        <v>0</v>
      </c>
      <c r="C474" s="19" t="str">
        <f>'Calculs T1a'!C474</f>
        <v>x</v>
      </c>
      <c r="D474" s="19"/>
      <c r="E474" s="19"/>
      <c r="F474" s="19"/>
      <c r="G474" s="19"/>
      <c r="H474" s="19"/>
      <c r="I474" s="19"/>
      <c r="J474" s="30"/>
      <c r="K474" s="31"/>
      <c r="L474" s="31"/>
      <c r="M474" s="31"/>
      <c r="N474" s="45"/>
      <c r="V474" s="7"/>
      <c r="Y474" s="7"/>
    </row>
    <row r="475" spans="2:25" x14ac:dyDescent="0.3">
      <c r="B475" s="22">
        <f>'Calculs T1a'!B475</f>
        <v>0</v>
      </c>
      <c r="C475" s="19" t="str">
        <f>'Calculs T1a'!C475</f>
        <v>x</v>
      </c>
      <c r="D475" s="19"/>
      <c r="E475" s="19"/>
      <c r="F475" s="19"/>
      <c r="G475" s="19"/>
      <c r="H475" s="19"/>
      <c r="I475" s="19"/>
      <c r="J475" s="30"/>
      <c r="K475" s="31"/>
      <c r="L475" s="31"/>
      <c r="M475" s="31"/>
      <c r="N475" s="45"/>
      <c r="V475" s="7"/>
      <c r="Y475" s="7"/>
    </row>
    <row r="476" spans="2:25" x14ac:dyDescent="0.3">
      <c r="B476" s="22">
        <f>'Calculs T1a'!B476</f>
        <v>0</v>
      </c>
      <c r="C476" s="19" t="str">
        <f>'Calculs T1a'!C476</f>
        <v>x</v>
      </c>
      <c r="D476" s="19"/>
      <c r="E476" s="19"/>
      <c r="F476" s="19"/>
      <c r="G476" s="19"/>
      <c r="H476" s="19"/>
      <c r="I476" s="19"/>
      <c r="J476" s="30"/>
      <c r="K476" s="31"/>
      <c r="L476" s="31"/>
      <c r="M476" s="31"/>
      <c r="N476" s="45"/>
      <c r="V476" s="7"/>
      <c r="Y476" s="7"/>
    </row>
    <row r="477" spans="2:25" x14ac:dyDescent="0.3">
      <c r="B477" s="22">
        <f>'Calculs T1a'!B477</f>
        <v>0</v>
      </c>
      <c r="C477" s="19" t="str">
        <f>'Calculs T1a'!C477</f>
        <v>x</v>
      </c>
      <c r="D477" s="19"/>
      <c r="E477" s="19"/>
      <c r="F477" s="19"/>
      <c r="G477" s="19"/>
      <c r="H477" s="19"/>
      <c r="I477" s="19"/>
      <c r="J477" s="30"/>
      <c r="K477" s="31"/>
      <c r="L477" s="31"/>
      <c r="M477" s="31"/>
      <c r="N477" s="45"/>
      <c r="V477" s="7"/>
      <c r="Y477" s="7"/>
    </row>
    <row r="478" spans="2:25" x14ac:dyDescent="0.3">
      <c r="B478" s="22">
        <f>'Calculs T1a'!B478</f>
        <v>0</v>
      </c>
      <c r="C478" s="19" t="str">
        <f>'Calculs T1a'!C478</f>
        <v>x</v>
      </c>
      <c r="D478" s="19"/>
      <c r="E478" s="19"/>
      <c r="F478" s="19"/>
      <c r="G478" s="19"/>
      <c r="H478" s="19"/>
      <c r="I478" s="19"/>
      <c r="J478" s="30"/>
      <c r="K478" s="31"/>
      <c r="L478" s="31"/>
      <c r="M478" s="31"/>
      <c r="N478" s="45"/>
      <c r="V478" s="7"/>
      <c r="Y478" s="7"/>
    </row>
    <row r="479" spans="2:25" x14ac:dyDescent="0.3">
      <c r="B479" s="22">
        <f>'Calculs T1a'!B479</f>
        <v>0</v>
      </c>
      <c r="C479" s="19" t="str">
        <f>'Calculs T1a'!C479</f>
        <v>x</v>
      </c>
      <c r="D479" s="19"/>
      <c r="E479" s="19"/>
      <c r="F479" s="19"/>
      <c r="G479" s="19"/>
      <c r="H479" s="19"/>
      <c r="I479" s="19"/>
      <c r="J479" s="30"/>
      <c r="K479" s="31"/>
      <c r="L479" s="31"/>
      <c r="M479" s="31"/>
      <c r="N479" s="45"/>
      <c r="V479" s="7"/>
      <c r="Y479" s="7"/>
    </row>
    <row r="480" spans="2:25" x14ac:dyDescent="0.3">
      <c r="B480" s="22">
        <f>'Calculs T1a'!B480</f>
        <v>0</v>
      </c>
      <c r="C480" s="19" t="str">
        <f>'Calculs T1a'!C480</f>
        <v>x</v>
      </c>
      <c r="D480" s="19"/>
      <c r="E480" s="19"/>
      <c r="F480" s="19"/>
      <c r="G480" s="19"/>
      <c r="H480" s="19"/>
      <c r="I480" s="19"/>
      <c r="J480" s="30"/>
      <c r="K480" s="31"/>
      <c r="L480" s="31"/>
      <c r="M480" s="31"/>
      <c r="N480" s="45"/>
      <c r="V480" s="7"/>
      <c r="Y480" s="7"/>
    </row>
    <row r="481" spans="2:25" x14ac:dyDescent="0.3">
      <c r="B481" s="22">
        <f>'Calculs T1a'!B481</f>
        <v>0</v>
      </c>
      <c r="C481" s="19" t="str">
        <f>'Calculs T1a'!C481</f>
        <v>x</v>
      </c>
      <c r="D481" s="19"/>
      <c r="E481" s="19"/>
      <c r="F481" s="19"/>
      <c r="G481" s="19"/>
      <c r="H481" s="19"/>
      <c r="I481" s="19"/>
      <c r="J481" s="30"/>
      <c r="K481" s="31"/>
      <c r="L481" s="31"/>
      <c r="M481" s="31"/>
      <c r="N481" s="45"/>
      <c r="V481" s="7"/>
      <c r="Y481" s="7"/>
    </row>
    <row r="482" spans="2:25" x14ac:dyDescent="0.3">
      <c r="B482" s="22">
        <f>'Calculs T1a'!B482</f>
        <v>0</v>
      </c>
      <c r="C482" s="19" t="str">
        <f>'Calculs T1a'!C482</f>
        <v>x</v>
      </c>
      <c r="D482" s="19"/>
      <c r="E482" s="19"/>
      <c r="F482" s="19"/>
      <c r="G482" s="19"/>
      <c r="H482" s="19"/>
      <c r="I482" s="19"/>
      <c r="J482" s="30"/>
      <c r="K482" s="31"/>
      <c r="L482" s="31"/>
      <c r="M482" s="31"/>
      <c r="N482" s="45"/>
      <c r="V482" s="7"/>
      <c r="Y482" s="7"/>
    </row>
    <row r="483" spans="2:25" x14ac:dyDescent="0.3">
      <c r="B483" s="22">
        <f>'Calculs T1a'!B483</f>
        <v>0</v>
      </c>
      <c r="C483" s="19" t="str">
        <f>'Calculs T1a'!C483</f>
        <v>x</v>
      </c>
      <c r="D483" s="19"/>
      <c r="E483" s="19"/>
      <c r="F483" s="19"/>
      <c r="G483" s="19"/>
      <c r="H483" s="19"/>
      <c r="I483" s="19"/>
      <c r="J483" s="30"/>
      <c r="K483" s="31"/>
      <c r="L483" s="31"/>
      <c r="M483" s="31"/>
      <c r="N483" s="45"/>
      <c r="V483" s="7"/>
      <c r="Y483" s="7"/>
    </row>
    <row r="484" spans="2:25" x14ac:dyDescent="0.3">
      <c r="B484" s="22">
        <f>'Calculs T1a'!B484</f>
        <v>0</v>
      </c>
      <c r="C484" s="19" t="str">
        <f>'Calculs T1a'!C484</f>
        <v>x</v>
      </c>
      <c r="D484" s="19"/>
      <c r="E484" s="19"/>
      <c r="F484" s="19"/>
      <c r="G484" s="19"/>
      <c r="H484" s="19"/>
      <c r="I484" s="19"/>
      <c r="J484" s="30"/>
      <c r="K484" s="31"/>
      <c r="L484" s="31"/>
      <c r="M484" s="31"/>
      <c r="N484" s="45"/>
      <c r="V484" s="7"/>
      <c r="Y484" s="7"/>
    </row>
    <row r="485" spans="2:25" x14ac:dyDescent="0.3">
      <c r="B485" s="22">
        <f>'Calculs T1a'!B485</f>
        <v>0</v>
      </c>
      <c r="C485" s="19" t="str">
        <f>'Calculs T1a'!C485</f>
        <v>x</v>
      </c>
      <c r="D485" s="19"/>
      <c r="E485" s="19"/>
      <c r="F485" s="19"/>
      <c r="G485" s="19"/>
      <c r="H485" s="19"/>
      <c r="I485" s="19"/>
      <c r="J485" s="30"/>
      <c r="K485" s="31"/>
      <c r="L485" s="31"/>
      <c r="M485" s="31"/>
      <c r="N485" s="45"/>
      <c r="V485" s="7"/>
      <c r="Y485" s="7"/>
    </row>
    <row r="486" spans="2:25" x14ac:dyDescent="0.3">
      <c r="B486" s="22">
        <f>'Calculs T1a'!B486</f>
        <v>0</v>
      </c>
      <c r="C486" s="19" t="str">
        <f>'Calculs T1a'!C486</f>
        <v>x</v>
      </c>
      <c r="D486" s="19"/>
      <c r="E486" s="19"/>
      <c r="F486" s="19"/>
      <c r="G486" s="19"/>
      <c r="H486" s="19"/>
      <c r="I486" s="19"/>
      <c r="J486" s="30"/>
      <c r="K486" s="31"/>
      <c r="L486" s="31"/>
      <c r="M486" s="31"/>
      <c r="N486" s="45"/>
      <c r="V486" s="7"/>
      <c r="Y486" s="7"/>
    </row>
    <row r="487" spans="2:25" x14ac:dyDescent="0.3">
      <c r="B487" s="22">
        <f>'Calculs T1a'!B487</f>
        <v>0</v>
      </c>
      <c r="C487" s="19" t="str">
        <f>'Calculs T1a'!C487</f>
        <v>x</v>
      </c>
      <c r="D487" s="19"/>
      <c r="E487" s="19"/>
      <c r="F487" s="19"/>
      <c r="G487" s="19"/>
      <c r="H487" s="19"/>
      <c r="I487" s="19"/>
      <c r="J487" s="30"/>
      <c r="K487" s="31"/>
      <c r="L487" s="31"/>
      <c r="M487" s="31"/>
      <c r="N487" s="45"/>
      <c r="V487" s="7"/>
      <c r="Y487" s="7"/>
    </row>
    <row r="488" spans="2:25" x14ac:dyDescent="0.3">
      <c r="B488" s="22">
        <f>'Calculs T1a'!B488</f>
        <v>0</v>
      </c>
      <c r="C488" s="19" t="str">
        <f>'Calculs T1a'!C488</f>
        <v>x</v>
      </c>
      <c r="D488" s="19"/>
      <c r="E488" s="19"/>
      <c r="F488" s="19"/>
      <c r="G488" s="19"/>
      <c r="H488" s="19"/>
      <c r="I488" s="19"/>
      <c r="J488" s="30"/>
      <c r="K488" s="31"/>
      <c r="L488" s="31"/>
      <c r="M488" s="31"/>
      <c r="N488" s="45"/>
      <c r="V488" s="7"/>
      <c r="Y488" s="7"/>
    </row>
    <row r="489" spans="2:25" x14ac:dyDescent="0.3">
      <c r="B489" s="22">
        <f>'Calculs T1a'!B489</f>
        <v>0</v>
      </c>
      <c r="C489" s="19" t="str">
        <f>'Calculs T1a'!C489</f>
        <v>x</v>
      </c>
      <c r="D489" s="19"/>
      <c r="E489" s="19"/>
      <c r="F489" s="19"/>
      <c r="G489" s="19"/>
      <c r="H489" s="19"/>
      <c r="I489" s="19"/>
      <c r="J489" s="30"/>
      <c r="K489" s="31"/>
      <c r="L489" s="31"/>
      <c r="M489" s="31"/>
      <c r="N489" s="45"/>
      <c r="V489" s="7"/>
      <c r="Y489" s="7"/>
    </row>
    <row r="490" spans="2:25" x14ac:dyDescent="0.3">
      <c r="B490" s="22">
        <f>'Calculs T1a'!B490</f>
        <v>0</v>
      </c>
      <c r="C490" s="19" t="str">
        <f>'Calculs T1a'!C490</f>
        <v>x</v>
      </c>
      <c r="D490" s="19"/>
      <c r="E490" s="19"/>
      <c r="F490" s="19"/>
      <c r="G490" s="19"/>
      <c r="H490" s="19"/>
      <c r="I490" s="19"/>
      <c r="J490" s="30"/>
      <c r="K490" s="31"/>
      <c r="L490" s="31"/>
      <c r="M490" s="31"/>
      <c r="N490" s="45"/>
      <c r="V490" s="7"/>
      <c r="Y490" s="7"/>
    </row>
    <row r="491" spans="2:25" x14ac:dyDescent="0.3">
      <c r="B491" s="22">
        <f>'Calculs T1a'!B491</f>
        <v>0</v>
      </c>
      <c r="C491" s="19" t="str">
        <f>'Calculs T1a'!C491</f>
        <v>x</v>
      </c>
      <c r="D491" s="19"/>
      <c r="E491" s="19"/>
      <c r="F491" s="19"/>
      <c r="G491" s="19"/>
      <c r="H491" s="19"/>
      <c r="I491" s="19"/>
      <c r="J491" s="30"/>
      <c r="K491" s="31"/>
      <c r="L491" s="31"/>
      <c r="M491" s="31"/>
      <c r="N491" s="45"/>
      <c r="V491" s="7"/>
      <c r="Y491" s="7"/>
    </row>
    <row r="492" spans="2:25" x14ac:dyDescent="0.3">
      <c r="B492" s="22">
        <f>'Calculs T1a'!B492</f>
        <v>0</v>
      </c>
      <c r="C492" s="19" t="str">
        <f>'Calculs T1a'!C492</f>
        <v>x</v>
      </c>
      <c r="D492" s="19"/>
      <c r="E492" s="19"/>
      <c r="F492" s="19"/>
      <c r="G492" s="19"/>
      <c r="H492" s="19"/>
      <c r="I492" s="19"/>
      <c r="J492" s="30"/>
      <c r="K492" s="31"/>
      <c r="L492" s="31"/>
      <c r="M492" s="31"/>
      <c r="N492" s="45"/>
      <c r="V492" s="7"/>
      <c r="Y492" s="7"/>
    </row>
    <row r="493" spans="2:25" x14ac:dyDescent="0.3">
      <c r="B493" s="22">
        <f>'Calculs T1a'!B493</f>
        <v>0</v>
      </c>
      <c r="C493" s="19" t="str">
        <f>'Calculs T1a'!C493</f>
        <v>x</v>
      </c>
      <c r="D493" s="19"/>
      <c r="E493" s="19"/>
      <c r="F493" s="19"/>
      <c r="G493" s="19"/>
      <c r="H493" s="19"/>
      <c r="I493" s="19"/>
      <c r="J493" s="30"/>
      <c r="K493" s="31"/>
      <c r="L493" s="31"/>
      <c r="M493" s="31"/>
      <c r="N493" s="45"/>
      <c r="V493" s="7"/>
      <c r="Y493" s="7"/>
    </row>
    <row r="494" spans="2:25" x14ac:dyDescent="0.3">
      <c r="B494" s="22">
        <f>'Calculs T1a'!B494</f>
        <v>0</v>
      </c>
      <c r="C494" s="19" t="str">
        <f>'Calculs T1a'!C494</f>
        <v>x</v>
      </c>
      <c r="D494" s="19"/>
      <c r="E494" s="19"/>
      <c r="F494" s="19"/>
      <c r="G494" s="19"/>
      <c r="H494" s="19"/>
      <c r="I494" s="19"/>
      <c r="J494" s="30"/>
      <c r="K494" s="31"/>
      <c r="L494" s="31"/>
      <c r="M494" s="31"/>
      <c r="N494" s="45"/>
      <c r="V494" s="7"/>
      <c r="Y494" s="7"/>
    </row>
    <row r="495" spans="2:25" x14ac:dyDescent="0.3">
      <c r="B495" s="22">
        <f>'Calculs T1a'!B495</f>
        <v>0</v>
      </c>
      <c r="C495" s="19" t="str">
        <f>'Calculs T1a'!C495</f>
        <v>x</v>
      </c>
      <c r="D495" s="19"/>
      <c r="E495" s="19"/>
      <c r="F495" s="19"/>
      <c r="G495" s="19"/>
      <c r="H495" s="19"/>
      <c r="I495" s="19"/>
      <c r="J495" s="30"/>
      <c r="K495" s="31"/>
      <c r="L495" s="31"/>
      <c r="M495" s="31"/>
      <c r="N495" s="45"/>
      <c r="V495" s="7"/>
      <c r="Y495" s="7"/>
    </row>
    <row r="496" spans="2:25" x14ac:dyDescent="0.3">
      <c r="B496" s="22">
        <f>'Calculs T1a'!B496</f>
        <v>0</v>
      </c>
      <c r="C496" s="19" t="str">
        <f>'Calculs T1a'!C496</f>
        <v>x</v>
      </c>
      <c r="D496" s="19"/>
      <c r="E496" s="19"/>
      <c r="F496" s="19"/>
      <c r="G496" s="19"/>
      <c r="H496" s="19"/>
      <c r="I496" s="19"/>
      <c r="J496" s="30"/>
      <c r="K496" s="31"/>
      <c r="L496" s="31"/>
      <c r="M496" s="31"/>
      <c r="N496" s="45"/>
      <c r="V496" s="7"/>
      <c r="Y496" s="7"/>
    </row>
    <row r="497" spans="2:25" x14ac:dyDescent="0.3">
      <c r="B497" s="22">
        <f>'Calculs T1a'!B497</f>
        <v>0</v>
      </c>
      <c r="C497" s="19" t="str">
        <f>'Calculs T1a'!C497</f>
        <v>x</v>
      </c>
      <c r="D497" s="19"/>
      <c r="E497" s="19"/>
      <c r="F497" s="19"/>
      <c r="G497" s="19"/>
      <c r="H497" s="19"/>
      <c r="I497" s="19"/>
      <c r="J497" s="30"/>
      <c r="K497" s="31"/>
      <c r="L497" s="31"/>
      <c r="M497" s="31"/>
      <c r="N497" s="45"/>
      <c r="V497" s="7"/>
      <c r="Y497" s="7"/>
    </row>
    <row r="498" spans="2:25" x14ac:dyDescent="0.3">
      <c r="B498" s="22">
        <f>'Calculs T1a'!B498</f>
        <v>0</v>
      </c>
      <c r="C498" s="19" t="str">
        <f>'Calculs T1a'!C498</f>
        <v>x</v>
      </c>
      <c r="D498" s="19"/>
      <c r="E498" s="19"/>
      <c r="F498" s="19"/>
      <c r="G498" s="19"/>
      <c r="H498" s="19"/>
      <c r="I498" s="19"/>
      <c r="J498" s="30"/>
      <c r="K498" s="31"/>
      <c r="L498" s="31"/>
      <c r="M498" s="31"/>
      <c r="N498" s="45"/>
      <c r="V498" s="7"/>
      <c r="Y498" s="7"/>
    </row>
    <row r="499" spans="2:25" x14ac:dyDescent="0.3">
      <c r="B499" s="22">
        <f>'Calculs T1a'!B499</f>
        <v>0</v>
      </c>
      <c r="C499" s="19" t="str">
        <f>'Calculs T1a'!C499</f>
        <v>x</v>
      </c>
      <c r="D499" s="19"/>
      <c r="E499" s="19"/>
      <c r="F499" s="19"/>
      <c r="G499" s="19"/>
      <c r="H499" s="19"/>
      <c r="I499" s="19"/>
      <c r="J499" s="30"/>
      <c r="K499" s="31"/>
      <c r="L499" s="31"/>
      <c r="M499" s="31"/>
      <c r="N499" s="45"/>
      <c r="V499" s="7"/>
      <c r="Y499" s="7"/>
    </row>
    <row r="500" spans="2:25" x14ac:dyDescent="0.3">
      <c r="B500" s="22">
        <f>'Calculs T1a'!B500</f>
        <v>0</v>
      </c>
      <c r="C500" s="19" t="str">
        <f>'Calculs T1a'!C500</f>
        <v>x</v>
      </c>
      <c r="D500" s="19"/>
      <c r="E500" s="19"/>
      <c r="F500" s="19"/>
      <c r="G500" s="19"/>
      <c r="H500" s="19"/>
      <c r="I500" s="19"/>
      <c r="J500" s="30"/>
      <c r="K500" s="31"/>
      <c r="L500" s="31"/>
      <c r="M500" s="31"/>
      <c r="N500" s="45"/>
      <c r="V500" s="7"/>
      <c r="Y500" s="7"/>
    </row>
    <row r="501" spans="2:25" x14ac:dyDescent="0.3">
      <c r="B501" s="22">
        <f>'Calculs T1a'!B501</f>
        <v>0</v>
      </c>
      <c r="C501" s="19" t="str">
        <f>'Calculs T1a'!C501</f>
        <v>x</v>
      </c>
      <c r="D501" s="19"/>
      <c r="E501" s="19"/>
      <c r="F501" s="19"/>
      <c r="G501" s="19"/>
      <c r="H501" s="19"/>
      <c r="I501" s="19"/>
      <c r="J501" s="30"/>
      <c r="K501" s="31"/>
      <c r="L501" s="31"/>
      <c r="M501" s="31"/>
      <c r="N501" s="45"/>
      <c r="V501" s="7"/>
      <c r="Y501" s="7"/>
    </row>
    <row r="502" spans="2:25" x14ac:dyDescent="0.3">
      <c r="B502" s="22">
        <f>'Calculs T1a'!B502</f>
        <v>0</v>
      </c>
      <c r="C502" s="19" t="str">
        <f>'Calculs T1a'!C502</f>
        <v>x</v>
      </c>
      <c r="D502" s="19"/>
      <c r="E502" s="19"/>
      <c r="F502" s="19"/>
      <c r="G502" s="19"/>
      <c r="H502" s="19"/>
      <c r="I502" s="19"/>
      <c r="J502" s="30"/>
      <c r="K502" s="31"/>
      <c r="L502" s="31"/>
      <c r="M502" s="31"/>
      <c r="N502" s="45"/>
      <c r="V502" s="7"/>
      <c r="Y502" s="7"/>
    </row>
    <row r="503" spans="2:25" x14ac:dyDescent="0.3">
      <c r="B503" s="22">
        <f>'Calculs T1a'!B503</f>
        <v>0</v>
      </c>
      <c r="C503" s="19" t="str">
        <f>'Calculs T1a'!C503</f>
        <v>x</v>
      </c>
      <c r="D503" s="19"/>
      <c r="E503" s="19"/>
      <c r="F503" s="19"/>
      <c r="G503" s="19"/>
      <c r="H503" s="19"/>
      <c r="I503" s="19"/>
      <c r="J503" s="30"/>
      <c r="K503" s="31"/>
      <c r="L503" s="31"/>
      <c r="M503" s="31"/>
      <c r="N503" s="45"/>
      <c r="V503" s="7"/>
      <c r="Y503" s="7"/>
    </row>
    <row r="504" spans="2:25" x14ac:dyDescent="0.3">
      <c r="B504" s="22">
        <f>'Calculs T1a'!B504</f>
        <v>0</v>
      </c>
      <c r="C504" s="19" t="str">
        <f>'Calculs T1a'!C504</f>
        <v>x</v>
      </c>
      <c r="D504" s="19"/>
      <c r="E504" s="19"/>
      <c r="F504" s="19"/>
      <c r="G504" s="19"/>
      <c r="H504" s="19"/>
      <c r="I504" s="19"/>
      <c r="J504" s="30"/>
      <c r="K504" s="31"/>
      <c r="L504" s="31"/>
      <c r="M504" s="31"/>
      <c r="N504" s="45"/>
      <c r="V504" s="7"/>
      <c r="Y504" s="7"/>
    </row>
    <row r="505" spans="2:25" x14ac:dyDescent="0.3">
      <c r="B505" s="22">
        <f>'Calculs T1a'!B505</f>
        <v>0</v>
      </c>
      <c r="C505" s="19" t="str">
        <f>'Calculs T1a'!C505</f>
        <v>x</v>
      </c>
      <c r="D505" s="19"/>
      <c r="E505" s="19"/>
      <c r="F505" s="19"/>
      <c r="G505" s="19"/>
      <c r="H505" s="19"/>
      <c r="I505" s="19"/>
      <c r="J505" s="30"/>
      <c r="K505" s="31"/>
      <c r="L505" s="31"/>
      <c r="M505" s="31"/>
      <c r="N505" s="45"/>
      <c r="V505" s="7"/>
      <c r="Y505" s="7"/>
    </row>
    <row r="506" spans="2:25" x14ac:dyDescent="0.3">
      <c r="B506" s="22">
        <f>'Calculs T1a'!B506</f>
        <v>0</v>
      </c>
      <c r="C506" s="19" t="str">
        <f>'Calculs T1a'!C506</f>
        <v>x</v>
      </c>
      <c r="D506" s="19"/>
      <c r="E506" s="19"/>
      <c r="F506" s="19"/>
      <c r="G506" s="19"/>
      <c r="H506" s="19"/>
      <c r="I506" s="19"/>
      <c r="J506" s="30"/>
      <c r="K506" s="31"/>
      <c r="L506" s="31"/>
      <c r="M506" s="31"/>
      <c r="N506" s="45"/>
      <c r="V506" s="7"/>
      <c r="Y506" s="7"/>
    </row>
    <row r="507" spans="2:25" x14ac:dyDescent="0.3">
      <c r="B507" s="22">
        <f>'Calculs T1a'!B507</f>
        <v>0</v>
      </c>
      <c r="C507" s="19" t="str">
        <f>'Calculs T1a'!C507</f>
        <v>x</v>
      </c>
      <c r="D507" s="19"/>
      <c r="E507" s="19"/>
      <c r="F507" s="19"/>
      <c r="G507" s="19"/>
      <c r="H507" s="19"/>
      <c r="I507" s="19"/>
      <c r="J507" s="30"/>
      <c r="K507" s="31"/>
      <c r="L507" s="31"/>
      <c r="M507" s="31"/>
      <c r="N507" s="45"/>
      <c r="V507" s="7"/>
      <c r="Y507" s="7"/>
    </row>
    <row r="508" spans="2:25" x14ac:dyDescent="0.3">
      <c r="B508" s="22">
        <f>'Calculs T1a'!B508</f>
        <v>0</v>
      </c>
      <c r="C508" s="19" t="str">
        <f>'Calculs T1a'!C508</f>
        <v>x</v>
      </c>
      <c r="D508" s="19"/>
      <c r="E508" s="19"/>
      <c r="F508" s="19"/>
      <c r="G508" s="19"/>
      <c r="H508" s="19"/>
      <c r="I508" s="19"/>
      <c r="J508" s="30"/>
      <c r="K508" s="31"/>
      <c r="L508" s="31"/>
      <c r="M508" s="31"/>
      <c r="N508" s="45"/>
      <c r="V508" s="7"/>
      <c r="Y508" s="7"/>
    </row>
    <row r="509" spans="2:25" x14ac:dyDescent="0.3">
      <c r="B509" s="22">
        <f>'Calculs T1a'!B509</f>
        <v>0</v>
      </c>
      <c r="C509" s="19" t="str">
        <f>'Calculs T1a'!C509</f>
        <v>x</v>
      </c>
      <c r="D509" s="19"/>
      <c r="E509" s="19"/>
      <c r="F509" s="19"/>
      <c r="G509" s="19"/>
      <c r="H509" s="19"/>
      <c r="I509" s="19"/>
      <c r="J509" s="30"/>
      <c r="K509" s="31"/>
      <c r="L509" s="31"/>
      <c r="M509" s="31"/>
      <c r="N509" s="45"/>
      <c r="V509" s="7"/>
      <c r="Y509" s="7"/>
    </row>
    <row r="510" spans="2:25" x14ac:dyDescent="0.3">
      <c r="B510" s="22">
        <f>'Calculs T1a'!B510</f>
        <v>0</v>
      </c>
      <c r="C510" s="19" t="str">
        <f>'Calculs T1a'!C510</f>
        <v>x</v>
      </c>
      <c r="D510" s="19"/>
      <c r="E510" s="19"/>
      <c r="F510" s="19"/>
      <c r="G510" s="19"/>
      <c r="H510" s="19"/>
      <c r="I510" s="19"/>
      <c r="J510" s="30"/>
      <c r="K510" s="31"/>
      <c r="L510" s="31"/>
      <c r="M510" s="31"/>
      <c r="N510" s="45"/>
      <c r="V510" s="7"/>
      <c r="Y510" s="7"/>
    </row>
    <row r="511" spans="2:25" x14ac:dyDescent="0.3">
      <c r="B511" s="22">
        <f>'Calculs T1a'!B511</f>
        <v>0</v>
      </c>
      <c r="C511" s="19" t="str">
        <f>'Calculs T1a'!C511</f>
        <v>x</v>
      </c>
      <c r="D511" s="19"/>
      <c r="E511" s="19"/>
      <c r="F511" s="19"/>
      <c r="G511" s="19"/>
      <c r="H511" s="19"/>
      <c r="I511" s="19"/>
      <c r="J511" s="30"/>
      <c r="K511" s="31"/>
      <c r="L511" s="31"/>
      <c r="M511" s="31"/>
      <c r="N511" s="45"/>
      <c r="V511" s="7"/>
      <c r="Y511" s="7"/>
    </row>
    <row r="512" spans="2:25" x14ac:dyDescent="0.3">
      <c r="B512" s="22">
        <f>'Calculs T1a'!B512</f>
        <v>0</v>
      </c>
      <c r="C512" s="19" t="str">
        <f>'Calculs T1a'!C512</f>
        <v>x</v>
      </c>
      <c r="D512" s="19"/>
      <c r="E512" s="19"/>
      <c r="F512" s="19"/>
      <c r="G512" s="19"/>
      <c r="H512" s="19"/>
      <c r="I512" s="19"/>
      <c r="J512" s="30"/>
      <c r="K512" s="31"/>
      <c r="L512" s="31"/>
      <c r="M512" s="31"/>
      <c r="N512" s="45"/>
      <c r="V512" s="7"/>
      <c r="Y512" s="7"/>
    </row>
    <row r="513" spans="2:25" x14ac:dyDescent="0.3">
      <c r="B513" s="22">
        <f>'Calculs T1a'!B513</f>
        <v>0</v>
      </c>
      <c r="C513" s="19" t="str">
        <f>'Calculs T1a'!C513</f>
        <v>x</v>
      </c>
      <c r="D513" s="19"/>
      <c r="E513" s="19"/>
      <c r="F513" s="19"/>
      <c r="G513" s="19"/>
      <c r="H513" s="19"/>
      <c r="I513" s="19"/>
      <c r="J513" s="30"/>
      <c r="K513" s="31"/>
      <c r="L513" s="31"/>
      <c r="M513" s="31"/>
      <c r="N513" s="45"/>
      <c r="V513" s="7"/>
      <c r="Y513" s="7"/>
    </row>
    <row r="514" spans="2:25" x14ac:dyDescent="0.3">
      <c r="B514" s="22">
        <f>'Calculs T1a'!B514</f>
        <v>0</v>
      </c>
      <c r="C514" s="19" t="str">
        <f>'Calculs T1a'!C514</f>
        <v>x</v>
      </c>
      <c r="D514" s="19"/>
      <c r="E514" s="19"/>
      <c r="F514" s="19"/>
      <c r="G514" s="19"/>
      <c r="H514" s="19"/>
      <c r="I514" s="19"/>
      <c r="J514" s="30"/>
      <c r="K514" s="31"/>
      <c r="L514" s="31"/>
      <c r="M514" s="31"/>
      <c r="N514" s="45"/>
      <c r="V514" s="7"/>
      <c r="Y514" s="7"/>
    </row>
    <row r="515" spans="2:25" x14ac:dyDescent="0.3">
      <c r="B515" s="22">
        <f>'Calculs T1a'!B515</f>
        <v>0</v>
      </c>
      <c r="C515" s="19" t="str">
        <f>'Calculs T1a'!C515</f>
        <v>x</v>
      </c>
      <c r="D515" s="19"/>
      <c r="E515" s="19"/>
      <c r="F515" s="19"/>
      <c r="G515" s="19"/>
      <c r="H515" s="19"/>
      <c r="I515" s="19"/>
      <c r="J515" s="30"/>
      <c r="K515" s="31"/>
      <c r="L515" s="31"/>
      <c r="M515" s="31"/>
      <c r="N515" s="45"/>
      <c r="V515" s="7"/>
      <c r="Y515" s="7"/>
    </row>
    <row r="516" spans="2:25" x14ac:dyDescent="0.3">
      <c r="B516" s="22">
        <f>'Calculs T1a'!B516</f>
        <v>0</v>
      </c>
      <c r="C516" s="19" t="str">
        <f>'Calculs T1a'!C516</f>
        <v>x</v>
      </c>
      <c r="D516" s="19"/>
      <c r="E516" s="19"/>
      <c r="F516" s="19"/>
      <c r="G516" s="19"/>
      <c r="H516" s="19"/>
      <c r="I516" s="19"/>
      <c r="J516" s="30"/>
      <c r="K516" s="31"/>
      <c r="L516" s="31"/>
      <c r="M516" s="31"/>
      <c r="N516" s="45"/>
      <c r="V516" s="7"/>
      <c r="Y516" s="7"/>
    </row>
    <row r="517" spans="2:25" x14ac:dyDescent="0.3">
      <c r="B517" s="22">
        <f>'Calculs T1a'!B517</f>
        <v>0</v>
      </c>
      <c r="C517" s="19" t="str">
        <f>'Calculs T1a'!C517</f>
        <v>x</v>
      </c>
      <c r="D517" s="19"/>
      <c r="E517" s="19"/>
      <c r="F517" s="19"/>
      <c r="G517" s="19"/>
      <c r="H517" s="19"/>
      <c r="I517" s="19"/>
      <c r="J517" s="30"/>
      <c r="K517" s="31"/>
      <c r="L517" s="31"/>
      <c r="M517" s="31"/>
      <c r="N517" s="45"/>
      <c r="V517" s="7"/>
      <c r="Y517" s="7"/>
    </row>
    <row r="518" spans="2:25" x14ac:dyDescent="0.3">
      <c r="B518" s="22">
        <f>'Calculs T1a'!B518</f>
        <v>0</v>
      </c>
      <c r="C518" s="19" t="str">
        <f>'Calculs T1a'!C518</f>
        <v>x</v>
      </c>
      <c r="D518" s="19"/>
      <c r="E518" s="19"/>
      <c r="F518" s="19"/>
      <c r="G518" s="19"/>
      <c r="H518" s="19"/>
      <c r="I518" s="19"/>
      <c r="J518" s="30"/>
      <c r="K518" s="31"/>
      <c r="L518" s="31"/>
      <c r="M518" s="31"/>
      <c r="N518" s="45"/>
      <c r="V518" s="7"/>
      <c r="Y518" s="7"/>
    </row>
    <row r="519" spans="2:25" x14ac:dyDescent="0.3">
      <c r="B519" s="22">
        <f>'Calculs T1a'!B519</f>
        <v>0</v>
      </c>
      <c r="C519" s="19" t="str">
        <f>'Calculs T1a'!C519</f>
        <v>x</v>
      </c>
      <c r="D519" s="19"/>
      <c r="E519" s="19"/>
      <c r="F519" s="19"/>
      <c r="G519" s="19"/>
      <c r="H519" s="19"/>
      <c r="I519" s="19"/>
      <c r="J519" s="30"/>
      <c r="K519" s="31"/>
      <c r="L519" s="31"/>
      <c r="M519" s="31"/>
      <c r="N519" s="45"/>
      <c r="V519" s="7"/>
      <c r="Y519" s="7"/>
    </row>
    <row r="520" spans="2:25" x14ac:dyDescent="0.3">
      <c r="B520" s="22">
        <f>'Calculs T1a'!B520</f>
        <v>0</v>
      </c>
      <c r="C520" s="19" t="str">
        <f>'Calculs T1a'!C520</f>
        <v>x</v>
      </c>
      <c r="D520" s="19"/>
      <c r="E520" s="19"/>
      <c r="F520" s="19"/>
      <c r="G520" s="19"/>
      <c r="H520" s="19"/>
      <c r="I520" s="19"/>
      <c r="J520" s="30"/>
      <c r="K520" s="31"/>
      <c r="L520" s="31"/>
      <c r="M520" s="31"/>
      <c r="N520" s="45"/>
      <c r="V520" s="7"/>
      <c r="Y520" s="7"/>
    </row>
    <row r="521" spans="2:25" x14ac:dyDescent="0.3">
      <c r="B521" s="22">
        <f>'Calculs T1a'!B521</f>
        <v>0</v>
      </c>
      <c r="C521" s="19" t="str">
        <f>'Calculs T1a'!C521</f>
        <v>x</v>
      </c>
      <c r="D521" s="19"/>
      <c r="E521" s="19"/>
      <c r="F521" s="19"/>
      <c r="G521" s="19"/>
      <c r="H521" s="19"/>
      <c r="I521" s="19"/>
      <c r="J521" s="30"/>
      <c r="K521" s="31"/>
      <c r="L521" s="31"/>
      <c r="M521" s="31"/>
      <c r="N521" s="45"/>
      <c r="V521" s="7"/>
      <c r="Y521" s="7"/>
    </row>
    <row r="522" spans="2:25" x14ac:dyDescent="0.3">
      <c r="B522" s="22">
        <f>'Calculs T1a'!B522</f>
        <v>0</v>
      </c>
      <c r="C522" s="19" t="str">
        <f>'Calculs T1a'!C522</f>
        <v>x</v>
      </c>
      <c r="D522" s="19"/>
      <c r="E522" s="19"/>
      <c r="F522" s="19"/>
      <c r="G522" s="19"/>
      <c r="H522" s="19"/>
      <c r="I522" s="19"/>
      <c r="J522" s="30"/>
      <c r="K522" s="31"/>
      <c r="L522" s="31"/>
      <c r="M522" s="31"/>
      <c r="N522" s="45"/>
      <c r="V522" s="7"/>
      <c r="Y522" s="7"/>
    </row>
    <row r="523" spans="2:25" x14ac:dyDescent="0.3">
      <c r="B523" s="22">
        <f>'Calculs T1a'!B523</f>
        <v>0</v>
      </c>
      <c r="C523" s="19" t="str">
        <f>'Calculs T1a'!C523</f>
        <v>x</v>
      </c>
      <c r="D523" s="19"/>
      <c r="E523" s="19"/>
      <c r="F523" s="19"/>
      <c r="G523" s="19"/>
      <c r="H523" s="19"/>
      <c r="I523" s="19"/>
      <c r="J523" s="30"/>
      <c r="K523" s="31"/>
      <c r="L523" s="31"/>
      <c r="M523" s="31"/>
      <c r="N523" s="45"/>
      <c r="V523" s="7"/>
      <c r="Y523" s="7"/>
    </row>
    <row r="524" spans="2:25" x14ac:dyDescent="0.3">
      <c r="B524" s="22">
        <f>'Calculs T1a'!B524</f>
        <v>0</v>
      </c>
      <c r="C524" s="19" t="str">
        <f>'Calculs T1a'!C524</f>
        <v>x</v>
      </c>
      <c r="D524" s="19"/>
      <c r="E524" s="19"/>
      <c r="F524" s="19"/>
      <c r="G524" s="19"/>
      <c r="H524" s="19"/>
      <c r="I524" s="19"/>
      <c r="J524" s="30"/>
      <c r="K524" s="31"/>
      <c r="L524" s="31"/>
      <c r="M524" s="31"/>
      <c r="N524" s="45"/>
      <c r="V524" s="7"/>
      <c r="Y524" s="7"/>
    </row>
    <row r="525" spans="2:25" x14ac:dyDescent="0.3">
      <c r="B525" s="22">
        <f>'Calculs T1a'!B525</f>
        <v>0</v>
      </c>
      <c r="C525" s="19" t="str">
        <f>'Calculs T1a'!C525</f>
        <v>x</v>
      </c>
      <c r="D525" s="19"/>
      <c r="E525" s="19"/>
      <c r="F525" s="19"/>
      <c r="G525" s="19"/>
      <c r="H525" s="19"/>
      <c r="I525" s="19"/>
      <c r="J525" s="30"/>
      <c r="K525" s="31"/>
      <c r="L525" s="31"/>
      <c r="M525" s="31"/>
      <c r="N525" s="45"/>
      <c r="V525" s="7"/>
      <c r="Y525" s="7"/>
    </row>
    <row r="526" spans="2:25" x14ac:dyDescent="0.3">
      <c r="B526" s="22">
        <f>'Calculs T1a'!B526</f>
        <v>0</v>
      </c>
      <c r="C526" s="19" t="str">
        <f>'Calculs T1a'!C526</f>
        <v>x</v>
      </c>
      <c r="D526" s="19"/>
      <c r="E526" s="19"/>
      <c r="F526" s="19"/>
      <c r="G526" s="19"/>
      <c r="H526" s="19"/>
      <c r="I526" s="19"/>
      <c r="J526" s="30"/>
      <c r="K526" s="31"/>
      <c r="L526" s="31"/>
      <c r="M526" s="31"/>
      <c r="N526" s="45"/>
      <c r="V526" s="7"/>
      <c r="Y526" s="7"/>
    </row>
    <row r="527" spans="2:25" x14ac:dyDescent="0.3">
      <c r="B527" s="22">
        <f>'Calculs T1a'!B527</f>
        <v>0</v>
      </c>
      <c r="C527" s="19" t="str">
        <f>'Calculs T1a'!C527</f>
        <v>x</v>
      </c>
      <c r="D527" s="19"/>
      <c r="E527" s="19"/>
      <c r="F527" s="19"/>
      <c r="G527" s="19"/>
      <c r="H527" s="19"/>
      <c r="I527" s="19"/>
      <c r="J527" s="30"/>
      <c r="K527" s="31"/>
      <c r="L527" s="31"/>
      <c r="M527" s="31"/>
      <c r="N527" s="45"/>
      <c r="V527" s="7"/>
      <c r="Y527" s="7"/>
    </row>
    <row r="528" spans="2:25" x14ac:dyDescent="0.3">
      <c r="B528" s="22">
        <f>'Calculs T1a'!B528</f>
        <v>0</v>
      </c>
      <c r="C528" s="19" t="str">
        <f>'Calculs T1a'!C528</f>
        <v>x</v>
      </c>
      <c r="D528" s="19"/>
      <c r="E528" s="19"/>
      <c r="F528" s="19"/>
      <c r="G528" s="19"/>
      <c r="H528" s="19"/>
      <c r="I528" s="19"/>
      <c r="J528" s="30"/>
      <c r="K528" s="31"/>
      <c r="L528" s="31"/>
      <c r="M528" s="31"/>
      <c r="N528" s="45"/>
      <c r="V528" s="7"/>
      <c r="Y528" s="7"/>
    </row>
    <row r="529" spans="2:25" x14ac:dyDescent="0.3">
      <c r="B529" s="22">
        <f>'Calculs T1a'!B529</f>
        <v>0</v>
      </c>
      <c r="C529" s="19" t="str">
        <f>'Calculs T1a'!C529</f>
        <v>x</v>
      </c>
      <c r="D529" s="19"/>
      <c r="E529" s="19"/>
      <c r="F529" s="19"/>
      <c r="G529" s="19"/>
      <c r="H529" s="19"/>
      <c r="I529" s="19"/>
      <c r="J529" s="30"/>
      <c r="K529" s="31"/>
      <c r="L529" s="31"/>
      <c r="M529" s="31"/>
      <c r="N529" s="45"/>
      <c r="V529" s="7"/>
      <c r="Y529" s="7"/>
    </row>
    <row r="530" spans="2:25" x14ac:dyDescent="0.3">
      <c r="B530" s="22">
        <f>'Calculs T1a'!B530</f>
        <v>0</v>
      </c>
      <c r="C530" s="19" t="str">
        <f>'Calculs T1a'!C530</f>
        <v>x</v>
      </c>
      <c r="D530" s="19"/>
      <c r="E530" s="19"/>
      <c r="F530" s="19"/>
      <c r="G530" s="19"/>
      <c r="H530" s="19"/>
      <c r="I530" s="19"/>
      <c r="J530" s="30"/>
      <c r="K530" s="31"/>
      <c r="L530" s="31"/>
      <c r="M530" s="31"/>
      <c r="N530" s="45"/>
      <c r="V530" s="7"/>
      <c r="Y530" s="7"/>
    </row>
    <row r="531" spans="2:25" x14ac:dyDescent="0.3">
      <c r="B531" s="22">
        <f>'Calculs T1a'!B531</f>
        <v>0</v>
      </c>
      <c r="C531" s="19" t="str">
        <f>'Calculs T1a'!C531</f>
        <v>x</v>
      </c>
      <c r="D531" s="19"/>
      <c r="E531" s="19"/>
      <c r="F531" s="19"/>
      <c r="G531" s="19"/>
      <c r="H531" s="19"/>
      <c r="I531" s="19"/>
      <c r="J531" s="30"/>
      <c r="K531" s="31"/>
      <c r="L531" s="31"/>
      <c r="M531" s="31"/>
      <c r="N531" s="45"/>
      <c r="V531" s="7"/>
      <c r="Y531" s="7"/>
    </row>
    <row r="532" spans="2:25" x14ac:dyDescent="0.3">
      <c r="B532" s="22">
        <f>'Calculs T1a'!B532</f>
        <v>0</v>
      </c>
      <c r="C532" s="19" t="str">
        <f>'Calculs T1a'!C532</f>
        <v>x</v>
      </c>
      <c r="D532" s="19"/>
      <c r="E532" s="19"/>
      <c r="F532" s="19"/>
      <c r="G532" s="19"/>
      <c r="H532" s="19"/>
      <c r="I532" s="19"/>
      <c r="J532" s="30"/>
      <c r="K532" s="31"/>
      <c r="L532" s="31"/>
      <c r="M532" s="31"/>
      <c r="N532" s="45"/>
      <c r="V532" s="7"/>
      <c r="Y532" s="7"/>
    </row>
    <row r="533" spans="2:25" x14ac:dyDescent="0.3">
      <c r="B533" s="22">
        <f>'Calculs T1a'!B533</f>
        <v>0</v>
      </c>
      <c r="C533" s="19" t="str">
        <f>'Calculs T1a'!C533</f>
        <v>x</v>
      </c>
      <c r="D533" s="19"/>
      <c r="E533" s="19"/>
      <c r="F533" s="19"/>
      <c r="G533" s="19"/>
      <c r="H533" s="19"/>
      <c r="I533" s="19"/>
      <c r="J533" s="30"/>
      <c r="K533" s="31"/>
      <c r="L533" s="31"/>
      <c r="M533" s="31"/>
      <c r="N533" s="45"/>
      <c r="V533" s="7"/>
      <c r="Y533" s="7"/>
    </row>
    <row r="534" spans="2:25" x14ac:dyDescent="0.3">
      <c r="B534" s="22">
        <f>'Calculs T1a'!B534</f>
        <v>0</v>
      </c>
      <c r="C534" s="19" t="str">
        <f>'Calculs T1a'!C534</f>
        <v>x</v>
      </c>
      <c r="D534" s="19"/>
      <c r="E534" s="19"/>
      <c r="F534" s="19"/>
      <c r="G534" s="19"/>
      <c r="H534" s="19"/>
      <c r="I534" s="19"/>
      <c r="J534" s="30"/>
      <c r="K534" s="31"/>
      <c r="L534" s="31"/>
      <c r="M534" s="31"/>
      <c r="N534" s="45"/>
      <c r="V534" s="7"/>
      <c r="Y534" s="7"/>
    </row>
    <row r="535" spans="2:25" x14ac:dyDescent="0.3">
      <c r="B535" s="22">
        <f>'Calculs T1a'!B535</f>
        <v>0</v>
      </c>
      <c r="C535" s="19" t="str">
        <f>'Calculs T1a'!C535</f>
        <v>x</v>
      </c>
      <c r="D535" s="19"/>
      <c r="E535" s="19"/>
      <c r="F535" s="19"/>
      <c r="G535" s="19"/>
      <c r="H535" s="19"/>
      <c r="I535" s="19"/>
      <c r="J535" s="30"/>
      <c r="K535" s="31"/>
      <c r="L535" s="31"/>
      <c r="M535" s="31"/>
      <c r="N535" s="45"/>
      <c r="V535" s="7"/>
      <c r="Y535" s="7"/>
    </row>
    <row r="536" spans="2:25" x14ac:dyDescent="0.3">
      <c r="B536" s="22">
        <f>'Calculs T1a'!B536</f>
        <v>0</v>
      </c>
      <c r="C536" s="19" t="str">
        <f>'Calculs T1a'!C536</f>
        <v>x</v>
      </c>
      <c r="D536" s="19"/>
      <c r="E536" s="19"/>
      <c r="F536" s="19"/>
      <c r="G536" s="19"/>
      <c r="H536" s="19"/>
      <c r="I536" s="19"/>
      <c r="J536" s="30"/>
      <c r="K536" s="31"/>
      <c r="L536" s="31"/>
      <c r="M536" s="31"/>
      <c r="N536" s="45"/>
      <c r="V536" s="7"/>
      <c r="Y536" s="7"/>
    </row>
    <row r="537" spans="2:25" x14ac:dyDescent="0.3">
      <c r="B537" s="22">
        <f>'Calculs T1a'!B537</f>
        <v>0</v>
      </c>
      <c r="C537" s="19" t="str">
        <f>'Calculs T1a'!C537</f>
        <v>x</v>
      </c>
      <c r="D537" s="19"/>
      <c r="E537" s="19"/>
      <c r="F537" s="19"/>
      <c r="G537" s="19"/>
      <c r="H537" s="19"/>
      <c r="I537" s="19"/>
      <c r="J537" s="30"/>
      <c r="K537" s="31"/>
      <c r="L537" s="31"/>
      <c r="M537" s="31"/>
      <c r="N537" s="45"/>
      <c r="V537" s="7"/>
      <c r="Y537" s="7"/>
    </row>
    <row r="538" spans="2:25" x14ac:dyDescent="0.3">
      <c r="B538" s="22">
        <f>'Calculs T1a'!B538</f>
        <v>0</v>
      </c>
      <c r="C538" s="19" t="str">
        <f>'Calculs T1a'!C538</f>
        <v>x</v>
      </c>
      <c r="D538" s="19"/>
      <c r="E538" s="19"/>
      <c r="F538" s="19"/>
      <c r="G538" s="19"/>
      <c r="H538" s="19"/>
      <c r="I538" s="19"/>
      <c r="J538" s="30"/>
      <c r="K538" s="31"/>
      <c r="L538" s="31"/>
      <c r="M538" s="31"/>
      <c r="N538" s="45"/>
      <c r="V538" s="7"/>
      <c r="Y538" s="7"/>
    </row>
    <row r="539" spans="2:25" x14ac:dyDescent="0.3">
      <c r="B539" s="22">
        <f>'Calculs T1a'!B539</f>
        <v>0</v>
      </c>
      <c r="C539" s="19" t="str">
        <f>'Calculs T1a'!C539</f>
        <v>x</v>
      </c>
      <c r="D539" s="19"/>
      <c r="E539" s="19"/>
      <c r="F539" s="19"/>
      <c r="G539" s="19"/>
      <c r="H539" s="19"/>
      <c r="I539" s="19"/>
      <c r="J539" s="30"/>
      <c r="K539" s="31"/>
      <c r="L539" s="31"/>
      <c r="M539" s="31"/>
      <c r="N539" s="45"/>
      <c r="V539" s="7"/>
      <c r="Y539" s="7"/>
    </row>
    <row r="540" spans="2:25" x14ac:dyDescent="0.3">
      <c r="B540" s="22">
        <f>'Calculs T1a'!B540</f>
        <v>0</v>
      </c>
      <c r="C540" s="19" t="str">
        <f>'Calculs T1a'!C540</f>
        <v>x</v>
      </c>
      <c r="D540" s="19"/>
      <c r="E540" s="19"/>
      <c r="F540" s="19"/>
      <c r="G540" s="19"/>
      <c r="H540" s="19"/>
      <c r="I540" s="19"/>
      <c r="J540" s="30"/>
      <c r="K540" s="31"/>
      <c r="L540" s="31"/>
      <c r="M540" s="31"/>
      <c r="N540" s="45"/>
      <c r="V540" s="7"/>
      <c r="Y540" s="7"/>
    </row>
    <row r="541" spans="2:25" x14ac:dyDescent="0.3">
      <c r="B541" s="22">
        <f>'Calculs T1a'!B541</f>
        <v>0</v>
      </c>
      <c r="C541" s="19" t="str">
        <f>'Calculs T1a'!C541</f>
        <v>x</v>
      </c>
      <c r="D541" s="19"/>
      <c r="E541" s="19"/>
      <c r="F541" s="19"/>
      <c r="G541" s="19"/>
      <c r="H541" s="19"/>
      <c r="I541" s="19"/>
      <c r="J541" s="30"/>
      <c r="K541" s="31"/>
      <c r="L541" s="31"/>
      <c r="M541" s="31"/>
      <c r="N541" s="45"/>
      <c r="V541" s="7"/>
      <c r="Y541" s="7"/>
    </row>
    <row r="542" spans="2:25" x14ac:dyDescent="0.3">
      <c r="B542" s="22">
        <f>'Calculs T1a'!B542</f>
        <v>0</v>
      </c>
      <c r="C542" s="19" t="str">
        <f>'Calculs T1a'!C542</f>
        <v>x</v>
      </c>
      <c r="D542" s="19"/>
      <c r="E542" s="19"/>
      <c r="F542" s="19"/>
      <c r="G542" s="19"/>
      <c r="H542" s="19"/>
      <c r="I542" s="19"/>
      <c r="J542" s="30"/>
      <c r="K542" s="31"/>
      <c r="L542" s="31"/>
      <c r="M542" s="31"/>
      <c r="N542" s="45"/>
      <c r="V542" s="7"/>
      <c r="Y542" s="7"/>
    </row>
    <row r="543" spans="2:25" x14ac:dyDescent="0.3">
      <c r="B543" s="22">
        <f>'Calculs T1a'!B543</f>
        <v>0</v>
      </c>
      <c r="C543" s="19" t="str">
        <f>'Calculs T1a'!C543</f>
        <v>x</v>
      </c>
      <c r="D543" s="19"/>
      <c r="E543" s="19"/>
      <c r="F543" s="19"/>
      <c r="G543" s="19"/>
      <c r="H543" s="19"/>
      <c r="I543" s="19"/>
      <c r="J543" s="30"/>
      <c r="K543" s="31"/>
      <c r="L543" s="31"/>
      <c r="M543" s="31"/>
      <c r="N543" s="45"/>
      <c r="V543" s="7"/>
      <c r="Y543" s="7"/>
    </row>
    <row r="544" spans="2:25" x14ac:dyDescent="0.3">
      <c r="B544" s="22">
        <f>'Calculs T1a'!B544</f>
        <v>0</v>
      </c>
      <c r="C544" s="19" t="str">
        <f>'Calculs T1a'!C544</f>
        <v>x</v>
      </c>
      <c r="D544" s="19"/>
      <c r="E544" s="19"/>
      <c r="F544" s="19"/>
      <c r="G544" s="19"/>
      <c r="H544" s="19"/>
      <c r="I544" s="19"/>
      <c r="J544" s="30"/>
      <c r="K544" s="31"/>
      <c r="L544" s="31"/>
      <c r="M544" s="31"/>
      <c r="N544" s="45"/>
      <c r="V544" s="7"/>
      <c r="Y544" s="7"/>
    </row>
    <row r="545" spans="2:25" x14ac:dyDescent="0.3">
      <c r="B545" s="22">
        <f>'Calculs T1a'!B545</f>
        <v>0</v>
      </c>
      <c r="C545" s="19" t="str">
        <f>'Calculs T1a'!C545</f>
        <v>x</v>
      </c>
      <c r="D545" s="19"/>
      <c r="E545" s="19"/>
      <c r="F545" s="19"/>
      <c r="G545" s="19"/>
      <c r="H545" s="19"/>
      <c r="I545" s="19"/>
      <c r="J545" s="30"/>
      <c r="K545" s="31"/>
      <c r="L545" s="31"/>
      <c r="M545" s="31"/>
      <c r="N545" s="45"/>
      <c r="V545" s="7"/>
      <c r="Y545" s="7"/>
    </row>
    <row r="546" spans="2:25" x14ac:dyDescent="0.3">
      <c r="B546" s="22">
        <f>'Calculs T1a'!B546</f>
        <v>0</v>
      </c>
      <c r="C546" s="19" t="str">
        <f>'Calculs T1a'!C546</f>
        <v>x</v>
      </c>
      <c r="D546" s="19"/>
      <c r="E546" s="19"/>
      <c r="F546" s="19"/>
      <c r="G546" s="19"/>
      <c r="H546" s="19"/>
      <c r="I546" s="19"/>
      <c r="J546" s="30"/>
      <c r="K546" s="31"/>
      <c r="L546" s="31"/>
      <c r="M546" s="31"/>
      <c r="N546" s="45"/>
      <c r="V546" s="7"/>
      <c r="Y546" s="7"/>
    </row>
    <row r="547" spans="2:25" x14ac:dyDescent="0.3">
      <c r="B547" s="22">
        <f>'Calculs T1a'!B547</f>
        <v>0</v>
      </c>
      <c r="C547" s="19" t="str">
        <f>'Calculs T1a'!C547</f>
        <v>x</v>
      </c>
      <c r="D547" s="19"/>
      <c r="E547" s="19"/>
      <c r="F547" s="19"/>
      <c r="G547" s="19"/>
      <c r="H547" s="19"/>
      <c r="I547" s="19"/>
      <c r="J547" s="30"/>
      <c r="K547" s="31"/>
      <c r="L547" s="31"/>
      <c r="M547" s="31"/>
      <c r="N547" s="45"/>
      <c r="V547" s="7"/>
      <c r="Y547" s="7"/>
    </row>
    <row r="548" spans="2:25" x14ac:dyDescent="0.3">
      <c r="B548" s="22">
        <f>'Calculs T1a'!B548</f>
        <v>0</v>
      </c>
      <c r="C548" s="19" t="str">
        <f>'Calculs T1a'!C548</f>
        <v>x</v>
      </c>
      <c r="D548" s="19"/>
      <c r="E548" s="19"/>
      <c r="F548" s="19"/>
      <c r="G548" s="19"/>
      <c r="H548" s="19"/>
      <c r="I548" s="19"/>
      <c r="J548" s="30"/>
      <c r="K548" s="31"/>
      <c r="L548" s="31"/>
      <c r="M548" s="31"/>
      <c r="N548" s="45"/>
      <c r="V548" s="7"/>
      <c r="Y548" s="7"/>
    </row>
    <row r="549" spans="2:25" x14ac:dyDescent="0.3">
      <c r="B549" s="22">
        <f>'Calculs T1a'!B549</f>
        <v>0</v>
      </c>
      <c r="C549" s="19" t="str">
        <f>'Calculs T1a'!C549</f>
        <v>x</v>
      </c>
      <c r="D549" s="19"/>
      <c r="E549" s="19"/>
      <c r="F549" s="19"/>
      <c r="G549" s="19"/>
      <c r="H549" s="19"/>
      <c r="I549" s="19"/>
      <c r="J549" s="30"/>
      <c r="K549" s="31"/>
      <c r="L549" s="31"/>
      <c r="M549" s="31"/>
      <c r="N549" s="45"/>
      <c r="V549" s="7"/>
      <c r="Y549" s="7"/>
    </row>
    <row r="550" spans="2:25" x14ac:dyDescent="0.3">
      <c r="B550" s="22">
        <f>'Calculs T1a'!B550</f>
        <v>0</v>
      </c>
      <c r="C550" s="19" t="str">
        <f>'Calculs T1a'!C550</f>
        <v>x</v>
      </c>
      <c r="D550" s="19"/>
      <c r="E550" s="19"/>
      <c r="F550" s="19"/>
      <c r="G550" s="19"/>
      <c r="H550" s="19"/>
      <c r="I550" s="19"/>
      <c r="J550" s="30"/>
      <c r="K550" s="31"/>
      <c r="L550" s="31"/>
      <c r="M550" s="31"/>
      <c r="N550" s="45"/>
      <c r="V550" s="7"/>
      <c r="Y550" s="7"/>
    </row>
    <row r="551" spans="2:25" x14ac:dyDescent="0.3">
      <c r="B551" s="22">
        <f>'Calculs T1a'!B551</f>
        <v>0</v>
      </c>
      <c r="C551" s="19" t="str">
        <f>'Calculs T1a'!C551</f>
        <v>x</v>
      </c>
      <c r="D551" s="19"/>
      <c r="E551" s="19"/>
      <c r="F551" s="19"/>
      <c r="G551" s="19"/>
      <c r="H551" s="19"/>
      <c r="I551" s="19"/>
      <c r="J551" s="30"/>
      <c r="K551" s="31"/>
      <c r="L551" s="31"/>
      <c r="M551" s="31"/>
      <c r="N551" s="45"/>
      <c r="V551" s="7"/>
      <c r="Y551" s="7"/>
    </row>
    <row r="552" spans="2:25" x14ac:dyDescent="0.3">
      <c r="B552" s="22">
        <f>'Calculs T1a'!B552</f>
        <v>0</v>
      </c>
      <c r="C552" s="19" t="str">
        <f>'Calculs T1a'!C552</f>
        <v>x</v>
      </c>
      <c r="D552" s="19"/>
      <c r="E552" s="19"/>
      <c r="F552" s="19"/>
      <c r="G552" s="19"/>
      <c r="H552" s="19"/>
      <c r="I552" s="19"/>
      <c r="J552" s="30"/>
      <c r="K552" s="31"/>
      <c r="L552" s="31"/>
      <c r="M552" s="31"/>
      <c r="N552" s="45"/>
      <c r="V552" s="7"/>
      <c r="Y552" s="7"/>
    </row>
    <row r="553" spans="2:25" x14ac:dyDescent="0.3">
      <c r="B553" s="22">
        <f>'Calculs T1a'!B553</f>
        <v>0</v>
      </c>
      <c r="C553" s="19" t="str">
        <f>'Calculs T1a'!C553</f>
        <v>x</v>
      </c>
      <c r="D553" s="19"/>
      <c r="E553" s="19"/>
      <c r="F553" s="19"/>
      <c r="G553" s="19"/>
      <c r="H553" s="19"/>
      <c r="I553" s="19"/>
      <c r="J553" s="30"/>
      <c r="K553" s="31"/>
      <c r="L553" s="31"/>
      <c r="M553" s="31"/>
      <c r="N553" s="45"/>
      <c r="V553" s="7"/>
      <c r="Y553" s="7"/>
    </row>
    <row r="554" spans="2:25" x14ac:dyDescent="0.3">
      <c r="B554" s="22">
        <f>'Calculs T1a'!B554</f>
        <v>0</v>
      </c>
      <c r="C554" s="19" t="str">
        <f>'Calculs T1a'!C554</f>
        <v>x</v>
      </c>
      <c r="D554" s="19"/>
      <c r="E554" s="19"/>
      <c r="F554" s="19"/>
      <c r="G554" s="19"/>
      <c r="H554" s="19"/>
      <c r="I554" s="19"/>
      <c r="J554" s="30"/>
      <c r="K554" s="31"/>
      <c r="L554" s="31"/>
      <c r="M554" s="31"/>
      <c r="N554" s="45"/>
      <c r="V554" s="7"/>
      <c r="Y554" s="7"/>
    </row>
    <row r="555" spans="2:25" x14ac:dyDescent="0.3">
      <c r="B555" s="22">
        <f>'Calculs T1a'!B555</f>
        <v>0</v>
      </c>
      <c r="C555" s="19" t="str">
        <f>'Calculs T1a'!C555</f>
        <v>x</v>
      </c>
      <c r="D555" s="19"/>
      <c r="E555" s="19"/>
      <c r="F555" s="19"/>
      <c r="G555" s="19"/>
      <c r="H555" s="19"/>
      <c r="I555" s="19"/>
      <c r="J555" s="30"/>
      <c r="K555" s="31"/>
      <c r="L555" s="31"/>
      <c r="M555" s="31"/>
      <c r="N555" s="45"/>
      <c r="V555" s="7"/>
      <c r="Y555" s="7"/>
    </row>
    <row r="556" spans="2:25" x14ac:dyDescent="0.3">
      <c r="B556" s="22">
        <f>'Calculs T1a'!B556</f>
        <v>0</v>
      </c>
      <c r="C556" s="19" t="str">
        <f>'Calculs T1a'!C556</f>
        <v>x</v>
      </c>
      <c r="D556" s="19"/>
      <c r="E556" s="19"/>
      <c r="F556" s="19"/>
      <c r="G556" s="19"/>
      <c r="H556" s="19"/>
      <c r="I556" s="19"/>
      <c r="J556" s="30"/>
      <c r="K556" s="31"/>
      <c r="L556" s="31"/>
      <c r="M556" s="31"/>
      <c r="N556" s="45"/>
      <c r="V556" s="7"/>
      <c r="Y556" s="7"/>
    </row>
    <row r="557" spans="2:25" x14ac:dyDescent="0.3">
      <c r="B557" s="22">
        <f>'Calculs T1a'!B557</f>
        <v>0</v>
      </c>
      <c r="C557" s="19" t="str">
        <f>'Calculs T1a'!C557</f>
        <v>x</v>
      </c>
      <c r="D557" s="19"/>
      <c r="E557" s="19"/>
      <c r="F557" s="19"/>
      <c r="G557" s="19"/>
      <c r="H557" s="19"/>
      <c r="I557" s="19"/>
      <c r="J557" s="30"/>
      <c r="K557" s="31"/>
      <c r="L557" s="31"/>
      <c r="M557" s="31"/>
      <c r="N557" s="45"/>
      <c r="V557" s="7"/>
      <c r="Y557" s="7"/>
    </row>
    <row r="558" spans="2:25" x14ac:dyDescent="0.3">
      <c r="B558" s="22">
        <f>'Calculs T1a'!B558</f>
        <v>0</v>
      </c>
      <c r="C558" s="19" t="str">
        <f>'Calculs T1a'!C558</f>
        <v>x</v>
      </c>
      <c r="D558" s="19"/>
      <c r="E558" s="19"/>
      <c r="F558" s="19"/>
      <c r="G558" s="19"/>
      <c r="H558" s="19"/>
      <c r="I558" s="19"/>
      <c r="J558" s="30"/>
      <c r="K558" s="31"/>
      <c r="L558" s="31"/>
      <c r="M558" s="31"/>
      <c r="N558" s="45"/>
      <c r="V558" s="7"/>
      <c r="Y558" s="7"/>
    </row>
    <row r="559" spans="2:25" x14ac:dyDescent="0.3">
      <c r="B559" s="22">
        <f>'Calculs T1a'!B559</f>
        <v>0</v>
      </c>
      <c r="C559" s="19" t="str">
        <f>'Calculs T1a'!C559</f>
        <v>x</v>
      </c>
      <c r="D559" s="19"/>
      <c r="E559" s="19"/>
      <c r="F559" s="19"/>
      <c r="G559" s="19"/>
      <c r="H559" s="19"/>
      <c r="I559" s="19"/>
      <c r="J559" s="30"/>
      <c r="K559" s="31"/>
      <c r="L559" s="31"/>
      <c r="M559" s="31"/>
      <c r="N559" s="45"/>
      <c r="V559" s="7"/>
      <c r="Y559" s="7"/>
    </row>
    <row r="560" spans="2:25" x14ac:dyDescent="0.3">
      <c r="B560" s="22">
        <f>'Calculs T1a'!B560</f>
        <v>0</v>
      </c>
      <c r="C560" s="19" t="str">
        <f>'Calculs T1a'!C560</f>
        <v>x</v>
      </c>
      <c r="D560" s="19"/>
      <c r="E560" s="19"/>
      <c r="F560" s="19"/>
      <c r="G560" s="19"/>
      <c r="H560" s="19"/>
      <c r="I560" s="19"/>
      <c r="J560" s="30"/>
      <c r="K560" s="31"/>
      <c r="L560" s="31"/>
      <c r="M560" s="31"/>
      <c r="N560" s="45"/>
      <c r="V560" s="7"/>
      <c r="Y560" s="7"/>
    </row>
    <row r="561" spans="2:25" x14ac:dyDescent="0.3">
      <c r="B561" s="22">
        <f>'Calculs T1a'!B561</f>
        <v>0</v>
      </c>
      <c r="C561" s="19" t="str">
        <f>'Calculs T1a'!C561</f>
        <v>x</v>
      </c>
      <c r="D561" s="19"/>
      <c r="E561" s="19"/>
      <c r="F561" s="19"/>
      <c r="G561" s="19"/>
      <c r="H561" s="19"/>
      <c r="I561" s="19"/>
      <c r="J561" s="30"/>
      <c r="K561" s="31"/>
      <c r="L561" s="31"/>
      <c r="M561" s="31"/>
      <c r="N561" s="45"/>
      <c r="V561" s="7"/>
      <c r="Y561" s="7"/>
    </row>
    <row r="562" spans="2:25" x14ac:dyDescent="0.3">
      <c r="B562" s="22">
        <f>'Calculs T1a'!B562</f>
        <v>0</v>
      </c>
      <c r="C562" s="19" t="str">
        <f>'Calculs T1a'!C562</f>
        <v>x</v>
      </c>
      <c r="D562" s="19"/>
      <c r="E562" s="19"/>
      <c r="F562" s="19"/>
      <c r="G562" s="19"/>
      <c r="H562" s="19"/>
      <c r="I562" s="19"/>
      <c r="J562" s="30"/>
      <c r="K562" s="31"/>
      <c r="L562" s="31"/>
      <c r="M562" s="31"/>
      <c r="N562" s="45"/>
      <c r="V562" s="7"/>
      <c r="Y562" s="7"/>
    </row>
    <row r="563" spans="2:25" x14ac:dyDescent="0.3">
      <c r="B563" s="22">
        <f>'Calculs T1a'!B563</f>
        <v>0</v>
      </c>
      <c r="C563" s="19" t="str">
        <f>'Calculs T1a'!C563</f>
        <v>x</v>
      </c>
      <c r="D563" s="19"/>
      <c r="E563" s="19"/>
      <c r="F563" s="19"/>
      <c r="G563" s="19"/>
      <c r="H563" s="19"/>
      <c r="I563" s="19"/>
      <c r="J563" s="30"/>
      <c r="K563" s="31"/>
      <c r="L563" s="31"/>
      <c r="M563" s="31"/>
      <c r="N563" s="45"/>
      <c r="V563" s="7"/>
      <c r="Y563" s="7"/>
    </row>
    <row r="564" spans="2:25" x14ac:dyDescent="0.3">
      <c r="B564" s="22">
        <f>'Calculs T1a'!B564</f>
        <v>0</v>
      </c>
      <c r="C564" s="19" t="str">
        <f>'Calculs T1a'!C564</f>
        <v>x</v>
      </c>
      <c r="D564" s="19"/>
      <c r="E564" s="19"/>
      <c r="F564" s="19"/>
      <c r="G564" s="19"/>
      <c r="H564" s="19"/>
      <c r="I564" s="19"/>
      <c r="J564" s="30"/>
      <c r="K564" s="31"/>
      <c r="L564" s="31"/>
      <c r="M564" s="31"/>
      <c r="N564" s="45"/>
      <c r="V564" s="7"/>
      <c r="Y564" s="7"/>
    </row>
    <row r="565" spans="2:25" x14ac:dyDescent="0.3">
      <c r="B565" s="22">
        <f>'Calculs T1a'!B565</f>
        <v>0</v>
      </c>
      <c r="C565" s="19" t="str">
        <f>'Calculs T1a'!C565</f>
        <v>x</v>
      </c>
      <c r="D565" s="19"/>
      <c r="E565" s="19"/>
      <c r="F565" s="19"/>
      <c r="G565" s="19"/>
      <c r="H565" s="19"/>
      <c r="I565" s="19"/>
      <c r="J565" s="30"/>
      <c r="K565" s="31"/>
      <c r="L565" s="31"/>
      <c r="M565" s="31"/>
      <c r="N565" s="45"/>
      <c r="V565" s="7"/>
      <c r="Y565" s="7"/>
    </row>
    <row r="566" spans="2:25" x14ac:dyDescent="0.3">
      <c r="B566" s="22">
        <f>'Calculs T1a'!B566</f>
        <v>0</v>
      </c>
      <c r="C566" s="19" t="str">
        <f>'Calculs T1a'!C566</f>
        <v>x</v>
      </c>
      <c r="D566" s="19"/>
      <c r="E566" s="19"/>
      <c r="F566" s="19"/>
      <c r="G566" s="19"/>
      <c r="H566" s="19"/>
      <c r="I566" s="19"/>
      <c r="J566" s="30"/>
      <c r="K566" s="31"/>
      <c r="L566" s="31"/>
      <c r="M566" s="31"/>
      <c r="N566" s="45"/>
      <c r="V566" s="7"/>
      <c r="Y566" s="7"/>
    </row>
    <row r="567" spans="2:25" x14ac:dyDescent="0.3">
      <c r="B567" s="22">
        <f>'Calculs T1a'!B567</f>
        <v>0</v>
      </c>
      <c r="C567" s="19" t="str">
        <f>'Calculs T1a'!C567</f>
        <v>x</v>
      </c>
      <c r="D567" s="19"/>
      <c r="E567" s="19"/>
      <c r="F567" s="19"/>
      <c r="G567" s="19"/>
      <c r="H567" s="19"/>
      <c r="I567" s="19"/>
      <c r="J567" s="30"/>
      <c r="K567" s="31"/>
      <c r="L567" s="31"/>
      <c r="M567" s="31"/>
      <c r="N567" s="45"/>
      <c r="V567" s="7"/>
      <c r="Y567" s="7"/>
    </row>
    <row r="568" spans="2:25" x14ac:dyDescent="0.3">
      <c r="B568" s="22">
        <f>'Calculs T1a'!B568</f>
        <v>0</v>
      </c>
      <c r="C568" s="19" t="str">
        <f>'Calculs T1a'!C568</f>
        <v>x</v>
      </c>
      <c r="D568" s="19"/>
      <c r="E568" s="19"/>
      <c r="F568" s="19"/>
      <c r="G568" s="19"/>
      <c r="H568" s="19"/>
      <c r="I568" s="19"/>
      <c r="J568" s="30"/>
      <c r="K568" s="31"/>
      <c r="L568" s="31"/>
      <c r="M568" s="31"/>
      <c r="N568" s="45"/>
      <c r="V568" s="7"/>
      <c r="Y568" s="7"/>
    </row>
    <row r="569" spans="2:25" x14ac:dyDescent="0.3">
      <c r="B569" s="22">
        <f>'Calculs T1a'!B569</f>
        <v>0</v>
      </c>
      <c r="C569" s="19" t="str">
        <f>'Calculs T1a'!C569</f>
        <v>x</v>
      </c>
      <c r="D569" s="19"/>
      <c r="E569" s="19"/>
      <c r="F569" s="19"/>
      <c r="G569" s="19"/>
      <c r="H569" s="19"/>
      <c r="I569" s="19"/>
      <c r="J569" s="30"/>
      <c r="K569" s="31"/>
      <c r="L569" s="31"/>
      <c r="M569" s="31"/>
      <c r="N569" s="45"/>
      <c r="V569" s="7"/>
      <c r="Y569" s="7"/>
    </row>
    <row r="570" spans="2:25" x14ac:dyDescent="0.3">
      <c r="B570" s="22">
        <f>'Calculs T1a'!B570</f>
        <v>0</v>
      </c>
      <c r="C570" s="19" t="str">
        <f>'Calculs T1a'!C570</f>
        <v>x</v>
      </c>
      <c r="D570" s="19"/>
      <c r="E570" s="19"/>
      <c r="F570" s="19"/>
      <c r="G570" s="19"/>
      <c r="H570" s="19"/>
      <c r="I570" s="19"/>
      <c r="J570" s="30"/>
      <c r="K570" s="31"/>
      <c r="L570" s="31"/>
      <c r="M570" s="31"/>
      <c r="N570" s="45"/>
      <c r="V570" s="7"/>
      <c r="Y570" s="7"/>
    </row>
    <row r="571" spans="2:25" x14ac:dyDescent="0.3">
      <c r="B571" s="22">
        <f>'Calculs T1a'!B571</f>
        <v>0</v>
      </c>
      <c r="C571" s="19" t="str">
        <f>'Calculs T1a'!C571</f>
        <v>x</v>
      </c>
      <c r="D571" s="19"/>
      <c r="E571" s="19"/>
      <c r="F571" s="19"/>
      <c r="G571" s="19"/>
      <c r="H571" s="19"/>
      <c r="I571" s="19"/>
      <c r="J571" s="30"/>
      <c r="K571" s="31"/>
      <c r="L571" s="31"/>
      <c r="M571" s="31"/>
      <c r="N571" s="45"/>
      <c r="V571" s="7"/>
      <c r="Y571" s="7"/>
    </row>
    <row r="572" spans="2:25" x14ac:dyDescent="0.3">
      <c r="B572" s="22">
        <f>'Calculs T1a'!B572</f>
        <v>0</v>
      </c>
      <c r="C572" s="19" t="str">
        <f>'Calculs T1a'!C572</f>
        <v>x</v>
      </c>
      <c r="D572" s="19"/>
      <c r="E572" s="19"/>
      <c r="F572" s="19"/>
      <c r="G572" s="19"/>
      <c r="H572" s="19"/>
      <c r="I572" s="19"/>
      <c r="J572" s="30"/>
      <c r="K572" s="31"/>
      <c r="L572" s="31"/>
      <c r="M572" s="31"/>
      <c r="N572" s="45"/>
      <c r="V572" s="7"/>
      <c r="Y572" s="7"/>
    </row>
    <row r="573" spans="2:25" x14ac:dyDescent="0.3">
      <c r="B573" s="22">
        <f>'Calculs T1a'!B573</f>
        <v>0</v>
      </c>
      <c r="C573" s="19" t="str">
        <f>'Calculs T1a'!C573</f>
        <v>x</v>
      </c>
      <c r="D573" s="19"/>
      <c r="E573" s="19"/>
      <c r="F573" s="19"/>
      <c r="G573" s="19"/>
      <c r="H573" s="19"/>
      <c r="I573" s="19"/>
      <c r="J573" s="30"/>
      <c r="K573" s="31"/>
      <c r="L573" s="31"/>
      <c r="M573" s="31"/>
      <c r="N573" s="45"/>
      <c r="V573" s="7"/>
      <c r="Y573" s="7"/>
    </row>
    <row r="574" spans="2:25" x14ac:dyDescent="0.3">
      <c r="B574" s="22">
        <f>'Calculs T1a'!B574</f>
        <v>0</v>
      </c>
      <c r="C574" s="19" t="str">
        <f>'Calculs T1a'!C574</f>
        <v>x</v>
      </c>
      <c r="D574" s="19"/>
      <c r="E574" s="19"/>
      <c r="F574" s="19"/>
      <c r="G574" s="19"/>
      <c r="H574" s="19"/>
      <c r="I574" s="19"/>
      <c r="J574" s="30"/>
      <c r="K574" s="31"/>
      <c r="L574" s="31"/>
      <c r="M574" s="31"/>
      <c r="N574" s="45"/>
      <c r="V574" s="7"/>
      <c r="Y574" s="7"/>
    </row>
    <row r="575" spans="2:25" x14ac:dyDescent="0.3">
      <c r="B575" s="22">
        <f>'Calculs T1a'!B575</f>
        <v>0</v>
      </c>
      <c r="C575" s="19" t="str">
        <f>'Calculs T1a'!C575</f>
        <v>x</v>
      </c>
      <c r="D575" s="19"/>
      <c r="E575" s="19"/>
      <c r="F575" s="19"/>
      <c r="G575" s="19"/>
      <c r="H575" s="19"/>
      <c r="I575" s="19"/>
      <c r="J575" s="30"/>
      <c r="K575" s="31"/>
      <c r="L575" s="31"/>
      <c r="M575" s="31"/>
      <c r="N575" s="45"/>
      <c r="V575" s="7"/>
      <c r="Y575" s="7"/>
    </row>
    <row r="576" spans="2:25" x14ac:dyDescent="0.3">
      <c r="B576" s="22">
        <f>'Calculs T1a'!B576</f>
        <v>0</v>
      </c>
      <c r="C576" s="19" t="str">
        <f>'Calculs T1a'!C576</f>
        <v>x</v>
      </c>
      <c r="D576" s="19"/>
      <c r="E576" s="19"/>
      <c r="F576" s="19"/>
      <c r="G576" s="19"/>
      <c r="H576" s="19"/>
      <c r="I576" s="19"/>
      <c r="J576" s="30"/>
      <c r="K576" s="31"/>
      <c r="L576" s="31"/>
      <c r="M576" s="31"/>
      <c r="N576" s="45"/>
      <c r="V576" s="7"/>
      <c r="Y576" s="7"/>
    </row>
    <row r="577" spans="2:25" x14ac:dyDescent="0.3">
      <c r="B577" s="22">
        <f>'Calculs T1a'!B577</f>
        <v>0</v>
      </c>
      <c r="C577" s="19" t="str">
        <f>'Calculs T1a'!C577</f>
        <v>x</v>
      </c>
      <c r="D577" s="19"/>
      <c r="E577" s="19"/>
      <c r="F577" s="19"/>
      <c r="G577" s="19"/>
      <c r="H577" s="19"/>
      <c r="I577" s="19"/>
      <c r="J577" s="30"/>
      <c r="K577" s="31"/>
      <c r="L577" s="31"/>
      <c r="M577" s="31"/>
      <c r="N577" s="45"/>
      <c r="V577" s="7"/>
      <c r="Y577" s="7"/>
    </row>
    <row r="578" spans="2:25" x14ac:dyDescent="0.3">
      <c r="B578" s="22">
        <f>'Calculs T1a'!B578</f>
        <v>0</v>
      </c>
      <c r="C578" s="19" t="str">
        <f>'Calculs T1a'!C578</f>
        <v>x</v>
      </c>
      <c r="D578" s="19"/>
      <c r="E578" s="19"/>
      <c r="F578" s="19"/>
      <c r="G578" s="19"/>
      <c r="H578" s="19"/>
      <c r="I578" s="19"/>
      <c r="J578" s="30"/>
      <c r="K578" s="31"/>
      <c r="L578" s="31"/>
      <c r="M578" s="31"/>
      <c r="N578" s="45"/>
      <c r="V578" s="7"/>
      <c r="Y578" s="7"/>
    </row>
    <row r="579" spans="2:25" x14ac:dyDescent="0.3">
      <c r="B579" s="22">
        <f>'Calculs T1a'!B579</f>
        <v>0</v>
      </c>
      <c r="C579" s="19" t="str">
        <f>'Calculs T1a'!C579</f>
        <v>x</v>
      </c>
      <c r="D579" s="19"/>
      <c r="E579" s="19"/>
      <c r="F579" s="19"/>
      <c r="G579" s="19"/>
      <c r="H579" s="19"/>
      <c r="I579" s="19"/>
      <c r="J579" s="30"/>
      <c r="K579" s="31"/>
      <c r="L579" s="31"/>
      <c r="M579" s="31"/>
      <c r="N579" s="45"/>
      <c r="V579" s="7"/>
      <c r="Y579" s="7"/>
    </row>
    <row r="580" spans="2:25" x14ac:dyDescent="0.3">
      <c r="B580" s="22">
        <f>'Calculs T1a'!B580</f>
        <v>0</v>
      </c>
      <c r="C580" s="19" t="str">
        <f>'Calculs T1a'!C580</f>
        <v>x</v>
      </c>
      <c r="D580" s="19"/>
      <c r="E580" s="19"/>
      <c r="F580" s="19"/>
      <c r="G580" s="19"/>
      <c r="H580" s="19"/>
      <c r="I580" s="19"/>
      <c r="J580" s="30"/>
      <c r="K580" s="31"/>
      <c r="L580" s="31"/>
      <c r="M580" s="31"/>
      <c r="N580" s="45"/>
      <c r="V580" s="7"/>
      <c r="Y580" s="7"/>
    </row>
    <row r="581" spans="2:25" x14ac:dyDescent="0.3">
      <c r="B581" s="22">
        <f>'Calculs T1a'!B581</f>
        <v>0</v>
      </c>
      <c r="C581" s="19" t="str">
        <f>'Calculs T1a'!C581</f>
        <v>x</v>
      </c>
      <c r="D581" s="19"/>
      <c r="E581" s="19"/>
      <c r="F581" s="19"/>
      <c r="G581" s="19"/>
      <c r="H581" s="19"/>
      <c r="I581" s="19"/>
      <c r="J581" s="30"/>
      <c r="K581" s="31"/>
      <c r="L581" s="31"/>
      <c r="M581" s="31"/>
      <c r="N581" s="45"/>
      <c r="V581" s="7"/>
      <c r="Y581" s="7"/>
    </row>
    <row r="582" spans="2:25" x14ac:dyDescent="0.3">
      <c r="B582" s="22">
        <f>'Calculs T1a'!B582</f>
        <v>0</v>
      </c>
      <c r="C582" s="19" t="str">
        <f>'Calculs T1a'!C582</f>
        <v>x</v>
      </c>
      <c r="D582" s="19"/>
      <c r="E582" s="19"/>
      <c r="F582" s="19"/>
      <c r="G582" s="19"/>
      <c r="H582" s="19"/>
      <c r="I582" s="19"/>
      <c r="J582" s="30"/>
      <c r="K582" s="31"/>
      <c r="L582" s="31"/>
      <c r="M582" s="31"/>
      <c r="N582" s="45"/>
      <c r="V582" s="7"/>
      <c r="Y582" s="7"/>
    </row>
    <row r="583" spans="2:25" x14ac:dyDescent="0.3">
      <c r="B583" s="22">
        <f>'Calculs T1a'!B583</f>
        <v>0</v>
      </c>
      <c r="C583" s="19" t="str">
        <f>'Calculs T1a'!C583</f>
        <v>x</v>
      </c>
      <c r="D583" s="19"/>
      <c r="E583" s="19"/>
      <c r="F583" s="19"/>
      <c r="G583" s="19"/>
      <c r="H583" s="19"/>
      <c r="I583" s="19"/>
      <c r="J583" s="30"/>
      <c r="K583" s="31"/>
      <c r="L583" s="31"/>
      <c r="M583" s="31"/>
      <c r="N583" s="45"/>
      <c r="V583" s="7"/>
      <c r="Y583" s="7"/>
    </row>
    <row r="584" spans="2:25" x14ac:dyDescent="0.3">
      <c r="B584" s="22">
        <f>'Calculs T1a'!B584</f>
        <v>0</v>
      </c>
      <c r="C584" s="19" t="str">
        <f>'Calculs T1a'!C584</f>
        <v>x</v>
      </c>
      <c r="D584" s="19"/>
      <c r="E584" s="19"/>
      <c r="F584" s="19"/>
      <c r="G584" s="19"/>
      <c r="H584" s="19"/>
      <c r="I584" s="19"/>
      <c r="J584" s="30"/>
      <c r="K584" s="31"/>
      <c r="L584" s="31"/>
      <c r="M584" s="31"/>
      <c r="N584" s="45"/>
      <c r="V584" s="7"/>
      <c r="Y584" s="7"/>
    </row>
    <row r="585" spans="2:25" x14ac:dyDescent="0.3">
      <c r="B585" s="22">
        <f>'Calculs T1a'!B585</f>
        <v>0</v>
      </c>
      <c r="C585" s="19" t="str">
        <f>'Calculs T1a'!C585</f>
        <v>x</v>
      </c>
      <c r="D585" s="19"/>
      <c r="E585" s="19"/>
      <c r="F585" s="19"/>
      <c r="G585" s="19"/>
      <c r="H585" s="19"/>
      <c r="I585" s="19"/>
      <c r="J585" s="30"/>
      <c r="K585" s="31"/>
      <c r="L585" s="31"/>
      <c r="M585" s="31"/>
      <c r="N585" s="45"/>
      <c r="V585" s="7"/>
      <c r="Y585" s="7"/>
    </row>
    <row r="586" spans="2:25" x14ac:dyDescent="0.3">
      <c r="B586" s="22">
        <f>'Calculs T1a'!B586</f>
        <v>0</v>
      </c>
      <c r="C586" s="19" t="str">
        <f>'Calculs T1a'!C586</f>
        <v>x</v>
      </c>
      <c r="D586" s="19"/>
      <c r="E586" s="19"/>
      <c r="F586" s="19"/>
      <c r="G586" s="19"/>
      <c r="H586" s="19"/>
      <c r="I586" s="19"/>
      <c r="J586" s="30"/>
      <c r="K586" s="31"/>
      <c r="L586" s="31"/>
      <c r="M586" s="31"/>
      <c r="N586" s="45"/>
      <c r="V586" s="7"/>
      <c r="Y586" s="7"/>
    </row>
    <row r="587" spans="2:25" x14ac:dyDescent="0.3">
      <c r="B587" s="22">
        <f>'Calculs T1a'!B587</f>
        <v>0</v>
      </c>
      <c r="C587" s="19" t="str">
        <f>'Calculs T1a'!C587</f>
        <v>x</v>
      </c>
      <c r="D587" s="19"/>
      <c r="E587" s="19"/>
      <c r="F587" s="19"/>
      <c r="G587" s="19"/>
      <c r="H587" s="19"/>
      <c r="I587" s="19"/>
      <c r="J587" s="30"/>
      <c r="K587" s="31"/>
      <c r="L587" s="31"/>
      <c r="M587" s="31"/>
      <c r="N587" s="45"/>
      <c r="V587" s="7"/>
      <c r="Y587" s="7"/>
    </row>
    <row r="588" spans="2:25" x14ac:dyDescent="0.3">
      <c r="B588" s="22">
        <f>'Calculs T1a'!B588</f>
        <v>0</v>
      </c>
      <c r="C588" s="19" t="str">
        <f>'Calculs T1a'!C588</f>
        <v>x</v>
      </c>
      <c r="D588" s="19"/>
      <c r="E588" s="19"/>
      <c r="F588" s="19"/>
      <c r="G588" s="19"/>
      <c r="H588" s="19"/>
      <c r="I588" s="19"/>
      <c r="J588" s="30"/>
      <c r="K588" s="31"/>
      <c r="L588" s="31"/>
      <c r="M588" s="31"/>
      <c r="N588" s="45"/>
      <c r="V588" s="7"/>
      <c r="Y588" s="7"/>
    </row>
    <row r="589" spans="2:25" x14ac:dyDescent="0.3">
      <c r="B589" s="22">
        <f>'Calculs T1a'!B589</f>
        <v>0</v>
      </c>
      <c r="C589" s="19" t="str">
        <f>'Calculs T1a'!C589</f>
        <v>x</v>
      </c>
      <c r="D589" s="19"/>
      <c r="E589" s="19"/>
      <c r="F589" s="19"/>
      <c r="G589" s="19"/>
      <c r="H589" s="19"/>
      <c r="I589" s="19"/>
      <c r="J589" s="30"/>
      <c r="K589" s="31"/>
      <c r="L589" s="31"/>
      <c r="M589" s="31"/>
      <c r="N589" s="45"/>
      <c r="V589" s="7"/>
      <c r="Y589" s="7"/>
    </row>
    <row r="590" spans="2:25" x14ac:dyDescent="0.3">
      <c r="B590" s="22">
        <f>'Calculs T1a'!B590</f>
        <v>0</v>
      </c>
      <c r="C590" s="19" t="str">
        <f>'Calculs T1a'!C590</f>
        <v>x</v>
      </c>
      <c r="D590" s="19"/>
      <c r="E590" s="19"/>
      <c r="F590" s="19"/>
      <c r="G590" s="19"/>
      <c r="H590" s="19"/>
      <c r="I590" s="19"/>
      <c r="J590" s="30"/>
      <c r="K590" s="31"/>
      <c r="L590" s="31"/>
      <c r="M590" s="31"/>
      <c r="N590" s="45"/>
      <c r="V590" s="7"/>
      <c r="Y590" s="7"/>
    </row>
    <row r="591" spans="2:25" x14ac:dyDescent="0.3">
      <c r="B591" s="22">
        <f>'Calculs T1a'!B591</f>
        <v>0</v>
      </c>
      <c r="C591" s="19" t="str">
        <f>'Calculs T1a'!C591</f>
        <v>x</v>
      </c>
      <c r="D591" s="19"/>
      <c r="E591" s="19"/>
      <c r="F591" s="19"/>
      <c r="G591" s="19"/>
      <c r="H591" s="19"/>
      <c r="I591" s="19"/>
      <c r="J591" s="30"/>
      <c r="K591" s="31"/>
      <c r="L591" s="31"/>
      <c r="M591" s="31"/>
      <c r="N591" s="45"/>
      <c r="V591" s="7"/>
      <c r="Y591" s="7"/>
    </row>
    <row r="592" spans="2:25" x14ac:dyDescent="0.3">
      <c r="B592" s="22">
        <f>'Calculs T1a'!B592</f>
        <v>0</v>
      </c>
      <c r="C592" s="19" t="str">
        <f>'Calculs T1a'!C592</f>
        <v>x</v>
      </c>
      <c r="D592" s="19"/>
      <c r="E592" s="19"/>
      <c r="F592" s="19"/>
      <c r="G592" s="19"/>
      <c r="H592" s="19"/>
      <c r="I592" s="19"/>
      <c r="J592" s="30"/>
      <c r="K592" s="31"/>
      <c r="L592" s="31"/>
      <c r="M592" s="31"/>
      <c r="N592" s="45"/>
      <c r="V592" s="7"/>
      <c r="Y592" s="7"/>
    </row>
    <row r="593" spans="2:25" x14ac:dyDescent="0.3">
      <c r="B593" s="22">
        <f>'Calculs T1a'!B593</f>
        <v>0</v>
      </c>
      <c r="C593" s="19" t="str">
        <f>'Calculs T1a'!C593</f>
        <v>x</v>
      </c>
      <c r="D593" s="19"/>
      <c r="E593" s="19"/>
      <c r="F593" s="19"/>
      <c r="G593" s="19"/>
      <c r="H593" s="19"/>
      <c r="I593" s="19"/>
      <c r="J593" s="30"/>
      <c r="K593" s="31"/>
      <c r="L593" s="31"/>
      <c r="M593" s="31"/>
      <c r="N593" s="45"/>
      <c r="V593" s="7"/>
      <c r="Y593" s="7"/>
    </row>
    <row r="594" spans="2:25" x14ac:dyDescent="0.3">
      <c r="B594" s="22">
        <f>'Calculs T1a'!B594</f>
        <v>0</v>
      </c>
      <c r="C594" s="19" t="str">
        <f>'Calculs T1a'!C594</f>
        <v>x</v>
      </c>
      <c r="D594" s="19"/>
      <c r="E594" s="19"/>
      <c r="F594" s="19"/>
      <c r="G594" s="19"/>
      <c r="H594" s="19"/>
      <c r="I594" s="19"/>
      <c r="J594" s="30"/>
      <c r="K594" s="31"/>
      <c r="L594" s="31"/>
      <c r="M594" s="31"/>
      <c r="N594" s="45"/>
      <c r="V594" s="7"/>
      <c r="Y594" s="7"/>
    </row>
    <row r="595" spans="2:25" x14ac:dyDescent="0.3">
      <c r="B595" s="22">
        <f>'Calculs T1a'!B595</f>
        <v>0</v>
      </c>
      <c r="C595" s="19" t="str">
        <f>'Calculs T1a'!C595</f>
        <v>x</v>
      </c>
      <c r="D595" s="19"/>
      <c r="E595" s="19"/>
      <c r="F595" s="19"/>
      <c r="G595" s="19"/>
      <c r="H595" s="19"/>
      <c r="I595" s="19"/>
      <c r="J595" s="30"/>
      <c r="K595" s="31"/>
      <c r="L595" s="31"/>
      <c r="M595" s="31"/>
      <c r="N595" s="45"/>
      <c r="V595" s="7"/>
      <c r="Y595" s="7"/>
    </row>
    <row r="596" spans="2:25" x14ac:dyDescent="0.3">
      <c r="B596" s="22">
        <f>'Calculs T1a'!B596</f>
        <v>0</v>
      </c>
      <c r="C596" s="19" t="str">
        <f>'Calculs T1a'!C596</f>
        <v>x</v>
      </c>
      <c r="D596" s="19"/>
      <c r="E596" s="19"/>
      <c r="F596" s="19"/>
      <c r="G596" s="19"/>
      <c r="H596" s="19"/>
      <c r="I596" s="19"/>
      <c r="J596" s="30"/>
      <c r="K596" s="31"/>
      <c r="L596" s="31"/>
      <c r="M596" s="31"/>
      <c r="N596" s="45"/>
      <c r="V596" s="7"/>
      <c r="Y596" s="7"/>
    </row>
    <row r="597" spans="2:25" x14ac:dyDescent="0.3">
      <c r="B597" s="22">
        <f>'Calculs T1a'!B597</f>
        <v>0</v>
      </c>
      <c r="C597" s="19" t="str">
        <f>'Calculs T1a'!C597</f>
        <v>x</v>
      </c>
      <c r="D597" s="19"/>
      <c r="E597" s="19"/>
      <c r="F597" s="19"/>
      <c r="G597" s="19"/>
      <c r="H597" s="19"/>
      <c r="I597" s="19"/>
      <c r="J597" s="30"/>
      <c r="K597" s="31"/>
      <c r="L597" s="31"/>
      <c r="M597" s="31"/>
      <c r="N597" s="45"/>
      <c r="V597" s="7"/>
      <c r="Y597" s="7"/>
    </row>
    <row r="598" spans="2:25" x14ac:dyDescent="0.3">
      <c r="B598" s="22">
        <f>'Calculs T1a'!B598</f>
        <v>0</v>
      </c>
      <c r="C598" s="19" t="str">
        <f>'Calculs T1a'!C598</f>
        <v>x</v>
      </c>
      <c r="D598" s="19"/>
      <c r="E598" s="19"/>
      <c r="F598" s="19"/>
      <c r="G598" s="19"/>
      <c r="H598" s="19"/>
      <c r="I598" s="19"/>
      <c r="J598" s="30"/>
      <c r="K598" s="31"/>
      <c r="L598" s="31"/>
      <c r="M598" s="31"/>
      <c r="N598" s="45"/>
      <c r="V598" s="7"/>
      <c r="Y598" s="7"/>
    </row>
    <row r="599" spans="2:25" x14ac:dyDescent="0.3">
      <c r="B599" s="22">
        <f>'Calculs T1a'!B599</f>
        <v>0</v>
      </c>
      <c r="C599" s="19" t="str">
        <f>'Calculs T1a'!C599</f>
        <v>x</v>
      </c>
      <c r="D599" s="19"/>
      <c r="E599" s="19"/>
      <c r="F599" s="19"/>
      <c r="G599" s="19"/>
      <c r="H599" s="19"/>
      <c r="I599" s="19"/>
      <c r="J599" s="30"/>
      <c r="K599" s="31"/>
      <c r="L599" s="31"/>
      <c r="M599" s="31"/>
      <c r="N599" s="45"/>
      <c r="V599" s="7"/>
      <c r="Y599" s="7"/>
    </row>
    <row r="600" spans="2:25" x14ac:dyDescent="0.3">
      <c r="B600" s="22">
        <f>'Calculs T1a'!B600</f>
        <v>0</v>
      </c>
      <c r="C600" s="19" t="str">
        <f>'Calculs T1a'!C600</f>
        <v>x</v>
      </c>
      <c r="D600" s="19"/>
      <c r="E600" s="19"/>
      <c r="F600" s="19"/>
      <c r="G600" s="19"/>
      <c r="H600" s="19"/>
      <c r="I600" s="19"/>
      <c r="J600" s="30"/>
      <c r="K600" s="31"/>
      <c r="L600" s="31"/>
      <c r="M600" s="31"/>
      <c r="N600" s="45"/>
      <c r="V600" s="7"/>
      <c r="Y600" s="7"/>
    </row>
    <row r="601" spans="2:25" x14ac:dyDescent="0.3">
      <c r="B601" s="22">
        <f>'Calculs T1a'!B601</f>
        <v>0</v>
      </c>
      <c r="C601" s="19" t="str">
        <f>'Calculs T1a'!C601</f>
        <v>x</v>
      </c>
      <c r="D601" s="19"/>
      <c r="E601" s="19"/>
      <c r="F601" s="19"/>
      <c r="G601" s="19"/>
      <c r="H601" s="19"/>
      <c r="I601" s="19"/>
      <c r="J601" s="30"/>
      <c r="K601" s="31"/>
      <c r="L601" s="31"/>
      <c r="M601" s="31"/>
      <c r="N601" s="45"/>
      <c r="V601" s="7"/>
      <c r="Y601" s="7"/>
    </row>
    <row r="602" spans="2:25" x14ac:dyDescent="0.3">
      <c r="B602" s="22">
        <f>'Calculs T1a'!B602</f>
        <v>0</v>
      </c>
      <c r="C602" s="19" t="str">
        <f>'Calculs T1a'!C602</f>
        <v>x</v>
      </c>
      <c r="D602" s="19"/>
      <c r="E602" s="19"/>
      <c r="F602" s="19"/>
      <c r="G602" s="19"/>
      <c r="H602" s="19"/>
      <c r="I602" s="19"/>
      <c r="J602" s="30"/>
      <c r="K602" s="31"/>
      <c r="L602" s="31"/>
      <c r="M602" s="31"/>
      <c r="N602" s="45"/>
      <c r="V602" s="7"/>
      <c r="Y602" s="7"/>
    </row>
    <row r="603" spans="2:25" x14ac:dyDescent="0.3">
      <c r="B603" s="22">
        <f>'Calculs T1a'!B603</f>
        <v>0</v>
      </c>
      <c r="C603" s="19" t="str">
        <f>'Calculs T1a'!C603</f>
        <v>x</v>
      </c>
      <c r="D603" s="19"/>
      <c r="E603" s="19"/>
      <c r="F603" s="19"/>
      <c r="G603" s="19"/>
      <c r="H603" s="19"/>
      <c r="I603" s="19"/>
      <c r="J603" s="30"/>
      <c r="K603" s="31"/>
      <c r="L603" s="31"/>
      <c r="M603" s="31"/>
      <c r="N603" s="45"/>
      <c r="V603" s="7"/>
      <c r="Y603" s="7"/>
    </row>
    <row r="604" spans="2:25" x14ac:dyDescent="0.3">
      <c r="B604" s="22">
        <f>'Calculs T1a'!B604</f>
        <v>0</v>
      </c>
      <c r="C604" s="19" t="str">
        <f>'Calculs T1a'!C604</f>
        <v>x</v>
      </c>
      <c r="D604" s="19"/>
      <c r="E604" s="19"/>
      <c r="F604" s="19"/>
      <c r="G604" s="19"/>
      <c r="H604" s="19"/>
      <c r="I604" s="19"/>
      <c r="J604" s="30"/>
      <c r="K604" s="31"/>
      <c r="L604" s="31"/>
      <c r="M604" s="31"/>
      <c r="N604" s="45"/>
      <c r="V604" s="7"/>
      <c r="Y604" s="7"/>
    </row>
    <row r="605" spans="2:25" x14ac:dyDescent="0.3">
      <c r="B605" s="22">
        <f>'Calculs T1a'!B605</f>
        <v>0</v>
      </c>
      <c r="C605" s="19" t="str">
        <f>'Calculs T1a'!C605</f>
        <v>x</v>
      </c>
      <c r="D605" s="19"/>
      <c r="E605" s="19"/>
      <c r="F605" s="19"/>
      <c r="G605" s="19"/>
      <c r="H605" s="19"/>
      <c r="I605" s="19"/>
      <c r="J605" s="30"/>
      <c r="K605" s="31"/>
      <c r="L605" s="31"/>
      <c r="M605" s="31"/>
      <c r="N605" s="45"/>
      <c r="V605" s="7"/>
      <c r="Y605" s="7"/>
    </row>
    <row r="606" spans="2:25" x14ac:dyDescent="0.3">
      <c r="B606" s="22">
        <f>'Calculs T1a'!B606</f>
        <v>0</v>
      </c>
      <c r="C606" s="19" t="str">
        <f>'Calculs T1a'!C606</f>
        <v>x</v>
      </c>
      <c r="D606" s="19"/>
      <c r="E606" s="19"/>
      <c r="F606" s="19"/>
      <c r="G606" s="19"/>
      <c r="H606" s="19"/>
      <c r="I606" s="19"/>
      <c r="J606" s="30"/>
      <c r="K606" s="31"/>
      <c r="L606" s="31"/>
      <c r="M606" s="31"/>
      <c r="N606" s="45"/>
      <c r="V606" s="7"/>
      <c r="Y606" s="7"/>
    </row>
    <row r="607" spans="2:25" x14ac:dyDescent="0.3">
      <c r="B607" s="22">
        <f>'Calculs T1a'!B607</f>
        <v>0</v>
      </c>
      <c r="C607" s="19" t="str">
        <f>'Calculs T1a'!C607</f>
        <v>x</v>
      </c>
      <c r="D607" s="19"/>
      <c r="E607" s="19"/>
      <c r="F607" s="19"/>
      <c r="G607" s="19"/>
      <c r="H607" s="19"/>
      <c r="I607" s="19"/>
      <c r="J607" s="30"/>
      <c r="K607" s="31"/>
      <c r="L607" s="31"/>
      <c r="M607" s="31"/>
      <c r="N607" s="45"/>
      <c r="V607" s="7"/>
      <c r="Y607" s="7"/>
    </row>
    <row r="608" spans="2:25" x14ac:dyDescent="0.3">
      <c r="B608" s="22">
        <f>'Calculs T1a'!B608</f>
        <v>0</v>
      </c>
      <c r="C608" s="19" t="str">
        <f>'Calculs T1a'!C608</f>
        <v>x</v>
      </c>
      <c r="D608" s="19"/>
      <c r="E608" s="19"/>
      <c r="F608" s="19"/>
      <c r="G608" s="19"/>
      <c r="H608" s="19"/>
      <c r="I608" s="19"/>
      <c r="J608" s="30"/>
      <c r="K608" s="31"/>
      <c r="L608" s="31"/>
      <c r="M608" s="31"/>
      <c r="N608" s="45"/>
      <c r="V608" s="7"/>
      <c r="Y608" s="7"/>
    </row>
    <row r="609" spans="2:25" x14ac:dyDescent="0.3">
      <c r="B609" s="22">
        <f>'Calculs T1a'!B609</f>
        <v>0</v>
      </c>
      <c r="C609" s="19" t="str">
        <f>'Calculs T1a'!C609</f>
        <v>x</v>
      </c>
      <c r="D609" s="19"/>
      <c r="E609" s="19"/>
      <c r="F609" s="19"/>
      <c r="G609" s="19"/>
      <c r="H609" s="19"/>
      <c r="I609" s="19"/>
      <c r="J609" s="30"/>
      <c r="K609" s="31"/>
      <c r="L609" s="31"/>
      <c r="M609" s="31"/>
      <c r="N609" s="45"/>
      <c r="V609" s="7"/>
      <c r="Y609" s="7"/>
    </row>
    <row r="610" spans="2:25" x14ac:dyDescent="0.3">
      <c r="B610" s="22">
        <f>'Calculs T1a'!B610</f>
        <v>0</v>
      </c>
      <c r="C610" s="19" t="str">
        <f>'Calculs T1a'!C610</f>
        <v>x</v>
      </c>
      <c r="D610" s="19"/>
      <c r="E610" s="19"/>
      <c r="F610" s="19"/>
      <c r="G610" s="19"/>
      <c r="H610" s="19"/>
      <c r="I610" s="19"/>
      <c r="J610" s="30"/>
      <c r="K610" s="31"/>
      <c r="L610" s="31"/>
      <c r="M610" s="31"/>
      <c r="N610" s="45"/>
      <c r="V610" s="7"/>
      <c r="Y610" s="7"/>
    </row>
    <row r="611" spans="2:25" x14ac:dyDescent="0.3">
      <c r="B611" s="22">
        <f>'Calculs T1a'!B611</f>
        <v>0</v>
      </c>
      <c r="C611" s="19" t="str">
        <f>'Calculs T1a'!C611</f>
        <v>x</v>
      </c>
      <c r="D611" s="19"/>
      <c r="E611" s="19"/>
      <c r="F611" s="19"/>
      <c r="G611" s="19"/>
      <c r="H611" s="19"/>
      <c r="I611" s="19"/>
      <c r="J611" s="30"/>
      <c r="K611" s="31"/>
      <c r="L611" s="31"/>
      <c r="M611" s="31"/>
      <c r="N611" s="45"/>
      <c r="V611" s="7"/>
      <c r="Y611" s="7"/>
    </row>
    <row r="612" spans="2:25" x14ac:dyDescent="0.3">
      <c r="B612" s="22">
        <f>'Calculs T1a'!B612</f>
        <v>0</v>
      </c>
      <c r="C612" s="19" t="str">
        <f>'Calculs T1a'!C612</f>
        <v>x</v>
      </c>
      <c r="D612" s="19"/>
      <c r="E612" s="19"/>
      <c r="F612" s="19"/>
      <c r="G612" s="19"/>
      <c r="H612" s="19"/>
      <c r="I612" s="19"/>
      <c r="J612" s="30"/>
      <c r="K612" s="31"/>
      <c r="L612" s="31"/>
      <c r="M612" s="31"/>
      <c r="N612" s="45"/>
      <c r="V612" s="7"/>
      <c r="Y612" s="7"/>
    </row>
    <row r="613" spans="2:25" x14ac:dyDescent="0.3">
      <c r="B613" s="22">
        <f>'Calculs T1a'!B613</f>
        <v>0</v>
      </c>
      <c r="C613" s="19" t="str">
        <f>'Calculs T1a'!C613</f>
        <v>x</v>
      </c>
      <c r="D613" s="19"/>
      <c r="E613" s="19"/>
      <c r="F613" s="19"/>
      <c r="G613" s="19"/>
      <c r="H613" s="19"/>
      <c r="I613" s="19"/>
      <c r="J613" s="30"/>
      <c r="K613" s="31"/>
      <c r="L613" s="31"/>
      <c r="M613" s="31"/>
      <c r="N613" s="45"/>
      <c r="V613" s="7"/>
      <c r="Y613" s="7"/>
    </row>
    <row r="614" spans="2:25" x14ac:dyDescent="0.3">
      <c r="B614" s="22">
        <f>'Calculs T1a'!B614</f>
        <v>0</v>
      </c>
      <c r="C614" s="19" t="str">
        <f>'Calculs T1a'!C614</f>
        <v>x</v>
      </c>
      <c r="D614" s="19"/>
      <c r="E614" s="19"/>
      <c r="F614" s="19"/>
      <c r="G614" s="19"/>
      <c r="H614" s="19"/>
      <c r="I614" s="19"/>
      <c r="J614" s="30"/>
      <c r="K614" s="31"/>
      <c r="L614" s="31"/>
      <c r="M614" s="31"/>
      <c r="N614" s="45"/>
      <c r="V614" s="7"/>
      <c r="Y614" s="7"/>
    </row>
    <row r="615" spans="2:25" x14ac:dyDescent="0.3">
      <c r="B615" s="22">
        <f>'Calculs T1a'!B615</f>
        <v>0</v>
      </c>
      <c r="C615" s="19" t="str">
        <f>'Calculs T1a'!C615</f>
        <v>x</v>
      </c>
      <c r="D615" s="19"/>
      <c r="E615" s="19"/>
      <c r="F615" s="19"/>
      <c r="G615" s="19"/>
      <c r="H615" s="19"/>
      <c r="I615" s="19"/>
      <c r="J615" s="30"/>
      <c r="K615" s="31"/>
      <c r="L615" s="31"/>
      <c r="M615" s="31"/>
      <c r="N615" s="45"/>
      <c r="V615" s="7"/>
      <c r="Y615" s="7"/>
    </row>
    <row r="616" spans="2:25" x14ac:dyDescent="0.3">
      <c r="B616" s="22">
        <f>'Calculs T1a'!B616</f>
        <v>0</v>
      </c>
      <c r="C616" s="19" t="str">
        <f>'Calculs T1a'!C616</f>
        <v>x</v>
      </c>
      <c r="D616" s="19"/>
      <c r="E616" s="19"/>
      <c r="F616" s="19"/>
      <c r="G616" s="19"/>
      <c r="H616" s="19"/>
      <c r="I616" s="19"/>
      <c r="J616" s="30"/>
      <c r="K616" s="31"/>
      <c r="L616" s="31"/>
      <c r="M616" s="31"/>
      <c r="N616" s="45"/>
      <c r="V616" s="7"/>
      <c r="Y616" s="7"/>
    </row>
    <row r="617" spans="2:25" x14ac:dyDescent="0.3">
      <c r="B617" s="22">
        <f>'Calculs T1a'!B617</f>
        <v>0</v>
      </c>
      <c r="C617" s="19" t="str">
        <f>'Calculs T1a'!C617</f>
        <v>x</v>
      </c>
      <c r="D617" s="19"/>
      <c r="E617" s="19"/>
      <c r="F617" s="19"/>
      <c r="G617" s="19"/>
      <c r="H617" s="19"/>
      <c r="I617" s="19"/>
      <c r="J617" s="30"/>
      <c r="K617" s="31"/>
      <c r="L617" s="31"/>
      <c r="M617" s="31"/>
      <c r="N617" s="45"/>
      <c r="V617" s="7"/>
      <c r="Y617" s="7"/>
    </row>
    <row r="618" spans="2:25" x14ac:dyDescent="0.3">
      <c r="B618" s="22">
        <f>'Calculs T1a'!B618</f>
        <v>0</v>
      </c>
      <c r="C618" s="19" t="str">
        <f>'Calculs T1a'!C618</f>
        <v>x</v>
      </c>
      <c r="D618" s="19"/>
      <c r="E618" s="19"/>
      <c r="F618" s="19"/>
      <c r="G618" s="19"/>
      <c r="H618" s="19"/>
      <c r="I618" s="19"/>
      <c r="J618" s="30"/>
      <c r="K618" s="31"/>
      <c r="L618" s="31"/>
      <c r="M618" s="31"/>
      <c r="N618" s="45"/>
      <c r="V618" s="7"/>
      <c r="Y618" s="7"/>
    </row>
    <row r="619" spans="2:25" x14ac:dyDescent="0.3">
      <c r="B619" s="22">
        <f>'Calculs T1a'!B619</f>
        <v>0</v>
      </c>
      <c r="C619" s="19" t="str">
        <f>'Calculs T1a'!C619</f>
        <v>x</v>
      </c>
      <c r="D619" s="19"/>
      <c r="E619" s="19"/>
      <c r="F619" s="19"/>
      <c r="G619" s="19"/>
      <c r="H619" s="19"/>
      <c r="I619" s="19"/>
      <c r="J619" s="30"/>
      <c r="K619" s="31"/>
      <c r="L619" s="31"/>
      <c r="M619" s="31"/>
      <c r="N619" s="45"/>
      <c r="V619" s="7"/>
      <c r="Y619" s="7"/>
    </row>
    <row r="620" spans="2:25" x14ac:dyDescent="0.3">
      <c r="B620" s="22">
        <f>'Calculs T1a'!B620</f>
        <v>0</v>
      </c>
      <c r="C620" s="19" t="str">
        <f>'Calculs T1a'!C620</f>
        <v>x</v>
      </c>
      <c r="D620" s="19"/>
      <c r="E620" s="19"/>
      <c r="F620" s="19"/>
      <c r="G620" s="19"/>
      <c r="H620" s="19"/>
      <c r="I620" s="19"/>
      <c r="J620" s="30"/>
      <c r="K620" s="31"/>
      <c r="L620" s="31"/>
      <c r="M620" s="31"/>
      <c r="N620" s="45"/>
      <c r="V620" s="7"/>
      <c r="Y620" s="7"/>
    </row>
    <row r="621" spans="2:25" x14ac:dyDescent="0.3">
      <c r="B621" s="22">
        <f>'Calculs T1a'!B621</f>
        <v>0</v>
      </c>
      <c r="C621" s="19" t="str">
        <f>'Calculs T1a'!C621</f>
        <v>x</v>
      </c>
      <c r="D621" s="19"/>
      <c r="E621" s="19"/>
      <c r="F621" s="19"/>
      <c r="G621" s="19"/>
      <c r="H621" s="19"/>
      <c r="I621" s="19"/>
      <c r="J621" s="30"/>
      <c r="K621" s="31"/>
      <c r="L621" s="31"/>
      <c r="M621" s="31"/>
      <c r="N621" s="45"/>
      <c r="V621" s="7"/>
      <c r="Y621" s="7"/>
    </row>
    <row r="622" spans="2:25" x14ac:dyDescent="0.3">
      <c r="B622" s="22">
        <f>'Calculs T1a'!B622</f>
        <v>0</v>
      </c>
      <c r="C622" s="19" t="str">
        <f>'Calculs T1a'!C622</f>
        <v>x</v>
      </c>
      <c r="D622" s="19"/>
      <c r="E622" s="19"/>
      <c r="F622" s="19"/>
      <c r="G622" s="19"/>
      <c r="H622" s="19"/>
      <c r="I622" s="19"/>
      <c r="J622" s="30"/>
      <c r="K622" s="31"/>
      <c r="L622" s="31"/>
      <c r="M622" s="31"/>
      <c r="N622" s="45"/>
      <c r="V622" s="7"/>
      <c r="Y622" s="7"/>
    </row>
    <row r="623" spans="2:25" x14ac:dyDescent="0.3">
      <c r="B623" s="22">
        <f>'Calculs T1a'!B623</f>
        <v>0</v>
      </c>
      <c r="C623" s="19" t="str">
        <f>'Calculs T1a'!C623</f>
        <v>x</v>
      </c>
      <c r="D623" s="19"/>
      <c r="E623" s="19"/>
      <c r="F623" s="19"/>
      <c r="G623" s="19"/>
      <c r="H623" s="19"/>
      <c r="I623" s="19"/>
      <c r="J623" s="30"/>
      <c r="K623" s="31"/>
      <c r="L623" s="31"/>
      <c r="M623" s="31"/>
      <c r="N623" s="45"/>
      <c r="V623" s="7"/>
      <c r="Y623" s="7"/>
    </row>
    <row r="624" spans="2:25" x14ac:dyDescent="0.3">
      <c r="B624" s="22">
        <f>'Calculs T1a'!B624</f>
        <v>0</v>
      </c>
      <c r="C624" s="19" t="str">
        <f>'Calculs T1a'!C624</f>
        <v>x</v>
      </c>
      <c r="D624" s="19"/>
      <c r="E624" s="19"/>
      <c r="F624" s="19"/>
      <c r="G624" s="19"/>
      <c r="H624" s="19"/>
      <c r="I624" s="19"/>
      <c r="J624" s="30"/>
      <c r="K624" s="31"/>
      <c r="L624" s="31"/>
      <c r="M624" s="31"/>
      <c r="N624" s="45"/>
      <c r="V624" s="7"/>
      <c r="Y624" s="7"/>
    </row>
    <row r="625" spans="2:25" x14ac:dyDescent="0.3">
      <c r="B625" s="22">
        <f>'Calculs T1a'!B625</f>
        <v>0</v>
      </c>
      <c r="C625" s="19" t="str">
        <f>'Calculs T1a'!C625</f>
        <v>x</v>
      </c>
      <c r="D625" s="19"/>
      <c r="E625" s="19"/>
      <c r="F625" s="19"/>
      <c r="G625" s="19"/>
      <c r="H625" s="19"/>
      <c r="I625" s="19"/>
      <c r="J625" s="30"/>
      <c r="K625" s="31"/>
      <c r="L625" s="31"/>
      <c r="M625" s="31"/>
      <c r="N625" s="45"/>
      <c r="V625" s="7"/>
      <c r="Y625" s="7"/>
    </row>
    <row r="626" spans="2:25" x14ac:dyDescent="0.3">
      <c r="B626" s="22">
        <f>'Calculs T1a'!B626</f>
        <v>0</v>
      </c>
      <c r="C626" s="19" t="str">
        <f>'Calculs T1a'!C626</f>
        <v>x</v>
      </c>
      <c r="D626" s="19"/>
      <c r="E626" s="19"/>
      <c r="F626" s="19"/>
      <c r="G626" s="19"/>
      <c r="H626" s="19"/>
      <c r="I626" s="19"/>
      <c r="J626" s="30"/>
      <c r="K626" s="31"/>
      <c r="L626" s="31"/>
      <c r="M626" s="31"/>
      <c r="N626" s="45"/>
      <c r="V626" s="7"/>
      <c r="Y626" s="7"/>
    </row>
    <row r="627" spans="2:25" x14ac:dyDescent="0.3">
      <c r="B627" s="22">
        <f>'Calculs T1a'!B627</f>
        <v>0</v>
      </c>
      <c r="C627" s="19" t="str">
        <f>'Calculs T1a'!C627</f>
        <v>x</v>
      </c>
      <c r="D627" s="19"/>
      <c r="E627" s="19"/>
      <c r="F627" s="19"/>
      <c r="G627" s="19"/>
      <c r="H627" s="19"/>
      <c r="I627" s="19"/>
      <c r="J627" s="30"/>
      <c r="K627" s="31"/>
      <c r="L627" s="31"/>
      <c r="M627" s="31"/>
      <c r="N627" s="45"/>
      <c r="V627" s="7"/>
      <c r="Y627" s="7"/>
    </row>
    <row r="628" spans="2:25" x14ac:dyDescent="0.3">
      <c r="B628" s="22">
        <f>'Calculs T1a'!B628</f>
        <v>0</v>
      </c>
      <c r="C628" s="19" t="str">
        <f>'Calculs T1a'!C628</f>
        <v>x</v>
      </c>
      <c r="D628" s="19"/>
      <c r="E628" s="19"/>
      <c r="F628" s="19"/>
      <c r="G628" s="19"/>
      <c r="H628" s="19"/>
      <c r="I628" s="19"/>
      <c r="J628" s="30"/>
      <c r="K628" s="31"/>
      <c r="L628" s="31"/>
      <c r="M628" s="31"/>
      <c r="N628" s="45"/>
      <c r="V628" s="7"/>
      <c r="Y628" s="7"/>
    </row>
    <row r="629" spans="2:25" x14ac:dyDescent="0.3">
      <c r="B629" s="22">
        <f>'Calculs T1a'!B629</f>
        <v>0</v>
      </c>
      <c r="C629" s="19" t="str">
        <f>'Calculs T1a'!C629</f>
        <v>x</v>
      </c>
      <c r="D629" s="19"/>
      <c r="E629" s="19"/>
      <c r="F629" s="19"/>
      <c r="G629" s="19"/>
      <c r="H629" s="19"/>
      <c r="I629" s="19"/>
      <c r="J629" s="30"/>
      <c r="K629" s="31"/>
      <c r="L629" s="31"/>
      <c r="M629" s="31"/>
      <c r="N629" s="45"/>
      <c r="V629" s="7"/>
      <c r="Y629" s="7"/>
    </row>
    <row r="630" spans="2:25" x14ac:dyDescent="0.3">
      <c r="B630" s="22">
        <f>'Calculs T1a'!B630</f>
        <v>0</v>
      </c>
      <c r="C630" s="19" t="str">
        <f>'Calculs T1a'!C630</f>
        <v>x</v>
      </c>
      <c r="D630" s="19"/>
      <c r="E630" s="19"/>
      <c r="F630" s="19"/>
      <c r="G630" s="19"/>
      <c r="H630" s="19"/>
      <c r="I630" s="19"/>
      <c r="J630" s="30"/>
      <c r="K630" s="31"/>
      <c r="L630" s="31"/>
      <c r="M630" s="31"/>
      <c r="N630" s="45"/>
      <c r="V630" s="7"/>
      <c r="Y630" s="7"/>
    </row>
    <row r="631" spans="2:25" x14ac:dyDescent="0.3">
      <c r="B631" s="22">
        <f>'Calculs T1a'!B631</f>
        <v>0</v>
      </c>
      <c r="C631" s="19" t="str">
        <f>'Calculs T1a'!C631</f>
        <v>x</v>
      </c>
      <c r="D631" s="19"/>
      <c r="E631" s="19"/>
      <c r="F631" s="19"/>
      <c r="G631" s="19"/>
      <c r="H631" s="19"/>
      <c r="I631" s="19"/>
      <c r="J631" s="30"/>
      <c r="K631" s="31"/>
      <c r="L631" s="31"/>
      <c r="M631" s="31"/>
      <c r="N631" s="45"/>
      <c r="V631" s="7"/>
      <c r="Y631" s="7"/>
    </row>
    <row r="632" spans="2:25" x14ac:dyDescent="0.3">
      <c r="B632" s="22">
        <f>'Calculs T1a'!B632</f>
        <v>0</v>
      </c>
      <c r="C632" s="19" t="str">
        <f>'Calculs T1a'!C632</f>
        <v>x</v>
      </c>
      <c r="D632" s="19"/>
      <c r="E632" s="19"/>
      <c r="F632" s="19"/>
      <c r="G632" s="19"/>
      <c r="H632" s="19"/>
      <c r="I632" s="19"/>
      <c r="J632" s="30"/>
      <c r="K632" s="31"/>
      <c r="L632" s="31"/>
      <c r="M632" s="31"/>
      <c r="N632" s="45"/>
      <c r="V632" s="7"/>
      <c r="Y632" s="7"/>
    </row>
    <row r="633" spans="2:25" x14ac:dyDescent="0.3">
      <c r="B633" s="22">
        <f>'Calculs T1a'!B633</f>
        <v>0</v>
      </c>
      <c r="C633" s="19" t="str">
        <f>'Calculs T1a'!C633</f>
        <v>x</v>
      </c>
      <c r="D633" s="19"/>
      <c r="E633" s="19"/>
      <c r="F633" s="19"/>
      <c r="G633" s="19"/>
      <c r="H633" s="19"/>
      <c r="I633" s="19"/>
      <c r="J633" s="30"/>
      <c r="K633" s="31"/>
      <c r="L633" s="31"/>
      <c r="M633" s="31"/>
      <c r="N633" s="45"/>
      <c r="V633" s="7"/>
      <c r="Y633" s="7"/>
    </row>
    <row r="634" spans="2:25" x14ac:dyDescent="0.3">
      <c r="B634" s="22">
        <f>'Calculs T1a'!B634</f>
        <v>0</v>
      </c>
      <c r="C634" s="19" t="str">
        <f>'Calculs T1a'!C634</f>
        <v>x</v>
      </c>
      <c r="D634" s="19"/>
      <c r="E634" s="19"/>
      <c r="F634" s="19"/>
      <c r="G634" s="19"/>
      <c r="H634" s="19"/>
      <c r="I634" s="19"/>
      <c r="J634" s="30"/>
      <c r="K634" s="31"/>
      <c r="L634" s="31"/>
      <c r="M634" s="31"/>
      <c r="N634" s="45"/>
      <c r="V634" s="7"/>
      <c r="Y634" s="7"/>
    </row>
    <row r="635" spans="2:25" x14ac:dyDescent="0.3">
      <c r="B635" s="22">
        <f>'Calculs T1a'!B635</f>
        <v>0</v>
      </c>
      <c r="C635" s="19" t="str">
        <f>'Calculs T1a'!C635</f>
        <v>x</v>
      </c>
      <c r="D635" s="19"/>
      <c r="E635" s="19"/>
      <c r="F635" s="19"/>
      <c r="G635" s="19"/>
      <c r="H635" s="19"/>
      <c r="I635" s="19"/>
      <c r="J635" s="30"/>
      <c r="K635" s="31"/>
      <c r="L635" s="31"/>
      <c r="M635" s="31"/>
      <c r="N635" s="45"/>
      <c r="V635" s="7"/>
      <c r="Y635" s="7"/>
    </row>
    <row r="636" spans="2:25" x14ac:dyDescent="0.3">
      <c r="B636" s="22">
        <f>'Calculs T1a'!B636</f>
        <v>0</v>
      </c>
      <c r="C636" s="19" t="str">
        <f>'Calculs T1a'!C636</f>
        <v>x</v>
      </c>
      <c r="D636" s="19"/>
      <c r="E636" s="19"/>
      <c r="F636" s="19"/>
      <c r="G636" s="19"/>
      <c r="H636" s="19"/>
      <c r="I636" s="19"/>
      <c r="J636" s="30"/>
      <c r="K636" s="31"/>
      <c r="L636" s="31"/>
      <c r="M636" s="31"/>
      <c r="N636" s="45"/>
      <c r="V636" s="7"/>
      <c r="Y636" s="7"/>
    </row>
    <row r="637" spans="2:25" x14ac:dyDescent="0.3">
      <c r="B637" s="22">
        <f>'Calculs T1a'!B637</f>
        <v>0</v>
      </c>
      <c r="C637" s="19" t="str">
        <f>'Calculs T1a'!C637</f>
        <v>x</v>
      </c>
      <c r="D637" s="19"/>
      <c r="E637" s="19"/>
      <c r="F637" s="19"/>
      <c r="G637" s="19"/>
      <c r="H637" s="19"/>
      <c r="I637" s="19"/>
      <c r="J637" s="30"/>
      <c r="K637" s="31"/>
      <c r="L637" s="31"/>
      <c r="M637" s="31"/>
      <c r="N637" s="45"/>
      <c r="V637" s="7"/>
      <c r="Y637" s="7"/>
    </row>
    <row r="638" spans="2:25" x14ac:dyDescent="0.3">
      <c r="B638" s="22">
        <f>'Calculs T1a'!B638</f>
        <v>0</v>
      </c>
      <c r="C638" s="19" t="str">
        <f>'Calculs T1a'!C638</f>
        <v>x</v>
      </c>
      <c r="D638" s="19"/>
      <c r="E638" s="19"/>
      <c r="F638" s="19"/>
      <c r="G638" s="19"/>
      <c r="H638" s="19"/>
      <c r="I638" s="19"/>
      <c r="J638" s="30"/>
      <c r="K638" s="31"/>
      <c r="L638" s="31"/>
      <c r="M638" s="31"/>
      <c r="N638" s="45"/>
      <c r="V638" s="7"/>
      <c r="Y638" s="7"/>
    </row>
    <row r="639" spans="2:25" x14ac:dyDescent="0.3">
      <c r="B639" s="22">
        <f>'Calculs T1a'!B639</f>
        <v>0</v>
      </c>
      <c r="C639" s="19" t="str">
        <f>'Calculs T1a'!C639</f>
        <v>x</v>
      </c>
      <c r="D639" s="19"/>
      <c r="E639" s="19"/>
      <c r="F639" s="19"/>
      <c r="G639" s="19"/>
      <c r="H639" s="19"/>
      <c r="I639" s="19"/>
      <c r="J639" s="30"/>
      <c r="K639" s="31"/>
      <c r="L639" s="31"/>
      <c r="M639" s="31"/>
      <c r="N639" s="45"/>
      <c r="V639" s="7"/>
      <c r="Y639" s="7"/>
    </row>
    <row r="640" spans="2:25" x14ac:dyDescent="0.3">
      <c r="B640" s="22">
        <f>'Calculs T1a'!B640</f>
        <v>0</v>
      </c>
      <c r="C640" s="19" t="str">
        <f>'Calculs T1a'!C640</f>
        <v>x</v>
      </c>
      <c r="D640" s="19"/>
      <c r="E640" s="19"/>
      <c r="F640" s="19"/>
      <c r="G640" s="19"/>
      <c r="H640" s="19"/>
      <c r="I640" s="19"/>
      <c r="J640" s="30"/>
      <c r="K640" s="31"/>
      <c r="L640" s="31"/>
      <c r="M640" s="31"/>
      <c r="N640" s="45"/>
      <c r="V640" s="7"/>
      <c r="Y640" s="7"/>
    </row>
    <row r="641" spans="2:25" x14ac:dyDescent="0.3">
      <c r="B641" s="22">
        <f>'Calculs T1a'!B641</f>
        <v>0</v>
      </c>
      <c r="C641" s="19" t="str">
        <f>'Calculs T1a'!C641</f>
        <v>x</v>
      </c>
      <c r="D641" s="19"/>
      <c r="E641" s="19"/>
      <c r="F641" s="19"/>
      <c r="G641" s="19"/>
      <c r="H641" s="19"/>
      <c r="I641" s="19"/>
      <c r="J641" s="30"/>
      <c r="K641" s="31"/>
      <c r="L641" s="31"/>
      <c r="M641" s="31"/>
      <c r="N641" s="45"/>
      <c r="V641" s="7"/>
      <c r="Y641" s="7"/>
    </row>
    <row r="642" spans="2:25" x14ac:dyDescent="0.3">
      <c r="B642" s="22">
        <f>'Calculs T1a'!B642</f>
        <v>0</v>
      </c>
      <c r="C642" s="19" t="str">
        <f>'Calculs T1a'!C642</f>
        <v>x</v>
      </c>
      <c r="D642" s="19"/>
      <c r="E642" s="19"/>
      <c r="F642" s="19"/>
      <c r="G642" s="19"/>
      <c r="H642" s="19"/>
      <c r="I642" s="19"/>
      <c r="J642" s="30"/>
      <c r="K642" s="31"/>
      <c r="L642" s="31"/>
      <c r="M642" s="31"/>
      <c r="N642" s="45"/>
      <c r="V642" s="7"/>
      <c r="Y642" s="7"/>
    </row>
    <row r="643" spans="2:25" x14ac:dyDescent="0.3">
      <c r="B643" s="22">
        <f>'Calculs T1a'!B643</f>
        <v>0</v>
      </c>
      <c r="C643" s="19" t="str">
        <f>'Calculs T1a'!C643</f>
        <v>x</v>
      </c>
      <c r="D643" s="19"/>
      <c r="E643" s="19"/>
      <c r="F643" s="19"/>
      <c r="G643" s="19"/>
      <c r="H643" s="19"/>
      <c r="I643" s="19"/>
      <c r="J643" s="30"/>
      <c r="K643" s="31"/>
      <c r="L643" s="31"/>
      <c r="M643" s="31"/>
      <c r="N643" s="45"/>
      <c r="V643" s="7"/>
      <c r="Y643" s="7"/>
    </row>
    <row r="644" spans="2:25" x14ac:dyDescent="0.3">
      <c r="B644" s="22">
        <f>'Calculs T1a'!B644</f>
        <v>0</v>
      </c>
      <c r="C644" s="19" t="str">
        <f>'Calculs T1a'!C644</f>
        <v>x</v>
      </c>
      <c r="D644" s="19"/>
      <c r="E644" s="19"/>
      <c r="F644" s="19"/>
      <c r="G644" s="19"/>
      <c r="H644" s="19"/>
      <c r="I644" s="19"/>
      <c r="J644" s="30"/>
      <c r="K644" s="31"/>
      <c r="L644" s="31"/>
      <c r="M644" s="31"/>
      <c r="N644" s="45"/>
      <c r="V644" s="7"/>
      <c r="Y644" s="7"/>
    </row>
    <row r="645" spans="2:25" x14ac:dyDescent="0.3">
      <c r="B645" s="22">
        <f>'Calculs T1a'!B645</f>
        <v>0</v>
      </c>
      <c r="C645" s="19" t="str">
        <f>'Calculs T1a'!C645</f>
        <v>x</v>
      </c>
      <c r="D645" s="19"/>
      <c r="E645" s="19"/>
      <c r="F645" s="19"/>
      <c r="G645" s="19"/>
      <c r="H645" s="19"/>
      <c r="I645" s="19"/>
      <c r="J645" s="30"/>
      <c r="K645" s="31"/>
      <c r="L645" s="31"/>
      <c r="M645" s="31"/>
      <c r="N645" s="45"/>
      <c r="V645" s="7"/>
      <c r="Y645" s="7"/>
    </row>
    <row r="646" spans="2:25" x14ac:dyDescent="0.3">
      <c r="B646" s="22">
        <f>'Calculs T1a'!B646</f>
        <v>0</v>
      </c>
      <c r="C646" s="19" t="str">
        <f>'Calculs T1a'!C646</f>
        <v>x</v>
      </c>
      <c r="D646" s="19"/>
      <c r="E646" s="19"/>
      <c r="F646" s="19"/>
      <c r="G646" s="19"/>
      <c r="H646" s="19"/>
      <c r="I646" s="19"/>
      <c r="J646" s="30"/>
      <c r="K646" s="31"/>
      <c r="L646" s="31"/>
      <c r="M646" s="31"/>
      <c r="N646" s="45"/>
      <c r="V646" s="7"/>
      <c r="Y646" s="7"/>
    </row>
    <row r="647" spans="2:25" x14ac:dyDescent="0.3">
      <c r="B647" s="22">
        <f>'Calculs T1a'!B647</f>
        <v>0</v>
      </c>
      <c r="C647" s="19" t="str">
        <f>'Calculs T1a'!C647</f>
        <v>x</v>
      </c>
      <c r="D647" s="19"/>
      <c r="E647" s="19"/>
      <c r="F647" s="19"/>
      <c r="G647" s="19"/>
      <c r="H647" s="19"/>
      <c r="I647" s="19"/>
      <c r="J647" s="30"/>
      <c r="K647" s="31"/>
      <c r="L647" s="31"/>
      <c r="M647" s="31"/>
      <c r="N647" s="45"/>
      <c r="V647" s="7"/>
      <c r="Y647" s="7"/>
    </row>
    <row r="648" spans="2:25" x14ac:dyDescent="0.3">
      <c r="B648" s="22">
        <f>'Calculs T1a'!B648</f>
        <v>0</v>
      </c>
      <c r="C648" s="19" t="str">
        <f>'Calculs T1a'!C648</f>
        <v>x</v>
      </c>
      <c r="D648" s="19"/>
      <c r="E648" s="19"/>
      <c r="F648" s="19"/>
      <c r="G648" s="19"/>
      <c r="H648" s="19"/>
      <c r="I648" s="19"/>
      <c r="J648" s="30"/>
      <c r="K648" s="31"/>
      <c r="L648" s="31"/>
      <c r="M648" s="31"/>
      <c r="N648" s="45"/>
      <c r="V648" s="7"/>
      <c r="Y648" s="7"/>
    </row>
    <row r="649" spans="2:25" x14ac:dyDescent="0.3">
      <c r="B649" s="22">
        <f>'Calculs T1a'!B649</f>
        <v>0</v>
      </c>
      <c r="C649" s="19" t="str">
        <f>'Calculs T1a'!C649</f>
        <v>x</v>
      </c>
      <c r="D649" s="19"/>
      <c r="E649" s="19"/>
      <c r="F649" s="19"/>
      <c r="G649" s="19"/>
      <c r="H649" s="19"/>
      <c r="I649" s="19"/>
      <c r="J649" s="30"/>
      <c r="K649" s="31"/>
      <c r="L649" s="31"/>
      <c r="M649" s="31"/>
      <c r="N649" s="45"/>
      <c r="V649" s="7"/>
      <c r="Y649" s="7"/>
    </row>
    <row r="650" spans="2:25" x14ac:dyDescent="0.3">
      <c r="B650" s="22">
        <f>'Calculs T1a'!B650</f>
        <v>0</v>
      </c>
      <c r="C650" s="19" t="str">
        <f>'Calculs T1a'!C650</f>
        <v>x</v>
      </c>
      <c r="D650" s="19"/>
      <c r="E650" s="19"/>
      <c r="F650" s="19"/>
      <c r="G650" s="19"/>
      <c r="H650" s="19"/>
      <c r="I650" s="19"/>
      <c r="J650" s="30"/>
      <c r="K650" s="31"/>
      <c r="L650" s="31"/>
      <c r="M650" s="31"/>
      <c r="N650" s="45"/>
      <c r="V650" s="7"/>
      <c r="Y650" s="7"/>
    </row>
    <row r="651" spans="2:25" x14ac:dyDescent="0.3">
      <c r="B651" s="22">
        <f>'Calculs T1a'!B651</f>
        <v>0</v>
      </c>
      <c r="C651" s="19" t="str">
        <f>'Calculs T1a'!C651</f>
        <v>x</v>
      </c>
      <c r="D651" s="19"/>
      <c r="E651" s="19"/>
      <c r="F651" s="19"/>
      <c r="G651" s="19"/>
      <c r="H651" s="19"/>
      <c r="I651" s="19"/>
      <c r="J651" s="30"/>
      <c r="K651" s="31"/>
      <c r="L651" s="31"/>
      <c r="M651" s="31"/>
      <c r="N651" s="45"/>
      <c r="V651" s="7"/>
      <c r="Y651" s="7"/>
    </row>
    <row r="652" spans="2:25" x14ac:dyDescent="0.3">
      <c r="B652" s="22">
        <f>'Calculs T1a'!B652</f>
        <v>0</v>
      </c>
      <c r="C652" s="19" t="str">
        <f>'Calculs T1a'!C652</f>
        <v>x</v>
      </c>
      <c r="D652" s="19"/>
      <c r="E652" s="19"/>
      <c r="F652" s="19"/>
      <c r="G652" s="19"/>
      <c r="H652" s="19"/>
      <c r="I652" s="19"/>
      <c r="J652" s="30"/>
      <c r="K652" s="31"/>
      <c r="L652" s="31"/>
      <c r="M652" s="31"/>
      <c r="N652" s="45"/>
      <c r="V652" s="7"/>
      <c r="Y652" s="7"/>
    </row>
    <row r="653" spans="2:25" x14ac:dyDescent="0.3">
      <c r="B653" s="22">
        <f>'Calculs T1a'!B653</f>
        <v>0</v>
      </c>
      <c r="C653" s="19" t="str">
        <f>'Calculs T1a'!C653</f>
        <v>x</v>
      </c>
      <c r="D653" s="19"/>
      <c r="E653" s="19"/>
      <c r="F653" s="19"/>
      <c r="G653" s="19"/>
      <c r="H653" s="19"/>
      <c r="I653" s="19"/>
      <c r="J653" s="30"/>
      <c r="K653" s="31"/>
      <c r="L653" s="31"/>
      <c r="M653" s="31"/>
      <c r="N653" s="45"/>
      <c r="V653" s="7"/>
      <c r="Y653" s="7"/>
    </row>
    <row r="654" spans="2:25" x14ac:dyDescent="0.3">
      <c r="B654" s="22">
        <f>'Calculs T1a'!B654</f>
        <v>0</v>
      </c>
      <c r="C654" s="19" t="str">
        <f>'Calculs T1a'!C654</f>
        <v>x</v>
      </c>
      <c r="D654" s="19"/>
      <c r="E654" s="19"/>
      <c r="F654" s="19"/>
      <c r="G654" s="19"/>
      <c r="H654" s="19"/>
      <c r="I654" s="19"/>
      <c r="J654" s="30"/>
      <c r="K654" s="31"/>
      <c r="L654" s="31"/>
      <c r="M654" s="31"/>
      <c r="N654" s="45"/>
      <c r="V654" s="7"/>
      <c r="Y654" s="7"/>
    </row>
    <row r="655" spans="2:25" x14ac:dyDescent="0.3">
      <c r="B655" s="22">
        <f>'Calculs T1a'!B655</f>
        <v>0</v>
      </c>
      <c r="C655" s="19" t="str">
        <f>'Calculs T1a'!C655</f>
        <v>x</v>
      </c>
      <c r="D655" s="19"/>
      <c r="E655" s="19"/>
      <c r="F655" s="19"/>
      <c r="G655" s="19"/>
      <c r="H655" s="19"/>
      <c r="I655" s="19"/>
      <c r="J655" s="30"/>
      <c r="K655" s="31"/>
      <c r="L655" s="31"/>
      <c r="M655" s="31"/>
      <c r="N655" s="45"/>
      <c r="V655" s="7"/>
      <c r="Y655" s="7"/>
    </row>
    <row r="656" spans="2:25" x14ac:dyDescent="0.3">
      <c r="B656" s="22">
        <f>'Calculs T1a'!B656</f>
        <v>0</v>
      </c>
      <c r="C656" s="19" t="str">
        <f>'Calculs T1a'!C656</f>
        <v>x</v>
      </c>
      <c r="D656" s="19"/>
      <c r="E656" s="19"/>
      <c r="F656" s="19"/>
      <c r="G656" s="19"/>
      <c r="H656" s="19"/>
      <c r="I656" s="19"/>
      <c r="J656" s="30"/>
      <c r="K656" s="31"/>
      <c r="L656" s="31"/>
      <c r="M656" s="31"/>
      <c r="N656" s="45"/>
      <c r="V656" s="7"/>
      <c r="Y656" s="7"/>
    </row>
    <row r="657" spans="2:25" x14ac:dyDescent="0.3">
      <c r="B657" s="22">
        <f>'Calculs T1a'!B657</f>
        <v>0</v>
      </c>
      <c r="C657" s="19" t="str">
        <f>'Calculs T1a'!C657</f>
        <v>x</v>
      </c>
      <c r="D657" s="19"/>
      <c r="E657" s="19"/>
      <c r="F657" s="19"/>
      <c r="G657" s="19"/>
      <c r="H657" s="19"/>
      <c r="I657" s="19"/>
      <c r="J657" s="30"/>
      <c r="K657" s="31"/>
      <c r="L657" s="31"/>
      <c r="M657" s="31"/>
      <c r="N657" s="45"/>
      <c r="V657" s="7"/>
      <c r="Y657" s="7"/>
    </row>
    <row r="658" spans="2:25" x14ac:dyDescent="0.3">
      <c r="B658" s="22">
        <f>'Calculs T1a'!B658</f>
        <v>0</v>
      </c>
      <c r="C658" s="19" t="str">
        <f>'Calculs T1a'!C658</f>
        <v>x</v>
      </c>
      <c r="D658" s="19"/>
      <c r="E658" s="19"/>
      <c r="F658" s="19"/>
      <c r="G658" s="19"/>
      <c r="H658" s="19"/>
      <c r="I658" s="19"/>
      <c r="J658" s="30"/>
      <c r="K658" s="31"/>
      <c r="L658" s="31"/>
      <c r="M658" s="31"/>
      <c r="N658" s="45"/>
      <c r="V658" s="7"/>
      <c r="Y658" s="7"/>
    </row>
    <row r="659" spans="2:25" x14ac:dyDescent="0.3">
      <c r="B659" s="22">
        <f>'Calculs T1a'!B659</f>
        <v>0</v>
      </c>
      <c r="C659" s="19" t="str">
        <f>'Calculs T1a'!C659</f>
        <v>x</v>
      </c>
      <c r="D659" s="19"/>
      <c r="E659" s="19"/>
      <c r="F659" s="19"/>
      <c r="G659" s="19"/>
      <c r="H659" s="19"/>
      <c r="I659" s="19"/>
      <c r="J659" s="30"/>
      <c r="K659" s="31"/>
      <c r="L659" s="31"/>
      <c r="M659" s="31"/>
      <c r="N659" s="45"/>
      <c r="V659" s="7"/>
      <c r="Y659" s="7"/>
    </row>
    <row r="660" spans="2:25" x14ac:dyDescent="0.3">
      <c r="B660" s="22">
        <f>'Calculs T1a'!B660</f>
        <v>0</v>
      </c>
      <c r="C660" s="19" t="str">
        <f>'Calculs T1a'!C660</f>
        <v>x</v>
      </c>
      <c r="D660" s="19"/>
      <c r="E660" s="19"/>
      <c r="F660" s="19"/>
      <c r="G660" s="19"/>
      <c r="H660" s="19"/>
      <c r="I660" s="19"/>
      <c r="J660" s="30"/>
      <c r="K660" s="31"/>
      <c r="L660" s="31"/>
      <c r="M660" s="31"/>
      <c r="N660" s="45"/>
      <c r="V660" s="7"/>
      <c r="Y660" s="7"/>
    </row>
    <row r="661" spans="2:25" x14ac:dyDescent="0.3">
      <c r="B661" s="22">
        <f>'Calculs T1a'!B661</f>
        <v>0</v>
      </c>
      <c r="C661" s="19" t="str">
        <f>'Calculs T1a'!C661</f>
        <v>x</v>
      </c>
      <c r="D661" s="19"/>
      <c r="E661" s="19"/>
      <c r="F661" s="19"/>
      <c r="G661" s="19"/>
      <c r="H661" s="19"/>
      <c r="I661" s="19"/>
      <c r="J661" s="30"/>
      <c r="K661" s="31"/>
      <c r="L661" s="31"/>
      <c r="M661" s="31"/>
      <c r="N661" s="45"/>
      <c r="V661" s="7"/>
      <c r="Y661" s="7"/>
    </row>
    <row r="662" spans="2:25" x14ac:dyDescent="0.3">
      <c r="B662" s="22">
        <f>'Calculs T1a'!B662</f>
        <v>0</v>
      </c>
      <c r="C662" s="19" t="str">
        <f>'Calculs T1a'!C662</f>
        <v>x</v>
      </c>
      <c r="D662" s="19"/>
      <c r="E662" s="19"/>
      <c r="F662" s="19"/>
      <c r="G662" s="19"/>
      <c r="H662" s="19"/>
      <c r="I662" s="19"/>
      <c r="J662" s="30"/>
      <c r="K662" s="31"/>
      <c r="L662" s="31"/>
      <c r="M662" s="31"/>
      <c r="N662" s="45"/>
      <c r="V662" s="7"/>
      <c r="Y662" s="7"/>
    </row>
    <row r="663" spans="2:25" x14ac:dyDescent="0.3">
      <c r="B663" s="22">
        <f>'Calculs T1a'!B663</f>
        <v>0</v>
      </c>
      <c r="C663" s="19" t="str">
        <f>'Calculs T1a'!C663</f>
        <v>x</v>
      </c>
      <c r="D663" s="19"/>
      <c r="E663" s="19"/>
      <c r="F663" s="19"/>
      <c r="G663" s="19"/>
      <c r="H663" s="19"/>
      <c r="I663" s="19"/>
      <c r="J663" s="30"/>
      <c r="K663" s="31"/>
      <c r="L663" s="31"/>
      <c r="M663" s="31"/>
      <c r="N663" s="45"/>
      <c r="V663" s="7"/>
      <c r="Y663" s="7"/>
    </row>
    <row r="664" spans="2:25" x14ac:dyDescent="0.3">
      <c r="B664" s="22">
        <f>'Calculs T1a'!B664</f>
        <v>0</v>
      </c>
      <c r="C664" s="19" t="str">
        <f>'Calculs T1a'!C664</f>
        <v>x</v>
      </c>
      <c r="D664" s="19"/>
      <c r="E664" s="19"/>
      <c r="F664" s="19"/>
      <c r="G664" s="19"/>
      <c r="H664" s="19"/>
      <c r="I664" s="19"/>
      <c r="J664" s="30"/>
      <c r="K664" s="31"/>
      <c r="L664" s="31"/>
      <c r="M664" s="31"/>
      <c r="N664" s="45"/>
      <c r="V664" s="7"/>
      <c r="Y664" s="7"/>
    </row>
    <row r="665" spans="2:25" x14ac:dyDescent="0.3">
      <c r="B665" s="22">
        <f>'Calculs T1a'!B665</f>
        <v>0</v>
      </c>
      <c r="C665" s="19" t="str">
        <f>'Calculs T1a'!C665</f>
        <v>x</v>
      </c>
      <c r="D665" s="19"/>
      <c r="E665" s="19"/>
      <c r="F665" s="19"/>
      <c r="G665" s="19"/>
      <c r="H665" s="19"/>
      <c r="I665" s="19"/>
      <c r="J665" s="30"/>
      <c r="K665" s="31"/>
      <c r="L665" s="31"/>
      <c r="M665" s="31"/>
      <c r="N665" s="45"/>
      <c r="V665" s="7"/>
      <c r="Y665" s="7"/>
    </row>
    <row r="666" spans="2:25" x14ac:dyDescent="0.3">
      <c r="B666" s="22">
        <f>'Calculs T1a'!B666</f>
        <v>0</v>
      </c>
      <c r="C666" s="19" t="str">
        <f>'Calculs T1a'!C666</f>
        <v>x</v>
      </c>
      <c r="D666" s="19"/>
      <c r="E666" s="19"/>
      <c r="F666" s="19"/>
      <c r="G666" s="19"/>
      <c r="H666" s="19"/>
      <c r="I666" s="19"/>
      <c r="J666" s="30"/>
      <c r="K666" s="31"/>
      <c r="L666" s="31"/>
      <c r="M666" s="31"/>
      <c r="N666" s="45"/>
      <c r="V666" s="7"/>
      <c r="Y666" s="7"/>
    </row>
    <row r="667" spans="2:25" x14ac:dyDescent="0.3">
      <c r="B667" s="22">
        <f>'Calculs T1a'!B667</f>
        <v>0</v>
      </c>
      <c r="C667" s="19" t="str">
        <f>'Calculs T1a'!C667</f>
        <v>x</v>
      </c>
      <c r="D667" s="19"/>
      <c r="E667" s="19"/>
      <c r="F667" s="19"/>
      <c r="G667" s="19"/>
      <c r="H667" s="19"/>
      <c r="I667" s="19"/>
      <c r="J667" s="30"/>
      <c r="K667" s="31"/>
      <c r="L667" s="31"/>
      <c r="M667" s="31"/>
      <c r="N667" s="45"/>
      <c r="V667" s="7"/>
      <c r="Y667" s="7"/>
    </row>
    <row r="668" spans="2:25" x14ac:dyDescent="0.3">
      <c r="B668" s="22">
        <f>'Calculs T1a'!B668</f>
        <v>0</v>
      </c>
      <c r="C668" s="19" t="str">
        <f>'Calculs T1a'!C668</f>
        <v>x</v>
      </c>
      <c r="D668" s="19"/>
      <c r="E668" s="19"/>
      <c r="F668" s="19"/>
      <c r="G668" s="19"/>
      <c r="H668" s="19"/>
      <c r="I668" s="19"/>
      <c r="J668" s="30"/>
      <c r="K668" s="31"/>
      <c r="L668" s="31"/>
      <c r="M668" s="31"/>
      <c r="N668" s="45"/>
      <c r="V668" s="7"/>
      <c r="Y668" s="7"/>
    </row>
    <row r="669" spans="2:25" x14ac:dyDescent="0.3">
      <c r="B669" s="22">
        <f>'Calculs T1a'!B669</f>
        <v>0</v>
      </c>
      <c r="C669" s="19" t="str">
        <f>'Calculs T1a'!C669</f>
        <v>x</v>
      </c>
      <c r="D669" s="19"/>
      <c r="E669" s="19"/>
      <c r="F669" s="19"/>
      <c r="G669" s="19"/>
      <c r="H669" s="19"/>
      <c r="I669" s="19"/>
      <c r="J669" s="30"/>
      <c r="K669" s="31"/>
      <c r="L669" s="31"/>
      <c r="M669" s="31"/>
      <c r="N669" s="45"/>
      <c r="V669" s="7"/>
      <c r="Y669" s="7"/>
    </row>
    <row r="670" spans="2:25" x14ac:dyDescent="0.3">
      <c r="B670" s="22">
        <f>'Calculs T1a'!B670</f>
        <v>0</v>
      </c>
      <c r="C670" s="19" t="str">
        <f>'Calculs T1a'!C670</f>
        <v>x</v>
      </c>
      <c r="D670" s="19"/>
      <c r="E670" s="19"/>
      <c r="F670" s="19"/>
      <c r="G670" s="19"/>
      <c r="H670" s="19"/>
      <c r="I670" s="19"/>
      <c r="J670" s="30"/>
      <c r="K670" s="31"/>
      <c r="L670" s="31"/>
      <c r="M670" s="31"/>
      <c r="N670" s="45"/>
      <c r="V670" s="7"/>
      <c r="Y670" s="7"/>
    </row>
    <row r="671" spans="2:25" x14ac:dyDescent="0.3">
      <c r="B671" s="22">
        <f>'Calculs T1a'!B671</f>
        <v>0</v>
      </c>
      <c r="C671" s="19" t="str">
        <f>'Calculs T1a'!C671</f>
        <v>x</v>
      </c>
      <c r="D671" s="19"/>
      <c r="E671" s="19"/>
      <c r="F671" s="19"/>
      <c r="G671" s="19"/>
      <c r="H671" s="19"/>
      <c r="I671" s="19"/>
      <c r="J671" s="30"/>
      <c r="K671" s="31"/>
      <c r="L671" s="31"/>
      <c r="M671" s="31"/>
      <c r="N671" s="45"/>
      <c r="V671" s="7"/>
      <c r="Y671" s="7"/>
    </row>
    <row r="672" spans="2:25" x14ac:dyDescent="0.3">
      <c r="B672" s="22">
        <f>'Calculs T1a'!B672</f>
        <v>0</v>
      </c>
      <c r="C672" s="19" t="str">
        <f>'Calculs T1a'!C672</f>
        <v>x</v>
      </c>
      <c r="D672" s="19"/>
      <c r="E672" s="19"/>
      <c r="F672" s="19"/>
      <c r="G672" s="19"/>
      <c r="H672" s="19"/>
      <c r="I672" s="19"/>
      <c r="J672" s="30"/>
      <c r="K672" s="31"/>
      <c r="L672" s="31"/>
      <c r="M672" s="31"/>
      <c r="N672" s="45"/>
      <c r="V672" s="7"/>
      <c r="Y672" s="7"/>
    </row>
    <row r="673" spans="2:25" x14ac:dyDescent="0.3">
      <c r="B673" s="22">
        <f>'Calculs T1a'!B673</f>
        <v>0</v>
      </c>
      <c r="C673" s="19" t="str">
        <f>'Calculs T1a'!C673</f>
        <v>x</v>
      </c>
      <c r="D673" s="19"/>
      <c r="E673" s="19"/>
      <c r="F673" s="19"/>
      <c r="G673" s="19"/>
      <c r="H673" s="19"/>
      <c r="I673" s="19"/>
      <c r="J673" s="30"/>
      <c r="K673" s="31"/>
      <c r="L673" s="31"/>
      <c r="M673" s="31"/>
      <c r="N673" s="45"/>
      <c r="V673" s="7"/>
      <c r="Y673" s="7"/>
    </row>
    <row r="674" spans="2:25" x14ac:dyDescent="0.3">
      <c r="B674" s="22">
        <f>'Calculs T1a'!B674</f>
        <v>0</v>
      </c>
      <c r="C674" s="19" t="str">
        <f>'Calculs T1a'!C674</f>
        <v>x</v>
      </c>
      <c r="D674" s="19"/>
      <c r="E674" s="19"/>
      <c r="F674" s="19"/>
      <c r="G674" s="19"/>
      <c r="H674" s="19"/>
      <c r="I674" s="19"/>
      <c r="J674" s="30"/>
      <c r="K674" s="31"/>
      <c r="L674" s="31"/>
      <c r="M674" s="31"/>
      <c r="N674" s="45"/>
      <c r="V674" s="7"/>
      <c r="Y674" s="7"/>
    </row>
    <row r="675" spans="2:25" x14ac:dyDescent="0.3">
      <c r="B675" s="22">
        <f>'Calculs T1a'!B675</f>
        <v>0</v>
      </c>
      <c r="C675" s="19" t="str">
        <f>'Calculs T1a'!C675</f>
        <v>x</v>
      </c>
      <c r="D675" s="19"/>
      <c r="E675" s="19"/>
      <c r="F675" s="19"/>
      <c r="G675" s="19"/>
      <c r="H675" s="19"/>
      <c r="I675" s="19"/>
      <c r="J675" s="30"/>
      <c r="K675" s="31"/>
      <c r="L675" s="31"/>
      <c r="M675" s="31"/>
      <c r="N675" s="45"/>
      <c r="V675" s="7"/>
      <c r="Y675" s="7"/>
    </row>
    <row r="676" spans="2:25" x14ac:dyDescent="0.3">
      <c r="B676" s="22">
        <f>'Calculs T1a'!B676</f>
        <v>0</v>
      </c>
      <c r="C676" s="19" t="str">
        <f>'Calculs T1a'!C676</f>
        <v>x</v>
      </c>
      <c r="D676" s="19"/>
      <c r="E676" s="19"/>
      <c r="F676" s="19"/>
      <c r="G676" s="19"/>
      <c r="H676" s="19"/>
      <c r="I676" s="19"/>
      <c r="J676" s="30"/>
      <c r="K676" s="31"/>
      <c r="L676" s="31"/>
      <c r="M676" s="31"/>
      <c r="N676" s="45"/>
      <c r="V676" s="7"/>
      <c r="Y676" s="7"/>
    </row>
    <row r="677" spans="2:25" x14ac:dyDescent="0.3">
      <c r="B677" s="22">
        <f>'Calculs T1a'!B677</f>
        <v>0</v>
      </c>
      <c r="C677" s="19" t="str">
        <f>'Calculs T1a'!C677</f>
        <v>x</v>
      </c>
      <c r="D677" s="19"/>
      <c r="E677" s="19"/>
      <c r="F677" s="19"/>
      <c r="G677" s="19"/>
      <c r="H677" s="19"/>
      <c r="I677" s="19"/>
      <c r="J677" s="30"/>
      <c r="K677" s="31"/>
      <c r="L677" s="31"/>
      <c r="M677" s="31"/>
      <c r="N677" s="45"/>
      <c r="V677" s="7"/>
      <c r="Y677" s="7"/>
    </row>
    <row r="678" spans="2:25" x14ac:dyDescent="0.3">
      <c r="B678" s="22">
        <f>'Calculs T1a'!B678</f>
        <v>0</v>
      </c>
      <c r="C678" s="19" t="str">
        <f>'Calculs T1a'!C678</f>
        <v>x</v>
      </c>
      <c r="D678" s="19"/>
      <c r="E678" s="19"/>
      <c r="F678" s="19"/>
      <c r="G678" s="19"/>
      <c r="H678" s="19"/>
      <c r="I678" s="19"/>
      <c r="J678" s="30"/>
      <c r="K678" s="31"/>
      <c r="L678" s="31"/>
      <c r="M678" s="31"/>
      <c r="N678" s="45"/>
      <c r="V678" s="7"/>
      <c r="Y678" s="7"/>
    </row>
    <row r="679" spans="2:25" x14ac:dyDescent="0.3">
      <c r="B679" s="22">
        <f>'Calculs T1a'!B679</f>
        <v>0</v>
      </c>
      <c r="C679" s="19" t="str">
        <f>'Calculs T1a'!C679</f>
        <v>x</v>
      </c>
      <c r="D679" s="19"/>
      <c r="E679" s="19"/>
      <c r="F679" s="19"/>
      <c r="G679" s="19"/>
      <c r="H679" s="19"/>
      <c r="I679" s="19"/>
      <c r="J679" s="30"/>
      <c r="K679" s="31"/>
      <c r="L679" s="31"/>
      <c r="M679" s="31"/>
      <c r="N679" s="45"/>
      <c r="V679" s="7"/>
      <c r="Y679" s="7"/>
    </row>
    <row r="680" spans="2:25" x14ac:dyDescent="0.3">
      <c r="B680" s="22">
        <f>'Calculs T1a'!B680</f>
        <v>0</v>
      </c>
      <c r="C680" s="19" t="str">
        <f>'Calculs T1a'!C680</f>
        <v>x</v>
      </c>
      <c r="D680" s="19"/>
      <c r="E680" s="19"/>
      <c r="F680" s="19"/>
      <c r="G680" s="19"/>
      <c r="H680" s="19"/>
      <c r="I680" s="19"/>
      <c r="J680" s="30"/>
      <c r="K680" s="31"/>
      <c r="L680" s="31"/>
      <c r="M680" s="31"/>
      <c r="N680" s="45"/>
      <c r="V680" s="7"/>
      <c r="Y680" s="7"/>
    </row>
    <row r="681" spans="2:25" x14ac:dyDescent="0.3">
      <c r="B681" s="22">
        <f>'Calculs T1a'!B681</f>
        <v>0</v>
      </c>
      <c r="C681" s="19" t="str">
        <f>'Calculs T1a'!C681</f>
        <v>x</v>
      </c>
      <c r="D681" s="19"/>
      <c r="E681" s="19"/>
      <c r="F681" s="19"/>
      <c r="G681" s="19"/>
      <c r="H681" s="19"/>
      <c r="I681" s="19"/>
      <c r="J681" s="30"/>
      <c r="K681" s="31"/>
      <c r="L681" s="31"/>
      <c r="M681" s="31"/>
      <c r="N681" s="45"/>
      <c r="V681" s="7"/>
      <c r="Y681" s="7"/>
    </row>
    <row r="682" spans="2:25" x14ac:dyDescent="0.3">
      <c r="B682" s="22">
        <f>'Calculs T1a'!B682</f>
        <v>0</v>
      </c>
      <c r="C682" s="19" t="str">
        <f>'Calculs T1a'!C682</f>
        <v>x</v>
      </c>
      <c r="D682" s="19"/>
      <c r="E682" s="19"/>
      <c r="F682" s="19"/>
      <c r="G682" s="19"/>
      <c r="H682" s="19"/>
      <c r="I682" s="19"/>
      <c r="J682" s="30"/>
      <c r="K682" s="31"/>
      <c r="L682" s="31"/>
      <c r="M682" s="31"/>
      <c r="N682" s="45"/>
      <c r="V682" s="7"/>
      <c r="Y682" s="7"/>
    </row>
    <row r="683" spans="2:25" x14ac:dyDescent="0.3">
      <c r="B683" s="22">
        <f>'Calculs T1a'!B683</f>
        <v>0</v>
      </c>
      <c r="C683" s="19" t="str">
        <f>'Calculs T1a'!C683</f>
        <v>x</v>
      </c>
      <c r="D683" s="19"/>
      <c r="E683" s="19"/>
      <c r="F683" s="19"/>
      <c r="G683" s="19"/>
      <c r="H683" s="19"/>
      <c r="I683" s="19"/>
      <c r="J683" s="30"/>
      <c r="K683" s="31"/>
      <c r="L683" s="31"/>
      <c r="M683" s="31"/>
      <c r="N683" s="45"/>
      <c r="V683" s="7"/>
      <c r="Y683" s="7"/>
    </row>
    <row r="684" spans="2:25" x14ac:dyDescent="0.3">
      <c r="B684" s="22">
        <f>'Calculs T1a'!B684</f>
        <v>0</v>
      </c>
      <c r="C684" s="19" t="str">
        <f>'Calculs T1a'!C684</f>
        <v>x</v>
      </c>
      <c r="D684" s="19"/>
      <c r="E684" s="19"/>
      <c r="F684" s="19"/>
      <c r="G684" s="19"/>
      <c r="H684" s="19"/>
      <c r="I684" s="19"/>
      <c r="J684" s="30"/>
      <c r="K684" s="31"/>
      <c r="L684" s="31"/>
      <c r="M684" s="31"/>
      <c r="N684" s="45"/>
      <c r="V684" s="7"/>
      <c r="Y684" s="7"/>
    </row>
    <row r="685" spans="2:25" x14ac:dyDescent="0.3">
      <c r="B685" s="22">
        <f>'Calculs T1a'!B685</f>
        <v>0</v>
      </c>
      <c r="C685" s="19" t="str">
        <f>'Calculs T1a'!C685</f>
        <v>x</v>
      </c>
      <c r="D685" s="19"/>
      <c r="E685" s="19"/>
      <c r="F685" s="19"/>
      <c r="G685" s="19"/>
      <c r="H685" s="19"/>
      <c r="I685" s="19"/>
      <c r="J685" s="30"/>
      <c r="K685" s="31"/>
      <c r="L685" s="31"/>
      <c r="M685" s="31"/>
      <c r="N685" s="45"/>
      <c r="V685" s="7"/>
      <c r="Y685" s="7"/>
    </row>
    <row r="686" spans="2:25" x14ac:dyDescent="0.3">
      <c r="B686" s="22">
        <f>'Calculs T1a'!B686</f>
        <v>0</v>
      </c>
      <c r="C686" s="19" t="str">
        <f>'Calculs T1a'!C686</f>
        <v>x</v>
      </c>
      <c r="D686" s="19"/>
      <c r="E686" s="19"/>
      <c r="F686" s="19"/>
      <c r="G686" s="19"/>
      <c r="H686" s="19"/>
      <c r="I686" s="19"/>
      <c r="J686" s="30"/>
      <c r="K686" s="31"/>
      <c r="L686" s="31"/>
      <c r="M686" s="31"/>
      <c r="N686" s="45"/>
      <c r="V686" s="7"/>
      <c r="Y686" s="7"/>
    </row>
    <row r="687" spans="2:25" x14ac:dyDescent="0.3">
      <c r="B687" s="22">
        <f>'Calculs T1a'!B687</f>
        <v>0</v>
      </c>
      <c r="C687" s="19" t="str">
        <f>'Calculs T1a'!C687</f>
        <v>x</v>
      </c>
      <c r="D687" s="19"/>
      <c r="E687" s="19"/>
      <c r="F687" s="19"/>
      <c r="G687" s="19"/>
      <c r="H687" s="19"/>
      <c r="I687" s="19"/>
      <c r="J687" s="30"/>
      <c r="K687" s="31"/>
      <c r="L687" s="31"/>
      <c r="M687" s="31"/>
      <c r="N687" s="45"/>
      <c r="V687" s="7"/>
      <c r="Y687" s="7"/>
    </row>
    <row r="688" spans="2:25" x14ac:dyDescent="0.3">
      <c r="B688" s="22">
        <f>'Calculs T1a'!B688</f>
        <v>0</v>
      </c>
      <c r="C688" s="19" t="str">
        <f>'Calculs T1a'!C688</f>
        <v>x</v>
      </c>
      <c r="D688" s="19"/>
      <c r="E688" s="19"/>
      <c r="F688" s="19"/>
      <c r="G688" s="19"/>
      <c r="H688" s="19"/>
      <c r="I688" s="19"/>
      <c r="J688" s="30"/>
      <c r="K688" s="31"/>
      <c r="L688" s="31"/>
      <c r="M688" s="31"/>
      <c r="N688" s="45"/>
      <c r="V688" s="7"/>
      <c r="Y688" s="7"/>
    </row>
    <row r="689" spans="2:25" x14ac:dyDescent="0.3">
      <c r="B689" s="22">
        <f>'Calculs T1a'!B689</f>
        <v>0</v>
      </c>
      <c r="C689" s="19" t="str">
        <f>'Calculs T1a'!C689</f>
        <v>x</v>
      </c>
      <c r="D689" s="19"/>
      <c r="E689" s="19"/>
      <c r="F689" s="19"/>
      <c r="G689" s="19"/>
      <c r="H689" s="19"/>
      <c r="I689" s="19"/>
      <c r="J689" s="30"/>
      <c r="K689" s="31"/>
      <c r="L689" s="31"/>
      <c r="M689" s="31"/>
      <c r="N689" s="45"/>
      <c r="V689" s="7"/>
      <c r="Y689" s="7"/>
    </row>
    <row r="690" spans="2:25" x14ac:dyDescent="0.3">
      <c r="B690" s="22">
        <f>'Calculs T1a'!B690</f>
        <v>0</v>
      </c>
      <c r="C690" s="19" t="str">
        <f>'Calculs T1a'!C690</f>
        <v>x</v>
      </c>
      <c r="D690" s="19"/>
      <c r="E690" s="19"/>
      <c r="F690" s="19"/>
      <c r="G690" s="19"/>
      <c r="H690" s="19"/>
      <c r="I690" s="19"/>
      <c r="J690" s="30"/>
      <c r="K690" s="31"/>
      <c r="L690" s="31"/>
      <c r="M690" s="31"/>
      <c r="N690" s="45"/>
      <c r="V690" s="7"/>
      <c r="Y690" s="7"/>
    </row>
    <row r="691" spans="2:25" x14ac:dyDescent="0.3">
      <c r="B691" s="22">
        <f>'Calculs T1a'!B691</f>
        <v>0</v>
      </c>
      <c r="C691" s="19" t="str">
        <f>'Calculs T1a'!C691</f>
        <v>x</v>
      </c>
      <c r="D691" s="19"/>
      <c r="E691" s="19"/>
      <c r="F691" s="19"/>
      <c r="G691" s="19"/>
      <c r="H691" s="19"/>
      <c r="I691" s="19"/>
      <c r="J691" s="30"/>
      <c r="K691" s="31"/>
      <c r="L691" s="31"/>
      <c r="M691" s="31"/>
      <c r="N691" s="45"/>
      <c r="V691" s="7"/>
      <c r="Y691" s="7"/>
    </row>
    <row r="692" spans="2:25" x14ac:dyDescent="0.3">
      <c r="B692" s="22">
        <f>'Calculs T1a'!B692</f>
        <v>0</v>
      </c>
      <c r="C692" s="19" t="str">
        <f>'Calculs T1a'!C692</f>
        <v>x</v>
      </c>
      <c r="D692" s="19"/>
      <c r="E692" s="19"/>
      <c r="F692" s="19"/>
      <c r="G692" s="19"/>
      <c r="H692" s="19"/>
      <c r="I692" s="19"/>
      <c r="J692" s="30"/>
      <c r="K692" s="31"/>
      <c r="L692" s="31"/>
      <c r="M692" s="31"/>
      <c r="N692" s="45"/>
      <c r="V692" s="7"/>
      <c r="Y692" s="7"/>
    </row>
    <row r="693" spans="2:25" x14ac:dyDescent="0.3">
      <c r="B693" s="22">
        <f>'Calculs T1a'!B693</f>
        <v>0</v>
      </c>
      <c r="C693" s="19" t="str">
        <f>'Calculs T1a'!C693</f>
        <v>x</v>
      </c>
      <c r="D693" s="19"/>
      <c r="E693" s="19"/>
      <c r="F693" s="19"/>
      <c r="G693" s="19"/>
      <c r="H693" s="19"/>
      <c r="I693" s="19"/>
      <c r="J693" s="30"/>
      <c r="K693" s="31"/>
      <c r="L693" s="31"/>
      <c r="M693" s="31"/>
      <c r="N693" s="45"/>
      <c r="V693" s="7"/>
      <c r="Y693" s="7"/>
    </row>
    <row r="694" spans="2:25" x14ac:dyDescent="0.3">
      <c r="B694" s="22">
        <f>'Calculs T1a'!B694</f>
        <v>0</v>
      </c>
      <c r="C694" s="19" t="str">
        <f>'Calculs T1a'!C694</f>
        <v>x</v>
      </c>
      <c r="D694" s="19"/>
      <c r="E694" s="19"/>
      <c r="F694" s="19"/>
      <c r="G694" s="19"/>
      <c r="H694" s="19"/>
      <c r="I694" s="19"/>
      <c r="J694" s="30"/>
      <c r="K694" s="31"/>
      <c r="L694" s="31"/>
      <c r="M694" s="31"/>
      <c r="N694" s="45"/>
      <c r="V694" s="7"/>
      <c r="Y694" s="7"/>
    </row>
    <row r="695" spans="2:25" x14ac:dyDescent="0.3">
      <c r="B695" s="22">
        <f>'Calculs T1a'!B695</f>
        <v>0</v>
      </c>
      <c r="C695" s="19" t="str">
        <f>'Calculs T1a'!C695</f>
        <v>x</v>
      </c>
      <c r="D695" s="19"/>
      <c r="E695" s="19"/>
      <c r="F695" s="19"/>
      <c r="G695" s="19"/>
      <c r="H695" s="19"/>
      <c r="I695" s="19"/>
      <c r="J695" s="30"/>
      <c r="K695" s="31"/>
      <c r="L695" s="31"/>
      <c r="M695" s="31"/>
      <c r="N695" s="45"/>
      <c r="V695" s="7"/>
      <c r="Y695" s="7"/>
    </row>
    <row r="696" spans="2:25" x14ac:dyDescent="0.3">
      <c r="B696" s="22">
        <f>'Calculs T1a'!B696</f>
        <v>0</v>
      </c>
      <c r="C696" s="19" t="str">
        <f>'Calculs T1a'!C696</f>
        <v>x</v>
      </c>
      <c r="D696" s="19"/>
      <c r="E696" s="19"/>
      <c r="F696" s="19"/>
      <c r="G696" s="19"/>
      <c r="H696" s="19"/>
      <c r="I696" s="19"/>
      <c r="J696" s="30"/>
      <c r="K696" s="31"/>
      <c r="L696" s="31"/>
      <c r="M696" s="31"/>
      <c r="N696" s="45"/>
      <c r="V696" s="7"/>
      <c r="Y696" s="7"/>
    </row>
    <row r="697" spans="2:25" x14ac:dyDescent="0.3">
      <c r="B697" s="22">
        <f>'Calculs T1a'!B697</f>
        <v>0</v>
      </c>
      <c r="C697" s="19" t="str">
        <f>'Calculs T1a'!C697</f>
        <v>x</v>
      </c>
      <c r="D697" s="19"/>
      <c r="E697" s="19"/>
      <c r="F697" s="19"/>
      <c r="G697" s="19"/>
      <c r="H697" s="19"/>
      <c r="I697" s="19"/>
      <c r="J697" s="30"/>
      <c r="K697" s="31"/>
      <c r="L697" s="31"/>
      <c r="M697" s="31"/>
      <c r="N697" s="45"/>
      <c r="V697" s="7"/>
      <c r="Y697" s="7"/>
    </row>
    <row r="698" spans="2:25" x14ac:dyDescent="0.3">
      <c r="B698" s="22">
        <f>'Calculs T1a'!B698</f>
        <v>0</v>
      </c>
      <c r="C698" s="19" t="str">
        <f>'Calculs T1a'!C698</f>
        <v>x</v>
      </c>
      <c r="D698" s="19"/>
      <c r="E698" s="19"/>
      <c r="F698" s="19"/>
      <c r="G698" s="19"/>
      <c r="H698" s="19"/>
      <c r="I698" s="19"/>
      <c r="J698" s="30"/>
      <c r="K698" s="31"/>
      <c r="L698" s="31"/>
      <c r="M698" s="31"/>
      <c r="N698" s="45"/>
      <c r="V698" s="7"/>
      <c r="Y698" s="7"/>
    </row>
    <row r="699" spans="2:25" x14ac:dyDescent="0.3">
      <c r="B699" s="22">
        <f>'Calculs T1a'!B699</f>
        <v>0</v>
      </c>
      <c r="C699" s="19" t="str">
        <f>'Calculs T1a'!C699</f>
        <v>x</v>
      </c>
      <c r="D699" s="19"/>
      <c r="E699" s="19"/>
      <c r="F699" s="19"/>
      <c r="G699" s="19"/>
      <c r="H699" s="19"/>
      <c r="I699" s="19"/>
      <c r="J699" s="30"/>
      <c r="K699" s="31"/>
      <c r="L699" s="31"/>
      <c r="M699" s="31"/>
      <c r="N699" s="45"/>
      <c r="V699" s="7"/>
      <c r="Y699" s="7"/>
    </row>
    <row r="700" spans="2:25" x14ac:dyDescent="0.3">
      <c r="B700" s="22">
        <f>'Calculs T1a'!B700</f>
        <v>0</v>
      </c>
      <c r="C700" s="19" t="str">
        <f>'Calculs T1a'!C700</f>
        <v>x</v>
      </c>
      <c r="D700" s="19"/>
      <c r="E700" s="19"/>
      <c r="F700" s="19"/>
      <c r="G700" s="19"/>
      <c r="H700" s="19"/>
      <c r="I700" s="19"/>
      <c r="J700" s="30"/>
      <c r="K700" s="31"/>
      <c r="L700" s="31"/>
      <c r="M700" s="31"/>
      <c r="N700" s="45"/>
      <c r="V700" s="7"/>
      <c r="Y700" s="7"/>
    </row>
    <row r="701" spans="2:25" x14ac:dyDescent="0.3">
      <c r="B701" s="22">
        <f>'Calculs T1a'!B701</f>
        <v>0</v>
      </c>
      <c r="C701" s="19" t="str">
        <f>'Calculs T1a'!C701</f>
        <v>x</v>
      </c>
      <c r="D701" s="19"/>
      <c r="E701" s="19"/>
      <c r="F701" s="19"/>
      <c r="G701" s="19"/>
      <c r="H701" s="19"/>
      <c r="I701" s="19"/>
      <c r="J701" s="30"/>
      <c r="K701" s="31"/>
      <c r="L701" s="31"/>
      <c r="M701" s="31"/>
      <c r="N701" s="45"/>
      <c r="V701" s="7"/>
      <c r="Y701" s="7"/>
    </row>
    <row r="702" spans="2:25" x14ac:dyDescent="0.3">
      <c r="B702" s="22">
        <f>'Calculs T1a'!B702</f>
        <v>0</v>
      </c>
      <c r="C702" s="19" t="str">
        <f>'Calculs T1a'!C702</f>
        <v>x</v>
      </c>
      <c r="D702" s="19"/>
      <c r="E702" s="19"/>
      <c r="F702" s="19"/>
      <c r="G702" s="19"/>
      <c r="H702" s="19"/>
      <c r="I702" s="19"/>
      <c r="J702" s="30"/>
      <c r="K702" s="31"/>
      <c r="L702" s="31"/>
      <c r="M702" s="31"/>
      <c r="N702" s="45"/>
      <c r="V702" s="7"/>
      <c r="Y702" s="7"/>
    </row>
    <row r="703" spans="2:25" x14ac:dyDescent="0.3">
      <c r="B703" s="22">
        <f>'Calculs T1a'!B703</f>
        <v>0</v>
      </c>
      <c r="C703" s="19" t="str">
        <f>'Calculs T1a'!C703</f>
        <v>x</v>
      </c>
      <c r="D703" s="19"/>
      <c r="E703" s="19"/>
      <c r="F703" s="19"/>
      <c r="G703" s="19"/>
      <c r="H703" s="19"/>
      <c r="I703" s="19"/>
      <c r="J703" s="30"/>
      <c r="K703" s="31"/>
      <c r="L703" s="31"/>
      <c r="M703" s="31"/>
      <c r="N703" s="45"/>
      <c r="V703" s="7"/>
      <c r="Y703" s="7"/>
    </row>
    <row r="704" spans="2:25" x14ac:dyDescent="0.3">
      <c r="B704" s="22">
        <f>'Calculs T1a'!B704</f>
        <v>0</v>
      </c>
      <c r="C704" s="19" t="str">
        <f>'Calculs T1a'!C704</f>
        <v>x</v>
      </c>
      <c r="D704" s="19"/>
      <c r="E704" s="19"/>
      <c r="F704" s="19"/>
      <c r="G704" s="19"/>
      <c r="H704" s="19"/>
      <c r="I704" s="19"/>
      <c r="J704" s="30"/>
      <c r="K704" s="31"/>
      <c r="L704" s="31"/>
      <c r="M704" s="31"/>
      <c r="N704" s="45"/>
      <c r="V704" s="7"/>
      <c r="Y704" s="7"/>
    </row>
    <row r="705" spans="2:25" x14ac:dyDescent="0.3">
      <c r="B705" s="22">
        <f>'Calculs T1a'!B705</f>
        <v>0</v>
      </c>
      <c r="C705" s="19" t="str">
        <f>'Calculs T1a'!C705</f>
        <v>x</v>
      </c>
      <c r="D705" s="19"/>
      <c r="E705" s="19"/>
      <c r="F705" s="19"/>
      <c r="G705" s="19"/>
      <c r="H705" s="19"/>
      <c r="I705" s="19"/>
      <c r="J705" s="30"/>
      <c r="K705" s="31"/>
      <c r="L705" s="31"/>
      <c r="M705" s="31"/>
      <c r="N705" s="45"/>
      <c r="V705" s="7"/>
      <c r="Y705" s="7"/>
    </row>
    <row r="706" spans="2:25" x14ac:dyDescent="0.3">
      <c r="B706" s="22">
        <f>'Calculs T1a'!B706</f>
        <v>0</v>
      </c>
      <c r="C706" s="19" t="str">
        <f>'Calculs T1a'!C706</f>
        <v>x</v>
      </c>
      <c r="D706" s="19"/>
      <c r="E706" s="19"/>
      <c r="F706" s="19"/>
      <c r="G706" s="19"/>
      <c r="H706" s="19"/>
      <c r="I706" s="19"/>
      <c r="J706" s="30"/>
      <c r="K706" s="31"/>
      <c r="L706" s="31"/>
      <c r="M706" s="31"/>
      <c r="N706" s="45"/>
      <c r="V706" s="7"/>
      <c r="Y706" s="7"/>
    </row>
    <row r="707" spans="2:25" x14ac:dyDescent="0.3">
      <c r="B707" s="22">
        <f>'Calculs T1a'!B707</f>
        <v>0</v>
      </c>
      <c r="C707" s="19" t="str">
        <f>'Calculs T1a'!C707</f>
        <v>x</v>
      </c>
      <c r="D707" s="19"/>
      <c r="E707" s="19"/>
      <c r="F707" s="19"/>
      <c r="G707" s="19"/>
      <c r="H707" s="19"/>
      <c r="I707" s="19"/>
      <c r="J707" s="30"/>
      <c r="K707" s="31"/>
      <c r="L707" s="31"/>
      <c r="M707" s="31"/>
      <c r="N707" s="45"/>
      <c r="V707" s="7"/>
      <c r="Y707" s="7"/>
    </row>
    <row r="708" spans="2:25" x14ac:dyDescent="0.3">
      <c r="B708" s="22">
        <f>'Calculs T1a'!B708</f>
        <v>0</v>
      </c>
      <c r="C708" s="19" t="str">
        <f>'Calculs T1a'!C708</f>
        <v>x</v>
      </c>
      <c r="D708" s="19"/>
      <c r="E708" s="19"/>
      <c r="F708" s="19"/>
      <c r="G708" s="19"/>
      <c r="H708" s="19"/>
      <c r="I708" s="19"/>
      <c r="J708" s="30"/>
      <c r="K708" s="31"/>
      <c r="L708" s="31"/>
      <c r="M708" s="31"/>
      <c r="N708" s="45"/>
      <c r="V708" s="7"/>
      <c r="Y708" s="7"/>
    </row>
    <row r="709" spans="2:25" x14ac:dyDescent="0.3">
      <c r="B709" s="22">
        <f>'Calculs T1a'!B709</f>
        <v>0</v>
      </c>
      <c r="C709" s="19" t="str">
        <f>'Calculs T1a'!C709</f>
        <v>x</v>
      </c>
      <c r="D709" s="19"/>
      <c r="E709" s="19"/>
      <c r="F709" s="19"/>
      <c r="G709" s="19"/>
      <c r="H709" s="19"/>
      <c r="I709" s="19"/>
      <c r="J709" s="30"/>
      <c r="K709" s="31"/>
      <c r="L709" s="31"/>
      <c r="M709" s="31"/>
      <c r="N709" s="45"/>
      <c r="V709" s="7"/>
      <c r="Y709" s="7"/>
    </row>
    <row r="710" spans="2:25" x14ac:dyDescent="0.3">
      <c r="B710" s="22">
        <f>'Calculs T1a'!B710</f>
        <v>0</v>
      </c>
      <c r="C710" s="19" t="str">
        <f>'Calculs T1a'!C710</f>
        <v>x</v>
      </c>
      <c r="D710" s="19"/>
      <c r="E710" s="19"/>
      <c r="F710" s="19"/>
      <c r="G710" s="19"/>
      <c r="H710" s="19"/>
      <c r="I710" s="19"/>
      <c r="J710" s="30"/>
      <c r="K710" s="31"/>
      <c r="L710" s="31"/>
      <c r="M710" s="31"/>
      <c r="N710" s="45"/>
      <c r="V710" s="7"/>
      <c r="Y710" s="7"/>
    </row>
    <row r="711" spans="2:25" x14ac:dyDescent="0.3">
      <c r="B711" s="22">
        <f>'Calculs T1a'!B711</f>
        <v>0</v>
      </c>
      <c r="C711" s="19" t="str">
        <f>'Calculs T1a'!C711</f>
        <v>x</v>
      </c>
      <c r="D711" s="19"/>
      <c r="E711" s="19"/>
      <c r="F711" s="19"/>
      <c r="G711" s="19"/>
      <c r="H711" s="19"/>
      <c r="I711" s="19"/>
      <c r="J711" s="30"/>
      <c r="K711" s="31"/>
      <c r="L711" s="31"/>
      <c r="M711" s="31"/>
      <c r="N711" s="45"/>
      <c r="V711" s="7"/>
      <c r="Y711" s="7"/>
    </row>
    <row r="712" spans="2:25" x14ac:dyDescent="0.3">
      <c r="B712" s="22">
        <f>'Calculs T1a'!B712</f>
        <v>0</v>
      </c>
      <c r="C712" s="19" t="str">
        <f>'Calculs T1a'!C712</f>
        <v>x</v>
      </c>
      <c r="D712" s="19"/>
      <c r="E712" s="19"/>
      <c r="F712" s="19"/>
      <c r="G712" s="19"/>
      <c r="H712" s="19"/>
      <c r="I712" s="19"/>
      <c r="J712" s="30"/>
      <c r="K712" s="31"/>
      <c r="L712" s="31"/>
      <c r="M712" s="31"/>
      <c r="N712" s="45"/>
      <c r="V712" s="7"/>
      <c r="Y712" s="7"/>
    </row>
    <row r="713" spans="2:25" x14ac:dyDescent="0.3">
      <c r="B713" s="22">
        <f>'Calculs T1a'!B713</f>
        <v>0</v>
      </c>
      <c r="C713" s="19" t="str">
        <f>'Calculs T1a'!C713</f>
        <v>x</v>
      </c>
      <c r="D713" s="19"/>
      <c r="E713" s="19"/>
      <c r="F713" s="19"/>
      <c r="G713" s="19"/>
      <c r="H713" s="19"/>
      <c r="I713" s="19"/>
      <c r="J713" s="30"/>
      <c r="K713" s="31"/>
      <c r="L713" s="31"/>
      <c r="M713" s="31"/>
      <c r="N713" s="45"/>
      <c r="V713" s="7"/>
      <c r="Y713" s="7"/>
    </row>
    <row r="714" spans="2:25" x14ac:dyDescent="0.3">
      <c r="B714" s="22">
        <f>'Calculs T1a'!B714</f>
        <v>0</v>
      </c>
      <c r="C714" s="19" t="str">
        <f>'Calculs T1a'!C714</f>
        <v>x</v>
      </c>
      <c r="D714" s="19"/>
      <c r="E714" s="19"/>
      <c r="F714" s="19"/>
      <c r="G714" s="19"/>
      <c r="H714" s="19"/>
      <c r="I714" s="19"/>
      <c r="J714" s="30"/>
      <c r="K714" s="31"/>
      <c r="L714" s="31"/>
      <c r="M714" s="31"/>
      <c r="N714" s="45"/>
      <c r="V714" s="7"/>
      <c r="Y714" s="7"/>
    </row>
    <row r="715" spans="2:25" x14ac:dyDescent="0.3">
      <c r="B715" s="22">
        <f>'Calculs T1a'!B715</f>
        <v>0</v>
      </c>
      <c r="C715" s="19" t="str">
        <f>'Calculs T1a'!C715</f>
        <v>x</v>
      </c>
      <c r="D715" s="19"/>
      <c r="E715" s="19"/>
      <c r="F715" s="19"/>
      <c r="G715" s="19"/>
      <c r="H715" s="19"/>
      <c r="I715" s="19"/>
      <c r="J715" s="30"/>
      <c r="K715" s="31"/>
      <c r="L715" s="31"/>
      <c r="M715" s="31"/>
      <c r="N715" s="45"/>
      <c r="V715" s="7"/>
      <c r="Y715" s="7"/>
    </row>
    <row r="716" spans="2:25" x14ac:dyDescent="0.3">
      <c r="B716" s="22">
        <f>'Calculs T1a'!B716</f>
        <v>0</v>
      </c>
      <c r="C716" s="19" t="str">
        <f>'Calculs T1a'!C716</f>
        <v>x</v>
      </c>
      <c r="D716" s="19"/>
      <c r="E716" s="19"/>
      <c r="F716" s="19"/>
      <c r="G716" s="19"/>
      <c r="H716" s="19"/>
      <c r="I716" s="19"/>
      <c r="J716" s="30"/>
      <c r="K716" s="31"/>
      <c r="L716" s="31"/>
      <c r="M716" s="31"/>
      <c r="N716" s="45"/>
      <c r="V716" s="7"/>
      <c r="Y716" s="7"/>
    </row>
    <row r="717" spans="2:25" x14ac:dyDescent="0.3">
      <c r="B717" s="22">
        <f>'Calculs T1a'!B717</f>
        <v>0</v>
      </c>
      <c r="C717" s="19" t="str">
        <f>'Calculs T1a'!C717</f>
        <v>x</v>
      </c>
      <c r="D717" s="19"/>
      <c r="E717" s="19"/>
      <c r="F717" s="19"/>
      <c r="G717" s="19"/>
      <c r="H717" s="19"/>
      <c r="I717" s="19"/>
      <c r="J717" s="30"/>
      <c r="K717" s="31"/>
      <c r="L717" s="31"/>
      <c r="M717" s="31"/>
      <c r="N717" s="45"/>
      <c r="V717" s="7"/>
      <c r="Y717" s="7"/>
    </row>
    <row r="718" spans="2:25" x14ac:dyDescent="0.3">
      <c r="B718" s="22">
        <f>'Calculs T1a'!B718</f>
        <v>0</v>
      </c>
      <c r="C718" s="19" t="str">
        <f>'Calculs T1a'!C718</f>
        <v>x</v>
      </c>
      <c r="D718" s="19"/>
      <c r="E718" s="19"/>
      <c r="F718" s="19"/>
      <c r="G718" s="19"/>
      <c r="H718" s="19"/>
      <c r="I718" s="19"/>
      <c r="J718" s="30"/>
      <c r="K718" s="31"/>
      <c r="L718" s="31"/>
      <c r="M718" s="31"/>
      <c r="N718" s="45"/>
      <c r="V718" s="7"/>
      <c r="Y718" s="7"/>
    </row>
    <row r="719" spans="2:25" x14ac:dyDescent="0.3">
      <c r="B719" s="22">
        <f>'Calculs T1a'!B719</f>
        <v>0</v>
      </c>
      <c r="C719" s="19" t="str">
        <f>'Calculs T1a'!C719</f>
        <v>x</v>
      </c>
      <c r="D719" s="19"/>
      <c r="E719" s="19"/>
      <c r="F719" s="19"/>
      <c r="G719" s="19"/>
      <c r="H719" s="19"/>
      <c r="I719" s="19"/>
      <c r="J719" s="30"/>
      <c r="K719" s="31"/>
      <c r="L719" s="31"/>
      <c r="M719" s="31"/>
      <c r="N719" s="45"/>
      <c r="V719" s="7"/>
      <c r="Y719" s="7"/>
    </row>
    <row r="720" spans="2:25" x14ac:dyDescent="0.3">
      <c r="B720" s="22">
        <f>'Calculs T1a'!B720</f>
        <v>0</v>
      </c>
      <c r="C720" s="19" t="str">
        <f>'Calculs T1a'!C720</f>
        <v>x</v>
      </c>
      <c r="D720" s="19"/>
      <c r="E720" s="19"/>
      <c r="F720" s="19"/>
      <c r="G720" s="19"/>
      <c r="H720" s="19"/>
      <c r="I720" s="19"/>
      <c r="J720" s="30"/>
      <c r="K720" s="31"/>
      <c r="L720" s="31"/>
      <c r="M720" s="31"/>
      <c r="N720" s="45"/>
      <c r="V720" s="7"/>
      <c r="Y720" s="7"/>
    </row>
    <row r="721" spans="2:25" x14ac:dyDescent="0.3">
      <c r="B721" s="22">
        <f>'Calculs T1a'!B721</f>
        <v>0</v>
      </c>
      <c r="C721" s="19" t="str">
        <f>'Calculs T1a'!C721</f>
        <v>x</v>
      </c>
      <c r="D721" s="19"/>
      <c r="E721" s="19"/>
      <c r="F721" s="19"/>
      <c r="G721" s="19"/>
      <c r="H721" s="19"/>
      <c r="I721" s="19"/>
      <c r="J721" s="30"/>
      <c r="K721" s="31"/>
      <c r="L721" s="31"/>
      <c r="M721" s="31"/>
      <c r="N721" s="45"/>
      <c r="V721" s="7"/>
      <c r="Y721" s="7"/>
    </row>
    <row r="722" spans="2:25" x14ac:dyDescent="0.3">
      <c r="B722" s="22">
        <f>'Calculs T1a'!B722</f>
        <v>0</v>
      </c>
      <c r="C722" s="19" t="str">
        <f>'Calculs T1a'!C722</f>
        <v>x</v>
      </c>
      <c r="D722" s="19"/>
      <c r="E722" s="19"/>
      <c r="F722" s="19"/>
      <c r="G722" s="19"/>
      <c r="H722" s="19"/>
      <c r="I722" s="19"/>
      <c r="J722" s="30"/>
      <c r="K722" s="31"/>
      <c r="L722" s="31"/>
      <c r="M722" s="31"/>
      <c r="N722" s="45"/>
      <c r="V722" s="7"/>
      <c r="Y722" s="7"/>
    </row>
    <row r="723" spans="2:25" x14ac:dyDescent="0.3">
      <c r="B723" s="22">
        <f>'Calculs T1a'!B723</f>
        <v>0</v>
      </c>
      <c r="C723" s="19" t="str">
        <f>'Calculs T1a'!C723</f>
        <v>x</v>
      </c>
      <c r="D723" s="19"/>
      <c r="E723" s="19"/>
      <c r="F723" s="19"/>
      <c r="G723" s="19"/>
      <c r="H723" s="19"/>
      <c r="I723" s="19"/>
      <c r="J723" s="30"/>
      <c r="K723" s="31"/>
      <c r="L723" s="31"/>
      <c r="M723" s="31"/>
      <c r="N723" s="45"/>
      <c r="V723" s="7"/>
      <c r="Y723" s="7"/>
    </row>
    <row r="724" spans="2:25" x14ac:dyDescent="0.3">
      <c r="B724" s="22">
        <f>'Calculs T1a'!B724</f>
        <v>0</v>
      </c>
      <c r="C724" s="19" t="str">
        <f>'Calculs T1a'!C724</f>
        <v>x</v>
      </c>
      <c r="D724" s="19"/>
      <c r="E724" s="19"/>
      <c r="F724" s="19"/>
      <c r="G724" s="19"/>
      <c r="H724" s="19"/>
      <c r="I724" s="19"/>
      <c r="J724" s="30"/>
      <c r="K724" s="31"/>
      <c r="L724" s="31"/>
      <c r="M724" s="31"/>
      <c r="N724" s="45"/>
      <c r="V724" s="7"/>
      <c r="Y724" s="7"/>
    </row>
    <row r="725" spans="2:25" x14ac:dyDescent="0.3">
      <c r="B725" s="22">
        <f>'Calculs T1a'!B725</f>
        <v>0</v>
      </c>
      <c r="C725" s="19" t="str">
        <f>'Calculs T1a'!C725</f>
        <v>x</v>
      </c>
      <c r="D725" s="19"/>
      <c r="E725" s="19"/>
      <c r="F725" s="19"/>
      <c r="G725" s="19"/>
      <c r="H725" s="19"/>
      <c r="I725" s="19"/>
      <c r="J725" s="30"/>
      <c r="K725" s="31"/>
      <c r="L725" s="31"/>
      <c r="M725" s="31"/>
      <c r="N725" s="45"/>
      <c r="V725" s="7"/>
      <c r="Y725" s="7"/>
    </row>
    <row r="726" spans="2:25" x14ac:dyDescent="0.3">
      <c r="B726" s="22">
        <f>'Calculs T1a'!B726</f>
        <v>0</v>
      </c>
      <c r="C726" s="19" t="str">
        <f>'Calculs T1a'!C726</f>
        <v>x</v>
      </c>
      <c r="D726" s="19"/>
      <c r="E726" s="19"/>
      <c r="F726" s="19"/>
      <c r="G726" s="19"/>
      <c r="H726" s="19"/>
      <c r="I726" s="19"/>
      <c r="J726" s="30"/>
      <c r="K726" s="31"/>
      <c r="L726" s="31"/>
      <c r="M726" s="31"/>
      <c r="N726" s="45"/>
      <c r="V726" s="7"/>
      <c r="Y726" s="7"/>
    </row>
    <row r="727" spans="2:25" x14ac:dyDescent="0.3">
      <c r="B727" s="22">
        <f>'Calculs T1a'!B727</f>
        <v>0</v>
      </c>
      <c r="C727" s="19" t="str">
        <f>'Calculs T1a'!C727</f>
        <v>x</v>
      </c>
      <c r="D727" s="19"/>
      <c r="E727" s="19"/>
      <c r="F727" s="19"/>
      <c r="G727" s="19"/>
      <c r="H727" s="19"/>
      <c r="I727" s="19"/>
      <c r="J727" s="30"/>
      <c r="K727" s="31"/>
      <c r="L727" s="31"/>
      <c r="M727" s="31"/>
      <c r="N727" s="45"/>
      <c r="V727" s="7"/>
      <c r="Y727" s="7"/>
    </row>
    <row r="728" spans="2:25" x14ac:dyDescent="0.3">
      <c r="B728" s="22">
        <f>'Calculs T1a'!B728</f>
        <v>0</v>
      </c>
      <c r="C728" s="19" t="str">
        <f>'Calculs T1a'!C728</f>
        <v>x</v>
      </c>
      <c r="D728" s="19"/>
      <c r="E728" s="19"/>
      <c r="F728" s="19"/>
      <c r="G728" s="19"/>
      <c r="H728" s="19"/>
      <c r="I728" s="19"/>
      <c r="J728" s="30"/>
      <c r="K728" s="31"/>
      <c r="L728" s="31"/>
      <c r="M728" s="31"/>
      <c r="N728" s="45"/>
      <c r="V728" s="7"/>
      <c r="Y728" s="7"/>
    </row>
    <row r="729" spans="2:25" x14ac:dyDescent="0.3">
      <c r="B729" s="22">
        <f>'Calculs T1a'!B729</f>
        <v>0</v>
      </c>
      <c r="C729" s="19" t="str">
        <f>'Calculs T1a'!C729</f>
        <v>x</v>
      </c>
      <c r="D729" s="19"/>
      <c r="E729" s="19"/>
      <c r="F729" s="19"/>
      <c r="G729" s="19"/>
      <c r="H729" s="19"/>
      <c r="I729" s="19"/>
      <c r="J729" s="30"/>
      <c r="K729" s="31"/>
      <c r="L729" s="31"/>
      <c r="M729" s="31"/>
      <c r="N729" s="45"/>
      <c r="V729" s="7"/>
      <c r="Y729" s="7"/>
    </row>
    <row r="730" spans="2:25" x14ac:dyDescent="0.3">
      <c r="B730" s="22">
        <f>'Calculs T1a'!B730</f>
        <v>0</v>
      </c>
      <c r="C730" s="19" t="str">
        <f>'Calculs T1a'!C730</f>
        <v>x</v>
      </c>
      <c r="D730" s="19"/>
      <c r="E730" s="19"/>
      <c r="F730" s="19"/>
      <c r="G730" s="19"/>
      <c r="H730" s="19"/>
      <c r="I730" s="19"/>
      <c r="J730" s="30"/>
      <c r="K730" s="31"/>
      <c r="L730" s="31"/>
      <c r="M730" s="31"/>
      <c r="N730" s="45"/>
      <c r="V730" s="7"/>
      <c r="Y730" s="7"/>
    </row>
    <row r="731" spans="2:25" x14ac:dyDescent="0.3">
      <c r="B731" s="22">
        <f>'Calculs T1a'!B731</f>
        <v>0</v>
      </c>
      <c r="C731" s="19" t="str">
        <f>'Calculs T1a'!C731</f>
        <v>x</v>
      </c>
      <c r="D731" s="19"/>
      <c r="E731" s="19"/>
      <c r="F731" s="19"/>
      <c r="G731" s="19"/>
      <c r="H731" s="19"/>
      <c r="I731" s="19"/>
      <c r="J731" s="30"/>
      <c r="K731" s="31"/>
      <c r="L731" s="31"/>
      <c r="M731" s="31"/>
      <c r="N731" s="45"/>
      <c r="V731" s="7"/>
      <c r="Y731" s="7"/>
    </row>
    <row r="732" spans="2:25" x14ac:dyDescent="0.3">
      <c r="B732" s="22">
        <f>'Calculs T1a'!B732</f>
        <v>0</v>
      </c>
      <c r="C732" s="19" t="str">
        <f>'Calculs T1a'!C732</f>
        <v>x</v>
      </c>
      <c r="D732" s="19"/>
      <c r="E732" s="19"/>
      <c r="F732" s="19"/>
      <c r="G732" s="19"/>
      <c r="H732" s="19"/>
      <c r="I732" s="19"/>
      <c r="J732" s="30"/>
      <c r="K732" s="31"/>
      <c r="L732" s="31"/>
      <c r="M732" s="31"/>
      <c r="N732" s="45"/>
      <c r="V732" s="7"/>
      <c r="Y732" s="7"/>
    </row>
    <row r="733" spans="2:25" x14ac:dyDescent="0.3">
      <c r="B733" s="22">
        <f>'Calculs T1a'!B733</f>
        <v>0</v>
      </c>
      <c r="C733" s="19" t="str">
        <f>'Calculs T1a'!C733</f>
        <v>x</v>
      </c>
      <c r="D733" s="19"/>
      <c r="E733" s="19"/>
      <c r="F733" s="19"/>
      <c r="G733" s="19"/>
      <c r="H733" s="19"/>
      <c r="I733" s="19"/>
      <c r="J733" s="30"/>
      <c r="K733" s="31"/>
      <c r="L733" s="31"/>
      <c r="M733" s="31"/>
      <c r="N733" s="45"/>
      <c r="V733" s="7"/>
      <c r="Y733" s="7"/>
    </row>
    <row r="734" spans="2:25" x14ac:dyDescent="0.3">
      <c r="B734" s="22">
        <f>'Calculs T1a'!B734</f>
        <v>0</v>
      </c>
      <c r="C734" s="19" t="str">
        <f>'Calculs T1a'!C734</f>
        <v>x</v>
      </c>
      <c r="D734" s="19"/>
      <c r="E734" s="19"/>
      <c r="F734" s="19"/>
      <c r="G734" s="19"/>
      <c r="H734" s="19"/>
      <c r="I734" s="19"/>
      <c r="J734" s="30"/>
      <c r="K734" s="31"/>
      <c r="L734" s="31"/>
      <c r="M734" s="31"/>
      <c r="N734" s="45"/>
      <c r="V734" s="7"/>
      <c r="Y734" s="7"/>
    </row>
    <row r="735" spans="2:25" x14ac:dyDescent="0.3">
      <c r="B735" s="22">
        <f>'Calculs T1a'!B735</f>
        <v>0</v>
      </c>
      <c r="C735" s="19" t="str">
        <f>'Calculs T1a'!C735</f>
        <v>x</v>
      </c>
      <c r="D735" s="19"/>
      <c r="E735" s="19"/>
      <c r="F735" s="19"/>
      <c r="G735" s="19"/>
      <c r="H735" s="19"/>
      <c r="I735" s="19"/>
      <c r="J735" s="30"/>
      <c r="K735" s="31"/>
      <c r="L735" s="31"/>
      <c r="M735" s="31"/>
      <c r="N735" s="45"/>
      <c r="V735" s="7"/>
      <c r="Y735" s="7"/>
    </row>
    <row r="736" spans="2:25" x14ac:dyDescent="0.3">
      <c r="B736" s="22">
        <f>'Calculs T1a'!B736</f>
        <v>0</v>
      </c>
      <c r="C736" s="19" t="str">
        <f>'Calculs T1a'!C736</f>
        <v>x</v>
      </c>
      <c r="D736" s="19"/>
      <c r="E736" s="19"/>
      <c r="F736" s="19"/>
      <c r="G736" s="19"/>
      <c r="H736" s="19"/>
      <c r="I736" s="19"/>
      <c r="J736" s="30"/>
      <c r="K736" s="31"/>
      <c r="L736" s="31"/>
      <c r="M736" s="31"/>
      <c r="N736" s="45"/>
      <c r="V736" s="7"/>
      <c r="Y736" s="7"/>
    </row>
    <row r="737" spans="2:25" x14ac:dyDescent="0.3">
      <c r="B737" s="22">
        <f>'Calculs T1a'!B737</f>
        <v>0</v>
      </c>
      <c r="C737" s="19" t="str">
        <f>'Calculs T1a'!C737</f>
        <v>x</v>
      </c>
      <c r="D737" s="19"/>
      <c r="E737" s="19"/>
      <c r="F737" s="19"/>
      <c r="G737" s="19"/>
      <c r="H737" s="19"/>
      <c r="I737" s="19"/>
      <c r="J737" s="30"/>
      <c r="K737" s="31"/>
      <c r="L737" s="31"/>
      <c r="M737" s="31"/>
      <c r="N737" s="45"/>
      <c r="V737" s="7"/>
      <c r="Y737" s="7"/>
    </row>
    <row r="738" spans="2:25" x14ac:dyDescent="0.3">
      <c r="B738" s="22">
        <f>'Calculs T1a'!B738</f>
        <v>0</v>
      </c>
      <c r="C738" s="19" t="str">
        <f>'Calculs T1a'!C738</f>
        <v>x</v>
      </c>
      <c r="D738" s="19"/>
      <c r="E738" s="19"/>
      <c r="F738" s="19"/>
      <c r="G738" s="19"/>
      <c r="H738" s="19"/>
      <c r="I738" s="19"/>
      <c r="J738" s="30"/>
      <c r="K738" s="31"/>
      <c r="L738" s="31"/>
      <c r="M738" s="31"/>
      <c r="N738" s="45"/>
      <c r="V738" s="7"/>
      <c r="Y738" s="7"/>
    </row>
    <row r="739" spans="2:25" x14ac:dyDescent="0.3">
      <c r="B739" s="22">
        <f>'Calculs T1a'!B739</f>
        <v>0</v>
      </c>
      <c r="C739" s="19" t="str">
        <f>'Calculs T1a'!C739</f>
        <v>x</v>
      </c>
      <c r="D739" s="19"/>
      <c r="E739" s="19"/>
      <c r="F739" s="19"/>
      <c r="G739" s="19"/>
      <c r="H739" s="19"/>
      <c r="I739" s="19"/>
      <c r="J739" s="30"/>
      <c r="K739" s="31"/>
      <c r="L739" s="31"/>
      <c r="M739" s="31"/>
      <c r="N739" s="45"/>
      <c r="V739" s="7"/>
      <c r="Y739" s="7"/>
    </row>
    <row r="740" spans="2:25" x14ac:dyDescent="0.3">
      <c r="B740" s="22">
        <f>'Calculs T1a'!B740</f>
        <v>0</v>
      </c>
      <c r="C740" s="19" t="str">
        <f>'Calculs T1a'!C740</f>
        <v>x</v>
      </c>
      <c r="D740" s="19"/>
      <c r="E740" s="19"/>
      <c r="F740" s="19"/>
      <c r="G740" s="19"/>
      <c r="H740" s="19"/>
      <c r="I740" s="19"/>
      <c r="J740" s="30"/>
      <c r="K740" s="31"/>
      <c r="L740" s="31"/>
      <c r="M740" s="31"/>
      <c r="N740" s="45"/>
      <c r="V740" s="7"/>
      <c r="Y740" s="7"/>
    </row>
    <row r="741" spans="2:25" x14ac:dyDescent="0.3">
      <c r="B741" s="22">
        <f>'Calculs T1a'!B741</f>
        <v>0</v>
      </c>
      <c r="C741" s="19" t="str">
        <f>'Calculs T1a'!C741</f>
        <v>x</v>
      </c>
      <c r="D741" s="19"/>
      <c r="E741" s="19"/>
      <c r="F741" s="19"/>
      <c r="G741" s="19"/>
      <c r="H741" s="19"/>
      <c r="I741" s="19"/>
      <c r="J741" s="30"/>
      <c r="K741" s="31"/>
      <c r="L741" s="31"/>
      <c r="M741" s="31"/>
      <c r="N741" s="45"/>
      <c r="V741" s="7"/>
      <c r="Y741" s="7"/>
    </row>
    <row r="742" spans="2:25" x14ac:dyDescent="0.3">
      <c r="B742" s="22">
        <f>'Calculs T1a'!B742</f>
        <v>0</v>
      </c>
      <c r="C742" s="19" t="str">
        <f>'Calculs T1a'!C742</f>
        <v>x</v>
      </c>
      <c r="D742" s="19"/>
      <c r="E742" s="19"/>
      <c r="F742" s="19"/>
      <c r="G742" s="19"/>
      <c r="H742" s="19"/>
      <c r="I742" s="19"/>
      <c r="J742" s="30"/>
      <c r="K742" s="31"/>
      <c r="L742" s="31"/>
      <c r="M742" s="31"/>
      <c r="N742" s="45"/>
      <c r="V742" s="7"/>
      <c r="Y742" s="7"/>
    </row>
    <row r="743" spans="2:25" x14ac:dyDescent="0.3">
      <c r="B743" s="22">
        <f>'Calculs T1a'!B743</f>
        <v>0</v>
      </c>
      <c r="C743" s="19" t="str">
        <f>'Calculs T1a'!C743</f>
        <v>x</v>
      </c>
      <c r="D743" s="19"/>
      <c r="E743" s="19"/>
      <c r="F743" s="19"/>
      <c r="G743" s="19"/>
      <c r="H743" s="19"/>
      <c r="I743" s="19"/>
      <c r="J743" s="30"/>
      <c r="K743" s="31"/>
      <c r="L743" s="31"/>
      <c r="M743" s="31"/>
      <c r="N743" s="45"/>
      <c r="V743" s="7"/>
      <c r="Y743" s="7"/>
    </row>
    <row r="744" spans="2:25" x14ac:dyDescent="0.3">
      <c r="B744" s="22">
        <f>'Calculs T1a'!B744</f>
        <v>0</v>
      </c>
      <c r="C744" s="19" t="str">
        <f>'Calculs T1a'!C744</f>
        <v>x</v>
      </c>
      <c r="D744" s="19"/>
      <c r="E744" s="19"/>
      <c r="F744" s="19"/>
      <c r="G744" s="19"/>
      <c r="H744" s="19"/>
      <c r="I744" s="19"/>
      <c r="J744" s="30"/>
      <c r="K744" s="31"/>
      <c r="L744" s="31"/>
      <c r="M744" s="31"/>
      <c r="N744" s="45"/>
      <c r="V744" s="7"/>
      <c r="Y744" s="7"/>
    </row>
    <row r="745" spans="2:25" x14ac:dyDescent="0.3">
      <c r="B745" s="22">
        <f>'Calculs T1a'!B745</f>
        <v>0</v>
      </c>
      <c r="C745" s="19" t="str">
        <f>'Calculs T1a'!C745</f>
        <v>x</v>
      </c>
      <c r="D745" s="19"/>
      <c r="E745" s="19"/>
      <c r="F745" s="19"/>
      <c r="G745" s="19"/>
      <c r="H745" s="19"/>
      <c r="I745" s="19"/>
      <c r="J745" s="30"/>
      <c r="K745" s="31"/>
      <c r="L745" s="31"/>
      <c r="M745" s="31"/>
      <c r="N745" s="45"/>
      <c r="V745" s="7"/>
      <c r="Y745" s="7"/>
    </row>
    <row r="746" spans="2:25" x14ac:dyDescent="0.3">
      <c r="B746" s="22">
        <f>'Calculs T1a'!B746</f>
        <v>0</v>
      </c>
      <c r="C746" s="19" t="str">
        <f>'Calculs T1a'!C746</f>
        <v>x</v>
      </c>
      <c r="D746" s="19"/>
      <c r="E746" s="19"/>
      <c r="F746" s="19"/>
      <c r="G746" s="19"/>
      <c r="H746" s="19"/>
      <c r="I746" s="19"/>
      <c r="J746" s="30"/>
      <c r="K746" s="31"/>
      <c r="L746" s="31"/>
      <c r="M746" s="31"/>
      <c r="N746" s="45"/>
      <c r="V746" s="7"/>
      <c r="Y746" s="7"/>
    </row>
    <row r="747" spans="2:25" x14ac:dyDescent="0.3">
      <c r="B747" s="22">
        <f>'Calculs T1a'!B747</f>
        <v>0</v>
      </c>
      <c r="C747" s="19" t="str">
        <f>'Calculs T1a'!C747</f>
        <v>x</v>
      </c>
      <c r="D747" s="19"/>
      <c r="E747" s="19"/>
      <c r="F747" s="19"/>
      <c r="G747" s="19"/>
      <c r="H747" s="19"/>
      <c r="I747" s="19"/>
      <c r="J747" s="30"/>
      <c r="K747" s="31"/>
      <c r="L747" s="31"/>
      <c r="M747" s="31"/>
      <c r="N747" s="45"/>
      <c r="V747" s="7"/>
      <c r="Y747" s="7"/>
    </row>
    <row r="748" spans="2:25" x14ac:dyDescent="0.3">
      <c r="B748" s="22">
        <f>'Calculs T1a'!B748</f>
        <v>0</v>
      </c>
      <c r="C748" s="19" t="str">
        <f>'Calculs T1a'!C748</f>
        <v>x</v>
      </c>
      <c r="D748" s="19"/>
      <c r="E748" s="19"/>
      <c r="F748" s="19"/>
      <c r="G748" s="19"/>
      <c r="H748" s="19"/>
      <c r="I748" s="19"/>
      <c r="J748" s="30"/>
      <c r="K748" s="31"/>
      <c r="L748" s="31"/>
      <c r="M748" s="31"/>
      <c r="N748" s="45"/>
      <c r="V748" s="7"/>
      <c r="Y748" s="7"/>
    </row>
    <row r="749" spans="2:25" x14ac:dyDescent="0.3">
      <c r="B749" s="22">
        <f>'Calculs T1a'!B749</f>
        <v>0</v>
      </c>
      <c r="C749" s="19" t="str">
        <f>'Calculs T1a'!C749</f>
        <v>x</v>
      </c>
      <c r="D749" s="19"/>
      <c r="E749" s="19"/>
      <c r="F749" s="19"/>
      <c r="G749" s="19"/>
      <c r="H749" s="19"/>
      <c r="I749" s="19"/>
      <c r="J749" s="30"/>
      <c r="K749" s="31"/>
      <c r="L749" s="31"/>
      <c r="M749" s="31"/>
      <c r="N749" s="45"/>
      <c r="V749" s="7"/>
      <c r="Y749" s="7"/>
    </row>
    <row r="750" spans="2:25" x14ac:dyDescent="0.3">
      <c r="B750" s="22">
        <f>'Calculs T1a'!B750</f>
        <v>0</v>
      </c>
      <c r="C750" s="19" t="str">
        <f>'Calculs T1a'!C750</f>
        <v>x</v>
      </c>
      <c r="D750" s="19"/>
      <c r="E750" s="19"/>
      <c r="F750" s="19"/>
      <c r="G750" s="19"/>
      <c r="H750" s="19"/>
      <c r="I750" s="19"/>
      <c r="J750" s="30"/>
      <c r="K750" s="31"/>
      <c r="L750" s="31"/>
      <c r="M750" s="31"/>
      <c r="N750" s="45"/>
      <c r="V750" s="7"/>
      <c r="Y750" s="7"/>
    </row>
    <row r="751" spans="2:25" x14ac:dyDescent="0.3">
      <c r="B751" s="22">
        <f>'Calculs T1a'!B751</f>
        <v>0</v>
      </c>
      <c r="C751" s="19" t="str">
        <f>'Calculs T1a'!C751</f>
        <v>x</v>
      </c>
      <c r="D751" s="19"/>
      <c r="E751" s="19"/>
      <c r="F751" s="19"/>
      <c r="G751" s="19"/>
      <c r="H751" s="19"/>
      <c r="I751" s="19"/>
      <c r="J751" s="30"/>
      <c r="K751" s="31"/>
      <c r="L751" s="31"/>
      <c r="M751" s="31"/>
      <c r="N751" s="45"/>
      <c r="V751" s="7"/>
      <c r="Y751" s="7"/>
    </row>
    <row r="752" spans="2:25" x14ac:dyDescent="0.3">
      <c r="B752" s="22">
        <f>'Calculs T1a'!B752</f>
        <v>0</v>
      </c>
      <c r="C752" s="19" t="str">
        <f>'Calculs T1a'!C752</f>
        <v>x</v>
      </c>
      <c r="D752" s="19"/>
      <c r="E752" s="19"/>
      <c r="F752" s="19"/>
      <c r="G752" s="19"/>
      <c r="H752" s="19"/>
      <c r="I752" s="19"/>
      <c r="J752" s="30"/>
      <c r="K752" s="31"/>
      <c r="L752" s="31"/>
      <c r="M752" s="31"/>
      <c r="N752" s="45"/>
      <c r="V752" s="7"/>
      <c r="Y752" s="7"/>
    </row>
    <row r="753" spans="2:25" x14ac:dyDescent="0.3">
      <c r="B753" s="22">
        <f>'Calculs T1a'!B753</f>
        <v>0</v>
      </c>
      <c r="C753" s="19" t="str">
        <f>'Calculs T1a'!C753</f>
        <v>x</v>
      </c>
      <c r="D753" s="19"/>
      <c r="E753" s="19"/>
      <c r="F753" s="19"/>
      <c r="G753" s="19"/>
      <c r="H753" s="19"/>
      <c r="I753" s="19"/>
      <c r="J753" s="30"/>
      <c r="K753" s="31"/>
      <c r="L753" s="31"/>
      <c r="M753" s="31"/>
      <c r="N753" s="45"/>
      <c r="V753" s="7"/>
      <c r="Y753" s="7"/>
    </row>
    <row r="754" spans="2:25" x14ac:dyDescent="0.3">
      <c r="B754" s="22">
        <f>'Calculs T1a'!B754</f>
        <v>0</v>
      </c>
      <c r="C754" s="19" t="str">
        <f>'Calculs T1a'!C754</f>
        <v>x</v>
      </c>
      <c r="D754" s="19"/>
      <c r="E754" s="19"/>
      <c r="F754" s="19"/>
      <c r="G754" s="19"/>
      <c r="H754" s="19"/>
      <c r="I754" s="19"/>
      <c r="J754" s="30"/>
      <c r="K754" s="31"/>
      <c r="L754" s="31"/>
      <c r="M754" s="31"/>
      <c r="N754" s="45"/>
      <c r="V754" s="7"/>
      <c r="Y754" s="7"/>
    </row>
    <row r="755" spans="2:25" x14ac:dyDescent="0.3">
      <c r="B755" s="22">
        <f>'Calculs T1a'!B755</f>
        <v>0</v>
      </c>
      <c r="C755" s="19" t="str">
        <f>'Calculs T1a'!C755</f>
        <v>x</v>
      </c>
      <c r="D755" s="19"/>
      <c r="E755" s="19"/>
      <c r="F755" s="19"/>
      <c r="G755" s="19"/>
      <c r="H755" s="19"/>
      <c r="I755" s="19"/>
      <c r="J755" s="30"/>
      <c r="K755" s="31"/>
      <c r="L755" s="31"/>
      <c r="M755" s="31"/>
      <c r="N755" s="45"/>
      <c r="V755" s="7"/>
      <c r="Y755" s="7"/>
    </row>
    <row r="756" spans="2:25" x14ac:dyDescent="0.3">
      <c r="B756" s="22">
        <f>'Calculs T1a'!B756</f>
        <v>0</v>
      </c>
      <c r="C756" s="19" t="str">
        <f>'Calculs T1a'!C756</f>
        <v>x</v>
      </c>
      <c r="D756" s="19"/>
      <c r="E756" s="19"/>
      <c r="F756" s="19"/>
      <c r="G756" s="19"/>
      <c r="H756" s="19"/>
      <c r="I756" s="19"/>
      <c r="J756" s="30"/>
      <c r="K756" s="31"/>
      <c r="L756" s="31"/>
      <c r="M756" s="31"/>
      <c r="N756" s="45"/>
      <c r="V756" s="7"/>
      <c r="Y756" s="7"/>
    </row>
    <row r="757" spans="2:25" x14ac:dyDescent="0.3">
      <c r="B757" s="22">
        <f>'Calculs T1a'!B757</f>
        <v>0</v>
      </c>
      <c r="C757" s="19" t="str">
        <f>'Calculs T1a'!C757</f>
        <v>x</v>
      </c>
      <c r="D757" s="19"/>
      <c r="E757" s="19"/>
      <c r="F757" s="19"/>
      <c r="G757" s="19"/>
      <c r="H757" s="19"/>
      <c r="I757" s="19"/>
      <c r="J757" s="30"/>
      <c r="K757" s="31"/>
      <c r="L757" s="31"/>
      <c r="M757" s="31"/>
      <c r="N757" s="45"/>
      <c r="V757" s="7"/>
      <c r="Y757" s="7"/>
    </row>
    <row r="758" spans="2:25" x14ac:dyDescent="0.3">
      <c r="B758" s="22">
        <f>'Calculs T1a'!B758</f>
        <v>0</v>
      </c>
      <c r="C758" s="19" t="str">
        <f>'Calculs T1a'!C758</f>
        <v>x</v>
      </c>
      <c r="D758" s="19"/>
      <c r="E758" s="19"/>
      <c r="F758" s="19"/>
      <c r="G758" s="19"/>
      <c r="H758" s="19"/>
      <c r="I758" s="19"/>
      <c r="J758" s="30"/>
      <c r="K758" s="31"/>
      <c r="L758" s="31"/>
      <c r="M758" s="31"/>
      <c r="N758" s="45"/>
      <c r="V758" s="7"/>
      <c r="Y758" s="7"/>
    </row>
    <row r="759" spans="2:25" x14ac:dyDescent="0.3">
      <c r="B759" s="22">
        <f>'Calculs T1a'!B759</f>
        <v>0</v>
      </c>
      <c r="C759" s="19" t="str">
        <f>'Calculs T1a'!C759</f>
        <v>x</v>
      </c>
      <c r="D759" s="19"/>
      <c r="E759" s="19"/>
      <c r="F759" s="19"/>
      <c r="G759" s="19"/>
      <c r="H759" s="19"/>
      <c r="I759" s="19"/>
      <c r="J759" s="30"/>
      <c r="K759" s="31"/>
      <c r="L759" s="31"/>
      <c r="M759" s="31"/>
      <c r="N759" s="45"/>
      <c r="V759" s="7"/>
      <c r="Y759" s="7"/>
    </row>
    <row r="760" spans="2:25" x14ac:dyDescent="0.3">
      <c r="B760" s="22">
        <f>'Calculs T1a'!B760</f>
        <v>0</v>
      </c>
      <c r="C760" s="19" t="str">
        <f>'Calculs T1a'!C760</f>
        <v>x</v>
      </c>
      <c r="D760" s="19"/>
      <c r="E760" s="19"/>
      <c r="F760" s="19"/>
      <c r="G760" s="19"/>
      <c r="H760" s="19"/>
      <c r="I760" s="19"/>
      <c r="J760" s="30"/>
      <c r="K760" s="31"/>
      <c r="L760" s="31"/>
      <c r="M760" s="31"/>
      <c r="N760" s="45"/>
      <c r="V760" s="7"/>
      <c r="Y760" s="7"/>
    </row>
    <row r="761" spans="2:25" x14ac:dyDescent="0.3">
      <c r="B761" s="22">
        <f>'Calculs T1a'!B761</f>
        <v>0</v>
      </c>
      <c r="C761" s="19" t="str">
        <f>'Calculs T1a'!C761</f>
        <v>x</v>
      </c>
      <c r="D761" s="19"/>
      <c r="E761" s="19"/>
      <c r="F761" s="19"/>
      <c r="G761" s="19"/>
      <c r="H761" s="19"/>
      <c r="I761" s="19"/>
      <c r="J761" s="30"/>
      <c r="K761" s="31"/>
      <c r="L761" s="31"/>
      <c r="M761" s="31"/>
      <c r="N761" s="45"/>
      <c r="V761" s="7"/>
      <c r="Y761" s="7"/>
    </row>
    <row r="762" spans="2:25" x14ac:dyDescent="0.3">
      <c r="B762" s="22">
        <f>'Calculs T1a'!B762</f>
        <v>0</v>
      </c>
      <c r="C762" s="19" t="str">
        <f>'Calculs T1a'!C762</f>
        <v>x</v>
      </c>
      <c r="D762" s="19"/>
      <c r="E762" s="19"/>
      <c r="F762" s="19"/>
      <c r="G762" s="19"/>
      <c r="H762" s="19"/>
      <c r="I762" s="19"/>
      <c r="J762" s="30"/>
      <c r="K762" s="31"/>
      <c r="L762" s="31"/>
      <c r="M762" s="31"/>
      <c r="N762" s="45"/>
      <c r="V762" s="7"/>
      <c r="Y762" s="7"/>
    </row>
    <row r="763" spans="2:25" x14ac:dyDescent="0.3">
      <c r="B763" s="22">
        <f>'Calculs T1a'!B763</f>
        <v>0</v>
      </c>
      <c r="C763" s="19" t="str">
        <f>'Calculs T1a'!C763</f>
        <v>x</v>
      </c>
      <c r="D763" s="19"/>
      <c r="E763" s="19"/>
      <c r="F763" s="19"/>
      <c r="G763" s="19"/>
      <c r="H763" s="19"/>
      <c r="I763" s="19"/>
      <c r="J763" s="30"/>
      <c r="K763" s="31"/>
      <c r="L763" s="31"/>
      <c r="M763" s="31"/>
      <c r="N763" s="45"/>
      <c r="V763" s="7"/>
      <c r="Y763" s="7"/>
    </row>
    <row r="764" spans="2:25" x14ac:dyDescent="0.3">
      <c r="B764" s="22">
        <f>'Calculs T1a'!B764</f>
        <v>0</v>
      </c>
      <c r="C764" s="19" t="str">
        <f>'Calculs T1a'!C764</f>
        <v>x</v>
      </c>
      <c r="D764" s="19"/>
      <c r="E764" s="19"/>
      <c r="F764" s="19"/>
      <c r="G764" s="19"/>
      <c r="H764" s="19"/>
      <c r="I764" s="19"/>
      <c r="J764" s="30"/>
      <c r="K764" s="31"/>
      <c r="L764" s="31"/>
      <c r="M764" s="31"/>
      <c r="N764" s="45"/>
      <c r="V764" s="7"/>
      <c r="Y764" s="7"/>
    </row>
    <row r="765" spans="2:25" x14ac:dyDescent="0.3">
      <c r="B765" s="22">
        <f>'Calculs T1a'!B765</f>
        <v>0</v>
      </c>
      <c r="C765" s="19" t="str">
        <f>'Calculs T1a'!C765</f>
        <v>x</v>
      </c>
      <c r="D765" s="19"/>
      <c r="E765" s="19"/>
      <c r="F765" s="19"/>
      <c r="G765" s="19"/>
      <c r="H765" s="19"/>
      <c r="I765" s="19"/>
      <c r="J765" s="30"/>
      <c r="K765" s="31"/>
      <c r="L765" s="31"/>
      <c r="M765" s="31"/>
      <c r="N765" s="45"/>
      <c r="V765" s="7"/>
      <c r="Y765" s="7"/>
    </row>
    <row r="766" spans="2:25" x14ac:dyDescent="0.3">
      <c r="B766" s="22">
        <f>'Calculs T1a'!B766</f>
        <v>0</v>
      </c>
      <c r="C766" s="19" t="str">
        <f>'Calculs T1a'!C766</f>
        <v>x</v>
      </c>
      <c r="D766" s="19"/>
      <c r="E766" s="19"/>
      <c r="F766" s="19"/>
      <c r="G766" s="19"/>
      <c r="H766" s="19"/>
      <c r="I766" s="19"/>
      <c r="J766" s="30"/>
      <c r="K766" s="31"/>
      <c r="L766" s="31"/>
      <c r="M766" s="31"/>
      <c r="N766" s="45"/>
      <c r="V766" s="7"/>
      <c r="Y766" s="7"/>
    </row>
    <row r="767" spans="2:25" x14ac:dyDescent="0.3">
      <c r="B767" s="22">
        <f>'Calculs T1a'!B767</f>
        <v>0</v>
      </c>
      <c r="C767" s="19" t="str">
        <f>'Calculs T1a'!C767</f>
        <v>x</v>
      </c>
      <c r="D767" s="19"/>
      <c r="E767" s="19"/>
      <c r="F767" s="19"/>
      <c r="G767" s="19"/>
      <c r="H767" s="19"/>
      <c r="I767" s="19"/>
      <c r="J767" s="30"/>
      <c r="K767" s="31"/>
      <c r="L767" s="31"/>
      <c r="M767" s="31"/>
      <c r="N767" s="45"/>
      <c r="V767" s="7"/>
      <c r="Y767" s="7"/>
    </row>
    <row r="768" spans="2:25" x14ac:dyDescent="0.3">
      <c r="B768" s="22">
        <f>'Calculs T1a'!B768</f>
        <v>0</v>
      </c>
      <c r="C768" s="19" t="str">
        <f>'Calculs T1a'!C768</f>
        <v>x</v>
      </c>
      <c r="D768" s="19"/>
      <c r="E768" s="19"/>
      <c r="F768" s="19"/>
      <c r="G768" s="19"/>
      <c r="H768" s="19"/>
      <c r="I768" s="19"/>
      <c r="J768" s="30"/>
      <c r="K768" s="31"/>
      <c r="L768" s="31"/>
      <c r="M768" s="31"/>
      <c r="N768" s="45"/>
      <c r="V768" s="7"/>
      <c r="Y768" s="7"/>
    </row>
    <row r="769" spans="2:25" x14ac:dyDescent="0.3">
      <c r="B769" s="22">
        <f>'Calculs T1a'!B769</f>
        <v>0</v>
      </c>
      <c r="C769" s="19" t="str">
        <f>'Calculs T1a'!C769</f>
        <v>x</v>
      </c>
      <c r="D769" s="19"/>
      <c r="E769" s="19"/>
      <c r="F769" s="19"/>
      <c r="G769" s="19"/>
      <c r="H769" s="19"/>
      <c r="I769" s="19"/>
      <c r="J769" s="30"/>
      <c r="K769" s="31"/>
      <c r="L769" s="31"/>
      <c r="M769" s="31"/>
      <c r="N769" s="45"/>
      <c r="V769" s="7"/>
      <c r="Y769" s="7"/>
    </row>
    <row r="770" spans="2:25" x14ac:dyDescent="0.3">
      <c r="B770" s="22">
        <f>'Calculs T1a'!B770</f>
        <v>0</v>
      </c>
      <c r="C770" s="19" t="str">
        <f>'Calculs T1a'!C770</f>
        <v>x</v>
      </c>
      <c r="D770" s="19"/>
      <c r="E770" s="19"/>
      <c r="F770" s="19"/>
      <c r="G770" s="19"/>
      <c r="H770" s="19"/>
      <c r="I770" s="19"/>
      <c r="J770" s="30"/>
      <c r="K770" s="31"/>
      <c r="L770" s="31"/>
      <c r="M770" s="31"/>
      <c r="N770" s="45"/>
      <c r="V770" s="7"/>
      <c r="Y770" s="7"/>
    </row>
    <row r="771" spans="2:25" x14ac:dyDescent="0.3">
      <c r="B771" s="22">
        <f>'Calculs T1a'!B771</f>
        <v>0</v>
      </c>
      <c r="C771" s="19" t="str">
        <f>'Calculs T1a'!C771</f>
        <v>x</v>
      </c>
      <c r="D771" s="19"/>
      <c r="E771" s="19"/>
      <c r="F771" s="19"/>
      <c r="G771" s="19"/>
      <c r="H771" s="19"/>
      <c r="I771" s="19"/>
      <c r="J771" s="30"/>
      <c r="K771" s="31"/>
      <c r="L771" s="31"/>
      <c r="M771" s="31"/>
      <c r="N771" s="45"/>
      <c r="V771" s="7"/>
      <c r="Y771" s="7"/>
    </row>
    <row r="772" spans="2:25" x14ac:dyDescent="0.3">
      <c r="B772" s="22">
        <f>'Calculs T1a'!B772</f>
        <v>0</v>
      </c>
      <c r="C772" s="19" t="str">
        <f>'Calculs T1a'!C772</f>
        <v>x</v>
      </c>
      <c r="D772" s="19"/>
      <c r="E772" s="19"/>
      <c r="F772" s="19"/>
      <c r="G772" s="19"/>
      <c r="H772" s="19"/>
      <c r="I772" s="19"/>
      <c r="J772" s="30"/>
      <c r="K772" s="31"/>
      <c r="L772" s="31"/>
      <c r="M772" s="31"/>
      <c r="N772" s="45"/>
      <c r="V772" s="7"/>
      <c r="Y772" s="7"/>
    </row>
    <row r="773" spans="2:25" x14ac:dyDescent="0.3">
      <c r="B773" s="22">
        <f>'Calculs T1a'!B773</f>
        <v>0</v>
      </c>
      <c r="C773" s="19" t="str">
        <f>'Calculs T1a'!C773</f>
        <v>x</v>
      </c>
      <c r="D773" s="19"/>
      <c r="E773" s="19"/>
      <c r="F773" s="19"/>
      <c r="G773" s="19"/>
      <c r="H773" s="19"/>
      <c r="I773" s="19"/>
      <c r="J773" s="30"/>
      <c r="K773" s="31"/>
      <c r="L773" s="31"/>
      <c r="M773" s="31"/>
      <c r="N773" s="45"/>
      <c r="V773" s="7"/>
      <c r="Y773" s="7"/>
    </row>
    <row r="774" spans="2:25" x14ac:dyDescent="0.3">
      <c r="B774" s="22">
        <f>'Calculs T1a'!B774</f>
        <v>0</v>
      </c>
      <c r="C774" s="19" t="str">
        <f>'Calculs T1a'!C774</f>
        <v>x</v>
      </c>
      <c r="D774" s="19"/>
      <c r="E774" s="19"/>
      <c r="F774" s="19"/>
      <c r="G774" s="19"/>
      <c r="H774" s="19"/>
      <c r="I774" s="19"/>
      <c r="J774" s="30"/>
      <c r="K774" s="31"/>
      <c r="L774" s="31"/>
      <c r="M774" s="31"/>
      <c r="N774" s="45"/>
      <c r="V774" s="7"/>
      <c r="Y774" s="7"/>
    </row>
    <row r="775" spans="2:25" x14ac:dyDescent="0.3">
      <c r="B775" s="22">
        <f>'Calculs T1a'!B775</f>
        <v>0</v>
      </c>
      <c r="C775" s="19" t="str">
        <f>'Calculs T1a'!C775</f>
        <v>x</v>
      </c>
      <c r="D775" s="19"/>
      <c r="E775" s="19"/>
      <c r="F775" s="19"/>
      <c r="G775" s="19"/>
      <c r="H775" s="19"/>
      <c r="I775" s="19"/>
      <c r="J775" s="30"/>
      <c r="K775" s="31"/>
      <c r="L775" s="31"/>
      <c r="M775" s="31"/>
      <c r="N775" s="45"/>
      <c r="V775" s="7"/>
      <c r="Y775" s="7"/>
    </row>
    <row r="776" spans="2:25" x14ac:dyDescent="0.3">
      <c r="B776" s="22">
        <f>'Calculs T1a'!B776</f>
        <v>0</v>
      </c>
      <c r="C776" s="19" t="str">
        <f>'Calculs T1a'!C776</f>
        <v>x</v>
      </c>
      <c r="D776" s="19"/>
      <c r="E776" s="19"/>
      <c r="F776" s="19"/>
      <c r="G776" s="19"/>
      <c r="H776" s="19"/>
      <c r="I776" s="19"/>
      <c r="J776" s="30"/>
      <c r="K776" s="31"/>
      <c r="L776" s="31"/>
      <c r="M776" s="31"/>
      <c r="N776" s="45"/>
      <c r="V776" s="7"/>
      <c r="Y776" s="7"/>
    </row>
    <row r="777" spans="2:25" x14ac:dyDescent="0.3">
      <c r="B777" s="22">
        <f>'Calculs T1a'!B777</f>
        <v>0</v>
      </c>
      <c r="C777" s="19" t="str">
        <f>'Calculs T1a'!C777</f>
        <v>x</v>
      </c>
      <c r="D777" s="19"/>
      <c r="E777" s="19"/>
      <c r="F777" s="19"/>
      <c r="G777" s="19"/>
      <c r="H777" s="19"/>
      <c r="I777" s="19"/>
      <c r="J777" s="30"/>
      <c r="K777" s="31"/>
      <c r="L777" s="31"/>
      <c r="M777" s="31"/>
      <c r="N777" s="45"/>
      <c r="V777" s="7"/>
      <c r="Y777" s="7"/>
    </row>
    <row r="778" spans="2:25" x14ac:dyDescent="0.3">
      <c r="B778" s="22">
        <f>'Calculs T1a'!B778</f>
        <v>0</v>
      </c>
      <c r="C778" s="19" t="str">
        <f>'Calculs T1a'!C778</f>
        <v>x</v>
      </c>
      <c r="D778" s="19"/>
      <c r="E778" s="19"/>
      <c r="F778" s="19"/>
      <c r="G778" s="19"/>
      <c r="H778" s="19"/>
      <c r="I778" s="19"/>
      <c r="J778" s="30"/>
      <c r="K778" s="31"/>
      <c r="L778" s="31"/>
      <c r="M778" s="31"/>
      <c r="N778" s="45"/>
      <c r="V778" s="7"/>
      <c r="Y778" s="7"/>
    </row>
    <row r="779" spans="2:25" x14ac:dyDescent="0.3">
      <c r="B779" s="22">
        <f>'Calculs T1a'!B779</f>
        <v>0</v>
      </c>
      <c r="C779" s="19" t="str">
        <f>'Calculs T1a'!C779</f>
        <v>x</v>
      </c>
      <c r="D779" s="19"/>
      <c r="E779" s="19"/>
      <c r="F779" s="19"/>
      <c r="G779" s="19"/>
      <c r="H779" s="19"/>
      <c r="I779" s="19"/>
      <c r="J779" s="30"/>
      <c r="K779" s="31"/>
      <c r="L779" s="31"/>
      <c r="M779" s="31"/>
      <c r="N779" s="45"/>
      <c r="V779" s="7"/>
      <c r="Y779" s="7"/>
    </row>
    <row r="780" spans="2:25" x14ac:dyDescent="0.3">
      <c r="B780" s="22">
        <f>'Calculs T1a'!B780</f>
        <v>0</v>
      </c>
      <c r="C780" s="19" t="str">
        <f>'Calculs T1a'!C780</f>
        <v>x</v>
      </c>
      <c r="D780" s="19"/>
      <c r="E780" s="19"/>
      <c r="F780" s="19"/>
      <c r="G780" s="19"/>
      <c r="H780" s="19"/>
      <c r="I780" s="19"/>
      <c r="J780" s="30"/>
      <c r="K780" s="31"/>
      <c r="L780" s="31"/>
      <c r="M780" s="31"/>
      <c r="N780" s="45"/>
      <c r="V780" s="7"/>
      <c r="Y780" s="7"/>
    </row>
    <row r="781" spans="2:25" x14ac:dyDescent="0.3">
      <c r="B781" s="22">
        <f>'Calculs T1a'!B781</f>
        <v>0</v>
      </c>
      <c r="C781" s="19" t="str">
        <f>'Calculs T1a'!C781</f>
        <v>x</v>
      </c>
      <c r="D781" s="19"/>
      <c r="E781" s="19"/>
      <c r="F781" s="19"/>
      <c r="G781" s="19"/>
      <c r="H781" s="19"/>
      <c r="I781" s="19"/>
      <c r="J781" s="30"/>
      <c r="K781" s="31"/>
      <c r="L781" s="31"/>
      <c r="M781" s="31"/>
      <c r="N781" s="45"/>
      <c r="V781" s="7"/>
      <c r="Y781" s="7"/>
    </row>
    <row r="782" spans="2:25" x14ac:dyDescent="0.3">
      <c r="B782" s="22">
        <f>'Calculs T1a'!B782</f>
        <v>0</v>
      </c>
      <c r="C782" s="19" t="str">
        <f>'Calculs T1a'!C782</f>
        <v>x</v>
      </c>
      <c r="D782" s="19"/>
      <c r="E782" s="19"/>
      <c r="F782" s="19"/>
      <c r="G782" s="19"/>
      <c r="H782" s="19"/>
      <c r="I782" s="19"/>
      <c r="J782" s="30"/>
      <c r="K782" s="31"/>
      <c r="L782" s="31"/>
      <c r="M782" s="31"/>
      <c r="N782" s="45"/>
      <c r="V782" s="7"/>
      <c r="Y782" s="7"/>
    </row>
    <row r="783" spans="2:25" x14ac:dyDescent="0.3">
      <c r="B783" s="22">
        <f>'Calculs T1a'!B783</f>
        <v>0</v>
      </c>
      <c r="C783" s="19" t="str">
        <f>'Calculs T1a'!C783</f>
        <v>x</v>
      </c>
      <c r="D783" s="19"/>
      <c r="E783" s="19"/>
      <c r="F783" s="19"/>
      <c r="G783" s="19"/>
      <c r="H783" s="19"/>
      <c r="I783" s="19"/>
      <c r="J783" s="30"/>
      <c r="K783" s="31"/>
      <c r="L783" s="31"/>
      <c r="M783" s="31"/>
      <c r="N783" s="45"/>
      <c r="V783" s="7"/>
      <c r="Y783" s="7"/>
    </row>
    <row r="784" spans="2:25" x14ac:dyDescent="0.3">
      <c r="B784" s="22">
        <f>'Calculs T1a'!B784</f>
        <v>0</v>
      </c>
      <c r="C784" s="19" t="str">
        <f>'Calculs T1a'!C784</f>
        <v>x</v>
      </c>
      <c r="D784" s="19"/>
      <c r="E784" s="19"/>
      <c r="F784" s="19"/>
      <c r="G784" s="19"/>
      <c r="H784" s="19"/>
      <c r="I784" s="19"/>
      <c r="J784" s="30"/>
      <c r="K784" s="31"/>
      <c r="L784" s="31"/>
      <c r="M784" s="31"/>
      <c r="N784" s="45"/>
      <c r="V784" s="7"/>
      <c r="Y784" s="7"/>
    </row>
    <row r="785" spans="2:25" x14ac:dyDescent="0.3">
      <c r="B785" s="22">
        <f>'Calculs T1a'!B785</f>
        <v>0</v>
      </c>
      <c r="C785" s="19" t="str">
        <f>'Calculs T1a'!C785</f>
        <v>x</v>
      </c>
      <c r="D785" s="19"/>
      <c r="E785" s="19"/>
      <c r="F785" s="19"/>
      <c r="G785" s="19"/>
      <c r="H785" s="19"/>
      <c r="I785" s="19"/>
      <c r="J785" s="30"/>
      <c r="K785" s="31"/>
      <c r="L785" s="31"/>
      <c r="M785" s="31"/>
      <c r="N785" s="45"/>
      <c r="V785" s="7"/>
      <c r="Y785" s="7"/>
    </row>
    <row r="786" spans="2:25" x14ac:dyDescent="0.3">
      <c r="B786" s="22">
        <f>'Calculs T1a'!B786</f>
        <v>0</v>
      </c>
      <c r="C786" s="19" t="str">
        <f>'Calculs T1a'!C786</f>
        <v>x</v>
      </c>
      <c r="D786" s="19"/>
      <c r="E786" s="19"/>
      <c r="F786" s="19"/>
      <c r="G786" s="19"/>
      <c r="H786" s="19"/>
      <c r="I786" s="19"/>
      <c r="J786" s="30"/>
      <c r="K786" s="31"/>
      <c r="L786" s="31"/>
      <c r="M786" s="31"/>
      <c r="N786" s="45"/>
      <c r="V786" s="7"/>
      <c r="Y786" s="7"/>
    </row>
    <row r="787" spans="2:25" x14ac:dyDescent="0.3">
      <c r="B787" s="22">
        <f>'Calculs T1a'!B787</f>
        <v>0</v>
      </c>
      <c r="C787" s="19" t="str">
        <f>'Calculs T1a'!C787</f>
        <v>x</v>
      </c>
      <c r="D787" s="19"/>
      <c r="E787" s="19"/>
      <c r="F787" s="19"/>
      <c r="G787" s="19"/>
      <c r="H787" s="19"/>
      <c r="I787" s="19"/>
      <c r="J787" s="30"/>
      <c r="K787" s="31"/>
      <c r="L787" s="31"/>
      <c r="M787" s="31"/>
      <c r="N787" s="45"/>
      <c r="V787" s="7"/>
      <c r="Y787" s="7"/>
    </row>
    <row r="788" spans="2:25" x14ac:dyDescent="0.3">
      <c r="B788" s="22">
        <f>'Calculs T1a'!B788</f>
        <v>0</v>
      </c>
      <c r="C788" s="19" t="str">
        <f>'Calculs T1a'!C788</f>
        <v>x</v>
      </c>
      <c r="D788" s="19"/>
      <c r="E788" s="19"/>
      <c r="F788" s="19"/>
      <c r="G788" s="19"/>
      <c r="H788" s="19"/>
      <c r="I788" s="19"/>
      <c r="J788" s="30"/>
      <c r="K788" s="31"/>
      <c r="L788" s="31"/>
      <c r="M788" s="31"/>
      <c r="N788" s="45"/>
      <c r="V788" s="7"/>
      <c r="Y788" s="7"/>
    </row>
    <row r="789" spans="2:25" x14ac:dyDescent="0.3">
      <c r="B789" s="22">
        <f>'Calculs T1a'!B789</f>
        <v>0</v>
      </c>
      <c r="C789" s="19" t="str">
        <f>'Calculs T1a'!C789</f>
        <v>x</v>
      </c>
      <c r="D789" s="19"/>
      <c r="E789" s="19"/>
      <c r="F789" s="19"/>
      <c r="G789" s="19"/>
      <c r="H789" s="19"/>
      <c r="I789" s="19"/>
      <c r="J789" s="30"/>
      <c r="K789" s="31"/>
      <c r="L789" s="31"/>
      <c r="M789" s="31"/>
      <c r="N789" s="45"/>
      <c r="V789" s="7"/>
      <c r="Y789" s="7"/>
    </row>
    <row r="790" spans="2:25" x14ac:dyDescent="0.3">
      <c r="B790" s="22">
        <f>'Calculs T1a'!B790</f>
        <v>0</v>
      </c>
      <c r="C790" s="19" t="str">
        <f>'Calculs T1a'!C790</f>
        <v>x</v>
      </c>
      <c r="D790" s="19"/>
      <c r="E790" s="19"/>
      <c r="F790" s="19"/>
      <c r="G790" s="19"/>
      <c r="H790" s="19"/>
      <c r="I790" s="19"/>
      <c r="J790" s="30"/>
      <c r="K790" s="31"/>
      <c r="L790" s="31"/>
      <c r="M790" s="31"/>
      <c r="N790" s="45"/>
      <c r="V790" s="7"/>
      <c r="Y790" s="7"/>
    </row>
    <row r="791" spans="2:25" x14ac:dyDescent="0.3">
      <c r="B791" s="22">
        <f>'Calculs T1a'!B791</f>
        <v>0</v>
      </c>
      <c r="C791" s="19" t="str">
        <f>'Calculs T1a'!C791</f>
        <v>x</v>
      </c>
      <c r="D791" s="19"/>
      <c r="E791" s="19"/>
      <c r="F791" s="19"/>
      <c r="G791" s="19"/>
      <c r="H791" s="19"/>
      <c r="I791" s="19"/>
      <c r="J791" s="30"/>
      <c r="K791" s="31"/>
      <c r="L791" s="31"/>
      <c r="M791" s="31"/>
      <c r="N791" s="45"/>
      <c r="V791" s="7"/>
      <c r="Y791" s="7"/>
    </row>
    <row r="792" spans="2:25" x14ac:dyDescent="0.3">
      <c r="B792" s="22">
        <f>'Calculs T1a'!B792</f>
        <v>0</v>
      </c>
      <c r="C792" s="19" t="str">
        <f>'Calculs T1a'!C792</f>
        <v>x</v>
      </c>
      <c r="D792" s="19"/>
      <c r="E792" s="19"/>
      <c r="F792" s="19"/>
      <c r="G792" s="19"/>
      <c r="H792" s="19"/>
      <c r="I792" s="19"/>
      <c r="J792" s="30"/>
      <c r="K792" s="31"/>
      <c r="L792" s="31"/>
      <c r="M792" s="31"/>
      <c r="N792" s="45"/>
      <c r="V792" s="7"/>
      <c r="Y792" s="7"/>
    </row>
    <row r="793" spans="2:25" x14ac:dyDescent="0.3">
      <c r="B793" s="22">
        <f>'Calculs T1a'!B793</f>
        <v>0</v>
      </c>
      <c r="C793" s="19" t="str">
        <f>'Calculs T1a'!C793</f>
        <v>x</v>
      </c>
      <c r="D793" s="19"/>
      <c r="E793" s="19"/>
      <c r="F793" s="19"/>
      <c r="G793" s="19"/>
      <c r="H793" s="19"/>
      <c r="I793" s="19"/>
      <c r="J793" s="30"/>
      <c r="K793" s="31"/>
      <c r="L793" s="31"/>
      <c r="M793" s="31"/>
      <c r="N793" s="45"/>
      <c r="V793" s="7"/>
      <c r="Y793" s="7"/>
    </row>
    <row r="794" spans="2:25" x14ac:dyDescent="0.3">
      <c r="B794" s="22">
        <f>'Calculs T1a'!B794</f>
        <v>0</v>
      </c>
      <c r="C794" s="19" t="str">
        <f>'Calculs T1a'!C794</f>
        <v>x</v>
      </c>
      <c r="D794" s="19"/>
      <c r="E794" s="19"/>
      <c r="F794" s="19"/>
      <c r="G794" s="19"/>
      <c r="H794" s="19"/>
      <c r="I794" s="19"/>
      <c r="J794" s="30"/>
      <c r="K794" s="31"/>
      <c r="L794" s="31"/>
      <c r="M794" s="31"/>
      <c r="N794" s="45"/>
      <c r="V794" s="7"/>
      <c r="Y794" s="7"/>
    </row>
    <row r="795" spans="2:25" x14ac:dyDescent="0.3">
      <c r="B795" s="22">
        <f>'Calculs T1a'!B795</f>
        <v>0</v>
      </c>
      <c r="C795" s="19" t="str">
        <f>'Calculs T1a'!C795</f>
        <v>x</v>
      </c>
      <c r="D795" s="19"/>
      <c r="E795" s="19"/>
      <c r="F795" s="19"/>
      <c r="G795" s="19"/>
      <c r="H795" s="19"/>
      <c r="I795" s="19"/>
      <c r="J795" s="30"/>
      <c r="K795" s="31"/>
      <c r="L795" s="31"/>
      <c r="M795" s="31"/>
      <c r="N795" s="45"/>
      <c r="V795" s="7"/>
      <c r="Y795" s="7"/>
    </row>
    <row r="796" spans="2:25" x14ac:dyDescent="0.3">
      <c r="B796" s="22">
        <f>'Calculs T1a'!B796</f>
        <v>0</v>
      </c>
      <c r="C796" s="19" t="str">
        <f>'Calculs T1a'!C796</f>
        <v>x</v>
      </c>
      <c r="D796" s="19"/>
      <c r="E796" s="19"/>
      <c r="F796" s="19"/>
      <c r="G796" s="19"/>
      <c r="H796" s="19"/>
      <c r="I796" s="19"/>
      <c r="J796" s="30"/>
      <c r="K796" s="31"/>
      <c r="L796" s="31"/>
      <c r="M796" s="31"/>
      <c r="N796" s="45"/>
      <c r="V796" s="7"/>
      <c r="Y796" s="7"/>
    </row>
    <row r="797" spans="2:25" x14ac:dyDescent="0.3">
      <c r="B797" s="22">
        <f>'Calculs T1a'!B797</f>
        <v>0</v>
      </c>
      <c r="C797" s="19" t="str">
        <f>'Calculs T1a'!C797</f>
        <v>x</v>
      </c>
      <c r="D797" s="19"/>
      <c r="E797" s="19"/>
      <c r="F797" s="19"/>
      <c r="G797" s="19"/>
      <c r="H797" s="19"/>
      <c r="I797" s="19"/>
      <c r="J797" s="30"/>
      <c r="K797" s="31"/>
      <c r="L797" s="31"/>
      <c r="M797" s="31"/>
      <c r="N797" s="45"/>
      <c r="V797" s="7"/>
      <c r="Y797" s="7"/>
    </row>
    <row r="798" spans="2:25" x14ac:dyDescent="0.3">
      <c r="B798" s="22">
        <f>'Calculs T1a'!B798</f>
        <v>0</v>
      </c>
      <c r="C798" s="19" t="str">
        <f>'Calculs T1a'!C798</f>
        <v>x</v>
      </c>
      <c r="D798" s="19"/>
      <c r="E798" s="19"/>
      <c r="F798" s="19"/>
      <c r="G798" s="19"/>
      <c r="H798" s="19"/>
      <c r="I798" s="19"/>
      <c r="J798" s="30"/>
      <c r="K798" s="31"/>
      <c r="L798" s="31"/>
      <c r="M798" s="31"/>
      <c r="N798" s="45"/>
      <c r="V798" s="7"/>
      <c r="Y798" s="7"/>
    </row>
    <row r="799" spans="2:25" x14ac:dyDescent="0.3">
      <c r="B799" s="22">
        <f>'Calculs T1a'!B799</f>
        <v>0</v>
      </c>
      <c r="C799" s="19" t="str">
        <f>'Calculs T1a'!C799</f>
        <v>x</v>
      </c>
      <c r="D799" s="19"/>
      <c r="E799" s="19"/>
      <c r="F799" s="19"/>
      <c r="G799" s="19"/>
      <c r="H799" s="19"/>
      <c r="I799" s="19"/>
      <c r="J799" s="30"/>
      <c r="K799" s="31"/>
      <c r="L799" s="31"/>
      <c r="M799" s="31"/>
      <c r="N799" s="45"/>
      <c r="V799" s="7"/>
      <c r="Y799" s="7"/>
    </row>
    <row r="800" spans="2:25" x14ac:dyDescent="0.3">
      <c r="B800" s="22">
        <f>'Calculs T1a'!B800</f>
        <v>0</v>
      </c>
      <c r="C800" s="19" t="str">
        <f>'Calculs T1a'!C800</f>
        <v>x</v>
      </c>
      <c r="D800" s="19"/>
      <c r="E800" s="19"/>
      <c r="F800" s="19"/>
      <c r="G800" s="19"/>
      <c r="H800" s="19"/>
      <c r="I800" s="19"/>
      <c r="J800" s="30"/>
      <c r="K800" s="31"/>
      <c r="L800" s="31"/>
      <c r="M800" s="31"/>
      <c r="N800" s="45"/>
      <c r="V800" s="7"/>
      <c r="Y800" s="7"/>
    </row>
    <row r="801" spans="2:25" x14ac:dyDescent="0.3">
      <c r="B801" s="22">
        <f>'Calculs T1a'!B801</f>
        <v>0</v>
      </c>
      <c r="C801" s="19" t="str">
        <f>'Calculs T1a'!C801</f>
        <v>x</v>
      </c>
      <c r="D801" s="19"/>
      <c r="E801" s="19"/>
      <c r="F801" s="19"/>
      <c r="G801" s="19"/>
      <c r="H801" s="19"/>
      <c r="I801" s="19"/>
      <c r="J801" s="30"/>
      <c r="K801" s="31"/>
      <c r="L801" s="31"/>
      <c r="M801" s="31"/>
      <c r="N801" s="45"/>
      <c r="V801" s="7"/>
      <c r="Y801" s="7"/>
    </row>
    <row r="802" spans="2:25" x14ac:dyDescent="0.3">
      <c r="B802" s="22">
        <f>'Calculs T1a'!B802</f>
        <v>0</v>
      </c>
      <c r="C802" s="19" t="str">
        <f>'Calculs T1a'!C802</f>
        <v>x</v>
      </c>
      <c r="D802" s="19"/>
      <c r="E802" s="19"/>
      <c r="F802" s="19"/>
      <c r="G802" s="19"/>
      <c r="H802" s="19"/>
      <c r="I802" s="19"/>
      <c r="J802" s="30"/>
      <c r="K802" s="31"/>
      <c r="L802" s="31"/>
      <c r="M802" s="31"/>
      <c r="N802" s="45"/>
      <c r="V802" s="7"/>
      <c r="Y802" s="7"/>
    </row>
    <row r="803" spans="2:25" x14ac:dyDescent="0.3">
      <c r="B803" s="22">
        <f>'Calculs T1a'!B803</f>
        <v>0</v>
      </c>
      <c r="C803" s="19" t="str">
        <f>'Calculs T1a'!C803</f>
        <v>x</v>
      </c>
      <c r="D803" s="19"/>
      <c r="E803" s="19"/>
      <c r="F803" s="19"/>
      <c r="G803" s="19"/>
      <c r="H803" s="19"/>
      <c r="I803" s="19"/>
      <c r="J803" s="30"/>
      <c r="K803" s="31"/>
      <c r="L803" s="31"/>
      <c r="M803" s="31"/>
      <c r="N803" s="45"/>
      <c r="V803" s="7"/>
      <c r="Y803" s="7"/>
    </row>
    <row r="804" spans="2:25" x14ac:dyDescent="0.3">
      <c r="B804" s="22">
        <f>'Calculs T1a'!B804</f>
        <v>0</v>
      </c>
      <c r="C804" s="19" t="str">
        <f>'Calculs T1a'!C804</f>
        <v>x</v>
      </c>
      <c r="D804" s="19"/>
      <c r="E804" s="19"/>
      <c r="F804" s="19"/>
      <c r="G804" s="19"/>
      <c r="H804" s="19"/>
      <c r="I804" s="19"/>
      <c r="J804" s="30"/>
      <c r="K804" s="31"/>
      <c r="L804" s="31"/>
      <c r="M804" s="31"/>
      <c r="N804" s="45"/>
      <c r="V804" s="7"/>
      <c r="Y804" s="7"/>
    </row>
    <row r="805" spans="2:25" x14ac:dyDescent="0.3">
      <c r="B805" s="22">
        <f>'Calculs T1a'!B805</f>
        <v>0</v>
      </c>
      <c r="C805" s="19" t="str">
        <f>'Calculs T1a'!C805</f>
        <v>x</v>
      </c>
      <c r="D805" s="19"/>
      <c r="E805" s="19"/>
      <c r="F805" s="19"/>
      <c r="G805" s="19"/>
      <c r="H805" s="19"/>
      <c r="I805" s="19"/>
      <c r="J805" s="30"/>
      <c r="K805" s="31"/>
      <c r="L805" s="31"/>
      <c r="M805" s="31"/>
      <c r="N805" s="45"/>
      <c r="V805" s="7"/>
      <c r="Y805" s="7"/>
    </row>
    <row r="806" spans="2:25" x14ac:dyDescent="0.3">
      <c r="B806" s="22">
        <f>'Calculs T1a'!B806</f>
        <v>0</v>
      </c>
      <c r="C806" s="19" t="str">
        <f>'Calculs T1a'!C806</f>
        <v>x</v>
      </c>
      <c r="D806" s="19"/>
      <c r="E806" s="19"/>
      <c r="F806" s="19"/>
      <c r="G806" s="19"/>
      <c r="H806" s="19"/>
      <c r="I806" s="19"/>
      <c r="J806" s="30"/>
      <c r="K806" s="31"/>
      <c r="L806" s="31"/>
      <c r="M806" s="31"/>
      <c r="N806" s="45"/>
      <c r="V806" s="7"/>
      <c r="Y806" s="7"/>
    </row>
    <row r="807" spans="2:25" x14ac:dyDescent="0.3">
      <c r="B807" s="22">
        <f>'Calculs T1a'!B807</f>
        <v>0</v>
      </c>
      <c r="C807" s="19" t="str">
        <f>'Calculs T1a'!C807</f>
        <v>x</v>
      </c>
      <c r="D807" s="19"/>
      <c r="E807" s="19"/>
      <c r="F807" s="19"/>
      <c r="G807" s="19"/>
      <c r="H807" s="19"/>
      <c r="I807" s="19"/>
      <c r="J807" s="30"/>
      <c r="K807" s="31"/>
      <c r="L807" s="31"/>
      <c r="M807" s="31"/>
      <c r="N807" s="45"/>
      <c r="V807" s="7"/>
      <c r="Y807" s="7"/>
    </row>
    <row r="808" spans="2:25" x14ac:dyDescent="0.3">
      <c r="B808" s="22">
        <f>'Calculs T1a'!B808</f>
        <v>0</v>
      </c>
      <c r="C808" s="19" t="str">
        <f>'Calculs T1a'!C808</f>
        <v>x</v>
      </c>
      <c r="D808" s="19"/>
      <c r="E808" s="19"/>
      <c r="F808" s="19"/>
      <c r="G808" s="19"/>
      <c r="H808" s="19"/>
      <c r="I808" s="19"/>
      <c r="J808" s="30"/>
      <c r="K808" s="31"/>
      <c r="L808" s="31"/>
      <c r="M808" s="31"/>
      <c r="N808" s="45"/>
      <c r="V808" s="7"/>
      <c r="Y808" s="7"/>
    </row>
    <row r="809" spans="2:25" x14ac:dyDescent="0.3">
      <c r="B809" s="22">
        <f>'Calculs T1a'!B809</f>
        <v>0</v>
      </c>
      <c r="C809" s="19" t="str">
        <f>'Calculs T1a'!C809</f>
        <v>x</v>
      </c>
      <c r="D809" s="19"/>
      <c r="E809" s="19"/>
      <c r="F809" s="19"/>
      <c r="G809" s="19"/>
      <c r="H809" s="19"/>
      <c r="I809" s="19"/>
      <c r="J809" s="30"/>
      <c r="K809" s="31"/>
      <c r="L809" s="31"/>
      <c r="M809" s="31"/>
      <c r="N809" s="45"/>
      <c r="V809" s="7"/>
      <c r="Y809" s="7"/>
    </row>
    <row r="810" spans="2:25" x14ac:dyDescent="0.3">
      <c r="B810" s="22">
        <f>'Calculs T1a'!B810</f>
        <v>0</v>
      </c>
      <c r="C810" s="19" t="str">
        <f>'Calculs T1a'!C810</f>
        <v>x</v>
      </c>
      <c r="D810" s="19"/>
      <c r="E810" s="19"/>
      <c r="F810" s="19"/>
      <c r="G810" s="19"/>
      <c r="H810" s="19"/>
      <c r="I810" s="19"/>
      <c r="J810" s="30"/>
      <c r="K810" s="31"/>
      <c r="L810" s="31"/>
      <c r="M810" s="31"/>
      <c r="N810" s="45"/>
      <c r="V810" s="7"/>
      <c r="Y810" s="7"/>
    </row>
    <row r="811" spans="2:25" x14ac:dyDescent="0.3">
      <c r="B811" s="22">
        <f>'Calculs T1a'!B811</f>
        <v>0</v>
      </c>
      <c r="C811" s="19" t="str">
        <f>'Calculs T1a'!C811</f>
        <v>x</v>
      </c>
      <c r="D811" s="19"/>
      <c r="E811" s="19"/>
      <c r="F811" s="19"/>
      <c r="G811" s="19"/>
      <c r="H811" s="19"/>
      <c r="I811" s="19"/>
      <c r="J811" s="30"/>
      <c r="K811" s="31"/>
      <c r="L811" s="31"/>
      <c r="M811" s="31"/>
      <c r="N811" s="45"/>
      <c r="V811" s="7"/>
      <c r="Y811" s="7"/>
    </row>
    <row r="812" spans="2:25" x14ac:dyDescent="0.3">
      <c r="B812" s="22">
        <f>'Calculs T1a'!B812</f>
        <v>0</v>
      </c>
      <c r="C812" s="19" t="str">
        <f>'Calculs T1a'!C812</f>
        <v>x</v>
      </c>
      <c r="D812" s="19"/>
      <c r="E812" s="19"/>
      <c r="F812" s="19"/>
      <c r="G812" s="19"/>
      <c r="H812" s="19"/>
      <c r="I812" s="19"/>
      <c r="J812" s="30"/>
      <c r="K812" s="31"/>
      <c r="L812" s="31"/>
      <c r="M812" s="31"/>
      <c r="N812" s="45"/>
      <c r="V812" s="7"/>
      <c r="Y812" s="7"/>
    </row>
    <row r="813" spans="2:25" x14ac:dyDescent="0.3">
      <c r="B813" s="22">
        <f>'Calculs T1a'!B813</f>
        <v>0</v>
      </c>
      <c r="C813" s="19" t="str">
        <f>'Calculs T1a'!C813</f>
        <v>x</v>
      </c>
      <c r="D813" s="19"/>
      <c r="E813" s="19"/>
      <c r="F813" s="19"/>
      <c r="G813" s="19"/>
      <c r="H813" s="19"/>
      <c r="I813" s="19"/>
      <c r="J813" s="30"/>
      <c r="K813" s="31"/>
      <c r="L813" s="31"/>
      <c r="M813" s="31"/>
      <c r="N813" s="45"/>
      <c r="V813" s="7"/>
      <c r="Y813" s="7"/>
    </row>
    <row r="814" spans="2:25" x14ac:dyDescent="0.3">
      <c r="B814" s="22">
        <f>'Calculs T1a'!B814</f>
        <v>0</v>
      </c>
      <c r="C814" s="19" t="str">
        <f>'Calculs T1a'!C814</f>
        <v>x</v>
      </c>
      <c r="D814" s="19"/>
      <c r="E814" s="19"/>
      <c r="F814" s="19"/>
      <c r="G814" s="19"/>
      <c r="H814" s="19"/>
      <c r="I814" s="19"/>
      <c r="J814" s="30"/>
      <c r="K814" s="31"/>
      <c r="L814" s="31"/>
      <c r="M814" s="31"/>
      <c r="N814" s="45"/>
      <c r="V814" s="7"/>
      <c r="Y814" s="7"/>
    </row>
    <row r="815" spans="2:25" x14ac:dyDescent="0.3">
      <c r="B815" s="22">
        <f>'Calculs T1a'!B815</f>
        <v>0</v>
      </c>
      <c r="C815" s="19" t="str">
        <f>'Calculs T1a'!C815</f>
        <v>x</v>
      </c>
      <c r="D815" s="19"/>
      <c r="E815" s="19"/>
      <c r="F815" s="19"/>
      <c r="G815" s="19"/>
      <c r="H815" s="19"/>
      <c r="I815" s="19"/>
      <c r="J815" s="30"/>
      <c r="K815" s="31"/>
      <c r="L815" s="31"/>
      <c r="M815" s="31"/>
      <c r="N815" s="45"/>
      <c r="V815" s="7"/>
      <c r="Y815" s="7"/>
    </row>
    <row r="816" spans="2:25" x14ac:dyDescent="0.3">
      <c r="B816" s="22">
        <f>'Calculs T1a'!B816</f>
        <v>0</v>
      </c>
      <c r="C816" s="19" t="str">
        <f>'Calculs T1a'!C816</f>
        <v>x</v>
      </c>
      <c r="D816" s="19"/>
      <c r="E816" s="19"/>
      <c r="F816" s="19"/>
      <c r="G816" s="19"/>
      <c r="H816" s="19"/>
      <c r="I816" s="19"/>
      <c r="J816" s="30"/>
      <c r="K816" s="31"/>
      <c r="L816" s="31"/>
      <c r="M816" s="31"/>
      <c r="N816" s="45"/>
      <c r="V816" s="7"/>
      <c r="Y816" s="7"/>
    </row>
    <row r="817" spans="2:25" x14ac:dyDescent="0.3">
      <c r="B817" s="22">
        <f>'Calculs T1a'!B817</f>
        <v>0</v>
      </c>
      <c r="C817" s="19" t="str">
        <f>'Calculs T1a'!C817</f>
        <v>x</v>
      </c>
      <c r="D817" s="19"/>
      <c r="E817" s="19"/>
      <c r="F817" s="19"/>
      <c r="G817" s="19"/>
      <c r="H817" s="19"/>
      <c r="I817" s="19"/>
      <c r="J817" s="30"/>
      <c r="K817" s="31"/>
      <c r="L817" s="31"/>
      <c r="M817" s="31"/>
      <c r="N817" s="45"/>
      <c r="V817" s="7"/>
      <c r="Y817" s="7"/>
    </row>
    <row r="818" spans="2:25" x14ac:dyDescent="0.3">
      <c r="B818" s="22">
        <f>'Calculs T1a'!B818</f>
        <v>0</v>
      </c>
      <c r="C818" s="19" t="str">
        <f>'Calculs T1a'!C818</f>
        <v>x</v>
      </c>
      <c r="D818" s="19"/>
      <c r="E818" s="19"/>
      <c r="F818" s="19"/>
      <c r="G818" s="19"/>
      <c r="H818" s="19"/>
      <c r="I818" s="19"/>
      <c r="J818" s="30"/>
      <c r="K818" s="31"/>
      <c r="L818" s="31"/>
      <c r="M818" s="31"/>
      <c r="N818" s="45"/>
      <c r="V818" s="7"/>
      <c r="Y818" s="7"/>
    </row>
    <row r="819" spans="2:25" x14ac:dyDescent="0.3">
      <c r="B819" s="22">
        <f>'Calculs T1a'!B819</f>
        <v>0</v>
      </c>
      <c r="C819" s="19" t="str">
        <f>'Calculs T1a'!C819</f>
        <v>x</v>
      </c>
      <c r="D819" s="19"/>
      <c r="E819" s="19"/>
      <c r="F819" s="19"/>
      <c r="G819" s="19"/>
      <c r="H819" s="19"/>
      <c r="I819" s="19"/>
      <c r="J819" s="30"/>
      <c r="K819" s="31"/>
      <c r="L819" s="31"/>
      <c r="M819" s="31"/>
      <c r="N819" s="45"/>
      <c r="V819" s="7"/>
      <c r="Y819" s="7"/>
    </row>
    <row r="820" spans="2:25" x14ac:dyDescent="0.3">
      <c r="B820" s="22">
        <f>'Calculs T1a'!B820</f>
        <v>0</v>
      </c>
      <c r="C820" s="19" t="str">
        <f>'Calculs T1a'!C820</f>
        <v>x</v>
      </c>
      <c r="D820" s="19"/>
      <c r="E820" s="19"/>
      <c r="F820" s="19"/>
      <c r="G820" s="19"/>
      <c r="H820" s="19"/>
      <c r="I820" s="19"/>
      <c r="J820" s="30"/>
      <c r="K820" s="31"/>
      <c r="L820" s="31"/>
      <c r="M820" s="31"/>
      <c r="N820" s="45"/>
      <c r="V820" s="7"/>
      <c r="Y820" s="7"/>
    </row>
    <row r="821" spans="2:25" x14ac:dyDescent="0.3">
      <c r="B821" s="22">
        <f>'Calculs T1a'!B821</f>
        <v>0</v>
      </c>
      <c r="C821" s="19" t="str">
        <f>'Calculs T1a'!C821</f>
        <v>x</v>
      </c>
      <c r="D821" s="19"/>
      <c r="E821" s="19"/>
      <c r="F821" s="19"/>
      <c r="G821" s="19"/>
      <c r="H821" s="19"/>
      <c r="I821" s="19"/>
      <c r="J821" s="30"/>
      <c r="K821" s="31"/>
      <c r="L821" s="31"/>
      <c r="M821" s="31"/>
      <c r="N821" s="45"/>
      <c r="V821" s="7"/>
      <c r="Y821" s="7"/>
    </row>
    <row r="822" spans="2:25" x14ac:dyDescent="0.3">
      <c r="B822" s="22">
        <f>'Calculs T1a'!B822</f>
        <v>0</v>
      </c>
      <c r="C822" s="19" t="str">
        <f>'Calculs T1a'!C822</f>
        <v>x</v>
      </c>
      <c r="D822" s="19"/>
      <c r="E822" s="19"/>
      <c r="F822" s="19"/>
      <c r="G822" s="19"/>
      <c r="H822" s="19"/>
      <c r="I822" s="19"/>
      <c r="J822" s="30"/>
      <c r="K822" s="31"/>
      <c r="L822" s="31"/>
      <c r="M822" s="31"/>
      <c r="N822" s="45"/>
      <c r="V822" s="7"/>
      <c r="Y822" s="7"/>
    </row>
    <row r="823" spans="2:25" x14ac:dyDescent="0.3">
      <c r="B823" s="22">
        <f>'Calculs T1a'!B823</f>
        <v>0</v>
      </c>
      <c r="C823" s="19" t="str">
        <f>'Calculs T1a'!C823</f>
        <v>x</v>
      </c>
      <c r="D823" s="19"/>
      <c r="E823" s="19"/>
      <c r="F823" s="19"/>
      <c r="G823" s="19"/>
      <c r="H823" s="19"/>
      <c r="I823" s="19"/>
      <c r="J823" s="30"/>
      <c r="K823" s="31"/>
      <c r="L823" s="31"/>
      <c r="M823" s="31"/>
      <c r="N823" s="45"/>
      <c r="V823" s="7"/>
      <c r="Y823" s="7"/>
    </row>
    <row r="824" spans="2:25" x14ac:dyDescent="0.3">
      <c r="B824" s="22">
        <f>'Calculs T1a'!B824</f>
        <v>0</v>
      </c>
      <c r="C824" s="19" t="str">
        <f>'Calculs T1a'!C824</f>
        <v>x</v>
      </c>
      <c r="D824" s="19"/>
      <c r="E824" s="19"/>
      <c r="F824" s="19"/>
      <c r="G824" s="19"/>
      <c r="H824" s="19"/>
      <c r="I824" s="19"/>
      <c r="J824" s="30"/>
      <c r="K824" s="31"/>
      <c r="L824" s="31"/>
      <c r="M824" s="31"/>
      <c r="N824" s="45"/>
      <c r="V824" s="7"/>
      <c r="Y824" s="7"/>
    </row>
    <row r="825" spans="2:25" x14ac:dyDescent="0.3">
      <c r="B825" s="22">
        <f>'Calculs T1a'!B825</f>
        <v>0</v>
      </c>
      <c r="C825" s="19" t="str">
        <f>'Calculs T1a'!C825</f>
        <v>x</v>
      </c>
      <c r="D825" s="19"/>
      <c r="E825" s="19"/>
      <c r="F825" s="19"/>
      <c r="G825" s="19"/>
      <c r="H825" s="19"/>
      <c r="I825" s="19"/>
      <c r="J825" s="30"/>
      <c r="K825" s="31"/>
      <c r="L825" s="31"/>
      <c r="M825" s="31"/>
      <c r="N825" s="45"/>
      <c r="V825" s="7"/>
      <c r="Y825" s="7"/>
    </row>
    <row r="826" spans="2:25" x14ac:dyDescent="0.3">
      <c r="B826" s="22">
        <f>'Calculs T1a'!B826</f>
        <v>0</v>
      </c>
      <c r="C826" s="19" t="str">
        <f>'Calculs T1a'!C826</f>
        <v>x</v>
      </c>
      <c r="D826" s="19"/>
      <c r="E826" s="19"/>
      <c r="F826" s="19"/>
      <c r="G826" s="19"/>
      <c r="H826" s="19"/>
      <c r="I826" s="19"/>
      <c r="J826" s="30"/>
      <c r="K826" s="31"/>
      <c r="L826" s="31"/>
      <c r="M826" s="31"/>
      <c r="N826" s="45"/>
      <c r="V826" s="7"/>
      <c r="Y826" s="7"/>
    </row>
    <row r="827" spans="2:25" x14ac:dyDescent="0.3">
      <c r="B827" s="22">
        <f>'Calculs T1a'!B827</f>
        <v>0</v>
      </c>
      <c r="C827" s="19" t="str">
        <f>'Calculs T1a'!C827</f>
        <v>x</v>
      </c>
      <c r="D827" s="19"/>
      <c r="E827" s="19"/>
      <c r="F827" s="19"/>
      <c r="G827" s="19"/>
      <c r="H827" s="19"/>
      <c r="I827" s="19"/>
      <c r="J827" s="30"/>
      <c r="K827" s="31"/>
      <c r="L827" s="31"/>
      <c r="M827" s="31"/>
      <c r="N827" s="45"/>
      <c r="V827" s="7"/>
      <c r="Y827" s="7"/>
    </row>
    <row r="828" spans="2:25" x14ac:dyDescent="0.3">
      <c r="B828" s="22">
        <f>'Calculs T1a'!B828</f>
        <v>0</v>
      </c>
      <c r="C828" s="19" t="str">
        <f>'Calculs T1a'!C828</f>
        <v>x</v>
      </c>
      <c r="D828" s="19"/>
      <c r="E828" s="19"/>
      <c r="F828" s="19"/>
      <c r="G828" s="19"/>
      <c r="H828" s="19"/>
      <c r="I828" s="19"/>
      <c r="J828" s="30"/>
      <c r="K828" s="31"/>
      <c r="L828" s="31"/>
      <c r="M828" s="31"/>
      <c r="N828" s="45"/>
      <c r="V828" s="7"/>
      <c r="Y828" s="7"/>
    </row>
    <row r="829" spans="2:25" x14ac:dyDescent="0.3">
      <c r="B829" s="22">
        <f>'Calculs T1a'!B829</f>
        <v>0</v>
      </c>
      <c r="C829" s="19" t="str">
        <f>'Calculs T1a'!C829</f>
        <v>x</v>
      </c>
      <c r="D829" s="19"/>
      <c r="E829" s="19"/>
      <c r="F829" s="19"/>
      <c r="G829" s="19"/>
      <c r="H829" s="19"/>
      <c r="I829" s="19"/>
      <c r="J829" s="30"/>
      <c r="K829" s="31"/>
      <c r="L829" s="31"/>
      <c r="M829" s="31"/>
      <c r="N829" s="45"/>
      <c r="V829" s="7"/>
      <c r="Y829" s="7"/>
    </row>
    <row r="830" spans="2:25" x14ac:dyDescent="0.3">
      <c r="B830" s="22">
        <f>'Calculs T1a'!B830</f>
        <v>0</v>
      </c>
      <c r="C830" s="19" t="str">
        <f>'Calculs T1a'!C830</f>
        <v>x</v>
      </c>
      <c r="D830" s="19"/>
      <c r="E830" s="19"/>
      <c r="F830" s="19"/>
      <c r="G830" s="19"/>
      <c r="H830" s="19"/>
      <c r="I830" s="19"/>
      <c r="J830" s="30"/>
      <c r="K830" s="31"/>
      <c r="L830" s="31"/>
      <c r="M830" s="31"/>
      <c r="N830" s="45"/>
      <c r="V830" s="7"/>
      <c r="Y830" s="7"/>
    </row>
    <row r="831" spans="2:25" x14ac:dyDescent="0.3">
      <c r="B831" s="22">
        <f>'Calculs T1a'!B831</f>
        <v>0</v>
      </c>
      <c r="C831" s="19" t="str">
        <f>'Calculs T1a'!C831</f>
        <v>x</v>
      </c>
      <c r="D831" s="19"/>
      <c r="E831" s="19"/>
      <c r="F831" s="19"/>
      <c r="G831" s="19"/>
      <c r="H831" s="19"/>
      <c r="I831" s="19"/>
      <c r="J831" s="30"/>
      <c r="K831" s="31"/>
      <c r="L831" s="31"/>
      <c r="M831" s="31"/>
      <c r="N831" s="45"/>
      <c r="V831" s="7"/>
      <c r="Y831" s="7"/>
    </row>
    <row r="832" spans="2:25" x14ac:dyDescent="0.3">
      <c r="B832" s="22">
        <f>'Calculs T1a'!B832</f>
        <v>0</v>
      </c>
      <c r="C832" s="19" t="str">
        <f>'Calculs T1a'!C832</f>
        <v>x</v>
      </c>
      <c r="D832" s="19"/>
      <c r="E832" s="19"/>
      <c r="F832" s="19"/>
      <c r="G832" s="19"/>
      <c r="H832" s="19"/>
      <c r="I832" s="19"/>
      <c r="J832" s="30"/>
      <c r="K832" s="31"/>
      <c r="L832" s="31"/>
      <c r="M832" s="31"/>
      <c r="N832" s="45"/>
      <c r="V832" s="7"/>
      <c r="Y832" s="7"/>
    </row>
    <row r="833" spans="2:25" x14ac:dyDescent="0.3">
      <c r="B833" s="22">
        <f>'Calculs T1a'!B833</f>
        <v>0</v>
      </c>
      <c r="C833" s="19" t="str">
        <f>'Calculs T1a'!C833</f>
        <v>x</v>
      </c>
      <c r="D833" s="19"/>
      <c r="E833" s="19"/>
      <c r="F833" s="19"/>
      <c r="G833" s="19"/>
      <c r="H833" s="19"/>
      <c r="I833" s="19"/>
      <c r="J833" s="30"/>
      <c r="K833" s="31"/>
      <c r="L833" s="31"/>
      <c r="M833" s="31"/>
      <c r="N833" s="45"/>
      <c r="V833" s="7"/>
      <c r="Y833" s="7"/>
    </row>
    <row r="834" spans="2:25" x14ac:dyDescent="0.3">
      <c r="B834" s="22">
        <f>'Calculs T1a'!B834</f>
        <v>0</v>
      </c>
      <c r="C834" s="19" t="str">
        <f>'Calculs T1a'!C834</f>
        <v>x</v>
      </c>
      <c r="D834" s="19"/>
      <c r="E834" s="19"/>
      <c r="F834" s="19"/>
      <c r="G834" s="19"/>
      <c r="H834" s="19"/>
      <c r="I834" s="19"/>
      <c r="J834" s="30"/>
      <c r="K834" s="31"/>
      <c r="L834" s="31"/>
      <c r="M834" s="31"/>
      <c r="N834" s="45"/>
      <c r="V834" s="7"/>
      <c r="Y834" s="7"/>
    </row>
    <row r="835" spans="2:25" x14ac:dyDescent="0.3">
      <c r="B835" s="22">
        <f>'Calculs T1a'!B835</f>
        <v>0</v>
      </c>
      <c r="C835" s="19" t="str">
        <f>'Calculs T1a'!C835</f>
        <v>x</v>
      </c>
      <c r="D835" s="19"/>
      <c r="E835" s="19"/>
      <c r="F835" s="19"/>
      <c r="G835" s="19"/>
      <c r="H835" s="19"/>
      <c r="I835" s="19"/>
      <c r="J835" s="30"/>
      <c r="K835" s="31"/>
      <c r="L835" s="31"/>
      <c r="M835" s="31"/>
      <c r="N835" s="45"/>
      <c r="V835" s="7"/>
      <c r="Y835" s="7"/>
    </row>
    <row r="836" spans="2:25" x14ac:dyDescent="0.3">
      <c r="B836" s="22">
        <f>'Calculs T1a'!B836</f>
        <v>0</v>
      </c>
      <c r="C836" s="19" t="str">
        <f>'Calculs T1a'!C836</f>
        <v>x</v>
      </c>
      <c r="D836" s="19"/>
      <c r="E836" s="19"/>
      <c r="F836" s="19"/>
      <c r="G836" s="19"/>
      <c r="H836" s="19"/>
      <c r="I836" s="19"/>
      <c r="J836" s="30"/>
      <c r="K836" s="31"/>
      <c r="L836" s="31"/>
      <c r="M836" s="31"/>
      <c r="N836" s="45"/>
      <c r="V836" s="7"/>
      <c r="Y836" s="7"/>
    </row>
    <row r="837" spans="2:25" x14ac:dyDescent="0.3">
      <c r="B837" s="22">
        <f>'Calculs T1a'!B837</f>
        <v>0</v>
      </c>
      <c r="C837" s="19" t="str">
        <f>'Calculs T1a'!C837</f>
        <v>x</v>
      </c>
      <c r="D837" s="19"/>
      <c r="E837" s="19"/>
      <c r="F837" s="19"/>
      <c r="G837" s="19"/>
      <c r="H837" s="19"/>
      <c r="I837" s="19"/>
      <c r="J837" s="30"/>
      <c r="K837" s="31"/>
      <c r="L837" s="31"/>
      <c r="M837" s="31"/>
      <c r="N837" s="45"/>
      <c r="V837" s="7"/>
      <c r="Y837" s="7"/>
    </row>
    <row r="838" spans="2:25" x14ac:dyDescent="0.3">
      <c r="B838" s="22">
        <f>'Calculs T1a'!B838</f>
        <v>0</v>
      </c>
      <c r="C838" s="19" t="str">
        <f>'Calculs T1a'!C838</f>
        <v>x</v>
      </c>
      <c r="D838" s="19"/>
      <c r="E838" s="19"/>
      <c r="F838" s="19"/>
      <c r="G838" s="19"/>
      <c r="H838" s="19"/>
      <c r="I838" s="19"/>
      <c r="J838" s="30"/>
      <c r="K838" s="31"/>
      <c r="L838" s="31"/>
      <c r="M838" s="31"/>
      <c r="N838" s="45"/>
      <c r="V838" s="7"/>
      <c r="Y838" s="7"/>
    </row>
    <row r="839" spans="2:25" x14ac:dyDescent="0.3">
      <c r="B839" s="22">
        <f>'Calculs T1a'!B839</f>
        <v>0</v>
      </c>
      <c r="C839" s="19" t="str">
        <f>'Calculs T1a'!C839</f>
        <v>x</v>
      </c>
      <c r="D839" s="19"/>
      <c r="E839" s="19"/>
      <c r="F839" s="19"/>
      <c r="G839" s="19"/>
      <c r="H839" s="19"/>
      <c r="I839" s="19"/>
      <c r="J839" s="30"/>
      <c r="K839" s="31"/>
      <c r="L839" s="31"/>
      <c r="M839" s="31"/>
      <c r="N839" s="45"/>
      <c r="V839" s="7"/>
      <c r="Y839" s="7"/>
    </row>
    <row r="840" spans="2:25" x14ac:dyDescent="0.3">
      <c r="B840" s="22">
        <f>'Calculs T1a'!B840</f>
        <v>0</v>
      </c>
      <c r="C840" s="19" t="str">
        <f>'Calculs T1a'!C840</f>
        <v>x</v>
      </c>
      <c r="D840" s="19"/>
      <c r="E840" s="19"/>
      <c r="F840" s="19"/>
      <c r="G840" s="19"/>
      <c r="H840" s="19"/>
      <c r="I840" s="19"/>
      <c r="J840" s="30"/>
      <c r="K840" s="31"/>
      <c r="L840" s="31"/>
      <c r="M840" s="31"/>
      <c r="N840" s="45"/>
      <c r="V840" s="7"/>
      <c r="Y840" s="7"/>
    </row>
    <row r="841" spans="2:25" x14ac:dyDescent="0.3">
      <c r="B841" s="22">
        <f>'Calculs T1a'!B841</f>
        <v>0</v>
      </c>
      <c r="C841" s="19" t="str">
        <f>'Calculs T1a'!C841</f>
        <v>x</v>
      </c>
      <c r="D841" s="19"/>
      <c r="E841" s="19"/>
      <c r="F841" s="19"/>
      <c r="G841" s="19"/>
      <c r="H841" s="19"/>
      <c r="I841" s="19"/>
      <c r="J841" s="30"/>
      <c r="K841" s="31"/>
      <c r="L841" s="31"/>
      <c r="M841" s="31"/>
      <c r="N841" s="45"/>
      <c r="V841" s="7"/>
      <c r="Y841" s="7"/>
    </row>
    <row r="842" spans="2:25" x14ac:dyDescent="0.3">
      <c r="B842" s="22">
        <f>'Calculs T1a'!B842</f>
        <v>0</v>
      </c>
      <c r="C842" s="19" t="str">
        <f>'Calculs T1a'!C842</f>
        <v>x</v>
      </c>
      <c r="D842" s="19"/>
      <c r="E842" s="19"/>
      <c r="F842" s="19"/>
      <c r="G842" s="19"/>
      <c r="H842" s="19"/>
      <c r="I842" s="19"/>
      <c r="J842" s="30"/>
      <c r="K842" s="31"/>
      <c r="L842" s="31"/>
      <c r="M842" s="31"/>
      <c r="N842" s="45"/>
      <c r="V842" s="7"/>
      <c r="Y842" s="7"/>
    </row>
    <row r="843" spans="2:25" x14ac:dyDescent="0.3">
      <c r="B843" s="22">
        <f>'Calculs T1a'!B843</f>
        <v>0</v>
      </c>
      <c r="C843" s="19" t="str">
        <f>'Calculs T1a'!C843</f>
        <v>x</v>
      </c>
      <c r="D843" s="19"/>
      <c r="E843" s="19"/>
      <c r="F843" s="19"/>
      <c r="G843" s="19"/>
      <c r="H843" s="19"/>
      <c r="I843" s="19"/>
      <c r="J843" s="30"/>
      <c r="K843" s="31"/>
      <c r="L843" s="31"/>
      <c r="M843" s="31"/>
      <c r="N843" s="45"/>
      <c r="V843" s="7"/>
      <c r="Y843" s="7"/>
    </row>
    <row r="844" spans="2:25" x14ac:dyDescent="0.3">
      <c r="B844" s="22">
        <f>'Calculs T1a'!B844</f>
        <v>0</v>
      </c>
      <c r="C844" s="19" t="str">
        <f>'Calculs T1a'!C844</f>
        <v>x</v>
      </c>
      <c r="D844" s="19"/>
      <c r="E844" s="19"/>
      <c r="F844" s="19"/>
      <c r="G844" s="19"/>
      <c r="H844" s="19"/>
      <c r="I844" s="19"/>
      <c r="J844" s="30"/>
      <c r="K844" s="31"/>
      <c r="L844" s="31"/>
      <c r="M844" s="31"/>
      <c r="N844" s="45"/>
      <c r="V844" s="7"/>
      <c r="Y844" s="7"/>
    </row>
    <row r="845" spans="2:25" x14ac:dyDescent="0.3">
      <c r="B845" s="22">
        <f>'Calculs T1a'!B845</f>
        <v>0</v>
      </c>
      <c r="C845" s="19" t="str">
        <f>'Calculs T1a'!C845</f>
        <v>x</v>
      </c>
      <c r="D845" s="19"/>
      <c r="E845" s="19"/>
      <c r="F845" s="19"/>
      <c r="G845" s="19"/>
      <c r="H845" s="19"/>
      <c r="I845" s="19"/>
      <c r="J845" s="30"/>
      <c r="K845" s="31"/>
      <c r="L845" s="31"/>
      <c r="M845" s="31"/>
      <c r="N845" s="45"/>
      <c r="V845" s="7"/>
      <c r="Y845" s="7"/>
    </row>
    <row r="846" spans="2:25" x14ac:dyDescent="0.3">
      <c r="B846" s="22">
        <f>'Calculs T1a'!B846</f>
        <v>0</v>
      </c>
      <c r="C846" s="19" t="str">
        <f>'Calculs T1a'!C846</f>
        <v>x</v>
      </c>
      <c r="D846" s="19"/>
      <c r="E846" s="19"/>
      <c r="F846" s="19"/>
      <c r="G846" s="19"/>
      <c r="H846" s="19"/>
      <c r="I846" s="19"/>
      <c r="J846" s="30"/>
      <c r="K846" s="31"/>
      <c r="L846" s="31"/>
      <c r="M846" s="31"/>
      <c r="N846" s="45"/>
      <c r="V846" s="7"/>
      <c r="Y846" s="7"/>
    </row>
    <row r="847" spans="2:25" x14ac:dyDescent="0.3">
      <c r="B847" s="22">
        <f>'Calculs T1a'!B847</f>
        <v>0</v>
      </c>
      <c r="C847" s="19" t="str">
        <f>'Calculs T1a'!C847</f>
        <v>x</v>
      </c>
      <c r="D847" s="19"/>
      <c r="E847" s="19"/>
      <c r="F847" s="19"/>
      <c r="G847" s="19"/>
      <c r="H847" s="19"/>
      <c r="I847" s="19"/>
      <c r="J847" s="30"/>
      <c r="K847" s="31"/>
      <c r="L847" s="31"/>
      <c r="M847" s="31"/>
      <c r="N847" s="45"/>
      <c r="V847" s="7"/>
      <c r="Y847" s="7"/>
    </row>
    <row r="848" spans="2:25" x14ac:dyDescent="0.3">
      <c r="B848" s="22">
        <f>'Calculs T1a'!B848</f>
        <v>0</v>
      </c>
      <c r="C848" s="19" t="str">
        <f>'Calculs T1a'!C848</f>
        <v>x</v>
      </c>
      <c r="D848" s="19"/>
      <c r="E848" s="19"/>
      <c r="F848" s="19"/>
      <c r="G848" s="19"/>
      <c r="H848" s="19"/>
      <c r="I848" s="19"/>
      <c r="J848" s="30"/>
      <c r="K848" s="31"/>
      <c r="L848" s="31"/>
      <c r="M848" s="31"/>
      <c r="N848" s="45"/>
      <c r="V848" s="7"/>
      <c r="Y848" s="7"/>
    </row>
    <row r="849" spans="2:25" x14ac:dyDescent="0.3">
      <c r="B849" s="22">
        <f>'Calculs T1a'!B849</f>
        <v>0</v>
      </c>
      <c r="C849" s="19" t="str">
        <f>'Calculs T1a'!C849</f>
        <v>x</v>
      </c>
      <c r="D849" s="19"/>
      <c r="E849" s="19"/>
      <c r="F849" s="19"/>
      <c r="G849" s="19"/>
      <c r="H849" s="19"/>
      <c r="I849" s="19"/>
      <c r="J849" s="30"/>
      <c r="K849" s="31"/>
      <c r="L849" s="31"/>
      <c r="M849" s="31"/>
      <c r="N849" s="45"/>
      <c r="V849" s="7"/>
      <c r="Y849" s="7"/>
    </row>
    <row r="850" spans="2:25" x14ac:dyDescent="0.3">
      <c r="B850" s="22">
        <f>'Calculs T1a'!B850</f>
        <v>0</v>
      </c>
      <c r="C850" s="19" t="str">
        <f>'Calculs T1a'!C850</f>
        <v>x</v>
      </c>
      <c r="D850" s="19"/>
      <c r="E850" s="19"/>
      <c r="F850" s="19"/>
      <c r="G850" s="19"/>
      <c r="H850" s="19"/>
      <c r="I850" s="19"/>
      <c r="J850" s="30"/>
      <c r="K850" s="31"/>
      <c r="L850" s="31"/>
      <c r="M850" s="31"/>
      <c r="N850" s="45"/>
      <c r="V850" s="7"/>
      <c r="Y850" s="7"/>
    </row>
    <row r="851" spans="2:25" x14ac:dyDescent="0.3">
      <c r="B851" s="22">
        <f>'Calculs T1a'!B851</f>
        <v>0</v>
      </c>
      <c r="C851" s="19" t="str">
        <f>'Calculs T1a'!C851</f>
        <v>x</v>
      </c>
      <c r="D851" s="19"/>
      <c r="E851" s="19"/>
      <c r="F851" s="19"/>
      <c r="G851" s="19"/>
      <c r="H851" s="19"/>
      <c r="I851" s="19"/>
      <c r="J851" s="30"/>
      <c r="K851" s="31"/>
      <c r="L851" s="31"/>
      <c r="M851" s="31"/>
      <c r="N851" s="45"/>
      <c r="V851" s="7"/>
      <c r="Y851" s="7"/>
    </row>
    <row r="852" spans="2:25" x14ac:dyDescent="0.3">
      <c r="B852" s="22">
        <f>'Calculs T1a'!B852</f>
        <v>0</v>
      </c>
      <c r="C852" s="19" t="str">
        <f>'Calculs T1a'!C852</f>
        <v>x</v>
      </c>
      <c r="D852" s="19"/>
      <c r="E852" s="19"/>
      <c r="F852" s="19"/>
      <c r="G852" s="19"/>
      <c r="H852" s="19"/>
      <c r="I852" s="19"/>
      <c r="J852" s="30"/>
      <c r="K852" s="31"/>
      <c r="L852" s="31"/>
      <c r="M852" s="31"/>
      <c r="N852" s="45"/>
      <c r="V852" s="7"/>
      <c r="Y852" s="7"/>
    </row>
    <row r="853" spans="2:25" x14ac:dyDescent="0.3">
      <c r="B853" s="22">
        <f>'Calculs T1a'!B853</f>
        <v>0</v>
      </c>
      <c r="C853" s="19" t="str">
        <f>'Calculs T1a'!C853</f>
        <v>x</v>
      </c>
      <c r="D853" s="19"/>
      <c r="E853" s="19"/>
      <c r="F853" s="19"/>
      <c r="G853" s="19"/>
      <c r="H853" s="19"/>
      <c r="I853" s="19"/>
      <c r="J853" s="30"/>
      <c r="K853" s="31"/>
      <c r="L853" s="31"/>
      <c r="M853" s="31"/>
      <c r="N853" s="45"/>
      <c r="V853" s="7"/>
      <c r="Y853" s="7"/>
    </row>
    <row r="854" spans="2:25" x14ac:dyDescent="0.3">
      <c r="B854" s="22">
        <f>'Calculs T1a'!B854</f>
        <v>0</v>
      </c>
      <c r="C854" s="19" t="str">
        <f>'Calculs T1a'!C854</f>
        <v>x</v>
      </c>
      <c r="D854" s="19"/>
      <c r="E854" s="19"/>
      <c r="F854" s="19"/>
      <c r="G854" s="19"/>
      <c r="H854" s="19"/>
      <c r="I854" s="19"/>
      <c r="J854" s="30"/>
      <c r="K854" s="31"/>
      <c r="L854" s="31"/>
      <c r="M854" s="31"/>
      <c r="N854" s="45"/>
      <c r="V854" s="7"/>
      <c r="Y854" s="7"/>
    </row>
    <row r="855" spans="2:25" x14ac:dyDescent="0.3">
      <c r="B855" s="22">
        <f>'Calculs T1a'!B855</f>
        <v>0</v>
      </c>
      <c r="C855" s="19" t="str">
        <f>'Calculs T1a'!C855</f>
        <v>x</v>
      </c>
      <c r="D855" s="19"/>
      <c r="E855" s="19"/>
      <c r="F855" s="19"/>
      <c r="G855" s="19"/>
      <c r="H855" s="19"/>
      <c r="I855" s="19"/>
      <c r="J855" s="30"/>
      <c r="K855" s="31"/>
      <c r="L855" s="31"/>
      <c r="M855" s="31"/>
      <c r="N855" s="45"/>
      <c r="V855" s="7"/>
      <c r="Y855" s="7"/>
    </row>
    <row r="856" spans="2:25" x14ac:dyDescent="0.3">
      <c r="B856" s="22">
        <f>'Calculs T1a'!B856</f>
        <v>0</v>
      </c>
      <c r="C856" s="19" t="str">
        <f>'Calculs T1a'!C856</f>
        <v>x</v>
      </c>
      <c r="D856" s="19"/>
      <c r="E856" s="19"/>
      <c r="F856" s="19"/>
      <c r="G856" s="19"/>
      <c r="H856" s="19"/>
      <c r="I856" s="19"/>
      <c r="J856" s="30"/>
      <c r="K856" s="31"/>
      <c r="L856" s="31"/>
      <c r="M856" s="31"/>
      <c r="N856" s="45"/>
      <c r="V856" s="7"/>
      <c r="Y856" s="7"/>
    </row>
    <row r="857" spans="2:25" x14ac:dyDescent="0.3">
      <c r="B857" s="22">
        <f>'Calculs T1a'!B857</f>
        <v>0</v>
      </c>
      <c r="C857" s="19" t="str">
        <f>'Calculs T1a'!C857</f>
        <v>x</v>
      </c>
      <c r="D857" s="19"/>
      <c r="E857" s="19"/>
      <c r="F857" s="19"/>
      <c r="G857" s="19"/>
      <c r="H857" s="19"/>
      <c r="I857" s="19"/>
      <c r="J857" s="30"/>
      <c r="K857" s="31"/>
      <c r="L857" s="31"/>
      <c r="M857" s="31"/>
      <c r="N857" s="45"/>
      <c r="V857" s="7"/>
      <c r="Y857" s="7"/>
    </row>
    <row r="858" spans="2:25" x14ac:dyDescent="0.3">
      <c r="B858" s="22">
        <f>'Calculs T1a'!B858</f>
        <v>0</v>
      </c>
      <c r="C858" s="19" t="str">
        <f>'Calculs T1a'!C858</f>
        <v>x</v>
      </c>
      <c r="D858" s="19"/>
      <c r="E858" s="19"/>
      <c r="F858" s="19"/>
      <c r="G858" s="19"/>
      <c r="H858" s="19"/>
      <c r="I858" s="19"/>
      <c r="J858" s="30"/>
      <c r="K858" s="31"/>
      <c r="L858" s="31"/>
      <c r="M858" s="31"/>
      <c r="N858" s="45"/>
      <c r="V858" s="7"/>
      <c r="Y858" s="7"/>
    </row>
    <row r="859" spans="2:25" x14ac:dyDescent="0.3">
      <c r="B859" s="22">
        <f>'Calculs T1a'!B859</f>
        <v>0</v>
      </c>
      <c r="C859" s="19" t="str">
        <f>'Calculs T1a'!C859</f>
        <v>x</v>
      </c>
      <c r="D859" s="19"/>
      <c r="E859" s="19"/>
      <c r="F859" s="19"/>
      <c r="G859" s="19"/>
      <c r="H859" s="19"/>
      <c r="I859" s="19"/>
      <c r="J859" s="30"/>
      <c r="K859" s="31"/>
      <c r="L859" s="31"/>
      <c r="M859" s="31"/>
      <c r="N859" s="45"/>
      <c r="V859" s="7"/>
      <c r="Y859" s="7"/>
    </row>
    <row r="860" spans="2:25" x14ac:dyDescent="0.3">
      <c r="B860" s="22">
        <f>'Calculs T1a'!B860</f>
        <v>0</v>
      </c>
      <c r="C860" s="19" t="str">
        <f>'Calculs T1a'!C860</f>
        <v>x</v>
      </c>
      <c r="D860" s="19"/>
      <c r="E860" s="19"/>
      <c r="F860" s="19"/>
      <c r="G860" s="19"/>
      <c r="H860" s="19"/>
      <c r="I860" s="19"/>
      <c r="J860" s="30"/>
      <c r="K860" s="31"/>
      <c r="L860" s="31"/>
      <c r="M860" s="31"/>
      <c r="N860" s="45"/>
      <c r="V860" s="7"/>
      <c r="Y860" s="7"/>
    </row>
    <row r="861" spans="2:25" x14ac:dyDescent="0.3">
      <c r="B861" s="22">
        <f>'Calculs T1a'!B861</f>
        <v>0</v>
      </c>
      <c r="C861" s="19" t="str">
        <f>'Calculs T1a'!C861</f>
        <v>x</v>
      </c>
      <c r="D861" s="19"/>
      <c r="E861" s="19"/>
      <c r="F861" s="19"/>
      <c r="G861" s="19"/>
      <c r="H861" s="19"/>
      <c r="I861" s="19"/>
      <c r="J861" s="30"/>
      <c r="K861" s="31"/>
      <c r="L861" s="31"/>
      <c r="M861" s="31"/>
      <c r="N861" s="45"/>
      <c r="V861" s="7"/>
      <c r="Y861" s="7"/>
    </row>
    <row r="862" spans="2:25" x14ac:dyDescent="0.3">
      <c r="B862" s="22">
        <f>'Calculs T1a'!B862</f>
        <v>0</v>
      </c>
      <c r="C862" s="19" t="str">
        <f>'Calculs T1a'!C862</f>
        <v>x</v>
      </c>
      <c r="D862" s="19"/>
      <c r="E862" s="19"/>
      <c r="F862" s="19"/>
      <c r="G862" s="19"/>
      <c r="H862" s="19"/>
      <c r="I862" s="19"/>
      <c r="J862" s="30"/>
      <c r="K862" s="31"/>
      <c r="L862" s="31"/>
      <c r="M862" s="31"/>
      <c r="N862" s="45"/>
      <c r="V862" s="7"/>
      <c r="Y862" s="7"/>
    </row>
    <row r="863" spans="2:25" x14ac:dyDescent="0.3">
      <c r="B863" s="22">
        <f>'Calculs T1a'!B863</f>
        <v>0</v>
      </c>
      <c r="C863" s="19" t="str">
        <f>'Calculs T1a'!C863</f>
        <v>x</v>
      </c>
      <c r="D863" s="19"/>
      <c r="E863" s="19"/>
      <c r="F863" s="19"/>
      <c r="G863" s="19"/>
      <c r="H863" s="19"/>
      <c r="I863" s="19"/>
      <c r="J863" s="30"/>
      <c r="K863" s="31"/>
      <c r="L863" s="31"/>
      <c r="M863" s="31"/>
      <c r="N863" s="45"/>
      <c r="V863" s="7"/>
      <c r="Y863" s="7"/>
    </row>
    <row r="864" spans="2:25" x14ac:dyDescent="0.3">
      <c r="B864" s="22">
        <f>'Calculs T1a'!B864</f>
        <v>0</v>
      </c>
      <c r="C864" s="19" t="str">
        <f>'Calculs T1a'!C864</f>
        <v>x</v>
      </c>
      <c r="D864" s="19"/>
      <c r="E864" s="19"/>
      <c r="F864" s="19"/>
      <c r="G864" s="19"/>
      <c r="H864" s="19"/>
      <c r="I864" s="19"/>
      <c r="J864" s="30"/>
      <c r="K864" s="31"/>
      <c r="L864" s="31"/>
      <c r="M864" s="31"/>
      <c r="N864" s="45"/>
      <c r="V864" s="7"/>
      <c r="Y864" s="7"/>
    </row>
    <row r="865" spans="2:25" x14ac:dyDescent="0.3">
      <c r="B865" s="22">
        <f>'Calculs T1a'!B865</f>
        <v>0</v>
      </c>
      <c r="C865" s="19" t="str">
        <f>'Calculs T1a'!C865</f>
        <v>x</v>
      </c>
      <c r="D865" s="19"/>
      <c r="E865" s="19"/>
      <c r="F865" s="19"/>
      <c r="G865" s="19"/>
      <c r="H865" s="19"/>
      <c r="I865" s="19"/>
      <c r="J865" s="30"/>
      <c r="K865" s="31"/>
      <c r="L865" s="31"/>
      <c r="M865" s="31"/>
      <c r="N865" s="45"/>
      <c r="V865" s="7"/>
      <c r="Y865" s="7"/>
    </row>
    <row r="866" spans="2:25" x14ac:dyDescent="0.3">
      <c r="B866" s="22">
        <f>'Calculs T1a'!B866</f>
        <v>0</v>
      </c>
      <c r="C866" s="19" t="str">
        <f>'Calculs T1a'!C866</f>
        <v>x</v>
      </c>
      <c r="D866" s="19"/>
      <c r="E866" s="19"/>
      <c r="F866" s="19"/>
      <c r="G866" s="19"/>
      <c r="H866" s="19"/>
      <c r="I866" s="19"/>
      <c r="J866" s="30"/>
      <c r="K866" s="31"/>
      <c r="L866" s="31"/>
      <c r="M866" s="31"/>
      <c r="N866" s="45"/>
      <c r="V866" s="7"/>
      <c r="Y866" s="7"/>
    </row>
    <row r="867" spans="2:25" x14ac:dyDescent="0.3">
      <c r="B867" s="22">
        <f>'Calculs T1a'!B867</f>
        <v>0</v>
      </c>
      <c r="C867" s="19" t="str">
        <f>'Calculs T1a'!C867</f>
        <v>x</v>
      </c>
      <c r="D867" s="19"/>
      <c r="E867" s="19"/>
      <c r="F867" s="19"/>
      <c r="G867" s="19"/>
      <c r="H867" s="19"/>
      <c r="I867" s="19"/>
      <c r="J867" s="30"/>
      <c r="K867" s="31"/>
      <c r="L867" s="31"/>
      <c r="M867" s="31"/>
      <c r="N867" s="45"/>
      <c r="V867" s="7"/>
      <c r="Y867" s="7"/>
    </row>
    <row r="868" spans="2:25" x14ac:dyDescent="0.3">
      <c r="B868" s="22">
        <f>'Calculs T1a'!B868</f>
        <v>0</v>
      </c>
      <c r="C868" s="19" t="str">
        <f>'Calculs T1a'!C868</f>
        <v>x</v>
      </c>
      <c r="D868" s="19"/>
      <c r="E868" s="19"/>
      <c r="F868" s="19"/>
      <c r="G868" s="19"/>
      <c r="H868" s="19"/>
      <c r="I868" s="19"/>
      <c r="J868" s="30"/>
      <c r="K868" s="31"/>
      <c r="L868" s="31"/>
      <c r="M868" s="31"/>
      <c r="N868" s="45"/>
      <c r="V868" s="7"/>
      <c r="Y868" s="7"/>
    </row>
    <row r="869" spans="2:25" x14ac:dyDescent="0.3">
      <c r="B869" s="22">
        <f>'Calculs T1a'!B869</f>
        <v>0</v>
      </c>
      <c r="C869" s="19" t="str">
        <f>'Calculs T1a'!C869</f>
        <v>x</v>
      </c>
      <c r="D869" s="19"/>
      <c r="E869" s="19"/>
      <c r="F869" s="19"/>
      <c r="G869" s="19"/>
      <c r="H869" s="19"/>
      <c r="I869" s="19"/>
      <c r="J869" s="30"/>
      <c r="K869" s="31"/>
      <c r="L869" s="31"/>
      <c r="M869" s="31"/>
      <c r="N869" s="45"/>
      <c r="V869" s="7"/>
      <c r="Y869" s="7"/>
    </row>
    <row r="870" spans="2:25" x14ac:dyDescent="0.3">
      <c r="B870" s="22">
        <f>'Calculs T1a'!B870</f>
        <v>0</v>
      </c>
      <c r="C870" s="19" t="str">
        <f>'Calculs T1a'!C870</f>
        <v>x</v>
      </c>
      <c r="D870" s="19"/>
      <c r="E870" s="19"/>
      <c r="F870" s="19"/>
      <c r="G870" s="19"/>
      <c r="H870" s="19"/>
      <c r="I870" s="19"/>
      <c r="J870" s="30"/>
      <c r="K870" s="31"/>
      <c r="L870" s="31"/>
      <c r="M870" s="31"/>
      <c r="N870" s="45"/>
      <c r="V870" s="7"/>
      <c r="Y870" s="7"/>
    </row>
    <row r="871" spans="2:25" x14ac:dyDescent="0.3">
      <c r="B871" s="22">
        <f>'Calculs T1a'!B871</f>
        <v>0</v>
      </c>
      <c r="C871" s="19" t="str">
        <f>'Calculs T1a'!C871</f>
        <v>x</v>
      </c>
      <c r="D871" s="19"/>
      <c r="E871" s="19"/>
      <c r="F871" s="19"/>
      <c r="G871" s="19"/>
      <c r="H871" s="19"/>
      <c r="I871" s="19"/>
      <c r="J871" s="30"/>
      <c r="K871" s="31"/>
      <c r="L871" s="31"/>
      <c r="M871" s="31"/>
      <c r="N871" s="45"/>
      <c r="V871" s="7"/>
      <c r="Y871" s="7"/>
    </row>
    <row r="872" spans="2:25" x14ac:dyDescent="0.3">
      <c r="B872" s="22">
        <f>'Calculs T1a'!B872</f>
        <v>0</v>
      </c>
      <c r="C872" s="19" t="str">
        <f>'Calculs T1a'!C872</f>
        <v>x</v>
      </c>
      <c r="D872" s="19"/>
      <c r="E872" s="19"/>
      <c r="F872" s="19"/>
      <c r="G872" s="19"/>
      <c r="H872" s="19"/>
      <c r="I872" s="19"/>
      <c r="J872" s="30"/>
      <c r="K872" s="31"/>
      <c r="L872" s="31"/>
      <c r="M872" s="31"/>
      <c r="N872" s="45"/>
      <c r="V872" s="7"/>
      <c r="Y872" s="7"/>
    </row>
    <row r="873" spans="2:25" x14ac:dyDescent="0.3">
      <c r="B873" s="22">
        <f>'Calculs T1a'!B873</f>
        <v>0</v>
      </c>
      <c r="C873" s="19" t="str">
        <f>'Calculs T1a'!C873</f>
        <v>x</v>
      </c>
      <c r="D873" s="19"/>
      <c r="E873" s="19"/>
      <c r="F873" s="19"/>
      <c r="G873" s="19"/>
      <c r="H873" s="19"/>
      <c r="I873" s="19"/>
      <c r="J873" s="30"/>
      <c r="K873" s="31"/>
      <c r="L873" s="31"/>
      <c r="M873" s="31"/>
      <c r="N873" s="45"/>
      <c r="V873" s="7"/>
      <c r="Y873" s="7"/>
    </row>
    <row r="874" spans="2:25" x14ac:dyDescent="0.3">
      <c r="B874" s="22">
        <f>'Calculs T1a'!B874</f>
        <v>0</v>
      </c>
      <c r="C874" s="19" t="str">
        <f>'Calculs T1a'!C874</f>
        <v>x</v>
      </c>
      <c r="D874" s="19"/>
      <c r="E874" s="19"/>
      <c r="F874" s="19"/>
      <c r="G874" s="19"/>
      <c r="H874" s="19"/>
      <c r="I874" s="19"/>
      <c r="J874" s="30"/>
      <c r="K874" s="31"/>
      <c r="L874" s="31"/>
      <c r="M874" s="31"/>
      <c r="N874" s="45"/>
      <c r="V874" s="7"/>
      <c r="Y874" s="7"/>
    </row>
    <row r="875" spans="2:25" x14ac:dyDescent="0.3">
      <c r="B875" s="22">
        <f>'Calculs T1a'!B875</f>
        <v>0</v>
      </c>
      <c r="C875" s="19" t="str">
        <f>'Calculs T1a'!C875</f>
        <v>x</v>
      </c>
      <c r="D875" s="19"/>
      <c r="E875" s="19"/>
      <c r="F875" s="19"/>
      <c r="G875" s="19"/>
      <c r="H875" s="19"/>
      <c r="I875" s="19"/>
      <c r="J875" s="30"/>
      <c r="K875" s="31"/>
      <c r="L875" s="31"/>
      <c r="M875" s="31"/>
      <c r="N875" s="45"/>
      <c r="V875" s="7"/>
      <c r="Y875" s="7"/>
    </row>
    <row r="876" spans="2:25" x14ac:dyDescent="0.3">
      <c r="B876" s="22">
        <f>'Calculs T1a'!B876</f>
        <v>0</v>
      </c>
      <c r="C876" s="19" t="str">
        <f>'Calculs T1a'!C876</f>
        <v>x</v>
      </c>
      <c r="D876" s="19"/>
      <c r="E876" s="19"/>
      <c r="F876" s="19"/>
      <c r="G876" s="19"/>
      <c r="H876" s="19"/>
      <c r="I876" s="19"/>
      <c r="J876" s="30"/>
      <c r="K876" s="31"/>
      <c r="L876" s="31"/>
      <c r="M876" s="31"/>
      <c r="N876" s="45"/>
      <c r="V876" s="7"/>
      <c r="Y876" s="7"/>
    </row>
    <row r="877" spans="2:25" x14ac:dyDescent="0.3">
      <c r="B877" s="22">
        <f>'Calculs T1a'!B877</f>
        <v>0</v>
      </c>
      <c r="C877" s="19" t="str">
        <f>'Calculs T1a'!C877</f>
        <v>x</v>
      </c>
      <c r="D877" s="19"/>
      <c r="E877" s="19"/>
      <c r="F877" s="19"/>
      <c r="G877" s="19"/>
      <c r="H877" s="19"/>
      <c r="I877" s="19"/>
      <c r="J877" s="30"/>
      <c r="K877" s="31"/>
      <c r="L877" s="31"/>
      <c r="M877" s="31"/>
      <c r="N877" s="45"/>
      <c r="V877" s="7"/>
      <c r="Y877" s="7"/>
    </row>
    <row r="878" spans="2:25" x14ac:dyDescent="0.3">
      <c r="B878" s="22">
        <f>'Calculs T1a'!B878</f>
        <v>0</v>
      </c>
      <c r="C878" s="19" t="str">
        <f>'Calculs T1a'!C878</f>
        <v>x</v>
      </c>
      <c r="D878" s="19"/>
      <c r="E878" s="19"/>
      <c r="F878" s="19"/>
      <c r="G878" s="19"/>
      <c r="H878" s="19"/>
      <c r="I878" s="19"/>
      <c r="J878" s="30"/>
      <c r="K878" s="31"/>
      <c r="L878" s="31"/>
      <c r="M878" s="31"/>
      <c r="N878" s="45"/>
      <c r="V878" s="7"/>
      <c r="Y878" s="7"/>
    </row>
    <row r="879" spans="2:25" x14ac:dyDescent="0.3">
      <c r="B879" s="22">
        <f>'Calculs T1a'!B879</f>
        <v>0</v>
      </c>
      <c r="C879" s="19" t="str">
        <f>'Calculs T1a'!C879</f>
        <v>x</v>
      </c>
      <c r="D879" s="19"/>
      <c r="E879" s="19"/>
      <c r="F879" s="19"/>
      <c r="G879" s="19"/>
      <c r="H879" s="19"/>
      <c r="I879" s="19"/>
      <c r="J879" s="30"/>
      <c r="K879" s="31"/>
      <c r="L879" s="31"/>
      <c r="M879" s="31"/>
      <c r="N879" s="45"/>
      <c r="V879" s="7"/>
      <c r="Y879" s="7"/>
    </row>
    <row r="880" spans="2:25" x14ac:dyDescent="0.3">
      <c r="B880" s="22">
        <f>'Calculs T1a'!B880</f>
        <v>0</v>
      </c>
      <c r="C880" s="19" t="str">
        <f>'Calculs T1a'!C880</f>
        <v>x</v>
      </c>
      <c r="D880" s="19"/>
      <c r="E880" s="19"/>
      <c r="F880" s="19"/>
      <c r="G880" s="19"/>
      <c r="H880" s="19"/>
      <c r="I880" s="19"/>
      <c r="J880" s="30"/>
      <c r="K880" s="31"/>
      <c r="L880" s="31"/>
      <c r="M880" s="31"/>
      <c r="N880" s="45"/>
      <c r="V880" s="7"/>
      <c r="Y880" s="7"/>
    </row>
    <row r="881" spans="2:25" x14ac:dyDescent="0.3">
      <c r="B881" s="22">
        <f>'Calculs T1a'!B881</f>
        <v>0</v>
      </c>
      <c r="C881" s="19" t="str">
        <f>'Calculs T1a'!C881</f>
        <v>x</v>
      </c>
      <c r="D881" s="19"/>
      <c r="E881" s="19"/>
      <c r="F881" s="19"/>
      <c r="G881" s="19"/>
      <c r="H881" s="19"/>
      <c r="I881" s="19"/>
      <c r="J881" s="30"/>
      <c r="K881" s="31"/>
      <c r="L881" s="31"/>
      <c r="M881" s="31"/>
      <c r="N881" s="45"/>
      <c r="V881" s="7"/>
      <c r="Y881" s="7"/>
    </row>
    <row r="882" spans="2:25" x14ac:dyDescent="0.3">
      <c r="B882" s="22">
        <f>'Calculs T1a'!B882</f>
        <v>0</v>
      </c>
      <c r="C882" s="19" t="str">
        <f>'Calculs T1a'!C882</f>
        <v>x</v>
      </c>
      <c r="D882" s="19"/>
      <c r="E882" s="19"/>
      <c r="F882" s="19"/>
      <c r="G882" s="19"/>
      <c r="H882" s="19"/>
      <c r="I882" s="19"/>
      <c r="J882" s="30"/>
      <c r="K882" s="31"/>
      <c r="L882" s="31"/>
      <c r="M882" s="31"/>
      <c r="N882" s="45"/>
      <c r="V882" s="7"/>
      <c r="Y882" s="7"/>
    </row>
    <row r="883" spans="2:25" x14ac:dyDescent="0.3">
      <c r="B883" s="22">
        <f>'Calculs T1a'!B883</f>
        <v>0</v>
      </c>
      <c r="C883" s="19" t="str">
        <f>'Calculs T1a'!C883</f>
        <v>x</v>
      </c>
      <c r="D883" s="19"/>
      <c r="E883" s="19"/>
      <c r="F883" s="19"/>
      <c r="G883" s="19"/>
      <c r="H883" s="19"/>
      <c r="I883" s="19"/>
      <c r="J883" s="30"/>
      <c r="K883" s="31"/>
      <c r="L883" s="31"/>
      <c r="M883" s="31"/>
      <c r="N883" s="45"/>
      <c r="V883" s="7"/>
      <c r="Y883" s="7"/>
    </row>
    <row r="884" spans="2:25" x14ac:dyDescent="0.3">
      <c r="B884" s="22">
        <f>'Calculs T1a'!B884</f>
        <v>0</v>
      </c>
      <c r="C884" s="19" t="str">
        <f>'Calculs T1a'!C884</f>
        <v>x</v>
      </c>
      <c r="D884" s="19"/>
      <c r="E884" s="19"/>
      <c r="F884" s="19"/>
      <c r="G884" s="19"/>
      <c r="H884" s="19"/>
      <c r="I884" s="19"/>
      <c r="J884" s="30"/>
      <c r="K884" s="31"/>
      <c r="L884" s="31"/>
      <c r="M884" s="31"/>
      <c r="N884" s="45"/>
      <c r="V884" s="7"/>
      <c r="Y884" s="7"/>
    </row>
    <row r="885" spans="2:25" x14ac:dyDescent="0.3">
      <c r="B885" s="22">
        <f>'Calculs T1a'!B885</f>
        <v>0</v>
      </c>
      <c r="C885" s="19" t="str">
        <f>'Calculs T1a'!C885</f>
        <v>x</v>
      </c>
      <c r="D885" s="19"/>
      <c r="E885" s="19"/>
      <c r="F885" s="19"/>
      <c r="G885" s="19"/>
      <c r="H885" s="19"/>
      <c r="I885" s="19"/>
      <c r="J885" s="30"/>
      <c r="K885" s="31"/>
      <c r="L885" s="31"/>
      <c r="M885" s="31"/>
      <c r="N885" s="45"/>
      <c r="V885" s="7"/>
      <c r="Y885" s="7"/>
    </row>
    <row r="886" spans="2:25" x14ac:dyDescent="0.3">
      <c r="B886" s="22">
        <f>'Calculs T1a'!B886</f>
        <v>0</v>
      </c>
      <c r="C886" s="19" t="str">
        <f>'Calculs T1a'!C886</f>
        <v>x</v>
      </c>
      <c r="D886" s="19"/>
      <c r="E886" s="19"/>
      <c r="F886" s="19"/>
      <c r="G886" s="19"/>
      <c r="H886" s="19"/>
      <c r="I886" s="19"/>
      <c r="J886" s="30"/>
      <c r="K886" s="31"/>
      <c r="L886" s="31"/>
      <c r="M886" s="31"/>
      <c r="N886" s="45"/>
      <c r="V886" s="7"/>
      <c r="Y886" s="7"/>
    </row>
    <row r="887" spans="2:25" x14ac:dyDescent="0.3">
      <c r="B887" s="22">
        <f>'Calculs T1a'!B887</f>
        <v>0</v>
      </c>
      <c r="C887" s="19" t="str">
        <f>'Calculs T1a'!C887</f>
        <v>x</v>
      </c>
      <c r="D887" s="19"/>
      <c r="E887" s="19"/>
      <c r="F887" s="19"/>
      <c r="G887" s="19"/>
      <c r="H887" s="19"/>
      <c r="I887" s="19"/>
      <c r="J887" s="30"/>
      <c r="K887" s="31"/>
      <c r="L887" s="31"/>
      <c r="M887" s="31"/>
      <c r="N887" s="45"/>
      <c r="V887" s="7"/>
      <c r="Y887" s="7"/>
    </row>
    <row r="888" spans="2:25" x14ac:dyDescent="0.3">
      <c r="B888" s="22">
        <f>'Calculs T1a'!B888</f>
        <v>0</v>
      </c>
      <c r="C888" s="19" t="str">
        <f>'Calculs T1a'!C888</f>
        <v>x</v>
      </c>
      <c r="D888" s="19"/>
      <c r="E888" s="19"/>
      <c r="F888" s="19"/>
      <c r="G888" s="19"/>
      <c r="H888" s="19"/>
      <c r="I888" s="19"/>
      <c r="J888" s="30"/>
      <c r="K888" s="31"/>
      <c r="L888" s="31"/>
      <c r="M888" s="31"/>
      <c r="N888" s="45"/>
      <c r="V888" s="7"/>
      <c r="Y888" s="7"/>
    </row>
    <row r="889" spans="2:25" x14ac:dyDescent="0.3">
      <c r="B889" s="22">
        <f>'Calculs T1a'!B889</f>
        <v>0</v>
      </c>
      <c r="C889" s="19" t="str">
        <f>'Calculs T1a'!C889</f>
        <v>x</v>
      </c>
      <c r="D889" s="19"/>
      <c r="E889" s="19"/>
      <c r="F889" s="19"/>
      <c r="G889" s="19"/>
      <c r="H889" s="19"/>
      <c r="I889" s="19"/>
      <c r="J889" s="30"/>
      <c r="K889" s="31"/>
      <c r="L889" s="31"/>
      <c r="M889" s="31"/>
      <c r="N889" s="45"/>
      <c r="V889" s="7"/>
      <c r="Y889" s="7"/>
    </row>
    <row r="890" spans="2:25" x14ac:dyDescent="0.3">
      <c r="B890" s="22">
        <f>'Calculs T1a'!B890</f>
        <v>0</v>
      </c>
      <c r="C890" s="19" t="str">
        <f>'Calculs T1a'!C890</f>
        <v>x</v>
      </c>
      <c r="D890" s="19"/>
      <c r="E890" s="19"/>
      <c r="F890" s="19"/>
      <c r="G890" s="19"/>
      <c r="H890" s="19"/>
      <c r="I890" s="19"/>
      <c r="J890" s="30"/>
      <c r="K890" s="31"/>
      <c r="L890" s="31"/>
      <c r="M890" s="31"/>
      <c r="N890" s="45"/>
      <c r="V890" s="7"/>
      <c r="Y890" s="7"/>
    </row>
    <row r="891" spans="2:25" x14ac:dyDescent="0.3">
      <c r="B891" s="22">
        <f>'Calculs T1a'!B891</f>
        <v>0</v>
      </c>
      <c r="C891" s="19" t="str">
        <f>'Calculs T1a'!C891</f>
        <v>x</v>
      </c>
      <c r="D891" s="19"/>
      <c r="E891" s="19"/>
      <c r="F891" s="19"/>
      <c r="G891" s="19"/>
      <c r="H891" s="19"/>
      <c r="I891" s="19"/>
      <c r="J891" s="30"/>
      <c r="K891" s="31"/>
      <c r="L891" s="31"/>
      <c r="M891" s="31"/>
      <c r="N891" s="45"/>
      <c r="V891" s="7"/>
      <c r="Y891" s="7"/>
    </row>
    <row r="892" spans="2:25" x14ac:dyDescent="0.3">
      <c r="B892" s="22">
        <f>'Calculs T1a'!B892</f>
        <v>0</v>
      </c>
      <c r="C892" s="19" t="str">
        <f>'Calculs T1a'!C892</f>
        <v>x</v>
      </c>
      <c r="D892" s="19"/>
      <c r="E892" s="19"/>
      <c r="F892" s="19"/>
      <c r="G892" s="19"/>
      <c r="H892" s="19"/>
      <c r="I892" s="19"/>
      <c r="J892" s="30"/>
      <c r="K892" s="31"/>
      <c r="L892" s="31"/>
      <c r="M892" s="31"/>
      <c r="N892" s="45"/>
      <c r="V892" s="7"/>
      <c r="Y892" s="7"/>
    </row>
    <row r="893" spans="2:25" x14ac:dyDescent="0.3">
      <c r="B893" s="22">
        <f>'Calculs T1a'!B893</f>
        <v>0</v>
      </c>
      <c r="C893" s="19" t="str">
        <f>'Calculs T1a'!C893</f>
        <v>x</v>
      </c>
      <c r="D893" s="19"/>
      <c r="E893" s="19"/>
      <c r="F893" s="19"/>
      <c r="G893" s="19"/>
      <c r="H893" s="19"/>
      <c r="I893" s="19"/>
      <c r="J893" s="30"/>
      <c r="K893" s="31"/>
      <c r="L893" s="31"/>
      <c r="M893" s="31"/>
      <c r="N893" s="45"/>
      <c r="V893" s="7"/>
      <c r="Y893" s="7"/>
    </row>
    <row r="894" spans="2:25" x14ac:dyDescent="0.3">
      <c r="B894" s="22">
        <f>'Calculs T1a'!B894</f>
        <v>0</v>
      </c>
      <c r="C894" s="19" t="str">
        <f>'Calculs T1a'!C894</f>
        <v>x</v>
      </c>
      <c r="D894" s="19"/>
      <c r="E894" s="19"/>
      <c r="F894" s="19"/>
      <c r="G894" s="19"/>
      <c r="H894" s="19"/>
      <c r="I894" s="19"/>
      <c r="J894" s="30"/>
      <c r="K894" s="31"/>
      <c r="L894" s="31"/>
      <c r="M894" s="31"/>
      <c r="N894" s="45"/>
      <c r="V894" s="7"/>
      <c r="Y894" s="7"/>
    </row>
    <row r="895" spans="2:25" x14ac:dyDescent="0.3">
      <c r="B895" s="22">
        <f>'Calculs T1a'!B895</f>
        <v>0</v>
      </c>
      <c r="C895" s="19" t="str">
        <f>'Calculs T1a'!C895</f>
        <v>x</v>
      </c>
      <c r="D895" s="19"/>
      <c r="E895" s="19"/>
      <c r="F895" s="19"/>
      <c r="G895" s="19"/>
      <c r="H895" s="19"/>
      <c r="I895" s="19"/>
      <c r="J895" s="30"/>
      <c r="K895" s="31"/>
      <c r="L895" s="31"/>
      <c r="M895" s="31"/>
      <c r="N895" s="45"/>
      <c r="V895" s="7"/>
      <c r="Y895" s="7"/>
    </row>
    <row r="896" spans="2:25" x14ac:dyDescent="0.3">
      <c r="B896" s="22">
        <f>'Calculs T1a'!B896</f>
        <v>0</v>
      </c>
      <c r="C896" s="19" t="str">
        <f>'Calculs T1a'!C896</f>
        <v>x</v>
      </c>
      <c r="D896" s="19"/>
      <c r="E896" s="19"/>
      <c r="F896" s="19"/>
      <c r="G896" s="19"/>
      <c r="H896" s="19"/>
      <c r="I896" s="19"/>
      <c r="J896" s="30"/>
      <c r="K896" s="31"/>
      <c r="L896" s="31"/>
      <c r="M896" s="31"/>
      <c r="N896" s="45"/>
      <c r="V896" s="7"/>
      <c r="Y896" s="7"/>
    </row>
    <row r="897" spans="2:25" x14ac:dyDescent="0.3">
      <c r="B897" s="22">
        <f>'Calculs T1a'!B897</f>
        <v>0</v>
      </c>
      <c r="C897" s="19" t="str">
        <f>'Calculs T1a'!C897</f>
        <v>x</v>
      </c>
      <c r="D897" s="19"/>
      <c r="E897" s="19"/>
      <c r="F897" s="19"/>
      <c r="G897" s="19"/>
      <c r="H897" s="19"/>
      <c r="I897" s="19"/>
      <c r="J897" s="30"/>
      <c r="K897" s="31"/>
      <c r="L897" s="31"/>
      <c r="M897" s="31"/>
      <c r="N897" s="45"/>
      <c r="V897" s="7"/>
      <c r="Y897" s="7"/>
    </row>
    <row r="898" spans="2:25" x14ac:dyDescent="0.3">
      <c r="B898" s="22">
        <f>'Calculs T1a'!B898</f>
        <v>0</v>
      </c>
      <c r="C898" s="19" t="str">
        <f>'Calculs T1a'!C898</f>
        <v>x</v>
      </c>
      <c r="D898" s="19"/>
      <c r="E898" s="19"/>
      <c r="F898" s="19"/>
      <c r="G898" s="19"/>
      <c r="H898" s="19"/>
      <c r="I898" s="19"/>
      <c r="J898" s="30"/>
      <c r="K898" s="31"/>
      <c r="L898" s="31"/>
      <c r="M898" s="31"/>
      <c r="N898" s="45"/>
      <c r="V898" s="7"/>
      <c r="Y898" s="7"/>
    </row>
    <row r="899" spans="2:25" x14ac:dyDescent="0.3">
      <c r="B899" s="22">
        <f>'Calculs T1a'!B899</f>
        <v>0</v>
      </c>
      <c r="C899" s="19" t="str">
        <f>'Calculs T1a'!C899</f>
        <v>x</v>
      </c>
      <c r="D899" s="19"/>
      <c r="E899" s="19"/>
      <c r="F899" s="19"/>
      <c r="G899" s="19"/>
      <c r="H899" s="19"/>
      <c r="I899" s="19"/>
      <c r="J899" s="30"/>
      <c r="K899" s="31"/>
      <c r="L899" s="31"/>
      <c r="M899" s="31"/>
      <c r="N899" s="45"/>
      <c r="V899" s="7"/>
      <c r="Y899" s="7"/>
    </row>
    <row r="900" spans="2:25" x14ac:dyDescent="0.3">
      <c r="B900" s="22">
        <f>'Calculs T1a'!B900</f>
        <v>0</v>
      </c>
      <c r="C900" s="19" t="str">
        <f>'Calculs T1a'!C900</f>
        <v>x</v>
      </c>
      <c r="D900" s="19"/>
      <c r="E900" s="19"/>
      <c r="F900" s="19"/>
      <c r="G900" s="19"/>
      <c r="H900" s="19"/>
      <c r="I900" s="19"/>
      <c r="J900" s="30"/>
      <c r="K900" s="31"/>
      <c r="L900" s="31"/>
      <c r="M900" s="31"/>
      <c r="N900" s="45"/>
      <c r="V900" s="7"/>
      <c r="Y900" s="7"/>
    </row>
    <row r="901" spans="2:25" x14ac:dyDescent="0.3">
      <c r="B901" s="22">
        <f>'Calculs T1a'!B901</f>
        <v>0</v>
      </c>
      <c r="C901" s="19" t="str">
        <f>'Calculs T1a'!C901</f>
        <v>x</v>
      </c>
      <c r="D901" s="19"/>
      <c r="E901" s="19"/>
      <c r="F901" s="19"/>
      <c r="G901" s="19"/>
      <c r="H901" s="19"/>
      <c r="I901" s="19"/>
      <c r="J901" s="30"/>
      <c r="K901" s="31"/>
      <c r="L901" s="31"/>
      <c r="M901" s="31"/>
      <c r="N901" s="45"/>
      <c r="V901" s="7"/>
      <c r="Y901" s="7"/>
    </row>
    <row r="902" spans="2:25" x14ac:dyDescent="0.3">
      <c r="B902" s="22">
        <f>'Calculs T1a'!B902</f>
        <v>0</v>
      </c>
      <c r="C902" s="19" t="str">
        <f>'Calculs T1a'!C902</f>
        <v>x</v>
      </c>
      <c r="D902" s="19"/>
      <c r="E902" s="19"/>
      <c r="F902" s="19"/>
      <c r="G902" s="19"/>
      <c r="H902" s="19"/>
      <c r="I902" s="19"/>
      <c r="J902" s="30"/>
      <c r="K902" s="31"/>
      <c r="L902" s="31"/>
      <c r="M902" s="31"/>
      <c r="N902" s="45"/>
      <c r="V902" s="7"/>
      <c r="Y902" s="7"/>
    </row>
    <row r="903" spans="2:25" x14ac:dyDescent="0.3">
      <c r="B903" s="22">
        <f>'Calculs T1a'!B903</f>
        <v>0</v>
      </c>
      <c r="C903" s="19" t="str">
        <f>'Calculs T1a'!C903</f>
        <v>x</v>
      </c>
      <c r="D903" s="19"/>
      <c r="E903" s="19"/>
      <c r="F903" s="19"/>
      <c r="G903" s="19"/>
      <c r="H903" s="19"/>
      <c r="I903" s="19"/>
      <c r="J903" s="30"/>
      <c r="K903" s="31"/>
      <c r="L903" s="31"/>
      <c r="M903" s="31"/>
      <c r="N903" s="45"/>
      <c r="V903" s="7"/>
      <c r="Y903" s="7"/>
    </row>
    <row r="904" spans="2:25" x14ac:dyDescent="0.3">
      <c r="B904" s="22">
        <f>'Calculs T1a'!B904</f>
        <v>0</v>
      </c>
      <c r="C904" s="19" t="str">
        <f>'Calculs T1a'!C904</f>
        <v>x</v>
      </c>
      <c r="D904" s="19"/>
      <c r="E904" s="19"/>
      <c r="F904" s="19"/>
      <c r="G904" s="19"/>
      <c r="H904" s="19"/>
      <c r="I904" s="19"/>
      <c r="J904" s="30"/>
      <c r="K904" s="31"/>
      <c r="L904" s="31"/>
      <c r="M904" s="31"/>
      <c r="N904" s="45"/>
      <c r="V904" s="7"/>
      <c r="Y904" s="7"/>
    </row>
    <row r="905" spans="2:25" x14ac:dyDescent="0.3">
      <c r="B905" s="22">
        <f>'Calculs T1a'!B905</f>
        <v>0</v>
      </c>
      <c r="C905" s="19" t="str">
        <f>'Calculs T1a'!C905</f>
        <v>x</v>
      </c>
      <c r="D905" s="19"/>
      <c r="E905" s="19"/>
      <c r="F905" s="19"/>
      <c r="G905" s="19"/>
      <c r="H905" s="19"/>
      <c r="I905" s="19"/>
      <c r="J905" s="30"/>
      <c r="K905" s="31"/>
      <c r="L905" s="31"/>
      <c r="M905" s="31"/>
      <c r="N905" s="45"/>
      <c r="V905" s="7"/>
      <c r="Y905" s="7"/>
    </row>
    <row r="906" spans="2:25" x14ac:dyDescent="0.3">
      <c r="B906" s="22">
        <f>'Calculs T1a'!B906</f>
        <v>0</v>
      </c>
      <c r="C906" s="19" t="str">
        <f>'Calculs T1a'!C906</f>
        <v>x</v>
      </c>
      <c r="D906" s="19"/>
      <c r="E906" s="19"/>
      <c r="F906" s="19"/>
      <c r="G906" s="19"/>
      <c r="H906" s="19"/>
      <c r="I906" s="19"/>
      <c r="J906" s="30"/>
      <c r="K906" s="31"/>
      <c r="L906" s="31"/>
      <c r="M906" s="31"/>
      <c r="N906" s="45"/>
      <c r="V906" s="7"/>
      <c r="Y906" s="7"/>
    </row>
    <row r="907" spans="2:25" x14ac:dyDescent="0.3">
      <c r="B907" s="22">
        <f>'Calculs T1a'!B907</f>
        <v>0</v>
      </c>
      <c r="C907" s="19" t="str">
        <f>'Calculs T1a'!C907</f>
        <v>x</v>
      </c>
      <c r="D907" s="19"/>
      <c r="E907" s="19"/>
      <c r="F907" s="19"/>
      <c r="G907" s="19"/>
      <c r="H907" s="19"/>
      <c r="I907" s="19"/>
      <c r="J907" s="30"/>
      <c r="K907" s="31"/>
      <c r="L907" s="31"/>
      <c r="M907" s="31"/>
      <c r="N907" s="45"/>
      <c r="V907" s="7"/>
      <c r="Y907" s="7"/>
    </row>
    <row r="908" spans="2:25" x14ac:dyDescent="0.3">
      <c r="B908" s="22">
        <f>'Calculs T1a'!B908</f>
        <v>0</v>
      </c>
      <c r="C908" s="19" t="str">
        <f>'Calculs T1a'!C908</f>
        <v>x</v>
      </c>
      <c r="D908" s="19"/>
      <c r="E908" s="19"/>
      <c r="F908" s="19"/>
      <c r="G908" s="19"/>
      <c r="H908" s="19"/>
      <c r="I908" s="19"/>
      <c r="J908" s="30"/>
      <c r="K908" s="31"/>
      <c r="L908" s="31"/>
      <c r="M908" s="31"/>
      <c r="N908" s="45"/>
      <c r="V908" s="7"/>
      <c r="Y908" s="7"/>
    </row>
    <row r="909" spans="2:25" x14ac:dyDescent="0.3">
      <c r="B909" s="22">
        <f>'Calculs T1a'!B909</f>
        <v>0</v>
      </c>
      <c r="C909" s="19" t="str">
        <f>'Calculs T1a'!C909</f>
        <v>x</v>
      </c>
      <c r="D909" s="19"/>
      <c r="E909" s="19"/>
      <c r="F909" s="19"/>
      <c r="G909" s="19"/>
      <c r="H909" s="19"/>
      <c r="I909" s="19"/>
      <c r="J909" s="30"/>
      <c r="K909" s="31"/>
      <c r="L909" s="31"/>
      <c r="M909" s="31"/>
      <c r="N909" s="45"/>
      <c r="V909" s="7"/>
      <c r="Y909" s="7"/>
    </row>
    <row r="910" spans="2:25" x14ac:dyDescent="0.3">
      <c r="B910" s="22">
        <f>'Calculs T1a'!B910</f>
        <v>0</v>
      </c>
      <c r="C910" s="19" t="str">
        <f>'Calculs T1a'!C910</f>
        <v>x</v>
      </c>
      <c r="D910" s="19"/>
      <c r="E910" s="19"/>
      <c r="F910" s="19"/>
      <c r="G910" s="19"/>
      <c r="H910" s="19"/>
      <c r="I910" s="19"/>
      <c r="J910" s="30"/>
      <c r="K910" s="31"/>
      <c r="L910" s="31"/>
      <c r="M910" s="31"/>
      <c r="N910" s="45"/>
      <c r="V910" s="7"/>
      <c r="Y910" s="7"/>
    </row>
    <row r="911" spans="2:25" x14ac:dyDescent="0.3">
      <c r="B911" s="22">
        <f>'Calculs T1a'!B911</f>
        <v>0</v>
      </c>
      <c r="C911" s="19" t="str">
        <f>'Calculs T1a'!C911</f>
        <v>x</v>
      </c>
      <c r="D911" s="19"/>
      <c r="E911" s="19"/>
      <c r="F911" s="19"/>
      <c r="G911" s="19"/>
      <c r="H911" s="19"/>
      <c r="I911" s="19"/>
      <c r="J911" s="30"/>
      <c r="K911" s="31"/>
      <c r="L911" s="31"/>
      <c r="M911" s="31"/>
      <c r="N911" s="45"/>
      <c r="V911" s="7"/>
      <c r="Y911" s="7"/>
    </row>
    <row r="912" spans="2:25" x14ac:dyDescent="0.3">
      <c r="B912" s="22">
        <f>'Calculs T1a'!B912</f>
        <v>0</v>
      </c>
      <c r="C912" s="19" t="str">
        <f>'Calculs T1a'!C912</f>
        <v>x</v>
      </c>
      <c r="D912" s="19"/>
      <c r="E912" s="19"/>
      <c r="F912" s="19"/>
      <c r="G912" s="19"/>
      <c r="H912" s="19"/>
      <c r="I912" s="19"/>
      <c r="J912" s="30"/>
      <c r="K912" s="31"/>
      <c r="L912" s="31"/>
      <c r="M912" s="31"/>
      <c r="N912" s="45"/>
      <c r="V912" s="7"/>
      <c r="Y912" s="7"/>
    </row>
    <row r="913" spans="2:25" x14ac:dyDescent="0.3">
      <c r="B913" s="22">
        <f>'Calculs T1a'!B913</f>
        <v>0</v>
      </c>
      <c r="C913" s="19" t="str">
        <f>'Calculs T1a'!C913</f>
        <v>x</v>
      </c>
      <c r="D913" s="19"/>
      <c r="E913" s="19"/>
      <c r="F913" s="19"/>
      <c r="G913" s="19"/>
      <c r="H913" s="19"/>
      <c r="I913" s="19"/>
      <c r="J913" s="30"/>
      <c r="K913" s="31"/>
      <c r="L913" s="31"/>
      <c r="M913" s="31"/>
      <c r="N913" s="45"/>
      <c r="V913" s="7"/>
      <c r="Y913" s="7"/>
    </row>
    <row r="914" spans="2:25" x14ac:dyDescent="0.3">
      <c r="B914" s="22">
        <f>'Calculs T1a'!B914</f>
        <v>0</v>
      </c>
      <c r="C914" s="19" t="str">
        <f>'Calculs T1a'!C914</f>
        <v>x</v>
      </c>
      <c r="D914" s="19"/>
      <c r="E914" s="19"/>
      <c r="F914" s="19"/>
      <c r="G914" s="19"/>
      <c r="H914" s="19"/>
      <c r="I914" s="19"/>
      <c r="J914" s="30"/>
      <c r="K914" s="31"/>
      <c r="L914" s="31"/>
      <c r="M914" s="31"/>
      <c r="N914" s="45"/>
      <c r="V914" s="7"/>
      <c r="Y914" s="7"/>
    </row>
    <row r="915" spans="2:25" x14ac:dyDescent="0.3">
      <c r="B915" s="22">
        <f>'Calculs T1a'!B915</f>
        <v>0</v>
      </c>
      <c r="C915" s="19" t="str">
        <f>'Calculs T1a'!C915</f>
        <v>x</v>
      </c>
      <c r="D915" s="19"/>
      <c r="E915" s="19"/>
      <c r="F915" s="19"/>
      <c r="G915" s="19"/>
      <c r="H915" s="19"/>
      <c r="I915" s="19"/>
      <c r="J915" s="30"/>
      <c r="K915" s="31"/>
      <c r="L915" s="31"/>
      <c r="M915" s="31"/>
      <c r="N915" s="45"/>
      <c r="V915" s="7"/>
      <c r="Y915" s="7"/>
    </row>
    <row r="916" spans="2:25" x14ac:dyDescent="0.3">
      <c r="B916" s="22">
        <f>'Calculs T1a'!B916</f>
        <v>0</v>
      </c>
      <c r="C916" s="19" t="str">
        <f>'Calculs T1a'!C916</f>
        <v>x</v>
      </c>
      <c r="D916" s="19"/>
      <c r="E916" s="19"/>
      <c r="F916" s="19"/>
      <c r="G916" s="19"/>
      <c r="H916" s="19"/>
      <c r="I916" s="19"/>
      <c r="J916" s="30"/>
      <c r="K916" s="31"/>
      <c r="L916" s="31"/>
      <c r="M916" s="31"/>
      <c r="N916" s="45"/>
      <c r="V916" s="7"/>
      <c r="Y916" s="7"/>
    </row>
    <row r="917" spans="2:25" x14ac:dyDescent="0.3">
      <c r="B917" s="22">
        <f>'Calculs T1a'!B917</f>
        <v>0</v>
      </c>
      <c r="C917" s="19" t="str">
        <f>'Calculs T1a'!C917</f>
        <v>x</v>
      </c>
      <c r="D917" s="19"/>
      <c r="E917" s="19"/>
      <c r="F917" s="19"/>
      <c r="G917" s="19"/>
      <c r="H917" s="19"/>
      <c r="I917" s="19"/>
      <c r="J917" s="30"/>
      <c r="K917" s="31"/>
      <c r="L917" s="31"/>
      <c r="M917" s="31"/>
      <c r="N917" s="45"/>
      <c r="V917" s="7"/>
      <c r="Y917" s="7"/>
    </row>
    <row r="918" spans="2:25" x14ac:dyDescent="0.3">
      <c r="B918" s="22">
        <f>'Calculs T1a'!B918</f>
        <v>0</v>
      </c>
      <c r="C918" s="19" t="str">
        <f>'Calculs T1a'!C918</f>
        <v>x</v>
      </c>
      <c r="D918" s="19"/>
      <c r="E918" s="19"/>
      <c r="F918" s="19"/>
      <c r="G918" s="19"/>
      <c r="H918" s="19"/>
      <c r="I918" s="19"/>
      <c r="J918" s="30"/>
      <c r="K918" s="31"/>
      <c r="L918" s="31"/>
      <c r="M918" s="31"/>
      <c r="N918" s="45"/>
      <c r="V918" s="7"/>
      <c r="Y918" s="7"/>
    </row>
    <row r="919" spans="2:25" x14ac:dyDescent="0.3">
      <c r="B919" s="22">
        <f>'Calculs T1a'!B919</f>
        <v>0</v>
      </c>
      <c r="C919" s="19" t="str">
        <f>'Calculs T1a'!C919</f>
        <v>x</v>
      </c>
      <c r="D919" s="19"/>
      <c r="E919" s="19"/>
      <c r="F919" s="19"/>
      <c r="G919" s="19"/>
      <c r="H919" s="19"/>
      <c r="I919" s="19"/>
      <c r="J919" s="30"/>
      <c r="K919" s="31"/>
      <c r="L919" s="31"/>
      <c r="M919" s="31"/>
      <c r="N919" s="45"/>
      <c r="V919" s="7"/>
      <c r="Y919" s="7"/>
    </row>
    <row r="920" spans="2:25" x14ac:dyDescent="0.3">
      <c r="B920" s="22">
        <f>'Calculs T1a'!B920</f>
        <v>0</v>
      </c>
      <c r="C920" s="19" t="str">
        <f>'Calculs T1a'!C920</f>
        <v>x</v>
      </c>
      <c r="D920" s="19"/>
      <c r="E920" s="19"/>
      <c r="F920" s="19"/>
      <c r="G920" s="19"/>
      <c r="H920" s="19"/>
      <c r="I920" s="19"/>
      <c r="J920" s="30"/>
      <c r="K920" s="31"/>
      <c r="L920" s="31"/>
      <c r="M920" s="31"/>
      <c r="N920" s="45"/>
      <c r="V920" s="7"/>
      <c r="Y920" s="7"/>
    </row>
    <row r="921" spans="2:25" x14ac:dyDescent="0.3">
      <c r="B921" s="22">
        <f>'Calculs T1a'!B921</f>
        <v>0</v>
      </c>
      <c r="C921" s="19" t="str">
        <f>'Calculs T1a'!C921</f>
        <v>x</v>
      </c>
      <c r="D921" s="19"/>
      <c r="E921" s="19"/>
      <c r="F921" s="19"/>
      <c r="G921" s="19"/>
      <c r="H921" s="19"/>
      <c r="I921" s="19"/>
      <c r="J921" s="30"/>
      <c r="K921" s="31"/>
      <c r="L921" s="31"/>
      <c r="M921" s="31"/>
      <c r="N921" s="45"/>
      <c r="V921" s="7"/>
      <c r="Y921" s="7"/>
    </row>
    <row r="922" spans="2:25" x14ac:dyDescent="0.3">
      <c r="B922" s="22">
        <f>'Calculs T1a'!B922</f>
        <v>0</v>
      </c>
      <c r="C922" s="19" t="str">
        <f>'Calculs T1a'!C922</f>
        <v>x</v>
      </c>
      <c r="D922" s="19"/>
      <c r="E922" s="19"/>
      <c r="F922" s="19"/>
      <c r="G922" s="19"/>
      <c r="H922" s="19"/>
      <c r="I922" s="19"/>
      <c r="J922" s="30"/>
      <c r="K922" s="31"/>
      <c r="L922" s="31"/>
      <c r="M922" s="31"/>
      <c r="N922" s="45"/>
      <c r="V922" s="7"/>
      <c r="Y922" s="7"/>
    </row>
    <row r="923" spans="2:25" x14ac:dyDescent="0.3">
      <c r="B923" s="22">
        <f>'Calculs T1a'!B923</f>
        <v>0</v>
      </c>
      <c r="C923" s="19" t="str">
        <f>'Calculs T1a'!C923</f>
        <v>x</v>
      </c>
      <c r="D923" s="19"/>
      <c r="E923" s="19"/>
      <c r="F923" s="19"/>
      <c r="G923" s="19"/>
      <c r="H923" s="19"/>
      <c r="I923" s="19"/>
      <c r="J923" s="30"/>
      <c r="K923" s="31"/>
      <c r="L923" s="31"/>
      <c r="M923" s="31"/>
      <c r="N923" s="45"/>
      <c r="V923" s="7"/>
      <c r="Y923" s="7"/>
    </row>
    <row r="924" spans="2:25" x14ac:dyDescent="0.3">
      <c r="B924" s="22">
        <f>'Calculs T1a'!B924</f>
        <v>0</v>
      </c>
      <c r="C924" s="19" t="str">
        <f>'Calculs T1a'!C924</f>
        <v>x</v>
      </c>
      <c r="D924" s="19"/>
      <c r="E924" s="19"/>
      <c r="F924" s="19"/>
      <c r="G924" s="19"/>
      <c r="H924" s="19"/>
      <c r="I924" s="19"/>
      <c r="J924" s="30"/>
      <c r="K924" s="31"/>
      <c r="L924" s="31"/>
      <c r="M924" s="31"/>
      <c r="N924" s="45"/>
      <c r="V924" s="7"/>
      <c r="Y924" s="7"/>
    </row>
    <row r="925" spans="2:25" x14ac:dyDescent="0.3">
      <c r="B925" s="22">
        <f>'Calculs T1a'!B925</f>
        <v>0</v>
      </c>
      <c r="C925" s="19" t="str">
        <f>'Calculs T1a'!C925</f>
        <v>x</v>
      </c>
      <c r="D925" s="19"/>
      <c r="E925" s="19"/>
      <c r="F925" s="19"/>
      <c r="G925" s="19"/>
      <c r="H925" s="19"/>
      <c r="I925" s="19"/>
      <c r="J925" s="30"/>
      <c r="K925" s="31"/>
      <c r="L925" s="31"/>
      <c r="M925" s="31"/>
      <c r="N925" s="45"/>
      <c r="V925" s="7"/>
      <c r="Y925" s="7"/>
    </row>
    <row r="926" spans="2:25" x14ac:dyDescent="0.3">
      <c r="B926" s="22">
        <f>'Calculs T1a'!B926</f>
        <v>0</v>
      </c>
      <c r="C926" s="19" t="str">
        <f>'Calculs T1a'!C926</f>
        <v>x</v>
      </c>
      <c r="D926" s="19"/>
      <c r="E926" s="19"/>
      <c r="F926" s="19"/>
      <c r="G926" s="19"/>
      <c r="H926" s="19"/>
      <c r="I926" s="19"/>
      <c r="J926" s="30"/>
      <c r="K926" s="31"/>
      <c r="L926" s="31"/>
      <c r="M926" s="31"/>
      <c r="N926" s="45"/>
      <c r="V926" s="7"/>
      <c r="Y926" s="7"/>
    </row>
    <row r="927" spans="2:25" x14ac:dyDescent="0.3">
      <c r="B927" s="22">
        <f>'Calculs T1a'!B927</f>
        <v>0</v>
      </c>
      <c r="C927" s="19" t="str">
        <f>'Calculs T1a'!C927</f>
        <v>x</v>
      </c>
      <c r="D927" s="19"/>
      <c r="E927" s="19"/>
      <c r="F927" s="19"/>
      <c r="G927" s="19"/>
      <c r="H927" s="19"/>
      <c r="I927" s="19"/>
      <c r="J927" s="30"/>
      <c r="K927" s="31"/>
      <c r="L927" s="31"/>
      <c r="M927" s="31"/>
      <c r="N927" s="45"/>
      <c r="V927" s="7"/>
      <c r="Y927" s="7"/>
    </row>
    <row r="928" spans="2:25" x14ac:dyDescent="0.3">
      <c r="B928" s="22">
        <f>'Calculs T1a'!B928</f>
        <v>0</v>
      </c>
      <c r="C928" s="19" t="str">
        <f>'Calculs T1a'!C928</f>
        <v>x</v>
      </c>
      <c r="D928" s="19"/>
      <c r="E928" s="19"/>
      <c r="F928" s="19"/>
      <c r="G928" s="19"/>
      <c r="H928" s="19"/>
      <c r="I928" s="19"/>
      <c r="J928" s="30"/>
      <c r="K928" s="31"/>
      <c r="L928" s="31"/>
      <c r="M928" s="31"/>
      <c r="N928" s="45"/>
      <c r="V928" s="7"/>
      <c r="Y928" s="7"/>
    </row>
    <row r="929" spans="2:25" x14ac:dyDescent="0.3">
      <c r="B929" s="22">
        <f>'Calculs T1a'!B929</f>
        <v>0</v>
      </c>
      <c r="C929" s="19" t="str">
        <f>'Calculs T1a'!C929</f>
        <v>x</v>
      </c>
      <c r="D929" s="19"/>
      <c r="E929" s="19"/>
      <c r="F929" s="19"/>
      <c r="G929" s="19"/>
      <c r="H929" s="19"/>
      <c r="I929" s="19"/>
      <c r="J929" s="30"/>
      <c r="K929" s="31"/>
      <c r="L929" s="31"/>
      <c r="M929" s="31"/>
      <c r="N929" s="45"/>
      <c r="V929" s="7"/>
      <c r="Y929" s="7"/>
    </row>
    <row r="930" spans="2:25" x14ac:dyDescent="0.3">
      <c r="B930" s="22">
        <f>'Calculs T1a'!B930</f>
        <v>0</v>
      </c>
      <c r="C930" s="19" t="str">
        <f>'Calculs T1a'!C930</f>
        <v>x</v>
      </c>
      <c r="D930" s="19"/>
      <c r="E930" s="19"/>
      <c r="F930" s="19"/>
      <c r="G930" s="19"/>
      <c r="H930" s="19"/>
      <c r="I930" s="19"/>
      <c r="J930" s="30"/>
      <c r="K930" s="31"/>
      <c r="L930" s="31"/>
      <c r="M930" s="31"/>
      <c r="N930" s="45"/>
      <c r="V930" s="7"/>
      <c r="Y930" s="7"/>
    </row>
    <row r="931" spans="2:25" x14ac:dyDescent="0.3">
      <c r="B931" s="22">
        <f>'Calculs T1a'!B931</f>
        <v>0</v>
      </c>
      <c r="C931" s="19" t="str">
        <f>'Calculs T1a'!C931</f>
        <v>x</v>
      </c>
      <c r="D931" s="19"/>
      <c r="E931" s="19"/>
      <c r="F931" s="19"/>
      <c r="G931" s="19"/>
      <c r="H931" s="19"/>
      <c r="I931" s="19"/>
      <c r="J931" s="30"/>
      <c r="K931" s="31"/>
      <c r="L931" s="31"/>
      <c r="M931" s="31"/>
      <c r="N931" s="45"/>
      <c r="V931" s="7"/>
      <c r="Y931" s="7"/>
    </row>
    <row r="932" spans="2:25" x14ac:dyDescent="0.3">
      <c r="B932" s="22">
        <f>'Calculs T1a'!B932</f>
        <v>0</v>
      </c>
      <c r="C932" s="19" t="str">
        <f>'Calculs T1a'!C932</f>
        <v>x</v>
      </c>
      <c r="D932" s="19"/>
      <c r="E932" s="19"/>
      <c r="F932" s="19"/>
      <c r="G932" s="19"/>
      <c r="H932" s="19"/>
      <c r="I932" s="19"/>
      <c r="J932" s="30"/>
      <c r="K932" s="31"/>
      <c r="L932" s="31"/>
      <c r="M932" s="31"/>
      <c r="N932" s="45"/>
      <c r="V932" s="7"/>
      <c r="Y932" s="7"/>
    </row>
    <row r="933" spans="2:25" x14ac:dyDescent="0.3">
      <c r="B933" s="22">
        <f>'Calculs T1a'!B933</f>
        <v>0</v>
      </c>
      <c r="C933" s="19" t="str">
        <f>'Calculs T1a'!C933</f>
        <v>x</v>
      </c>
      <c r="D933" s="19"/>
      <c r="E933" s="19"/>
      <c r="F933" s="19"/>
      <c r="G933" s="19"/>
      <c r="H933" s="19"/>
      <c r="I933" s="19"/>
      <c r="J933" s="30"/>
      <c r="K933" s="31"/>
      <c r="L933" s="31"/>
      <c r="M933" s="31"/>
      <c r="N933" s="45"/>
      <c r="V933" s="7"/>
      <c r="Y933" s="7"/>
    </row>
    <row r="934" spans="2:25" x14ac:dyDescent="0.3">
      <c r="B934" s="22">
        <f>'Calculs T1a'!B934</f>
        <v>0</v>
      </c>
      <c r="C934" s="19" t="str">
        <f>'Calculs T1a'!C934</f>
        <v>x</v>
      </c>
      <c r="D934" s="19"/>
      <c r="E934" s="19"/>
      <c r="F934" s="19"/>
      <c r="G934" s="19"/>
      <c r="H934" s="19"/>
      <c r="I934" s="19"/>
      <c r="J934" s="30"/>
      <c r="K934" s="31"/>
      <c r="L934" s="31"/>
      <c r="M934" s="31"/>
      <c r="N934" s="45"/>
      <c r="V934" s="7"/>
      <c r="Y934" s="7"/>
    </row>
    <row r="935" spans="2:25" x14ac:dyDescent="0.3">
      <c r="B935" s="22">
        <f>'Calculs T1a'!B935</f>
        <v>0</v>
      </c>
      <c r="C935" s="19" t="str">
        <f>'Calculs T1a'!C935</f>
        <v>x</v>
      </c>
      <c r="D935" s="19"/>
      <c r="E935" s="19"/>
      <c r="F935" s="19"/>
      <c r="G935" s="19"/>
      <c r="H935" s="19"/>
      <c r="I935" s="19"/>
      <c r="J935" s="30"/>
      <c r="K935" s="31"/>
      <c r="L935" s="31"/>
      <c r="M935" s="31"/>
      <c r="N935" s="45"/>
      <c r="V935" s="7"/>
      <c r="Y935" s="7"/>
    </row>
    <row r="936" spans="2:25" x14ac:dyDescent="0.3">
      <c r="B936" s="22">
        <f>'Calculs T1a'!B936</f>
        <v>0</v>
      </c>
      <c r="C936" s="19" t="str">
        <f>'Calculs T1a'!C936</f>
        <v>x</v>
      </c>
      <c r="D936" s="19"/>
      <c r="E936" s="19"/>
      <c r="F936" s="19"/>
      <c r="G936" s="19"/>
      <c r="H936" s="19"/>
      <c r="I936" s="19"/>
      <c r="J936" s="30"/>
      <c r="K936" s="31"/>
      <c r="L936" s="31"/>
      <c r="M936" s="31"/>
      <c r="N936" s="45"/>
      <c r="V936" s="7"/>
      <c r="Y936" s="7"/>
    </row>
    <row r="937" spans="2:25" x14ac:dyDescent="0.3">
      <c r="B937" s="22">
        <f>'Calculs T1a'!B937</f>
        <v>0</v>
      </c>
      <c r="C937" s="19" t="str">
        <f>'Calculs T1a'!C937</f>
        <v>x</v>
      </c>
      <c r="D937" s="19"/>
      <c r="E937" s="19"/>
      <c r="F937" s="19"/>
      <c r="G937" s="19"/>
      <c r="H937" s="19"/>
      <c r="I937" s="19"/>
      <c r="J937" s="30"/>
      <c r="K937" s="31"/>
      <c r="L937" s="31"/>
      <c r="M937" s="31"/>
      <c r="N937" s="45"/>
      <c r="V937" s="7"/>
      <c r="Y937" s="7"/>
    </row>
    <row r="938" spans="2:25" x14ac:dyDescent="0.3">
      <c r="B938" s="22">
        <f>'Calculs T1a'!B938</f>
        <v>0</v>
      </c>
      <c r="C938" s="19" t="str">
        <f>'Calculs T1a'!C938</f>
        <v>x</v>
      </c>
      <c r="D938" s="19"/>
      <c r="E938" s="19"/>
      <c r="F938" s="19"/>
      <c r="G938" s="19"/>
      <c r="H938" s="19"/>
      <c r="I938" s="19"/>
      <c r="J938" s="30"/>
      <c r="K938" s="31"/>
      <c r="L938" s="31"/>
      <c r="M938" s="31"/>
      <c r="N938" s="45"/>
      <c r="V938" s="7"/>
      <c r="Y938" s="7"/>
    </row>
    <row r="939" spans="2:25" x14ac:dyDescent="0.3">
      <c r="B939" s="22">
        <f>'Calculs T1a'!B939</f>
        <v>0</v>
      </c>
      <c r="C939" s="19" t="str">
        <f>'Calculs T1a'!C939</f>
        <v>x</v>
      </c>
      <c r="D939" s="19"/>
      <c r="E939" s="19"/>
      <c r="F939" s="19"/>
      <c r="G939" s="19"/>
      <c r="H939" s="19"/>
      <c r="I939" s="19"/>
      <c r="J939" s="30"/>
      <c r="K939" s="31"/>
      <c r="L939" s="31"/>
      <c r="M939" s="31"/>
      <c r="N939" s="45"/>
      <c r="V939" s="7"/>
      <c r="Y939" s="7"/>
    </row>
    <row r="940" spans="2:25" x14ac:dyDescent="0.3">
      <c r="B940" s="22">
        <f>'Calculs T1a'!B940</f>
        <v>0</v>
      </c>
      <c r="C940" s="19" t="str">
        <f>'Calculs T1a'!C940</f>
        <v>x</v>
      </c>
      <c r="D940" s="19"/>
      <c r="E940" s="19"/>
      <c r="F940" s="19"/>
      <c r="G940" s="19"/>
      <c r="H940" s="19"/>
      <c r="I940" s="19"/>
      <c r="J940" s="30"/>
      <c r="K940" s="31"/>
      <c r="L940" s="31"/>
      <c r="M940" s="31"/>
      <c r="N940" s="45"/>
      <c r="V940" s="7"/>
      <c r="Y940" s="7"/>
    </row>
    <row r="941" spans="2:25" x14ac:dyDescent="0.3">
      <c r="B941" s="22">
        <f>'Calculs T1a'!B941</f>
        <v>0</v>
      </c>
      <c r="C941" s="19" t="str">
        <f>'Calculs T1a'!C941</f>
        <v>x</v>
      </c>
      <c r="D941" s="19"/>
      <c r="E941" s="19"/>
      <c r="F941" s="19"/>
      <c r="G941" s="19"/>
      <c r="H941" s="19"/>
      <c r="I941" s="19"/>
      <c r="J941" s="30"/>
      <c r="K941" s="31"/>
      <c r="L941" s="31"/>
      <c r="M941" s="31"/>
      <c r="N941" s="45"/>
      <c r="V941" s="7"/>
      <c r="Y941" s="7"/>
    </row>
    <row r="942" spans="2:25" x14ac:dyDescent="0.3">
      <c r="B942" s="22">
        <f>'Calculs T1a'!B942</f>
        <v>0</v>
      </c>
      <c r="C942" s="19" t="str">
        <f>'Calculs T1a'!C942</f>
        <v>x</v>
      </c>
      <c r="D942" s="19"/>
      <c r="E942" s="19"/>
      <c r="F942" s="19"/>
      <c r="G942" s="19"/>
      <c r="H942" s="19"/>
      <c r="I942" s="19"/>
      <c r="J942" s="30"/>
      <c r="K942" s="31"/>
      <c r="L942" s="31"/>
      <c r="M942" s="31"/>
      <c r="N942" s="45"/>
      <c r="V942" s="7"/>
      <c r="Y942" s="7"/>
    </row>
    <row r="943" spans="2:25" x14ac:dyDescent="0.3">
      <c r="B943" s="22">
        <f>'Calculs T1a'!B943</f>
        <v>0</v>
      </c>
      <c r="C943" s="19" t="str">
        <f>'Calculs T1a'!C943</f>
        <v>x</v>
      </c>
      <c r="D943" s="19"/>
      <c r="E943" s="19"/>
      <c r="F943" s="19"/>
      <c r="G943" s="19"/>
      <c r="H943" s="19"/>
      <c r="I943" s="19"/>
      <c r="J943" s="30"/>
      <c r="K943" s="31"/>
      <c r="L943" s="31"/>
      <c r="M943" s="31"/>
      <c r="N943" s="45"/>
      <c r="V943" s="7"/>
      <c r="Y943" s="7"/>
    </row>
    <row r="944" spans="2:25" x14ac:dyDescent="0.3">
      <c r="B944" s="22">
        <f>'Calculs T1a'!B944</f>
        <v>0</v>
      </c>
      <c r="C944" s="19" t="str">
        <f>'Calculs T1a'!C944</f>
        <v>x</v>
      </c>
      <c r="D944" s="19"/>
      <c r="E944" s="19"/>
      <c r="F944" s="19"/>
      <c r="G944" s="19"/>
      <c r="H944" s="19"/>
      <c r="I944" s="19"/>
      <c r="J944" s="30"/>
      <c r="K944" s="31"/>
      <c r="L944" s="31"/>
      <c r="M944" s="31"/>
      <c r="N944" s="45"/>
      <c r="V944" s="7"/>
      <c r="Y944" s="7"/>
    </row>
    <row r="945" spans="2:25" x14ac:dyDescent="0.3">
      <c r="B945" s="22">
        <f>'Calculs T1a'!B945</f>
        <v>0</v>
      </c>
      <c r="C945" s="19" t="str">
        <f>'Calculs T1a'!C945</f>
        <v>x</v>
      </c>
      <c r="D945" s="19"/>
      <c r="E945" s="19"/>
      <c r="F945" s="19"/>
      <c r="G945" s="19"/>
      <c r="H945" s="19"/>
      <c r="I945" s="19"/>
      <c r="J945" s="30"/>
      <c r="K945" s="31"/>
      <c r="L945" s="31"/>
      <c r="M945" s="31"/>
      <c r="N945" s="45"/>
      <c r="V945" s="7"/>
      <c r="Y945" s="7"/>
    </row>
    <row r="946" spans="2:25" x14ac:dyDescent="0.3">
      <c r="B946" s="22">
        <f>'Calculs T1a'!B946</f>
        <v>0</v>
      </c>
      <c r="C946" s="19" t="str">
        <f>'Calculs T1a'!C946</f>
        <v>x</v>
      </c>
      <c r="D946" s="19"/>
      <c r="E946" s="19"/>
      <c r="F946" s="19"/>
      <c r="G946" s="19"/>
      <c r="H946" s="19"/>
      <c r="I946" s="19"/>
      <c r="J946" s="30"/>
      <c r="K946" s="31"/>
      <c r="L946" s="31"/>
      <c r="M946" s="31"/>
      <c r="N946" s="45"/>
      <c r="V946" s="7"/>
      <c r="Y946" s="7"/>
    </row>
    <row r="947" spans="2:25" x14ac:dyDescent="0.3">
      <c r="B947" s="22">
        <f>'Calculs T1a'!B947</f>
        <v>0</v>
      </c>
      <c r="C947" s="19" t="str">
        <f>'Calculs T1a'!C947</f>
        <v>x</v>
      </c>
      <c r="D947" s="19"/>
      <c r="E947" s="19"/>
      <c r="F947" s="19"/>
      <c r="G947" s="19"/>
      <c r="H947" s="19"/>
      <c r="I947" s="19"/>
      <c r="J947" s="30"/>
      <c r="K947" s="31"/>
      <c r="L947" s="31"/>
      <c r="M947" s="31"/>
      <c r="N947" s="45"/>
      <c r="V947" s="7"/>
      <c r="Y947" s="7"/>
    </row>
    <row r="948" spans="2:25" x14ac:dyDescent="0.3">
      <c r="B948" s="22">
        <f>'Calculs T1a'!B948</f>
        <v>0</v>
      </c>
      <c r="C948" s="19" t="str">
        <f>'Calculs T1a'!C948</f>
        <v>x</v>
      </c>
      <c r="D948" s="19"/>
      <c r="E948" s="19"/>
      <c r="F948" s="19"/>
      <c r="G948" s="19"/>
      <c r="H948" s="19"/>
      <c r="I948" s="19"/>
      <c r="J948" s="30"/>
      <c r="K948" s="31"/>
      <c r="L948" s="31"/>
      <c r="M948" s="31"/>
      <c r="N948" s="45"/>
      <c r="V948" s="7"/>
      <c r="Y948" s="7"/>
    </row>
    <row r="949" spans="2:25" x14ac:dyDescent="0.3">
      <c r="B949" s="22">
        <f>'Calculs T1a'!B949</f>
        <v>0</v>
      </c>
      <c r="C949" s="19" t="str">
        <f>'Calculs T1a'!C949</f>
        <v>x</v>
      </c>
      <c r="D949" s="19"/>
      <c r="E949" s="19"/>
      <c r="F949" s="19"/>
      <c r="G949" s="19"/>
      <c r="H949" s="19"/>
      <c r="I949" s="19"/>
      <c r="J949" s="30"/>
      <c r="K949" s="31"/>
      <c r="L949" s="31"/>
      <c r="M949" s="31"/>
      <c r="N949" s="45"/>
      <c r="V949" s="7"/>
      <c r="Y949" s="7"/>
    </row>
    <row r="950" spans="2:25" x14ac:dyDescent="0.3">
      <c r="B950" s="22">
        <f>'Calculs T1a'!B950</f>
        <v>0</v>
      </c>
      <c r="C950" s="19" t="str">
        <f>'Calculs T1a'!C950</f>
        <v>x</v>
      </c>
      <c r="D950" s="19"/>
      <c r="E950" s="19"/>
      <c r="F950" s="19"/>
      <c r="G950" s="19"/>
      <c r="H950" s="19"/>
      <c r="I950" s="19"/>
      <c r="J950" s="30"/>
      <c r="K950" s="31"/>
      <c r="L950" s="31"/>
      <c r="M950" s="31"/>
      <c r="N950" s="45"/>
      <c r="V950" s="7"/>
      <c r="Y950" s="7"/>
    </row>
    <row r="951" spans="2:25" x14ac:dyDescent="0.3">
      <c r="B951" s="22">
        <f>'Calculs T1a'!B951</f>
        <v>0</v>
      </c>
      <c r="C951" s="19" t="str">
        <f>'Calculs T1a'!C951</f>
        <v>x</v>
      </c>
      <c r="D951" s="19"/>
      <c r="E951" s="19"/>
      <c r="F951" s="19"/>
      <c r="G951" s="19"/>
      <c r="H951" s="19"/>
      <c r="I951" s="19"/>
      <c r="J951" s="30"/>
      <c r="K951" s="31"/>
      <c r="L951" s="31"/>
      <c r="M951" s="31"/>
      <c r="N951" s="45"/>
      <c r="V951" s="7"/>
      <c r="Y951" s="7"/>
    </row>
    <row r="952" spans="2:25" x14ac:dyDescent="0.3">
      <c r="B952" s="22">
        <f>'Calculs T1a'!B952</f>
        <v>0</v>
      </c>
      <c r="C952" s="19" t="str">
        <f>'Calculs T1a'!C952</f>
        <v>x</v>
      </c>
      <c r="D952" s="19"/>
      <c r="E952" s="19"/>
      <c r="F952" s="19"/>
      <c r="G952" s="19"/>
      <c r="H952" s="19"/>
      <c r="I952" s="19"/>
      <c r="J952" s="30"/>
      <c r="K952" s="31"/>
      <c r="L952" s="31"/>
      <c r="M952" s="31"/>
      <c r="N952" s="45"/>
      <c r="V952" s="7"/>
      <c r="Y952" s="7"/>
    </row>
    <row r="953" spans="2:25" x14ac:dyDescent="0.3">
      <c r="B953" s="22">
        <f>'Calculs T1a'!B953</f>
        <v>0</v>
      </c>
      <c r="C953" s="19" t="str">
        <f>'Calculs T1a'!C953</f>
        <v>x</v>
      </c>
      <c r="D953" s="19"/>
      <c r="E953" s="19"/>
      <c r="F953" s="19"/>
      <c r="G953" s="19"/>
      <c r="H953" s="19"/>
      <c r="I953" s="19"/>
      <c r="J953" s="30"/>
      <c r="K953" s="31"/>
      <c r="L953" s="31"/>
      <c r="M953" s="31"/>
      <c r="N953" s="45"/>
      <c r="V953" s="7"/>
      <c r="Y953" s="7"/>
    </row>
    <row r="954" spans="2:25" x14ac:dyDescent="0.3">
      <c r="B954" s="22">
        <f>'Calculs T1a'!B954</f>
        <v>0</v>
      </c>
      <c r="C954" s="19" t="str">
        <f>'Calculs T1a'!C954</f>
        <v>x</v>
      </c>
      <c r="D954" s="19"/>
      <c r="E954" s="19"/>
      <c r="F954" s="19"/>
      <c r="G954" s="19"/>
      <c r="H954" s="19"/>
      <c r="I954" s="19"/>
      <c r="J954" s="30"/>
      <c r="K954" s="31"/>
      <c r="L954" s="31"/>
      <c r="M954" s="31"/>
      <c r="N954" s="45"/>
      <c r="V954" s="7"/>
      <c r="Y954" s="7"/>
    </row>
    <row r="955" spans="2:25" x14ac:dyDescent="0.3">
      <c r="B955" s="22">
        <f>'Calculs T1a'!B955</f>
        <v>0</v>
      </c>
      <c r="C955" s="19" t="str">
        <f>'Calculs T1a'!C955</f>
        <v>x</v>
      </c>
      <c r="D955" s="19"/>
      <c r="E955" s="19"/>
      <c r="F955" s="19"/>
      <c r="G955" s="19"/>
      <c r="H955" s="19"/>
      <c r="I955" s="19"/>
      <c r="J955" s="30"/>
      <c r="K955" s="31"/>
      <c r="L955" s="31"/>
      <c r="M955" s="31"/>
      <c r="N955" s="45"/>
      <c r="V955" s="7"/>
      <c r="Y955" s="7"/>
    </row>
    <row r="956" spans="2:25" x14ac:dyDescent="0.3">
      <c r="B956" s="22">
        <f>'Calculs T1a'!B956</f>
        <v>0</v>
      </c>
      <c r="C956" s="19" t="str">
        <f>'Calculs T1a'!C956</f>
        <v>x</v>
      </c>
      <c r="D956" s="19"/>
      <c r="E956" s="19"/>
      <c r="F956" s="19"/>
      <c r="G956" s="19"/>
      <c r="H956" s="19"/>
      <c r="I956" s="19"/>
      <c r="J956" s="30"/>
      <c r="K956" s="31"/>
      <c r="L956" s="31"/>
      <c r="M956" s="31"/>
      <c r="N956" s="45"/>
      <c r="V956" s="7"/>
      <c r="Y956" s="7"/>
    </row>
    <row r="957" spans="2:25" x14ac:dyDescent="0.3">
      <c r="B957" s="22">
        <f>'Calculs T1a'!B957</f>
        <v>0</v>
      </c>
      <c r="C957" s="19" t="str">
        <f>'Calculs T1a'!C957</f>
        <v>x</v>
      </c>
      <c r="D957" s="19"/>
      <c r="E957" s="19"/>
      <c r="F957" s="19"/>
      <c r="G957" s="19"/>
      <c r="H957" s="19"/>
      <c r="I957" s="19"/>
      <c r="J957" s="30"/>
      <c r="K957" s="31"/>
      <c r="L957" s="31"/>
      <c r="M957" s="31"/>
      <c r="N957" s="45"/>
      <c r="V957" s="7"/>
      <c r="Y957" s="7"/>
    </row>
    <row r="958" spans="2:25" x14ac:dyDescent="0.3">
      <c r="B958" s="22">
        <f>'Calculs T1a'!B958</f>
        <v>0</v>
      </c>
      <c r="C958" s="19" t="str">
        <f>'Calculs T1a'!C958</f>
        <v>x</v>
      </c>
      <c r="D958" s="19"/>
      <c r="E958" s="19"/>
      <c r="F958" s="19"/>
      <c r="G958" s="19"/>
      <c r="H958" s="19"/>
      <c r="I958" s="19"/>
      <c r="J958" s="30"/>
      <c r="K958" s="31"/>
      <c r="L958" s="31"/>
      <c r="M958" s="31"/>
      <c r="N958" s="45"/>
      <c r="V958" s="7"/>
      <c r="Y958" s="7"/>
    </row>
    <row r="959" spans="2:25" x14ac:dyDescent="0.3">
      <c r="B959" s="22">
        <f>'Calculs T1a'!B959</f>
        <v>0</v>
      </c>
      <c r="C959" s="19" t="str">
        <f>'Calculs T1a'!C959</f>
        <v>x</v>
      </c>
      <c r="D959" s="19"/>
      <c r="E959" s="19"/>
      <c r="F959" s="19"/>
      <c r="G959" s="19"/>
      <c r="H959" s="19"/>
      <c r="I959" s="19"/>
      <c r="J959" s="30"/>
      <c r="K959" s="31"/>
      <c r="L959" s="31"/>
      <c r="M959" s="31"/>
      <c r="N959" s="45"/>
      <c r="V959" s="7"/>
      <c r="Y959" s="7"/>
    </row>
    <row r="960" spans="2:25" x14ac:dyDescent="0.3">
      <c r="B960" s="22">
        <f>'Calculs T1a'!B960</f>
        <v>0</v>
      </c>
      <c r="C960" s="19" t="str">
        <f>'Calculs T1a'!C960</f>
        <v>x</v>
      </c>
      <c r="D960" s="19"/>
      <c r="E960" s="19"/>
      <c r="F960" s="19"/>
      <c r="G960" s="19"/>
      <c r="H960" s="19"/>
      <c r="I960" s="19"/>
      <c r="J960" s="30"/>
      <c r="K960" s="31"/>
      <c r="L960" s="31"/>
      <c r="M960" s="31"/>
      <c r="N960" s="45"/>
      <c r="V960" s="7"/>
      <c r="Y960" s="7"/>
    </row>
    <row r="961" spans="2:25" x14ac:dyDescent="0.3">
      <c r="B961" s="22">
        <f>'Calculs T1a'!B961</f>
        <v>0</v>
      </c>
      <c r="C961" s="19" t="str">
        <f>'Calculs T1a'!C961</f>
        <v>x</v>
      </c>
      <c r="D961" s="19"/>
      <c r="E961" s="19"/>
      <c r="F961" s="19"/>
      <c r="G961" s="19"/>
      <c r="H961" s="19"/>
      <c r="I961" s="19"/>
      <c r="J961" s="30"/>
      <c r="K961" s="31"/>
      <c r="L961" s="31"/>
      <c r="M961" s="31"/>
      <c r="N961" s="45"/>
      <c r="V961" s="7"/>
      <c r="Y961" s="7"/>
    </row>
    <row r="962" spans="2:25" x14ac:dyDescent="0.3">
      <c r="B962" s="22">
        <f>'Calculs T1a'!B962</f>
        <v>0</v>
      </c>
      <c r="C962" s="19" t="str">
        <f>'Calculs T1a'!C962</f>
        <v>x</v>
      </c>
      <c r="D962" s="19"/>
      <c r="E962" s="19"/>
      <c r="F962" s="19"/>
      <c r="G962" s="19"/>
      <c r="H962" s="19"/>
      <c r="I962" s="19"/>
      <c r="J962" s="30"/>
      <c r="K962" s="31"/>
      <c r="L962" s="31"/>
      <c r="M962" s="31"/>
      <c r="N962" s="45"/>
      <c r="V962" s="7"/>
      <c r="Y962" s="7"/>
    </row>
    <row r="963" spans="2:25" x14ac:dyDescent="0.3">
      <c r="B963" s="22">
        <f>'Calculs T1a'!B963</f>
        <v>0</v>
      </c>
      <c r="C963" s="19" t="str">
        <f>'Calculs T1a'!C963</f>
        <v>x</v>
      </c>
      <c r="D963" s="19"/>
      <c r="E963" s="19"/>
      <c r="F963" s="19"/>
      <c r="G963" s="19"/>
      <c r="H963" s="19"/>
      <c r="I963" s="19"/>
      <c r="J963" s="30"/>
      <c r="K963" s="31"/>
      <c r="L963" s="31"/>
      <c r="M963" s="31"/>
      <c r="N963" s="45"/>
      <c r="V963" s="7"/>
      <c r="Y963" s="7"/>
    </row>
    <row r="964" spans="2:25" x14ac:dyDescent="0.3">
      <c r="B964" s="22">
        <f>'Calculs T1a'!B964</f>
        <v>0</v>
      </c>
      <c r="C964" s="19" t="str">
        <f>'Calculs T1a'!C964</f>
        <v>x</v>
      </c>
      <c r="D964" s="19"/>
      <c r="E964" s="19"/>
      <c r="F964" s="19"/>
      <c r="G964" s="19"/>
      <c r="H964" s="19"/>
      <c r="I964" s="19"/>
      <c r="J964" s="30"/>
      <c r="K964" s="31"/>
      <c r="L964" s="31"/>
      <c r="M964" s="31"/>
      <c r="N964" s="45"/>
      <c r="V964" s="7"/>
      <c r="Y964" s="7"/>
    </row>
    <row r="965" spans="2:25" x14ac:dyDescent="0.3">
      <c r="B965" s="22">
        <f>'Calculs T1a'!B965</f>
        <v>0</v>
      </c>
      <c r="C965" s="19" t="str">
        <f>'Calculs T1a'!C965</f>
        <v>x</v>
      </c>
      <c r="D965" s="19"/>
      <c r="E965" s="19"/>
      <c r="F965" s="19"/>
      <c r="G965" s="19"/>
      <c r="H965" s="19"/>
      <c r="I965" s="19"/>
      <c r="J965" s="30"/>
      <c r="K965" s="31"/>
      <c r="L965" s="31"/>
      <c r="M965" s="31"/>
      <c r="N965" s="45"/>
      <c r="V965" s="7"/>
      <c r="Y965" s="7"/>
    </row>
    <row r="966" spans="2:25" x14ac:dyDescent="0.3">
      <c r="B966" s="22">
        <f>'Calculs T1a'!B966</f>
        <v>0</v>
      </c>
      <c r="C966" s="19" t="str">
        <f>'Calculs T1a'!C966</f>
        <v>x</v>
      </c>
      <c r="D966" s="19"/>
      <c r="E966" s="19"/>
      <c r="F966" s="19"/>
      <c r="G966" s="19"/>
      <c r="H966" s="19"/>
      <c r="I966" s="19"/>
      <c r="J966" s="30"/>
      <c r="K966" s="31"/>
      <c r="L966" s="31"/>
      <c r="M966" s="31"/>
      <c r="N966" s="45"/>
      <c r="V966" s="7"/>
      <c r="Y966" s="7"/>
    </row>
    <row r="967" spans="2:25" x14ac:dyDescent="0.3">
      <c r="B967" s="22">
        <f>'Calculs T1a'!B967</f>
        <v>0</v>
      </c>
      <c r="C967" s="19" t="str">
        <f>'Calculs T1a'!C967</f>
        <v>x</v>
      </c>
      <c r="D967" s="19"/>
      <c r="E967" s="19"/>
      <c r="F967" s="19"/>
      <c r="G967" s="19"/>
      <c r="H967" s="19"/>
      <c r="I967" s="19"/>
      <c r="J967" s="30"/>
      <c r="K967" s="31"/>
      <c r="L967" s="31"/>
      <c r="M967" s="31"/>
      <c r="N967" s="45"/>
      <c r="V967" s="7"/>
      <c r="Y967" s="7"/>
    </row>
    <row r="968" spans="2:25" x14ac:dyDescent="0.3">
      <c r="B968" s="22">
        <f>'Calculs T1a'!B968</f>
        <v>0</v>
      </c>
      <c r="C968" s="19" t="str">
        <f>'Calculs T1a'!C968</f>
        <v>x</v>
      </c>
      <c r="D968" s="19"/>
      <c r="E968" s="19"/>
      <c r="F968" s="19"/>
      <c r="G968" s="19"/>
      <c r="H968" s="19"/>
      <c r="I968" s="19"/>
      <c r="J968" s="30"/>
      <c r="K968" s="31"/>
      <c r="L968" s="31"/>
      <c r="M968" s="31"/>
      <c r="N968" s="45"/>
      <c r="V968" s="7"/>
      <c r="Y968" s="7"/>
    </row>
    <row r="969" spans="2:25" x14ac:dyDescent="0.3">
      <c r="B969" s="22">
        <f>'Calculs T1a'!B969</f>
        <v>0</v>
      </c>
      <c r="C969" s="19" t="str">
        <f>'Calculs T1a'!C969</f>
        <v>x</v>
      </c>
      <c r="D969" s="19"/>
      <c r="E969" s="19"/>
      <c r="F969" s="19"/>
      <c r="G969" s="19"/>
      <c r="H969" s="19"/>
      <c r="I969" s="19"/>
      <c r="J969" s="30"/>
      <c r="K969" s="31"/>
      <c r="L969" s="31"/>
      <c r="M969" s="31"/>
      <c r="N969" s="45"/>
      <c r="V969" s="7"/>
      <c r="Y969" s="7"/>
    </row>
    <row r="970" spans="2:25" x14ac:dyDescent="0.3">
      <c r="B970" s="22">
        <f>'Calculs T1a'!B970</f>
        <v>0</v>
      </c>
      <c r="C970" s="19" t="str">
        <f>'Calculs T1a'!C970</f>
        <v>x</v>
      </c>
      <c r="D970" s="19"/>
      <c r="E970" s="19"/>
      <c r="F970" s="19"/>
      <c r="G970" s="19"/>
      <c r="H970" s="19"/>
      <c r="I970" s="19"/>
      <c r="J970" s="30"/>
      <c r="K970" s="31"/>
      <c r="L970" s="31"/>
      <c r="M970" s="31"/>
      <c r="N970" s="45"/>
      <c r="V970" s="7"/>
      <c r="Y970" s="7"/>
    </row>
    <row r="971" spans="2:25" x14ac:dyDescent="0.3">
      <c r="B971" s="22">
        <f>'Calculs T1a'!B971</f>
        <v>0</v>
      </c>
      <c r="C971" s="19" t="str">
        <f>'Calculs T1a'!C971</f>
        <v>x</v>
      </c>
      <c r="D971" s="19"/>
      <c r="E971" s="19"/>
      <c r="F971" s="19"/>
      <c r="G971" s="19"/>
      <c r="H971" s="19"/>
      <c r="I971" s="19"/>
      <c r="J971" s="30"/>
      <c r="K971" s="31"/>
      <c r="L971" s="31"/>
      <c r="M971" s="31"/>
      <c r="N971" s="45"/>
      <c r="V971" s="7"/>
      <c r="Y971" s="7"/>
    </row>
    <row r="972" spans="2:25" x14ac:dyDescent="0.3">
      <c r="B972" s="22">
        <f>'Calculs T1a'!B972</f>
        <v>0</v>
      </c>
      <c r="C972" s="19" t="str">
        <f>'Calculs T1a'!C972</f>
        <v>x</v>
      </c>
      <c r="D972" s="19"/>
      <c r="E972" s="19"/>
      <c r="F972" s="19"/>
      <c r="G972" s="19"/>
      <c r="H972" s="19"/>
      <c r="I972" s="19"/>
      <c r="J972" s="30"/>
      <c r="K972" s="31"/>
      <c r="L972" s="31"/>
      <c r="M972" s="31"/>
      <c r="N972" s="45"/>
      <c r="V972" s="7"/>
      <c r="Y972" s="7"/>
    </row>
    <row r="973" spans="2:25" x14ac:dyDescent="0.3">
      <c r="B973" s="22">
        <f>'Calculs T1a'!B973</f>
        <v>0</v>
      </c>
      <c r="C973" s="19" t="str">
        <f>'Calculs T1a'!C973</f>
        <v>x</v>
      </c>
      <c r="D973" s="19"/>
      <c r="E973" s="19"/>
      <c r="F973" s="19"/>
      <c r="G973" s="19"/>
      <c r="H973" s="19"/>
      <c r="I973" s="19"/>
      <c r="J973" s="30"/>
      <c r="K973" s="31"/>
      <c r="L973" s="31"/>
      <c r="M973" s="31"/>
      <c r="N973" s="45"/>
      <c r="V973" s="7"/>
      <c r="Y973" s="7"/>
    </row>
    <row r="974" spans="2:25" x14ac:dyDescent="0.3">
      <c r="B974" s="22">
        <f>'Calculs T1a'!B974</f>
        <v>0</v>
      </c>
      <c r="C974" s="19" t="str">
        <f>'Calculs T1a'!C974</f>
        <v>x</v>
      </c>
      <c r="D974" s="19"/>
      <c r="E974" s="19"/>
      <c r="F974" s="19"/>
      <c r="G974" s="19"/>
      <c r="H974" s="19"/>
      <c r="I974" s="19"/>
      <c r="J974" s="30"/>
      <c r="K974" s="31"/>
      <c r="L974" s="31"/>
      <c r="M974" s="31"/>
      <c r="N974" s="45"/>
      <c r="V974" s="7"/>
      <c r="Y974" s="7"/>
    </row>
    <row r="975" spans="2:25" x14ac:dyDescent="0.3">
      <c r="B975" s="22">
        <f>'Calculs T1a'!B975</f>
        <v>0</v>
      </c>
      <c r="C975" s="19" t="str">
        <f>'Calculs T1a'!C975</f>
        <v>x</v>
      </c>
      <c r="D975" s="19"/>
      <c r="E975" s="19"/>
      <c r="F975" s="19"/>
      <c r="G975" s="19"/>
      <c r="H975" s="19"/>
      <c r="I975" s="19"/>
      <c r="J975" s="30"/>
      <c r="K975" s="31"/>
      <c r="L975" s="31"/>
      <c r="M975" s="31"/>
      <c r="N975" s="45"/>
      <c r="V975" s="7"/>
      <c r="Y975" s="7"/>
    </row>
    <row r="976" spans="2:25" x14ac:dyDescent="0.3">
      <c r="B976" s="22">
        <f>'Calculs T1a'!B976</f>
        <v>0</v>
      </c>
      <c r="C976" s="19" t="str">
        <f>'Calculs T1a'!C976</f>
        <v>x</v>
      </c>
      <c r="D976" s="19"/>
      <c r="E976" s="19"/>
      <c r="F976" s="19"/>
      <c r="G976" s="19"/>
      <c r="H976" s="19"/>
      <c r="I976" s="19"/>
      <c r="J976" s="30"/>
      <c r="K976" s="31"/>
      <c r="L976" s="31"/>
      <c r="M976" s="31"/>
      <c r="N976" s="45"/>
      <c r="V976" s="7"/>
      <c r="Y976" s="7"/>
    </row>
    <row r="977" spans="2:25" x14ac:dyDescent="0.3">
      <c r="B977" s="22">
        <f>'Calculs T1a'!B977</f>
        <v>0</v>
      </c>
      <c r="C977" s="19" t="str">
        <f>'Calculs T1a'!C977</f>
        <v>x</v>
      </c>
      <c r="D977" s="19"/>
      <c r="E977" s="19"/>
      <c r="F977" s="19"/>
      <c r="G977" s="19"/>
      <c r="H977" s="19"/>
      <c r="I977" s="19"/>
      <c r="J977" s="30"/>
      <c r="K977" s="31"/>
      <c r="L977" s="31"/>
      <c r="M977" s="31"/>
      <c r="N977" s="45"/>
      <c r="V977" s="7"/>
      <c r="Y977" s="7"/>
    </row>
    <row r="978" spans="2:25" x14ac:dyDescent="0.3">
      <c r="B978" s="22">
        <f>'Calculs T1a'!B978</f>
        <v>0</v>
      </c>
      <c r="C978" s="19" t="str">
        <f>'Calculs T1a'!C978</f>
        <v>x</v>
      </c>
      <c r="D978" s="19"/>
      <c r="E978" s="19"/>
      <c r="F978" s="19"/>
      <c r="G978" s="19"/>
      <c r="H978" s="19"/>
      <c r="I978" s="19"/>
      <c r="J978" s="30"/>
      <c r="K978" s="31"/>
      <c r="L978" s="31"/>
      <c r="M978" s="31"/>
      <c r="N978" s="45"/>
      <c r="V978" s="7"/>
      <c r="Y978" s="7"/>
    </row>
    <row r="979" spans="2:25" x14ac:dyDescent="0.3">
      <c r="B979" s="22">
        <f>'Calculs T1a'!B979</f>
        <v>0</v>
      </c>
      <c r="C979" s="19" t="str">
        <f>'Calculs T1a'!C979</f>
        <v>x</v>
      </c>
      <c r="D979" s="19"/>
      <c r="E979" s="19"/>
      <c r="F979" s="19"/>
      <c r="G979" s="19"/>
      <c r="H979" s="19"/>
      <c r="I979" s="19"/>
      <c r="J979" s="30"/>
      <c r="K979" s="31"/>
      <c r="L979" s="31"/>
      <c r="M979" s="31"/>
      <c r="N979" s="45"/>
      <c r="V979" s="7"/>
      <c r="Y979" s="7"/>
    </row>
    <row r="980" spans="2:25" x14ac:dyDescent="0.3">
      <c r="B980" s="22">
        <f>'Calculs T1a'!B980</f>
        <v>0</v>
      </c>
      <c r="C980" s="19" t="str">
        <f>'Calculs T1a'!C980</f>
        <v>x</v>
      </c>
      <c r="D980" s="19"/>
      <c r="E980" s="19"/>
      <c r="F980" s="19"/>
      <c r="G980" s="19"/>
      <c r="H980" s="19"/>
      <c r="I980" s="19"/>
      <c r="J980" s="30"/>
      <c r="K980" s="31"/>
      <c r="L980" s="31"/>
      <c r="M980" s="31"/>
      <c r="N980" s="45"/>
      <c r="V980" s="7"/>
      <c r="Y980" s="7"/>
    </row>
    <row r="981" spans="2:25" x14ac:dyDescent="0.3">
      <c r="B981" s="22">
        <f>'Calculs T1a'!B981</f>
        <v>0</v>
      </c>
      <c r="C981" s="19" t="str">
        <f>'Calculs T1a'!C981</f>
        <v>x</v>
      </c>
      <c r="D981" s="19"/>
      <c r="E981" s="19"/>
      <c r="F981" s="19"/>
      <c r="G981" s="19"/>
      <c r="H981" s="19"/>
      <c r="I981" s="19"/>
      <c r="J981" s="30"/>
      <c r="K981" s="31"/>
      <c r="L981" s="31"/>
      <c r="M981" s="31"/>
      <c r="N981" s="45"/>
      <c r="V981" s="7"/>
      <c r="Y981" s="7"/>
    </row>
    <row r="982" spans="2:25" x14ac:dyDescent="0.3">
      <c r="B982" s="22">
        <f>'Calculs T1a'!B982</f>
        <v>0</v>
      </c>
      <c r="C982" s="19" t="str">
        <f>'Calculs T1a'!C982</f>
        <v>x</v>
      </c>
      <c r="D982" s="19"/>
      <c r="E982" s="19"/>
      <c r="F982" s="19"/>
      <c r="G982" s="19"/>
      <c r="H982" s="19"/>
      <c r="I982" s="19"/>
      <c r="J982" s="30"/>
      <c r="K982" s="31"/>
      <c r="L982" s="31"/>
      <c r="M982" s="31"/>
      <c r="N982" s="45"/>
      <c r="V982" s="7"/>
      <c r="Y982" s="7"/>
    </row>
    <row r="983" spans="2:25" x14ac:dyDescent="0.3">
      <c r="B983" s="22">
        <f>'Calculs T1a'!B983</f>
        <v>0</v>
      </c>
      <c r="C983" s="19" t="str">
        <f>'Calculs T1a'!C983</f>
        <v>x</v>
      </c>
      <c r="D983" s="19"/>
      <c r="E983" s="19"/>
      <c r="F983" s="19"/>
      <c r="G983" s="19"/>
      <c r="H983" s="19"/>
      <c r="I983" s="19"/>
      <c r="J983" s="30"/>
      <c r="K983" s="31"/>
      <c r="L983" s="31"/>
      <c r="M983" s="31"/>
      <c r="N983" s="45"/>
      <c r="V983" s="7"/>
      <c r="Y983" s="7"/>
    </row>
    <row r="984" spans="2:25" x14ac:dyDescent="0.3">
      <c r="B984" s="22">
        <f>'Calculs T1a'!B984</f>
        <v>0</v>
      </c>
      <c r="C984" s="19" t="str">
        <f>'Calculs T1a'!C984</f>
        <v>x</v>
      </c>
      <c r="D984" s="19"/>
      <c r="E984" s="19"/>
      <c r="F984" s="19"/>
      <c r="G984" s="19"/>
      <c r="H984" s="19"/>
      <c r="I984" s="19"/>
      <c r="J984" s="30"/>
      <c r="K984" s="31"/>
      <c r="L984" s="31"/>
      <c r="M984" s="31"/>
      <c r="N984" s="45"/>
      <c r="V984" s="7"/>
      <c r="Y984" s="7"/>
    </row>
    <row r="985" spans="2:25" x14ac:dyDescent="0.3">
      <c r="B985" s="22">
        <f>'Calculs T1a'!B985</f>
        <v>0</v>
      </c>
      <c r="C985" s="19" t="str">
        <f>'Calculs T1a'!C985</f>
        <v>x</v>
      </c>
      <c r="D985" s="19"/>
      <c r="E985" s="19"/>
      <c r="F985" s="19"/>
      <c r="G985" s="19"/>
      <c r="H985" s="19"/>
      <c r="I985" s="19"/>
      <c r="J985" s="30"/>
      <c r="K985" s="31"/>
      <c r="L985" s="31"/>
      <c r="M985" s="31"/>
      <c r="N985" s="45"/>
      <c r="V985" s="7"/>
      <c r="Y985" s="7"/>
    </row>
    <row r="986" spans="2:25" x14ac:dyDescent="0.3">
      <c r="B986" s="22">
        <f>'Calculs T1a'!B986</f>
        <v>0</v>
      </c>
      <c r="C986" s="19" t="str">
        <f>'Calculs T1a'!C986</f>
        <v>x</v>
      </c>
      <c r="D986" s="19"/>
      <c r="E986" s="19"/>
      <c r="F986" s="19"/>
      <c r="G986" s="19"/>
      <c r="H986" s="19"/>
      <c r="I986" s="19"/>
      <c r="J986" s="30"/>
      <c r="K986" s="31"/>
      <c r="L986" s="31"/>
      <c r="M986" s="31"/>
      <c r="N986" s="45"/>
      <c r="V986" s="7"/>
      <c r="Y986" s="7"/>
    </row>
    <row r="987" spans="2:25" x14ac:dyDescent="0.3">
      <c r="B987" s="22">
        <f>'Calculs T1a'!B987</f>
        <v>0</v>
      </c>
      <c r="C987" s="19" t="str">
        <f>'Calculs T1a'!C987</f>
        <v>x</v>
      </c>
      <c r="D987" s="19"/>
      <c r="E987" s="19"/>
      <c r="F987" s="19"/>
      <c r="G987" s="19"/>
      <c r="H987" s="19"/>
      <c r="I987" s="19"/>
      <c r="J987" s="30"/>
      <c r="K987" s="31"/>
      <c r="L987" s="31"/>
      <c r="M987" s="31"/>
      <c r="N987" s="45"/>
      <c r="V987" s="7"/>
      <c r="Y987" s="7"/>
    </row>
    <row r="988" spans="2:25" x14ac:dyDescent="0.3">
      <c r="B988" s="22">
        <f>'Calculs T1a'!B988</f>
        <v>0</v>
      </c>
      <c r="C988" s="19" t="str">
        <f>'Calculs T1a'!C988</f>
        <v>x</v>
      </c>
      <c r="D988" s="19"/>
      <c r="E988" s="19"/>
      <c r="F988" s="19"/>
      <c r="G988" s="19"/>
      <c r="H988" s="19"/>
      <c r="I988" s="19"/>
      <c r="J988" s="30"/>
      <c r="K988" s="31"/>
      <c r="L988" s="31"/>
      <c r="M988" s="31"/>
      <c r="N988" s="45"/>
      <c r="V988" s="7"/>
      <c r="Y988" s="7"/>
    </row>
    <row r="989" spans="2:25" x14ac:dyDescent="0.3">
      <c r="B989" s="22">
        <f>'Calculs T1a'!B989</f>
        <v>0</v>
      </c>
      <c r="C989" s="19" t="str">
        <f>'Calculs T1a'!C989</f>
        <v>x</v>
      </c>
      <c r="D989" s="19"/>
      <c r="E989" s="19"/>
      <c r="F989" s="19"/>
      <c r="G989" s="19"/>
      <c r="H989" s="19"/>
      <c r="I989" s="19"/>
      <c r="J989" s="30"/>
      <c r="K989" s="31"/>
      <c r="L989" s="31"/>
      <c r="M989" s="31"/>
      <c r="N989" s="45"/>
      <c r="V989" s="7"/>
      <c r="Y989" s="7"/>
    </row>
    <row r="990" spans="2:25" x14ac:dyDescent="0.3">
      <c r="B990" s="22">
        <f>'Calculs T1a'!B990</f>
        <v>0</v>
      </c>
      <c r="C990" s="19" t="str">
        <f>'Calculs T1a'!C990</f>
        <v>x</v>
      </c>
      <c r="D990" s="19"/>
      <c r="E990" s="19"/>
      <c r="F990" s="19"/>
      <c r="G990" s="19"/>
      <c r="H990" s="19"/>
      <c r="I990" s="19"/>
      <c r="J990" s="30"/>
      <c r="K990" s="31"/>
      <c r="L990" s="31"/>
      <c r="M990" s="31"/>
      <c r="N990" s="45"/>
      <c r="V990" s="7"/>
      <c r="Y990" s="7"/>
    </row>
    <row r="991" spans="2:25" x14ac:dyDescent="0.3">
      <c r="B991" s="22">
        <f>'Calculs T1a'!B991</f>
        <v>0</v>
      </c>
      <c r="C991" s="19" t="str">
        <f>'Calculs T1a'!C991</f>
        <v>x</v>
      </c>
      <c r="D991" s="19"/>
      <c r="E991" s="19"/>
      <c r="F991" s="19"/>
      <c r="G991" s="19"/>
      <c r="H991" s="19"/>
      <c r="I991" s="19"/>
      <c r="J991" s="30"/>
      <c r="K991" s="31"/>
      <c r="L991" s="31"/>
      <c r="M991" s="31"/>
      <c r="N991" s="45"/>
      <c r="V991" s="7"/>
      <c r="Y991" s="7"/>
    </row>
    <row r="992" spans="2:25" x14ac:dyDescent="0.3">
      <c r="B992" s="22">
        <f>'Calculs T1a'!B992</f>
        <v>0</v>
      </c>
      <c r="C992" s="19" t="str">
        <f>'Calculs T1a'!C992</f>
        <v>x</v>
      </c>
      <c r="D992" s="19"/>
      <c r="E992" s="19"/>
      <c r="F992" s="19"/>
      <c r="G992" s="19"/>
      <c r="H992" s="19"/>
      <c r="I992" s="19"/>
      <c r="J992" s="30"/>
      <c r="K992" s="31"/>
      <c r="L992" s="31"/>
      <c r="M992" s="31"/>
      <c r="N992" s="45"/>
      <c r="V992" s="7"/>
      <c r="Y992" s="7"/>
    </row>
    <row r="993" spans="2:25" x14ac:dyDescent="0.3">
      <c r="B993" s="22">
        <f>'Calculs T1a'!B993</f>
        <v>0</v>
      </c>
      <c r="C993" s="19" t="str">
        <f>'Calculs T1a'!C993</f>
        <v>x</v>
      </c>
      <c r="D993" s="19"/>
      <c r="E993" s="19"/>
      <c r="F993" s="19"/>
      <c r="G993" s="19"/>
      <c r="H993" s="19"/>
      <c r="I993" s="19"/>
      <c r="J993" s="30"/>
      <c r="K993" s="31"/>
      <c r="L993" s="31"/>
      <c r="M993" s="31"/>
      <c r="N993" s="45"/>
      <c r="V993" s="7"/>
      <c r="Y993" s="7"/>
    </row>
    <row r="994" spans="2:25" x14ac:dyDescent="0.3">
      <c r="B994" s="22">
        <f>'Calculs T1a'!B994</f>
        <v>0</v>
      </c>
      <c r="C994" s="19" t="str">
        <f>'Calculs T1a'!C994</f>
        <v>x</v>
      </c>
      <c r="D994" s="19"/>
      <c r="E994" s="19"/>
      <c r="F994" s="19"/>
      <c r="G994" s="19"/>
      <c r="H994" s="19"/>
      <c r="I994" s="19"/>
      <c r="J994" s="30"/>
      <c r="K994" s="31"/>
      <c r="L994" s="31"/>
      <c r="M994" s="31"/>
      <c r="N994" s="45"/>
      <c r="V994" s="7"/>
      <c r="Y994" s="7"/>
    </row>
    <row r="995" spans="2:25" x14ac:dyDescent="0.3">
      <c r="B995" s="22">
        <f>'Calculs T1a'!B995</f>
        <v>0</v>
      </c>
      <c r="C995" s="19" t="str">
        <f>'Calculs T1a'!C995</f>
        <v>x</v>
      </c>
      <c r="D995" s="19"/>
      <c r="E995" s="19"/>
      <c r="F995" s="19"/>
      <c r="G995" s="19"/>
      <c r="H995" s="19"/>
      <c r="I995" s="19"/>
      <c r="J995" s="30"/>
      <c r="K995" s="31"/>
      <c r="L995" s="31"/>
      <c r="M995" s="31"/>
      <c r="N995" s="45"/>
      <c r="V995" s="7"/>
      <c r="Y995" s="7"/>
    </row>
    <row r="996" spans="2:25" x14ac:dyDescent="0.3">
      <c r="B996" s="22">
        <f>'Calculs T1a'!B996</f>
        <v>0</v>
      </c>
      <c r="C996" s="19" t="str">
        <f>'Calculs T1a'!C996</f>
        <v>x</v>
      </c>
      <c r="D996" s="19"/>
      <c r="E996" s="19"/>
      <c r="F996" s="19"/>
      <c r="G996" s="19"/>
      <c r="H996" s="19"/>
      <c r="I996" s="19"/>
      <c r="J996" s="30"/>
      <c r="K996" s="31"/>
      <c r="L996" s="31"/>
      <c r="M996" s="31"/>
      <c r="N996" s="45"/>
      <c r="V996" s="7"/>
      <c r="Y996" s="7"/>
    </row>
    <row r="997" spans="2:25" x14ac:dyDescent="0.3">
      <c r="B997" s="22">
        <f>'Calculs T1a'!B997</f>
        <v>0</v>
      </c>
      <c r="C997" s="19" t="str">
        <f>'Calculs T1a'!C997</f>
        <v>x</v>
      </c>
      <c r="D997" s="19"/>
      <c r="E997" s="19"/>
      <c r="F997" s="19"/>
      <c r="G997" s="19"/>
      <c r="H997" s="19"/>
      <c r="I997" s="19"/>
      <c r="J997" s="30"/>
      <c r="K997" s="31"/>
      <c r="L997" s="31"/>
      <c r="M997" s="31"/>
      <c r="N997" s="45"/>
      <c r="V997" s="7"/>
      <c r="Y997" s="7"/>
    </row>
    <row r="998" spans="2:25" x14ac:dyDescent="0.3">
      <c r="B998" s="22">
        <f>'Calculs T1a'!B998</f>
        <v>0</v>
      </c>
      <c r="C998" s="19" t="str">
        <f>'Calculs T1a'!C998</f>
        <v>x</v>
      </c>
      <c r="D998" s="19"/>
      <c r="E998" s="19"/>
      <c r="F998" s="19"/>
      <c r="G998" s="19"/>
      <c r="H998" s="19"/>
      <c r="I998" s="19"/>
      <c r="J998" s="30"/>
      <c r="K998" s="31"/>
      <c r="L998" s="31"/>
      <c r="M998" s="31"/>
      <c r="N998" s="45"/>
      <c r="V998" s="7"/>
      <c r="Y998" s="7"/>
    </row>
    <row r="999" spans="2:25" x14ac:dyDescent="0.3">
      <c r="B999" s="22">
        <f>'Calculs T1a'!B999</f>
        <v>0</v>
      </c>
      <c r="C999" s="19" t="str">
        <f>'Calculs T1a'!C999</f>
        <v>x</v>
      </c>
      <c r="D999" s="19"/>
      <c r="E999" s="19"/>
      <c r="F999" s="19"/>
      <c r="G999" s="19"/>
      <c r="H999" s="19"/>
      <c r="I999" s="19"/>
      <c r="J999" s="30"/>
      <c r="K999" s="31"/>
      <c r="L999" s="31"/>
      <c r="M999" s="31"/>
      <c r="N999" s="45"/>
      <c r="V999" s="7"/>
      <c r="Y999" s="7"/>
    </row>
    <row r="1000" spans="2:25" x14ac:dyDescent="0.3">
      <c r="B1000" s="22">
        <f>'Calculs T1a'!B1000</f>
        <v>0</v>
      </c>
      <c r="C1000" s="19" t="str">
        <f>'Calculs T1a'!C1000</f>
        <v>x</v>
      </c>
      <c r="D1000" s="19"/>
      <c r="E1000" s="19"/>
      <c r="F1000" s="19"/>
      <c r="G1000" s="19"/>
      <c r="H1000" s="19"/>
      <c r="I1000" s="19"/>
      <c r="J1000" s="30"/>
      <c r="K1000" s="31"/>
      <c r="L1000" s="31"/>
      <c r="M1000" s="31"/>
      <c r="N1000" s="45"/>
      <c r="V1000" s="7"/>
      <c r="Y1000" s="7"/>
    </row>
    <row r="1001" spans="2:25" x14ac:dyDescent="0.3">
      <c r="B1001" s="22" t="s">
        <v>49</v>
      </c>
      <c r="M1001" s="31"/>
      <c r="N1001" s="45"/>
    </row>
    <row r="1002" spans="2:25" x14ac:dyDescent="0.3">
      <c r="B1002" s="22" t="s">
        <v>50</v>
      </c>
      <c r="M1002" s="31"/>
      <c r="N1002" s="45"/>
    </row>
    <row r="1003" spans="2:25" x14ac:dyDescent="0.3">
      <c r="B1003" s="22" t="s">
        <v>51</v>
      </c>
      <c r="M1003" s="31"/>
      <c r="N1003" s="45"/>
    </row>
    <row r="1004" spans="2:25" x14ac:dyDescent="0.3">
      <c r="B1004" s="22" t="s">
        <v>52</v>
      </c>
      <c r="M1004" s="31"/>
      <c r="N1004" s="45"/>
    </row>
    <row r="1005" spans="2:25" x14ac:dyDescent="0.3">
      <c r="B1005" s="22" t="s">
        <v>53</v>
      </c>
      <c r="M1005" s="31"/>
      <c r="N1005" s="45"/>
    </row>
    <row r="1006" spans="2:25" x14ac:dyDescent="0.3">
      <c r="B1006" s="22" t="s">
        <v>54</v>
      </c>
      <c r="M1006" s="31"/>
      <c r="N1006" s="45"/>
    </row>
    <row r="1007" spans="2:25" x14ac:dyDescent="0.3">
      <c r="B1007" s="22" t="s">
        <v>55</v>
      </c>
      <c r="M1007" s="31"/>
      <c r="N1007" s="45"/>
    </row>
    <row r="1008" spans="2:25" x14ac:dyDescent="0.3">
      <c r="B1008" s="22" t="s">
        <v>56</v>
      </c>
      <c r="M1008" s="31"/>
      <c r="N1008" s="45"/>
    </row>
    <row r="1009" spans="2:14" x14ac:dyDescent="0.3">
      <c r="B1009" s="22" t="s">
        <v>57</v>
      </c>
      <c r="M1009" s="31"/>
      <c r="N1009" s="45"/>
    </row>
    <row r="1010" spans="2:14" x14ac:dyDescent="0.3">
      <c r="B1010" s="22" t="s">
        <v>58</v>
      </c>
      <c r="M1010" s="31"/>
      <c r="N1010" s="45"/>
    </row>
    <row r="1011" spans="2:14" x14ac:dyDescent="0.3">
      <c r="B1011" s="22" t="s">
        <v>59</v>
      </c>
      <c r="M1011" s="31"/>
      <c r="N1011" s="45"/>
    </row>
    <row r="1012" spans="2:14" x14ac:dyDescent="0.3">
      <c r="B1012" s="22" t="s">
        <v>60</v>
      </c>
      <c r="M1012" s="31"/>
      <c r="N1012" s="45"/>
    </row>
    <row r="1013" spans="2:14" x14ac:dyDescent="0.3">
      <c r="B1013" s="22" t="s">
        <v>61</v>
      </c>
      <c r="M1013" s="31"/>
      <c r="N1013" s="45"/>
    </row>
    <row r="1014" spans="2:14" x14ac:dyDescent="0.3">
      <c r="B1014" s="22" t="s">
        <v>62</v>
      </c>
      <c r="M1014" s="31"/>
      <c r="N1014" s="45"/>
    </row>
    <row r="1015" spans="2:14" x14ac:dyDescent="0.3">
      <c r="B1015" s="22" t="s">
        <v>63</v>
      </c>
      <c r="M1015" s="31"/>
      <c r="N1015" s="45"/>
    </row>
    <row r="1016" spans="2:14" x14ac:dyDescent="0.3">
      <c r="B1016" s="22" t="s">
        <v>64</v>
      </c>
      <c r="M1016" s="31"/>
      <c r="N1016" s="45"/>
    </row>
    <row r="1017" spans="2:14" x14ac:dyDescent="0.3">
      <c r="B1017" s="22" t="s">
        <v>65</v>
      </c>
      <c r="M1017" s="31"/>
      <c r="N1017" s="45"/>
    </row>
    <row r="1018" spans="2:14" x14ac:dyDescent="0.3">
      <c r="B1018" s="22" t="s">
        <v>66</v>
      </c>
      <c r="M1018" s="31"/>
      <c r="N1018" s="45"/>
    </row>
    <row r="1019" spans="2:14" x14ac:dyDescent="0.3">
      <c r="B1019" s="22" t="s">
        <v>67</v>
      </c>
      <c r="M1019" s="31"/>
      <c r="N1019" s="45"/>
    </row>
  </sheetData>
  <mergeCells count="1">
    <mergeCell ref="S34:AE34"/>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1D5D3-C90C-4990-862C-F91D91FF17D8}">
  <dimension ref="A1:AJ1019"/>
  <sheetViews>
    <sheetView zoomScale="70" zoomScaleNormal="70" workbookViewId="0">
      <selection activeCell="T5" sqref="T5:AE5"/>
    </sheetView>
  </sheetViews>
  <sheetFormatPr baseColWidth="10" defaultColWidth="11" defaultRowHeight="15.6" x14ac:dyDescent="0.3"/>
  <cols>
    <col min="2" max="14" width="13.69921875" customWidth="1"/>
    <col min="19" max="31" width="28.19921875" customWidth="1"/>
    <col min="33" max="33" width="24.69921875" bestFit="1" customWidth="1"/>
  </cols>
  <sheetData>
    <row r="1" spans="1:31" x14ac:dyDescent="0.3">
      <c r="B1" s="20"/>
      <c r="C1" s="18"/>
      <c r="D1" s="18"/>
      <c r="E1" s="18"/>
      <c r="F1" s="18"/>
      <c r="G1" s="18"/>
      <c r="H1" s="18"/>
      <c r="I1" s="18"/>
      <c r="J1" s="18"/>
      <c r="K1" s="32"/>
      <c r="L1" s="32"/>
      <c r="M1" s="32"/>
      <c r="N1" s="32"/>
      <c r="V1" s="7"/>
      <c r="Y1" s="7"/>
    </row>
    <row r="2" spans="1:31" ht="18" x14ac:dyDescent="0.35">
      <c r="A2" s="6" t="s">
        <v>9</v>
      </c>
      <c r="B2" s="20"/>
      <c r="C2" s="18"/>
      <c r="D2" s="18"/>
      <c r="E2" s="18"/>
      <c r="F2" s="18"/>
      <c r="G2" s="18"/>
      <c r="H2" s="18"/>
      <c r="I2" s="18"/>
      <c r="J2" s="18"/>
      <c r="K2" s="32"/>
      <c r="L2" s="32"/>
      <c r="M2" s="32"/>
      <c r="N2" s="32"/>
      <c r="V2" s="7"/>
      <c r="Y2" s="7"/>
    </row>
    <row r="3" spans="1:31" x14ac:dyDescent="0.3">
      <c r="B3" s="20"/>
      <c r="C3" s="18"/>
      <c r="D3" s="18"/>
      <c r="E3" s="18"/>
      <c r="F3" s="18"/>
      <c r="G3" s="18"/>
      <c r="H3" s="18"/>
      <c r="I3" s="18"/>
      <c r="J3" s="18"/>
      <c r="K3" s="32"/>
      <c r="L3" s="32"/>
      <c r="M3" s="32"/>
      <c r="N3" s="54" t="s">
        <v>18</v>
      </c>
      <c r="O3">
        <f>COUNT(C6:C1019)</f>
        <v>0</v>
      </c>
      <c r="V3" s="7"/>
      <c r="Y3" s="7"/>
    </row>
    <row r="4" spans="1:31" ht="16.2" thickBot="1" x14ac:dyDescent="0.35">
      <c r="B4" s="20"/>
      <c r="C4" s="18"/>
      <c r="D4" s="18"/>
      <c r="E4" s="18"/>
      <c r="F4" s="18"/>
      <c r="G4" s="18"/>
      <c r="H4" s="18"/>
      <c r="I4" s="18"/>
      <c r="J4" s="18"/>
      <c r="K4" s="32"/>
      <c r="L4" s="32"/>
      <c r="M4" s="32"/>
      <c r="N4" s="32"/>
      <c r="V4" s="7"/>
      <c r="Y4" s="7"/>
    </row>
    <row r="5" spans="1:31" x14ac:dyDescent="0.3">
      <c r="B5" s="21" t="s">
        <v>0</v>
      </c>
      <c r="C5" s="1" t="s">
        <v>44</v>
      </c>
      <c r="D5" s="1" t="s">
        <v>6</v>
      </c>
      <c r="E5" s="1" t="s">
        <v>7</v>
      </c>
      <c r="F5" s="1" t="s">
        <v>8</v>
      </c>
      <c r="G5" s="149" t="str">
        <f>Summary!A35</f>
        <v>Brut ProxNoise Best Params</v>
      </c>
      <c r="H5" s="149" t="str">
        <f>Summary!A36</f>
        <v>Fit Expo ProxNoise Best Params</v>
      </c>
      <c r="I5" s="149" t="str">
        <f>Summary!A37</f>
        <v>Poly2 ProxNoise Best Params</v>
      </c>
      <c r="J5" s="149" t="str">
        <f>Summary!A38</f>
        <v>Test-Bruit Proche Best Params</v>
      </c>
      <c r="K5" s="148" t="str">
        <f>Summary!A39</f>
        <v>Convol Brut ProxNoise Best Params</v>
      </c>
      <c r="L5" s="148" t="str">
        <f>Summary!A40</f>
        <v>Convol Fit Expo ProxNoise Best Params</v>
      </c>
      <c r="M5" s="148" t="str">
        <f>Summary!A41</f>
        <v>Convol Poly2 ProxNoise Best Params</v>
      </c>
      <c r="N5" s="148" t="str">
        <f>Summary!A42</f>
        <v>Convol Test-BruitProche Best Params</v>
      </c>
      <c r="S5" s="34" t="s">
        <v>44</v>
      </c>
      <c r="T5" s="179" t="s">
        <v>667</v>
      </c>
      <c r="U5" s="179" t="s">
        <v>668</v>
      </c>
      <c r="V5" s="179" t="s">
        <v>669</v>
      </c>
      <c r="W5" s="179" t="s">
        <v>605</v>
      </c>
      <c r="X5" s="179" t="s">
        <v>670</v>
      </c>
      <c r="Y5" s="179" t="s">
        <v>671</v>
      </c>
      <c r="Z5" s="179" t="s">
        <v>607</v>
      </c>
      <c r="AA5" s="179" t="s">
        <v>608</v>
      </c>
      <c r="AB5" s="179" t="s">
        <v>609</v>
      </c>
      <c r="AC5" s="179" t="s">
        <v>672</v>
      </c>
      <c r="AD5" s="179" t="s">
        <v>673</v>
      </c>
      <c r="AE5" s="180" t="s">
        <v>674</v>
      </c>
    </row>
    <row r="6" spans="1:31" x14ac:dyDescent="0.3">
      <c r="B6" s="22">
        <f>'Calculs T1a'!B6</f>
        <v>0</v>
      </c>
      <c r="C6" s="19" t="str">
        <f>'Calculs T1a'!C6</f>
        <v>x</v>
      </c>
      <c r="D6" s="19"/>
      <c r="E6" s="19"/>
      <c r="F6" s="19"/>
      <c r="G6" s="19"/>
      <c r="H6" s="19"/>
      <c r="I6" s="19"/>
      <c r="J6" s="30"/>
      <c r="K6" s="31"/>
      <c r="L6" s="31"/>
      <c r="M6" s="31"/>
      <c r="N6" s="45"/>
      <c r="S6" s="35" t="str">
        <f>'Calculs T1a'!S6</f>
        <v>//</v>
      </c>
      <c r="T6" s="3" t="e">
        <f>AVERAGEIF(C:C,S6,G:G)</f>
        <v>#DIV/0!</v>
      </c>
      <c r="U6" s="3" t="e" cm="1">
        <f t="array" ref="U6">STDEVP(IF(C$6:C$1000=S6,G$6:G$1000))</f>
        <v>#DIV/0!</v>
      </c>
      <c r="V6" s="8" t="e">
        <f>U6/T6</f>
        <v>#DIV/0!</v>
      </c>
      <c r="W6" s="3" t="e">
        <f>AVERAGEIF(C:C,S6,H:H)</f>
        <v>#DIV/0!</v>
      </c>
      <c r="X6" s="3" t="e" cm="1">
        <f t="array" ref="X6">STDEVP(IF(C$6:C$1000=S6,H$6:H$1000))</f>
        <v>#DIV/0!</v>
      </c>
      <c r="Y6" s="8" t="e">
        <f>X6/W6</f>
        <v>#DIV/0!</v>
      </c>
      <c r="Z6" s="3" t="e">
        <f>AVERAGEIF(C:C,S6,I:I)</f>
        <v>#DIV/0!</v>
      </c>
      <c r="AA6" s="3" t="e" cm="1">
        <f t="array" ref="AA6">STDEVP(IF(C$6:C$1000=S6,I$6:I$1000))</f>
        <v>#DIV/0!</v>
      </c>
      <c r="AB6" s="8" t="e">
        <f>AA6/Z6</f>
        <v>#DIV/0!</v>
      </c>
      <c r="AC6" s="3" t="e">
        <f>AVERAGEIF(C:C,S6,J:J)</f>
        <v>#DIV/0!</v>
      </c>
      <c r="AD6" s="3" t="e" cm="1">
        <f t="array" ref="AD6">STDEVP(IF(C$6:C$1000=S6,J$6:J$1000))</f>
        <v>#DIV/0!</v>
      </c>
      <c r="AE6" s="36" t="e">
        <f>AD6/AC6</f>
        <v>#DIV/0!</v>
      </c>
    </row>
    <row r="7" spans="1:31" x14ac:dyDescent="0.3">
      <c r="B7" s="22">
        <f>'Calculs T1a'!B7</f>
        <v>0</v>
      </c>
      <c r="C7" s="19" t="str">
        <f>'Calculs T1a'!C7</f>
        <v>x</v>
      </c>
      <c r="D7" s="19"/>
      <c r="E7" s="19"/>
      <c r="F7" s="19"/>
      <c r="G7" s="19"/>
      <c r="H7" s="19"/>
      <c r="I7" s="19"/>
      <c r="J7" s="30"/>
      <c r="K7" s="31"/>
      <c r="L7" s="31"/>
      <c r="M7" s="31"/>
      <c r="N7" s="45"/>
      <c r="S7" s="35" t="str">
        <f>'Calculs T1a'!S7</f>
        <v>//</v>
      </c>
      <c r="T7" s="3" t="e">
        <f t="shared" ref="T7:T15" si="0">AVERAGEIF(C:C,S7,G:G)</f>
        <v>#DIV/0!</v>
      </c>
      <c r="U7" s="3" t="e" cm="1">
        <f t="array" ref="U7">STDEVP(IF(C$6:C$1000=S7,G$6:G$1000))</f>
        <v>#DIV/0!</v>
      </c>
      <c r="V7" s="8" t="e">
        <f t="shared" ref="V7:V11" si="1">U7/T7</f>
        <v>#DIV/0!</v>
      </c>
      <c r="W7" s="3" t="e">
        <f t="shared" ref="W7:W15" si="2">AVERAGEIF(C:C,S7,H:H)</f>
        <v>#DIV/0!</v>
      </c>
      <c r="X7" s="3" t="e" cm="1">
        <f t="array" ref="X7">STDEVP(IF(C$6:C$1000=S7,H$6:H$1000))</f>
        <v>#DIV/0!</v>
      </c>
      <c r="Y7" s="8" t="e">
        <f t="shared" ref="Y7:Y15" si="3">X7/W7</f>
        <v>#DIV/0!</v>
      </c>
      <c r="Z7" s="3" t="e">
        <f t="shared" ref="Z7:Z15" si="4">AVERAGEIF(C:C,S7,I:I)</f>
        <v>#DIV/0!</v>
      </c>
      <c r="AA7" s="3" t="e" cm="1">
        <f t="array" ref="AA7">STDEVP(IF(C$6:C$1000=S7,I$6:I$1000))</f>
        <v>#DIV/0!</v>
      </c>
      <c r="AB7" s="8" t="e">
        <f t="shared" ref="AB7:AB15" si="5">AA7/Z7</f>
        <v>#DIV/0!</v>
      </c>
      <c r="AC7" s="3" t="e">
        <f t="shared" ref="AC7:AC15" si="6">AVERAGEIF(C:C,S7,J:J)</f>
        <v>#DIV/0!</v>
      </c>
      <c r="AD7" s="3" t="e" cm="1">
        <f t="array" ref="AD7">STDEVP(IF(C$6:C$1000=S7,J$6:J$1000))</f>
        <v>#DIV/0!</v>
      </c>
      <c r="AE7" s="36" t="e">
        <f t="shared" ref="AE7:AE15" si="7">AD7/AC7</f>
        <v>#DIV/0!</v>
      </c>
    </row>
    <row r="8" spans="1:31" x14ac:dyDescent="0.3">
      <c r="B8" s="22">
        <f>'Calculs T1a'!B8</f>
        <v>0</v>
      </c>
      <c r="C8" s="19" t="str">
        <f>'Calculs T1a'!C8</f>
        <v>x</v>
      </c>
      <c r="D8" s="19"/>
      <c r="E8" s="19"/>
      <c r="F8" s="19"/>
      <c r="G8" s="19"/>
      <c r="H8" s="19"/>
      <c r="I8" s="19"/>
      <c r="J8" s="30"/>
      <c r="K8" s="31"/>
      <c r="L8" s="31"/>
      <c r="M8" s="31"/>
      <c r="N8" s="45"/>
      <c r="S8" s="35" t="str">
        <f>'Calculs T1a'!S8</f>
        <v>//</v>
      </c>
      <c r="T8" s="3" t="e">
        <f t="shared" si="0"/>
        <v>#DIV/0!</v>
      </c>
      <c r="U8" s="3" t="e" cm="1">
        <f t="array" ref="U8">STDEVP(IF(C$6:C$1000=S8,G$6:G$1000))</f>
        <v>#DIV/0!</v>
      </c>
      <c r="V8" s="8" t="e">
        <f t="shared" si="1"/>
        <v>#DIV/0!</v>
      </c>
      <c r="W8" s="3" t="e">
        <f t="shared" si="2"/>
        <v>#DIV/0!</v>
      </c>
      <c r="X8" s="3" t="e" cm="1">
        <f t="array" ref="X8">STDEVP(IF(C$6:C$1000=S8,H$6:H$1000))</f>
        <v>#DIV/0!</v>
      </c>
      <c r="Y8" s="8" t="e">
        <f t="shared" si="3"/>
        <v>#DIV/0!</v>
      </c>
      <c r="Z8" s="3" t="e">
        <f t="shared" si="4"/>
        <v>#DIV/0!</v>
      </c>
      <c r="AA8" s="3" t="e" cm="1">
        <f t="array" ref="AA8">STDEVP(IF(C$6:C$1000=S8,I$6:I$1000))</f>
        <v>#DIV/0!</v>
      </c>
      <c r="AB8" s="8" t="e">
        <f t="shared" si="5"/>
        <v>#DIV/0!</v>
      </c>
      <c r="AC8" s="3" t="e">
        <f t="shared" si="6"/>
        <v>#DIV/0!</v>
      </c>
      <c r="AD8" s="3" t="e" cm="1">
        <f t="array" ref="AD8">STDEVP(IF(C$6:C$1000=S8,J$6:J$1000))</f>
        <v>#DIV/0!</v>
      </c>
      <c r="AE8" s="36" t="e">
        <f t="shared" si="7"/>
        <v>#DIV/0!</v>
      </c>
    </row>
    <row r="9" spans="1:31" x14ac:dyDescent="0.3">
      <c r="B9" s="22">
        <f>'Calculs T1a'!B9</f>
        <v>0</v>
      </c>
      <c r="C9" s="19" t="str">
        <f>'Calculs T1a'!C9</f>
        <v>x</v>
      </c>
      <c r="D9" s="19"/>
      <c r="E9" s="19"/>
      <c r="F9" s="19"/>
      <c r="G9" s="19"/>
      <c r="H9" s="19"/>
      <c r="I9" s="19"/>
      <c r="J9" s="30"/>
      <c r="K9" s="31"/>
      <c r="L9" s="31"/>
      <c r="M9" s="31"/>
      <c r="N9" s="45"/>
      <c r="S9" s="35" t="str">
        <f>'Calculs T1a'!S9</f>
        <v>//</v>
      </c>
      <c r="T9" s="3" t="e">
        <f t="shared" si="0"/>
        <v>#DIV/0!</v>
      </c>
      <c r="U9" s="3" t="e" cm="1">
        <f t="array" ref="U9">STDEVP(IF(C$6:C$1000=S9,G$6:G$1000))</f>
        <v>#DIV/0!</v>
      </c>
      <c r="V9" s="8" t="e">
        <f t="shared" si="1"/>
        <v>#DIV/0!</v>
      </c>
      <c r="W9" s="3" t="e">
        <f t="shared" si="2"/>
        <v>#DIV/0!</v>
      </c>
      <c r="X9" s="3" t="e" cm="1">
        <f t="array" ref="X9">STDEVP(IF(C$6:C$1000=S9,H$6:H$1000))</f>
        <v>#DIV/0!</v>
      </c>
      <c r="Y9" s="8" t="e">
        <f t="shared" si="3"/>
        <v>#DIV/0!</v>
      </c>
      <c r="Z9" s="3" t="e">
        <f t="shared" si="4"/>
        <v>#DIV/0!</v>
      </c>
      <c r="AA9" s="3" t="e" cm="1">
        <f t="array" ref="AA9">STDEVP(IF(C$6:C$1000=S9,I$6:I$1000))</f>
        <v>#DIV/0!</v>
      </c>
      <c r="AB9" s="8" t="e">
        <f t="shared" si="5"/>
        <v>#DIV/0!</v>
      </c>
      <c r="AC9" s="3" t="e">
        <f t="shared" si="6"/>
        <v>#DIV/0!</v>
      </c>
      <c r="AD9" s="3" t="e" cm="1">
        <f t="array" ref="AD9">STDEVP(IF(C$6:C$1000=S9,J$6:J$1000))</f>
        <v>#DIV/0!</v>
      </c>
      <c r="AE9" s="36" t="e">
        <f t="shared" si="7"/>
        <v>#DIV/0!</v>
      </c>
    </row>
    <row r="10" spans="1:31" x14ac:dyDescent="0.3">
      <c r="B10" s="22">
        <f>'Calculs T1a'!B10</f>
        <v>0</v>
      </c>
      <c r="C10" s="19" t="str">
        <f>'Calculs T1a'!C10</f>
        <v>x</v>
      </c>
      <c r="D10" s="19"/>
      <c r="E10" s="19"/>
      <c r="F10" s="19"/>
      <c r="G10" s="19"/>
      <c r="H10" s="19"/>
      <c r="I10" s="19"/>
      <c r="J10" s="30"/>
      <c r="K10" s="31"/>
      <c r="L10" s="31"/>
      <c r="M10" s="31"/>
      <c r="N10" s="45"/>
      <c r="S10" s="35" t="str">
        <f>'Calculs T1a'!S10</f>
        <v>//</v>
      </c>
      <c r="T10" s="3" t="e">
        <f t="shared" si="0"/>
        <v>#DIV/0!</v>
      </c>
      <c r="U10" s="3" t="e" cm="1">
        <f t="array" ref="U10">STDEVP(IF(C$6:C$1000=S10,G$6:G$1000))</f>
        <v>#DIV/0!</v>
      </c>
      <c r="V10" s="8" t="e">
        <f t="shared" si="1"/>
        <v>#DIV/0!</v>
      </c>
      <c r="W10" s="3" t="e">
        <f t="shared" si="2"/>
        <v>#DIV/0!</v>
      </c>
      <c r="X10" s="3" t="e" cm="1">
        <f t="array" ref="X10">STDEVP(IF(C$6:C$1000=S10,H$6:H$1000))</f>
        <v>#DIV/0!</v>
      </c>
      <c r="Y10" s="8" t="e">
        <f t="shared" si="3"/>
        <v>#DIV/0!</v>
      </c>
      <c r="Z10" s="3" t="e">
        <f t="shared" si="4"/>
        <v>#DIV/0!</v>
      </c>
      <c r="AA10" s="3" t="e" cm="1">
        <f t="array" ref="AA10">STDEVP(IF(C$6:C$1000=S10,I$6:I$1000))</f>
        <v>#DIV/0!</v>
      </c>
      <c r="AB10" s="8" t="e">
        <f t="shared" si="5"/>
        <v>#DIV/0!</v>
      </c>
      <c r="AC10" s="3" t="e">
        <f t="shared" si="6"/>
        <v>#DIV/0!</v>
      </c>
      <c r="AD10" s="3" t="e" cm="1">
        <f t="array" ref="AD10">STDEVP(IF(C$6:C$1000=S10,J$6:J$1000))</f>
        <v>#DIV/0!</v>
      </c>
      <c r="AE10" s="36" t="e">
        <f t="shared" si="7"/>
        <v>#DIV/0!</v>
      </c>
    </row>
    <row r="11" spans="1:31" x14ac:dyDescent="0.3">
      <c r="B11" s="22">
        <f>'Calculs T1a'!B11</f>
        <v>0</v>
      </c>
      <c r="C11" s="19" t="str">
        <f>'Calculs T1a'!C11</f>
        <v>x</v>
      </c>
      <c r="D11" s="19"/>
      <c r="E11" s="19"/>
      <c r="F11" s="19"/>
      <c r="G11" s="19"/>
      <c r="H11" s="19"/>
      <c r="I11" s="19"/>
      <c r="J11" s="30"/>
      <c r="K11" s="31"/>
      <c r="L11" s="31"/>
      <c r="M11" s="31"/>
      <c r="N11" s="45"/>
      <c r="S11" s="35" t="str">
        <f>'Calculs T1a'!S11</f>
        <v>//</v>
      </c>
      <c r="T11" s="3" t="e">
        <f t="shared" si="0"/>
        <v>#DIV/0!</v>
      </c>
      <c r="U11" s="3" t="e" cm="1">
        <f t="array" ref="U11">STDEVP(IF(C$6:C$1000=S11,G$6:G$1000))</f>
        <v>#DIV/0!</v>
      </c>
      <c r="V11" s="8" t="e">
        <f t="shared" si="1"/>
        <v>#DIV/0!</v>
      </c>
      <c r="W11" s="3" t="e">
        <f t="shared" si="2"/>
        <v>#DIV/0!</v>
      </c>
      <c r="X11" s="3" t="e" cm="1">
        <f t="array" ref="X11">STDEVP(IF(C$6:C$1000=S11,H$6:H$1000))</f>
        <v>#DIV/0!</v>
      </c>
      <c r="Y11" s="8" t="e">
        <f t="shared" si="3"/>
        <v>#DIV/0!</v>
      </c>
      <c r="Z11" s="3" t="e">
        <f t="shared" si="4"/>
        <v>#DIV/0!</v>
      </c>
      <c r="AA11" s="3" t="e" cm="1">
        <f t="array" ref="AA11">STDEVP(IF(C$6:C$1000=S11,I$6:I$1000))</f>
        <v>#DIV/0!</v>
      </c>
      <c r="AB11" s="8" t="e">
        <f t="shared" si="5"/>
        <v>#DIV/0!</v>
      </c>
      <c r="AC11" s="3" t="e">
        <f t="shared" si="6"/>
        <v>#DIV/0!</v>
      </c>
      <c r="AD11" s="3" t="e" cm="1">
        <f t="array" ref="AD11">STDEVP(IF(C$6:C$1000=S11,J$6:J$1000))</f>
        <v>#DIV/0!</v>
      </c>
      <c r="AE11" s="36" t="e">
        <f t="shared" si="7"/>
        <v>#DIV/0!</v>
      </c>
    </row>
    <row r="12" spans="1:31" x14ac:dyDescent="0.3">
      <c r="B12" s="22">
        <f>'Calculs T1a'!B12</f>
        <v>0</v>
      </c>
      <c r="C12" s="19" t="str">
        <f>'Calculs T1a'!C12</f>
        <v>x</v>
      </c>
      <c r="D12" s="19"/>
      <c r="E12" s="19"/>
      <c r="F12" s="19"/>
      <c r="G12" s="19"/>
      <c r="H12" s="19"/>
      <c r="I12" s="19"/>
      <c r="J12" s="30"/>
      <c r="K12" s="31"/>
      <c r="L12" s="31"/>
      <c r="M12" s="31"/>
      <c r="N12" s="45"/>
      <c r="S12" s="35" t="str">
        <f>'Calculs T1a'!S12</f>
        <v>//</v>
      </c>
      <c r="T12" s="3" t="e">
        <f t="shared" si="0"/>
        <v>#DIV/0!</v>
      </c>
      <c r="U12" s="3" t="e" cm="1">
        <f t="array" ref="U12">STDEVP(IF(C$6:C$1000=S12,G$6:G$1000))</f>
        <v>#DIV/0!</v>
      </c>
      <c r="V12" s="8" t="e">
        <f>U12/T12</f>
        <v>#DIV/0!</v>
      </c>
      <c r="W12" s="3" t="e">
        <f t="shared" si="2"/>
        <v>#DIV/0!</v>
      </c>
      <c r="X12" s="3" t="e" cm="1">
        <f t="array" ref="X12">STDEVP(IF(C$6:C$1000=S12,H$6:H$1000))</f>
        <v>#DIV/0!</v>
      </c>
      <c r="Y12" s="8" t="e">
        <f t="shared" si="3"/>
        <v>#DIV/0!</v>
      </c>
      <c r="Z12" s="3" t="e">
        <f t="shared" si="4"/>
        <v>#DIV/0!</v>
      </c>
      <c r="AA12" s="3" t="e" cm="1">
        <f t="array" ref="AA12">STDEVP(IF(C$6:C$1000=S12,I$6:I$1000))</f>
        <v>#DIV/0!</v>
      </c>
      <c r="AB12" s="8" t="e">
        <f t="shared" si="5"/>
        <v>#DIV/0!</v>
      </c>
      <c r="AC12" s="3" t="e">
        <f t="shared" si="6"/>
        <v>#DIV/0!</v>
      </c>
      <c r="AD12" s="3" t="e" cm="1">
        <f t="array" ref="AD12">STDEVP(IF(C$6:C$1000=S12,J$6:J$1000))</f>
        <v>#DIV/0!</v>
      </c>
      <c r="AE12" s="36" t="e">
        <f t="shared" si="7"/>
        <v>#DIV/0!</v>
      </c>
    </row>
    <row r="13" spans="1:31" x14ac:dyDescent="0.3">
      <c r="B13" s="22">
        <f>'Calculs T1a'!B13</f>
        <v>0</v>
      </c>
      <c r="C13" s="19" t="str">
        <f>'Calculs T1a'!C13</f>
        <v>x</v>
      </c>
      <c r="D13" s="19"/>
      <c r="E13" s="19"/>
      <c r="F13" s="19"/>
      <c r="G13" s="19"/>
      <c r="H13" s="19"/>
      <c r="I13" s="19"/>
      <c r="J13" s="30"/>
      <c r="K13" s="31"/>
      <c r="L13" s="31"/>
      <c r="M13" s="31"/>
      <c r="N13" s="45"/>
      <c r="S13" s="35" t="str">
        <f>'Calculs T1a'!S13</f>
        <v>//</v>
      </c>
      <c r="T13" s="3" t="e">
        <f t="shared" si="0"/>
        <v>#DIV/0!</v>
      </c>
      <c r="U13" s="3" t="e" cm="1">
        <f t="array" ref="U13">STDEVP(IF(C$6:C$1000=S13,G$6:G$1000))</f>
        <v>#DIV/0!</v>
      </c>
      <c r="V13" s="8" t="e">
        <f t="shared" ref="V13:V15" si="8">U13/T13</f>
        <v>#DIV/0!</v>
      </c>
      <c r="W13" s="3" t="e">
        <f t="shared" si="2"/>
        <v>#DIV/0!</v>
      </c>
      <c r="X13" s="3" t="e" cm="1">
        <f t="array" ref="X13">STDEVP(IF(C$6:C$1000=S13,H$6:H$1000))</f>
        <v>#DIV/0!</v>
      </c>
      <c r="Y13" s="8" t="e">
        <f t="shared" si="3"/>
        <v>#DIV/0!</v>
      </c>
      <c r="Z13" s="3" t="e">
        <f t="shared" si="4"/>
        <v>#DIV/0!</v>
      </c>
      <c r="AA13" s="3" t="e" cm="1">
        <f t="array" ref="AA13">STDEVP(IF(C$6:C$1000=S13,I$6:I$1000))</f>
        <v>#DIV/0!</v>
      </c>
      <c r="AB13" s="8" t="e">
        <f t="shared" si="5"/>
        <v>#DIV/0!</v>
      </c>
      <c r="AC13" s="3" t="e">
        <f t="shared" si="6"/>
        <v>#DIV/0!</v>
      </c>
      <c r="AD13" s="3" t="e" cm="1">
        <f t="array" ref="AD13">STDEVP(IF(C$6:C$1000=S13,J$6:J$1000))</f>
        <v>#DIV/0!</v>
      </c>
      <c r="AE13" s="36" t="e">
        <f t="shared" si="7"/>
        <v>#DIV/0!</v>
      </c>
    </row>
    <row r="14" spans="1:31" x14ac:dyDescent="0.3">
      <c r="B14" s="22">
        <f>'Calculs T1a'!B14</f>
        <v>0</v>
      </c>
      <c r="C14" s="19" t="str">
        <f>'Calculs T1a'!C14</f>
        <v>x</v>
      </c>
      <c r="D14" s="19"/>
      <c r="E14" s="19"/>
      <c r="F14" s="19"/>
      <c r="G14" s="19"/>
      <c r="H14" s="19"/>
      <c r="I14" s="19"/>
      <c r="J14" s="30"/>
      <c r="K14" s="31"/>
      <c r="L14" s="31"/>
      <c r="M14" s="31"/>
      <c r="N14" s="45"/>
      <c r="S14" s="35" t="str">
        <f>'Calculs T1a'!S14</f>
        <v>//</v>
      </c>
      <c r="T14" s="3" t="e">
        <f t="shared" si="0"/>
        <v>#DIV/0!</v>
      </c>
      <c r="U14" s="3" t="e" cm="1">
        <f t="array" ref="U14">STDEVP(IF(C$6:C$1000=S14,G$6:G$1000))</f>
        <v>#DIV/0!</v>
      </c>
      <c r="V14" s="8" t="e">
        <f t="shared" si="8"/>
        <v>#DIV/0!</v>
      </c>
      <c r="W14" s="3" t="e">
        <f t="shared" si="2"/>
        <v>#DIV/0!</v>
      </c>
      <c r="X14" s="3" t="e" cm="1">
        <f t="array" ref="X14">STDEVP(IF(C$6:C$1000=S14,H$6:H$1000))</f>
        <v>#DIV/0!</v>
      </c>
      <c r="Y14" s="8" t="e">
        <f t="shared" si="3"/>
        <v>#DIV/0!</v>
      </c>
      <c r="Z14" s="3" t="e">
        <f t="shared" si="4"/>
        <v>#DIV/0!</v>
      </c>
      <c r="AA14" s="3" t="e" cm="1">
        <f t="array" ref="AA14">STDEVP(IF(C$6:C$1000=S14,I$6:I$1000))</f>
        <v>#DIV/0!</v>
      </c>
      <c r="AB14" s="8" t="e">
        <f t="shared" si="5"/>
        <v>#DIV/0!</v>
      </c>
      <c r="AC14" s="3" t="e">
        <f t="shared" si="6"/>
        <v>#DIV/0!</v>
      </c>
      <c r="AD14" s="3" t="e" cm="1">
        <f t="array" ref="AD14">STDEVP(IF(C$6:C$1000=S14,J$6:J$1000))</f>
        <v>#DIV/0!</v>
      </c>
      <c r="AE14" s="36" t="e">
        <f t="shared" si="7"/>
        <v>#DIV/0!</v>
      </c>
    </row>
    <row r="15" spans="1:31" ht="16.2" thickBot="1" x14ac:dyDescent="0.35">
      <c r="B15" s="22">
        <f>'Calculs T1a'!B15</f>
        <v>0</v>
      </c>
      <c r="C15" s="19" t="str">
        <f>'Calculs T1a'!C15</f>
        <v>x</v>
      </c>
      <c r="D15" s="19"/>
      <c r="E15" s="19"/>
      <c r="F15" s="19"/>
      <c r="G15" s="19"/>
      <c r="H15" s="19"/>
      <c r="I15" s="19"/>
      <c r="J15" s="30"/>
      <c r="K15" s="31"/>
      <c r="L15" s="31"/>
      <c r="M15" s="31"/>
      <c r="N15" s="45"/>
      <c r="S15" s="35" t="str">
        <f>'Calculs T1a'!S15</f>
        <v>//</v>
      </c>
      <c r="T15" s="3" t="e">
        <f t="shared" si="0"/>
        <v>#DIV/0!</v>
      </c>
      <c r="U15" s="3" t="e" cm="1">
        <f t="array" ref="U15">STDEVP(IF(C$6:C$1000=S15,G$6:G$1000))</f>
        <v>#DIV/0!</v>
      </c>
      <c r="V15" s="39" t="e">
        <f t="shared" si="8"/>
        <v>#DIV/0!</v>
      </c>
      <c r="W15" s="3" t="e">
        <f t="shared" si="2"/>
        <v>#DIV/0!</v>
      </c>
      <c r="X15" s="3" t="e" cm="1">
        <f t="array" ref="X15">STDEVP(IF(C$6:C$1000=S15,H$6:H$1000))</f>
        <v>#DIV/0!</v>
      </c>
      <c r="Y15" s="39" t="e">
        <f t="shared" si="3"/>
        <v>#DIV/0!</v>
      </c>
      <c r="Z15" s="3" t="e">
        <f t="shared" si="4"/>
        <v>#DIV/0!</v>
      </c>
      <c r="AA15" s="3" t="e" cm="1">
        <f t="array" ref="AA15">STDEVP(IF(C$6:C$1000=S15,I$6:I$1000))</f>
        <v>#DIV/0!</v>
      </c>
      <c r="AB15" s="39" t="e">
        <f t="shared" si="5"/>
        <v>#DIV/0!</v>
      </c>
      <c r="AC15" s="3" t="e">
        <f t="shared" si="6"/>
        <v>#DIV/0!</v>
      </c>
      <c r="AD15" s="3" t="e" cm="1">
        <f t="array" ref="AD15">STDEVP(IF(C$6:C$1000=S15,J$6:J$1000))</f>
        <v>#DIV/0!</v>
      </c>
      <c r="AE15" s="40" t="e">
        <f t="shared" si="7"/>
        <v>#DIV/0!</v>
      </c>
    </row>
    <row r="16" spans="1:31" x14ac:dyDescent="0.3">
      <c r="B16" s="22">
        <f>'Calculs T1a'!B16</f>
        <v>0</v>
      </c>
      <c r="C16" s="19" t="str">
        <f>'Calculs T1a'!C16</f>
        <v>x</v>
      </c>
      <c r="D16" s="19"/>
      <c r="E16" s="19"/>
      <c r="F16" s="19"/>
      <c r="G16" s="19"/>
      <c r="H16" s="19"/>
      <c r="I16" s="19"/>
      <c r="J16" s="30"/>
      <c r="K16" s="31"/>
      <c r="L16" s="31"/>
      <c r="M16" s="31"/>
      <c r="N16" s="45"/>
      <c r="V16" s="7"/>
      <c r="Y16" s="7"/>
    </row>
    <row r="17" spans="2:31" x14ac:dyDescent="0.3">
      <c r="B17" s="22">
        <f>'Calculs T1a'!B17</f>
        <v>0</v>
      </c>
      <c r="C17" s="19" t="str">
        <f>'Calculs T1a'!C17</f>
        <v>x</v>
      </c>
      <c r="D17" s="19"/>
      <c r="E17" s="19"/>
      <c r="F17" s="19"/>
      <c r="G17" s="19"/>
      <c r="H17" s="19"/>
      <c r="I17" s="19"/>
      <c r="J17" s="30"/>
      <c r="K17" s="31"/>
      <c r="L17" s="31"/>
      <c r="M17" s="31"/>
      <c r="N17" s="45"/>
      <c r="V17" s="7"/>
      <c r="Y17" s="7"/>
    </row>
    <row r="18" spans="2:31" ht="16.2" thickBot="1" x14ac:dyDescent="0.35">
      <c r="B18" s="22">
        <f>'Calculs T1a'!B18</f>
        <v>0</v>
      </c>
      <c r="C18" s="19" t="str">
        <f>'Calculs T1a'!C18</f>
        <v>x</v>
      </c>
      <c r="D18" s="19"/>
      <c r="E18" s="19"/>
      <c r="F18" s="19"/>
      <c r="G18" s="19"/>
      <c r="H18" s="19"/>
      <c r="I18" s="19"/>
      <c r="J18" s="30"/>
      <c r="K18" s="31"/>
      <c r="L18" s="31"/>
      <c r="M18" s="31"/>
      <c r="N18" s="45"/>
      <c r="V18" s="7"/>
      <c r="Y18" s="7"/>
    </row>
    <row r="19" spans="2:31" x14ac:dyDescent="0.3">
      <c r="B19" s="22">
        <f>'Calculs T1a'!B19</f>
        <v>0</v>
      </c>
      <c r="C19" s="19" t="str">
        <f>'Calculs T1a'!C19</f>
        <v>x</v>
      </c>
      <c r="D19" s="19"/>
      <c r="E19" s="19"/>
      <c r="F19" s="19"/>
      <c r="G19" s="19"/>
      <c r="H19" s="19"/>
      <c r="I19" s="19"/>
      <c r="J19" s="30"/>
      <c r="K19" s="31"/>
      <c r="L19" s="31"/>
      <c r="M19" s="31"/>
      <c r="N19" s="45"/>
      <c r="S19" s="34" t="s">
        <v>44</v>
      </c>
      <c r="T19" s="181" t="s">
        <v>620</v>
      </c>
      <c r="U19" s="181" t="s">
        <v>621</v>
      </c>
      <c r="V19" s="181" t="s">
        <v>622</v>
      </c>
      <c r="W19" s="181" t="s">
        <v>634</v>
      </c>
      <c r="X19" s="181" t="s">
        <v>623</v>
      </c>
      <c r="Y19" s="181" t="s">
        <v>624</v>
      </c>
      <c r="Z19" s="181" t="s">
        <v>625</v>
      </c>
      <c r="AA19" s="181" t="s">
        <v>626</v>
      </c>
      <c r="AB19" s="181" t="s">
        <v>627</v>
      </c>
      <c r="AC19" s="181" t="s">
        <v>675</v>
      </c>
      <c r="AD19" s="181" t="s">
        <v>676</v>
      </c>
      <c r="AE19" s="182" t="s">
        <v>677</v>
      </c>
    </row>
    <row r="20" spans="2:31" x14ac:dyDescent="0.3">
      <c r="B20" s="22">
        <f>'Calculs T1a'!B20</f>
        <v>0</v>
      </c>
      <c r="C20" s="19" t="str">
        <f>'Calculs T1a'!C20</f>
        <v>x</v>
      </c>
      <c r="D20" s="19"/>
      <c r="E20" s="19"/>
      <c r="F20" s="19"/>
      <c r="G20" s="19"/>
      <c r="H20" s="19"/>
      <c r="I20" s="19"/>
      <c r="J20" s="30"/>
      <c r="K20" s="31"/>
      <c r="L20" s="31"/>
      <c r="M20" s="31"/>
      <c r="N20" s="45"/>
      <c r="S20" s="35" t="str">
        <f>S6</f>
        <v>//</v>
      </c>
      <c r="T20" s="3" t="e">
        <f>AVERAGEIF(C:C,S20,K:K)</f>
        <v>#DIV/0!</v>
      </c>
      <c r="U20" s="3" t="e" cm="1">
        <f t="array" ref="U20">STDEVP(IF(C$6:C$1000=S20,K$6:K$1000))</f>
        <v>#DIV/0!</v>
      </c>
      <c r="V20" s="8" t="e">
        <f>U20/T20</f>
        <v>#DIV/0!</v>
      </c>
      <c r="W20" s="3" t="e">
        <f>AVERAGEIF(C:C,S20,L:L)</f>
        <v>#DIV/0!</v>
      </c>
      <c r="X20" s="3" t="e" cm="1">
        <f t="array" ref="X20">STDEVP(IF(C$6:C$1000=S20,L$6:L$1000))</f>
        <v>#DIV/0!</v>
      </c>
      <c r="Y20" s="8" t="e">
        <f>X20/W20</f>
        <v>#DIV/0!</v>
      </c>
      <c r="Z20" s="3" t="e">
        <f t="shared" ref="Z20:Z29" si="9">AVERAGEIF(C:C,S20,M:M)</f>
        <v>#DIV/0!</v>
      </c>
      <c r="AA20" s="3" t="e" cm="1">
        <f t="array" ref="AA20">STDEVP(IF(C$6:C$1000=$S20,M$6:M$1000))</f>
        <v>#DIV/0!</v>
      </c>
      <c r="AB20" s="8" t="e">
        <f>AA20/Z20</f>
        <v>#DIV/0!</v>
      </c>
      <c r="AC20" s="3" t="e">
        <f t="shared" ref="AC20:AC29" si="10">AVERAGEIF(C:C,S20,N:N)</f>
        <v>#DIV/0!</v>
      </c>
      <c r="AD20" s="3" t="e" cm="1">
        <f t="array" ref="AD20">STDEVP(IF(C$6:C$1000=$S20,N$6:N$1000))</f>
        <v>#DIV/0!</v>
      </c>
      <c r="AE20" s="36" t="e">
        <f>AD20/AC20</f>
        <v>#DIV/0!</v>
      </c>
    </row>
    <row r="21" spans="2:31" x14ac:dyDescent="0.3">
      <c r="B21" s="22">
        <f>'Calculs T1a'!B21</f>
        <v>0</v>
      </c>
      <c r="C21" s="19" t="str">
        <f>'Calculs T1a'!C21</f>
        <v>x</v>
      </c>
      <c r="D21" s="19"/>
      <c r="E21" s="19"/>
      <c r="F21" s="19"/>
      <c r="G21" s="19"/>
      <c r="H21" s="19"/>
      <c r="I21" s="19"/>
      <c r="J21" s="30"/>
      <c r="K21" s="31"/>
      <c r="L21" s="31"/>
      <c r="M21" s="31"/>
      <c r="N21" s="45"/>
      <c r="S21" s="35" t="str">
        <f t="shared" ref="S21:S29" si="11">S7</f>
        <v>//</v>
      </c>
      <c r="T21" s="3" t="e">
        <f t="shared" ref="T21:T29" si="12">AVERAGEIF(C:C,S21,K:K)</f>
        <v>#DIV/0!</v>
      </c>
      <c r="U21" s="3" t="e" cm="1">
        <f t="array" ref="U21">STDEVP(IF(C$6:C$1000=S21,K$6:K$1000))</f>
        <v>#DIV/0!</v>
      </c>
      <c r="V21" s="8" t="e">
        <f t="shared" ref="V21:V29" si="13">U21/T21</f>
        <v>#DIV/0!</v>
      </c>
      <c r="W21" s="3" t="e">
        <f t="shared" ref="W21:W29" si="14">AVERAGEIF(C:C,S21,L:L)</f>
        <v>#DIV/0!</v>
      </c>
      <c r="X21" s="3" t="e" cm="1">
        <f t="array" ref="X21">STDEVP(IF(C$6:C$1000=S21,L$6:L$1000))</f>
        <v>#DIV/0!</v>
      </c>
      <c r="Y21" s="8" t="e">
        <f t="shared" ref="Y21:Y29" si="15">X21/W21</f>
        <v>#DIV/0!</v>
      </c>
      <c r="Z21" s="3" t="e">
        <f t="shared" si="9"/>
        <v>#DIV/0!</v>
      </c>
      <c r="AA21" s="3" t="e" cm="1">
        <f t="array" ref="AA21">STDEVP(IF(C$6:C$1000=$S21,M$6:M$1000))</f>
        <v>#DIV/0!</v>
      </c>
      <c r="AB21" s="8" t="e">
        <f t="shared" ref="AB21:AB29" si="16">AA21/Z21</f>
        <v>#DIV/0!</v>
      </c>
      <c r="AC21" s="3" t="e">
        <f t="shared" si="10"/>
        <v>#DIV/0!</v>
      </c>
      <c r="AD21" s="3" t="e" cm="1">
        <f t="array" ref="AD21">STDEVP(IF(C$6:C$1000=$S21,N$6:N$1000))</f>
        <v>#DIV/0!</v>
      </c>
      <c r="AE21" s="36" t="e">
        <f t="shared" ref="AE21:AE29" si="17">AD21/AC21</f>
        <v>#DIV/0!</v>
      </c>
    </row>
    <row r="22" spans="2:31" x14ac:dyDescent="0.3">
      <c r="B22" s="22">
        <f>'Calculs T1a'!B22</f>
        <v>0</v>
      </c>
      <c r="C22" s="19" t="str">
        <f>'Calculs T1a'!C22</f>
        <v>x</v>
      </c>
      <c r="D22" s="19"/>
      <c r="E22" s="19"/>
      <c r="F22" s="19"/>
      <c r="G22" s="19"/>
      <c r="H22" s="19"/>
      <c r="I22" s="19"/>
      <c r="J22" s="30"/>
      <c r="K22" s="31"/>
      <c r="L22" s="31"/>
      <c r="M22" s="31"/>
      <c r="N22" s="45"/>
      <c r="S22" s="35" t="str">
        <f t="shared" si="11"/>
        <v>//</v>
      </c>
      <c r="T22" s="3" t="e">
        <f t="shared" si="12"/>
        <v>#DIV/0!</v>
      </c>
      <c r="U22" s="3" t="e" cm="1">
        <f t="array" ref="U22">STDEVP(IF(C$6:C$1000=S22,K$6:K$1000))</f>
        <v>#DIV/0!</v>
      </c>
      <c r="V22" s="8" t="e">
        <f t="shared" si="13"/>
        <v>#DIV/0!</v>
      </c>
      <c r="W22" s="3" t="e">
        <f t="shared" si="14"/>
        <v>#DIV/0!</v>
      </c>
      <c r="X22" s="3" t="e" cm="1">
        <f t="array" ref="X22">STDEVP(IF(C$6:C$1000=S22,L$6:L$1000))</f>
        <v>#DIV/0!</v>
      </c>
      <c r="Y22" s="8" t="e">
        <f t="shared" si="15"/>
        <v>#DIV/0!</v>
      </c>
      <c r="Z22" s="3" t="e">
        <f t="shared" si="9"/>
        <v>#DIV/0!</v>
      </c>
      <c r="AA22" s="3" t="e" cm="1">
        <f t="array" ref="AA22">STDEVP(IF(C$6:C$1000=$S22,M$6:M$1000))</f>
        <v>#DIV/0!</v>
      </c>
      <c r="AB22" s="8" t="e">
        <f t="shared" si="16"/>
        <v>#DIV/0!</v>
      </c>
      <c r="AC22" s="3" t="e">
        <f t="shared" si="10"/>
        <v>#DIV/0!</v>
      </c>
      <c r="AD22" s="3" t="e" cm="1">
        <f t="array" ref="AD22">STDEVP(IF(C$6:C$1000=$S22,N$6:N$1000))</f>
        <v>#DIV/0!</v>
      </c>
      <c r="AE22" s="36" t="e">
        <f t="shared" si="17"/>
        <v>#DIV/0!</v>
      </c>
    </row>
    <row r="23" spans="2:31" x14ac:dyDescent="0.3">
      <c r="B23" s="22">
        <f>'Calculs T1a'!B23</f>
        <v>0</v>
      </c>
      <c r="C23" s="19" t="str">
        <f>'Calculs T1a'!C23</f>
        <v>x</v>
      </c>
      <c r="D23" s="19"/>
      <c r="E23" s="19"/>
      <c r="F23" s="19"/>
      <c r="G23" s="19"/>
      <c r="H23" s="19"/>
      <c r="I23" s="19"/>
      <c r="J23" s="30"/>
      <c r="K23" s="31"/>
      <c r="L23" s="31"/>
      <c r="M23" s="31"/>
      <c r="N23" s="45"/>
      <c r="S23" s="35" t="str">
        <f t="shared" si="11"/>
        <v>//</v>
      </c>
      <c r="T23" s="3" t="e">
        <f t="shared" si="12"/>
        <v>#DIV/0!</v>
      </c>
      <c r="U23" s="3" t="e" cm="1">
        <f t="array" ref="U23">STDEVP(IF(C$6:C$1000=S23,K$6:K$1000))</f>
        <v>#DIV/0!</v>
      </c>
      <c r="V23" s="8" t="e">
        <f t="shared" si="13"/>
        <v>#DIV/0!</v>
      </c>
      <c r="W23" s="3" t="e">
        <f t="shared" si="14"/>
        <v>#DIV/0!</v>
      </c>
      <c r="X23" s="3" t="e" cm="1">
        <f t="array" ref="X23">STDEVP(IF(C$6:C$1000=S23,L$6:L$1000))</f>
        <v>#DIV/0!</v>
      </c>
      <c r="Y23" s="8" t="e">
        <f t="shared" si="15"/>
        <v>#DIV/0!</v>
      </c>
      <c r="Z23" s="3" t="e">
        <f t="shared" si="9"/>
        <v>#DIV/0!</v>
      </c>
      <c r="AA23" s="3" t="e" cm="1">
        <f t="array" ref="AA23">STDEVP(IF(C$6:C$1000=$S23,M$6:M$1000))</f>
        <v>#DIV/0!</v>
      </c>
      <c r="AB23" s="8" t="e">
        <f t="shared" si="16"/>
        <v>#DIV/0!</v>
      </c>
      <c r="AC23" s="3" t="e">
        <f t="shared" si="10"/>
        <v>#DIV/0!</v>
      </c>
      <c r="AD23" s="3" t="e" cm="1">
        <f t="array" ref="AD23">STDEVP(IF(C$6:C$1000=$S23,N$6:N$1000))</f>
        <v>#DIV/0!</v>
      </c>
      <c r="AE23" s="36" t="e">
        <f t="shared" si="17"/>
        <v>#DIV/0!</v>
      </c>
    </row>
    <row r="24" spans="2:31" x14ac:dyDescent="0.3">
      <c r="B24" s="22">
        <f>'Calculs T1a'!B24</f>
        <v>0</v>
      </c>
      <c r="C24" s="19" t="str">
        <f>'Calculs T1a'!C24</f>
        <v>x</v>
      </c>
      <c r="D24" s="19"/>
      <c r="E24" s="19"/>
      <c r="F24" s="19"/>
      <c r="G24" s="19"/>
      <c r="H24" s="19"/>
      <c r="I24" s="19"/>
      <c r="J24" s="30"/>
      <c r="K24" s="31"/>
      <c r="L24" s="31"/>
      <c r="M24" s="31"/>
      <c r="N24" s="45"/>
      <c r="S24" s="35" t="str">
        <f t="shared" si="11"/>
        <v>//</v>
      </c>
      <c r="T24" s="3" t="e">
        <f t="shared" si="12"/>
        <v>#DIV/0!</v>
      </c>
      <c r="U24" s="3" t="e" cm="1">
        <f t="array" ref="U24">STDEVP(IF(C$6:C$1000=S24,K$6:K$1000))</f>
        <v>#DIV/0!</v>
      </c>
      <c r="V24" s="8" t="e">
        <f t="shared" si="13"/>
        <v>#DIV/0!</v>
      </c>
      <c r="W24" s="3" t="e">
        <f t="shared" si="14"/>
        <v>#DIV/0!</v>
      </c>
      <c r="X24" s="3" t="e" cm="1">
        <f t="array" ref="X24">STDEVP(IF(C$6:C$1000=S24,L$6:L$1000))</f>
        <v>#DIV/0!</v>
      </c>
      <c r="Y24" s="8" t="e">
        <f t="shared" si="15"/>
        <v>#DIV/0!</v>
      </c>
      <c r="Z24" s="3" t="e">
        <f t="shared" si="9"/>
        <v>#DIV/0!</v>
      </c>
      <c r="AA24" s="3" t="e" cm="1">
        <f t="array" ref="AA24">STDEVP(IF(C$6:C$1000=$S24,M$6:M$1000))</f>
        <v>#DIV/0!</v>
      </c>
      <c r="AB24" s="8" t="e">
        <f t="shared" si="16"/>
        <v>#DIV/0!</v>
      </c>
      <c r="AC24" s="3" t="e">
        <f t="shared" si="10"/>
        <v>#DIV/0!</v>
      </c>
      <c r="AD24" s="3" t="e" cm="1">
        <f t="array" ref="AD24">STDEVP(IF(C$6:C$1000=$S24,N$6:N$1000))</f>
        <v>#DIV/0!</v>
      </c>
      <c r="AE24" s="36" t="e">
        <f t="shared" si="17"/>
        <v>#DIV/0!</v>
      </c>
    </row>
    <row r="25" spans="2:31" x14ac:dyDescent="0.3">
      <c r="B25" s="22">
        <f>'Calculs T1a'!B25</f>
        <v>0</v>
      </c>
      <c r="C25" s="19" t="str">
        <f>'Calculs T1a'!C25</f>
        <v>x</v>
      </c>
      <c r="D25" s="19"/>
      <c r="E25" s="19"/>
      <c r="F25" s="19"/>
      <c r="G25" s="19"/>
      <c r="H25" s="19"/>
      <c r="I25" s="19"/>
      <c r="J25" s="30"/>
      <c r="K25" s="31"/>
      <c r="L25" s="31"/>
      <c r="M25" s="31"/>
      <c r="N25" s="45"/>
      <c r="S25" s="35" t="str">
        <f t="shared" si="11"/>
        <v>//</v>
      </c>
      <c r="T25" s="3" t="e">
        <f t="shared" si="12"/>
        <v>#DIV/0!</v>
      </c>
      <c r="U25" s="3" t="e" cm="1">
        <f t="array" ref="U25">STDEVP(IF(C$6:C$1000=S25,K$6:K$1000))</f>
        <v>#DIV/0!</v>
      </c>
      <c r="V25" s="8" t="e">
        <f t="shared" si="13"/>
        <v>#DIV/0!</v>
      </c>
      <c r="W25" s="3" t="e">
        <f t="shared" si="14"/>
        <v>#DIV/0!</v>
      </c>
      <c r="X25" s="3" t="e" cm="1">
        <f t="array" ref="X25">STDEVP(IF(C$6:C$1000=S25,L$6:L$1000))</f>
        <v>#DIV/0!</v>
      </c>
      <c r="Y25" s="8" t="e">
        <f t="shared" si="15"/>
        <v>#DIV/0!</v>
      </c>
      <c r="Z25" s="3" t="e">
        <f t="shared" si="9"/>
        <v>#DIV/0!</v>
      </c>
      <c r="AA25" s="3" t="e" cm="1">
        <f t="array" ref="AA25">STDEVP(IF(C$6:C$1000=$S25,M$6:M$1000))</f>
        <v>#DIV/0!</v>
      </c>
      <c r="AB25" s="8" t="e">
        <f t="shared" si="16"/>
        <v>#DIV/0!</v>
      </c>
      <c r="AC25" s="3" t="e">
        <f t="shared" si="10"/>
        <v>#DIV/0!</v>
      </c>
      <c r="AD25" s="3" t="e" cm="1">
        <f t="array" ref="AD25">STDEVP(IF(C$6:C$1000=$S25,N$6:N$1000))</f>
        <v>#DIV/0!</v>
      </c>
      <c r="AE25" s="36" t="e">
        <f t="shared" si="17"/>
        <v>#DIV/0!</v>
      </c>
    </row>
    <row r="26" spans="2:31" x14ac:dyDescent="0.3">
      <c r="B26" s="22">
        <f>'Calculs T1a'!B26</f>
        <v>0</v>
      </c>
      <c r="C26" s="19" t="str">
        <f>'Calculs T1a'!C26</f>
        <v>x</v>
      </c>
      <c r="D26" s="19"/>
      <c r="E26" s="19"/>
      <c r="F26" s="19"/>
      <c r="G26" s="19"/>
      <c r="H26" s="19"/>
      <c r="I26" s="19"/>
      <c r="J26" s="30"/>
      <c r="K26" s="31"/>
      <c r="L26" s="31"/>
      <c r="M26" s="31"/>
      <c r="N26" s="45"/>
      <c r="S26" s="35" t="str">
        <f t="shared" si="11"/>
        <v>//</v>
      </c>
      <c r="T26" s="3" t="e">
        <f t="shared" si="12"/>
        <v>#DIV/0!</v>
      </c>
      <c r="U26" s="3" t="e" cm="1">
        <f t="array" ref="U26">STDEVP(IF(C$6:C$1000=S26,K$6:K$1000))</f>
        <v>#DIV/0!</v>
      </c>
      <c r="V26" s="8" t="e">
        <f t="shared" si="13"/>
        <v>#DIV/0!</v>
      </c>
      <c r="W26" s="3" t="e">
        <f t="shared" si="14"/>
        <v>#DIV/0!</v>
      </c>
      <c r="X26" s="3" t="e" cm="1">
        <f t="array" ref="X26">STDEVP(IF(C$6:C$1000=S26,L$6:L$1000))</f>
        <v>#DIV/0!</v>
      </c>
      <c r="Y26" s="8" t="e">
        <f t="shared" si="15"/>
        <v>#DIV/0!</v>
      </c>
      <c r="Z26" s="3" t="e">
        <f t="shared" si="9"/>
        <v>#DIV/0!</v>
      </c>
      <c r="AA26" s="3" t="e" cm="1">
        <f t="array" ref="AA26">STDEVP(IF(C$6:C$1000=$S26,M$6:M$1000))</f>
        <v>#DIV/0!</v>
      </c>
      <c r="AB26" s="8" t="e">
        <f t="shared" si="16"/>
        <v>#DIV/0!</v>
      </c>
      <c r="AC26" s="3" t="e">
        <f t="shared" si="10"/>
        <v>#DIV/0!</v>
      </c>
      <c r="AD26" s="3" t="e" cm="1">
        <f t="array" ref="AD26">STDEVP(IF(C$6:C$1000=$S26,N$6:N$1000))</f>
        <v>#DIV/0!</v>
      </c>
      <c r="AE26" s="36" t="e">
        <f t="shared" si="17"/>
        <v>#DIV/0!</v>
      </c>
    </row>
    <row r="27" spans="2:31" x14ac:dyDescent="0.3">
      <c r="B27" s="22">
        <f>'Calculs T1a'!B27</f>
        <v>0</v>
      </c>
      <c r="C27" s="19" t="str">
        <f>'Calculs T1a'!C27</f>
        <v>x</v>
      </c>
      <c r="D27" s="19"/>
      <c r="E27" s="19"/>
      <c r="F27" s="19"/>
      <c r="G27" s="19"/>
      <c r="H27" s="19"/>
      <c r="I27" s="19"/>
      <c r="J27" s="30"/>
      <c r="K27" s="31"/>
      <c r="L27" s="31"/>
      <c r="M27" s="31"/>
      <c r="N27" s="45"/>
      <c r="S27" s="35" t="str">
        <f t="shared" si="11"/>
        <v>//</v>
      </c>
      <c r="T27" s="3" t="e">
        <f t="shared" si="12"/>
        <v>#DIV/0!</v>
      </c>
      <c r="U27" s="3" t="e" cm="1">
        <f t="array" ref="U27">STDEVP(IF(C$6:C$1000=S27,K$6:K$1000))</f>
        <v>#DIV/0!</v>
      </c>
      <c r="V27" s="8" t="e">
        <f t="shared" si="13"/>
        <v>#DIV/0!</v>
      </c>
      <c r="W27" s="3" t="e">
        <f t="shared" si="14"/>
        <v>#DIV/0!</v>
      </c>
      <c r="X27" s="3" t="e" cm="1">
        <f t="array" ref="X27">STDEVP(IF(C$6:C$1000=S27,L$6:L$1000))</f>
        <v>#DIV/0!</v>
      </c>
      <c r="Y27" s="8" t="e">
        <f t="shared" si="15"/>
        <v>#DIV/0!</v>
      </c>
      <c r="Z27" s="3" t="e">
        <f t="shared" si="9"/>
        <v>#DIV/0!</v>
      </c>
      <c r="AA27" s="3" t="e" cm="1">
        <f t="array" ref="AA27">STDEVP(IF(C$6:C$1000=$S27,M$6:M$1000))</f>
        <v>#DIV/0!</v>
      </c>
      <c r="AB27" s="8" t="e">
        <f t="shared" si="16"/>
        <v>#DIV/0!</v>
      </c>
      <c r="AC27" s="3" t="e">
        <f t="shared" si="10"/>
        <v>#DIV/0!</v>
      </c>
      <c r="AD27" s="3" t="e" cm="1">
        <f t="array" ref="AD27">STDEVP(IF(C$6:C$1000=$S27,N$6:N$1000))</f>
        <v>#DIV/0!</v>
      </c>
      <c r="AE27" s="36" t="e">
        <f t="shared" si="17"/>
        <v>#DIV/0!</v>
      </c>
    </row>
    <row r="28" spans="2:31" x14ac:dyDescent="0.3">
      <c r="B28" s="22">
        <f>'Calculs T1a'!B28</f>
        <v>0</v>
      </c>
      <c r="C28" s="19" t="str">
        <f>'Calculs T1a'!C28</f>
        <v>x</v>
      </c>
      <c r="D28" s="19"/>
      <c r="E28" s="19"/>
      <c r="F28" s="19"/>
      <c r="G28" s="19"/>
      <c r="H28" s="19"/>
      <c r="I28" s="19"/>
      <c r="J28" s="30"/>
      <c r="K28" s="31"/>
      <c r="L28" s="31"/>
      <c r="M28" s="31"/>
      <c r="N28" s="45"/>
      <c r="S28" s="35" t="str">
        <f t="shared" si="11"/>
        <v>//</v>
      </c>
      <c r="T28" s="3" t="e">
        <f t="shared" si="12"/>
        <v>#DIV/0!</v>
      </c>
      <c r="U28" s="3" t="e" cm="1">
        <f t="array" ref="U28">STDEVP(IF(C$6:C$1000=S28,K$6:K$1000))</f>
        <v>#DIV/0!</v>
      </c>
      <c r="V28" s="8" t="e">
        <f t="shared" si="13"/>
        <v>#DIV/0!</v>
      </c>
      <c r="W28" s="3" t="e">
        <f t="shared" si="14"/>
        <v>#DIV/0!</v>
      </c>
      <c r="X28" s="3" t="e" cm="1">
        <f t="array" ref="X28">STDEVP(IF(C$6:C$1000=S28,L$6:L$1000))</f>
        <v>#DIV/0!</v>
      </c>
      <c r="Y28" s="8" t="e">
        <f t="shared" si="15"/>
        <v>#DIV/0!</v>
      </c>
      <c r="Z28" s="3" t="e">
        <f t="shared" si="9"/>
        <v>#DIV/0!</v>
      </c>
      <c r="AA28" s="3" t="e" cm="1">
        <f t="array" ref="AA28">STDEVP(IF(C$6:C$1000=$S28,M$6:M$1000))</f>
        <v>#DIV/0!</v>
      </c>
      <c r="AB28" s="8" t="e">
        <f t="shared" si="16"/>
        <v>#DIV/0!</v>
      </c>
      <c r="AC28" s="3" t="e">
        <f t="shared" si="10"/>
        <v>#DIV/0!</v>
      </c>
      <c r="AD28" s="3" t="e" cm="1">
        <f t="array" ref="AD28">STDEVP(IF(C$6:C$1000=$S28,N$6:N$1000))</f>
        <v>#DIV/0!</v>
      </c>
      <c r="AE28" s="36" t="e">
        <f t="shared" si="17"/>
        <v>#DIV/0!</v>
      </c>
    </row>
    <row r="29" spans="2:31" ht="16.2" thickBot="1" x14ac:dyDescent="0.35">
      <c r="B29" s="22">
        <f>'Calculs T1a'!B29</f>
        <v>0</v>
      </c>
      <c r="C29" s="19" t="str">
        <f>'Calculs T1a'!C29</f>
        <v>x</v>
      </c>
      <c r="D29" s="19"/>
      <c r="E29" s="19"/>
      <c r="F29" s="19"/>
      <c r="G29" s="19"/>
      <c r="H29" s="19"/>
      <c r="I29" s="19"/>
      <c r="J29" s="30"/>
      <c r="K29" s="31"/>
      <c r="L29" s="31"/>
      <c r="M29" s="31"/>
      <c r="N29" s="45"/>
      <c r="S29" s="37" t="str">
        <f t="shared" si="11"/>
        <v>//</v>
      </c>
      <c r="T29" s="3" t="e">
        <f t="shared" si="12"/>
        <v>#DIV/0!</v>
      </c>
      <c r="U29" s="3" t="e" cm="1">
        <f t="array" ref="U29">STDEVP(IF(C$6:C$1000=S29,K$6:K$1000))</f>
        <v>#DIV/0!</v>
      </c>
      <c r="V29" s="39" t="e">
        <f t="shared" si="13"/>
        <v>#DIV/0!</v>
      </c>
      <c r="W29" s="3" t="e">
        <f t="shared" si="14"/>
        <v>#DIV/0!</v>
      </c>
      <c r="X29" s="3" t="e" cm="1">
        <f t="array" ref="X29">STDEVP(IF(C$6:C$1000=S29,L$6:L$1000))</f>
        <v>#DIV/0!</v>
      </c>
      <c r="Y29" s="39" t="e">
        <f t="shared" si="15"/>
        <v>#DIV/0!</v>
      </c>
      <c r="Z29" s="3" t="e">
        <f t="shared" si="9"/>
        <v>#DIV/0!</v>
      </c>
      <c r="AA29" s="3" t="e" cm="1">
        <f t="array" ref="AA29">STDEVP(IF(C$6:C$1000=$S29,M$6:M$1000))</f>
        <v>#DIV/0!</v>
      </c>
      <c r="AB29" s="8" t="e">
        <f t="shared" si="16"/>
        <v>#DIV/0!</v>
      </c>
      <c r="AC29" s="3" t="e">
        <f t="shared" si="10"/>
        <v>#DIV/0!</v>
      </c>
      <c r="AD29" s="3" t="e" cm="1">
        <f t="array" ref="AD29">STDEVP(IF(C$6:C$1000=$S29,N$6:N$1000))</f>
        <v>#DIV/0!</v>
      </c>
      <c r="AE29" s="36" t="e">
        <f t="shared" si="17"/>
        <v>#DIV/0!</v>
      </c>
    </row>
    <row r="30" spans="2:31" x14ac:dyDescent="0.3">
      <c r="B30" s="22">
        <f>'Calculs T1a'!B30</f>
        <v>0</v>
      </c>
      <c r="C30" s="19" t="str">
        <f>'Calculs T1a'!C30</f>
        <v>x</v>
      </c>
      <c r="D30" s="19"/>
      <c r="E30" s="19"/>
      <c r="F30" s="19"/>
      <c r="G30" s="19"/>
      <c r="H30" s="19"/>
      <c r="I30" s="19"/>
      <c r="J30" s="30"/>
      <c r="K30" s="31"/>
      <c r="L30" s="31"/>
      <c r="M30" s="31"/>
      <c r="N30" s="45"/>
      <c r="V30" s="7"/>
      <c r="Y30" s="7"/>
    </row>
    <row r="31" spans="2:31" x14ac:dyDescent="0.3">
      <c r="B31" s="22">
        <f>'Calculs T1a'!B31</f>
        <v>0</v>
      </c>
      <c r="C31" s="19" t="str">
        <f>'Calculs T1a'!C31</f>
        <v>x</v>
      </c>
      <c r="D31" s="19"/>
      <c r="E31" s="19"/>
      <c r="F31" s="19"/>
      <c r="G31" s="19"/>
      <c r="H31" s="19"/>
      <c r="I31" s="19"/>
      <c r="J31" s="30"/>
      <c r="K31" s="31"/>
      <c r="L31" s="31"/>
      <c r="M31" s="31"/>
      <c r="N31" s="45"/>
      <c r="V31" s="7"/>
      <c r="Y31" s="7"/>
    </row>
    <row r="32" spans="2:31" x14ac:dyDescent="0.3">
      <c r="B32" s="22">
        <f>'Calculs T1a'!B32</f>
        <v>0</v>
      </c>
      <c r="C32" s="19" t="str">
        <f>'Calculs T1a'!C32</f>
        <v>x</v>
      </c>
      <c r="D32" s="19"/>
      <c r="E32" s="19"/>
      <c r="F32" s="19"/>
      <c r="G32" s="19"/>
      <c r="H32" s="19"/>
      <c r="I32" s="19"/>
      <c r="J32" s="30"/>
      <c r="K32" s="31"/>
      <c r="L32" s="31"/>
      <c r="M32" s="31"/>
      <c r="N32" s="45"/>
      <c r="V32" s="7"/>
      <c r="Y32" s="7"/>
    </row>
    <row r="33" spans="2:36" ht="16.2" thickBot="1" x14ac:dyDescent="0.35">
      <c r="B33" s="22">
        <f>'Calculs T1a'!B33</f>
        <v>0</v>
      </c>
      <c r="C33" s="19" t="str">
        <f>'Calculs T1a'!C33</f>
        <v>x</v>
      </c>
      <c r="D33" s="19"/>
      <c r="E33" s="19"/>
      <c r="F33" s="19"/>
      <c r="G33" s="19"/>
      <c r="H33" s="19"/>
      <c r="I33" s="19"/>
      <c r="J33" s="30"/>
      <c r="K33" s="31"/>
      <c r="L33" s="31"/>
      <c r="M33" s="31"/>
      <c r="N33" s="45"/>
      <c r="V33" s="7"/>
      <c r="Y33" s="7"/>
    </row>
    <row r="34" spans="2:36" ht="16.2" thickBot="1" x14ac:dyDescent="0.35">
      <c r="B34" s="22">
        <f>'Calculs T1a'!B34</f>
        <v>0</v>
      </c>
      <c r="C34" s="19" t="str">
        <f>'Calculs T1a'!C34</f>
        <v>x</v>
      </c>
      <c r="D34" s="19"/>
      <c r="E34" s="19"/>
      <c r="F34" s="19"/>
      <c r="G34" s="19"/>
      <c r="H34" s="19"/>
      <c r="I34" s="19"/>
      <c r="J34" s="30"/>
      <c r="K34" s="31"/>
      <c r="L34" s="31"/>
      <c r="M34" s="31"/>
      <c r="N34" s="45"/>
      <c r="S34" s="196"/>
      <c r="T34" s="197"/>
      <c r="U34" s="197"/>
      <c r="V34" s="197"/>
      <c r="W34" s="197"/>
      <c r="X34" s="197"/>
      <c r="Y34" s="197"/>
      <c r="Z34" s="197"/>
      <c r="AA34" s="197"/>
      <c r="AB34" s="197"/>
      <c r="AC34" s="197"/>
      <c r="AD34" s="197"/>
      <c r="AE34" s="198"/>
    </row>
    <row r="35" spans="2:36" x14ac:dyDescent="0.3">
      <c r="B35" s="22">
        <f>'Calculs T1a'!B35</f>
        <v>0</v>
      </c>
      <c r="C35" s="19" t="str">
        <f>'Calculs T1a'!C35</f>
        <v>x</v>
      </c>
      <c r="D35" s="19"/>
      <c r="E35" s="19"/>
      <c r="F35" s="19"/>
      <c r="G35" s="19"/>
      <c r="H35" s="19"/>
      <c r="I35" s="19"/>
      <c r="J35" s="30"/>
      <c r="K35" s="31"/>
      <c r="L35" s="31"/>
      <c r="M35" s="31"/>
      <c r="N35" s="45"/>
      <c r="V35" s="7"/>
      <c r="Y35" s="7"/>
    </row>
    <row r="36" spans="2:36" x14ac:dyDescent="0.3">
      <c r="B36" s="22">
        <f>'Calculs T1a'!B36</f>
        <v>0</v>
      </c>
      <c r="C36" s="19" t="str">
        <f>'Calculs T1a'!C36</f>
        <v>x</v>
      </c>
      <c r="D36" s="19"/>
      <c r="E36" s="19"/>
      <c r="F36" s="19"/>
      <c r="G36" s="19"/>
      <c r="H36" s="19"/>
      <c r="I36" s="19"/>
      <c r="J36" s="30"/>
      <c r="K36" s="31"/>
      <c r="L36" s="31"/>
      <c r="M36" s="31"/>
      <c r="N36" s="45"/>
      <c r="V36" s="7"/>
      <c r="Y36" s="7"/>
    </row>
    <row r="37" spans="2:36" x14ac:dyDescent="0.3">
      <c r="B37" s="22">
        <f>'Calculs T1a'!B37</f>
        <v>0</v>
      </c>
      <c r="C37" s="19" t="str">
        <f>'Calculs T1a'!C37</f>
        <v>x</v>
      </c>
      <c r="D37" s="19"/>
      <c r="E37" s="19"/>
      <c r="F37" s="19"/>
      <c r="G37" s="19"/>
      <c r="H37" s="19"/>
      <c r="I37" s="19"/>
      <c r="J37" s="30"/>
      <c r="K37" s="31"/>
      <c r="L37" s="31"/>
      <c r="M37" s="31"/>
      <c r="N37" s="45"/>
      <c r="V37" s="7"/>
      <c r="Y37" s="7"/>
    </row>
    <row r="38" spans="2:36" ht="16.2" thickBot="1" x14ac:dyDescent="0.35">
      <c r="B38" s="22">
        <f>'Calculs T1a'!B38</f>
        <v>0</v>
      </c>
      <c r="C38" s="19" t="str">
        <f>'Calculs T1a'!C38</f>
        <v>x</v>
      </c>
      <c r="D38" s="19"/>
      <c r="E38" s="19"/>
      <c r="F38" s="19"/>
      <c r="G38" s="19"/>
      <c r="H38" s="19"/>
      <c r="I38" s="19"/>
      <c r="J38" s="30"/>
      <c r="K38" s="31"/>
      <c r="L38" s="31"/>
      <c r="M38" s="31"/>
      <c r="N38" s="45"/>
      <c r="S38" s="9" t="s">
        <v>2</v>
      </c>
      <c r="U38" s="9" t="s">
        <v>47</v>
      </c>
      <c r="V38" t="str">
        <f>Params!B11</f>
        <v>ngml</v>
      </c>
      <c r="X38" s="173" t="s">
        <v>688</v>
      </c>
      <c r="Y38" s="7"/>
      <c r="AB38" s="49" t="s">
        <v>2</v>
      </c>
      <c r="AC38" s="32"/>
      <c r="AD38" s="9" t="s">
        <v>47</v>
      </c>
      <c r="AE38" s="32" t="str">
        <f>Params!B11</f>
        <v>ngml</v>
      </c>
      <c r="AF38" s="32"/>
      <c r="AG38" s="173" t="s">
        <v>689</v>
      </c>
    </row>
    <row r="39" spans="2:36" ht="130.19999999999999" thickBot="1" x14ac:dyDescent="0.35">
      <c r="B39" s="22">
        <f>'Calculs T1a'!B39</f>
        <v>0</v>
      </c>
      <c r="C39" s="19" t="str">
        <f>'Calculs T1a'!C39</f>
        <v>x</v>
      </c>
      <c r="D39" s="19"/>
      <c r="E39" s="19"/>
      <c r="F39" s="19"/>
      <c r="G39" s="19"/>
      <c r="H39" s="19"/>
      <c r="I39" s="19"/>
      <c r="J39" s="30"/>
      <c r="K39" s="31"/>
      <c r="L39" s="31"/>
      <c r="M39" s="31"/>
      <c r="N39" s="45"/>
      <c r="S39" s="26" t="s">
        <v>1</v>
      </c>
      <c r="T39" s="27" t="s">
        <v>531</v>
      </c>
      <c r="U39" s="28" t="s">
        <v>3</v>
      </c>
      <c r="V39" s="28" t="s">
        <v>83</v>
      </c>
      <c r="W39" s="28" t="str">
        <f>IF(Params!$B$4="Sandwich","Mean0 + 2xSigma","Mean0 - 2xSigma")</f>
        <v>Mean0 - 2xSigma</v>
      </c>
      <c r="X39" s="29" t="str">
        <f>IF(Params!$B$4="Sandwich","Mean0 + 3xSigma","Mean0 - 3xSigma")</f>
        <v>Mean0 - 3xSigma</v>
      </c>
      <c r="Y39" s="87" t="s">
        <v>73</v>
      </c>
      <c r="Z39" s="91" t="s">
        <v>77</v>
      </c>
      <c r="AA39" s="91" t="s">
        <v>78</v>
      </c>
      <c r="AB39" s="26" t="s">
        <v>1</v>
      </c>
      <c r="AC39" s="27" t="s">
        <v>505</v>
      </c>
      <c r="AD39" s="28" t="s">
        <v>3</v>
      </c>
      <c r="AE39" s="28" t="s">
        <v>83</v>
      </c>
      <c r="AF39" s="28" t="str">
        <f>IF(Params!$B$4="Sandwich","Mean0 + 2xSigma","Mean0 - 2xSigma")</f>
        <v>Mean0 - 2xSigma</v>
      </c>
      <c r="AG39" s="29" t="str">
        <f>IF(Params!$B$4="Sandwich","Mean0 + 3xSigma","Mean0 - 3xSigma")</f>
        <v>Mean0 - 3xSigma</v>
      </c>
      <c r="AH39" s="87" t="s">
        <v>502</v>
      </c>
      <c r="AI39" s="91" t="s">
        <v>77</v>
      </c>
      <c r="AJ39" s="91" t="s">
        <v>78</v>
      </c>
    </row>
    <row r="40" spans="2:36" ht="16.2" thickTop="1" x14ac:dyDescent="0.3">
      <c r="B40" s="22">
        <f>'Calculs T1a'!B40</f>
        <v>0</v>
      </c>
      <c r="C40" s="19" t="str">
        <f>'Calculs T1a'!C40</f>
        <v>x</v>
      </c>
      <c r="D40" s="19"/>
      <c r="E40" s="19"/>
      <c r="F40" s="19"/>
      <c r="G40" s="19"/>
      <c r="H40" s="19"/>
      <c r="I40" s="19"/>
      <c r="J40" s="30"/>
      <c r="K40" s="31"/>
      <c r="L40" s="31"/>
      <c r="M40" s="31"/>
      <c r="N40" s="45"/>
      <c r="S40" s="10">
        <f>MIN(S7:S15)/100</f>
        <v>0</v>
      </c>
      <c r="T40" s="47" t="e">
        <f>T6</f>
        <v>#DIV/0!</v>
      </c>
      <c r="U40" s="11" t="e">
        <f>U6</f>
        <v>#DIV/0!</v>
      </c>
      <c r="V40" s="11" t="e">
        <f>T$40</f>
        <v>#DIV/0!</v>
      </c>
      <c r="W40" s="11" t="e">
        <f>IF(Params!$B$4="Sandwich",T$40+2*U$40,T$40-2*U$40)</f>
        <v>#DIV/0!</v>
      </c>
      <c r="X40" s="12" t="e">
        <f>IF(Params!$B$4="Sandwich",T$40+3*U$40,T$40-3*U$40)</f>
        <v>#DIV/0!</v>
      </c>
      <c r="Y40" s="88" t="e">
        <f t="shared" ref="Y40:Y47" si="18">T41-T40</f>
        <v>#DIV/0!</v>
      </c>
      <c r="Z40" t="e">
        <f>IF(Params!$B$4="Sandwich",IF($T40&gt;W40,1,0),IF($T40&lt;W40,1,0))*IF($S41="//",1,Z41)</f>
        <v>#DIV/0!</v>
      </c>
      <c r="AA40" s="92" t="e">
        <f>IF(Params!$B$4="Sandwich",IF($T40&gt;X40,1,0),IF($T40&lt;X40,1,0))*IF($S41="//",1,AA41)</f>
        <v>#DIV/0!</v>
      </c>
      <c r="AB40" s="10">
        <f>MIN(S7:S15)/100</f>
        <v>0</v>
      </c>
      <c r="AC40" s="33" t="e">
        <f t="shared" ref="AC40:AC49" si="19">W6</f>
        <v>#DIV/0!</v>
      </c>
      <c r="AD40" s="11" t="e">
        <f t="shared" ref="AD40:AD49" si="20">X6</f>
        <v>#DIV/0!</v>
      </c>
      <c r="AE40" s="11" t="e">
        <f>AC$40</f>
        <v>#DIV/0!</v>
      </c>
      <c r="AF40" s="11" t="e">
        <f>IF(Params!$B$4="Sandwich",AC$40+2*AD$40,AC$40-2*AD$40)</f>
        <v>#DIV/0!</v>
      </c>
      <c r="AG40" s="12" t="e">
        <f>IF(Params!$B$4="Sandwich",AC$40+3*AD$40,AC$40-3*AD$40)</f>
        <v>#DIV/0!</v>
      </c>
      <c r="AH40" s="88" t="e">
        <f t="shared" ref="AH40:AH47" si="21">AC41-AC40</f>
        <v>#DIV/0!</v>
      </c>
      <c r="AI40" t="e">
        <f>IF(Params!$B$4="Sandwich",IF($AC40&gt;AF40,1,0),IF($AC40&lt;AF40,1,0))*IF($S41="//",1,AI41)</f>
        <v>#DIV/0!</v>
      </c>
      <c r="AJ40" s="92" t="e">
        <f>IF(Params!$B$4="Sandwich",IF($AC40&gt;AG40,1,0),IF($AC40&lt;AG40,1,0))*IF($S41="//",1,AJ41)</f>
        <v>#DIV/0!</v>
      </c>
    </row>
    <row r="41" spans="2:36" x14ac:dyDescent="0.3">
      <c r="B41" s="22">
        <f>'Calculs T1a'!B41</f>
        <v>0</v>
      </c>
      <c r="C41" s="19" t="str">
        <f>'Calculs T1a'!C41</f>
        <v>x</v>
      </c>
      <c r="D41" s="19"/>
      <c r="E41" s="19"/>
      <c r="F41" s="19"/>
      <c r="G41" s="19"/>
      <c r="H41" s="19"/>
      <c r="I41" s="19"/>
      <c r="J41" s="30"/>
      <c r="K41" s="31"/>
      <c r="L41" s="31"/>
      <c r="M41" s="31"/>
      <c r="N41" s="45"/>
      <c r="S41" s="10" t="str">
        <f>S7</f>
        <v>//</v>
      </c>
      <c r="T41" s="47" t="e">
        <f>T7</f>
        <v>#DIV/0!</v>
      </c>
      <c r="U41" s="11" t="e">
        <f t="shared" ref="U41:U49" si="22">U7</f>
        <v>#DIV/0!</v>
      </c>
      <c r="V41" s="11" t="e">
        <f t="shared" ref="V41:V49" si="23">T$40</f>
        <v>#DIV/0!</v>
      </c>
      <c r="W41" s="11" t="e">
        <f>IF(Params!$B$4="Sandwich",T$40+2*U$40,T$40-2*U$40)</f>
        <v>#DIV/0!</v>
      </c>
      <c r="X41" s="12" t="e">
        <f>IF(Params!$B$4="Sandwich",T$40+3*U$40,T$40-3*U$40)</f>
        <v>#DIV/0!</v>
      </c>
      <c r="Y41" s="88" t="e">
        <f t="shared" si="18"/>
        <v>#DIV/0!</v>
      </c>
      <c r="Z41" s="92" t="e">
        <f>IF(Params!$B$4="Sandwich",IF($T41&gt;W41,1,0),IF($T41&lt;W41,1,0))*IF($S42="//",1,Z42)</f>
        <v>#DIV/0!</v>
      </c>
      <c r="AA41" s="92" t="e">
        <f>IF(Params!$B$4="Sandwich",IF($T41&gt;X41,1,0),IF($T41&lt;X41,1,0))*IF($S42="//",1,AA42)</f>
        <v>#DIV/0!</v>
      </c>
      <c r="AB41" s="10" t="str">
        <f t="shared" ref="AB41:AB49" si="24">S7</f>
        <v>//</v>
      </c>
      <c r="AC41" s="33" t="e">
        <f t="shared" si="19"/>
        <v>#DIV/0!</v>
      </c>
      <c r="AD41" s="11" t="e">
        <f t="shared" si="20"/>
        <v>#DIV/0!</v>
      </c>
      <c r="AE41" s="11" t="e">
        <f t="shared" ref="AE41:AE49" si="25">AC$40</f>
        <v>#DIV/0!</v>
      </c>
      <c r="AF41" s="11" t="e">
        <f>IF(Params!$B$4="Sandwich",AC$40+2*AD$40,AC$40-2*AD$40)</f>
        <v>#DIV/0!</v>
      </c>
      <c r="AG41" s="12" t="e">
        <f>IF(Params!$B$4="Sandwich",AC$40+3*AD$40,AC$40-3*AD$40)</f>
        <v>#DIV/0!</v>
      </c>
      <c r="AH41" s="88" t="e">
        <f t="shared" si="21"/>
        <v>#DIV/0!</v>
      </c>
      <c r="AI41" s="92" t="e">
        <f>IF(Params!$B$4="Sandwich",IF($AC41&gt;AF41,1,0),IF($AC41&lt;AF41,1,0))*IF($S42="//",1,AI42)</f>
        <v>#DIV/0!</v>
      </c>
      <c r="AJ41" s="92" t="e">
        <f>IF(Params!$B$4="Sandwich",IF($AC41&gt;AG41,1,0),IF($AC41&lt;AG41,1,0))*IF($S42="//",1,AJ42)</f>
        <v>#DIV/0!</v>
      </c>
    </row>
    <row r="42" spans="2:36" x14ac:dyDescent="0.3">
      <c r="B42" s="22">
        <f>'Calculs T1a'!B42</f>
        <v>0</v>
      </c>
      <c r="C42" s="19" t="str">
        <f>'Calculs T1a'!C42</f>
        <v>x</v>
      </c>
      <c r="D42" s="19"/>
      <c r="E42" s="19"/>
      <c r="F42" s="19"/>
      <c r="G42" s="19"/>
      <c r="H42" s="19"/>
      <c r="I42" s="19"/>
      <c r="J42" s="30"/>
      <c r="K42" s="31"/>
      <c r="L42" s="31"/>
      <c r="M42" s="31"/>
      <c r="N42" s="45"/>
      <c r="S42" s="10" t="str">
        <f>S8</f>
        <v>//</v>
      </c>
      <c r="T42" s="47" t="e">
        <f>T8</f>
        <v>#DIV/0!</v>
      </c>
      <c r="U42" s="11" t="e">
        <f t="shared" si="22"/>
        <v>#DIV/0!</v>
      </c>
      <c r="V42" s="11" t="e">
        <f t="shared" si="23"/>
        <v>#DIV/0!</v>
      </c>
      <c r="W42" s="11" t="e">
        <f>IF(Params!$B$4="Sandwich",T$40+2*U$40,T$40-2*U$40)</f>
        <v>#DIV/0!</v>
      </c>
      <c r="X42" s="12" t="e">
        <f>IF(Params!$B$4="Sandwich",T$40+3*U$40,T$40-3*U$40)</f>
        <v>#DIV/0!</v>
      </c>
      <c r="Y42" s="88" t="e">
        <f t="shared" si="18"/>
        <v>#DIV/0!</v>
      </c>
      <c r="Z42" s="92" t="e">
        <f>IF(Params!$B$4="Sandwich",IF($T42&gt;W42,1,0),IF($T42&lt;W42,1,0))*IF($S43="//",1,Z43)</f>
        <v>#DIV/0!</v>
      </c>
      <c r="AA42" s="92" t="e">
        <f>IF(Params!$B$4="Sandwich",IF($T42&gt;X42,1,0),IF($T42&lt;X42,1,0))*IF($S43="//",1,AA43)</f>
        <v>#DIV/0!</v>
      </c>
      <c r="AB42" s="10" t="str">
        <f t="shared" si="24"/>
        <v>//</v>
      </c>
      <c r="AC42" s="33" t="e">
        <f t="shared" si="19"/>
        <v>#DIV/0!</v>
      </c>
      <c r="AD42" s="11" t="e">
        <f t="shared" si="20"/>
        <v>#DIV/0!</v>
      </c>
      <c r="AE42" s="11" t="e">
        <f t="shared" si="25"/>
        <v>#DIV/0!</v>
      </c>
      <c r="AF42" s="11" t="e">
        <f>IF(Params!$B$4="Sandwich",AC$40+2*AD$40,AC$40-2*AD$40)</f>
        <v>#DIV/0!</v>
      </c>
      <c r="AG42" s="12" t="e">
        <f>IF(Params!$B$4="Sandwich",AC$40+3*AD$40,AC$40-3*AD$40)</f>
        <v>#DIV/0!</v>
      </c>
      <c r="AH42" s="88" t="e">
        <f t="shared" si="21"/>
        <v>#DIV/0!</v>
      </c>
      <c r="AI42" s="92" t="e">
        <f>IF(Params!$B$4="Sandwich",IF($AC42&gt;AF42,1,0),IF($AC42&lt;AF42,1,0))*IF($S43="//",1,AI43)</f>
        <v>#DIV/0!</v>
      </c>
      <c r="AJ42" s="92" t="e">
        <f>IF(Params!$B$4="Sandwich",IF($AC42&gt;AG42,1,0),IF($AC42&lt;AG42,1,0))*IF($S43="//",1,AJ43)</f>
        <v>#DIV/0!</v>
      </c>
    </row>
    <row r="43" spans="2:36" x14ac:dyDescent="0.3">
      <c r="B43" s="22">
        <f>'Calculs T1a'!B43</f>
        <v>0</v>
      </c>
      <c r="C43" s="19" t="str">
        <f>'Calculs T1a'!C43</f>
        <v>x</v>
      </c>
      <c r="D43" s="19"/>
      <c r="E43" s="19"/>
      <c r="F43" s="19"/>
      <c r="G43" s="19"/>
      <c r="H43" s="19"/>
      <c r="I43" s="19"/>
      <c r="J43" s="30"/>
      <c r="K43" s="31"/>
      <c r="L43" s="31"/>
      <c r="M43" s="31"/>
      <c r="N43" s="45"/>
      <c r="S43" s="10" t="str">
        <f>S9</f>
        <v>//</v>
      </c>
      <c r="T43" s="47" t="e">
        <f t="shared" ref="T43:T49" si="26">T9</f>
        <v>#DIV/0!</v>
      </c>
      <c r="U43" s="11" t="e">
        <f t="shared" si="22"/>
        <v>#DIV/0!</v>
      </c>
      <c r="V43" s="11" t="e">
        <f t="shared" si="23"/>
        <v>#DIV/0!</v>
      </c>
      <c r="W43" s="11" t="e">
        <f>IF(Params!$B$4="Sandwich",T$40+2*U$40,T$40-2*U$40)</f>
        <v>#DIV/0!</v>
      </c>
      <c r="X43" s="12" t="e">
        <f>IF(Params!$B$4="Sandwich",T$40+3*U$40,T$40-3*U$40)</f>
        <v>#DIV/0!</v>
      </c>
      <c r="Y43" s="88" t="e">
        <f t="shared" si="18"/>
        <v>#DIV/0!</v>
      </c>
      <c r="Z43" s="92" t="e">
        <f>IF(Params!$B$4="Sandwich",IF($T43&gt;W43,1,0),IF($T43&lt;W43,1,0))*IF($S44="//",1,Z44)</f>
        <v>#DIV/0!</v>
      </c>
      <c r="AA43" s="92" t="e">
        <f>IF(Params!$B$4="Sandwich",IF($T43&gt;X43,1,0),IF($T43&lt;X43,1,0))*IF($S44="//",1,AA44)</f>
        <v>#DIV/0!</v>
      </c>
      <c r="AB43" s="10" t="str">
        <f t="shared" si="24"/>
        <v>//</v>
      </c>
      <c r="AC43" s="33" t="e">
        <f t="shared" si="19"/>
        <v>#DIV/0!</v>
      </c>
      <c r="AD43" s="11" t="e">
        <f t="shared" si="20"/>
        <v>#DIV/0!</v>
      </c>
      <c r="AE43" s="11" t="e">
        <f t="shared" si="25"/>
        <v>#DIV/0!</v>
      </c>
      <c r="AF43" s="11" t="e">
        <f>IF(Params!$B$4="Sandwich",AC$40+2*AD$40,AC$40-2*AD$40)</f>
        <v>#DIV/0!</v>
      </c>
      <c r="AG43" s="12" t="e">
        <f>IF(Params!$B$4="Sandwich",AC$40+3*AD$40,AC$40-3*AD$40)</f>
        <v>#DIV/0!</v>
      </c>
      <c r="AH43" s="88" t="e">
        <f t="shared" si="21"/>
        <v>#DIV/0!</v>
      </c>
      <c r="AI43" s="92" t="e">
        <f>IF(Params!$B$4="Sandwich",IF($AC43&gt;AF43,1,0),IF($AC43&lt;AF43,1,0))*IF($S44="//",1,AI44)</f>
        <v>#DIV/0!</v>
      </c>
      <c r="AJ43" s="92" t="e">
        <f>IF(Params!$B$4="Sandwich",IF($AC43&gt;AG43,1,0),IF($AC43&lt;AG43,1,0))*IF($S44="//",1,AJ44)</f>
        <v>#DIV/0!</v>
      </c>
    </row>
    <row r="44" spans="2:36" x14ac:dyDescent="0.3">
      <c r="B44" s="22">
        <f>'Calculs T1a'!B44</f>
        <v>0</v>
      </c>
      <c r="C44" s="19" t="str">
        <f>'Calculs T1a'!C44</f>
        <v>x</v>
      </c>
      <c r="D44" s="19"/>
      <c r="E44" s="19"/>
      <c r="F44" s="19"/>
      <c r="G44" s="19"/>
      <c r="H44" s="19"/>
      <c r="I44" s="19"/>
      <c r="J44" s="30"/>
      <c r="K44" s="31"/>
      <c r="L44" s="31"/>
      <c r="M44" s="31"/>
      <c r="N44" s="45"/>
      <c r="S44" s="10" t="str">
        <f t="shared" ref="S44:S49" si="27">S10</f>
        <v>//</v>
      </c>
      <c r="T44" s="47" t="e">
        <f t="shared" si="26"/>
        <v>#DIV/0!</v>
      </c>
      <c r="U44" s="11" t="e">
        <f t="shared" si="22"/>
        <v>#DIV/0!</v>
      </c>
      <c r="V44" s="11" t="e">
        <f t="shared" si="23"/>
        <v>#DIV/0!</v>
      </c>
      <c r="W44" s="11" t="e">
        <f>IF(Params!$B$4="Sandwich",T$40+2*U$40,T$40-2*U$40)</f>
        <v>#DIV/0!</v>
      </c>
      <c r="X44" s="12" t="e">
        <f>IF(Params!$B$4="Sandwich",T$40+3*U$40,T$40-3*U$40)</f>
        <v>#DIV/0!</v>
      </c>
      <c r="Y44" s="88" t="e">
        <f t="shared" si="18"/>
        <v>#DIV/0!</v>
      </c>
      <c r="Z44" s="92" t="e">
        <f>IF(Params!$B$4="Sandwich",IF($T44&gt;W44,1,0),IF($T44&lt;W44,1,0))*IF($S45="//",1,Z45)</f>
        <v>#DIV/0!</v>
      </c>
      <c r="AA44" s="92" t="e">
        <f>IF(Params!$B$4="Sandwich",IF($T44&gt;X44,1,0),IF($T44&lt;X44,1,0))*IF($S45="//",1,AA45)</f>
        <v>#DIV/0!</v>
      </c>
      <c r="AB44" s="10" t="str">
        <f t="shared" si="24"/>
        <v>//</v>
      </c>
      <c r="AC44" s="33" t="e">
        <f t="shared" si="19"/>
        <v>#DIV/0!</v>
      </c>
      <c r="AD44" s="11" t="e">
        <f t="shared" si="20"/>
        <v>#DIV/0!</v>
      </c>
      <c r="AE44" s="11" t="e">
        <f t="shared" si="25"/>
        <v>#DIV/0!</v>
      </c>
      <c r="AF44" s="11" t="e">
        <f>IF(Params!$B$4="Sandwich",AC$40+2*AD$40,AC$40-2*AD$40)</f>
        <v>#DIV/0!</v>
      </c>
      <c r="AG44" s="12" t="e">
        <f>IF(Params!$B$4="Sandwich",AC$40+3*AD$40,AC$40-3*AD$40)</f>
        <v>#DIV/0!</v>
      </c>
      <c r="AH44" s="88" t="e">
        <f t="shared" si="21"/>
        <v>#DIV/0!</v>
      </c>
      <c r="AI44" s="92" t="e">
        <f>IF(Params!$B$4="Sandwich",IF($AC44&gt;AF44,1,0),IF($AC44&lt;AF44,1,0))*IF($S45="//",1,AI45)</f>
        <v>#DIV/0!</v>
      </c>
      <c r="AJ44" s="92" t="e">
        <f>IF(Params!$B$4="Sandwich",IF($AC44&gt;AG44,1,0),IF($AC44&lt;AG44,1,0))*IF($S45="//",1,AJ45)</f>
        <v>#DIV/0!</v>
      </c>
    </row>
    <row r="45" spans="2:36" x14ac:dyDescent="0.3">
      <c r="B45" s="22">
        <f>'Calculs T1a'!B45</f>
        <v>0</v>
      </c>
      <c r="C45" s="19" t="str">
        <f>'Calculs T1a'!C45</f>
        <v>x</v>
      </c>
      <c r="D45" s="19"/>
      <c r="E45" s="19"/>
      <c r="F45" s="19"/>
      <c r="G45" s="19"/>
      <c r="H45" s="19"/>
      <c r="I45" s="19"/>
      <c r="J45" s="30"/>
      <c r="K45" s="31"/>
      <c r="L45" s="31"/>
      <c r="M45" s="31"/>
      <c r="N45" s="45"/>
      <c r="S45" s="10" t="str">
        <f t="shared" si="27"/>
        <v>//</v>
      </c>
      <c r="T45" s="47" t="e">
        <f t="shared" si="26"/>
        <v>#DIV/0!</v>
      </c>
      <c r="U45" s="11" t="e">
        <f t="shared" si="22"/>
        <v>#DIV/0!</v>
      </c>
      <c r="V45" s="11" t="e">
        <f t="shared" si="23"/>
        <v>#DIV/0!</v>
      </c>
      <c r="W45" s="11" t="e">
        <f>IF(Params!$B$4="Sandwich",T$40+2*U$40,T$40-2*U$40)</f>
        <v>#DIV/0!</v>
      </c>
      <c r="X45" s="12" t="e">
        <f>IF(Params!$B$4="Sandwich",T$40+3*U$40,T$40-3*U$40)</f>
        <v>#DIV/0!</v>
      </c>
      <c r="Y45" s="88" t="e">
        <f t="shared" si="18"/>
        <v>#DIV/0!</v>
      </c>
      <c r="Z45" s="92" t="e">
        <f>IF(Params!$B$4="Sandwich",IF($T45&gt;W45,1,0),IF($T45&lt;W45,1,0))*IF($S46="//",1,Z46)</f>
        <v>#DIV/0!</v>
      </c>
      <c r="AA45" s="92" t="e">
        <f>IF(Params!$B$4="Sandwich",IF($T45&gt;X45,1,0),IF($T45&lt;X45,1,0))*IF($S46="//",1,AA46)</f>
        <v>#DIV/0!</v>
      </c>
      <c r="AB45" s="10" t="str">
        <f t="shared" si="24"/>
        <v>//</v>
      </c>
      <c r="AC45" s="33" t="e">
        <f t="shared" si="19"/>
        <v>#DIV/0!</v>
      </c>
      <c r="AD45" s="11" t="e">
        <f t="shared" si="20"/>
        <v>#DIV/0!</v>
      </c>
      <c r="AE45" s="11" t="e">
        <f t="shared" si="25"/>
        <v>#DIV/0!</v>
      </c>
      <c r="AF45" s="11" t="e">
        <f>IF(Params!$B$4="Sandwich",AC$40+2*AD$40,AC$40-2*AD$40)</f>
        <v>#DIV/0!</v>
      </c>
      <c r="AG45" s="12" t="e">
        <f>IF(Params!$B$4="Sandwich",AC$40+3*AD$40,AC$40-3*AD$40)</f>
        <v>#DIV/0!</v>
      </c>
      <c r="AH45" s="88" t="e">
        <f t="shared" si="21"/>
        <v>#DIV/0!</v>
      </c>
      <c r="AI45" s="92" t="e">
        <f>IF(Params!$B$4="Sandwich",IF($AC45&gt;AF45,1,0),IF($AC45&lt;AF45,1,0))*IF($S46="//",1,AI46)</f>
        <v>#DIV/0!</v>
      </c>
      <c r="AJ45" s="92" t="e">
        <f>IF(Params!$B$4="Sandwich",IF($AC45&gt;AG45,1,0),IF($AC45&lt;AG45,1,0))*IF($S46="//",1,AJ46)</f>
        <v>#DIV/0!</v>
      </c>
    </row>
    <row r="46" spans="2:36" x14ac:dyDescent="0.3">
      <c r="B46" s="22">
        <f>'Calculs T1a'!B46</f>
        <v>0</v>
      </c>
      <c r="C46" s="19" t="str">
        <f>'Calculs T1a'!C46</f>
        <v>x</v>
      </c>
      <c r="D46" s="19"/>
      <c r="E46" s="19"/>
      <c r="F46" s="19"/>
      <c r="G46" s="19"/>
      <c r="H46" s="19"/>
      <c r="I46" s="19"/>
      <c r="J46" s="30"/>
      <c r="K46" s="31"/>
      <c r="L46" s="31"/>
      <c r="M46" s="31"/>
      <c r="N46" s="45"/>
      <c r="S46" s="10" t="str">
        <f t="shared" si="27"/>
        <v>//</v>
      </c>
      <c r="T46" s="47" t="e">
        <f t="shared" si="26"/>
        <v>#DIV/0!</v>
      </c>
      <c r="U46" s="11" t="e">
        <f t="shared" si="22"/>
        <v>#DIV/0!</v>
      </c>
      <c r="V46" s="11" t="e">
        <f t="shared" si="23"/>
        <v>#DIV/0!</v>
      </c>
      <c r="W46" s="11" t="e">
        <f>IF(Params!$B$4="Sandwich",T$40+2*U$40,T$40-2*U$40)</f>
        <v>#DIV/0!</v>
      </c>
      <c r="X46" s="12" t="e">
        <f>IF(Params!$B$4="Sandwich",T$40+3*U$40,T$40-3*U$40)</f>
        <v>#DIV/0!</v>
      </c>
      <c r="Y46" s="88" t="e">
        <f t="shared" si="18"/>
        <v>#DIV/0!</v>
      </c>
      <c r="Z46" s="92" t="e">
        <f>IF(Params!$B$4="Sandwich",IF($T46&gt;W46,1,0),IF($T46&lt;W46,1,0))*IF($S47="//",1,Z47)</f>
        <v>#DIV/0!</v>
      </c>
      <c r="AA46" s="92" t="e">
        <f>IF(Params!$B$4="Sandwich",IF($T46&gt;X46,1,0),IF($T46&lt;X46,1,0))*IF($S47="//",1,AA47)</f>
        <v>#DIV/0!</v>
      </c>
      <c r="AB46" s="10" t="str">
        <f t="shared" si="24"/>
        <v>//</v>
      </c>
      <c r="AC46" s="33" t="e">
        <f t="shared" si="19"/>
        <v>#DIV/0!</v>
      </c>
      <c r="AD46" s="11" t="e">
        <f t="shared" si="20"/>
        <v>#DIV/0!</v>
      </c>
      <c r="AE46" s="11" t="e">
        <f t="shared" si="25"/>
        <v>#DIV/0!</v>
      </c>
      <c r="AF46" s="11" t="e">
        <f>IF(Params!$B$4="Sandwich",AC$40+2*AD$40,AC$40-2*AD$40)</f>
        <v>#DIV/0!</v>
      </c>
      <c r="AG46" s="12" t="e">
        <f>IF(Params!$B$4="Sandwich",AC$40+3*AD$40,AC$40-3*AD$40)</f>
        <v>#DIV/0!</v>
      </c>
      <c r="AH46" s="88" t="e">
        <f t="shared" si="21"/>
        <v>#DIV/0!</v>
      </c>
      <c r="AI46" s="92" t="e">
        <f>IF(Params!$B$4="Sandwich",IF($AC46&gt;AF46,1,0),IF($AC46&lt;AF46,1,0))*IF($S47="//",1,AI47)</f>
        <v>#DIV/0!</v>
      </c>
      <c r="AJ46" s="92" t="e">
        <f>IF(Params!$B$4="Sandwich",IF($AC46&gt;AG46,1,0),IF($AC46&lt;AG46,1,0))*IF($S47="//",1,AJ47)</f>
        <v>#DIV/0!</v>
      </c>
    </row>
    <row r="47" spans="2:36" x14ac:dyDescent="0.3">
      <c r="B47" s="22">
        <f>'Calculs T1a'!B47</f>
        <v>0</v>
      </c>
      <c r="C47" s="19" t="str">
        <f>'Calculs T1a'!C47</f>
        <v>x</v>
      </c>
      <c r="D47" s="19"/>
      <c r="E47" s="19"/>
      <c r="F47" s="19"/>
      <c r="G47" s="19"/>
      <c r="H47" s="19"/>
      <c r="I47" s="19"/>
      <c r="J47" s="30"/>
      <c r="K47" s="31"/>
      <c r="L47" s="31"/>
      <c r="M47" s="31"/>
      <c r="N47" s="45"/>
      <c r="S47" s="10" t="str">
        <f t="shared" si="27"/>
        <v>//</v>
      </c>
      <c r="T47" s="47" t="e">
        <f t="shared" si="26"/>
        <v>#DIV/0!</v>
      </c>
      <c r="U47" s="11" t="e">
        <f>U13</f>
        <v>#DIV/0!</v>
      </c>
      <c r="V47" s="11" t="e">
        <f t="shared" si="23"/>
        <v>#DIV/0!</v>
      </c>
      <c r="W47" s="11" t="e">
        <f>IF(Params!$B$4="Sandwich",T$40+2*U$40,T$40-2*U$40)</f>
        <v>#DIV/0!</v>
      </c>
      <c r="X47" s="12" t="e">
        <f>IF(Params!$B$4="Sandwich",T$40+3*U$40,T$40-3*U$40)</f>
        <v>#DIV/0!</v>
      </c>
      <c r="Y47" s="88" t="e">
        <f t="shared" si="18"/>
        <v>#DIV/0!</v>
      </c>
      <c r="Z47" s="92" t="e">
        <f>IF(Params!$B$4="Sandwich",IF($T47&gt;W47,1,0),IF($T47&lt;W47,1,0))*IF($S48="//",1,Z48)</f>
        <v>#DIV/0!</v>
      </c>
      <c r="AA47" s="92" t="e">
        <f>IF(Params!$B$4="Sandwich",IF($T47&gt;X47,1,0),IF($T47&lt;X47,1,0))*IF($S48="//",1,AA48)</f>
        <v>#DIV/0!</v>
      </c>
      <c r="AB47" s="10" t="str">
        <f t="shared" si="24"/>
        <v>//</v>
      </c>
      <c r="AC47" s="33" t="e">
        <f t="shared" si="19"/>
        <v>#DIV/0!</v>
      </c>
      <c r="AD47" s="11" t="e">
        <f t="shared" si="20"/>
        <v>#DIV/0!</v>
      </c>
      <c r="AE47" s="11" t="e">
        <f t="shared" si="25"/>
        <v>#DIV/0!</v>
      </c>
      <c r="AF47" s="11" t="e">
        <f>IF(Params!$B$4="Sandwich",AC$40+2*AD$40,AC$40-2*AD$40)</f>
        <v>#DIV/0!</v>
      </c>
      <c r="AG47" s="12" t="e">
        <f>IF(Params!$B$4="Sandwich",AC$40+3*AD$40,AC$40-3*AD$40)</f>
        <v>#DIV/0!</v>
      </c>
      <c r="AH47" s="88" t="e">
        <f t="shared" si="21"/>
        <v>#DIV/0!</v>
      </c>
      <c r="AI47" s="92" t="e">
        <f>IF(Params!$B$4="Sandwich",IF($AC47&gt;AF47,1,0),IF($AC47&lt;AF47,1,0))*IF($S48="//",1,AI48)</f>
        <v>#DIV/0!</v>
      </c>
      <c r="AJ47" s="92" t="e">
        <f>IF(Params!$B$4="Sandwich",IF($AC47&gt;AG47,1,0),IF($AC47&lt;AG47,1,0))*IF($S48="//",1,AJ48)</f>
        <v>#DIV/0!</v>
      </c>
    </row>
    <row r="48" spans="2:36" x14ac:dyDescent="0.3">
      <c r="B48" s="22">
        <f>'Calculs T1a'!B48</f>
        <v>0</v>
      </c>
      <c r="C48" s="19" t="str">
        <f>'Calculs T1a'!C48</f>
        <v>x</v>
      </c>
      <c r="D48" s="19"/>
      <c r="E48" s="19"/>
      <c r="F48" s="19"/>
      <c r="G48" s="19"/>
      <c r="H48" s="19"/>
      <c r="I48" s="19"/>
      <c r="J48" s="30"/>
      <c r="K48" s="31"/>
      <c r="L48" s="31"/>
      <c r="M48" s="31"/>
      <c r="N48" s="45"/>
      <c r="S48" s="10" t="str">
        <f t="shared" si="27"/>
        <v>//</v>
      </c>
      <c r="T48" s="47" t="e">
        <f t="shared" si="26"/>
        <v>#DIV/0!</v>
      </c>
      <c r="U48" s="11" t="e">
        <f t="shared" si="22"/>
        <v>#DIV/0!</v>
      </c>
      <c r="V48" s="11" t="e">
        <f t="shared" si="23"/>
        <v>#DIV/0!</v>
      </c>
      <c r="W48" s="11" t="e">
        <f>IF(Params!$B$4="Sandwich",T$40+2*U$40,T$40-2*U$40)</f>
        <v>#DIV/0!</v>
      </c>
      <c r="X48" s="12" t="e">
        <f>IF(Params!$B$4="Sandwich",T$40+3*U$40,T$40-3*U$40)</f>
        <v>#DIV/0!</v>
      </c>
      <c r="Y48" s="88" t="e">
        <f>T49-T48</f>
        <v>#DIV/0!</v>
      </c>
      <c r="Z48" s="92" t="e">
        <f>IF(Params!$B$4="Sandwich",IF($T48&gt;W48,1,0),IF($T48&lt;W48,1,0))*IF($S49="//",1,Z49)</f>
        <v>#DIV/0!</v>
      </c>
      <c r="AA48" s="92" t="e">
        <f>IF(Params!$B$4="Sandwich",IF($T48&gt;X48,1,0),IF($T48&lt;X48,1,0))*IF($S49="//",1,AA49)</f>
        <v>#DIV/0!</v>
      </c>
      <c r="AB48" s="43" t="str">
        <f t="shared" si="24"/>
        <v>//</v>
      </c>
      <c r="AC48" s="33" t="e">
        <f t="shared" si="19"/>
        <v>#DIV/0!</v>
      </c>
      <c r="AD48" s="11" t="e">
        <f t="shared" si="20"/>
        <v>#DIV/0!</v>
      </c>
      <c r="AE48" s="11" t="e">
        <f t="shared" si="25"/>
        <v>#DIV/0!</v>
      </c>
      <c r="AF48" s="11" t="e">
        <f>IF(Params!$B$4="Sandwich",AC$40+2*AD$40,AC$40-2*AD$40)</f>
        <v>#DIV/0!</v>
      </c>
      <c r="AG48" s="12" t="e">
        <f>IF(Params!$B$4="Sandwich",AC$40+3*AD$40,AC$40-3*AD$40)</f>
        <v>#DIV/0!</v>
      </c>
      <c r="AH48" s="88" t="e">
        <f>AC49-AC48</f>
        <v>#DIV/0!</v>
      </c>
      <c r="AI48" s="92" t="e">
        <f>IF(Params!$B$4="Sandwich",IF($AC48&gt;AF48,1,0),IF($AC48&lt;AF48,1,0))*IF($S49="//",1,AI49)</f>
        <v>#DIV/0!</v>
      </c>
      <c r="AJ48" s="92" t="e">
        <f>IF(Params!$B$4="Sandwich",IF($AC48&gt;AG48,1,0),IF($AC48&lt;AG48,1,0))*IF($S49="//",1,AJ49)</f>
        <v>#DIV/0!</v>
      </c>
    </row>
    <row r="49" spans="2:36" ht="16.2" thickBot="1" x14ac:dyDescent="0.35">
      <c r="B49" s="22">
        <f>'Calculs T1a'!B49</f>
        <v>0</v>
      </c>
      <c r="C49" s="19" t="str">
        <f>'Calculs T1a'!C49</f>
        <v>x</v>
      </c>
      <c r="D49" s="19"/>
      <c r="E49" s="19"/>
      <c r="F49" s="19"/>
      <c r="G49" s="19"/>
      <c r="H49" s="19"/>
      <c r="I49" s="19"/>
      <c r="J49" s="30"/>
      <c r="K49" s="31"/>
      <c r="L49" s="31"/>
      <c r="M49" s="31"/>
      <c r="N49" s="45"/>
      <c r="S49" s="23" t="str">
        <f t="shared" si="27"/>
        <v>//</v>
      </c>
      <c r="T49" s="48" t="e">
        <f t="shared" si="26"/>
        <v>#DIV/0!</v>
      </c>
      <c r="U49" s="17" t="e">
        <f t="shared" si="22"/>
        <v>#DIV/0!</v>
      </c>
      <c r="V49" s="11" t="e">
        <f t="shared" si="23"/>
        <v>#DIV/0!</v>
      </c>
      <c r="W49" s="11" t="e">
        <f>IF(Params!$B$4="Sandwich",T$40+2*U$40,T$40-2*U$40)</f>
        <v>#DIV/0!</v>
      </c>
      <c r="X49" s="12" t="e">
        <f>IF(Params!$B$4="Sandwich",T$40+3*U$40,T$40-3*U$40)</f>
        <v>#DIV/0!</v>
      </c>
      <c r="Z49" s="92" t="e">
        <f>IF(Params!$B$4="Sandwich",IF($T49&gt;W49,1,0),IF($T49&lt;W49,1,0))</f>
        <v>#DIV/0!</v>
      </c>
      <c r="AA49" s="92" t="e">
        <f>IF(Params!$B$4="Sandwich",IF($T49&gt;X49,1,0),IF($T49&lt;X49,1,0))</f>
        <v>#DIV/0!</v>
      </c>
      <c r="AB49" s="44" t="str">
        <f t="shared" si="24"/>
        <v>//</v>
      </c>
      <c r="AC49" s="46" t="e">
        <f t="shared" si="19"/>
        <v>#DIV/0!</v>
      </c>
      <c r="AD49" s="17" t="e">
        <f t="shared" si="20"/>
        <v>#DIV/0!</v>
      </c>
      <c r="AE49" s="11" t="e">
        <f t="shared" si="25"/>
        <v>#DIV/0!</v>
      </c>
      <c r="AF49" s="11" t="e">
        <f>IF(Params!$B$4="Sandwich",AC$40+2*AD$40,AC$40-2*AD$40)</f>
        <v>#DIV/0!</v>
      </c>
      <c r="AG49" s="12" t="e">
        <f>IF(Params!$B$4="Sandwich",AC$40+3*AD$40,AC$40-3*AD$40)</f>
        <v>#DIV/0!</v>
      </c>
      <c r="AI49" s="92" t="e">
        <f>IF(Params!$B$4="Sandwich",IF($AC49&gt;AF49,1,0),IF($AC49&lt;AF49,1,0))</f>
        <v>#DIV/0!</v>
      </c>
      <c r="AJ49" s="92" t="e">
        <f>IF(Params!$B$4="Sandwich",IF($AC49&gt;AG49,1,0),IF($AC49&lt;AG49,1,0))</f>
        <v>#DIV/0!</v>
      </c>
    </row>
    <row r="50" spans="2:36" x14ac:dyDescent="0.3">
      <c r="B50" s="22">
        <f>'Calculs T1a'!B50</f>
        <v>0</v>
      </c>
      <c r="C50" s="19" t="str">
        <f>'Calculs T1a'!C50</f>
        <v>x</v>
      </c>
      <c r="D50" s="19"/>
      <c r="E50" s="19"/>
      <c r="F50" s="19"/>
      <c r="G50" s="19"/>
      <c r="H50" s="19"/>
      <c r="I50" s="19"/>
      <c r="J50" s="30"/>
      <c r="K50" s="31"/>
      <c r="L50" s="31"/>
      <c r="M50" s="31"/>
      <c r="N50" s="45"/>
      <c r="V50" s="7"/>
    </row>
    <row r="51" spans="2:36" x14ac:dyDescent="0.3">
      <c r="B51" s="22">
        <f>'Calculs T1a'!B51</f>
        <v>0</v>
      </c>
      <c r="C51" s="19" t="str">
        <f>'Calculs T1a'!C51</f>
        <v>x</v>
      </c>
      <c r="D51" s="19"/>
      <c r="E51" s="19"/>
      <c r="F51" s="19"/>
      <c r="G51" s="19"/>
      <c r="H51" s="19"/>
      <c r="I51" s="19"/>
      <c r="J51" s="30"/>
      <c r="K51" s="31"/>
      <c r="L51" s="31"/>
      <c r="M51" s="31"/>
      <c r="N51" s="45"/>
      <c r="V51" s="7"/>
    </row>
    <row r="52" spans="2:36" x14ac:dyDescent="0.3">
      <c r="B52" s="22">
        <f>'Calculs T1a'!B52</f>
        <v>0</v>
      </c>
      <c r="C52" s="19" t="str">
        <f>'Calculs T1a'!C52</f>
        <v>x</v>
      </c>
      <c r="D52" s="19"/>
      <c r="E52" s="19"/>
      <c r="F52" s="19"/>
      <c r="G52" s="19"/>
      <c r="H52" s="19"/>
      <c r="I52" s="19"/>
      <c r="J52" s="30"/>
      <c r="K52" s="31"/>
      <c r="L52" s="31"/>
      <c r="M52" s="31"/>
      <c r="N52" s="45"/>
      <c r="V52" s="7"/>
    </row>
    <row r="53" spans="2:36" x14ac:dyDescent="0.3">
      <c r="B53" s="22">
        <f>'Calculs T1a'!B53</f>
        <v>0</v>
      </c>
      <c r="C53" s="19" t="str">
        <f>'Calculs T1a'!C53</f>
        <v>x</v>
      </c>
      <c r="D53" s="19"/>
      <c r="E53" s="19"/>
      <c r="F53" s="19"/>
      <c r="G53" s="19"/>
      <c r="H53" s="19"/>
      <c r="I53" s="19"/>
      <c r="J53" s="30"/>
      <c r="K53" s="31"/>
      <c r="L53" s="31"/>
      <c r="M53" s="31"/>
      <c r="N53" s="45"/>
      <c r="V53" s="7"/>
    </row>
    <row r="54" spans="2:36" x14ac:dyDescent="0.3">
      <c r="B54" s="22">
        <f>'Calculs T1a'!B54</f>
        <v>0</v>
      </c>
      <c r="C54" s="19" t="str">
        <f>'Calculs T1a'!C54</f>
        <v>x</v>
      </c>
      <c r="D54" s="19"/>
      <c r="E54" s="19"/>
      <c r="F54" s="19"/>
      <c r="G54" s="19"/>
      <c r="H54" s="19"/>
      <c r="I54" s="19"/>
      <c r="J54" s="30"/>
      <c r="K54" s="31"/>
      <c r="L54" s="31"/>
      <c r="M54" s="31"/>
      <c r="N54" s="45"/>
      <c r="V54" s="7"/>
    </row>
    <row r="55" spans="2:36" x14ac:dyDescent="0.3">
      <c r="B55" s="22">
        <f>'Calculs T1a'!B55</f>
        <v>0</v>
      </c>
      <c r="C55" s="19" t="str">
        <f>'Calculs T1a'!C55</f>
        <v>x</v>
      </c>
      <c r="D55" s="19"/>
      <c r="E55" s="19"/>
      <c r="F55" s="19"/>
      <c r="G55" s="19"/>
      <c r="H55" s="19"/>
      <c r="I55" s="19"/>
      <c r="J55" s="30"/>
      <c r="K55" s="31"/>
      <c r="L55" s="31"/>
      <c r="M55" s="31"/>
      <c r="N55" s="45"/>
      <c r="V55" s="7"/>
    </row>
    <row r="56" spans="2:36" x14ac:dyDescent="0.3">
      <c r="B56" s="22">
        <f>'Calculs T1a'!B56</f>
        <v>0</v>
      </c>
      <c r="C56" s="19" t="str">
        <f>'Calculs T1a'!C56</f>
        <v>x</v>
      </c>
      <c r="D56" s="19"/>
      <c r="E56" s="19"/>
      <c r="F56" s="19"/>
      <c r="G56" s="19"/>
      <c r="H56" s="19"/>
      <c r="I56" s="19"/>
      <c r="J56" s="30"/>
      <c r="K56" s="31"/>
      <c r="L56" s="31"/>
      <c r="M56" s="31"/>
      <c r="N56" s="45"/>
      <c r="V56" s="7"/>
    </row>
    <row r="57" spans="2:36" x14ac:dyDescent="0.3">
      <c r="B57" s="22">
        <f>'Calculs T1a'!B57</f>
        <v>0</v>
      </c>
      <c r="C57" s="19" t="str">
        <f>'Calculs T1a'!C57</f>
        <v>x</v>
      </c>
      <c r="D57" s="19"/>
      <c r="E57" s="19"/>
      <c r="F57" s="19"/>
      <c r="G57" s="19"/>
      <c r="H57" s="19"/>
      <c r="I57" s="19"/>
      <c r="J57" s="30"/>
      <c r="K57" s="31"/>
      <c r="L57" s="31"/>
      <c r="M57" s="31"/>
      <c r="N57" s="45"/>
      <c r="V57" s="7"/>
    </row>
    <row r="58" spans="2:36" x14ac:dyDescent="0.3">
      <c r="B58" s="22">
        <f>'Calculs T1a'!B58</f>
        <v>0</v>
      </c>
      <c r="C58" s="19" t="str">
        <f>'Calculs T1a'!C58</f>
        <v>x</v>
      </c>
      <c r="D58" s="19"/>
      <c r="E58" s="19"/>
      <c r="F58" s="19"/>
      <c r="G58" s="19"/>
      <c r="H58" s="19"/>
      <c r="I58" s="19"/>
      <c r="J58" s="30"/>
      <c r="K58" s="31"/>
      <c r="L58" s="31"/>
      <c r="M58" s="31"/>
      <c r="N58" s="45"/>
      <c r="V58" s="7"/>
    </row>
    <row r="59" spans="2:36" x14ac:dyDescent="0.3">
      <c r="B59" s="22">
        <f>'Calculs T1a'!B59</f>
        <v>0</v>
      </c>
      <c r="C59" s="19" t="str">
        <f>'Calculs T1a'!C59</f>
        <v>x</v>
      </c>
      <c r="D59" s="19"/>
      <c r="E59" s="19"/>
      <c r="F59" s="19"/>
      <c r="G59" s="19"/>
      <c r="H59" s="19"/>
      <c r="I59" s="19"/>
      <c r="J59" s="30"/>
      <c r="K59" s="31"/>
      <c r="L59" s="31"/>
      <c r="M59" s="31"/>
      <c r="N59" s="45"/>
      <c r="V59" s="7"/>
    </row>
    <row r="60" spans="2:36" x14ac:dyDescent="0.3">
      <c r="B60" s="22">
        <f>'Calculs T1a'!B60</f>
        <v>0</v>
      </c>
      <c r="C60" s="19" t="str">
        <f>'Calculs T1a'!C60</f>
        <v>x</v>
      </c>
      <c r="D60" s="19"/>
      <c r="E60" s="19"/>
      <c r="F60" s="19"/>
      <c r="G60" s="19"/>
      <c r="H60" s="19"/>
      <c r="I60" s="19"/>
      <c r="J60" s="30"/>
      <c r="K60" s="31"/>
      <c r="L60" s="31"/>
      <c r="M60" s="31"/>
      <c r="N60" s="45"/>
      <c r="V60" s="7"/>
    </row>
    <row r="61" spans="2:36" x14ac:dyDescent="0.3">
      <c r="B61" s="22">
        <f>'Calculs T1a'!B61</f>
        <v>0</v>
      </c>
      <c r="C61" s="19" t="str">
        <f>'Calculs T1a'!C61</f>
        <v>x</v>
      </c>
      <c r="D61" s="19"/>
      <c r="E61" s="19"/>
      <c r="F61" s="19"/>
      <c r="G61" s="19"/>
      <c r="H61" s="19"/>
      <c r="I61" s="19"/>
      <c r="J61" s="30"/>
      <c r="K61" s="31"/>
      <c r="L61" s="31"/>
      <c r="M61" s="31"/>
      <c r="N61" s="45"/>
      <c r="V61" s="7"/>
    </row>
    <row r="62" spans="2:36" x14ac:dyDescent="0.3">
      <c r="B62" s="22">
        <f>'Calculs T1a'!B62</f>
        <v>0</v>
      </c>
      <c r="C62" s="19" t="str">
        <f>'Calculs T1a'!C62</f>
        <v>x</v>
      </c>
      <c r="D62" s="19"/>
      <c r="E62" s="19"/>
      <c r="F62" s="19"/>
      <c r="G62" s="19"/>
      <c r="H62" s="19"/>
      <c r="I62" s="19"/>
      <c r="J62" s="30"/>
      <c r="K62" s="31"/>
      <c r="L62" s="31"/>
      <c r="M62" s="31"/>
      <c r="N62" s="45"/>
      <c r="V62" s="7"/>
    </row>
    <row r="63" spans="2:36" x14ac:dyDescent="0.3">
      <c r="B63" s="22">
        <f>'Calculs T1a'!B63</f>
        <v>0</v>
      </c>
      <c r="C63" s="19" t="str">
        <f>'Calculs T1a'!C63</f>
        <v>x</v>
      </c>
      <c r="D63" s="19"/>
      <c r="E63" s="19"/>
      <c r="F63" s="19"/>
      <c r="G63" s="19"/>
      <c r="H63" s="19"/>
      <c r="I63" s="19"/>
      <c r="J63" s="30"/>
      <c r="K63" s="31"/>
      <c r="L63" s="31"/>
      <c r="M63" s="31"/>
      <c r="N63" s="45"/>
      <c r="V63" s="7"/>
    </row>
    <row r="64" spans="2:36" x14ac:dyDescent="0.3">
      <c r="B64" s="22">
        <f>'Calculs T1a'!B64</f>
        <v>0</v>
      </c>
      <c r="C64" s="19" t="str">
        <f>'Calculs T1a'!C64</f>
        <v>x</v>
      </c>
      <c r="D64" s="19"/>
      <c r="E64" s="19"/>
      <c r="F64" s="19"/>
      <c r="G64" s="19"/>
      <c r="H64" s="19"/>
      <c r="I64" s="19"/>
      <c r="J64" s="30"/>
      <c r="K64" s="31"/>
      <c r="L64" s="31"/>
      <c r="M64" s="31"/>
      <c r="N64" s="45"/>
      <c r="V64" s="7"/>
    </row>
    <row r="65" spans="2:36" x14ac:dyDescent="0.3">
      <c r="B65" s="22">
        <f>'Calculs T1a'!B65</f>
        <v>0</v>
      </c>
      <c r="C65" s="19" t="str">
        <f>'Calculs T1a'!C65</f>
        <v>x</v>
      </c>
      <c r="D65" s="19"/>
      <c r="E65" s="19"/>
      <c r="F65" s="19"/>
      <c r="G65" s="19"/>
      <c r="H65" s="19"/>
      <c r="I65" s="19"/>
      <c r="J65" s="30"/>
      <c r="K65" s="31"/>
      <c r="L65" s="31"/>
      <c r="M65" s="31"/>
      <c r="N65" s="45"/>
      <c r="V65" s="7"/>
    </row>
    <row r="66" spans="2:36" x14ac:dyDescent="0.3">
      <c r="B66" s="22">
        <f>'Calculs T1a'!B66</f>
        <v>0</v>
      </c>
      <c r="C66" s="19" t="str">
        <f>'Calculs T1a'!C66</f>
        <v>x</v>
      </c>
      <c r="D66" s="19"/>
      <c r="E66" s="19"/>
      <c r="F66" s="19"/>
      <c r="G66" s="19"/>
      <c r="H66" s="19"/>
      <c r="I66" s="19"/>
      <c r="J66" s="30"/>
      <c r="K66" s="31"/>
      <c r="L66" s="31"/>
      <c r="M66" s="31"/>
      <c r="N66" s="45"/>
      <c r="V66" s="7"/>
    </row>
    <row r="67" spans="2:36" x14ac:dyDescent="0.3">
      <c r="B67" s="22">
        <f>'Calculs T1a'!B67</f>
        <v>0</v>
      </c>
      <c r="C67" s="19" t="str">
        <f>'Calculs T1a'!C67</f>
        <v>x</v>
      </c>
      <c r="D67" s="19"/>
      <c r="E67" s="19"/>
      <c r="F67" s="19"/>
      <c r="G67" s="19"/>
      <c r="H67" s="19"/>
      <c r="I67" s="19"/>
      <c r="J67" s="30"/>
      <c r="K67" s="31"/>
      <c r="L67" s="31"/>
      <c r="M67" s="31"/>
      <c r="N67" s="45"/>
      <c r="V67" s="7"/>
    </row>
    <row r="68" spans="2:36" x14ac:dyDescent="0.3">
      <c r="B68" s="22">
        <f>'Calculs T1a'!B68</f>
        <v>0</v>
      </c>
      <c r="C68" s="19" t="str">
        <f>'Calculs T1a'!C68</f>
        <v>x</v>
      </c>
      <c r="D68" s="19"/>
      <c r="E68" s="19"/>
      <c r="F68" s="19"/>
      <c r="G68" s="19"/>
      <c r="H68" s="19"/>
      <c r="I68" s="19"/>
      <c r="J68" s="30"/>
      <c r="K68" s="31"/>
      <c r="L68" s="31"/>
      <c r="M68" s="31"/>
      <c r="N68" s="45"/>
      <c r="V68" s="7"/>
    </row>
    <row r="69" spans="2:36" x14ac:dyDescent="0.3">
      <c r="B69" s="22">
        <f>'Calculs T1a'!B69</f>
        <v>0</v>
      </c>
      <c r="C69" s="19" t="str">
        <f>'Calculs T1a'!C69</f>
        <v>x</v>
      </c>
      <c r="D69" s="19"/>
      <c r="E69" s="19"/>
      <c r="F69" s="19"/>
      <c r="G69" s="19"/>
      <c r="H69" s="19"/>
      <c r="I69" s="19"/>
      <c r="J69" s="30"/>
      <c r="K69" s="31"/>
      <c r="L69" s="31"/>
      <c r="M69" s="31"/>
      <c r="N69" s="45"/>
      <c r="V69" s="7"/>
    </row>
    <row r="70" spans="2:36" x14ac:dyDescent="0.3">
      <c r="B70" s="22">
        <f>'Calculs T1a'!B70</f>
        <v>0</v>
      </c>
      <c r="C70" s="19" t="str">
        <f>'Calculs T1a'!C70</f>
        <v>x</v>
      </c>
      <c r="D70" s="19"/>
      <c r="E70" s="19"/>
      <c r="F70" s="19"/>
      <c r="G70" s="19"/>
      <c r="H70" s="19"/>
      <c r="I70" s="19"/>
      <c r="J70" s="30"/>
      <c r="K70" s="31"/>
      <c r="L70" s="31"/>
      <c r="M70" s="31"/>
      <c r="N70" s="45"/>
      <c r="V70" s="7"/>
    </row>
    <row r="71" spans="2:36" x14ac:dyDescent="0.3">
      <c r="B71" s="22">
        <f>'Calculs T1a'!B71</f>
        <v>0</v>
      </c>
      <c r="C71" s="19" t="str">
        <f>'Calculs T1a'!C71</f>
        <v>x</v>
      </c>
      <c r="D71" s="19"/>
      <c r="E71" s="19"/>
      <c r="F71" s="19"/>
      <c r="G71" s="19"/>
      <c r="H71" s="19"/>
      <c r="I71" s="19"/>
      <c r="J71" s="30"/>
      <c r="K71" s="31"/>
      <c r="L71" s="31"/>
      <c r="M71" s="31"/>
      <c r="N71" s="45"/>
      <c r="V71" s="7"/>
    </row>
    <row r="72" spans="2:36" x14ac:dyDescent="0.3">
      <c r="B72" s="22">
        <f>'Calculs T1a'!B72</f>
        <v>0</v>
      </c>
      <c r="C72" s="19" t="str">
        <f>'Calculs T1a'!C72</f>
        <v>x</v>
      </c>
      <c r="D72" s="19"/>
      <c r="E72" s="19"/>
      <c r="F72" s="19"/>
      <c r="G72" s="19"/>
      <c r="H72" s="19"/>
      <c r="I72" s="19"/>
      <c r="J72" s="30"/>
      <c r="K72" s="31"/>
      <c r="L72" s="31"/>
      <c r="M72" s="31"/>
      <c r="N72" s="45"/>
      <c r="V72" s="7"/>
    </row>
    <row r="73" spans="2:36" x14ac:dyDescent="0.3">
      <c r="B73" s="22">
        <f>'Calculs T1a'!B73</f>
        <v>0</v>
      </c>
      <c r="C73" s="19" t="str">
        <f>'Calculs T1a'!C73</f>
        <v>x</v>
      </c>
      <c r="D73" s="19"/>
      <c r="E73" s="19"/>
      <c r="F73" s="19"/>
      <c r="G73" s="19"/>
      <c r="H73" s="19"/>
      <c r="I73" s="19"/>
      <c r="J73" s="30"/>
      <c r="K73" s="31"/>
      <c r="L73" s="31"/>
      <c r="M73" s="31"/>
      <c r="N73" s="45"/>
      <c r="V73" s="7"/>
    </row>
    <row r="74" spans="2:36" x14ac:dyDescent="0.3">
      <c r="B74" s="22">
        <f>'Calculs T1a'!B74</f>
        <v>0</v>
      </c>
      <c r="C74" s="19" t="str">
        <f>'Calculs T1a'!C74</f>
        <v>x</v>
      </c>
      <c r="D74" s="19"/>
      <c r="E74" s="19"/>
      <c r="F74" s="19"/>
      <c r="G74" s="19"/>
      <c r="H74" s="19"/>
      <c r="I74" s="19"/>
      <c r="J74" s="30"/>
      <c r="K74" s="31"/>
      <c r="L74" s="31"/>
      <c r="M74" s="31"/>
      <c r="N74" s="45"/>
      <c r="V74" s="7"/>
    </row>
    <row r="75" spans="2:36" x14ac:dyDescent="0.3">
      <c r="B75" s="22">
        <f>'Calculs T1a'!B75</f>
        <v>0</v>
      </c>
      <c r="C75" s="19" t="str">
        <f>'Calculs T1a'!C75</f>
        <v>x</v>
      </c>
      <c r="D75" s="19"/>
      <c r="E75" s="19"/>
      <c r="F75" s="19"/>
      <c r="G75" s="19"/>
      <c r="H75" s="19"/>
      <c r="I75" s="19"/>
      <c r="J75" s="30"/>
      <c r="K75" s="31"/>
      <c r="L75" s="31"/>
      <c r="M75" s="31"/>
      <c r="N75" s="45"/>
      <c r="V75" s="7"/>
    </row>
    <row r="76" spans="2:36" x14ac:dyDescent="0.3">
      <c r="B76" s="22">
        <f>'Calculs T1a'!B76</f>
        <v>0</v>
      </c>
      <c r="C76" s="19" t="str">
        <f>'Calculs T1a'!C76</f>
        <v>x</v>
      </c>
      <c r="D76" s="19"/>
      <c r="E76" s="19"/>
      <c r="F76" s="19"/>
      <c r="G76" s="19"/>
      <c r="H76" s="19"/>
      <c r="I76" s="19"/>
      <c r="J76" s="30"/>
      <c r="K76" s="31"/>
      <c r="L76" s="31"/>
      <c r="M76" s="31"/>
      <c r="N76" s="45"/>
      <c r="V76" s="7"/>
    </row>
    <row r="77" spans="2:36" x14ac:dyDescent="0.3">
      <c r="B77" s="22">
        <f>'Calculs T1a'!B77</f>
        <v>0</v>
      </c>
      <c r="C77" s="19" t="str">
        <f>'Calculs T1a'!C77</f>
        <v>x</v>
      </c>
      <c r="D77" s="19"/>
      <c r="E77" s="19"/>
      <c r="F77" s="19"/>
      <c r="G77" s="19"/>
      <c r="H77" s="19"/>
      <c r="I77" s="19"/>
      <c r="J77" s="30"/>
      <c r="K77" s="31"/>
      <c r="L77" s="31"/>
      <c r="M77" s="31"/>
      <c r="N77" s="45"/>
      <c r="V77" s="7"/>
    </row>
    <row r="78" spans="2:36" ht="16.2" thickBot="1" x14ac:dyDescent="0.35">
      <c r="B78" s="22">
        <f>'Calculs T1a'!B78</f>
        <v>0</v>
      </c>
      <c r="C78" s="19" t="str">
        <f>'Calculs T1a'!C78</f>
        <v>x</v>
      </c>
      <c r="D78" s="19"/>
      <c r="E78" s="19"/>
      <c r="F78" s="19"/>
      <c r="G78" s="19"/>
      <c r="H78" s="19"/>
      <c r="I78" s="19"/>
      <c r="J78" s="30"/>
      <c r="K78" s="31"/>
      <c r="L78" s="31"/>
      <c r="M78" s="31"/>
      <c r="N78" s="45"/>
      <c r="S78" s="9" t="s">
        <v>2</v>
      </c>
      <c r="U78" s="9" t="s">
        <v>47</v>
      </c>
      <c r="V78" t="str">
        <f>Params!B11</f>
        <v>ngml</v>
      </c>
      <c r="X78" s="173" t="s">
        <v>691</v>
      </c>
      <c r="AB78" s="9" t="s">
        <v>2</v>
      </c>
      <c r="AD78" s="9" t="s">
        <v>47</v>
      </c>
      <c r="AE78" t="str">
        <f>Params!B11</f>
        <v>ngml</v>
      </c>
      <c r="AG78" s="173" t="s">
        <v>690</v>
      </c>
    </row>
    <row r="79" spans="2:36" ht="130.19999999999999" thickBot="1" x14ac:dyDescent="0.35">
      <c r="B79" s="22">
        <f>'Calculs T1a'!B79</f>
        <v>0</v>
      </c>
      <c r="C79" s="19" t="str">
        <f>'Calculs T1a'!C79</f>
        <v>x</v>
      </c>
      <c r="D79" s="19"/>
      <c r="E79" s="19"/>
      <c r="F79" s="19"/>
      <c r="G79" s="19"/>
      <c r="H79" s="19"/>
      <c r="I79" s="19"/>
      <c r="J79" s="30"/>
      <c r="K79" s="31"/>
      <c r="L79" s="31"/>
      <c r="M79" s="31"/>
      <c r="N79" s="45"/>
      <c r="S79" s="26" t="s">
        <v>1</v>
      </c>
      <c r="T79" s="27" t="s">
        <v>511</v>
      </c>
      <c r="U79" s="28" t="s">
        <v>3</v>
      </c>
      <c r="V79" s="28" t="s">
        <v>83</v>
      </c>
      <c r="W79" s="28" t="str">
        <f>IF(Params!$B$4="Sandwich","Mean0 + 2xSigma","Mean0 - 2xSigma")</f>
        <v>Mean0 - 2xSigma</v>
      </c>
      <c r="X79" s="29" t="str">
        <f>IF(Params!$B$4="Sandwich","Mean0 + 3xSigma","Mean0 - 3xSigma")</f>
        <v>Mean0 - 3xSigma</v>
      </c>
      <c r="Y79" s="89" t="s">
        <v>504</v>
      </c>
      <c r="Z79" s="91" t="s">
        <v>77</v>
      </c>
      <c r="AA79" s="91" t="s">
        <v>78</v>
      </c>
      <c r="AB79" s="26" t="s">
        <v>1</v>
      </c>
      <c r="AC79" s="27" t="s">
        <v>506</v>
      </c>
      <c r="AD79" s="28" t="s">
        <v>3</v>
      </c>
      <c r="AE79" s="28" t="s">
        <v>83</v>
      </c>
      <c r="AF79" s="28" t="str">
        <f>IF(Params!$B$4="Sandwich","Mean0 + 2xSigma","Mean0 - 2xSigma")</f>
        <v>Mean0 - 2xSigma</v>
      </c>
      <c r="AG79" s="29" t="str">
        <f>IF(Params!$B$4="Sandwich","Mean0 + 3xSigma","Mean0 - 3xSigma")</f>
        <v>Mean0 - 3xSigma</v>
      </c>
      <c r="AH79" s="89" t="s">
        <v>74</v>
      </c>
      <c r="AI79" s="91" t="s">
        <v>77</v>
      </c>
      <c r="AJ79" s="91" t="s">
        <v>78</v>
      </c>
    </row>
    <row r="80" spans="2:36" ht="16.2" thickTop="1" x14ac:dyDescent="0.3">
      <c r="B80" s="22">
        <f>'Calculs T1a'!B80</f>
        <v>0</v>
      </c>
      <c r="C80" s="19" t="str">
        <f>'Calculs T1a'!C80</f>
        <v>x</v>
      </c>
      <c r="D80" s="19"/>
      <c r="E80" s="19"/>
      <c r="F80" s="19"/>
      <c r="G80" s="19"/>
      <c r="H80" s="19"/>
      <c r="I80" s="19"/>
      <c r="J80" s="30"/>
      <c r="K80" s="31"/>
      <c r="L80" s="31"/>
      <c r="M80" s="31"/>
      <c r="N80" s="45"/>
      <c r="S80" s="10">
        <f>MIN(S7:S15)/100</f>
        <v>0</v>
      </c>
      <c r="T80" s="15" t="e">
        <f>Z6</f>
        <v>#DIV/0!</v>
      </c>
      <c r="U80" s="11" t="e">
        <f>AA6</f>
        <v>#DIV/0!</v>
      </c>
      <c r="V80" s="11" t="e">
        <f>T$80</f>
        <v>#DIV/0!</v>
      </c>
      <c r="W80" s="11" t="e">
        <f>IF(Params!$B$4="Sandwich",T$80+2*U$80,T$80-2*U$80)</f>
        <v>#DIV/0!</v>
      </c>
      <c r="X80" s="12" t="e">
        <f>IF(Params!$B$4="Sandwich",T$80+3*U$80,T$80-3*U$80)</f>
        <v>#DIV/0!</v>
      </c>
      <c r="Y80" s="88" t="e">
        <f t="shared" ref="Y80:Y87" si="28">T81-T80</f>
        <v>#DIV/0!</v>
      </c>
      <c r="Z80" t="e">
        <f>IF(Params!$B$4="Sandwich",IF($T80&gt;W80,1,0),IF($T80&lt;W80,1,0))*IF($S81="//",1,Z81)</f>
        <v>#DIV/0!</v>
      </c>
      <c r="AA80" s="92" t="e">
        <f>IF(Params!$B$4="Sandwich",IF($T80&gt;X80,1,0),IF($T80&lt;X80,1,0))*IF($S81="//",1,AA81)</f>
        <v>#DIV/0!</v>
      </c>
      <c r="AB80" s="10">
        <f>MIN(S7:S15)/100</f>
        <v>0</v>
      </c>
      <c r="AC80" s="16" t="e">
        <f t="shared" ref="AC80:AD89" si="29">AC6</f>
        <v>#DIV/0!</v>
      </c>
      <c r="AD80" s="11" t="e">
        <f t="shared" si="29"/>
        <v>#DIV/0!</v>
      </c>
      <c r="AE80" s="11" t="e">
        <f>AC$80</f>
        <v>#DIV/0!</v>
      </c>
      <c r="AF80" s="11" t="e">
        <f>IF(Params!$B$4="Sandwich",AC$80+2*AD$80,AC$80-2*AD$80)</f>
        <v>#DIV/0!</v>
      </c>
      <c r="AG80" s="12" t="e">
        <f>IF(Params!$B$4="Sandwich",AC$80+3*AD$80,AC$80-3*AD$80)</f>
        <v>#DIV/0!</v>
      </c>
      <c r="AH80" s="88" t="e">
        <f t="shared" ref="AH80:AH87" si="30">AC81-AC80</f>
        <v>#DIV/0!</v>
      </c>
      <c r="AI80" t="e">
        <f>IF(Params!$B$4="Sandwich",IF($AC80&gt;AF80,1,0),IF($AC80&lt;AF80,1,0))*IF($S81="//",1,AI81)</f>
        <v>#DIV/0!</v>
      </c>
      <c r="AJ80" s="92" t="e">
        <f>IF(Params!$B$4="Sandwich",IF($AC80&gt;AG80,1,0),IF($AC80&lt;AG80,1,0))*IF($S81="//",1,AJ81)</f>
        <v>#DIV/0!</v>
      </c>
    </row>
    <row r="81" spans="2:36" x14ac:dyDescent="0.3">
      <c r="B81" s="22">
        <f>'Calculs T1a'!B81</f>
        <v>0</v>
      </c>
      <c r="C81" s="19" t="str">
        <f>'Calculs T1a'!C81</f>
        <v>x</v>
      </c>
      <c r="D81" s="19"/>
      <c r="E81" s="19"/>
      <c r="F81" s="19"/>
      <c r="G81" s="19"/>
      <c r="H81" s="19"/>
      <c r="I81" s="19"/>
      <c r="J81" s="30"/>
      <c r="K81" s="31"/>
      <c r="L81" s="31"/>
      <c r="M81" s="31"/>
      <c r="N81" s="45"/>
      <c r="S81" s="10" t="str">
        <f t="shared" ref="S81:S89" si="31">S7</f>
        <v>//</v>
      </c>
      <c r="T81" s="15" t="e">
        <f t="shared" ref="T81:U89" si="32">Z7</f>
        <v>#DIV/0!</v>
      </c>
      <c r="U81" s="11" t="e">
        <f t="shared" si="32"/>
        <v>#DIV/0!</v>
      </c>
      <c r="V81" s="11" t="e">
        <f t="shared" ref="V81:V89" si="33">T$80</f>
        <v>#DIV/0!</v>
      </c>
      <c r="W81" s="11" t="e">
        <f>IF(Params!$B$4="Sandwich",T$80+2*U$80,T$40-2*U$80)</f>
        <v>#DIV/0!</v>
      </c>
      <c r="X81" s="12" t="e">
        <f>IF(Params!$B$4="Sandwich",T$80+3*U$80,T$80-3*U$80)</f>
        <v>#DIV/0!</v>
      </c>
      <c r="Y81" s="88" t="e">
        <f t="shared" si="28"/>
        <v>#DIV/0!</v>
      </c>
      <c r="Z81" s="92" t="e">
        <f>IF(Params!$B$4="Sandwich",IF($T81&gt;W81,1,0),IF($T81&lt;W81,1,0))*IF($S82="//",1,Z82)</f>
        <v>#DIV/0!</v>
      </c>
      <c r="AA81" s="92" t="e">
        <f>IF(Params!$B$4="Sandwich",IF($T81&gt;X81,1,0),IF($T81&lt;X81,1,0))*IF($S82="//",1,AA82)</f>
        <v>#DIV/0!</v>
      </c>
      <c r="AB81" s="10" t="str">
        <f t="shared" ref="AB81:AB89" si="34">S7</f>
        <v>//</v>
      </c>
      <c r="AC81" s="16" t="e">
        <f t="shared" si="29"/>
        <v>#DIV/0!</v>
      </c>
      <c r="AD81" s="11" t="e">
        <f t="shared" si="29"/>
        <v>#DIV/0!</v>
      </c>
      <c r="AE81" s="11" t="e">
        <f t="shared" ref="AE81:AE89" si="35">AC$80</f>
        <v>#DIV/0!</v>
      </c>
      <c r="AF81" s="11" t="e">
        <f>IF(Params!$B$4="Sandwich",AC$80+2*AD$80,AC$40-2*AD$80)</f>
        <v>#DIV/0!</v>
      </c>
      <c r="AG81" s="12" t="e">
        <f>IF(Params!$B$4="Sandwich",AC$80+3*AD$80,AC$80-3*AD$80)</f>
        <v>#DIV/0!</v>
      </c>
      <c r="AH81" s="88" t="e">
        <f t="shared" si="30"/>
        <v>#DIV/0!</v>
      </c>
      <c r="AI81" s="92" t="e">
        <f>IF(Params!$B$4="Sandwich",IF($AC81&gt;AF81,1,0),IF($AC81&lt;AF81,1,0))*IF($S82="//",1,AI82)</f>
        <v>#DIV/0!</v>
      </c>
      <c r="AJ81" s="92" t="e">
        <f>IF(Params!$B$4="Sandwich",IF($AC81&gt;AG81,1,0),IF($AC81&lt;AG81,1,0))*IF($S82="//",1,AJ82)</f>
        <v>#DIV/0!</v>
      </c>
    </row>
    <row r="82" spans="2:36" x14ac:dyDescent="0.3">
      <c r="B82" s="22">
        <f>'Calculs T1a'!B82</f>
        <v>0</v>
      </c>
      <c r="C82" s="19" t="str">
        <f>'Calculs T1a'!C82</f>
        <v>x</v>
      </c>
      <c r="D82" s="19"/>
      <c r="E82" s="19"/>
      <c r="F82" s="19"/>
      <c r="G82" s="19"/>
      <c r="H82" s="19"/>
      <c r="I82" s="19"/>
      <c r="J82" s="30"/>
      <c r="K82" s="31"/>
      <c r="L82" s="31"/>
      <c r="M82" s="31"/>
      <c r="N82" s="45"/>
      <c r="S82" s="10" t="str">
        <f t="shared" si="31"/>
        <v>//</v>
      </c>
      <c r="T82" s="15" t="e">
        <f t="shared" si="32"/>
        <v>#DIV/0!</v>
      </c>
      <c r="U82" s="11" t="e">
        <f t="shared" si="32"/>
        <v>#DIV/0!</v>
      </c>
      <c r="V82" s="11" t="e">
        <f t="shared" si="33"/>
        <v>#DIV/0!</v>
      </c>
      <c r="W82" s="11" t="e">
        <f>IF(Params!$B$4="Sandwich",T$80+2*U$80,T$40-2*U$80)</f>
        <v>#DIV/0!</v>
      </c>
      <c r="X82" s="12" t="e">
        <f>IF(Params!$B$4="Sandwich",T$80+3*U$80,T$80-3*U$80)</f>
        <v>#DIV/0!</v>
      </c>
      <c r="Y82" s="88" t="e">
        <f t="shared" si="28"/>
        <v>#DIV/0!</v>
      </c>
      <c r="Z82" s="92" t="e">
        <f>IF(Params!$B$4="Sandwich",IF($T82&gt;W82,1,0),IF($T82&lt;W82,1,0))*IF($S83="//",1,Z83)</f>
        <v>#DIV/0!</v>
      </c>
      <c r="AA82" s="92" t="e">
        <f>IF(Params!$B$4="Sandwich",IF($T82&gt;X82,1,0),IF($T82&lt;X82,1,0))*IF($S83="//",1,AA83)</f>
        <v>#DIV/0!</v>
      </c>
      <c r="AB82" s="10" t="str">
        <f t="shared" si="34"/>
        <v>//</v>
      </c>
      <c r="AC82" s="16" t="e">
        <f t="shared" si="29"/>
        <v>#DIV/0!</v>
      </c>
      <c r="AD82" s="11" t="e">
        <f t="shared" si="29"/>
        <v>#DIV/0!</v>
      </c>
      <c r="AE82" s="11" t="e">
        <f t="shared" si="35"/>
        <v>#DIV/0!</v>
      </c>
      <c r="AF82" s="11" t="e">
        <f>IF(Params!$B$4="Sandwich",AC$80+2*AD$80,AC$40-2*AD$80)</f>
        <v>#DIV/0!</v>
      </c>
      <c r="AG82" s="12" t="e">
        <f>IF(Params!$B$4="Sandwich",AC$80+3*AD$80,AC$80-3*AD$80)</f>
        <v>#DIV/0!</v>
      </c>
      <c r="AH82" s="88" t="e">
        <f t="shared" si="30"/>
        <v>#DIV/0!</v>
      </c>
      <c r="AI82" s="92" t="e">
        <f>IF(Params!$B$4="Sandwich",IF($AC82&gt;AF82,1,0),IF($AC82&lt;AF82,1,0))*IF($S83="//",1,AI83)</f>
        <v>#DIV/0!</v>
      </c>
      <c r="AJ82" s="92" t="e">
        <f>IF(Params!$B$4="Sandwich",IF($AC82&gt;AG82,1,0),IF($AC82&lt;AG82,1,0))*IF($S83="//",1,AJ83)</f>
        <v>#DIV/0!</v>
      </c>
    </row>
    <row r="83" spans="2:36" x14ac:dyDescent="0.3">
      <c r="B83" s="22">
        <f>'Calculs T1a'!B83</f>
        <v>0</v>
      </c>
      <c r="C83" s="19" t="str">
        <f>'Calculs T1a'!C83</f>
        <v>x</v>
      </c>
      <c r="D83" s="19"/>
      <c r="E83" s="19"/>
      <c r="F83" s="19"/>
      <c r="G83" s="19"/>
      <c r="H83" s="19"/>
      <c r="I83" s="19"/>
      <c r="J83" s="30"/>
      <c r="K83" s="31"/>
      <c r="L83" s="31"/>
      <c r="M83" s="31"/>
      <c r="N83" s="45"/>
      <c r="S83" s="10" t="str">
        <f t="shared" si="31"/>
        <v>//</v>
      </c>
      <c r="T83" s="15" t="e">
        <f t="shared" si="32"/>
        <v>#DIV/0!</v>
      </c>
      <c r="U83" s="11" t="e">
        <f t="shared" si="32"/>
        <v>#DIV/0!</v>
      </c>
      <c r="V83" s="11" t="e">
        <f t="shared" si="33"/>
        <v>#DIV/0!</v>
      </c>
      <c r="W83" s="11" t="e">
        <f>IF(Params!$B$4="Sandwich",T$80+2*U$80,T$40-2*U$80)</f>
        <v>#DIV/0!</v>
      </c>
      <c r="X83" s="12" t="e">
        <f>IF(Params!$B$4="Sandwich",T$80+3*U$80,T$80-3*U$80)</f>
        <v>#DIV/0!</v>
      </c>
      <c r="Y83" s="88" t="e">
        <f t="shared" si="28"/>
        <v>#DIV/0!</v>
      </c>
      <c r="Z83" s="92" t="e">
        <f>IF(Params!$B$4="Sandwich",IF($T83&gt;W83,1,0),IF($T83&lt;W83,1,0))*IF($S84="//",1,Z84)</f>
        <v>#DIV/0!</v>
      </c>
      <c r="AA83" s="92" t="e">
        <f>IF(Params!$B$4="Sandwich",IF($T83&gt;X83,1,0),IF($T83&lt;X83,1,0))*IF($S84="//",1,AA84)</f>
        <v>#DIV/0!</v>
      </c>
      <c r="AB83" s="10" t="str">
        <f t="shared" si="34"/>
        <v>//</v>
      </c>
      <c r="AC83" s="16" t="e">
        <f t="shared" si="29"/>
        <v>#DIV/0!</v>
      </c>
      <c r="AD83" s="11" t="e">
        <f t="shared" si="29"/>
        <v>#DIV/0!</v>
      </c>
      <c r="AE83" s="11" t="e">
        <f t="shared" si="35"/>
        <v>#DIV/0!</v>
      </c>
      <c r="AF83" s="11" t="e">
        <f>IF(Params!$B$4="Sandwich",AC$80+2*AD$80,AC$40-2*AD$80)</f>
        <v>#DIV/0!</v>
      </c>
      <c r="AG83" s="12" t="e">
        <f>IF(Params!$B$4="Sandwich",AC$80+3*AD$80,AC$80-3*AD$80)</f>
        <v>#DIV/0!</v>
      </c>
      <c r="AH83" s="88" t="e">
        <f t="shared" si="30"/>
        <v>#DIV/0!</v>
      </c>
      <c r="AI83" s="92" t="e">
        <f>IF(Params!$B$4="Sandwich",IF($AC83&gt;AF83,1,0),IF($AC83&lt;AF83,1,0))*IF($S84="//",1,AI84)</f>
        <v>#DIV/0!</v>
      </c>
      <c r="AJ83" s="92" t="e">
        <f>IF(Params!$B$4="Sandwich",IF($AC83&gt;AG83,1,0),IF($AC83&lt;AG83,1,0))*IF($S84="//",1,AJ84)</f>
        <v>#DIV/0!</v>
      </c>
    </row>
    <row r="84" spans="2:36" x14ac:dyDescent="0.3">
      <c r="B84" s="22">
        <f>'Calculs T1a'!B84</f>
        <v>0</v>
      </c>
      <c r="C84" s="19" t="str">
        <f>'Calculs T1a'!C84</f>
        <v>x</v>
      </c>
      <c r="D84" s="19"/>
      <c r="E84" s="19"/>
      <c r="F84" s="19"/>
      <c r="G84" s="19"/>
      <c r="H84" s="19"/>
      <c r="I84" s="19"/>
      <c r="J84" s="30"/>
      <c r="K84" s="31"/>
      <c r="L84" s="31"/>
      <c r="M84" s="31"/>
      <c r="N84" s="45"/>
      <c r="S84" s="10" t="str">
        <f t="shared" si="31"/>
        <v>//</v>
      </c>
      <c r="T84" s="15" t="e">
        <f>Z10</f>
        <v>#DIV/0!</v>
      </c>
      <c r="U84" s="11" t="e">
        <f t="shared" si="32"/>
        <v>#DIV/0!</v>
      </c>
      <c r="V84" s="11" t="e">
        <f t="shared" si="33"/>
        <v>#DIV/0!</v>
      </c>
      <c r="W84" s="11" t="e">
        <f>IF(Params!$B$4="Sandwich",T$80+2*U$80,T$40-2*U$80)</f>
        <v>#DIV/0!</v>
      </c>
      <c r="X84" s="12" t="e">
        <f>IF(Params!$B$4="Sandwich",T$80+3*U$80,T$80-3*U$80)</f>
        <v>#DIV/0!</v>
      </c>
      <c r="Y84" s="88" t="e">
        <f t="shared" si="28"/>
        <v>#DIV/0!</v>
      </c>
      <c r="Z84" s="92" t="e">
        <f>IF(Params!$B$4="Sandwich",IF($T84&gt;W84,1,0),IF($T84&lt;W84,1,0))*IF($S85="//",1,Z85)</f>
        <v>#DIV/0!</v>
      </c>
      <c r="AA84" s="92" t="e">
        <f>IF(Params!$B$4="Sandwich",IF($T84&gt;X84,1,0),IF($T84&lt;X84,1,0))*IF($S85="//",1,AA85)</f>
        <v>#DIV/0!</v>
      </c>
      <c r="AB84" s="10" t="str">
        <f t="shared" si="34"/>
        <v>//</v>
      </c>
      <c r="AC84" s="16" t="e">
        <f t="shared" si="29"/>
        <v>#DIV/0!</v>
      </c>
      <c r="AD84" s="11" t="e">
        <f t="shared" si="29"/>
        <v>#DIV/0!</v>
      </c>
      <c r="AE84" s="11" t="e">
        <f t="shared" si="35"/>
        <v>#DIV/0!</v>
      </c>
      <c r="AF84" s="11" t="e">
        <f>IF(Params!$B$4="Sandwich",AC$80+2*AD$80,AC$40-2*AD$80)</f>
        <v>#DIV/0!</v>
      </c>
      <c r="AG84" s="12" t="e">
        <f>IF(Params!$B$4="Sandwich",AC$80+3*AD$80,AC$80-3*AD$80)</f>
        <v>#DIV/0!</v>
      </c>
      <c r="AH84" s="88" t="e">
        <f t="shared" si="30"/>
        <v>#DIV/0!</v>
      </c>
      <c r="AI84" s="92" t="e">
        <f>IF(Params!$B$4="Sandwich",IF($AC84&gt;AF84,1,0),IF($AC84&lt;AF84,1,0))*IF($S85="//",1,AI85)</f>
        <v>#DIV/0!</v>
      </c>
      <c r="AJ84" s="92" t="e">
        <f>IF(Params!$B$4="Sandwich",IF($AC84&gt;AG84,1,0),IF($AC84&lt;AG84,1,0))*IF($S85="//",1,AJ85)</f>
        <v>#DIV/0!</v>
      </c>
    </row>
    <row r="85" spans="2:36" x14ac:dyDescent="0.3">
      <c r="B85" s="22">
        <f>'Calculs T1a'!B85</f>
        <v>0</v>
      </c>
      <c r="C85" s="19" t="str">
        <f>'Calculs T1a'!C85</f>
        <v>x</v>
      </c>
      <c r="D85" s="19"/>
      <c r="E85" s="19"/>
      <c r="F85" s="19"/>
      <c r="G85" s="19"/>
      <c r="H85" s="19"/>
      <c r="I85" s="19"/>
      <c r="J85" s="30"/>
      <c r="K85" s="31"/>
      <c r="L85" s="31"/>
      <c r="M85" s="31"/>
      <c r="N85" s="45"/>
      <c r="S85" s="10" t="str">
        <f t="shared" si="31"/>
        <v>//</v>
      </c>
      <c r="T85" s="15" t="e">
        <f t="shared" si="32"/>
        <v>#DIV/0!</v>
      </c>
      <c r="U85" s="11" t="e">
        <f t="shared" si="32"/>
        <v>#DIV/0!</v>
      </c>
      <c r="V85" s="11" t="e">
        <f t="shared" si="33"/>
        <v>#DIV/0!</v>
      </c>
      <c r="W85" s="11" t="e">
        <f>IF(Params!$B$4="Sandwich",T$80+2*U$80,T$40-2*U$80)</f>
        <v>#DIV/0!</v>
      </c>
      <c r="X85" s="12" t="e">
        <f>IF(Params!$B$4="Sandwich",T$80+3*U$80,T$80-3*U$80)</f>
        <v>#DIV/0!</v>
      </c>
      <c r="Y85" s="88" t="e">
        <f t="shared" si="28"/>
        <v>#DIV/0!</v>
      </c>
      <c r="Z85" s="92" t="e">
        <f>IF(Params!$B$4="Sandwich",IF($T85&gt;W85,1,0),IF($T85&lt;W85,1,0))*IF($S86="//",1,Z86)</f>
        <v>#DIV/0!</v>
      </c>
      <c r="AA85" s="92" t="e">
        <f>IF(Params!$B$4="Sandwich",IF($T85&gt;X85,1,0),IF($T85&lt;X85,1,0))*IF($S86="//",1,AA86)</f>
        <v>#DIV/0!</v>
      </c>
      <c r="AB85" s="10" t="str">
        <f t="shared" si="34"/>
        <v>//</v>
      </c>
      <c r="AC85" s="16" t="e">
        <f t="shared" si="29"/>
        <v>#DIV/0!</v>
      </c>
      <c r="AD85" s="11" t="e">
        <f t="shared" si="29"/>
        <v>#DIV/0!</v>
      </c>
      <c r="AE85" s="11" t="e">
        <f t="shared" si="35"/>
        <v>#DIV/0!</v>
      </c>
      <c r="AF85" s="11" t="e">
        <f>IF(Params!$B$4="Sandwich",AC$80+2*AD$80,AC$40-2*AD$80)</f>
        <v>#DIV/0!</v>
      </c>
      <c r="AG85" s="12" t="e">
        <f>IF(Params!$B$4="Sandwich",AC$80+3*AD$80,AC$80-3*AD$80)</f>
        <v>#DIV/0!</v>
      </c>
      <c r="AH85" s="88" t="e">
        <f t="shared" si="30"/>
        <v>#DIV/0!</v>
      </c>
      <c r="AI85" s="92" t="e">
        <f>IF(Params!$B$4="Sandwich",IF($AC85&gt;AF85,1,0),IF($AC85&lt;AF85,1,0))*IF($S86="//",1,AI86)</f>
        <v>#DIV/0!</v>
      </c>
      <c r="AJ85" s="92" t="e">
        <f>IF(Params!$B$4="Sandwich",IF($AC85&gt;AG85,1,0),IF($AC85&lt;AG85,1,0))*IF($S86="//",1,AJ86)</f>
        <v>#DIV/0!</v>
      </c>
    </row>
    <row r="86" spans="2:36" x14ac:dyDescent="0.3">
      <c r="B86" s="22">
        <f>'Calculs T1a'!B86</f>
        <v>0</v>
      </c>
      <c r="C86" s="19" t="str">
        <f>'Calculs T1a'!C86</f>
        <v>x</v>
      </c>
      <c r="D86" s="19"/>
      <c r="E86" s="19"/>
      <c r="F86" s="19"/>
      <c r="G86" s="19"/>
      <c r="H86" s="19"/>
      <c r="I86" s="19"/>
      <c r="J86" s="30"/>
      <c r="K86" s="31"/>
      <c r="L86" s="31"/>
      <c r="M86" s="31"/>
      <c r="N86" s="45"/>
      <c r="S86" s="10" t="str">
        <f t="shared" si="31"/>
        <v>//</v>
      </c>
      <c r="T86" s="15" t="e">
        <f t="shared" si="32"/>
        <v>#DIV/0!</v>
      </c>
      <c r="U86" s="11" t="e">
        <f t="shared" si="32"/>
        <v>#DIV/0!</v>
      </c>
      <c r="V86" s="11" t="e">
        <f t="shared" si="33"/>
        <v>#DIV/0!</v>
      </c>
      <c r="W86" s="11" t="e">
        <f>IF(Params!$B$4="Sandwich",T$80+2*U$80,T$40-2*U$80)</f>
        <v>#DIV/0!</v>
      </c>
      <c r="X86" s="12" t="e">
        <f>IF(Params!$B$4="Sandwich",T$80+3*U$80,T$80-3*U$80)</f>
        <v>#DIV/0!</v>
      </c>
      <c r="Y86" s="88" t="e">
        <f t="shared" si="28"/>
        <v>#DIV/0!</v>
      </c>
      <c r="Z86" s="92" t="e">
        <f>IF(Params!$B$4="Sandwich",IF($T86&gt;W86,1,0),IF($T86&lt;W86,1,0))*IF($S87="//",1,Z87)</f>
        <v>#DIV/0!</v>
      </c>
      <c r="AA86" s="92" t="e">
        <f>IF(Params!$B$4="Sandwich",IF($T86&gt;X86,1,0),IF($T86&lt;X86,1,0))*IF($S87="//",1,AA87)</f>
        <v>#DIV/0!</v>
      </c>
      <c r="AB86" s="41" t="str">
        <f t="shared" si="34"/>
        <v>//</v>
      </c>
      <c r="AC86" s="16" t="e">
        <f t="shared" si="29"/>
        <v>#DIV/0!</v>
      </c>
      <c r="AD86" s="11" t="e">
        <f t="shared" si="29"/>
        <v>#DIV/0!</v>
      </c>
      <c r="AE86" s="11" t="e">
        <f t="shared" si="35"/>
        <v>#DIV/0!</v>
      </c>
      <c r="AF86" s="11" t="e">
        <f>IF(Params!$B$4="Sandwich",AC$80+2*AD$80,AC$40-2*AD$80)</f>
        <v>#DIV/0!</v>
      </c>
      <c r="AG86" s="12" t="e">
        <f>IF(Params!$B$4="Sandwich",AC$80+3*AD$80,AC$80-3*AD$80)</f>
        <v>#DIV/0!</v>
      </c>
      <c r="AH86" s="88" t="e">
        <f t="shared" si="30"/>
        <v>#DIV/0!</v>
      </c>
      <c r="AI86" s="92" t="e">
        <f>IF(Params!$B$4="Sandwich",IF($AC86&gt;AF86,1,0),IF($AC86&lt;AF86,1,0))*IF($S87="//",1,AI87)</f>
        <v>#DIV/0!</v>
      </c>
      <c r="AJ86" s="92" t="e">
        <f>IF(Params!$B$4="Sandwich",IF($AC86&gt;AG86,1,0),IF($AC86&lt;AG86,1,0))*IF($S87="//",1,AJ87)</f>
        <v>#DIV/0!</v>
      </c>
    </row>
    <row r="87" spans="2:36" x14ac:dyDescent="0.3">
      <c r="B87" s="22">
        <f>'Calculs T1a'!B87</f>
        <v>0</v>
      </c>
      <c r="C87" s="19" t="str">
        <f>'Calculs T1a'!C87</f>
        <v>x</v>
      </c>
      <c r="D87" s="19"/>
      <c r="E87" s="19"/>
      <c r="F87" s="19"/>
      <c r="G87" s="19"/>
      <c r="H87" s="19"/>
      <c r="I87" s="19"/>
      <c r="J87" s="30"/>
      <c r="K87" s="31"/>
      <c r="L87" s="31"/>
      <c r="M87" s="31"/>
      <c r="N87" s="45"/>
      <c r="S87" s="10" t="str">
        <f t="shared" si="31"/>
        <v>//</v>
      </c>
      <c r="T87" s="15" t="e">
        <f t="shared" si="32"/>
        <v>#DIV/0!</v>
      </c>
      <c r="U87" s="11" t="e">
        <f t="shared" si="32"/>
        <v>#DIV/0!</v>
      </c>
      <c r="V87" s="11" t="e">
        <f t="shared" si="33"/>
        <v>#DIV/0!</v>
      </c>
      <c r="W87" s="11" t="e">
        <f>IF(Params!$B$4="Sandwich",T$80+2*U$80,T$40-2*U$80)</f>
        <v>#DIV/0!</v>
      </c>
      <c r="X87" s="12" t="e">
        <f>IF(Params!$B$4="Sandwich",T$80+3*U$80,T$80-3*U$80)</f>
        <v>#DIV/0!</v>
      </c>
      <c r="Y87" s="88" t="e">
        <f t="shared" si="28"/>
        <v>#DIV/0!</v>
      </c>
      <c r="Z87" s="92" t="e">
        <f>IF(Params!$B$4="Sandwich",IF($T87&gt;W87,1,0),IF($T87&lt;W87,1,0))*IF($S88="//",1,Z88)</f>
        <v>#DIV/0!</v>
      </c>
      <c r="AA87" s="92" t="e">
        <f>IF(Params!$B$4="Sandwich",IF($T87&gt;X87,1,0),IF($T87&lt;X87,1,0))*IF($S88="//",1,AA88)</f>
        <v>#DIV/0!</v>
      </c>
      <c r="AB87" s="43" t="str">
        <f t="shared" si="34"/>
        <v>//</v>
      </c>
      <c r="AC87" s="16" t="e">
        <f t="shared" si="29"/>
        <v>#DIV/0!</v>
      </c>
      <c r="AD87" s="11" t="e">
        <f t="shared" si="29"/>
        <v>#DIV/0!</v>
      </c>
      <c r="AE87" s="11" t="e">
        <f t="shared" si="35"/>
        <v>#DIV/0!</v>
      </c>
      <c r="AF87" s="11" t="e">
        <f>IF(Params!$B$4="Sandwich",AC$80+2*AD$80,AC$40-2*AD$80)</f>
        <v>#DIV/0!</v>
      </c>
      <c r="AG87" s="12" t="e">
        <f>IF(Params!$B$4="Sandwich",AC$80+3*AD$80,AC$80-3*AD$80)</f>
        <v>#DIV/0!</v>
      </c>
      <c r="AH87" s="88" t="e">
        <f t="shared" si="30"/>
        <v>#DIV/0!</v>
      </c>
      <c r="AI87" s="92" t="e">
        <f>IF(Params!$B$4="Sandwich",IF($AC87&gt;AF87,1,0),IF($AC87&lt;AF87,1,0))*IF($S88="//",1,AI88)</f>
        <v>#DIV/0!</v>
      </c>
      <c r="AJ87" s="92" t="e">
        <f>IF(Params!$B$4="Sandwich",IF($AC87&gt;AG87,1,0),IF($AC87&lt;AG87,1,0))*IF($S88="//",1,AJ88)</f>
        <v>#DIV/0!</v>
      </c>
    </row>
    <row r="88" spans="2:36" x14ac:dyDescent="0.3">
      <c r="B88" s="22">
        <f>'Calculs T1a'!B88</f>
        <v>0</v>
      </c>
      <c r="C88" s="19" t="str">
        <f>'Calculs T1a'!C88</f>
        <v>x</v>
      </c>
      <c r="D88" s="19"/>
      <c r="E88" s="19"/>
      <c r="F88" s="19"/>
      <c r="G88" s="19"/>
      <c r="H88" s="19"/>
      <c r="I88" s="19"/>
      <c r="J88" s="30"/>
      <c r="K88" s="31"/>
      <c r="L88" s="31"/>
      <c r="M88" s="31"/>
      <c r="N88" s="45"/>
      <c r="S88" s="10" t="str">
        <f t="shared" si="31"/>
        <v>//</v>
      </c>
      <c r="T88" s="15" t="e">
        <f t="shared" si="32"/>
        <v>#DIV/0!</v>
      </c>
      <c r="U88" s="11" t="e">
        <f t="shared" si="32"/>
        <v>#DIV/0!</v>
      </c>
      <c r="V88" s="11" t="e">
        <f t="shared" si="33"/>
        <v>#DIV/0!</v>
      </c>
      <c r="W88" s="11" t="e">
        <f>IF(Params!$B$4="Sandwich",T$80+2*U$80,T$40-2*U$80)</f>
        <v>#DIV/0!</v>
      </c>
      <c r="X88" s="12" t="e">
        <f>IF(Params!$B$4="Sandwich",T$80+3*U$80,T$80-3*U$80)</f>
        <v>#DIV/0!</v>
      </c>
      <c r="Y88" s="88" t="e">
        <f>T89-T88</f>
        <v>#DIV/0!</v>
      </c>
      <c r="Z88" s="92" t="e">
        <f>IF(Params!$B$4="Sandwich",IF($T88&gt;W88,1,0),IF($T88&lt;W88,1,0))*IF($S89="//",1,Z89)</f>
        <v>#DIV/0!</v>
      </c>
      <c r="AA88" s="92" t="e">
        <f>IF(Params!$B$4="Sandwich",IF($T88&gt;X88,1,0),IF($T88&lt;X88,1,0))*IF($S89="//",1,AA89)</f>
        <v>#DIV/0!</v>
      </c>
      <c r="AB88" s="43" t="str">
        <f t="shared" si="34"/>
        <v>//</v>
      </c>
      <c r="AC88" s="16" t="e">
        <f t="shared" si="29"/>
        <v>#DIV/0!</v>
      </c>
      <c r="AD88" s="11" t="e">
        <f t="shared" si="29"/>
        <v>#DIV/0!</v>
      </c>
      <c r="AE88" s="11" t="e">
        <f t="shared" si="35"/>
        <v>#DIV/0!</v>
      </c>
      <c r="AF88" s="11" t="e">
        <f>IF(Params!$B$4="Sandwich",AC$80+2*AD$80,AC$40-2*AD$80)</f>
        <v>#DIV/0!</v>
      </c>
      <c r="AG88" s="12" t="e">
        <f>IF(Params!$B$4="Sandwich",AC$80+3*AD$80,AC$80-3*AD$80)</f>
        <v>#DIV/0!</v>
      </c>
      <c r="AH88" s="88" t="e">
        <f>AC89-AC88</f>
        <v>#DIV/0!</v>
      </c>
      <c r="AI88" s="92" t="e">
        <f>IF(Params!$B$4="Sandwich",IF($AC88&gt;AF88,1,0),IF($AC88&lt;AF88,1,0))*IF($S89="//",1,AI89)</f>
        <v>#DIV/0!</v>
      </c>
      <c r="AJ88" s="92" t="e">
        <f>IF(Params!$B$4="Sandwich",IF($AC88&gt;AG88,1,0),IF($AC88&lt;AG88,1,0))*IF($S89="//",1,AJ89)</f>
        <v>#DIV/0!</v>
      </c>
    </row>
    <row r="89" spans="2:36" ht="16.2" thickBot="1" x14ac:dyDescent="0.35">
      <c r="B89" s="22">
        <f>'Calculs T1a'!B89</f>
        <v>0</v>
      </c>
      <c r="C89" s="19" t="str">
        <f>'Calculs T1a'!C89</f>
        <v>x</v>
      </c>
      <c r="D89" s="19"/>
      <c r="E89" s="19"/>
      <c r="F89" s="19"/>
      <c r="G89" s="19"/>
      <c r="H89" s="19"/>
      <c r="I89" s="19"/>
      <c r="J89" s="30"/>
      <c r="K89" s="31"/>
      <c r="L89" s="31"/>
      <c r="M89" s="31"/>
      <c r="N89" s="45"/>
      <c r="S89" s="23" t="str">
        <f t="shared" si="31"/>
        <v>//</v>
      </c>
      <c r="T89" s="24" t="e">
        <f t="shared" si="32"/>
        <v>#DIV/0!</v>
      </c>
      <c r="U89" s="17" t="e">
        <f t="shared" si="32"/>
        <v>#DIV/0!</v>
      </c>
      <c r="V89" s="11" t="e">
        <f t="shared" si="33"/>
        <v>#DIV/0!</v>
      </c>
      <c r="W89" s="11" t="e">
        <f>IF(Params!$B$4="Sandwich",T$80+2*U$80,T$40-2*U$80)</f>
        <v>#DIV/0!</v>
      </c>
      <c r="X89" s="12" t="e">
        <f>IF(Params!$B$4="Sandwich",T$80+3*U$80,T$80-3*U$80)</f>
        <v>#DIV/0!</v>
      </c>
      <c r="Z89" s="92" t="e">
        <f>IF(Params!$B$4="Sandwich",IF($T89&gt;W89,1,0),IF($T89&lt;W89,1,0))</f>
        <v>#DIV/0!</v>
      </c>
      <c r="AA89" s="92" t="e">
        <f>IF(Params!$B$4="Sandwich",IF($T89&gt;X89,1,0),IF($T89&lt;X89,1,0))</f>
        <v>#DIV/0!</v>
      </c>
      <c r="AB89" s="23" t="str">
        <f t="shared" si="34"/>
        <v>//</v>
      </c>
      <c r="AC89" s="25" t="e">
        <f t="shared" si="29"/>
        <v>#DIV/0!</v>
      </c>
      <c r="AD89" s="17" t="e">
        <f t="shared" si="29"/>
        <v>#DIV/0!</v>
      </c>
      <c r="AE89" s="11" t="e">
        <f t="shared" si="35"/>
        <v>#DIV/0!</v>
      </c>
      <c r="AF89" s="11" t="e">
        <f>IF(Params!$B$4="Sandwich",AC$80+2*AD$80,AC$40-2*AD$80)</f>
        <v>#DIV/0!</v>
      </c>
      <c r="AG89" s="12" t="e">
        <f>IF(Params!$B$4="Sandwich",AC$80+3*AD$80,AC$80-3*AD$80)</f>
        <v>#DIV/0!</v>
      </c>
      <c r="AI89" s="92" t="e">
        <f>IF(Params!$B$4="Sandwich",IF($AC89&gt;AF89,1,0),IF($AC89&lt;AF89,1,0))</f>
        <v>#DIV/0!</v>
      </c>
      <c r="AJ89" s="92" t="e">
        <f>IF(Params!$B$4="Sandwich",IF($AC89&gt;AG89,1,0),IF($AC89&lt;AG89,1,0))</f>
        <v>#DIV/0!</v>
      </c>
    </row>
    <row r="90" spans="2:36" x14ac:dyDescent="0.3">
      <c r="B90" s="22">
        <f>'Calculs T1a'!B90</f>
        <v>0</v>
      </c>
      <c r="C90" s="19" t="str">
        <f>'Calculs T1a'!C90</f>
        <v>x</v>
      </c>
      <c r="D90" s="19"/>
      <c r="E90" s="19"/>
      <c r="F90" s="19"/>
      <c r="G90" s="19"/>
      <c r="H90" s="19"/>
      <c r="I90" s="19"/>
      <c r="J90" s="30"/>
      <c r="K90" s="31"/>
      <c r="L90" s="31"/>
      <c r="M90" s="31"/>
      <c r="N90" s="45"/>
    </row>
    <row r="91" spans="2:36" x14ac:dyDescent="0.3">
      <c r="B91" s="22">
        <f>'Calculs T1a'!B91</f>
        <v>0</v>
      </c>
      <c r="C91" s="19" t="str">
        <f>'Calculs T1a'!C91</f>
        <v>x</v>
      </c>
      <c r="D91" s="19"/>
      <c r="E91" s="19"/>
      <c r="F91" s="19"/>
      <c r="G91" s="19"/>
      <c r="H91" s="19"/>
      <c r="I91" s="19"/>
      <c r="J91" s="30"/>
      <c r="K91" s="31"/>
      <c r="L91" s="31"/>
      <c r="M91" s="31"/>
      <c r="N91" s="45"/>
    </row>
    <row r="92" spans="2:36" x14ac:dyDescent="0.3">
      <c r="B92" s="22">
        <f>'Calculs T1a'!B92</f>
        <v>0</v>
      </c>
      <c r="C92" s="19" t="str">
        <f>'Calculs T1a'!C92</f>
        <v>x</v>
      </c>
      <c r="D92" s="19"/>
      <c r="E92" s="19"/>
      <c r="F92" s="19"/>
      <c r="G92" s="19"/>
      <c r="H92" s="19"/>
      <c r="I92" s="19"/>
      <c r="J92" s="30"/>
      <c r="K92" s="31"/>
      <c r="L92" s="31"/>
      <c r="M92" s="31"/>
      <c r="N92" s="45"/>
    </row>
    <row r="93" spans="2:36" x14ac:dyDescent="0.3">
      <c r="B93" s="22">
        <f>'Calculs T1a'!B93</f>
        <v>0</v>
      </c>
      <c r="C93" s="19" t="str">
        <f>'Calculs T1a'!C93</f>
        <v>x</v>
      </c>
      <c r="D93" s="19"/>
      <c r="E93" s="19"/>
      <c r="F93" s="19"/>
      <c r="G93" s="19"/>
      <c r="H93" s="19"/>
      <c r="I93" s="19"/>
      <c r="J93" s="30"/>
      <c r="K93" s="31"/>
      <c r="L93" s="31"/>
      <c r="M93" s="31"/>
      <c r="N93" s="45"/>
    </row>
    <row r="94" spans="2:36" x14ac:dyDescent="0.3">
      <c r="B94" s="22">
        <f>'Calculs T1a'!B94</f>
        <v>0</v>
      </c>
      <c r="C94" s="19" t="str">
        <f>'Calculs T1a'!C94</f>
        <v>x</v>
      </c>
      <c r="D94" s="19"/>
      <c r="E94" s="19"/>
      <c r="F94" s="19"/>
      <c r="G94" s="19"/>
      <c r="H94" s="19"/>
      <c r="I94" s="19"/>
      <c r="J94" s="30"/>
      <c r="K94" s="31"/>
      <c r="L94" s="31"/>
      <c r="M94" s="31"/>
      <c r="N94" s="45"/>
    </row>
    <row r="95" spans="2:36" x14ac:dyDescent="0.3">
      <c r="B95" s="22">
        <f>'Calculs T1a'!B95</f>
        <v>0</v>
      </c>
      <c r="C95" s="19" t="str">
        <f>'Calculs T1a'!C95</f>
        <v>x</v>
      </c>
      <c r="D95" s="19"/>
      <c r="E95" s="19"/>
      <c r="F95" s="19"/>
      <c r="G95" s="19"/>
      <c r="H95" s="19"/>
      <c r="I95" s="19"/>
      <c r="J95" s="30"/>
      <c r="K95" s="31"/>
      <c r="L95" s="31"/>
      <c r="M95" s="31"/>
      <c r="N95" s="45"/>
    </row>
    <row r="96" spans="2:36" x14ac:dyDescent="0.3">
      <c r="B96" s="22">
        <f>'Calculs T1a'!B96</f>
        <v>0</v>
      </c>
      <c r="C96" s="19" t="str">
        <f>'Calculs T1a'!C96</f>
        <v>x</v>
      </c>
      <c r="D96" s="19"/>
      <c r="E96" s="19"/>
      <c r="F96" s="19"/>
      <c r="G96" s="19"/>
      <c r="H96" s="19"/>
      <c r="I96" s="19"/>
      <c r="J96" s="30"/>
      <c r="K96" s="31"/>
      <c r="L96" s="31"/>
      <c r="M96" s="31"/>
      <c r="N96" s="45"/>
    </row>
    <row r="97" spans="2:14" x14ac:dyDescent="0.3">
      <c r="B97" s="22">
        <f>'Calculs T1a'!B97</f>
        <v>0</v>
      </c>
      <c r="C97" s="19" t="str">
        <f>'Calculs T1a'!C97</f>
        <v>x</v>
      </c>
      <c r="D97" s="19"/>
      <c r="E97" s="19"/>
      <c r="F97" s="19"/>
      <c r="G97" s="19"/>
      <c r="H97" s="19"/>
      <c r="I97" s="19"/>
      <c r="J97" s="30"/>
      <c r="K97" s="31"/>
      <c r="L97" s="31"/>
      <c r="M97" s="31"/>
      <c r="N97" s="45"/>
    </row>
    <row r="98" spans="2:14" x14ac:dyDescent="0.3">
      <c r="B98" s="22">
        <f>'Calculs T1a'!B98</f>
        <v>0</v>
      </c>
      <c r="C98" s="19" t="str">
        <f>'Calculs T1a'!C98</f>
        <v>x</v>
      </c>
      <c r="D98" s="19"/>
      <c r="E98" s="19"/>
      <c r="F98" s="19"/>
      <c r="G98" s="19"/>
      <c r="H98" s="19"/>
      <c r="I98" s="19"/>
      <c r="J98" s="30"/>
      <c r="K98" s="31"/>
      <c r="L98" s="31"/>
      <c r="M98" s="31"/>
      <c r="N98" s="45"/>
    </row>
    <row r="99" spans="2:14" x14ac:dyDescent="0.3">
      <c r="B99" s="22">
        <f>'Calculs T1a'!B99</f>
        <v>0</v>
      </c>
      <c r="C99" s="19" t="str">
        <f>'Calculs T1a'!C99</f>
        <v>x</v>
      </c>
      <c r="D99" s="19"/>
      <c r="E99" s="19"/>
      <c r="F99" s="19"/>
      <c r="G99" s="19"/>
      <c r="H99" s="19"/>
      <c r="I99" s="19"/>
      <c r="J99" s="30"/>
      <c r="K99" s="31"/>
      <c r="L99" s="31"/>
      <c r="M99" s="31"/>
      <c r="N99" s="45"/>
    </row>
    <row r="100" spans="2:14" x14ac:dyDescent="0.3">
      <c r="B100" s="22">
        <f>'Calculs T1a'!B100</f>
        <v>0</v>
      </c>
      <c r="C100" s="19" t="str">
        <f>'Calculs T1a'!C100</f>
        <v>x</v>
      </c>
      <c r="D100" s="19"/>
      <c r="E100" s="19"/>
      <c r="F100" s="19"/>
      <c r="G100" s="19"/>
      <c r="H100" s="19"/>
      <c r="I100" s="19"/>
      <c r="J100" s="30"/>
      <c r="K100" s="31"/>
      <c r="L100" s="31"/>
      <c r="M100" s="31"/>
      <c r="N100" s="45"/>
    </row>
    <row r="101" spans="2:14" x14ac:dyDescent="0.3">
      <c r="B101" s="22">
        <f>'Calculs T1a'!B101</f>
        <v>0</v>
      </c>
      <c r="C101" s="19" t="str">
        <f>'Calculs T1a'!C101</f>
        <v>x</v>
      </c>
      <c r="D101" s="19"/>
      <c r="E101" s="19"/>
      <c r="F101" s="19"/>
      <c r="G101" s="19"/>
      <c r="H101" s="19"/>
      <c r="I101" s="19"/>
      <c r="J101" s="30"/>
      <c r="K101" s="31"/>
      <c r="L101" s="31"/>
      <c r="M101" s="31"/>
      <c r="N101" s="45"/>
    </row>
    <row r="102" spans="2:14" x14ac:dyDescent="0.3">
      <c r="B102" s="22">
        <f>'Calculs T1a'!B102</f>
        <v>0</v>
      </c>
      <c r="C102" s="19" t="str">
        <f>'Calculs T1a'!C102</f>
        <v>x</v>
      </c>
      <c r="D102" s="19"/>
      <c r="E102" s="19"/>
      <c r="F102" s="19"/>
      <c r="G102" s="19"/>
      <c r="H102" s="19"/>
      <c r="I102" s="19"/>
      <c r="J102" s="30"/>
      <c r="K102" s="31"/>
      <c r="L102" s="31"/>
      <c r="M102" s="31"/>
      <c r="N102" s="45"/>
    </row>
    <row r="103" spans="2:14" x14ac:dyDescent="0.3">
      <c r="B103" s="22">
        <f>'Calculs T1a'!B103</f>
        <v>0</v>
      </c>
      <c r="C103" s="19" t="str">
        <f>'Calculs T1a'!C103</f>
        <v>x</v>
      </c>
      <c r="D103" s="19"/>
      <c r="E103" s="19"/>
      <c r="F103" s="19"/>
      <c r="G103" s="19"/>
      <c r="H103" s="19"/>
      <c r="I103" s="19"/>
      <c r="J103" s="30"/>
      <c r="K103" s="31"/>
      <c r="L103" s="31"/>
      <c r="M103" s="31"/>
      <c r="N103" s="45"/>
    </row>
    <row r="104" spans="2:14" x14ac:dyDescent="0.3">
      <c r="B104" s="22">
        <f>'Calculs T1a'!B104</f>
        <v>0</v>
      </c>
      <c r="C104" s="19" t="str">
        <f>'Calculs T1a'!C104</f>
        <v>x</v>
      </c>
      <c r="D104" s="19"/>
      <c r="E104" s="19"/>
      <c r="F104" s="19"/>
      <c r="G104" s="19"/>
      <c r="H104" s="19"/>
      <c r="I104" s="19"/>
      <c r="J104" s="30"/>
      <c r="K104" s="31"/>
      <c r="L104" s="31"/>
      <c r="M104" s="31"/>
      <c r="N104" s="45"/>
    </row>
    <row r="105" spans="2:14" x14ac:dyDescent="0.3">
      <c r="B105" s="22">
        <f>'Calculs T1a'!B105</f>
        <v>0</v>
      </c>
      <c r="C105" s="19" t="str">
        <f>'Calculs T1a'!C105</f>
        <v>x</v>
      </c>
      <c r="D105" s="19"/>
      <c r="E105" s="19"/>
      <c r="F105" s="19"/>
      <c r="G105" s="19"/>
      <c r="H105" s="19"/>
      <c r="I105" s="19"/>
      <c r="J105" s="30"/>
      <c r="K105" s="31"/>
      <c r="L105" s="31"/>
      <c r="M105" s="31"/>
      <c r="N105" s="45"/>
    </row>
    <row r="106" spans="2:14" x14ac:dyDescent="0.3">
      <c r="B106" s="22">
        <f>'Calculs T1a'!B106</f>
        <v>0</v>
      </c>
      <c r="C106" s="19" t="str">
        <f>'Calculs T1a'!C106</f>
        <v>x</v>
      </c>
      <c r="D106" s="19"/>
      <c r="E106" s="19"/>
      <c r="F106" s="19"/>
      <c r="G106" s="19"/>
      <c r="H106" s="19"/>
      <c r="I106" s="19"/>
      <c r="J106" s="30"/>
      <c r="K106" s="31"/>
      <c r="L106" s="31"/>
      <c r="M106" s="31"/>
      <c r="N106" s="45"/>
    </row>
    <row r="107" spans="2:14" x14ac:dyDescent="0.3">
      <c r="B107" s="22">
        <f>'Calculs T1a'!B107</f>
        <v>0</v>
      </c>
      <c r="C107" s="19" t="str">
        <f>'Calculs T1a'!C107</f>
        <v>x</v>
      </c>
      <c r="D107" s="19"/>
      <c r="E107" s="19"/>
      <c r="F107" s="19"/>
      <c r="G107" s="19"/>
      <c r="H107" s="19"/>
      <c r="I107" s="19"/>
      <c r="J107" s="30"/>
      <c r="K107" s="31"/>
      <c r="L107" s="31"/>
      <c r="M107" s="31"/>
      <c r="N107" s="45"/>
    </row>
    <row r="108" spans="2:14" x14ac:dyDescent="0.3">
      <c r="B108" s="22">
        <f>'Calculs T1a'!B108</f>
        <v>0</v>
      </c>
      <c r="C108" s="19" t="str">
        <f>'Calculs T1a'!C108</f>
        <v>x</v>
      </c>
      <c r="D108" s="19"/>
      <c r="E108" s="19"/>
      <c r="F108" s="19"/>
      <c r="G108" s="19"/>
      <c r="H108" s="19"/>
      <c r="I108" s="19"/>
      <c r="J108" s="30"/>
      <c r="K108" s="31"/>
      <c r="L108" s="31"/>
      <c r="M108" s="31"/>
      <c r="N108" s="45"/>
    </row>
    <row r="109" spans="2:14" x14ac:dyDescent="0.3">
      <c r="B109" s="22">
        <f>'Calculs T1a'!B109</f>
        <v>0</v>
      </c>
      <c r="C109" s="19" t="str">
        <f>'Calculs T1a'!C109</f>
        <v>x</v>
      </c>
      <c r="D109" s="19"/>
      <c r="E109" s="19"/>
      <c r="F109" s="19"/>
      <c r="G109" s="19"/>
      <c r="H109" s="19"/>
      <c r="I109" s="19"/>
      <c r="J109" s="30"/>
      <c r="K109" s="31"/>
      <c r="L109" s="31"/>
      <c r="M109" s="31"/>
      <c r="N109" s="45"/>
    </row>
    <row r="110" spans="2:14" x14ac:dyDescent="0.3">
      <c r="B110" s="22">
        <f>'Calculs T1a'!B110</f>
        <v>0</v>
      </c>
      <c r="C110" s="19" t="str">
        <f>'Calculs T1a'!C110</f>
        <v>x</v>
      </c>
      <c r="D110" s="19"/>
      <c r="E110" s="19"/>
      <c r="F110" s="19"/>
      <c r="G110" s="19"/>
      <c r="H110" s="19"/>
      <c r="I110" s="19"/>
      <c r="J110" s="30"/>
      <c r="K110" s="31"/>
      <c r="L110" s="31"/>
      <c r="M110" s="31"/>
      <c r="N110" s="45"/>
    </row>
    <row r="111" spans="2:14" x14ac:dyDescent="0.3">
      <c r="B111" s="22">
        <f>'Calculs T1a'!B111</f>
        <v>0</v>
      </c>
      <c r="C111" s="19" t="str">
        <f>'Calculs T1a'!C111</f>
        <v>x</v>
      </c>
      <c r="D111" s="19"/>
      <c r="E111" s="19"/>
      <c r="F111" s="19"/>
      <c r="G111" s="19"/>
      <c r="H111" s="19"/>
      <c r="I111" s="19"/>
      <c r="J111" s="30"/>
      <c r="K111" s="31"/>
      <c r="L111" s="31"/>
      <c r="M111" s="31"/>
      <c r="N111" s="45"/>
    </row>
    <row r="112" spans="2:14" x14ac:dyDescent="0.3">
      <c r="B112" s="22">
        <f>'Calculs T1a'!B112</f>
        <v>0</v>
      </c>
      <c r="C112" s="19" t="str">
        <f>'Calculs T1a'!C112</f>
        <v>x</v>
      </c>
      <c r="D112" s="19"/>
      <c r="E112" s="19"/>
      <c r="F112" s="19"/>
      <c r="G112" s="19"/>
      <c r="H112" s="19"/>
      <c r="I112" s="19"/>
      <c r="J112" s="30"/>
      <c r="K112" s="31"/>
      <c r="L112" s="31"/>
      <c r="M112" s="31"/>
      <c r="N112" s="45"/>
    </row>
    <row r="113" spans="2:36" x14ac:dyDescent="0.3">
      <c r="B113" s="22">
        <f>'Calculs T1a'!B113</f>
        <v>0</v>
      </c>
      <c r="C113" s="19" t="str">
        <f>'Calculs T1a'!C113</f>
        <v>x</v>
      </c>
      <c r="D113" s="19"/>
      <c r="E113" s="19"/>
      <c r="F113" s="19"/>
      <c r="G113" s="19"/>
      <c r="H113" s="19"/>
      <c r="I113" s="19"/>
      <c r="J113" s="30"/>
      <c r="K113" s="31"/>
      <c r="L113" s="31"/>
      <c r="M113" s="31"/>
      <c r="N113" s="45"/>
    </row>
    <row r="114" spans="2:36" x14ac:dyDescent="0.3">
      <c r="B114" s="22">
        <f>'Calculs T1a'!B114</f>
        <v>0</v>
      </c>
      <c r="C114" s="19" t="str">
        <f>'Calculs T1a'!C114</f>
        <v>x</v>
      </c>
      <c r="D114" s="19"/>
      <c r="E114" s="19"/>
      <c r="F114" s="19"/>
      <c r="G114" s="19"/>
      <c r="H114" s="19"/>
      <c r="I114" s="19"/>
      <c r="J114" s="30"/>
      <c r="K114" s="31"/>
      <c r="L114" s="31"/>
      <c r="M114" s="31"/>
      <c r="N114" s="45"/>
      <c r="V114" s="7"/>
    </row>
    <row r="115" spans="2:36" x14ac:dyDescent="0.3">
      <c r="B115" s="22">
        <f>'Calculs T1a'!B115</f>
        <v>0</v>
      </c>
      <c r="C115" s="19" t="str">
        <f>'Calculs T1a'!C115</f>
        <v>x</v>
      </c>
      <c r="D115" s="19"/>
      <c r="E115" s="19"/>
      <c r="F115" s="19"/>
      <c r="G115" s="19"/>
      <c r="H115" s="19"/>
      <c r="I115" s="19"/>
      <c r="J115" s="30"/>
      <c r="K115" s="31"/>
      <c r="L115" s="31"/>
      <c r="M115" s="31"/>
      <c r="N115" s="45"/>
      <c r="V115" s="7"/>
    </row>
    <row r="116" spans="2:36" x14ac:dyDescent="0.3">
      <c r="B116" s="22">
        <f>'Calculs T1a'!B116</f>
        <v>0</v>
      </c>
      <c r="C116" s="19" t="str">
        <f>'Calculs T1a'!C116</f>
        <v>x</v>
      </c>
      <c r="D116" s="19"/>
      <c r="E116" s="19"/>
      <c r="F116" s="19"/>
      <c r="G116" s="19"/>
      <c r="H116" s="19"/>
      <c r="I116" s="19"/>
      <c r="J116" s="30"/>
      <c r="K116" s="31"/>
      <c r="L116" s="31"/>
      <c r="M116" s="31"/>
      <c r="N116" s="45"/>
      <c r="V116" s="7"/>
    </row>
    <row r="117" spans="2:36" x14ac:dyDescent="0.3">
      <c r="B117" s="22">
        <f>'Calculs T1a'!B117</f>
        <v>0</v>
      </c>
      <c r="C117" s="19" t="str">
        <f>'Calculs T1a'!C117</f>
        <v>x</v>
      </c>
      <c r="D117" s="19"/>
      <c r="E117" s="19"/>
      <c r="F117" s="19"/>
      <c r="G117" s="19"/>
      <c r="H117" s="19"/>
      <c r="I117" s="19"/>
      <c r="J117" s="30"/>
      <c r="K117" s="31"/>
      <c r="L117" s="31"/>
      <c r="M117" s="31"/>
      <c r="N117" s="45"/>
      <c r="V117" s="7"/>
    </row>
    <row r="118" spans="2:36" x14ac:dyDescent="0.3">
      <c r="B118" s="22">
        <f>'Calculs T1a'!B118</f>
        <v>0</v>
      </c>
      <c r="C118" s="19" t="str">
        <f>'Calculs T1a'!C118</f>
        <v>x</v>
      </c>
      <c r="D118" s="19"/>
      <c r="E118" s="19"/>
      <c r="F118" s="19"/>
      <c r="G118" s="19"/>
      <c r="H118" s="19"/>
      <c r="I118" s="19"/>
      <c r="J118" s="30"/>
      <c r="K118" s="31"/>
      <c r="L118" s="31"/>
      <c r="M118" s="31"/>
      <c r="N118" s="45"/>
      <c r="V118" s="7"/>
    </row>
    <row r="119" spans="2:36" ht="16.2" thickBot="1" x14ac:dyDescent="0.35">
      <c r="B119" s="22">
        <f>'Calculs T1a'!B119</f>
        <v>0</v>
      </c>
      <c r="C119" s="19" t="str">
        <f>'Calculs T1a'!C119</f>
        <v>x</v>
      </c>
      <c r="D119" s="19"/>
      <c r="E119" s="19"/>
      <c r="F119" s="19"/>
      <c r="G119" s="19"/>
      <c r="H119" s="19"/>
      <c r="I119" s="19"/>
      <c r="J119" s="30"/>
      <c r="K119" s="31"/>
      <c r="L119" s="31"/>
      <c r="M119" s="31"/>
      <c r="N119" s="45"/>
      <c r="S119" s="9" t="s">
        <v>2</v>
      </c>
      <c r="U119" s="9" t="s">
        <v>47</v>
      </c>
      <c r="V119" t="str">
        <f>Params!B11</f>
        <v>ngml</v>
      </c>
      <c r="X119" s="174" t="s">
        <v>692</v>
      </c>
      <c r="AB119" s="9" t="s">
        <v>2</v>
      </c>
      <c r="AD119" s="9" t="s">
        <v>47</v>
      </c>
      <c r="AE119" t="str">
        <f>Params!B11</f>
        <v>ngml</v>
      </c>
      <c r="AG119" s="174" t="s">
        <v>693</v>
      </c>
    </row>
    <row r="120" spans="2:36" ht="130.19999999999999" thickBot="1" x14ac:dyDescent="0.35">
      <c r="B120" s="22">
        <f>'Calculs T1a'!B120</f>
        <v>0</v>
      </c>
      <c r="C120" s="19" t="str">
        <f>'Calculs T1a'!C120</f>
        <v>x</v>
      </c>
      <c r="D120" s="19"/>
      <c r="E120" s="19"/>
      <c r="F120" s="19"/>
      <c r="G120" s="19"/>
      <c r="H120" s="19"/>
      <c r="I120" s="19"/>
      <c r="J120" s="30"/>
      <c r="K120" s="31"/>
      <c r="L120" s="31"/>
      <c r="M120" s="31"/>
      <c r="N120" s="45"/>
      <c r="S120" s="26" t="s">
        <v>1</v>
      </c>
      <c r="T120" s="27" t="s">
        <v>508</v>
      </c>
      <c r="U120" s="28" t="s">
        <v>3</v>
      </c>
      <c r="V120" s="28" t="s">
        <v>83</v>
      </c>
      <c r="W120" s="28" t="str">
        <f>IF(Params!$B$4="Sandwich","Mean0 + 2xSigma","Mean0 - 2xSigma")</f>
        <v>Mean0 - 2xSigma</v>
      </c>
      <c r="X120" s="29" t="str">
        <f>IF(Params!$B$4="Sandwich","Mean0 + 3xSigma","Mean0 - 3xSigma")</f>
        <v>Mean0 - 3xSigma</v>
      </c>
      <c r="Y120" s="89" t="s">
        <v>71</v>
      </c>
      <c r="Z120" s="91" t="s">
        <v>77</v>
      </c>
      <c r="AA120" s="91" t="s">
        <v>78</v>
      </c>
      <c r="AB120" s="26" t="s">
        <v>1</v>
      </c>
      <c r="AC120" s="27" t="s">
        <v>512</v>
      </c>
      <c r="AD120" s="28" t="s">
        <v>3</v>
      </c>
      <c r="AE120" s="28" t="s">
        <v>83</v>
      </c>
      <c r="AF120" s="28" t="str">
        <f>IF(Params!$B$4="Sandwich","Mean0 + 2xSigma","Mean0 - 2xSigma")</f>
        <v>Mean0 - 2xSigma</v>
      </c>
      <c r="AG120" s="29" t="str">
        <f>IF(Params!$B$4="Sandwich","Mean0 + 3xSigma","Mean0 - 3xSigma")</f>
        <v>Mean0 - 3xSigma</v>
      </c>
      <c r="AH120" s="89" t="s">
        <v>75</v>
      </c>
      <c r="AI120" s="91" t="s">
        <v>77</v>
      </c>
      <c r="AJ120" s="91" t="s">
        <v>78</v>
      </c>
    </row>
    <row r="121" spans="2:36" ht="16.2" thickTop="1" x14ac:dyDescent="0.3">
      <c r="B121" s="22">
        <f>'Calculs T1a'!B121</f>
        <v>0</v>
      </c>
      <c r="C121" s="19" t="str">
        <f>'Calculs T1a'!C121</f>
        <v>x</v>
      </c>
      <c r="D121" s="19"/>
      <c r="E121" s="19"/>
      <c r="F121" s="19"/>
      <c r="G121" s="19"/>
      <c r="H121" s="19"/>
      <c r="I121" s="19"/>
      <c r="J121" s="30"/>
      <c r="K121" s="31"/>
      <c r="L121" s="31"/>
      <c r="M121" s="31"/>
      <c r="N121" s="45"/>
      <c r="S121" s="10">
        <f>MIN(S7:S15)/100</f>
        <v>0</v>
      </c>
      <c r="T121" s="56" t="e">
        <f>T20</f>
        <v>#DIV/0!</v>
      </c>
      <c r="U121" s="11" t="e">
        <f>U20</f>
        <v>#DIV/0!</v>
      </c>
      <c r="V121" s="11" t="e">
        <f>T$121</f>
        <v>#DIV/0!</v>
      </c>
      <c r="W121" s="11" t="e">
        <f>IF(Params!$B$4="Sandwich",T$121+2*U$121,T$121-2*U$121)</f>
        <v>#DIV/0!</v>
      </c>
      <c r="X121" s="12" t="e">
        <f>IF(Params!$B$4="Sandwich",T$121+3*U$121,T$121-3*U$121)</f>
        <v>#DIV/0!</v>
      </c>
      <c r="Y121" s="88" t="e">
        <f t="shared" ref="Y121:Y128" si="36">T122-T121</f>
        <v>#DIV/0!</v>
      </c>
      <c r="Z121" t="e">
        <f>IF(Params!$B$4="Sandwich",IF($T121&gt;W121,1,0),IF($T121&lt;W121,1,0))*IF($S122="//",1,Z122)</f>
        <v>#DIV/0!</v>
      </c>
      <c r="AA121" s="92" t="e">
        <f>IF(Params!$B$4="Sandwich",IF($T121&gt;X121,1,0),IF($T121&lt;X121,1,0))*IF($S122="//",1,AA122)</f>
        <v>#DIV/0!</v>
      </c>
      <c r="AB121" s="10">
        <f>MIN(S7:S15)/100</f>
        <v>0</v>
      </c>
      <c r="AC121" s="58" t="e">
        <f t="shared" ref="AC121:AC130" si="37">W20</f>
        <v>#DIV/0!</v>
      </c>
      <c r="AD121" s="11" t="e">
        <f t="shared" ref="AD121:AD130" si="38">X20</f>
        <v>#DIV/0!</v>
      </c>
      <c r="AE121" s="11" t="e">
        <f>AC$121</f>
        <v>#DIV/0!</v>
      </c>
      <c r="AF121" s="11" t="e">
        <f>IF(Params!$B$4="Sandwich",AC$121+2*AD$121,AC$121-2*AD$121)</f>
        <v>#DIV/0!</v>
      </c>
      <c r="AG121" s="12" t="e">
        <f>IF(Params!$B$4="Sandwich",AC$121+3*AD$121,AC$121-3*AD$121)</f>
        <v>#DIV/0!</v>
      </c>
      <c r="AH121" s="88" t="e">
        <f t="shared" ref="AH121:AH128" si="39">AC122-AC121</f>
        <v>#DIV/0!</v>
      </c>
      <c r="AI121" t="e">
        <f>IF(Params!$B$4="Sandwich",IF($AC121&gt;AF121,1,0),IF($AC121&lt;AF121,1,0))*IF($S122="//",1,AI122)</f>
        <v>#DIV/0!</v>
      </c>
      <c r="AJ121" s="92" t="e">
        <f>IF(Params!$B$4="Sandwich",IF($AC121&gt;AG121,1,0),IF($AC121&lt;AG121,1,0))*IF($S122="//",1,AJ122)</f>
        <v>#DIV/0!</v>
      </c>
    </row>
    <row r="122" spans="2:36" x14ac:dyDescent="0.3">
      <c r="B122" s="22">
        <f>'Calculs T1a'!B122</f>
        <v>0</v>
      </c>
      <c r="C122" s="19" t="str">
        <f>'Calculs T1a'!C122</f>
        <v>x</v>
      </c>
      <c r="D122" s="19"/>
      <c r="E122" s="19"/>
      <c r="F122" s="19"/>
      <c r="G122" s="19"/>
      <c r="H122" s="19"/>
      <c r="I122" s="19"/>
      <c r="J122" s="30"/>
      <c r="K122" s="31"/>
      <c r="L122" s="31"/>
      <c r="M122" s="31"/>
      <c r="N122" s="45"/>
      <c r="S122" s="10" t="str">
        <f>S7</f>
        <v>//</v>
      </c>
      <c r="T122" s="56" t="e">
        <f t="shared" ref="T122:U130" si="40">T21</f>
        <v>#DIV/0!</v>
      </c>
      <c r="U122" s="11" t="e">
        <f t="shared" si="40"/>
        <v>#DIV/0!</v>
      </c>
      <c r="V122" s="11" t="e">
        <f t="shared" ref="V122:V130" si="41">T$121</f>
        <v>#DIV/0!</v>
      </c>
      <c r="W122" s="11" t="e">
        <f>IF(Params!$B$4="Sandwich",T$121+2*U$121,T$121-2*U$121)</f>
        <v>#DIV/0!</v>
      </c>
      <c r="X122" s="12" t="e">
        <f>IF(Params!$B$4="Sandwich",T$121+3*U$121,T$121-3*U$121)</f>
        <v>#DIV/0!</v>
      </c>
      <c r="Y122" s="88" t="e">
        <f t="shared" si="36"/>
        <v>#DIV/0!</v>
      </c>
      <c r="Z122" s="92" t="e">
        <f>IF(Params!$B$4="Sandwich",IF($T122&gt;W122,1,0),IF($T122&lt;W122,1,0))*IF($S123="//",1,Z123)</f>
        <v>#DIV/0!</v>
      </c>
      <c r="AA122" s="92" t="e">
        <f>IF(Params!$B$4="Sandwich",IF($T122&gt;X122,1,0),IF($T122&lt;X122,1,0))*IF($S123="//",1,AA123)</f>
        <v>#DIV/0!</v>
      </c>
      <c r="AB122" s="10" t="str">
        <f t="shared" ref="AB122:AB130" si="42">S7</f>
        <v>//</v>
      </c>
      <c r="AC122" s="58" t="e">
        <f t="shared" si="37"/>
        <v>#DIV/0!</v>
      </c>
      <c r="AD122" s="11" t="e">
        <f t="shared" si="38"/>
        <v>#DIV/0!</v>
      </c>
      <c r="AE122" s="11" t="e">
        <f t="shared" ref="AE122:AE130" si="43">AC$121</f>
        <v>#DIV/0!</v>
      </c>
      <c r="AF122" s="11" t="e">
        <f>IF(Params!$B$4="Sandwich",AC$121+2*AD$121,AC$121-2*AD$121)</f>
        <v>#DIV/0!</v>
      </c>
      <c r="AG122" s="12" t="e">
        <f>IF(Params!$B$4="Sandwich",AC$121+3*AD$121,AC$121-3*AD$121)</f>
        <v>#DIV/0!</v>
      </c>
      <c r="AH122" s="88" t="e">
        <f t="shared" si="39"/>
        <v>#DIV/0!</v>
      </c>
      <c r="AI122" s="92" t="e">
        <f>IF(Params!$B$4="Sandwich",IF($AC122&gt;AF122,1,0),IF($AC122&lt;AF122,1,0))*IF($S123="//",1,AI123)</f>
        <v>#DIV/0!</v>
      </c>
      <c r="AJ122" s="92" t="e">
        <f>IF(Params!$B$4="Sandwich",IF($AC122&gt;AG122,1,0),IF($AC122&lt;AG122,1,0))*IF($S123="//",1,AJ123)</f>
        <v>#DIV/0!</v>
      </c>
    </row>
    <row r="123" spans="2:36" x14ac:dyDescent="0.3">
      <c r="B123" s="22">
        <f>'Calculs T1a'!B123</f>
        <v>0</v>
      </c>
      <c r="C123" s="19" t="str">
        <f>'Calculs T1a'!C123</f>
        <v>x</v>
      </c>
      <c r="D123" s="19"/>
      <c r="E123" s="19"/>
      <c r="F123" s="19"/>
      <c r="G123" s="19"/>
      <c r="H123" s="19"/>
      <c r="I123" s="19"/>
      <c r="J123" s="30"/>
      <c r="K123" s="31"/>
      <c r="L123" s="31"/>
      <c r="M123" s="31"/>
      <c r="N123" s="45"/>
      <c r="S123" s="10" t="str">
        <f t="shared" ref="S123:S130" si="44">S8</f>
        <v>//</v>
      </c>
      <c r="T123" s="56" t="e">
        <f t="shared" si="40"/>
        <v>#DIV/0!</v>
      </c>
      <c r="U123" s="11" t="e">
        <f t="shared" si="40"/>
        <v>#DIV/0!</v>
      </c>
      <c r="V123" s="11" t="e">
        <f t="shared" si="41"/>
        <v>#DIV/0!</v>
      </c>
      <c r="W123" s="11" t="e">
        <f>IF(Params!$B$4="Sandwich",T$121+2*U$121,T$121-2*U$121)</f>
        <v>#DIV/0!</v>
      </c>
      <c r="X123" s="12" t="e">
        <f>IF(Params!$B$4="Sandwich",T$121+3*U$121,T$121-3*U$121)</f>
        <v>#DIV/0!</v>
      </c>
      <c r="Y123" s="88" t="e">
        <f t="shared" si="36"/>
        <v>#DIV/0!</v>
      </c>
      <c r="Z123" s="92" t="e">
        <f>IF(Params!$B$4="Sandwich",IF($T123&gt;W123,1,0),IF($T123&lt;W123,1,0))*IF($S124="//",1,Z124)</f>
        <v>#DIV/0!</v>
      </c>
      <c r="AA123" s="92" t="e">
        <f>IF(Params!$B$4="Sandwich",IF($T123&gt;X123,1,0),IF($T123&lt;X123,1,0))*IF($S124="//",1,AA124)</f>
        <v>#DIV/0!</v>
      </c>
      <c r="AB123" s="10" t="str">
        <f t="shared" si="42"/>
        <v>//</v>
      </c>
      <c r="AC123" s="58" t="e">
        <f t="shared" si="37"/>
        <v>#DIV/0!</v>
      </c>
      <c r="AD123" s="11" t="e">
        <f t="shared" si="38"/>
        <v>#DIV/0!</v>
      </c>
      <c r="AE123" s="11" t="e">
        <f t="shared" si="43"/>
        <v>#DIV/0!</v>
      </c>
      <c r="AF123" s="11" t="e">
        <f>IF(Params!$B$4="Sandwich",AC$121+2*AD$121,AC$121-2*AD$121)</f>
        <v>#DIV/0!</v>
      </c>
      <c r="AG123" s="12" t="e">
        <f>IF(Params!$B$4="Sandwich",AC$121+3*AD$121,AC$121-3*AD$121)</f>
        <v>#DIV/0!</v>
      </c>
      <c r="AH123" s="88" t="e">
        <f t="shared" si="39"/>
        <v>#DIV/0!</v>
      </c>
      <c r="AI123" s="92" t="e">
        <f>IF(Params!$B$4="Sandwich",IF($AC123&gt;AF123,1,0),IF($AC123&lt;AF123,1,0))*IF($S124="//",1,AI124)</f>
        <v>#DIV/0!</v>
      </c>
      <c r="AJ123" s="92" t="e">
        <f>IF(Params!$B$4="Sandwich",IF($AC123&gt;AG123,1,0),IF($AC123&lt;AG123,1,0))*IF($S124="//",1,AJ124)</f>
        <v>#DIV/0!</v>
      </c>
    </row>
    <row r="124" spans="2:36" x14ac:dyDescent="0.3">
      <c r="B124" s="22">
        <f>'Calculs T1a'!B124</f>
        <v>0</v>
      </c>
      <c r="C124" s="19" t="str">
        <f>'Calculs T1a'!C124</f>
        <v>x</v>
      </c>
      <c r="D124" s="19"/>
      <c r="E124" s="19"/>
      <c r="F124" s="19"/>
      <c r="G124" s="19"/>
      <c r="H124" s="19"/>
      <c r="I124" s="19"/>
      <c r="J124" s="30"/>
      <c r="K124" s="31"/>
      <c r="L124" s="31"/>
      <c r="M124" s="31"/>
      <c r="N124" s="45"/>
      <c r="S124" s="10" t="str">
        <f t="shared" si="44"/>
        <v>//</v>
      </c>
      <c r="T124" s="56" t="e">
        <f t="shared" si="40"/>
        <v>#DIV/0!</v>
      </c>
      <c r="U124" s="11" t="e">
        <f t="shared" si="40"/>
        <v>#DIV/0!</v>
      </c>
      <c r="V124" s="11" t="e">
        <f t="shared" si="41"/>
        <v>#DIV/0!</v>
      </c>
      <c r="W124" s="11" t="e">
        <f>IF(Params!$B$4="Sandwich",T$121+2*U$121,T$121-2*U$121)</f>
        <v>#DIV/0!</v>
      </c>
      <c r="X124" s="12" t="e">
        <f>IF(Params!$B$4="Sandwich",T$121+3*U$121,T$121-3*U$121)</f>
        <v>#DIV/0!</v>
      </c>
      <c r="Y124" s="88" t="e">
        <f t="shared" si="36"/>
        <v>#DIV/0!</v>
      </c>
      <c r="Z124" s="92" t="e">
        <f>IF(Params!$B$4="Sandwich",IF($T124&gt;W124,1,0),IF($T124&lt;W124,1,0))*IF($S125="//",1,Z125)</f>
        <v>#DIV/0!</v>
      </c>
      <c r="AA124" s="92" t="e">
        <f>IF(Params!$B$4="Sandwich",IF($T124&gt;X124,1,0),IF($T124&lt;X124,1,0))*IF($S125="//",1,AA125)</f>
        <v>#DIV/0!</v>
      </c>
      <c r="AB124" s="10" t="str">
        <f t="shared" si="42"/>
        <v>//</v>
      </c>
      <c r="AC124" s="58" t="e">
        <f t="shared" si="37"/>
        <v>#DIV/0!</v>
      </c>
      <c r="AD124" s="11" t="e">
        <f t="shared" si="38"/>
        <v>#DIV/0!</v>
      </c>
      <c r="AE124" s="11" t="e">
        <f t="shared" si="43"/>
        <v>#DIV/0!</v>
      </c>
      <c r="AF124" s="11" t="e">
        <f>IF(Params!$B$4="Sandwich",AC$121+2*AD$121,AC$121-2*AD$121)</f>
        <v>#DIV/0!</v>
      </c>
      <c r="AG124" s="12" t="e">
        <f>IF(Params!$B$4="Sandwich",AC$121+3*AD$121,AC$121-3*AD$121)</f>
        <v>#DIV/0!</v>
      </c>
      <c r="AH124" s="88" t="e">
        <f t="shared" si="39"/>
        <v>#DIV/0!</v>
      </c>
      <c r="AI124" s="92" t="e">
        <f>IF(Params!$B$4="Sandwich",IF($AC124&gt;AF124,1,0),IF($AC124&lt;AF124,1,0))*IF($S125="//",1,AI125)</f>
        <v>#DIV/0!</v>
      </c>
      <c r="AJ124" s="92" t="e">
        <f>IF(Params!$B$4="Sandwich",IF($AC124&gt;AG124,1,0),IF($AC124&lt;AG124,1,0))*IF($S125="//",1,AJ125)</f>
        <v>#DIV/0!</v>
      </c>
    </row>
    <row r="125" spans="2:36" x14ac:dyDescent="0.3">
      <c r="B125" s="22">
        <f>'Calculs T1a'!B125</f>
        <v>0</v>
      </c>
      <c r="C125" s="19" t="str">
        <f>'Calculs T1a'!C125</f>
        <v>x</v>
      </c>
      <c r="D125" s="19"/>
      <c r="E125" s="19"/>
      <c r="F125" s="19"/>
      <c r="G125" s="19"/>
      <c r="H125" s="19"/>
      <c r="I125" s="19"/>
      <c r="J125" s="30"/>
      <c r="K125" s="31"/>
      <c r="L125" s="31"/>
      <c r="M125" s="31"/>
      <c r="N125" s="45"/>
      <c r="S125" s="10" t="str">
        <f t="shared" si="44"/>
        <v>//</v>
      </c>
      <c r="T125" s="56" t="e">
        <f t="shared" si="40"/>
        <v>#DIV/0!</v>
      </c>
      <c r="U125" s="11" t="e">
        <f t="shared" si="40"/>
        <v>#DIV/0!</v>
      </c>
      <c r="V125" s="11" t="e">
        <f t="shared" si="41"/>
        <v>#DIV/0!</v>
      </c>
      <c r="W125" s="11" t="e">
        <f>IF(Params!$B$4="Sandwich",T$121+2*U$121,T$121-2*U$121)</f>
        <v>#DIV/0!</v>
      </c>
      <c r="X125" s="12" t="e">
        <f>IF(Params!$B$4="Sandwich",T$121+3*U$121,T$121-3*U$121)</f>
        <v>#DIV/0!</v>
      </c>
      <c r="Y125" s="88" t="e">
        <f t="shared" si="36"/>
        <v>#DIV/0!</v>
      </c>
      <c r="Z125" s="92" t="e">
        <f>IF(Params!$B$4="Sandwich",IF($T125&gt;W125,1,0),IF($T125&lt;W125,1,0))*IF($S126="//",1,Z126)</f>
        <v>#DIV/0!</v>
      </c>
      <c r="AA125" s="92" t="e">
        <f>IF(Params!$B$4="Sandwich",IF($T125&gt;X125,1,0),IF($T125&lt;X125,1,0))*IF($S126="//",1,AA126)</f>
        <v>#DIV/0!</v>
      </c>
      <c r="AB125" s="10" t="str">
        <f t="shared" si="42"/>
        <v>//</v>
      </c>
      <c r="AC125" s="58" t="e">
        <f t="shared" si="37"/>
        <v>#DIV/0!</v>
      </c>
      <c r="AD125" s="11" t="e">
        <f t="shared" si="38"/>
        <v>#DIV/0!</v>
      </c>
      <c r="AE125" s="11" t="e">
        <f t="shared" si="43"/>
        <v>#DIV/0!</v>
      </c>
      <c r="AF125" s="11" t="e">
        <f>IF(Params!$B$4="Sandwich",AC$121+2*AD$121,AC$121-2*AD$121)</f>
        <v>#DIV/0!</v>
      </c>
      <c r="AG125" s="12" t="e">
        <f>IF(Params!$B$4="Sandwich",AC$121+3*AD$121,AC$121-3*AD$121)</f>
        <v>#DIV/0!</v>
      </c>
      <c r="AH125" s="88" t="e">
        <f t="shared" si="39"/>
        <v>#DIV/0!</v>
      </c>
      <c r="AI125" s="92" t="e">
        <f>IF(Params!$B$4="Sandwich",IF($AC125&gt;AF125,1,0),IF($AC125&lt;AF125,1,0))*IF($S126="//",1,AI126)</f>
        <v>#DIV/0!</v>
      </c>
      <c r="AJ125" s="92" t="e">
        <f>IF(Params!$B$4="Sandwich",IF($AC125&gt;AG125,1,0),IF($AC125&lt;AG125,1,0))*IF($S126="//",1,AJ126)</f>
        <v>#DIV/0!</v>
      </c>
    </row>
    <row r="126" spans="2:36" x14ac:dyDescent="0.3">
      <c r="B126" s="22">
        <f>'Calculs T1a'!B126</f>
        <v>0</v>
      </c>
      <c r="C126" s="19" t="str">
        <f>'Calculs T1a'!C126</f>
        <v>x</v>
      </c>
      <c r="D126" s="19"/>
      <c r="E126" s="19"/>
      <c r="F126" s="19"/>
      <c r="G126" s="19"/>
      <c r="H126" s="19"/>
      <c r="I126" s="19"/>
      <c r="J126" s="30"/>
      <c r="K126" s="31"/>
      <c r="L126" s="31"/>
      <c r="M126" s="31"/>
      <c r="N126" s="45"/>
      <c r="S126" s="10" t="str">
        <f t="shared" si="44"/>
        <v>//</v>
      </c>
      <c r="T126" s="56" t="e">
        <f t="shared" si="40"/>
        <v>#DIV/0!</v>
      </c>
      <c r="U126" s="11" t="e">
        <f t="shared" si="40"/>
        <v>#DIV/0!</v>
      </c>
      <c r="V126" s="11" t="e">
        <f t="shared" si="41"/>
        <v>#DIV/0!</v>
      </c>
      <c r="W126" s="11" t="e">
        <f>IF(Params!$B$4="Sandwich",T$121+2*U$121,T$121-2*U$121)</f>
        <v>#DIV/0!</v>
      </c>
      <c r="X126" s="12" t="e">
        <f>IF(Params!$B$4="Sandwich",T$121+3*U$121,T$121-3*U$121)</f>
        <v>#DIV/0!</v>
      </c>
      <c r="Y126" s="88" t="e">
        <f t="shared" si="36"/>
        <v>#DIV/0!</v>
      </c>
      <c r="Z126" s="92" t="e">
        <f>IF(Params!$B$4="Sandwich",IF($T126&gt;W126,1,0),IF($T126&lt;W126,1,0))*IF($S127="//",1,Z127)</f>
        <v>#DIV/0!</v>
      </c>
      <c r="AA126" s="92" t="e">
        <f>IF(Params!$B$4="Sandwich",IF($T126&gt;X126,1,0),IF($T126&lt;X126,1,0))*IF($S127="//",1,AA127)</f>
        <v>#DIV/0!</v>
      </c>
      <c r="AB126" s="41" t="str">
        <f t="shared" si="42"/>
        <v>//</v>
      </c>
      <c r="AC126" s="59" t="e">
        <f t="shared" si="37"/>
        <v>#DIV/0!</v>
      </c>
      <c r="AD126" s="42" t="e">
        <f t="shared" si="38"/>
        <v>#DIV/0!</v>
      </c>
      <c r="AE126" s="11" t="e">
        <f t="shared" si="43"/>
        <v>#DIV/0!</v>
      </c>
      <c r="AF126" s="11" t="e">
        <f>IF(Params!$B$4="Sandwich",AC$121+2*AD$121,AC$121-2*AD$121)</f>
        <v>#DIV/0!</v>
      </c>
      <c r="AG126" s="12" t="e">
        <f>IF(Params!$B$4="Sandwich",AC$121+3*AD$121,AC$121-3*AD$121)</f>
        <v>#DIV/0!</v>
      </c>
      <c r="AH126" s="88" t="e">
        <f t="shared" si="39"/>
        <v>#DIV/0!</v>
      </c>
      <c r="AI126" s="92" t="e">
        <f>IF(Params!$B$4="Sandwich",IF($AC126&gt;AF126,1,0),IF($AC126&lt;AF126,1,0))*IF($S127="//",1,AI127)</f>
        <v>#DIV/0!</v>
      </c>
      <c r="AJ126" s="92" t="e">
        <f>IF(Params!$B$4="Sandwich",IF($AC126&gt;AG126,1,0),IF($AC126&lt;AG126,1,0))*IF($S127="//",1,AJ127)</f>
        <v>#DIV/0!</v>
      </c>
    </row>
    <row r="127" spans="2:36" x14ac:dyDescent="0.3">
      <c r="B127" s="22">
        <f>'Calculs T1a'!B127</f>
        <v>0</v>
      </c>
      <c r="C127" s="19" t="str">
        <f>'Calculs T1a'!C127</f>
        <v>x</v>
      </c>
      <c r="D127" s="19"/>
      <c r="E127" s="19"/>
      <c r="F127" s="19"/>
      <c r="G127" s="19"/>
      <c r="H127" s="19"/>
      <c r="I127" s="19"/>
      <c r="J127" s="30"/>
      <c r="K127" s="31"/>
      <c r="L127" s="31"/>
      <c r="M127" s="31"/>
      <c r="N127" s="45"/>
      <c r="S127" s="10" t="str">
        <f t="shared" si="44"/>
        <v>//</v>
      </c>
      <c r="T127" s="56" t="e">
        <f t="shared" si="40"/>
        <v>#DIV/0!</v>
      </c>
      <c r="U127" s="11" t="e">
        <f t="shared" si="40"/>
        <v>#DIV/0!</v>
      </c>
      <c r="V127" s="11" t="e">
        <f t="shared" si="41"/>
        <v>#DIV/0!</v>
      </c>
      <c r="W127" s="11" t="e">
        <f>IF(Params!$B$4="Sandwich",T$121+2*U$121,T$121-2*U$121)</f>
        <v>#DIV/0!</v>
      </c>
      <c r="X127" s="12" t="e">
        <f>IF(Params!$B$4="Sandwich",T$121+3*U$121,T$121-3*U$121)</f>
        <v>#DIV/0!</v>
      </c>
      <c r="Y127" s="88" t="e">
        <f t="shared" si="36"/>
        <v>#DIV/0!</v>
      </c>
      <c r="Z127" s="92" t="e">
        <f>IF(Params!$B$4="Sandwich",IF($T127&gt;W127,1,0),IF($T127&lt;W127,1,0))*IF($S128="//",1,Z128)</f>
        <v>#DIV/0!</v>
      </c>
      <c r="AA127" s="92" t="e">
        <f>IF(Params!$B$4="Sandwich",IF($T127&gt;X127,1,0),IF($T127&lt;X127,1,0))*IF($S128="//",1,AA128)</f>
        <v>#DIV/0!</v>
      </c>
      <c r="AB127" s="43" t="str">
        <f t="shared" si="42"/>
        <v>//</v>
      </c>
      <c r="AC127" s="60" t="e">
        <f t="shared" si="37"/>
        <v>#DIV/0!</v>
      </c>
      <c r="AD127" s="13" t="e">
        <f t="shared" si="38"/>
        <v>#DIV/0!</v>
      </c>
      <c r="AE127" s="11" t="e">
        <f t="shared" si="43"/>
        <v>#DIV/0!</v>
      </c>
      <c r="AF127" s="11" t="e">
        <f>IF(Params!$B$4="Sandwich",AC$121+2*AD$121,AC$121-2*AD$121)</f>
        <v>#DIV/0!</v>
      </c>
      <c r="AG127" s="12" t="e">
        <f>IF(Params!$B$4="Sandwich",AC$121+3*AD$121,AC$121-3*AD$121)</f>
        <v>#DIV/0!</v>
      </c>
      <c r="AH127" s="88" t="e">
        <f t="shared" si="39"/>
        <v>#DIV/0!</v>
      </c>
      <c r="AI127" s="92" t="e">
        <f>IF(Params!$B$4="Sandwich",IF($AC127&gt;AF127,1,0),IF($AC127&lt;AF127,1,0))*IF($S128="//",1,AI128)</f>
        <v>#DIV/0!</v>
      </c>
      <c r="AJ127" s="92" t="e">
        <f>IF(Params!$B$4="Sandwich",IF($AC127&gt;AG127,1,0),IF($AC127&lt;AG127,1,0))*IF($S128="//",1,AJ128)</f>
        <v>#DIV/0!</v>
      </c>
    </row>
    <row r="128" spans="2:36" x14ac:dyDescent="0.3">
      <c r="B128" s="22">
        <f>'Calculs T1a'!B128</f>
        <v>0</v>
      </c>
      <c r="C128" s="19" t="str">
        <f>'Calculs T1a'!C128</f>
        <v>x</v>
      </c>
      <c r="D128" s="19"/>
      <c r="E128" s="19"/>
      <c r="F128" s="19"/>
      <c r="G128" s="19"/>
      <c r="H128" s="19"/>
      <c r="I128" s="19"/>
      <c r="J128" s="30"/>
      <c r="K128" s="31"/>
      <c r="L128" s="31"/>
      <c r="M128" s="31"/>
      <c r="N128" s="45"/>
      <c r="S128" s="10" t="str">
        <f t="shared" si="44"/>
        <v>//</v>
      </c>
      <c r="T128" s="56" t="e">
        <f t="shared" si="40"/>
        <v>#DIV/0!</v>
      </c>
      <c r="U128" s="11" t="e">
        <f t="shared" si="40"/>
        <v>#DIV/0!</v>
      </c>
      <c r="V128" s="11" t="e">
        <f t="shared" si="41"/>
        <v>#DIV/0!</v>
      </c>
      <c r="W128" s="11" t="e">
        <f>IF(Params!$B$4="Sandwich",T$121+2*U$121,T$121-2*U$121)</f>
        <v>#DIV/0!</v>
      </c>
      <c r="X128" s="12" t="e">
        <f>IF(Params!$B$4="Sandwich",T$121+3*U$121,T$121-3*U$121)</f>
        <v>#DIV/0!</v>
      </c>
      <c r="Y128" s="88" t="e">
        <f t="shared" si="36"/>
        <v>#DIV/0!</v>
      </c>
      <c r="Z128" s="92" t="e">
        <f>IF(Params!$B$4="Sandwich",IF($T128&gt;W128,1,0),IF($T128&lt;W128,1,0))*IF($S129="//",1,Z129)</f>
        <v>#DIV/0!</v>
      </c>
      <c r="AA128" s="92" t="e">
        <f>IF(Params!$B$4="Sandwich",IF($T128&gt;X128,1,0),IF($T128&lt;X128,1,0))*IF($S129="//",1,AA129)</f>
        <v>#DIV/0!</v>
      </c>
      <c r="AB128" s="43" t="str">
        <f t="shared" si="42"/>
        <v>//</v>
      </c>
      <c r="AC128" s="60" t="e">
        <f t="shared" si="37"/>
        <v>#DIV/0!</v>
      </c>
      <c r="AD128" s="13" t="e">
        <f t="shared" si="38"/>
        <v>#DIV/0!</v>
      </c>
      <c r="AE128" s="11" t="e">
        <f t="shared" si="43"/>
        <v>#DIV/0!</v>
      </c>
      <c r="AF128" s="11" t="e">
        <f>IF(Params!$B$4="Sandwich",AC$121+2*AD$121,AC$121-2*AD$121)</f>
        <v>#DIV/0!</v>
      </c>
      <c r="AG128" s="12" t="e">
        <f>IF(Params!$B$4="Sandwich",AC$121+3*AD$121,AC$121-3*AD$121)</f>
        <v>#DIV/0!</v>
      </c>
      <c r="AH128" s="88" t="e">
        <f t="shared" si="39"/>
        <v>#DIV/0!</v>
      </c>
      <c r="AI128" s="92" t="e">
        <f>IF(Params!$B$4="Sandwich",IF($AC128&gt;AF128,1,0),IF($AC128&lt;AF128,1,0))*IF($S129="//",1,AI129)</f>
        <v>#DIV/0!</v>
      </c>
      <c r="AJ128" s="92" t="e">
        <f>IF(Params!$B$4="Sandwich",IF($AC128&gt;AG128,1,0),IF($AC128&lt;AG128,1,0))*IF($S129="//",1,AJ129)</f>
        <v>#DIV/0!</v>
      </c>
    </row>
    <row r="129" spans="2:36" x14ac:dyDescent="0.3">
      <c r="B129" s="22">
        <f>'Calculs T1a'!B129</f>
        <v>0</v>
      </c>
      <c r="C129" s="19" t="str">
        <f>'Calculs T1a'!C129</f>
        <v>x</v>
      </c>
      <c r="D129" s="19"/>
      <c r="E129" s="19"/>
      <c r="F129" s="19"/>
      <c r="G129" s="19"/>
      <c r="H129" s="19"/>
      <c r="I129" s="19"/>
      <c r="J129" s="30"/>
      <c r="K129" s="31"/>
      <c r="L129" s="31"/>
      <c r="M129" s="31"/>
      <c r="N129" s="45"/>
      <c r="S129" s="10" t="str">
        <f t="shared" si="44"/>
        <v>//</v>
      </c>
      <c r="T129" s="56" t="e">
        <f t="shared" si="40"/>
        <v>#DIV/0!</v>
      </c>
      <c r="U129" s="11" t="e">
        <f t="shared" si="40"/>
        <v>#DIV/0!</v>
      </c>
      <c r="V129" s="11" t="e">
        <f t="shared" si="41"/>
        <v>#DIV/0!</v>
      </c>
      <c r="W129" s="11" t="e">
        <f>IF(Params!$B$4="Sandwich",T$121+2*U$121,T$121-2*U$121)</f>
        <v>#DIV/0!</v>
      </c>
      <c r="X129" s="12" t="e">
        <f>IF(Params!$B$4="Sandwich",T$121+3*U$121,T$121-3*U$121)</f>
        <v>#DIV/0!</v>
      </c>
      <c r="Y129" s="88" t="e">
        <f>T130-T129</f>
        <v>#DIV/0!</v>
      </c>
      <c r="Z129" s="92" t="e">
        <f>IF(Params!$B$4="Sandwich",IF($T129&gt;W129,1,0),IF($T129&lt;W129,1,0))*IF($S130="//",1,Z130)</f>
        <v>#DIV/0!</v>
      </c>
      <c r="AA129" s="92" t="e">
        <f>IF(Params!$B$4="Sandwich",IF($T129&gt;X129,1,0),IF($T129&lt;X129,1,0))*IF($S130="//",1,AA130)</f>
        <v>#DIV/0!</v>
      </c>
      <c r="AB129" s="43" t="str">
        <f t="shared" si="42"/>
        <v>//</v>
      </c>
      <c r="AC129" s="60" t="e">
        <f t="shared" si="37"/>
        <v>#DIV/0!</v>
      </c>
      <c r="AD129" s="13" t="e">
        <f t="shared" si="38"/>
        <v>#DIV/0!</v>
      </c>
      <c r="AE129" s="11" t="e">
        <f t="shared" si="43"/>
        <v>#DIV/0!</v>
      </c>
      <c r="AF129" s="11" t="e">
        <f>IF(Params!$B$4="Sandwich",AC$121+2*AD$121,AC$121-2*AD$121)</f>
        <v>#DIV/0!</v>
      </c>
      <c r="AG129" s="12" t="e">
        <f>IF(Params!$B$4="Sandwich",AC$121+3*AD$121,AC$121-3*AD$121)</f>
        <v>#DIV/0!</v>
      </c>
      <c r="AH129" s="88" t="e">
        <f>AC130-AC129</f>
        <v>#DIV/0!</v>
      </c>
      <c r="AI129" s="92" t="e">
        <f>IF(Params!$B$4="Sandwich",IF($AC129&gt;AF129,1,0),IF($AC129&lt;AF129,1,0))*IF($S130="//",1,AI130)</f>
        <v>#DIV/0!</v>
      </c>
      <c r="AJ129" s="92" t="e">
        <f>IF(Params!$B$4="Sandwich",IF($AC129&gt;AG129,1,0),IF($AC129&lt;AG129,1,0))*IF($S130="//",1,AJ130)</f>
        <v>#DIV/0!</v>
      </c>
    </row>
    <row r="130" spans="2:36" ht="16.2" thickBot="1" x14ac:dyDescent="0.35">
      <c r="B130" s="22">
        <f>'Calculs T1a'!B130</f>
        <v>0</v>
      </c>
      <c r="C130" s="19" t="str">
        <f>'Calculs T1a'!C130</f>
        <v>x</v>
      </c>
      <c r="D130" s="19"/>
      <c r="E130" s="19"/>
      <c r="F130" s="19"/>
      <c r="G130" s="19"/>
      <c r="H130" s="19"/>
      <c r="I130" s="19"/>
      <c r="J130" s="30"/>
      <c r="K130" s="31"/>
      <c r="L130" s="31"/>
      <c r="M130" s="31"/>
      <c r="N130" s="45"/>
      <c r="S130" s="23" t="str">
        <f t="shared" si="44"/>
        <v>//</v>
      </c>
      <c r="T130" s="57" t="e">
        <f t="shared" si="40"/>
        <v>#DIV/0!</v>
      </c>
      <c r="U130" s="17" t="e">
        <f t="shared" si="40"/>
        <v>#DIV/0!</v>
      </c>
      <c r="V130" s="11" t="e">
        <f t="shared" si="41"/>
        <v>#DIV/0!</v>
      </c>
      <c r="W130" s="11" t="e">
        <f>IF(Params!$B$4="Sandwich",T$121+2*U$121,T$121-2*U$121)</f>
        <v>#DIV/0!</v>
      </c>
      <c r="X130" s="12" t="e">
        <f>IF(Params!$B$4="Sandwich",T$121+3*U$121,T$121-3*U$121)</f>
        <v>#DIV/0!</v>
      </c>
      <c r="Z130" s="92" t="e">
        <f>IF(Params!$B$4="Sandwich",IF($T130&gt;W130,1,0),IF($T130&lt;W130,1,0))</f>
        <v>#DIV/0!</v>
      </c>
      <c r="AA130" s="92" t="e">
        <f>IF(Params!$B$4="Sandwich",IF($T130&gt;X130,1,0),IF($T130&lt;X130,1,0))</f>
        <v>#DIV/0!</v>
      </c>
      <c r="AB130" s="44" t="str">
        <f t="shared" si="42"/>
        <v>//</v>
      </c>
      <c r="AC130" s="61" t="e">
        <f t="shared" si="37"/>
        <v>#DIV/0!</v>
      </c>
      <c r="AD130" s="14" t="e">
        <f t="shared" si="38"/>
        <v>#DIV/0!</v>
      </c>
      <c r="AE130" s="11" t="e">
        <f t="shared" si="43"/>
        <v>#DIV/0!</v>
      </c>
      <c r="AF130" s="11" t="e">
        <f>IF(Params!$B$4="Sandwich",AC$121+2*AD$121,AC$121-2*AD$121)</f>
        <v>#DIV/0!</v>
      </c>
      <c r="AG130" s="12" t="e">
        <f>IF(Params!$B$4="Sandwich",AC$121+3*AD$121,AC$121-3*AD$121)</f>
        <v>#DIV/0!</v>
      </c>
      <c r="AI130" s="92" t="e">
        <f>IF(Params!$B$4="Sandwich",IF($AC130&gt;AF130,1,0),IF($AC130&lt;AF130,1,0))</f>
        <v>#DIV/0!</v>
      </c>
      <c r="AJ130" s="92" t="e">
        <f>IF(Params!$B$4="Sandwich",IF($AC130&gt;AG130,1,0),IF($AC130&lt;AG130,1,0))</f>
        <v>#DIV/0!</v>
      </c>
    </row>
    <row r="131" spans="2:36" x14ac:dyDescent="0.3">
      <c r="B131" s="22">
        <f>'Calculs T1a'!B131</f>
        <v>0</v>
      </c>
      <c r="C131" s="19" t="str">
        <f>'Calculs T1a'!C131</f>
        <v>x</v>
      </c>
      <c r="D131" s="19"/>
      <c r="E131" s="19"/>
      <c r="F131" s="19"/>
      <c r="G131" s="19"/>
      <c r="H131" s="19"/>
      <c r="I131" s="19"/>
      <c r="J131" s="30"/>
      <c r="K131" s="31"/>
      <c r="L131" s="31"/>
      <c r="M131" s="31"/>
      <c r="N131" s="45"/>
    </row>
    <row r="132" spans="2:36" x14ac:dyDescent="0.3">
      <c r="B132" s="22">
        <f>'Calculs T1a'!B132</f>
        <v>0</v>
      </c>
      <c r="C132" s="19" t="str">
        <f>'Calculs T1a'!C132</f>
        <v>x</v>
      </c>
      <c r="D132" s="19"/>
      <c r="E132" s="19"/>
      <c r="F132" s="19"/>
      <c r="G132" s="19"/>
      <c r="H132" s="19"/>
      <c r="I132" s="19"/>
      <c r="J132" s="30"/>
      <c r="K132" s="31"/>
      <c r="L132" s="31"/>
      <c r="M132" s="31"/>
      <c r="N132" s="45"/>
    </row>
    <row r="133" spans="2:36" x14ac:dyDescent="0.3">
      <c r="B133" s="22">
        <f>'Calculs T1a'!B133</f>
        <v>0</v>
      </c>
      <c r="C133" s="19" t="str">
        <f>'Calculs T1a'!C133</f>
        <v>x</v>
      </c>
      <c r="D133" s="19"/>
      <c r="E133" s="19"/>
      <c r="F133" s="19"/>
      <c r="G133" s="19"/>
      <c r="H133" s="19"/>
      <c r="I133" s="19"/>
      <c r="J133" s="30"/>
      <c r="K133" s="31"/>
      <c r="L133" s="31"/>
      <c r="M133" s="31"/>
      <c r="N133" s="45"/>
    </row>
    <row r="134" spans="2:36" x14ac:dyDescent="0.3">
      <c r="B134" s="22">
        <f>'Calculs T1a'!B134</f>
        <v>0</v>
      </c>
      <c r="C134" s="19" t="str">
        <f>'Calculs T1a'!C134</f>
        <v>x</v>
      </c>
      <c r="D134" s="19"/>
      <c r="E134" s="19"/>
      <c r="F134" s="19"/>
      <c r="G134" s="19"/>
      <c r="H134" s="19"/>
      <c r="I134" s="19"/>
      <c r="J134" s="30"/>
      <c r="K134" s="31"/>
      <c r="L134" s="31"/>
      <c r="M134" s="31"/>
      <c r="N134" s="45"/>
    </row>
    <row r="135" spans="2:36" x14ac:dyDescent="0.3">
      <c r="B135" s="22">
        <f>'Calculs T1a'!B135</f>
        <v>0</v>
      </c>
      <c r="C135" s="19" t="str">
        <f>'Calculs T1a'!C135</f>
        <v>x</v>
      </c>
      <c r="D135" s="19"/>
      <c r="E135" s="19"/>
      <c r="F135" s="19"/>
      <c r="G135" s="19"/>
      <c r="H135" s="19"/>
      <c r="I135" s="19"/>
      <c r="J135" s="30"/>
      <c r="K135" s="31"/>
      <c r="L135" s="31"/>
      <c r="M135" s="31"/>
      <c r="N135" s="45"/>
    </row>
    <row r="136" spans="2:36" x14ac:dyDescent="0.3">
      <c r="B136" s="22">
        <f>'Calculs T1a'!B136</f>
        <v>0</v>
      </c>
      <c r="C136" s="19" t="str">
        <f>'Calculs T1a'!C136</f>
        <v>x</v>
      </c>
      <c r="D136" s="19"/>
      <c r="E136" s="19"/>
      <c r="F136" s="19"/>
      <c r="G136" s="19"/>
      <c r="H136" s="19"/>
      <c r="I136" s="19"/>
      <c r="J136" s="30"/>
      <c r="K136" s="31"/>
      <c r="L136" s="31"/>
      <c r="M136" s="31"/>
      <c r="N136" s="45"/>
    </row>
    <row r="137" spans="2:36" x14ac:dyDescent="0.3">
      <c r="B137" s="22">
        <f>'Calculs T1a'!B137</f>
        <v>0</v>
      </c>
      <c r="C137" s="19" t="str">
        <f>'Calculs T1a'!C137</f>
        <v>x</v>
      </c>
      <c r="D137" s="19"/>
      <c r="E137" s="19"/>
      <c r="F137" s="19"/>
      <c r="G137" s="19"/>
      <c r="H137" s="19"/>
      <c r="I137" s="19"/>
      <c r="J137" s="30"/>
      <c r="K137" s="31"/>
      <c r="L137" s="31"/>
      <c r="M137" s="31"/>
      <c r="N137" s="45"/>
    </row>
    <row r="138" spans="2:36" x14ac:dyDescent="0.3">
      <c r="B138" s="22">
        <f>'Calculs T1a'!B138</f>
        <v>0</v>
      </c>
      <c r="C138" s="19" t="str">
        <f>'Calculs T1a'!C138</f>
        <v>x</v>
      </c>
      <c r="D138" s="19"/>
      <c r="E138" s="19"/>
      <c r="F138" s="19"/>
      <c r="G138" s="19"/>
      <c r="H138" s="19"/>
      <c r="I138" s="19"/>
      <c r="J138" s="30"/>
      <c r="K138" s="31"/>
      <c r="L138" s="31"/>
      <c r="M138" s="31"/>
      <c r="N138" s="45"/>
    </row>
    <row r="139" spans="2:36" x14ac:dyDescent="0.3">
      <c r="B139" s="22">
        <f>'Calculs T1a'!B139</f>
        <v>0</v>
      </c>
      <c r="C139" s="19" t="str">
        <f>'Calculs T1a'!C139</f>
        <v>x</v>
      </c>
      <c r="D139" s="19"/>
      <c r="E139" s="19"/>
      <c r="F139" s="19"/>
      <c r="G139" s="19"/>
      <c r="H139" s="19"/>
      <c r="I139" s="19"/>
      <c r="J139" s="30"/>
      <c r="K139" s="31"/>
      <c r="L139" s="31"/>
      <c r="M139" s="31"/>
      <c r="N139" s="45"/>
    </row>
    <row r="140" spans="2:36" x14ac:dyDescent="0.3">
      <c r="B140" s="22">
        <f>'Calculs T1a'!B140</f>
        <v>0</v>
      </c>
      <c r="C140" s="19" t="str">
        <f>'Calculs T1a'!C140</f>
        <v>x</v>
      </c>
      <c r="D140" s="19"/>
      <c r="E140" s="19"/>
      <c r="F140" s="19"/>
      <c r="G140" s="19"/>
      <c r="H140" s="19"/>
      <c r="I140" s="19"/>
      <c r="J140" s="30"/>
      <c r="K140" s="31"/>
      <c r="L140" s="31"/>
      <c r="M140" s="31"/>
      <c r="N140" s="45"/>
    </row>
    <row r="141" spans="2:36" x14ac:dyDescent="0.3">
      <c r="B141" s="22">
        <f>'Calculs T1a'!B141</f>
        <v>0</v>
      </c>
      <c r="C141" s="19" t="str">
        <f>'Calculs T1a'!C141</f>
        <v>x</v>
      </c>
      <c r="D141" s="19"/>
      <c r="E141" s="19"/>
      <c r="F141" s="19"/>
      <c r="G141" s="19"/>
      <c r="H141" s="19"/>
      <c r="I141" s="19"/>
      <c r="J141" s="30"/>
      <c r="K141" s="31"/>
      <c r="L141" s="31"/>
      <c r="M141" s="31"/>
      <c r="N141" s="45"/>
    </row>
    <row r="142" spans="2:36" x14ac:dyDescent="0.3">
      <c r="B142" s="22">
        <f>'Calculs T1a'!B142</f>
        <v>0</v>
      </c>
      <c r="C142" s="19" t="str">
        <f>'Calculs T1a'!C142</f>
        <v>x</v>
      </c>
      <c r="D142" s="19"/>
      <c r="E142" s="19"/>
      <c r="F142" s="19"/>
      <c r="G142" s="19"/>
      <c r="H142" s="19"/>
      <c r="I142" s="19"/>
      <c r="J142" s="30"/>
      <c r="K142" s="31"/>
      <c r="L142" s="31"/>
      <c r="M142" s="31"/>
      <c r="N142" s="45"/>
    </row>
    <row r="143" spans="2:36" x14ac:dyDescent="0.3">
      <c r="B143" s="22">
        <f>'Calculs T1a'!B143</f>
        <v>0</v>
      </c>
      <c r="C143" s="19" t="str">
        <f>'Calculs T1a'!C143</f>
        <v>x</v>
      </c>
      <c r="D143" s="19"/>
      <c r="E143" s="19"/>
      <c r="F143" s="19"/>
      <c r="G143" s="19"/>
      <c r="H143" s="19"/>
      <c r="I143" s="19"/>
      <c r="J143" s="30"/>
      <c r="K143" s="31"/>
      <c r="L143" s="31"/>
      <c r="M143" s="31"/>
      <c r="N143" s="45"/>
    </row>
    <row r="144" spans="2:36" x14ac:dyDescent="0.3">
      <c r="B144" s="22">
        <f>'Calculs T1a'!B144</f>
        <v>0</v>
      </c>
      <c r="C144" s="19" t="str">
        <f>'Calculs T1a'!C144</f>
        <v>x</v>
      </c>
      <c r="D144" s="19"/>
      <c r="E144" s="19"/>
      <c r="F144" s="19"/>
      <c r="G144" s="19"/>
      <c r="H144" s="19"/>
      <c r="I144" s="19"/>
      <c r="J144" s="30"/>
      <c r="K144" s="31"/>
      <c r="L144" s="31"/>
      <c r="M144" s="31"/>
      <c r="N144" s="45"/>
    </row>
    <row r="145" spans="2:36" x14ac:dyDescent="0.3">
      <c r="B145" s="22">
        <f>'Calculs T1a'!B145</f>
        <v>0</v>
      </c>
      <c r="C145" s="19" t="str">
        <f>'Calculs T1a'!C145</f>
        <v>x</v>
      </c>
      <c r="D145" s="19"/>
      <c r="E145" s="19"/>
      <c r="F145" s="19"/>
      <c r="G145" s="19"/>
      <c r="H145" s="19"/>
      <c r="I145" s="19"/>
      <c r="J145" s="30"/>
      <c r="K145" s="31"/>
      <c r="L145" s="31"/>
      <c r="M145" s="31"/>
      <c r="N145" s="45"/>
    </row>
    <row r="146" spans="2:36" x14ac:dyDescent="0.3">
      <c r="B146" s="22">
        <f>'Calculs T1a'!B146</f>
        <v>0</v>
      </c>
      <c r="C146" s="19" t="str">
        <f>'Calculs T1a'!C146</f>
        <v>x</v>
      </c>
      <c r="D146" s="19"/>
      <c r="E146" s="19"/>
      <c r="F146" s="19"/>
      <c r="G146" s="19"/>
      <c r="H146" s="19"/>
      <c r="I146" s="19"/>
      <c r="J146" s="30"/>
      <c r="K146" s="31"/>
      <c r="L146" s="31"/>
      <c r="M146" s="31"/>
      <c r="N146" s="45"/>
    </row>
    <row r="147" spans="2:36" x14ac:dyDescent="0.3">
      <c r="B147" s="22">
        <f>'Calculs T1a'!B147</f>
        <v>0</v>
      </c>
      <c r="C147" s="19" t="str">
        <f>'Calculs T1a'!C147</f>
        <v>x</v>
      </c>
      <c r="D147" s="19"/>
      <c r="E147" s="19"/>
      <c r="F147" s="19"/>
      <c r="G147" s="19"/>
      <c r="H147" s="19"/>
      <c r="I147" s="19"/>
      <c r="J147" s="30"/>
      <c r="K147" s="31"/>
      <c r="L147" s="31"/>
      <c r="M147" s="31"/>
      <c r="N147" s="45"/>
    </row>
    <row r="148" spans="2:36" x14ac:dyDescent="0.3">
      <c r="B148" s="22">
        <f>'Calculs T1a'!B148</f>
        <v>0</v>
      </c>
      <c r="C148" s="19" t="str">
        <f>'Calculs T1a'!C148</f>
        <v>x</v>
      </c>
      <c r="D148" s="19"/>
      <c r="E148" s="19"/>
      <c r="F148" s="19"/>
      <c r="G148" s="19"/>
      <c r="H148" s="19"/>
      <c r="I148" s="19"/>
      <c r="J148" s="30"/>
      <c r="K148" s="31"/>
      <c r="L148" s="31"/>
      <c r="M148" s="31"/>
      <c r="N148" s="45"/>
    </row>
    <row r="149" spans="2:36" x14ac:dyDescent="0.3">
      <c r="B149" s="22">
        <f>'Calculs T1a'!B149</f>
        <v>0</v>
      </c>
      <c r="C149" s="19" t="str">
        <f>'Calculs T1a'!C149</f>
        <v>x</v>
      </c>
      <c r="D149" s="19"/>
      <c r="E149" s="19"/>
      <c r="F149" s="19"/>
      <c r="G149" s="19"/>
      <c r="H149" s="19"/>
      <c r="I149" s="19"/>
      <c r="J149" s="30"/>
      <c r="K149" s="31"/>
      <c r="L149" s="31"/>
      <c r="M149" s="31"/>
      <c r="N149" s="45"/>
    </row>
    <row r="150" spans="2:36" x14ac:dyDescent="0.3">
      <c r="B150" s="22">
        <f>'Calculs T1a'!B150</f>
        <v>0</v>
      </c>
      <c r="C150" s="19" t="str">
        <f>'Calculs T1a'!C150</f>
        <v>x</v>
      </c>
      <c r="D150" s="19"/>
      <c r="E150" s="19"/>
      <c r="F150" s="19"/>
      <c r="G150" s="19"/>
      <c r="H150" s="19"/>
      <c r="I150" s="19"/>
      <c r="J150" s="30"/>
      <c r="K150" s="31"/>
      <c r="L150" s="31"/>
      <c r="M150" s="31"/>
      <c r="N150" s="45"/>
    </row>
    <row r="151" spans="2:36" x14ac:dyDescent="0.3">
      <c r="B151" s="22">
        <f>'Calculs T1a'!B151</f>
        <v>0</v>
      </c>
      <c r="C151" s="19" t="str">
        <f>'Calculs T1a'!C151</f>
        <v>x</v>
      </c>
      <c r="D151" s="19"/>
      <c r="E151" s="19"/>
      <c r="F151" s="19"/>
      <c r="G151" s="19"/>
      <c r="H151" s="19"/>
      <c r="I151" s="19"/>
      <c r="J151" s="30"/>
      <c r="K151" s="31"/>
      <c r="L151" s="31"/>
      <c r="M151" s="31"/>
      <c r="N151" s="45"/>
    </row>
    <row r="152" spans="2:36" x14ac:dyDescent="0.3">
      <c r="B152" s="22">
        <f>'Calculs T1a'!B152</f>
        <v>0</v>
      </c>
      <c r="C152" s="19" t="str">
        <f>'Calculs T1a'!C152</f>
        <v>x</v>
      </c>
      <c r="D152" s="19"/>
      <c r="E152" s="19"/>
      <c r="F152" s="19"/>
      <c r="G152" s="19"/>
      <c r="H152" s="19"/>
      <c r="I152" s="19"/>
      <c r="J152" s="30"/>
      <c r="K152" s="31"/>
      <c r="L152" s="31"/>
      <c r="M152" s="31"/>
      <c r="N152" s="45"/>
    </row>
    <row r="153" spans="2:36" x14ac:dyDescent="0.3">
      <c r="B153" s="22">
        <f>'Calculs T1a'!B153</f>
        <v>0</v>
      </c>
      <c r="C153" s="19" t="str">
        <f>'Calculs T1a'!C153</f>
        <v>x</v>
      </c>
      <c r="D153" s="19"/>
      <c r="E153" s="19"/>
      <c r="F153" s="19"/>
      <c r="G153" s="19"/>
      <c r="H153" s="19"/>
      <c r="I153" s="19"/>
      <c r="J153" s="30"/>
      <c r="K153" s="31"/>
      <c r="L153" s="31"/>
      <c r="M153" s="31"/>
      <c r="N153" s="45"/>
    </row>
    <row r="154" spans="2:36" x14ac:dyDescent="0.3">
      <c r="B154" s="22">
        <f>'Calculs T1a'!B154</f>
        <v>0</v>
      </c>
      <c r="C154" s="19" t="str">
        <f>'Calculs T1a'!C154</f>
        <v>x</v>
      </c>
      <c r="D154" s="19"/>
      <c r="E154" s="19"/>
      <c r="F154" s="19"/>
      <c r="G154" s="19"/>
      <c r="H154" s="19"/>
      <c r="I154" s="19"/>
      <c r="J154" s="30"/>
      <c r="K154" s="31"/>
      <c r="L154" s="31"/>
      <c r="M154" s="31"/>
      <c r="N154" s="45"/>
    </row>
    <row r="155" spans="2:36" x14ac:dyDescent="0.3">
      <c r="B155" s="22">
        <f>'Calculs T1a'!B155</f>
        <v>0</v>
      </c>
      <c r="C155" s="19" t="str">
        <f>'Calculs T1a'!C155</f>
        <v>x</v>
      </c>
      <c r="D155" s="19"/>
      <c r="E155" s="19"/>
      <c r="F155" s="19"/>
      <c r="G155" s="19"/>
      <c r="H155" s="19"/>
      <c r="I155" s="19"/>
      <c r="J155" s="30"/>
      <c r="K155" s="31"/>
      <c r="L155" s="31"/>
      <c r="M155" s="31"/>
      <c r="N155" s="45"/>
      <c r="V155" s="7"/>
    </row>
    <row r="156" spans="2:36" x14ac:dyDescent="0.3">
      <c r="B156" s="22">
        <f>'Calculs T1a'!B156</f>
        <v>0</v>
      </c>
      <c r="C156" s="19" t="str">
        <f>'Calculs T1a'!C156</f>
        <v>x</v>
      </c>
      <c r="D156" s="19"/>
      <c r="E156" s="19"/>
      <c r="F156" s="19"/>
      <c r="G156" s="19"/>
      <c r="H156" s="19"/>
      <c r="I156" s="19"/>
      <c r="J156" s="30"/>
      <c r="K156" s="31"/>
      <c r="L156" s="31"/>
      <c r="M156" s="31"/>
      <c r="N156" s="45"/>
      <c r="V156" s="7"/>
    </row>
    <row r="157" spans="2:36" x14ac:dyDescent="0.3">
      <c r="B157" s="22">
        <f>'Calculs T1a'!B157</f>
        <v>0</v>
      </c>
      <c r="C157" s="19" t="str">
        <f>'Calculs T1a'!C157</f>
        <v>x</v>
      </c>
      <c r="D157" s="19"/>
      <c r="E157" s="19"/>
      <c r="F157" s="19"/>
      <c r="G157" s="19"/>
      <c r="H157" s="19"/>
      <c r="I157" s="19"/>
      <c r="J157" s="30"/>
      <c r="K157" s="31"/>
      <c r="L157" s="31"/>
      <c r="M157" s="31"/>
      <c r="N157" s="45"/>
      <c r="V157" s="7"/>
    </row>
    <row r="158" spans="2:36" ht="16.2" thickBot="1" x14ac:dyDescent="0.35">
      <c r="B158" s="22">
        <f>'Calculs T1a'!B158</f>
        <v>0</v>
      </c>
      <c r="C158" s="19" t="str">
        <f>'Calculs T1a'!C158</f>
        <v>x</v>
      </c>
      <c r="D158" s="19"/>
      <c r="E158" s="19"/>
      <c r="F158" s="19"/>
      <c r="G158" s="19"/>
      <c r="H158" s="19"/>
      <c r="I158" s="19"/>
      <c r="J158" s="30"/>
      <c r="K158" s="31"/>
      <c r="L158" s="31"/>
      <c r="M158" s="31"/>
      <c r="N158" s="45"/>
      <c r="S158" s="9" t="s">
        <v>2</v>
      </c>
      <c r="U158" s="9" t="s">
        <v>47</v>
      </c>
      <c r="V158" t="str">
        <f>Params!B11</f>
        <v>ngml</v>
      </c>
      <c r="X158" s="174" t="s">
        <v>695</v>
      </c>
      <c r="AB158" s="9" t="s">
        <v>2</v>
      </c>
      <c r="AD158" s="9" t="s">
        <v>47</v>
      </c>
      <c r="AE158" t="str">
        <f>Params!B11</f>
        <v>ngml</v>
      </c>
      <c r="AG158" s="174" t="s">
        <v>694</v>
      </c>
    </row>
    <row r="159" spans="2:36" ht="130.19999999999999" thickBot="1" x14ac:dyDescent="0.35">
      <c r="B159" s="22">
        <f>'Calculs T1a'!B159</f>
        <v>0</v>
      </c>
      <c r="C159" s="19" t="str">
        <f>'Calculs T1a'!C159</f>
        <v>x</v>
      </c>
      <c r="D159" s="19"/>
      <c r="E159" s="19"/>
      <c r="F159" s="19"/>
      <c r="G159" s="19"/>
      <c r="H159" s="19"/>
      <c r="I159" s="19"/>
      <c r="J159" s="30"/>
      <c r="K159" s="31"/>
      <c r="L159" s="31"/>
      <c r="M159" s="31"/>
      <c r="N159" s="45"/>
      <c r="S159" s="26" t="s">
        <v>1</v>
      </c>
      <c r="T159" s="27" t="s">
        <v>507</v>
      </c>
      <c r="U159" s="28" t="s">
        <v>3</v>
      </c>
      <c r="V159" s="28" t="s">
        <v>83</v>
      </c>
      <c r="W159" s="28" t="str">
        <f>IF(Params!$B$4="Sandwich","Mean0 + 2xSigma","Mean0 - 2xSigma")</f>
        <v>Mean0 - 2xSigma</v>
      </c>
      <c r="X159" s="29" t="str">
        <f>IF(Params!$B$4="Sandwich","Mean0 + 3xSigma","Mean0 - 3xSigma")</f>
        <v>Mean0 - 3xSigma</v>
      </c>
      <c r="Y159" s="89" t="s">
        <v>72</v>
      </c>
      <c r="Z159" s="91" t="s">
        <v>77</v>
      </c>
      <c r="AA159" s="91" t="s">
        <v>78</v>
      </c>
      <c r="AB159" s="26" t="s">
        <v>1</v>
      </c>
      <c r="AC159" s="27" t="s">
        <v>492</v>
      </c>
      <c r="AD159" s="28" t="s">
        <v>3</v>
      </c>
      <c r="AE159" s="28" t="s">
        <v>83</v>
      </c>
      <c r="AF159" s="28" t="str">
        <f>IF(Params!$B$4="Sandwich","Mean0 + 2xSigma","Mean0 - 2xSigma")</f>
        <v>Mean0 - 2xSigma</v>
      </c>
      <c r="AG159" s="29" t="str">
        <f>IF(Params!$B$4="Sandwich","Mean0 + 3xSigma","Mean0 - 3xSigma")</f>
        <v>Mean0 - 3xSigma</v>
      </c>
      <c r="AH159" s="89" t="s">
        <v>76</v>
      </c>
      <c r="AI159" s="91" t="s">
        <v>77</v>
      </c>
      <c r="AJ159" s="91" t="s">
        <v>78</v>
      </c>
    </row>
    <row r="160" spans="2:36" ht="16.2" thickTop="1" x14ac:dyDescent="0.3">
      <c r="B160" s="22">
        <f>'Calculs T1a'!B160</f>
        <v>0</v>
      </c>
      <c r="C160" s="19" t="str">
        <f>'Calculs T1a'!C160</f>
        <v>x</v>
      </c>
      <c r="D160" s="19"/>
      <c r="E160" s="19"/>
      <c r="F160" s="19"/>
      <c r="G160" s="19"/>
      <c r="H160" s="19"/>
      <c r="I160" s="19"/>
      <c r="J160" s="30"/>
      <c r="K160" s="31"/>
      <c r="L160" s="31"/>
      <c r="M160" s="31"/>
      <c r="N160" s="45"/>
      <c r="S160" s="10">
        <f>MIN(S7:S15)/100</f>
        <v>0</v>
      </c>
      <c r="T160" s="62" t="e">
        <f>Z20</f>
        <v>#DIV/0!</v>
      </c>
      <c r="U160" s="11" t="e">
        <f>AA20</f>
        <v>#DIV/0!</v>
      </c>
      <c r="V160" s="11" t="e">
        <f>$Z$20</f>
        <v>#DIV/0!</v>
      </c>
      <c r="W160" s="11" t="e">
        <f>IF(Params!$B$4="Sandwich",T$160+2*U$160,T$160-2*U$160)</f>
        <v>#DIV/0!</v>
      </c>
      <c r="X160" s="12" t="e">
        <f>IF(Params!$B$4="Sandwich",T$160+3*U$160,T$160-3*U$160)</f>
        <v>#DIV/0!</v>
      </c>
      <c r="Y160" s="88" t="e">
        <f t="shared" ref="Y160:Y167" si="45">T161-T160</f>
        <v>#DIV/0!</v>
      </c>
      <c r="Z160" t="e">
        <f>IF(Params!$B$4="Sandwich",IF($T160&gt;W160,1,0),IF($T160&lt;W160,1,0))*IF($S161="//",1,161)</f>
        <v>#DIV/0!</v>
      </c>
      <c r="AA160" s="92" t="e">
        <f>IF(Params!$B$4="Sandwich",IF($T160&gt;X160,1,0),IF($T160&lt;X160,1,0))*IF($S161="//",1,161)</f>
        <v>#DIV/0!</v>
      </c>
      <c r="AB160" s="10">
        <f>MIN(S7:S15)/100</f>
        <v>0</v>
      </c>
      <c r="AC160" s="64" t="e">
        <f>AC20</f>
        <v>#DIV/0!</v>
      </c>
      <c r="AD160" s="11" t="e">
        <f>AD20</f>
        <v>#DIV/0!</v>
      </c>
      <c r="AE160" s="11" t="e">
        <f>$AC$20</f>
        <v>#DIV/0!</v>
      </c>
      <c r="AF160" s="11" t="e">
        <f>IF(Params!$B$4="Sandwich",AC$160+2*AD$160,AC$160-2*AD$160)</f>
        <v>#DIV/0!</v>
      </c>
      <c r="AG160" s="12" t="e">
        <f>IF(Params!$B$4="Sandwich",AC$160+3*AD$160,AC$160-3*AD$160)</f>
        <v>#DIV/0!</v>
      </c>
      <c r="AH160" s="88" t="e">
        <f t="shared" ref="AH160:AH167" si="46">AC161-AC160</f>
        <v>#DIV/0!</v>
      </c>
      <c r="AI160" t="e">
        <f>IF(Params!$B$4="Sandwich",IF($AC160&gt;AF160,1,0),IF($AC160&lt;AF160,1,0))*IF($S161="//",1,AI161)</f>
        <v>#DIV/0!</v>
      </c>
      <c r="AJ160" s="92" t="e">
        <f>IF(Params!$B$4="Sandwich",IF($AC160&gt;AG160,1,0),IF($AC160&lt;AG160,1,0))*IF($S161="//",1,AJ161)</f>
        <v>#DIV/0!</v>
      </c>
    </row>
    <row r="161" spans="2:36" x14ac:dyDescent="0.3">
      <c r="B161" s="22">
        <f>'Calculs T1a'!B161</f>
        <v>0</v>
      </c>
      <c r="C161" s="19" t="str">
        <f>'Calculs T1a'!C161</f>
        <v>x</v>
      </c>
      <c r="D161" s="19"/>
      <c r="E161" s="19"/>
      <c r="F161" s="19"/>
      <c r="G161" s="19"/>
      <c r="H161" s="19"/>
      <c r="I161" s="19"/>
      <c r="J161" s="30"/>
      <c r="K161" s="31"/>
      <c r="L161" s="31"/>
      <c r="M161" s="31"/>
      <c r="N161" s="45"/>
      <c r="S161" s="10" t="str">
        <f>S7</f>
        <v>//</v>
      </c>
      <c r="T161" s="62" t="e">
        <f t="shared" ref="T161:U169" si="47">Z21</f>
        <v>#DIV/0!</v>
      </c>
      <c r="U161" s="11" t="e">
        <f t="shared" si="47"/>
        <v>#DIV/0!</v>
      </c>
      <c r="V161" s="11" t="e">
        <f t="shared" ref="V161:V169" si="48">$Z$20</f>
        <v>#DIV/0!</v>
      </c>
      <c r="W161" s="11" t="e">
        <f>IF(Params!$B$4="Sandwich",T$160+2*U$160,T$160-2*U$160)</f>
        <v>#DIV/0!</v>
      </c>
      <c r="X161" s="12" t="e">
        <f>IF(Params!$B$4="Sandwich",T$160+3*U$160,T$160-3*U$160)</f>
        <v>#DIV/0!</v>
      </c>
      <c r="Y161" s="88" t="e">
        <f t="shared" si="45"/>
        <v>#DIV/0!</v>
      </c>
      <c r="Z161" s="92" t="e">
        <f>IF(Params!$B$4="Sandwich",IF($T161&gt;W161,1,0),IF($T161&lt;W161,1,0))*IF($S162="//",1,161)</f>
        <v>#DIV/0!</v>
      </c>
      <c r="AA161" s="92" t="e">
        <f>IF(Params!$B$4="Sandwich",IF($T161&gt;X161,1,0),IF($T161&lt;X161,1,0))*IF($S162="//",1,161)</f>
        <v>#DIV/0!</v>
      </c>
      <c r="AB161" s="10" t="str">
        <f>S7</f>
        <v>//</v>
      </c>
      <c r="AC161" s="64" t="e">
        <f t="shared" ref="AC161:AD169" si="49">AC21</f>
        <v>#DIV/0!</v>
      </c>
      <c r="AD161" s="11" t="e">
        <f t="shared" si="49"/>
        <v>#DIV/0!</v>
      </c>
      <c r="AE161" s="11" t="e">
        <f t="shared" ref="AE161:AE169" si="50">$AC$20</f>
        <v>#DIV/0!</v>
      </c>
      <c r="AF161" s="11" t="e">
        <f>IF(Params!$B$4="Sandwich",AC$160+2*AD$160,AC$160-2*AD$160)</f>
        <v>#DIV/0!</v>
      </c>
      <c r="AG161" s="12" t="e">
        <f>IF(Params!$B$4="Sandwich",AC$160+3*AD$160,AC$160-3*AD$160)</f>
        <v>#DIV/0!</v>
      </c>
      <c r="AH161" s="88" t="e">
        <f t="shared" si="46"/>
        <v>#DIV/0!</v>
      </c>
      <c r="AI161" s="92" t="e">
        <f>IF(Params!$B$4="Sandwich",IF($AC161&gt;AF161,1,0),IF($AC161&lt;AF161,1,0))*IF($S162="//",1,AI162)</f>
        <v>#DIV/0!</v>
      </c>
      <c r="AJ161" s="92" t="e">
        <f>IF(Params!$B$4="Sandwich",IF($AC161&gt;AG161,1,0),IF($AC161&lt;AG161,1,0))*IF($S162="//",1,AJ162)</f>
        <v>#DIV/0!</v>
      </c>
    </row>
    <row r="162" spans="2:36" x14ac:dyDescent="0.3">
      <c r="B162" s="22">
        <f>'Calculs T1a'!B162</f>
        <v>0</v>
      </c>
      <c r="C162" s="19" t="str">
        <f>'Calculs T1a'!C162</f>
        <v>x</v>
      </c>
      <c r="D162" s="19"/>
      <c r="E162" s="19"/>
      <c r="F162" s="19"/>
      <c r="G162" s="19"/>
      <c r="H162" s="19"/>
      <c r="I162" s="19"/>
      <c r="J162" s="30"/>
      <c r="K162" s="31"/>
      <c r="L162" s="31"/>
      <c r="M162" s="31"/>
      <c r="N162" s="45"/>
      <c r="S162" s="10" t="str">
        <f t="shared" ref="S162:S169" si="51">S8</f>
        <v>//</v>
      </c>
      <c r="T162" s="62" t="e">
        <f t="shared" si="47"/>
        <v>#DIV/0!</v>
      </c>
      <c r="U162" s="11" t="e">
        <f t="shared" si="47"/>
        <v>#DIV/0!</v>
      </c>
      <c r="V162" s="11" t="e">
        <f t="shared" si="48"/>
        <v>#DIV/0!</v>
      </c>
      <c r="W162" s="11" t="e">
        <f>IF(Params!$B$4="Sandwich",T$160+2*U$160,T$160-2*U$160)</f>
        <v>#DIV/0!</v>
      </c>
      <c r="X162" s="12" t="e">
        <f>IF(Params!$B$4="Sandwich",T$160+3*U$160,T$160-3*U$160)</f>
        <v>#DIV/0!</v>
      </c>
      <c r="Y162" s="88" t="e">
        <f t="shared" si="45"/>
        <v>#DIV/0!</v>
      </c>
      <c r="Z162" s="92" t="e">
        <f>IF(Params!$B$4="Sandwich",IF($T162&gt;W162,1,0),IF($T162&lt;W162,1,0))*IF($S163="//",1,161)</f>
        <v>#DIV/0!</v>
      </c>
      <c r="AA162" s="92" t="e">
        <f>IF(Params!$B$4="Sandwich",IF($T162&gt;X162,1,0),IF($T162&lt;X162,1,0))*IF($S163="//",1,161)</f>
        <v>#DIV/0!</v>
      </c>
      <c r="AB162" s="10" t="str">
        <f t="shared" ref="AB162:AB169" si="52">S8</f>
        <v>//</v>
      </c>
      <c r="AC162" s="64" t="e">
        <f t="shared" si="49"/>
        <v>#DIV/0!</v>
      </c>
      <c r="AD162" s="11" t="e">
        <f t="shared" si="49"/>
        <v>#DIV/0!</v>
      </c>
      <c r="AE162" s="11" t="e">
        <f t="shared" si="50"/>
        <v>#DIV/0!</v>
      </c>
      <c r="AF162" s="11" t="e">
        <f>IF(Params!$B$4="Sandwich",AC$160+2*AD$160,AC$160-2*AD$160)</f>
        <v>#DIV/0!</v>
      </c>
      <c r="AG162" s="12" t="e">
        <f>IF(Params!$B$4="Sandwich",AC$160+3*AD$160,AC$160-3*AD$160)</f>
        <v>#DIV/0!</v>
      </c>
      <c r="AH162" s="88" t="e">
        <f t="shared" si="46"/>
        <v>#DIV/0!</v>
      </c>
      <c r="AI162" s="92" t="e">
        <f>IF(Params!$B$4="Sandwich",IF($AC162&gt;AF162,1,0),IF($AC162&lt;AF162,1,0))*IF($S163="//",1,AI163)</f>
        <v>#DIV/0!</v>
      </c>
      <c r="AJ162" s="92" t="e">
        <f>IF(Params!$B$4="Sandwich",IF($AC162&gt;AG162,1,0),IF($AC162&lt;AG162,1,0))*IF($S163="//",1,AJ163)</f>
        <v>#DIV/0!</v>
      </c>
    </row>
    <row r="163" spans="2:36" x14ac:dyDescent="0.3">
      <c r="B163" s="22">
        <f>'Calculs T1a'!B163</f>
        <v>0</v>
      </c>
      <c r="C163" s="19" t="str">
        <f>'Calculs T1a'!C163</f>
        <v>x</v>
      </c>
      <c r="D163" s="19"/>
      <c r="E163" s="19"/>
      <c r="F163" s="19"/>
      <c r="G163" s="19"/>
      <c r="H163" s="19"/>
      <c r="I163" s="19"/>
      <c r="J163" s="30"/>
      <c r="K163" s="31"/>
      <c r="L163" s="31"/>
      <c r="M163" s="31"/>
      <c r="N163" s="45"/>
      <c r="S163" s="10" t="str">
        <f t="shared" si="51"/>
        <v>//</v>
      </c>
      <c r="T163" s="62" t="e">
        <f t="shared" si="47"/>
        <v>#DIV/0!</v>
      </c>
      <c r="U163" s="11" t="e">
        <f t="shared" si="47"/>
        <v>#DIV/0!</v>
      </c>
      <c r="V163" s="11" t="e">
        <f t="shared" si="48"/>
        <v>#DIV/0!</v>
      </c>
      <c r="W163" s="11" t="e">
        <f>IF(Params!$B$4="Sandwich",T$160+2*U$160,T$160-2*U$160)</f>
        <v>#DIV/0!</v>
      </c>
      <c r="X163" s="12" t="e">
        <f>IF(Params!$B$4="Sandwich",T$160+3*U$160,T$160-3*U$160)</f>
        <v>#DIV/0!</v>
      </c>
      <c r="Y163" s="88" t="e">
        <f t="shared" si="45"/>
        <v>#DIV/0!</v>
      </c>
      <c r="Z163" s="92" t="e">
        <f>IF(Params!$B$4="Sandwich",IF($T163&gt;W163,1,0),IF($T163&lt;W163,1,0))*IF($S164="//",1,161)</f>
        <v>#DIV/0!</v>
      </c>
      <c r="AA163" s="92" t="e">
        <f>IF(Params!$B$4="Sandwich",IF($T163&gt;X163,1,0),IF($T163&lt;X163,1,0))*IF($S164="//",1,161)</f>
        <v>#DIV/0!</v>
      </c>
      <c r="AB163" s="10" t="str">
        <f t="shared" si="52"/>
        <v>//</v>
      </c>
      <c r="AC163" s="64" t="e">
        <f t="shared" si="49"/>
        <v>#DIV/0!</v>
      </c>
      <c r="AD163" s="11" t="e">
        <f t="shared" si="49"/>
        <v>#DIV/0!</v>
      </c>
      <c r="AE163" s="11" t="e">
        <f t="shared" si="50"/>
        <v>#DIV/0!</v>
      </c>
      <c r="AF163" s="11" t="e">
        <f>IF(Params!$B$4="Sandwich",AC$160+2*AD$160,AC$160-2*AD$160)</f>
        <v>#DIV/0!</v>
      </c>
      <c r="AG163" s="12" t="e">
        <f>IF(Params!$B$4="Sandwich",AC$160+3*AD$160,AC$160-3*AD$160)</f>
        <v>#DIV/0!</v>
      </c>
      <c r="AH163" s="88" t="e">
        <f t="shared" si="46"/>
        <v>#DIV/0!</v>
      </c>
      <c r="AI163" s="92" t="e">
        <f>IF(Params!$B$4="Sandwich",IF($AC163&gt;AF163,1,0),IF($AC163&lt;AF163,1,0))*IF($S164="//",1,AI164)</f>
        <v>#DIV/0!</v>
      </c>
      <c r="AJ163" s="92" t="e">
        <f>IF(Params!$B$4="Sandwich",IF($AC163&gt;AG163,1,0),IF($AC163&lt;AG163,1,0))*IF($S164="//",1,AJ164)</f>
        <v>#DIV/0!</v>
      </c>
    </row>
    <row r="164" spans="2:36" x14ac:dyDescent="0.3">
      <c r="B164" s="22">
        <f>'Calculs T1a'!B164</f>
        <v>0</v>
      </c>
      <c r="C164" s="19" t="str">
        <f>'Calculs T1a'!C164</f>
        <v>x</v>
      </c>
      <c r="D164" s="19"/>
      <c r="E164" s="19"/>
      <c r="F164" s="19"/>
      <c r="G164" s="19"/>
      <c r="H164" s="19"/>
      <c r="I164" s="19"/>
      <c r="J164" s="30"/>
      <c r="K164" s="31"/>
      <c r="L164" s="31"/>
      <c r="M164" s="31"/>
      <c r="N164" s="45"/>
      <c r="S164" s="10" t="str">
        <f t="shared" si="51"/>
        <v>//</v>
      </c>
      <c r="T164" s="62" t="e">
        <f t="shared" si="47"/>
        <v>#DIV/0!</v>
      </c>
      <c r="U164" s="11" t="e">
        <f t="shared" si="47"/>
        <v>#DIV/0!</v>
      </c>
      <c r="V164" s="11" t="e">
        <f t="shared" si="48"/>
        <v>#DIV/0!</v>
      </c>
      <c r="W164" s="11" t="e">
        <f>IF(Params!$B$4="Sandwich",T$160+2*U$160,T$160-2*U$160)</f>
        <v>#DIV/0!</v>
      </c>
      <c r="X164" s="12" t="e">
        <f>IF(Params!$B$4="Sandwich",T$160+3*U$160,T$160-3*U$160)</f>
        <v>#DIV/0!</v>
      </c>
      <c r="Y164" s="88" t="e">
        <f t="shared" si="45"/>
        <v>#DIV/0!</v>
      </c>
      <c r="Z164" s="92" t="e">
        <f>IF(Params!$B$4="Sandwich",IF($T164&gt;W164,1,0),IF($T164&lt;W164,1,0))*IF($S165="//",1,161)</f>
        <v>#DIV/0!</v>
      </c>
      <c r="AA164" s="92" t="e">
        <f>IF(Params!$B$4="Sandwich",IF($T164&gt;X164,1,0),IF($T164&lt;X164,1,0))*IF($S165="//",1,161)</f>
        <v>#DIV/0!</v>
      </c>
      <c r="AB164" s="10" t="str">
        <f t="shared" si="52"/>
        <v>//</v>
      </c>
      <c r="AC164" s="64" t="e">
        <f t="shared" si="49"/>
        <v>#DIV/0!</v>
      </c>
      <c r="AD164" s="11" t="e">
        <f t="shared" si="49"/>
        <v>#DIV/0!</v>
      </c>
      <c r="AE164" s="11" t="e">
        <f t="shared" si="50"/>
        <v>#DIV/0!</v>
      </c>
      <c r="AF164" s="11" t="e">
        <f>IF(Params!$B$4="Sandwich",AC$160+2*AD$160,AC$160-2*AD$160)</f>
        <v>#DIV/0!</v>
      </c>
      <c r="AG164" s="12" t="e">
        <f>IF(Params!$B$4="Sandwich",AC$160+3*AD$160,AC$160-3*AD$160)</f>
        <v>#DIV/0!</v>
      </c>
      <c r="AH164" s="88" t="e">
        <f t="shared" si="46"/>
        <v>#DIV/0!</v>
      </c>
      <c r="AI164" s="92" t="e">
        <f>IF(Params!$B$4="Sandwich",IF($AC164&gt;AF164,1,0),IF($AC164&lt;AF164,1,0))*IF($S165="//",1,AI165)</f>
        <v>#DIV/0!</v>
      </c>
      <c r="AJ164" s="92" t="e">
        <f>IF(Params!$B$4="Sandwich",IF($AC164&gt;AG164,1,0),IF($AC164&lt;AG164,1,0))*IF($S165="//",1,AJ165)</f>
        <v>#DIV/0!</v>
      </c>
    </row>
    <row r="165" spans="2:36" x14ac:dyDescent="0.3">
      <c r="B165" s="22">
        <f>'Calculs T1a'!B165</f>
        <v>0</v>
      </c>
      <c r="C165" s="19" t="str">
        <f>'Calculs T1a'!C165</f>
        <v>x</v>
      </c>
      <c r="D165" s="19"/>
      <c r="E165" s="19"/>
      <c r="F165" s="19"/>
      <c r="G165" s="19"/>
      <c r="H165" s="19"/>
      <c r="I165" s="19"/>
      <c r="J165" s="30"/>
      <c r="K165" s="31"/>
      <c r="L165" s="31"/>
      <c r="M165" s="31"/>
      <c r="N165" s="45"/>
      <c r="S165" s="10" t="str">
        <f t="shared" si="51"/>
        <v>//</v>
      </c>
      <c r="T165" s="62" t="e">
        <f t="shared" si="47"/>
        <v>#DIV/0!</v>
      </c>
      <c r="U165" s="11" t="e">
        <f t="shared" si="47"/>
        <v>#DIV/0!</v>
      </c>
      <c r="V165" s="11" t="e">
        <f t="shared" si="48"/>
        <v>#DIV/0!</v>
      </c>
      <c r="W165" s="11" t="e">
        <f>IF(Params!$B$4="Sandwich",T$160+2*U$160,T$160-2*U$160)</f>
        <v>#DIV/0!</v>
      </c>
      <c r="X165" s="12" t="e">
        <f>IF(Params!$B$4="Sandwich",T$160+3*U$160,T$160-3*U$160)</f>
        <v>#DIV/0!</v>
      </c>
      <c r="Y165" s="88" t="e">
        <f t="shared" si="45"/>
        <v>#DIV/0!</v>
      </c>
      <c r="Z165" s="92" t="e">
        <f>IF(Params!$B$4="Sandwich",IF($T165&gt;W165,1,0),IF($T165&lt;W165,1,0))*IF($S166="//",1,161)</f>
        <v>#DIV/0!</v>
      </c>
      <c r="AA165" s="92" t="e">
        <f>IF(Params!$B$4="Sandwich",IF($T165&gt;X165,1,0),IF($T165&lt;X165,1,0))*IF($S166="//",1,161)</f>
        <v>#DIV/0!</v>
      </c>
      <c r="AB165" s="10" t="str">
        <f t="shared" si="52"/>
        <v>//</v>
      </c>
      <c r="AC165" s="64" t="e">
        <f t="shared" si="49"/>
        <v>#DIV/0!</v>
      </c>
      <c r="AD165" s="11" t="e">
        <f t="shared" si="49"/>
        <v>#DIV/0!</v>
      </c>
      <c r="AE165" s="11" t="e">
        <f t="shared" si="50"/>
        <v>#DIV/0!</v>
      </c>
      <c r="AF165" s="11" t="e">
        <f>IF(Params!$B$4="Sandwich",AC$160+2*AD$160,AC$160-2*AD$160)</f>
        <v>#DIV/0!</v>
      </c>
      <c r="AG165" s="12" t="e">
        <f>IF(Params!$B$4="Sandwich",AC$160+3*AD$160,AC$160-3*AD$160)</f>
        <v>#DIV/0!</v>
      </c>
      <c r="AH165" s="88" t="e">
        <f t="shared" si="46"/>
        <v>#DIV/0!</v>
      </c>
      <c r="AI165" s="92" t="e">
        <f>IF(Params!$B$4="Sandwich",IF($AC165&gt;AF165,1,0),IF($AC165&lt;AF165,1,0))*IF($S166="//",1,AI166)</f>
        <v>#DIV/0!</v>
      </c>
      <c r="AJ165" s="92" t="e">
        <f>IF(Params!$B$4="Sandwich",IF($AC165&gt;AG165,1,0),IF($AC165&lt;AG165,1,0))*IF($S166="//",1,AJ166)</f>
        <v>#DIV/0!</v>
      </c>
    </row>
    <row r="166" spans="2:36" x14ac:dyDescent="0.3">
      <c r="B166" s="22">
        <f>'Calculs T1a'!B166</f>
        <v>0</v>
      </c>
      <c r="C166" s="19" t="str">
        <f>'Calculs T1a'!C166</f>
        <v>x</v>
      </c>
      <c r="D166" s="19"/>
      <c r="E166" s="19"/>
      <c r="F166" s="19"/>
      <c r="G166" s="19"/>
      <c r="H166" s="19"/>
      <c r="I166" s="19"/>
      <c r="J166" s="30"/>
      <c r="K166" s="31"/>
      <c r="L166" s="31"/>
      <c r="M166" s="31"/>
      <c r="N166" s="45"/>
      <c r="S166" s="10" t="str">
        <f t="shared" si="51"/>
        <v>//</v>
      </c>
      <c r="T166" s="62" t="e">
        <f t="shared" si="47"/>
        <v>#DIV/0!</v>
      </c>
      <c r="U166" s="11" t="e">
        <f t="shared" si="47"/>
        <v>#DIV/0!</v>
      </c>
      <c r="V166" s="11" t="e">
        <f>$Z$20</f>
        <v>#DIV/0!</v>
      </c>
      <c r="W166" s="11" t="e">
        <f>IF(Params!$B$4="Sandwich",T$160+2*U$160,T$160-2*U$160)</f>
        <v>#DIV/0!</v>
      </c>
      <c r="X166" s="12" t="e">
        <f>IF(Params!$B$4="Sandwich",T$160+3*U$160,T$160-3*U$160)</f>
        <v>#DIV/0!</v>
      </c>
      <c r="Y166" s="88" t="e">
        <f t="shared" si="45"/>
        <v>#DIV/0!</v>
      </c>
      <c r="Z166" s="92" t="e">
        <f>IF(Params!$B$4="Sandwich",IF($T166&gt;W166,1,0),IF($T166&lt;W166,1,0))*IF($S167="//",1,161)</f>
        <v>#DIV/0!</v>
      </c>
      <c r="AA166" s="92" t="e">
        <f>IF(Params!$B$4="Sandwich",IF($T166&gt;X166,1,0),IF($T166&lt;X166,1,0))*IF($S167="//",1,161)</f>
        <v>#DIV/0!</v>
      </c>
      <c r="AB166" s="10" t="str">
        <f t="shared" si="52"/>
        <v>//</v>
      </c>
      <c r="AC166" s="64" t="e">
        <f t="shared" si="49"/>
        <v>#DIV/0!</v>
      </c>
      <c r="AD166" s="11" t="e">
        <f t="shared" si="49"/>
        <v>#DIV/0!</v>
      </c>
      <c r="AE166" s="11" t="e">
        <f t="shared" si="50"/>
        <v>#DIV/0!</v>
      </c>
      <c r="AF166" s="11" t="e">
        <f>IF(Params!$B$4="Sandwich",AC$160+2*AD$160,AC$160-2*AD$160)</f>
        <v>#DIV/0!</v>
      </c>
      <c r="AG166" s="12" t="e">
        <f>IF(Params!$B$4="Sandwich",AC$160+3*AD$160,AC$160-3*AD$160)</f>
        <v>#DIV/0!</v>
      </c>
      <c r="AH166" s="88" t="e">
        <f t="shared" si="46"/>
        <v>#DIV/0!</v>
      </c>
      <c r="AI166" s="92" t="e">
        <f>IF(Params!$B$4="Sandwich",IF($AC166&gt;AF166,1,0),IF($AC166&lt;AF166,1,0))*IF($S167="//",1,AI167)</f>
        <v>#DIV/0!</v>
      </c>
      <c r="AJ166" s="92" t="e">
        <f>IF(Params!$B$4="Sandwich",IF($AC166&gt;AG166,1,0),IF($AC166&lt;AG166,1,0))*IF($S167="//",1,AJ167)</f>
        <v>#DIV/0!</v>
      </c>
    </row>
    <row r="167" spans="2:36" x14ac:dyDescent="0.3">
      <c r="B167" s="22">
        <f>'Calculs T1a'!B167</f>
        <v>0</v>
      </c>
      <c r="C167" s="19" t="str">
        <f>'Calculs T1a'!C167</f>
        <v>x</v>
      </c>
      <c r="D167" s="19"/>
      <c r="E167" s="19"/>
      <c r="F167" s="19"/>
      <c r="G167" s="19"/>
      <c r="H167" s="19"/>
      <c r="I167" s="19"/>
      <c r="J167" s="30"/>
      <c r="K167" s="31"/>
      <c r="L167" s="31"/>
      <c r="M167" s="31"/>
      <c r="N167" s="45"/>
      <c r="S167" s="10" t="str">
        <f t="shared" si="51"/>
        <v>//</v>
      </c>
      <c r="T167" s="62" t="e">
        <f t="shared" si="47"/>
        <v>#DIV/0!</v>
      </c>
      <c r="U167" s="11" t="e">
        <f t="shared" si="47"/>
        <v>#DIV/0!</v>
      </c>
      <c r="V167" s="11" t="e">
        <f t="shared" si="48"/>
        <v>#DIV/0!</v>
      </c>
      <c r="W167" s="11" t="e">
        <f>IF(Params!$B$4="Sandwich",T$160+2*U$160,T$160-2*U$160)</f>
        <v>#DIV/0!</v>
      </c>
      <c r="X167" s="12" t="e">
        <f>IF(Params!$B$4="Sandwich",T$160+3*U$160,T$160-3*U$160)</f>
        <v>#DIV/0!</v>
      </c>
      <c r="Y167" s="88" t="e">
        <f t="shared" si="45"/>
        <v>#DIV/0!</v>
      </c>
      <c r="Z167" s="92" t="e">
        <f>IF(Params!$B$4="Sandwich",IF($T167&gt;W167,1,0),IF($T167&lt;W167,1,0))*IF($S168="//",1,161)</f>
        <v>#DIV/0!</v>
      </c>
      <c r="AA167" s="92" t="e">
        <f>IF(Params!$B$4="Sandwich",IF($T167&gt;X167,1,0),IF($T167&lt;X167,1,0))*IF($S168="//",1,161)</f>
        <v>#DIV/0!</v>
      </c>
      <c r="AB167" s="10" t="str">
        <f t="shared" si="52"/>
        <v>//</v>
      </c>
      <c r="AC167" s="64" t="e">
        <f t="shared" si="49"/>
        <v>#DIV/0!</v>
      </c>
      <c r="AD167" s="11" t="e">
        <f t="shared" si="49"/>
        <v>#DIV/0!</v>
      </c>
      <c r="AE167" s="11" t="e">
        <f t="shared" si="50"/>
        <v>#DIV/0!</v>
      </c>
      <c r="AF167" s="11" t="e">
        <f>IF(Params!$B$4="Sandwich",AC$160+2*AD$160,AC$160-2*AD$160)</f>
        <v>#DIV/0!</v>
      </c>
      <c r="AG167" s="12" t="e">
        <f>IF(Params!$B$4="Sandwich",AC$160+3*AD$160,AC$160-3*AD$160)</f>
        <v>#DIV/0!</v>
      </c>
      <c r="AH167" s="88" t="e">
        <f t="shared" si="46"/>
        <v>#DIV/0!</v>
      </c>
      <c r="AI167" s="92" t="e">
        <f>IF(Params!$B$4="Sandwich",IF($AC167&gt;AF167,1,0),IF($AC167&lt;AF167,1,0))*IF($S168="//",1,AI168)</f>
        <v>#DIV/0!</v>
      </c>
      <c r="AJ167" s="92" t="e">
        <f>IF(Params!$B$4="Sandwich",IF($AC167&gt;AG167,1,0),IF($AC167&lt;AG167,1,0))*IF($S168="//",1,AJ168)</f>
        <v>#DIV/0!</v>
      </c>
    </row>
    <row r="168" spans="2:36" x14ac:dyDescent="0.3">
      <c r="B168" s="22">
        <f>'Calculs T1a'!B168</f>
        <v>0</v>
      </c>
      <c r="C168" s="19" t="str">
        <f>'Calculs T1a'!C168</f>
        <v>x</v>
      </c>
      <c r="D168" s="19"/>
      <c r="E168" s="19"/>
      <c r="F168" s="19"/>
      <c r="G168" s="19"/>
      <c r="H168" s="19"/>
      <c r="I168" s="19"/>
      <c r="J168" s="30"/>
      <c r="K168" s="31"/>
      <c r="L168" s="31"/>
      <c r="M168" s="31"/>
      <c r="N168" s="45"/>
      <c r="S168" s="10" t="str">
        <f t="shared" si="51"/>
        <v>//</v>
      </c>
      <c r="T168" s="62" t="e">
        <f t="shared" si="47"/>
        <v>#DIV/0!</v>
      </c>
      <c r="U168" s="11" t="e">
        <f t="shared" si="47"/>
        <v>#DIV/0!</v>
      </c>
      <c r="V168" s="11" t="e">
        <f t="shared" si="48"/>
        <v>#DIV/0!</v>
      </c>
      <c r="W168" s="11" t="e">
        <f>IF(Params!$B$4="Sandwich",T$160+2*U$160,T$160-2*U$160)</f>
        <v>#DIV/0!</v>
      </c>
      <c r="X168" s="12" t="e">
        <f>IF(Params!$B$4="Sandwich",T$160+3*U$160,T$160-3*U$160)</f>
        <v>#DIV/0!</v>
      </c>
      <c r="Y168" s="88" t="e">
        <f>T169-T168</f>
        <v>#DIV/0!</v>
      </c>
      <c r="Z168" s="92" t="e">
        <f>IF(Params!$B$4="Sandwich",IF($T168&gt;W168,1,0),IF($T168&lt;W168,1,0))*IF($S169="//",1,161)</f>
        <v>#DIV/0!</v>
      </c>
      <c r="AA168" s="92" t="e">
        <f>IF(Params!$B$4="Sandwich",IF($T168&gt;X168,1,0),IF($T168&lt;X168,1,0))*IF($S169="//",1,161)</f>
        <v>#DIV/0!</v>
      </c>
      <c r="AB168" s="43" t="str">
        <f t="shared" si="52"/>
        <v>//</v>
      </c>
      <c r="AC168" s="65" t="e">
        <f t="shared" si="49"/>
        <v>#DIV/0!</v>
      </c>
      <c r="AD168" s="13" t="e">
        <f t="shared" si="49"/>
        <v>#DIV/0!</v>
      </c>
      <c r="AE168" s="11" t="e">
        <f t="shared" si="50"/>
        <v>#DIV/0!</v>
      </c>
      <c r="AF168" s="11" t="e">
        <f>IF(Params!$B$4="Sandwich",AC$160+2*AD$160,AC$160-2*AD$160)</f>
        <v>#DIV/0!</v>
      </c>
      <c r="AG168" s="12" t="e">
        <f>IF(Params!$B$4="Sandwich",AC$160+3*AD$160,AC$160-3*AD$160)</f>
        <v>#DIV/0!</v>
      </c>
      <c r="AH168" s="88" t="e">
        <f>AC169-AC168</f>
        <v>#DIV/0!</v>
      </c>
      <c r="AI168" s="92" t="e">
        <f>IF(Params!$B$4="Sandwich",IF($AC168&gt;AF168,1,0),IF($AC168&lt;AF168,1,0))*IF($S169="//",1,AI169)</f>
        <v>#DIV/0!</v>
      </c>
      <c r="AJ168" s="92" t="e">
        <f>IF(Params!$B$4="Sandwich",IF($AC168&gt;AG168,1,0),IF($AC168&lt;AG168,1,0))*IF($S169="//",1,AJ169)</f>
        <v>#DIV/0!</v>
      </c>
    </row>
    <row r="169" spans="2:36" ht="16.2" thickBot="1" x14ac:dyDescent="0.35">
      <c r="B169" s="22">
        <f>'Calculs T1a'!B169</f>
        <v>0</v>
      </c>
      <c r="C169" s="19" t="str">
        <f>'Calculs T1a'!C169</f>
        <v>x</v>
      </c>
      <c r="D169" s="19"/>
      <c r="E169" s="19"/>
      <c r="F169" s="19"/>
      <c r="G169" s="19"/>
      <c r="H169" s="19"/>
      <c r="I169" s="19"/>
      <c r="J169" s="30"/>
      <c r="K169" s="31"/>
      <c r="L169" s="31"/>
      <c r="M169" s="31"/>
      <c r="N169" s="45"/>
      <c r="S169" s="23" t="str">
        <f t="shared" si="51"/>
        <v>//</v>
      </c>
      <c r="T169" s="63" t="e">
        <f t="shared" si="47"/>
        <v>#DIV/0!</v>
      </c>
      <c r="U169" s="17" t="e">
        <f t="shared" si="47"/>
        <v>#DIV/0!</v>
      </c>
      <c r="V169" s="11" t="e">
        <f t="shared" si="48"/>
        <v>#DIV/0!</v>
      </c>
      <c r="W169" s="11" t="e">
        <f>IF(Params!$B$4="Sandwich",T$160+2*U$160,T$160-2*U$160)</f>
        <v>#DIV/0!</v>
      </c>
      <c r="X169" s="12" t="e">
        <f>IF(Params!$B$4="Sandwich",T$160+3*U$160,T$160-3*U$160)</f>
        <v>#DIV/0!</v>
      </c>
      <c r="Z169" s="92" t="e">
        <f>IF(Params!$B$4="Sandwich",IF($T169&gt;W169,1,0),IF($T169&lt;W169,1,0))</f>
        <v>#DIV/0!</v>
      </c>
      <c r="AA169" s="92" t="e">
        <f>IF(Params!$B$4="Sandwich",IF($T169&gt;X169,1,0),IF($T169&lt;X169,1,0))</f>
        <v>#DIV/0!</v>
      </c>
      <c r="AB169" s="44" t="str">
        <f t="shared" si="52"/>
        <v>//</v>
      </c>
      <c r="AC169" s="66" t="e">
        <f t="shared" si="49"/>
        <v>#DIV/0!</v>
      </c>
      <c r="AD169" s="14" t="e">
        <f t="shared" si="49"/>
        <v>#DIV/0!</v>
      </c>
      <c r="AE169" s="11" t="e">
        <f t="shared" si="50"/>
        <v>#DIV/0!</v>
      </c>
      <c r="AF169" s="11" t="e">
        <f>IF(Params!$B$4="Sandwich",AC$160+2*AD$160,AC$160-2*AD$160)</f>
        <v>#DIV/0!</v>
      </c>
      <c r="AG169" s="12" t="e">
        <f>IF(Params!$B$4="Sandwich",AC$160+3*AD$160,AC$160-3*AD$160)</f>
        <v>#DIV/0!</v>
      </c>
      <c r="AI169" s="92" t="e">
        <f>IF(Params!$B$4="Sandwich",IF($AC169&gt;AF169,1,0),IF($AC169&lt;AF169,1,0))</f>
        <v>#DIV/0!</v>
      </c>
      <c r="AJ169" s="92" t="e">
        <f>IF(Params!$B$4="Sandwich",IF($AC169&gt;AG169,1,0),IF($AC169&lt;AG169,1,0))</f>
        <v>#DIV/0!</v>
      </c>
    </row>
    <row r="170" spans="2:36" x14ac:dyDescent="0.3">
      <c r="B170" s="22">
        <f>'Calculs T1a'!B170</f>
        <v>0</v>
      </c>
      <c r="C170" s="19" t="str">
        <f>'Calculs T1a'!C170</f>
        <v>x</v>
      </c>
      <c r="D170" s="19"/>
      <c r="E170" s="19"/>
      <c r="F170" s="19"/>
      <c r="G170" s="19"/>
      <c r="H170" s="19"/>
      <c r="I170" s="19"/>
      <c r="J170" s="30"/>
      <c r="K170" s="31"/>
      <c r="L170" s="31"/>
      <c r="M170" s="31"/>
      <c r="N170" s="45"/>
    </row>
    <row r="171" spans="2:36" x14ac:dyDescent="0.3">
      <c r="B171" s="22">
        <f>'Calculs T1a'!B171</f>
        <v>0</v>
      </c>
      <c r="C171" s="19" t="str">
        <f>'Calculs T1a'!C171</f>
        <v>x</v>
      </c>
      <c r="D171" s="19"/>
      <c r="E171" s="19"/>
      <c r="F171" s="19"/>
      <c r="G171" s="19"/>
      <c r="H171" s="19"/>
      <c r="I171" s="19"/>
      <c r="J171" s="30"/>
      <c r="K171" s="31"/>
      <c r="L171" s="31"/>
      <c r="M171" s="31"/>
      <c r="N171" s="45"/>
    </row>
    <row r="172" spans="2:36" x14ac:dyDescent="0.3">
      <c r="B172" s="22">
        <f>'Calculs T1a'!B172</f>
        <v>0</v>
      </c>
      <c r="C172" s="19" t="str">
        <f>'Calculs T1a'!C172</f>
        <v>x</v>
      </c>
      <c r="D172" s="19"/>
      <c r="E172" s="19"/>
      <c r="F172" s="19"/>
      <c r="G172" s="19"/>
      <c r="H172" s="19"/>
      <c r="I172" s="19"/>
      <c r="J172" s="30"/>
      <c r="K172" s="31"/>
      <c r="L172" s="31"/>
      <c r="M172" s="31"/>
      <c r="N172" s="45"/>
    </row>
    <row r="173" spans="2:36" x14ac:dyDescent="0.3">
      <c r="B173" s="22">
        <f>'Calculs T1a'!B173</f>
        <v>0</v>
      </c>
      <c r="C173" s="19" t="str">
        <f>'Calculs T1a'!C173</f>
        <v>x</v>
      </c>
      <c r="D173" s="19"/>
      <c r="E173" s="19"/>
      <c r="F173" s="19"/>
      <c r="G173" s="19"/>
      <c r="H173" s="19"/>
      <c r="I173" s="19"/>
      <c r="J173" s="30"/>
      <c r="K173" s="31"/>
      <c r="L173" s="31"/>
      <c r="M173" s="31"/>
      <c r="N173" s="45"/>
    </row>
    <row r="174" spans="2:36" x14ac:dyDescent="0.3">
      <c r="B174" s="22">
        <f>'Calculs T1a'!B174</f>
        <v>0</v>
      </c>
      <c r="C174" s="19" t="str">
        <f>'Calculs T1a'!C174</f>
        <v>x</v>
      </c>
      <c r="D174" s="19"/>
      <c r="E174" s="19"/>
      <c r="F174" s="19"/>
      <c r="G174" s="19"/>
      <c r="H174" s="19"/>
      <c r="I174" s="19"/>
      <c r="J174" s="30"/>
      <c r="K174" s="31"/>
      <c r="L174" s="31"/>
      <c r="M174" s="31"/>
      <c r="N174" s="45"/>
    </row>
    <row r="175" spans="2:36" x14ac:dyDescent="0.3">
      <c r="B175" s="22">
        <f>'Calculs T1a'!B175</f>
        <v>0</v>
      </c>
      <c r="C175" s="19" t="str">
        <f>'Calculs T1a'!C175</f>
        <v>x</v>
      </c>
      <c r="D175" s="19"/>
      <c r="E175" s="19"/>
      <c r="F175" s="19"/>
      <c r="G175" s="19"/>
      <c r="H175" s="19"/>
      <c r="I175" s="19"/>
      <c r="J175" s="30"/>
      <c r="K175" s="31"/>
      <c r="L175" s="31"/>
      <c r="M175" s="31"/>
      <c r="N175" s="45"/>
    </row>
    <row r="176" spans="2:36" x14ac:dyDescent="0.3">
      <c r="B176" s="22">
        <f>'Calculs T1a'!B176</f>
        <v>0</v>
      </c>
      <c r="C176" s="19" t="str">
        <f>'Calculs T1a'!C176</f>
        <v>x</v>
      </c>
      <c r="D176" s="19"/>
      <c r="E176" s="19"/>
      <c r="F176" s="19"/>
      <c r="G176" s="19"/>
      <c r="H176" s="19"/>
      <c r="I176" s="19"/>
      <c r="J176" s="30"/>
      <c r="K176" s="31"/>
      <c r="L176" s="31"/>
      <c r="M176" s="31"/>
      <c r="N176" s="45"/>
    </row>
    <row r="177" spans="2:14" x14ac:dyDescent="0.3">
      <c r="B177" s="22">
        <f>'Calculs T1a'!B177</f>
        <v>0</v>
      </c>
      <c r="C177" s="19" t="str">
        <f>'Calculs T1a'!C177</f>
        <v>x</v>
      </c>
      <c r="D177" s="19"/>
      <c r="E177" s="19"/>
      <c r="F177" s="19"/>
      <c r="G177" s="19"/>
      <c r="H177" s="19"/>
      <c r="I177" s="19"/>
      <c r="J177" s="30"/>
      <c r="K177" s="31"/>
      <c r="L177" s="31"/>
      <c r="M177" s="31"/>
      <c r="N177" s="45"/>
    </row>
    <row r="178" spans="2:14" x14ac:dyDescent="0.3">
      <c r="B178" s="22">
        <f>'Calculs T1a'!B178</f>
        <v>0</v>
      </c>
      <c r="C178" s="19" t="str">
        <f>'Calculs T1a'!C178</f>
        <v>x</v>
      </c>
      <c r="D178" s="19"/>
      <c r="E178" s="19"/>
      <c r="F178" s="19"/>
      <c r="G178" s="19"/>
      <c r="H178" s="19"/>
      <c r="I178" s="19"/>
      <c r="J178" s="30"/>
      <c r="K178" s="31"/>
      <c r="L178" s="31"/>
      <c r="M178" s="31"/>
      <c r="N178" s="45"/>
    </row>
    <row r="179" spans="2:14" x14ac:dyDescent="0.3">
      <c r="B179" s="22">
        <f>'Calculs T1a'!B179</f>
        <v>0</v>
      </c>
      <c r="C179" s="19" t="str">
        <f>'Calculs T1a'!C179</f>
        <v>x</v>
      </c>
      <c r="D179" s="19"/>
      <c r="E179" s="19"/>
      <c r="F179" s="19"/>
      <c r="G179" s="19"/>
      <c r="H179" s="19"/>
      <c r="I179" s="19"/>
      <c r="J179" s="30"/>
      <c r="K179" s="31"/>
      <c r="L179" s="31"/>
      <c r="M179" s="31"/>
      <c r="N179" s="45"/>
    </row>
    <row r="180" spans="2:14" x14ac:dyDescent="0.3">
      <c r="B180" s="22">
        <f>'Calculs T1a'!B180</f>
        <v>0</v>
      </c>
      <c r="C180" s="19" t="str">
        <f>'Calculs T1a'!C180</f>
        <v>x</v>
      </c>
      <c r="D180" s="19"/>
      <c r="E180" s="19"/>
      <c r="F180" s="19"/>
      <c r="G180" s="19"/>
      <c r="H180" s="19"/>
      <c r="I180" s="19"/>
      <c r="J180" s="30"/>
      <c r="K180" s="31"/>
      <c r="L180" s="31"/>
      <c r="M180" s="31"/>
      <c r="N180" s="45"/>
    </row>
    <row r="181" spans="2:14" x14ac:dyDescent="0.3">
      <c r="B181" s="22">
        <f>'Calculs T1a'!B181</f>
        <v>0</v>
      </c>
      <c r="C181" s="19" t="str">
        <f>'Calculs T1a'!C181</f>
        <v>x</v>
      </c>
      <c r="D181" s="19"/>
      <c r="E181" s="19"/>
      <c r="F181" s="19"/>
      <c r="G181" s="19"/>
      <c r="H181" s="19"/>
      <c r="I181" s="19"/>
      <c r="J181" s="30"/>
      <c r="K181" s="31"/>
      <c r="L181" s="31"/>
      <c r="M181" s="31"/>
      <c r="N181" s="45"/>
    </row>
    <row r="182" spans="2:14" x14ac:dyDescent="0.3">
      <c r="B182" s="22">
        <f>'Calculs T1a'!B182</f>
        <v>0</v>
      </c>
      <c r="C182" s="19" t="str">
        <f>'Calculs T1a'!C182</f>
        <v>x</v>
      </c>
      <c r="D182" s="19"/>
      <c r="E182" s="19"/>
      <c r="F182" s="19"/>
      <c r="G182" s="19"/>
      <c r="H182" s="19"/>
      <c r="I182" s="19"/>
      <c r="J182" s="30"/>
      <c r="K182" s="31"/>
      <c r="L182" s="31"/>
      <c r="M182" s="31"/>
      <c r="N182" s="45"/>
    </row>
    <row r="183" spans="2:14" x14ac:dyDescent="0.3">
      <c r="B183" s="22">
        <f>'Calculs T1a'!B183</f>
        <v>0</v>
      </c>
      <c r="C183" s="19" t="str">
        <f>'Calculs T1a'!C183</f>
        <v>x</v>
      </c>
      <c r="D183" s="19"/>
      <c r="E183" s="19"/>
      <c r="F183" s="19"/>
      <c r="G183" s="19"/>
      <c r="H183" s="19"/>
      <c r="I183" s="19"/>
      <c r="J183" s="30"/>
      <c r="K183" s="31"/>
      <c r="L183" s="31"/>
      <c r="M183" s="31"/>
      <c r="N183" s="45"/>
    </row>
    <row r="184" spans="2:14" x14ac:dyDescent="0.3">
      <c r="B184" s="22">
        <f>'Calculs T1a'!B184</f>
        <v>0</v>
      </c>
      <c r="C184" s="19" t="str">
        <f>'Calculs T1a'!C184</f>
        <v>x</v>
      </c>
      <c r="D184" s="19"/>
      <c r="E184" s="19"/>
      <c r="F184" s="19"/>
      <c r="G184" s="19"/>
      <c r="H184" s="19"/>
      <c r="I184" s="19"/>
      <c r="J184" s="30"/>
      <c r="K184" s="31"/>
      <c r="L184" s="31"/>
      <c r="M184" s="31"/>
      <c r="N184" s="45"/>
    </row>
    <row r="185" spans="2:14" x14ac:dyDescent="0.3">
      <c r="B185" s="22">
        <f>'Calculs T1a'!B185</f>
        <v>0</v>
      </c>
      <c r="C185" s="19" t="str">
        <f>'Calculs T1a'!C185</f>
        <v>x</v>
      </c>
      <c r="D185" s="19"/>
      <c r="E185" s="19"/>
      <c r="F185" s="19"/>
      <c r="G185" s="19"/>
      <c r="H185" s="19"/>
      <c r="I185" s="19"/>
      <c r="J185" s="30"/>
      <c r="K185" s="31"/>
      <c r="L185" s="31"/>
      <c r="M185" s="31"/>
      <c r="N185" s="45"/>
    </row>
    <row r="186" spans="2:14" x14ac:dyDescent="0.3">
      <c r="B186" s="22">
        <f>'Calculs T1a'!B186</f>
        <v>0</v>
      </c>
      <c r="C186" s="19" t="str">
        <f>'Calculs T1a'!C186</f>
        <v>x</v>
      </c>
      <c r="D186" s="19"/>
      <c r="E186" s="19"/>
      <c r="F186" s="19"/>
      <c r="G186" s="19"/>
      <c r="H186" s="19"/>
      <c r="I186" s="19"/>
      <c r="J186" s="30"/>
      <c r="K186" s="31"/>
      <c r="L186" s="31"/>
      <c r="M186" s="31"/>
      <c r="N186" s="45"/>
    </row>
    <row r="187" spans="2:14" x14ac:dyDescent="0.3">
      <c r="B187" s="22">
        <f>'Calculs T1a'!B187</f>
        <v>0</v>
      </c>
      <c r="C187" s="19" t="str">
        <f>'Calculs T1a'!C187</f>
        <v>x</v>
      </c>
      <c r="D187" s="19"/>
      <c r="E187" s="19"/>
      <c r="F187" s="19"/>
      <c r="G187" s="19"/>
      <c r="H187" s="19"/>
      <c r="I187" s="19"/>
      <c r="J187" s="30"/>
      <c r="K187" s="31"/>
      <c r="L187" s="31"/>
      <c r="M187" s="31"/>
      <c r="N187" s="45"/>
    </row>
    <row r="188" spans="2:14" x14ac:dyDescent="0.3">
      <c r="B188" s="22">
        <f>'Calculs T1a'!B188</f>
        <v>0</v>
      </c>
      <c r="C188" s="19" t="str">
        <f>'Calculs T1a'!C188</f>
        <v>x</v>
      </c>
      <c r="D188" s="19"/>
      <c r="E188" s="19"/>
      <c r="F188" s="19"/>
      <c r="G188" s="19"/>
      <c r="H188" s="19"/>
      <c r="I188" s="19"/>
      <c r="J188" s="30"/>
      <c r="K188" s="31"/>
      <c r="L188" s="31"/>
      <c r="M188" s="31"/>
      <c r="N188" s="45"/>
    </row>
    <row r="189" spans="2:14" x14ac:dyDescent="0.3">
      <c r="B189" s="22">
        <f>'Calculs T1a'!B189</f>
        <v>0</v>
      </c>
      <c r="C189" s="19" t="str">
        <f>'Calculs T1a'!C189</f>
        <v>x</v>
      </c>
      <c r="D189" s="19"/>
      <c r="E189" s="19"/>
      <c r="F189" s="19"/>
      <c r="G189" s="19"/>
      <c r="H189" s="19"/>
      <c r="I189" s="19"/>
      <c r="J189" s="30"/>
      <c r="K189" s="31"/>
      <c r="L189" s="31"/>
      <c r="M189" s="31"/>
      <c r="N189" s="45"/>
    </row>
    <row r="190" spans="2:14" x14ac:dyDescent="0.3">
      <c r="B190" s="22">
        <f>'Calculs T1a'!B190</f>
        <v>0</v>
      </c>
      <c r="C190" s="19" t="str">
        <f>'Calculs T1a'!C190</f>
        <v>x</v>
      </c>
      <c r="D190" s="19"/>
      <c r="E190" s="19"/>
      <c r="F190" s="19"/>
      <c r="G190" s="19"/>
      <c r="H190" s="19"/>
      <c r="I190" s="19"/>
      <c r="J190" s="30"/>
      <c r="K190" s="31"/>
      <c r="L190" s="31"/>
      <c r="M190" s="31"/>
      <c r="N190" s="45"/>
    </row>
    <row r="191" spans="2:14" x14ac:dyDescent="0.3">
      <c r="B191" s="22">
        <f>'Calculs T1a'!B191</f>
        <v>0</v>
      </c>
      <c r="C191" s="19" t="str">
        <f>'Calculs T1a'!C191</f>
        <v>x</v>
      </c>
      <c r="D191" s="19"/>
      <c r="E191" s="19"/>
      <c r="F191" s="19"/>
      <c r="G191" s="19"/>
      <c r="H191" s="19"/>
      <c r="I191" s="19"/>
      <c r="J191" s="30"/>
      <c r="K191" s="31"/>
      <c r="L191" s="31"/>
      <c r="M191" s="31"/>
      <c r="N191" s="45"/>
    </row>
    <row r="192" spans="2:14" x14ac:dyDescent="0.3">
      <c r="B192" s="22">
        <f>'Calculs T1a'!B192</f>
        <v>0</v>
      </c>
      <c r="C192" s="19" t="str">
        <f>'Calculs T1a'!C192</f>
        <v>x</v>
      </c>
      <c r="D192" s="19"/>
      <c r="E192" s="19"/>
      <c r="F192" s="19"/>
      <c r="G192" s="19"/>
      <c r="H192" s="19"/>
      <c r="I192" s="19"/>
      <c r="J192" s="30"/>
      <c r="K192" s="31"/>
      <c r="L192" s="31"/>
      <c r="M192" s="31"/>
      <c r="N192" s="45"/>
    </row>
    <row r="193" spans="2:25" x14ac:dyDescent="0.3">
      <c r="B193" s="22">
        <f>'Calculs T1a'!B193</f>
        <v>0</v>
      </c>
      <c r="C193" s="19" t="str">
        <f>'Calculs T1a'!C193</f>
        <v>x</v>
      </c>
      <c r="D193" s="19"/>
      <c r="E193" s="19"/>
      <c r="F193" s="19"/>
      <c r="G193" s="19"/>
      <c r="H193" s="19"/>
      <c r="I193" s="19"/>
      <c r="J193" s="30"/>
      <c r="K193" s="31"/>
      <c r="L193" s="31"/>
      <c r="M193" s="31"/>
      <c r="N193" s="45"/>
    </row>
    <row r="194" spans="2:25" x14ac:dyDescent="0.3">
      <c r="B194" s="22">
        <f>'Calculs T1a'!B194</f>
        <v>0</v>
      </c>
      <c r="C194" s="19" t="str">
        <f>'Calculs T1a'!C194</f>
        <v>x</v>
      </c>
      <c r="D194" s="19"/>
      <c r="E194" s="19"/>
      <c r="F194" s="19"/>
      <c r="G194" s="19"/>
      <c r="H194" s="19"/>
      <c r="I194" s="19"/>
      <c r="J194" s="30"/>
      <c r="K194" s="31"/>
      <c r="L194" s="31"/>
      <c r="M194" s="31"/>
      <c r="N194" s="45"/>
      <c r="V194" s="7"/>
      <c r="Y194" s="7"/>
    </row>
    <row r="195" spans="2:25" x14ac:dyDescent="0.3">
      <c r="B195" s="22">
        <f>'Calculs T1a'!B195</f>
        <v>0</v>
      </c>
      <c r="C195" s="19" t="str">
        <f>'Calculs T1a'!C195</f>
        <v>x</v>
      </c>
      <c r="D195" s="19"/>
      <c r="E195" s="19"/>
      <c r="F195" s="19"/>
      <c r="G195" s="19"/>
      <c r="H195" s="19"/>
      <c r="I195" s="19"/>
      <c r="J195" s="30"/>
      <c r="K195" s="31"/>
      <c r="L195" s="31"/>
      <c r="M195" s="31"/>
      <c r="N195" s="45"/>
      <c r="V195" s="7"/>
      <c r="Y195" s="7"/>
    </row>
    <row r="196" spans="2:25" x14ac:dyDescent="0.3">
      <c r="B196" s="22">
        <f>'Calculs T1a'!B196</f>
        <v>0</v>
      </c>
      <c r="C196" s="19" t="str">
        <f>'Calculs T1a'!C196</f>
        <v>x</v>
      </c>
      <c r="D196" s="19"/>
      <c r="E196" s="19"/>
      <c r="F196" s="19"/>
      <c r="G196" s="19"/>
      <c r="H196" s="19"/>
      <c r="I196" s="19"/>
      <c r="J196" s="30"/>
      <c r="K196" s="31"/>
      <c r="L196" s="31"/>
      <c r="M196" s="31"/>
      <c r="N196" s="45"/>
      <c r="V196" s="7"/>
      <c r="Y196" s="7"/>
    </row>
    <row r="197" spans="2:25" x14ac:dyDescent="0.3">
      <c r="B197" s="22">
        <f>'Calculs T1a'!B197</f>
        <v>0</v>
      </c>
      <c r="C197" s="19" t="str">
        <f>'Calculs T1a'!C197</f>
        <v>x</v>
      </c>
      <c r="D197" s="19"/>
      <c r="E197" s="19"/>
      <c r="F197" s="19"/>
      <c r="G197" s="19"/>
      <c r="H197" s="19"/>
      <c r="I197" s="19"/>
      <c r="J197" s="30"/>
      <c r="K197" s="31"/>
      <c r="L197" s="31"/>
      <c r="M197" s="31"/>
      <c r="N197" s="45"/>
      <c r="V197" s="7"/>
      <c r="Y197" s="7"/>
    </row>
    <row r="198" spans="2:25" x14ac:dyDescent="0.3">
      <c r="B198" s="22">
        <f>'Calculs T1a'!B198</f>
        <v>0</v>
      </c>
      <c r="C198" s="19" t="str">
        <f>'Calculs T1a'!C198</f>
        <v>x</v>
      </c>
      <c r="D198" s="19"/>
      <c r="E198" s="19"/>
      <c r="F198" s="19"/>
      <c r="G198" s="19"/>
      <c r="H198" s="19"/>
      <c r="I198" s="19"/>
      <c r="J198" s="30"/>
      <c r="K198" s="31"/>
      <c r="L198" s="31"/>
      <c r="M198" s="31"/>
      <c r="N198" s="45"/>
      <c r="V198" s="7"/>
      <c r="Y198" s="7"/>
    </row>
    <row r="199" spans="2:25" x14ac:dyDescent="0.3">
      <c r="B199" s="22">
        <f>'Calculs T1a'!B199</f>
        <v>0</v>
      </c>
      <c r="C199" s="19" t="str">
        <f>'Calculs T1a'!C199</f>
        <v>x</v>
      </c>
      <c r="D199" s="19"/>
      <c r="E199" s="19"/>
      <c r="F199" s="19"/>
      <c r="G199" s="19"/>
      <c r="H199" s="19"/>
      <c r="I199" s="19"/>
      <c r="J199" s="30"/>
      <c r="K199" s="31"/>
      <c r="L199" s="31"/>
      <c r="M199" s="31"/>
      <c r="N199" s="45"/>
      <c r="V199" s="7"/>
      <c r="Y199" s="7"/>
    </row>
    <row r="200" spans="2:25" x14ac:dyDescent="0.3">
      <c r="B200" s="22">
        <f>'Calculs T1a'!B200</f>
        <v>0</v>
      </c>
      <c r="C200" s="19" t="str">
        <f>'Calculs T1a'!C200</f>
        <v>x</v>
      </c>
      <c r="D200" s="19"/>
      <c r="E200" s="19"/>
      <c r="F200" s="19"/>
      <c r="G200" s="19"/>
      <c r="H200" s="19"/>
      <c r="I200" s="19"/>
      <c r="J200" s="30"/>
      <c r="K200" s="31"/>
      <c r="L200" s="31"/>
      <c r="M200" s="31"/>
      <c r="N200" s="45"/>
      <c r="V200" s="7"/>
      <c r="Y200" s="7"/>
    </row>
    <row r="201" spans="2:25" x14ac:dyDescent="0.3">
      <c r="B201" s="22">
        <f>'Calculs T1a'!B201</f>
        <v>0</v>
      </c>
      <c r="C201" s="19" t="str">
        <f>'Calculs T1a'!C201</f>
        <v>x</v>
      </c>
      <c r="D201" s="19"/>
      <c r="E201" s="19"/>
      <c r="F201" s="19"/>
      <c r="G201" s="19"/>
      <c r="H201" s="19"/>
      <c r="I201" s="19"/>
      <c r="J201" s="30"/>
      <c r="K201" s="31"/>
      <c r="L201" s="31"/>
      <c r="M201" s="31"/>
      <c r="N201" s="45"/>
      <c r="V201" s="7"/>
      <c r="Y201" s="7"/>
    </row>
    <row r="202" spans="2:25" x14ac:dyDescent="0.3">
      <c r="B202" s="22">
        <f>'Calculs T1a'!B202</f>
        <v>0</v>
      </c>
      <c r="C202" s="19" t="str">
        <f>'Calculs T1a'!C202</f>
        <v>x</v>
      </c>
      <c r="D202" s="19"/>
      <c r="E202" s="19"/>
      <c r="F202" s="19"/>
      <c r="G202" s="19"/>
      <c r="H202" s="19"/>
      <c r="I202" s="19"/>
      <c r="J202" s="30"/>
      <c r="K202" s="31"/>
      <c r="L202" s="31"/>
      <c r="M202" s="31"/>
      <c r="N202" s="45"/>
      <c r="V202" s="7"/>
      <c r="Y202" s="7"/>
    </row>
    <row r="203" spans="2:25" x14ac:dyDescent="0.3">
      <c r="B203" s="22">
        <f>'Calculs T1a'!B203</f>
        <v>0</v>
      </c>
      <c r="C203" s="19" t="str">
        <f>'Calculs T1a'!C203</f>
        <v>x</v>
      </c>
      <c r="D203" s="19"/>
      <c r="E203" s="19"/>
      <c r="F203" s="19"/>
      <c r="G203" s="19"/>
      <c r="H203" s="19"/>
      <c r="I203" s="19"/>
      <c r="J203" s="30"/>
      <c r="K203" s="31"/>
      <c r="L203" s="31"/>
      <c r="M203" s="31"/>
      <c r="N203" s="45"/>
      <c r="V203" s="7"/>
      <c r="Y203" s="7"/>
    </row>
    <row r="204" spans="2:25" x14ac:dyDescent="0.3">
      <c r="B204" s="22">
        <f>'Calculs T1a'!B204</f>
        <v>0</v>
      </c>
      <c r="C204" s="19" t="str">
        <f>'Calculs T1a'!C204</f>
        <v>x</v>
      </c>
      <c r="D204" s="19"/>
      <c r="E204" s="19"/>
      <c r="F204" s="19"/>
      <c r="G204" s="19"/>
      <c r="H204" s="19"/>
      <c r="I204" s="19"/>
      <c r="J204" s="30"/>
      <c r="K204" s="31"/>
      <c r="L204" s="31"/>
      <c r="M204" s="31"/>
      <c r="N204" s="45"/>
      <c r="V204" s="7"/>
      <c r="Y204" s="7"/>
    </row>
    <row r="205" spans="2:25" x14ac:dyDescent="0.3">
      <c r="B205" s="22">
        <f>'Calculs T1a'!B205</f>
        <v>0</v>
      </c>
      <c r="C205" s="19" t="str">
        <f>'Calculs T1a'!C205</f>
        <v>x</v>
      </c>
      <c r="D205" s="19"/>
      <c r="E205" s="19"/>
      <c r="F205" s="19"/>
      <c r="G205" s="19"/>
      <c r="H205" s="19"/>
      <c r="I205" s="19"/>
      <c r="J205" s="30"/>
      <c r="K205" s="31"/>
      <c r="L205" s="31"/>
      <c r="M205" s="31"/>
      <c r="N205" s="45"/>
      <c r="V205" s="7"/>
      <c r="Y205" s="7"/>
    </row>
    <row r="206" spans="2:25" x14ac:dyDescent="0.3">
      <c r="B206" s="22">
        <f>'Calculs T1a'!B206</f>
        <v>0</v>
      </c>
      <c r="C206" s="19" t="str">
        <f>'Calculs T1a'!C206</f>
        <v>x</v>
      </c>
      <c r="D206" s="19"/>
      <c r="E206" s="19"/>
      <c r="F206" s="19"/>
      <c r="G206" s="19"/>
      <c r="H206" s="19"/>
      <c r="I206" s="19"/>
      <c r="J206" s="30"/>
      <c r="K206" s="31"/>
      <c r="L206" s="31"/>
      <c r="M206" s="31"/>
      <c r="N206" s="45"/>
      <c r="V206" s="7"/>
      <c r="Y206" s="7"/>
    </row>
    <row r="207" spans="2:25" x14ac:dyDescent="0.3">
      <c r="B207" s="22">
        <f>'Calculs T1a'!B207</f>
        <v>0</v>
      </c>
      <c r="C207" s="19" t="str">
        <f>'Calculs T1a'!C207</f>
        <v>x</v>
      </c>
      <c r="D207" s="19"/>
      <c r="E207" s="19"/>
      <c r="F207" s="19"/>
      <c r="G207" s="19"/>
      <c r="H207" s="19"/>
      <c r="I207" s="19"/>
      <c r="J207" s="30"/>
      <c r="K207" s="31"/>
      <c r="L207" s="31"/>
      <c r="M207" s="31"/>
      <c r="N207" s="45"/>
      <c r="V207" s="7"/>
      <c r="Y207" s="7"/>
    </row>
    <row r="208" spans="2:25" x14ac:dyDescent="0.3">
      <c r="B208" s="22">
        <f>'Calculs T1a'!B208</f>
        <v>0</v>
      </c>
      <c r="C208" s="19" t="str">
        <f>'Calculs T1a'!C208</f>
        <v>x</v>
      </c>
      <c r="D208" s="19"/>
      <c r="E208" s="19"/>
      <c r="F208" s="19"/>
      <c r="G208" s="19"/>
      <c r="H208" s="19"/>
      <c r="I208" s="19"/>
      <c r="J208" s="30"/>
      <c r="K208" s="31"/>
      <c r="L208" s="31"/>
      <c r="M208" s="31"/>
      <c r="N208" s="45"/>
      <c r="V208" s="7"/>
      <c r="Y208" s="7"/>
    </row>
    <row r="209" spans="2:25" x14ac:dyDescent="0.3">
      <c r="B209" s="22">
        <f>'Calculs T1a'!B209</f>
        <v>0</v>
      </c>
      <c r="C209" s="19" t="str">
        <f>'Calculs T1a'!C209</f>
        <v>x</v>
      </c>
      <c r="D209" s="19"/>
      <c r="E209" s="19"/>
      <c r="F209" s="19"/>
      <c r="G209" s="19"/>
      <c r="H209" s="19"/>
      <c r="I209" s="19"/>
      <c r="J209" s="30"/>
      <c r="K209" s="31"/>
      <c r="L209" s="31"/>
      <c r="M209" s="31"/>
      <c r="N209" s="45"/>
      <c r="V209" s="7"/>
      <c r="Y209" s="7"/>
    </row>
    <row r="210" spans="2:25" x14ac:dyDescent="0.3">
      <c r="B210" s="22">
        <f>'Calculs T1a'!B210</f>
        <v>0</v>
      </c>
      <c r="C210" s="19" t="str">
        <f>'Calculs T1a'!C210</f>
        <v>x</v>
      </c>
      <c r="D210" s="19"/>
      <c r="E210" s="19"/>
      <c r="F210" s="19"/>
      <c r="G210" s="19"/>
      <c r="H210" s="19"/>
      <c r="I210" s="19"/>
      <c r="J210" s="30"/>
      <c r="K210" s="31"/>
      <c r="L210" s="31"/>
      <c r="M210" s="31"/>
      <c r="N210" s="45"/>
      <c r="V210" s="7"/>
      <c r="Y210" s="7"/>
    </row>
    <row r="211" spans="2:25" x14ac:dyDescent="0.3">
      <c r="B211" s="22">
        <f>'Calculs T1a'!B211</f>
        <v>0</v>
      </c>
      <c r="C211" s="19" t="str">
        <f>'Calculs T1a'!C211</f>
        <v>x</v>
      </c>
      <c r="D211" s="19"/>
      <c r="E211" s="19"/>
      <c r="F211" s="19"/>
      <c r="G211" s="19"/>
      <c r="H211" s="19"/>
      <c r="I211" s="19"/>
      <c r="J211" s="30"/>
      <c r="K211" s="31"/>
      <c r="L211" s="31"/>
      <c r="M211" s="31"/>
      <c r="N211" s="45"/>
      <c r="V211" s="7"/>
      <c r="Y211" s="7"/>
    </row>
    <row r="212" spans="2:25" x14ac:dyDescent="0.3">
      <c r="B212" s="22">
        <f>'Calculs T1a'!B212</f>
        <v>0</v>
      </c>
      <c r="C212" s="19" t="str">
        <f>'Calculs T1a'!C212</f>
        <v>x</v>
      </c>
      <c r="D212" s="19"/>
      <c r="E212" s="19"/>
      <c r="F212" s="19"/>
      <c r="G212" s="19"/>
      <c r="H212" s="19"/>
      <c r="I212" s="19"/>
      <c r="J212" s="30"/>
      <c r="K212" s="31"/>
      <c r="L212" s="31"/>
      <c r="M212" s="31"/>
      <c r="N212" s="45"/>
      <c r="V212" s="7"/>
      <c r="Y212" s="7"/>
    </row>
    <row r="213" spans="2:25" x14ac:dyDescent="0.3">
      <c r="B213" s="22">
        <f>'Calculs T1a'!B213</f>
        <v>0</v>
      </c>
      <c r="C213" s="19" t="str">
        <f>'Calculs T1a'!C213</f>
        <v>x</v>
      </c>
      <c r="D213" s="19"/>
      <c r="E213" s="19"/>
      <c r="F213" s="19"/>
      <c r="G213" s="19"/>
      <c r="H213" s="19"/>
      <c r="I213" s="19"/>
      <c r="J213" s="30"/>
      <c r="K213" s="31"/>
      <c r="L213" s="31"/>
      <c r="M213" s="31"/>
      <c r="N213" s="45"/>
      <c r="V213" s="7"/>
      <c r="Y213" s="7"/>
    </row>
    <row r="214" spans="2:25" x14ac:dyDescent="0.3">
      <c r="B214" s="22">
        <f>'Calculs T1a'!B214</f>
        <v>0</v>
      </c>
      <c r="C214" s="19" t="str">
        <f>'Calculs T1a'!C214</f>
        <v>x</v>
      </c>
      <c r="D214" s="19"/>
      <c r="E214" s="19"/>
      <c r="F214" s="19"/>
      <c r="G214" s="19"/>
      <c r="H214" s="19"/>
      <c r="I214" s="19"/>
      <c r="J214" s="30"/>
      <c r="K214" s="31"/>
      <c r="L214" s="31"/>
      <c r="M214" s="31"/>
      <c r="N214" s="45"/>
      <c r="V214" s="7"/>
      <c r="Y214" s="7"/>
    </row>
    <row r="215" spans="2:25" x14ac:dyDescent="0.3">
      <c r="B215" s="22">
        <f>'Calculs T1a'!B215</f>
        <v>0</v>
      </c>
      <c r="C215" s="19" t="str">
        <f>'Calculs T1a'!C215</f>
        <v>x</v>
      </c>
      <c r="D215" s="19"/>
      <c r="E215" s="19"/>
      <c r="F215" s="19"/>
      <c r="G215" s="19"/>
      <c r="H215" s="19"/>
      <c r="I215" s="19"/>
      <c r="J215" s="30"/>
      <c r="K215" s="31"/>
      <c r="L215" s="31"/>
      <c r="M215" s="31"/>
      <c r="N215" s="45"/>
      <c r="V215" s="7"/>
      <c r="Y215" s="7"/>
    </row>
    <row r="216" spans="2:25" x14ac:dyDescent="0.3">
      <c r="B216" s="22">
        <f>'Calculs T1a'!B216</f>
        <v>0</v>
      </c>
      <c r="C216" s="19" t="str">
        <f>'Calculs T1a'!C216</f>
        <v>x</v>
      </c>
      <c r="D216" s="19"/>
      <c r="E216" s="19"/>
      <c r="F216" s="19"/>
      <c r="G216" s="19"/>
      <c r="H216" s="19"/>
      <c r="I216" s="19"/>
      <c r="J216" s="30"/>
      <c r="K216" s="31"/>
      <c r="L216" s="31"/>
      <c r="M216" s="31"/>
      <c r="N216" s="45"/>
      <c r="V216" s="7"/>
      <c r="Y216" s="7"/>
    </row>
    <row r="217" spans="2:25" x14ac:dyDescent="0.3">
      <c r="B217" s="22">
        <f>'Calculs T1a'!B217</f>
        <v>0</v>
      </c>
      <c r="C217" s="19" t="str">
        <f>'Calculs T1a'!C217</f>
        <v>x</v>
      </c>
      <c r="D217" s="19"/>
      <c r="E217" s="19"/>
      <c r="F217" s="19"/>
      <c r="G217" s="19"/>
      <c r="H217" s="19"/>
      <c r="I217" s="19"/>
      <c r="J217" s="30"/>
      <c r="K217" s="31"/>
      <c r="L217" s="31"/>
      <c r="M217" s="31"/>
      <c r="N217" s="45"/>
      <c r="V217" s="7"/>
      <c r="Y217" s="7"/>
    </row>
    <row r="218" spans="2:25" x14ac:dyDescent="0.3">
      <c r="B218" s="22">
        <f>'Calculs T1a'!B218</f>
        <v>0</v>
      </c>
      <c r="C218" s="19" t="str">
        <f>'Calculs T1a'!C218</f>
        <v>x</v>
      </c>
      <c r="D218" s="19"/>
      <c r="E218" s="19"/>
      <c r="F218" s="19"/>
      <c r="G218" s="19"/>
      <c r="H218" s="19"/>
      <c r="I218" s="19"/>
      <c r="J218" s="30"/>
      <c r="K218" s="31"/>
      <c r="L218" s="31"/>
      <c r="M218" s="31"/>
      <c r="N218" s="45"/>
      <c r="V218" s="7"/>
      <c r="Y218" s="7"/>
    </row>
    <row r="219" spans="2:25" x14ac:dyDescent="0.3">
      <c r="B219" s="22">
        <f>'Calculs T1a'!B219</f>
        <v>0</v>
      </c>
      <c r="C219" s="19" t="str">
        <f>'Calculs T1a'!C219</f>
        <v>x</v>
      </c>
      <c r="D219" s="19"/>
      <c r="E219" s="19"/>
      <c r="F219" s="19"/>
      <c r="G219" s="19"/>
      <c r="H219" s="19"/>
      <c r="I219" s="19"/>
      <c r="J219" s="30"/>
      <c r="K219" s="31"/>
      <c r="L219" s="31"/>
      <c r="M219" s="31"/>
      <c r="N219" s="45"/>
      <c r="V219" s="7"/>
      <c r="Y219" s="7"/>
    </row>
    <row r="220" spans="2:25" x14ac:dyDescent="0.3">
      <c r="B220" s="22">
        <f>'Calculs T1a'!B220</f>
        <v>0</v>
      </c>
      <c r="C220" s="19" t="str">
        <f>'Calculs T1a'!C220</f>
        <v>x</v>
      </c>
      <c r="D220" s="19"/>
      <c r="E220" s="19"/>
      <c r="F220" s="19"/>
      <c r="G220" s="19"/>
      <c r="H220" s="19"/>
      <c r="I220" s="19"/>
      <c r="J220" s="30"/>
      <c r="K220" s="31"/>
      <c r="L220" s="31"/>
      <c r="M220" s="31"/>
      <c r="N220" s="45"/>
      <c r="V220" s="7"/>
      <c r="Y220" s="7"/>
    </row>
    <row r="221" spans="2:25" x14ac:dyDescent="0.3">
      <c r="B221" s="22">
        <f>'Calculs T1a'!B221</f>
        <v>0</v>
      </c>
      <c r="C221" s="19" t="str">
        <f>'Calculs T1a'!C221</f>
        <v>x</v>
      </c>
      <c r="D221" s="19"/>
      <c r="E221" s="19"/>
      <c r="F221" s="19"/>
      <c r="G221" s="19"/>
      <c r="H221" s="19"/>
      <c r="I221" s="19"/>
      <c r="J221" s="30"/>
      <c r="K221" s="31"/>
      <c r="L221" s="31"/>
      <c r="M221" s="31"/>
      <c r="N221" s="45"/>
      <c r="V221" s="7"/>
      <c r="Y221" s="7"/>
    </row>
    <row r="222" spans="2:25" x14ac:dyDescent="0.3">
      <c r="B222" s="22">
        <f>'Calculs T1a'!B222</f>
        <v>0</v>
      </c>
      <c r="C222" s="19" t="str">
        <f>'Calculs T1a'!C222</f>
        <v>x</v>
      </c>
      <c r="D222" s="19"/>
      <c r="E222" s="19"/>
      <c r="F222" s="19"/>
      <c r="G222" s="19"/>
      <c r="H222" s="19"/>
      <c r="I222" s="19"/>
      <c r="J222" s="30"/>
      <c r="K222" s="31"/>
      <c r="L222" s="31"/>
      <c r="M222" s="31"/>
      <c r="N222" s="45"/>
      <c r="V222" s="7"/>
      <c r="Y222" s="7"/>
    </row>
    <row r="223" spans="2:25" x14ac:dyDescent="0.3">
      <c r="B223" s="22">
        <f>'Calculs T1a'!B223</f>
        <v>0</v>
      </c>
      <c r="C223" s="19" t="str">
        <f>'Calculs T1a'!C223</f>
        <v>x</v>
      </c>
      <c r="D223" s="19"/>
      <c r="E223" s="19"/>
      <c r="F223" s="19"/>
      <c r="G223" s="19"/>
      <c r="H223" s="19"/>
      <c r="I223" s="19"/>
      <c r="J223" s="30"/>
      <c r="K223" s="31"/>
      <c r="L223" s="31"/>
      <c r="M223" s="31"/>
      <c r="N223" s="45"/>
      <c r="V223" s="7"/>
      <c r="Y223" s="7"/>
    </row>
    <row r="224" spans="2:25" x14ac:dyDescent="0.3">
      <c r="B224" s="22">
        <f>'Calculs T1a'!B224</f>
        <v>0</v>
      </c>
      <c r="C224" s="19" t="str">
        <f>'Calculs T1a'!C224</f>
        <v>x</v>
      </c>
      <c r="D224" s="19"/>
      <c r="E224" s="19"/>
      <c r="F224" s="19"/>
      <c r="G224" s="19"/>
      <c r="H224" s="19"/>
      <c r="I224" s="19"/>
      <c r="J224" s="30"/>
      <c r="K224" s="31"/>
      <c r="L224" s="31"/>
      <c r="M224" s="31"/>
      <c r="N224" s="45"/>
      <c r="V224" s="7"/>
      <c r="Y224" s="7"/>
    </row>
    <row r="225" spans="2:25" x14ac:dyDescent="0.3">
      <c r="B225" s="22">
        <f>'Calculs T1a'!B225</f>
        <v>0</v>
      </c>
      <c r="C225" s="19" t="str">
        <f>'Calculs T1a'!C225</f>
        <v>x</v>
      </c>
      <c r="D225" s="19"/>
      <c r="E225" s="19"/>
      <c r="F225" s="19"/>
      <c r="G225" s="19"/>
      <c r="H225" s="19"/>
      <c r="I225" s="19"/>
      <c r="J225" s="30"/>
      <c r="K225" s="31"/>
      <c r="L225" s="31"/>
      <c r="M225" s="31"/>
      <c r="N225" s="45"/>
      <c r="V225" s="7"/>
      <c r="Y225" s="7"/>
    </row>
    <row r="226" spans="2:25" x14ac:dyDescent="0.3">
      <c r="B226" s="22">
        <f>'Calculs T1a'!B226</f>
        <v>0</v>
      </c>
      <c r="C226" s="19" t="str">
        <f>'Calculs T1a'!C226</f>
        <v>x</v>
      </c>
      <c r="D226" s="19"/>
      <c r="E226" s="19"/>
      <c r="F226" s="19"/>
      <c r="G226" s="19"/>
      <c r="H226" s="19"/>
      <c r="I226" s="19"/>
      <c r="J226" s="30"/>
      <c r="K226" s="31"/>
      <c r="L226" s="31"/>
      <c r="M226" s="31"/>
      <c r="N226" s="45"/>
      <c r="V226" s="7"/>
      <c r="Y226" s="7"/>
    </row>
    <row r="227" spans="2:25" x14ac:dyDescent="0.3">
      <c r="B227" s="22">
        <f>'Calculs T1a'!B227</f>
        <v>0</v>
      </c>
      <c r="C227" s="19" t="str">
        <f>'Calculs T1a'!C227</f>
        <v>x</v>
      </c>
      <c r="D227" s="19"/>
      <c r="E227" s="19"/>
      <c r="F227" s="19"/>
      <c r="G227" s="19"/>
      <c r="H227" s="19"/>
      <c r="I227" s="19"/>
      <c r="J227" s="30"/>
      <c r="K227" s="31"/>
      <c r="L227" s="31"/>
      <c r="M227" s="31"/>
      <c r="N227" s="45"/>
      <c r="V227" s="7"/>
      <c r="Y227" s="7"/>
    </row>
    <row r="228" spans="2:25" x14ac:dyDescent="0.3">
      <c r="B228" s="22">
        <f>'Calculs T1a'!B228</f>
        <v>0</v>
      </c>
      <c r="C228" s="19" t="str">
        <f>'Calculs T1a'!C228</f>
        <v>x</v>
      </c>
      <c r="D228" s="19"/>
      <c r="E228" s="19"/>
      <c r="F228" s="19"/>
      <c r="G228" s="19"/>
      <c r="H228" s="19"/>
      <c r="I228" s="19"/>
      <c r="J228" s="30"/>
      <c r="K228" s="31"/>
      <c r="L228" s="31"/>
      <c r="M228" s="31"/>
      <c r="N228" s="45"/>
      <c r="V228" s="7"/>
      <c r="Y228" s="7"/>
    </row>
    <row r="229" spans="2:25" x14ac:dyDescent="0.3">
      <c r="B229" s="22">
        <f>'Calculs T1a'!B229</f>
        <v>0</v>
      </c>
      <c r="C229" s="19" t="str">
        <f>'Calculs T1a'!C229</f>
        <v>x</v>
      </c>
      <c r="D229" s="19"/>
      <c r="E229" s="19"/>
      <c r="F229" s="19"/>
      <c r="G229" s="19"/>
      <c r="H229" s="19"/>
      <c r="I229" s="19"/>
      <c r="J229" s="30"/>
      <c r="K229" s="31"/>
      <c r="L229" s="31"/>
      <c r="M229" s="31"/>
      <c r="N229" s="45"/>
      <c r="V229" s="7"/>
      <c r="Y229" s="7"/>
    </row>
    <row r="230" spans="2:25" x14ac:dyDescent="0.3">
      <c r="B230" s="22">
        <f>'Calculs T1a'!B230</f>
        <v>0</v>
      </c>
      <c r="C230" s="19" t="str">
        <f>'Calculs T1a'!C230</f>
        <v>x</v>
      </c>
      <c r="D230" s="19"/>
      <c r="E230" s="19"/>
      <c r="F230" s="19"/>
      <c r="G230" s="19"/>
      <c r="H230" s="19"/>
      <c r="I230" s="19"/>
      <c r="J230" s="30"/>
      <c r="K230" s="31"/>
      <c r="L230" s="31"/>
      <c r="M230" s="31"/>
      <c r="N230" s="45"/>
      <c r="V230" s="7"/>
      <c r="Y230" s="7"/>
    </row>
    <row r="231" spans="2:25" x14ac:dyDescent="0.3">
      <c r="B231" s="22">
        <f>'Calculs T1a'!B231</f>
        <v>0</v>
      </c>
      <c r="C231" s="19" t="str">
        <f>'Calculs T1a'!C231</f>
        <v>x</v>
      </c>
      <c r="D231" s="19"/>
      <c r="E231" s="19"/>
      <c r="F231" s="19"/>
      <c r="G231" s="19"/>
      <c r="H231" s="19"/>
      <c r="I231" s="19"/>
      <c r="J231" s="30"/>
      <c r="K231" s="31"/>
      <c r="L231" s="31"/>
      <c r="M231" s="31"/>
      <c r="N231" s="45"/>
      <c r="V231" s="7"/>
      <c r="Y231" s="7"/>
    </row>
    <row r="232" spans="2:25" x14ac:dyDescent="0.3">
      <c r="B232" s="22">
        <f>'Calculs T1a'!B232</f>
        <v>0</v>
      </c>
      <c r="C232" s="19" t="str">
        <f>'Calculs T1a'!C232</f>
        <v>x</v>
      </c>
      <c r="D232" s="19"/>
      <c r="E232" s="19"/>
      <c r="F232" s="19"/>
      <c r="G232" s="19"/>
      <c r="H232" s="19"/>
      <c r="I232" s="19"/>
      <c r="J232" s="30"/>
      <c r="K232" s="31"/>
      <c r="L232" s="31"/>
      <c r="M232" s="31"/>
      <c r="N232" s="45"/>
      <c r="V232" s="7"/>
      <c r="Y232" s="7"/>
    </row>
    <row r="233" spans="2:25" x14ac:dyDescent="0.3">
      <c r="B233" s="22">
        <f>'Calculs T1a'!B233</f>
        <v>0</v>
      </c>
      <c r="C233" s="19" t="str">
        <f>'Calculs T1a'!C233</f>
        <v>x</v>
      </c>
      <c r="D233" s="19"/>
      <c r="E233" s="19"/>
      <c r="F233" s="19"/>
      <c r="G233" s="19"/>
      <c r="H233" s="19"/>
      <c r="I233" s="19"/>
      <c r="J233" s="30"/>
      <c r="K233" s="31"/>
      <c r="L233" s="31"/>
      <c r="M233" s="31"/>
      <c r="N233" s="45"/>
      <c r="V233" s="7"/>
      <c r="Y233" s="7"/>
    </row>
    <row r="234" spans="2:25" x14ac:dyDescent="0.3">
      <c r="B234" s="22">
        <f>'Calculs T1a'!B234</f>
        <v>0</v>
      </c>
      <c r="C234" s="19" t="str">
        <f>'Calculs T1a'!C234</f>
        <v>x</v>
      </c>
      <c r="D234" s="19"/>
      <c r="E234" s="19"/>
      <c r="F234" s="19"/>
      <c r="G234" s="19"/>
      <c r="H234" s="19"/>
      <c r="I234" s="19"/>
      <c r="J234" s="30"/>
      <c r="K234" s="31"/>
      <c r="L234" s="31"/>
      <c r="M234" s="31"/>
      <c r="N234" s="45"/>
      <c r="V234" s="7"/>
      <c r="Y234" s="7"/>
    </row>
    <row r="235" spans="2:25" x14ac:dyDescent="0.3">
      <c r="B235" s="22">
        <f>'Calculs T1a'!B235</f>
        <v>0</v>
      </c>
      <c r="C235" s="19" t="str">
        <f>'Calculs T1a'!C235</f>
        <v>x</v>
      </c>
      <c r="D235" s="19"/>
      <c r="E235" s="19"/>
      <c r="F235" s="19"/>
      <c r="G235" s="19"/>
      <c r="H235" s="19"/>
      <c r="I235" s="19"/>
      <c r="J235" s="30"/>
      <c r="K235" s="31"/>
      <c r="L235" s="31"/>
      <c r="M235" s="31"/>
      <c r="N235" s="45"/>
      <c r="V235" s="7"/>
      <c r="Y235" s="7"/>
    </row>
    <row r="236" spans="2:25" x14ac:dyDescent="0.3">
      <c r="B236" s="22">
        <f>'Calculs T1a'!B236</f>
        <v>0</v>
      </c>
      <c r="C236" s="19" t="str">
        <f>'Calculs T1a'!C236</f>
        <v>x</v>
      </c>
      <c r="D236" s="19"/>
      <c r="E236" s="19"/>
      <c r="F236" s="19"/>
      <c r="G236" s="19"/>
      <c r="H236" s="19"/>
      <c r="I236" s="19"/>
      <c r="J236" s="30"/>
      <c r="K236" s="31"/>
      <c r="L236" s="31"/>
      <c r="M236" s="31"/>
      <c r="N236" s="45"/>
      <c r="V236" s="7"/>
      <c r="Y236" s="7"/>
    </row>
    <row r="237" spans="2:25" x14ac:dyDescent="0.3">
      <c r="B237" s="22">
        <f>'Calculs T1a'!B237</f>
        <v>0</v>
      </c>
      <c r="C237" s="19" t="str">
        <f>'Calculs T1a'!C237</f>
        <v>x</v>
      </c>
      <c r="D237" s="19"/>
      <c r="E237" s="19"/>
      <c r="F237" s="19"/>
      <c r="G237" s="19"/>
      <c r="H237" s="19"/>
      <c r="I237" s="19"/>
      <c r="J237" s="30"/>
      <c r="K237" s="31"/>
      <c r="L237" s="31"/>
      <c r="M237" s="31"/>
      <c r="N237" s="45"/>
      <c r="V237" s="7"/>
      <c r="Y237" s="7"/>
    </row>
    <row r="238" spans="2:25" x14ac:dyDescent="0.3">
      <c r="B238" s="22">
        <f>'Calculs T1a'!B238</f>
        <v>0</v>
      </c>
      <c r="C238" s="19" t="str">
        <f>'Calculs T1a'!C238</f>
        <v>x</v>
      </c>
      <c r="D238" s="19"/>
      <c r="E238" s="19"/>
      <c r="F238" s="19"/>
      <c r="G238" s="19"/>
      <c r="H238" s="19"/>
      <c r="I238" s="19"/>
      <c r="J238" s="30"/>
      <c r="K238" s="31"/>
      <c r="L238" s="31"/>
      <c r="M238" s="31"/>
      <c r="N238" s="45"/>
      <c r="V238" s="7"/>
      <c r="Y238" s="7"/>
    </row>
    <row r="239" spans="2:25" x14ac:dyDescent="0.3">
      <c r="B239" s="22">
        <f>'Calculs T1a'!B239</f>
        <v>0</v>
      </c>
      <c r="C239" s="19" t="str">
        <f>'Calculs T1a'!C239</f>
        <v>x</v>
      </c>
      <c r="D239" s="19"/>
      <c r="E239" s="19"/>
      <c r="F239" s="19"/>
      <c r="G239" s="19"/>
      <c r="H239" s="19"/>
      <c r="I239" s="19"/>
      <c r="J239" s="30"/>
      <c r="K239" s="31"/>
      <c r="L239" s="31"/>
      <c r="M239" s="31"/>
      <c r="N239" s="45"/>
      <c r="V239" s="7"/>
      <c r="Y239" s="7"/>
    </row>
    <row r="240" spans="2:25" x14ac:dyDescent="0.3">
      <c r="B240" s="22">
        <f>'Calculs T1a'!B240</f>
        <v>0</v>
      </c>
      <c r="C240" s="19" t="str">
        <f>'Calculs T1a'!C240</f>
        <v>x</v>
      </c>
      <c r="D240" s="19"/>
      <c r="E240" s="19"/>
      <c r="F240" s="19"/>
      <c r="G240" s="19"/>
      <c r="H240" s="19"/>
      <c r="I240" s="19"/>
      <c r="J240" s="30"/>
      <c r="K240" s="31"/>
      <c r="L240" s="31"/>
      <c r="M240" s="31"/>
      <c r="N240" s="45"/>
      <c r="V240" s="7"/>
      <c r="Y240" s="7"/>
    </row>
    <row r="241" spans="2:25" x14ac:dyDescent="0.3">
      <c r="B241" s="22">
        <f>'Calculs T1a'!B241</f>
        <v>0</v>
      </c>
      <c r="C241" s="19" t="str">
        <f>'Calculs T1a'!C241</f>
        <v>x</v>
      </c>
      <c r="D241" s="19"/>
      <c r="E241" s="19"/>
      <c r="F241" s="19"/>
      <c r="G241" s="19"/>
      <c r="H241" s="19"/>
      <c r="I241" s="19"/>
      <c r="J241" s="30"/>
      <c r="K241" s="31"/>
      <c r="L241" s="31"/>
      <c r="M241" s="31"/>
      <c r="N241" s="45"/>
      <c r="V241" s="7"/>
      <c r="Y241" s="7"/>
    </row>
    <row r="242" spans="2:25" x14ac:dyDescent="0.3">
      <c r="B242" s="22">
        <f>'Calculs T1a'!B242</f>
        <v>0</v>
      </c>
      <c r="C242" s="19" t="str">
        <f>'Calculs T1a'!C242</f>
        <v>x</v>
      </c>
      <c r="D242" s="19"/>
      <c r="E242" s="19"/>
      <c r="F242" s="19"/>
      <c r="G242" s="19"/>
      <c r="H242" s="19"/>
      <c r="I242" s="19"/>
      <c r="J242" s="30"/>
      <c r="K242" s="31"/>
      <c r="L242" s="31"/>
      <c r="M242" s="31"/>
      <c r="N242" s="45"/>
      <c r="V242" s="7"/>
      <c r="Y242" s="7"/>
    </row>
    <row r="243" spans="2:25" x14ac:dyDescent="0.3">
      <c r="B243" s="22">
        <f>'Calculs T1a'!B243</f>
        <v>0</v>
      </c>
      <c r="C243" s="19" t="str">
        <f>'Calculs T1a'!C243</f>
        <v>x</v>
      </c>
      <c r="D243" s="19"/>
      <c r="E243" s="19"/>
      <c r="F243" s="19"/>
      <c r="G243" s="19"/>
      <c r="H243" s="19"/>
      <c r="I243" s="19"/>
      <c r="J243" s="30"/>
      <c r="K243" s="31"/>
      <c r="L243" s="31"/>
      <c r="M243" s="31"/>
      <c r="N243" s="45"/>
      <c r="V243" s="7"/>
      <c r="Y243" s="7"/>
    </row>
    <row r="244" spans="2:25" x14ac:dyDescent="0.3">
      <c r="B244" s="22">
        <f>'Calculs T1a'!B244</f>
        <v>0</v>
      </c>
      <c r="C244" s="19" t="str">
        <f>'Calculs T1a'!C244</f>
        <v>x</v>
      </c>
      <c r="D244" s="19"/>
      <c r="E244" s="19"/>
      <c r="F244" s="19"/>
      <c r="G244" s="19"/>
      <c r="H244" s="19"/>
      <c r="I244" s="19"/>
      <c r="J244" s="30"/>
      <c r="K244" s="31"/>
      <c r="L244" s="31"/>
      <c r="M244" s="31"/>
      <c r="N244" s="45"/>
      <c r="V244" s="7"/>
      <c r="Y244" s="7"/>
    </row>
    <row r="245" spans="2:25" x14ac:dyDescent="0.3">
      <c r="B245" s="22">
        <f>'Calculs T1a'!B245</f>
        <v>0</v>
      </c>
      <c r="C245" s="19" t="str">
        <f>'Calculs T1a'!C245</f>
        <v>x</v>
      </c>
      <c r="D245" s="19"/>
      <c r="E245" s="19"/>
      <c r="F245" s="19"/>
      <c r="G245" s="19"/>
      <c r="H245" s="19"/>
      <c r="I245" s="19"/>
      <c r="J245" s="30"/>
      <c r="K245" s="31"/>
      <c r="L245" s="31"/>
      <c r="M245" s="31"/>
      <c r="N245" s="45"/>
      <c r="V245" s="7"/>
      <c r="Y245" s="7"/>
    </row>
    <row r="246" spans="2:25" x14ac:dyDescent="0.3">
      <c r="B246" s="22">
        <f>'Calculs T1a'!B246</f>
        <v>0</v>
      </c>
      <c r="C246" s="19" t="str">
        <f>'Calculs T1a'!C246</f>
        <v>x</v>
      </c>
      <c r="D246" s="19"/>
      <c r="E246" s="19"/>
      <c r="F246" s="19"/>
      <c r="G246" s="19"/>
      <c r="H246" s="19"/>
      <c r="I246" s="19"/>
      <c r="J246" s="30"/>
      <c r="K246" s="31"/>
      <c r="L246" s="31"/>
      <c r="M246" s="31"/>
      <c r="N246" s="45"/>
      <c r="V246" s="7"/>
      <c r="Y246" s="7"/>
    </row>
    <row r="247" spans="2:25" x14ac:dyDescent="0.3">
      <c r="B247" s="22">
        <f>'Calculs T1a'!B247</f>
        <v>0</v>
      </c>
      <c r="C247" s="19" t="str">
        <f>'Calculs T1a'!C247</f>
        <v>x</v>
      </c>
      <c r="D247" s="19"/>
      <c r="E247" s="19"/>
      <c r="F247" s="19"/>
      <c r="G247" s="19"/>
      <c r="H247" s="19"/>
      <c r="I247" s="19"/>
      <c r="J247" s="30"/>
      <c r="K247" s="31"/>
      <c r="L247" s="31"/>
      <c r="M247" s="31"/>
      <c r="N247" s="45"/>
      <c r="V247" s="7"/>
      <c r="Y247" s="7"/>
    </row>
    <row r="248" spans="2:25" x14ac:dyDescent="0.3">
      <c r="B248" s="22">
        <f>'Calculs T1a'!B248</f>
        <v>0</v>
      </c>
      <c r="C248" s="19" t="str">
        <f>'Calculs T1a'!C248</f>
        <v>x</v>
      </c>
      <c r="D248" s="19"/>
      <c r="E248" s="19"/>
      <c r="F248" s="19"/>
      <c r="G248" s="19"/>
      <c r="H248" s="19"/>
      <c r="I248" s="19"/>
      <c r="J248" s="30"/>
      <c r="K248" s="31"/>
      <c r="L248" s="31"/>
      <c r="M248" s="31"/>
      <c r="N248" s="45"/>
      <c r="V248" s="7"/>
      <c r="Y248" s="7"/>
    </row>
    <row r="249" spans="2:25" x14ac:dyDescent="0.3">
      <c r="B249" s="22">
        <f>'Calculs T1a'!B249</f>
        <v>0</v>
      </c>
      <c r="C249" s="19" t="str">
        <f>'Calculs T1a'!C249</f>
        <v>x</v>
      </c>
      <c r="D249" s="19"/>
      <c r="E249" s="19"/>
      <c r="F249" s="19"/>
      <c r="G249" s="19"/>
      <c r="H249" s="19"/>
      <c r="I249" s="19"/>
      <c r="J249" s="30"/>
      <c r="K249" s="31"/>
      <c r="L249" s="31"/>
      <c r="M249" s="31"/>
      <c r="N249" s="45"/>
      <c r="V249" s="7"/>
      <c r="Y249" s="7"/>
    </row>
    <row r="250" spans="2:25" x14ac:dyDescent="0.3">
      <c r="B250" s="22">
        <f>'Calculs T1a'!B250</f>
        <v>0</v>
      </c>
      <c r="C250" s="19" t="str">
        <f>'Calculs T1a'!C250</f>
        <v>x</v>
      </c>
      <c r="D250" s="19"/>
      <c r="E250" s="19"/>
      <c r="F250" s="19"/>
      <c r="G250" s="19"/>
      <c r="H250" s="19"/>
      <c r="I250" s="19"/>
      <c r="J250" s="30"/>
      <c r="K250" s="31"/>
      <c r="L250" s="31"/>
      <c r="M250" s="31"/>
      <c r="N250" s="45"/>
      <c r="V250" s="7"/>
      <c r="Y250" s="7"/>
    </row>
    <row r="251" spans="2:25" x14ac:dyDescent="0.3">
      <c r="B251" s="22">
        <f>'Calculs T1a'!B251</f>
        <v>0</v>
      </c>
      <c r="C251" s="19" t="str">
        <f>'Calculs T1a'!C251</f>
        <v>x</v>
      </c>
      <c r="D251" s="19"/>
      <c r="E251" s="19"/>
      <c r="F251" s="19"/>
      <c r="G251" s="19"/>
      <c r="H251" s="19"/>
      <c r="I251" s="19"/>
      <c r="J251" s="30"/>
      <c r="K251" s="31"/>
      <c r="L251" s="31"/>
      <c r="M251" s="31"/>
      <c r="N251" s="45"/>
      <c r="V251" s="7"/>
      <c r="Y251" s="7"/>
    </row>
    <row r="252" spans="2:25" x14ac:dyDescent="0.3">
      <c r="B252" s="22">
        <f>'Calculs T1a'!B252</f>
        <v>0</v>
      </c>
      <c r="C252" s="19" t="str">
        <f>'Calculs T1a'!C252</f>
        <v>x</v>
      </c>
      <c r="D252" s="19"/>
      <c r="E252" s="19"/>
      <c r="F252" s="19"/>
      <c r="G252" s="19"/>
      <c r="H252" s="19"/>
      <c r="I252" s="19"/>
      <c r="J252" s="30"/>
      <c r="K252" s="31"/>
      <c r="L252" s="31"/>
      <c r="M252" s="31"/>
      <c r="N252" s="45"/>
      <c r="V252" s="7"/>
      <c r="Y252" s="7"/>
    </row>
    <row r="253" spans="2:25" x14ac:dyDescent="0.3">
      <c r="B253" s="22">
        <f>'Calculs T1a'!B253</f>
        <v>0</v>
      </c>
      <c r="C253" s="19" t="str">
        <f>'Calculs T1a'!C253</f>
        <v>x</v>
      </c>
      <c r="D253" s="19"/>
      <c r="E253" s="19"/>
      <c r="F253" s="19"/>
      <c r="G253" s="19"/>
      <c r="H253" s="19"/>
      <c r="I253" s="19"/>
      <c r="J253" s="30"/>
      <c r="K253" s="31"/>
      <c r="L253" s="31"/>
      <c r="M253" s="31"/>
      <c r="N253" s="45"/>
      <c r="V253" s="7"/>
      <c r="Y253" s="7"/>
    </row>
    <row r="254" spans="2:25" x14ac:dyDescent="0.3">
      <c r="B254" s="22">
        <f>'Calculs T1a'!B254</f>
        <v>0</v>
      </c>
      <c r="C254" s="19" t="str">
        <f>'Calculs T1a'!C254</f>
        <v>x</v>
      </c>
      <c r="D254" s="19"/>
      <c r="E254" s="19"/>
      <c r="F254" s="19"/>
      <c r="G254" s="19"/>
      <c r="H254" s="19"/>
      <c r="I254" s="19"/>
      <c r="J254" s="30"/>
      <c r="K254" s="31"/>
      <c r="L254" s="31"/>
      <c r="M254" s="31"/>
      <c r="N254" s="45"/>
      <c r="V254" s="7"/>
      <c r="Y254" s="7"/>
    </row>
    <row r="255" spans="2:25" x14ac:dyDescent="0.3">
      <c r="B255" s="22">
        <f>'Calculs T1a'!B255</f>
        <v>0</v>
      </c>
      <c r="C255" s="19" t="str">
        <f>'Calculs T1a'!C255</f>
        <v>x</v>
      </c>
      <c r="D255" s="19"/>
      <c r="E255" s="19"/>
      <c r="F255" s="19"/>
      <c r="G255" s="19"/>
      <c r="H255" s="19"/>
      <c r="I255" s="19"/>
      <c r="J255" s="30"/>
      <c r="K255" s="31"/>
      <c r="L255" s="31"/>
      <c r="M255" s="31"/>
      <c r="N255" s="45"/>
      <c r="V255" s="7"/>
      <c r="Y255" s="7"/>
    </row>
    <row r="256" spans="2:25" x14ac:dyDescent="0.3">
      <c r="B256" s="22">
        <f>'Calculs T1a'!B256</f>
        <v>0</v>
      </c>
      <c r="C256" s="19" t="str">
        <f>'Calculs T1a'!C256</f>
        <v>x</v>
      </c>
      <c r="D256" s="19"/>
      <c r="E256" s="19"/>
      <c r="F256" s="19"/>
      <c r="G256" s="19"/>
      <c r="H256" s="19"/>
      <c r="I256" s="19"/>
      <c r="J256" s="30"/>
      <c r="K256" s="31"/>
      <c r="L256" s="31"/>
      <c r="M256" s="31"/>
      <c r="N256" s="45"/>
      <c r="V256" s="7"/>
      <c r="Y256" s="7"/>
    </row>
    <row r="257" spans="2:25" x14ac:dyDescent="0.3">
      <c r="B257" s="22">
        <f>'Calculs T1a'!B257</f>
        <v>0</v>
      </c>
      <c r="C257" s="19" t="str">
        <f>'Calculs T1a'!C257</f>
        <v>x</v>
      </c>
      <c r="D257" s="19"/>
      <c r="E257" s="19"/>
      <c r="F257" s="19"/>
      <c r="G257" s="19"/>
      <c r="H257" s="19"/>
      <c r="I257" s="19"/>
      <c r="J257" s="30"/>
      <c r="K257" s="31"/>
      <c r="L257" s="31"/>
      <c r="M257" s="31"/>
      <c r="N257" s="45"/>
      <c r="V257" s="7"/>
      <c r="Y257" s="7"/>
    </row>
    <row r="258" spans="2:25" x14ac:dyDescent="0.3">
      <c r="B258" s="22">
        <f>'Calculs T1a'!B258</f>
        <v>0</v>
      </c>
      <c r="C258" s="19" t="str">
        <f>'Calculs T1a'!C258</f>
        <v>x</v>
      </c>
      <c r="D258" s="19"/>
      <c r="E258" s="19"/>
      <c r="F258" s="19"/>
      <c r="G258" s="19"/>
      <c r="H258" s="19"/>
      <c r="I258" s="19"/>
      <c r="J258" s="30"/>
      <c r="K258" s="31"/>
      <c r="L258" s="31"/>
      <c r="M258" s="31"/>
      <c r="N258" s="45"/>
      <c r="V258" s="7"/>
      <c r="Y258" s="7"/>
    </row>
    <row r="259" spans="2:25" x14ac:dyDescent="0.3">
      <c r="B259" s="22">
        <f>'Calculs T1a'!B259</f>
        <v>0</v>
      </c>
      <c r="C259" s="19" t="str">
        <f>'Calculs T1a'!C259</f>
        <v>x</v>
      </c>
      <c r="D259" s="19"/>
      <c r="E259" s="19"/>
      <c r="F259" s="19"/>
      <c r="G259" s="19"/>
      <c r="H259" s="19"/>
      <c r="I259" s="19"/>
      <c r="J259" s="30"/>
      <c r="K259" s="31"/>
      <c r="L259" s="31"/>
      <c r="M259" s="31"/>
      <c r="N259" s="45"/>
      <c r="V259" s="7"/>
      <c r="Y259" s="7"/>
    </row>
    <row r="260" spans="2:25" x14ac:dyDescent="0.3">
      <c r="B260" s="22">
        <f>'Calculs T1a'!B260</f>
        <v>0</v>
      </c>
      <c r="C260" s="19" t="str">
        <f>'Calculs T1a'!C260</f>
        <v>x</v>
      </c>
      <c r="D260" s="19"/>
      <c r="E260" s="19"/>
      <c r="F260" s="19"/>
      <c r="G260" s="19"/>
      <c r="H260" s="19"/>
      <c r="I260" s="19"/>
      <c r="J260" s="30"/>
      <c r="K260" s="31"/>
      <c r="L260" s="31"/>
      <c r="M260" s="31"/>
      <c r="N260" s="45"/>
      <c r="V260" s="7"/>
      <c r="Y260" s="7"/>
    </row>
    <row r="261" spans="2:25" x14ac:dyDescent="0.3">
      <c r="B261" s="22">
        <f>'Calculs T1a'!B261</f>
        <v>0</v>
      </c>
      <c r="C261" s="19" t="str">
        <f>'Calculs T1a'!C261</f>
        <v>x</v>
      </c>
      <c r="D261" s="19"/>
      <c r="E261" s="19"/>
      <c r="F261" s="19"/>
      <c r="G261" s="19"/>
      <c r="H261" s="19"/>
      <c r="I261" s="19"/>
      <c r="J261" s="30"/>
      <c r="K261" s="31"/>
      <c r="L261" s="31"/>
      <c r="M261" s="31"/>
      <c r="N261" s="45"/>
      <c r="V261" s="7"/>
      <c r="Y261" s="7"/>
    </row>
    <row r="262" spans="2:25" x14ac:dyDescent="0.3">
      <c r="B262" s="22">
        <f>'Calculs T1a'!B262</f>
        <v>0</v>
      </c>
      <c r="C262" s="19" t="str">
        <f>'Calculs T1a'!C262</f>
        <v>x</v>
      </c>
      <c r="D262" s="19"/>
      <c r="E262" s="19"/>
      <c r="F262" s="19"/>
      <c r="G262" s="19"/>
      <c r="H262" s="19"/>
      <c r="I262" s="19"/>
      <c r="J262" s="30"/>
      <c r="K262" s="31"/>
      <c r="L262" s="31"/>
      <c r="M262" s="31"/>
      <c r="N262" s="45"/>
      <c r="V262" s="7"/>
      <c r="Y262" s="7"/>
    </row>
    <row r="263" spans="2:25" x14ac:dyDescent="0.3">
      <c r="B263" s="22">
        <f>'Calculs T1a'!B263</f>
        <v>0</v>
      </c>
      <c r="C263" s="19" t="str">
        <f>'Calculs T1a'!C263</f>
        <v>x</v>
      </c>
      <c r="D263" s="19"/>
      <c r="E263" s="19"/>
      <c r="F263" s="19"/>
      <c r="G263" s="19"/>
      <c r="H263" s="19"/>
      <c r="I263" s="19"/>
      <c r="J263" s="30"/>
      <c r="K263" s="31"/>
      <c r="L263" s="31"/>
      <c r="M263" s="31"/>
      <c r="N263" s="45"/>
      <c r="V263" s="7"/>
      <c r="Y263" s="7"/>
    </row>
    <row r="264" spans="2:25" x14ac:dyDescent="0.3">
      <c r="B264" s="22">
        <f>'Calculs T1a'!B264</f>
        <v>0</v>
      </c>
      <c r="C264" s="19" t="str">
        <f>'Calculs T1a'!C264</f>
        <v>x</v>
      </c>
      <c r="D264" s="19"/>
      <c r="E264" s="19"/>
      <c r="F264" s="19"/>
      <c r="G264" s="19"/>
      <c r="H264" s="19"/>
      <c r="I264" s="19"/>
      <c r="J264" s="30"/>
      <c r="K264" s="31"/>
      <c r="L264" s="31"/>
      <c r="M264" s="31"/>
      <c r="N264" s="45"/>
      <c r="V264" s="7"/>
      <c r="Y264" s="7"/>
    </row>
    <row r="265" spans="2:25" x14ac:dyDescent="0.3">
      <c r="B265" s="22">
        <f>'Calculs T1a'!B265</f>
        <v>0</v>
      </c>
      <c r="C265" s="19" t="str">
        <f>'Calculs T1a'!C265</f>
        <v>x</v>
      </c>
      <c r="D265" s="19"/>
      <c r="E265" s="19"/>
      <c r="F265" s="19"/>
      <c r="G265" s="19"/>
      <c r="H265" s="19"/>
      <c r="I265" s="19"/>
      <c r="J265" s="30"/>
      <c r="K265" s="31"/>
      <c r="L265" s="31"/>
      <c r="M265" s="31"/>
      <c r="N265" s="45"/>
      <c r="V265" s="7"/>
      <c r="Y265" s="7"/>
    </row>
    <row r="266" spans="2:25" x14ac:dyDescent="0.3">
      <c r="B266" s="22">
        <f>'Calculs T1a'!B266</f>
        <v>0</v>
      </c>
      <c r="C266" s="19" t="str">
        <f>'Calculs T1a'!C266</f>
        <v>x</v>
      </c>
      <c r="D266" s="19"/>
      <c r="E266" s="19"/>
      <c r="F266" s="19"/>
      <c r="G266" s="19"/>
      <c r="H266" s="19"/>
      <c r="I266" s="19"/>
      <c r="J266" s="30"/>
      <c r="K266" s="31"/>
      <c r="L266" s="31"/>
      <c r="M266" s="31"/>
      <c r="N266" s="45"/>
      <c r="V266" s="7"/>
      <c r="Y266" s="7"/>
    </row>
    <row r="267" spans="2:25" x14ac:dyDescent="0.3">
      <c r="B267" s="22">
        <f>'Calculs T1a'!B267</f>
        <v>0</v>
      </c>
      <c r="C267" s="19" t="str">
        <f>'Calculs T1a'!C267</f>
        <v>x</v>
      </c>
      <c r="D267" s="19"/>
      <c r="E267" s="19"/>
      <c r="F267" s="19"/>
      <c r="G267" s="19"/>
      <c r="H267" s="19"/>
      <c r="I267" s="19"/>
      <c r="J267" s="30"/>
      <c r="K267" s="31"/>
      <c r="L267" s="31"/>
      <c r="M267" s="31"/>
      <c r="N267" s="45"/>
      <c r="V267" s="7"/>
      <c r="Y267" s="7"/>
    </row>
    <row r="268" spans="2:25" x14ac:dyDescent="0.3">
      <c r="B268" s="22">
        <f>'Calculs T1a'!B268</f>
        <v>0</v>
      </c>
      <c r="C268" s="19" t="str">
        <f>'Calculs T1a'!C268</f>
        <v>x</v>
      </c>
      <c r="D268" s="19"/>
      <c r="E268" s="19"/>
      <c r="F268" s="19"/>
      <c r="G268" s="19"/>
      <c r="H268" s="19"/>
      <c r="I268" s="19"/>
      <c r="J268" s="30"/>
      <c r="K268" s="31"/>
      <c r="L268" s="31"/>
      <c r="M268" s="31"/>
      <c r="N268" s="45"/>
      <c r="V268" s="7"/>
      <c r="Y268" s="7"/>
    </row>
    <row r="269" spans="2:25" x14ac:dyDescent="0.3">
      <c r="B269" s="22">
        <f>'Calculs T1a'!B269</f>
        <v>0</v>
      </c>
      <c r="C269" s="19" t="str">
        <f>'Calculs T1a'!C269</f>
        <v>x</v>
      </c>
      <c r="D269" s="19"/>
      <c r="E269" s="19"/>
      <c r="F269" s="19"/>
      <c r="G269" s="19"/>
      <c r="H269" s="19"/>
      <c r="I269" s="19"/>
      <c r="J269" s="30"/>
      <c r="K269" s="31"/>
      <c r="L269" s="31"/>
      <c r="M269" s="31"/>
      <c r="N269" s="45"/>
      <c r="V269" s="7"/>
      <c r="Y269" s="7"/>
    </row>
    <row r="270" spans="2:25" x14ac:dyDescent="0.3">
      <c r="B270" s="22">
        <f>'Calculs T1a'!B270</f>
        <v>0</v>
      </c>
      <c r="C270" s="19" t="str">
        <f>'Calculs T1a'!C270</f>
        <v>x</v>
      </c>
      <c r="D270" s="19"/>
      <c r="E270" s="19"/>
      <c r="F270" s="19"/>
      <c r="G270" s="19"/>
      <c r="H270" s="19"/>
      <c r="I270" s="19"/>
      <c r="J270" s="30"/>
      <c r="K270" s="31"/>
      <c r="L270" s="31"/>
      <c r="M270" s="31"/>
      <c r="N270" s="45"/>
      <c r="V270" s="7"/>
      <c r="Y270" s="7"/>
    </row>
    <row r="271" spans="2:25" x14ac:dyDescent="0.3">
      <c r="B271" s="22">
        <f>'Calculs T1a'!B271</f>
        <v>0</v>
      </c>
      <c r="C271" s="19" t="str">
        <f>'Calculs T1a'!C271</f>
        <v>x</v>
      </c>
      <c r="D271" s="19"/>
      <c r="E271" s="19"/>
      <c r="F271" s="19"/>
      <c r="G271" s="19"/>
      <c r="H271" s="19"/>
      <c r="I271" s="19"/>
      <c r="J271" s="30"/>
      <c r="K271" s="31"/>
      <c r="L271" s="31"/>
      <c r="M271" s="31"/>
      <c r="N271" s="45"/>
      <c r="V271" s="7"/>
      <c r="Y271" s="7"/>
    </row>
    <row r="272" spans="2:25" x14ac:dyDescent="0.3">
      <c r="B272" s="22">
        <f>'Calculs T1a'!B272</f>
        <v>0</v>
      </c>
      <c r="C272" s="19" t="str">
        <f>'Calculs T1a'!C272</f>
        <v>x</v>
      </c>
      <c r="D272" s="19"/>
      <c r="E272" s="19"/>
      <c r="F272" s="19"/>
      <c r="G272" s="19"/>
      <c r="H272" s="19"/>
      <c r="I272" s="19"/>
      <c r="J272" s="30"/>
      <c r="K272" s="31"/>
      <c r="L272" s="31"/>
      <c r="M272" s="31"/>
      <c r="N272" s="45"/>
      <c r="V272" s="7"/>
      <c r="Y272" s="7"/>
    </row>
    <row r="273" spans="2:25" x14ac:dyDescent="0.3">
      <c r="B273" s="22">
        <f>'Calculs T1a'!B273</f>
        <v>0</v>
      </c>
      <c r="C273" s="19" t="str">
        <f>'Calculs T1a'!C273</f>
        <v>x</v>
      </c>
      <c r="D273" s="19"/>
      <c r="E273" s="19"/>
      <c r="F273" s="19"/>
      <c r="G273" s="19"/>
      <c r="H273" s="19"/>
      <c r="I273" s="19"/>
      <c r="J273" s="30"/>
      <c r="K273" s="31"/>
      <c r="L273" s="31"/>
      <c r="M273" s="31"/>
      <c r="N273" s="45"/>
      <c r="V273" s="7"/>
      <c r="Y273" s="7"/>
    </row>
    <row r="274" spans="2:25" x14ac:dyDescent="0.3">
      <c r="B274" s="22">
        <f>'Calculs T1a'!B274</f>
        <v>0</v>
      </c>
      <c r="C274" s="19" t="str">
        <f>'Calculs T1a'!C274</f>
        <v>x</v>
      </c>
      <c r="D274" s="19"/>
      <c r="E274" s="19"/>
      <c r="F274" s="19"/>
      <c r="G274" s="19"/>
      <c r="H274" s="19"/>
      <c r="I274" s="19"/>
      <c r="J274" s="30"/>
      <c r="K274" s="31"/>
      <c r="L274" s="31"/>
      <c r="M274" s="31"/>
      <c r="N274" s="45"/>
      <c r="V274" s="7"/>
      <c r="Y274" s="7"/>
    </row>
    <row r="275" spans="2:25" x14ac:dyDescent="0.3">
      <c r="B275" s="22">
        <f>'Calculs T1a'!B275</f>
        <v>0</v>
      </c>
      <c r="C275" s="19" t="str">
        <f>'Calculs T1a'!C275</f>
        <v>x</v>
      </c>
      <c r="D275" s="19"/>
      <c r="E275" s="19"/>
      <c r="F275" s="19"/>
      <c r="G275" s="19"/>
      <c r="H275" s="19"/>
      <c r="I275" s="19"/>
      <c r="J275" s="30"/>
      <c r="K275" s="31"/>
      <c r="L275" s="31"/>
      <c r="M275" s="31"/>
      <c r="N275" s="45"/>
      <c r="V275" s="7"/>
      <c r="Y275" s="7"/>
    </row>
    <row r="276" spans="2:25" x14ac:dyDescent="0.3">
      <c r="B276" s="22">
        <f>'Calculs T1a'!B276</f>
        <v>0</v>
      </c>
      <c r="C276" s="19" t="str">
        <f>'Calculs T1a'!C276</f>
        <v>x</v>
      </c>
      <c r="D276" s="19"/>
      <c r="E276" s="19"/>
      <c r="F276" s="19"/>
      <c r="G276" s="19"/>
      <c r="H276" s="19"/>
      <c r="I276" s="19"/>
      <c r="J276" s="30"/>
      <c r="K276" s="31"/>
      <c r="L276" s="31"/>
      <c r="M276" s="31"/>
      <c r="N276" s="45"/>
      <c r="V276" s="7"/>
      <c r="Y276" s="7"/>
    </row>
    <row r="277" spans="2:25" x14ac:dyDescent="0.3">
      <c r="B277" s="22">
        <f>'Calculs T1a'!B277</f>
        <v>0</v>
      </c>
      <c r="C277" s="19" t="str">
        <f>'Calculs T1a'!C277</f>
        <v>x</v>
      </c>
      <c r="D277" s="19"/>
      <c r="E277" s="19"/>
      <c r="F277" s="19"/>
      <c r="G277" s="19"/>
      <c r="H277" s="19"/>
      <c r="I277" s="19"/>
      <c r="J277" s="30"/>
      <c r="K277" s="31"/>
      <c r="L277" s="31"/>
      <c r="M277" s="31"/>
      <c r="N277" s="45"/>
      <c r="V277" s="7"/>
      <c r="Y277" s="7"/>
    </row>
    <row r="278" spans="2:25" x14ac:dyDescent="0.3">
      <c r="B278" s="22">
        <f>'Calculs T1a'!B278</f>
        <v>0</v>
      </c>
      <c r="C278" s="19" t="str">
        <f>'Calculs T1a'!C278</f>
        <v>x</v>
      </c>
      <c r="D278" s="19"/>
      <c r="E278" s="19"/>
      <c r="F278" s="19"/>
      <c r="G278" s="19"/>
      <c r="H278" s="19"/>
      <c r="I278" s="19"/>
      <c r="J278" s="30"/>
      <c r="K278" s="31"/>
      <c r="L278" s="31"/>
      <c r="M278" s="31"/>
      <c r="N278" s="45"/>
      <c r="V278" s="7"/>
      <c r="Y278" s="7"/>
    </row>
    <row r="279" spans="2:25" x14ac:dyDescent="0.3">
      <c r="B279" s="22">
        <f>'Calculs T1a'!B279</f>
        <v>0</v>
      </c>
      <c r="C279" s="19" t="str">
        <f>'Calculs T1a'!C279</f>
        <v>x</v>
      </c>
      <c r="D279" s="19"/>
      <c r="E279" s="19"/>
      <c r="F279" s="19"/>
      <c r="G279" s="19"/>
      <c r="H279" s="19"/>
      <c r="I279" s="19"/>
      <c r="J279" s="30"/>
      <c r="K279" s="31"/>
      <c r="L279" s="31"/>
      <c r="M279" s="31"/>
      <c r="N279" s="45"/>
      <c r="V279" s="7"/>
      <c r="Y279" s="7"/>
    </row>
    <row r="280" spans="2:25" x14ac:dyDescent="0.3">
      <c r="B280" s="22">
        <f>'Calculs T1a'!B280</f>
        <v>0</v>
      </c>
      <c r="C280" s="19" t="str">
        <f>'Calculs T1a'!C280</f>
        <v>x</v>
      </c>
      <c r="D280" s="19"/>
      <c r="E280" s="19"/>
      <c r="F280" s="19"/>
      <c r="G280" s="19"/>
      <c r="H280" s="19"/>
      <c r="I280" s="19"/>
      <c r="J280" s="30"/>
      <c r="K280" s="31"/>
      <c r="L280" s="31"/>
      <c r="M280" s="31"/>
      <c r="N280" s="45"/>
      <c r="V280" s="7"/>
      <c r="Y280" s="7"/>
    </row>
    <row r="281" spans="2:25" x14ac:dyDescent="0.3">
      <c r="B281" s="22">
        <f>'Calculs T1a'!B281</f>
        <v>0</v>
      </c>
      <c r="C281" s="19" t="str">
        <f>'Calculs T1a'!C281</f>
        <v>x</v>
      </c>
      <c r="D281" s="19"/>
      <c r="E281" s="19"/>
      <c r="F281" s="19"/>
      <c r="G281" s="19"/>
      <c r="H281" s="19"/>
      <c r="I281" s="19"/>
      <c r="J281" s="30"/>
      <c r="K281" s="31"/>
      <c r="L281" s="31"/>
      <c r="M281" s="31"/>
      <c r="N281" s="45"/>
      <c r="V281" s="7"/>
      <c r="Y281" s="7"/>
    </row>
    <row r="282" spans="2:25" x14ac:dyDescent="0.3">
      <c r="B282" s="22">
        <f>'Calculs T1a'!B282</f>
        <v>0</v>
      </c>
      <c r="C282" s="19" t="str">
        <f>'Calculs T1a'!C282</f>
        <v>x</v>
      </c>
      <c r="D282" s="19"/>
      <c r="E282" s="19"/>
      <c r="F282" s="19"/>
      <c r="G282" s="19"/>
      <c r="H282" s="19"/>
      <c r="I282" s="19"/>
      <c r="J282" s="30"/>
      <c r="K282" s="31"/>
      <c r="L282" s="31"/>
      <c r="M282" s="31"/>
      <c r="N282" s="45"/>
      <c r="V282" s="7"/>
      <c r="Y282" s="7"/>
    </row>
    <row r="283" spans="2:25" x14ac:dyDescent="0.3">
      <c r="B283" s="22">
        <f>'Calculs T1a'!B283</f>
        <v>0</v>
      </c>
      <c r="C283" s="19" t="str">
        <f>'Calculs T1a'!C283</f>
        <v>x</v>
      </c>
      <c r="D283" s="19"/>
      <c r="E283" s="19"/>
      <c r="F283" s="19"/>
      <c r="G283" s="19"/>
      <c r="H283" s="19"/>
      <c r="I283" s="19"/>
      <c r="J283" s="30"/>
      <c r="K283" s="31"/>
      <c r="L283" s="31"/>
      <c r="M283" s="31"/>
      <c r="N283" s="45"/>
      <c r="V283" s="7"/>
      <c r="Y283" s="7"/>
    </row>
    <row r="284" spans="2:25" x14ac:dyDescent="0.3">
      <c r="B284" s="22">
        <f>'Calculs T1a'!B284</f>
        <v>0</v>
      </c>
      <c r="C284" s="19" t="str">
        <f>'Calculs T1a'!C284</f>
        <v>x</v>
      </c>
      <c r="D284" s="19"/>
      <c r="E284" s="19"/>
      <c r="F284" s="19"/>
      <c r="G284" s="19"/>
      <c r="H284" s="19"/>
      <c r="I284" s="19"/>
      <c r="J284" s="30"/>
      <c r="K284" s="31"/>
      <c r="L284" s="31"/>
      <c r="M284" s="31"/>
      <c r="N284" s="45"/>
      <c r="V284" s="7"/>
      <c r="Y284" s="7"/>
    </row>
    <row r="285" spans="2:25" x14ac:dyDescent="0.3">
      <c r="B285" s="22">
        <f>'Calculs T1a'!B285</f>
        <v>0</v>
      </c>
      <c r="C285" s="19" t="str">
        <f>'Calculs T1a'!C285</f>
        <v>x</v>
      </c>
      <c r="D285" s="19"/>
      <c r="E285" s="19"/>
      <c r="F285" s="19"/>
      <c r="G285" s="19"/>
      <c r="H285" s="19"/>
      <c r="I285" s="19"/>
      <c r="J285" s="30"/>
      <c r="K285" s="31"/>
      <c r="L285" s="31"/>
      <c r="M285" s="31"/>
      <c r="N285" s="45"/>
      <c r="V285" s="7"/>
      <c r="Y285" s="7"/>
    </row>
    <row r="286" spans="2:25" x14ac:dyDescent="0.3">
      <c r="B286" s="22">
        <f>'Calculs T1a'!B286</f>
        <v>0</v>
      </c>
      <c r="C286" s="19" t="str">
        <f>'Calculs T1a'!C286</f>
        <v>x</v>
      </c>
      <c r="D286" s="19"/>
      <c r="E286" s="19"/>
      <c r="F286" s="19"/>
      <c r="G286" s="19"/>
      <c r="H286" s="19"/>
      <c r="I286" s="19"/>
      <c r="J286" s="30"/>
      <c r="K286" s="31"/>
      <c r="L286" s="31"/>
      <c r="M286" s="31"/>
      <c r="N286" s="45"/>
      <c r="V286" s="7"/>
      <c r="Y286" s="7"/>
    </row>
    <row r="287" spans="2:25" x14ac:dyDescent="0.3">
      <c r="B287" s="22">
        <f>'Calculs T1a'!B287</f>
        <v>0</v>
      </c>
      <c r="C287" s="19" t="str">
        <f>'Calculs T1a'!C287</f>
        <v>x</v>
      </c>
      <c r="D287" s="19"/>
      <c r="E287" s="19"/>
      <c r="F287" s="19"/>
      <c r="G287" s="19"/>
      <c r="H287" s="19"/>
      <c r="I287" s="19"/>
      <c r="J287" s="30"/>
      <c r="K287" s="31"/>
      <c r="L287" s="31"/>
      <c r="M287" s="31"/>
      <c r="N287" s="45"/>
      <c r="V287" s="7"/>
      <c r="Y287" s="7"/>
    </row>
    <row r="288" spans="2:25" x14ac:dyDescent="0.3">
      <c r="B288" s="22">
        <f>'Calculs T1a'!B288</f>
        <v>0</v>
      </c>
      <c r="C288" s="19" t="str">
        <f>'Calculs T1a'!C288</f>
        <v>x</v>
      </c>
      <c r="D288" s="19"/>
      <c r="E288" s="19"/>
      <c r="F288" s="19"/>
      <c r="G288" s="19"/>
      <c r="H288" s="19"/>
      <c r="I288" s="19"/>
      <c r="J288" s="30"/>
      <c r="K288" s="31"/>
      <c r="L288" s="31"/>
      <c r="M288" s="31"/>
      <c r="N288" s="45"/>
      <c r="V288" s="7"/>
      <c r="Y288" s="7"/>
    </row>
    <row r="289" spans="2:25" x14ac:dyDescent="0.3">
      <c r="B289" s="22">
        <f>'Calculs T1a'!B289</f>
        <v>0</v>
      </c>
      <c r="C289" s="19" t="str">
        <f>'Calculs T1a'!C289</f>
        <v>x</v>
      </c>
      <c r="D289" s="19"/>
      <c r="E289" s="19"/>
      <c r="F289" s="19"/>
      <c r="G289" s="19"/>
      <c r="H289" s="19"/>
      <c r="I289" s="19"/>
      <c r="J289" s="30"/>
      <c r="K289" s="31"/>
      <c r="L289" s="31"/>
      <c r="M289" s="31"/>
      <c r="N289" s="45"/>
      <c r="V289" s="7"/>
      <c r="Y289" s="7"/>
    </row>
    <row r="290" spans="2:25" x14ac:dyDescent="0.3">
      <c r="B290" s="22">
        <f>'Calculs T1a'!B290</f>
        <v>0</v>
      </c>
      <c r="C290" s="19" t="str">
        <f>'Calculs T1a'!C290</f>
        <v>x</v>
      </c>
      <c r="D290" s="19"/>
      <c r="E290" s="19"/>
      <c r="F290" s="19"/>
      <c r="G290" s="19"/>
      <c r="H290" s="19"/>
      <c r="I290" s="19"/>
      <c r="J290" s="30"/>
      <c r="K290" s="31"/>
      <c r="L290" s="31"/>
      <c r="M290" s="31"/>
      <c r="N290" s="45"/>
      <c r="V290" s="7"/>
      <c r="Y290" s="7"/>
    </row>
    <row r="291" spans="2:25" x14ac:dyDescent="0.3">
      <c r="B291" s="22">
        <f>'Calculs T1a'!B291</f>
        <v>0</v>
      </c>
      <c r="C291" s="19" t="str">
        <f>'Calculs T1a'!C291</f>
        <v>x</v>
      </c>
      <c r="D291" s="19"/>
      <c r="E291" s="19"/>
      <c r="F291" s="19"/>
      <c r="G291" s="19"/>
      <c r="H291" s="19"/>
      <c r="I291" s="19"/>
      <c r="J291" s="30"/>
      <c r="K291" s="31"/>
      <c r="L291" s="31"/>
      <c r="M291" s="31"/>
      <c r="N291" s="45"/>
      <c r="V291" s="7"/>
      <c r="Y291" s="7"/>
    </row>
    <row r="292" spans="2:25" x14ac:dyDescent="0.3">
      <c r="B292" s="22">
        <f>'Calculs T1a'!B292</f>
        <v>0</v>
      </c>
      <c r="C292" s="19" t="str">
        <f>'Calculs T1a'!C292</f>
        <v>x</v>
      </c>
      <c r="D292" s="19"/>
      <c r="E292" s="19"/>
      <c r="F292" s="19"/>
      <c r="G292" s="19"/>
      <c r="H292" s="19"/>
      <c r="I292" s="19"/>
      <c r="J292" s="30"/>
      <c r="K292" s="31"/>
      <c r="L292" s="31"/>
      <c r="M292" s="31"/>
      <c r="N292" s="45"/>
      <c r="V292" s="7"/>
      <c r="Y292" s="7"/>
    </row>
    <row r="293" spans="2:25" x14ac:dyDescent="0.3">
      <c r="B293" s="22">
        <f>'Calculs T1a'!B293</f>
        <v>0</v>
      </c>
      <c r="C293" s="19" t="str">
        <f>'Calculs T1a'!C293</f>
        <v>x</v>
      </c>
      <c r="D293" s="19"/>
      <c r="E293" s="19"/>
      <c r="F293" s="19"/>
      <c r="G293" s="19"/>
      <c r="H293" s="19"/>
      <c r="I293" s="19"/>
      <c r="J293" s="30"/>
      <c r="K293" s="31"/>
      <c r="L293" s="31"/>
      <c r="M293" s="31"/>
      <c r="N293" s="45"/>
      <c r="V293" s="7"/>
      <c r="Y293" s="7"/>
    </row>
    <row r="294" spans="2:25" x14ac:dyDescent="0.3">
      <c r="B294" s="22">
        <f>'Calculs T1a'!B294</f>
        <v>0</v>
      </c>
      <c r="C294" s="19" t="str">
        <f>'Calculs T1a'!C294</f>
        <v>x</v>
      </c>
      <c r="D294" s="19"/>
      <c r="E294" s="19"/>
      <c r="F294" s="19"/>
      <c r="G294" s="19"/>
      <c r="H294" s="19"/>
      <c r="I294" s="19"/>
      <c r="J294" s="30"/>
      <c r="K294" s="31"/>
      <c r="L294" s="31"/>
      <c r="M294" s="31"/>
      <c r="N294" s="45"/>
      <c r="V294" s="7"/>
      <c r="Y294" s="7"/>
    </row>
    <row r="295" spans="2:25" x14ac:dyDescent="0.3">
      <c r="B295" s="22">
        <f>'Calculs T1a'!B295</f>
        <v>0</v>
      </c>
      <c r="C295" s="19" t="str">
        <f>'Calculs T1a'!C295</f>
        <v>x</v>
      </c>
      <c r="D295" s="19"/>
      <c r="E295" s="19"/>
      <c r="F295" s="19"/>
      <c r="G295" s="19"/>
      <c r="H295" s="19"/>
      <c r="I295" s="19"/>
      <c r="J295" s="30"/>
      <c r="K295" s="31"/>
      <c r="L295" s="31"/>
      <c r="M295" s="31"/>
      <c r="N295" s="45"/>
      <c r="V295" s="7"/>
      <c r="Y295" s="7"/>
    </row>
    <row r="296" spans="2:25" x14ac:dyDescent="0.3">
      <c r="B296" s="22">
        <f>'Calculs T1a'!B296</f>
        <v>0</v>
      </c>
      <c r="C296" s="19" t="str">
        <f>'Calculs T1a'!C296</f>
        <v>x</v>
      </c>
      <c r="D296" s="19"/>
      <c r="E296" s="19"/>
      <c r="F296" s="19"/>
      <c r="G296" s="19"/>
      <c r="H296" s="19"/>
      <c r="I296" s="19"/>
      <c r="J296" s="30"/>
      <c r="K296" s="31"/>
      <c r="L296" s="31"/>
      <c r="M296" s="31"/>
      <c r="N296" s="45"/>
      <c r="V296" s="7"/>
      <c r="Y296" s="7"/>
    </row>
    <row r="297" spans="2:25" x14ac:dyDescent="0.3">
      <c r="B297" s="22">
        <f>'Calculs T1a'!B297</f>
        <v>0</v>
      </c>
      <c r="C297" s="19" t="str">
        <f>'Calculs T1a'!C297</f>
        <v>x</v>
      </c>
      <c r="D297" s="19"/>
      <c r="E297" s="19"/>
      <c r="F297" s="19"/>
      <c r="G297" s="19"/>
      <c r="H297" s="19"/>
      <c r="I297" s="19"/>
      <c r="J297" s="30"/>
      <c r="K297" s="31"/>
      <c r="L297" s="31"/>
      <c r="M297" s="31"/>
      <c r="N297" s="45"/>
      <c r="V297" s="7"/>
      <c r="Y297" s="7"/>
    </row>
    <row r="298" spans="2:25" x14ac:dyDescent="0.3">
      <c r="B298" s="22">
        <f>'Calculs T1a'!B298</f>
        <v>0</v>
      </c>
      <c r="C298" s="19" t="str">
        <f>'Calculs T1a'!C298</f>
        <v>x</v>
      </c>
      <c r="D298" s="19"/>
      <c r="E298" s="19"/>
      <c r="F298" s="19"/>
      <c r="G298" s="19"/>
      <c r="H298" s="19"/>
      <c r="I298" s="19"/>
      <c r="J298" s="30"/>
      <c r="K298" s="31"/>
      <c r="L298" s="31"/>
      <c r="M298" s="31"/>
      <c r="N298" s="45"/>
      <c r="V298" s="7"/>
      <c r="Y298" s="7"/>
    </row>
    <row r="299" spans="2:25" x14ac:dyDescent="0.3">
      <c r="B299" s="22">
        <f>'Calculs T1a'!B299</f>
        <v>0</v>
      </c>
      <c r="C299" s="19" t="str">
        <f>'Calculs T1a'!C299</f>
        <v>x</v>
      </c>
      <c r="D299" s="19"/>
      <c r="E299" s="19"/>
      <c r="F299" s="19"/>
      <c r="G299" s="19"/>
      <c r="H299" s="19"/>
      <c r="I299" s="19"/>
      <c r="J299" s="30"/>
      <c r="K299" s="31"/>
      <c r="L299" s="31"/>
      <c r="M299" s="31"/>
      <c r="N299" s="45"/>
      <c r="V299" s="7"/>
      <c r="Y299" s="7"/>
    </row>
    <row r="300" spans="2:25" x14ac:dyDescent="0.3">
      <c r="B300" s="22">
        <f>'Calculs T1a'!B300</f>
        <v>0</v>
      </c>
      <c r="C300" s="19" t="str">
        <f>'Calculs T1a'!C300</f>
        <v>x</v>
      </c>
      <c r="D300" s="19"/>
      <c r="E300" s="19"/>
      <c r="F300" s="19"/>
      <c r="G300" s="19"/>
      <c r="H300" s="19"/>
      <c r="I300" s="19"/>
      <c r="J300" s="30"/>
      <c r="K300" s="31"/>
      <c r="L300" s="31"/>
      <c r="M300" s="31"/>
      <c r="N300" s="45"/>
      <c r="V300" s="7"/>
      <c r="Y300" s="7"/>
    </row>
    <row r="301" spans="2:25" x14ac:dyDescent="0.3">
      <c r="B301" s="22">
        <f>'Calculs T1a'!B301</f>
        <v>0</v>
      </c>
      <c r="C301" s="19" t="str">
        <f>'Calculs T1a'!C301</f>
        <v>x</v>
      </c>
      <c r="D301" s="19"/>
      <c r="E301" s="19"/>
      <c r="F301" s="19"/>
      <c r="G301" s="19"/>
      <c r="H301" s="19"/>
      <c r="I301" s="19"/>
      <c r="J301" s="30"/>
      <c r="K301" s="31"/>
      <c r="L301" s="31"/>
      <c r="M301" s="31"/>
      <c r="N301" s="45"/>
      <c r="V301" s="7"/>
      <c r="Y301" s="7"/>
    </row>
    <row r="302" spans="2:25" x14ac:dyDescent="0.3">
      <c r="B302" s="22">
        <f>'Calculs T1a'!B302</f>
        <v>0</v>
      </c>
      <c r="C302" s="19" t="str">
        <f>'Calculs T1a'!C302</f>
        <v>x</v>
      </c>
      <c r="D302" s="19"/>
      <c r="E302" s="19"/>
      <c r="F302" s="19"/>
      <c r="G302" s="19"/>
      <c r="H302" s="19"/>
      <c r="I302" s="19"/>
      <c r="J302" s="30"/>
      <c r="K302" s="31"/>
      <c r="L302" s="31"/>
      <c r="M302" s="31"/>
      <c r="N302" s="45"/>
      <c r="V302" s="7"/>
      <c r="Y302" s="7"/>
    </row>
    <row r="303" spans="2:25" x14ac:dyDescent="0.3">
      <c r="B303" s="22">
        <f>'Calculs T1a'!B303</f>
        <v>0</v>
      </c>
      <c r="C303" s="19" t="str">
        <f>'Calculs T1a'!C303</f>
        <v>x</v>
      </c>
      <c r="D303" s="19"/>
      <c r="E303" s="19"/>
      <c r="F303" s="19"/>
      <c r="G303" s="19"/>
      <c r="H303" s="19"/>
      <c r="I303" s="19"/>
      <c r="J303" s="30"/>
      <c r="K303" s="31"/>
      <c r="L303" s="31"/>
      <c r="M303" s="31"/>
      <c r="N303" s="45"/>
      <c r="V303" s="7"/>
      <c r="Y303" s="7"/>
    </row>
    <row r="304" spans="2:25" x14ac:dyDescent="0.3">
      <c r="B304" s="22">
        <f>'Calculs T1a'!B304</f>
        <v>0</v>
      </c>
      <c r="C304" s="19" t="str">
        <f>'Calculs T1a'!C304</f>
        <v>x</v>
      </c>
      <c r="D304" s="19"/>
      <c r="E304" s="19"/>
      <c r="F304" s="19"/>
      <c r="G304" s="19"/>
      <c r="H304" s="19"/>
      <c r="I304" s="19"/>
      <c r="J304" s="30"/>
      <c r="K304" s="31"/>
      <c r="L304" s="31"/>
      <c r="M304" s="31"/>
      <c r="N304" s="45"/>
      <c r="V304" s="7"/>
      <c r="Y304" s="7"/>
    </row>
    <row r="305" spans="2:25" x14ac:dyDescent="0.3">
      <c r="B305" s="22">
        <f>'Calculs T1a'!B305</f>
        <v>0</v>
      </c>
      <c r="C305" s="19" t="str">
        <f>'Calculs T1a'!C305</f>
        <v>x</v>
      </c>
      <c r="D305" s="19"/>
      <c r="E305" s="19"/>
      <c r="F305" s="19"/>
      <c r="G305" s="19"/>
      <c r="H305" s="19"/>
      <c r="I305" s="19"/>
      <c r="J305" s="30"/>
      <c r="K305" s="31"/>
      <c r="L305" s="31"/>
      <c r="M305" s="31"/>
      <c r="N305" s="45"/>
      <c r="V305" s="7"/>
      <c r="Y305" s="7"/>
    </row>
    <row r="306" spans="2:25" x14ac:dyDescent="0.3">
      <c r="B306" s="22">
        <f>'Calculs T1a'!B306</f>
        <v>0</v>
      </c>
      <c r="C306" s="19" t="str">
        <f>'Calculs T1a'!C306</f>
        <v>x</v>
      </c>
      <c r="D306" s="19"/>
      <c r="E306" s="19"/>
      <c r="F306" s="19"/>
      <c r="G306" s="19"/>
      <c r="H306" s="19"/>
      <c r="I306" s="19"/>
      <c r="J306" s="30"/>
      <c r="K306" s="31"/>
      <c r="L306" s="31"/>
      <c r="M306" s="31"/>
      <c r="N306" s="45"/>
      <c r="V306" s="7"/>
      <c r="Y306" s="7"/>
    </row>
    <row r="307" spans="2:25" x14ac:dyDescent="0.3">
      <c r="B307" s="22">
        <f>'Calculs T1a'!B307</f>
        <v>0</v>
      </c>
      <c r="C307" s="19" t="str">
        <f>'Calculs T1a'!C307</f>
        <v>x</v>
      </c>
      <c r="D307" s="19"/>
      <c r="E307" s="19"/>
      <c r="F307" s="19"/>
      <c r="G307" s="19"/>
      <c r="H307" s="19"/>
      <c r="I307" s="19"/>
      <c r="J307" s="30"/>
      <c r="K307" s="31"/>
      <c r="L307" s="31"/>
      <c r="M307" s="31"/>
      <c r="N307" s="45"/>
      <c r="V307" s="7"/>
      <c r="Y307" s="7"/>
    </row>
    <row r="308" spans="2:25" x14ac:dyDescent="0.3">
      <c r="B308" s="22">
        <f>'Calculs T1a'!B308</f>
        <v>0</v>
      </c>
      <c r="C308" s="19" t="str">
        <f>'Calculs T1a'!C308</f>
        <v>x</v>
      </c>
      <c r="D308" s="19"/>
      <c r="E308" s="19"/>
      <c r="F308" s="19"/>
      <c r="G308" s="19"/>
      <c r="H308" s="19"/>
      <c r="I308" s="19"/>
      <c r="J308" s="30"/>
      <c r="K308" s="31"/>
      <c r="L308" s="31"/>
      <c r="M308" s="31"/>
      <c r="N308" s="45"/>
      <c r="V308" s="7"/>
      <c r="Y308" s="7"/>
    </row>
    <row r="309" spans="2:25" x14ac:dyDescent="0.3">
      <c r="B309" s="22">
        <f>'Calculs T1a'!B309</f>
        <v>0</v>
      </c>
      <c r="C309" s="19" t="str">
        <f>'Calculs T1a'!C309</f>
        <v>x</v>
      </c>
      <c r="D309" s="19"/>
      <c r="E309" s="19"/>
      <c r="F309" s="19"/>
      <c r="G309" s="19"/>
      <c r="H309" s="19"/>
      <c r="I309" s="19"/>
      <c r="J309" s="30"/>
      <c r="K309" s="31"/>
      <c r="L309" s="31"/>
      <c r="M309" s="31"/>
      <c r="N309" s="45"/>
      <c r="V309" s="7"/>
      <c r="Y309" s="7"/>
    </row>
    <row r="310" spans="2:25" x14ac:dyDescent="0.3">
      <c r="B310" s="22">
        <f>'Calculs T1a'!B310</f>
        <v>0</v>
      </c>
      <c r="C310" s="19" t="str">
        <f>'Calculs T1a'!C310</f>
        <v>x</v>
      </c>
      <c r="D310" s="19"/>
      <c r="E310" s="19"/>
      <c r="F310" s="19"/>
      <c r="G310" s="19"/>
      <c r="H310" s="19"/>
      <c r="I310" s="19"/>
      <c r="J310" s="30"/>
      <c r="K310" s="31"/>
      <c r="L310" s="31"/>
      <c r="M310" s="31"/>
      <c r="N310" s="45"/>
      <c r="V310" s="7"/>
      <c r="Y310" s="7"/>
    </row>
    <row r="311" spans="2:25" x14ac:dyDescent="0.3">
      <c r="B311" s="22">
        <f>'Calculs T1a'!B311</f>
        <v>0</v>
      </c>
      <c r="C311" s="19" t="str">
        <f>'Calculs T1a'!C311</f>
        <v>x</v>
      </c>
      <c r="D311" s="19"/>
      <c r="E311" s="19"/>
      <c r="F311" s="19"/>
      <c r="G311" s="19"/>
      <c r="H311" s="19"/>
      <c r="I311" s="19"/>
      <c r="J311" s="30"/>
      <c r="K311" s="31"/>
      <c r="L311" s="31"/>
      <c r="M311" s="31"/>
      <c r="N311" s="45"/>
      <c r="V311" s="7"/>
      <c r="Y311" s="7"/>
    </row>
    <row r="312" spans="2:25" x14ac:dyDescent="0.3">
      <c r="B312" s="22">
        <f>'Calculs T1a'!B312</f>
        <v>0</v>
      </c>
      <c r="C312" s="19" t="str">
        <f>'Calculs T1a'!C312</f>
        <v>x</v>
      </c>
      <c r="D312" s="19"/>
      <c r="E312" s="19"/>
      <c r="F312" s="19"/>
      <c r="G312" s="19"/>
      <c r="H312" s="19"/>
      <c r="I312" s="19"/>
      <c r="J312" s="30"/>
      <c r="K312" s="31"/>
      <c r="L312" s="31"/>
      <c r="M312" s="31"/>
      <c r="N312" s="45"/>
      <c r="V312" s="7"/>
      <c r="Y312" s="7"/>
    </row>
    <row r="313" spans="2:25" x14ac:dyDescent="0.3">
      <c r="B313" s="22">
        <f>'Calculs T1a'!B313</f>
        <v>0</v>
      </c>
      <c r="C313" s="19" t="str">
        <f>'Calculs T1a'!C313</f>
        <v>x</v>
      </c>
      <c r="D313" s="19"/>
      <c r="E313" s="19"/>
      <c r="F313" s="19"/>
      <c r="G313" s="19"/>
      <c r="H313" s="19"/>
      <c r="I313" s="19"/>
      <c r="J313" s="30"/>
      <c r="K313" s="31"/>
      <c r="L313" s="31"/>
      <c r="M313" s="31"/>
      <c r="N313" s="45"/>
      <c r="V313" s="7"/>
      <c r="Y313" s="7"/>
    </row>
    <row r="314" spans="2:25" x14ac:dyDescent="0.3">
      <c r="B314" s="22">
        <f>'Calculs T1a'!B314</f>
        <v>0</v>
      </c>
      <c r="C314" s="19" t="str">
        <f>'Calculs T1a'!C314</f>
        <v>x</v>
      </c>
      <c r="D314" s="19"/>
      <c r="E314" s="19"/>
      <c r="F314" s="19"/>
      <c r="G314" s="19"/>
      <c r="H314" s="19"/>
      <c r="I314" s="19"/>
      <c r="J314" s="30"/>
      <c r="K314" s="31"/>
      <c r="L314" s="31"/>
      <c r="M314" s="31"/>
      <c r="N314" s="45"/>
      <c r="V314" s="7"/>
      <c r="Y314" s="7"/>
    </row>
    <row r="315" spans="2:25" x14ac:dyDescent="0.3">
      <c r="B315" s="22">
        <f>'Calculs T1a'!B315</f>
        <v>0</v>
      </c>
      <c r="C315" s="19" t="str">
        <f>'Calculs T1a'!C315</f>
        <v>x</v>
      </c>
      <c r="D315" s="19"/>
      <c r="E315" s="19"/>
      <c r="F315" s="19"/>
      <c r="G315" s="19"/>
      <c r="H315" s="19"/>
      <c r="I315" s="19"/>
      <c r="J315" s="30"/>
      <c r="K315" s="31"/>
      <c r="L315" s="31"/>
      <c r="M315" s="31"/>
      <c r="N315" s="45"/>
      <c r="V315" s="7"/>
      <c r="Y315" s="7"/>
    </row>
    <row r="316" spans="2:25" x14ac:dyDescent="0.3">
      <c r="B316" s="22">
        <f>'Calculs T1a'!B316</f>
        <v>0</v>
      </c>
      <c r="C316" s="19" t="str">
        <f>'Calculs T1a'!C316</f>
        <v>x</v>
      </c>
      <c r="D316" s="19"/>
      <c r="E316" s="19"/>
      <c r="F316" s="19"/>
      <c r="G316" s="19"/>
      <c r="H316" s="19"/>
      <c r="I316" s="19"/>
      <c r="J316" s="30"/>
      <c r="K316" s="31"/>
      <c r="L316" s="31"/>
      <c r="M316" s="31"/>
      <c r="N316" s="45"/>
      <c r="V316" s="7"/>
      <c r="Y316" s="7"/>
    </row>
    <row r="317" spans="2:25" x14ac:dyDescent="0.3">
      <c r="B317" s="22">
        <f>'Calculs T1a'!B317</f>
        <v>0</v>
      </c>
      <c r="C317" s="19" t="str">
        <f>'Calculs T1a'!C317</f>
        <v>x</v>
      </c>
      <c r="D317" s="19"/>
      <c r="E317" s="19"/>
      <c r="F317" s="19"/>
      <c r="G317" s="19"/>
      <c r="H317" s="19"/>
      <c r="I317" s="19"/>
      <c r="J317" s="30"/>
      <c r="K317" s="31"/>
      <c r="L317" s="31"/>
      <c r="M317" s="31"/>
      <c r="N317" s="45"/>
      <c r="V317" s="7"/>
      <c r="Y317" s="7"/>
    </row>
    <row r="318" spans="2:25" x14ac:dyDescent="0.3">
      <c r="B318" s="22">
        <f>'Calculs T1a'!B318</f>
        <v>0</v>
      </c>
      <c r="C318" s="19" t="str">
        <f>'Calculs T1a'!C318</f>
        <v>x</v>
      </c>
      <c r="D318" s="19"/>
      <c r="E318" s="19"/>
      <c r="F318" s="19"/>
      <c r="G318" s="19"/>
      <c r="H318" s="19"/>
      <c r="I318" s="19"/>
      <c r="J318" s="30"/>
      <c r="K318" s="31"/>
      <c r="L318" s="31"/>
      <c r="M318" s="31"/>
      <c r="N318" s="45"/>
      <c r="V318" s="7"/>
      <c r="Y318" s="7"/>
    </row>
    <row r="319" spans="2:25" x14ac:dyDescent="0.3">
      <c r="B319" s="22">
        <f>'Calculs T1a'!B319</f>
        <v>0</v>
      </c>
      <c r="C319" s="19" t="str">
        <f>'Calculs T1a'!C319</f>
        <v>x</v>
      </c>
      <c r="D319" s="19"/>
      <c r="E319" s="19"/>
      <c r="F319" s="19"/>
      <c r="G319" s="19"/>
      <c r="H319" s="19"/>
      <c r="I319" s="19"/>
      <c r="J319" s="30"/>
      <c r="K319" s="31"/>
      <c r="L319" s="31"/>
      <c r="M319" s="31"/>
      <c r="N319" s="45"/>
      <c r="V319" s="7"/>
      <c r="Y319" s="7"/>
    </row>
    <row r="320" spans="2:25" x14ac:dyDescent="0.3">
      <c r="B320" s="22">
        <f>'Calculs T1a'!B320</f>
        <v>0</v>
      </c>
      <c r="C320" s="19" t="str">
        <f>'Calculs T1a'!C320</f>
        <v>x</v>
      </c>
      <c r="D320" s="19"/>
      <c r="E320" s="19"/>
      <c r="F320" s="19"/>
      <c r="G320" s="19"/>
      <c r="H320" s="19"/>
      <c r="I320" s="19"/>
      <c r="J320" s="30"/>
      <c r="K320" s="31"/>
      <c r="L320" s="31"/>
      <c r="M320" s="31"/>
      <c r="N320" s="45"/>
      <c r="V320" s="7"/>
      <c r="Y320" s="7"/>
    </row>
    <row r="321" spans="2:25" x14ac:dyDescent="0.3">
      <c r="B321" s="22">
        <f>'Calculs T1a'!B321</f>
        <v>0</v>
      </c>
      <c r="C321" s="19" t="str">
        <f>'Calculs T1a'!C321</f>
        <v>x</v>
      </c>
      <c r="D321" s="19"/>
      <c r="E321" s="19"/>
      <c r="F321" s="19"/>
      <c r="G321" s="19"/>
      <c r="H321" s="19"/>
      <c r="I321" s="19"/>
      <c r="J321" s="30"/>
      <c r="K321" s="31"/>
      <c r="L321" s="31"/>
      <c r="M321" s="31"/>
      <c r="N321" s="45"/>
      <c r="V321" s="7"/>
      <c r="Y321" s="7"/>
    </row>
    <row r="322" spans="2:25" x14ac:dyDescent="0.3">
      <c r="B322" s="22">
        <f>'Calculs T1a'!B322</f>
        <v>0</v>
      </c>
      <c r="C322" s="19" t="str">
        <f>'Calculs T1a'!C322</f>
        <v>x</v>
      </c>
      <c r="D322" s="19"/>
      <c r="E322" s="19"/>
      <c r="F322" s="19"/>
      <c r="G322" s="19"/>
      <c r="H322" s="19"/>
      <c r="I322" s="19"/>
      <c r="J322" s="30"/>
      <c r="K322" s="31"/>
      <c r="L322" s="31"/>
      <c r="M322" s="31"/>
      <c r="N322" s="45"/>
      <c r="V322" s="7"/>
      <c r="Y322" s="7"/>
    </row>
    <row r="323" spans="2:25" x14ac:dyDescent="0.3">
      <c r="B323" s="22">
        <f>'Calculs T1a'!B323</f>
        <v>0</v>
      </c>
      <c r="C323" s="19" t="str">
        <f>'Calculs T1a'!C323</f>
        <v>x</v>
      </c>
      <c r="D323" s="19"/>
      <c r="E323" s="19"/>
      <c r="F323" s="19"/>
      <c r="G323" s="19"/>
      <c r="H323" s="19"/>
      <c r="I323" s="19"/>
      <c r="J323" s="30"/>
      <c r="K323" s="31"/>
      <c r="L323" s="31"/>
      <c r="M323" s="31"/>
      <c r="N323" s="45"/>
      <c r="V323" s="7"/>
      <c r="Y323" s="7"/>
    </row>
    <row r="324" spans="2:25" x14ac:dyDescent="0.3">
      <c r="B324" s="22">
        <f>'Calculs T1a'!B324</f>
        <v>0</v>
      </c>
      <c r="C324" s="19" t="str">
        <f>'Calculs T1a'!C324</f>
        <v>x</v>
      </c>
      <c r="D324" s="19"/>
      <c r="E324" s="19"/>
      <c r="F324" s="19"/>
      <c r="G324" s="19"/>
      <c r="H324" s="19"/>
      <c r="I324" s="19"/>
      <c r="J324" s="30"/>
      <c r="K324" s="31"/>
      <c r="L324" s="31"/>
      <c r="M324" s="31"/>
      <c r="N324" s="45"/>
      <c r="V324" s="7"/>
      <c r="Y324" s="7"/>
    </row>
    <row r="325" spans="2:25" x14ac:dyDescent="0.3">
      <c r="B325" s="22">
        <f>'Calculs T1a'!B325</f>
        <v>0</v>
      </c>
      <c r="C325" s="19" t="str">
        <f>'Calculs T1a'!C325</f>
        <v>x</v>
      </c>
      <c r="D325" s="19"/>
      <c r="E325" s="19"/>
      <c r="F325" s="19"/>
      <c r="G325" s="19"/>
      <c r="H325" s="19"/>
      <c r="I325" s="19"/>
      <c r="J325" s="30"/>
      <c r="K325" s="31"/>
      <c r="L325" s="31"/>
      <c r="M325" s="31"/>
      <c r="N325" s="45"/>
      <c r="V325" s="7"/>
      <c r="Y325" s="7"/>
    </row>
    <row r="326" spans="2:25" x14ac:dyDescent="0.3">
      <c r="B326" s="22">
        <f>'Calculs T1a'!B326</f>
        <v>0</v>
      </c>
      <c r="C326" s="19" t="str">
        <f>'Calculs T1a'!C326</f>
        <v>x</v>
      </c>
      <c r="D326" s="19"/>
      <c r="E326" s="19"/>
      <c r="F326" s="19"/>
      <c r="G326" s="19"/>
      <c r="H326" s="19"/>
      <c r="I326" s="19"/>
      <c r="J326" s="30"/>
      <c r="K326" s="31"/>
      <c r="L326" s="31"/>
      <c r="M326" s="31"/>
      <c r="N326" s="45"/>
      <c r="V326" s="7"/>
      <c r="Y326" s="7"/>
    </row>
    <row r="327" spans="2:25" x14ac:dyDescent="0.3">
      <c r="B327" s="22">
        <f>'Calculs T1a'!B327</f>
        <v>0</v>
      </c>
      <c r="C327" s="19" t="str">
        <f>'Calculs T1a'!C327</f>
        <v>x</v>
      </c>
      <c r="D327" s="19"/>
      <c r="E327" s="19"/>
      <c r="F327" s="19"/>
      <c r="G327" s="19"/>
      <c r="H327" s="19"/>
      <c r="I327" s="19"/>
      <c r="J327" s="30"/>
      <c r="K327" s="31"/>
      <c r="L327" s="31"/>
      <c r="M327" s="31"/>
      <c r="N327" s="45"/>
      <c r="V327" s="7"/>
      <c r="Y327" s="7"/>
    </row>
    <row r="328" spans="2:25" x14ac:dyDescent="0.3">
      <c r="B328" s="22">
        <f>'Calculs T1a'!B328</f>
        <v>0</v>
      </c>
      <c r="C328" s="19" t="str">
        <f>'Calculs T1a'!C328</f>
        <v>x</v>
      </c>
      <c r="D328" s="19"/>
      <c r="E328" s="19"/>
      <c r="F328" s="19"/>
      <c r="G328" s="19"/>
      <c r="H328" s="19"/>
      <c r="I328" s="19"/>
      <c r="J328" s="30"/>
      <c r="K328" s="31"/>
      <c r="L328" s="31"/>
      <c r="M328" s="31"/>
      <c r="N328" s="45"/>
      <c r="V328" s="7"/>
      <c r="Y328" s="7"/>
    </row>
    <row r="329" spans="2:25" x14ac:dyDescent="0.3">
      <c r="B329" s="22">
        <f>'Calculs T1a'!B329</f>
        <v>0</v>
      </c>
      <c r="C329" s="19" t="str">
        <f>'Calculs T1a'!C329</f>
        <v>x</v>
      </c>
      <c r="D329" s="19"/>
      <c r="E329" s="19"/>
      <c r="F329" s="19"/>
      <c r="G329" s="19"/>
      <c r="H329" s="19"/>
      <c r="I329" s="19"/>
      <c r="J329" s="30"/>
      <c r="K329" s="31"/>
      <c r="L329" s="31"/>
      <c r="M329" s="31"/>
      <c r="N329" s="45"/>
      <c r="V329" s="7"/>
      <c r="Y329" s="7"/>
    </row>
    <row r="330" spans="2:25" x14ac:dyDescent="0.3">
      <c r="B330" s="22">
        <f>'Calculs T1a'!B330</f>
        <v>0</v>
      </c>
      <c r="C330" s="19" t="str">
        <f>'Calculs T1a'!C330</f>
        <v>x</v>
      </c>
      <c r="D330" s="19"/>
      <c r="E330" s="19"/>
      <c r="F330" s="19"/>
      <c r="G330" s="19"/>
      <c r="H330" s="19"/>
      <c r="I330" s="19"/>
      <c r="J330" s="30"/>
      <c r="K330" s="31"/>
      <c r="L330" s="31"/>
      <c r="M330" s="31"/>
      <c r="N330" s="45"/>
      <c r="V330" s="7"/>
      <c r="Y330" s="7"/>
    </row>
    <row r="331" spans="2:25" x14ac:dyDescent="0.3">
      <c r="B331" s="22">
        <f>'Calculs T1a'!B331</f>
        <v>0</v>
      </c>
      <c r="C331" s="19" t="str">
        <f>'Calculs T1a'!C331</f>
        <v>x</v>
      </c>
      <c r="D331" s="19"/>
      <c r="E331" s="19"/>
      <c r="F331" s="19"/>
      <c r="G331" s="19"/>
      <c r="H331" s="19"/>
      <c r="I331" s="19"/>
      <c r="J331" s="30"/>
      <c r="K331" s="31"/>
      <c r="L331" s="31"/>
      <c r="M331" s="31"/>
      <c r="N331" s="45"/>
      <c r="V331" s="7"/>
      <c r="Y331" s="7"/>
    </row>
    <row r="332" spans="2:25" x14ac:dyDescent="0.3">
      <c r="B332" s="22">
        <f>'Calculs T1a'!B332</f>
        <v>0</v>
      </c>
      <c r="C332" s="19" t="str">
        <f>'Calculs T1a'!C332</f>
        <v>x</v>
      </c>
      <c r="D332" s="19"/>
      <c r="E332" s="19"/>
      <c r="F332" s="19"/>
      <c r="G332" s="19"/>
      <c r="H332" s="19"/>
      <c r="I332" s="19"/>
      <c r="J332" s="30"/>
      <c r="K332" s="31"/>
      <c r="L332" s="31"/>
      <c r="M332" s="31"/>
      <c r="N332" s="45"/>
      <c r="V332" s="7"/>
      <c r="Y332" s="7"/>
    </row>
    <row r="333" spans="2:25" x14ac:dyDescent="0.3">
      <c r="B333" s="22">
        <f>'Calculs T1a'!B333</f>
        <v>0</v>
      </c>
      <c r="C333" s="19" t="str">
        <f>'Calculs T1a'!C333</f>
        <v>x</v>
      </c>
      <c r="D333" s="19"/>
      <c r="E333" s="19"/>
      <c r="F333" s="19"/>
      <c r="G333" s="19"/>
      <c r="H333" s="19"/>
      <c r="I333" s="19"/>
      <c r="J333" s="30"/>
      <c r="K333" s="31"/>
      <c r="L333" s="31"/>
      <c r="M333" s="31"/>
      <c r="N333" s="45"/>
      <c r="V333" s="7"/>
      <c r="Y333" s="7"/>
    </row>
    <row r="334" spans="2:25" x14ac:dyDescent="0.3">
      <c r="B334" s="22">
        <f>'Calculs T1a'!B334</f>
        <v>0</v>
      </c>
      <c r="C334" s="19" t="str">
        <f>'Calculs T1a'!C334</f>
        <v>x</v>
      </c>
      <c r="D334" s="19"/>
      <c r="E334" s="19"/>
      <c r="F334" s="19"/>
      <c r="G334" s="19"/>
      <c r="H334" s="19"/>
      <c r="I334" s="19"/>
      <c r="J334" s="30"/>
      <c r="K334" s="31"/>
      <c r="L334" s="31"/>
      <c r="M334" s="31"/>
      <c r="N334" s="45"/>
      <c r="V334" s="7"/>
      <c r="Y334" s="7"/>
    </row>
    <row r="335" spans="2:25" x14ac:dyDescent="0.3">
      <c r="B335" s="22">
        <f>'Calculs T1a'!B335</f>
        <v>0</v>
      </c>
      <c r="C335" s="19" t="str">
        <f>'Calculs T1a'!C335</f>
        <v>x</v>
      </c>
      <c r="D335" s="19"/>
      <c r="E335" s="19"/>
      <c r="F335" s="19"/>
      <c r="G335" s="19"/>
      <c r="H335" s="19"/>
      <c r="I335" s="19"/>
      <c r="J335" s="30"/>
      <c r="K335" s="31"/>
      <c r="L335" s="31"/>
      <c r="M335" s="31"/>
      <c r="N335" s="45"/>
      <c r="V335" s="7"/>
      <c r="Y335" s="7"/>
    </row>
    <row r="336" spans="2:25" x14ac:dyDescent="0.3">
      <c r="B336" s="22">
        <f>'Calculs T1a'!B336</f>
        <v>0</v>
      </c>
      <c r="C336" s="19" t="str">
        <f>'Calculs T1a'!C336</f>
        <v>x</v>
      </c>
      <c r="D336" s="19"/>
      <c r="E336" s="19"/>
      <c r="F336" s="19"/>
      <c r="G336" s="19"/>
      <c r="H336" s="19"/>
      <c r="I336" s="19"/>
      <c r="J336" s="30"/>
      <c r="K336" s="31"/>
      <c r="L336" s="31"/>
      <c r="M336" s="31"/>
      <c r="N336" s="45"/>
      <c r="V336" s="7"/>
      <c r="Y336" s="7"/>
    </row>
    <row r="337" spans="2:25" x14ac:dyDescent="0.3">
      <c r="B337" s="22">
        <f>'Calculs T1a'!B337</f>
        <v>0</v>
      </c>
      <c r="C337" s="19" t="str">
        <f>'Calculs T1a'!C337</f>
        <v>x</v>
      </c>
      <c r="D337" s="19"/>
      <c r="E337" s="19"/>
      <c r="F337" s="19"/>
      <c r="G337" s="19"/>
      <c r="H337" s="19"/>
      <c r="I337" s="19"/>
      <c r="J337" s="30"/>
      <c r="K337" s="31"/>
      <c r="L337" s="31"/>
      <c r="M337" s="31"/>
      <c r="N337" s="45"/>
      <c r="V337" s="7"/>
      <c r="Y337" s="7"/>
    </row>
    <row r="338" spans="2:25" x14ac:dyDescent="0.3">
      <c r="B338" s="22">
        <f>'Calculs T1a'!B338</f>
        <v>0</v>
      </c>
      <c r="C338" s="19" t="str">
        <f>'Calculs T1a'!C338</f>
        <v>x</v>
      </c>
      <c r="D338" s="19"/>
      <c r="E338" s="19"/>
      <c r="F338" s="19"/>
      <c r="G338" s="19"/>
      <c r="H338" s="19"/>
      <c r="I338" s="19"/>
      <c r="J338" s="30"/>
      <c r="K338" s="31"/>
      <c r="L338" s="31"/>
      <c r="M338" s="31"/>
      <c r="N338" s="45"/>
      <c r="V338" s="7"/>
      <c r="Y338" s="7"/>
    </row>
    <row r="339" spans="2:25" x14ac:dyDescent="0.3">
      <c r="B339" s="22">
        <f>'Calculs T1a'!B339</f>
        <v>0</v>
      </c>
      <c r="C339" s="19" t="str">
        <f>'Calculs T1a'!C339</f>
        <v>x</v>
      </c>
      <c r="D339" s="19"/>
      <c r="E339" s="19"/>
      <c r="F339" s="19"/>
      <c r="G339" s="19"/>
      <c r="H339" s="19"/>
      <c r="I339" s="19"/>
      <c r="J339" s="30"/>
      <c r="K339" s="31"/>
      <c r="L339" s="31"/>
      <c r="M339" s="31"/>
      <c r="N339" s="45"/>
      <c r="V339" s="7"/>
      <c r="Y339" s="7"/>
    </row>
    <row r="340" spans="2:25" x14ac:dyDescent="0.3">
      <c r="B340" s="22">
        <f>'Calculs T1a'!B340</f>
        <v>0</v>
      </c>
      <c r="C340" s="19" t="str">
        <f>'Calculs T1a'!C340</f>
        <v>x</v>
      </c>
      <c r="D340" s="19"/>
      <c r="E340" s="19"/>
      <c r="F340" s="19"/>
      <c r="G340" s="19"/>
      <c r="H340" s="19"/>
      <c r="I340" s="19"/>
      <c r="J340" s="30"/>
      <c r="K340" s="31"/>
      <c r="L340" s="31"/>
      <c r="M340" s="31"/>
      <c r="N340" s="45"/>
      <c r="V340" s="7"/>
      <c r="Y340" s="7"/>
    </row>
    <row r="341" spans="2:25" x14ac:dyDescent="0.3">
      <c r="B341" s="22">
        <f>'Calculs T1a'!B341</f>
        <v>0</v>
      </c>
      <c r="C341" s="19" t="str">
        <f>'Calculs T1a'!C341</f>
        <v>x</v>
      </c>
      <c r="D341" s="19"/>
      <c r="E341" s="19"/>
      <c r="F341" s="19"/>
      <c r="G341" s="19"/>
      <c r="H341" s="19"/>
      <c r="I341" s="19"/>
      <c r="J341" s="30"/>
      <c r="K341" s="31"/>
      <c r="L341" s="31"/>
      <c r="M341" s="31"/>
      <c r="N341" s="45"/>
      <c r="V341" s="7"/>
      <c r="Y341" s="7"/>
    </row>
    <row r="342" spans="2:25" x14ac:dyDescent="0.3">
      <c r="B342" s="22">
        <f>'Calculs T1a'!B342</f>
        <v>0</v>
      </c>
      <c r="C342" s="19" t="str">
        <f>'Calculs T1a'!C342</f>
        <v>x</v>
      </c>
      <c r="D342" s="19"/>
      <c r="E342" s="19"/>
      <c r="F342" s="19"/>
      <c r="G342" s="19"/>
      <c r="H342" s="19"/>
      <c r="I342" s="19"/>
      <c r="J342" s="30"/>
      <c r="K342" s="31"/>
      <c r="L342" s="31"/>
      <c r="M342" s="31"/>
      <c r="N342" s="45"/>
      <c r="V342" s="7"/>
      <c r="Y342" s="7"/>
    </row>
    <row r="343" spans="2:25" x14ac:dyDescent="0.3">
      <c r="B343" s="22">
        <f>'Calculs T1a'!B343</f>
        <v>0</v>
      </c>
      <c r="C343" s="19" t="str">
        <f>'Calculs T1a'!C343</f>
        <v>x</v>
      </c>
      <c r="D343" s="19"/>
      <c r="E343" s="19"/>
      <c r="F343" s="19"/>
      <c r="G343" s="19"/>
      <c r="H343" s="19"/>
      <c r="I343" s="19"/>
      <c r="J343" s="30"/>
      <c r="K343" s="31"/>
      <c r="L343" s="31"/>
      <c r="M343" s="31"/>
      <c r="N343" s="45"/>
      <c r="V343" s="7"/>
      <c r="Y343" s="7"/>
    </row>
    <row r="344" spans="2:25" x14ac:dyDescent="0.3">
      <c r="B344" s="22">
        <f>'Calculs T1a'!B344</f>
        <v>0</v>
      </c>
      <c r="C344" s="19" t="str">
        <f>'Calculs T1a'!C344</f>
        <v>x</v>
      </c>
      <c r="D344" s="19"/>
      <c r="E344" s="19"/>
      <c r="F344" s="19"/>
      <c r="G344" s="19"/>
      <c r="H344" s="19"/>
      <c r="I344" s="19"/>
      <c r="J344" s="30"/>
      <c r="K344" s="31"/>
      <c r="L344" s="31"/>
      <c r="M344" s="31"/>
      <c r="N344" s="45"/>
      <c r="V344" s="7"/>
      <c r="Y344" s="7"/>
    </row>
    <row r="345" spans="2:25" x14ac:dyDescent="0.3">
      <c r="B345" s="22">
        <f>'Calculs T1a'!B345</f>
        <v>0</v>
      </c>
      <c r="C345" s="19" t="str">
        <f>'Calculs T1a'!C345</f>
        <v>x</v>
      </c>
      <c r="D345" s="19"/>
      <c r="E345" s="19"/>
      <c r="F345" s="19"/>
      <c r="G345" s="19"/>
      <c r="H345" s="19"/>
      <c r="I345" s="19"/>
      <c r="J345" s="30"/>
      <c r="K345" s="31"/>
      <c r="L345" s="31"/>
      <c r="M345" s="31"/>
      <c r="N345" s="45"/>
      <c r="V345" s="7"/>
      <c r="Y345" s="7"/>
    </row>
    <row r="346" spans="2:25" x14ac:dyDescent="0.3">
      <c r="B346" s="22">
        <f>'Calculs T1a'!B346</f>
        <v>0</v>
      </c>
      <c r="C346" s="19" t="str">
        <f>'Calculs T1a'!C346</f>
        <v>x</v>
      </c>
      <c r="D346" s="19"/>
      <c r="E346" s="19"/>
      <c r="F346" s="19"/>
      <c r="G346" s="19"/>
      <c r="H346" s="19"/>
      <c r="I346" s="19"/>
      <c r="J346" s="30"/>
      <c r="K346" s="31"/>
      <c r="L346" s="31"/>
      <c r="M346" s="31"/>
      <c r="N346" s="45"/>
      <c r="V346" s="7"/>
      <c r="Y346" s="7"/>
    </row>
    <row r="347" spans="2:25" x14ac:dyDescent="0.3">
      <c r="B347" s="22">
        <f>'Calculs T1a'!B347</f>
        <v>0</v>
      </c>
      <c r="C347" s="19" t="str">
        <f>'Calculs T1a'!C347</f>
        <v>x</v>
      </c>
      <c r="D347" s="19"/>
      <c r="E347" s="19"/>
      <c r="F347" s="19"/>
      <c r="G347" s="19"/>
      <c r="H347" s="19"/>
      <c r="I347" s="19"/>
      <c r="J347" s="30"/>
      <c r="K347" s="31"/>
      <c r="L347" s="31"/>
      <c r="M347" s="31"/>
      <c r="N347" s="45"/>
      <c r="V347" s="7"/>
      <c r="Y347" s="7"/>
    </row>
    <row r="348" spans="2:25" x14ac:dyDescent="0.3">
      <c r="B348" s="22">
        <f>'Calculs T1a'!B348</f>
        <v>0</v>
      </c>
      <c r="C348" s="19" t="str">
        <f>'Calculs T1a'!C348</f>
        <v>x</v>
      </c>
      <c r="D348" s="19"/>
      <c r="E348" s="19"/>
      <c r="F348" s="19"/>
      <c r="G348" s="19"/>
      <c r="H348" s="19"/>
      <c r="I348" s="19"/>
      <c r="J348" s="30"/>
      <c r="K348" s="31"/>
      <c r="L348" s="31"/>
      <c r="M348" s="31"/>
      <c r="N348" s="45"/>
      <c r="V348" s="7"/>
      <c r="Y348" s="7"/>
    </row>
    <row r="349" spans="2:25" x14ac:dyDescent="0.3">
      <c r="B349" s="22">
        <f>'Calculs T1a'!B349</f>
        <v>0</v>
      </c>
      <c r="C349" s="19" t="str">
        <f>'Calculs T1a'!C349</f>
        <v>x</v>
      </c>
      <c r="D349" s="19"/>
      <c r="E349" s="19"/>
      <c r="F349" s="19"/>
      <c r="G349" s="19"/>
      <c r="H349" s="19"/>
      <c r="I349" s="19"/>
      <c r="J349" s="30"/>
      <c r="K349" s="31"/>
      <c r="L349" s="31"/>
      <c r="M349" s="31"/>
      <c r="N349" s="45"/>
      <c r="V349" s="7"/>
      <c r="Y349" s="7"/>
    </row>
    <row r="350" spans="2:25" x14ac:dyDescent="0.3">
      <c r="B350" s="22">
        <f>'Calculs T1a'!B350</f>
        <v>0</v>
      </c>
      <c r="C350" s="19" t="str">
        <f>'Calculs T1a'!C350</f>
        <v>x</v>
      </c>
      <c r="D350" s="19"/>
      <c r="E350" s="19"/>
      <c r="F350" s="19"/>
      <c r="G350" s="19"/>
      <c r="H350" s="19"/>
      <c r="I350" s="19"/>
      <c r="J350" s="30"/>
      <c r="K350" s="31"/>
      <c r="L350" s="31"/>
      <c r="M350" s="31"/>
      <c r="N350" s="45"/>
      <c r="V350" s="7"/>
      <c r="Y350" s="7"/>
    </row>
    <row r="351" spans="2:25" x14ac:dyDescent="0.3">
      <c r="B351" s="22">
        <f>'Calculs T1a'!B351</f>
        <v>0</v>
      </c>
      <c r="C351" s="19" t="str">
        <f>'Calculs T1a'!C351</f>
        <v>x</v>
      </c>
      <c r="D351" s="19"/>
      <c r="E351" s="19"/>
      <c r="F351" s="19"/>
      <c r="G351" s="19"/>
      <c r="H351" s="19"/>
      <c r="I351" s="19"/>
      <c r="J351" s="30"/>
      <c r="K351" s="31"/>
      <c r="L351" s="31"/>
      <c r="M351" s="31"/>
      <c r="N351" s="45"/>
      <c r="V351" s="7"/>
      <c r="Y351" s="7"/>
    </row>
    <row r="352" spans="2:25" x14ac:dyDescent="0.3">
      <c r="B352" s="22">
        <f>'Calculs T1a'!B352</f>
        <v>0</v>
      </c>
      <c r="C352" s="19" t="str">
        <f>'Calculs T1a'!C352</f>
        <v>x</v>
      </c>
      <c r="D352" s="19"/>
      <c r="E352" s="19"/>
      <c r="F352" s="19"/>
      <c r="G352" s="19"/>
      <c r="H352" s="19"/>
      <c r="I352" s="19"/>
      <c r="J352" s="30"/>
      <c r="K352" s="31"/>
      <c r="L352" s="31"/>
      <c r="M352" s="31"/>
      <c r="N352" s="45"/>
      <c r="V352" s="7"/>
      <c r="Y352" s="7"/>
    </row>
    <row r="353" spans="2:25" x14ac:dyDescent="0.3">
      <c r="B353" s="22">
        <f>'Calculs T1a'!B353</f>
        <v>0</v>
      </c>
      <c r="C353" s="19" t="str">
        <f>'Calculs T1a'!C353</f>
        <v>x</v>
      </c>
      <c r="D353" s="19"/>
      <c r="E353" s="19"/>
      <c r="F353" s="19"/>
      <c r="G353" s="19"/>
      <c r="H353" s="19"/>
      <c r="I353" s="19"/>
      <c r="J353" s="30"/>
      <c r="K353" s="31"/>
      <c r="L353" s="31"/>
      <c r="M353" s="31"/>
      <c r="N353" s="45"/>
      <c r="V353" s="7"/>
      <c r="Y353" s="7"/>
    </row>
    <row r="354" spans="2:25" x14ac:dyDescent="0.3">
      <c r="B354" s="22">
        <f>'Calculs T1a'!B354</f>
        <v>0</v>
      </c>
      <c r="C354" s="19" t="str">
        <f>'Calculs T1a'!C354</f>
        <v>x</v>
      </c>
      <c r="D354" s="19"/>
      <c r="E354" s="19"/>
      <c r="F354" s="19"/>
      <c r="G354" s="19"/>
      <c r="H354" s="19"/>
      <c r="I354" s="19"/>
      <c r="J354" s="30"/>
      <c r="K354" s="31"/>
      <c r="L354" s="31"/>
      <c r="M354" s="31"/>
      <c r="N354" s="45"/>
      <c r="V354" s="7"/>
      <c r="Y354" s="7"/>
    </row>
    <row r="355" spans="2:25" x14ac:dyDescent="0.3">
      <c r="B355" s="22">
        <f>'Calculs T1a'!B355</f>
        <v>0</v>
      </c>
      <c r="C355" s="19" t="str">
        <f>'Calculs T1a'!C355</f>
        <v>x</v>
      </c>
      <c r="D355" s="19"/>
      <c r="E355" s="19"/>
      <c r="F355" s="19"/>
      <c r="G355" s="19"/>
      <c r="H355" s="19"/>
      <c r="I355" s="19"/>
      <c r="J355" s="30"/>
      <c r="K355" s="31"/>
      <c r="L355" s="31"/>
      <c r="M355" s="31"/>
      <c r="N355" s="45"/>
      <c r="V355" s="7"/>
      <c r="Y355" s="7"/>
    </row>
    <row r="356" spans="2:25" x14ac:dyDescent="0.3">
      <c r="B356" s="22">
        <f>'Calculs T1a'!B356</f>
        <v>0</v>
      </c>
      <c r="C356" s="19" t="str">
        <f>'Calculs T1a'!C356</f>
        <v>x</v>
      </c>
      <c r="D356" s="19"/>
      <c r="E356" s="19"/>
      <c r="F356" s="19"/>
      <c r="G356" s="19"/>
      <c r="H356" s="19"/>
      <c r="I356" s="19"/>
      <c r="J356" s="30"/>
      <c r="K356" s="31"/>
      <c r="L356" s="31"/>
      <c r="M356" s="31"/>
      <c r="N356" s="45"/>
      <c r="V356" s="7"/>
      <c r="Y356" s="7"/>
    </row>
    <row r="357" spans="2:25" x14ac:dyDescent="0.3">
      <c r="B357" s="22">
        <f>'Calculs T1a'!B357</f>
        <v>0</v>
      </c>
      <c r="C357" s="19" t="str">
        <f>'Calculs T1a'!C357</f>
        <v>x</v>
      </c>
      <c r="D357" s="19"/>
      <c r="E357" s="19"/>
      <c r="F357" s="19"/>
      <c r="G357" s="19"/>
      <c r="H357" s="19"/>
      <c r="I357" s="19"/>
      <c r="J357" s="30"/>
      <c r="K357" s="31"/>
      <c r="L357" s="31"/>
      <c r="M357" s="31"/>
      <c r="N357" s="45"/>
      <c r="V357" s="7"/>
      <c r="Y357" s="7"/>
    </row>
    <row r="358" spans="2:25" x14ac:dyDescent="0.3">
      <c r="B358" s="22">
        <f>'Calculs T1a'!B358</f>
        <v>0</v>
      </c>
      <c r="C358" s="19" t="str">
        <f>'Calculs T1a'!C358</f>
        <v>x</v>
      </c>
      <c r="D358" s="19"/>
      <c r="E358" s="19"/>
      <c r="F358" s="19"/>
      <c r="G358" s="19"/>
      <c r="H358" s="19"/>
      <c r="I358" s="19"/>
      <c r="J358" s="30"/>
      <c r="K358" s="31"/>
      <c r="L358" s="31"/>
      <c r="M358" s="31"/>
      <c r="N358" s="45"/>
      <c r="V358" s="7"/>
      <c r="Y358" s="7"/>
    </row>
    <row r="359" spans="2:25" x14ac:dyDescent="0.3">
      <c r="B359" s="22">
        <f>'Calculs T1a'!B359</f>
        <v>0</v>
      </c>
      <c r="C359" s="19" t="str">
        <f>'Calculs T1a'!C359</f>
        <v>x</v>
      </c>
      <c r="D359" s="19"/>
      <c r="E359" s="19"/>
      <c r="F359" s="19"/>
      <c r="G359" s="19"/>
      <c r="H359" s="19"/>
      <c r="I359" s="19"/>
      <c r="J359" s="30"/>
      <c r="K359" s="31"/>
      <c r="L359" s="31"/>
      <c r="M359" s="31"/>
      <c r="N359" s="45"/>
      <c r="V359" s="7"/>
      <c r="Y359" s="7"/>
    </row>
    <row r="360" spans="2:25" x14ac:dyDescent="0.3">
      <c r="B360" s="22">
        <f>'Calculs T1a'!B360</f>
        <v>0</v>
      </c>
      <c r="C360" s="19" t="str">
        <f>'Calculs T1a'!C360</f>
        <v>x</v>
      </c>
      <c r="D360" s="19"/>
      <c r="E360" s="19"/>
      <c r="F360" s="19"/>
      <c r="G360" s="19"/>
      <c r="H360" s="19"/>
      <c r="I360" s="19"/>
      <c r="J360" s="30"/>
      <c r="K360" s="31"/>
      <c r="L360" s="31"/>
      <c r="M360" s="31"/>
      <c r="N360" s="45"/>
      <c r="V360" s="7"/>
      <c r="Y360" s="7"/>
    </row>
    <row r="361" spans="2:25" x14ac:dyDescent="0.3">
      <c r="B361" s="22">
        <f>'Calculs T1a'!B361</f>
        <v>0</v>
      </c>
      <c r="C361" s="19" t="str">
        <f>'Calculs T1a'!C361</f>
        <v>x</v>
      </c>
      <c r="D361" s="19"/>
      <c r="E361" s="19"/>
      <c r="F361" s="19"/>
      <c r="G361" s="19"/>
      <c r="H361" s="19"/>
      <c r="I361" s="19"/>
      <c r="J361" s="30"/>
      <c r="K361" s="31"/>
      <c r="L361" s="31"/>
      <c r="M361" s="31"/>
      <c r="N361" s="45"/>
      <c r="V361" s="7"/>
      <c r="Y361" s="7"/>
    </row>
    <row r="362" spans="2:25" x14ac:dyDescent="0.3">
      <c r="B362" s="22">
        <f>'Calculs T1a'!B362</f>
        <v>0</v>
      </c>
      <c r="C362" s="19" t="str">
        <f>'Calculs T1a'!C362</f>
        <v>x</v>
      </c>
      <c r="D362" s="19"/>
      <c r="E362" s="19"/>
      <c r="F362" s="19"/>
      <c r="G362" s="19"/>
      <c r="H362" s="19"/>
      <c r="I362" s="19"/>
      <c r="J362" s="30"/>
      <c r="K362" s="31"/>
      <c r="L362" s="31"/>
      <c r="M362" s="31"/>
      <c r="N362" s="45"/>
      <c r="V362" s="7"/>
      <c r="Y362" s="7"/>
    </row>
    <row r="363" spans="2:25" x14ac:dyDescent="0.3">
      <c r="B363" s="22">
        <f>'Calculs T1a'!B363</f>
        <v>0</v>
      </c>
      <c r="C363" s="19" t="str">
        <f>'Calculs T1a'!C363</f>
        <v>x</v>
      </c>
      <c r="D363" s="19"/>
      <c r="E363" s="19"/>
      <c r="F363" s="19"/>
      <c r="G363" s="19"/>
      <c r="H363" s="19"/>
      <c r="I363" s="19"/>
      <c r="J363" s="30"/>
      <c r="K363" s="31"/>
      <c r="L363" s="31"/>
      <c r="M363" s="31"/>
      <c r="N363" s="45"/>
      <c r="V363" s="7"/>
      <c r="Y363" s="7"/>
    </row>
    <row r="364" spans="2:25" x14ac:dyDescent="0.3">
      <c r="B364" s="22">
        <f>'Calculs T1a'!B364</f>
        <v>0</v>
      </c>
      <c r="C364" s="19" t="str">
        <f>'Calculs T1a'!C364</f>
        <v>x</v>
      </c>
      <c r="D364" s="19"/>
      <c r="E364" s="19"/>
      <c r="F364" s="19"/>
      <c r="G364" s="19"/>
      <c r="H364" s="19"/>
      <c r="I364" s="19"/>
      <c r="J364" s="30"/>
      <c r="K364" s="31"/>
      <c r="L364" s="31"/>
      <c r="M364" s="31"/>
      <c r="N364" s="45"/>
      <c r="V364" s="7"/>
      <c r="Y364" s="7"/>
    </row>
    <row r="365" spans="2:25" x14ac:dyDescent="0.3">
      <c r="B365" s="22">
        <f>'Calculs T1a'!B365</f>
        <v>0</v>
      </c>
      <c r="C365" s="19" t="str">
        <f>'Calculs T1a'!C365</f>
        <v>x</v>
      </c>
      <c r="D365" s="19"/>
      <c r="E365" s="19"/>
      <c r="F365" s="19"/>
      <c r="G365" s="19"/>
      <c r="H365" s="19"/>
      <c r="I365" s="19"/>
      <c r="J365" s="30"/>
      <c r="K365" s="31"/>
      <c r="L365" s="31"/>
      <c r="M365" s="31"/>
      <c r="N365" s="45"/>
      <c r="V365" s="7"/>
      <c r="Y365" s="7"/>
    </row>
    <row r="366" spans="2:25" x14ac:dyDescent="0.3">
      <c r="B366" s="22">
        <f>'Calculs T1a'!B366</f>
        <v>0</v>
      </c>
      <c r="C366" s="19" t="str">
        <f>'Calculs T1a'!C366</f>
        <v>x</v>
      </c>
      <c r="D366" s="19"/>
      <c r="E366" s="19"/>
      <c r="F366" s="19"/>
      <c r="G366" s="19"/>
      <c r="H366" s="19"/>
      <c r="I366" s="19"/>
      <c r="J366" s="30"/>
      <c r="K366" s="31"/>
      <c r="L366" s="31"/>
      <c r="M366" s="31"/>
      <c r="N366" s="45"/>
      <c r="V366" s="7"/>
      <c r="Y366" s="7"/>
    </row>
    <row r="367" spans="2:25" x14ac:dyDescent="0.3">
      <c r="B367" s="22">
        <f>'Calculs T1a'!B367</f>
        <v>0</v>
      </c>
      <c r="C367" s="19" t="str">
        <f>'Calculs T1a'!C367</f>
        <v>x</v>
      </c>
      <c r="D367" s="19"/>
      <c r="E367" s="19"/>
      <c r="F367" s="19"/>
      <c r="G367" s="19"/>
      <c r="H367" s="19"/>
      <c r="I367" s="19"/>
      <c r="J367" s="30"/>
      <c r="K367" s="31"/>
      <c r="L367" s="31"/>
      <c r="M367" s="31"/>
      <c r="N367" s="45"/>
      <c r="V367" s="7"/>
      <c r="Y367" s="7"/>
    </row>
    <row r="368" spans="2:25" x14ac:dyDescent="0.3">
      <c r="B368" s="22">
        <f>'Calculs T1a'!B368</f>
        <v>0</v>
      </c>
      <c r="C368" s="19" t="str">
        <f>'Calculs T1a'!C368</f>
        <v>x</v>
      </c>
      <c r="D368" s="19"/>
      <c r="E368" s="19"/>
      <c r="F368" s="19"/>
      <c r="G368" s="19"/>
      <c r="H368" s="19"/>
      <c r="I368" s="19"/>
      <c r="J368" s="30"/>
      <c r="K368" s="31"/>
      <c r="L368" s="31"/>
      <c r="M368" s="31"/>
      <c r="N368" s="45"/>
      <c r="V368" s="7"/>
      <c r="Y368" s="7"/>
    </row>
    <row r="369" spans="2:25" x14ac:dyDescent="0.3">
      <c r="B369" s="22">
        <f>'Calculs T1a'!B369</f>
        <v>0</v>
      </c>
      <c r="C369" s="19" t="str">
        <f>'Calculs T1a'!C369</f>
        <v>x</v>
      </c>
      <c r="D369" s="19"/>
      <c r="E369" s="19"/>
      <c r="F369" s="19"/>
      <c r="G369" s="19"/>
      <c r="H369" s="19"/>
      <c r="I369" s="19"/>
      <c r="J369" s="30"/>
      <c r="K369" s="31"/>
      <c r="L369" s="31"/>
      <c r="M369" s="31"/>
      <c r="N369" s="45"/>
      <c r="V369" s="7"/>
      <c r="Y369" s="7"/>
    </row>
    <row r="370" spans="2:25" x14ac:dyDescent="0.3">
      <c r="B370" s="22">
        <f>'Calculs T1a'!B370</f>
        <v>0</v>
      </c>
      <c r="C370" s="19" t="str">
        <f>'Calculs T1a'!C370</f>
        <v>x</v>
      </c>
      <c r="D370" s="19"/>
      <c r="E370" s="19"/>
      <c r="F370" s="19"/>
      <c r="G370" s="19"/>
      <c r="H370" s="19"/>
      <c r="I370" s="19"/>
      <c r="J370" s="30"/>
      <c r="K370" s="31"/>
      <c r="L370" s="31"/>
      <c r="M370" s="31"/>
      <c r="N370" s="45"/>
      <c r="V370" s="7"/>
      <c r="Y370" s="7"/>
    </row>
    <row r="371" spans="2:25" x14ac:dyDescent="0.3">
      <c r="B371" s="22">
        <f>'Calculs T1a'!B371</f>
        <v>0</v>
      </c>
      <c r="C371" s="19" t="str">
        <f>'Calculs T1a'!C371</f>
        <v>x</v>
      </c>
      <c r="D371" s="19"/>
      <c r="E371" s="19"/>
      <c r="F371" s="19"/>
      <c r="G371" s="19"/>
      <c r="H371" s="19"/>
      <c r="I371" s="19"/>
      <c r="J371" s="30"/>
      <c r="K371" s="31"/>
      <c r="L371" s="31"/>
      <c r="M371" s="31"/>
      <c r="N371" s="45"/>
      <c r="V371" s="7"/>
      <c r="Y371" s="7"/>
    </row>
    <row r="372" spans="2:25" x14ac:dyDescent="0.3">
      <c r="B372" s="22">
        <f>'Calculs T1a'!B372</f>
        <v>0</v>
      </c>
      <c r="C372" s="19" t="str">
        <f>'Calculs T1a'!C372</f>
        <v>x</v>
      </c>
      <c r="D372" s="19"/>
      <c r="E372" s="19"/>
      <c r="F372" s="19"/>
      <c r="G372" s="19"/>
      <c r="H372" s="19"/>
      <c r="I372" s="19"/>
      <c r="J372" s="30"/>
      <c r="K372" s="31"/>
      <c r="L372" s="31"/>
      <c r="M372" s="31"/>
      <c r="N372" s="45"/>
      <c r="V372" s="7"/>
      <c r="Y372" s="7"/>
    </row>
    <row r="373" spans="2:25" x14ac:dyDescent="0.3">
      <c r="B373" s="22">
        <f>'Calculs T1a'!B373</f>
        <v>0</v>
      </c>
      <c r="C373" s="19" t="str">
        <f>'Calculs T1a'!C373</f>
        <v>x</v>
      </c>
      <c r="D373" s="19"/>
      <c r="E373" s="19"/>
      <c r="F373" s="19"/>
      <c r="G373" s="19"/>
      <c r="H373" s="19"/>
      <c r="I373" s="19"/>
      <c r="J373" s="30"/>
      <c r="K373" s="31"/>
      <c r="L373" s="31"/>
      <c r="M373" s="31"/>
      <c r="N373" s="45"/>
      <c r="V373" s="7"/>
      <c r="Y373" s="7"/>
    </row>
    <row r="374" spans="2:25" x14ac:dyDescent="0.3">
      <c r="B374" s="22">
        <f>'Calculs T1a'!B374</f>
        <v>0</v>
      </c>
      <c r="C374" s="19" t="str">
        <f>'Calculs T1a'!C374</f>
        <v>x</v>
      </c>
      <c r="D374" s="19"/>
      <c r="E374" s="19"/>
      <c r="F374" s="19"/>
      <c r="G374" s="19"/>
      <c r="H374" s="19"/>
      <c r="I374" s="19"/>
      <c r="J374" s="30"/>
      <c r="K374" s="31"/>
      <c r="L374" s="31"/>
      <c r="M374" s="31"/>
      <c r="N374" s="45"/>
      <c r="V374" s="7"/>
      <c r="Y374" s="7"/>
    </row>
    <row r="375" spans="2:25" x14ac:dyDescent="0.3">
      <c r="B375" s="22">
        <f>'Calculs T1a'!B375</f>
        <v>0</v>
      </c>
      <c r="C375" s="19" t="str">
        <f>'Calculs T1a'!C375</f>
        <v>x</v>
      </c>
      <c r="D375" s="19"/>
      <c r="E375" s="19"/>
      <c r="F375" s="19"/>
      <c r="G375" s="19"/>
      <c r="H375" s="19"/>
      <c r="I375" s="19"/>
      <c r="J375" s="30"/>
      <c r="K375" s="31"/>
      <c r="L375" s="31"/>
      <c r="M375" s="31"/>
      <c r="N375" s="45"/>
      <c r="V375" s="7"/>
      <c r="Y375" s="7"/>
    </row>
    <row r="376" spans="2:25" x14ac:dyDescent="0.3">
      <c r="B376" s="22">
        <f>'Calculs T1a'!B376</f>
        <v>0</v>
      </c>
      <c r="C376" s="19" t="str">
        <f>'Calculs T1a'!C376</f>
        <v>x</v>
      </c>
      <c r="D376" s="19"/>
      <c r="E376" s="19"/>
      <c r="F376" s="19"/>
      <c r="G376" s="19"/>
      <c r="H376" s="19"/>
      <c r="I376" s="19"/>
      <c r="J376" s="30"/>
      <c r="K376" s="31"/>
      <c r="L376" s="31"/>
      <c r="M376" s="31"/>
      <c r="N376" s="45"/>
      <c r="V376" s="7"/>
      <c r="Y376" s="7"/>
    </row>
    <row r="377" spans="2:25" x14ac:dyDescent="0.3">
      <c r="B377" s="22">
        <f>'Calculs T1a'!B377</f>
        <v>0</v>
      </c>
      <c r="C377" s="19" t="str">
        <f>'Calculs T1a'!C377</f>
        <v>x</v>
      </c>
      <c r="D377" s="19"/>
      <c r="E377" s="19"/>
      <c r="F377" s="19"/>
      <c r="G377" s="19"/>
      <c r="H377" s="19"/>
      <c r="I377" s="19"/>
      <c r="J377" s="30"/>
      <c r="K377" s="31"/>
      <c r="L377" s="31"/>
      <c r="M377" s="31"/>
      <c r="N377" s="45"/>
      <c r="V377" s="7"/>
      <c r="Y377" s="7"/>
    </row>
    <row r="378" spans="2:25" x14ac:dyDescent="0.3">
      <c r="B378" s="22">
        <f>'Calculs T1a'!B378</f>
        <v>0</v>
      </c>
      <c r="C378" s="19" t="str">
        <f>'Calculs T1a'!C378</f>
        <v>x</v>
      </c>
      <c r="D378" s="19"/>
      <c r="E378" s="19"/>
      <c r="F378" s="19"/>
      <c r="G378" s="19"/>
      <c r="H378" s="19"/>
      <c r="I378" s="19"/>
      <c r="J378" s="30"/>
      <c r="K378" s="31"/>
      <c r="L378" s="31"/>
      <c r="M378" s="31"/>
      <c r="N378" s="45"/>
      <c r="V378" s="7"/>
      <c r="Y378" s="7"/>
    </row>
    <row r="379" spans="2:25" x14ac:dyDescent="0.3">
      <c r="B379" s="22">
        <f>'Calculs T1a'!B379</f>
        <v>0</v>
      </c>
      <c r="C379" s="19" t="str">
        <f>'Calculs T1a'!C379</f>
        <v>x</v>
      </c>
      <c r="D379" s="19"/>
      <c r="E379" s="19"/>
      <c r="F379" s="19"/>
      <c r="G379" s="19"/>
      <c r="H379" s="19"/>
      <c r="I379" s="19"/>
      <c r="J379" s="30"/>
      <c r="K379" s="31"/>
      <c r="L379" s="31"/>
      <c r="M379" s="31"/>
      <c r="N379" s="45"/>
      <c r="V379" s="7"/>
      <c r="Y379" s="7"/>
    </row>
    <row r="380" spans="2:25" x14ac:dyDescent="0.3">
      <c r="B380" s="22">
        <f>'Calculs T1a'!B380</f>
        <v>0</v>
      </c>
      <c r="C380" s="19" t="str">
        <f>'Calculs T1a'!C380</f>
        <v>x</v>
      </c>
      <c r="D380" s="19"/>
      <c r="E380" s="19"/>
      <c r="F380" s="19"/>
      <c r="G380" s="19"/>
      <c r="H380" s="19"/>
      <c r="I380" s="19"/>
      <c r="J380" s="30"/>
      <c r="K380" s="31"/>
      <c r="L380" s="31"/>
      <c r="M380" s="31"/>
      <c r="N380" s="45"/>
      <c r="V380" s="7"/>
      <c r="Y380" s="7"/>
    </row>
    <row r="381" spans="2:25" x14ac:dyDescent="0.3">
      <c r="B381" s="22">
        <f>'Calculs T1a'!B381</f>
        <v>0</v>
      </c>
      <c r="C381" s="19" t="str">
        <f>'Calculs T1a'!C381</f>
        <v>x</v>
      </c>
      <c r="D381" s="19"/>
      <c r="E381" s="19"/>
      <c r="F381" s="19"/>
      <c r="G381" s="19"/>
      <c r="H381" s="19"/>
      <c r="I381" s="19"/>
      <c r="J381" s="30"/>
      <c r="K381" s="31"/>
      <c r="L381" s="31"/>
      <c r="M381" s="31"/>
      <c r="N381" s="45"/>
      <c r="V381" s="7"/>
      <c r="Y381" s="7"/>
    </row>
    <row r="382" spans="2:25" x14ac:dyDescent="0.3">
      <c r="B382" s="22">
        <f>'Calculs T1a'!B382</f>
        <v>0</v>
      </c>
      <c r="C382" s="19" t="str">
        <f>'Calculs T1a'!C382</f>
        <v>x</v>
      </c>
      <c r="D382" s="19"/>
      <c r="E382" s="19"/>
      <c r="F382" s="19"/>
      <c r="G382" s="19"/>
      <c r="H382" s="19"/>
      <c r="I382" s="19"/>
      <c r="J382" s="30"/>
      <c r="K382" s="31"/>
      <c r="L382" s="31"/>
      <c r="M382" s="31"/>
      <c r="N382" s="45"/>
      <c r="V382" s="7"/>
      <c r="Y382" s="7"/>
    </row>
    <row r="383" spans="2:25" x14ac:dyDescent="0.3">
      <c r="B383" s="22">
        <f>'Calculs T1a'!B383</f>
        <v>0</v>
      </c>
      <c r="C383" s="19" t="str">
        <f>'Calculs T1a'!C383</f>
        <v>x</v>
      </c>
      <c r="D383" s="19"/>
      <c r="E383" s="19"/>
      <c r="F383" s="19"/>
      <c r="G383" s="19"/>
      <c r="H383" s="19"/>
      <c r="I383" s="19"/>
      <c r="J383" s="30"/>
      <c r="K383" s="31"/>
      <c r="L383" s="31"/>
      <c r="M383" s="31"/>
      <c r="N383" s="45"/>
      <c r="V383" s="7"/>
      <c r="Y383" s="7"/>
    </row>
    <row r="384" spans="2:25" x14ac:dyDescent="0.3">
      <c r="B384" s="22">
        <f>'Calculs T1a'!B384</f>
        <v>0</v>
      </c>
      <c r="C384" s="19" t="str">
        <f>'Calculs T1a'!C384</f>
        <v>x</v>
      </c>
      <c r="D384" s="19"/>
      <c r="E384" s="19"/>
      <c r="F384" s="19"/>
      <c r="G384" s="19"/>
      <c r="H384" s="19"/>
      <c r="I384" s="19"/>
      <c r="J384" s="30"/>
      <c r="K384" s="31"/>
      <c r="L384" s="31"/>
      <c r="M384" s="31"/>
      <c r="N384" s="45"/>
      <c r="V384" s="7"/>
      <c r="Y384" s="7"/>
    </row>
    <row r="385" spans="2:25" x14ac:dyDescent="0.3">
      <c r="B385" s="22">
        <f>'Calculs T1a'!B385</f>
        <v>0</v>
      </c>
      <c r="C385" s="19" t="str">
        <f>'Calculs T1a'!C385</f>
        <v>x</v>
      </c>
      <c r="D385" s="19"/>
      <c r="E385" s="19"/>
      <c r="F385" s="19"/>
      <c r="G385" s="19"/>
      <c r="H385" s="19"/>
      <c r="I385" s="19"/>
      <c r="J385" s="30"/>
      <c r="K385" s="31"/>
      <c r="L385" s="31"/>
      <c r="M385" s="31"/>
      <c r="N385" s="45"/>
      <c r="V385" s="7"/>
      <c r="Y385" s="7"/>
    </row>
    <row r="386" spans="2:25" x14ac:dyDescent="0.3">
      <c r="B386" s="22">
        <f>'Calculs T1a'!B386</f>
        <v>0</v>
      </c>
      <c r="C386" s="19" t="str">
        <f>'Calculs T1a'!C386</f>
        <v>x</v>
      </c>
      <c r="D386" s="19"/>
      <c r="E386" s="19"/>
      <c r="F386" s="19"/>
      <c r="G386" s="19"/>
      <c r="H386" s="19"/>
      <c r="I386" s="19"/>
      <c r="J386" s="30"/>
      <c r="K386" s="31"/>
      <c r="L386" s="31"/>
      <c r="M386" s="31"/>
      <c r="N386" s="45"/>
      <c r="V386" s="7"/>
      <c r="Y386" s="7"/>
    </row>
    <row r="387" spans="2:25" x14ac:dyDescent="0.3">
      <c r="B387" s="22">
        <f>'Calculs T1a'!B387</f>
        <v>0</v>
      </c>
      <c r="C387" s="19" t="str">
        <f>'Calculs T1a'!C387</f>
        <v>x</v>
      </c>
      <c r="D387" s="19"/>
      <c r="E387" s="19"/>
      <c r="F387" s="19"/>
      <c r="G387" s="19"/>
      <c r="H387" s="19"/>
      <c r="I387" s="19"/>
      <c r="J387" s="30"/>
      <c r="K387" s="31"/>
      <c r="L387" s="31"/>
      <c r="M387" s="31"/>
      <c r="N387" s="45"/>
      <c r="V387" s="7"/>
      <c r="Y387" s="7"/>
    </row>
    <row r="388" spans="2:25" x14ac:dyDescent="0.3">
      <c r="B388" s="22">
        <f>'Calculs T1a'!B388</f>
        <v>0</v>
      </c>
      <c r="C388" s="19" t="str">
        <f>'Calculs T1a'!C388</f>
        <v>x</v>
      </c>
      <c r="D388" s="19"/>
      <c r="E388" s="19"/>
      <c r="F388" s="19"/>
      <c r="G388" s="19"/>
      <c r="H388" s="19"/>
      <c r="I388" s="19"/>
      <c r="J388" s="30"/>
      <c r="K388" s="31"/>
      <c r="L388" s="31"/>
      <c r="M388" s="31"/>
      <c r="N388" s="45"/>
      <c r="V388" s="7"/>
      <c r="Y388" s="7"/>
    </row>
    <row r="389" spans="2:25" x14ac:dyDescent="0.3">
      <c r="B389" s="22">
        <f>'Calculs T1a'!B389</f>
        <v>0</v>
      </c>
      <c r="C389" s="19" t="str">
        <f>'Calculs T1a'!C389</f>
        <v>x</v>
      </c>
      <c r="D389" s="19"/>
      <c r="E389" s="19"/>
      <c r="F389" s="19"/>
      <c r="G389" s="19"/>
      <c r="H389" s="19"/>
      <c r="I389" s="19"/>
      <c r="J389" s="30"/>
      <c r="K389" s="31"/>
      <c r="L389" s="31"/>
      <c r="M389" s="31"/>
      <c r="N389" s="45"/>
      <c r="V389" s="7"/>
      <c r="Y389" s="7"/>
    </row>
    <row r="390" spans="2:25" x14ac:dyDescent="0.3">
      <c r="B390" s="22">
        <f>'Calculs T1a'!B390</f>
        <v>0</v>
      </c>
      <c r="C390" s="19" t="str">
        <f>'Calculs T1a'!C390</f>
        <v>x</v>
      </c>
      <c r="D390" s="19"/>
      <c r="E390" s="19"/>
      <c r="F390" s="19"/>
      <c r="G390" s="19"/>
      <c r="H390" s="19"/>
      <c r="I390" s="19"/>
      <c r="J390" s="30"/>
      <c r="K390" s="31"/>
      <c r="L390" s="31"/>
      <c r="M390" s="31"/>
      <c r="N390" s="45"/>
      <c r="V390" s="7"/>
      <c r="Y390" s="7"/>
    </row>
    <row r="391" spans="2:25" x14ac:dyDescent="0.3">
      <c r="B391" s="22">
        <f>'Calculs T1a'!B391</f>
        <v>0</v>
      </c>
      <c r="C391" s="19" t="str">
        <f>'Calculs T1a'!C391</f>
        <v>x</v>
      </c>
      <c r="D391" s="19"/>
      <c r="E391" s="19"/>
      <c r="F391" s="19"/>
      <c r="G391" s="19"/>
      <c r="H391" s="19"/>
      <c r="I391" s="19"/>
      <c r="J391" s="30"/>
      <c r="K391" s="31"/>
      <c r="L391" s="31"/>
      <c r="M391" s="31"/>
      <c r="N391" s="45"/>
      <c r="V391" s="7"/>
      <c r="Y391" s="7"/>
    </row>
    <row r="392" spans="2:25" x14ac:dyDescent="0.3">
      <c r="B392" s="22">
        <f>'Calculs T1a'!B392</f>
        <v>0</v>
      </c>
      <c r="C392" s="19" t="str">
        <f>'Calculs T1a'!C392</f>
        <v>x</v>
      </c>
      <c r="D392" s="19"/>
      <c r="E392" s="19"/>
      <c r="F392" s="19"/>
      <c r="G392" s="19"/>
      <c r="H392" s="19"/>
      <c r="I392" s="19"/>
      <c r="J392" s="30"/>
      <c r="K392" s="31"/>
      <c r="L392" s="31"/>
      <c r="M392" s="31"/>
      <c r="N392" s="45"/>
      <c r="V392" s="7"/>
      <c r="Y392" s="7"/>
    </row>
    <row r="393" spans="2:25" x14ac:dyDescent="0.3">
      <c r="B393" s="22">
        <f>'Calculs T1a'!B393</f>
        <v>0</v>
      </c>
      <c r="C393" s="19" t="str">
        <f>'Calculs T1a'!C393</f>
        <v>x</v>
      </c>
      <c r="D393" s="19"/>
      <c r="E393" s="19"/>
      <c r="F393" s="19"/>
      <c r="G393" s="19"/>
      <c r="H393" s="19"/>
      <c r="I393" s="19"/>
      <c r="J393" s="30"/>
      <c r="K393" s="31"/>
      <c r="L393" s="31"/>
      <c r="M393" s="31"/>
      <c r="N393" s="45"/>
      <c r="V393" s="7"/>
      <c r="Y393" s="7"/>
    </row>
    <row r="394" spans="2:25" x14ac:dyDescent="0.3">
      <c r="B394" s="22">
        <f>'Calculs T1a'!B394</f>
        <v>0</v>
      </c>
      <c r="C394" s="19" t="str">
        <f>'Calculs T1a'!C394</f>
        <v>x</v>
      </c>
      <c r="D394" s="19"/>
      <c r="E394" s="19"/>
      <c r="F394" s="19"/>
      <c r="G394" s="19"/>
      <c r="H394" s="19"/>
      <c r="I394" s="19"/>
      <c r="J394" s="30"/>
      <c r="K394" s="31"/>
      <c r="L394" s="31"/>
      <c r="M394" s="31"/>
      <c r="N394" s="45"/>
      <c r="V394" s="7"/>
      <c r="Y394" s="7"/>
    </row>
    <row r="395" spans="2:25" x14ac:dyDescent="0.3">
      <c r="B395" s="22">
        <f>'Calculs T1a'!B395</f>
        <v>0</v>
      </c>
      <c r="C395" s="19" t="str">
        <f>'Calculs T1a'!C395</f>
        <v>x</v>
      </c>
      <c r="D395" s="19"/>
      <c r="E395" s="19"/>
      <c r="F395" s="19"/>
      <c r="G395" s="19"/>
      <c r="H395" s="19"/>
      <c r="I395" s="19"/>
      <c r="J395" s="30"/>
      <c r="K395" s="31"/>
      <c r="L395" s="31"/>
      <c r="M395" s="31"/>
      <c r="N395" s="45"/>
      <c r="V395" s="7"/>
      <c r="Y395" s="7"/>
    </row>
    <row r="396" spans="2:25" x14ac:dyDescent="0.3">
      <c r="B396" s="22">
        <f>'Calculs T1a'!B396</f>
        <v>0</v>
      </c>
      <c r="C396" s="19" t="str">
        <f>'Calculs T1a'!C396</f>
        <v>x</v>
      </c>
      <c r="D396" s="19"/>
      <c r="E396" s="19"/>
      <c r="F396" s="19"/>
      <c r="G396" s="19"/>
      <c r="H396" s="19"/>
      <c r="I396" s="19"/>
      <c r="J396" s="30"/>
      <c r="K396" s="31"/>
      <c r="L396" s="31"/>
      <c r="M396" s="31"/>
      <c r="N396" s="45"/>
      <c r="V396" s="7"/>
      <c r="Y396" s="7"/>
    </row>
    <row r="397" spans="2:25" x14ac:dyDescent="0.3">
      <c r="B397" s="22">
        <f>'Calculs T1a'!B397</f>
        <v>0</v>
      </c>
      <c r="C397" s="19" t="str">
        <f>'Calculs T1a'!C397</f>
        <v>x</v>
      </c>
      <c r="D397" s="19"/>
      <c r="E397" s="19"/>
      <c r="F397" s="19"/>
      <c r="G397" s="19"/>
      <c r="H397" s="19"/>
      <c r="I397" s="19"/>
      <c r="J397" s="30"/>
      <c r="K397" s="31"/>
      <c r="L397" s="31"/>
      <c r="M397" s="31"/>
      <c r="N397" s="45"/>
      <c r="V397" s="7"/>
      <c r="Y397" s="7"/>
    </row>
    <row r="398" spans="2:25" x14ac:dyDescent="0.3">
      <c r="B398" s="22">
        <f>'Calculs T1a'!B398</f>
        <v>0</v>
      </c>
      <c r="C398" s="19" t="str">
        <f>'Calculs T1a'!C398</f>
        <v>x</v>
      </c>
      <c r="D398" s="19"/>
      <c r="E398" s="19"/>
      <c r="F398" s="19"/>
      <c r="G398" s="19"/>
      <c r="H398" s="19"/>
      <c r="I398" s="19"/>
      <c r="J398" s="30"/>
      <c r="K398" s="31"/>
      <c r="L398" s="31"/>
      <c r="M398" s="31"/>
      <c r="N398" s="45"/>
      <c r="V398" s="7"/>
      <c r="Y398" s="7"/>
    </row>
    <row r="399" spans="2:25" x14ac:dyDescent="0.3">
      <c r="B399" s="22">
        <f>'Calculs T1a'!B399</f>
        <v>0</v>
      </c>
      <c r="C399" s="19" t="str">
        <f>'Calculs T1a'!C399</f>
        <v>x</v>
      </c>
      <c r="D399" s="19"/>
      <c r="E399" s="19"/>
      <c r="F399" s="19"/>
      <c r="G399" s="19"/>
      <c r="H399" s="19"/>
      <c r="I399" s="19"/>
      <c r="J399" s="30"/>
      <c r="K399" s="31"/>
      <c r="L399" s="31"/>
      <c r="M399" s="31"/>
      <c r="N399" s="45"/>
      <c r="V399" s="7"/>
      <c r="Y399" s="7"/>
    </row>
    <row r="400" spans="2:25" x14ac:dyDescent="0.3">
      <c r="B400" s="22">
        <f>'Calculs T1a'!B400</f>
        <v>0</v>
      </c>
      <c r="C400" s="19" t="str">
        <f>'Calculs T1a'!C400</f>
        <v>x</v>
      </c>
      <c r="D400" s="19"/>
      <c r="E400" s="19"/>
      <c r="F400" s="19"/>
      <c r="G400" s="19"/>
      <c r="H400" s="19"/>
      <c r="I400" s="19"/>
      <c r="J400" s="30"/>
      <c r="K400" s="31"/>
      <c r="L400" s="31"/>
      <c r="M400" s="31"/>
      <c r="N400" s="45"/>
      <c r="V400" s="7"/>
      <c r="Y400" s="7"/>
    </row>
    <row r="401" spans="2:25" x14ac:dyDescent="0.3">
      <c r="B401" s="22">
        <f>'Calculs T1a'!B401</f>
        <v>0</v>
      </c>
      <c r="C401" s="19" t="str">
        <f>'Calculs T1a'!C401</f>
        <v>x</v>
      </c>
      <c r="D401" s="19"/>
      <c r="E401" s="19"/>
      <c r="F401" s="19"/>
      <c r="G401" s="19"/>
      <c r="H401" s="19"/>
      <c r="I401" s="19"/>
      <c r="J401" s="30"/>
      <c r="K401" s="31"/>
      <c r="L401" s="31"/>
      <c r="M401" s="31"/>
      <c r="N401" s="45"/>
      <c r="V401" s="7"/>
      <c r="Y401" s="7"/>
    </row>
    <row r="402" spans="2:25" x14ac:dyDescent="0.3">
      <c r="B402" s="22">
        <f>'Calculs T1a'!B402</f>
        <v>0</v>
      </c>
      <c r="C402" s="19" t="str">
        <f>'Calculs T1a'!C402</f>
        <v>x</v>
      </c>
      <c r="D402" s="19"/>
      <c r="E402" s="19"/>
      <c r="F402" s="19"/>
      <c r="G402" s="19"/>
      <c r="H402" s="19"/>
      <c r="I402" s="19"/>
      <c r="J402" s="30"/>
      <c r="K402" s="31"/>
      <c r="L402" s="31"/>
      <c r="M402" s="31"/>
      <c r="N402" s="45"/>
      <c r="V402" s="7"/>
      <c r="Y402" s="7"/>
    </row>
    <row r="403" spans="2:25" x14ac:dyDescent="0.3">
      <c r="B403" s="22">
        <f>'Calculs T1a'!B403</f>
        <v>0</v>
      </c>
      <c r="C403" s="19" t="str">
        <f>'Calculs T1a'!C403</f>
        <v>x</v>
      </c>
      <c r="D403" s="19"/>
      <c r="E403" s="19"/>
      <c r="F403" s="19"/>
      <c r="G403" s="19"/>
      <c r="H403" s="19"/>
      <c r="I403" s="19"/>
      <c r="J403" s="30"/>
      <c r="K403" s="31"/>
      <c r="L403" s="31"/>
      <c r="M403" s="31"/>
      <c r="N403" s="45"/>
      <c r="V403" s="7"/>
      <c r="Y403" s="7"/>
    </row>
    <row r="404" spans="2:25" x14ac:dyDescent="0.3">
      <c r="B404" s="22">
        <f>'Calculs T1a'!B404</f>
        <v>0</v>
      </c>
      <c r="C404" s="19" t="str">
        <f>'Calculs T1a'!C404</f>
        <v>x</v>
      </c>
      <c r="D404" s="19"/>
      <c r="E404" s="19"/>
      <c r="F404" s="19"/>
      <c r="G404" s="19"/>
      <c r="H404" s="19"/>
      <c r="I404" s="19"/>
      <c r="J404" s="30"/>
      <c r="K404" s="31"/>
      <c r="L404" s="31"/>
      <c r="M404" s="31"/>
      <c r="N404" s="45"/>
      <c r="V404" s="7"/>
      <c r="Y404" s="7"/>
    </row>
    <row r="405" spans="2:25" x14ac:dyDescent="0.3">
      <c r="B405" s="22">
        <f>'Calculs T1a'!B405</f>
        <v>0</v>
      </c>
      <c r="C405" s="19" t="str">
        <f>'Calculs T1a'!C405</f>
        <v>x</v>
      </c>
      <c r="D405" s="19"/>
      <c r="E405" s="19"/>
      <c r="F405" s="19"/>
      <c r="G405" s="19"/>
      <c r="H405" s="19"/>
      <c r="I405" s="19"/>
      <c r="J405" s="30"/>
      <c r="K405" s="31"/>
      <c r="L405" s="31"/>
      <c r="M405" s="31"/>
      <c r="N405" s="45"/>
      <c r="V405" s="7"/>
      <c r="Y405" s="7"/>
    </row>
    <row r="406" spans="2:25" x14ac:dyDescent="0.3">
      <c r="B406" s="22">
        <f>'Calculs T1a'!B406</f>
        <v>0</v>
      </c>
      <c r="C406" s="19" t="str">
        <f>'Calculs T1a'!C406</f>
        <v>x</v>
      </c>
      <c r="D406" s="19"/>
      <c r="E406" s="19"/>
      <c r="F406" s="19"/>
      <c r="G406" s="19"/>
      <c r="H406" s="19"/>
      <c r="I406" s="19"/>
      <c r="J406" s="30"/>
      <c r="K406" s="31"/>
      <c r="L406" s="31"/>
      <c r="M406" s="31"/>
      <c r="N406" s="45"/>
      <c r="V406" s="7"/>
      <c r="Y406" s="7"/>
    </row>
    <row r="407" spans="2:25" x14ac:dyDescent="0.3">
      <c r="B407" s="22">
        <f>'Calculs T1a'!B407</f>
        <v>0</v>
      </c>
      <c r="C407" s="19" t="str">
        <f>'Calculs T1a'!C407</f>
        <v>x</v>
      </c>
      <c r="D407" s="19"/>
      <c r="E407" s="19"/>
      <c r="F407" s="19"/>
      <c r="G407" s="19"/>
      <c r="H407" s="19"/>
      <c r="I407" s="19"/>
      <c r="J407" s="30"/>
      <c r="K407" s="31"/>
      <c r="L407" s="31"/>
      <c r="M407" s="31"/>
      <c r="N407" s="45"/>
      <c r="V407" s="7"/>
      <c r="Y407" s="7"/>
    </row>
    <row r="408" spans="2:25" x14ac:dyDescent="0.3">
      <c r="B408" s="22">
        <f>'Calculs T1a'!B408</f>
        <v>0</v>
      </c>
      <c r="C408" s="19" t="str">
        <f>'Calculs T1a'!C408</f>
        <v>x</v>
      </c>
      <c r="D408" s="19"/>
      <c r="E408" s="19"/>
      <c r="F408" s="19"/>
      <c r="G408" s="19"/>
      <c r="H408" s="19"/>
      <c r="I408" s="19"/>
      <c r="J408" s="30"/>
      <c r="K408" s="31"/>
      <c r="L408" s="31"/>
      <c r="M408" s="31"/>
      <c r="N408" s="45"/>
      <c r="V408" s="7"/>
      <c r="Y408" s="7"/>
    </row>
    <row r="409" spans="2:25" x14ac:dyDescent="0.3">
      <c r="B409" s="22">
        <f>'Calculs T1a'!B409</f>
        <v>0</v>
      </c>
      <c r="C409" s="19" t="str">
        <f>'Calculs T1a'!C409</f>
        <v>x</v>
      </c>
      <c r="D409" s="19"/>
      <c r="E409" s="19"/>
      <c r="F409" s="19"/>
      <c r="G409" s="19"/>
      <c r="H409" s="19"/>
      <c r="I409" s="19"/>
      <c r="J409" s="30"/>
      <c r="K409" s="31"/>
      <c r="L409" s="31"/>
      <c r="M409" s="31"/>
      <c r="N409" s="45"/>
      <c r="V409" s="7"/>
      <c r="Y409" s="7"/>
    </row>
    <row r="410" spans="2:25" x14ac:dyDescent="0.3">
      <c r="B410" s="22">
        <f>'Calculs T1a'!B410</f>
        <v>0</v>
      </c>
      <c r="C410" s="19" t="str">
        <f>'Calculs T1a'!C410</f>
        <v>x</v>
      </c>
      <c r="D410" s="19"/>
      <c r="E410" s="19"/>
      <c r="F410" s="19"/>
      <c r="G410" s="19"/>
      <c r="H410" s="19"/>
      <c r="I410" s="19"/>
      <c r="J410" s="30"/>
      <c r="K410" s="31"/>
      <c r="L410" s="31"/>
      <c r="M410" s="31"/>
      <c r="N410" s="45"/>
      <c r="V410" s="7"/>
      <c r="Y410" s="7"/>
    </row>
    <row r="411" spans="2:25" x14ac:dyDescent="0.3">
      <c r="B411" s="22">
        <f>'Calculs T1a'!B411</f>
        <v>0</v>
      </c>
      <c r="C411" s="19" t="str">
        <f>'Calculs T1a'!C411</f>
        <v>x</v>
      </c>
      <c r="D411" s="19"/>
      <c r="E411" s="19"/>
      <c r="F411" s="19"/>
      <c r="G411" s="19"/>
      <c r="H411" s="19"/>
      <c r="I411" s="19"/>
      <c r="J411" s="30"/>
      <c r="K411" s="31"/>
      <c r="L411" s="31"/>
      <c r="M411" s="31"/>
      <c r="N411" s="45"/>
      <c r="V411" s="7"/>
      <c r="Y411" s="7"/>
    </row>
    <row r="412" spans="2:25" x14ac:dyDescent="0.3">
      <c r="B412" s="22">
        <f>'Calculs T1a'!B412</f>
        <v>0</v>
      </c>
      <c r="C412" s="19" t="str">
        <f>'Calculs T1a'!C412</f>
        <v>x</v>
      </c>
      <c r="D412" s="19"/>
      <c r="E412" s="19"/>
      <c r="F412" s="19"/>
      <c r="G412" s="19"/>
      <c r="H412" s="19"/>
      <c r="I412" s="19"/>
      <c r="J412" s="30"/>
      <c r="K412" s="31"/>
      <c r="L412" s="31"/>
      <c r="M412" s="31"/>
      <c r="N412" s="45"/>
      <c r="V412" s="7"/>
      <c r="Y412" s="7"/>
    </row>
    <row r="413" spans="2:25" x14ac:dyDescent="0.3">
      <c r="B413" s="22">
        <f>'Calculs T1a'!B413</f>
        <v>0</v>
      </c>
      <c r="C413" s="19" t="str">
        <f>'Calculs T1a'!C413</f>
        <v>x</v>
      </c>
      <c r="D413" s="19"/>
      <c r="E413" s="19"/>
      <c r="F413" s="19"/>
      <c r="G413" s="19"/>
      <c r="H413" s="19"/>
      <c r="I413" s="19"/>
      <c r="J413" s="30"/>
      <c r="K413" s="31"/>
      <c r="L413" s="31"/>
      <c r="M413" s="31"/>
      <c r="N413" s="45"/>
      <c r="V413" s="7"/>
      <c r="Y413" s="7"/>
    </row>
    <row r="414" spans="2:25" x14ac:dyDescent="0.3">
      <c r="B414" s="22">
        <f>'Calculs T1a'!B414</f>
        <v>0</v>
      </c>
      <c r="C414" s="19" t="str">
        <f>'Calculs T1a'!C414</f>
        <v>x</v>
      </c>
      <c r="D414" s="19"/>
      <c r="E414" s="19"/>
      <c r="F414" s="19"/>
      <c r="G414" s="19"/>
      <c r="H414" s="19"/>
      <c r="I414" s="19"/>
      <c r="J414" s="30"/>
      <c r="K414" s="31"/>
      <c r="L414" s="31"/>
      <c r="M414" s="31"/>
      <c r="N414" s="45"/>
      <c r="V414" s="7"/>
      <c r="Y414" s="7"/>
    </row>
    <row r="415" spans="2:25" x14ac:dyDescent="0.3">
      <c r="B415" s="22">
        <f>'Calculs T1a'!B415</f>
        <v>0</v>
      </c>
      <c r="C415" s="19" t="str">
        <f>'Calculs T1a'!C415</f>
        <v>x</v>
      </c>
      <c r="D415" s="19"/>
      <c r="E415" s="19"/>
      <c r="F415" s="19"/>
      <c r="G415" s="19"/>
      <c r="H415" s="19"/>
      <c r="I415" s="19"/>
      <c r="J415" s="30"/>
      <c r="K415" s="31"/>
      <c r="L415" s="31"/>
      <c r="M415" s="31"/>
      <c r="N415" s="45"/>
      <c r="V415" s="7"/>
      <c r="Y415" s="7"/>
    </row>
    <row r="416" spans="2:25" x14ac:dyDescent="0.3">
      <c r="B416" s="22">
        <f>'Calculs T1a'!B416</f>
        <v>0</v>
      </c>
      <c r="C416" s="19" t="str">
        <f>'Calculs T1a'!C416</f>
        <v>x</v>
      </c>
      <c r="D416" s="19"/>
      <c r="E416" s="19"/>
      <c r="F416" s="19"/>
      <c r="G416" s="19"/>
      <c r="H416" s="19"/>
      <c r="I416" s="19"/>
      <c r="J416" s="30"/>
      <c r="K416" s="31"/>
      <c r="L416" s="31"/>
      <c r="M416" s="31"/>
      <c r="N416" s="45"/>
      <c r="V416" s="7"/>
      <c r="Y416" s="7"/>
    </row>
    <row r="417" spans="2:25" x14ac:dyDescent="0.3">
      <c r="B417" s="22">
        <f>'Calculs T1a'!B417</f>
        <v>0</v>
      </c>
      <c r="C417" s="19" t="str">
        <f>'Calculs T1a'!C417</f>
        <v>x</v>
      </c>
      <c r="D417" s="19"/>
      <c r="E417" s="19"/>
      <c r="F417" s="19"/>
      <c r="G417" s="19"/>
      <c r="H417" s="19"/>
      <c r="I417" s="19"/>
      <c r="J417" s="30"/>
      <c r="K417" s="31"/>
      <c r="L417" s="31"/>
      <c r="M417" s="31"/>
      <c r="N417" s="45"/>
      <c r="V417" s="7"/>
      <c r="Y417" s="7"/>
    </row>
    <row r="418" spans="2:25" x14ac:dyDescent="0.3">
      <c r="B418" s="22">
        <f>'Calculs T1a'!B418</f>
        <v>0</v>
      </c>
      <c r="C418" s="19" t="str">
        <f>'Calculs T1a'!C418</f>
        <v>x</v>
      </c>
      <c r="D418" s="19"/>
      <c r="E418" s="19"/>
      <c r="F418" s="19"/>
      <c r="G418" s="19"/>
      <c r="H418" s="19"/>
      <c r="I418" s="19"/>
      <c r="J418" s="30"/>
      <c r="K418" s="31"/>
      <c r="L418" s="31"/>
      <c r="M418" s="31"/>
      <c r="N418" s="45"/>
      <c r="V418" s="7"/>
      <c r="Y418" s="7"/>
    </row>
    <row r="419" spans="2:25" x14ac:dyDescent="0.3">
      <c r="B419" s="22">
        <f>'Calculs T1a'!B419</f>
        <v>0</v>
      </c>
      <c r="C419" s="19" t="str">
        <f>'Calculs T1a'!C419</f>
        <v>x</v>
      </c>
      <c r="D419" s="19"/>
      <c r="E419" s="19"/>
      <c r="F419" s="19"/>
      <c r="G419" s="19"/>
      <c r="H419" s="19"/>
      <c r="I419" s="19"/>
      <c r="J419" s="30"/>
      <c r="K419" s="31"/>
      <c r="L419" s="31"/>
      <c r="M419" s="31"/>
      <c r="N419" s="45"/>
      <c r="V419" s="7"/>
      <c r="Y419" s="7"/>
    </row>
    <row r="420" spans="2:25" x14ac:dyDescent="0.3">
      <c r="B420" s="22">
        <f>'Calculs T1a'!B420</f>
        <v>0</v>
      </c>
      <c r="C420" s="19" t="str">
        <f>'Calculs T1a'!C420</f>
        <v>x</v>
      </c>
      <c r="D420" s="19"/>
      <c r="E420" s="19"/>
      <c r="F420" s="19"/>
      <c r="G420" s="19"/>
      <c r="H420" s="19"/>
      <c r="I420" s="19"/>
      <c r="J420" s="30"/>
      <c r="K420" s="31"/>
      <c r="L420" s="31"/>
      <c r="M420" s="31"/>
      <c r="N420" s="45"/>
      <c r="V420" s="7"/>
      <c r="Y420" s="7"/>
    </row>
    <row r="421" spans="2:25" x14ac:dyDescent="0.3">
      <c r="B421" s="22">
        <f>'Calculs T1a'!B421</f>
        <v>0</v>
      </c>
      <c r="C421" s="19" t="str">
        <f>'Calculs T1a'!C421</f>
        <v>x</v>
      </c>
      <c r="D421" s="19"/>
      <c r="E421" s="19"/>
      <c r="F421" s="19"/>
      <c r="G421" s="19"/>
      <c r="H421" s="19"/>
      <c r="I421" s="19"/>
      <c r="J421" s="30"/>
      <c r="K421" s="31"/>
      <c r="L421" s="31"/>
      <c r="M421" s="31"/>
      <c r="N421" s="45"/>
      <c r="V421" s="7"/>
      <c r="Y421" s="7"/>
    </row>
    <row r="422" spans="2:25" x14ac:dyDescent="0.3">
      <c r="B422" s="22">
        <f>'Calculs T1a'!B422</f>
        <v>0</v>
      </c>
      <c r="C422" s="19" t="str">
        <f>'Calculs T1a'!C422</f>
        <v>x</v>
      </c>
      <c r="D422" s="19"/>
      <c r="E422" s="19"/>
      <c r="F422" s="19"/>
      <c r="G422" s="19"/>
      <c r="H422" s="19"/>
      <c r="I422" s="19"/>
      <c r="J422" s="30"/>
      <c r="K422" s="31"/>
      <c r="L422" s="31"/>
      <c r="M422" s="31"/>
      <c r="N422" s="45"/>
      <c r="V422" s="7"/>
      <c r="Y422" s="7"/>
    </row>
    <row r="423" spans="2:25" x14ac:dyDescent="0.3">
      <c r="B423" s="22">
        <f>'Calculs T1a'!B423</f>
        <v>0</v>
      </c>
      <c r="C423" s="19" t="str">
        <f>'Calculs T1a'!C423</f>
        <v>x</v>
      </c>
      <c r="D423" s="19"/>
      <c r="E423" s="19"/>
      <c r="F423" s="19"/>
      <c r="G423" s="19"/>
      <c r="H423" s="19"/>
      <c r="I423" s="19"/>
      <c r="J423" s="30"/>
      <c r="K423" s="31"/>
      <c r="L423" s="31"/>
      <c r="M423" s="31"/>
      <c r="N423" s="45"/>
      <c r="V423" s="7"/>
      <c r="Y423" s="7"/>
    </row>
    <row r="424" spans="2:25" x14ac:dyDescent="0.3">
      <c r="B424" s="22">
        <f>'Calculs T1a'!B424</f>
        <v>0</v>
      </c>
      <c r="C424" s="19" t="str">
        <f>'Calculs T1a'!C424</f>
        <v>x</v>
      </c>
      <c r="D424" s="19"/>
      <c r="E424" s="19"/>
      <c r="F424" s="19"/>
      <c r="G424" s="19"/>
      <c r="H424" s="19"/>
      <c r="I424" s="19"/>
      <c r="J424" s="30"/>
      <c r="K424" s="31"/>
      <c r="L424" s="31"/>
      <c r="M424" s="31"/>
      <c r="N424" s="45"/>
      <c r="V424" s="7"/>
      <c r="Y424" s="7"/>
    </row>
    <row r="425" spans="2:25" x14ac:dyDescent="0.3">
      <c r="B425" s="22">
        <f>'Calculs T1a'!B425</f>
        <v>0</v>
      </c>
      <c r="C425" s="19" t="str">
        <f>'Calculs T1a'!C425</f>
        <v>x</v>
      </c>
      <c r="D425" s="19"/>
      <c r="E425" s="19"/>
      <c r="F425" s="19"/>
      <c r="G425" s="19"/>
      <c r="H425" s="19"/>
      <c r="I425" s="19"/>
      <c r="J425" s="30"/>
      <c r="K425" s="31"/>
      <c r="L425" s="31"/>
      <c r="M425" s="31"/>
      <c r="N425" s="45"/>
      <c r="V425" s="7"/>
      <c r="Y425" s="7"/>
    </row>
    <row r="426" spans="2:25" x14ac:dyDescent="0.3">
      <c r="B426" s="22">
        <f>'Calculs T1a'!B426</f>
        <v>0</v>
      </c>
      <c r="C426" s="19" t="str">
        <f>'Calculs T1a'!C426</f>
        <v>x</v>
      </c>
      <c r="D426" s="19"/>
      <c r="E426" s="19"/>
      <c r="F426" s="19"/>
      <c r="G426" s="19"/>
      <c r="H426" s="19"/>
      <c r="I426" s="19"/>
      <c r="J426" s="30"/>
      <c r="K426" s="31"/>
      <c r="L426" s="31"/>
      <c r="M426" s="31"/>
      <c r="N426" s="45"/>
      <c r="V426" s="7"/>
      <c r="Y426" s="7"/>
    </row>
    <row r="427" spans="2:25" x14ac:dyDescent="0.3">
      <c r="B427" s="22">
        <f>'Calculs T1a'!B427</f>
        <v>0</v>
      </c>
      <c r="C427" s="19" t="str">
        <f>'Calculs T1a'!C427</f>
        <v>x</v>
      </c>
      <c r="D427" s="19"/>
      <c r="E427" s="19"/>
      <c r="F427" s="19"/>
      <c r="G427" s="19"/>
      <c r="H427" s="19"/>
      <c r="I427" s="19"/>
      <c r="J427" s="30"/>
      <c r="K427" s="31"/>
      <c r="L427" s="31"/>
      <c r="M427" s="31"/>
      <c r="N427" s="45"/>
      <c r="V427" s="7"/>
      <c r="Y427" s="7"/>
    </row>
    <row r="428" spans="2:25" x14ac:dyDescent="0.3">
      <c r="B428" s="22">
        <f>'Calculs T1a'!B428</f>
        <v>0</v>
      </c>
      <c r="C428" s="19" t="str">
        <f>'Calculs T1a'!C428</f>
        <v>x</v>
      </c>
      <c r="D428" s="19"/>
      <c r="E428" s="19"/>
      <c r="F428" s="19"/>
      <c r="G428" s="19"/>
      <c r="H428" s="19"/>
      <c r="I428" s="19"/>
      <c r="J428" s="30"/>
      <c r="K428" s="31"/>
      <c r="L428" s="31"/>
      <c r="M428" s="31"/>
      <c r="N428" s="45"/>
      <c r="V428" s="7"/>
      <c r="Y428" s="7"/>
    </row>
    <row r="429" spans="2:25" x14ac:dyDescent="0.3">
      <c r="B429" s="22">
        <f>'Calculs T1a'!B429</f>
        <v>0</v>
      </c>
      <c r="C429" s="19" t="str">
        <f>'Calculs T1a'!C429</f>
        <v>x</v>
      </c>
      <c r="D429" s="19"/>
      <c r="E429" s="19"/>
      <c r="F429" s="19"/>
      <c r="G429" s="19"/>
      <c r="H429" s="19"/>
      <c r="I429" s="19"/>
      <c r="J429" s="30"/>
      <c r="K429" s="31"/>
      <c r="L429" s="31"/>
      <c r="M429" s="31"/>
      <c r="N429" s="45"/>
      <c r="V429" s="7"/>
      <c r="Y429" s="7"/>
    </row>
    <row r="430" spans="2:25" x14ac:dyDescent="0.3">
      <c r="B430" s="22">
        <f>'Calculs T1a'!B430</f>
        <v>0</v>
      </c>
      <c r="C430" s="19" t="str">
        <f>'Calculs T1a'!C430</f>
        <v>x</v>
      </c>
      <c r="D430" s="19"/>
      <c r="E430" s="19"/>
      <c r="F430" s="19"/>
      <c r="G430" s="19"/>
      <c r="H430" s="19"/>
      <c r="I430" s="19"/>
      <c r="J430" s="30"/>
      <c r="K430" s="31"/>
      <c r="L430" s="31"/>
      <c r="M430" s="31"/>
      <c r="N430" s="45"/>
      <c r="V430" s="7"/>
      <c r="Y430" s="7"/>
    </row>
    <row r="431" spans="2:25" x14ac:dyDescent="0.3">
      <c r="B431" s="22">
        <f>'Calculs T1a'!B431</f>
        <v>0</v>
      </c>
      <c r="C431" s="19" t="str">
        <f>'Calculs T1a'!C431</f>
        <v>x</v>
      </c>
      <c r="D431" s="19"/>
      <c r="E431" s="19"/>
      <c r="F431" s="19"/>
      <c r="G431" s="19"/>
      <c r="H431" s="19"/>
      <c r="I431" s="19"/>
      <c r="J431" s="30"/>
      <c r="K431" s="31"/>
      <c r="L431" s="31"/>
      <c r="M431" s="31"/>
      <c r="N431" s="45"/>
      <c r="V431" s="7"/>
      <c r="Y431" s="7"/>
    </row>
    <row r="432" spans="2:25" x14ac:dyDescent="0.3">
      <c r="B432" s="22">
        <f>'Calculs T1a'!B432</f>
        <v>0</v>
      </c>
      <c r="C432" s="19" t="str">
        <f>'Calculs T1a'!C432</f>
        <v>x</v>
      </c>
      <c r="D432" s="19"/>
      <c r="E432" s="19"/>
      <c r="F432" s="19"/>
      <c r="G432" s="19"/>
      <c r="H432" s="19"/>
      <c r="I432" s="19"/>
      <c r="J432" s="30"/>
      <c r="K432" s="31"/>
      <c r="L432" s="31"/>
      <c r="M432" s="31"/>
      <c r="N432" s="45"/>
      <c r="V432" s="7"/>
      <c r="Y432" s="7"/>
    </row>
    <row r="433" spans="2:25" x14ac:dyDescent="0.3">
      <c r="B433" s="22">
        <f>'Calculs T1a'!B433</f>
        <v>0</v>
      </c>
      <c r="C433" s="19" t="str">
        <f>'Calculs T1a'!C433</f>
        <v>x</v>
      </c>
      <c r="D433" s="19"/>
      <c r="E433" s="19"/>
      <c r="F433" s="19"/>
      <c r="G433" s="19"/>
      <c r="H433" s="19"/>
      <c r="I433" s="19"/>
      <c r="J433" s="30"/>
      <c r="K433" s="31"/>
      <c r="L433" s="31"/>
      <c r="M433" s="31"/>
      <c r="N433" s="45"/>
      <c r="V433" s="7"/>
      <c r="Y433" s="7"/>
    </row>
    <row r="434" spans="2:25" x14ac:dyDescent="0.3">
      <c r="B434" s="22">
        <f>'Calculs T1a'!B434</f>
        <v>0</v>
      </c>
      <c r="C434" s="19" t="str">
        <f>'Calculs T1a'!C434</f>
        <v>x</v>
      </c>
      <c r="D434" s="19"/>
      <c r="E434" s="19"/>
      <c r="F434" s="19"/>
      <c r="G434" s="19"/>
      <c r="H434" s="19"/>
      <c r="I434" s="19"/>
      <c r="J434" s="30"/>
      <c r="K434" s="31"/>
      <c r="L434" s="31"/>
      <c r="M434" s="31"/>
      <c r="N434" s="45"/>
      <c r="V434" s="7"/>
      <c r="Y434" s="7"/>
    </row>
    <row r="435" spans="2:25" x14ac:dyDescent="0.3">
      <c r="B435" s="22">
        <f>'Calculs T1a'!B435</f>
        <v>0</v>
      </c>
      <c r="C435" s="19" t="str">
        <f>'Calculs T1a'!C435</f>
        <v>x</v>
      </c>
      <c r="D435" s="19"/>
      <c r="E435" s="19"/>
      <c r="F435" s="19"/>
      <c r="G435" s="19"/>
      <c r="H435" s="19"/>
      <c r="I435" s="19"/>
      <c r="J435" s="30"/>
      <c r="K435" s="31"/>
      <c r="L435" s="31"/>
      <c r="M435" s="31"/>
      <c r="N435" s="45"/>
      <c r="V435" s="7"/>
      <c r="Y435" s="7"/>
    </row>
    <row r="436" spans="2:25" x14ac:dyDescent="0.3">
      <c r="B436" s="22">
        <f>'Calculs T1a'!B436</f>
        <v>0</v>
      </c>
      <c r="C436" s="19" t="str">
        <f>'Calculs T1a'!C436</f>
        <v>x</v>
      </c>
      <c r="D436" s="19"/>
      <c r="E436" s="19"/>
      <c r="F436" s="19"/>
      <c r="G436" s="19"/>
      <c r="H436" s="19"/>
      <c r="I436" s="19"/>
      <c r="J436" s="30"/>
      <c r="K436" s="31"/>
      <c r="L436" s="31"/>
      <c r="M436" s="31"/>
      <c r="N436" s="45"/>
      <c r="V436" s="7"/>
      <c r="Y436" s="7"/>
    </row>
    <row r="437" spans="2:25" x14ac:dyDescent="0.3">
      <c r="B437" s="22">
        <f>'Calculs T1a'!B437</f>
        <v>0</v>
      </c>
      <c r="C437" s="19" t="str">
        <f>'Calculs T1a'!C437</f>
        <v>x</v>
      </c>
      <c r="D437" s="19"/>
      <c r="E437" s="19"/>
      <c r="F437" s="19"/>
      <c r="G437" s="19"/>
      <c r="H437" s="19"/>
      <c r="I437" s="19"/>
      <c r="J437" s="30"/>
      <c r="K437" s="31"/>
      <c r="L437" s="31"/>
      <c r="M437" s="31"/>
      <c r="N437" s="45"/>
      <c r="V437" s="7"/>
      <c r="Y437" s="7"/>
    </row>
    <row r="438" spans="2:25" x14ac:dyDescent="0.3">
      <c r="B438" s="22">
        <f>'Calculs T1a'!B438</f>
        <v>0</v>
      </c>
      <c r="C438" s="19" t="str">
        <f>'Calculs T1a'!C438</f>
        <v>x</v>
      </c>
      <c r="D438" s="19"/>
      <c r="E438" s="19"/>
      <c r="F438" s="19"/>
      <c r="G438" s="19"/>
      <c r="H438" s="19"/>
      <c r="I438" s="19"/>
      <c r="J438" s="30"/>
      <c r="K438" s="31"/>
      <c r="L438" s="31"/>
      <c r="M438" s="31"/>
      <c r="N438" s="45"/>
      <c r="V438" s="7"/>
      <c r="Y438" s="7"/>
    </row>
    <row r="439" spans="2:25" x14ac:dyDescent="0.3">
      <c r="B439" s="22">
        <f>'Calculs T1a'!B439</f>
        <v>0</v>
      </c>
      <c r="C439" s="19" t="str">
        <f>'Calculs T1a'!C439</f>
        <v>x</v>
      </c>
      <c r="D439" s="19"/>
      <c r="E439" s="19"/>
      <c r="F439" s="19"/>
      <c r="G439" s="19"/>
      <c r="H439" s="19"/>
      <c r="I439" s="19"/>
      <c r="J439" s="30"/>
      <c r="K439" s="31"/>
      <c r="L439" s="31"/>
      <c r="M439" s="31"/>
      <c r="N439" s="45"/>
      <c r="V439" s="7"/>
      <c r="Y439" s="7"/>
    </row>
    <row r="440" spans="2:25" x14ac:dyDescent="0.3">
      <c r="B440" s="22">
        <f>'Calculs T1a'!B440</f>
        <v>0</v>
      </c>
      <c r="C440" s="19" t="str">
        <f>'Calculs T1a'!C440</f>
        <v>x</v>
      </c>
      <c r="D440" s="19"/>
      <c r="E440" s="19"/>
      <c r="F440" s="19"/>
      <c r="G440" s="19"/>
      <c r="H440" s="19"/>
      <c r="I440" s="19"/>
      <c r="J440" s="30"/>
      <c r="K440" s="31"/>
      <c r="L440" s="31"/>
      <c r="M440" s="31"/>
      <c r="N440" s="45"/>
      <c r="V440" s="7"/>
      <c r="Y440" s="7"/>
    </row>
    <row r="441" spans="2:25" x14ac:dyDescent="0.3">
      <c r="B441" s="22">
        <f>'Calculs T1a'!B441</f>
        <v>0</v>
      </c>
      <c r="C441" s="19" t="str">
        <f>'Calculs T1a'!C441</f>
        <v>x</v>
      </c>
      <c r="D441" s="19"/>
      <c r="E441" s="19"/>
      <c r="F441" s="19"/>
      <c r="G441" s="19"/>
      <c r="H441" s="19"/>
      <c r="I441" s="19"/>
      <c r="J441" s="30"/>
      <c r="K441" s="31"/>
      <c r="L441" s="31"/>
      <c r="M441" s="31"/>
      <c r="N441" s="45"/>
      <c r="V441" s="7"/>
      <c r="Y441" s="7"/>
    </row>
    <row r="442" spans="2:25" x14ac:dyDescent="0.3">
      <c r="B442" s="22">
        <f>'Calculs T1a'!B442</f>
        <v>0</v>
      </c>
      <c r="C442" s="19" t="str">
        <f>'Calculs T1a'!C442</f>
        <v>x</v>
      </c>
      <c r="D442" s="19"/>
      <c r="E442" s="19"/>
      <c r="F442" s="19"/>
      <c r="G442" s="19"/>
      <c r="H442" s="19"/>
      <c r="I442" s="19"/>
      <c r="J442" s="30"/>
      <c r="K442" s="31"/>
      <c r="L442" s="31"/>
      <c r="M442" s="31"/>
      <c r="N442" s="45"/>
      <c r="V442" s="7"/>
      <c r="Y442" s="7"/>
    </row>
    <row r="443" spans="2:25" x14ac:dyDescent="0.3">
      <c r="B443" s="22">
        <f>'Calculs T1a'!B443</f>
        <v>0</v>
      </c>
      <c r="C443" s="19" t="str">
        <f>'Calculs T1a'!C443</f>
        <v>x</v>
      </c>
      <c r="D443" s="19"/>
      <c r="E443" s="19"/>
      <c r="F443" s="19"/>
      <c r="G443" s="19"/>
      <c r="H443" s="19"/>
      <c r="I443" s="19"/>
      <c r="J443" s="30"/>
      <c r="K443" s="31"/>
      <c r="L443" s="31"/>
      <c r="M443" s="31"/>
      <c r="N443" s="45"/>
      <c r="V443" s="7"/>
      <c r="Y443" s="7"/>
    </row>
    <row r="444" spans="2:25" x14ac:dyDescent="0.3">
      <c r="B444" s="22">
        <f>'Calculs T1a'!B444</f>
        <v>0</v>
      </c>
      <c r="C444" s="19" t="str">
        <f>'Calculs T1a'!C444</f>
        <v>x</v>
      </c>
      <c r="D444" s="19"/>
      <c r="E444" s="19"/>
      <c r="F444" s="19"/>
      <c r="G444" s="19"/>
      <c r="H444" s="19"/>
      <c r="I444" s="19"/>
      <c r="J444" s="30"/>
      <c r="K444" s="31"/>
      <c r="L444" s="31"/>
      <c r="M444" s="31"/>
      <c r="N444" s="45"/>
      <c r="V444" s="7"/>
      <c r="Y444" s="7"/>
    </row>
    <row r="445" spans="2:25" x14ac:dyDescent="0.3">
      <c r="B445" s="22">
        <f>'Calculs T1a'!B445</f>
        <v>0</v>
      </c>
      <c r="C445" s="19" t="str">
        <f>'Calculs T1a'!C445</f>
        <v>x</v>
      </c>
      <c r="D445" s="19"/>
      <c r="E445" s="19"/>
      <c r="F445" s="19"/>
      <c r="G445" s="19"/>
      <c r="H445" s="19"/>
      <c r="I445" s="19"/>
      <c r="J445" s="30"/>
      <c r="K445" s="31"/>
      <c r="L445" s="31"/>
      <c r="M445" s="31"/>
      <c r="N445" s="45"/>
      <c r="V445" s="7"/>
      <c r="Y445" s="7"/>
    </row>
    <row r="446" spans="2:25" x14ac:dyDescent="0.3">
      <c r="B446" s="22">
        <f>'Calculs T1a'!B446</f>
        <v>0</v>
      </c>
      <c r="C446" s="19" t="str">
        <f>'Calculs T1a'!C446</f>
        <v>x</v>
      </c>
      <c r="D446" s="19"/>
      <c r="E446" s="19"/>
      <c r="F446" s="19"/>
      <c r="G446" s="19"/>
      <c r="H446" s="19"/>
      <c r="I446" s="19"/>
      <c r="J446" s="30"/>
      <c r="K446" s="31"/>
      <c r="L446" s="31"/>
      <c r="M446" s="31"/>
      <c r="N446" s="45"/>
      <c r="V446" s="7"/>
      <c r="Y446" s="7"/>
    </row>
    <row r="447" spans="2:25" x14ac:dyDescent="0.3">
      <c r="B447" s="22">
        <f>'Calculs T1a'!B447</f>
        <v>0</v>
      </c>
      <c r="C447" s="19" t="str">
        <f>'Calculs T1a'!C447</f>
        <v>x</v>
      </c>
      <c r="D447" s="19"/>
      <c r="E447" s="19"/>
      <c r="F447" s="19"/>
      <c r="G447" s="19"/>
      <c r="H447" s="19"/>
      <c r="I447" s="19"/>
      <c r="J447" s="30"/>
      <c r="K447" s="31"/>
      <c r="L447" s="31"/>
      <c r="M447" s="31"/>
      <c r="N447" s="45"/>
      <c r="V447" s="7"/>
      <c r="Y447" s="7"/>
    </row>
    <row r="448" spans="2:25" x14ac:dyDescent="0.3">
      <c r="B448" s="22">
        <f>'Calculs T1a'!B448</f>
        <v>0</v>
      </c>
      <c r="C448" s="19" t="str">
        <f>'Calculs T1a'!C448</f>
        <v>x</v>
      </c>
      <c r="D448" s="19"/>
      <c r="E448" s="19"/>
      <c r="F448" s="19"/>
      <c r="G448" s="19"/>
      <c r="H448" s="19"/>
      <c r="I448" s="19"/>
      <c r="J448" s="30"/>
      <c r="K448" s="31"/>
      <c r="L448" s="31"/>
      <c r="M448" s="31"/>
      <c r="N448" s="45"/>
      <c r="V448" s="7"/>
      <c r="Y448" s="7"/>
    </row>
    <row r="449" spans="2:25" x14ac:dyDescent="0.3">
      <c r="B449" s="22">
        <f>'Calculs T1a'!B449</f>
        <v>0</v>
      </c>
      <c r="C449" s="19" t="str">
        <f>'Calculs T1a'!C449</f>
        <v>x</v>
      </c>
      <c r="D449" s="19"/>
      <c r="E449" s="19"/>
      <c r="F449" s="19"/>
      <c r="G449" s="19"/>
      <c r="H449" s="19"/>
      <c r="I449" s="19"/>
      <c r="J449" s="30"/>
      <c r="K449" s="31"/>
      <c r="L449" s="31"/>
      <c r="M449" s="31"/>
      <c r="N449" s="45"/>
      <c r="V449" s="7"/>
      <c r="Y449" s="7"/>
    </row>
    <row r="450" spans="2:25" x14ac:dyDescent="0.3">
      <c r="B450" s="22">
        <f>'Calculs T1a'!B450</f>
        <v>0</v>
      </c>
      <c r="C450" s="19" t="str">
        <f>'Calculs T1a'!C450</f>
        <v>x</v>
      </c>
      <c r="D450" s="19"/>
      <c r="E450" s="19"/>
      <c r="F450" s="19"/>
      <c r="G450" s="19"/>
      <c r="H450" s="19"/>
      <c r="I450" s="19"/>
      <c r="J450" s="30"/>
      <c r="K450" s="31"/>
      <c r="L450" s="31"/>
      <c r="M450" s="31"/>
      <c r="N450" s="45"/>
      <c r="V450" s="7"/>
      <c r="Y450" s="7"/>
    </row>
    <row r="451" spans="2:25" x14ac:dyDescent="0.3">
      <c r="B451" s="22">
        <f>'Calculs T1a'!B451</f>
        <v>0</v>
      </c>
      <c r="C451" s="19" t="str">
        <f>'Calculs T1a'!C451</f>
        <v>x</v>
      </c>
      <c r="D451" s="19"/>
      <c r="E451" s="19"/>
      <c r="F451" s="19"/>
      <c r="G451" s="19"/>
      <c r="H451" s="19"/>
      <c r="I451" s="19"/>
      <c r="J451" s="30"/>
      <c r="K451" s="31"/>
      <c r="L451" s="31"/>
      <c r="M451" s="31"/>
      <c r="N451" s="45"/>
      <c r="V451" s="7"/>
      <c r="Y451" s="7"/>
    </row>
    <row r="452" spans="2:25" x14ac:dyDescent="0.3">
      <c r="B452" s="22">
        <f>'Calculs T1a'!B452</f>
        <v>0</v>
      </c>
      <c r="C452" s="19" t="str">
        <f>'Calculs T1a'!C452</f>
        <v>x</v>
      </c>
      <c r="D452" s="19"/>
      <c r="E452" s="19"/>
      <c r="F452" s="19"/>
      <c r="G452" s="19"/>
      <c r="H452" s="19"/>
      <c r="I452" s="19"/>
      <c r="J452" s="30"/>
      <c r="K452" s="31"/>
      <c r="L452" s="31"/>
      <c r="M452" s="31"/>
      <c r="N452" s="45"/>
      <c r="V452" s="7"/>
      <c r="Y452" s="7"/>
    </row>
    <row r="453" spans="2:25" x14ac:dyDescent="0.3">
      <c r="B453" s="22">
        <f>'Calculs T1a'!B453</f>
        <v>0</v>
      </c>
      <c r="C453" s="19" t="str">
        <f>'Calculs T1a'!C453</f>
        <v>x</v>
      </c>
      <c r="D453" s="19"/>
      <c r="E453" s="19"/>
      <c r="F453" s="19"/>
      <c r="G453" s="19"/>
      <c r="H453" s="19"/>
      <c r="I453" s="19"/>
      <c r="J453" s="30"/>
      <c r="K453" s="31"/>
      <c r="L453" s="31"/>
      <c r="M453" s="31"/>
      <c r="N453" s="45"/>
      <c r="V453" s="7"/>
      <c r="Y453" s="7"/>
    </row>
    <row r="454" spans="2:25" x14ac:dyDescent="0.3">
      <c r="B454" s="22">
        <f>'Calculs T1a'!B454</f>
        <v>0</v>
      </c>
      <c r="C454" s="19" t="str">
        <f>'Calculs T1a'!C454</f>
        <v>x</v>
      </c>
      <c r="D454" s="19"/>
      <c r="E454" s="19"/>
      <c r="F454" s="19"/>
      <c r="G454" s="19"/>
      <c r="H454" s="19"/>
      <c r="I454" s="19"/>
      <c r="J454" s="30"/>
      <c r="K454" s="31"/>
      <c r="L454" s="31"/>
      <c r="M454" s="31"/>
      <c r="N454" s="45"/>
      <c r="V454" s="7"/>
      <c r="Y454" s="7"/>
    </row>
    <row r="455" spans="2:25" x14ac:dyDescent="0.3">
      <c r="B455" s="22">
        <f>'Calculs T1a'!B455</f>
        <v>0</v>
      </c>
      <c r="C455" s="19" t="str">
        <f>'Calculs T1a'!C455</f>
        <v>x</v>
      </c>
      <c r="D455" s="19"/>
      <c r="E455" s="19"/>
      <c r="F455" s="19"/>
      <c r="G455" s="19"/>
      <c r="H455" s="19"/>
      <c r="I455" s="19"/>
      <c r="J455" s="30"/>
      <c r="K455" s="31"/>
      <c r="L455" s="31"/>
      <c r="M455" s="31"/>
      <c r="N455" s="45"/>
      <c r="V455" s="7"/>
      <c r="Y455" s="7"/>
    </row>
    <row r="456" spans="2:25" x14ac:dyDescent="0.3">
      <c r="B456" s="22">
        <f>'Calculs T1a'!B456</f>
        <v>0</v>
      </c>
      <c r="C456" s="19" t="str">
        <f>'Calculs T1a'!C456</f>
        <v>x</v>
      </c>
      <c r="D456" s="19"/>
      <c r="E456" s="19"/>
      <c r="F456" s="19"/>
      <c r="G456" s="19"/>
      <c r="H456" s="19"/>
      <c r="I456" s="19"/>
      <c r="J456" s="30"/>
      <c r="K456" s="31"/>
      <c r="L456" s="31"/>
      <c r="M456" s="31"/>
      <c r="N456" s="45"/>
      <c r="V456" s="7"/>
      <c r="Y456" s="7"/>
    </row>
    <row r="457" spans="2:25" x14ac:dyDescent="0.3">
      <c r="B457" s="22">
        <f>'Calculs T1a'!B457</f>
        <v>0</v>
      </c>
      <c r="C457" s="19" t="str">
        <f>'Calculs T1a'!C457</f>
        <v>x</v>
      </c>
      <c r="D457" s="19"/>
      <c r="E457" s="19"/>
      <c r="F457" s="19"/>
      <c r="G457" s="19"/>
      <c r="H457" s="19"/>
      <c r="I457" s="19"/>
      <c r="J457" s="30"/>
      <c r="K457" s="31"/>
      <c r="L457" s="31"/>
      <c r="M457" s="31"/>
      <c r="N457" s="45"/>
      <c r="V457" s="7"/>
      <c r="Y457" s="7"/>
    </row>
    <row r="458" spans="2:25" x14ac:dyDescent="0.3">
      <c r="B458" s="22">
        <f>'Calculs T1a'!B458</f>
        <v>0</v>
      </c>
      <c r="C458" s="19" t="str">
        <f>'Calculs T1a'!C458</f>
        <v>x</v>
      </c>
      <c r="D458" s="19"/>
      <c r="E458" s="19"/>
      <c r="F458" s="19"/>
      <c r="G458" s="19"/>
      <c r="H458" s="19"/>
      <c r="I458" s="19"/>
      <c r="J458" s="30"/>
      <c r="K458" s="31"/>
      <c r="L458" s="31"/>
      <c r="M458" s="31"/>
      <c r="N458" s="45"/>
      <c r="V458" s="7"/>
      <c r="Y458" s="7"/>
    </row>
    <row r="459" spans="2:25" x14ac:dyDescent="0.3">
      <c r="B459" s="22">
        <f>'Calculs T1a'!B459</f>
        <v>0</v>
      </c>
      <c r="C459" s="19" t="str">
        <f>'Calculs T1a'!C459</f>
        <v>x</v>
      </c>
      <c r="D459" s="19"/>
      <c r="E459" s="19"/>
      <c r="F459" s="19"/>
      <c r="G459" s="19"/>
      <c r="H459" s="19"/>
      <c r="I459" s="19"/>
      <c r="J459" s="30"/>
      <c r="K459" s="31"/>
      <c r="L459" s="31"/>
      <c r="M459" s="31"/>
      <c r="N459" s="45"/>
      <c r="V459" s="7"/>
      <c r="Y459" s="7"/>
    </row>
    <row r="460" spans="2:25" x14ac:dyDescent="0.3">
      <c r="B460" s="22">
        <f>'Calculs T1a'!B460</f>
        <v>0</v>
      </c>
      <c r="C460" s="19" t="str">
        <f>'Calculs T1a'!C460</f>
        <v>x</v>
      </c>
      <c r="D460" s="19"/>
      <c r="E460" s="19"/>
      <c r="F460" s="19"/>
      <c r="G460" s="19"/>
      <c r="H460" s="19"/>
      <c r="I460" s="19"/>
      <c r="J460" s="30"/>
      <c r="K460" s="31"/>
      <c r="L460" s="31"/>
      <c r="M460" s="31"/>
      <c r="N460" s="45"/>
      <c r="V460" s="7"/>
      <c r="Y460" s="7"/>
    </row>
    <row r="461" spans="2:25" x14ac:dyDescent="0.3">
      <c r="B461" s="22">
        <f>'Calculs T1a'!B461</f>
        <v>0</v>
      </c>
      <c r="C461" s="19" t="str">
        <f>'Calculs T1a'!C461</f>
        <v>x</v>
      </c>
      <c r="D461" s="19"/>
      <c r="E461" s="19"/>
      <c r="F461" s="19"/>
      <c r="G461" s="19"/>
      <c r="H461" s="19"/>
      <c r="I461" s="19"/>
      <c r="J461" s="30"/>
      <c r="K461" s="31"/>
      <c r="L461" s="31"/>
      <c r="M461" s="31"/>
      <c r="N461" s="45"/>
      <c r="V461" s="7"/>
      <c r="Y461" s="7"/>
    </row>
    <row r="462" spans="2:25" x14ac:dyDescent="0.3">
      <c r="B462" s="22">
        <f>'Calculs T1a'!B462</f>
        <v>0</v>
      </c>
      <c r="C462" s="19" t="str">
        <f>'Calculs T1a'!C462</f>
        <v>x</v>
      </c>
      <c r="D462" s="19"/>
      <c r="E462" s="19"/>
      <c r="F462" s="19"/>
      <c r="G462" s="19"/>
      <c r="H462" s="19"/>
      <c r="I462" s="19"/>
      <c r="J462" s="30"/>
      <c r="K462" s="31"/>
      <c r="L462" s="31"/>
      <c r="M462" s="31"/>
      <c r="N462" s="45"/>
      <c r="V462" s="7"/>
      <c r="Y462" s="7"/>
    </row>
    <row r="463" spans="2:25" x14ac:dyDescent="0.3">
      <c r="B463" s="22">
        <f>'Calculs T1a'!B463</f>
        <v>0</v>
      </c>
      <c r="C463" s="19" t="str">
        <f>'Calculs T1a'!C463</f>
        <v>x</v>
      </c>
      <c r="D463" s="19"/>
      <c r="E463" s="19"/>
      <c r="F463" s="19"/>
      <c r="G463" s="19"/>
      <c r="H463" s="19"/>
      <c r="I463" s="19"/>
      <c r="J463" s="30"/>
      <c r="K463" s="31"/>
      <c r="L463" s="31"/>
      <c r="M463" s="31"/>
      <c r="N463" s="45"/>
      <c r="V463" s="7"/>
      <c r="Y463" s="7"/>
    </row>
    <row r="464" spans="2:25" x14ac:dyDescent="0.3">
      <c r="B464" s="22">
        <f>'Calculs T1a'!B464</f>
        <v>0</v>
      </c>
      <c r="C464" s="19" t="str">
        <f>'Calculs T1a'!C464</f>
        <v>x</v>
      </c>
      <c r="D464" s="19"/>
      <c r="E464" s="19"/>
      <c r="F464" s="19"/>
      <c r="G464" s="19"/>
      <c r="H464" s="19"/>
      <c r="I464" s="19"/>
      <c r="J464" s="30"/>
      <c r="K464" s="31"/>
      <c r="L464" s="31"/>
      <c r="M464" s="31"/>
      <c r="N464" s="45"/>
      <c r="V464" s="7"/>
      <c r="Y464" s="7"/>
    </row>
    <row r="465" spans="2:25" x14ac:dyDescent="0.3">
      <c r="B465" s="22">
        <f>'Calculs T1a'!B465</f>
        <v>0</v>
      </c>
      <c r="C465" s="19" t="str">
        <f>'Calculs T1a'!C465</f>
        <v>x</v>
      </c>
      <c r="D465" s="19"/>
      <c r="E465" s="19"/>
      <c r="F465" s="19"/>
      <c r="G465" s="19"/>
      <c r="H465" s="19"/>
      <c r="I465" s="19"/>
      <c r="J465" s="30"/>
      <c r="K465" s="31"/>
      <c r="L465" s="31"/>
      <c r="M465" s="31"/>
      <c r="N465" s="45"/>
      <c r="V465" s="7"/>
      <c r="Y465" s="7"/>
    </row>
    <row r="466" spans="2:25" x14ac:dyDescent="0.3">
      <c r="B466" s="22">
        <f>'Calculs T1a'!B466</f>
        <v>0</v>
      </c>
      <c r="C466" s="19" t="str">
        <f>'Calculs T1a'!C466</f>
        <v>x</v>
      </c>
      <c r="D466" s="19"/>
      <c r="E466" s="19"/>
      <c r="F466" s="19"/>
      <c r="G466" s="19"/>
      <c r="H466" s="19"/>
      <c r="I466" s="19"/>
      <c r="J466" s="30"/>
      <c r="K466" s="31"/>
      <c r="L466" s="31"/>
      <c r="M466" s="31"/>
      <c r="N466" s="45"/>
      <c r="V466" s="7"/>
      <c r="Y466" s="7"/>
    </row>
    <row r="467" spans="2:25" x14ac:dyDescent="0.3">
      <c r="B467" s="22">
        <f>'Calculs T1a'!B467</f>
        <v>0</v>
      </c>
      <c r="C467" s="19" t="str">
        <f>'Calculs T1a'!C467</f>
        <v>x</v>
      </c>
      <c r="D467" s="19"/>
      <c r="E467" s="19"/>
      <c r="F467" s="19"/>
      <c r="G467" s="19"/>
      <c r="H467" s="19"/>
      <c r="I467" s="19"/>
      <c r="J467" s="30"/>
      <c r="K467" s="31"/>
      <c r="L467" s="31"/>
      <c r="M467" s="31"/>
      <c r="N467" s="45"/>
      <c r="V467" s="7"/>
      <c r="Y467" s="7"/>
    </row>
    <row r="468" spans="2:25" x14ac:dyDescent="0.3">
      <c r="B468" s="22">
        <f>'Calculs T1a'!B468</f>
        <v>0</v>
      </c>
      <c r="C468" s="19" t="str">
        <f>'Calculs T1a'!C468</f>
        <v>x</v>
      </c>
      <c r="D468" s="19"/>
      <c r="E468" s="19"/>
      <c r="F468" s="19"/>
      <c r="G468" s="19"/>
      <c r="H468" s="19"/>
      <c r="I468" s="19"/>
      <c r="J468" s="30"/>
      <c r="K468" s="31"/>
      <c r="L468" s="31"/>
      <c r="M468" s="31"/>
      <c r="N468" s="45"/>
      <c r="V468" s="7"/>
      <c r="Y468" s="7"/>
    </row>
    <row r="469" spans="2:25" x14ac:dyDescent="0.3">
      <c r="B469" s="22">
        <f>'Calculs T1a'!B469</f>
        <v>0</v>
      </c>
      <c r="C469" s="19" t="str">
        <f>'Calculs T1a'!C469</f>
        <v>x</v>
      </c>
      <c r="D469" s="19"/>
      <c r="E469" s="19"/>
      <c r="F469" s="19"/>
      <c r="G469" s="19"/>
      <c r="H469" s="19"/>
      <c r="I469" s="19"/>
      <c r="J469" s="30"/>
      <c r="K469" s="31"/>
      <c r="L469" s="31"/>
      <c r="M469" s="31"/>
      <c r="N469" s="45"/>
      <c r="V469" s="7"/>
      <c r="Y469" s="7"/>
    </row>
    <row r="470" spans="2:25" x14ac:dyDescent="0.3">
      <c r="B470" s="22">
        <f>'Calculs T1a'!B470</f>
        <v>0</v>
      </c>
      <c r="C470" s="19" t="str">
        <f>'Calculs T1a'!C470</f>
        <v>x</v>
      </c>
      <c r="D470" s="19"/>
      <c r="E470" s="19"/>
      <c r="F470" s="19"/>
      <c r="G470" s="19"/>
      <c r="H470" s="19"/>
      <c r="I470" s="19"/>
      <c r="J470" s="30"/>
      <c r="K470" s="31"/>
      <c r="L470" s="31"/>
      <c r="M470" s="31"/>
      <c r="N470" s="45"/>
      <c r="V470" s="7"/>
      <c r="Y470" s="7"/>
    </row>
    <row r="471" spans="2:25" x14ac:dyDescent="0.3">
      <c r="B471" s="22">
        <f>'Calculs T1a'!B471</f>
        <v>0</v>
      </c>
      <c r="C471" s="19" t="str">
        <f>'Calculs T1a'!C471</f>
        <v>x</v>
      </c>
      <c r="D471" s="19"/>
      <c r="E471" s="19"/>
      <c r="F471" s="19"/>
      <c r="G471" s="19"/>
      <c r="H471" s="19"/>
      <c r="I471" s="19"/>
      <c r="J471" s="30"/>
      <c r="K471" s="31"/>
      <c r="L471" s="31"/>
      <c r="M471" s="31"/>
      <c r="N471" s="45"/>
      <c r="V471" s="7"/>
      <c r="Y471" s="7"/>
    </row>
    <row r="472" spans="2:25" x14ac:dyDescent="0.3">
      <c r="B472" s="22">
        <f>'Calculs T1a'!B472</f>
        <v>0</v>
      </c>
      <c r="C472" s="19" t="str">
        <f>'Calculs T1a'!C472</f>
        <v>x</v>
      </c>
      <c r="D472" s="19"/>
      <c r="E472" s="19"/>
      <c r="F472" s="19"/>
      <c r="G472" s="19"/>
      <c r="H472" s="19"/>
      <c r="I472" s="19"/>
      <c r="J472" s="30"/>
      <c r="K472" s="31"/>
      <c r="L472" s="31"/>
      <c r="M472" s="31"/>
      <c r="N472" s="45"/>
      <c r="V472" s="7"/>
      <c r="Y472" s="7"/>
    </row>
    <row r="473" spans="2:25" x14ac:dyDescent="0.3">
      <c r="B473" s="22">
        <f>'Calculs T1a'!B473</f>
        <v>0</v>
      </c>
      <c r="C473" s="19" t="str">
        <f>'Calculs T1a'!C473</f>
        <v>x</v>
      </c>
      <c r="D473" s="19"/>
      <c r="E473" s="19"/>
      <c r="F473" s="19"/>
      <c r="G473" s="19"/>
      <c r="H473" s="19"/>
      <c r="I473" s="19"/>
      <c r="J473" s="30"/>
      <c r="K473" s="31"/>
      <c r="L473" s="31"/>
      <c r="M473" s="31"/>
      <c r="N473" s="45"/>
      <c r="V473" s="7"/>
      <c r="Y473" s="7"/>
    </row>
    <row r="474" spans="2:25" x14ac:dyDescent="0.3">
      <c r="B474" s="22">
        <f>'Calculs T1a'!B474</f>
        <v>0</v>
      </c>
      <c r="C474" s="19" t="str">
        <f>'Calculs T1a'!C474</f>
        <v>x</v>
      </c>
      <c r="D474" s="19"/>
      <c r="E474" s="19"/>
      <c r="F474" s="19"/>
      <c r="G474" s="19"/>
      <c r="H474" s="19"/>
      <c r="I474" s="19"/>
      <c r="J474" s="30"/>
      <c r="K474" s="31"/>
      <c r="L474" s="31"/>
      <c r="M474" s="31"/>
      <c r="N474" s="45"/>
      <c r="V474" s="7"/>
      <c r="Y474" s="7"/>
    </row>
    <row r="475" spans="2:25" x14ac:dyDescent="0.3">
      <c r="B475" s="22">
        <f>'Calculs T1a'!B475</f>
        <v>0</v>
      </c>
      <c r="C475" s="19" t="str">
        <f>'Calculs T1a'!C475</f>
        <v>x</v>
      </c>
      <c r="D475" s="19"/>
      <c r="E475" s="19"/>
      <c r="F475" s="19"/>
      <c r="G475" s="19"/>
      <c r="H475" s="19"/>
      <c r="I475" s="19"/>
      <c r="J475" s="30"/>
      <c r="K475" s="31"/>
      <c r="L475" s="31"/>
      <c r="M475" s="31"/>
      <c r="N475" s="45"/>
      <c r="V475" s="7"/>
      <c r="Y475" s="7"/>
    </row>
    <row r="476" spans="2:25" x14ac:dyDescent="0.3">
      <c r="B476" s="22">
        <f>'Calculs T1a'!B476</f>
        <v>0</v>
      </c>
      <c r="C476" s="19" t="str">
        <f>'Calculs T1a'!C476</f>
        <v>x</v>
      </c>
      <c r="D476" s="19"/>
      <c r="E476" s="19"/>
      <c r="F476" s="19"/>
      <c r="G476" s="19"/>
      <c r="H476" s="19"/>
      <c r="I476" s="19"/>
      <c r="J476" s="30"/>
      <c r="K476" s="31"/>
      <c r="L476" s="31"/>
      <c r="M476" s="31"/>
      <c r="N476" s="45"/>
      <c r="V476" s="7"/>
      <c r="Y476" s="7"/>
    </row>
    <row r="477" spans="2:25" x14ac:dyDescent="0.3">
      <c r="B477" s="22">
        <f>'Calculs T1a'!B477</f>
        <v>0</v>
      </c>
      <c r="C477" s="19" t="str">
        <f>'Calculs T1a'!C477</f>
        <v>x</v>
      </c>
      <c r="D477" s="19"/>
      <c r="E477" s="19"/>
      <c r="F477" s="19"/>
      <c r="G477" s="19"/>
      <c r="H477" s="19"/>
      <c r="I477" s="19"/>
      <c r="J477" s="30"/>
      <c r="K477" s="31"/>
      <c r="L477" s="31"/>
      <c r="M477" s="31"/>
      <c r="N477" s="45"/>
      <c r="V477" s="7"/>
      <c r="Y477" s="7"/>
    </row>
    <row r="478" spans="2:25" x14ac:dyDescent="0.3">
      <c r="B478" s="22">
        <f>'Calculs T1a'!B478</f>
        <v>0</v>
      </c>
      <c r="C478" s="19" t="str">
        <f>'Calculs T1a'!C478</f>
        <v>x</v>
      </c>
      <c r="D478" s="19"/>
      <c r="E478" s="19"/>
      <c r="F478" s="19"/>
      <c r="G478" s="19"/>
      <c r="H478" s="19"/>
      <c r="I478" s="19"/>
      <c r="J478" s="30"/>
      <c r="K478" s="31"/>
      <c r="L478" s="31"/>
      <c r="M478" s="31"/>
      <c r="N478" s="45"/>
      <c r="V478" s="7"/>
      <c r="Y478" s="7"/>
    </row>
    <row r="479" spans="2:25" x14ac:dyDescent="0.3">
      <c r="B479" s="22">
        <f>'Calculs T1a'!B479</f>
        <v>0</v>
      </c>
      <c r="C479" s="19" t="str">
        <f>'Calculs T1a'!C479</f>
        <v>x</v>
      </c>
      <c r="D479" s="19"/>
      <c r="E479" s="19"/>
      <c r="F479" s="19"/>
      <c r="G479" s="19"/>
      <c r="H479" s="19"/>
      <c r="I479" s="19"/>
      <c r="J479" s="30"/>
      <c r="K479" s="31"/>
      <c r="L479" s="31"/>
      <c r="M479" s="31"/>
      <c r="N479" s="45"/>
      <c r="V479" s="7"/>
      <c r="Y479" s="7"/>
    </row>
    <row r="480" spans="2:25" x14ac:dyDescent="0.3">
      <c r="B480" s="22">
        <f>'Calculs T1a'!B480</f>
        <v>0</v>
      </c>
      <c r="C480" s="19" t="str">
        <f>'Calculs T1a'!C480</f>
        <v>x</v>
      </c>
      <c r="D480" s="19"/>
      <c r="E480" s="19"/>
      <c r="F480" s="19"/>
      <c r="G480" s="19"/>
      <c r="H480" s="19"/>
      <c r="I480" s="19"/>
      <c r="J480" s="30"/>
      <c r="K480" s="31"/>
      <c r="L480" s="31"/>
      <c r="M480" s="31"/>
      <c r="N480" s="45"/>
      <c r="V480" s="7"/>
      <c r="Y480" s="7"/>
    </row>
    <row r="481" spans="2:25" x14ac:dyDescent="0.3">
      <c r="B481" s="22">
        <f>'Calculs T1a'!B481</f>
        <v>0</v>
      </c>
      <c r="C481" s="19" t="str">
        <f>'Calculs T1a'!C481</f>
        <v>x</v>
      </c>
      <c r="D481" s="19"/>
      <c r="E481" s="19"/>
      <c r="F481" s="19"/>
      <c r="G481" s="19"/>
      <c r="H481" s="19"/>
      <c r="I481" s="19"/>
      <c r="J481" s="30"/>
      <c r="K481" s="31"/>
      <c r="L481" s="31"/>
      <c r="M481" s="31"/>
      <c r="N481" s="45"/>
      <c r="V481" s="7"/>
      <c r="Y481" s="7"/>
    </row>
    <row r="482" spans="2:25" x14ac:dyDescent="0.3">
      <c r="B482" s="22">
        <f>'Calculs T1a'!B482</f>
        <v>0</v>
      </c>
      <c r="C482" s="19" t="str">
        <f>'Calculs T1a'!C482</f>
        <v>x</v>
      </c>
      <c r="D482" s="19"/>
      <c r="E482" s="19"/>
      <c r="F482" s="19"/>
      <c r="G482" s="19"/>
      <c r="H482" s="19"/>
      <c r="I482" s="19"/>
      <c r="J482" s="30"/>
      <c r="K482" s="31"/>
      <c r="L482" s="31"/>
      <c r="M482" s="31"/>
      <c r="N482" s="45"/>
      <c r="V482" s="7"/>
      <c r="Y482" s="7"/>
    </row>
    <row r="483" spans="2:25" x14ac:dyDescent="0.3">
      <c r="B483" s="22">
        <f>'Calculs T1a'!B483</f>
        <v>0</v>
      </c>
      <c r="C483" s="19" t="str">
        <f>'Calculs T1a'!C483</f>
        <v>x</v>
      </c>
      <c r="D483" s="19"/>
      <c r="E483" s="19"/>
      <c r="F483" s="19"/>
      <c r="G483" s="19"/>
      <c r="H483" s="19"/>
      <c r="I483" s="19"/>
      <c r="J483" s="30"/>
      <c r="K483" s="31"/>
      <c r="L483" s="31"/>
      <c r="M483" s="31"/>
      <c r="N483" s="45"/>
      <c r="V483" s="7"/>
      <c r="Y483" s="7"/>
    </row>
    <row r="484" spans="2:25" x14ac:dyDescent="0.3">
      <c r="B484" s="22">
        <f>'Calculs T1a'!B484</f>
        <v>0</v>
      </c>
      <c r="C484" s="19" t="str">
        <f>'Calculs T1a'!C484</f>
        <v>x</v>
      </c>
      <c r="D484" s="19"/>
      <c r="E484" s="19"/>
      <c r="F484" s="19"/>
      <c r="G484" s="19"/>
      <c r="H484" s="19"/>
      <c r="I484" s="19"/>
      <c r="J484" s="30"/>
      <c r="K484" s="31"/>
      <c r="L484" s="31"/>
      <c r="M484" s="31"/>
      <c r="N484" s="45"/>
      <c r="V484" s="7"/>
      <c r="Y484" s="7"/>
    </row>
    <row r="485" spans="2:25" x14ac:dyDescent="0.3">
      <c r="B485" s="22">
        <f>'Calculs T1a'!B485</f>
        <v>0</v>
      </c>
      <c r="C485" s="19" t="str">
        <f>'Calculs T1a'!C485</f>
        <v>x</v>
      </c>
      <c r="D485" s="19"/>
      <c r="E485" s="19"/>
      <c r="F485" s="19"/>
      <c r="G485" s="19"/>
      <c r="H485" s="19"/>
      <c r="I485" s="19"/>
      <c r="J485" s="30"/>
      <c r="K485" s="31"/>
      <c r="L485" s="31"/>
      <c r="M485" s="31"/>
      <c r="N485" s="45"/>
      <c r="V485" s="7"/>
      <c r="Y485" s="7"/>
    </row>
    <row r="486" spans="2:25" x14ac:dyDescent="0.3">
      <c r="B486" s="22">
        <f>'Calculs T1a'!B486</f>
        <v>0</v>
      </c>
      <c r="C486" s="19" t="str">
        <f>'Calculs T1a'!C486</f>
        <v>x</v>
      </c>
      <c r="D486" s="19"/>
      <c r="E486" s="19"/>
      <c r="F486" s="19"/>
      <c r="G486" s="19"/>
      <c r="H486" s="19"/>
      <c r="I486" s="19"/>
      <c r="J486" s="30"/>
      <c r="K486" s="31"/>
      <c r="L486" s="31"/>
      <c r="M486" s="31"/>
      <c r="N486" s="45"/>
      <c r="V486" s="7"/>
      <c r="Y486" s="7"/>
    </row>
    <row r="487" spans="2:25" x14ac:dyDescent="0.3">
      <c r="B487" s="22">
        <f>'Calculs T1a'!B487</f>
        <v>0</v>
      </c>
      <c r="C487" s="19" t="str">
        <f>'Calculs T1a'!C487</f>
        <v>x</v>
      </c>
      <c r="D487" s="19"/>
      <c r="E487" s="19"/>
      <c r="F487" s="19"/>
      <c r="G487" s="19"/>
      <c r="H487" s="19"/>
      <c r="I487" s="19"/>
      <c r="J487" s="30"/>
      <c r="K487" s="31"/>
      <c r="L487" s="31"/>
      <c r="M487" s="31"/>
      <c r="N487" s="45"/>
      <c r="V487" s="7"/>
      <c r="Y487" s="7"/>
    </row>
    <row r="488" spans="2:25" x14ac:dyDescent="0.3">
      <c r="B488" s="22">
        <f>'Calculs T1a'!B488</f>
        <v>0</v>
      </c>
      <c r="C488" s="19" t="str">
        <f>'Calculs T1a'!C488</f>
        <v>x</v>
      </c>
      <c r="D488" s="19"/>
      <c r="E488" s="19"/>
      <c r="F488" s="19"/>
      <c r="G488" s="19"/>
      <c r="H488" s="19"/>
      <c r="I488" s="19"/>
      <c r="J488" s="30"/>
      <c r="K488" s="31"/>
      <c r="L488" s="31"/>
      <c r="M488" s="31"/>
      <c r="N488" s="45"/>
      <c r="V488" s="7"/>
      <c r="Y488" s="7"/>
    </row>
    <row r="489" spans="2:25" x14ac:dyDescent="0.3">
      <c r="B489" s="22">
        <f>'Calculs T1a'!B489</f>
        <v>0</v>
      </c>
      <c r="C489" s="19" t="str">
        <f>'Calculs T1a'!C489</f>
        <v>x</v>
      </c>
      <c r="D489" s="19"/>
      <c r="E489" s="19"/>
      <c r="F489" s="19"/>
      <c r="G489" s="19"/>
      <c r="H489" s="19"/>
      <c r="I489" s="19"/>
      <c r="J489" s="30"/>
      <c r="K489" s="31"/>
      <c r="L489" s="31"/>
      <c r="M489" s="31"/>
      <c r="N489" s="45"/>
      <c r="V489" s="7"/>
      <c r="Y489" s="7"/>
    </row>
    <row r="490" spans="2:25" x14ac:dyDescent="0.3">
      <c r="B490" s="22">
        <f>'Calculs T1a'!B490</f>
        <v>0</v>
      </c>
      <c r="C490" s="19" t="str">
        <f>'Calculs T1a'!C490</f>
        <v>x</v>
      </c>
      <c r="D490" s="19"/>
      <c r="E490" s="19"/>
      <c r="F490" s="19"/>
      <c r="G490" s="19"/>
      <c r="H490" s="19"/>
      <c r="I490" s="19"/>
      <c r="J490" s="30"/>
      <c r="K490" s="31"/>
      <c r="L490" s="31"/>
      <c r="M490" s="31"/>
      <c r="N490" s="45"/>
      <c r="V490" s="7"/>
      <c r="Y490" s="7"/>
    </row>
    <row r="491" spans="2:25" x14ac:dyDescent="0.3">
      <c r="B491" s="22">
        <f>'Calculs T1a'!B491</f>
        <v>0</v>
      </c>
      <c r="C491" s="19" t="str">
        <f>'Calculs T1a'!C491</f>
        <v>x</v>
      </c>
      <c r="D491" s="19"/>
      <c r="E491" s="19"/>
      <c r="F491" s="19"/>
      <c r="G491" s="19"/>
      <c r="H491" s="19"/>
      <c r="I491" s="19"/>
      <c r="J491" s="30"/>
      <c r="K491" s="31"/>
      <c r="L491" s="31"/>
      <c r="M491" s="31"/>
      <c r="N491" s="45"/>
      <c r="V491" s="7"/>
      <c r="Y491" s="7"/>
    </row>
    <row r="492" spans="2:25" x14ac:dyDescent="0.3">
      <c r="B492" s="22">
        <f>'Calculs T1a'!B492</f>
        <v>0</v>
      </c>
      <c r="C492" s="19" t="str">
        <f>'Calculs T1a'!C492</f>
        <v>x</v>
      </c>
      <c r="D492" s="19"/>
      <c r="E492" s="19"/>
      <c r="F492" s="19"/>
      <c r="G492" s="19"/>
      <c r="H492" s="19"/>
      <c r="I492" s="19"/>
      <c r="J492" s="30"/>
      <c r="K492" s="31"/>
      <c r="L492" s="31"/>
      <c r="M492" s="31"/>
      <c r="N492" s="45"/>
      <c r="V492" s="7"/>
      <c r="Y492" s="7"/>
    </row>
    <row r="493" spans="2:25" x14ac:dyDescent="0.3">
      <c r="B493" s="22">
        <f>'Calculs T1a'!B493</f>
        <v>0</v>
      </c>
      <c r="C493" s="19" t="str">
        <f>'Calculs T1a'!C493</f>
        <v>x</v>
      </c>
      <c r="D493" s="19"/>
      <c r="E493" s="19"/>
      <c r="F493" s="19"/>
      <c r="G493" s="19"/>
      <c r="H493" s="19"/>
      <c r="I493" s="19"/>
      <c r="J493" s="30"/>
      <c r="K493" s="31"/>
      <c r="L493" s="31"/>
      <c r="M493" s="31"/>
      <c r="N493" s="45"/>
      <c r="V493" s="7"/>
      <c r="Y493" s="7"/>
    </row>
    <row r="494" spans="2:25" x14ac:dyDescent="0.3">
      <c r="B494" s="22">
        <f>'Calculs T1a'!B494</f>
        <v>0</v>
      </c>
      <c r="C494" s="19" t="str">
        <f>'Calculs T1a'!C494</f>
        <v>x</v>
      </c>
      <c r="D494" s="19"/>
      <c r="E494" s="19"/>
      <c r="F494" s="19"/>
      <c r="G494" s="19"/>
      <c r="H494" s="19"/>
      <c r="I494" s="19"/>
      <c r="J494" s="30"/>
      <c r="K494" s="31"/>
      <c r="L494" s="31"/>
      <c r="M494" s="31"/>
      <c r="N494" s="45"/>
      <c r="V494" s="7"/>
      <c r="Y494" s="7"/>
    </row>
    <row r="495" spans="2:25" x14ac:dyDescent="0.3">
      <c r="B495" s="22">
        <f>'Calculs T1a'!B495</f>
        <v>0</v>
      </c>
      <c r="C495" s="19" t="str">
        <f>'Calculs T1a'!C495</f>
        <v>x</v>
      </c>
      <c r="D495" s="19"/>
      <c r="E495" s="19"/>
      <c r="F495" s="19"/>
      <c r="G495" s="19"/>
      <c r="H495" s="19"/>
      <c r="I495" s="19"/>
      <c r="J495" s="30"/>
      <c r="K495" s="31"/>
      <c r="L495" s="31"/>
      <c r="M495" s="31"/>
      <c r="N495" s="45"/>
      <c r="V495" s="7"/>
      <c r="Y495" s="7"/>
    </row>
    <row r="496" spans="2:25" x14ac:dyDescent="0.3">
      <c r="B496" s="22">
        <f>'Calculs T1a'!B496</f>
        <v>0</v>
      </c>
      <c r="C496" s="19" t="str">
        <f>'Calculs T1a'!C496</f>
        <v>x</v>
      </c>
      <c r="D496" s="19"/>
      <c r="E496" s="19"/>
      <c r="F496" s="19"/>
      <c r="G496" s="19"/>
      <c r="H496" s="19"/>
      <c r="I496" s="19"/>
      <c r="J496" s="30"/>
      <c r="K496" s="31"/>
      <c r="L496" s="31"/>
      <c r="M496" s="31"/>
      <c r="N496" s="45"/>
      <c r="V496" s="7"/>
      <c r="Y496" s="7"/>
    </row>
    <row r="497" spans="2:25" x14ac:dyDescent="0.3">
      <c r="B497" s="22">
        <f>'Calculs T1a'!B497</f>
        <v>0</v>
      </c>
      <c r="C497" s="19" t="str">
        <f>'Calculs T1a'!C497</f>
        <v>x</v>
      </c>
      <c r="D497" s="19"/>
      <c r="E497" s="19"/>
      <c r="F497" s="19"/>
      <c r="G497" s="19"/>
      <c r="H497" s="19"/>
      <c r="I497" s="19"/>
      <c r="J497" s="30"/>
      <c r="K497" s="31"/>
      <c r="L497" s="31"/>
      <c r="M497" s="31"/>
      <c r="N497" s="45"/>
      <c r="V497" s="7"/>
      <c r="Y497" s="7"/>
    </row>
    <row r="498" spans="2:25" x14ac:dyDescent="0.3">
      <c r="B498" s="22">
        <f>'Calculs T1a'!B498</f>
        <v>0</v>
      </c>
      <c r="C498" s="19" t="str">
        <f>'Calculs T1a'!C498</f>
        <v>x</v>
      </c>
      <c r="D498" s="19"/>
      <c r="E498" s="19"/>
      <c r="F498" s="19"/>
      <c r="G498" s="19"/>
      <c r="H498" s="19"/>
      <c r="I498" s="19"/>
      <c r="J498" s="30"/>
      <c r="K498" s="31"/>
      <c r="L498" s="31"/>
      <c r="M498" s="31"/>
      <c r="N498" s="45"/>
      <c r="V498" s="7"/>
      <c r="Y498" s="7"/>
    </row>
    <row r="499" spans="2:25" x14ac:dyDescent="0.3">
      <c r="B499" s="22">
        <f>'Calculs T1a'!B499</f>
        <v>0</v>
      </c>
      <c r="C499" s="19" t="str">
        <f>'Calculs T1a'!C499</f>
        <v>x</v>
      </c>
      <c r="D499" s="19"/>
      <c r="E499" s="19"/>
      <c r="F499" s="19"/>
      <c r="G499" s="19"/>
      <c r="H499" s="19"/>
      <c r="I499" s="19"/>
      <c r="J499" s="30"/>
      <c r="K499" s="31"/>
      <c r="L499" s="31"/>
      <c r="M499" s="31"/>
      <c r="N499" s="45"/>
      <c r="V499" s="7"/>
      <c r="Y499" s="7"/>
    </row>
    <row r="500" spans="2:25" x14ac:dyDescent="0.3">
      <c r="B500" s="22">
        <f>'Calculs T1a'!B500</f>
        <v>0</v>
      </c>
      <c r="C500" s="19" t="str">
        <f>'Calculs T1a'!C500</f>
        <v>x</v>
      </c>
      <c r="D500" s="19"/>
      <c r="E500" s="19"/>
      <c r="F500" s="19"/>
      <c r="G500" s="19"/>
      <c r="H500" s="19"/>
      <c r="I500" s="19"/>
      <c r="J500" s="30"/>
      <c r="K500" s="31"/>
      <c r="L500" s="31"/>
      <c r="M500" s="31"/>
      <c r="N500" s="45"/>
      <c r="V500" s="7"/>
      <c r="Y500" s="7"/>
    </row>
    <row r="501" spans="2:25" x14ac:dyDescent="0.3">
      <c r="B501" s="22">
        <f>'Calculs T1a'!B501</f>
        <v>0</v>
      </c>
      <c r="C501" s="19" t="str">
        <f>'Calculs T1a'!C501</f>
        <v>x</v>
      </c>
      <c r="D501" s="19"/>
      <c r="E501" s="19"/>
      <c r="F501" s="19"/>
      <c r="G501" s="19"/>
      <c r="H501" s="19"/>
      <c r="I501" s="19"/>
      <c r="J501" s="30"/>
      <c r="K501" s="31"/>
      <c r="L501" s="31"/>
      <c r="M501" s="31"/>
      <c r="N501" s="45"/>
      <c r="V501" s="7"/>
      <c r="Y501" s="7"/>
    </row>
    <row r="502" spans="2:25" x14ac:dyDescent="0.3">
      <c r="B502" s="22">
        <f>'Calculs T1a'!B502</f>
        <v>0</v>
      </c>
      <c r="C502" s="19" t="str">
        <f>'Calculs T1a'!C502</f>
        <v>x</v>
      </c>
      <c r="D502" s="19"/>
      <c r="E502" s="19"/>
      <c r="F502" s="19"/>
      <c r="G502" s="19"/>
      <c r="H502" s="19"/>
      <c r="I502" s="19"/>
      <c r="J502" s="30"/>
      <c r="K502" s="31"/>
      <c r="L502" s="31"/>
      <c r="M502" s="31"/>
      <c r="N502" s="45"/>
      <c r="V502" s="7"/>
      <c r="Y502" s="7"/>
    </row>
    <row r="503" spans="2:25" x14ac:dyDescent="0.3">
      <c r="B503" s="22">
        <f>'Calculs T1a'!B503</f>
        <v>0</v>
      </c>
      <c r="C503" s="19" t="str">
        <f>'Calculs T1a'!C503</f>
        <v>x</v>
      </c>
      <c r="D503" s="19"/>
      <c r="E503" s="19"/>
      <c r="F503" s="19"/>
      <c r="G503" s="19"/>
      <c r="H503" s="19"/>
      <c r="I503" s="19"/>
      <c r="J503" s="30"/>
      <c r="K503" s="31"/>
      <c r="L503" s="31"/>
      <c r="M503" s="31"/>
      <c r="N503" s="45"/>
      <c r="V503" s="7"/>
      <c r="Y503" s="7"/>
    </row>
    <row r="504" spans="2:25" x14ac:dyDescent="0.3">
      <c r="B504" s="22">
        <f>'Calculs T1a'!B504</f>
        <v>0</v>
      </c>
      <c r="C504" s="19" t="str">
        <f>'Calculs T1a'!C504</f>
        <v>x</v>
      </c>
      <c r="D504" s="19"/>
      <c r="E504" s="19"/>
      <c r="F504" s="19"/>
      <c r="G504" s="19"/>
      <c r="H504" s="19"/>
      <c r="I504" s="19"/>
      <c r="J504" s="30"/>
      <c r="K504" s="31"/>
      <c r="L504" s="31"/>
      <c r="M504" s="31"/>
      <c r="N504" s="45"/>
      <c r="V504" s="7"/>
      <c r="Y504" s="7"/>
    </row>
    <row r="505" spans="2:25" x14ac:dyDescent="0.3">
      <c r="B505" s="22">
        <f>'Calculs T1a'!B505</f>
        <v>0</v>
      </c>
      <c r="C505" s="19" t="str">
        <f>'Calculs T1a'!C505</f>
        <v>x</v>
      </c>
      <c r="D505" s="19"/>
      <c r="E505" s="19"/>
      <c r="F505" s="19"/>
      <c r="G505" s="19"/>
      <c r="H505" s="19"/>
      <c r="I505" s="19"/>
      <c r="J505" s="30"/>
      <c r="K505" s="31"/>
      <c r="L505" s="31"/>
      <c r="M505" s="31"/>
      <c r="N505" s="45"/>
      <c r="V505" s="7"/>
      <c r="Y505" s="7"/>
    </row>
    <row r="506" spans="2:25" x14ac:dyDescent="0.3">
      <c r="B506" s="22">
        <f>'Calculs T1a'!B506</f>
        <v>0</v>
      </c>
      <c r="C506" s="19" t="str">
        <f>'Calculs T1a'!C506</f>
        <v>x</v>
      </c>
      <c r="D506" s="19"/>
      <c r="E506" s="19"/>
      <c r="F506" s="19"/>
      <c r="G506" s="19"/>
      <c r="H506" s="19"/>
      <c r="I506" s="19"/>
      <c r="J506" s="30"/>
      <c r="K506" s="31"/>
      <c r="L506" s="31"/>
      <c r="M506" s="31"/>
      <c r="N506" s="45"/>
      <c r="V506" s="7"/>
      <c r="Y506" s="7"/>
    </row>
    <row r="507" spans="2:25" x14ac:dyDescent="0.3">
      <c r="B507" s="22">
        <f>'Calculs T1a'!B507</f>
        <v>0</v>
      </c>
      <c r="C507" s="19" t="str">
        <f>'Calculs T1a'!C507</f>
        <v>x</v>
      </c>
      <c r="D507" s="19"/>
      <c r="E507" s="19"/>
      <c r="F507" s="19"/>
      <c r="G507" s="19"/>
      <c r="H507" s="19"/>
      <c r="I507" s="19"/>
      <c r="J507" s="30"/>
      <c r="K507" s="31"/>
      <c r="L507" s="31"/>
      <c r="M507" s="31"/>
      <c r="N507" s="45"/>
      <c r="V507" s="7"/>
      <c r="Y507" s="7"/>
    </row>
    <row r="508" spans="2:25" x14ac:dyDescent="0.3">
      <c r="B508" s="22">
        <f>'Calculs T1a'!B508</f>
        <v>0</v>
      </c>
      <c r="C508" s="19" t="str">
        <f>'Calculs T1a'!C508</f>
        <v>x</v>
      </c>
      <c r="D508" s="19"/>
      <c r="E508" s="19"/>
      <c r="F508" s="19"/>
      <c r="G508" s="19"/>
      <c r="H508" s="19"/>
      <c r="I508" s="19"/>
      <c r="J508" s="30"/>
      <c r="K508" s="31"/>
      <c r="L508" s="31"/>
      <c r="M508" s="31"/>
      <c r="N508" s="45"/>
      <c r="V508" s="7"/>
      <c r="Y508" s="7"/>
    </row>
    <row r="509" spans="2:25" x14ac:dyDescent="0.3">
      <c r="B509" s="22">
        <f>'Calculs T1a'!B509</f>
        <v>0</v>
      </c>
      <c r="C509" s="19" t="str">
        <f>'Calculs T1a'!C509</f>
        <v>x</v>
      </c>
      <c r="D509" s="19"/>
      <c r="E509" s="19"/>
      <c r="F509" s="19"/>
      <c r="G509" s="19"/>
      <c r="H509" s="19"/>
      <c r="I509" s="19"/>
      <c r="J509" s="30"/>
      <c r="K509" s="31"/>
      <c r="L509" s="31"/>
      <c r="M509" s="31"/>
      <c r="N509" s="45"/>
      <c r="V509" s="7"/>
      <c r="Y509" s="7"/>
    </row>
    <row r="510" spans="2:25" x14ac:dyDescent="0.3">
      <c r="B510" s="22">
        <f>'Calculs T1a'!B510</f>
        <v>0</v>
      </c>
      <c r="C510" s="19" t="str">
        <f>'Calculs T1a'!C510</f>
        <v>x</v>
      </c>
      <c r="D510" s="19"/>
      <c r="E510" s="19"/>
      <c r="F510" s="19"/>
      <c r="G510" s="19"/>
      <c r="H510" s="19"/>
      <c r="I510" s="19"/>
      <c r="J510" s="30"/>
      <c r="K510" s="31"/>
      <c r="L510" s="31"/>
      <c r="M510" s="31"/>
      <c r="N510" s="45"/>
      <c r="V510" s="7"/>
      <c r="Y510" s="7"/>
    </row>
    <row r="511" spans="2:25" x14ac:dyDescent="0.3">
      <c r="B511" s="22">
        <f>'Calculs T1a'!B511</f>
        <v>0</v>
      </c>
      <c r="C511" s="19" t="str">
        <f>'Calculs T1a'!C511</f>
        <v>x</v>
      </c>
      <c r="D511" s="19"/>
      <c r="E511" s="19"/>
      <c r="F511" s="19"/>
      <c r="G511" s="19"/>
      <c r="H511" s="19"/>
      <c r="I511" s="19"/>
      <c r="J511" s="30"/>
      <c r="K511" s="31"/>
      <c r="L511" s="31"/>
      <c r="M511" s="31"/>
      <c r="N511" s="45"/>
      <c r="V511" s="7"/>
      <c r="Y511" s="7"/>
    </row>
    <row r="512" spans="2:25" x14ac:dyDescent="0.3">
      <c r="B512" s="22">
        <f>'Calculs T1a'!B512</f>
        <v>0</v>
      </c>
      <c r="C512" s="19" t="str">
        <f>'Calculs T1a'!C512</f>
        <v>x</v>
      </c>
      <c r="D512" s="19"/>
      <c r="E512" s="19"/>
      <c r="F512" s="19"/>
      <c r="G512" s="19"/>
      <c r="H512" s="19"/>
      <c r="I512" s="19"/>
      <c r="J512" s="30"/>
      <c r="K512" s="31"/>
      <c r="L512" s="31"/>
      <c r="M512" s="31"/>
      <c r="N512" s="45"/>
      <c r="V512" s="7"/>
      <c r="Y512" s="7"/>
    </row>
    <row r="513" spans="2:25" x14ac:dyDescent="0.3">
      <c r="B513" s="22">
        <f>'Calculs T1a'!B513</f>
        <v>0</v>
      </c>
      <c r="C513" s="19" t="str">
        <f>'Calculs T1a'!C513</f>
        <v>x</v>
      </c>
      <c r="D513" s="19"/>
      <c r="E513" s="19"/>
      <c r="F513" s="19"/>
      <c r="G513" s="19"/>
      <c r="H513" s="19"/>
      <c r="I513" s="19"/>
      <c r="J513" s="30"/>
      <c r="K513" s="31"/>
      <c r="L513" s="31"/>
      <c r="M513" s="31"/>
      <c r="N513" s="45"/>
      <c r="V513" s="7"/>
      <c r="Y513" s="7"/>
    </row>
    <row r="514" spans="2:25" x14ac:dyDescent="0.3">
      <c r="B514" s="22">
        <f>'Calculs T1a'!B514</f>
        <v>0</v>
      </c>
      <c r="C514" s="19" t="str">
        <f>'Calculs T1a'!C514</f>
        <v>x</v>
      </c>
      <c r="D514" s="19"/>
      <c r="E514" s="19"/>
      <c r="F514" s="19"/>
      <c r="G514" s="19"/>
      <c r="H514" s="19"/>
      <c r="I514" s="19"/>
      <c r="J514" s="30"/>
      <c r="K514" s="31"/>
      <c r="L514" s="31"/>
      <c r="M514" s="31"/>
      <c r="N514" s="45"/>
      <c r="V514" s="7"/>
      <c r="Y514" s="7"/>
    </row>
    <row r="515" spans="2:25" x14ac:dyDescent="0.3">
      <c r="B515" s="22">
        <f>'Calculs T1a'!B515</f>
        <v>0</v>
      </c>
      <c r="C515" s="19" t="str">
        <f>'Calculs T1a'!C515</f>
        <v>x</v>
      </c>
      <c r="D515" s="19"/>
      <c r="E515" s="19"/>
      <c r="F515" s="19"/>
      <c r="G515" s="19"/>
      <c r="H515" s="19"/>
      <c r="I515" s="19"/>
      <c r="J515" s="30"/>
      <c r="K515" s="31"/>
      <c r="L515" s="31"/>
      <c r="M515" s="31"/>
      <c r="N515" s="45"/>
      <c r="V515" s="7"/>
      <c r="Y515" s="7"/>
    </row>
    <row r="516" spans="2:25" x14ac:dyDescent="0.3">
      <c r="B516" s="22">
        <f>'Calculs T1a'!B516</f>
        <v>0</v>
      </c>
      <c r="C516" s="19" t="str">
        <f>'Calculs T1a'!C516</f>
        <v>x</v>
      </c>
      <c r="D516" s="19"/>
      <c r="E516" s="19"/>
      <c r="F516" s="19"/>
      <c r="G516" s="19"/>
      <c r="H516" s="19"/>
      <c r="I516" s="19"/>
      <c r="J516" s="30"/>
      <c r="K516" s="31"/>
      <c r="L516" s="31"/>
      <c r="M516" s="31"/>
      <c r="N516" s="45"/>
      <c r="V516" s="7"/>
      <c r="Y516" s="7"/>
    </row>
    <row r="517" spans="2:25" x14ac:dyDescent="0.3">
      <c r="B517" s="22">
        <f>'Calculs T1a'!B517</f>
        <v>0</v>
      </c>
      <c r="C517" s="19" t="str">
        <f>'Calculs T1a'!C517</f>
        <v>x</v>
      </c>
      <c r="D517" s="19"/>
      <c r="E517" s="19"/>
      <c r="F517" s="19"/>
      <c r="G517" s="19"/>
      <c r="H517" s="19"/>
      <c r="I517" s="19"/>
      <c r="J517" s="30"/>
      <c r="K517" s="31"/>
      <c r="L517" s="31"/>
      <c r="M517" s="31"/>
      <c r="N517" s="45"/>
      <c r="V517" s="7"/>
      <c r="Y517" s="7"/>
    </row>
    <row r="518" spans="2:25" x14ac:dyDescent="0.3">
      <c r="B518" s="22">
        <f>'Calculs T1a'!B518</f>
        <v>0</v>
      </c>
      <c r="C518" s="19" t="str">
        <f>'Calculs T1a'!C518</f>
        <v>x</v>
      </c>
      <c r="D518" s="19"/>
      <c r="E518" s="19"/>
      <c r="F518" s="19"/>
      <c r="G518" s="19"/>
      <c r="H518" s="19"/>
      <c r="I518" s="19"/>
      <c r="J518" s="30"/>
      <c r="K518" s="31"/>
      <c r="L518" s="31"/>
      <c r="M518" s="31"/>
      <c r="N518" s="45"/>
      <c r="V518" s="7"/>
      <c r="Y518" s="7"/>
    </row>
    <row r="519" spans="2:25" x14ac:dyDescent="0.3">
      <c r="B519" s="22">
        <f>'Calculs T1a'!B519</f>
        <v>0</v>
      </c>
      <c r="C519" s="19" t="str">
        <f>'Calculs T1a'!C519</f>
        <v>x</v>
      </c>
      <c r="D519" s="19"/>
      <c r="E519" s="19"/>
      <c r="F519" s="19"/>
      <c r="G519" s="19"/>
      <c r="H519" s="19"/>
      <c r="I519" s="19"/>
      <c r="J519" s="30"/>
      <c r="K519" s="31"/>
      <c r="L519" s="31"/>
      <c r="M519" s="31"/>
      <c r="N519" s="45"/>
      <c r="V519" s="7"/>
      <c r="Y519" s="7"/>
    </row>
    <row r="520" spans="2:25" x14ac:dyDescent="0.3">
      <c r="B520" s="22">
        <f>'Calculs T1a'!B520</f>
        <v>0</v>
      </c>
      <c r="C520" s="19" t="str">
        <f>'Calculs T1a'!C520</f>
        <v>x</v>
      </c>
      <c r="D520" s="19"/>
      <c r="E520" s="19"/>
      <c r="F520" s="19"/>
      <c r="G520" s="19"/>
      <c r="H520" s="19"/>
      <c r="I520" s="19"/>
      <c r="J520" s="30"/>
      <c r="K520" s="31"/>
      <c r="L520" s="31"/>
      <c r="M520" s="31"/>
      <c r="N520" s="45"/>
      <c r="V520" s="7"/>
      <c r="Y520" s="7"/>
    </row>
    <row r="521" spans="2:25" x14ac:dyDescent="0.3">
      <c r="B521" s="22">
        <f>'Calculs T1a'!B521</f>
        <v>0</v>
      </c>
      <c r="C521" s="19" t="str">
        <f>'Calculs T1a'!C521</f>
        <v>x</v>
      </c>
      <c r="D521" s="19"/>
      <c r="E521" s="19"/>
      <c r="F521" s="19"/>
      <c r="G521" s="19"/>
      <c r="H521" s="19"/>
      <c r="I521" s="19"/>
      <c r="J521" s="30"/>
      <c r="K521" s="31"/>
      <c r="L521" s="31"/>
      <c r="M521" s="31"/>
      <c r="N521" s="45"/>
      <c r="V521" s="7"/>
      <c r="Y521" s="7"/>
    </row>
    <row r="522" spans="2:25" x14ac:dyDescent="0.3">
      <c r="B522" s="22">
        <f>'Calculs T1a'!B522</f>
        <v>0</v>
      </c>
      <c r="C522" s="19" t="str">
        <f>'Calculs T1a'!C522</f>
        <v>x</v>
      </c>
      <c r="D522" s="19"/>
      <c r="E522" s="19"/>
      <c r="F522" s="19"/>
      <c r="G522" s="19"/>
      <c r="H522" s="19"/>
      <c r="I522" s="19"/>
      <c r="J522" s="30"/>
      <c r="K522" s="31"/>
      <c r="L522" s="31"/>
      <c r="M522" s="31"/>
      <c r="N522" s="45"/>
      <c r="V522" s="7"/>
      <c r="Y522" s="7"/>
    </row>
    <row r="523" spans="2:25" x14ac:dyDescent="0.3">
      <c r="B523" s="22">
        <f>'Calculs T1a'!B523</f>
        <v>0</v>
      </c>
      <c r="C523" s="19" t="str">
        <f>'Calculs T1a'!C523</f>
        <v>x</v>
      </c>
      <c r="D523" s="19"/>
      <c r="E523" s="19"/>
      <c r="F523" s="19"/>
      <c r="G523" s="19"/>
      <c r="H523" s="19"/>
      <c r="I523" s="19"/>
      <c r="J523" s="30"/>
      <c r="K523" s="31"/>
      <c r="L523" s="31"/>
      <c r="M523" s="31"/>
      <c r="N523" s="45"/>
      <c r="V523" s="7"/>
      <c r="Y523" s="7"/>
    </row>
    <row r="524" spans="2:25" x14ac:dyDescent="0.3">
      <c r="B524" s="22">
        <f>'Calculs T1a'!B524</f>
        <v>0</v>
      </c>
      <c r="C524" s="19" t="str">
        <f>'Calculs T1a'!C524</f>
        <v>x</v>
      </c>
      <c r="D524" s="19"/>
      <c r="E524" s="19"/>
      <c r="F524" s="19"/>
      <c r="G524" s="19"/>
      <c r="H524" s="19"/>
      <c r="I524" s="19"/>
      <c r="J524" s="30"/>
      <c r="K524" s="31"/>
      <c r="L524" s="31"/>
      <c r="M524" s="31"/>
      <c r="N524" s="45"/>
      <c r="V524" s="7"/>
      <c r="Y524" s="7"/>
    </row>
    <row r="525" spans="2:25" x14ac:dyDescent="0.3">
      <c r="B525" s="22">
        <f>'Calculs T1a'!B525</f>
        <v>0</v>
      </c>
      <c r="C525" s="19" t="str">
        <f>'Calculs T1a'!C525</f>
        <v>x</v>
      </c>
      <c r="D525" s="19"/>
      <c r="E525" s="19"/>
      <c r="F525" s="19"/>
      <c r="G525" s="19"/>
      <c r="H525" s="19"/>
      <c r="I525" s="19"/>
      <c r="J525" s="30"/>
      <c r="K525" s="31"/>
      <c r="L525" s="31"/>
      <c r="M525" s="31"/>
      <c r="N525" s="45"/>
      <c r="V525" s="7"/>
      <c r="Y525" s="7"/>
    </row>
    <row r="526" spans="2:25" x14ac:dyDescent="0.3">
      <c r="B526" s="22">
        <f>'Calculs T1a'!B526</f>
        <v>0</v>
      </c>
      <c r="C526" s="19" t="str">
        <f>'Calculs T1a'!C526</f>
        <v>x</v>
      </c>
      <c r="D526" s="19"/>
      <c r="E526" s="19"/>
      <c r="F526" s="19"/>
      <c r="G526" s="19"/>
      <c r="H526" s="19"/>
      <c r="I526" s="19"/>
      <c r="J526" s="30"/>
      <c r="K526" s="31"/>
      <c r="L526" s="31"/>
      <c r="M526" s="31"/>
      <c r="N526" s="45"/>
      <c r="V526" s="7"/>
      <c r="Y526" s="7"/>
    </row>
    <row r="527" spans="2:25" x14ac:dyDescent="0.3">
      <c r="B527" s="22">
        <f>'Calculs T1a'!B527</f>
        <v>0</v>
      </c>
      <c r="C527" s="19" t="str">
        <f>'Calculs T1a'!C527</f>
        <v>x</v>
      </c>
      <c r="D527" s="19"/>
      <c r="E527" s="19"/>
      <c r="F527" s="19"/>
      <c r="G527" s="19"/>
      <c r="H527" s="19"/>
      <c r="I527" s="19"/>
      <c r="J527" s="30"/>
      <c r="K527" s="31"/>
      <c r="L527" s="31"/>
      <c r="M527" s="31"/>
      <c r="N527" s="45"/>
      <c r="V527" s="7"/>
      <c r="Y527" s="7"/>
    </row>
    <row r="528" spans="2:25" x14ac:dyDescent="0.3">
      <c r="B528" s="22">
        <f>'Calculs T1a'!B528</f>
        <v>0</v>
      </c>
      <c r="C528" s="19" t="str">
        <f>'Calculs T1a'!C528</f>
        <v>x</v>
      </c>
      <c r="D528" s="19"/>
      <c r="E528" s="19"/>
      <c r="F528" s="19"/>
      <c r="G528" s="19"/>
      <c r="H528" s="19"/>
      <c r="I528" s="19"/>
      <c r="J528" s="30"/>
      <c r="K528" s="31"/>
      <c r="L528" s="31"/>
      <c r="M528" s="31"/>
      <c r="N528" s="45"/>
      <c r="V528" s="7"/>
      <c r="Y528" s="7"/>
    </row>
    <row r="529" spans="2:25" x14ac:dyDescent="0.3">
      <c r="B529" s="22">
        <f>'Calculs T1a'!B529</f>
        <v>0</v>
      </c>
      <c r="C529" s="19" t="str">
        <f>'Calculs T1a'!C529</f>
        <v>x</v>
      </c>
      <c r="D529" s="19"/>
      <c r="E529" s="19"/>
      <c r="F529" s="19"/>
      <c r="G529" s="19"/>
      <c r="H529" s="19"/>
      <c r="I529" s="19"/>
      <c r="J529" s="30"/>
      <c r="K529" s="31"/>
      <c r="L529" s="31"/>
      <c r="M529" s="31"/>
      <c r="N529" s="45"/>
      <c r="V529" s="7"/>
      <c r="Y529" s="7"/>
    </row>
    <row r="530" spans="2:25" x14ac:dyDescent="0.3">
      <c r="B530" s="22">
        <f>'Calculs T1a'!B530</f>
        <v>0</v>
      </c>
      <c r="C530" s="19" t="str">
        <f>'Calculs T1a'!C530</f>
        <v>x</v>
      </c>
      <c r="D530" s="19"/>
      <c r="E530" s="19"/>
      <c r="F530" s="19"/>
      <c r="G530" s="19"/>
      <c r="H530" s="19"/>
      <c r="I530" s="19"/>
      <c r="J530" s="30"/>
      <c r="K530" s="31"/>
      <c r="L530" s="31"/>
      <c r="M530" s="31"/>
      <c r="N530" s="45"/>
      <c r="V530" s="7"/>
      <c r="Y530" s="7"/>
    </row>
    <row r="531" spans="2:25" x14ac:dyDescent="0.3">
      <c r="B531" s="22">
        <f>'Calculs T1a'!B531</f>
        <v>0</v>
      </c>
      <c r="C531" s="19" t="str">
        <f>'Calculs T1a'!C531</f>
        <v>x</v>
      </c>
      <c r="D531" s="19"/>
      <c r="E531" s="19"/>
      <c r="F531" s="19"/>
      <c r="G531" s="19"/>
      <c r="H531" s="19"/>
      <c r="I531" s="19"/>
      <c r="J531" s="30"/>
      <c r="K531" s="31"/>
      <c r="L531" s="31"/>
      <c r="M531" s="31"/>
      <c r="N531" s="45"/>
      <c r="V531" s="7"/>
      <c r="Y531" s="7"/>
    </row>
    <row r="532" spans="2:25" x14ac:dyDescent="0.3">
      <c r="B532" s="22">
        <f>'Calculs T1a'!B532</f>
        <v>0</v>
      </c>
      <c r="C532" s="19" t="str">
        <f>'Calculs T1a'!C532</f>
        <v>x</v>
      </c>
      <c r="D532" s="19"/>
      <c r="E532" s="19"/>
      <c r="F532" s="19"/>
      <c r="G532" s="19"/>
      <c r="H532" s="19"/>
      <c r="I532" s="19"/>
      <c r="J532" s="30"/>
      <c r="K532" s="31"/>
      <c r="L532" s="31"/>
      <c r="M532" s="31"/>
      <c r="N532" s="45"/>
      <c r="V532" s="7"/>
      <c r="Y532" s="7"/>
    </row>
    <row r="533" spans="2:25" x14ac:dyDescent="0.3">
      <c r="B533" s="22">
        <f>'Calculs T1a'!B533</f>
        <v>0</v>
      </c>
      <c r="C533" s="19" t="str">
        <f>'Calculs T1a'!C533</f>
        <v>x</v>
      </c>
      <c r="D533" s="19"/>
      <c r="E533" s="19"/>
      <c r="F533" s="19"/>
      <c r="G533" s="19"/>
      <c r="H533" s="19"/>
      <c r="I533" s="19"/>
      <c r="J533" s="30"/>
      <c r="K533" s="31"/>
      <c r="L533" s="31"/>
      <c r="M533" s="31"/>
      <c r="N533" s="45"/>
      <c r="V533" s="7"/>
      <c r="Y533" s="7"/>
    </row>
    <row r="534" spans="2:25" x14ac:dyDescent="0.3">
      <c r="B534" s="22">
        <f>'Calculs T1a'!B534</f>
        <v>0</v>
      </c>
      <c r="C534" s="19" t="str">
        <f>'Calculs T1a'!C534</f>
        <v>x</v>
      </c>
      <c r="D534" s="19"/>
      <c r="E534" s="19"/>
      <c r="F534" s="19"/>
      <c r="G534" s="19"/>
      <c r="H534" s="19"/>
      <c r="I534" s="19"/>
      <c r="J534" s="30"/>
      <c r="K534" s="31"/>
      <c r="L534" s="31"/>
      <c r="M534" s="31"/>
      <c r="N534" s="45"/>
      <c r="V534" s="7"/>
      <c r="Y534" s="7"/>
    </row>
    <row r="535" spans="2:25" x14ac:dyDescent="0.3">
      <c r="B535" s="22">
        <f>'Calculs T1a'!B535</f>
        <v>0</v>
      </c>
      <c r="C535" s="19" t="str">
        <f>'Calculs T1a'!C535</f>
        <v>x</v>
      </c>
      <c r="D535" s="19"/>
      <c r="E535" s="19"/>
      <c r="F535" s="19"/>
      <c r="G535" s="19"/>
      <c r="H535" s="19"/>
      <c r="I535" s="19"/>
      <c r="J535" s="30"/>
      <c r="K535" s="31"/>
      <c r="L535" s="31"/>
      <c r="M535" s="31"/>
      <c r="N535" s="45"/>
      <c r="V535" s="7"/>
      <c r="Y535" s="7"/>
    </row>
    <row r="536" spans="2:25" x14ac:dyDescent="0.3">
      <c r="B536" s="22">
        <f>'Calculs T1a'!B536</f>
        <v>0</v>
      </c>
      <c r="C536" s="19" t="str">
        <f>'Calculs T1a'!C536</f>
        <v>x</v>
      </c>
      <c r="D536" s="19"/>
      <c r="E536" s="19"/>
      <c r="F536" s="19"/>
      <c r="G536" s="19"/>
      <c r="H536" s="19"/>
      <c r="I536" s="19"/>
      <c r="J536" s="30"/>
      <c r="K536" s="31"/>
      <c r="L536" s="31"/>
      <c r="M536" s="31"/>
      <c r="N536" s="45"/>
      <c r="V536" s="7"/>
      <c r="Y536" s="7"/>
    </row>
    <row r="537" spans="2:25" x14ac:dyDescent="0.3">
      <c r="B537" s="22">
        <f>'Calculs T1a'!B537</f>
        <v>0</v>
      </c>
      <c r="C537" s="19" t="str">
        <f>'Calculs T1a'!C537</f>
        <v>x</v>
      </c>
      <c r="D537" s="19"/>
      <c r="E537" s="19"/>
      <c r="F537" s="19"/>
      <c r="G537" s="19"/>
      <c r="H537" s="19"/>
      <c r="I537" s="19"/>
      <c r="J537" s="30"/>
      <c r="K537" s="31"/>
      <c r="L537" s="31"/>
      <c r="M537" s="31"/>
      <c r="N537" s="45"/>
      <c r="V537" s="7"/>
      <c r="Y537" s="7"/>
    </row>
    <row r="538" spans="2:25" x14ac:dyDescent="0.3">
      <c r="B538" s="22">
        <f>'Calculs T1a'!B538</f>
        <v>0</v>
      </c>
      <c r="C538" s="19" t="str">
        <f>'Calculs T1a'!C538</f>
        <v>x</v>
      </c>
      <c r="D538" s="19"/>
      <c r="E538" s="19"/>
      <c r="F538" s="19"/>
      <c r="G538" s="19"/>
      <c r="H538" s="19"/>
      <c r="I538" s="19"/>
      <c r="J538" s="30"/>
      <c r="K538" s="31"/>
      <c r="L538" s="31"/>
      <c r="M538" s="31"/>
      <c r="N538" s="45"/>
      <c r="V538" s="7"/>
      <c r="Y538" s="7"/>
    </row>
    <row r="539" spans="2:25" x14ac:dyDescent="0.3">
      <c r="B539" s="22">
        <f>'Calculs T1a'!B539</f>
        <v>0</v>
      </c>
      <c r="C539" s="19" t="str">
        <f>'Calculs T1a'!C539</f>
        <v>x</v>
      </c>
      <c r="D539" s="19"/>
      <c r="E539" s="19"/>
      <c r="F539" s="19"/>
      <c r="G539" s="19"/>
      <c r="H539" s="19"/>
      <c r="I539" s="19"/>
      <c r="J539" s="30"/>
      <c r="K539" s="31"/>
      <c r="L539" s="31"/>
      <c r="M539" s="31"/>
      <c r="N539" s="45"/>
      <c r="V539" s="7"/>
      <c r="Y539" s="7"/>
    </row>
    <row r="540" spans="2:25" x14ac:dyDescent="0.3">
      <c r="B540" s="22">
        <f>'Calculs T1a'!B540</f>
        <v>0</v>
      </c>
      <c r="C540" s="19" t="str">
        <f>'Calculs T1a'!C540</f>
        <v>x</v>
      </c>
      <c r="D540" s="19"/>
      <c r="E540" s="19"/>
      <c r="F540" s="19"/>
      <c r="G540" s="19"/>
      <c r="H540" s="19"/>
      <c r="I540" s="19"/>
      <c r="J540" s="30"/>
      <c r="K540" s="31"/>
      <c r="L540" s="31"/>
      <c r="M540" s="31"/>
      <c r="N540" s="45"/>
      <c r="V540" s="7"/>
      <c r="Y540" s="7"/>
    </row>
    <row r="541" spans="2:25" x14ac:dyDescent="0.3">
      <c r="B541" s="22">
        <f>'Calculs T1a'!B541</f>
        <v>0</v>
      </c>
      <c r="C541" s="19" t="str">
        <f>'Calculs T1a'!C541</f>
        <v>x</v>
      </c>
      <c r="D541" s="19"/>
      <c r="E541" s="19"/>
      <c r="F541" s="19"/>
      <c r="G541" s="19"/>
      <c r="H541" s="19"/>
      <c r="I541" s="19"/>
      <c r="J541" s="30"/>
      <c r="K541" s="31"/>
      <c r="L541" s="31"/>
      <c r="M541" s="31"/>
      <c r="N541" s="45"/>
      <c r="V541" s="7"/>
      <c r="Y541" s="7"/>
    </row>
    <row r="542" spans="2:25" x14ac:dyDescent="0.3">
      <c r="B542" s="22">
        <f>'Calculs T1a'!B542</f>
        <v>0</v>
      </c>
      <c r="C542" s="19" t="str">
        <f>'Calculs T1a'!C542</f>
        <v>x</v>
      </c>
      <c r="D542" s="19"/>
      <c r="E542" s="19"/>
      <c r="F542" s="19"/>
      <c r="G542" s="19"/>
      <c r="H542" s="19"/>
      <c r="I542" s="19"/>
      <c r="J542" s="30"/>
      <c r="K542" s="31"/>
      <c r="L542" s="31"/>
      <c r="M542" s="31"/>
      <c r="N542" s="45"/>
      <c r="V542" s="7"/>
      <c r="Y542" s="7"/>
    </row>
    <row r="543" spans="2:25" x14ac:dyDescent="0.3">
      <c r="B543" s="22">
        <f>'Calculs T1a'!B543</f>
        <v>0</v>
      </c>
      <c r="C543" s="19" t="str">
        <f>'Calculs T1a'!C543</f>
        <v>x</v>
      </c>
      <c r="D543" s="19"/>
      <c r="E543" s="19"/>
      <c r="F543" s="19"/>
      <c r="G543" s="19"/>
      <c r="H543" s="19"/>
      <c r="I543" s="19"/>
      <c r="J543" s="30"/>
      <c r="K543" s="31"/>
      <c r="L543" s="31"/>
      <c r="M543" s="31"/>
      <c r="N543" s="45"/>
      <c r="V543" s="7"/>
      <c r="Y543" s="7"/>
    </row>
    <row r="544" spans="2:25" x14ac:dyDescent="0.3">
      <c r="B544" s="22">
        <f>'Calculs T1a'!B544</f>
        <v>0</v>
      </c>
      <c r="C544" s="19" t="str">
        <f>'Calculs T1a'!C544</f>
        <v>x</v>
      </c>
      <c r="D544" s="19"/>
      <c r="E544" s="19"/>
      <c r="F544" s="19"/>
      <c r="G544" s="19"/>
      <c r="H544" s="19"/>
      <c r="I544" s="19"/>
      <c r="J544" s="30"/>
      <c r="K544" s="31"/>
      <c r="L544" s="31"/>
      <c r="M544" s="31"/>
      <c r="N544" s="45"/>
      <c r="V544" s="7"/>
      <c r="Y544" s="7"/>
    </row>
    <row r="545" spans="2:25" x14ac:dyDescent="0.3">
      <c r="B545" s="22">
        <f>'Calculs T1a'!B545</f>
        <v>0</v>
      </c>
      <c r="C545" s="19" t="str">
        <f>'Calculs T1a'!C545</f>
        <v>x</v>
      </c>
      <c r="D545" s="19"/>
      <c r="E545" s="19"/>
      <c r="F545" s="19"/>
      <c r="G545" s="19"/>
      <c r="H545" s="19"/>
      <c r="I545" s="19"/>
      <c r="J545" s="30"/>
      <c r="K545" s="31"/>
      <c r="L545" s="31"/>
      <c r="M545" s="31"/>
      <c r="N545" s="45"/>
      <c r="V545" s="7"/>
      <c r="Y545" s="7"/>
    </row>
    <row r="546" spans="2:25" x14ac:dyDescent="0.3">
      <c r="B546" s="22">
        <f>'Calculs T1a'!B546</f>
        <v>0</v>
      </c>
      <c r="C546" s="19" t="str">
        <f>'Calculs T1a'!C546</f>
        <v>x</v>
      </c>
      <c r="D546" s="19"/>
      <c r="E546" s="19"/>
      <c r="F546" s="19"/>
      <c r="G546" s="19"/>
      <c r="H546" s="19"/>
      <c r="I546" s="19"/>
      <c r="J546" s="30"/>
      <c r="K546" s="31"/>
      <c r="L546" s="31"/>
      <c r="M546" s="31"/>
      <c r="N546" s="45"/>
      <c r="V546" s="7"/>
      <c r="Y546" s="7"/>
    </row>
    <row r="547" spans="2:25" x14ac:dyDescent="0.3">
      <c r="B547" s="22">
        <f>'Calculs T1a'!B547</f>
        <v>0</v>
      </c>
      <c r="C547" s="19" t="str">
        <f>'Calculs T1a'!C547</f>
        <v>x</v>
      </c>
      <c r="D547" s="19"/>
      <c r="E547" s="19"/>
      <c r="F547" s="19"/>
      <c r="G547" s="19"/>
      <c r="H547" s="19"/>
      <c r="I547" s="19"/>
      <c r="J547" s="30"/>
      <c r="K547" s="31"/>
      <c r="L547" s="31"/>
      <c r="M547" s="31"/>
      <c r="N547" s="45"/>
      <c r="V547" s="7"/>
      <c r="Y547" s="7"/>
    </row>
    <row r="548" spans="2:25" x14ac:dyDescent="0.3">
      <c r="B548" s="22">
        <f>'Calculs T1a'!B548</f>
        <v>0</v>
      </c>
      <c r="C548" s="19" t="str">
        <f>'Calculs T1a'!C548</f>
        <v>x</v>
      </c>
      <c r="D548" s="19"/>
      <c r="E548" s="19"/>
      <c r="F548" s="19"/>
      <c r="G548" s="19"/>
      <c r="H548" s="19"/>
      <c r="I548" s="19"/>
      <c r="J548" s="30"/>
      <c r="K548" s="31"/>
      <c r="L548" s="31"/>
      <c r="M548" s="31"/>
      <c r="N548" s="45"/>
      <c r="V548" s="7"/>
      <c r="Y548" s="7"/>
    </row>
    <row r="549" spans="2:25" x14ac:dyDescent="0.3">
      <c r="B549" s="22">
        <f>'Calculs T1a'!B549</f>
        <v>0</v>
      </c>
      <c r="C549" s="19" t="str">
        <f>'Calculs T1a'!C549</f>
        <v>x</v>
      </c>
      <c r="D549" s="19"/>
      <c r="E549" s="19"/>
      <c r="F549" s="19"/>
      <c r="G549" s="19"/>
      <c r="H549" s="19"/>
      <c r="I549" s="19"/>
      <c r="J549" s="30"/>
      <c r="K549" s="31"/>
      <c r="L549" s="31"/>
      <c r="M549" s="31"/>
      <c r="N549" s="45"/>
      <c r="V549" s="7"/>
      <c r="Y549" s="7"/>
    </row>
    <row r="550" spans="2:25" x14ac:dyDescent="0.3">
      <c r="B550" s="22">
        <f>'Calculs T1a'!B550</f>
        <v>0</v>
      </c>
      <c r="C550" s="19" t="str">
        <f>'Calculs T1a'!C550</f>
        <v>x</v>
      </c>
      <c r="D550" s="19"/>
      <c r="E550" s="19"/>
      <c r="F550" s="19"/>
      <c r="G550" s="19"/>
      <c r="H550" s="19"/>
      <c r="I550" s="19"/>
      <c r="J550" s="30"/>
      <c r="K550" s="31"/>
      <c r="L550" s="31"/>
      <c r="M550" s="31"/>
      <c r="N550" s="45"/>
      <c r="V550" s="7"/>
      <c r="Y550" s="7"/>
    </row>
    <row r="551" spans="2:25" x14ac:dyDescent="0.3">
      <c r="B551" s="22">
        <f>'Calculs T1a'!B551</f>
        <v>0</v>
      </c>
      <c r="C551" s="19" t="str">
        <f>'Calculs T1a'!C551</f>
        <v>x</v>
      </c>
      <c r="D551" s="19"/>
      <c r="E551" s="19"/>
      <c r="F551" s="19"/>
      <c r="G551" s="19"/>
      <c r="H551" s="19"/>
      <c r="I551" s="19"/>
      <c r="J551" s="30"/>
      <c r="K551" s="31"/>
      <c r="L551" s="31"/>
      <c r="M551" s="31"/>
      <c r="N551" s="45"/>
      <c r="V551" s="7"/>
      <c r="Y551" s="7"/>
    </row>
    <row r="552" spans="2:25" x14ac:dyDescent="0.3">
      <c r="B552" s="22">
        <f>'Calculs T1a'!B552</f>
        <v>0</v>
      </c>
      <c r="C552" s="19" t="str">
        <f>'Calculs T1a'!C552</f>
        <v>x</v>
      </c>
      <c r="D552" s="19"/>
      <c r="E552" s="19"/>
      <c r="F552" s="19"/>
      <c r="G552" s="19"/>
      <c r="H552" s="19"/>
      <c r="I552" s="19"/>
      <c r="J552" s="30"/>
      <c r="K552" s="31"/>
      <c r="L552" s="31"/>
      <c r="M552" s="31"/>
      <c r="N552" s="45"/>
      <c r="V552" s="7"/>
      <c r="Y552" s="7"/>
    </row>
    <row r="553" spans="2:25" x14ac:dyDescent="0.3">
      <c r="B553" s="22">
        <f>'Calculs T1a'!B553</f>
        <v>0</v>
      </c>
      <c r="C553" s="19" t="str">
        <f>'Calculs T1a'!C553</f>
        <v>x</v>
      </c>
      <c r="D553" s="19"/>
      <c r="E553" s="19"/>
      <c r="F553" s="19"/>
      <c r="G553" s="19"/>
      <c r="H553" s="19"/>
      <c r="I553" s="19"/>
      <c r="J553" s="30"/>
      <c r="K553" s="31"/>
      <c r="L553" s="31"/>
      <c r="M553" s="31"/>
      <c r="N553" s="45"/>
      <c r="V553" s="7"/>
      <c r="Y553" s="7"/>
    </row>
    <row r="554" spans="2:25" x14ac:dyDescent="0.3">
      <c r="B554" s="22">
        <f>'Calculs T1a'!B554</f>
        <v>0</v>
      </c>
      <c r="C554" s="19" t="str">
        <f>'Calculs T1a'!C554</f>
        <v>x</v>
      </c>
      <c r="D554" s="19"/>
      <c r="E554" s="19"/>
      <c r="F554" s="19"/>
      <c r="G554" s="19"/>
      <c r="H554" s="19"/>
      <c r="I554" s="19"/>
      <c r="J554" s="30"/>
      <c r="K554" s="31"/>
      <c r="L554" s="31"/>
      <c r="M554" s="31"/>
      <c r="N554" s="45"/>
      <c r="V554" s="7"/>
      <c r="Y554" s="7"/>
    </row>
    <row r="555" spans="2:25" x14ac:dyDescent="0.3">
      <c r="B555" s="22">
        <f>'Calculs T1a'!B555</f>
        <v>0</v>
      </c>
      <c r="C555" s="19" t="str">
        <f>'Calculs T1a'!C555</f>
        <v>x</v>
      </c>
      <c r="D555" s="19"/>
      <c r="E555" s="19"/>
      <c r="F555" s="19"/>
      <c r="G555" s="19"/>
      <c r="H555" s="19"/>
      <c r="I555" s="19"/>
      <c r="J555" s="30"/>
      <c r="K555" s="31"/>
      <c r="L555" s="31"/>
      <c r="M555" s="31"/>
      <c r="N555" s="45"/>
      <c r="V555" s="7"/>
      <c r="Y555" s="7"/>
    </row>
    <row r="556" spans="2:25" x14ac:dyDescent="0.3">
      <c r="B556" s="22">
        <f>'Calculs T1a'!B556</f>
        <v>0</v>
      </c>
      <c r="C556" s="19" t="str">
        <f>'Calculs T1a'!C556</f>
        <v>x</v>
      </c>
      <c r="D556" s="19"/>
      <c r="E556" s="19"/>
      <c r="F556" s="19"/>
      <c r="G556" s="19"/>
      <c r="H556" s="19"/>
      <c r="I556" s="19"/>
      <c r="J556" s="30"/>
      <c r="K556" s="31"/>
      <c r="L556" s="31"/>
      <c r="M556" s="31"/>
      <c r="N556" s="45"/>
      <c r="V556" s="7"/>
      <c r="Y556" s="7"/>
    </row>
    <row r="557" spans="2:25" x14ac:dyDescent="0.3">
      <c r="B557" s="22">
        <f>'Calculs T1a'!B557</f>
        <v>0</v>
      </c>
      <c r="C557" s="19" t="str">
        <f>'Calculs T1a'!C557</f>
        <v>x</v>
      </c>
      <c r="D557" s="19"/>
      <c r="E557" s="19"/>
      <c r="F557" s="19"/>
      <c r="G557" s="19"/>
      <c r="H557" s="19"/>
      <c r="I557" s="19"/>
      <c r="J557" s="30"/>
      <c r="K557" s="31"/>
      <c r="L557" s="31"/>
      <c r="M557" s="31"/>
      <c r="N557" s="45"/>
      <c r="V557" s="7"/>
      <c r="Y557" s="7"/>
    </row>
    <row r="558" spans="2:25" x14ac:dyDescent="0.3">
      <c r="B558" s="22">
        <f>'Calculs T1a'!B558</f>
        <v>0</v>
      </c>
      <c r="C558" s="19" t="str">
        <f>'Calculs T1a'!C558</f>
        <v>x</v>
      </c>
      <c r="D558" s="19"/>
      <c r="E558" s="19"/>
      <c r="F558" s="19"/>
      <c r="G558" s="19"/>
      <c r="H558" s="19"/>
      <c r="I558" s="19"/>
      <c r="J558" s="30"/>
      <c r="K558" s="31"/>
      <c r="L558" s="31"/>
      <c r="M558" s="31"/>
      <c r="N558" s="45"/>
      <c r="V558" s="7"/>
      <c r="Y558" s="7"/>
    </row>
    <row r="559" spans="2:25" x14ac:dyDescent="0.3">
      <c r="B559" s="22">
        <f>'Calculs T1a'!B559</f>
        <v>0</v>
      </c>
      <c r="C559" s="19" t="str">
        <f>'Calculs T1a'!C559</f>
        <v>x</v>
      </c>
      <c r="D559" s="19"/>
      <c r="E559" s="19"/>
      <c r="F559" s="19"/>
      <c r="G559" s="19"/>
      <c r="H559" s="19"/>
      <c r="I559" s="19"/>
      <c r="J559" s="30"/>
      <c r="K559" s="31"/>
      <c r="L559" s="31"/>
      <c r="M559" s="31"/>
      <c r="N559" s="45"/>
      <c r="V559" s="7"/>
      <c r="Y559" s="7"/>
    </row>
    <row r="560" spans="2:25" x14ac:dyDescent="0.3">
      <c r="B560" s="22">
        <f>'Calculs T1a'!B560</f>
        <v>0</v>
      </c>
      <c r="C560" s="19" t="str">
        <f>'Calculs T1a'!C560</f>
        <v>x</v>
      </c>
      <c r="D560" s="19"/>
      <c r="E560" s="19"/>
      <c r="F560" s="19"/>
      <c r="G560" s="19"/>
      <c r="H560" s="19"/>
      <c r="I560" s="19"/>
      <c r="J560" s="30"/>
      <c r="K560" s="31"/>
      <c r="L560" s="31"/>
      <c r="M560" s="31"/>
      <c r="N560" s="45"/>
      <c r="V560" s="7"/>
      <c r="Y560" s="7"/>
    </row>
    <row r="561" spans="2:25" x14ac:dyDescent="0.3">
      <c r="B561" s="22">
        <f>'Calculs T1a'!B561</f>
        <v>0</v>
      </c>
      <c r="C561" s="19" t="str">
        <f>'Calculs T1a'!C561</f>
        <v>x</v>
      </c>
      <c r="D561" s="19"/>
      <c r="E561" s="19"/>
      <c r="F561" s="19"/>
      <c r="G561" s="19"/>
      <c r="H561" s="19"/>
      <c r="I561" s="19"/>
      <c r="J561" s="30"/>
      <c r="K561" s="31"/>
      <c r="L561" s="31"/>
      <c r="M561" s="31"/>
      <c r="N561" s="45"/>
      <c r="V561" s="7"/>
      <c r="Y561" s="7"/>
    </row>
    <row r="562" spans="2:25" x14ac:dyDescent="0.3">
      <c r="B562" s="22">
        <f>'Calculs T1a'!B562</f>
        <v>0</v>
      </c>
      <c r="C562" s="19" t="str">
        <f>'Calculs T1a'!C562</f>
        <v>x</v>
      </c>
      <c r="D562" s="19"/>
      <c r="E562" s="19"/>
      <c r="F562" s="19"/>
      <c r="G562" s="19"/>
      <c r="H562" s="19"/>
      <c r="I562" s="19"/>
      <c r="J562" s="30"/>
      <c r="K562" s="31"/>
      <c r="L562" s="31"/>
      <c r="M562" s="31"/>
      <c r="N562" s="45"/>
      <c r="V562" s="7"/>
      <c r="Y562" s="7"/>
    </row>
    <row r="563" spans="2:25" x14ac:dyDescent="0.3">
      <c r="B563" s="22">
        <f>'Calculs T1a'!B563</f>
        <v>0</v>
      </c>
      <c r="C563" s="19" t="str">
        <f>'Calculs T1a'!C563</f>
        <v>x</v>
      </c>
      <c r="D563" s="19"/>
      <c r="E563" s="19"/>
      <c r="F563" s="19"/>
      <c r="G563" s="19"/>
      <c r="H563" s="19"/>
      <c r="I563" s="19"/>
      <c r="J563" s="30"/>
      <c r="K563" s="31"/>
      <c r="L563" s="31"/>
      <c r="M563" s="31"/>
      <c r="N563" s="45"/>
      <c r="V563" s="7"/>
      <c r="Y563" s="7"/>
    </row>
    <row r="564" spans="2:25" x14ac:dyDescent="0.3">
      <c r="B564" s="22">
        <f>'Calculs T1a'!B564</f>
        <v>0</v>
      </c>
      <c r="C564" s="19" t="str">
        <f>'Calculs T1a'!C564</f>
        <v>x</v>
      </c>
      <c r="D564" s="19"/>
      <c r="E564" s="19"/>
      <c r="F564" s="19"/>
      <c r="G564" s="19"/>
      <c r="H564" s="19"/>
      <c r="I564" s="19"/>
      <c r="J564" s="30"/>
      <c r="K564" s="31"/>
      <c r="L564" s="31"/>
      <c r="M564" s="31"/>
      <c r="N564" s="45"/>
      <c r="V564" s="7"/>
      <c r="Y564" s="7"/>
    </row>
    <row r="565" spans="2:25" x14ac:dyDescent="0.3">
      <c r="B565" s="22">
        <f>'Calculs T1a'!B565</f>
        <v>0</v>
      </c>
      <c r="C565" s="19" t="str">
        <f>'Calculs T1a'!C565</f>
        <v>x</v>
      </c>
      <c r="D565" s="19"/>
      <c r="E565" s="19"/>
      <c r="F565" s="19"/>
      <c r="G565" s="19"/>
      <c r="H565" s="19"/>
      <c r="I565" s="19"/>
      <c r="J565" s="30"/>
      <c r="K565" s="31"/>
      <c r="L565" s="31"/>
      <c r="M565" s="31"/>
      <c r="N565" s="45"/>
      <c r="V565" s="7"/>
      <c r="Y565" s="7"/>
    </row>
    <row r="566" spans="2:25" x14ac:dyDescent="0.3">
      <c r="B566" s="22">
        <f>'Calculs T1a'!B566</f>
        <v>0</v>
      </c>
      <c r="C566" s="19" t="str">
        <f>'Calculs T1a'!C566</f>
        <v>x</v>
      </c>
      <c r="D566" s="19"/>
      <c r="E566" s="19"/>
      <c r="F566" s="19"/>
      <c r="G566" s="19"/>
      <c r="H566" s="19"/>
      <c r="I566" s="19"/>
      <c r="J566" s="30"/>
      <c r="K566" s="31"/>
      <c r="L566" s="31"/>
      <c r="M566" s="31"/>
      <c r="N566" s="45"/>
      <c r="V566" s="7"/>
      <c r="Y566" s="7"/>
    </row>
    <row r="567" spans="2:25" x14ac:dyDescent="0.3">
      <c r="B567" s="22">
        <f>'Calculs T1a'!B567</f>
        <v>0</v>
      </c>
      <c r="C567" s="19" t="str">
        <f>'Calculs T1a'!C567</f>
        <v>x</v>
      </c>
      <c r="D567" s="19"/>
      <c r="E567" s="19"/>
      <c r="F567" s="19"/>
      <c r="G567" s="19"/>
      <c r="H567" s="19"/>
      <c r="I567" s="19"/>
      <c r="J567" s="30"/>
      <c r="K567" s="31"/>
      <c r="L567" s="31"/>
      <c r="M567" s="31"/>
      <c r="N567" s="45"/>
      <c r="V567" s="7"/>
      <c r="Y567" s="7"/>
    </row>
    <row r="568" spans="2:25" x14ac:dyDescent="0.3">
      <c r="B568" s="22">
        <f>'Calculs T1a'!B568</f>
        <v>0</v>
      </c>
      <c r="C568" s="19" t="str">
        <f>'Calculs T1a'!C568</f>
        <v>x</v>
      </c>
      <c r="D568" s="19"/>
      <c r="E568" s="19"/>
      <c r="F568" s="19"/>
      <c r="G568" s="19"/>
      <c r="H568" s="19"/>
      <c r="I568" s="19"/>
      <c r="J568" s="30"/>
      <c r="K568" s="31"/>
      <c r="L568" s="31"/>
      <c r="M568" s="31"/>
      <c r="N568" s="45"/>
      <c r="V568" s="7"/>
      <c r="Y568" s="7"/>
    </row>
    <row r="569" spans="2:25" x14ac:dyDescent="0.3">
      <c r="B569" s="22">
        <f>'Calculs T1a'!B569</f>
        <v>0</v>
      </c>
      <c r="C569" s="19" t="str">
        <f>'Calculs T1a'!C569</f>
        <v>x</v>
      </c>
      <c r="D569" s="19"/>
      <c r="E569" s="19"/>
      <c r="F569" s="19"/>
      <c r="G569" s="19"/>
      <c r="H569" s="19"/>
      <c r="I569" s="19"/>
      <c r="J569" s="30"/>
      <c r="K569" s="31"/>
      <c r="L569" s="31"/>
      <c r="M569" s="31"/>
      <c r="N569" s="45"/>
      <c r="V569" s="7"/>
      <c r="Y569" s="7"/>
    </row>
    <row r="570" spans="2:25" x14ac:dyDescent="0.3">
      <c r="B570" s="22">
        <f>'Calculs T1a'!B570</f>
        <v>0</v>
      </c>
      <c r="C570" s="19" t="str">
        <f>'Calculs T1a'!C570</f>
        <v>x</v>
      </c>
      <c r="D570" s="19"/>
      <c r="E570" s="19"/>
      <c r="F570" s="19"/>
      <c r="G570" s="19"/>
      <c r="H570" s="19"/>
      <c r="I570" s="19"/>
      <c r="J570" s="30"/>
      <c r="K570" s="31"/>
      <c r="L570" s="31"/>
      <c r="M570" s="31"/>
      <c r="N570" s="45"/>
      <c r="V570" s="7"/>
      <c r="Y570" s="7"/>
    </row>
    <row r="571" spans="2:25" x14ac:dyDescent="0.3">
      <c r="B571" s="22">
        <f>'Calculs T1a'!B571</f>
        <v>0</v>
      </c>
      <c r="C571" s="19" t="str">
        <f>'Calculs T1a'!C571</f>
        <v>x</v>
      </c>
      <c r="D571" s="19"/>
      <c r="E571" s="19"/>
      <c r="F571" s="19"/>
      <c r="G571" s="19"/>
      <c r="H571" s="19"/>
      <c r="I571" s="19"/>
      <c r="J571" s="30"/>
      <c r="K571" s="31"/>
      <c r="L571" s="31"/>
      <c r="M571" s="31"/>
      <c r="N571" s="45"/>
      <c r="V571" s="7"/>
      <c r="Y571" s="7"/>
    </row>
    <row r="572" spans="2:25" x14ac:dyDescent="0.3">
      <c r="B572" s="22">
        <f>'Calculs T1a'!B572</f>
        <v>0</v>
      </c>
      <c r="C572" s="19" t="str">
        <f>'Calculs T1a'!C572</f>
        <v>x</v>
      </c>
      <c r="D572" s="19"/>
      <c r="E572" s="19"/>
      <c r="F572" s="19"/>
      <c r="G572" s="19"/>
      <c r="H572" s="19"/>
      <c r="I572" s="19"/>
      <c r="J572" s="30"/>
      <c r="K572" s="31"/>
      <c r="L572" s="31"/>
      <c r="M572" s="31"/>
      <c r="N572" s="45"/>
      <c r="V572" s="7"/>
      <c r="Y572" s="7"/>
    </row>
    <row r="573" spans="2:25" x14ac:dyDescent="0.3">
      <c r="B573" s="22">
        <f>'Calculs T1a'!B573</f>
        <v>0</v>
      </c>
      <c r="C573" s="19" t="str">
        <f>'Calculs T1a'!C573</f>
        <v>x</v>
      </c>
      <c r="D573" s="19"/>
      <c r="E573" s="19"/>
      <c r="F573" s="19"/>
      <c r="G573" s="19"/>
      <c r="H573" s="19"/>
      <c r="I573" s="19"/>
      <c r="J573" s="30"/>
      <c r="K573" s="31"/>
      <c r="L573" s="31"/>
      <c r="M573" s="31"/>
      <c r="N573" s="45"/>
      <c r="V573" s="7"/>
      <c r="Y573" s="7"/>
    </row>
    <row r="574" spans="2:25" x14ac:dyDescent="0.3">
      <c r="B574" s="22">
        <f>'Calculs T1a'!B574</f>
        <v>0</v>
      </c>
      <c r="C574" s="19" t="str">
        <f>'Calculs T1a'!C574</f>
        <v>x</v>
      </c>
      <c r="D574" s="19"/>
      <c r="E574" s="19"/>
      <c r="F574" s="19"/>
      <c r="G574" s="19"/>
      <c r="H574" s="19"/>
      <c r="I574" s="19"/>
      <c r="J574" s="30"/>
      <c r="K574" s="31"/>
      <c r="L574" s="31"/>
      <c r="M574" s="31"/>
      <c r="N574" s="45"/>
      <c r="V574" s="7"/>
      <c r="Y574" s="7"/>
    </row>
    <row r="575" spans="2:25" x14ac:dyDescent="0.3">
      <c r="B575" s="22">
        <f>'Calculs T1a'!B575</f>
        <v>0</v>
      </c>
      <c r="C575" s="19" t="str">
        <f>'Calculs T1a'!C575</f>
        <v>x</v>
      </c>
      <c r="D575" s="19"/>
      <c r="E575" s="19"/>
      <c r="F575" s="19"/>
      <c r="G575" s="19"/>
      <c r="H575" s="19"/>
      <c r="I575" s="19"/>
      <c r="J575" s="30"/>
      <c r="K575" s="31"/>
      <c r="L575" s="31"/>
      <c r="M575" s="31"/>
      <c r="N575" s="45"/>
      <c r="V575" s="7"/>
      <c r="Y575" s="7"/>
    </row>
    <row r="576" spans="2:25" x14ac:dyDescent="0.3">
      <c r="B576" s="22">
        <f>'Calculs T1a'!B576</f>
        <v>0</v>
      </c>
      <c r="C576" s="19" t="str">
        <f>'Calculs T1a'!C576</f>
        <v>x</v>
      </c>
      <c r="D576" s="19"/>
      <c r="E576" s="19"/>
      <c r="F576" s="19"/>
      <c r="G576" s="19"/>
      <c r="H576" s="19"/>
      <c r="I576" s="19"/>
      <c r="J576" s="30"/>
      <c r="K576" s="31"/>
      <c r="L576" s="31"/>
      <c r="M576" s="31"/>
      <c r="N576" s="45"/>
      <c r="V576" s="7"/>
      <c r="Y576" s="7"/>
    </row>
    <row r="577" spans="2:25" x14ac:dyDescent="0.3">
      <c r="B577" s="22">
        <f>'Calculs T1a'!B577</f>
        <v>0</v>
      </c>
      <c r="C577" s="19" t="str">
        <f>'Calculs T1a'!C577</f>
        <v>x</v>
      </c>
      <c r="D577" s="19"/>
      <c r="E577" s="19"/>
      <c r="F577" s="19"/>
      <c r="G577" s="19"/>
      <c r="H577" s="19"/>
      <c r="I577" s="19"/>
      <c r="J577" s="30"/>
      <c r="K577" s="31"/>
      <c r="L577" s="31"/>
      <c r="M577" s="31"/>
      <c r="N577" s="45"/>
      <c r="V577" s="7"/>
      <c r="Y577" s="7"/>
    </row>
    <row r="578" spans="2:25" x14ac:dyDescent="0.3">
      <c r="B578" s="22">
        <f>'Calculs T1a'!B578</f>
        <v>0</v>
      </c>
      <c r="C578" s="19" t="str">
        <f>'Calculs T1a'!C578</f>
        <v>x</v>
      </c>
      <c r="D578" s="19"/>
      <c r="E578" s="19"/>
      <c r="F578" s="19"/>
      <c r="G578" s="19"/>
      <c r="H578" s="19"/>
      <c r="I578" s="19"/>
      <c r="J578" s="30"/>
      <c r="K578" s="31"/>
      <c r="L578" s="31"/>
      <c r="M578" s="31"/>
      <c r="N578" s="45"/>
      <c r="V578" s="7"/>
      <c r="Y578" s="7"/>
    </row>
    <row r="579" spans="2:25" x14ac:dyDescent="0.3">
      <c r="B579" s="22">
        <f>'Calculs T1a'!B579</f>
        <v>0</v>
      </c>
      <c r="C579" s="19" t="str">
        <f>'Calculs T1a'!C579</f>
        <v>x</v>
      </c>
      <c r="D579" s="19"/>
      <c r="E579" s="19"/>
      <c r="F579" s="19"/>
      <c r="G579" s="19"/>
      <c r="H579" s="19"/>
      <c r="I579" s="19"/>
      <c r="J579" s="30"/>
      <c r="K579" s="31"/>
      <c r="L579" s="31"/>
      <c r="M579" s="31"/>
      <c r="N579" s="45"/>
      <c r="V579" s="7"/>
      <c r="Y579" s="7"/>
    </row>
    <row r="580" spans="2:25" x14ac:dyDescent="0.3">
      <c r="B580" s="22">
        <f>'Calculs T1a'!B580</f>
        <v>0</v>
      </c>
      <c r="C580" s="19" t="str">
        <f>'Calculs T1a'!C580</f>
        <v>x</v>
      </c>
      <c r="D580" s="19"/>
      <c r="E580" s="19"/>
      <c r="F580" s="19"/>
      <c r="G580" s="19"/>
      <c r="H580" s="19"/>
      <c r="I580" s="19"/>
      <c r="J580" s="30"/>
      <c r="K580" s="31"/>
      <c r="L580" s="31"/>
      <c r="M580" s="31"/>
      <c r="N580" s="45"/>
      <c r="V580" s="7"/>
      <c r="Y580" s="7"/>
    </row>
    <row r="581" spans="2:25" x14ac:dyDescent="0.3">
      <c r="B581" s="22">
        <f>'Calculs T1a'!B581</f>
        <v>0</v>
      </c>
      <c r="C581" s="19" t="str">
        <f>'Calculs T1a'!C581</f>
        <v>x</v>
      </c>
      <c r="D581" s="19"/>
      <c r="E581" s="19"/>
      <c r="F581" s="19"/>
      <c r="G581" s="19"/>
      <c r="H581" s="19"/>
      <c r="I581" s="19"/>
      <c r="J581" s="30"/>
      <c r="K581" s="31"/>
      <c r="L581" s="31"/>
      <c r="M581" s="31"/>
      <c r="N581" s="45"/>
      <c r="V581" s="7"/>
      <c r="Y581" s="7"/>
    </row>
    <row r="582" spans="2:25" x14ac:dyDescent="0.3">
      <c r="B582" s="22">
        <f>'Calculs T1a'!B582</f>
        <v>0</v>
      </c>
      <c r="C582" s="19" t="str">
        <f>'Calculs T1a'!C582</f>
        <v>x</v>
      </c>
      <c r="D582" s="19"/>
      <c r="E582" s="19"/>
      <c r="F582" s="19"/>
      <c r="G582" s="19"/>
      <c r="H582" s="19"/>
      <c r="I582" s="19"/>
      <c r="J582" s="30"/>
      <c r="K582" s="31"/>
      <c r="L582" s="31"/>
      <c r="M582" s="31"/>
      <c r="N582" s="45"/>
      <c r="V582" s="7"/>
      <c r="Y582" s="7"/>
    </row>
    <row r="583" spans="2:25" x14ac:dyDescent="0.3">
      <c r="B583" s="22">
        <f>'Calculs T1a'!B583</f>
        <v>0</v>
      </c>
      <c r="C583" s="19" t="str">
        <f>'Calculs T1a'!C583</f>
        <v>x</v>
      </c>
      <c r="D583" s="19"/>
      <c r="E583" s="19"/>
      <c r="F583" s="19"/>
      <c r="G583" s="19"/>
      <c r="H583" s="19"/>
      <c r="I583" s="19"/>
      <c r="J583" s="30"/>
      <c r="K583" s="31"/>
      <c r="L583" s="31"/>
      <c r="M583" s="31"/>
      <c r="N583" s="45"/>
      <c r="V583" s="7"/>
      <c r="Y583" s="7"/>
    </row>
    <row r="584" spans="2:25" x14ac:dyDescent="0.3">
      <c r="B584" s="22">
        <f>'Calculs T1a'!B584</f>
        <v>0</v>
      </c>
      <c r="C584" s="19" t="str">
        <f>'Calculs T1a'!C584</f>
        <v>x</v>
      </c>
      <c r="D584" s="19"/>
      <c r="E584" s="19"/>
      <c r="F584" s="19"/>
      <c r="G584" s="19"/>
      <c r="H584" s="19"/>
      <c r="I584" s="19"/>
      <c r="J584" s="30"/>
      <c r="K584" s="31"/>
      <c r="L584" s="31"/>
      <c r="M584" s="31"/>
      <c r="N584" s="45"/>
      <c r="V584" s="7"/>
      <c r="Y584" s="7"/>
    </row>
    <row r="585" spans="2:25" x14ac:dyDescent="0.3">
      <c r="B585" s="22">
        <f>'Calculs T1a'!B585</f>
        <v>0</v>
      </c>
      <c r="C585" s="19" t="str">
        <f>'Calculs T1a'!C585</f>
        <v>x</v>
      </c>
      <c r="D585" s="19"/>
      <c r="E585" s="19"/>
      <c r="F585" s="19"/>
      <c r="G585" s="19"/>
      <c r="H585" s="19"/>
      <c r="I585" s="19"/>
      <c r="J585" s="30"/>
      <c r="K585" s="31"/>
      <c r="L585" s="31"/>
      <c r="M585" s="31"/>
      <c r="N585" s="45"/>
      <c r="V585" s="7"/>
      <c r="Y585" s="7"/>
    </row>
    <row r="586" spans="2:25" x14ac:dyDescent="0.3">
      <c r="B586" s="22">
        <f>'Calculs T1a'!B586</f>
        <v>0</v>
      </c>
      <c r="C586" s="19" t="str">
        <f>'Calculs T1a'!C586</f>
        <v>x</v>
      </c>
      <c r="D586" s="19"/>
      <c r="E586" s="19"/>
      <c r="F586" s="19"/>
      <c r="G586" s="19"/>
      <c r="H586" s="19"/>
      <c r="I586" s="19"/>
      <c r="J586" s="30"/>
      <c r="K586" s="31"/>
      <c r="L586" s="31"/>
      <c r="M586" s="31"/>
      <c r="N586" s="45"/>
      <c r="V586" s="7"/>
      <c r="Y586" s="7"/>
    </row>
    <row r="587" spans="2:25" x14ac:dyDescent="0.3">
      <c r="B587" s="22">
        <f>'Calculs T1a'!B587</f>
        <v>0</v>
      </c>
      <c r="C587" s="19" t="str">
        <f>'Calculs T1a'!C587</f>
        <v>x</v>
      </c>
      <c r="D587" s="19"/>
      <c r="E587" s="19"/>
      <c r="F587" s="19"/>
      <c r="G587" s="19"/>
      <c r="H587" s="19"/>
      <c r="I587" s="19"/>
      <c r="J587" s="30"/>
      <c r="K587" s="31"/>
      <c r="L587" s="31"/>
      <c r="M587" s="31"/>
      <c r="N587" s="45"/>
      <c r="V587" s="7"/>
      <c r="Y587" s="7"/>
    </row>
    <row r="588" spans="2:25" x14ac:dyDescent="0.3">
      <c r="B588" s="22">
        <f>'Calculs T1a'!B588</f>
        <v>0</v>
      </c>
      <c r="C588" s="19" t="str">
        <f>'Calculs T1a'!C588</f>
        <v>x</v>
      </c>
      <c r="D588" s="19"/>
      <c r="E588" s="19"/>
      <c r="F588" s="19"/>
      <c r="G588" s="19"/>
      <c r="H588" s="19"/>
      <c r="I588" s="19"/>
      <c r="J588" s="30"/>
      <c r="K588" s="31"/>
      <c r="L588" s="31"/>
      <c r="M588" s="31"/>
      <c r="N588" s="45"/>
      <c r="V588" s="7"/>
      <c r="Y588" s="7"/>
    </row>
    <row r="589" spans="2:25" x14ac:dyDescent="0.3">
      <c r="B589" s="22">
        <f>'Calculs T1a'!B589</f>
        <v>0</v>
      </c>
      <c r="C589" s="19" t="str">
        <f>'Calculs T1a'!C589</f>
        <v>x</v>
      </c>
      <c r="D589" s="19"/>
      <c r="E589" s="19"/>
      <c r="F589" s="19"/>
      <c r="G589" s="19"/>
      <c r="H589" s="19"/>
      <c r="I589" s="19"/>
      <c r="J589" s="30"/>
      <c r="K589" s="31"/>
      <c r="L589" s="31"/>
      <c r="M589" s="31"/>
      <c r="N589" s="45"/>
      <c r="V589" s="7"/>
      <c r="Y589" s="7"/>
    </row>
    <row r="590" spans="2:25" x14ac:dyDescent="0.3">
      <c r="B590" s="22">
        <f>'Calculs T1a'!B590</f>
        <v>0</v>
      </c>
      <c r="C590" s="19" t="str">
        <f>'Calculs T1a'!C590</f>
        <v>x</v>
      </c>
      <c r="D590" s="19"/>
      <c r="E590" s="19"/>
      <c r="F590" s="19"/>
      <c r="G590" s="19"/>
      <c r="H590" s="19"/>
      <c r="I590" s="19"/>
      <c r="J590" s="30"/>
      <c r="K590" s="31"/>
      <c r="L590" s="31"/>
      <c r="M590" s="31"/>
      <c r="N590" s="45"/>
      <c r="V590" s="7"/>
      <c r="Y590" s="7"/>
    </row>
    <row r="591" spans="2:25" x14ac:dyDescent="0.3">
      <c r="B591" s="22">
        <f>'Calculs T1a'!B591</f>
        <v>0</v>
      </c>
      <c r="C591" s="19" t="str">
        <f>'Calculs T1a'!C591</f>
        <v>x</v>
      </c>
      <c r="D591" s="19"/>
      <c r="E591" s="19"/>
      <c r="F591" s="19"/>
      <c r="G591" s="19"/>
      <c r="H591" s="19"/>
      <c r="I591" s="19"/>
      <c r="J591" s="30"/>
      <c r="K591" s="31"/>
      <c r="L591" s="31"/>
      <c r="M591" s="31"/>
      <c r="N591" s="45"/>
      <c r="V591" s="7"/>
      <c r="Y591" s="7"/>
    </row>
    <row r="592" spans="2:25" x14ac:dyDescent="0.3">
      <c r="B592" s="22">
        <f>'Calculs T1a'!B592</f>
        <v>0</v>
      </c>
      <c r="C592" s="19" t="str">
        <f>'Calculs T1a'!C592</f>
        <v>x</v>
      </c>
      <c r="D592" s="19"/>
      <c r="E592" s="19"/>
      <c r="F592" s="19"/>
      <c r="G592" s="19"/>
      <c r="H592" s="19"/>
      <c r="I592" s="19"/>
      <c r="J592" s="30"/>
      <c r="K592" s="31"/>
      <c r="L592" s="31"/>
      <c r="M592" s="31"/>
      <c r="N592" s="45"/>
      <c r="V592" s="7"/>
      <c r="Y592" s="7"/>
    </row>
    <row r="593" spans="2:25" x14ac:dyDescent="0.3">
      <c r="B593" s="22">
        <f>'Calculs T1a'!B593</f>
        <v>0</v>
      </c>
      <c r="C593" s="19" t="str">
        <f>'Calculs T1a'!C593</f>
        <v>x</v>
      </c>
      <c r="D593" s="19"/>
      <c r="E593" s="19"/>
      <c r="F593" s="19"/>
      <c r="G593" s="19"/>
      <c r="H593" s="19"/>
      <c r="I593" s="19"/>
      <c r="J593" s="30"/>
      <c r="K593" s="31"/>
      <c r="L593" s="31"/>
      <c r="M593" s="31"/>
      <c r="N593" s="45"/>
      <c r="V593" s="7"/>
      <c r="Y593" s="7"/>
    </row>
    <row r="594" spans="2:25" x14ac:dyDescent="0.3">
      <c r="B594" s="22">
        <f>'Calculs T1a'!B594</f>
        <v>0</v>
      </c>
      <c r="C594" s="19" t="str">
        <f>'Calculs T1a'!C594</f>
        <v>x</v>
      </c>
      <c r="D594" s="19"/>
      <c r="E594" s="19"/>
      <c r="F594" s="19"/>
      <c r="G594" s="19"/>
      <c r="H594" s="19"/>
      <c r="I594" s="19"/>
      <c r="J594" s="30"/>
      <c r="K594" s="31"/>
      <c r="L594" s="31"/>
      <c r="M594" s="31"/>
      <c r="N594" s="45"/>
      <c r="V594" s="7"/>
      <c r="Y594" s="7"/>
    </row>
    <row r="595" spans="2:25" x14ac:dyDescent="0.3">
      <c r="B595" s="22">
        <f>'Calculs T1a'!B595</f>
        <v>0</v>
      </c>
      <c r="C595" s="19" t="str">
        <f>'Calculs T1a'!C595</f>
        <v>x</v>
      </c>
      <c r="D595" s="19"/>
      <c r="E595" s="19"/>
      <c r="F595" s="19"/>
      <c r="G595" s="19"/>
      <c r="H595" s="19"/>
      <c r="I595" s="19"/>
      <c r="J595" s="30"/>
      <c r="K595" s="31"/>
      <c r="L595" s="31"/>
      <c r="M595" s="31"/>
      <c r="N595" s="45"/>
      <c r="V595" s="7"/>
      <c r="Y595" s="7"/>
    </row>
    <row r="596" spans="2:25" x14ac:dyDescent="0.3">
      <c r="B596" s="22">
        <f>'Calculs T1a'!B596</f>
        <v>0</v>
      </c>
      <c r="C596" s="19" t="str">
        <f>'Calculs T1a'!C596</f>
        <v>x</v>
      </c>
      <c r="D596" s="19"/>
      <c r="E596" s="19"/>
      <c r="F596" s="19"/>
      <c r="G596" s="19"/>
      <c r="H596" s="19"/>
      <c r="I596" s="19"/>
      <c r="J596" s="30"/>
      <c r="K596" s="31"/>
      <c r="L596" s="31"/>
      <c r="M596" s="31"/>
      <c r="N596" s="45"/>
      <c r="V596" s="7"/>
      <c r="Y596" s="7"/>
    </row>
    <row r="597" spans="2:25" x14ac:dyDescent="0.3">
      <c r="B597" s="22">
        <f>'Calculs T1a'!B597</f>
        <v>0</v>
      </c>
      <c r="C597" s="19" t="str">
        <f>'Calculs T1a'!C597</f>
        <v>x</v>
      </c>
      <c r="D597" s="19"/>
      <c r="E597" s="19"/>
      <c r="F597" s="19"/>
      <c r="G597" s="19"/>
      <c r="H597" s="19"/>
      <c r="I597" s="19"/>
      <c r="J597" s="30"/>
      <c r="K597" s="31"/>
      <c r="L597" s="31"/>
      <c r="M597" s="31"/>
      <c r="N597" s="45"/>
      <c r="V597" s="7"/>
      <c r="Y597" s="7"/>
    </row>
    <row r="598" spans="2:25" x14ac:dyDescent="0.3">
      <c r="B598" s="22">
        <f>'Calculs T1a'!B598</f>
        <v>0</v>
      </c>
      <c r="C598" s="19" t="str">
        <f>'Calculs T1a'!C598</f>
        <v>x</v>
      </c>
      <c r="D598" s="19"/>
      <c r="E598" s="19"/>
      <c r="F598" s="19"/>
      <c r="G598" s="19"/>
      <c r="H598" s="19"/>
      <c r="I598" s="19"/>
      <c r="J598" s="30"/>
      <c r="K598" s="31"/>
      <c r="L598" s="31"/>
      <c r="M598" s="31"/>
      <c r="N598" s="45"/>
      <c r="V598" s="7"/>
      <c r="Y598" s="7"/>
    </row>
    <row r="599" spans="2:25" x14ac:dyDescent="0.3">
      <c r="B599" s="22">
        <f>'Calculs T1a'!B599</f>
        <v>0</v>
      </c>
      <c r="C599" s="19" t="str">
        <f>'Calculs T1a'!C599</f>
        <v>x</v>
      </c>
      <c r="D599" s="19"/>
      <c r="E599" s="19"/>
      <c r="F599" s="19"/>
      <c r="G599" s="19"/>
      <c r="H599" s="19"/>
      <c r="I599" s="19"/>
      <c r="J599" s="30"/>
      <c r="K599" s="31"/>
      <c r="L599" s="31"/>
      <c r="M599" s="31"/>
      <c r="N599" s="45"/>
      <c r="V599" s="7"/>
      <c r="Y599" s="7"/>
    </row>
    <row r="600" spans="2:25" x14ac:dyDescent="0.3">
      <c r="B600" s="22">
        <f>'Calculs T1a'!B600</f>
        <v>0</v>
      </c>
      <c r="C600" s="19" t="str">
        <f>'Calculs T1a'!C600</f>
        <v>x</v>
      </c>
      <c r="D600" s="19"/>
      <c r="E600" s="19"/>
      <c r="F600" s="19"/>
      <c r="G600" s="19"/>
      <c r="H600" s="19"/>
      <c r="I600" s="19"/>
      <c r="J600" s="30"/>
      <c r="K600" s="31"/>
      <c r="L600" s="31"/>
      <c r="M600" s="31"/>
      <c r="N600" s="45"/>
      <c r="V600" s="7"/>
      <c r="Y600" s="7"/>
    </row>
    <row r="601" spans="2:25" x14ac:dyDescent="0.3">
      <c r="B601" s="22">
        <f>'Calculs T1a'!B601</f>
        <v>0</v>
      </c>
      <c r="C601" s="19" t="str">
        <f>'Calculs T1a'!C601</f>
        <v>x</v>
      </c>
      <c r="D601" s="19"/>
      <c r="E601" s="19"/>
      <c r="F601" s="19"/>
      <c r="G601" s="19"/>
      <c r="H601" s="19"/>
      <c r="I601" s="19"/>
      <c r="J601" s="30"/>
      <c r="K601" s="31"/>
      <c r="L601" s="31"/>
      <c r="M601" s="31"/>
      <c r="N601" s="45"/>
      <c r="V601" s="7"/>
      <c r="Y601" s="7"/>
    </row>
    <row r="602" spans="2:25" x14ac:dyDescent="0.3">
      <c r="B602" s="22">
        <f>'Calculs T1a'!B602</f>
        <v>0</v>
      </c>
      <c r="C602" s="19" t="str">
        <f>'Calculs T1a'!C602</f>
        <v>x</v>
      </c>
      <c r="D602" s="19"/>
      <c r="E602" s="19"/>
      <c r="F602" s="19"/>
      <c r="G602" s="19"/>
      <c r="H602" s="19"/>
      <c r="I602" s="19"/>
      <c r="J602" s="30"/>
      <c r="K602" s="31"/>
      <c r="L602" s="31"/>
      <c r="M602" s="31"/>
      <c r="N602" s="45"/>
      <c r="V602" s="7"/>
      <c r="Y602" s="7"/>
    </row>
    <row r="603" spans="2:25" x14ac:dyDescent="0.3">
      <c r="B603" s="22">
        <f>'Calculs T1a'!B603</f>
        <v>0</v>
      </c>
      <c r="C603" s="19" t="str">
        <f>'Calculs T1a'!C603</f>
        <v>x</v>
      </c>
      <c r="D603" s="19"/>
      <c r="E603" s="19"/>
      <c r="F603" s="19"/>
      <c r="G603" s="19"/>
      <c r="H603" s="19"/>
      <c r="I603" s="19"/>
      <c r="J603" s="30"/>
      <c r="K603" s="31"/>
      <c r="L603" s="31"/>
      <c r="M603" s="31"/>
      <c r="N603" s="45"/>
      <c r="V603" s="7"/>
      <c r="Y603" s="7"/>
    </row>
    <row r="604" spans="2:25" x14ac:dyDescent="0.3">
      <c r="B604" s="22">
        <f>'Calculs T1a'!B604</f>
        <v>0</v>
      </c>
      <c r="C604" s="19" t="str">
        <f>'Calculs T1a'!C604</f>
        <v>x</v>
      </c>
      <c r="D604" s="19"/>
      <c r="E604" s="19"/>
      <c r="F604" s="19"/>
      <c r="G604" s="19"/>
      <c r="H604" s="19"/>
      <c r="I604" s="19"/>
      <c r="J604" s="30"/>
      <c r="K604" s="31"/>
      <c r="L604" s="31"/>
      <c r="M604" s="31"/>
      <c r="N604" s="45"/>
      <c r="V604" s="7"/>
      <c r="Y604" s="7"/>
    </row>
    <row r="605" spans="2:25" x14ac:dyDescent="0.3">
      <c r="B605" s="22">
        <f>'Calculs T1a'!B605</f>
        <v>0</v>
      </c>
      <c r="C605" s="19" t="str">
        <f>'Calculs T1a'!C605</f>
        <v>x</v>
      </c>
      <c r="D605" s="19"/>
      <c r="E605" s="19"/>
      <c r="F605" s="19"/>
      <c r="G605" s="19"/>
      <c r="H605" s="19"/>
      <c r="I605" s="19"/>
      <c r="J605" s="30"/>
      <c r="K605" s="31"/>
      <c r="L605" s="31"/>
      <c r="M605" s="31"/>
      <c r="N605" s="45"/>
      <c r="V605" s="7"/>
      <c r="Y605" s="7"/>
    </row>
    <row r="606" spans="2:25" x14ac:dyDescent="0.3">
      <c r="B606" s="22">
        <f>'Calculs T1a'!B606</f>
        <v>0</v>
      </c>
      <c r="C606" s="19" t="str">
        <f>'Calculs T1a'!C606</f>
        <v>x</v>
      </c>
      <c r="D606" s="19"/>
      <c r="E606" s="19"/>
      <c r="F606" s="19"/>
      <c r="G606" s="19"/>
      <c r="H606" s="19"/>
      <c r="I606" s="19"/>
      <c r="J606" s="30"/>
      <c r="K606" s="31"/>
      <c r="L606" s="31"/>
      <c r="M606" s="31"/>
      <c r="N606" s="45"/>
      <c r="V606" s="7"/>
      <c r="Y606" s="7"/>
    </row>
    <row r="607" spans="2:25" x14ac:dyDescent="0.3">
      <c r="B607" s="22">
        <f>'Calculs T1a'!B607</f>
        <v>0</v>
      </c>
      <c r="C607" s="19" t="str">
        <f>'Calculs T1a'!C607</f>
        <v>x</v>
      </c>
      <c r="D607" s="19"/>
      <c r="E607" s="19"/>
      <c r="F607" s="19"/>
      <c r="G607" s="19"/>
      <c r="H607" s="19"/>
      <c r="I607" s="19"/>
      <c r="J607" s="30"/>
      <c r="K607" s="31"/>
      <c r="L607" s="31"/>
      <c r="M607" s="31"/>
      <c r="N607" s="45"/>
      <c r="V607" s="7"/>
      <c r="Y607" s="7"/>
    </row>
    <row r="608" spans="2:25" x14ac:dyDescent="0.3">
      <c r="B608" s="22">
        <f>'Calculs T1a'!B608</f>
        <v>0</v>
      </c>
      <c r="C608" s="19" t="str">
        <f>'Calculs T1a'!C608</f>
        <v>x</v>
      </c>
      <c r="D608" s="19"/>
      <c r="E608" s="19"/>
      <c r="F608" s="19"/>
      <c r="G608" s="19"/>
      <c r="H608" s="19"/>
      <c r="I608" s="19"/>
      <c r="J608" s="30"/>
      <c r="K608" s="31"/>
      <c r="L608" s="31"/>
      <c r="M608" s="31"/>
      <c r="N608" s="45"/>
      <c r="V608" s="7"/>
      <c r="Y608" s="7"/>
    </row>
    <row r="609" spans="2:25" x14ac:dyDescent="0.3">
      <c r="B609" s="22">
        <f>'Calculs T1a'!B609</f>
        <v>0</v>
      </c>
      <c r="C609" s="19" t="str">
        <f>'Calculs T1a'!C609</f>
        <v>x</v>
      </c>
      <c r="D609" s="19"/>
      <c r="E609" s="19"/>
      <c r="F609" s="19"/>
      <c r="G609" s="19"/>
      <c r="H609" s="19"/>
      <c r="I609" s="19"/>
      <c r="J609" s="30"/>
      <c r="K609" s="31"/>
      <c r="L609" s="31"/>
      <c r="M609" s="31"/>
      <c r="N609" s="45"/>
      <c r="V609" s="7"/>
      <c r="Y609" s="7"/>
    </row>
    <row r="610" spans="2:25" x14ac:dyDescent="0.3">
      <c r="B610" s="22">
        <f>'Calculs T1a'!B610</f>
        <v>0</v>
      </c>
      <c r="C610" s="19" t="str">
        <f>'Calculs T1a'!C610</f>
        <v>x</v>
      </c>
      <c r="D610" s="19"/>
      <c r="E610" s="19"/>
      <c r="F610" s="19"/>
      <c r="G610" s="19"/>
      <c r="H610" s="19"/>
      <c r="I610" s="19"/>
      <c r="J610" s="30"/>
      <c r="K610" s="31"/>
      <c r="L610" s="31"/>
      <c r="M610" s="31"/>
      <c r="N610" s="45"/>
      <c r="V610" s="7"/>
      <c r="Y610" s="7"/>
    </row>
    <row r="611" spans="2:25" x14ac:dyDescent="0.3">
      <c r="B611" s="22">
        <f>'Calculs T1a'!B611</f>
        <v>0</v>
      </c>
      <c r="C611" s="19" t="str">
        <f>'Calculs T1a'!C611</f>
        <v>x</v>
      </c>
      <c r="D611" s="19"/>
      <c r="E611" s="19"/>
      <c r="F611" s="19"/>
      <c r="G611" s="19"/>
      <c r="H611" s="19"/>
      <c r="I611" s="19"/>
      <c r="J611" s="30"/>
      <c r="K611" s="31"/>
      <c r="L611" s="31"/>
      <c r="M611" s="31"/>
      <c r="N611" s="45"/>
      <c r="V611" s="7"/>
      <c r="Y611" s="7"/>
    </row>
    <row r="612" spans="2:25" x14ac:dyDescent="0.3">
      <c r="B612" s="22">
        <f>'Calculs T1a'!B612</f>
        <v>0</v>
      </c>
      <c r="C612" s="19" t="str">
        <f>'Calculs T1a'!C612</f>
        <v>x</v>
      </c>
      <c r="D612" s="19"/>
      <c r="E612" s="19"/>
      <c r="F612" s="19"/>
      <c r="G612" s="19"/>
      <c r="H612" s="19"/>
      <c r="I612" s="19"/>
      <c r="J612" s="30"/>
      <c r="K612" s="31"/>
      <c r="L612" s="31"/>
      <c r="M612" s="31"/>
      <c r="N612" s="45"/>
      <c r="V612" s="7"/>
      <c r="Y612" s="7"/>
    </row>
    <row r="613" spans="2:25" x14ac:dyDescent="0.3">
      <c r="B613" s="22">
        <f>'Calculs T1a'!B613</f>
        <v>0</v>
      </c>
      <c r="C613" s="19" t="str">
        <f>'Calculs T1a'!C613</f>
        <v>x</v>
      </c>
      <c r="D613" s="19"/>
      <c r="E613" s="19"/>
      <c r="F613" s="19"/>
      <c r="G613" s="19"/>
      <c r="H613" s="19"/>
      <c r="I613" s="19"/>
      <c r="J613" s="30"/>
      <c r="K613" s="31"/>
      <c r="L613" s="31"/>
      <c r="M613" s="31"/>
      <c r="N613" s="45"/>
      <c r="V613" s="7"/>
      <c r="Y613" s="7"/>
    </row>
    <row r="614" spans="2:25" x14ac:dyDescent="0.3">
      <c r="B614" s="22">
        <f>'Calculs T1a'!B614</f>
        <v>0</v>
      </c>
      <c r="C614" s="19" t="str">
        <f>'Calculs T1a'!C614</f>
        <v>x</v>
      </c>
      <c r="D614" s="19"/>
      <c r="E614" s="19"/>
      <c r="F614" s="19"/>
      <c r="G614" s="19"/>
      <c r="H614" s="19"/>
      <c r="I614" s="19"/>
      <c r="J614" s="30"/>
      <c r="K614" s="31"/>
      <c r="L614" s="31"/>
      <c r="M614" s="31"/>
      <c r="N614" s="45"/>
      <c r="V614" s="7"/>
      <c r="Y614" s="7"/>
    </row>
    <row r="615" spans="2:25" x14ac:dyDescent="0.3">
      <c r="B615" s="22">
        <f>'Calculs T1a'!B615</f>
        <v>0</v>
      </c>
      <c r="C615" s="19" t="str">
        <f>'Calculs T1a'!C615</f>
        <v>x</v>
      </c>
      <c r="D615" s="19"/>
      <c r="E615" s="19"/>
      <c r="F615" s="19"/>
      <c r="G615" s="19"/>
      <c r="H615" s="19"/>
      <c r="I615" s="19"/>
      <c r="J615" s="30"/>
      <c r="K615" s="31"/>
      <c r="L615" s="31"/>
      <c r="M615" s="31"/>
      <c r="N615" s="45"/>
      <c r="V615" s="7"/>
      <c r="Y615" s="7"/>
    </row>
    <row r="616" spans="2:25" x14ac:dyDescent="0.3">
      <c r="B616" s="22">
        <f>'Calculs T1a'!B616</f>
        <v>0</v>
      </c>
      <c r="C616" s="19" t="str">
        <f>'Calculs T1a'!C616</f>
        <v>x</v>
      </c>
      <c r="D616" s="19"/>
      <c r="E616" s="19"/>
      <c r="F616" s="19"/>
      <c r="G616" s="19"/>
      <c r="H616" s="19"/>
      <c r="I616" s="19"/>
      <c r="J616" s="30"/>
      <c r="K616" s="31"/>
      <c r="L616" s="31"/>
      <c r="M616" s="31"/>
      <c r="N616" s="45"/>
      <c r="V616" s="7"/>
      <c r="Y616" s="7"/>
    </row>
    <row r="617" spans="2:25" x14ac:dyDescent="0.3">
      <c r="B617" s="22">
        <f>'Calculs T1a'!B617</f>
        <v>0</v>
      </c>
      <c r="C617" s="19" t="str">
        <f>'Calculs T1a'!C617</f>
        <v>x</v>
      </c>
      <c r="D617" s="19"/>
      <c r="E617" s="19"/>
      <c r="F617" s="19"/>
      <c r="G617" s="19"/>
      <c r="H617" s="19"/>
      <c r="I617" s="19"/>
      <c r="J617" s="30"/>
      <c r="K617" s="31"/>
      <c r="L617" s="31"/>
      <c r="M617" s="31"/>
      <c r="N617" s="45"/>
      <c r="V617" s="7"/>
      <c r="Y617" s="7"/>
    </row>
    <row r="618" spans="2:25" x14ac:dyDescent="0.3">
      <c r="B618" s="22">
        <f>'Calculs T1a'!B618</f>
        <v>0</v>
      </c>
      <c r="C618" s="19" t="str">
        <f>'Calculs T1a'!C618</f>
        <v>x</v>
      </c>
      <c r="D618" s="19"/>
      <c r="E618" s="19"/>
      <c r="F618" s="19"/>
      <c r="G618" s="19"/>
      <c r="H618" s="19"/>
      <c r="I618" s="19"/>
      <c r="J618" s="30"/>
      <c r="K618" s="31"/>
      <c r="L618" s="31"/>
      <c r="M618" s="31"/>
      <c r="N618" s="45"/>
      <c r="V618" s="7"/>
      <c r="Y618" s="7"/>
    </row>
    <row r="619" spans="2:25" x14ac:dyDescent="0.3">
      <c r="B619" s="22">
        <f>'Calculs T1a'!B619</f>
        <v>0</v>
      </c>
      <c r="C619" s="19" t="str">
        <f>'Calculs T1a'!C619</f>
        <v>x</v>
      </c>
      <c r="D619" s="19"/>
      <c r="E619" s="19"/>
      <c r="F619" s="19"/>
      <c r="G619" s="19"/>
      <c r="H619" s="19"/>
      <c r="I619" s="19"/>
      <c r="J619" s="30"/>
      <c r="K619" s="31"/>
      <c r="L619" s="31"/>
      <c r="M619" s="31"/>
      <c r="N619" s="45"/>
      <c r="V619" s="7"/>
      <c r="Y619" s="7"/>
    </row>
    <row r="620" spans="2:25" x14ac:dyDescent="0.3">
      <c r="B620" s="22">
        <f>'Calculs T1a'!B620</f>
        <v>0</v>
      </c>
      <c r="C620" s="19" t="str">
        <f>'Calculs T1a'!C620</f>
        <v>x</v>
      </c>
      <c r="D620" s="19"/>
      <c r="E620" s="19"/>
      <c r="F620" s="19"/>
      <c r="G620" s="19"/>
      <c r="H620" s="19"/>
      <c r="I620" s="19"/>
      <c r="J620" s="30"/>
      <c r="K620" s="31"/>
      <c r="L620" s="31"/>
      <c r="M620" s="31"/>
      <c r="N620" s="45"/>
      <c r="V620" s="7"/>
      <c r="Y620" s="7"/>
    </row>
    <row r="621" spans="2:25" x14ac:dyDescent="0.3">
      <c r="B621" s="22">
        <f>'Calculs T1a'!B621</f>
        <v>0</v>
      </c>
      <c r="C621" s="19" t="str">
        <f>'Calculs T1a'!C621</f>
        <v>x</v>
      </c>
      <c r="D621" s="19"/>
      <c r="E621" s="19"/>
      <c r="F621" s="19"/>
      <c r="G621" s="19"/>
      <c r="H621" s="19"/>
      <c r="I621" s="19"/>
      <c r="J621" s="30"/>
      <c r="K621" s="31"/>
      <c r="L621" s="31"/>
      <c r="M621" s="31"/>
      <c r="N621" s="45"/>
      <c r="V621" s="7"/>
      <c r="Y621" s="7"/>
    </row>
    <row r="622" spans="2:25" x14ac:dyDescent="0.3">
      <c r="B622" s="22">
        <f>'Calculs T1a'!B622</f>
        <v>0</v>
      </c>
      <c r="C622" s="19" t="str">
        <f>'Calculs T1a'!C622</f>
        <v>x</v>
      </c>
      <c r="D622" s="19"/>
      <c r="E622" s="19"/>
      <c r="F622" s="19"/>
      <c r="G622" s="19"/>
      <c r="H622" s="19"/>
      <c r="I622" s="19"/>
      <c r="J622" s="30"/>
      <c r="K622" s="31"/>
      <c r="L622" s="31"/>
      <c r="M622" s="31"/>
      <c r="N622" s="45"/>
      <c r="V622" s="7"/>
      <c r="Y622" s="7"/>
    </row>
    <row r="623" spans="2:25" x14ac:dyDescent="0.3">
      <c r="B623" s="22">
        <f>'Calculs T1a'!B623</f>
        <v>0</v>
      </c>
      <c r="C623" s="19" t="str">
        <f>'Calculs T1a'!C623</f>
        <v>x</v>
      </c>
      <c r="D623" s="19"/>
      <c r="E623" s="19"/>
      <c r="F623" s="19"/>
      <c r="G623" s="19"/>
      <c r="H623" s="19"/>
      <c r="I623" s="19"/>
      <c r="J623" s="30"/>
      <c r="K623" s="31"/>
      <c r="L623" s="31"/>
      <c r="M623" s="31"/>
      <c r="N623" s="45"/>
      <c r="V623" s="7"/>
      <c r="Y623" s="7"/>
    </row>
    <row r="624" spans="2:25" x14ac:dyDescent="0.3">
      <c r="B624" s="22">
        <f>'Calculs T1a'!B624</f>
        <v>0</v>
      </c>
      <c r="C624" s="19" t="str">
        <f>'Calculs T1a'!C624</f>
        <v>x</v>
      </c>
      <c r="D624" s="19"/>
      <c r="E624" s="19"/>
      <c r="F624" s="19"/>
      <c r="G624" s="19"/>
      <c r="H624" s="19"/>
      <c r="I624" s="19"/>
      <c r="J624" s="30"/>
      <c r="K624" s="31"/>
      <c r="L624" s="31"/>
      <c r="M624" s="31"/>
      <c r="N624" s="45"/>
      <c r="V624" s="7"/>
      <c r="Y624" s="7"/>
    </row>
    <row r="625" spans="2:25" x14ac:dyDescent="0.3">
      <c r="B625" s="22">
        <f>'Calculs T1a'!B625</f>
        <v>0</v>
      </c>
      <c r="C625" s="19" t="str">
        <f>'Calculs T1a'!C625</f>
        <v>x</v>
      </c>
      <c r="D625" s="19"/>
      <c r="E625" s="19"/>
      <c r="F625" s="19"/>
      <c r="G625" s="19"/>
      <c r="H625" s="19"/>
      <c r="I625" s="19"/>
      <c r="J625" s="30"/>
      <c r="K625" s="31"/>
      <c r="L625" s="31"/>
      <c r="M625" s="31"/>
      <c r="N625" s="45"/>
      <c r="V625" s="7"/>
      <c r="Y625" s="7"/>
    </row>
    <row r="626" spans="2:25" x14ac:dyDescent="0.3">
      <c r="B626" s="22">
        <f>'Calculs T1a'!B626</f>
        <v>0</v>
      </c>
      <c r="C626" s="19" t="str">
        <f>'Calculs T1a'!C626</f>
        <v>x</v>
      </c>
      <c r="D626" s="19"/>
      <c r="E626" s="19"/>
      <c r="F626" s="19"/>
      <c r="G626" s="19"/>
      <c r="H626" s="19"/>
      <c r="I626" s="19"/>
      <c r="J626" s="30"/>
      <c r="K626" s="31"/>
      <c r="L626" s="31"/>
      <c r="M626" s="31"/>
      <c r="N626" s="45"/>
      <c r="V626" s="7"/>
      <c r="Y626" s="7"/>
    </row>
    <row r="627" spans="2:25" x14ac:dyDescent="0.3">
      <c r="B627" s="22">
        <f>'Calculs T1a'!B627</f>
        <v>0</v>
      </c>
      <c r="C627" s="19" t="str">
        <f>'Calculs T1a'!C627</f>
        <v>x</v>
      </c>
      <c r="D627" s="19"/>
      <c r="E627" s="19"/>
      <c r="F627" s="19"/>
      <c r="G627" s="19"/>
      <c r="H627" s="19"/>
      <c r="I627" s="19"/>
      <c r="J627" s="30"/>
      <c r="K627" s="31"/>
      <c r="L627" s="31"/>
      <c r="M627" s="31"/>
      <c r="N627" s="45"/>
      <c r="V627" s="7"/>
      <c r="Y627" s="7"/>
    </row>
    <row r="628" spans="2:25" x14ac:dyDescent="0.3">
      <c r="B628" s="22">
        <f>'Calculs T1a'!B628</f>
        <v>0</v>
      </c>
      <c r="C628" s="19" t="str">
        <f>'Calculs T1a'!C628</f>
        <v>x</v>
      </c>
      <c r="D628" s="19"/>
      <c r="E628" s="19"/>
      <c r="F628" s="19"/>
      <c r="G628" s="19"/>
      <c r="H628" s="19"/>
      <c r="I628" s="19"/>
      <c r="J628" s="30"/>
      <c r="K628" s="31"/>
      <c r="L628" s="31"/>
      <c r="M628" s="31"/>
      <c r="N628" s="45"/>
      <c r="V628" s="7"/>
      <c r="Y628" s="7"/>
    </row>
    <row r="629" spans="2:25" x14ac:dyDescent="0.3">
      <c r="B629" s="22">
        <f>'Calculs T1a'!B629</f>
        <v>0</v>
      </c>
      <c r="C629" s="19" t="str">
        <f>'Calculs T1a'!C629</f>
        <v>x</v>
      </c>
      <c r="D629" s="19"/>
      <c r="E629" s="19"/>
      <c r="F629" s="19"/>
      <c r="G629" s="19"/>
      <c r="H629" s="19"/>
      <c r="I629" s="19"/>
      <c r="J629" s="30"/>
      <c r="K629" s="31"/>
      <c r="L629" s="31"/>
      <c r="M629" s="31"/>
      <c r="N629" s="45"/>
      <c r="V629" s="7"/>
      <c r="Y629" s="7"/>
    </row>
    <row r="630" spans="2:25" x14ac:dyDescent="0.3">
      <c r="B630" s="22">
        <f>'Calculs T1a'!B630</f>
        <v>0</v>
      </c>
      <c r="C630" s="19" t="str">
        <f>'Calculs T1a'!C630</f>
        <v>x</v>
      </c>
      <c r="D630" s="19"/>
      <c r="E630" s="19"/>
      <c r="F630" s="19"/>
      <c r="G630" s="19"/>
      <c r="H630" s="19"/>
      <c r="I630" s="19"/>
      <c r="J630" s="30"/>
      <c r="K630" s="31"/>
      <c r="L630" s="31"/>
      <c r="M630" s="31"/>
      <c r="N630" s="45"/>
      <c r="V630" s="7"/>
      <c r="Y630" s="7"/>
    </row>
    <row r="631" spans="2:25" x14ac:dyDescent="0.3">
      <c r="B631" s="22">
        <f>'Calculs T1a'!B631</f>
        <v>0</v>
      </c>
      <c r="C631" s="19" t="str">
        <f>'Calculs T1a'!C631</f>
        <v>x</v>
      </c>
      <c r="D631" s="19"/>
      <c r="E631" s="19"/>
      <c r="F631" s="19"/>
      <c r="G631" s="19"/>
      <c r="H631" s="19"/>
      <c r="I631" s="19"/>
      <c r="J631" s="30"/>
      <c r="K631" s="31"/>
      <c r="L631" s="31"/>
      <c r="M631" s="31"/>
      <c r="N631" s="45"/>
      <c r="V631" s="7"/>
      <c r="Y631" s="7"/>
    </row>
    <row r="632" spans="2:25" x14ac:dyDescent="0.3">
      <c r="B632" s="22">
        <f>'Calculs T1a'!B632</f>
        <v>0</v>
      </c>
      <c r="C632" s="19" t="str">
        <f>'Calculs T1a'!C632</f>
        <v>x</v>
      </c>
      <c r="D632" s="19"/>
      <c r="E632" s="19"/>
      <c r="F632" s="19"/>
      <c r="G632" s="19"/>
      <c r="H632" s="19"/>
      <c r="I632" s="19"/>
      <c r="J632" s="30"/>
      <c r="K632" s="31"/>
      <c r="L632" s="31"/>
      <c r="M632" s="31"/>
      <c r="N632" s="45"/>
      <c r="V632" s="7"/>
      <c r="Y632" s="7"/>
    </row>
    <row r="633" spans="2:25" x14ac:dyDescent="0.3">
      <c r="B633" s="22">
        <f>'Calculs T1a'!B633</f>
        <v>0</v>
      </c>
      <c r="C633" s="19" t="str">
        <f>'Calculs T1a'!C633</f>
        <v>x</v>
      </c>
      <c r="D633" s="19"/>
      <c r="E633" s="19"/>
      <c r="F633" s="19"/>
      <c r="G633" s="19"/>
      <c r="H633" s="19"/>
      <c r="I633" s="19"/>
      <c r="J633" s="30"/>
      <c r="K633" s="31"/>
      <c r="L633" s="31"/>
      <c r="M633" s="31"/>
      <c r="N633" s="45"/>
      <c r="V633" s="7"/>
      <c r="Y633" s="7"/>
    </row>
    <row r="634" spans="2:25" x14ac:dyDescent="0.3">
      <c r="B634" s="22">
        <f>'Calculs T1a'!B634</f>
        <v>0</v>
      </c>
      <c r="C634" s="19" t="str">
        <f>'Calculs T1a'!C634</f>
        <v>x</v>
      </c>
      <c r="D634" s="19"/>
      <c r="E634" s="19"/>
      <c r="F634" s="19"/>
      <c r="G634" s="19"/>
      <c r="H634" s="19"/>
      <c r="I634" s="19"/>
      <c r="J634" s="30"/>
      <c r="K634" s="31"/>
      <c r="L634" s="31"/>
      <c r="M634" s="31"/>
      <c r="N634" s="45"/>
      <c r="V634" s="7"/>
      <c r="Y634" s="7"/>
    </row>
    <row r="635" spans="2:25" x14ac:dyDescent="0.3">
      <c r="B635" s="22">
        <f>'Calculs T1a'!B635</f>
        <v>0</v>
      </c>
      <c r="C635" s="19" t="str">
        <f>'Calculs T1a'!C635</f>
        <v>x</v>
      </c>
      <c r="D635" s="19"/>
      <c r="E635" s="19"/>
      <c r="F635" s="19"/>
      <c r="G635" s="19"/>
      <c r="H635" s="19"/>
      <c r="I635" s="19"/>
      <c r="J635" s="30"/>
      <c r="K635" s="31"/>
      <c r="L635" s="31"/>
      <c r="M635" s="31"/>
      <c r="N635" s="45"/>
      <c r="V635" s="7"/>
      <c r="Y635" s="7"/>
    </row>
    <row r="636" spans="2:25" x14ac:dyDescent="0.3">
      <c r="B636" s="22">
        <f>'Calculs T1a'!B636</f>
        <v>0</v>
      </c>
      <c r="C636" s="19" t="str">
        <f>'Calculs T1a'!C636</f>
        <v>x</v>
      </c>
      <c r="D636" s="19"/>
      <c r="E636" s="19"/>
      <c r="F636" s="19"/>
      <c r="G636" s="19"/>
      <c r="H636" s="19"/>
      <c r="I636" s="19"/>
      <c r="J636" s="30"/>
      <c r="K636" s="31"/>
      <c r="L636" s="31"/>
      <c r="M636" s="31"/>
      <c r="N636" s="45"/>
      <c r="V636" s="7"/>
      <c r="Y636" s="7"/>
    </row>
    <row r="637" spans="2:25" x14ac:dyDescent="0.3">
      <c r="B637" s="22">
        <f>'Calculs T1a'!B637</f>
        <v>0</v>
      </c>
      <c r="C637" s="19" t="str">
        <f>'Calculs T1a'!C637</f>
        <v>x</v>
      </c>
      <c r="D637" s="19"/>
      <c r="E637" s="19"/>
      <c r="F637" s="19"/>
      <c r="G637" s="19"/>
      <c r="H637" s="19"/>
      <c r="I637" s="19"/>
      <c r="J637" s="30"/>
      <c r="K637" s="31"/>
      <c r="L637" s="31"/>
      <c r="M637" s="31"/>
      <c r="N637" s="45"/>
      <c r="V637" s="7"/>
      <c r="Y637" s="7"/>
    </row>
    <row r="638" spans="2:25" x14ac:dyDescent="0.3">
      <c r="B638" s="22">
        <f>'Calculs T1a'!B638</f>
        <v>0</v>
      </c>
      <c r="C638" s="19" t="str">
        <f>'Calculs T1a'!C638</f>
        <v>x</v>
      </c>
      <c r="D638" s="19"/>
      <c r="E638" s="19"/>
      <c r="F638" s="19"/>
      <c r="G638" s="19"/>
      <c r="H638" s="19"/>
      <c r="I638" s="19"/>
      <c r="J638" s="30"/>
      <c r="K638" s="31"/>
      <c r="L638" s="31"/>
      <c r="M638" s="31"/>
      <c r="N638" s="45"/>
      <c r="V638" s="7"/>
      <c r="Y638" s="7"/>
    </row>
    <row r="639" spans="2:25" x14ac:dyDescent="0.3">
      <c r="B639" s="22">
        <f>'Calculs T1a'!B639</f>
        <v>0</v>
      </c>
      <c r="C639" s="19" t="str">
        <f>'Calculs T1a'!C639</f>
        <v>x</v>
      </c>
      <c r="D639" s="19"/>
      <c r="E639" s="19"/>
      <c r="F639" s="19"/>
      <c r="G639" s="19"/>
      <c r="H639" s="19"/>
      <c r="I639" s="19"/>
      <c r="J639" s="30"/>
      <c r="K639" s="31"/>
      <c r="L639" s="31"/>
      <c r="M639" s="31"/>
      <c r="N639" s="45"/>
      <c r="V639" s="7"/>
      <c r="Y639" s="7"/>
    </row>
    <row r="640" spans="2:25" x14ac:dyDescent="0.3">
      <c r="B640" s="22">
        <f>'Calculs T1a'!B640</f>
        <v>0</v>
      </c>
      <c r="C640" s="19" t="str">
        <f>'Calculs T1a'!C640</f>
        <v>x</v>
      </c>
      <c r="D640" s="19"/>
      <c r="E640" s="19"/>
      <c r="F640" s="19"/>
      <c r="G640" s="19"/>
      <c r="H640" s="19"/>
      <c r="I640" s="19"/>
      <c r="J640" s="30"/>
      <c r="K640" s="31"/>
      <c r="L640" s="31"/>
      <c r="M640" s="31"/>
      <c r="N640" s="45"/>
      <c r="V640" s="7"/>
      <c r="Y640" s="7"/>
    </row>
    <row r="641" spans="2:25" x14ac:dyDescent="0.3">
      <c r="B641" s="22">
        <f>'Calculs T1a'!B641</f>
        <v>0</v>
      </c>
      <c r="C641" s="19" t="str">
        <f>'Calculs T1a'!C641</f>
        <v>x</v>
      </c>
      <c r="D641" s="19"/>
      <c r="E641" s="19"/>
      <c r="F641" s="19"/>
      <c r="G641" s="19"/>
      <c r="H641" s="19"/>
      <c r="I641" s="19"/>
      <c r="J641" s="30"/>
      <c r="K641" s="31"/>
      <c r="L641" s="31"/>
      <c r="M641" s="31"/>
      <c r="N641" s="45"/>
      <c r="V641" s="7"/>
      <c r="Y641" s="7"/>
    </row>
    <row r="642" spans="2:25" x14ac:dyDescent="0.3">
      <c r="B642" s="22">
        <f>'Calculs T1a'!B642</f>
        <v>0</v>
      </c>
      <c r="C642" s="19" t="str">
        <f>'Calculs T1a'!C642</f>
        <v>x</v>
      </c>
      <c r="D642" s="19"/>
      <c r="E642" s="19"/>
      <c r="F642" s="19"/>
      <c r="G642" s="19"/>
      <c r="H642" s="19"/>
      <c r="I642" s="19"/>
      <c r="J642" s="30"/>
      <c r="K642" s="31"/>
      <c r="L642" s="31"/>
      <c r="M642" s="31"/>
      <c r="N642" s="45"/>
      <c r="V642" s="7"/>
      <c r="Y642" s="7"/>
    </row>
    <row r="643" spans="2:25" x14ac:dyDescent="0.3">
      <c r="B643" s="22">
        <f>'Calculs T1a'!B643</f>
        <v>0</v>
      </c>
      <c r="C643" s="19" t="str">
        <f>'Calculs T1a'!C643</f>
        <v>x</v>
      </c>
      <c r="D643" s="19"/>
      <c r="E643" s="19"/>
      <c r="F643" s="19"/>
      <c r="G643" s="19"/>
      <c r="H643" s="19"/>
      <c r="I643" s="19"/>
      <c r="J643" s="30"/>
      <c r="K643" s="31"/>
      <c r="L643" s="31"/>
      <c r="M643" s="31"/>
      <c r="N643" s="45"/>
      <c r="V643" s="7"/>
      <c r="Y643" s="7"/>
    </row>
    <row r="644" spans="2:25" x14ac:dyDescent="0.3">
      <c r="B644" s="22">
        <f>'Calculs T1a'!B644</f>
        <v>0</v>
      </c>
      <c r="C644" s="19" t="str">
        <f>'Calculs T1a'!C644</f>
        <v>x</v>
      </c>
      <c r="D644" s="19"/>
      <c r="E644" s="19"/>
      <c r="F644" s="19"/>
      <c r="G644" s="19"/>
      <c r="H644" s="19"/>
      <c r="I644" s="19"/>
      <c r="J644" s="30"/>
      <c r="K644" s="31"/>
      <c r="L644" s="31"/>
      <c r="M644" s="31"/>
      <c r="N644" s="45"/>
      <c r="V644" s="7"/>
      <c r="Y644" s="7"/>
    </row>
    <row r="645" spans="2:25" x14ac:dyDescent="0.3">
      <c r="B645" s="22">
        <f>'Calculs T1a'!B645</f>
        <v>0</v>
      </c>
      <c r="C645" s="19" t="str">
        <f>'Calculs T1a'!C645</f>
        <v>x</v>
      </c>
      <c r="D645" s="19"/>
      <c r="E645" s="19"/>
      <c r="F645" s="19"/>
      <c r="G645" s="19"/>
      <c r="H645" s="19"/>
      <c r="I645" s="19"/>
      <c r="J645" s="30"/>
      <c r="K645" s="31"/>
      <c r="L645" s="31"/>
      <c r="M645" s="31"/>
      <c r="N645" s="45"/>
      <c r="V645" s="7"/>
      <c r="Y645" s="7"/>
    </row>
    <row r="646" spans="2:25" x14ac:dyDescent="0.3">
      <c r="B646" s="22">
        <f>'Calculs T1a'!B646</f>
        <v>0</v>
      </c>
      <c r="C646" s="19" t="str">
        <f>'Calculs T1a'!C646</f>
        <v>x</v>
      </c>
      <c r="D646" s="19"/>
      <c r="E646" s="19"/>
      <c r="F646" s="19"/>
      <c r="G646" s="19"/>
      <c r="H646" s="19"/>
      <c r="I646" s="19"/>
      <c r="J646" s="30"/>
      <c r="K646" s="31"/>
      <c r="L646" s="31"/>
      <c r="M646" s="31"/>
      <c r="N646" s="45"/>
      <c r="V646" s="7"/>
      <c r="Y646" s="7"/>
    </row>
    <row r="647" spans="2:25" x14ac:dyDescent="0.3">
      <c r="B647" s="22">
        <f>'Calculs T1a'!B647</f>
        <v>0</v>
      </c>
      <c r="C647" s="19" t="str">
        <f>'Calculs T1a'!C647</f>
        <v>x</v>
      </c>
      <c r="D647" s="19"/>
      <c r="E647" s="19"/>
      <c r="F647" s="19"/>
      <c r="G647" s="19"/>
      <c r="H647" s="19"/>
      <c r="I647" s="19"/>
      <c r="J647" s="30"/>
      <c r="K647" s="31"/>
      <c r="L647" s="31"/>
      <c r="M647" s="31"/>
      <c r="N647" s="45"/>
      <c r="V647" s="7"/>
      <c r="Y647" s="7"/>
    </row>
    <row r="648" spans="2:25" x14ac:dyDescent="0.3">
      <c r="B648" s="22">
        <f>'Calculs T1a'!B648</f>
        <v>0</v>
      </c>
      <c r="C648" s="19" t="str">
        <f>'Calculs T1a'!C648</f>
        <v>x</v>
      </c>
      <c r="D648" s="19"/>
      <c r="E648" s="19"/>
      <c r="F648" s="19"/>
      <c r="G648" s="19"/>
      <c r="H648" s="19"/>
      <c r="I648" s="19"/>
      <c r="J648" s="30"/>
      <c r="K648" s="31"/>
      <c r="L648" s="31"/>
      <c r="M648" s="31"/>
      <c r="N648" s="45"/>
      <c r="V648" s="7"/>
      <c r="Y648" s="7"/>
    </row>
    <row r="649" spans="2:25" x14ac:dyDescent="0.3">
      <c r="B649" s="22">
        <f>'Calculs T1a'!B649</f>
        <v>0</v>
      </c>
      <c r="C649" s="19" t="str">
        <f>'Calculs T1a'!C649</f>
        <v>x</v>
      </c>
      <c r="D649" s="19"/>
      <c r="E649" s="19"/>
      <c r="F649" s="19"/>
      <c r="G649" s="19"/>
      <c r="H649" s="19"/>
      <c r="I649" s="19"/>
      <c r="J649" s="30"/>
      <c r="K649" s="31"/>
      <c r="L649" s="31"/>
      <c r="M649" s="31"/>
      <c r="N649" s="45"/>
      <c r="V649" s="7"/>
      <c r="Y649" s="7"/>
    </row>
    <row r="650" spans="2:25" x14ac:dyDescent="0.3">
      <c r="B650" s="22">
        <f>'Calculs T1a'!B650</f>
        <v>0</v>
      </c>
      <c r="C650" s="19" t="str">
        <f>'Calculs T1a'!C650</f>
        <v>x</v>
      </c>
      <c r="D650" s="19"/>
      <c r="E650" s="19"/>
      <c r="F650" s="19"/>
      <c r="G650" s="19"/>
      <c r="H650" s="19"/>
      <c r="I650" s="19"/>
      <c r="J650" s="30"/>
      <c r="K650" s="31"/>
      <c r="L650" s="31"/>
      <c r="M650" s="31"/>
      <c r="N650" s="45"/>
      <c r="V650" s="7"/>
      <c r="Y650" s="7"/>
    </row>
    <row r="651" spans="2:25" x14ac:dyDescent="0.3">
      <c r="B651" s="22">
        <f>'Calculs T1a'!B651</f>
        <v>0</v>
      </c>
      <c r="C651" s="19" t="str">
        <f>'Calculs T1a'!C651</f>
        <v>x</v>
      </c>
      <c r="D651" s="19"/>
      <c r="E651" s="19"/>
      <c r="F651" s="19"/>
      <c r="G651" s="19"/>
      <c r="H651" s="19"/>
      <c r="I651" s="19"/>
      <c r="J651" s="30"/>
      <c r="K651" s="31"/>
      <c r="L651" s="31"/>
      <c r="M651" s="31"/>
      <c r="N651" s="45"/>
      <c r="V651" s="7"/>
      <c r="Y651" s="7"/>
    </row>
    <row r="652" spans="2:25" x14ac:dyDescent="0.3">
      <c r="B652" s="22">
        <f>'Calculs T1a'!B652</f>
        <v>0</v>
      </c>
      <c r="C652" s="19" t="str">
        <f>'Calculs T1a'!C652</f>
        <v>x</v>
      </c>
      <c r="D652" s="19"/>
      <c r="E652" s="19"/>
      <c r="F652" s="19"/>
      <c r="G652" s="19"/>
      <c r="H652" s="19"/>
      <c r="I652" s="19"/>
      <c r="J652" s="30"/>
      <c r="K652" s="31"/>
      <c r="L652" s="31"/>
      <c r="M652" s="31"/>
      <c r="N652" s="45"/>
      <c r="V652" s="7"/>
      <c r="Y652" s="7"/>
    </row>
    <row r="653" spans="2:25" x14ac:dyDescent="0.3">
      <c r="B653" s="22">
        <f>'Calculs T1a'!B653</f>
        <v>0</v>
      </c>
      <c r="C653" s="19" t="str">
        <f>'Calculs T1a'!C653</f>
        <v>x</v>
      </c>
      <c r="D653" s="19"/>
      <c r="E653" s="19"/>
      <c r="F653" s="19"/>
      <c r="G653" s="19"/>
      <c r="H653" s="19"/>
      <c r="I653" s="19"/>
      <c r="J653" s="30"/>
      <c r="K653" s="31"/>
      <c r="L653" s="31"/>
      <c r="M653" s="31"/>
      <c r="N653" s="45"/>
      <c r="V653" s="7"/>
      <c r="Y653" s="7"/>
    </row>
    <row r="654" spans="2:25" x14ac:dyDescent="0.3">
      <c r="B654" s="22">
        <f>'Calculs T1a'!B654</f>
        <v>0</v>
      </c>
      <c r="C654" s="19" t="str">
        <f>'Calculs T1a'!C654</f>
        <v>x</v>
      </c>
      <c r="D654" s="19"/>
      <c r="E654" s="19"/>
      <c r="F654" s="19"/>
      <c r="G654" s="19"/>
      <c r="H654" s="19"/>
      <c r="I654" s="19"/>
      <c r="J654" s="30"/>
      <c r="K654" s="31"/>
      <c r="L654" s="31"/>
      <c r="M654" s="31"/>
      <c r="N654" s="45"/>
      <c r="V654" s="7"/>
      <c r="Y654" s="7"/>
    </row>
    <row r="655" spans="2:25" x14ac:dyDescent="0.3">
      <c r="B655" s="22">
        <f>'Calculs T1a'!B655</f>
        <v>0</v>
      </c>
      <c r="C655" s="19" t="str">
        <f>'Calculs T1a'!C655</f>
        <v>x</v>
      </c>
      <c r="D655" s="19"/>
      <c r="E655" s="19"/>
      <c r="F655" s="19"/>
      <c r="G655" s="19"/>
      <c r="H655" s="19"/>
      <c r="I655" s="19"/>
      <c r="J655" s="30"/>
      <c r="K655" s="31"/>
      <c r="L655" s="31"/>
      <c r="M655" s="31"/>
      <c r="N655" s="45"/>
      <c r="V655" s="7"/>
      <c r="Y655" s="7"/>
    </row>
    <row r="656" spans="2:25" x14ac:dyDescent="0.3">
      <c r="B656" s="22">
        <f>'Calculs T1a'!B656</f>
        <v>0</v>
      </c>
      <c r="C656" s="19" t="str">
        <f>'Calculs T1a'!C656</f>
        <v>x</v>
      </c>
      <c r="D656" s="19"/>
      <c r="E656" s="19"/>
      <c r="F656" s="19"/>
      <c r="G656" s="19"/>
      <c r="H656" s="19"/>
      <c r="I656" s="19"/>
      <c r="J656" s="30"/>
      <c r="K656" s="31"/>
      <c r="L656" s="31"/>
      <c r="M656" s="31"/>
      <c r="N656" s="45"/>
      <c r="V656" s="7"/>
      <c r="Y656" s="7"/>
    </row>
    <row r="657" spans="2:25" x14ac:dyDescent="0.3">
      <c r="B657" s="22">
        <f>'Calculs T1a'!B657</f>
        <v>0</v>
      </c>
      <c r="C657" s="19" t="str">
        <f>'Calculs T1a'!C657</f>
        <v>x</v>
      </c>
      <c r="D657" s="19"/>
      <c r="E657" s="19"/>
      <c r="F657" s="19"/>
      <c r="G657" s="19"/>
      <c r="H657" s="19"/>
      <c r="I657" s="19"/>
      <c r="J657" s="30"/>
      <c r="K657" s="31"/>
      <c r="L657" s="31"/>
      <c r="M657" s="31"/>
      <c r="N657" s="45"/>
      <c r="V657" s="7"/>
      <c r="Y657" s="7"/>
    </row>
    <row r="658" spans="2:25" x14ac:dyDescent="0.3">
      <c r="B658" s="22">
        <f>'Calculs T1a'!B658</f>
        <v>0</v>
      </c>
      <c r="C658" s="19" t="str">
        <f>'Calculs T1a'!C658</f>
        <v>x</v>
      </c>
      <c r="D658" s="19"/>
      <c r="E658" s="19"/>
      <c r="F658" s="19"/>
      <c r="G658" s="19"/>
      <c r="H658" s="19"/>
      <c r="I658" s="19"/>
      <c r="J658" s="30"/>
      <c r="K658" s="31"/>
      <c r="L658" s="31"/>
      <c r="M658" s="31"/>
      <c r="N658" s="45"/>
      <c r="V658" s="7"/>
      <c r="Y658" s="7"/>
    </row>
    <row r="659" spans="2:25" x14ac:dyDescent="0.3">
      <c r="B659" s="22">
        <f>'Calculs T1a'!B659</f>
        <v>0</v>
      </c>
      <c r="C659" s="19" t="str">
        <f>'Calculs T1a'!C659</f>
        <v>x</v>
      </c>
      <c r="D659" s="19"/>
      <c r="E659" s="19"/>
      <c r="F659" s="19"/>
      <c r="G659" s="19"/>
      <c r="H659" s="19"/>
      <c r="I659" s="19"/>
      <c r="J659" s="30"/>
      <c r="K659" s="31"/>
      <c r="L659" s="31"/>
      <c r="M659" s="31"/>
      <c r="N659" s="45"/>
      <c r="V659" s="7"/>
      <c r="Y659" s="7"/>
    </row>
    <row r="660" spans="2:25" x14ac:dyDescent="0.3">
      <c r="B660" s="22">
        <f>'Calculs T1a'!B660</f>
        <v>0</v>
      </c>
      <c r="C660" s="19" t="str">
        <f>'Calculs T1a'!C660</f>
        <v>x</v>
      </c>
      <c r="D660" s="19"/>
      <c r="E660" s="19"/>
      <c r="F660" s="19"/>
      <c r="G660" s="19"/>
      <c r="H660" s="19"/>
      <c r="I660" s="19"/>
      <c r="J660" s="30"/>
      <c r="K660" s="31"/>
      <c r="L660" s="31"/>
      <c r="M660" s="31"/>
      <c r="N660" s="45"/>
      <c r="V660" s="7"/>
      <c r="Y660" s="7"/>
    </row>
    <row r="661" spans="2:25" x14ac:dyDescent="0.3">
      <c r="B661" s="22">
        <f>'Calculs T1a'!B661</f>
        <v>0</v>
      </c>
      <c r="C661" s="19" t="str">
        <f>'Calculs T1a'!C661</f>
        <v>x</v>
      </c>
      <c r="D661" s="19"/>
      <c r="E661" s="19"/>
      <c r="F661" s="19"/>
      <c r="G661" s="19"/>
      <c r="H661" s="19"/>
      <c r="I661" s="19"/>
      <c r="J661" s="30"/>
      <c r="K661" s="31"/>
      <c r="L661" s="31"/>
      <c r="M661" s="31"/>
      <c r="N661" s="45"/>
      <c r="V661" s="7"/>
      <c r="Y661" s="7"/>
    </row>
    <row r="662" spans="2:25" x14ac:dyDescent="0.3">
      <c r="B662" s="22">
        <f>'Calculs T1a'!B662</f>
        <v>0</v>
      </c>
      <c r="C662" s="19" t="str">
        <f>'Calculs T1a'!C662</f>
        <v>x</v>
      </c>
      <c r="D662" s="19"/>
      <c r="E662" s="19"/>
      <c r="F662" s="19"/>
      <c r="G662" s="19"/>
      <c r="H662" s="19"/>
      <c r="I662" s="19"/>
      <c r="J662" s="30"/>
      <c r="K662" s="31"/>
      <c r="L662" s="31"/>
      <c r="M662" s="31"/>
      <c r="N662" s="45"/>
      <c r="V662" s="7"/>
      <c r="Y662" s="7"/>
    </row>
    <row r="663" spans="2:25" x14ac:dyDescent="0.3">
      <c r="B663" s="22">
        <f>'Calculs T1a'!B663</f>
        <v>0</v>
      </c>
      <c r="C663" s="19" t="str">
        <f>'Calculs T1a'!C663</f>
        <v>x</v>
      </c>
      <c r="D663" s="19"/>
      <c r="E663" s="19"/>
      <c r="F663" s="19"/>
      <c r="G663" s="19"/>
      <c r="H663" s="19"/>
      <c r="I663" s="19"/>
      <c r="J663" s="30"/>
      <c r="K663" s="31"/>
      <c r="L663" s="31"/>
      <c r="M663" s="31"/>
      <c r="N663" s="45"/>
      <c r="V663" s="7"/>
      <c r="Y663" s="7"/>
    </row>
    <row r="664" spans="2:25" x14ac:dyDescent="0.3">
      <c r="B664" s="22">
        <f>'Calculs T1a'!B664</f>
        <v>0</v>
      </c>
      <c r="C664" s="19" t="str">
        <f>'Calculs T1a'!C664</f>
        <v>x</v>
      </c>
      <c r="D664" s="19"/>
      <c r="E664" s="19"/>
      <c r="F664" s="19"/>
      <c r="G664" s="19"/>
      <c r="H664" s="19"/>
      <c r="I664" s="19"/>
      <c r="J664" s="30"/>
      <c r="K664" s="31"/>
      <c r="L664" s="31"/>
      <c r="M664" s="31"/>
      <c r="N664" s="45"/>
      <c r="V664" s="7"/>
      <c r="Y664" s="7"/>
    </row>
    <row r="665" spans="2:25" x14ac:dyDescent="0.3">
      <c r="B665" s="22">
        <f>'Calculs T1a'!B665</f>
        <v>0</v>
      </c>
      <c r="C665" s="19" t="str">
        <f>'Calculs T1a'!C665</f>
        <v>x</v>
      </c>
      <c r="D665" s="19"/>
      <c r="E665" s="19"/>
      <c r="F665" s="19"/>
      <c r="G665" s="19"/>
      <c r="H665" s="19"/>
      <c r="I665" s="19"/>
      <c r="J665" s="30"/>
      <c r="K665" s="31"/>
      <c r="L665" s="31"/>
      <c r="M665" s="31"/>
      <c r="N665" s="45"/>
      <c r="V665" s="7"/>
      <c r="Y665" s="7"/>
    </row>
    <row r="666" spans="2:25" x14ac:dyDescent="0.3">
      <c r="B666" s="22">
        <f>'Calculs T1a'!B666</f>
        <v>0</v>
      </c>
      <c r="C666" s="19" t="str">
        <f>'Calculs T1a'!C666</f>
        <v>x</v>
      </c>
      <c r="D666" s="19"/>
      <c r="E666" s="19"/>
      <c r="F666" s="19"/>
      <c r="G666" s="19"/>
      <c r="H666" s="19"/>
      <c r="I666" s="19"/>
      <c r="J666" s="30"/>
      <c r="K666" s="31"/>
      <c r="L666" s="31"/>
      <c r="M666" s="31"/>
      <c r="N666" s="45"/>
      <c r="V666" s="7"/>
      <c r="Y666" s="7"/>
    </row>
    <row r="667" spans="2:25" x14ac:dyDescent="0.3">
      <c r="B667" s="22">
        <f>'Calculs T1a'!B667</f>
        <v>0</v>
      </c>
      <c r="C667" s="19" t="str">
        <f>'Calculs T1a'!C667</f>
        <v>x</v>
      </c>
      <c r="D667" s="19"/>
      <c r="E667" s="19"/>
      <c r="F667" s="19"/>
      <c r="G667" s="19"/>
      <c r="H667" s="19"/>
      <c r="I667" s="19"/>
      <c r="J667" s="30"/>
      <c r="K667" s="31"/>
      <c r="L667" s="31"/>
      <c r="M667" s="31"/>
      <c r="N667" s="45"/>
      <c r="V667" s="7"/>
      <c r="Y667" s="7"/>
    </row>
    <row r="668" spans="2:25" x14ac:dyDescent="0.3">
      <c r="B668" s="22">
        <f>'Calculs T1a'!B668</f>
        <v>0</v>
      </c>
      <c r="C668" s="19" t="str">
        <f>'Calculs T1a'!C668</f>
        <v>x</v>
      </c>
      <c r="D668" s="19"/>
      <c r="E668" s="19"/>
      <c r="F668" s="19"/>
      <c r="G668" s="19"/>
      <c r="H668" s="19"/>
      <c r="I668" s="19"/>
      <c r="J668" s="30"/>
      <c r="K668" s="31"/>
      <c r="L668" s="31"/>
      <c r="M668" s="31"/>
      <c r="N668" s="45"/>
      <c r="V668" s="7"/>
      <c r="Y668" s="7"/>
    </row>
    <row r="669" spans="2:25" x14ac:dyDescent="0.3">
      <c r="B669" s="22">
        <f>'Calculs T1a'!B669</f>
        <v>0</v>
      </c>
      <c r="C669" s="19" t="str">
        <f>'Calculs T1a'!C669</f>
        <v>x</v>
      </c>
      <c r="D669" s="19"/>
      <c r="E669" s="19"/>
      <c r="F669" s="19"/>
      <c r="G669" s="19"/>
      <c r="H669" s="19"/>
      <c r="I669" s="19"/>
      <c r="J669" s="30"/>
      <c r="K669" s="31"/>
      <c r="L669" s="31"/>
      <c r="M669" s="31"/>
      <c r="N669" s="45"/>
      <c r="V669" s="7"/>
      <c r="Y669" s="7"/>
    </row>
    <row r="670" spans="2:25" x14ac:dyDescent="0.3">
      <c r="B670" s="22">
        <f>'Calculs T1a'!B670</f>
        <v>0</v>
      </c>
      <c r="C670" s="19" t="str">
        <f>'Calculs T1a'!C670</f>
        <v>x</v>
      </c>
      <c r="D670" s="19"/>
      <c r="E670" s="19"/>
      <c r="F670" s="19"/>
      <c r="G670" s="19"/>
      <c r="H670" s="19"/>
      <c r="I670" s="19"/>
      <c r="J670" s="30"/>
      <c r="K670" s="31"/>
      <c r="L670" s="31"/>
      <c r="M670" s="31"/>
      <c r="N670" s="45"/>
      <c r="V670" s="7"/>
      <c r="Y670" s="7"/>
    </row>
    <row r="671" spans="2:25" x14ac:dyDescent="0.3">
      <c r="B671" s="22">
        <f>'Calculs T1a'!B671</f>
        <v>0</v>
      </c>
      <c r="C671" s="19" t="str">
        <f>'Calculs T1a'!C671</f>
        <v>x</v>
      </c>
      <c r="D671" s="19"/>
      <c r="E671" s="19"/>
      <c r="F671" s="19"/>
      <c r="G671" s="19"/>
      <c r="H671" s="19"/>
      <c r="I671" s="19"/>
      <c r="J671" s="30"/>
      <c r="K671" s="31"/>
      <c r="L671" s="31"/>
      <c r="M671" s="31"/>
      <c r="N671" s="45"/>
      <c r="V671" s="7"/>
      <c r="Y671" s="7"/>
    </row>
    <row r="672" spans="2:25" x14ac:dyDescent="0.3">
      <c r="B672" s="22">
        <f>'Calculs T1a'!B672</f>
        <v>0</v>
      </c>
      <c r="C672" s="19" t="str">
        <f>'Calculs T1a'!C672</f>
        <v>x</v>
      </c>
      <c r="D672" s="19"/>
      <c r="E672" s="19"/>
      <c r="F672" s="19"/>
      <c r="G672" s="19"/>
      <c r="H672" s="19"/>
      <c r="I672" s="19"/>
      <c r="J672" s="30"/>
      <c r="K672" s="31"/>
      <c r="L672" s="31"/>
      <c r="M672" s="31"/>
      <c r="N672" s="45"/>
      <c r="V672" s="7"/>
      <c r="Y672" s="7"/>
    </row>
    <row r="673" spans="2:25" x14ac:dyDescent="0.3">
      <c r="B673" s="22">
        <f>'Calculs T1a'!B673</f>
        <v>0</v>
      </c>
      <c r="C673" s="19" t="str">
        <f>'Calculs T1a'!C673</f>
        <v>x</v>
      </c>
      <c r="D673" s="19"/>
      <c r="E673" s="19"/>
      <c r="F673" s="19"/>
      <c r="G673" s="19"/>
      <c r="H673" s="19"/>
      <c r="I673" s="19"/>
      <c r="J673" s="30"/>
      <c r="K673" s="31"/>
      <c r="L673" s="31"/>
      <c r="M673" s="31"/>
      <c r="N673" s="45"/>
      <c r="V673" s="7"/>
      <c r="Y673" s="7"/>
    </row>
    <row r="674" spans="2:25" x14ac:dyDescent="0.3">
      <c r="B674" s="22">
        <f>'Calculs T1a'!B674</f>
        <v>0</v>
      </c>
      <c r="C674" s="19" t="str">
        <f>'Calculs T1a'!C674</f>
        <v>x</v>
      </c>
      <c r="D674" s="19"/>
      <c r="E674" s="19"/>
      <c r="F674" s="19"/>
      <c r="G674" s="19"/>
      <c r="H674" s="19"/>
      <c r="I674" s="19"/>
      <c r="J674" s="30"/>
      <c r="K674" s="31"/>
      <c r="L674" s="31"/>
      <c r="M674" s="31"/>
      <c r="N674" s="45"/>
      <c r="V674" s="7"/>
      <c r="Y674" s="7"/>
    </row>
    <row r="675" spans="2:25" x14ac:dyDescent="0.3">
      <c r="B675" s="22">
        <f>'Calculs T1a'!B675</f>
        <v>0</v>
      </c>
      <c r="C675" s="19" t="str">
        <f>'Calculs T1a'!C675</f>
        <v>x</v>
      </c>
      <c r="D675" s="19"/>
      <c r="E675" s="19"/>
      <c r="F675" s="19"/>
      <c r="G675" s="19"/>
      <c r="H675" s="19"/>
      <c r="I675" s="19"/>
      <c r="J675" s="30"/>
      <c r="K675" s="31"/>
      <c r="L675" s="31"/>
      <c r="M675" s="31"/>
      <c r="N675" s="45"/>
      <c r="V675" s="7"/>
      <c r="Y675" s="7"/>
    </row>
    <row r="676" spans="2:25" x14ac:dyDescent="0.3">
      <c r="B676" s="22">
        <f>'Calculs T1a'!B676</f>
        <v>0</v>
      </c>
      <c r="C676" s="19" t="str">
        <f>'Calculs T1a'!C676</f>
        <v>x</v>
      </c>
      <c r="D676" s="19"/>
      <c r="E676" s="19"/>
      <c r="F676" s="19"/>
      <c r="G676" s="19"/>
      <c r="H676" s="19"/>
      <c r="I676" s="19"/>
      <c r="J676" s="30"/>
      <c r="K676" s="31"/>
      <c r="L676" s="31"/>
      <c r="M676" s="31"/>
      <c r="N676" s="45"/>
      <c r="V676" s="7"/>
      <c r="Y676" s="7"/>
    </row>
    <row r="677" spans="2:25" x14ac:dyDescent="0.3">
      <c r="B677" s="22">
        <f>'Calculs T1a'!B677</f>
        <v>0</v>
      </c>
      <c r="C677" s="19" t="str">
        <f>'Calculs T1a'!C677</f>
        <v>x</v>
      </c>
      <c r="D677" s="19"/>
      <c r="E677" s="19"/>
      <c r="F677" s="19"/>
      <c r="G677" s="19"/>
      <c r="H677" s="19"/>
      <c r="I677" s="19"/>
      <c r="J677" s="30"/>
      <c r="K677" s="31"/>
      <c r="L677" s="31"/>
      <c r="M677" s="31"/>
      <c r="N677" s="45"/>
      <c r="V677" s="7"/>
      <c r="Y677" s="7"/>
    </row>
    <row r="678" spans="2:25" x14ac:dyDescent="0.3">
      <c r="B678" s="22">
        <f>'Calculs T1a'!B678</f>
        <v>0</v>
      </c>
      <c r="C678" s="19" t="str">
        <f>'Calculs T1a'!C678</f>
        <v>x</v>
      </c>
      <c r="D678" s="19"/>
      <c r="E678" s="19"/>
      <c r="F678" s="19"/>
      <c r="G678" s="19"/>
      <c r="H678" s="19"/>
      <c r="I678" s="19"/>
      <c r="J678" s="30"/>
      <c r="K678" s="31"/>
      <c r="L678" s="31"/>
      <c r="M678" s="31"/>
      <c r="N678" s="45"/>
      <c r="V678" s="7"/>
      <c r="Y678" s="7"/>
    </row>
    <row r="679" spans="2:25" x14ac:dyDescent="0.3">
      <c r="B679" s="22">
        <f>'Calculs T1a'!B679</f>
        <v>0</v>
      </c>
      <c r="C679" s="19" t="str">
        <f>'Calculs T1a'!C679</f>
        <v>x</v>
      </c>
      <c r="D679" s="19"/>
      <c r="E679" s="19"/>
      <c r="F679" s="19"/>
      <c r="G679" s="19"/>
      <c r="H679" s="19"/>
      <c r="I679" s="19"/>
      <c r="J679" s="30"/>
      <c r="K679" s="31"/>
      <c r="L679" s="31"/>
      <c r="M679" s="31"/>
      <c r="N679" s="45"/>
      <c r="V679" s="7"/>
      <c r="Y679" s="7"/>
    </row>
    <row r="680" spans="2:25" x14ac:dyDescent="0.3">
      <c r="B680" s="22">
        <f>'Calculs T1a'!B680</f>
        <v>0</v>
      </c>
      <c r="C680" s="19" t="str">
        <f>'Calculs T1a'!C680</f>
        <v>x</v>
      </c>
      <c r="D680" s="19"/>
      <c r="E680" s="19"/>
      <c r="F680" s="19"/>
      <c r="G680" s="19"/>
      <c r="H680" s="19"/>
      <c r="I680" s="19"/>
      <c r="J680" s="30"/>
      <c r="K680" s="31"/>
      <c r="L680" s="31"/>
      <c r="M680" s="31"/>
      <c r="N680" s="45"/>
      <c r="V680" s="7"/>
      <c r="Y680" s="7"/>
    </row>
    <row r="681" spans="2:25" x14ac:dyDescent="0.3">
      <c r="B681" s="22">
        <f>'Calculs T1a'!B681</f>
        <v>0</v>
      </c>
      <c r="C681" s="19" t="str">
        <f>'Calculs T1a'!C681</f>
        <v>x</v>
      </c>
      <c r="D681" s="19"/>
      <c r="E681" s="19"/>
      <c r="F681" s="19"/>
      <c r="G681" s="19"/>
      <c r="H681" s="19"/>
      <c r="I681" s="19"/>
      <c r="J681" s="30"/>
      <c r="K681" s="31"/>
      <c r="L681" s="31"/>
      <c r="M681" s="31"/>
      <c r="N681" s="45"/>
      <c r="V681" s="7"/>
      <c r="Y681" s="7"/>
    </row>
    <row r="682" spans="2:25" x14ac:dyDescent="0.3">
      <c r="B682" s="22">
        <f>'Calculs T1a'!B682</f>
        <v>0</v>
      </c>
      <c r="C682" s="19" t="str">
        <f>'Calculs T1a'!C682</f>
        <v>x</v>
      </c>
      <c r="D682" s="19"/>
      <c r="E682" s="19"/>
      <c r="F682" s="19"/>
      <c r="G682" s="19"/>
      <c r="H682" s="19"/>
      <c r="I682" s="19"/>
      <c r="J682" s="30"/>
      <c r="K682" s="31"/>
      <c r="L682" s="31"/>
      <c r="M682" s="31"/>
      <c r="N682" s="45"/>
      <c r="V682" s="7"/>
      <c r="Y682" s="7"/>
    </row>
    <row r="683" spans="2:25" x14ac:dyDescent="0.3">
      <c r="B683" s="22">
        <f>'Calculs T1a'!B683</f>
        <v>0</v>
      </c>
      <c r="C683" s="19" t="str">
        <f>'Calculs T1a'!C683</f>
        <v>x</v>
      </c>
      <c r="D683" s="19"/>
      <c r="E683" s="19"/>
      <c r="F683" s="19"/>
      <c r="G683" s="19"/>
      <c r="H683" s="19"/>
      <c r="I683" s="19"/>
      <c r="J683" s="30"/>
      <c r="K683" s="31"/>
      <c r="L683" s="31"/>
      <c r="M683" s="31"/>
      <c r="N683" s="45"/>
      <c r="V683" s="7"/>
      <c r="Y683" s="7"/>
    </row>
    <row r="684" spans="2:25" x14ac:dyDescent="0.3">
      <c r="B684" s="22">
        <f>'Calculs T1a'!B684</f>
        <v>0</v>
      </c>
      <c r="C684" s="19" t="str">
        <f>'Calculs T1a'!C684</f>
        <v>x</v>
      </c>
      <c r="D684" s="19"/>
      <c r="E684" s="19"/>
      <c r="F684" s="19"/>
      <c r="G684" s="19"/>
      <c r="H684" s="19"/>
      <c r="I684" s="19"/>
      <c r="J684" s="30"/>
      <c r="K684" s="31"/>
      <c r="L684" s="31"/>
      <c r="M684" s="31"/>
      <c r="N684" s="45"/>
      <c r="V684" s="7"/>
      <c r="Y684" s="7"/>
    </row>
    <row r="685" spans="2:25" x14ac:dyDescent="0.3">
      <c r="B685" s="22">
        <f>'Calculs T1a'!B685</f>
        <v>0</v>
      </c>
      <c r="C685" s="19" t="str">
        <f>'Calculs T1a'!C685</f>
        <v>x</v>
      </c>
      <c r="D685" s="19"/>
      <c r="E685" s="19"/>
      <c r="F685" s="19"/>
      <c r="G685" s="19"/>
      <c r="H685" s="19"/>
      <c r="I685" s="19"/>
      <c r="J685" s="30"/>
      <c r="K685" s="31"/>
      <c r="L685" s="31"/>
      <c r="M685" s="31"/>
      <c r="N685" s="45"/>
      <c r="V685" s="7"/>
      <c r="Y685" s="7"/>
    </row>
    <row r="686" spans="2:25" x14ac:dyDescent="0.3">
      <c r="B686" s="22">
        <f>'Calculs T1a'!B686</f>
        <v>0</v>
      </c>
      <c r="C686" s="19" t="str">
        <f>'Calculs T1a'!C686</f>
        <v>x</v>
      </c>
      <c r="D686" s="19"/>
      <c r="E686" s="19"/>
      <c r="F686" s="19"/>
      <c r="G686" s="19"/>
      <c r="H686" s="19"/>
      <c r="I686" s="19"/>
      <c r="J686" s="30"/>
      <c r="K686" s="31"/>
      <c r="L686" s="31"/>
      <c r="M686" s="31"/>
      <c r="N686" s="45"/>
      <c r="V686" s="7"/>
      <c r="Y686" s="7"/>
    </row>
    <row r="687" spans="2:25" x14ac:dyDescent="0.3">
      <c r="B687" s="22">
        <f>'Calculs T1a'!B687</f>
        <v>0</v>
      </c>
      <c r="C687" s="19" t="str">
        <f>'Calculs T1a'!C687</f>
        <v>x</v>
      </c>
      <c r="D687" s="19"/>
      <c r="E687" s="19"/>
      <c r="F687" s="19"/>
      <c r="G687" s="19"/>
      <c r="H687" s="19"/>
      <c r="I687" s="19"/>
      <c r="J687" s="30"/>
      <c r="K687" s="31"/>
      <c r="L687" s="31"/>
      <c r="M687" s="31"/>
      <c r="N687" s="45"/>
      <c r="V687" s="7"/>
      <c r="Y687" s="7"/>
    </row>
    <row r="688" spans="2:25" x14ac:dyDescent="0.3">
      <c r="B688" s="22">
        <f>'Calculs T1a'!B688</f>
        <v>0</v>
      </c>
      <c r="C688" s="19" t="str">
        <f>'Calculs T1a'!C688</f>
        <v>x</v>
      </c>
      <c r="D688" s="19"/>
      <c r="E688" s="19"/>
      <c r="F688" s="19"/>
      <c r="G688" s="19"/>
      <c r="H688" s="19"/>
      <c r="I688" s="19"/>
      <c r="J688" s="30"/>
      <c r="K688" s="31"/>
      <c r="L688" s="31"/>
      <c r="M688" s="31"/>
      <c r="N688" s="45"/>
      <c r="V688" s="7"/>
      <c r="Y688" s="7"/>
    </row>
    <row r="689" spans="2:25" x14ac:dyDescent="0.3">
      <c r="B689" s="22">
        <f>'Calculs T1a'!B689</f>
        <v>0</v>
      </c>
      <c r="C689" s="19" t="str">
        <f>'Calculs T1a'!C689</f>
        <v>x</v>
      </c>
      <c r="D689" s="19"/>
      <c r="E689" s="19"/>
      <c r="F689" s="19"/>
      <c r="G689" s="19"/>
      <c r="H689" s="19"/>
      <c r="I689" s="19"/>
      <c r="J689" s="30"/>
      <c r="K689" s="31"/>
      <c r="L689" s="31"/>
      <c r="M689" s="31"/>
      <c r="N689" s="45"/>
      <c r="V689" s="7"/>
      <c r="Y689" s="7"/>
    </row>
    <row r="690" spans="2:25" x14ac:dyDescent="0.3">
      <c r="B690" s="22">
        <f>'Calculs T1a'!B690</f>
        <v>0</v>
      </c>
      <c r="C690" s="19" t="str">
        <f>'Calculs T1a'!C690</f>
        <v>x</v>
      </c>
      <c r="D690" s="19"/>
      <c r="E690" s="19"/>
      <c r="F690" s="19"/>
      <c r="G690" s="19"/>
      <c r="H690" s="19"/>
      <c r="I690" s="19"/>
      <c r="J690" s="30"/>
      <c r="K690" s="31"/>
      <c r="L690" s="31"/>
      <c r="M690" s="31"/>
      <c r="N690" s="45"/>
      <c r="V690" s="7"/>
      <c r="Y690" s="7"/>
    </row>
    <row r="691" spans="2:25" x14ac:dyDescent="0.3">
      <c r="B691" s="22">
        <f>'Calculs T1a'!B691</f>
        <v>0</v>
      </c>
      <c r="C691" s="19" t="str">
        <f>'Calculs T1a'!C691</f>
        <v>x</v>
      </c>
      <c r="D691" s="19"/>
      <c r="E691" s="19"/>
      <c r="F691" s="19"/>
      <c r="G691" s="19"/>
      <c r="H691" s="19"/>
      <c r="I691" s="19"/>
      <c r="J691" s="30"/>
      <c r="K691" s="31"/>
      <c r="L691" s="31"/>
      <c r="M691" s="31"/>
      <c r="N691" s="45"/>
      <c r="V691" s="7"/>
      <c r="Y691" s="7"/>
    </row>
    <row r="692" spans="2:25" x14ac:dyDescent="0.3">
      <c r="B692" s="22">
        <f>'Calculs T1a'!B692</f>
        <v>0</v>
      </c>
      <c r="C692" s="19" t="str">
        <f>'Calculs T1a'!C692</f>
        <v>x</v>
      </c>
      <c r="D692" s="19"/>
      <c r="E692" s="19"/>
      <c r="F692" s="19"/>
      <c r="G692" s="19"/>
      <c r="H692" s="19"/>
      <c r="I692" s="19"/>
      <c r="J692" s="30"/>
      <c r="K692" s="31"/>
      <c r="L692" s="31"/>
      <c r="M692" s="31"/>
      <c r="N692" s="45"/>
      <c r="V692" s="7"/>
      <c r="Y692" s="7"/>
    </row>
    <row r="693" spans="2:25" x14ac:dyDescent="0.3">
      <c r="B693" s="22">
        <f>'Calculs T1a'!B693</f>
        <v>0</v>
      </c>
      <c r="C693" s="19" t="str">
        <f>'Calculs T1a'!C693</f>
        <v>x</v>
      </c>
      <c r="D693" s="19"/>
      <c r="E693" s="19"/>
      <c r="F693" s="19"/>
      <c r="G693" s="19"/>
      <c r="H693" s="19"/>
      <c r="I693" s="19"/>
      <c r="J693" s="30"/>
      <c r="K693" s="31"/>
      <c r="L693" s="31"/>
      <c r="M693" s="31"/>
      <c r="N693" s="45"/>
      <c r="V693" s="7"/>
      <c r="Y693" s="7"/>
    </row>
    <row r="694" spans="2:25" x14ac:dyDescent="0.3">
      <c r="B694" s="22">
        <f>'Calculs T1a'!B694</f>
        <v>0</v>
      </c>
      <c r="C694" s="19" t="str">
        <f>'Calculs T1a'!C694</f>
        <v>x</v>
      </c>
      <c r="D694" s="19"/>
      <c r="E694" s="19"/>
      <c r="F694" s="19"/>
      <c r="G694" s="19"/>
      <c r="H694" s="19"/>
      <c r="I694" s="19"/>
      <c r="J694" s="30"/>
      <c r="K694" s="31"/>
      <c r="L694" s="31"/>
      <c r="M694" s="31"/>
      <c r="N694" s="45"/>
      <c r="V694" s="7"/>
      <c r="Y694" s="7"/>
    </row>
    <row r="695" spans="2:25" x14ac:dyDescent="0.3">
      <c r="B695" s="22">
        <f>'Calculs T1a'!B695</f>
        <v>0</v>
      </c>
      <c r="C695" s="19" t="str">
        <f>'Calculs T1a'!C695</f>
        <v>x</v>
      </c>
      <c r="D695" s="19"/>
      <c r="E695" s="19"/>
      <c r="F695" s="19"/>
      <c r="G695" s="19"/>
      <c r="H695" s="19"/>
      <c r="I695" s="19"/>
      <c r="J695" s="30"/>
      <c r="K695" s="31"/>
      <c r="L695" s="31"/>
      <c r="M695" s="31"/>
      <c r="N695" s="45"/>
      <c r="V695" s="7"/>
      <c r="Y695" s="7"/>
    </row>
    <row r="696" spans="2:25" x14ac:dyDescent="0.3">
      <c r="B696" s="22">
        <f>'Calculs T1a'!B696</f>
        <v>0</v>
      </c>
      <c r="C696" s="19" t="str">
        <f>'Calculs T1a'!C696</f>
        <v>x</v>
      </c>
      <c r="D696" s="19"/>
      <c r="E696" s="19"/>
      <c r="F696" s="19"/>
      <c r="G696" s="19"/>
      <c r="H696" s="19"/>
      <c r="I696" s="19"/>
      <c r="J696" s="30"/>
      <c r="K696" s="31"/>
      <c r="L696" s="31"/>
      <c r="M696" s="31"/>
      <c r="N696" s="45"/>
      <c r="V696" s="7"/>
      <c r="Y696" s="7"/>
    </row>
    <row r="697" spans="2:25" x14ac:dyDescent="0.3">
      <c r="B697" s="22">
        <f>'Calculs T1a'!B697</f>
        <v>0</v>
      </c>
      <c r="C697" s="19" t="str">
        <f>'Calculs T1a'!C697</f>
        <v>x</v>
      </c>
      <c r="D697" s="19"/>
      <c r="E697" s="19"/>
      <c r="F697" s="19"/>
      <c r="G697" s="19"/>
      <c r="H697" s="19"/>
      <c r="I697" s="19"/>
      <c r="J697" s="30"/>
      <c r="K697" s="31"/>
      <c r="L697" s="31"/>
      <c r="M697" s="31"/>
      <c r="N697" s="45"/>
      <c r="V697" s="7"/>
      <c r="Y697" s="7"/>
    </row>
    <row r="698" spans="2:25" x14ac:dyDescent="0.3">
      <c r="B698" s="22">
        <f>'Calculs T1a'!B698</f>
        <v>0</v>
      </c>
      <c r="C698" s="19" t="str">
        <f>'Calculs T1a'!C698</f>
        <v>x</v>
      </c>
      <c r="D698" s="19"/>
      <c r="E698" s="19"/>
      <c r="F698" s="19"/>
      <c r="G698" s="19"/>
      <c r="H698" s="19"/>
      <c r="I698" s="19"/>
      <c r="J698" s="30"/>
      <c r="K698" s="31"/>
      <c r="L698" s="31"/>
      <c r="M698" s="31"/>
      <c r="N698" s="45"/>
      <c r="V698" s="7"/>
      <c r="Y698" s="7"/>
    </row>
    <row r="699" spans="2:25" x14ac:dyDescent="0.3">
      <c r="B699" s="22">
        <f>'Calculs T1a'!B699</f>
        <v>0</v>
      </c>
      <c r="C699" s="19" t="str">
        <f>'Calculs T1a'!C699</f>
        <v>x</v>
      </c>
      <c r="D699" s="19"/>
      <c r="E699" s="19"/>
      <c r="F699" s="19"/>
      <c r="G699" s="19"/>
      <c r="H699" s="19"/>
      <c r="I699" s="19"/>
      <c r="J699" s="30"/>
      <c r="K699" s="31"/>
      <c r="L699" s="31"/>
      <c r="M699" s="31"/>
      <c r="N699" s="45"/>
      <c r="V699" s="7"/>
      <c r="Y699" s="7"/>
    </row>
    <row r="700" spans="2:25" x14ac:dyDescent="0.3">
      <c r="B700" s="22">
        <f>'Calculs T1a'!B700</f>
        <v>0</v>
      </c>
      <c r="C700" s="19" t="str">
        <f>'Calculs T1a'!C700</f>
        <v>x</v>
      </c>
      <c r="D700" s="19"/>
      <c r="E700" s="19"/>
      <c r="F700" s="19"/>
      <c r="G700" s="19"/>
      <c r="H700" s="19"/>
      <c r="I700" s="19"/>
      <c r="J700" s="30"/>
      <c r="K700" s="31"/>
      <c r="L700" s="31"/>
      <c r="M700" s="31"/>
      <c r="N700" s="45"/>
      <c r="V700" s="7"/>
      <c r="Y700" s="7"/>
    </row>
    <row r="701" spans="2:25" x14ac:dyDescent="0.3">
      <c r="B701" s="22">
        <f>'Calculs T1a'!B701</f>
        <v>0</v>
      </c>
      <c r="C701" s="19" t="str">
        <f>'Calculs T1a'!C701</f>
        <v>x</v>
      </c>
      <c r="D701" s="19"/>
      <c r="E701" s="19"/>
      <c r="F701" s="19"/>
      <c r="G701" s="19"/>
      <c r="H701" s="19"/>
      <c r="I701" s="19"/>
      <c r="J701" s="30"/>
      <c r="K701" s="31"/>
      <c r="L701" s="31"/>
      <c r="M701" s="31"/>
      <c r="N701" s="45"/>
      <c r="V701" s="7"/>
      <c r="Y701" s="7"/>
    </row>
    <row r="702" spans="2:25" x14ac:dyDescent="0.3">
      <c r="B702" s="22">
        <f>'Calculs T1a'!B702</f>
        <v>0</v>
      </c>
      <c r="C702" s="19" t="str">
        <f>'Calculs T1a'!C702</f>
        <v>x</v>
      </c>
      <c r="D702" s="19"/>
      <c r="E702" s="19"/>
      <c r="F702" s="19"/>
      <c r="G702" s="19"/>
      <c r="H702" s="19"/>
      <c r="I702" s="19"/>
      <c r="J702" s="30"/>
      <c r="K702" s="31"/>
      <c r="L702" s="31"/>
      <c r="M702" s="31"/>
      <c r="N702" s="45"/>
      <c r="V702" s="7"/>
      <c r="Y702" s="7"/>
    </row>
    <row r="703" spans="2:25" x14ac:dyDescent="0.3">
      <c r="B703" s="22">
        <f>'Calculs T1a'!B703</f>
        <v>0</v>
      </c>
      <c r="C703" s="19" t="str">
        <f>'Calculs T1a'!C703</f>
        <v>x</v>
      </c>
      <c r="D703" s="19"/>
      <c r="E703" s="19"/>
      <c r="F703" s="19"/>
      <c r="G703" s="19"/>
      <c r="H703" s="19"/>
      <c r="I703" s="19"/>
      <c r="J703" s="30"/>
      <c r="K703" s="31"/>
      <c r="L703" s="31"/>
      <c r="M703" s="31"/>
      <c r="N703" s="45"/>
      <c r="V703" s="7"/>
      <c r="Y703" s="7"/>
    </row>
    <row r="704" spans="2:25" x14ac:dyDescent="0.3">
      <c r="B704" s="22">
        <f>'Calculs T1a'!B704</f>
        <v>0</v>
      </c>
      <c r="C704" s="19" t="str">
        <f>'Calculs T1a'!C704</f>
        <v>x</v>
      </c>
      <c r="D704" s="19"/>
      <c r="E704" s="19"/>
      <c r="F704" s="19"/>
      <c r="G704" s="19"/>
      <c r="H704" s="19"/>
      <c r="I704" s="19"/>
      <c r="J704" s="30"/>
      <c r="K704" s="31"/>
      <c r="L704" s="31"/>
      <c r="M704" s="31"/>
      <c r="N704" s="45"/>
      <c r="V704" s="7"/>
      <c r="Y704" s="7"/>
    </row>
    <row r="705" spans="2:25" x14ac:dyDescent="0.3">
      <c r="B705" s="22">
        <f>'Calculs T1a'!B705</f>
        <v>0</v>
      </c>
      <c r="C705" s="19" t="str">
        <f>'Calculs T1a'!C705</f>
        <v>x</v>
      </c>
      <c r="D705" s="19"/>
      <c r="E705" s="19"/>
      <c r="F705" s="19"/>
      <c r="G705" s="19"/>
      <c r="H705" s="19"/>
      <c r="I705" s="19"/>
      <c r="J705" s="30"/>
      <c r="K705" s="31"/>
      <c r="L705" s="31"/>
      <c r="M705" s="31"/>
      <c r="N705" s="45"/>
      <c r="V705" s="7"/>
      <c r="Y705" s="7"/>
    </row>
    <row r="706" spans="2:25" x14ac:dyDescent="0.3">
      <c r="B706" s="22">
        <f>'Calculs T1a'!B706</f>
        <v>0</v>
      </c>
      <c r="C706" s="19" t="str">
        <f>'Calculs T1a'!C706</f>
        <v>x</v>
      </c>
      <c r="D706" s="19"/>
      <c r="E706" s="19"/>
      <c r="F706" s="19"/>
      <c r="G706" s="19"/>
      <c r="H706" s="19"/>
      <c r="I706" s="19"/>
      <c r="J706" s="30"/>
      <c r="K706" s="31"/>
      <c r="L706" s="31"/>
      <c r="M706" s="31"/>
      <c r="N706" s="45"/>
      <c r="V706" s="7"/>
      <c r="Y706" s="7"/>
    </row>
    <row r="707" spans="2:25" x14ac:dyDescent="0.3">
      <c r="B707" s="22">
        <f>'Calculs T1a'!B707</f>
        <v>0</v>
      </c>
      <c r="C707" s="19" t="str">
        <f>'Calculs T1a'!C707</f>
        <v>x</v>
      </c>
      <c r="D707" s="19"/>
      <c r="E707" s="19"/>
      <c r="F707" s="19"/>
      <c r="G707" s="19"/>
      <c r="H707" s="19"/>
      <c r="I707" s="19"/>
      <c r="J707" s="30"/>
      <c r="K707" s="31"/>
      <c r="L707" s="31"/>
      <c r="M707" s="31"/>
      <c r="N707" s="45"/>
      <c r="V707" s="7"/>
      <c r="Y707" s="7"/>
    </row>
    <row r="708" spans="2:25" x14ac:dyDescent="0.3">
      <c r="B708" s="22">
        <f>'Calculs T1a'!B708</f>
        <v>0</v>
      </c>
      <c r="C708" s="19" t="str">
        <f>'Calculs T1a'!C708</f>
        <v>x</v>
      </c>
      <c r="D708" s="19"/>
      <c r="E708" s="19"/>
      <c r="F708" s="19"/>
      <c r="G708" s="19"/>
      <c r="H708" s="19"/>
      <c r="I708" s="19"/>
      <c r="J708" s="30"/>
      <c r="K708" s="31"/>
      <c r="L708" s="31"/>
      <c r="M708" s="31"/>
      <c r="N708" s="45"/>
      <c r="V708" s="7"/>
      <c r="Y708" s="7"/>
    </row>
    <row r="709" spans="2:25" x14ac:dyDescent="0.3">
      <c r="B709" s="22">
        <f>'Calculs T1a'!B709</f>
        <v>0</v>
      </c>
      <c r="C709" s="19" t="str">
        <f>'Calculs T1a'!C709</f>
        <v>x</v>
      </c>
      <c r="D709" s="19"/>
      <c r="E709" s="19"/>
      <c r="F709" s="19"/>
      <c r="G709" s="19"/>
      <c r="H709" s="19"/>
      <c r="I709" s="19"/>
      <c r="J709" s="30"/>
      <c r="K709" s="31"/>
      <c r="L709" s="31"/>
      <c r="M709" s="31"/>
      <c r="N709" s="45"/>
      <c r="V709" s="7"/>
      <c r="Y709" s="7"/>
    </row>
    <row r="710" spans="2:25" x14ac:dyDescent="0.3">
      <c r="B710" s="22">
        <f>'Calculs T1a'!B710</f>
        <v>0</v>
      </c>
      <c r="C710" s="19" t="str">
        <f>'Calculs T1a'!C710</f>
        <v>x</v>
      </c>
      <c r="D710" s="19"/>
      <c r="E710" s="19"/>
      <c r="F710" s="19"/>
      <c r="G710" s="19"/>
      <c r="H710" s="19"/>
      <c r="I710" s="19"/>
      <c r="J710" s="30"/>
      <c r="K710" s="31"/>
      <c r="L710" s="31"/>
      <c r="M710" s="31"/>
      <c r="N710" s="45"/>
      <c r="V710" s="7"/>
      <c r="Y710" s="7"/>
    </row>
    <row r="711" spans="2:25" x14ac:dyDescent="0.3">
      <c r="B711" s="22">
        <f>'Calculs T1a'!B711</f>
        <v>0</v>
      </c>
      <c r="C711" s="19" t="str">
        <f>'Calculs T1a'!C711</f>
        <v>x</v>
      </c>
      <c r="D711" s="19"/>
      <c r="E711" s="19"/>
      <c r="F711" s="19"/>
      <c r="G711" s="19"/>
      <c r="H711" s="19"/>
      <c r="I711" s="19"/>
      <c r="J711" s="30"/>
      <c r="K711" s="31"/>
      <c r="L711" s="31"/>
      <c r="M711" s="31"/>
      <c r="N711" s="45"/>
      <c r="V711" s="7"/>
      <c r="Y711" s="7"/>
    </row>
    <row r="712" spans="2:25" x14ac:dyDescent="0.3">
      <c r="B712" s="22">
        <f>'Calculs T1a'!B712</f>
        <v>0</v>
      </c>
      <c r="C712" s="19" t="str">
        <f>'Calculs T1a'!C712</f>
        <v>x</v>
      </c>
      <c r="D712" s="19"/>
      <c r="E712" s="19"/>
      <c r="F712" s="19"/>
      <c r="G712" s="19"/>
      <c r="H712" s="19"/>
      <c r="I712" s="19"/>
      <c r="J712" s="30"/>
      <c r="K712" s="31"/>
      <c r="L712" s="31"/>
      <c r="M712" s="31"/>
      <c r="N712" s="45"/>
      <c r="V712" s="7"/>
      <c r="Y712" s="7"/>
    </row>
    <row r="713" spans="2:25" x14ac:dyDescent="0.3">
      <c r="B713" s="22">
        <f>'Calculs T1a'!B713</f>
        <v>0</v>
      </c>
      <c r="C713" s="19" t="str">
        <f>'Calculs T1a'!C713</f>
        <v>x</v>
      </c>
      <c r="D713" s="19"/>
      <c r="E713" s="19"/>
      <c r="F713" s="19"/>
      <c r="G713" s="19"/>
      <c r="H713" s="19"/>
      <c r="I713" s="19"/>
      <c r="J713" s="30"/>
      <c r="K713" s="31"/>
      <c r="L713" s="31"/>
      <c r="M713" s="31"/>
      <c r="N713" s="45"/>
      <c r="V713" s="7"/>
      <c r="Y713" s="7"/>
    </row>
    <row r="714" spans="2:25" x14ac:dyDescent="0.3">
      <c r="B714" s="22">
        <f>'Calculs T1a'!B714</f>
        <v>0</v>
      </c>
      <c r="C714" s="19" t="str">
        <f>'Calculs T1a'!C714</f>
        <v>x</v>
      </c>
      <c r="D714" s="19"/>
      <c r="E714" s="19"/>
      <c r="F714" s="19"/>
      <c r="G714" s="19"/>
      <c r="H714" s="19"/>
      <c r="I714" s="19"/>
      <c r="J714" s="30"/>
      <c r="K714" s="31"/>
      <c r="L714" s="31"/>
      <c r="M714" s="31"/>
      <c r="N714" s="45"/>
      <c r="V714" s="7"/>
      <c r="Y714" s="7"/>
    </row>
    <row r="715" spans="2:25" x14ac:dyDescent="0.3">
      <c r="B715" s="22">
        <f>'Calculs T1a'!B715</f>
        <v>0</v>
      </c>
      <c r="C715" s="19" t="str">
        <f>'Calculs T1a'!C715</f>
        <v>x</v>
      </c>
      <c r="D715" s="19"/>
      <c r="E715" s="19"/>
      <c r="F715" s="19"/>
      <c r="G715" s="19"/>
      <c r="H715" s="19"/>
      <c r="I715" s="19"/>
      <c r="J715" s="30"/>
      <c r="K715" s="31"/>
      <c r="L715" s="31"/>
      <c r="M715" s="31"/>
      <c r="N715" s="45"/>
      <c r="V715" s="7"/>
      <c r="Y715" s="7"/>
    </row>
    <row r="716" spans="2:25" x14ac:dyDescent="0.3">
      <c r="B716" s="22">
        <f>'Calculs T1a'!B716</f>
        <v>0</v>
      </c>
      <c r="C716" s="19" t="str">
        <f>'Calculs T1a'!C716</f>
        <v>x</v>
      </c>
      <c r="D716" s="19"/>
      <c r="E716" s="19"/>
      <c r="F716" s="19"/>
      <c r="G716" s="19"/>
      <c r="H716" s="19"/>
      <c r="I716" s="19"/>
      <c r="J716" s="30"/>
      <c r="K716" s="31"/>
      <c r="L716" s="31"/>
      <c r="M716" s="31"/>
      <c r="N716" s="45"/>
      <c r="V716" s="7"/>
      <c r="Y716" s="7"/>
    </row>
    <row r="717" spans="2:25" x14ac:dyDescent="0.3">
      <c r="B717" s="22">
        <f>'Calculs T1a'!B717</f>
        <v>0</v>
      </c>
      <c r="C717" s="19" t="str">
        <f>'Calculs T1a'!C717</f>
        <v>x</v>
      </c>
      <c r="D717" s="19"/>
      <c r="E717" s="19"/>
      <c r="F717" s="19"/>
      <c r="G717" s="19"/>
      <c r="H717" s="19"/>
      <c r="I717" s="19"/>
      <c r="J717" s="30"/>
      <c r="K717" s="31"/>
      <c r="L717" s="31"/>
      <c r="M717" s="31"/>
      <c r="N717" s="45"/>
      <c r="V717" s="7"/>
      <c r="Y717" s="7"/>
    </row>
    <row r="718" spans="2:25" x14ac:dyDescent="0.3">
      <c r="B718" s="22">
        <f>'Calculs T1a'!B718</f>
        <v>0</v>
      </c>
      <c r="C718" s="19" t="str">
        <f>'Calculs T1a'!C718</f>
        <v>x</v>
      </c>
      <c r="D718" s="19"/>
      <c r="E718" s="19"/>
      <c r="F718" s="19"/>
      <c r="G718" s="19"/>
      <c r="H718" s="19"/>
      <c r="I718" s="19"/>
      <c r="J718" s="30"/>
      <c r="K718" s="31"/>
      <c r="L718" s="31"/>
      <c r="M718" s="31"/>
      <c r="N718" s="45"/>
      <c r="V718" s="7"/>
      <c r="Y718" s="7"/>
    </row>
    <row r="719" spans="2:25" x14ac:dyDescent="0.3">
      <c r="B719" s="22">
        <f>'Calculs T1a'!B719</f>
        <v>0</v>
      </c>
      <c r="C719" s="19" t="str">
        <f>'Calculs T1a'!C719</f>
        <v>x</v>
      </c>
      <c r="D719" s="19"/>
      <c r="E719" s="19"/>
      <c r="F719" s="19"/>
      <c r="G719" s="19"/>
      <c r="H719" s="19"/>
      <c r="I719" s="19"/>
      <c r="J719" s="30"/>
      <c r="K719" s="31"/>
      <c r="L719" s="31"/>
      <c r="M719" s="31"/>
      <c r="N719" s="45"/>
      <c r="V719" s="7"/>
      <c r="Y719" s="7"/>
    </row>
    <row r="720" spans="2:25" x14ac:dyDescent="0.3">
      <c r="B720" s="22">
        <f>'Calculs T1a'!B720</f>
        <v>0</v>
      </c>
      <c r="C720" s="19" t="str">
        <f>'Calculs T1a'!C720</f>
        <v>x</v>
      </c>
      <c r="D720" s="19"/>
      <c r="E720" s="19"/>
      <c r="F720" s="19"/>
      <c r="G720" s="19"/>
      <c r="H720" s="19"/>
      <c r="I720" s="19"/>
      <c r="J720" s="30"/>
      <c r="K720" s="31"/>
      <c r="L720" s="31"/>
      <c r="M720" s="31"/>
      <c r="N720" s="45"/>
      <c r="V720" s="7"/>
      <c r="Y720" s="7"/>
    </row>
    <row r="721" spans="2:25" x14ac:dyDescent="0.3">
      <c r="B721" s="22">
        <f>'Calculs T1a'!B721</f>
        <v>0</v>
      </c>
      <c r="C721" s="19" t="str">
        <f>'Calculs T1a'!C721</f>
        <v>x</v>
      </c>
      <c r="D721" s="19"/>
      <c r="E721" s="19"/>
      <c r="F721" s="19"/>
      <c r="G721" s="19"/>
      <c r="H721" s="19"/>
      <c r="I721" s="19"/>
      <c r="J721" s="30"/>
      <c r="K721" s="31"/>
      <c r="L721" s="31"/>
      <c r="M721" s="31"/>
      <c r="N721" s="45"/>
      <c r="V721" s="7"/>
      <c r="Y721" s="7"/>
    </row>
    <row r="722" spans="2:25" x14ac:dyDescent="0.3">
      <c r="B722" s="22">
        <f>'Calculs T1a'!B722</f>
        <v>0</v>
      </c>
      <c r="C722" s="19" t="str">
        <f>'Calculs T1a'!C722</f>
        <v>x</v>
      </c>
      <c r="D722" s="19"/>
      <c r="E722" s="19"/>
      <c r="F722" s="19"/>
      <c r="G722" s="19"/>
      <c r="H722" s="19"/>
      <c r="I722" s="19"/>
      <c r="J722" s="30"/>
      <c r="K722" s="31"/>
      <c r="L722" s="31"/>
      <c r="M722" s="31"/>
      <c r="N722" s="45"/>
      <c r="V722" s="7"/>
      <c r="Y722" s="7"/>
    </row>
    <row r="723" spans="2:25" x14ac:dyDescent="0.3">
      <c r="B723" s="22">
        <f>'Calculs T1a'!B723</f>
        <v>0</v>
      </c>
      <c r="C723" s="19" t="str">
        <f>'Calculs T1a'!C723</f>
        <v>x</v>
      </c>
      <c r="D723" s="19"/>
      <c r="E723" s="19"/>
      <c r="F723" s="19"/>
      <c r="G723" s="19"/>
      <c r="H723" s="19"/>
      <c r="I723" s="19"/>
      <c r="J723" s="30"/>
      <c r="K723" s="31"/>
      <c r="L723" s="31"/>
      <c r="M723" s="31"/>
      <c r="N723" s="45"/>
      <c r="V723" s="7"/>
      <c r="Y723" s="7"/>
    </row>
    <row r="724" spans="2:25" x14ac:dyDescent="0.3">
      <c r="B724" s="22">
        <f>'Calculs T1a'!B724</f>
        <v>0</v>
      </c>
      <c r="C724" s="19" t="str">
        <f>'Calculs T1a'!C724</f>
        <v>x</v>
      </c>
      <c r="D724" s="19"/>
      <c r="E724" s="19"/>
      <c r="F724" s="19"/>
      <c r="G724" s="19"/>
      <c r="H724" s="19"/>
      <c r="I724" s="19"/>
      <c r="J724" s="30"/>
      <c r="K724" s="31"/>
      <c r="L724" s="31"/>
      <c r="M724" s="31"/>
      <c r="N724" s="45"/>
      <c r="V724" s="7"/>
      <c r="Y724" s="7"/>
    </row>
    <row r="725" spans="2:25" x14ac:dyDescent="0.3">
      <c r="B725" s="22">
        <f>'Calculs T1a'!B725</f>
        <v>0</v>
      </c>
      <c r="C725" s="19" t="str">
        <f>'Calculs T1a'!C725</f>
        <v>x</v>
      </c>
      <c r="D725" s="19"/>
      <c r="E725" s="19"/>
      <c r="F725" s="19"/>
      <c r="G725" s="19"/>
      <c r="H725" s="19"/>
      <c r="I725" s="19"/>
      <c r="J725" s="30"/>
      <c r="K725" s="31"/>
      <c r="L725" s="31"/>
      <c r="M725" s="31"/>
      <c r="N725" s="45"/>
      <c r="V725" s="7"/>
      <c r="Y725" s="7"/>
    </row>
    <row r="726" spans="2:25" x14ac:dyDescent="0.3">
      <c r="B726" s="22">
        <f>'Calculs T1a'!B726</f>
        <v>0</v>
      </c>
      <c r="C726" s="19" t="str">
        <f>'Calculs T1a'!C726</f>
        <v>x</v>
      </c>
      <c r="D726" s="19"/>
      <c r="E726" s="19"/>
      <c r="F726" s="19"/>
      <c r="G726" s="19"/>
      <c r="H726" s="19"/>
      <c r="I726" s="19"/>
      <c r="J726" s="30"/>
      <c r="K726" s="31"/>
      <c r="L726" s="31"/>
      <c r="M726" s="31"/>
      <c r="N726" s="45"/>
      <c r="V726" s="7"/>
      <c r="Y726" s="7"/>
    </row>
    <row r="727" spans="2:25" x14ac:dyDescent="0.3">
      <c r="B727" s="22">
        <f>'Calculs T1a'!B727</f>
        <v>0</v>
      </c>
      <c r="C727" s="19" t="str">
        <f>'Calculs T1a'!C727</f>
        <v>x</v>
      </c>
      <c r="D727" s="19"/>
      <c r="E727" s="19"/>
      <c r="F727" s="19"/>
      <c r="G727" s="19"/>
      <c r="H727" s="19"/>
      <c r="I727" s="19"/>
      <c r="J727" s="30"/>
      <c r="K727" s="31"/>
      <c r="L727" s="31"/>
      <c r="M727" s="31"/>
      <c r="N727" s="45"/>
      <c r="V727" s="7"/>
      <c r="Y727" s="7"/>
    </row>
    <row r="728" spans="2:25" x14ac:dyDescent="0.3">
      <c r="B728" s="22">
        <f>'Calculs T1a'!B728</f>
        <v>0</v>
      </c>
      <c r="C728" s="19" t="str">
        <f>'Calculs T1a'!C728</f>
        <v>x</v>
      </c>
      <c r="D728" s="19"/>
      <c r="E728" s="19"/>
      <c r="F728" s="19"/>
      <c r="G728" s="19"/>
      <c r="H728" s="19"/>
      <c r="I728" s="19"/>
      <c r="J728" s="30"/>
      <c r="K728" s="31"/>
      <c r="L728" s="31"/>
      <c r="M728" s="31"/>
      <c r="N728" s="45"/>
      <c r="V728" s="7"/>
      <c r="Y728" s="7"/>
    </row>
    <row r="729" spans="2:25" x14ac:dyDescent="0.3">
      <c r="B729" s="22">
        <f>'Calculs T1a'!B729</f>
        <v>0</v>
      </c>
      <c r="C729" s="19" t="str">
        <f>'Calculs T1a'!C729</f>
        <v>x</v>
      </c>
      <c r="D729" s="19"/>
      <c r="E729" s="19"/>
      <c r="F729" s="19"/>
      <c r="G729" s="19"/>
      <c r="H729" s="19"/>
      <c r="I729" s="19"/>
      <c r="J729" s="30"/>
      <c r="K729" s="31"/>
      <c r="L729" s="31"/>
      <c r="M729" s="31"/>
      <c r="N729" s="45"/>
      <c r="V729" s="7"/>
      <c r="Y729" s="7"/>
    </row>
    <row r="730" spans="2:25" x14ac:dyDescent="0.3">
      <c r="B730" s="22">
        <f>'Calculs T1a'!B730</f>
        <v>0</v>
      </c>
      <c r="C730" s="19" t="str">
        <f>'Calculs T1a'!C730</f>
        <v>x</v>
      </c>
      <c r="D730" s="19"/>
      <c r="E730" s="19"/>
      <c r="F730" s="19"/>
      <c r="G730" s="19"/>
      <c r="H730" s="19"/>
      <c r="I730" s="19"/>
      <c r="J730" s="30"/>
      <c r="K730" s="31"/>
      <c r="L730" s="31"/>
      <c r="M730" s="31"/>
      <c r="N730" s="45"/>
      <c r="V730" s="7"/>
      <c r="Y730" s="7"/>
    </row>
    <row r="731" spans="2:25" x14ac:dyDescent="0.3">
      <c r="B731" s="22">
        <f>'Calculs T1a'!B731</f>
        <v>0</v>
      </c>
      <c r="C731" s="19" t="str">
        <f>'Calculs T1a'!C731</f>
        <v>x</v>
      </c>
      <c r="D731" s="19"/>
      <c r="E731" s="19"/>
      <c r="F731" s="19"/>
      <c r="G731" s="19"/>
      <c r="H731" s="19"/>
      <c r="I731" s="19"/>
      <c r="J731" s="30"/>
      <c r="K731" s="31"/>
      <c r="L731" s="31"/>
      <c r="M731" s="31"/>
      <c r="N731" s="45"/>
      <c r="V731" s="7"/>
      <c r="Y731" s="7"/>
    </row>
    <row r="732" spans="2:25" x14ac:dyDescent="0.3">
      <c r="B732" s="22">
        <f>'Calculs T1a'!B732</f>
        <v>0</v>
      </c>
      <c r="C732" s="19" t="str">
        <f>'Calculs T1a'!C732</f>
        <v>x</v>
      </c>
      <c r="D732" s="19"/>
      <c r="E732" s="19"/>
      <c r="F732" s="19"/>
      <c r="G732" s="19"/>
      <c r="H732" s="19"/>
      <c r="I732" s="19"/>
      <c r="J732" s="30"/>
      <c r="K732" s="31"/>
      <c r="L732" s="31"/>
      <c r="M732" s="31"/>
      <c r="N732" s="45"/>
      <c r="V732" s="7"/>
      <c r="Y732" s="7"/>
    </row>
    <row r="733" spans="2:25" x14ac:dyDescent="0.3">
      <c r="B733" s="22">
        <f>'Calculs T1a'!B733</f>
        <v>0</v>
      </c>
      <c r="C733" s="19" t="str">
        <f>'Calculs T1a'!C733</f>
        <v>x</v>
      </c>
      <c r="D733" s="19"/>
      <c r="E733" s="19"/>
      <c r="F733" s="19"/>
      <c r="G733" s="19"/>
      <c r="H733" s="19"/>
      <c r="I733" s="19"/>
      <c r="J733" s="30"/>
      <c r="K733" s="31"/>
      <c r="L733" s="31"/>
      <c r="M733" s="31"/>
      <c r="N733" s="45"/>
      <c r="V733" s="7"/>
      <c r="Y733" s="7"/>
    </row>
    <row r="734" spans="2:25" x14ac:dyDescent="0.3">
      <c r="B734" s="22">
        <f>'Calculs T1a'!B734</f>
        <v>0</v>
      </c>
      <c r="C734" s="19" t="str">
        <f>'Calculs T1a'!C734</f>
        <v>x</v>
      </c>
      <c r="D734" s="19"/>
      <c r="E734" s="19"/>
      <c r="F734" s="19"/>
      <c r="G734" s="19"/>
      <c r="H734" s="19"/>
      <c r="I734" s="19"/>
      <c r="J734" s="30"/>
      <c r="K734" s="31"/>
      <c r="L734" s="31"/>
      <c r="M734" s="31"/>
      <c r="N734" s="45"/>
      <c r="V734" s="7"/>
      <c r="Y734" s="7"/>
    </row>
    <row r="735" spans="2:25" x14ac:dyDescent="0.3">
      <c r="B735" s="22">
        <f>'Calculs T1a'!B735</f>
        <v>0</v>
      </c>
      <c r="C735" s="19" t="str">
        <f>'Calculs T1a'!C735</f>
        <v>x</v>
      </c>
      <c r="D735" s="19"/>
      <c r="E735" s="19"/>
      <c r="F735" s="19"/>
      <c r="G735" s="19"/>
      <c r="H735" s="19"/>
      <c r="I735" s="19"/>
      <c r="J735" s="30"/>
      <c r="K735" s="31"/>
      <c r="L735" s="31"/>
      <c r="M735" s="31"/>
      <c r="N735" s="45"/>
      <c r="V735" s="7"/>
      <c r="Y735" s="7"/>
    </row>
    <row r="736" spans="2:25" x14ac:dyDescent="0.3">
      <c r="B736" s="22">
        <f>'Calculs T1a'!B736</f>
        <v>0</v>
      </c>
      <c r="C736" s="19" t="str">
        <f>'Calculs T1a'!C736</f>
        <v>x</v>
      </c>
      <c r="D736" s="19"/>
      <c r="E736" s="19"/>
      <c r="F736" s="19"/>
      <c r="G736" s="19"/>
      <c r="H736" s="19"/>
      <c r="I736" s="19"/>
      <c r="J736" s="30"/>
      <c r="K736" s="31"/>
      <c r="L736" s="31"/>
      <c r="M736" s="31"/>
      <c r="N736" s="45"/>
      <c r="V736" s="7"/>
      <c r="Y736" s="7"/>
    </row>
    <row r="737" spans="2:25" x14ac:dyDescent="0.3">
      <c r="B737" s="22">
        <f>'Calculs T1a'!B737</f>
        <v>0</v>
      </c>
      <c r="C737" s="19" t="str">
        <f>'Calculs T1a'!C737</f>
        <v>x</v>
      </c>
      <c r="D737" s="19"/>
      <c r="E737" s="19"/>
      <c r="F737" s="19"/>
      <c r="G737" s="19"/>
      <c r="H737" s="19"/>
      <c r="I737" s="19"/>
      <c r="J737" s="30"/>
      <c r="K737" s="31"/>
      <c r="L737" s="31"/>
      <c r="M737" s="31"/>
      <c r="N737" s="45"/>
      <c r="V737" s="7"/>
      <c r="Y737" s="7"/>
    </row>
    <row r="738" spans="2:25" x14ac:dyDescent="0.3">
      <c r="B738" s="22">
        <f>'Calculs T1a'!B738</f>
        <v>0</v>
      </c>
      <c r="C738" s="19" t="str">
        <f>'Calculs T1a'!C738</f>
        <v>x</v>
      </c>
      <c r="D738" s="19"/>
      <c r="E738" s="19"/>
      <c r="F738" s="19"/>
      <c r="G738" s="19"/>
      <c r="H738" s="19"/>
      <c r="I738" s="19"/>
      <c r="J738" s="30"/>
      <c r="K738" s="31"/>
      <c r="L738" s="31"/>
      <c r="M738" s="31"/>
      <c r="N738" s="45"/>
      <c r="V738" s="7"/>
      <c r="Y738" s="7"/>
    </row>
    <row r="739" spans="2:25" x14ac:dyDescent="0.3">
      <c r="B739" s="22">
        <f>'Calculs T1a'!B739</f>
        <v>0</v>
      </c>
      <c r="C739" s="19" t="str">
        <f>'Calculs T1a'!C739</f>
        <v>x</v>
      </c>
      <c r="D739" s="19"/>
      <c r="E739" s="19"/>
      <c r="F739" s="19"/>
      <c r="G739" s="19"/>
      <c r="H739" s="19"/>
      <c r="I739" s="19"/>
      <c r="J739" s="30"/>
      <c r="K739" s="31"/>
      <c r="L739" s="31"/>
      <c r="M739" s="31"/>
      <c r="N739" s="45"/>
      <c r="V739" s="7"/>
      <c r="Y739" s="7"/>
    </row>
    <row r="740" spans="2:25" x14ac:dyDescent="0.3">
      <c r="B740" s="22">
        <f>'Calculs T1a'!B740</f>
        <v>0</v>
      </c>
      <c r="C740" s="19" t="str">
        <f>'Calculs T1a'!C740</f>
        <v>x</v>
      </c>
      <c r="D740" s="19"/>
      <c r="E740" s="19"/>
      <c r="F740" s="19"/>
      <c r="G740" s="19"/>
      <c r="H740" s="19"/>
      <c r="I740" s="19"/>
      <c r="J740" s="30"/>
      <c r="K740" s="31"/>
      <c r="L740" s="31"/>
      <c r="M740" s="31"/>
      <c r="N740" s="45"/>
      <c r="V740" s="7"/>
      <c r="Y740" s="7"/>
    </row>
    <row r="741" spans="2:25" x14ac:dyDescent="0.3">
      <c r="B741" s="22">
        <f>'Calculs T1a'!B741</f>
        <v>0</v>
      </c>
      <c r="C741" s="19" t="str">
        <f>'Calculs T1a'!C741</f>
        <v>x</v>
      </c>
      <c r="D741" s="19"/>
      <c r="E741" s="19"/>
      <c r="F741" s="19"/>
      <c r="G741" s="19"/>
      <c r="H741" s="19"/>
      <c r="I741" s="19"/>
      <c r="J741" s="30"/>
      <c r="K741" s="31"/>
      <c r="L741" s="31"/>
      <c r="M741" s="31"/>
      <c r="N741" s="45"/>
      <c r="V741" s="7"/>
      <c r="Y741" s="7"/>
    </row>
    <row r="742" spans="2:25" x14ac:dyDescent="0.3">
      <c r="B742" s="22">
        <f>'Calculs T1a'!B742</f>
        <v>0</v>
      </c>
      <c r="C742" s="19" t="str">
        <f>'Calculs T1a'!C742</f>
        <v>x</v>
      </c>
      <c r="D742" s="19"/>
      <c r="E742" s="19"/>
      <c r="F742" s="19"/>
      <c r="G742" s="19"/>
      <c r="H742" s="19"/>
      <c r="I742" s="19"/>
      <c r="J742" s="30"/>
      <c r="K742" s="31"/>
      <c r="L742" s="31"/>
      <c r="M742" s="31"/>
      <c r="N742" s="45"/>
      <c r="V742" s="7"/>
      <c r="Y742" s="7"/>
    </row>
    <row r="743" spans="2:25" x14ac:dyDescent="0.3">
      <c r="B743" s="22">
        <f>'Calculs T1a'!B743</f>
        <v>0</v>
      </c>
      <c r="C743" s="19" t="str">
        <f>'Calculs T1a'!C743</f>
        <v>x</v>
      </c>
      <c r="D743" s="19"/>
      <c r="E743" s="19"/>
      <c r="F743" s="19"/>
      <c r="G743" s="19"/>
      <c r="H743" s="19"/>
      <c r="I743" s="19"/>
      <c r="J743" s="30"/>
      <c r="K743" s="31"/>
      <c r="L743" s="31"/>
      <c r="M743" s="31"/>
      <c r="N743" s="45"/>
      <c r="V743" s="7"/>
      <c r="Y743" s="7"/>
    </row>
    <row r="744" spans="2:25" x14ac:dyDescent="0.3">
      <c r="B744" s="22">
        <f>'Calculs T1a'!B744</f>
        <v>0</v>
      </c>
      <c r="C744" s="19" t="str">
        <f>'Calculs T1a'!C744</f>
        <v>x</v>
      </c>
      <c r="D744" s="19"/>
      <c r="E744" s="19"/>
      <c r="F744" s="19"/>
      <c r="G744" s="19"/>
      <c r="H744" s="19"/>
      <c r="I744" s="19"/>
      <c r="J744" s="30"/>
      <c r="K744" s="31"/>
      <c r="L744" s="31"/>
      <c r="M744" s="31"/>
      <c r="N744" s="45"/>
      <c r="V744" s="7"/>
      <c r="Y744" s="7"/>
    </row>
    <row r="745" spans="2:25" x14ac:dyDescent="0.3">
      <c r="B745" s="22">
        <f>'Calculs T1a'!B745</f>
        <v>0</v>
      </c>
      <c r="C745" s="19" t="str">
        <f>'Calculs T1a'!C745</f>
        <v>x</v>
      </c>
      <c r="D745" s="19"/>
      <c r="E745" s="19"/>
      <c r="F745" s="19"/>
      <c r="G745" s="19"/>
      <c r="H745" s="19"/>
      <c r="I745" s="19"/>
      <c r="J745" s="30"/>
      <c r="K745" s="31"/>
      <c r="L745" s="31"/>
      <c r="M745" s="31"/>
      <c r="N745" s="45"/>
      <c r="V745" s="7"/>
      <c r="Y745" s="7"/>
    </row>
    <row r="746" spans="2:25" x14ac:dyDescent="0.3">
      <c r="B746" s="22">
        <f>'Calculs T1a'!B746</f>
        <v>0</v>
      </c>
      <c r="C746" s="19" t="str">
        <f>'Calculs T1a'!C746</f>
        <v>x</v>
      </c>
      <c r="D746" s="19"/>
      <c r="E746" s="19"/>
      <c r="F746" s="19"/>
      <c r="G746" s="19"/>
      <c r="H746" s="19"/>
      <c r="I746" s="19"/>
      <c r="J746" s="30"/>
      <c r="K746" s="31"/>
      <c r="L746" s="31"/>
      <c r="M746" s="31"/>
      <c r="N746" s="45"/>
      <c r="V746" s="7"/>
      <c r="Y746" s="7"/>
    </row>
    <row r="747" spans="2:25" x14ac:dyDescent="0.3">
      <c r="B747" s="22">
        <f>'Calculs T1a'!B747</f>
        <v>0</v>
      </c>
      <c r="C747" s="19" t="str">
        <f>'Calculs T1a'!C747</f>
        <v>x</v>
      </c>
      <c r="D747" s="19"/>
      <c r="E747" s="19"/>
      <c r="F747" s="19"/>
      <c r="G747" s="19"/>
      <c r="H747" s="19"/>
      <c r="I747" s="19"/>
      <c r="J747" s="30"/>
      <c r="K747" s="31"/>
      <c r="L747" s="31"/>
      <c r="M747" s="31"/>
      <c r="N747" s="45"/>
      <c r="V747" s="7"/>
      <c r="Y747" s="7"/>
    </row>
    <row r="748" spans="2:25" x14ac:dyDescent="0.3">
      <c r="B748" s="22">
        <f>'Calculs T1a'!B748</f>
        <v>0</v>
      </c>
      <c r="C748" s="19" t="str">
        <f>'Calculs T1a'!C748</f>
        <v>x</v>
      </c>
      <c r="D748" s="19"/>
      <c r="E748" s="19"/>
      <c r="F748" s="19"/>
      <c r="G748" s="19"/>
      <c r="H748" s="19"/>
      <c r="I748" s="19"/>
      <c r="J748" s="30"/>
      <c r="K748" s="31"/>
      <c r="L748" s="31"/>
      <c r="M748" s="31"/>
      <c r="N748" s="45"/>
      <c r="V748" s="7"/>
      <c r="Y748" s="7"/>
    </row>
    <row r="749" spans="2:25" x14ac:dyDescent="0.3">
      <c r="B749" s="22">
        <f>'Calculs T1a'!B749</f>
        <v>0</v>
      </c>
      <c r="C749" s="19" t="str">
        <f>'Calculs T1a'!C749</f>
        <v>x</v>
      </c>
      <c r="D749" s="19"/>
      <c r="E749" s="19"/>
      <c r="F749" s="19"/>
      <c r="G749" s="19"/>
      <c r="H749" s="19"/>
      <c r="I749" s="19"/>
      <c r="J749" s="30"/>
      <c r="K749" s="31"/>
      <c r="L749" s="31"/>
      <c r="M749" s="31"/>
      <c r="N749" s="45"/>
      <c r="V749" s="7"/>
      <c r="Y749" s="7"/>
    </row>
    <row r="750" spans="2:25" x14ac:dyDescent="0.3">
      <c r="B750" s="22">
        <f>'Calculs T1a'!B750</f>
        <v>0</v>
      </c>
      <c r="C750" s="19" t="str">
        <f>'Calculs T1a'!C750</f>
        <v>x</v>
      </c>
      <c r="D750" s="19"/>
      <c r="E750" s="19"/>
      <c r="F750" s="19"/>
      <c r="G750" s="19"/>
      <c r="H750" s="19"/>
      <c r="I750" s="19"/>
      <c r="J750" s="30"/>
      <c r="K750" s="31"/>
      <c r="L750" s="31"/>
      <c r="M750" s="31"/>
      <c r="N750" s="45"/>
      <c r="V750" s="7"/>
      <c r="Y750" s="7"/>
    </row>
    <row r="751" spans="2:25" x14ac:dyDescent="0.3">
      <c r="B751" s="22">
        <f>'Calculs T1a'!B751</f>
        <v>0</v>
      </c>
      <c r="C751" s="19" t="str">
        <f>'Calculs T1a'!C751</f>
        <v>x</v>
      </c>
      <c r="D751" s="19"/>
      <c r="E751" s="19"/>
      <c r="F751" s="19"/>
      <c r="G751" s="19"/>
      <c r="H751" s="19"/>
      <c r="I751" s="19"/>
      <c r="J751" s="30"/>
      <c r="K751" s="31"/>
      <c r="L751" s="31"/>
      <c r="M751" s="31"/>
      <c r="N751" s="45"/>
      <c r="V751" s="7"/>
      <c r="Y751" s="7"/>
    </row>
    <row r="752" spans="2:25" x14ac:dyDescent="0.3">
      <c r="B752" s="22">
        <f>'Calculs T1a'!B752</f>
        <v>0</v>
      </c>
      <c r="C752" s="19" t="str">
        <f>'Calculs T1a'!C752</f>
        <v>x</v>
      </c>
      <c r="D752" s="19"/>
      <c r="E752" s="19"/>
      <c r="F752" s="19"/>
      <c r="G752" s="19"/>
      <c r="H752" s="19"/>
      <c r="I752" s="19"/>
      <c r="J752" s="30"/>
      <c r="K752" s="31"/>
      <c r="L752" s="31"/>
      <c r="M752" s="31"/>
      <c r="N752" s="45"/>
      <c r="V752" s="7"/>
      <c r="Y752" s="7"/>
    </row>
    <row r="753" spans="2:25" x14ac:dyDescent="0.3">
      <c r="B753" s="22">
        <f>'Calculs T1a'!B753</f>
        <v>0</v>
      </c>
      <c r="C753" s="19" t="str">
        <f>'Calculs T1a'!C753</f>
        <v>x</v>
      </c>
      <c r="D753" s="19"/>
      <c r="E753" s="19"/>
      <c r="F753" s="19"/>
      <c r="G753" s="19"/>
      <c r="H753" s="19"/>
      <c r="I753" s="19"/>
      <c r="J753" s="30"/>
      <c r="K753" s="31"/>
      <c r="L753" s="31"/>
      <c r="M753" s="31"/>
      <c r="N753" s="45"/>
      <c r="V753" s="7"/>
      <c r="Y753" s="7"/>
    </row>
    <row r="754" spans="2:25" x14ac:dyDescent="0.3">
      <c r="B754" s="22">
        <f>'Calculs T1a'!B754</f>
        <v>0</v>
      </c>
      <c r="C754" s="19" t="str">
        <f>'Calculs T1a'!C754</f>
        <v>x</v>
      </c>
      <c r="D754" s="19"/>
      <c r="E754" s="19"/>
      <c r="F754" s="19"/>
      <c r="G754" s="19"/>
      <c r="H754" s="19"/>
      <c r="I754" s="19"/>
      <c r="J754" s="30"/>
      <c r="K754" s="31"/>
      <c r="L754" s="31"/>
      <c r="M754" s="31"/>
      <c r="N754" s="45"/>
      <c r="V754" s="7"/>
      <c r="Y754" s="7"/>
    </row>
    <row r="755" spans="2:25" x14ac:dyDescent="0.3">
      <c r="B755" s="22">
        <f>'Calculs T1a'!B755</f>
        <v>0</v>
      </c>
      <c r="C755" s="19" t="str">
        <f>'Calculs T1a'!C755</f>
        <v>x</v>
      </c>
      <c r="D755" s="19"/>
      <c r="E755" s="19"/>
      <c r="F755" s="19"/>
      <c r="G755" s="19"/>
      <c r="H755" s="19"/>
      <c r="I755" s="19"/>
      <c r="J755" s="30"/>
      <c r="K755" s="31"/>
      <c r="L755" s="31"/>
      <c r="M755" s="31"/>
      <c r="N755" s="45"/>
      <c r="V755" s="7"/>
      <c r="Y755" s="7"/>
    </row>
    <row r="756" spans="2:25" x14ac:dyDescent="0.3">
      <c r="B756" s="22">
        <f>'Calculs T1a'!B756</f>
        <v>0</v>
      </c>
      <c r="C756" s="19" t="str">
        <f>'Calculs T1a'!C756</f>
        <v>x</v>
      </c>
      <c r="D756" s="19"/>
      <c r="E756" s="19"/>
      <c r="F756" s="19"/>
      <c r="G756" s="19"/>
      <c r="H756" s="19"/>
      <c r="I756" s="19"/>
      <c r="J756" s="30"/>
      <c r="K756" s="31"/>
      <c r="L756" s="31"/>
      <c r="M756" s="31"/>
      <c r="N756" s="45"/>
      <c r="V756" s="7"/>
      <c r="Y756" s="7"/>
    </row>
    <row r="757" spans="2:25" x14ac:dyDescent="0.3">
      <c r="B757" s="22">
        <f>'Calculs T1a'!B757</f>
        <v>0</v>
      </c>
      <c r="C757" s="19" t="str">
        <f>'Calculs T1a'!C757</f>
        <v>x</v>
      </c>
      <c r="D757" s="19"/>
      <c r="E757" s="19"/>
      <c r="F757" s="19"/>
      <c r="G757" s="19"/>
      <c r="H757" s="19"/>
      <c r="I757" s="19"/>
      <c r="J757" s="30"/>
      <c r="K757" s="31"/>
      <c r="L757" s="31"/>
      <c r="M757" s="31"/>
      <c r="N757" s="45"/>
      <c r="V757" s="7"/>
      <c r="Y757" s="7"/>
    </row>
    <row r="758" spans="2:25" x14ac:dyDescent="0.3">
      <c r="B758" s="22">
        <f>'Calculs T1a'!B758</f>
        <v>0</v>
      </c>
      <c r="C758" s="19" t="str">
        <f>'Calculs T1a'!C758</f>
        <v>x</v>
      </c>
      <c r="D758" s="19"/>
      <c r="E758" s="19"/>
      <c r="F758" s="19"/>
      <c r="G758" s="19"/>
      <c r="H758" s="19"/>
      <c r="I758" s="19"/>
      <c r="J758" s="30"/>
      <c r="K758" s="31"/>
      <c r="L758" s="31"/>
      <c r="M758" s="31"/>
      <c r="N758" s="45"/>
      <c r="V758" s="7"/>
      <c r="Y758" s="7"/>
    </row>
    <row r="759" spans="2:25" x14ac:dyDescent="0.3">
      <c r="B759" s="22">
        <f>'Calculs T1a'!B759</f>
        <v>0</v>
      </c>
      <c r="C759" s="19" t="str">
        <f>'Calculs T1a'!C759</f>
        <v>x</v>
      </c>
      <c r="D759" s="19"/>
      <c r="E759" s="19"/>
      <c r="F759" s="19"/>
      <c r="G759" s="19"/>
      <c r="H759" s="19"/>
      <c r="I759" s="19"/>
      <c r="J759" s="30"/>
      <c r="K759" s="31"/>
      <c r="L759" s="31"/>
      <c r="M759" s="31"/>
      <c r="N759" s="45"/>
      <c r="V759" s="7"/>
      <c r="Y759" s="7"/>
    </row>
    <row r="760" spans="2:25" x14ac:dyDescent="0.3">
      <c r="B760" s="22">
        <f>'Calculs T1a'!B760</f>
        <v>0</v>
      </c>
      <c r="C760" s="19" t="str">
        <f>'Calculs T1a'!C760</f>
        <v>x</v>
      </c>
      <c r="D760" s="19"/>
      <c r="E760" s="19"/>
      <c r="F760" s="19"/>
      <c r="G760" s="19"/>
      <c r="H760" s="19"/>
      <c r="I760" s="19"/>
      <c r="J760" s="30"/>
      <c r="K760" s="31"/>
      <c r="L760" s="31"/>
      <c r="M760" s="31"/>
      <c r="N760" s="45"/>
      <c r="V760" s="7"/>
      <c r="Y760" s="7"/>
    </row>
    <row r="761" spans="2:25" x14ac:dyDescent="0.3">
      <c r="B761" s="22">
        <f>'Calculs T1a'!B761</f>
        <v>0</v>
      </c>
      <c r="C761" s="19" t="str">
        <f>'Calculs T1a'!C761</f>
        <v>x</v>
      </c>
      <c r="D761" s="19"/>
      <c r="E761" s="19"/>
      <c r="F761" s="19"/>
      <c r="G761" s="19"/>
      <c r="H761" s="19"/>
      <c r="I761" s="19"/>
      <c r="J761" s="30"/>
      <c r="K761" s="31"/>
      <c r="L761" s="31"/>
      <c r="M761" s="31"/>
      <c r="N761" s="45"/>
      <c r="V761" s="7"/>
      <c r="Y761" s="7"/>
    </row>
    <row r="762" spans="2:25" x14ac:dyDescent="0.3">
      <c r="B762" s="22">
        <f>'Calculs T1a'!B762</f>
        <v>0</v>
      </c>
      <c r="C762" s="19" t="str">
        <f>'Calculs T1a'!C762</f>
        <v>x</v>
      </c>
      <c r="D762" s="19"/>
      <c r="E762" s="19"/>
      <c r="F762" s="19"/>
      <c r="G762" s="19"/>
      <c r="H762" s="19"/>
      <c r="I762" s="19"/>
      <c r="J762" s="30"/>
      <c r="K762" s="31"/>
      <c r="L762" s="31"/>
      <c r="M762" s="31"/>
      <c r="N762" s="45"/>
      <c r="V762" s="7"/>
      <c r="Y762" s="7"/>
    </row>
    <row r="763" spans="2:25" x14ac:dyDescent="0.3">
      <c r="B763" s="22">
        <f>'Calculs T1a'!B763</f>
        <v>0</v>
      </c>
      <c r="C763" s="19" t="str">
        <f>'Calculs T1a'!C763</f>
        <v>x</v>
      </c>
      <c r="D763" s="19"/>
      <c r="E763" s="19"/>
      <c r="F763" s="19"/>
      <c r="G763" s="19"/>
      <c r="H763" s="19"/>
      <c r="I763" s="19"/>
      <c r="J763" s="30"/>
      <c r="K763" s="31"/>
      <c r="L763" s="31"/>
      <c r="M763" s="31"/>
      <c r="N763" s="45"/>
      <c r="V763" s="7"/>
      <c r="Y763" s="7"/>
    </row>
    <row r="764" spans="2:25" x14ac:dyDescent="0.3">
      <c r="B764" s="22">
        <f>'Calculs T1a'!B764</f>
        <v>0</v>
      </c>
      <c r="C764" s="19" t="str">
        <f>'Calculs T1a'!C764</f>
        <v>x</v>
      </c>
      <c r="D764" s="19"/>
      <c r="E764" s="19"/>
      <c r="F764" s="19"/>
      <c r="G764" s="19"/>
      <c r="H764" s="19"/>
      <c r="I764" s="19"/>
      <c r="J764" s="30"/>
      <c r="K764" s="31"/>
      <c r="L764" s="31"/>
      <c r="M764" s="31"/>
      <c r="N764" s="45"/>
      <c r="V764" s="7"/>
      <c r="Y764" s="7"/>
    </row>
    <row r="765" spans="2:25" x14ac:dyDescent="0.3">
      <c r="B765" s="22">
        <f>'Calculs T1a'!B765</f>
        <v>0</v>
      </c>
      <c r="C765" s="19" t="str">
        <f>'Calculs T1a'!C765</f>
        <v>x</v>
      </c>
      <c r="D765" s="19"/>
      <c r="E765" s="19"/>
      <c r="F765" s="19"/>
      <c r="G765" s="19"/>
      <c r="H765" s="19"/>
      <c r="I765" s="19"/>
      <c r="J765" s="30"/>
      <c r="K765" s="31"/>
      <c r="L765" s="31"/>
      <c r="M765" s="31"/>
      <c r="N765" s="45"/>
      <c r="V765" s="7"/>
      <c r="Y765" s="7"/>
    </row>
    <row r="766" spans="2:25" x14ac:dyDescent="0.3">
      <c r="B766" s="22">
        <f>'Calculs T1a'!B766</f>
        <v>0</v>
      </c>
      <c r="C766" s="19" t="str">
        <f>'Calculs T1a'!C766</f>
        <v>x</v>
      </c>
      <c r="D766" s="19"/>
      <c r="E766" s="19"/>
      <c r="F766" s="19"/>
      <c r="G766" s="19"/>
      <c r="H766" s="19"/>
      <c r="I766" s="19"/>
      <c r="J766" s="30"/>
      <c r="K766" s="31"/>
      <c r="L766" s="31"/>
      <c r="M766" s="31"/>
      <c r="N766" s="45"/>
      <c r="V766" s="7"/>
      <c r="Y766" s="7"/>
    </row>
    <row r="767" spans="2:25" x14ac:dyDescent="0.3">
      <c r="B767" s="22">
        <f>'Calculs T1a'!B767</f>
        <v>0</v>
      </c>
      <c r="C767" s="19" t="str">
        <f>'Calculs T1a'!C767</f>
        <v>x</v>
      </c>
      <c r="D767" s="19"/>
      <c r="E767" s="19"/>
      <c r="F767" s="19"/>
      <c r="G767" s="19"/>
      <c r="H767" s="19"/>
      <c r="I767" s="19"/>
      <c r="J767" s="30"/>
      <c r="K767" s="31"/>
      <c r="L767" s="31"/>
      <c r="M767" s="31"/>
      <c r="N767" s="45"/>
      <c r="V767" s="7"/>
      <c r="Y767" s="7"/>
    </row>
    <row r="768" spans="2:25" x14ac:dyDescent="0.3">
      <c r="B768" s="22">
        <f>'Calculs T1a'!B768</f>
        <v>0</v>
      </c>
      <c r="C768" s="19" t="str">
        <f>'Calculs T1a'!C768</f>
        <v>x</v>
      </c>
      <c r="D768" s="19"/>
      <c r="E768" s="19"/>
      <c r="F768" s="19"/>
      <c r="G768" s="19"/>
      <c r="H768" s="19"/>
      <c r="I768" s="19"/>
      <c r="J768" s="30"/>
      <c r="K768" s="31"/>
      <c r="L768" s="31"/>
      <c r="M768" s="31"/>
      <c r="N768" s="45"/>
      <c r="V768" s="7"/>
      <c r="Y768" s="7"/>
    </row>
    <row r="769" spans="2:25" x14ac:dyDescent="0.3">
      <c r="B769" s="22">
        <f>'Calculs T1a'!B769</f>
        <v>0</v>
      </c>
      <c r="C769" s="19" t="str">
        <f>'Calculs T1a'!C769</f>
        <v>x</v>
      </c>
      <c r="D769" s="19"/>
      <c r="E769" s="19"/>
      <c r="F769" s="19"/>
      <c r="G769" s="19"/>
      <c r="H769" s="19"/>
      <c r="I769" s="19"/>
      <c r="J769" s="30"/>
      <c r="K769" s="31"/>
      <c r="L769" s="31"/>
      <c r="M769" s="31"/>
      <c r="N769" s="45"/>
      <c r="V769" s="7"/>
      <c r="Y769" s="7"/>
    </row>
    <row r="770" spans="2:25" x14ac:dyDescent="0.3">
      <c r="B770" s="22">
        <f>'Calculs T1a'!B770</f>
        <v>0</v>
      </c>
      <c r="C770" s="19" t="str">
        <f>'Calculs T1a'!C770</f>
        <v>x</v>
      </c>
      <c r="D770" s="19"/>
      <c r="E770" s="19"/>
      <c r="F770" s="19"/>
      <c r="G770" s="19"/>
      <c r="H770" s="19"/>
      <c r="I770" s="19"/>
      <c r="J770" s="30"/>
      <c r="K770" s="31"/>
      <c r="L770" s="31"/>
      <c r="M770" s="31"/>
      <c r="N770" s="45"/>
      <c r="V770" s="7"/>
      <c r="Y770" s="7"/>
    </row>
    <row r="771" spans="2:25" x14ac:dyDescent="0.3">
      <c r="B771" s="22">
        <f>'Calculs T1a'!B771</f>
        <v>0</v>
      </c>
      <c r="C771" s="19" t="str">
        <f>'Calculs T1a'!C771</f>
        <v>x</v>
      </c>
      <c r="D771" s="19"/>
      <c r="E771" s="19"/>
      <c r="F771" s="19"/>
      <c r="G771" s="19"/>
      <c r="H771" s="19"/>
      <c r="I771" s="19"/>
      <c r="J771" s="30"/>
      <c r="K771" s="31"/>
      <c r="L771" s="31"/>
      <c r="M771" s="31"/>
      <c r="N771" s="45"/>
      <c r="V771" s="7"/>
      <c r="Y771" s="7"/>
    </row>
    <row r="772" spans="2:25" x14ac:dyDescent="0.3">
      <c r="B772" s="22">
        <f>'Calculs T1a'!B772</f>
        <v>0</v>
      </c>
      <c r="C772" s="19" t="str">
        <f>'Calculs T1a'!C772</f>
        <v>x</v>
      </c>
      <c r="D772" s="19"/>
      <c r="E772" s="19"/>
      <c r="F772" s="19"/>
      <c r="G772" s="19"/>
      <c r="H772" s="19"/>
      <c r="I772" s="19"/>
      <c r="J772" s="30"/>
      <c r="K772" s="31"/>
      <c r="L772" s="31"/>
      <c r="M772" s="31"/>
      <c r="N772" s="45"/>
      <c r="V772" s="7"/>
      <c r="Y772" s="7"/>
    </row>
    <row r="773" spans="2:25" x14ac:dyDescent="0.3">
      <c r="B773" s="22">
        <f>'Calculs T1a'!B773</f>
        <v>0</v>
      </c>
      <c r="C773" s="19" t="str">
        <f>'Calculs T1a'!C773</f>
        <v>x</v>
      </c>
      <c r="D773" s="19"/>
      <c r="E773" s="19"/>
      <c r="F773" s="19"/>
      <c r="G773" s="19"/>
      <c r="H773" s="19"/>
      <c r="I773" s="19"/>
      <c r="J773" s="30"/>
      <c r="K773" s="31"/>
      <c r="L773" s="31"/>
      <c r="M773" s="31"/>
      <c r="N773" s="45"/>
      <c r="V773" s="7"/>
      <c r="Y773" s="7"/>
    </row>
    <row r="774" spans="2:25" x14ac:dyDescent="0.3">
      <c r="B774" s="22">
        <f>'Calculs T1a'!B774</f>
        <v>0</v>
      </c>
      <c r="C774" s="19" t="str">
        <f>'Calculs T1a'!C774</f>
        <v>x</v>
      </c>
      <c r="D774" s="19"/>
      <c r="E774" s="19"/>
      <c r="F774" s="19"/>
      <c r="G774" s="19"/>
      <c r="H774" s="19"/>
      <c r="I774" s="19"/>
      <c r="J774" s="30"/>
      <c r="K774" s="31"/>
      <c r="L774" s="31"/>
      <c r="M774" s="31"/>
      <c r="N774" s="45"/>
      <c r="V774" s="7"/>
      <c r="Y774" s="7"/>
    </row>
    <row r="775" spans="2:25" x14ac:dyDescent="0.3">
      <c r="B775" s="22">
        <f>'Calculs T1a'!B775</f>
        <v>0</v>
      </c>
      <c r="C775" s="19" t="str">
        <f>'Calculs T1a'!C775</f>
        <v>x</v>
      </c>
      <c r="D775" s="19"/>
      <c r="E775" s="19"/>
      <c r="F775" s="19"/>
      <c r="G775" s="19"/>
      <c r="H775" s="19"/>
      <c r="I775" s="19"/>
      <c r="J775" s="30"/>
      <c r="K775" s="31"/>
      <c r="L775" s="31"/>
      <c r="M775" s="31"/>
      <c r="N775" s="45"/>
      <c r="V775" s="7"/>
      <c r="Y775" s="7"/>
    </row>
    <row r="776" spans="2:25" x14ac:dyDescent="0.3">
      <c r="B776" s="22">
        <f>'Calculs T1a'!B776</f>
        <v>0</v>
      </c>
      <c r="C776" s="19" t="str">
        <f>'Calculs T1a'!C776</f>
        <v>x</v>
      </c>
      <c r="D776" s="19"/>
      <c r="E776" s="19"/>
      <c r="F776" s="19"/>
      <c r="G776" s="19"/>
      <c r="H776" s="19"/>
      <c r="I776" s="19"/>
      <c r="J776" s="30"/>
      <c r="K776" s="31"/>
      <c r="L776" s="31"/>
      <c r="M776" s="31"/>
      <c r="N776" s="45"/>
      <c r="V776" s="7"/>
      <c r="Y776" s="7"/>
    </row>
    <row r="777" spans="2:25" x14ac:dyDescent="0.3">
      <c r="B777" s="22">
        <f>'Calculs T1a'!B777</f>
        <v>0</v>
      </c>
      <c r="C777" s="19" t="str">
        <f>'Calculs T1a'!C777</f>
        <v>x</v>
      </c>
      <c r="D777" s="19"/>
      <c r="E777" s="19"/>
      <c r="F777" s="19"/>
      <c r="G777" s="19"/>
      <c r="H777" s="19"/>
      <c r="I777" s="19"/>
      <c r="J777" s="30"/>
      <c r="K777" s="31"/>
      <c r="L777" s="31"/>
      <c r="M777" s="31"/>
      <c r="N777" s="45"/>
      <c r="V777" s="7"/>
      <c r="Y777" s="7"/>
    </row>
    <row r="778" spans="2:25" x14ac:dyDescent="0.3">
      <c r="B778" s="22">
        <f>'Calculs T1a'!B778</f>
        <v>0</v>
      </c>
      <c r="C778" s="19" t="str">
        <f>'Calculs T1a'!C778</f>
        <v>x</v>
      </c>
      <c r="D778" s="19"/>
      <c r="E778" s="19"/>
      <c r="F778" s="19"/>
      <c r="G778" s="19"/>
      <c r="H778" s="19"/>
      <c r="I778" s="19"/>
      <c r="J778" s="30"/>
      <c r="K778" s="31"/>
      <c r="L778" s="31"/>
      <c r="M778" s="31"/>
      <c r="N778" s="45"/>
      <c r="V778" s="7"/>
      <c r="Y778" s="7"/>
    </row>
    <row r="779" spans="2:25" x14ac:dyDescent="0.3">
      <c r="B779" s="22">
        <f>'Calculs T1a'!B779</f>
        <v>0</v>
      </c>
      <c r="C779" s="19" t="str">
        <f>'Calculs T1a'!C779</f>
        <v>x</v>
      </c>
      <c r="D779" s="19"/>
      <c r="E779" s="19"/>
      <c r="F779" s="19"/>
      <c r="G779" s="19"/>
      <c r="H779" s="19"/>
      <c r="I779" s="19"/>
      <c r="J779" s="30"/>
      <c r="K779" s="31"/>
      <c r="L779" s="31"/>
      <c r="M779" s="31"/>
      <c r="N779" s="45"/>
      <c r="V779" s="7"/>
      <c r="Y779" s="7"/>
    </row>
    <row r="780" spans="2:25" x14ac:dyDescent="0.3">
      <c r="B780" s="22">
        <f>'Calculs T1a'!B780</f>
        <v>0</v>
      </c>
      <c r="C780" s="19" t="str">
        <f>'Calculs T1a'!C780</f>
        <v>x</v>
      </c>
      <c r="D780" s="19"/>
      <c r="E780" s="19"/>
      <c r="F780" s="19"/>
      <c r="G780" s="19"/>
      <c r="H780" s="19"/>
      <c r="I780" s="19"/>
      <c r="J780" s="30"/>
      <c r="K780" s="31"/>
      <c r="L780" s="31"/>
      <c r="M780" s="31"/>
      <c r="N780" s="45"/>
      <c r="V780" s="7"/>
      <c r="Y780" s="7"/>
    </row>
    <row r="781" spans="2:25" x14ac:dyDescent="0.3">
      <c r="B781" s="22">
        <f>'Calculs T1a'!B781</f>
        <v>0</v>
      </c>
      <c r="C781" s="19" t="str">
        <f>'Calculs T1a'!C781</f>
        <v>x</v>
      </c>
      <c r="D781" s="19"/>
      <c r="E781" s="19"/>
      <c r="F781" s="19"/>
      <c r="G781" s="19"/>
      <c r="H781" s="19"/>
      <c r="I781" s="19"/>
      <c r="J781" s="30"/>
      <c r="K781" s="31"/>
      <c r="L781" s="31"/>
      <c r="M781" s="31"/>
      <c r="N781" s="45"/>
      <c r="V781" s="7"/>
      <c r="Y781" s="7"/>
    </row>
    <row r="782" spans="2:25" x14ac:dyDescent="0.3">
      <c r="B782" s="22">
        <f>'Calculs T1a'!B782</f>
        <v>0</v>
      </c>
      <c r="C782" s="19" t="str">
        <f>'Calculs T1a'!C782</f>
        <v>x</v>
      </c>
      <c r="D782" s="19"/>
      <c r="E782" s="19"/>
      <c r="F782" s="19"/>
      <c r="G782" s="19"/>
      <c r="H782" s="19"/>
      <c r="I782" s="19"/>
      <c r="J782" s="30"/>
      <c r="K782" s="31"/>
      <c r="L782" s="31"/>
      <c r="M782" s="31"/>
      <c r="N782" s="45"/>
      <c r="V782" s="7"/>
      <c r="Y782" s="7"/>
    </row>
    <row r="783" spans="2:25" x14ac:dyDescent="0.3">
      <c r="B783" s="22">
        <f>'Calculs T1a'!B783</f>
        <v>0</v>
      </c>
      <c r="C783" s="19" t="str">
        <f>'Calculs T1a'!C783</f>
        <v>x</v>
      </c>
      <c r="D783" s="19"/>
      <c r="E783" s="19"/>
      <c r="F783" s="19"/>
      <c r="G783" s="19"/>
      <c r="H783" s="19"/>
      <c r="I783" s="19"/>
      <c r="J783" s="30"/>
      <c r="K783" s="31"/>
      <c r="L783" s="31"/>
      <c r="M783" s="31"/>
      <c r="N783" s="45"/>
      <c r="V783" s="7"/>
      <c r="Y783" s="7"/>
    </row>
    <row r="784" spans="2:25" x14ac:dyDescent="0.3">
      <c r="B784" s="22">
        <f>'Calculs T1a'!B784</f>
        <v>0</v>
      </c>
      <c r="C784" s="19" t="str">
        <f>'Calculs T1a'!C784</f>
        <v>x</v>
      </c>
      <c r="D784" s="19"/>
      <c r="E784" s="19"/>
      <c r="F784" s="19"/>
      <c r="G784" s="19"/>
      <c r="H784" s="19"/>
      <c r="I784" s="19"/>
      <c r="J784" s="30"/>
      <c r="K784" s="31"/>
      <c r="L784" s="31"/>
      <c r="M784" s="31"/>
      <c r="N784" s="45"/>
      <c r="V784" s="7"/>
      <c r="Y784" s="7"/>
    </row>
    <row r="785" spans="2:25" x14ac:dyDescent="0.3">
      <c r="B785" s="22">
        <f>'Calculs T1a'!B785</f>
        <v>0</v>
      </c>
      <c r="C785" s="19" t="str">
        <f>'Calculs T1a'!C785</f>
        <v>x</v>
      </c>
      <c r="D785" s="19"/>
      <c r="E785" s="19"/>
      <c r="F785" s="19"/>
      <c r="G785" s="19"/>
      <c r="H785" s="19"/>
      <c r="I785" s="19"/>
      <c r="J785" s="30"/>
      <c r="K785" s="31"/>
      <c r="L785" s="31"/>
      <c r="M785" s="31"/>
      <c r="N785" s="45"/>
      <c r="V785" s="7"/>
      <c r="Y785" s="7"/>
    </row>
    <row r="786" spans="2:25" x14ac:dyDescent="0.3">
      <c r="B786" s="22">
        <f>'Calculs T1a'!B786</f>
        <v>0</v>
      </c>
      <c r="C786" s="19" t="str">
        <f>'Calculs T1a'!C786</f>
        <v>x</v>
      </c>
      <c r="D786" s="19"/>
      <c r="E786" s="19"/>
      <c r="F786" s="19"/>
      <c r="G786" s="19"/>
      <c r="H786" s="19"/>
      <c r="I786" s="19"/>
      <c r="J786" s="30"/>
      <c r="K786" s="31"/>
      <c r="L786" s="31"/>
      <c r="M786" s="31"/>
      <c r="N786" s="45"/>
      <c r="V786" s="7"/>
      <c r="Y786" s="7"/>
    </row>
    <row r="787" spans="2:25" x14ac:dyDescent="0.3">
      <c r="B787" s="22">
        <f>'Calculs T1a'!B787</f>
        <v>0</v>
      </c>
      <c r="C787" s="19" t="str">
        <f>'Calculs T1a'!C787</f>
        <v>x</v>
      </c>
      <c r="D787" s="19"/>
      <c r="E787" s="19"/>
      <c r="F787" s="19"/>
      <c r="G787" s="19"/>
      <c r="H787" s="19"/>
      <c r="I787" s="19"/>
      <c r="J787" s="30"/>
      <c r="K787" s="31"/>
      <c r="L787" s="31"/>
      <c r="M787" s="31"/>
      <c r="N787" s="45"/>
      <c r="V787" s="7"/>
      <c r="Y787" s="7"/>
    </row>
    <row r="788" spans="2:25" x14ac:dyDescent="0.3">
      <c r="B788" s="22">
        <f>'Calculs T1a'!B788</f>
        <v>0</v>
      </c>
      <c r="C788" s="19" t="str">
        <f>'Calculs T1a'!C788</f>
        <v>x</v>
      </c>
      <c r="D788" s="19"/>
      <c r="E788" s="19"/>
      <c r="F788" s="19"/>
      <c r="G788" s="19"/>
      <c r="H788" s="19"/>
      <c r="I788" s="19"/>
      <c r="J788" s="30"/>
      <c r="K788" s="31"/>
      <c r="L788" s="31"/>
      <c r="M788" s="31"/>
      <c r="N788" s="45"/>
      <c r="V788" s="7"/>
      <c r="Y788" s="7"/>
    </row>
    <row r="789" spans="2:25" x14ac:dyDescent="0.3">
      <c r="B789" s="22">
        <f>'Calculs T1a'!B789</f>
        <v>0</v>
      </c>
      <c r="C789" s="19" t="str">
        <f>'Calculs T1a'!C789</f>
        <v>x</v>
      </c>
      <c r="D789" s="19"/>
      <c r="E789" s="19"/>
      <c r="F789" s="19"/>
      <c r="G789" s="19"/>
      <c r="H789" s="19"/>
      <c r="I789" s="19"/>
      <c r="J789" s="30"/>
      <c r="K789" s="31"/>
      <c r="L789" s="31"/>
      <c r="M789" s="31"/>
      <c r="N789" s="45"/>
      <c r="V789" s="7"/>
      <c r="Y789" s="7"/>
    </row>
    <row r="790" spans="2:25" x14ac:dyDescent="0.3">
      <c r="B790" s="22">
        <f>'Calculs T1a'!B790</f>
        <v>0</v>
      </c>
      <c r="C790" s="19" t="str">
        <f>'Calculs T1a'!C790</f>
        <v>x</v>
      </c>
      <c r="D790" s="19"/>
      <c r="E790" s="19"/>
      <c r="F790" s="19"/>
      <c r="G790" s="19"/>
      <c r="H790" s="19"/>
      <c r="I790" s="19"/>
      <c r="J790" s="30"/>
      <c r="K790" s="31"/>
      <c r="L790" s="31"/>
      <c r="M790" s="31"/>
      <c r="N790" s="45"/>
      <c r="V790" s="7"/>
      <c r="Y790" s="7"/>
    </row>
    <row r="791" spans="2:25" x14ac:dyDescent="0.3">
      <c r="B791" s="22">
        <f>'Calculs T1a'!B791</f>
        <v>0</v>
      </c>
      <c r="C791" s="19" t="str">
        <f>'Calculs T1a'!C791</f>
        <v>x</v>
      </c>
      <c r="D791" s="19"/>
      <c r="E791" s="19"/>
      <c r="F791" s="19"/>
      <c r="G791" s="19"/>
      <c r="H791" s="19"/>
      <c r="I791" s="19"/>
      <c r="J791" s="30"/>
      <c r="K791" s="31"/>
      <c r="L791" s="31"/>
      <c r="M791" s="31"/>
      <c r="N791" s="45"/>
      <c r="V791" s="7"/>
      <c r="Y791" s="7"/>
    </row>
    <row r="792" spans="2:25" x14ac:dyDescent="0.3">
      <c r="B792" s="22">
        <f>'Calculs T1a'!B792</f>
        <v>0</v>
      </c>
      <c r="C792" s="19" t="str">
        <f>'Calculs T1a'!C792</f>
        <v>x</v>
      </c>
      <c r="D792" s="19"/>
      <c r="E792" s="19"/>
      <c r="F792" s="19"/>
      <c r="G792" s="19"/>
      <c r="H792" s="19"/>
      <c r="I792" s="19"/>
      <c r="J792" s="30"/>
      <c r="K792" s="31"/>
      <c r="L792" s="31"/>
      <c r="M792" s="31"/>
      <c r="N792" s="45"/>
      <c r="V792" s="7"/>
      <c r="Y792" s="7"/>
    </row>
    <row r="793" spans="2:25" x14ac:dyDescent="0.3">
      <c r="B793" s="22">
        <f>'Calculs T1a'!B793</f>
        <v>0</v>
      </c>
      <c r="C793" s="19" t="str">
        <f>'Calculs T1a'!C793</f>
        <v>x</v>
      </c>
      <c r="D793" s="19"/>
      <c r="E793" s="19"/>
      <c r="F793" s="19"/>
      <c r="G793" s="19"/>
      <c r="H793" s="19"/>
      <c r="I793" s="19"/>
      <c r="J793" s="30"/>
      <c r="K793" s="31"/>
      <c r="L793" s="31"/>
      <c r="M793" s="31"/>
      <c r="N793" s="45"/>
      <c r="V793" s="7"/>
      <c r="Y793" s="7"/>
    </row>
    <row r="794" spans="2:25" x14ac:dyDescent="0.3">
      <c r="B794" s="22">
        <f>'Calculs T1a'!B794</f>
        <v>0</v>
      </c>
      <c r="C794" s="19" t="str">
        <f>'Calculs T1a'!C794</f>
        <v>x</v>
      </c>
      <c r="D794" s="19"/>
      <c r="E794" s="19"/>
      <c r="F794" s="19"/>
      <c r="G794" s="19"/>
      <c r="H794" s="19"/>
      <c r="I794" s="19"/>
      <c r="J794" s="30"/>
      <c r="K794" s="31"/>
      <c r="L794" s="31"/>
      <c r="M794" s="31"/>
      <c r="N794" s="45"/>
      <c r="V794" s="7"/>
      <c r="Y794" s="7"/>
    </row>
    <row r="795" spans="2:25" x14ac:dyDescent="0.3">
      <c r="B795" s="22">
        <f>'Calculs T1a'!B795</f>
        <v>0</v>
      </c>
      <c r="C795" s="19" t="str">
        <f>'Calculs T1a'!C795</f>
        <v>x</v>
      </c>
      <c r="D795" s="19"/>
      <c r="E795" s="19"/>
      <c r="F795" s="19"/>
      <c r="G795" s="19"/>
      <c r="H795" s="19"/>
      <c r="I795" s="19"/>
      <c r="J795" s="30"/>
      <c r="K795" s="31"/>
      <c r="L795" s="31"/>
      <c r="M795" s="31"/>
      <c r="N795" s="45"/>
      <c r="V795" s="7"/>
      <c r="Y795" s="7"/>
    </row>
    <row r="796" spans="2:25" x14ac:dyDescent="0.3">
      <c r="B796" s="22">
        <f>'Calculs T1a'!B796</f>
        <v>0</v>
      </c>
      <c r="C796" s="19" t="str">
        <f>'Calculs T1a'!C796</f>
        <v>x</v>
      </c>
      <c r="D796" s="19"/>
      <c r="E796" s="19"/>
      <c r="F796" s="19"/>
      <c r="G796" s="19"/>
      <c r="H796" s="19"/>
      <c r="I796" s="19"/>
      <c r="J796" s="30"/>
      <c r="K796" s="31"/>
      <c r="L796" s="31"/>
      <c r="M796" s="31"/>
      <c r="N796" s="45"/>
      <c r="V796" s="7"/>
      <c r="Y796" s="7"/>
    </row>
    <row r="797" spans="2:25" x14ac:dyDescent="0.3">
      <c r="B797" s="22">
        <f>'Calculs T1a'!B797</f>
        <v>0</v>
      </c>
      <c r="C797" s="19" t="str">
        <f>'Calculs T1a'!C797</f>
        <v>x</v>
      </c>
      <c r="D797" s="19"/>
      <c r="E797" s="19"/>
      <c r="F797" s="19"/>
      <c r="G797" s="19"/>
      <c r="H797" s="19"/>
      <c r="I797" s="19"/>
      <c r="J797" s="30"/>
      <c r="K797" s="31"/>
      <c r="L797" s="31"/>
      <c r="M797" s="31"/>
      <c r="N797" s="45"/>
      <c r="V797" s="7"/>
      <c r="Y797" s="7"/>
    </row>
    <row r="798" spans="2:25" x14ac:dyDescent="0.3">
      <c r="B798" s="22">
        <f>'Calculs T1a'!B798</f>
        <v>0</v>
      </c>
      <c r="C798" s="19" t="str">
        <f>'Calculs T1a'!C798</f>
        <v>x</v>
      </c>
      <c r="D798" s="19"/>
      <c r="E798" s="19"/>
      <c r="F798" s="19"/>
      <c r="G798" s="19"/>
      <c r="H798" s="19"/>
      <c r="I798" s="19"/>
      <c r="J798" s="30"/>
      <c r="K798" s="31"/>
      <c r="L798" s="31"/>
      <c r="M798" s="31"/>
      <c r="N798" s="45"/>
      <c r="V798" s="7"/>
      <c r="Y798" s="7"/>
    </row>
    <row r="799" spans="2:25" x14ac:dyDescent="0.3">
      <c r="B799" s="22">
        <f>'Calculs T1a'!B799</f>
        <v>0</v>
      </c>
      <c r="C799" s="19" t="str">
        <f>'Calculs T1a'!C799</f>
        <v>x</v>
      </c>
      <c r="D799" s="19"/>
      <c r="E799" s="19"/>
      <c r="F799" s="19"/>
      <c r="G799" s="19"/>
      <c r="H799" s="19"/>
      <c r="I799" s="19"/>
      <c r="J799" s="30"/>
      <c r="K799" s="31"/>
      <c r="L799" s="31"/>
      <c r="M799" s="31"/>
      <c r="N799" s="45"/>
      <c r="V799" s="7"/>
      <c r="Y799" s="7"/>
    </row>
    <row r="800" spans="2:25" x14ac:dyDescent="0.3">
      <c r="B800" s="22">
        <f>'Calculs T1a'!B800</f>
        <v>0</v>
      </c>
      <c r="C800" s="19" t="str">
        <f>'Calculs T1a'!C800</f>
        <v>x</v>
      </c>
      <c r="D800" s="19"/>
      <c r="E800" s="19"/>
      <c r="F800" s="19"/>
      <c r="G800" s="19"/>
      <c r="H800" s="19"/>
      <c r="I800" s="19"/>
      <c r="J800" s="30"/>
      <c r="K800" s="31"/>
      <c r="L800" s="31"/>
      <c r="M800" s="31"/>
      <c r="N800" s="45"/>
      <c r="V800" s="7"/>
      <c r="Y800" s="7"/>
    </row>
    <row r="801" spans="2:25" x14ac:dyDescent="0.3">
      <c r="B801" s="22">
        <f>'Calculs T1a'!B801</f>
        <v>0</v>
      </c>
      <c r="C801" s="19" t="str">
        <f>'Calculs T1a'!C801</f>
        <v>x</v>
      </c>
      <c r="D801" s="19"/>
      <c r="E801" s="19"/>
      <c r="F801" s="19"/>
      <c r="G801" s="19"/>
      <c r="H801" s="19"/>
      <c r="I801" s="19"/>
      <c r="J801" s="30"/>
      <c r="K801" s="31"/>
      <c r="L801" s="31"/>
      <c r="M801" s="31"/>
      <c r="N801" s="45"/>
      <c r="V801" s="7"/>
      <c r="Y801" s="7"/>
    </row>
    <row r="802" spans="2:25" x14ac:dyDescent="0.3">
      <c r="B802" s="22">
        <f>'Calculs T1a'!B802</f>
        <v>0</v>
      </c>
      <c r="C802" s="19" t="str">
        <f>'Calculs T1a'!C802</f>
        <v>x</v>
      </c>
      <c r="D802" s="19"/>
      <c r="E802" s="19"/>
      <c r="F802" s="19"/>
      <c r="G802" s="19"/>
      <c r="H802" s="19"/>
      <c r="I802" s="19"/>
      <c r="J802" s="30"/>
      <c r="K802" s="31"/>
      <c r="L802" s="31"/>
      <c r="M802" s="31"/>
      <c r="N802" s="45"/>
      <c r="V802" s="7"/>
      <c r="Y802" s="7"/>
    </row>
    <row r="803" spans="2:25" x14ac:dyDescent="0.3">
      <c r="B803" s="22">
        <f>'Calculs T1a'!B803</f>
        <v>0</v>
      </c>
      <c r="C803" s="19" t="str">
        <f>'Calculs T1a'!C803</f>
        <v>x</v>
      </c>
      <c r="D803" s="19"/>
      <c r="E803" s="19"/>
      <c r="F803" s="19"/>
      <c r="G803" s="19"/>
      <c r="H803" s="19"/>
      <c r="I803" s="19"/>
      <c r="J803" s="30"/>
      <c r="K803" s="31"/>
      <c r="L803" s="31"/>
      <c r="M803" s="31"/>
      <c r="N803" s="45"/>
      <c r="V803" s="7"/>
      <c r="Y803" s="7"/>
    </row>
    <row r="804" spans="2:25" x14ac:dyDescent="0.3">
      <c r="B804" s="22">
        <f>'Calculs T1a'!B804</f>
        <v>0</v>
      </c>
      <c r="C804" s="19" t="str">
        <f>'Calculs T1a'!C804</f>
        <v>x</v>
      </c>
      <c r="D804" s="19"/>
      <c r="E804" s="19"/>
      <c r="F804" s="19"/>
      <c r="G804" s="19"/>
      <c r="H804" s="19"/>
      <c r="I804" s="19"/>
      <c r="J804" s="30"/>
      <c r="K804" s="31"/>
      <c r="L804" s="31"/>
      <c r="M804" s="31"/>
      <c r="N804" s="45"/>
      <c r="V804" s="7"/>
      <c r="Y804" s="7"/>
    </row>
    <row r="805" spans="2:25" x14ac:dyDescent="0.3">
      <c r="B805" s="22">
        <f>'Calculs T1a'!B805</f>
        <v>0</v>
      </c>
      <c r="C805" s="19" t="str">
        <f>'Calculs T1a'!C805</f>
        <v>x</v>
      </c>
      <c r="D805" s="19"/>
      <c r="E805" s="19"/>
      <c r="F805" s="19"/>
      <c r="G805" s="19"/>
      <c r="H805" s="19"/>
      <c r="I805" s="19"/>
      <c r="J805" s="30"/>
      <c r="K805" s="31"/>
      <c r="L805" s="31"/>
      <c r="M805" s="31"/>
      <c r="N805" s="45"/>
      <c r="V805" s="7"/>
      <c r="Y805" s="7"/>
    </row>
    <row r="806" spans="2:25" x14ac:dyDescent="0.3">
      <c r="B806" s="22">
        <f>'Calculs T1a'!B806</f>
        <v>0</v>
      </c>
      <c r="C806" s="19" t="str">
        <f>'Calculs T1a'!C806</f>
        <v>x</v>
      </c>
      <c r="D806" s="19"/>
      <c r="E806" s="19"/>
      <c r="F806" s="19"/>
      <c r="G806" s="19"/>
      <c r="H806" s="19"/>
      <c r="I806" s="19"/>
      <c r="J806" s="30"/>
      <c r="K806" s="31"/>
      <c r="L806" s="31"/>
      <c r="M806" s="31"/>
      <c r="N806" s="45"/>
      <c r="V806" s="7"/>
      <c r="Y806" s="7"/>
    </row>
    <row r="807" spans="2:25" x14ac:dyDescent="0.3">
      <c r="B807" s="22">
        <f>'Calculs T1a'!B807</f>
        <v>0</v>
      </c>
      <c r="C807" s="19" t="str">
        <f>'Calculs T1a'!C807</f>
        <v>x</v>
      </c>
      <c r="D807" s="19"/>
      <c r="E807" s="19"/>
      <c r="F807" s="19"/>
      <c r="G807" s="19"/>
      <c r="H807" s="19"/>
      <c r="I807" s="19"/>
      <c r="J807" s="30"/>
      <c r="K807" s="31"/>
      <c r="L807" s="31"/>
      <c r="M807" s="31"/>
      <c r="N807" s="45"/>
      <c r="V807" s="7"/>
      <c r="Y807" s="7"/>
    </row>
    <row r="808" spans="2:25" x14ac:dyDescent="0.3">
      <c r="B808" s="22">
        <f>'Calculs T1a'!B808</f>
        <v>0</v>
      </c>
      <c r="C808" s="19" t="str">
        <f>'Calculs T1a'!C808</f>
        <v>x</v>
      </c>
      <c r="D808" s="19"/>
      <c r="E808" s="19"/>
      <c r="F808" s="19"/>
      <c r="G808" s="19"/>
      <c r="H808" s="19"/>
      <c r="I808" s="19"/>
      <c r="J808" s="30"/>
      <c r="K808" s="31"/>
      <c r="L808" s="31"/>
      <c r="M808" s="31"/>
      <c r="N808" s="45"/>
      <c r="V808" s="7"/>
      <c r="Y808" s="7"/>
    </row>
    <row r="809" spans="2:25" x14ac:dyDescent="0.3">
      <c r="B809" s="22">
        <f>'Calculs T1a'!B809</f>
        <v>0</v>
      </c>
      <c r="C809" s="19" t="str">
        <f>'Calculs T1a'!C809</f>
        <v>x</v>
      </c>
      <c r="D809" s="19"/>
      <c r="E809" s="19"/>
      <c r="F809" s="19"/>
      <c r="G809" s="19"/>
      <c r="H809" s="19"/>
      <c r="I809" s="19"/>
      <c r="J809" s="30"/>
      <c r="K809" s="31"/>
      <c r="L809" s="31"/>
      <c r="M809" s="31"/>
      <c r="N809" s="45"/>
      <c r="V809" s="7"/>
      <c r="Y809" s="7"/>
    </row>
    <row r="810" spans="2:25" x14ac:dyDescent="0.3">
      <c r="B810" s="22">
        <f>'Calculs T1a'!B810</f>
        <v>0</v>
      </c>
      <c r="C810" s="19" t="str">
        <f>'Calculs T1a'!C810</f>
        <v>x</v>
      </c>
      <c r="D810" s="19"/>
      <c r="E810" s="19"/>
      <c r="F810" s="19"/>
      <c r="G810" s="19"/>
      <c r="H810" s="19"/>
      <c r="I810" s="19"/>
      <c r="J810" s="30"/>
      <c r="K810" s="31"/>
      <c r="L810" s="31"/>
      <c r="M810" s="31"/>
      <c r="N810" s="45"/>
      <c r="V810" s="7"/>
      <c r="Y810" s="7"/>
    </row>
    <row r="811" spans="2:25" x14ac:dyDescent="0.3">
      <c r="B811" s="22">
        <f>'Calculs T1a'!B811</f>
        <v>0</v>
      </c>
      <c r="C811" s="19" t="str">
        <f>'Calculs T1a'!C811</f>
        <v>x</v>
      </c>
      <c r="D811" s="19"/>
      <c r="E811" s="19"/>
      <c r="F811" s="19"/>
      <c r="G811" s="19"/>
      <c r="H811" s="19"/>
      <c r="I811" s="19"/>
      <c r="J811" s="30"/>
      <c r="K811" s="31"/>
      <c r="L811" s="31"/>
      <c r="M811" s="31"/>
      <c r="N811" s="45"/>
      <c r="V811" s="7"/>
      <c r="Y811" s="7"/>
    </row>
    <row r="812" spans="2:25" x14ac:dyDescent="0.3">
      <c r="B812" s="22">
        <f>'Calculs T1a'!B812</f>
        <v>0</v>
      </c>
      <c r="C812" s="19" t="str">
        <f>'Calculs T1a'!C812</f>
        <v>x</v>
      </c>
      <c r="D812" s="19"/>
      <c r="E812" s="19"/>
      <c r="F812" s="19"/>
      <c r="G812" s="19"/>
      <c r="H812" s="19"/>
      <c r="I812" s="19"/>
      <c r="J812" s="30"/>
      <c r="K812" s="31"/>
      <c r="L812" s="31"/>
      <c r="M812" s="31"/>
      <c r="N812" s="45"/>
      <c r="V812" s="7"/>
      <c r="Y812" s="7"/>
    </row>
    <row r="813" spans="2:25" x14ac:dyDescent="0.3">
      <c r="B813" s="22">
        <f>'Calculs T1a'!B813</f>
        <v>0</v>
      </c>
      <c r="C813" s="19" t="str">
        <f>'Calculs T1a'!C813</f>
        <v>x</v>
      </c>
      <c r="D813" s="19"/>
      <c r="E813" s="19"/>
      <c r="F813" s="19"/>
      <c r="G813" s="19"/>
      <c r="H813" s="19"/>
      <c r="I813" s="19"/>
      <c r="J813" s="30"/>
      <c r="K813" s="31"/>
      <c r="L813" s="31"/>
      <c r="M813" s="31"/>
      <c r="N813" s="45"/>
      <c r="V813" s="7"/>
      <c r="Y813" s="7"/>
    </row>
    <row r="814" spans="2:25" x14ac:dyDescent="0.3">
      <c r="B814" s="22">
        <f>'Calculs T1a'!B814</f>
        <v>0</v>
      </c>
      <c r="C814" s="19" t="str">
        <f>'Calculs T1a'!C814</f>
        <v>x</v>
      </c>
      <c r="D814" s="19"/>
      <c r="E814" s="19"/>
      <c r="F814" s="19"/>
      <c r="G814" s="19"/>
      <c r="H814" s="19"/>
      <c r="I814" s="19"/>
      <c r="J814" s="30"/>
      <c r="K814" s="31"/>
      <c r="L814" s="31"/>
      <c r="M814" s="31"/>
      <c r="N814" s="45"/>
      <c r="V814" s="7"/>
      <c r="Y814" s="7"/>
    </row>
    <row r="815" spans="2:25" x14ac:dyDescent="0.3">
      <c r="B815" s="22">
        <f>'Calculs T1a'!B815</f>
        <v>0</v>
      </c>
      <c r="C815" s="19" t="str">
        <f>'Calculs T1a'!C815</f>
        <v>x</v>
      </c>
      <c r="D815" s="19"/>
      <c r="E815" s="19"/>
      <c r="F815" s="19"/>
      <c r="G815" s="19"/>
      <c r="H815" s="19"/>
      <c r="I815" s="19"/>
      <c r="J815" s="30"/>
      <c r="K815" s="31"/>
      <c r="L815" s="31"/>
      <c r="M815" s="31"/>
      <c r="N815" s="45"/>
      <c r="V815" s="7"/>
      <c r="Y815" s="7"/>
    </row>
    <row r="816" spans="2:25" x14ac:dyDescent="0.3">
      <c r="B816" s="22">
        <f>'Calculs T1a'!B816</f>
        <v>0</v>
      </c>
      <c r="C816" s="19" t="str">
        <f>'Calculs T1a'!C816</f>
        <v>x</v>
      </c>
      <c r="D816" s="19"/>
      <c r="E816" s="19"/>
      <c r="F816" s="19"/>
      <c r="G816" s="19"/>
      <c r="H816" s="19"/>
      <c r="I816" s="19"/>
      <c r="J816" s="30"/>
      <c r="K816" s="31"/>
      <c r="L816" s="31"/>
      <c r="M816" s="31"/>
      <c r="N816" s="45"/>
      <c r="V816" s="7"/>
      <c r="Y816" s="7"/>
    </row>
    <row r="817" spans="2:25" x14ac:dyDescent="0.3">
      <c r="B817" s="22">
        <f>'Calculs T1a'!B817</f>
        <v>0</v>
      </c>
      <c r="C817" s="19" t="str">
        <f>'Calculs T1a'!C817</f>
        <v>x</v>
      </c>
      <c r="D817" s="19"/>
      <c r="E817" s="19"/>
      <c r="F817" s="19"/>
      <c r="G817" s="19"/>
      <c r="H817" s="19"/>
      <c r="I817" s="19"/>
      <c r="J817" s="30"/>
      <c r="K817" s="31"/>
      <c r="L817" s="31"/>
      <c r="M817" s="31"/>
      <c r="N817" s="45"/>
      <c r="V817" s="7"/>
      <c r="Y817" s="7"/>
    </row>
    <row r="818" spans="2:25" x14ac:dyDescent="0.3">
      <c r="B818" s="22">
        <f>'Calculs T1a'!B818</f>
        <v>0</v>
      </c>
      <c r="C818" s="19" t="str">
        <f>'Calculs T1a'!C818</f>
        <v>x</v>
      </c>
      <c r="D818" s="19"/>
      <c r="E818" s="19"/>
      <c r="F818" s="19"/>
      <c r="G818" s="19"/>
      <c r="H818" s="19"/>
      <c r="I818" s="19"/>
      <c r="J818" s="30"/>
      <c r="K818" s="31"/>
      <c r="L818" s="31"/>
      <c r="M818" s="31"/>
      <c r="N818" s="45"/>
      <c r="V818" s="7"/>
      <c r="Y818" s="7"/>
    </row>
    <row r="819" spans="2:25" x14ac:dyDescent="0.3">
      <c r="B819" s="22">
        <f>'Calculs T1a'!B819</f>
        <v>0</v>
      </c>
      <c r="C819" s="19" t="str">
        <f>'Calculs T1a'!C819</f>
        <v>x</v>
      </c>
      <c r="D819" s="19"/>
      <c r="E819" s="19"/>
      <c r="F819" s="19"/>
      <c r="G819" s="19"/>
      <c r="H819" s="19"/>
      <c r="I819" s="19"/>
      <c r="J819" s="30"/>
      <c r="K819" s="31"/>
      <c r="L819" s="31"/>
      <c r="M819" s="31"/>
      <c r="N819" s="45"/>
      <c r="V819" s="7"/>
      <c r="Y819" s="7"/>
    </row>
    <row r="820" spans="2:25" x14ac:dyDescent="0.3">
      <c r="B820" s="22">
        <f>'Calculs T1a'!B820</f>
        <v>0</v>
      </c>
      <c r="C820" s="19" t="str">
        <f>'Calculs T1a'!C820</f>
        <v>x</v>
      </c>
      <c r="D820" s="19"/>
      <c r="E820" s="19"/>
      <c r="F820" s="19"/>
      <c r="G820" s="19"/>
      <c r="H820" s="19"/>
      <c r="I820" s="19"/>
      <c r="J820" s="30"/>
      <c r="K820" s="31"/>
      <c r="L820" s="31"/>
      <c r="M820" s="31"/>
      <c r="N820" s="45"/>
      <c r="V820" s="7"/>
      <c r="Y820" s="7"/>
    </row>
    <row r="821" spans="2:25" x14ac:dyDescent="0.3">
      <c r="B821" s="22">
        <f>'Calculs T1a'!B821</f>
        <v>0</v>
      </c>
      <c r="C821" s="19" t="str">
        <f>'Calculs T1a'!C821</f>
        <v>x</v>
      </c>
      <c r="D821" s="19"/>
      <c r="E821" s="19"/>
      <c r="F821" s="19"/>
      <c r="G821" s="19"/>
      <c r="H821" s="19"/>
      <c r="I821" s="19"/>
      <c r="J821" s="30"/>
      <c r="K821" s="31"/>
      <c r="L821" s="31"/>
      <c r="M821" s="31"/>
      <c r="N821" s="45"/>
      <c r="V821" s="7"/>
      <c r="Y821" s="7"/>
    </row>
    <row r="822" spans="2:25" x14ac:dyDescent="0.3">
      <c r="B822" s="22">
        <f>'Calculs T1a'!B822</f>
        <v>0</v>
      </c>
      <c r="C822" s="19" t="str">
        <f>'Calculs T1a'!C822</f>
        <v>x</v>
      </c>
      <c r="D822" s="19"/>
      <c r="E822" s="19"/>
      <c r="F822" s="19"/>
      <c r="G822" s="19"/>
      <c r="H822" s="19"/>
      <c r="I822" s="19"/>
      <c r="J822" s="30"/>
      <c r="K822" s="31"/>
      <c r="L822" s="31"/>
      <c r="M822" s="31"/>
      <c r="N822" s="45"/>
      <c r="V822" s="7"/>
      <c r="Y822" s="7"/>
    </row>
    <row r="823" spans="2:25" x14ac:dyDescent="0.3">
      <c r="B823" s="22">
        <f>'Calculs T1a'!B823</f>
        <v>0</v>
      </c>
      <c r="C823" s="19" t="str">
        <f>'Calculs T1a'!C823</f>
        <v>x</v>
      </c>
      <c r="D823" s="19"/>
      <c r="E823" s="19"/>
      <c r="F823" s="19"/>
      <c r="G823" s="19"/>
      <c r="H823" s="19"/>
      <c r="I823" s="19"/>
      <c r="J823" s="30"/>
      <c r="K823" s="31"/>
      <c r="L823" s="31"/>
      <c r="M823" s="31"/>
      <c r="N823" s="45"/>
      <c r="V823" s="7"/>
      <c r="Y823" s="7"/>
    </row>
    <row r="824" spans="2:25" x14ac:dyDescent="0.3">
      <c r="B824" s="22">
        <f>'Calculs T1a'!B824</f>
        <v>0</v>
      </c>
      <c r="C824" s="19" t="str">
        <f>'Calculs T1a'!C824</f>
        <v>x</v>
      </c>
      <c r="D824" s="19"/>
      <c r="E824" s="19"/>
      <c r="F824" s="19"/>
      <c r="G824" s="19"/>
      <c r="H824" s="19"/>
      <c r="I824" s="19"/>
      <c r="J824" s="30"/>
      <c r="K824" s="31"/>
      <c r="L824" s="31"/>
      <c r="M824" s="31"/>
      <c r="N824" s="45"/>
      <c r="V824" s="7"/>
      <c r="Y824" s="7"/>
    </row>
    <row r="825" spans="2:25" x14ac:dyDescent="0.3">
      <c r="B825" s="22">
        <f>'Calculs T1a'!B825</f>
        <v>0</v>
      </c>
      <c r="C825" s="19" t="str">
        <f>'Calculs T1a'!C825</f>
        <v>x</v>
      </c>
      <c r="D825" s="19"/>
      <c r="E825" s="19"/>
      <c r="F825" s="19"/>
      <c r="G825" s="19"/>
      <c r="H825" s="19"/>
      <c r="I825" s="19"/>
      <c r="J825" s="30"/>
      <c r="K825" s="31"/>
      <c r="L825" s="31"/>
      <c r="M825" s="31"/>
      <c r="N825" s="45"/>
      <c r="V825" s="7"/>
      <c r="Y825" s="7"/>
    </row>
    <row r="826" spans="2:25" x14ac:dyDescent="0.3">
      <c r="B826" s="22">
        <f>'Calculs T1a'!B826</f>
        <v>0</v>
      </c>
      <c r="C826" s="19" t="str">
        <f>'Calculs T1a'!C826</f>
        <v>x</v>
      </c>
      <c r="D826" s="19"/>
      <c r="E826" s="19"/>
      <c r="F826" s="19"/>
      <c r="G826" s="19"/>
      <c r="H826" s="19"/>
      <c r="I826" s="19"/>
      <c r="J826" s="30"/>
      <c r="K826" s="31"/>
      <c r="L826" s="31"/>
      <c r="M826" s="31"/>
      <c r="N826" s="45"/>
      <c r="V826" s="7"/>
      <c r="Y826" s="7"/>
    </row>
    <row r="827" spans="2:25" x14ac:dyDescent="0.3">
      <c r="B827" s="22">
        <f>'Calculs T1a'!B827</f>
        <v>0</v>
      </c>
      <c r="C827" s="19" t="str">
        <f>'Calculs T1a'!C827</f>
        <v>x</v>
      </c>
      <c r="D827" s="19"/>
      <c r="E827" s="19"/>
      <c r="F827" s="19"/>
      <c r="G827" s="19"/>
      <c r="H827" s="19"/>
      <c r="I827" s="19"/>
      <c r="J827" s="30"/>
      <c r="K827" s="31"/>
      <c r="L827" s="31"/>
      <c r="M827" s="31"/>
      <c r="N827" s="45"/>
      <c r="V827" s="7"/>
      <c r="Y827" s="7"/>
    </row>
    <row r="828" spans="2:25" x14ac:dyDescent="0.3">
      <c r="B828" s="22">
        <f>'Calculs T1a'!B828</f>
        <v>0</v>
      </c>
      <c r="C828" s="19" t="str">
        <f>'Calculs T1a'!C828</f>
        <v>x</v>
      </c>
      <c r="D828" s="19"/>
      <c r="E828" s="19"/>
      <c r="F828" s="19"/>
      <c r="G828" s="19"/>
      <c r="H828" s="19"/>
      <c r="I828" s="19"/>
      <c r="J828" s="30"/>
      <c r="K828" s="31"/>
      <c r="L828" s="31"/>
      <c r="M828" s="31"/>
      <c r="N828" s="45"/>
      <c r="V828" s="7"/>
      <c r="Y828" s="7"/>
    </row>
    <row r="829" spans="2:25" x14ac:dyDescent="0.3">
      <c r="B829" s="22">
        <f>'Calculs T1a'!B829</f>
        <v>0</v>
      </c>
      <c r="C829" s="19" t="str">
        <f>'Calculs T1a'!C829</f>
        <v>x</v>
      </c>
      <c r="D829" s="19"/>
      <c r="E829" s="19"/>
      <c r="F829" s="19"/>
      <c r="G829" s="19"/>
      <c r="H829" s="19"/>
      <c r="I829" s="19"/>
      <c r="J829" s="30"/>
      <c r="K829" s="31"/>
      <c r="L829" s="31"/>
      <c r="M829" s="31"/>
      <c r="N829" s="45"/>
      <c r="V829" s="7"/>
      <c r="Y829" s="7"/>
    </row>
    <row r="830" spans="2:25" x14ac:dyDescent="0.3">
      <c r="B830" s="22">
        <f>'Calculs T1a'!B830</f>
        <v>0</v>
      </c>
      <c r="C830" s="19" t="str">
        <f>'Calculs T1a'!C830</f>
        <v>x</v>
      </c>
      <c r="D830" s="19"/>
      <c r="E830" s="19"/>
      <c r="F830" s="19"/>
      <c r="G830" s="19"/>
      <c r="H830" s="19"/>
      <c r="I830" s="19"/>
      <c r="J830" s="30"/>
      <c r="K830" s="31"/>
      <c r="L830" s="31"/>
      <c r="M830" s="31"/>
      <c r="N830" s="45"/>
      <c r="V830" s="7"/>
      <c r="Y830" s="7"/>
    </row>
    <row r="831" spans="2:25" x14ac:dyDescent="0.3">
      <c r="B831" s="22">
        <f>'Calculs T1a'!B831</f>
        <v>0</v>
      </c>
      <c r="C831" s="19" t="str">
        <f>'Calculs T1a'!C831</f>
        <v>x</v>
      </c>
      <c r="D831" s="19"/>
      <c r="E831" s="19"/>
      <c r="F831" s="19"/>
      <c r="G831" s="19"/>
      <c r="H831" s="19"/>
      <c r="I831" s="19"/>
      <c r="J831" s="30"/>
      <c r="K831" s="31"/>
      <c r="L831" s="31"/>
      <c r="M831" s="31"/>
      <c r="N831" s="45"/>
      <c r="V831" s="7"/>
      <c r="Y831" s="7"/>
    </row>
    <row r="832" spans="2:25" x14ac:dyDescent="0.3">
      <c r="B832" s="22">
        <f>'Calculs T1a'!B832</f>
        <v>0</v>
      </c>
      <c r="C832" s="19" t="str">
        <f>'Calculs T1a'!C832</f>
        <v>x</v>
      </c>
      <c r="D832" s="19"/>
      <c r="E832" s="19"/>
      <c r="F832" s="19"/>
      <c r="G832" s="19"/>
      <c r="H832" s="19"/>
      <c r="I832" s="19"/>
      <c r="J832" s="30"/>
      <c r="K832" s="31"/>
      <c r="L832" s="31"/>
      <c r="M832" s="31"/>
      <c r="N832" s="45"/>
      <c r="V832" s="7"/>
      <c r="Y832" s="7"/>
    </row>
    <row r="833" spans="2:25" x14ac:dyDescent="0.3">
      <c r="B833" s="22">
        <f>'Calculs T1a'!B833</f>
        <v>0</v>
      </c>
      <c r="C833" s="19" t="str">
        <f>'Calculs T1a'!C833</f>
        <v>x</v>
      </c>
      <c r="D833" s="19"/>
      <c r="E833" s="19"/>
      <c r="F833" s="19"/>
      <c r="G833" s="19"/>
      <c r="H833" s="19"/>
      <c r="I833" s="19"/>
      <c r="J833" s="30"/>
      <c r="K833" s="31"/>
      <c r="L833" s="31"/>
      <c r="M833" s="31"/>
      <c r="N833" s="45"/>
      <c r="V833" s="7"/>
      <c r="Y833" s="7"/>
    </row>
    <row r="834" spans="2:25" x14ac:dyDescent="0.3">
      <c r="B834" s="22">
        <f>'Calculs T1a'!B834</f>
        <v>0</v>
      </c>
      <c r="C834" s="19" t="str">
        <f>'Calculs T1a'!C834</f>
        <v>x</v>
      </c>
      <c r="D834" s="19"/>
      <c r="E834" s="19"/>
      <c r="F834" s="19"/>
      <c r="G834" s="19"/>
      <c r="H834" s="19"/>
      <c r="I834" s="19"/>
      <c r="J834" s="30"/>
      <c r="K834" s="31"/>
      <c r="L834" s="31"/>
      <c r="M834" s="31"/>
      <c r="N834" s="45"/>
      <c r="V834" s="7"/>
      <c r="Y834" s="7"/>
    </row>
    <row r="835" spans="2:25" x14ac:dyDescent="0.3">
      <c r="B835" s="22">
        <f>'Calculs T1a'!B835</f>
        <v>0</v>
      </c>
      <c r="C835" s="19" t="str">
        <f>'Calculs T1a'!C835</f>
        <v>x</v>
      </c>
      <c r="D835" s="19"/>
      <c r="E835" s="19"/>
      <c r="F835" s="19"/>
      <c r="G835" s="19"/>
      <c r="H835" s="19"/>
      <c r="I835" s="19"/>
      <c r="J835" s="30"/>
      <c r="K835" s="31"/>
      <c r="L835" s="31"/>
      <c r="M835" s="31"/>
      <c r="N835" s="45"/>
      <c r="V835" s="7"/>
      <c r="Y835" s="7"/>
    </row>
    <row r="836" spans="2:25" x14ac:dyDescent="0.3">
      <c r="B836" s="22">
        <f>'Calculs T1a'!B836</f>
        <v>0</v>
      </c>
      <c r="C836" s="19" t="str">
        <f>'Calculs T1a'!C836</f>
        <v>x</v>
      </c>
      <c r="D836" s="19"/>
      <c r="E836" s="19"/>
      <c r="F836" s="19"/>
      <c r="G836" s="19"/>
      <c r="H836" s="19"/>
      <c r="I836" s="19"/>
      <c r="J836" s="30"/>
      <c r="K836" s="31"/>
      <c r="L836" s="31"/>
      <c r="M836" s="31"/>
      <c r="N836" s="45"/>
      <c r="V836" s="7"/>
      <c r="Y836" s="7"/>
    </row>
    <row r="837" spans="2:25" x14ac:dyDescent="0.3">
      <c r="B837" s="22">
        <f>'Calculs T1a'!B837</f>
        <v>0</v>
      </c>
      <c r="C837" s="19" t="str">
        <f>'Calculs T1a'!C837</f>
        <v>x</v>
      </c>
      <c r="D837" s="19"/>
      <c r="E837" s="19"/>
      <c r="F837" s="19"/>
      <c r="G837" s="19"/>
      <c r="H837" s="19"/>
      <c r="I837" s="19"/>
      <c r="J837" s="30"/>
      <c r="K837" s="31"/>
      <c r="L837" s="31"/>
      <c r="M837" s="31"/>
      <c r="N837" s="45"/>
      <c r="V837" s="7"/>
      <c r="Y837" s="7"/>
    </row>
    <row r="838" spans="2:25" x14ac:dyDescent="0.3">
      <c r="B838" s="22">
        <f>'Calculs T1a'!B838</f>
        <v>0</v>
      </c>
      <c r="C838" s="19" t="str">
        <f>'Calculs T1a'!C838</f>
        <v>x</v>
      </c>
      <c r="D838" s="19"/>
      <c r="E838" s="19"/>
      <c r="F838" s="19"/>
      <c r="G838" s="19"/>
      <c r="H838" s="19"/>
      <c r="I838" s="19"/>
      <c r="J838" s="30"/>
      <c r="K838" s="31"/>
      <c r="L838" s="31"/>
      <c r="M838" s="31"/>
      <c r="N838" s="45"/>
      <c r="V838" s="7"/>
      <c r="Y838" s="7"/>
    </row>
    <row r="839" spans="2:25" x14ac:dyDescent="0.3">
      <c r="B839" s="22">
        <f>'Calculs T1a'!B839</f>
        <v>0</v>
      </c>
      <c r="C839" s="19" t="str">
        <f>'Calculs T1a'!C839</f>
        <v>x</v>
      </c>
      <c r="D839" s="19"/>
      <c r="E839" s="19"/>
      <c r="F839" s="19"/>
      <c r="G839" s="19"/>
      <c r="H839" s="19"/>
      <c r="I839" s="19"/>
      <c r="J839" s="30"/>
      <c r="K839" s="31"/>
      <c r="L839" s="31"/>
      <c r="M839" s="31"/>
      <c r="N839" s="45"/>
      <c r="V839" s="7"/>
      <c r="Y839" s="7"/>
    </row>
    <row r="840" spans="2:25" x14ac:dyDescent="0.3">
      <c r="B840" s="22">
        <f>'Calculs T1a'!B840</f>
        <v>0</v>
      </c>
      <c r="C840" s="19" t="str">
        <f>'Calculs T1a'!C840</f>
        <v>x</v>
      </c>
      <c r="D840" s="19"/>
      <c r="E840" s="19"/>
      <c r="F840" s="19"/>
      <c r="G840" s="19"/>
      <c r="H840" s="19"/>
      <c r="I840" s="19"/>
      <c r="J840" s="30"/>
      <c r="K840" s="31"/>
      <c r="L840" s="31"/>
      <c r="M840" s="31"/>
      <c r="N840" s="45"/>
      <c r="V840" s="7"/>
      <c r="Y840" s="7"/>
    </row>
    <row r="841" spans="2:25" x14ac:dyDescent="0.3">
      <c r="B841" s="22">
        <f>'Calculs T1a'!B841</f>
        <v>0</v>
      </c>
      <c r="C841" s="19" t="str">
        <f>'Calculs T1a'!C841</f>
        <v>x</v>
      </c>
      <c r="D841" s="19"/>
      <c r="E841" s="19"/>
      <c r="F841" s="19"/>
      <c r="G841" s="19"/>
      <c r="H841" s="19"/>
      <c r="I841" s="19"/>
      <c r="J841" s="30"/>
      <c r="K841" s="31"/>
      <c r="L841" s="31"/>
      <c r="M841" s="31"/>
      <c r="N841" s="45"/>
      <c r="V841" s="7"/>
      <c r="Y841" s="7"/>
    </row>
    <row r="842" spans="2:25" x14ac:dyDescent="0.3">
      <c r="B842" s="22">
        <f>'Calculs T1a'!B842</f>
        <v>0</v>
      </c>
      <c r="C842" s="19" t="str">
        <f>'Calculs T1a'!C842</f>
        <v>x</v>
      </c>
      <c r="D842" s="19"/>
      <c r="E842" s="19"/>
      <c r="F842" s="19"/>
      <c r="G842" s="19"/>
      <c r="H842" s="19"/>
      <c r="I842" s="19"/>
      <c r="J842" s="30"/>
      <c r="K842" s="31"/>
      <c r="L842" s="31"/>
      <c r="M842" s="31"/>
      <c r="N842" s="45"/>
      <c r="V842" s="7"/>
      <c r="Y842" s="7"/>
    </row>
    <row r="843" spans="2:25" x14ac:dyDescent="0.3">
      <c r="B843" s="22">
        <f>'Calculs T1a'!B843</f>
        <v>0</v>
      </c>
      <c r="C843" s="19" t="str">
        <f>'Calculs T1a'!C843</f>
        <v>x</v>
      </c>
      <c r="D843" s="19"/>
      <c r="E843" s="19"/>
      <c r="F843" s="19"/>
      <c r="G843" s="19"/>
      <c r="H843" s="19"/>
      <c r="I843" s="19"/>
      <c r="J843" s="30"/>
      <c r="K843" s="31"/>
      <c r="L843" s="31"/>
      <c r="M843" s="31"/>
      <c r="N843" s="45"/>
      <c r="V843" s="7"/>
      <c r="Y843" s="7"/>
    </row>
    <row r="844" spans="2:25" x14ac:dyDescent="0.3">
      <c r="B844" s="22">
        <f>'Calculs T1a'!B844</f>
        <v>0</v>
      </c>
      <c r="C844" s="19" t="str">
        <f>'Calculs T1a'!C844</f>
        <v>x</v>
      </c>
      <c r="D844" s="19"/>
      <c r="E844" s="19"/>
      <c r="F844" s="19"/>
      <c r="G844" s="19"/>
      <c r="H844" s="19"/>
      <c r="I844" s="19"/>
      <c r="J844" s="30"/>
      <c r="K844" s="31"/>
      <c r="L844" s="31"/>
      <c r="M844" s="31"/>
      <c r="N844" s="45"/>
      <c r="V844" s="7"/>
      <c r="Y844" s="7"/>
    </row>
    <row r="845" spans="2:25" x14ac:dyDescent="0.3">
      <c r="B845" s="22">
        <f>'Calculs T1a'!B845</f>
        <v>0</v>
      </c>
      <c r="C845" s="19" t="str">
        <f>'Calculs T1a'!C845</f>
        <v>x</v>
      </c>
      <c r="D845" s="19"/>
      <c r="E845" s="19"/>
      <c r="F845" s="19"/>
      <c r="G845" s="19"/>
      <c r="H845" s="19"/>
      <c r="I845" s="19"/>
      <c r="J845" s="30"/>
      <c r="K845" s="31"/>
      <c r="L845" s="31"/>
      <c r="M845" s="31"/>
      <c r="N845" s="45"/>
      <c r="V845" s="7"/>
      <c r="Y845" s="7"/>
    </row>
    <row r="846" spans="2:25" x14ac:dyDescent="0.3">
      <c r="B846" s="22">
        <f>'Calculs T1a'!B846</f>
        <v>0</v>
      </c>
      <c r="C846" s="19" t="str">
        <f>'Calculs T1a'!C846</f>
        <v>x</v>
      </c>
      <c r="D846" s="19"/>
      <c r="E846" s="19"/>
      <c r="F846" s="19"/>
      <c r="G846" s="19"/>
      <c r="H846" s="19"/>
      <c r="I846" s="19"/>
      <c r="J846" s="30"/>
      <c r="K846" s="31"/>
      <c r="L846" s="31"/>
      <c r="M846" s="31"/>
      <c r="N846" s="45"/>
      <c r="V846" s="7"/>
      <c r="Y846" s="7"/>
    </row>
    <row r="847" spans="2:25" x14ac:dyDescent="0.3">
      <c r="B847" s="22">
        <f>'Calculs T1a'!B847</f>
        <v>0</v>
      </c>
      <c r="C847" s="19" t="str">
        <f>'Calculs T1a'!C847</f>
        <v>x</v>
      </c>
      <c r="D847" s="19"/>
      <c r="E847" s="19"/>
      <c r="F847" s="19"/>
      <c r="G847" s="19"/>
      <c r="H847" s="19"/>
      <c r="I847" s="19"/>
      <c r="J847" s="30"/>
      <c r="K847" s="31"/>
      <c r="L847" s="31"/>
      <c r="M847" s="31"/>
      <c r="N847" s="45"/>
      <c r="V847" s="7"/>
      <c r="Y847" s="7"/>
    </row>
    <row r="848" spans="2:25" x14ac:dyDescent="0.3">
      <c r="B848" s="22">
        <f>'Calculs T1a'!B848</f>
        <v>0</v>
      </c>
      <c r="C848" s="19" t="str">
        <f>'Calculs T1a'!C848</f>
        <v>x</v>
      </c>
      <c r="D848" s="19"/>
      <c r="E848" s="19"/>
      <c r="F848" s="19"/>
      <c r="G848" s="19"/>
      <c r="H848" s="19"/>
      <c r="I848" s="19"/>
      <c r="J848" s="30"/>
      <c r="K848" s="31"/>
      <c r="L848" s="31"/>
      <c r="M848" s="31"/>
      <c r="N848" s="45"/>
      <c r="V848" s="7"/>
      <c r="Y848" s="7"/>
    </row>
    <row r="849" spans="2:25" x14ac:dyDescent="0.3">
      <c r="B849" s="22">
        <f>'Calculs T1a'!B849</f>
        <v>0</v>
      </c>
      <c r="C849" s="19" t="str">
        <f>'Calculs T1a'!C849</f>
        <v>x</v>
      </c>
      <c r="D849" s="19"/>
      <c r="E849" s="19"/>
      <c r="F849" s="19"/>
      <c r="G849" s="19"/>
      <c r="H849" s="19"/>
      <c r="I849" s="19"/>
      <c r="J849" s="30"/>
      <c r="K849" s="31"/>
      <c r="L849" s="31"/>
      <c r="M849" s="31"/>
      <c r="N849" s="45"/>
      <c r="V849" s="7"/>
      <c r="Y849" s="7"/>
    </row>
    <row r="850" spans="2:25" x14ac:dyDescent="0.3">
      <c r="B850" s="22">
        <f>'Calculs T1a'!B850</f>
        <v>0</v>
      </c>
      <c r="C850" s="19" t="str">
        <f>'Calculs T1a'!C850</f>
        <v>x</v>
      </c>
      <c r="D850" s="19"/>
      <c r="E850" s="19"/>
      <c r="F850" s="19"/>
      <c r="G850" s="19"/>
      <c r="H850" s="19"/>
      <c r="I850" s="19"/>
      <c r="J850" s="30"/>
      <c r="K850" s="31"/>
      <c r="L850" s="31"/>
      <c r="M850" s="31"/>
      <c r="N850" s="45"/>
      <c r="V850" s="7"/>
      <c r="Y850" s="7"/>
    </row>
    <row r="851" spans="2:25" x14ac:dyDescent="0.3">
      <c r="B851" s="22">
        <f>'Calculs T1a'!B851</f>
        <v>0</v>
      </c>
      <c r="C851" s="19" t="str">
        <f>'Calculs T1a'!C851</f>
        <v>x</v>
      </c>
      <c r="D851" s="19"/>
      <c r="E851" s="19"/>
      <c r="F851" s="19"/>
      <c r="G851" s="19"/>
      <c r="H851" s="19"/>
      <c r="I851" s="19"/>
      <c r="J851" s="30"/>
      <c r="K851" s="31"/>
      <c r="L851" s="31"/>
      <c r="M851" s="31"/>
      <c r="N851" s="45"/>
      <c r="V851" s="7"/>
      <c r="Y851" s="7"/>
    </row>
    <row r="852" spans="2:25" x14ac:dyDescent="0.3">
      <c r="B852" s="22">
        <f>'Calculs T1a'!B852</f>
        <v>0</v>
      </c>
      <c r="C852" s="19" t="str">
        <f>'Calculs T1a'!C852</f>
        <v>x</v>
      </c>
      <c r="D852" s="19"/>
      <c r="E852" s="19"/>
      <c r="F852" s="19"/>
      <c r="G852" s="19"/>
      <c r="H852" s="19"/>
      <c r="I852" s="19"/>
      <c r="J852" s="30"/>
      <c r="K852" s="31"/>
      <c r="L852" s="31"/>
      <c r="M852" s="31"/>
      <c r="N852" s="45"/>
      <c r="V852" s="7"/>
      <c r="Y852" s="7"/>
    </row>
    <row r="853" spans="2:25" x14ac:dyDescent="0.3">
      <c r="B853" s="22">
        <f>'Calculs T1a'!B853</f>
        <v>0</v>
      </c>
      <c r="C853" s="19" t="str">
        <f>'Calculs T1a'!C853</f>
        <v>x</v>
      </c>
      <c r="D853" s="19"/>
      <c r="E853" s="19"/>
      <c r="F853" s="19"/>
      <c r="G853" s="19"/>
      <c r="H853" s="19"/>
      <c r="I853" s="19"/>
      <c r="J853" s="30"/>
      <c r="K853" s="31"/>
      <c r="L853" s="31"/>
      <c r="M853" s="31"/>
      <c r="N853" s="45"/>
      <c r="V853" s="7"/>
      <c r="Y853" s="7"/>
    </row>
    <row r="854" spans="2:25" x14ac:dyDescent="0.3">
      <c r="B854" s="22">
        <f>'Calculs T1a'!B854</f>
        <v>0</v>
      </c>
      <c r="C854" s="19" t="str">
        <f>'Calculs T1a'!C854</f>
        <v>x</v>
      </c>
      <c r="D854" s="19"/>
      <c r="E854" s="19"/>
      <c r="F854" s="19"/>
      <c r="G854" s="19"/>
      <c r="H854" s="19"/>
      <c r="I854" s="19"/>
      <c r="J854" s="30"/>
      <c r="K854" s="31"/>
      <c r="L854" s="31"/>
      <c r="M854" s="31"/>
      <c r="N854" s="45"/>
      <c r="V854" s="7"/>
      <c r="Y854" s="7"/>
    </row>
    <row r="855" spans="2:25" x14ac:dyDescent="0.3">
      <c r="B855" s="22">
        <f>'Calculs T1a'!B855</f>
        <v>0</v>
      </c>
      <c r="C855" s="19" t="str">
        <f>'Calculs T1a'!C855</f>
        <v>x</v>
      </c>
      <c r="D855" s="19"/>
      <c r="E855" s="19"/>
      <c r="F855" s="19"/>
      <c r="G855" s="19"/>
      <c r="H855" s="19"/>
      <c r="I855" s="19"/>
      <c r="J855" s="30"/>
      <c r="K855" s="31"/>
      <c r="L855" s="31"/>
      <c r="M855" s="31"/>
      <c r="N855" s="45"/>
      <c r="V855" s="7"/>
      <c r="Y855" s="7"/>
    </row>
    <row r="856" spans="2:25" x14ac:dyDescent="0.3">
      <c r="B856" s="22">
        <f>'Calculs T1a'!B856</f>
        <v>0</v>
      </c>
      <c r="C856" s="19" t="str">
        <f>'Calculs T1a'!C856</f>
        <v>x</v>
      </c>
      <c r="D856" s="19"/>
      <c r="E856" s="19"/>
      <c r="F856" s="19"/>
      <c r="G856" s="19"/>
      <c r="H856" s="19"/>
      <c r="I856" s="19"/>
      <c r="J856" s="30"/>
      <c r="K856" s="31"/>
      <c r="L856" s="31"/>
      <c r="M856" s="31"/>
      <c r="N856" s="45"/>
      <c r="V856" s="7"/>
      <c r="Y856" s="7"/>
    </row>
    <row r="857" spans="2:25" x14ac:dyDescent="0.3">
      <c r="B857" s="22">
        <f>'Calculs T1a'!B857</f>
        <v>0</v>
      </c>
      <c r="C857" s="19" t="str">
        <f>'Calculs T1a'!C857</f>
        <v>x</v>
      </c>
      <c r="D857" s="19"/>
      <c r="E857" s="19"/>
      <c r="F857" s="19"/>
      <c r="G857" s="19"/>
      <c r="H857" s="19"/>
      <c r="I857" s="19"/>
      <c r="J857" s="30"/>
      <c r="K857" s="31"/>
      <c r="L857" s="31"/>
      <c r="M857" s="31"/>
      <c r="N857" s="45"/>
      <c r="V857" s="7"/>
      <c r="Y857" s="7"/>
    </row>
    <row r="858" spans="2:25" x14ac:dyDescent="0.3">
      <c r="B858" s="22">
        <f>'Calculs T1a'!B858</f>
        <v>0</v>
      </c>
      <c r="C858" s="19" t="str">
        <f>'Calculs T1a'!C858</f>
        <v>x</v>
      </c>
      <c r="D858" s="19"/>
      <c r="E858" s="19"/>
      <c r="F858" s="19"/>
      <c r="G858" s="19"/>
      <c r="H858" s="19"/>
      <c r="I858" s="19"/>
      <c r="J858" s="30"/>
      <c r="K858" s="31"/>
      <c r="L858" s="31"/>
      <c r="M858" s="31"/>
      <c r="N858" s="45"/>
      <c r="V858" s="7"/>
      <c r="Y858" s="7"/>
    </row>
    <row r="859" spans="2:25" x14ac:dyDescent="0.3">
      <c r="B859" s="22">
        <f>'Calculs T1a'!B859</f>
        <v>0</v>
      </c>
      <c r="C859" s="19" t="str">
        <f>'Calculs T1a'!C859</f>
        <v>x</v>
      </c>
      <c r="D859" s="19"/>
      <c r="E859" s="19"/>
      <c r="F859" s="19"/>
      <c r="G859" s="19"/>
      <c r="H859" s="19"/>
      <c r="I859" s="19"/>
      <c r="J859" s="30"/>
      <c r="K859" s="31"/>
      <c r="L859" s="31"/>
      <c r="M859" s="31"/>
      <c r="N859" s="45"/>
      <c r="V859" s="7"/>
      <c r="Y859" s="7"/>
    </row>
    <row r="860" spans="2:25" x14ac:dyDescent="0.3">
      <c r="B860" s="22">
        <f>'Calculs T1a'!B860</f>
        <v>0</v>
      </c>
      <c r="C860" s="19" t="str">
        <f>'Calculs T1a'!C860</f>
        <v>x</v>
      </c>
      <c r="D860" s="19"/>
      <c r="E860" s="19"/>
      <c r="F860" s="19"/>
      <c r="G860" s="19"/>
      <c r="H860" s="19"/>
      <c r="I860" s="19"/>
      <c r="J860" s="30"/>
      <c r="K860" s="31"/>
      <c r="L860" s="31"/>
      <c r="M860" s="31"/>
      <c r="N860" s="45"/>
      <c r="V860" s="7"/>
      <c r="Y860" s="7"/>
    </row>
    <row r="861" spans="2:25" x14ac:dyDescent="0.3">
      <c r="B861" s="22">
        <f>'Calculs T1a'!B861</f>
        <v>0</v>
      </c>
      <c r="C861" s="19" t="str">
        <f>'Calculs T1a'!C861</f>
        <v>x</v>
      </c>
      <c r="D861" s="19"/>
      <c r="E861" s="19"/>
      <c r="F861" s="19"/>
      <c r="G861" s="19"/>
      <c r="H861" s="19"/>
      <c r="I861" s="19"/>
      <c r="J861" s="30"/>
      <c r="K861" s="31"/>
      <c r="L861" s="31"/>
      <c r="M861" s="31"/>
      <c r="N861" s="45"/>
      <c r="V861" s="7"/>
      <c r="Y861" s="7"/>
    </row>
    <row r="862" spans="2:25" x14ac:dyDescent="0.3">
      <c r="B862" s="22">
        <f>'Calculs T1a'!B862</f>
        <v>0</v>
      </c>
      <c r="C862" s="19" t="str">
        <f>'Calculs T1a'!C862</f>
        <v>x</v>
      </c>
      <c r="D862" s="19"/>
      <c r="E862" s="19"/>
      <c r="F862" s="19"/>
      <c r="G862" s="19"/>
      <c r="H862" s="19"/>
      <c r="I862" s="19"/>
      <c r="J862" s="30"/>
      <c r="K862" s="31"/>
      <c r="L862" s="31"/>
      <c r="M862" s="31"/>
      <c r="N862" s="45"/>
      <c r="V862" s="7"/>
      <c r="Y862" s="7"/>
    </row>
    <row r="863" spans="2:25" x14ac:dyDescent="0.3">
      <c r="B863" s="22">
        <f>'Calculs T1a'!B863</f>
        <v>0</v>
      </c>
      <c r="C863" s="19" t="str">
        <f>'Calculs T1a'!C863</f>
        <v>x</v>
      </c>
      <c r="D863" s="19"/>
      <c r="E863" s="19"/>
      <c r="F863" s="19"/>
      <c r="G863" s="19"/>
      <c r="H863" s="19"/>
      <c r="I863" s="19"/>
      <c r="J863" s="30"/>
      <c r="K863" s="31"/>
      <c r="L863" s="31"/>
      <c r="M863" s="31"/>
      <c r="N863" s="45"/>
      <c r="V863" s="7"/>
      <c r="Y863" s="7"/>
    </row>
    <row r="864" spans="2:25" x14ac:dyDescent="0.3">
      <c r="B864" s="22">
        <f>'Calculs T1a'!B864</f>
        <v>0</v>
      </c>
      <c r="C864" s="19" t="str">
        <f>'Calculs T1a'!C864</f>
        <v>x</v>
      </c>
      <c r="D864" s="19"/>
      <c r="E864" s="19"/>
      <c r="F864" s="19"/>
      <c r="G864" s="19"/>
      <c r="H864" s="19"/>
      <c r="I864" s="19"/>
      <c r="J864" s="30"/>
      <c r="K864" s="31"/>
      <c r="L864" s="31"/>
      <c r="M864" s="31"/>
      <c r="N864" s="45"/>
      <c r="V864" s="7"/>
      <c r="Y864" s="7"/>
    </row>
    <row r="865" spans="2:25" x14ac:dyDescent="0.3">
      <c r="B865" s="22">
        <f>'Calculs T1a'!B865</f>
        <v>0</v>
      </c>
      <c r="C865" s="19" t="str">
        <f>'Calculs T1a'!C865</f>
        <v>x</v>
      </c>
      <c r="D865" s="19"/>
      <c r="E865" s="19"/>
      <c r="F865" s="19"/>
      <c r="G865" s="19"/>
      <c r="H865" s="19"/>
      <c r="I865" s="19"/>
      <c r="J865" s="30"/>
      <c r="K865" s="31"/>
      <c r="L865" s="31"/>
      <c r="M865" s="31"/>
      <c r="N865" s="45"/>
      <c r="V865" s="7"/>
      <c r="Y865" s="7"/>
    </row>
    <row r="866" spans="2:25" x14ac:dyDescent="0.3">
      <c r="B866" s="22">
        <f>'Calculs T1a'!B866</f>
        <v>0</v>
      </c>
      <c r="C866" s="19" t="str">
        <f>'Calculs T1a'!C866</f>
        <v>x</v>
      </c>
      <c r="D866" s="19"/>
      <c r="E866" s="19"/>
      <c r="F866" s="19"/>
      <c r="G866" s="19"/>
      <c r="H866" s="19"/>
      <c r="I866" s="19"/>
      <c r="J866" s="30"/>
      <c r="K866" s="31"/>
      <c r="L866" s="31"/>
      <c r="M866" s="31"/>
      <c r="N866" s="45"/>
      <c r="V866" s="7"/>
      <c r="Y866" s="7"/>
    </row>
    <row r="867" spans="2:25" x14ac:dyDescent="0.3">
      <c r="B867" s="22">
        <f>'Calculs T1a'!B867</f>
        <v>0</v>
      </c>
      <c r="C867" s="19" t="str">
        <f>'Calculs T1a'!C867</f>
        <v>x</v>
      </c>
      <c r="D867" s="19"/>
      <c r="E867" s="19"/>
      <c r="F867" s="19"/>
      <c r="G867" s="19"/>
      <c r="H867" s="19"/>
      <c r="I867" s="19"/>
      <c r="J867" s="30"/>
      <c r="K867" s="31"/>
      <c r="L867" s="31"/>
      <c r="M867" s="31"/>
      <c r="N867" s="45"/>
      <c r="V867" s="7"/>
      <c r="Y867" s="7"/>
    </row>
    <row r="868" spans="2:25" x14ac:dyDescent="0.3">
      <c r="B868" s="22">
        <f>'Calculs T1a'!B868</f>
        <v>0</v>
      </c>
      <c r="C868" s="19" t="str">
        <f>'Calculs T1a'!C868</f>
        <v>x</v>
      </c>
      <c r="D868" s="19"/>
      <c r="E868" s="19"/>
      <c r="F868" s="19"/>
      <c r="G868" s="19"/>
      <c r="H868" s="19"/>
      <c r="I868" s="19"/>
      <c r="J868" s="30"/>
      <c r="K868" s="31"/>
      <c r="L868" s="31"/>
      <c r="M868" s="31"/>
      <c r="N868" s="45"/>
      <c r="V868" s="7"/>
      <c r="Y868" s="7"/>
    </row>
    <row r="869" spans="2:25" x14ac:dyDescent="0.3">
      <c r="B869" s="22">
        <f>'Calculs T1a'!B869</f>
        <v>0</v>
      </c>
      <c r="C869" s="19" t="str">
        <f>'Calculs T1a'!C869</f>
        <v>x</v>
      </c>
      <c r="D869" s="19"/>
      <c r="E869" s="19"/>
      <c r="F869" s="19"/>
      <c r="G869" s="19"/>
      <c r="H869" s="19"/>
      <c r="I869" s="19"/>
      <c r="J869" s="30"/>
      <c r="K869" s="31"/>
      <c r="L869" s="31"/>
      <c r="M869" s="31"/>
      <c r="N869" s="45"/>
      <c r="V869" s="7"/>
      <c r="Y869" s="7"/>
    </row>
    <row r="870" spans="2:25" x14ac:dyDescent="0.3">
      <c r="B870" s="22">
        <f>'Calculs T1a'!B870</f>
        <v>0</v>
      </c>
      <c r="C870" s="19" t="str">
        <f>'Calculs T1a'!C870</f>
        <v>x</v>
      </c>
      <c r="D870" s="19"/>
      <c r="E870" s="19"/>
      <c r="F870" s="19"/>
      <c r="G870" s="19"/>
      <c r="H870" s="19"/>
      <c r="I870" s="19"/>
      <c r="J870" s="30"/>
      <c r="K870" s="31"/>
      <c r="L870" s="31"/>
      <c r="M870" s="31"/>
      <c r="N870" s="45"/>
      <c r="V870" s="7"/>
      <c r="Y870" s="7"/>
    </row>
    <row r="871" spans="2:25" x14ac:dyDescent="0.3">
      <c r="B871" s="22">
        <f>'Calculs T1a'!B871</f>
        <v>0</v>
      </c>
      <c r="C871" s="19" t="str">
        <f>'Calculs T1a'!C871</f>
        <v>x</v>
      </c>
      <c r="D871" s="19"/>
      <c r="E871" s="19"/>
      <c r="F871" s="19"/>
      <c r="G871" s="19"/>
      <c r="H871" s="19"/>
      <c r="I871" s="19"/>
      <c r="J871" s="30"/>
      <c r="K871" s="31"/>
      <c r="L871" s="31"/>
      <c r="M871" s="31"/>
      <c r="N871" s="45"/>
      <c r="V871" s="7"/>
      <c r="Y871" s="7"/>
    </row>
    <row r="872" spans="2:25" x14ac:dyDescent="0.3">
      <c r="B872" s="22">
        <f>'Calculs T1a'!B872</f>
        <v>0</v>
      </c>
      <c r="C872" s="19" t="str">
        <f>'Calculs T1a'!C872</f>
        <v>x</v>
      </c>
      <c r="D872" s="19"/>
      <c r="E872" s="19"/>
      <c r="F872" s="19"/>
      <c r="G872" s="19"/>
      <c r="H872" s="19"/>
      <c r="I872" s="19"/>
      <c r="J872" s="30"/>
      <c r="K872" s="31"/>
      <c r="L872" s="31"/>
      <c r="M872" s="31"/>
      <c r="N872" s="45"/>
      <c r="V872" s="7"/>
      <c r="Y872" s="7"/>
    </row>
    <row r="873" spans="2:25" x14ac:dyDescent="0.3">
      <c r="B873" s="22">
        <f>'Calculs T1a'!B873</f>
        <v>0</v>
      </c>
      <c r="C873" s="19" t="str">
        <f>'Calculs T1a'!C873</f>
        <v>x</v>
      </c>
      <c r="D873" s="19"/>
      <c r="E873" s="19"/>
      <c r="F873" s="19"/>
      <c r="G873" s="19"/>
      <c r="H873" s="19"/>
      <c r="I873" s="19"/>
      <c r="J873" s="30"/>
      <c r="K873" s="31"/>
      <c r="L873" s="31"/>
      <c r="M873" s="31"/>
      <c r="N873" s="45"/>
      <c r="V873" s="7"/>
      <c r="Y873" s="7"/>
    </row>
    <row r="874" spans="2:25" x14ac:dyDescent="0.3">
      <c r="B874" s="22">
        <f>'Calculs T1a'!B874</f>
        <v>0</v>
      </c>
      <c r="C874" s="19" t="str">
        <f>'Calculs T1a'!C874</f>
        <v>x</v>
      </c>
      <c r="D874" s="19"/>
      <c r="E874" s="19"/>
      <c r="F874" s="19"/>
      <c r="G874" s="19"/>
      <c r="H874" s="19"/>
      <c r="I874" s="19"/>
      <c r="J874" s="30"/>
      <c r="K874" s="31"/>
      <c r="L874" s="31"/>
      <c r="M874" s="31"/>
      <c r="N874" s="45"/>
      <c r="V874" s="7"/>
      <c r="Y874" s="7"/>
    </row>
    <row r="875" spans="2:25" x14ac:dyDescent="0.3">
      <c r="B875" s="22">
        <f>'Calculs T1a'!B875</f>
        <v>0</v>
      </c>
      <c r="C875" s="19" t="str">
        <f>'Calculs T1a'!C875</f>
        <v>x</v>
      </c>
      <c r="D875" s="19"/>
      <c r="E875" s="19"/>
      <c r="F875" s="19"/>
      <c r="G875" s="19"/>
      <c r="H875" s="19"/>
      <c r="I875" s="19"/>
      <c r="J875" s="30"/>
      <c r="K875" s="31"/>
      <c r="L875" s="31"/>
      <c r="M875" s="31"/>
      <c r="N875" s="45"/>
      <c r="V875" s="7"/>
      <c r="Y875" s="7"/>
    </row>
    <row r="876" spans="2:25" x14ac:dyDescent="0.3">
      <c r="B876" s="22">
        <f>'Calculs T1a'!B876</f>
        <v>0</v>
      </c>
      <c r="C876" s="19" t="str">
        <f>'Calculs T1a'!C876</f>
        <v>x</v>
      </c>
      <c r="D876" s="19"/>
      <c r="E876" s="19"/>
      <c r="F876" s="19"/>
      <c r="G876" s="19"/>
      <c r="H876" s="19"/>
      <c r="I876" s="19"/>
      <c r="J876" s="30"/>
      <c r="K876" s="31"/>
      <c r="L876" s="31"/>
      <c r="M876" s="31"/>
      <c r="N876" s="45"/>
      <c r="V876" s="7"/>
      <c r="Y876" s="7"/>
    </row>
    <row r="877" spans="2:25" x14ac:dyDescent="0.3">
      <c r="B877" s="22">
        <f>'Calculs T1a'!B877</f>
        <v>0</v>
      </c>
      <c r="C877" s="19" t="str">
        <f>'Calculs T1a'!C877</f>
        <v>x</v>
      </c>
      <c r="D877" s="19"/>
      <c r="E877" s="19"/>
      <c r="F877" s="19"/>
      <c r="G877" s="19"/>
      <c r="H877" s="19"/>
      <c r="I877" s="19"/>
      <c r="J877" s="30"/>
      <c r="K877" s="31"/>
      <c r="L877" s="31"/>
      <c r="M877" s="31"/>
      <c r="N877" s="45"/>
      <c r="V877" s="7"/>
      <c r="Y877" s="7"/>
    </row>
    <row r="878" spans="2:25" x14ac:dyDescent="0.3">
      <c r="B878" s="22">
        <f>'Calculs T1a'!B878</f>
        <v>0</v>
      </c>
      <c r="C878" s="19" t="str">
        <f>'Calculs T1a'!C878</f>
        <v>x</v>
      </c>
      <c r="D878" s="19"/>
      <c r="E878" s="19"/>
      <c r="F878" s="19"/>
      <c r="G878" s="19"/>
      <c r="H878" s="19"/>
      <c r="I878" s="19"/>
      <c r="J878" s="30"/>
      <c r="K878" s="31"/>
      <c r="L878" s="31"/>
      <c r="M878" s="31"/>
      <c r="N878" s="45"/>
      <c r="V878" s="7"/>
      <c r="Y878" s="7"/>
    </row>
    <row r="879" spans="2:25" x14ac:dyDescent="0.3">
      <c r="B879" s="22">
        <f>'Calculs T1a'!B879</f>
        <v>0</v>
      </c>
      <c r="C879" s="19" t="str">
        <f>'Calculs T1a'!C879</f>
        <v>x</v>
      </c>
      <c r="D879" s="19"/>
      <c r="E879" s="19"/>
      <c r="F879" s="19"/>
      <c r="G879" s="19"/>
      <c r="H879" s="19"/>
      <c r="I879" s="19"/>
      <c r="J879" s="30"/>
      <c r="K879" s="31"/>
      <c r="L879" s="31"/>
      <c r="M879" s="31"/>
      <c r="N879" s="45"/>
      <c r="V879" s="7"/>
      <c r="Y879" s="7"/>
    </row>
    <row r="880" spans="2:25" x14ac:dyDescent="0.3">
      <c r="B880" s="22">
        <f>'Calculs T1a'!B880</f>
        <v>0</v>
      </c>
      <c r="C880" s="19" t="str">
        <f>'Calculs T1a'!C880</f>
        <v>x</v>
      </c>
      <c r="D880" s="19"/>
      <c r="E880" s="19"/>
      <c r="F880" s="19"/>
      <c r="G880" s="19"/>
      <c r="H880" s="19"/>
      <c r="I880" s="19"/>
      <c r="J880" s="30"/>
      <c r="K880" s="31"/>
      <c r="L880" s="31"/>
      <c r="M880" s="31"/>
      <c r="N880" s="45"/>
      <c r="V880" s="7"/>
      <c r="Y880" s="7"/>
    </row>
    <row r="881" spans="2:25" x14ac:dyDescent="0.3">
      <c r="B881" s="22">
        <f>'Calculs T1a'!B881</f>
        <v>0</v>
      </c>
      <c r="C881" s="19" t="str">
        <f>'Calculs T1a'!C881</f>
        <v>x</v>
      </c>
      <c r="D881" s="19"/>
      <c r="E881" s="19"/>
      <c r="F881" s="19"/>
      <c r="G881" s="19"/>
      <c r="H881" s="19"/>
      <c r="I881" s="19"/>
      <c r="J881" s="30"/>
      <c r="K881" s="31"/>
      <c r="L881" s="31"/>
      <c r="M881" s="31"/>
      <c r="N881" s="45"/>
      <c r="V881" s="7"/>
      <c r="Y881" s="7"/>
    </row>
    <row r="882" spans="2:25" x14ac:dyDescent="0.3">
      <c r="B882" s="22">
        <f>'Calculs T1a'!B882</f>
        <v>0</v>
      </c>
      <c r="C882" s="19" t="str">
        <f>'Calculs T1a'!C882</f>
        <v>x</v>
      </c>
      <c r="D882" s="19"/>
      <c r="E882" s="19"/>
      <c r="F882" s="19"/>
      <c r="G882" s="19"/>
      <c r="H882" s="19"/>
      <c r="I882" s="19"/>
      <c r="J882" s="30"/>
      <c r="K882" s="31"/>
      <c r="L882" s="31"/>
      <c r="M882" s="31"/>
      <c r="N882" s="45"/>
      <c r="V882" s="7"/>
      <c r="Y882" s="7"/>
    </row>
    <row r="883" spans="2:25" x14ac:dyDescent="0.3">
      <c r="B883" s="22">
        <f>'Calculs T1a'!B883</f>
        <v>0</v>
      </c>
      <c r="C883" s="19" t="str">
        <f>'Calculs T1a'!C883</f>
        <v>x</v>
      </c>
      <c r="D883" s="19"/>
      <c r="E883" s="19"/>
      <c r="F883" s="19"/>
      <c r="G883" s="19"/>
      <c r="H883" s="19"/>
      <c r="I883" s="19"/>
      <c r="J883" s="30"/>
      <c r="K883" s="31"/>
      <c r="L883" s="31"/>
      <c r="M883" s="31"/>
      <c r="N883" s="45"/>
      <c r="V883" s="7"/>
      <c r="Y883" s="7"/>
    </row>
    <row r="884" spans="2:25" x14ac:dyDescent="0.3">
      <c r="B884" s="22">
        <f>'Calculs T1a'!B884</f>
        <v>0</v>
      </c>
      <c r="C884" s="19" t="str">
        <f>'Calculs T1a'!C884</f>
        <v>x</v>
      </c>
      <c r="D884" s="19"/>
      <c r="E884" s="19"/>
      <c r="F884" s="19"/>
      <c r="G884" s="19"/>
      <c r="H884" s="19"/>
      <c r="I884" s="19"/>
      <c r="J884" s="30"/>
      <c r="K884" s="31"/>
      <c r="L884" s="31"/>
      <c r="M884" s="31"/>
      <c r="N884" s="45"/>
      <c r="V884" s="7"/>
      <c r="Y884" s="7"/>
    </row>
    <row r="885" spans="2:25" x14ac:dyDescent="0.3">
      <c r="B885" s="22">
        <f>'Calculs T1a'!B885</f>
        <v>0</v>
      </c>
      <c r="C885" s="19" t="str">
        <f>'Calculs T1a'!C885</f>
        <v>x</v>
      </c>
      <c r="D885" s="19"/>
      <c r="E885" s="19"/>
      <c r="F885" s="19"/>
      <c r="G885" s="19"/>
      <c r="H885" s="19"/>
      <c r="I885" s="19"/>
      <c r="J885" s="30"/>
      <c r="K885" s="31"/>
      <c r="L885" s="31"/>
      <c r="M885" s="31"/>
      <c r="N885" s="45"/>
      <c r="V885" s="7"/>
      <c r="Y885" s="7"/>
    </row>
    <row r="886" spans="2:25" x14ac:dyDescent="0.3">
      <c r="B886" s="22">
        <f>'Calculs T1a'!B886</f>
        <v>0</v>
      </c>
      <c r="C886" s="19" t="str">
        <f>'Calculs T1a'!C886</f>
        <v>x</v>
      </c>
      <c r="D886" s="19"/>
      <c r="E886" s="19"/>
      <c r="F886" s="19"/>
      <c r="G886" s="19"/>
      <c r="H886" s="19"/>
      <c r="I886" s="19"/>
      <c r="J886" s="30"/>
      <c r="K886" s="31"/>
      <c r="L886" s="31"/>
      <c r="M886" s="31"/>
      <c r="N886" s="45"/>
      <c r="V886" s="7"/>
      <c r="Y886" s="7"/>
    </row>
    <row r="887" spans="2:25" x14ac:dyDescent="0.3">
      <c r="B887" s="22">
        <f>'Calculs T1a'!B887</f>
        <v>0</v>
      </c>
      <c r="C887" s="19" t="str">
        <f>'Calculs T1a'!C887</f>
        <v>x</v>
      </c>
      <c r="D887" s="19"/>
      <c r="E887" s="19"/>
      <c r="F887" s="19"/>
      <c r="G887" s="19"/>
      <c r="H887" s="19"/>
      <c r="I887" s="19"/>
      <c r="J887" s="30"/>
      <c r="K887" s="31"/>
      <c r="L887" s="31"/>
      <c r="M887" s="31"/>
      <c r="N887" s="45"/>
      <c r="V887" s="7"/>
      <c r="Y887" s="7"/>
    </row>
    <row r="888" spans="2:25" x14ac:dyDescent="0.3">
      <c r="B888" s="22">
        <f>'Calculs T1a'!B888</f>
        <v>0</v>
      </c>
      <c r="C888" s="19" t="str">
        <f>'Calculs T1a'!C888</f>
        <v>x</v>
      </c>
      <c r="D888" s="19"/>
      <c r="E888" s="19"/>
      <c r="F888" s="19"/>
      <c r="G888" s="19"/>
      <c r="H888" s="19"/>
      <c r="I888" s="19"/>
      <c r="J888" s="30"/>
      <c r="K888" s="31"/>
      <c r="L888" s="31"/>
      <c r="M888" s="31"/>
      <c r="N888" s="45"/>
      <c r="V888" s="7"/>
      <c r="Y888" s="7"/>
    </row>
    <row r="889" spans="2:25" x14ac:dyDescent="0.3">
      <c r="B889" s="22">
        <f>'Calculs T1a'!B889</f>
        <v>0</v>
      </c>
      <c r="C889" s="19" t="str">
        <f>'Calculs T1a'!C889</f>
        <v>x</v>
      </c>
      <c r="D889" s="19"/>
      <c r="E889" s="19"/>
      <c r="F889" s="19"/>
      <c r="G889" s="19"/>
      <c r="H889" s="19"/>
      <c r="I889" s="19"/>
      <c r="J889" s="30"/>
      <c r="K889" s="31"/>
      <c r="L889" s="31"/>
      <c r="M889" s="31"/>
      <c r="N889" s="45"/>
      <c r="V889" s="7"/>
      <c r="Y889" s="7"/>
    </row>
    <row r="890" spans="2:25" x14ac:dyDescent="0.3">
      <c r="B890" s="22">
        <f>'Calculs T1a'!B890</f>
        <v>0</v>
      </c>
      <c r="C890" s="19" t="str">
        <f>'Calculs T1a'!C890</f>
        <v>x</v>
      </c>
      <c r="D890" s="19"/>
      <c r="E890" s="19"/>
      <c r="F890" s="19"/>
      <c r="G890" s="19"/>
      <c r="H890" s="19"/>
      <c r="I890" s="19"/>
      <c r="J890" s="30"/>
      <c r="K890" s="31"/>
      <c r="L890" s="31"/>
      <c r="M890" s="31"/>
      <c r="N890" s="45"/>
      <c r="V890" s="7"/>
      <c r="Y890" s="7"/>
    </row>
    <row r="891" spans="2:25" x14ac:dyDescent="0.3">
      <c r="B891" s="22">
        <f>'Calculs T1a'!B891</f>
        <v>0</v>
      </c>
      <c r="C891" s="19" t="str">
        <f>'Calculs T1a'!C891</f>
        <v>x</v>
      </c>
      <c r="D891" s="19"/>
      <c r="E891" s="19"/>
      <c r="F891" s="19"/>
      <c r="G891" s="19"/>
      <c r="H891" s="19"/>
      <c r="I891" s="19"/>
      <c r="J891" s="30"/>
      <c r="K891" s="31"/>
      <c r="L891" s="31"/>
      <c r="M891" s="31"/>
      <c r="N891" s="45"/>
      <c r="V891" s="7"/>
      <c r="Y891" s="7"/>
    </row>
    <row r="892" spans="2:25" x14ac:dyDescent="0.3">
      <c r="B892" s="22">
        <f>'Calculs T1a'!B892</f>
        <v>0</v>
      </c>
      <c r="C892" s="19" t="str">
        <f>'Calculs T1a'!C892</f>
        <v>x</v>
      </c>
      <c r="D892" s="19"/>
      <c r="E892" s="19"/>
      <c r="F892" s="19"/>
      <c r="G892" s="19"/>
      <c r="H892" s="19"/>
      <c r="I892" s="19"/>
      <c r="J892" s="30"/>
      <c r="K892" s="31"/>
      <c r="L892" s="31"/>
      <c r="M892" s="31"/>
      <c r="N892" s="45"/>
      <c r="V892" s="7"/>
      <c r="Y892" s="7"/>
    </row>
    <row r="893" spans="2:25" x14ac:dyDescent="0.3">
      <c r="B893" s="22">
        <f>'Calculs T1a'!B893</f>
        <v>0</v>
      </c>
      <c r="C893" s="19" t="str">
        <f>'Calculs T1a'!C893</f>
        <v>x</v>
      </c>
      <c r="D893" s="19"/>
      <c r="E893" s="19"/>
      <c r="F893" s="19"/>
      <c r="G893" s="19"/>
      <c r="H893" s="19"/>
      <c r="I893" s="19"/>
      <c r="J893" s="30"/>
      <c r="K893" s="31"/>
      <c r="L893" s="31"/>
      <c r="M893" s="31"/>
      <c r="N893" s="45"/>
      <c r="V893" s="7"/>
      <c r="Y893" s="7"/>
    </row>
    <row r="894" spans="2:25" x14ac:dyDescent="0.3">
      <c r="B894" s="22">
        <f>'Calculs T1a'!B894</f>
        <v>0</v>
      </c>
      <c r="C894" s="19" t="str">
        <f>'Calculs T1a'!C894</f>
        <v>x</v>
      </c>
      <c r="D894" s="19"/>
      <c r="E894" s="19"/>
      <c r="F894" s="19"/>
      <c r="G894" s="19"/>
      <c r="H894" s="19"/>
      <c r="I894" s="19"/>
      <c r="J894" s="30"/>
      <c r="K894" s="31"/>
      <c r="L894" s="31"/>
      <c r="M894" s="31"/>
      <c r="N894" s="45"/>
      <c r="V894" s="7"/>
      <c r="Y894" s="7"/>
    </row>
    <row r="895" spans="2:25" x14ac:dyDescent="0.3">
      <c r="B895" s="22">
        <f>'Calculs T1a'!B895</f>
        <v>0</v>
      </c>
      <c r="C895" s="19" t="str">
        <f>'Calculs T1a'!C895</f>
        <v>x</v>
      </c>
      <c r="D895" s="19"/>
      <c r="E895" s="19"/>
      <c r="F895" s="19"/>
      <c r="G895" s="19"/>
      <c r="H895" s="19"/>
      <c r="I895" s="19"/>
      <c r="J895" s="30"/>
      <c r="K895" s="31"/>
      <c r="L895" s="31"/>
      <c r="M895" s="31"/>
      <c r="N895" s="45"/>
      <c r="V895" s="7"/>
      <c r="Y895" s="7"/>
    </row>
    <row r="896" spans="2:25" x14ac:dyDescent="0.3">
      <c r="B896" s="22">
        <f>'Calculs T1a'!B896</f>
        <v>0</v>
      </c>
      <c r="C896" s="19" t="str">
        <f>'Calculs T1a'!C896</f>
        <v>x</v>
      </c>
      <c r="D896" s="19"/>
      <c r="E896" s="19"/>
      <c r="F896" s="19"/>
      <c r="G896" s="19"/>
      <c r="H896" s="19"/>
      <c r="I896" s="19"/>
      <c r="J896" s="30"/>
      <c r="K896" s="31"/>
      <c r="L896" s="31"/>
      <c r="M896" s="31"/>
      <c r="N896" s="45"/>
      <c r="V896" s="7"/>
      <c r="Y896" s="7"/>
    </row>
    <row r="897" spans="2:25" x14ac:dyDescent="0.3">
      <c r="B897" s="22">
        <f>'Calculs T1a'!B897</f>
        <v>0</v>
      </c>
      <c r="C897" s="19" t="str">
        <f>'Calculs T1a'!C897</f>
        <v>x</v>
      </c>
      <c r="D897" s="19"/>
      <c r="E897" s="19"/>
      <c r="F897" s="19"/>
      <c r="G897" s="19"/>
      <c r="H897" s="19"/>
      <c r="I897" s="19"/>
      <c r="J897" s="30"/>
      <c r="K897" s="31"/>
      <c r="L897" s="31"/>
      <c r="M897" s="31"/>
      <c r="N897" s="45"/>
      <c r="V897" s="7"/>
      <c r="Y897" s="7"/>
    </row>
    <row r="898" spans="2:25" x14ac:dyDescent="0.3">
      <c r="B898" s="22">
        <f>'Calculs T1a'!B898</f>
        <v>0</v>
      </c>
      <c r="C898" s="19" t="str">
        <f>'Calculs T1a'!C898</f>
        <v>x</v>
      </c>
      <c r="D898" s="19"/>
      <c r="E898" s="19"/>
      <c r="F898" s="19"/>
      <c r="G898" s="19"/>
      <c r="H898" s="19"/>
      <c r="I898" s="19"/>
      <c r="J898" s="30"/>
      <c r="K898" s="31"/>
      <c r="L898" s="31"/>
      <c r="M898" s="31"/>
      <c r="N898" s="45"/>
      <c r="V898" s="7"/>
      <c r="Y898" s="7"/>
    </row>
    <row r="899" spans="2:25" x14ac:dyDescent="0.3">
      <c r="B899" s="22">
        <f>'Calculs T1a'!B899</f>
        <v>0</v>
      </c>
      <c r="C899" s="19" t="str">
        <f>'Calculs T1a'!C899</f>
        <v>x</v>
      </c>
      <c r="D899" s="19"/>
      <c r="E899" s="19"/>
      <c r="F899" s="19"/>
      <c r="G899" s="19"/>
      <c r="H899" s="19"/>
      <c r="I899" s="19"/>
      <c r="J899" s="30"/>
      <c r="K899" s="31"/>
      <c r="L899" s="31"/>
      <c r="M899" s="31"/>
      <c r="N899" s="45"/>
      <c r="V899" s="7"/>
      <c r="Y899" s="7"/>
    </row>
    <row r="900" spans="2:25" x14ac:dyDescent="0.3">
      <c r="B900" s="22">
        <f>'Calculs T1a'!B900</f>
        <v>0</v>
      </c>
      <c r="C900" s="19" t="str">
        <f>'Calculs T1a'!C900</f>
        <v>x</v>
      </c>
      <c r="D900" s="19"/>
      <c r="E900" s="19"/>
      <c r="F900" s="19"/>
      <c r="G900" s="19"/>
      <c r="H900" s="19"/>
      <c r="I900" s="19"/>
      <c r="J900" s="30"/>
      <c r="K900" s="31"/>
      <c r="L900" s="31"/>
      <c r="M900" s="31"/>
      <c r="N900" s="45"/>
      <c r="V900" s="7"/>
      <c r="Y900" s="7"/>
    </row>
    <row r="901" spans="2:25" x14ac:dyDescent="0.3">
      <c r="B901" s="22">
        <f>'Calculs T1a'!B901</f>
        <v>0</v>
      </c>
      <c r="C901" s="19" t="str">
        <f>'Calculs T1a'!C901</f>
        <v>x</v>
      </c>
      <c r="D901" s="19"/>
      <c r="E901" s="19"/>
      <c r="F901" s="19"/>
      <c r="G901" s="19"/>
      <c r="H901" s="19"/>
      <c r="I901" s="19"/>
      <c r="J901" s="30"/>
      <c r="K901" s="31"/>
      <c r="L901" s="31"/>
      <c r="M901" s="31"/>
      <c r="N901" s="45"/>
      <c r="V901" s="7"/>
      <c r="Y901" s="7"/>
    </row>
    <row r="902" spans="2:25" x14ac:dyDescent="0.3">
      <c r="B902" s="22">
        <f>'Calculs T1a'!B902</f>
        <v>0</v>
      </c>
      <c r="C902" s="19" t="str">
        <f>'Calculs T1a'!C902</f>
        <v>x</v>
      </c>
      <c r="D902" s="19"/>
      <c r="E902" s="19"/>
      <c r="F902" s="19"/>
      <c r="G902" s="19"/>
      <c r="H902" s="19"/>
      <c r="I902" s="19"/>
      <c r="J902" s="30"/>
      <c r="K902" s="31"/>
      <c r="L902" s="31"/>
      <c r="M902" s="31"/>
      <c r="N902" s="45"/>
      <c r="V902" s="7"/>
      <c r="Y902" s="7"/>
    </row>
    <row r="903" spans="2:25" x14ac:dyDescent="0.3">
      <c r="B903" s="22">
        <f>'Calculs T1a'!B903</f>
        <v>0</v>
      </c>
      <c r="C903" s="19" t="str">
        <f>'Calculs T1a'!C903</f>
        <v>x</v>
      </c>
      <c r="D903" s="19"/>
      <c r="E903" s="19"/>
      <c r="F903" s="19"/>
      <c r="G903" s="19"/>
      <c r="H903" s="19"/>
      <c r="I903" s="19"/>
      <c r="J903" s="30"/>
      <c r="K903" s="31"/>
      <c r="L903" s="31"/>
      <c r="M903" s="31"/>
      <c r="N903" s="45"/>
      <c r="V903" s="7"/>
      <c r="Y903" s="7"/>
    </row>
    <row r="904" spans="2:25" x14ac:dyDescent="0.3">
      <c r="B904" s="22">
        <f>'Calculs T1a'!B904</f>
        <v>0</v>
      </c>
      <c r="C904" s="19" t="str">
        <f>'Calculs T1a'!C904</f>
        <v>x</v>
      </c>
      <c r="D904" s="19"/>
      <c r="E904" s="19"/>
      <c r="F904" s="19"/>
      <c r="G904" s="19"/>
      <c r="H904" s="19"/>
      <c r="I904" s="19"/>
      <c r="J904" s="30"/>
      <c r="K904" s="31"/>
      <c r="L904" s="31"/>
      <c r="M904" s="31"/>
      <c r="N904" s="45"/>
      <c r="V904" s="7"/>
      <c r="Y904" s="7"/>
    </row>
    <row r="905" spans="2:25" x14ac:dyDescent="0.3">
      <c r="B905" s="22">
        <f>'Calculs T1a'!B905</f>
        <v>0</v>
      </c>
      <c r="C905" s="19" t="str">
        <f>'Calculs T1a'!C905</f>
        <v>x</v>
      </c>
      <c r="D905" s="19"/>
      <c r="E905" s="19"/>
      <c r="F905" s="19"/>
      <c r="G905" s="19"/>
      <c r="H905" s="19"/>
      <c r="I905" s="19"/>
      <c r="J905" s="30"/>
      <c r="K905" s="31"/>
      <c r="L905" s="31"/>
      <c r="M905" s="31"/>
      <c r="N905" s="45"/>
      <c r="V905" s="7"/>
      <c r="Y905" s="7"/>
    </row>
    <row r="906" spans="2:25" x14ac:dyDescent="0.3">
      <c r="B906" s="22">
        <f>'Calculs T1a'!B906</f>
        <v>0</v>
      </c>
      <c r="C906" s="19" t="str">
        <f>'Calculs T1a'!C906</f>
        <v>x</v>
      </c>
      <c r="D906" s="19"/>
      <c r="E906" s="19"/>
      <c r="F906" s="19"/>
      <c r="G906" s="19"/>
      <c r="H906" s="19"/>
      <c r="I906" s="19"/>
      <c r="J906" s="30"/>
      <c r="K906" s="31"/>
      <c r="L906" s="31"/>
      <c r="M906" s="31"/>
      <c r="N906" s="45"/>
      <c r="V906" s="7"/>
      <c r="Y906" s="7"/>
    </row>
    <row r="907" spans="2:25" x14ac:dyDescent="0.3">
      <c r="B907" s="22">
        <f>'Calculs T1a'!B907</f>
        <v>0</v>
      </c>
      <c r="C907" s="19" t="str">
        <f>'Calculs T1a'!C907</f>
        <v>x</v>
      </c>
      <c r="D907" s="19"/>
      <c r="E907" s="19"/>
      <c r="F907" s="19"/>
      <c r="G907" s="19"/>
      <c r="H907" s="19"/>
      <c r="I907" s="19"/>
      <c r="J907" s="30"/>
      <c r="K907" s="31"/>
      <c r="L907" s="31"/>
      <c r="M907" s="31"/>
      <c r="N907" s="45"/>
      <c r="V907" s="7"/>
      <c r="Y907" s="7"/>
    </row>
    <row r="908" spans="2:25" x14ac:dyDescent="0.3">
      <c r="B908" s="22">
        <f>'Calculs T1a'!B908</f>
        <v>0</v>
      </c>
      <c r="C908" s="19" t="str">
        <f>'Calculs T1a'!C908</f>
        <v>x</v>
      </c>
      <c r="D908" s="19"/>
      <c r="E908" s="19"/>
      <c r="F908" s="19"/>
      <c r="G908" s="19"/>
      <c r="H908" s="19"/>
      <c r="I908" s="19"/>
      <c r="J908" s="30"/>
      <c r="K908" s="31"/>
      <c r="L908" s="31"/>
      <c r="M908" s="31"/>
      <c r="N908" s="45"/>
      <c r="V908" s="7"/>
      <c r="Y908" s="7"/>
    </row>
    <row r="909" spans="2:25" x14ac:dyDescent="0.3">
      <c r="B909" s="22">
        <f>'Calculs T1a'!B909</f>
        <v>0</v>
      </c>
      <c r="C909" s="19" t="str">
        <f>'Calculs T1a'!C909</f>
        <v>x</v>
      </c>
      <c r="D909" s="19"/>
      <c r="E909" s="19"/>
      <c r="F909" s="19"/>
      <c r="G909" s="19"/>
      <c r="H909" s="19"/>
      <c r="I909" s="19"/>
      <c r="J909" s="30"/>
      <c r="K909" s="31"/>
      <c r="L909" s="31"/>
      <c r="M909" s="31"/>
      <c r="N909" s="45"/>
      <c r="V909" s="7"/>
      <c r="Y909" s="7"/>
    </row>
    <row r="910" spans="2:25" x14ac:dyDescent="0.3">
      <c r="B910" s="22">
        <f>'Calculs T1a'!B910</f>
        <v>0</v>
      </c>
      <c r="C910" s="19" t="str">
        <f>'Calculs T1a'!C910</f>
        <v>x</v>
      </c>
      <c r="D910" s="19"/>
      <c r="E910" s="19"/>
      <c r="F910" s="19"/>
      <c r="G910" s="19"/>
      <c r="H910" s="19"/>
      <c r="I910" s="19"/>
      <c r="J910" s="30"/>
      <c r="K910" s="31"/>
      <c r="L910" s="31"/>
      <c r="M910" s="31"/>
      <c r="N910" s="45"/>
      <c r="V910" s="7"/>
      <c r="Y910" s="7"/>
    </row>
    <row r="911" spans="2:25" x14ac:dyDescent="0.3">
      <c r="B911" s="22">
        <f>'Calculs T1a'!B911</f>
        <v>0</v>
      </c>
      <c r="C911" s="19" t="str">
        <f>'Calculs T1a'!C911</f>
        <v>x</v>
      </c>
      <c r="D911" s="19"/>
      <c r="E911" s="19"/>
      <c r="F911" s="19"/>
      <c r="G911" s="19"/>
      <c r="H911" s="19"/>
      <c r="I911" s="19"/>
      <c r="J911" s="30"/>
      <c r="K911" s="31"/>
      <c r="L911" s="31"/>
      <c r="M911" s="31"/>
      <c r="N911" s="45"/>
      <c r="V911" s="7"/>
      <c r="Y911" s="7"/>
    </row>
    <row r="912" spans="2:25" x14ac:dyDescent="0.3">
      <c r="B912" s="22">
        <f>'Calculs T1a'!B912</f>
        <v>0</v>
      </c>
      <c r="C912" s="19" t="str">
        <f>'Calculs T1a'!C912</f>
        <v>x</v>
      </c>
      <c r="D912" s="19"/>
      <c r="E912" s="19"/>
      <c r="F912" s="19"/>
      <c r="G912" s="19"/>
      <c r="H912" s="19"/>
      <c r="I912" s="19"/>
      <c r="J912" s="30"/>
      <c r="K912" s="31"/>
      <c r="L912" s="31"/>
      <c r="M912" s="31"/>
      <c r="N912" s="45"/>
      <c r="V912" s="7"/>
      <c r="Y912" s="7"/>
    </row>
    <row r="913" spans="2:25" x14ac:dyDescent="0.3">
      <c r="B913" s="22">
        <f>'Calculs T1a'!B913</f>
        <v>0</v>
      </c>
      <c r="C913" s="19" t="str">
        <f>'Calculs T1a'!C913</f>
        <v>x</v>
      </c>
      <c r="D913" s="19"/>
      <c r="E913" s="19"/>
      <c r="F913" s="19"/>
      <c r="G913" s="19"/>
      <c r="H913" s="19"/>
      <c r="I913" s="19"/>
      <c r="J913" s="30"/>
      <c r="K913" s="31"/>
      <c r="L913" s="31"/>
      <c r="M913" s="31"/>
      <c r="N913" s="45"/>
      <c r="V913" s="7"/>
      <c r="Y913" s="7"/>
    </row>
    <row r="914" spans="2:25" x14ac:dyDescent="0.3">
      <c r="B914" s="22">
        <f>'Calculs T1a'!B914</f>
        <v>0</v>
      </c>
      <c r="C914" s="19" t="str">
        <f>'Calculs T1a'!C914</f>
        <v>x</v>
      </c>
      <c r="D914" s="19"/>
      <c r="E914" s="19"/>
      <c r="F914" s="19"/>
      <c r="G914" s="19"/>
      <c r="H914" s="19"/>
      <c r="I914" s="19"/>
      <c r="J914" s="30"/>
      <c r="K914" s="31"/>
      <c r="L914" s="31"/>
      <c r="M914" s="31"/>
      <c r="N914" s="45"/>
      <c r="V914" s="7"/>
      <c r="Y914" s="7"/>
    </row>
    <row r="915" spans="2:25" x14ac:dyDescent="0.3">
      <c r="B915" s="22">
        <f>'Calculs T1a'!B915</f>
        <v>0</v>
      </c>
      <c r="C915" s="19" t="str">
        <f>'Calculs T1a'!C915</f>
        <v>x</v>
      </c>
      <c r="D915" s="19"/>
      <c r="E915" s="19"/>
      <c r="F915" s="19"/>
      <c r="G915" s="19"/>
      <c r="H915" s="19"/>
      <c r="I915" s="19"/>
      <c r="J915" s="30"/>
      <c r="K915" s="31"/>
      <c r="L915" s="31"/>
      <c r="M915" s="31"/>
      <c r="N915" s="45"/>
      <c r="V915" s="7"/>
      <c r="Y915" s="7"/>
    </row>
    <row r="916" spans="2:25" x14ac:dyDescent="0.3">
      <c r="B916" s="22">
        <f>'Calculs T1a'!B916</f>
        <v>0</v>
      </c>
      <c r="C916" s="19" t="str">
        <f>'Calculs T1a'!C916</f>
        <v>x</v>
      </c>
      <c r="D916" s="19"/>
      <c r="E916" s="19"/>
      <c r="F916" s="19"/>
      <c r="G916" s="19"/>
      <c r="H916" s="19"/>
      <c r="I916" s="19"/>
      <c r="J916" s="30"/>
      <c r="K916" s="31"/>
      <c r="L916" s="31"/>
      <c r="M916" s="31"/>
      <c r="N916" s="45"/>
      <c r="V916" s="7"/>
      <c r="Y916" s="7"/>
    </row>
    <row r="917" spans="2:25" x14ac:dyDescent="0.3">
      <c r="B917" s="22">
        <f>'Calculs T1a'!B917</f>
        <v>0</v>
      </c>
      <c r="C917" s="19" t="str">
        <f>'Calculs T1a'!C917</f>
        <v>x</v>
      </c>
      <c r="D917" s="19"/>
      <c r="E917" s="19"/>
      <c r="F917" s="19"/>
      <c r="G917" s="19"/>
      <c r="H917" s="19"/>
      <c r="I917" s="19"/>
      <c r="J917" s="30"/>
      <c r="K917" s="31"/>
      <c r="L917" s="31"/>
      <c r="M917" s="31"/>
      <c r="N917" s="45"/>
      <c r="V917" s="7"/>
      <c r="Y917" s="7"/>
    </row>
    <row r="918" spans="2:25" x14ac:dyDescent="0.3">
      <c r="B918" s="22">
        <f>'Calculs T1a'!B918</f>
        <v>0</v>
      </c>
      <c r="C918" s="19" t="str">
        <f>'Calculs T1a'!C918</f>
        <v>x</v>
      </c>
      <c r="D918" s="19"/>
      <c r="E918" s="19"/>
      <c r="F918" s="19"/>
      <c r="G918" s="19"/>
      <c r="H918" s="19"/>
      <c r="I918" s="19"/>
      <c r="J918" s="30"/>
      <c r="K918" s="31"/>
      <c r="L918" s="31"/>
      <c r="M918" s="31"/>
      <c r="N918" s="45"/>
      <c r="V918" s="7"/>
      <c r="Y918" s="7"/>
    </row>
    <row r="919" spans="2:25" x14ac:dyDescent="0.3">
      <c r="B919" s="22">
        <f>'Calculs T1a'!B919</f>
        <v>0</v>
      </c>
      <c r="C919" s="19" t="str">
        <f>'Calculs T1a'!C919</f>
        <v>x</v>
      </c>
      <c r="D919" s="19"/>
      <c r="E919" s="19"/>
      <c r="F919" s="19"/>
      <c r="G919" s="19"/>
      <c r="H919" s="19"/>
      <c r="I919" s="19"/>
      <c r="J919" s="30"/>
      <c r="K919" s="31"/>
      <c r="L919" s="31"/>
      <c r="M919" s="31"/>
      <c r="N919" s="45"/>
      <c r="V919" s="7"/>
      <c r="Y919" s="7"/>
    </row>
    <row r="920" spans="2:25" x14ac:dyDescent="0.3">
      <c r="B920" s="22">
        <f>'Calculs T1a'!B920</f>
        <v>0</v>
      </c>
      <c r="C920" s="19" t="str">
        <f>'Calculs T1a'!C920</f>
        <v>x</v>
      </c>
      <c r="D920" s="19"/>
      <c r="E920" s="19"/>
      <c r="F920" s="19"/>
      <c r="G920" s="19"/>
      <c r="H920" s="19"/>
      <c r="I920" s="19"/>
      <c r="J920" s="30"/>
      <c r="K920" s="31"/>
      <c r="L920" s="31"/>
      <c r="M920" s="31"/>
      <c r="N920" s="45"/>
      <c r="V920" s="7"/>
      <c r="Y920" s="7"/>
    </row>
    <row r="921" spans="2:25" x14ac:dyDescent="0.3">
      <c r="B921" s="22">
        <f>'Calculs T1a'!B921</f>
        <v>0</v>
      </c>
      <c r="C921" s="19" t="str">
        <f>'Calculs T1a'!C921</f>
        <v>x</v>
      </c>
      <c r="D921" s="19"/>
      <c r="E921" s="19"/>
      <c r="F921" s="19"/>
      <c r="G921" s="19"/>
      <c r="H921" s="19"/>
      <c r="I921" s="19"/>
      <c r="J921" s="30"/>
      <c r="K921" s="31"/>
      <c r="L921" s="31"/>
      <c r="M921" s="31"/>
      <c r="N921" s="45"/>
      <c r="V921" s="7"/>
      <c r="Y921" s="7"/>
    </row>
    <row r="922" spans="2:25" x14ac:dyDescent="0.3">
      <c r="B922" s="22">
        <f>'Calculs T1a'!B922</f>
        <v>0</v>
      </c>
      <c r="C922" s="19" t="str">
        <f>'Calculs T1a'!C922</f>
        <v>x</v>
      </c>
      <c r="D922" s="19"/>
      <c r="E922" s="19"/>
      <c r="F922" s="19"/>
      <c r="G922" s="19"/>
      <c r="H922" s="19"/>
      <c r="I922" s="19"/>
      <c r="J922" s="30"/>
      <c r="K922" s="31"/>
      <c r="L922" s="31"/>
      <c r="M922" s="31"/>
      <c r="N922" s="45"/>
      <c r="V922" s="7"/>
      <c r="Y922" s="7"/>
    </row>
    <row r="923" spans="2:25" x14ac:dyDescent="0.3">
      <c r="B923" s="22">
        <f>'Calculs T1a'!B923</f>
        <v>0</v>
      </c>
      <c r="C923" s="19" t="str">
        <f>'Calculs T1a'!C923</f>
        <v>x</v>
      </c>
      <c r="D923" s="19"/>
      <c r="E923" s="19"/>
      <c r="F923" s="19"/>
      <c r="G923" s="19"/>
      <c r="H923" s="19"/>
      <c r="I923" s="19"/>
      <c r="J923" s="30"/>
      <c r="K923" s="31"/>
      <c r="L923" s="31"/>
      <c r="M923" s="31"/>
      <c r="N923" s="45"/>
      <c r="V923" s="7"/>
      <c r="Y923" s="7"/>
    </row>
    <row r="924" spans="2:25" x14ac:dyDescent="0.3">
      <c r="B924" s="22">
        <f>'Calculs T1a'!B924</f>
        <v>0</v>
      </c>
      <c r="C924" s="19" t="str">
        <f>'Calculs T1a'!C924</f>
        <v>x</v>
      </c>
      <c r="D924" s="19"/>
      <c r="E924" s="19"/>
      <c r="F924" s="19"/>
      <c r="G924" s="19"/>
      <c r="H924" s="19"/>
      <c r="I924" s="19"/>
      <c r="J924" s="30"/>
      <c r="K924" s="31"/>
      <c r="L924" s="31"/>
      <c r="M924" s="31"/>
      <c r="N924" s="45"/>
      <c r="V924" s="7"/>
      <c r="Y924" s="7"/>
    </row>
    <row r="925" spans="2:25" x14ac:dyDescent="0.3">
      <c r="B925" s="22">
        <f>'Calculs T1a'!B925</f>
        <v>0</v>
      </c>
      <c r="C925" s="19" t="str">
        <f>'Calculs T1a'!C925</f>
        <v>x</v>
      </c>
      <c r="D925" s="19"/>
      <c r="E925" s="19"/>
      <c r="F925" s="19"/>
      <c r="G925" s="19"/>
      <c r="H925" s="19"/>
      <c r="I925" s="19"/>
      <c r="J925" s="30"/>
      <c r="K925" s="31"/>
      <c r="L925" s="31"/>
      <c r="M925" s="31"/>
      <c r="N925" s="45"/>
      <c r="V925" s="7"/>
      <c r="Y925" s="7"/>
    </row>
    <row r="926" spans="2:25" x14ac:dyDescent="0.3">
      <c r="B926" s="22">
        <f>'Calculs T1a'!B926</f>
        <v>0</v>
      </c>
      <c r="C926" s="19" t="str">
        <f>'Calculs T1a'!C926</f>
        <v>x</v>
      </c>
      <c r="D926" s="19"/>
      <c r="E926" s="19"/>
      <c r="F926" s="19"/>
      <c r="G926" s="19"/>
      <c r="H926" s="19"/>
      <c r="I926" s="19"/>
      <c r="J926" s="30"/>
      <c r="K926" s="31"/>
      <c r="L926" s="31"/>
      <c r="M926" s="31"/>
      <c r="N926" s="45"/>
      <c r="V926" s="7"/>
      <c r="Y926" s="7"/>
    </row>
    <row r="927" spans="2:25" x14ac:dyDescent="0.3">
      <c r="B927" s="22">
        <f>'Calculs T1a'!B927</f>
        <v>0</v>
      </c>
      <c r="C927" s="19" t="str">
        <f>'Calculs T1a'!C927</f>
        <v>x</v>
      </c>
      <c r="D927" s="19"/>
      <c r="E927" s="19"/>
      <c r="F927" s="19"/>
      <c r="G927" s="19"/>
      <c r="H927" s="19"/>
      <c r="I927" s="19"/>
      <c r="J927" s="30"/>
      <c r="K927" s="31"/>
      <c r="L927" s="31"/>
      <c r="M927" s="31"/>
      <c r="N927" s="45"/>
      <c r="V927" s="7"/>
      <c r="Y927" s="7"/>
    </row>
    <row r="928" spans="2:25" x14ac:dyDescent="0.3">
      <c r="B928" s="22">
        <f>'Calculs T1a'!B928</f>
        <v>0</v>
      </c>
      <c r="C928" s="19" t="str">
        <f>'Calculs T1a'!C928</f>
        <v>x</v>
      </c>
      <c r="D928" s="19"/>
      <c r="E928" s="19"/>
      <c r="F928" s="19"/>
      <c r="G928" s="19"/>
      <c r="H928" s="19"/>
      <c r="I928" s="19"/>
      <c r="J928" s="30"/>
      <c r="K928" s="31"/>
      <c r="L928" s="31"/>
      <c r="M928" s="31"/>
      <c r="N928" s="45"/>
      <c r="V928" s="7"/>
      <c r="Y928" s="7"/>
    </row>
    <row r="929" spans="2:25" x14ac:dyDescent="0.3">
      <c r="B929" s="22">
        <f>'Calculs T1a'!B929</f>
        <v>0</v>
      </c>
      <c r="C929" s="19" t="str">
        <f>'Calculs T1a'!C929</f>
        <v>x</v>
      </c>
      <c r="D929" s="19"/>
      <c r="E929" s="19"/>
      <c r="F929" s="19"/>
      <c r="G929" s="19"/>
      <c r="H929" s="19"/>
      <c r="I929" s="19"/>
      <c r="J929" s="30"/>
      <c r="K929" s="31"/>
      <c r="L929" s="31"/>
      <c r="M929" s="31"/>
      <c r="N929" s="45"/>
      <c r="V929" s="7"/>
      <c r="Y929" s="7"/>
    </row>
    <row r="930" spans="2:25" x14ac:dyDescent="0.3">
      <c r="B930" s="22">
        <f>'Calculs T1a'!B930</f>
        <v>0</v>
      </c>
      <c r="C930" s="19" t="str">
        <f>'Calculs T1a'!C930</f>
        <v>x</v>
      </c>
      <c r="D930" s="19"/>
      <c r="E930" s="19"/>
      <c r="F930" s="19"/>
      <c r="G930" s="19"/>
      <c r="H930" s="19"/>
      <c r="I930" s="19"/>
      <c r="J930" s="30"/>
      <c r="K930" s="31"/>
      <c r="L930" s="31"/>
      <c r="M930" s="31"/>
      <c r="N930" s="45"/>
      <c r="V930" s="7"/>
      <c r="Y930" s="7"/>
    </row>
    <row r="931" spans="2:25" x14ac:dyDescent="0.3">
      <c r="B931" s="22">
        <f>'Calculs T1a'!B931</f>
        <v>0</v>
      </c>
      <c r="C931" s="19" t="str">
        <f>'Calculs T1a'!C931</f>
        <v>x</v>
      </c>
      <c r="D931" s="19"/>
      <c r="E931" s="19"/>
      <c r="F931" s="19"/>
      <c r="G931" s="19"/>
      <c r="H931" s="19"/>
      <c r="I931" s="19"/>
      <c r="J931" s="30"/>
      <c r="K931" s="31"/>
      <c r="L931" s="31"/>
      <c r="M931" s="31"/>
      <c r="N931" s="45"/>
      <c r="V931" s="7"/>
      <c r="Y931" s="7"/>
    </row>
    <row r="932" spans="2:25" x14ac:dyDescent="0.3">
      <c r="B932" s="22">
        <f>'Calculs T1a'!B932</f>
        <v>0</v>
      </c>
      <c r="C932" s="19" t="str">
        <f>'Calculs T1a'!C932</f>
        <v>x</v>
      </c>
      <c r="D932" s="19"/>
      <c r="E932" s="19"/>
      <c r="F932" s="19"/>
      <c r="G932" s="19"/>
      <c r="H932" s="19"/>
      <c r="I932" s="19"/>
      <c r="J932" s="30"/>
      <c r="K932" s="31"/>
      <c r="L932" s="31"/>
      <c r="M932" s="31"/>
      <c r="N932" s="45"/>
      <c r="V932" s="7"/>
      <c r="Y932" s="7"/>
    </row>
    <row r="933" spans="2:25" x14ac:dyDescent="0.3">
      <c r="B933" s="22">
        <f>'Calculs T1a'!B933</f>
        <v>0</v>
      </c>
      <c r="C933" s="19" t="str">
        <f>'Calculs T1a'!C933</f>
        <v>x</v>
      </c>
      <c r="D933" s="19"/>
      <c r="E933" s="19"/>
      <c r="F933" s="19"/>
      <c r="G933" s="19"/>
      <c r="H933" s="19"/>
      <c r="I933" s="19"/>
      <c r="J933" s="30"/>
      <c r="K933" s="31"/>
      <c r="L933" s="31"/>
      <c r="M933" s="31"/>
      <c r="N933" s="45"/>
      <c r="V933" s="7"/>
      <c r="Y933" s="7"/>
    </row>
    <row r="934" spans="2:25" x14ac:dyDescent="0.3">
      <c r="B934" s="22">
        <f>'Calculs T1a'!B934</f>
        <v>0</v>
      </c>
      <c r="C934" s="19" t="str">
        <f>'Calculs T1a'!C934</f>
        <v>x</v>
      </c>
      <c r="D934" s="19"/>
      <c r="E934" s="19"/>
      <c r="F934" s="19"/>
      <c r="G934" s="19"/>
      <c r="H934" s="19"/>
      <c r="I934" s="19"/>
      <c r="J934" s="30"/>
      <c r="K934" s="31"/>
      <c r="L934" s="31"/>
      <c r="M934" s="31"/>
      <c r="N934" s="45"/>
      <c r="V934" s="7"/>
      <c r="Y934" s="7"/>
    </row>
    <row r="935" spans="2:25" x14ac:dyDescent="0.3">
      <c r="B935" s="22">
        <f>'Calculs T1a'!B935</f>
        <v>0</v>
      </c>
      <c r="C935" s="19" t="str">
        <f>'Calculs T1a'!C935</f>
        <v>x</v>
      </c>
      <c r="D935" s="19"/>
      <c r="E935" s="19"/>
      <c r="F935" s="19"/>
      <c r="G935" s="19"/>
      <c r="H935" s="19"/>
      <c r="I935" s="19"/>
      <c r="J935" s="30"/>
      <c r="K935" s="31"/>
      <c r="L935" s="31"/>
      <c r="M935" s="31"/>
      <c r="N935" s="45"/>
      <c r="V935" s="7"/>
      <c r="Y935" s="7"/>
    </row>
    <row r="936" spans="2:25" x14ac:dyDescent="0.3">
      <c r="B936" s="22">
        <f>'Calculs T1a'!B936</f>
        <v>0</v>
      </c>
      <c r="C936" s="19" t="str">
        <f>'Calculs T1a'!C936</f>
        <v>x</v>
      </c>
      <c r="D936" s="19"/>
      <c r="E936" s="19"/>
      <c r="F936" s="19"/>
      <c r="G936" s="19"/>
      <c r="H936" s="19"/>
      <c r="I936" s="19"/>
      <c r="J936" s="30"/>
      <c r="K936" s="31"/>
      <c r="L936" s="31"/>
      <c r="M936" s="31"/>
      <c r="N936" s="45"/>
      <c r="V936" s="7"/>
      <c r="Y936" s="7"/>
    </row>
    <row r="937" spans="2:25" x14ac:dyDescent="0.3">
      <c r="B937" s="22">
        <f>'Calculs T1a'!B937</f>
        <v>0</v>
      </c>
      <c r="C937" s="19" t="str">
        <f>'Calculs T1a'!C937</f>
        <v>x</v>
      </c>
      <c r="D937" s="19"/>
      <c r="E937" s="19"/>
      <c r="F937" s="19"/>
      <c r="G937" s="19"/>
      <c r="H937" s="19"/>
      <c r="I937" s="19"/>
      <c r="J937" s="30"/>
      <c r="K937" s="31"/>
      <c r="L937" s="31"/>
      <c r="M937" s="31"/>
      <c r="N937" s="45"/>
      <c r="V937" s="7"/>
      <c r="Y937" s="7"/>
    </row>
    <row r="938" spans="2:25" x14ac:dyDescent="0.3">
      <c r="B938" s="22">
        <f>'Calculs T1a'!B938</f>
        <v>0</v>
      </c>
      <c r="C938" s="19" t="str">
        <f>'Calculs T1a'!C938</f>
        <v>x</v>
      </c>
      <c r="D938" s="19"/>
      <c r="E938" s="19"/>
      <c r="F938" s="19"/>
      <c r="G938" s="19"/>
      <c r="H938" s="19"/>
      <c r="I938" s="19"/>
      <c r="J938" s="30"/>
      <c r="K938" s="31"/>
      <c r="L938" s="31"/>
      <c r="M938" s="31"/>
      <c r="N938" s="45"/>
      <c r="V938" s="7"/>
      <c r="Y938" s="7"/>
    </row>
    <row r="939" spans="2:25" x14ac:dyDescent="0.3">
      <c r="B939" s="22">
        <f>'Calculs T1a'!B939</f>
        <v>0</v>
      </c>
      <c r="C939" s="19" t="str">
        <f>'Calculs T1a'!C939</f>
        <v>x</v>
      </c>
      <c r="D939" s="19"/>
      <c r="E939" s="19"/>
      <c r="F939" s="19"/>
      <c r="G939" s="19"/>
      <c r="H939" s="19"/>
      <c r="I939" s="19"/>
      <c r="J939" s="30"/>
      <c r="K939" s="31"/>
      <c r="L939" s="31"/>
      <c r="M939" s="31"/>
      <c r="N939" s="45"/>
      <c r="V939" s="7"/>
      <c r="Y939" s="7"/>
    </row>
    <row r="940" spans="2:25" x14ac:dyDescent="0.3">
      <c r="B940" s="22">
        <f>'Calculs T1a'!B940</f>
        <v>0</v>
      </c>
      <c r="C940" s="19" t="str">
        <f>'Calculs T1a'!C940</f>
        <v>x</v>
      </c>
      <c r="D940" s="19"/>
      <c r="E940" s="19"/>
      <c r="F940" s="19"/>
      <c r="G940" s="19"/>
      <c r="H940" s="19"/>
      <c r="I940" s="19"/>
      <c r="J940" s="30"/>
      <c r="K940" s="31"/>
      <c r="L940" s="31"/>
      <c r="M940" s="31"/>
      <c r="N940" s="45"/>
      <c r="V940" s="7"/>
      <c r="Y940" s="7"/>
    </row>
    <row r="941" spans="2:25" x14ac:dyDescent="0.3">
      <c r="B941" s="22">
        <f>'Calculs T1a'!B941</f>
        <v>0</v>
      </c>
      <c r="C941" s="19" t="str">
        <f>'Calculs T1a'!C941</f>
        <v>x</v>
      </c>
      <c r="D941" s="19"/>
      <c r="E941" s="19"/>
      <c r="F941" s="19"/>
      <c r="G941" s="19"/>
      <c r="H941" s="19"/>
      <c r="I941" s="19"/>
      <c r="J941" s="30"/>
      <c r="K941" s="31"/>
      <c r="L941" s="31"/>
      <c r="M941" s="31"/>
      <c r="N941" s="45"/>
      <c r="V941" s="7"/>
      <c r="Y941" s="7"/>
    </row>
    <row r="942" spans="2:25" x14ac:dyDescent="0.3">
      <c r="B942" s="22">
        <f>'Calculs T1a'!B942</f>
        <v>0</v>
      </c>
      <c r="C942" s="19" t="str">
        <f>'Calculs T1a'!C942</f>
        <v>x</v>
      </c>
      <c r="D942" s="19"/>
      <c r="E942" s="19"/>
      <c r="F942" s="19"/>
      <c r="G942" s="19"/>
      <c r="H942" s="19"/>
      <c r="I942" s="19"/>
      <c r="J942" s="30"/>
      <c r="K942" s="31"/>
      <c r="L942" s="31"/>
      <c r="M942" s="31"/>
      <c r="N942" s="45"/>
      <c r="V942" s="7"/>
      <c r="Y942" s="7"/>
    </row>
    <row r="943" spans="2:25" x14ac:dyDescent="0.3">
      <c r="B943" s="22">
        <f>'Calculs T1a'!B943</f>
        <v>0</v>
      </c>
      <c r="C943" s="19" t="str">
        <f>'Calculs T1a'!C943</f>
        <v>x</v>
      </c>
      <c r="D943" s="19"/>
      <c r="E943" s="19"/>
      <c r="F943" s="19"/>
      <c r="G943" s="19"/>
      <c r="H943" s="19"/>
      <c r="I943" s="19"/>
      <c r="J943" s="30"/>
      <c r="K943" s="31"/>
      <c r="L943" s="31"/>
      <c r="M943" s="31"/>
      <c r="N943" s="45"/>
      <c r="V943" s="7"/>
      <c r="Y943" s="7"/>
    </row>
    <row r="944" spans="2:25" x14ac:dyDescent="0.3">
      <c r="B944" s="22">
        <f>'Calculs T1a'!B944</f>
        <v>0</v>
      </c>
      <c r="C944" s="19" t="str">
        <f>'Calculs T1a'!C944</f>
        <v>x</v>
      </c>
      <c r="D944" s="19"/>
      <c r="E944" s="19"/>
      <c r="F944" s="19"/>
      <c r="G944" s="19"/>
      <c r="H944" s="19"/>
      <c r="I944" s="19"/>
      <c r="J944" s="30"/>
      <c r="K944" s="31"/>
      <c r="L944" s="31"/>
      <c r="M944" s="31"/>
      <c r="N944" s="45"/>
      <c r="V944" s="7"/>
      <c r="Y944" s="7"/>
    </row>
    <row r="945" spans="2:25" x14ac:dyDescent="0.3">
      <c r="B945" s="22">
        <f>'Calculs T1a'!B945</f>
        <v>0</v>
      </c>
      <c r="C945" s="19" t="str">
        <f>'Calculs T1a'!C945</f>
        <v>x</v>
      </c>
      <c r="D945" s="19"/>
      <c r="E945" s="19"/>
      <c r="F945" s="19"/>
      <c r="G945" s="19"/>
      <c r="H945" s="19"/>
      <c r="I945" s="19"/>
      <c r="J945" s="30"/>
      <c r="K945" s="31"/>
      <c r="L945" s="31"/>
      <c r="M945" s="31"/>
      <c r="N945" s="45"/>
      <c r="V945" s="7"/>
      <c r="Y945" s="7"/>
    </row>
    <row r="946" spans="2:25" x14ac:dyDescent="0.3">
      <c r="B946" s="22">
        <f>'Calculs T1a'!B946</f>
        <v>0</v>
      </c>
      <c r="C946" s="19" t="str">
        <f>'Calculs T1a'!C946</f>
        <v>x</v>
      </c>
      <c r="D946" s="19"/>
      <c r="E946" s="19"/>
      <c r="F946" s="19"/>
      <c r="G946" s="19"/>
      <c r="H946" s="19"/>
      <c r="I946" s="19"/>
      <c r="J946" s="30"/>
      <c r="K946" s="31"/>
      <c r="L946" s="31"/>
      <c r="M946" s="31"/>
      <c r="N946" s="45"/>
      <c r="V946" s="7"/>
      <c r="Y946" s="7"/>
    </row>
    <row r="947" spans="2:25" x14ac:dyDescent="0.3">
      <c r="B947" s="22">
        <f>'Calculs T1a'!B947</f>
        <v>0</v>
      </c>
      <c r="C947" s="19" t="str">
        <f>'Calculs T1a'!C947</f>
        <v>x</v>
      </c>
      <c r="D947" s="19"/>
      <c r="E947" s="19"/>
      <c r="F947" s="19"/>
      <c r="G947" s="19"/>
      <c r="H947" s="19"/>
      <c r="I947" s="19"/>
      <c r="J947" s="30"/>
      <c r="K947" s="31"/>
      <c r="L947" s="31"/>
      <c r="M947" s="31"/>
      <c r="N947" s="45"/>
      <c r="V947" s="7"/>
      <c r="Y947" s="7"/>
    </row>
    <row r="948" spans="2:25" x14ac:dyDescent="0.3">
      <c r="B948" s="22">
        <f>'Calculs T1a'!B948</f>
        <v>0</v>
      </c>
      <c r="C948" s="19" t="str">
        <f>'Calculs T1a'!C948</f>
        <v>x</v>
      </c>
      <c r="D948" s="19"/>
      <c r="E948" s="19"/>
      <c r="F948" s="19"/>
      <c r="G948" s="19"/>
      <c r="H948" s="19"/>
      <c r="I948" s="19"/>
      <c r="J948" s="30"/>
      <c r="K948" s="31"/>
      <c r="L948" s="31"/>
      <c r="M948" s="31"/>
      <c r="N948" s="45"/>
      <c r="V948" s="7"/>
      <c r="Y948" s="7"/>
    </row>
    <row r="949" spans="2:25" x14ac:dyDescent="0.3">
      <c r="B949" s="22">
        <f>'Calculs T1a'!B949</f>
        <v>0</v>
      </c>
      <c r="C949" s="19" t="str">
        <f>'Calculs T1a'!C949</f>
        <v>x</v>
      </c>
      <c r="D949" s="19"/>
      <c r="E949" s="19"/>
      <c r="F949" s="19"/>
      <c r="G949" s="19"/>
      <c r="H949" s="19"/>
      <c r="I949" s="19"/>
      <c r="J949" s="30"/>
      <c r="K949" s="31"/>
      <c r="L949" s="31"/>
      <c r="M949" s="31"/>
      <c r="N949" s="45"/>
      <c r="V949" s="7"/>
      <c r="Y949" s="7"/>
    </row>
    <row r="950" spans="2:25" x14ac:dyDescent="0.3">
      <c r="B950" s="22">
        <f>'Calculs T1a'!B950</f>
        <v>0</v>
      </c>
      <c r="C950" s="19" t="str">
        <f>'Calculs T1a'!C950</f>
        <v>x</v>
      </c>
      <c r="D950" s="19"/>
      <c r="E950" s="19"/>
      <c r="F950" s="19"/>
      <c r="G950" s="19"/>
      <c r="H950" s="19"/>
      <c r="I950" s="19"/>
      <c r="J950" s="30"/>
      <c r="K950" s="31"/>
      <c r="L950" s="31"/>
      <c r="M950" s="31"/>
      <c r="N950" s="45"/>
      <c r="V950" s="7"/>
      <c r="Y950" s="7"/>
    </row>
    <row r="951" spans="2:25" x14ac:dyDescent="0.3">
      <c r="B951" s="22">
        <f>'Calculs T1a'!B951</f>
        <v>0</v>
      </c>
      <c r="C951" s="19" t="str">
        <f>'Calculs T1a'!C951</f>
        <v>x</v>
      </c>
      <c r="D951" s="19"/>
      <c r="E951" s="19"/>
      <c r="F951" s="19"/>
      <c r="G951" s="19"/>
      <c r="H951" s="19"/>
      <c r="I951" s="19"/>
      <c r="J951" s="30"/>
      <c r="K951" s="31"/>
      <c r="L951" s="31"/>
      <c r="M951" s="31"/>
      <c r="N951" s="45"/>
      <c r="V951" s="7"/>
      <c r="Y951" s="7"/>
    </row>
    <row r="952" spans="2:25" x14ac:dyDescent="0.3">
      <c r="B952" s="22">
        <f>'Calculs T1a'!B952</f>
        <v>0</v>
      </c>
      <c r="C952" s="19" t="str">
        <f>'Calculs T1a'!C952</f>
        <v>x</v>
      </c>
      <c r="D952" s="19"/>
      <c r="E952" s="19"/>
      <c r="F952" s="19"/>
      <c r="G952" s="19"/>
      <c r="H952" s="19"/>
      <c r="I952" s="19"/>
      <c r="J952" s="30"/>
      <c r="K952" s="31"/>
      <c r="L952" s="31"/>
      <c r="M952" s="31"/>
      <c r="N952" s="45"/>
      <c r="V952" s="7"/>
      <c r="Y952" s="7"/>
    </row>
    <row r="953" spans="2:25" x14ac:dyDescent="0.3">
      <c r="B953" s="22">
        <f>'Calculs T1a'!B953</f>
        <v>0</v>
      </c>
      <c r="C953" s="19" t="str">
        <f>'Calculs T1a'!C953</f>
        <v>x</v>
      </c>
      <c r="D953" s="19"/>
      <c r="E953" s="19"/>
      <c r="F953" s="19"/>
      <c r="G953" s="19"/>
      <c r="H953" s="19"/>
      <c r="I953" s="19"/>
      <c r="J953" s="30"/>
      <c r="K953" s="31"/>
      <c r="L953" s="31"/>
      <c r="M953" s="31"/>
      <c r="N953" s="45"/>
      <c r="V953" s="7"/>
      <c r="Y953" s="7"/>
    </row>
    <row r="954" spans="2:25" x14ac:dyDescent="0.3">
      <c r="B954" s="22">
        <f>'Calculs T1a'!B954</f>
        <v>0</v>
      </c>
      <c r="C954" s="19" t="str">
        <f>'Calculs T1a'!C954</f>
        <v>x</v>
      </c>
      <c r="D954" s="19"/>
      <c r="E954" s="19"/>
      <c r="F954" s="19"/>
      <c r="G954" s="19"/>
      <c r="H954" s="19"/>
      <c r="I954" s="19"/>
      <c r="J954" s="30"/>
      <c r="K954" s="31"/>
      <c r="L954" s="31"/>
      <c r="M954" s="31"/>
      <c r="N954" s="45"/>
      <c r="V954" s="7"/>
      <c r="Y954" s="7"/>
    </row>
    <row r="955" spans="2:25" x14ac:dyDescent="0.3">
      <c r="B955" s="22">
        <f>'Calculs T1a'!B955</f>
        <v>0</v>
      </c>
      <c r="C955" s="19" t="str">
        <f>'Calculs T1a'!C955</f>
        <v>x</v>
      </c>
      <c r="D955" s="19"/>
      <c r="E955" s="19"/>
      <c r="F955" s="19"/>
      <c r="G955" s="19"/>
      <c r="H955" s="19"/>
      <c r="I955" s="19"/>
      <c r="J955" s="30"/>
      <c r="K955" s="31"/>
      <c r="L955" s="31"/>
      <c r="M955" s="31"/>
      <c r="N955" s="45"/>
      <c r="V955" s="7"/>
      <c r="Y955" s="7"/>
    </row>
    <row r="956" spans="2:25" x14ac:dyDescent="0.3">
      <c r="B956" s="22">
        <f>'Calculs T1a'!B956</f>
        <v>0</v>
      </c>
      <c r="C956" s="19" t="str">
        <f>'Calculs T1a'!C956</f>
        <v>x</v>
      </c>
      <c r="D956" s="19"/>
      <c r="E956" s="19"/>
      <c r="F956" s="19"/>
      <c r="G956" s="19"/>
      <c r="H956" s="19"/>
      <c r="I956" s="19"/>
      <c r="J956" s="30"/>
      <c r="K956" s="31"/>
      <c r="L956" s="31"/>
      <c r="M956" s="31"/>
      <c r="N956" s="45"/>
      <c r="V956" s="7"/>
      <c r="Y956" s="7"/>
    </row>
    <row r="957" spans="2:25" x14ac:dyDescent="0.3">
      <c r="B957" s="22">
        <f>'Calculs T1a'!B957</f>
        <v>0</v>
      </c>
      <c r="C957" s="19" t="str">
        <f>'Calculs T1a'!C957</f>
        <v>x</v>
      </c>
      <c r="D957" s="19"/>
      <c r="E957" s="19"/>
      <c r="F957" s="19"/>
      <c r="G957" s="19"/>
      <c r="H957" s="19"/>
      <c r="I957" s="19"/>
      <c r="J957" s="30"/>
      <c r="K957" s="31"/>
      <c r="L957" s="31"/>
      <c r="M957" s="31"/>
      <c r="N957" s="45"/>
      <c r="V957" s="7"/>
      <c r="Y957" s="7"/>
    </row>
    <row r="958" spans="2:25" x14ac:dyDescent="0.3">
      <c r="B958" s="22">
        <f>'Calculs T1a'!B958</f>
        <v>0</v>
      </c>
      <c r="C958" s="19" t="str">
        <f>'Calculs T1a'!C958</f>
        <v>x</v>
      </c>
      <c r="D958" s="19"/>
      <c r="E958" s="19"/>
      <c r="F958" s="19"/>
      <c r="G958" s="19"/>
      <c r="H958" s="19"/>
      <c r="I958" s="19"/>
      <c r="J958" s="30"/>
      <c r="K958" s="31"/>
      <c r="L958" s="31"/>
      <c r="M958" s="31"/>
      <c r="N958" s="45"/>
      <c r="V958" s="7"/>
      <c r="Y958" s="7"/>
    </row>
    <row r="959" spans="2:25" x14ac:dyDescent="0.3">
      <c r="B959" s="22">
        <f>'Calculs T1a'!B959</f>
        <v>0</v>
      </c>
      <c r="C959" s="19" t="str">
        <f>'Calculs T1a'!C959</f>
        <v>x</v>
      </c>
      <c r="D959" s="19"/>
      <c r="E959" s="19"/>
      <c r="F959" s="19"/>
      <c r="G959" s="19"/>
      <c r="H959" s="19"/>
      <c r="I959" s="19"/>
      <c r="J959" s="30"/>
      <c r="K959" s="31"/>
      <c r="L959" s="31"/>
      <c r="M959" s="31"/>
      <c r="N959" s="45"/>
      <c r="V959" s="7"/>
      <c r="Y959" s="7"/>
    </row>
    <row r="960" spans="2:25" x14ac:dyDescent="0.3">
      <c r="B960" s="22">
        <f>'Calculs T1a'!B960</f>
        <v>0</v>
      </c>
      <c r="C960" s="19" t="str">
        <f>'Calculs T1a'!C960</f>
        <v>x</v>
      </c>
      <c r="D960" s="19"/>
      <c r="E960" s="19"/>
      <c r="F960" s="19"/>
      <c r="G960" s="19"/>
      <c r="H960" s="19"/>
      <c r="I960" s="19"/>
      <c r="J960" s="30"/>
      <c r="K960" s="31"/>
      <c r="L960" s="31"/>
      <c r="M960" s="31"/>
      <c r="N960" s="45"/>
      <c r="V960" s="7"/>
      <c r="Y960" s="7"/>
    </row>
    <row r="961" spans="2:25" x14ac:dyDescent="0.3">
      <c r="B961" s="22">
        <f>'Calculs T1a'!B961</f>
        <v>0</v>
      </c>
      <c r="C961" s="19" t="str">
        <f>'Calculs T1a'!C961</f>
        <v>x</v>
      </c>
      <c r="D961" s="19"/>
      <c r="E961" s="19"/>
      <c r="F961" s="19"/>
      <c r="G961" s="19"/>
      <c r="H961" s="19"/>
      <c r="I961" s="19"/>
      <c r="J961" s="30"/>
      <c r="K961" s="31"/>
      <c r="L961" s="31"/>
      <c r="M961" s="31"/>
      <c r="N961" s="45"/>
      <c r="V961" s="7"/>
      <c r="Y961" s="7"/>
    </row>
    <row r="962" spans="2:25" x14ac:dyDescent="0.3">
      <c r="B962" s="22">
        <f>'Calculs T1a'!B962</f>
        <v>0</v>
      </c>
      <c r="C962" s="19" t="str">
        <f>'Calculs T1a'!C962</f>
        <v>x</v>
      </c>
      <c r="D962" s="19"/>
      <c r="E962" s="19"/>
      <c r="F962" s="19"/>
      <c r="G962" s="19"/>
      <c r="H962" s="19"/>
      <c r="I962" s="19"/>
      <c r="J962" s="30"/>
      <c r="K962" s="31"/>
      <c r="L962" s="31"/>
      <c r="M962" s="31"/>
      <c r="N962" s="45"/>
      <c r="V962" s="7"/>
      <c r="Y962" s="7"/>
    </row>
    <row r="963" spans="2:25" x14ac:dyDescent="0.3">
      <c r="B963" s="22">
        <f>'Calculs T1a'!B963</f>
        <v>0</v>
      </c>
      <c r="C963" s="19" t="str">
        <f>'Calculs T1a'!C963</f>
        <v>x</v>
      </c>
      <c r="D963" s="19"/>
      <c r="E963" s="19"/>
      <c r="F963" s="19"/>
      <c r="G963" s="19"/>
      <c r="H963" s="19"/>
      <c r="I963" s="19"/>
      <c r="J963" s="30"/>
      <c r="K963" s="31"/>
      <c r="L963" s="31"/>
      <c r="M963" s="31"/>
      <c r="N963" s="45"/>
      <c r="V963" s="7"/>
      <c r="Y963" s="7"/>
    </row>
    <row r="964" spans="2:25" x14ac:dyDescent="0.3">
      <c r="B964" s="22">
        <f>'Calculs T1a'!B964</f>
        <v>0</v>
      </c>
      <c r="C964" s="19" t="str">
        <f>'Calculs T1a'!C964</f>
        <v>x</v>
      </c>
      <c r="D964" s="19"/>
      <c r="E964" s="19"/>
      <c r="F964" s="19"/>
      <c r="G964" s="19"/>
      <c r="H964" s="19"/>
      <c r="I964" s="19"/>
      <c r="J964" s="30"/>
      <c r="K964" s="31"/>
      <c r="L964" s="31"/>
      <c r="M964" s="31"/>
      <c r="N964" s="45"/>
      <c r="V964" s="7"/>
      <c r="Y964" s="7"/>
    </row>
    <row r="965" spans="2:25" x14ac:dyDescent="0.3">
      <c r="B965" s="22">
        <f>'Calculs T1a'!B965</f>
        <v>0</v>
      </c>
      <c r="C965" s="19" t="str">
        <f>'Calculs T1a'!C965</f>
        <v>x</v>
      </c>
      <c r="D965" s="19"/>
      <c r="E965" s="19"/>
      <c r="F965" s="19"/>
      <c r="G965" s="19"/>
      <c r="H965" s="19"/>
      <c r="I965" s="19"/>
      <c r="J965" s="30"/>
      <c r="K965" s="31"/>
      <c r="L965" s="31"/>
      <c r="M965" s="31"/>
      <c r="N965" s="45"/>
      <c r="V965" s="7"/>
      <c r="Y965" s="7"/>
    </row>
    <row r="966" spans="2:25" x14ac:dyDescent="0.3">
      <c r="B966" s="22">
        <f>'Calculs T1a'!B966</f>
        <v>0</v>
      </c>
      <c r="C966" s="19" t="str">
        <f>'Calculs T1a'!C966</f>
        <v>x</v>
      </c>
      <c r="D966" s="19"/>
      <c r="E966" s="19"/>
      <c r="F966" s="19"/>
      <c r="G966" s="19"/>
      <c r="H966" s="19"/>
      <c r="I966" s="19"/>
      <c r="J966" s="30"/>
      <c r="K966" s="31"/>
      <c r="L966" s="31"/>
      <c r="M966" s="31"/>
      <c r="N966" s="45"/>
      <c r="V966" s="7"/>
      <c r="Y966" s="7"/>
    </row>
    <row r="967" spans="2:25" x14ac:dyDescent="0.3">
      <c r="B967" s="22">
        <f>'Calculs T1a'!B967</f>
        <v>0</v>
      </c>
      <c r="C967" s="19" t="str">
        <f>'Calculs T1a'!C967</f>
        <v>x</v>
      </c>
      <c r="D967" s="19"/>
      <c r="E967" s="19"/>
      <c r="F967" s="19"/>
      <c r="G967" s="19"/>
      <c r="H967" s="19"/>
      <c r="I967" s="19"/>
      <c r="J967" s="30"/>
      <c r="K967" s="31"/>
      <c r="L967" s="31"/>
      <c r="M967" s="31"/>
      <c r="N967" s="45"/>
      <c r="V967" s="7"/>
      <c r="Y967" s="7"/>
    </row>
    <row r="968" spans="2:25" x14ac:dyDescent="0.3">
      <c r="B968" s="22">
        <f>'Calculs T1a'!B968</f>
        <v>0</v>
      </c>
      <c r="C968" s="19" t="str">
        <f>'Calculs T1a'!C968</f>
        <v>x</v>
      </c>
      <c r="D968" s="19"/>
      <c r="E968" s="19"/>
      <c r="F968" s="19"/>
      <c r="G968" s="19"/>
      <c r="H968" s="19"/>
      <c r="I968" s="19"/>
      <c r="J968" s="30"/>
      <c r="K968" s="31"/>
      <c r="L968" s="31"/>
      <c r="M968" s="31"/>
      <c r="N968" s="45"/>
      <c r="V968" s="7"/>
      <c r="Y968" s="7"/>
    </row>
    <row r="969" spans="2:25" x14ac:dyDescent="0.3">
      <c r="B969" s="22">
        <f>'Calculs T1a'!B969</f>
        <v>0</v>
      </c>
      <c r="C969" s="19" t="str">
        <f>'Calculs T1a'!C969</f>
        <v>x</v>
      </c>
      <c r="D969" s="19"/>
      <c r="E969" s="19"/>
      <c r="F969" s="19"/>
      <c r="G969" s="19"/>
      <c r="H969" s="19"/>
      <c r="I969" s="19"/>
      <c r="J969" s="30"/>
      <c r="K969" s="31"/>
      <c r="L969" s="31"/>
      <c r="M969" s="31"/>
      <c r="N969" s="45"/>
      <c r="V969" s="7"/>
      <c r="Y969" s="7"/>
    </row>
    <row r="970" spans="2:25" x14ac:dyDescent="0.3">
      <c r="B970" s="22">
        <f>'Calculs T1a'!B970</f>
        <v>0</v>
      </c>
      <c r="C970" s="19" t="str">
        <f>'Calculs T1a'!C970</f>
        <v>x</v>
      </c>
      <c r="D970" s="19"/>
      <c r="E970" s="19"/>
      <c r="F970" s="19"/>
      <c r="G970" s="19"/>
      <c r="H970" s="19"/>
      <c r="I970" s="19"/>
      <c r="J970" s="30"/>
      <c r="K970" s="31"/>
      <c r="L970" s="31"/>
      <c r="M970" s="31"/>
      <c r="N970" s="45"/>
      <c r="V970" s="7"/>
      <c r="Y970" s="7"/>
    </row>
    <row r="971" spans="2:25" x14ac:dyDescent="0.3">
      <c r="B971" s="22">
        <f>'Calculs T1a'!B971</f>
        <v>0</v>
      </c>
      <c r="C971" s="19" t="str">
        <f>'Calculs T1a'!C971</f>
        <v>x</v>
      </c>
      <c r="D971" s="19"/>
      <c r="E971" s="19"/>
      <c r="F971" s="19"/>
      <c r="G971" s="19"/>
      <c r="H971" s="19"/>
      <c r="I971" s="19"/>
      <c r="J971" s="30"/>
      <c r="K971" s="31"/>
      <c r="L971" s="31"/>
      <c r="M971" s="31"/>
      <c r="N971" s="45"/>
      <c r="V971" s="7"/>
      <c r="Y971" s="7"/>
    </row>
    <row r="972" spans="2:25" x14ac:dyDescent="0.3">
      <c r="B972" s="22">
        <f>'Calculs T1a'!B972</f>
        <v>0</v>
      </c>
      <c r="C972" s="19" t="str">
        <f>'Calculs T1a'!C972</f>
        <v>x</v>
      </c>
      <c r="D972" s="19"/>
      <c r="E972" s="19"/>
      <c r="F972" s="19"/>
      <c r="G972" s="19"/>
      <c r="H972" s="19"/>
      <c r="I972" s="19"/>
      <c r="J972" s="30"/>
      <c r="K972" s="31"/>
      <c r="L972" s="31"/>
      <c r="M972" s="31"/>
      <c r="N972" s="45"/>
      <c r="V972" s="7"/>
      <c r="Y972" s="7"/>
    </row>
    <row r="973" spans="2:25" x14ac:dyDescent="0.3">
      <c r="B973" s="22">
        <f>'Calculs T1a'!B973</f>
        <v>0</v>
      </c>
      <c r="C973" s="19" t="str">
        <f>'Calculs T1a'!C973</f>
        <v>x</v>
      </c>
      <c r="D973" s="19"/>
      <c r="E973" s="19"/>
      <c r="F973" s="19"/>
      <c r="G973" s="19"/>
      <c r="H973" s="19"/>
      <c r="I973" s="19"/>
      <c r="J973" s="30"/>
      <c r="K973" s="31"/>
      <c r="L973" s="31"/>
      <c r="M973" s="31"/>
      <c r="N973" s="45"/>
      <c r="V973" s="7"/>
      <c r="Y973" s="7"/>
    </row>
    <row r="974" spans="2:25" x14ac:dyDescent="0.3">
      <c r="B974" s="22">
        <f>'Calculs T1a'!B974</f>
        <v>0</v>
      </c>
      <c r="C974" s="19" t="str">
        <f>'Calculs T1a'!C974</f>
        <v>x</v>
      </c>
      <c r="D974" s="19"/>
      <c r="E974" s="19"/>
      <c r="F974" s="19"/>
      <c r="G974" s="19"/>
      <c r="H974" s="19"/>
      <c r="I974" s="19"/>
      <c r="J974" s="30"/>
      <c r="K974" s="31"/>
      <c r="L974" s="31"/>
      <c r="M974" s="31"/>
      <c r="N974" s="45"/>
      <c r="V974" s="7"/>
      <c r="Y974" s="7"/>
    </row>
    <row r="975" spans="2:25" x14ac:dyDescent="0.3">
      <c r="B975" s="22">
        <f>'Calculs T1a'!B975</f>
        <v>0</v>
      </c>
      <c r="C975" s="19" t="str">
        <f>'Calculs T1a'!C975</f>
        <v>x</v>
      </c>
      <c r="D975" s="19"/>
      <c r="E975" s="19"/>
      <c r="F975" s="19"/>
      <c r="G975" s="19"/>
      <c r="H975" s="19"/>
      <c r="I975" s="19"/>
      <c r="J975" s="30"/>
      <c r="K975" s="31"/>
      <c r="L975" s="31"/>
      <c r="M975" s="31"/>
      <c r="N975" s="45"/>
      <c r="V975" s="7"/>
      <c r="Y975" s="7"/>
    </row>
    <row r="976" spans="2:25" x14ac:dyDescent="0.3">
      <c r="B976" s="22">
        <f>'Calculs T1a'!B976</f>
        <v>0</v>
      </c>
      <c r="C976" s="19" t="str">
        <f>'Calculs T1a'!C976</f>
        <v>x</v>
      </c>
      <c r="D976" s="19"/>
      <c r="E976" s="19"/>
      <c r="F976" s="19"/>
      <c r="G976" s="19"/>
      <c r="H976" s="19"/>
      <c r="I976" s="19"/>
      <c r="J976" s="30"/>
      <c r="K976" s="31"/>
      <c r="L976" s="31"/>
      <c r="M976" s="31"/>
      <c r="N976" s="45"/>
      <c r="V976" s="7"/>
      <c r="Y976" s="7"/>
    </row>
    <row r="977" spans="2:25" x14ac:dyDescent="0.3">
      <c r="B977" s="22">
        <f>'Calculs T1a'!B977</f>
        <v>0</v>
      </c>
      <c r="C977" s="19" t="str">
        <f>'Calculs T1a'!C977</f>
        <v>x</v>
      </c>
      <c r="D977" s="19"/>
      <c r="E977" s="19"/>
      <c r="F977" s="19"/>
      <c r="G977" s="19"/>
      <c r="H977" s="19"/>
      <c r="I977" s="19"/>
      <c r="J977" s="30"/>
      <c r="K977" s="31"/>
      <c r="L977" s="31"/>
      <c r="M977" s="31"/>
      <c r="N977" s="45"/>
      <c r="V977" s="7"/>
      <c r="Y977" s="7"/>
    </row>
    <row r="978" spans="2:25" x14ac:dyDescent="0.3">
      <c r="B978" s="22">
        <f>'Calculs T1a'!B978</f>
        <v>0</v>
      </c>
      <c r="C978" s="19" t="str">
        <f>'Calculs T1a'!C978</f>
        <v>x</v>
      </c>
      <c r="D978" s="19"/>
      <c r="E978" s="19"/>
      <c r="F978" s="19"/>
      <c r="G978" s="19"/>
      <c r="H978" s="19"/>
      <c r="I978" s="19"/>
      <c r="J978" s="30"/>
      <c r="K978" s="31"/>
      <c r="L978" s="31"/>
      <c r="M978" s="31"/>
      <c r="N978" s="45"/>
      <c r="V978" s="7"/>
      <c r="Y978" s="7"/>
    </row>
    <row r="979" spans="2:25" x14ac:dyDescent="0.3">
      <c r="B979" s="22">
        <f>'Calculs T1a'!B979</f>
        <v>0</v>
      </c>
      <c r="C979" s="19" t="str">
        <f>'Calculs T1a'!C979</f>
        <v>x</v>
      </c>
      <c r="D979" s="19"/>
      <c r="E979" s="19"/>
      <c r="F979" s="19"/>
      <c r="G979" s="19"/>
      <c r="H979" s="19"/>
      <c r="I979" s="19"/>
      <c r="J979" s="30"/>
      <c r="K979" s="31"/>
      <c r="L979" s="31"/>
      <c r="M979" s="31"/>
      <c r="N979" s="45"/>
      <c r="V979" s="7"/>
      <c r="Y979" s="7"/>
    </row>
    <row r="980" spans="2:25" x14ac:dyDescent="0.3">
      <c r="B980" s="22">
        <f>'Calculs T1a'!B980</f>
        <v>0</v>
      </c>
      <c r="C980" s="19" t="str">
        <f>'Calculs T1a'!C980</f>
        <v>x</v>
      </c>
      <c r="D980" s="19"/>
      <c r="E980" s="19"/>
      <c r="F980" s="19"/>
      <c r="G980" s="19"/>
      <c r="H980" s="19"/>
      <c r="I980" s="19"/>
      <c r="J980" s="30"/>
      <c r="K980" s="31"/>
      <c r="L980" s="31"/>
      <c r="M980" s="31"/>
      <c r="N980" s="45"/>
      <c r="V980" s="7"/>
      <c r="Y980" s="7"/>
    </row>
    <row r="981" spans="2:25" x14ac:dyDescent="0.3">
      <c r="B981" s="22">
        <f>'Calculs T1a'!B981</f>
        <v>0</v>
      </c>
      <c r="C981" s="19" t="str">
        <f>'Calculs T1a'!C981</f>
        <v>x</v>
      </c>
      <c r="D981" s="19"/>
      <c r="E981" s="19"/>
      <c r="F981" s="19"/>
      <c r="G981" s="19"/>
      <c r="H981" s="19"/>
      <c r="I981" s="19"/>
      <c r="J981" s="30"/>
      <c r="K981" s="31"/>
      <c r="L981" s="31"/>
      <c r="M981" s="31"/>
      <c r="N981" s="45"/>
      <c r="V981" s="7"/>
      <c r="Y981" s="7"/>
    </row>
    <row r="982" spans="2:25" x14ac:dyDescent="0.3">
      <c r="B982" s="22">
        <f>'Calculs T1a'!B982</f>
        <v>0</v>
      </c>
      <c r="C982" s="19" t="str">
        <f>'Calculs T1a'!C982</f>
        <v>x</v>
      </c>
      <c r="D982" s="19"/>
      <c r="E982" s="19"/>
      <c r="F982" s="19"/>
      <c r="G982" s="19"/>
      <c r="H982" s="19"/>
      <c r="I982" s="19"/>
      <c r="J982" s="30"/>
      <c r="K982" s="31"/>
      <c r="L982" s="31"/>
      <c r="M982" s="31"/>
      <c r="N982" s="45"/>
      <c r="V982" s="7"/>
      <c r="Y982" s="7"/>
    </row>
    <row r="983" spans="2:25" x14ac:dyDescent="0.3">
      <c r="B983" s="22">
        <f>'Calculs T1a'!B983</f>
        <v>0</v>
      </c>
      <c r="C983" s="19" t="str">
        <f>'Calculs T1a'!C983</f>
        <v>x</v>
      </c>
      <c r="D983" s="19"/>
      <c r="E983" s="19"/>
      <c r="F983" s="19"/>
      <c r="G983" s="19"/>
      <c r="H983" s="19"/>
      <c r="I983" s="19"/>
      <c r="J983" s="30"/>
      <c r="K983" s="31"/>
      <c r="L983" s="31"/>
      <c r="M983" s="31"/>
      <c r="N983" s="45"/>
      <c r="V983" s="7"/>
      <c r="Y983" s="7"/>
    </row>
    <row r="984" spans="2:25" x14ac:dyDescent="0.3">
      <c r="B984" s="22">
        <f>'Calculs T1a'!B984</f>
        <v>0</v>
      </c>
      <c r="C984" s="19" t="str">
        <f>'Calculs T1a'!C984</f>
        <v>x</v>
      </c>
      <c r="D984" s="19"/>
      <c r="E984" s="19"/>
      <c r="F984" s="19"/>
      <c r="G984" s="19"/>
      <c r="H984" s="19"/>
      <c r="I984" s="19"/>
      <c r="J984" s="30"/>
      <c r="K984" s="31"/>
      <c r="L984" s="31"/>
      <c r="M984" s="31"/>
      <c r="N984" s="45"/>
      <c r="V984" s="7"/>
      <c r="Y984" s="7"/>
    </row>
    <row r="985" spans="2:25" x14ac:dyDescent="0.3">
      <c r="B985" s="22">
        <f>'Calculs T1a'!B985</f>
        <v>0</v>
      </c>
      <c r="C985" s="19" t="str">
        <f>'Calculs T1a'!C985</f>
        <v>x</v>
      </c>
      <c r="D985" s="19"/>
      <c r="E985" s="19"/>
      <c r="F985" s="19"/>
      <c r="G985" s="19"/>
      <c r="H985" s="19"/>
      <c r="I985" s="19"/>
      <c r="J985" s="30"/>
      <c r="K985" s="31"/>
      <c r="L985" s="31"/>
      <c r="M985" s="31"/>
      <c r="N985" s="45"/>
      <c r="V985" s="7"/>
      <c r="Y985" s="7"/>
    </row>
    <row r="986" spans="2:25" x14ac:dyDescent="0.3">
      <c r="B986" s="22">
        <f>'Calculs T1a'!B986</f>
        <v>0</v>
      </c>
      <c r="C986" s="19" t="str">
        <f>'Calculs T1a'!C986</f>
        <v>x</v>
      </c>
      <c r="D986" s="19"/>
      <c r="E986" s="19"/>
      <c r="F986" s="19"/>
      <c r="G986" s="19"/>
      <c r="H986" s="19"/>
      <c r="I986" s="19"/>
      <c r="J986" s="30"/>
      <c r="K986" s="31"/>
      <c r="L986" s="31"/>
      <c r="M986" s="31"/>
      <c r="N986" s="45"/>
      <c r="V986" s="7"/>
      <c r="Y986" s="7"/>
    </row>
    <row r="987" spans="2:25" x14ac:dyDescent="0.3">
      <c r="B987" s="22">
        <f>'Calculs T1a'!B987</f>
        <v>0</v>
      </c>
      <c r="C987" s="19" t="str">
        <f>'Calculs T1a'!C987</f>
        <v>x</v>
      </c>
      <c r="D987" s="19"/>
      <c r="E987" s="19"/>
      <c r="F987" s="19"/>
      <c r="G987" s="19"/>
      <c r="H987" s="19"/>
      <c r="I987" s="19"/>
      <c r="J987" s="30"/>
      <c r="K987" s="31"/>
      <c r="L987" s="31"/>
      <c r="M987" s="31"/>
      <c r="N987" s="45"/>
      <c r="V987" s="7"/>
      <c r="Y987" s="7"/>
    </row>
    <row r="988" spans="2:25" x14ac:dyDescent="0.3">
      <c r="B988" s="22">
        <f>'Calculs T1a'!B988</f>
        <v>0</v>
      </c>
      <c r="C988" s="19" t="str">
        <f>'Calculs T1a'!C988</f>
        <v>x</v>
      </c>
      <c r="D988" s="19"/>
      <c r="E988" s="19"/>
      <c r="F988" s="19"/>
      <c r="G988" s="19"/>
      <c r="H988" s="19"/>
      <c r="I988" s="19"/>
      <c r="J988" s="30"/>
      <c r="K988" s="31"/>
      <c r="L988" s="31"/>
      <c r="M988" s="31"/>
      <c r="N988" s="45"/>
      <c r="V988" s="7"/>
      <c r="Y988" s="7"/>
    </row>
    <row r="989" spans="2:25" x14ac:dyDescent="0.3">
      <c r="B989" s="22">
        <f>'Calculs T1a'!B989</f>
        <v>0</v>
      </c>
      <c r="C989" s="19" t="str">
        <f>'Calculs T1a'!C989</f>
        <v>x</v>
      </c>
      <c r="D989" s="19"/>
      <c r="E989" s="19"/>
      <c r="F989" s="19"/>
      <c r="G989" s="19"/>
      <c r="H989" s="19"/>
      <c r="I989" s="19"/>
      <c r="J989" s="30"/>
      <c r="K989" s="31"/>
      <c r="L989" s="31"/>
      <c r="M989" s="31"/>
      <c r="N989" s="45"/>
      <c r="V989" s="7"/>
      <c r="Y989" s="7"/>
    </row>
    <row r="990" spans="2:25" x14ac:dyDescent="0.3">
      <c r="B990" s="22">
        <f>'Calculs T1a'!B990</f>
        <v>0</v>
      </c>
      <c r="C990" s="19" t="str">
        <f>'Calculs T1a'!C990</f>
        <v>x</v>
      </c>
      <c r="D990" s="19"/>
      <c r="E990" s="19"/>
      <c r="F990" s="19"/>
      <c r="G990" s="19"/>
      <c r="H990" s="19"/>
      <c r="I990" s="19"/>
      <c r="J990" s="30"/>
      <c r="K990" s="31"/>
      <c r="L990" s="31"/>
      <c r="M990" s="31"/>
      <c r="N990" s="45"/>
      <c r="V990" s="7"/>
      <c r="Y990" s="7"/>
    </row>
    <row r="991" spans="2:25" x14ac:dyDescent="0.3">
      <c r="B991" s="22">
        <f>'Calculs T1a'!B991</f>
        <v>0</v>
      </c>
      <c r="C991" s="19" t="str">
        <f>'Calculs T1a'!C991</f>
        <v>x</v>
      </c>
      <c r="D991" s="19"/>
      <c r="E991" s="19"/>
      <c r="F991" s="19"/>
      <c r="G991" s="19"/>
      <c r="H991" s="19"/>
      <c r="I991" s="19"/>
      <c r="J991" s="30"/>
      <c r="K991" s="31"/>
      <c r="L991" s="31"/>
      <c r="M991" s="31"/>
      <c r="N991" s="45"/>
      <c r="V991" s="7"/>
      <c r="Y991" s="7"/>
    </row>
    <row r="992" spans="2:25" x14ac:dyDescent="0.3">
      <c r="B992" s="22">
        <f>'Calculs T1a'!B992</f>
        <v>0</v>
      </c>
      <c r="C992" s="19" t="str">
        <f>'Calculs T1a'!C992</f>
        <v>x</v>
      </c>
      <c r="D992" s="19"/>
      <c r="E992" s="19"/>
      <c r="F992" s="19"/>
      <c r="G992" s="19"/>
      <c r="H992" s="19"/>
      <c r="I992" s="19"/>
      <c r="J992" s="30"/>
      <c r="K992" s="31"/>
      <c r="L992" s="31"/>
      <c r="M992" s="31"/>
      <c r="N992" s="45"/>
      <c r="V992" s="7"/>
      <c r="Y992" s="7"/>
    </row>
    <row r="993" spans="2:25" x14ac:dyDescent="0.3">
      <c r="B993" s="22">
        <f>'Calculs T1a'!B993</f>
        <v>0</v>
      </c>
      <c r="C993" s="19" t="str">
        <f>'Calculs T1a'!C993</f>
        <v>x</v>
      </c>
      <c r="D993" s="19"/>
      <c r="E993" s="19"/>
      <c r="F993" s="19"/>
      <c r="G993" s="19"/>
      <c r="H993" s="19"/>
      <c r="I993" s="19"/>
      <c r="J993" s="30"/>
      <c r="K993" s="31"/>
      <c r="L993" s="31"/>
      <c r="M993" s="31"/>
      <c r="N993" s="45"/>
      <c r="V993" s="7"/>
      <c r="Y993" s="7"/>
    </row>
    <row r="994" spans="2:25" x14ac:dyDescent="0.3">
      <c r="B994" s="22">
        <f>'Calculs T1a'!B994</f>
        <v>0</v>
      </c>
      <c r="C994" s="19" t="str">
        <f>'Calculs T1a'!C994</f>
        <v>x</v>
      </c>
      <c r="D994" s="19"/>
      <c r="E994" s="19"/>
      <c r="F994" s="19"/>
      <c r="G994" s="19"/>
      <c r="H994" s="19"/>
      <c r="I994" s="19"/>
      <c r="J994" s="30"/>
      <c r="K994" s="31"/>
      <c r="L994" s="31"/>
      <c r="M994" s="31"/>
      <c r="N994" s="45"/>
      <c r="V994" s="7"/>
      <c r="Y994" s="7"/>
    </row>
    <row r="995" spans="2:25" x14ac:dyDescent="0.3">
      <c r="B995" s="22">
        <f>'Calculs T1a'!B995</f>
        <v>0</v>
      </c>
      <c r="C995" s="19" t="str">
        <f>'Calculs T1a'!C995</f>
        <v>x</v>
      </c>
      <c r="D995" s="19"/>
      <c r="E995" s="19"/>
      <c r="F995" s="19"/>
      <c r="G995" s="19"/>
      <c r="H995" s="19"/>
      <c r="I995" s="19"/>
      <c r="J995" s="30"/>
      <c r="K995" s="31"/>
      <c r="L995" s="31"/>
      <c r="M995" s="31"/>
      <c r="N995" s="45"/>
      <c r="V995" s="7"/>
      <c r="Y995" s="7"/>
    </row>
    <row r="996" spans="2:25" x14ac:dyDescent="0.3">
      <c r="B996" s="22">
        <f>'Calculs T1a'!B996</f>
        <v>0</v>
      </c>
      <c r="C996" s="19" t="str">
        <f>'Calculs T1a'!C996</f>
        <v>x</v>
      </c>
      <c r="D996" s="19"/>
      <c r="E996" s="19"/>
      <c r="F996" s="19"/>
      <c r="G996" s="19"/>
      <c r="H996" s="19"/>
      <c r="I996" s="19"/>
      <c r="J996" s="30"/>
      <c r="K996" s="31"/>
      <c r="L996" s="31"/>
      <c r="M996" s="31"/>
      <c r="N996" s="45"/>
      <c r="V996" s="7"/>
      <c r="Y996" s="7"/>
    </row>
    <row r="997" spans="2:25" x14ac:dyDescent="0.3">
      <c r="B997" s="22">
        <f>'Calculs T1a'!B997</f>
        <v>0</v>
      </c>
      <c r="C997" s="19" t="str">
        <f>'Calculs T1a'!C997</f>
        <v>x</v>
      </c>
      <c r="D997" s="19"/>
      <c r="E997" s="19"/>
      <c r="F997" s="19"/>
      <c r="G997" s="19"/>
      <c r="H997" s="19"/>
      <c r="I997" s="19"/>
      <c r="J997" s="30"/>
      <c r="K997" s="31"/>
      <c r="L997" s="31"/>
      <c r="M997" s="31"/>
      <c r="N997" s="45"/>
      <c r="V997" s="7"/>
      <c r="Y997" s="7"/>
    </row>
    <row r="998" spans="2:25" x14ac:dyDescent="0.3">
      <c r="B998" s="22">
        <f>'Calculs T1a'!B998</f>
        <v>0</v>
      </c>
      <c r="C998" s="19" t="str">
        <f>'Calculs T1a'!C998</f>
        <v>x</v>
      </c>
      <c r="D998" s="19"/>
      <c r="E998" s="19"/>
      <c r="F998" s="19"/>
      <c r="G998" s="19"/>
      <c r="H998" s="19"/>
      <c r="I998" s="19"/>
      <c r="J998" s="30"/>
      <c r="K998" s="31"/>
      <c r="L998" s="31"/>
      <c r="M998" s="31"/>
      <c r="N998" s="45"/>
      <c r="V998" s="7"/>
      <c r="Y998" s="7"/>
    </row>
    <row r="999" spans="2:25" x14ac:dyDescent="0.3">
      <c r="B999" s="22">
        <f>'Calculs T1a'!B999</f>
        <v>0</v>
      </c>
      <c r="C999" s="19" t="str">
        <f>'Calculs T1a'!C999</f>
        <v>x</v>
      </c>
      <c r="D999" s="19"/>
      <c r="E999" s="19"/>
      <c r="F999" s="19"/>
      <c r="G999" s="19"/>
      <c r="H999" s="19"/>
      <c r="I999" s="19"/>
      <c r="J999" s="30"/>
      <c r="K999" s="31"/>
      <c r="L999" s="31"/>
      <c r="M999" s="31"/>
      <c r="N999" s="45"/>
      <c r="V999" s="7"/>
      <c r="Y999" s="7"/>
    </row>
    <row r="1000" spans="2:25" x14ac:dyDescent="0.3">
      <c r="B1000" s="22">
        <f>'Calculs T1a'!B1000</f>
        <v>0</v>
      </c>
      <c r="C1000" s="19" t="str">
        <f>'Calculs T1a'!C1000</f>
        <v>x</v>
      </c>
      <c r="D1000" s="19"/>
      <c r="E1000" s="19"/>
      <c r="F1000" s="19"/>
      <c r="G1000" s="19"/>
      <c r="H1000" s="19"/>
      <c r="I1000" s="19"/>
      <c r="J1000" s="30"/>
      <c r="K1000" s="31"/>
      <c r="L1000" s="31"/>
      <c r="M1000" s="31"/>
      <c r="N1000" s="45"/>
      <c r="V1000" s="7"/>
      <c r="Y1000" s="7"/>
    </row>
    <row r="1001" spans="2:25" x14ac:dyDescent="0.3">
      <c r="B1001" s="22" t="s">
        <v>49</v>
      </c>
      <c r="M1001" s="31"/>
      <c r="N1001" s="45"/>
    </row>
    <row r="1002" spans="2:25" x14ac:dyDescent="0.3">
      <c r="B1002" s="22" t="s">
        <v>50</v>
      </c>
      <c r="M1002" s="31"/>
      <c r="N1002" s="45"/>
    </row>
    <row r="1003" spans="2:25" x14ac:dyDescent="0.3">
      <c r="B1003" s="22" t="s">
        <v>51</v>
      </c>
      <c r="M1003" s="31"/>
      <c r="N1003" s="45"/>
    </row>
    <row r="1004" spans="2:25" x14ac:dyDescent="0.3">
      <c r="B1004" s="22" t="s">
        <v>52</v>
      </c>
      <c r="M1004" s="31"/>
      <c r="N1004" s="45"/>
    </row>
    <row r="1005" spans="2:25" x14ac:dyDescent="0.3">
      <c r="B1005" s="22" t="s">
        <v>53</v>
      </c>
      <c r="M1005" s="31"/>
      <c r="N1005" s="45"/>
    </row>
    <row r="1006" spans="2:25" x14ac:dyDescent="0.3">
      <c r="B1006" s="22" t="s">
        <v>54</v>
      </c>
      <c r="M1006" s="31"/>
      <c r="N1006" s="45"/>
    </row>
    <row r="1007" spans="2:25" x14ac:dyDescent="0.3">
      <c r="B1007" s="22" t="s">
        <v>55</v>
      </c>
      <c r="M1007" s="31"/>
      <c r="N1007" s="45"/>
    </row>
    <row r="1008" spans="2:25" x14ac:dyDescent="0.3">
      <c r="B1008" s="22" t="s">
        <v>56</v>
      </c>
      <c r="M1008" s="31"/>
      <c r="N1008" s="45"/>
    </row>
    <row r="1009" spans="2:14" x14ac:dyDescent="0.3">
      <c r="B1009" s="22" t="s">
        <v>57</v>
      </c>
      <c r="M1009" s="31"/>
      <c r="N1009" s="45"/>
    </row>
    <row r="1010" spans="2:14" x14ac:dyDescent="0.3">
      <c r="B1010" s="22" t="s">
        <v>58</v>
      </c>
      <c r="M1010" s="31"/>
      <c r="N1010" s="45"/>
    </row>
    <row r="1011" spans="2:14" x14ac:dyDescent="0.3">
      <c r="B1011" s="22" t="s">
        <v>59</v>
      </c>
      <c r="M1011" s="31"/>
      <c r="N1011" s="45"/>
    </row>
    <row r="1012" spans="2:14" x14ac:dyDescent="0.3">
      <c r="B1012" s="22" t="s">
        <v>60</v>
      </c>
      <c r="M1012" s="31"/>
      <c r="N1012" s="45"/>
    </row>
    <row r="1013" spans="2:14" x14ac:dyDescent="0.3">
      <c r="B1013" s="22" t="s">
        <v>61</v>
      </c>
      <c r="M1013" s="31"/>
      <c r="N1013" s="45"/>
    </row>
    <row r="1014" spans="2:14" x14ac:dyDescent="0.3">
      <c r="B1014" s="22" t="s">
        <v>62</v>
      </c>
      <c r="M1014" s="31"/>
      <c r="N1014" s="45"/>
    </row>
    <row r="1015" spans="2:14" x14ac:dyDescent="0.3">
      <c r="B1015" s="22" t="s">
        <v>63</v>
      </c>
      <c r="M1015" s="31"/>
      <c r="N1015" s="45"/>
    </row>
    <row r="1016" spans="2:14" x14ac:dyDescent="0.3">
      <c r="B1016" s="22" t="s">
        <v>64</v>
      </c>
      <c r="M1016" s="31"/>
      <c r="N1016" s="45"/>
    </row>
    <row r="1017" spans="2:14" x14ac:dyDescent="0.3">
      <c r="B1017" s="22" t="s">
        <v>65</v>
      </c>
      <c r="M1017" s="31"/>
      <c r="N1017" s="45"/>
    </row>
    <row r="1018" spans="2:14" x14ac:dyDescent="0.3">
      <c r="B1018" s="22" t="s">
        <v>66</v>
      </c>
      <c r="M1018" s="31"/>
      <c r="N1018" s="45"/>
    </row>
    <row r="1019" spans="2:14" x14ac:dyDescent="0.3">
      <c r="B1019" s="22" t="s">
        <v>67</v>
      </c>
      <c r="M1019" s="31"/>
      <c r="N1019" s="45"/>
    </row>
  </sheetData>
  <mergeCells count="1">
    <mergeCell ref="S34:AE34"/>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B0CDE-B89E-48FF-B903-7F91F2FCFE0D}">
  <dimension ref="A1:BT702"/>
  <sheetViews>
    <sheetView zoomScale="70" zoomScaleNormal="70" workbookViewId="0">
      <selection activeCell="A2" sqref="A2"/>
    </sheetView>
  </sheetViews>
  <sheetFormatPr baseColWidth="10" defaultRowHeight="15.6" x14ac:dyDescent="0.3"/>
  <cols>
    <col min="1" max="1" width="24.3984375" customWidth="1"/>
    <col min="2" max="2" width="18.09765625" customWidth="1"/>
    <col min="3" max="3" width="17.796875" style="157" customWidth="1"/>
    <col min="4" max="4" width="25" style="157" customWidth="1"/>
    <col min="5" max="5" width="22.5" customWidth="1"/>
    <col min="6" max="6" width="16.8984375" customWidth="1"/>
    <col min="7" max="7" width="17.19921875" customWidth="1"/>
    <col min="8" max="8" width="16.296875" customWidth="1"/>
    <col min="9" max="9" width="18.19921875" customWidth="1"/>
    <col min="10" max="10" width="24.3984375" style="92" customWidth="1"/>
    <col min="11" max="11" width="18.09765625" style="92" customWidth="1"/>
    <col min="12" max="12" width="17.796875" style="157" customWidth="1"/>
    <col min="13" max="13" width="25" style="157" customWidth="1"/>
    <col min="14" max="14" width="22.5" style="92" customWidth="1"/>
    <col min="15" max="15" width="16.8984375" style="92" customWidth="1"/>
    <col min="16" max="16" width="17.19921875" style="92" customWidth="1"/>
    <col min="17" max="17" width="16.296875" style="92" customWidth="1"/>
    <col min="18" max="18" width="18.19921875" style="92" customWidth="1"/>
    <col min="19" max="19" width="24.3984375" style="92" customWidth="1"/>
    <col min="20" max="20" width="18.09765625" style="92" customWidth="1"/>
    <col min="21" max="21" width="17.796875" style="157" customWidth="1"/>
    <col min="22" max="22" width="25" style="157" customWidth="1"/>
    <col min="23" max="23" width="22.5" style="92" customWidth="1"/>
    <col min="24" max="24" width="16.8984375" style="92" customWidth="1"/>
    <col min="25" max="25" width="17.19921875" style="92" customWidth="1"/>
    <col min="26" max="26" width="16.296875" style="92" customWidth="1"/>
    <col min="27" max="27" width="18.19921875" style="92" customWidth="1"/>
    <col min="28" max="28" width="24.3984375" style="92" customWidth="1"/>
    <col min="29" max="29" width="18.09765625" style="92" customWidth="1"/>
    <col min="30" max="30" width="17.796875" style="157" customWidth="1"/>
    <col min="31" max="31" width="25" style="157" customWidth="1"/>
    <col min="32" max="32" width="22.5" style="92" customWidth="1"/>
    <col min="33" max="33" width="16.8984375" style="92" customWidth="1"/>
    <col min="34" max="34" width="17.19921875" style="92" customWidth="1"/>
    <col min="35" max="35" width="16.296875" style="92" customWidth="1"/>
    <col min="36" max="36" width="18.19921875" style="92" customWidth="1"/>
    <col min="37" max="37" width="24.3984375" style="92" customWidth="1"/>
    <col min="38" max="38" width="18.09765625" style="92" customWidth="1"/>
    <col min="39" max="39" width="17.796875" style="162" customWidth="1"/>
    <col min="40" max="40" width="25" style="162" customWidth="1"/>
    <col min="41" max="41" width="22.5" style="92" customWidth="1"/>
    <col min="42" max="42" width="16.8984375" style="92" customWidth="1"/>
    <col min="43" max="43" width="17.19921875" style="92" customWidth="1"/>
    <col min="44" max="44" width="16.296875" style="92" customWidth="1"/>
    <col min="45" max="45" width="18.19921875" style="92" customWidth="1"/>
    <col min="46" max="46" width="30.69921875" style="92" customWidth="1"/>
    <col min="47" max="47" width="18.09765625" style="92" customWidth="1"/>
    <col min="48" max="48" width="17.796875" style="162" customWidth="1"/>
    <col min="49" max="49" width="25" style="162" customWidth="1"/>
    <col min="50" max="50" width="22.5" style="92" customWidth="1"/>
    <col min="51" max="51" width="16.8984375" style="92" customWidth="1"/>
    <col min="52" max="52" width="17.19921875" style="92" customWidth="1"/>
    <col min="53" max="53" width="16.296875" style="92" customWidth="1"/>
    <col min="54" max="54" width="18.19921875" style="92" customWidth="1"/>
    <col min="55" max="55" width="24.3984375" style="92" customWidth="1"/>
    <col min="56" max="56" width="18.09765625" style="92" customWidth="1"/>
    <col min="57" max="57" width="17.796875" style="162" customWidth="1"/>
    <col min="58" max="58" width="25" style="162" customWidth="1"/>
    <col min="59" max="59" width="22.5" style="92" customWidth="1"/>
    <col min="60" max="60" width="16.8984375" style="92" customWidth="1"/>
    <col min="61" max="61" width="17.19921875" style="92" customWidth="1"/>
    <col min="62" max="62" width="16.296875" style="92" customWidth="1"/>
    <col min="63" max="63" width="18.19921875" style="92" customWidth="1"/>
    <col min="64" max="64" width="24.3984375" style="163" customWidth="1"/>
    <col min="65" max="65" width="18.09765625" style="163" customWidth="1"/>
    <col min="66" max="66" width="17.796875" style="162" customWidth="1"/>
    <col min="67" max="67" width="25" style="162" customWidth="1"/>
    <col min="68" max="68" width="22.5" style="163" customWidth="1"/>
    <col min="69" max="69" width="16.8984375" style="163" customWidth="1"/>
    <col min="70" max="70" width="17.19921875" style="163" customWidth="1"/>
    <col min="71" max="71" width="16.296875" style="163" customWidth="1"/>
    <col min="72" max="72" width="18.19921875" style="163" customWidth="1"/>
  </cols>
  <sheetData>
    <row r="1" spans="1:72" x14ac:dyDescent="0.3">
      <c r="A1" s="107" t="str">
        <f>Summary!A7</f>
        <v>Brut ProxNoise  (-)</v>
      </c>
      <c r="B1" s="51" t="s">
        <v>649</v>
      </c>
      <c r="C1" s="157" t="s">
        <v>650</v>
      </c>
      <c r="D1" s="157" t="s">
        <v>651</v>
      </c>
      <c r="E1" t="s">
        <v>652</v>
      </c>
      <c r="F1" t="s">
        <v>653</v>
      </c>
      <c r="G1" t="s">
        <v>654</v>
      </c>
      <c r="H1" t="s">
        <v>655</v>
      </c>
      <c r="I1" t="s">
        <v>656</v>
      </c>
      <c r="J1" s="107" t="str">
        <f>Summary!A8</f>
        <v>Fit Expo ProxNoise (-)</v>
      </c>
      <c r="K1" s="51" t="s">
        <v>649</v>
      </c>
      <c r="L1" s="157" t="s">
        <v>650</v>
      </c>
      <c r="M1" s="157" t="s">
        <v>651</v>
      </c>
      <c r="N1" s="92" t="s">
        <v>652</v>
      </c>
      <c r="O1" s="92" t="s">
        <v>653</v>
      </c>
      <c r="P1" s="92" t="s">
        <v>654</v>
      </c>
      <c r="Q1" s="92" t="s">
        <v>655</v>
      </c>
      <c r="R1" s="92" t="s">
        <v>656</v>
      </c>
      <c r="S1" s="107" t="str">
        <f>Summary!A9</f>
        <v>Poly2 ProxNoise (-)</v>
      </c>
      <c r="T1" s="51" t="s">
        <v>649</v>
      </c>
      <c r="U1" s="157" t="s">
        <v>650</v>
      </c>
      <c r="V1" s="157" t="s">
        <v>651</v>
      </c>
      <c r="W1" s="92" t="s">
        <v>652</v>
      </c>
      <c r="X1" s="92" t="s">
        <v>653</v>
      </c>
      <c r="Y1" s="92" t="s">
        <v>654</v>
      </c>
      <c r="Z1" s="92" t="s">
        <v>655</v>
      </c>
      <c r="AA1" s="92" t="s">
        <v>656</v>
      </c>
      <c r="AB1" s="107" t="str">
        <f>Summary!A10</f>
        <v>Test-Bruit Proche (-)</v>
      </c>
      <c r="AC1" s="51" t="s">
        <v>649</v>
      </c>
      <c r="AD1" s="157" t="s">
        <v>650</v>
      </c>
      <c r="AE1" s="157" t="s">
        <v>651</v>
      </c>
      <c r="AF1" s="92" t="s">
        <v>652</v>
      </c>
      <c r="AG1" s="92" t="s">
        <v>653</v>
      </c>
      <c r="AH1" s="92" t="s">
        <v>654</v>
      </c>
      <c r="AI1" s="92" t="s">
        <v>655</v>
      </c>
      <c r="AJ1" s="92" t="s">
        <v>656</v>
      </c>
      <c r="AK1" s="142" t="str">
        <f>Summary!A11</f>
        <v>Convol Brut ProxNoise (-)</v>
      </c>
      <c r="AL1" s="51" t="s">
        <v>649</v>
      </c>
      <c r="AM1" s="162" t="s">
        <v>650</v>
      </c>
      <c r="AN1" s="162" t="s">
        <v>651</v>
      </c>
      <c r="AO1" s="92" t="s">
        <v>652</v>
      </c>
      <c r="AP1" s="92" t="s">
        <v>653</v>
      </c>
      <c r="AQ1" s="92" t="s">
        <v>654</v>
      </c>
      <c r="AR1" s="92" t="s">
        <v>655</v>
      </c>
      <c r="AS1" s="92" t="s">
        <v>656</v>
      </c>
      <c r="AT1" s="142" t="str">
        <f>Summary!A12</f>
        <v>Convol Fit Expo ProxNoise  (-)</v>
      </c>
      <c r="AU1" s="51" t="s">
        <v>649</v>
      </c>
      <c r="AV1" s="162" t="s">
        <v>650</v>
      </c>
      <c r="AW1" s="162" t="s">
        <v>651</v>
      </c>
      <c r="AX1" s="92" t="s">
        <v>652</v>
      </c>
      <c r="AY1" s="92" t="s">
        <v>653</v>
      </c>
      <c r="AZ1" s="92" t="s">
        <v>654</v>
      </c>
      <c r="BA1" s="92" t="s">
        <v>655</v>
      </c>
      <c r="BB1" s="92" t="s">
        <v>656</v>
      </c>
      <c r="BC1" s="142" t="str">
        <f>Summary!A13</f>
        <v>Convol Poly2 ProxNoise  (-)</v>
      </c>
      <c r="BD1" s="51" t="s">
        <v>649</v>
      </c>
      <c r="BE1" s="162" t="s">
        <v>650</v>
      </c>
      <c r="BF1" s="162" t="s">
        <v>651</v>
      </c>
      <c r="BG1" s="92" t="s">
        <v>652</v>
      </c>
      <c r="BH1" s="92" t="s">
        <v>653</v>
      </c>
      <c r="BI1" s="92" t="s">
        <v>654</v>
      </c>
      <c r="BJ1" s="92" t="s">
        <v>655</v>
      </c>
      <c r="BK1" s="92" t="s">
        <v>656</v>
      </c>
      <c r="BL1" s="142" t="str">
        <f>Summary!A14</f>
        <v>Convol Test-BruitProche  (-)</v>
      </c>
      <c r="BM1" s="165" t="s">
        <v>649</v>
      </c>
      <c r="BN1" s="162" t="s">
        <v>650</v>
      </c>
      <c r="BO1" s="162" t="s">
        <v>651</v>
      </c>
      <c r="BP1" s="163" t="s">
        <v>652</v>
      </c>
      <c r="BQ1" s="163" t="s">
        <v>653</v>
      </c>
      <c r="BR1" s="163" t="s">
        <v>654</v>
      </c>
      <c r="BS1" s="163" t="s">
        <v>655</v>
      </c>
      <c r="BT1" s="163" t="s">
        <v>656</v>
      </c>
    </row>
    <row r="2" spans="1:72" x14ac:dyDescent="0.3">
      <c r="C2" s="157" t="e">
        <f>H2 / (H2 + G2)</f>
        <v>#DIV/0!</v>
      </c>
      <c r="D2" s="157" t="e">
        <f>F2 / (F2+I2)</f>
        <v>#DIV/0!</v>
      </c>
      <c r="E2" t="e">
        <f>G2 / (G2 + H2)</f>
        <v>#DIV/0!</v>
      </c>
      <c r="L2" s="157" t="e">
        <f>Q2 / (Q2 + P2)</f>
        <v>#DIV/0!</v>
      </c>
      <c r="M2" s="157" t="e">
        <f>O2 / (O2+R2)</f>
        <v>#DIV/0!</v>
      </c>
      <c r="N2" s="92" t="e">
        <f>P2 / (P2 + Q2)</f>
        <v>#DIV/0!</v>
      </c>
      <c r="U2" s="157" t="e">
        <f>Z2 / (Z2 + Y2)</f>
        <v>#DIV/0!</v>
      </c>
      <c r="V2" s="157" t="e">
        <f>X2 / (X2+AA2)</f>
        <v>#DIV/0!</v>
      </c>
      <c r="W2" s="92" t="e">
        <f>Y2 / (Y2 + Z2)</f>
        <v>#DIV/0!</v>
      </c>
      <c r="AD2" s="157" t="e">
        <f>AI2 / (AI2 + AH2)</f>
        <v>#DIV/0!</v>
      </c>
      <c r="AE2" s="157" t="e">
        <f>AG2 / (AG2+AJ2)</f>
        <v>#DIV/0!</v>
      </c>
      <c r="AF2" s="92" t="e">
        <f>AH2 / (AH2 + AI2)</f>
        <v>#DIV/0!</v>
      </c>
      <c r="AM2" s="162" t="e">
        <f>AR2 / (AR2 + AQ2)</f>
        <v>#DIV/0!</v>
      </c>
      <c r="AN2" s="162" t="e">
        <f>AP2 / (AP2+AS2)</f>
        <v>#DIV/0!</v>
      </c>
      <c r="AO2" s="92" t="e">
        <f>AQ2 / (AQ2 + AR2)</f>
        <v>#DIV/0!</v>
      </c>
      <c r="AV2" s="162" t="e">
        <f>BA2 / (BA2 + AZ2)</f>
        <v>#DIV/0!</v>
      </c>
      <c r="AW2" s="162" t="e">
        <f>AY2 / (AY2+BB2)</f>
        <v>#DIV/0!</v>
      </c>
      <c r="AX2" s="92" t="e">
        <f>AZ2 / (AZ2 + BA2)</f>
        <v>#DIV/0!</v>
      </c>
      <c r="BE2" s="162" t="e">
        <f>BJ2 / (BJ2 + BI2)</f>
        <v>#DIV/0!</v>
      </c>
      <c r="BF2" s="162" t="e">
        <f>BH2 / (BH2+BK2)</f>
        <v>#DIV/0!</v>
      </c>
      <c r="BN2" s="162" t="e">
        <f>BS2 / (BS2 + BR2)</f>
        <v>#DIV/0!</v>
      </c>
      <c r="BO2" s="162" t="e">
        <f>BQ2 / (BQ2+BT2)</f>
        <v>#DIV/0!</v>
      </c>
    </row>
    <row r="3" spans="1:72" x14ac:dyDescent="0.3">
      <c r="C3" s="157" t="e">
        <f t="shared" ref="C3:C66" si="0">H3 / (H3 + G3)</f>
        <v>#DIV/0!</v>
      </c>
      <c r="D3" s="157" t="e">
        <f t="shared" ref="D3:D66" si="1">F3 / (F3+I3)</f>
        <v>#DIV/0!</v>
      </c>
      <c r="E3" s="92" t="e">
        <f t="shared" ref="E3:E66" si="2">G3 / (G3 + H3)</f>
        <v>#DIV/0!</v>
      </c>
      <c r="L3" s="157" t="e">
        <f t="shared" ref="L3:L66" si="3">Q3 / (Q3 + P3)</f>
        <v>#DIV/0!</v>
      </c>
      <c r="M3" s="157" t="e">
        <f t="shared" ref="M3:M66" si="4">O3 / (O3+R3)</f>
        <v>#DIV/0!</v>
      </c>
      <c r="N3" s="92" t="e">
        <f t="shared" ref="N3:N66" si="5">P3 / (P3 + Q3)</f>
        <v>#DIV/0!</v>
      </c>
      <c r="U3" s="157" t="e">
        <f t="shared" ref="U3:U66" si="6">Z3 / (Z3 + Y3)</f>
        <v>#DIV/0!</v>
      </c>
      <c r="V3" s="157" t="e">
        <f t="shared" ref="V3:V66" si="7">X3 / (X3+AA3)</f>
        <v>#DIV/0!</v>
      </c>
      <c r="W3" s="92" t="e">
        <f t="shared" ref="W3:W66" si="8">Y3 / (Y3 + Z3)</f>
        <v>#DIV/0!</v>
      </c>
      <c r="AD3" s="157" t="e">
        <f t="shared" ref="AD3:AD66" si="9">AI3 / (AI3 + AH3)</f>
        <v>#DIV/0!</v>
      </c>
      <c r="AE3" s="157" t="e">
        <f t="shared" ref="AE3:AE7" si="10">AG3 / (AG3+AJ3)</f>
        <v>#DIV/0!</v>
      </c>
      <c r="AF3" s="92" t="e">
        <f t="shared" ref="AF3:AF66" si="11">AH3 / (AH3 + AI3)</f>
        <v>#DIV/0!</v>
      </c>
      <c r="AM3" s="162" t="e">
        <f t="shared" ref="AM3:AM66" si="12">AR3 / (AR3 + AQ3)</f>
        <v>#DIV/0!</v>
      </c>
      <c r="AN3" s="162" t="e">
        <f t="shared" ref="AN3:AN7" si="13">AP3 / (AP3+AS3)</f>
        <v>#DIV/0!</v>
      </c>
      <c r="AO3" s="92" t="e">
        <f t="shared" ref="AO3:AO66" si="14">AQ3 / (AQ3 + AR3)</f>
        <v>#DIV/0!</v>
      </c>
      <c r="AV3" s="162" t="e">
        <f t="shared" ref="AV3:AV66" si="15">BA3 / (BA3 + AZ3)</f>
        <v>#DIV/0!</v>
      </c>
      <c r="AW3" s="162" t="e">
        <f t="shared" ref="AW3:AW7" si="16">AY3 / (AY3+BB3)</f>
        <v>#DIV/0!</v>
      </c>
      <c r="AX3" s="92" t="e">
        <f t="shared" ref="AX3:AX66" si="17">AZ3 / (AZ3 + BA3)</f>
        <v>#DIV/0!</v>
      </c>
      <c r="BE3" s="162" t="e">
        <f t="shared" ref="BE3:BE66" si="18">BJ3 / (BJ3 + BI3)</f>
        <v>#DIV/0!</v>
      </c>
      <c r="BF3" s="162" t="e">
        <f t="shared" ref="BF3:BF7" si="19">BH3 / (BH3+BK3)</f>
        <v>#DIV/0!</v>
      </c>
      <c r="BN3" s="162" t="e">
        <f t="shared" ref="BN3:BN66" si="20">BS3 / (BS3 + BR3)</f>
        <v>#DIV/0!</v>
      </c>
      <c r="BO3" s="162" t="e">
        <f t="shared" ref="BO3:BO7" si="21">BQ3 / (BQ3+BT3)</f>
        <v>#DIV/0!</v>
      </c>
    </row>
    <row r="4" spans="1:72" x14ac:dyDescent="0.3">
      <c r="C4" s="157" t="e">
        <f t="shared" si="0"/>
        <v>#DIV/0!</v>
      </c>
      <c r="D4" s="157" t="e">
        <f t="shared" si="1"/>
        <v>#DIV/0!</v>
      </c>
      <c r="E4" s="92" t="e">
        <f t="shared" si="2"/>
        <v>#DIV/0!</v>
      </c>
      <c r="L4" s="157" t="e">
        <f t="shared" si="3"/>
        <v>#DIV/0!</v>
      </c>
      <c r="M4" s="157" t="e">
        <f t="shared" si="4"/>
        <v>#DIV/0!</v>
      </c>
      <c r="N4" s="92" t="e">
        <f t="shared" si="5"/>
        <v>#DIV/0!</v>
      </c>
      <c r="U4" s="157" t="e">
        <f t="shared" si="6"/>
        <v>#DIV/0!</v>
      </c>
      <c r="V4" s="157" t="e">
        <f t="shared" si="7"/>
        <v>#DIV/0!</v>
      </c>
      <c r="W4" s="92" t="e">
        <f t="shared" si="8"/>
        <v>#DIV/0!</v>
      </c>
      <c r="AD4" s="157" t="e">
        <f t="shared" si="9"/>
        <v>#DIV/0!</v>
      </c>
      <c r="AE4" s="157" t="e">
        <f t="shared" si="10"/>
        <v>#DIV/0!</v>
      </c>
      <c r="AF4" s="92" t="e">
        <f t="shared" si="11"/>
        <v>#DIV/0!</v>
      </c>
      <c r="AM4" s="162" t="e">
        <f t="shared" si="12"/>
        <v>#DIV/0!</v>
      </c>
      <c r="AN4" s="162" t="e">
        <f t="shared" si="13"/>
        <v>#DIV/0!</v>
      </c>
      <c r="AO4" s="92" t="e">
        <f t="shared" si="14"/>
        <v>#DIV/0!</v>
      </c>
      <c r="AV4" s="162" t="e">
        <f t="shared" si="15"/>
        <v>#DIV/0!</v>
      </c>
      <c r="AW4" s="162" t="e">
        <f t="shared" si="16"/>
        <v>#DIV/0!</v>
      </c>
      <c r="AX4" s="92" t="e">
        <f t="shared" si="17"/>
        <v>#DIV/0!</v>
      </c>
      <c r="BE4" s="162" t="e">
        <f t="shared" si="18"/>
        <v>#DIV/0!</v>
      </c>
      <c r="BF4" s="162" t="e">
        <f t="shared" si="19"/>
        <v>#DIV/0!</v>
      </c>
      <c r="BN4" s="162" t="e">
        <f t="shared" si="20"/>
        <v>#DIV/0!</v>
      </c>
      <c r="BO4" s="162" t="e">
        <f t="shared" si="21"/>
        <v>#DIV/0!</v>
      </c>
    </row>
    <row r="5" spans="1:72" x14ac:dyDescent="0.3">
      <c r="C5" s="157" t="e">
        <f t="shared" si="0"/>
        <v>#DIV/0!</v>
      </c>
      <c r="D5" s="157" t="e">
        <f t="shared" si="1"/>
        <v>#DIV/0!</v>
      </c>
      <c r="E5" s="92" t="e">
        <f t="shared" si="2"/>
        <v>#DIV/0!</v>
      </c>
      <c r="L5" s="157" t="e">
        <f t="shared" si="3"/>
        <v>#DIV/0!</v>
      </c>
      <c r="M5" s="157" t="e">
        <f t="shared" si="4"/>
        <v>#DIV/0!</v>
      </c>
      <c r="N5" s="92" t="e">
        <f t="shared" si="5"/>
        <v>#DIV/0!</v>
      </c>
      <c r="U5" s="157" t="e">
        <f t="shared" si="6"/>
        <v>#DIV/0!</v>
      </c>
      <c r="V5" s="157" t="e">
        <f t="shared" si="7"/>
        <v>#DIV/0!</v>
      </c>
      <c r="W5" s="92" t="e">
        <f t="shared" si="8"/>
        <v>#DIV/0!</v>
      </c>
      <c r="AD5" s="157" t="e">
        <f t="shared" si="9"/>
        <v>#DIV/0!</v>
      </c>
      <c r="AE5" s="157" t="e">
        <f t="shared" si="10"/>
        <v>#DIV/0!</v>
      </c>
      <c r="AF5" s="92" t="e">
        <f t="shared" si="11"/>
        <v>#DIV/0!</v>
      </c>
      <c r="AM5" s="162" t="e">
        <f t="shared" si="12"/>
        <v>#DIV/0!</v>
      </c>
      <c r="AN5" s="162" t="e">
        <f t="shared" si="13"/>
        <v>#DIV/0!</v>
      </c>
      <c r="AO5" s="92" t="e">
        <f t="shared" si="14"/>
        <v>#DIV/0!</v>
      </c>
      <c r="AV5" s="162" t="e">
        <f t="shared" si="15"/>
        <v>#DIV/0!</v>
      </c>
      <c r="AW5" s="162" t="e">
        <f t="shared" si="16"/>
        <v>#DIV/0!</v>
      </c>
      <c r="AX5" s="92" t="e">
        <f t="shared" si="17"/>
        <v>#DIV/0!</v>
      </c>
      <c r="BE5" s="162" t="e">
        <f t="shared" si="18"/>
        <v>#DIV/0!</v>
      </c>
      <c r="BF5" s="162" t="e">
        <f t="shared" si="19"/>
        <v>#DIV/0!</v>
      </c>
      <c r="BN5" s="162" t="e">
        <f t="shared" si="20"/>
        <v>#DIV/0!</v>
      </c>
      <c r="BO5" s="162" t="e">
        <f t="shared" si="21"/>
        <v>#DIV/0!</v>
      </c>
    </row>
    <row r="6" spans="1:72" x14ac:dyDescent="0.3">
      <c r="C6" s="157" t="e">
        <f t="shared" si="0"/>
        <v>#DIV/0!</v>
      </c>
      <c r="D6" s="157" t="e">
        <f t="shared" si="1"/>
        <v>#DIV/0!</v>
      </c>
      <c r="E6" s="92" t="e">
        <f t="shared" si="2"/>
        <v>#DIV/0!</v>
      </c>
      <c r="L6" s="157" t="e">
        <f t="shared" si="3"/>
        <v>#DIV/0!</v>
      </c>
      <c r="M6" s="157" t="e">
        <f t="shared" si="4"/>
        <v>#DIV/0!</v>
      </c>
      <c r="N6" s="92" t="e">
        <f t="shared" si="5"/>
        <v>#DIV/0!</v>
      </c>
      <c r="U6" s="157" t="e">
        <f t="shared" si="6"/>
        <v>#DIV/0!</v>
      </c>
      <c r="V6" s="157" t="e">
        <f t="shared" si="7"/>
        <v>#DIV/0!</v>
      </c>
      <c r="W6" s="92" t="e">
        <f t="shared" si="8"/>
        <v>#DIV/0!</v>
      </c>
      <c r="AD6" s="157" t="e">
        <f t="shared" si="9"/>
        <v>#DIV/0!</v>
      </c>
      <c r="AE6" s="157" t="e">
        <f t="shared" si="10"/>
        <v>#DIV/0!</v>
      </c>
      <c r="AF6" s="92" t="e">
        <f t="shared" si="11"/>
        <v>#DIV/0!</v>
      </c>
      <c r="AM6" s="162" t="e">
        <f t="shared" si="12"/>
        <v>#DIV/0!</v>
      </c>
      <c r="AN6" s="162" t="e">
        <f t="shared" si="13"/>
        <v>#DIV/0!</v>
      </c>
      <c r="AO6" s="92" t="e">
        <f t="shared" si="14"/>
        <v>#DIV/0!</v>
      </c>
      <c r="AV6" s="162" t="e">
        <f t="shared" si="15"/>
        <v>#DIV/0!</v>
      </c>
      <c r="AW6" s="162" t="e">
        <f t="shared" si="16"/>
        <v>#DIV/0!</v>
      </c>
      <c r="AX6" s="92" t="e">
        <f t="shared" si="17"/>
        <v>#DIV/0!</v>
      </c>
      <c r="BE6" s="162" t="e">
        <f t="shared" si="18"/>
        <v>#DIV/0!</v>
      </c>
      <c r="BF6" s="162" t="e">
        <f t="shared" si="19"/>
        <v>#DIV/0!</v>
      </c>
      <c r="BN6" s="162" t="e">
        <f t="shared" si="20"/>
        <v>#DIV/0!</v>
      </c>
      <c r="BO6" s="162" t="e">
        <f t="shared" si="21"/>
        <v>#DIV/0!</v>
      </c>
    </row>
    <row r="7" spans="1:72" x14ac:dyDescent="0.3">
      <c r="C7" s="157" t="e">
        <f t="shared" si="0"/>
        <v>#DIV/0!</v>
      </c>
      <c r="D7" s="157" t="e">
        <f t="shared" si="1"/>
        <v>#DIV/0!</v>
      </c>
      <c r="E7" s="92" t="e">
        <f t="shared" si="2"/>
        <v>#DIV/0!</v>
      </c>
      <c r="L7" s="157" t="e">
        <f t="shared" si="3"/>
        <v>#DIV/0!</v>
      </c>
      <c r="M7" s="157" t="e">
        <f t="shared" si="4"/>
        <v>#DIV/0!</v>
      </c>
      <c r="N7" s="92" t="e">
        <f t="shared" si="5"/>
        <v>#DIV/0!</v>
      </c>
      <c r="U7" s="157" t="e">
        <f t="shared" si="6"/>
        <v>#DIV/0!</v>
      </c>
      <c r="V7" s="157" t="e">
        <f t="shared" si="7"/>
        <v>#DIV/0!</v>
      </c>
      <c r="W7" s="92" t="e">
        <f t="shared" si="8"/>
        <v>#DIV/0!</v>
      </c>
      <c r="AD7" s="157" t="e">
        <f t="shared" si="9"/>
        <v>#DIV/0!</v>
      </c>
      <c r="AE7" s="157" t="e">
        <f t="shared" si="10"/>
        <v>#DIV/0!</v>
      </c>
      <c r="AF7" s="92" t="e">
        <f t="shared" si="11"/>
        <v>#DIV/0!</v>
      </c>
      <c r="AM7" s="162" t="e">
        <f t="shared" si="12"/>
        <v>#DIV/0!</v>
      </c>
      <c r="AN7" s="162" t="e">
        <f t="shared" si="13"/>
        <v>#DIV/0!</v>
      </c>
      <c r="AO7" s="92" t="e">
        <f t="shared" si="14"/>
        <v>#DIV/0!</v>
      </c>
      <c r="AV7" s="162" t="e">
        <f t="shared" si="15"/>
        <v>#DIV/0!</v>
      </c>
      <c r="AW7" s="162" t="e">
        <f t="shared" si="16"/>
        <v>#DIV/0!</v>
      </c>
      <c r="AX7" s="92" t="e">
        <f t="shared" si="17"/>
        <v>#DIV/0!</v>
      </c>
      <c r="BE7" s="162" t="e">
        <f t="shared" si="18"/>
        <v>#DIV/0!</v>
      </c>
      <c r="BF7" s="162" t="e">
        <f t="shared" si="19"/>
        <v>#DIV/0!</v>
      </c>
      <c r="BN7" s="162" t="e">
        <f t="shared" si="20"/>
        <v>#DIV/0!</v>
      </c>
      <c r="BO7" s="162" t="e">
        <f t="shared" si="21"/>
        <v>#DIV/0!</v>
      </c>
    </row>
    <row r="8" spans="1:72" x14ac:dyDescent="0.3">
      <c r="C8" s="157" t="e">
        <f t="shared" si="0"/>
        <v>#DIV/0!</v>
      </c>
      <c r="D8" s="157" t="e">
        <f t="shared" si="1"/>
        <v>#DIV/0!</v>
      </c>
      <c r="E8" s="92" t="e">
        <f t="shared" si="2"/>
        <v>#DIV/0!</v>
      </c>
      <c r="L8" s="157" t="e">
        <f t="shared" si="3"/>
        <v>#DIV/0!</v>
      </c>
      <c r="M8" s="157" t="e">
        <f t="shared" si="4"/>
        <v>#DIV/0!</v>
      </c>
      <c r="N8" s="92" t="e">
        <f t="shared" si="5"/>
        <v>#DIV/0!</v>
      </c>
      <c r="U8" s="157" t="e">
        <f t="shared" si="6"/>
        <v>#DIV/0!</v>
      </c>
      <c r="V8" s="157" t="e">
        <f>X8 / (X8+AA8)</f>
        <v>#DIV/0!</v>
      </c>
      <c r="W8" s="92" t="e">
        <f t="shared" si="8"/>
        <v>#DIV/0!</v>
      </c>
      <c r="AD8" s="157" t="e">
        <f t="shared" si="9"/>
        <v>#DIV/0!</v>
      </c>
      <c r="AE8" s="157" t="e">
        <f>AG8 / (AG8+AJ8)</f>
        <v>#DIV/0!</v>
      </c>
      <c r="AF8" s="92" t="e">
        <f t="shared" si="11"/>
        <v>#DIV/0!</v>
      </c>
      <c r="AM8" s="162" t="e">
        <f t="shared" si="12"/>
        <v>#DIV/0!</v>
      </c>
      <c r="AN8" s="162" t="e">
        <f>AP8 / (AP8+AS8)</f>
        <v>#DIV/0!</v>
      </c>
      <c r="AO8" s="92" t="e">
        <f t="shared" si="14"/>
        <v>#DIV/0!</v>
      </c>
      <c r="AV8" s="162" t="e">
        <f t="shared" si="15"/>
        <v>#DIV/0!</v>
      </c>
      <c r="AW8" s="162" t="e">
        <f>AY8 / (AY8+BB8)</f>
        <v>#DIV/0!</v>
      </c>
      <c r="AX8" s="92" t="e">
        <f t="shared" si="17"/>
        <v>#DIV/0!</v>
      </c>
      <c r="BE8" s="162" t="e">
        <f t="shared" si="18"/>
        <v>#DIV/0!</v>
      </c>
      <c r="BF8" s="162" t="e">
        <f>BH8 / (BH8+BK8)</f>
        <v>#DIV/0!</v>
      </c>
      <c r="BN8" s="162" t="e">
        <f t="shared" si="20"/>
        <v>#DIV/0!</v>
      </c>
      <c r="BO8" s="162" t="e">
        <f>BQ8 / (BQ8+BT8)</f>
        <v>#DIV/0!</v>
      </c>
    </row>
    <row r="9" spans="1:72" x14ac:dyDescent="0.3">
      <c r="C9" s="157" t="e">
        <f t="shared" si="0"/>
        <v>#DIV/0!</v>
      </c>
      <c r="D9" s="157" t="e">
        <f t="shared" si="1"/>
        <v>#DIV/0!</v>
      </c>
      <c r="E9" s="92" t="e">
        <f t="shared" si="2"/>
        <v>#DIV/0!</v>
      </c>
      <c r="L9" s="157" t="e">
        <f t="shared" si="3"/>
        <v>#DIV/0!</v>
      </c>
      <c r="M9" s="157" t="e">
        <f t="shared" si="4"/>
        <v>#DIV/0!</v>
      </c>
      <c r="N9" s="92" t="e">
        <f t="shared" si="5"/>
        <v>#DIV/0!</v>
      </c>
      <c r="U9" s="157" t="e">
        <f t="shared" si="6"/>
        <v>#DIV/0!</v>
      </c>
      <c r="V9" s="157" t="e">
        <f t="shared" si="7"/>
        <v>#DIV/0!</v>
      </c>
      <c r="W9" s="92" t="e">
        <f t="shared" si="8"/>
        <v>#DIV/0!</v>
      </c>
      <c r="AD9" s="157" t="e">
        <f t="shared" si="9"/>
        <v>#DIV/0!</v>
      </c>
      <c r="AE9" s="157" t="e">
        <f t="shared" ref="AE9:AE72" si="22">AG9 / (AG9+AJ9)</f>
        <v>#DIV/0!</v>
      </c>
      <c r="AF9" s="92" t="e">
        <f t="shared" si="11"/>
        <v>#DIV/0!</v>
      </c>
      <c r="AM9" s="162" t="e">
        <f t="shared" si="12"/>
        <v>#DIV/0!</v>
      </c>
      <c r="AN9" s="162" t="e">
        <f t="shared" ref="AN9:AN72" si="23">AP9 / (AP9+AS9)</f>
        <v>#DIV/0!</v>
      </c>
      <c r="AO9" s="92" t="e">
        <f t="shared" si="14"/>
        <v>#DIV/0!</v>
      </c>
      <c r="AV9" s="162" t="e">
        <f t="shared" si="15"/>
        <v>#DIV/0!</v>
      </c>
      <c r="AW9" s="162" t="e">
        <f t="shared" ref="AW9:AW72" si="24">AY9 / (AY9+BB9)</f>
        <v>#DIV/0!</v>
      </c>
      <c r="AX9" s="92" t="e">
        <f t="shared" si="17"/>
        <v>#DIV/0!</v>
      </c>
      <c r="BE9" s="162" t="e">
        <f t="shared" si="18"/>
        <v>#DIV/0!</v>
      </c>
      <c r="BF9" s="162" t="e">
        <f t="shared" ref="BF9:BF72" si="25">BH9 / (BH9+BK9)</f>
        <v>#DIV/0!</v>
      </c>
      <c r="BN9" s="162" t="e">
        <f t="shared" si="20"/>
        <v>#DIV/0!</v>
      </c>
      <c r="BO9" s="162" t="e">
        <f t="shared" ref="BO9:BO22" si="26">BQ9 / (BQ9+BT9)</f>
        <v>#DIV/0!</v>
      </c>
    </row>
    <row r="10" spans="1:72" x14ac:dyDescent="0.3">
      <c r="C10" s="157" t="e">
        <f t="shared" si="0"/>
        <v>#DIV/0!</v>
      </c>
      <c r="D10" s="157" t="e">
        <f t="shared" si="1"/>
        <v>#DIV/0!</v>
      </c>
      <c r="E10" s="92" t="e">
        <f t="shared" si="2"/>
        <v>#DIV/0!</v>
      </c>
      <c r="L10" s="157" t="e">
        <f t="shared" si="3"/>
        <v>#DIV/0!</v>
      </c>
      <c r="M10" s="157" t="e">
        <f t="shared" si="4"/>
        <v>#DIV/0!</v>
      </c>
      <c r="N10" s="92" t="e">
        <f t="shared" si="5"/>
        <v>#DIV/0!</v>
      </c>
      <c r="U10" s="157" t="e">
        <f t="shared" si="6"/>
        <v>#DIV/0!</v>
      </c>
      <c r="V10" s="157" t="e">
        <f t="shared" si="7"/>
        <v>#DIV/0!</v>
      </c>
      <c r="W10" s="92" t="e">
        <f t="shared" si="8"/>
        <v>#DIV/0!</v>
      </c>
      <c r="AD10" s="157" t="e">
        <f t="shared" si="9"/>
        <v>#DIV/0!</v>
      </c>
      <c r="AE10" s="157" t="e">
        <f t="shared" si="22"/>
        <v>#DIV/0!</v>
      </c>
      <c r="AF10" s="92" t="e">
        <f t="shared" si="11"/>
        <v>#DIV/0!</v>
      </c>
      <c r="AM10" s="162" t="e">
        <f t="shared" si="12"/>
        <v>#DIV/0!</v>
      </c>
      <c r="AN10" s="162" t="e">
        <f t="shared" si="23"/>
        <v>#DIV/0!</v>
      </c>
      <c r="AO10" s="92" t="e">
        <f t="shared" si="14"/>
        <v>#DIV/0!</v>
      </c>
      <c r="AV10" s="162" t="e">
        <f t="shared" si="15"/>
        <v>#DIV/0!</v>
      </c>
      <c r="AW10" s="162" t="e">
        <f t="shared" si="24"/>
        <v>#DIV/0!</v>
      </c>
      <c r="AX10" s="92" t="e">
        <f t="shared" si="17"/>
        <v>#DIV/0!</v>
      </c>
      <c r="BE10" s="162" t="e">
        <f t="shared" si="18"/>
        <v>#DIV/0!</v>
      </c>
      <c r="BF10" s="162" t="e">
        <f t="shared" si="25"/>
        <v>#DIV/0!</v>
      </c>
      <c r="BN10" s="162" t="e">
        <f t="shared" si="20"/>
        <v>#DIV/0!</v>
      </c>
      <c r="BO10" s="162" t="e">
        <f t="shared" si="26"/>
        <v>#DIV/0!</v>
      </c>
    </row>
    <row r="11" spans="1:72" x14ac:dyDescent="0.3">
      <c r="C11" s="157" t="e">
        <f t="shared" si="0"/>
        <v>#DIV/0!</v>
      </c>
      <c r="D11" s="157" t="e">
        <f t="shared" si="1"/>
        <v>#DIV/0!</v>
      </c>
      <c r="E11" s="92" t="e">
        <f t="shared" si="2"/>
        <v>#DIV/0!</v>
      </c>
      <c r="L11" s="157" t="e">
        <f t="shared" si="3"/>
        <v>#DIV/0!</v>
      </c>
      <c r="M11" s="157" t="e">
        <f t="shared" si="4"/>
        <v>#DIV/0!</v>
      </c>
      <c r="N11" s="92" t="e">
        <f t="shared" si="5"/>
        <v>#DIV/0!</v>
      </c>
      <c r="U11" s="157" t="e">
        <f t="shared" si="6"/>
        <v>#DIV/0!</v>
      </c>
      <c r="V11" s="157" t="e">
        <f t="shared" si="7"/>
        <v>#DIV/0!</v>
      </c>
      <c r="W11" s="92" t="e">
        <f t="shared" si="8"/>
        <v>#DIV/0!</v>
      </c>
      <c r="AD11" s="157" t="e">
        <f t="shared" si="9"/>
        <v>#DIV/0!</v>
      </c>
      <c r="AE11" s="157" t="e">
        <f t="shared" si="22"/>
        <v>#DIV/0!</v>
      </c>
      <c r="AF11" s="92" t="e">
        <f t="shared" si="11"/>
        <v>#DIV/0!</v>
      </c>
      <c r="AM11" s="162" t="e">
        <f t="shared" si="12"/>
        <v>#DIV/0!</v>
      </c>
      <c r="AN11" s="162" t="e">
        <f t="shared" si="23"/>
        <v>#DIV/0!</v>
      </c>
      <c r="AO11" s="92" t="e">
        <f t="shared" si="14"/>
        <v>#DIV/0!</v>
      </c>
      <c r="AV11" s="162" t="e">
        <f t="shared" si="15"/>
        <v>#DIV/0!</v>
      </c>
      <c r="AW11" s="162" t="e">
        <f t="shared" si="24"/>
        <v>#DIV/0!</v>
      </c>
      <c r="AX11" s="92" t="e">
        <f t="shared" si="17"/>
        <v>#DIV/0!</v>
      </c>
      <c r="BE11" s="162" t="e">
        <f t="shared" si="18"/>
        <v>#DIV/0!</v>
      </c>
      <c r="BF11" s="162" t="e">
        <f t="shared" si="25"/>
        <v>#DIV/0!</v>
      </c>
      <c r="BN11" s="162" t="e">
        <f t="shared" si="20"/>
        <v>#DIV/0!</v>
      </c>
      <c r="BO11" s="162" t="e">
        <f t="shared" si="26"/>
        <v>#DIV/0!</v>
      </c>
    </row>
    <row r="12" spans="1:72" x14ac:dyDescent="0.3">
      <c r="C12" s="157" t="e">
        <f t="shared" si="0"/>
        <v>#DIV/0!</v>
      </c>
      <c r="D12" s="157" t="e">
        <f t="shared" si="1"/>
        <v>#DIV/0!</v>
      </c>
      <c r="E12" s="92" t="e">
        <f t="shared" si="2"/>
        <v>#DIV/0!</v>
      </c>
      <c r="L12" s="157" t="e">
        <f t="shared" si="3"/>
        <v>#DIV/0!</v>
      </c>
      <c r="M12" s="157" t="e">
        <f t="shared" si="4"/>
        <v>#DIV/0!</v>
      </c>
      <c r="N12" s="92" t="e">
        <f t="shared" si="5"/>
        <v>#DIV/0!</v>
      </c>
      <c r="U12" s="157" t="e">
        <f t="shared" si="6"/>
        <v>#DIV/0!</v>
      </c>
      <c r="V12" s="157" t="e">
        <f t="shared" si="7"/>
        <v>#DIV/0!</v>
      </c>
      <c r="W12" s="92" t="e">
        <f t="shared" si="8"/>
        <v>#DIV/0!</v>
      </c>
      <c r="AD12" s="157" t="e">
        <f t="shared" si="9"/>
        <v>#DIV/0!</v>
      </c>
      <c r="AE12" s="157" t="e">
        <f t="shared" si="22"/>
        <v>#DIV/0!</v>
      </c>
      <c r="AF12" s="92" t="e">
        <f t="shared" si="11"/>
        <v>#DIV/0!</v>
      </c>
      <c r="AM12" s="162" t="e">
        <f t="shared" si="12"/>
        <v>#DIV/0!</v>
      </c>
      <c r="AN12" s="162" t="e">
        <f t="shared" si="23"/>
        <v>#DIV/0!</v>
      </c>
      <c r="AO12" s="92" t="e">
        <f t="shared" si="14"/>
        <v>#DIV/0!</v>
      </c>
      <c r="AV12" s="162" t="e">
        <f t="shared" si="15"/>
        <v>#DIV/0!</v>
      </c>
      <c r="AW12" s="162" t="e">
        <f t="shared" si="24"/>
        <v>#DIV/0!</v>
      </c>
      <c r="AX12" s="92" t="e">
        <f t="shared" si="17"/>
        <v>#DIV/0!</v>
      </c>
      <c r="BE12" s="162" t="e">
        <f t="shared" si="18"/>
        <v>#DIV/0!</v>
      </c>
      <c r="BF12" s="162" t="e">
        <f t="shared" si="25"/>
        <v>#DIV/0!</v>
      </c>
      <c r="BN12" s="162" t="e">
        <f t="shared" si="20"/>
        <v>#DIV/0!</v>
      </c>
      <c r="BO12" s="162" t="e">
        <f t="shared" si="26"/>
        <v>#DIV/0!</v>
      </c>
    </row>
    <row r="13" spans="1:72" x14ac:dyDescent="0.3">
      <c r="C13" s="157" t="e">
        <f t="shared" si="0"/>
        <v>#DIV/0!</v>
      </c>
      <c r="D13" s="157" t="e">
        <f t="shared" si="1"/>
        <v>#DIV/0!</v>
      </c>
      <c r="E13" s="92" t="e">
        <f t="shared" si="2"/>
        <v>#DIV/0!</v>
      </c>
      <c r="L13" s="157" t="e">
        <f t="shared" si="3"/>
        <v>#DIV/0!</v>
      </c>
      <c r="M13" s="157" t="e">
        <f t="shared" si="4"/>
        <v>#DIV/0!</v>
      </c>
      <c r="N13" s="92" t="e">
        <f t="shared" si="5"/>
        <v>#DIV/0!</v>
      </c>
      <c r="U13" s="157" t="e">
        <f t="shared" si="6"/>
        <v>#DIV/0!</v>
      </c>
      <c r="V13" s="157" t="e">
        <f t="shared" si="7"/>
        <v>#DIV/0!</v>
      </c>
      <c r="W13" s="92" t="e">
        <f t="shared" si="8"/>
        <v>#DIV/0!</v>
      </c>
      <c r="AD13" s="157" t="e">
        <f t="shared" si="9"/>
        <v>#DIV/0!</v>
      </c>
      <c r="AE13" s="157" t="e">
        <f t="shared" si="22"/>
        <v>#DIV/0!</v>
      </c>
      <c r="AF13" s="92" t="e">
        <f t="shared" si="11"/>
        <v>#DIV/0!</v>
      </c>
      <c r="AM13" s="162" t="e">
        <f t="shared" si="12"/>
        <v>#DIV/0!</v>
      </c>
      <c r="AN13" s="162" t="e">
        <f t="shared" si="23"/>
        <v>#DIV/0!</v>
      </c>
      <c r="AO13" s="92" t="e">
        <f t="shared" si="14"/>
        <v>#DIV/0!</v>
      </c>
      <c r="AV13" s="162" t="e">
        <f t="shared" si="15"/>
        <v>#DIV/0!</v>
      </c>
      <c r="AW13" s="162" t="e">
        <f t="shared" si="24"/>
        <v>#DIV/0!</v>
      </c>
      <c r="AX13" s="92" t="e">
        <f t="shared" si="17"/>
        <v>#DIV/0!</v>
      </c>
      <c r="BE13" s="162" t="e">
        <f t="shared" si="18"/>
        <v>#DIV/0!</v>
      </c>
      <c r="BF13" s="162" t="e">
        <f t="shared" si="25"/>
        <v>#DIV/0!</v>
      </c>
      <c r="BN13" s="162" t="e">
        <f t="shared" si="20"/>
        <v>#DIV/0!</v>
      </c>
      <c r="BO13" s="162" t="e">
        <f t="shared" si="26"/>
        <v>#DIV/0!</v>
      </c>
    </row>
    <row r="14" spans="1:72" x14ac:dyDescent="0.3">
      <c r="C14" s="157" t="e">
        <f t="shared" si="0"/>
        <v>#DIV/0!</v>
      </c>
      <c r="D14" s="157" t="e">
        <f t="shared" si="1"/>
        <v>#DIV/0!</v>
      </c>
      <c r="E14" s="92" t="e">
        <f t="shared" si="2"/>
        <v>#DIV/0!</v>
      </c>
      <c r="L14" s="157" t="e">
        <f t="shared" si="3"/>
        <v>#DIV/0!</v>
      </c>
      <c r="M14" s="157" t="e">
        <f t="shared" si="4"/>
        <v>#DIV/0!</v>
      </c>
      <c r="N14" s="92" t="e">
        <f t="shared" si="5"/>
        <v>#DIV/0!</v>
      </c>
      <c r="U14" s="157" t="e">
        <f t="shared" si="6"/>
        <v>#DIV/0!</v>
      </c>
      <c r="V14" s="157" t="e">
        <f t="shared" si="7"/>
        <v>#DIV/0!</v>
      </c>
      <c r="W14" s="92" t="e">
        <f t="shared" si="8"/>
        <v>#DIV/0!</v>
      </c>
      <c r="AD14" s="157" t="e">
        <f t="shared" si="9"/>
        <v>#DIV/0!</v>
      </c>
      <c r="AE14" s="157" t="e">
        <f t="shared" si="22"/>
        <v>#DIV/0!</v>
      </c>
      <c r="AF14" s="92" t="e">
        <f t="shared" si="11"/>
        <v>#DIV/0!</v>
      </c>
      <c r="AM14" s="162" t="e">
        <f t="shared" si="12"/>
        <v>#DIV/0!</v>
      </c>
      <c r="AN14" s="162" t="e">
        <f t="shared" si="23"/>
        <v>#DIV/0!</v>
      </c>
      <c r="AO14" s="92" t="e">
        <f t="shared" si="14"/>
        <v>#DIV/0!</v>
      </c>
      <c r="AV14" s="162" t="e">
        <f t="shared" si="15"/>
        <v>#DIV/0!</v>
      </c>
      <c r="AW14" s="162" t="e">
        <f t="shared" si="24"/>
        <v>#DIV/0!</v>
      </c>
      <c r="AX14" s="92" t="e">
        <f t="shared" si="17"/>
        <v>#DIV/0!</v>
      </c>
      <c r="BE14" s="162" t="e">
        <f t="shared" si="18"/>
        <v>#DIV/0!</v>
      </c>
      <c r="BF14" s="162" t="e">
        <f t="shared" si="25"/>
        <v>#DIV/0!</v>
      </c>
      <c r="BN14" s="162" t="e">
        <f t="shared" si="20"/>
        <v>#DIV/0!</v>
      </c>
      <c r="BO14" s="162" t="e">
        <f t="shared" si="26"/>
        <v>#DIV/0!</v>
      </c>
    </row>
    <row r="15" spans="1:72" x14ac:dyDescent="0.3">
      <c r="C15" s="157" t="e">
        <f t="shared" si="0"/>
        <v>#DIV/0!</v>
      </c>
      <c r="D15" s="157" t="e">
        <f t="shared" si="1"/>
        <v>#DIV/0!</v>
      </c>
      <c r="E15" s="92" t="e">
        <f t="shared" si="2"/>
        <v>#DIV/0!</v>
      </c>
      <c r="L15" s="157" t="e">
        <f t="shared" si="3"/>
        <v>#DIV/0!</v>
      </c>
      <c r="M15" s="157" t="e">
        <f t="shared" si="4"/>
        <v>#DIV/0!</v>
      </c>
      <c r="N15" s="92" t="e">
        <f t="shared" si="5"/>
        <v>#DIV/0!</v>
      </c>
      <c r="U15" s="157" t="e">
        <f t="shared" si="6"/>
        <v>#DIV/0!</v>
      </c>
      <c r="V15" s="157" t="e">
        <f t="shared" si="7"/>
        <v>#DIV/0!</v>
      </c>
      <c r="W15" s="92" t="e">
        <f t="shared" si="8"/>
        <v>#DIV/0!</v>
      </c>
      <c r="AD15" s="157" t="e">
        <f t="shared" si="9"/>
        <v>#DIV/0!</v>
      </c>
      <c r="AE15" s="157" t="e">
        <f t="shared" si="22"/>
        <v>#DIV/0!</v>
      </c>
      <c r="AF15" s="92" t="e">
        <f t="shared" si="11"/>
        <v>#DIV/0!</v>
      </c>
      <c r="AM15" s="162" t="e">
        <f t="shared" si="12"/>
        <v>#DIV/0!</v>
      </c>
      <c r="AN15" s="162" t="e">
        <f t="shared" si="23"/>
        <v>#DIV/0!</v>
      </c>
      <c r="AO15" s="92" t="e">
        <f t="shared" si="14"/>
        <v>#DIV/0!</v>
      </c>
      <c r="AV15" s="162" t="e">
        <f t="shared" si="15"/>
        <v>#DIV/0!</v>
      </c>
      <c r="AW15" s="162" t="e">
        <f t="shared" si="24"/>
        <v>#DIV/0!</v>
      </c>
      <c r="AX15" s="92" t="e">
        <f t="shared" si="17"/>
        <v>#DIV/0!</v>
      </c>
      <c r="BE15" s="162" t="e">
        <f t="shared" si="18"/>
        <v>#DIV/0!</v>
      </c>
      <c r="BF15" s="162" t="e">
        <f t="shared" si="25"/>
        <v>#DIV/0!</v>
      </c>
      <c r="BN15" s="162" t="e">
        <f>BS15 / (BS15 + BR15)</f>
        <v>#DIV/0!</v>
      </c>
      <c r="BO15" s="162" t="e">
        <f t="shared" si="26"/>
        <v>#DIV/0!</v>
      </c>
    </row>
    <row r="16" spans="1:72" x14ac:dyDescent="0.3">
      <c r="C16" s="157" t="e">
        <f t="shared" si="0"/>
        <v>#DIV/0!</v>
      </c>
      <c r="D16" s="157" t="e">
        <f t="shared" si="1"/>
        <v>#DIV/0!</v>
      </c>
      <c r="E16" s="92" t="e">
        <f t="shared" si="2"/>
        <v>#DIV/0!</v>
      </c>
      <c r="L16" s="157" t="e">
        <f t="shared" si="3"/>
        <v>#DIV/0!</v>
      </c>
      <c r="M16" s="157" t="e">
        <f t="shared" si="4"/>
        <v>#DIV/0!</v>
      </c>
      <c r="N16" s="92" t="e">
        <f t="shared" si="5"/>
        <v>#DIV/0!</v>
      </c>
      <c r="U16" s="157" t="e">
        <f t="shared" si="6"/>
        <v>#DIV/0!</v>
      </c>
      <c r="V16" s="157" t="e">
        <f t="shared" si="7"/>
        <v>#DIV/0!</v>
      </c>
      <c r="W16" s="92" t="e">
        <f t="shared" si="8"/>
        <v>#DIV/0!</v>
      </c>
      <c r="AD16" s="157" t="e">
        <f t="shared" si="9"/>
        <v>#DIV/0!</v>
      </c>
      <c r="AE16" s="157" t="e">
        <f t="shared" si="22"/>
        <v>#DIV/0!</v>
      </c>
      <c r="AF16" s="92" t="e">
        <f t="shared" si="11"/>
        <v>#DIV/0!</v>
      </c>
      <c r="AM16" s="162" t="e">
        <f t="shared" si="12"/>
        <v>#DIV/0!</v>
      </c>
      <c r="AN16" s="162" t="e">
        <f t="shared" si="23"/>
        <v>#DIV/0!</v>
      </c>
      <c r="AO16" s="92" t="e">
        <f t="shared" si="14"/>
        <v>#DIV/0!</v>
      </c>
      <c r="AV16" s="162" t="e">
        <f t="shared" si="15"/>
        <v>#DIV/0!</v>
      </c>
      <c r="AW16" s="162" t="e">
        <f t="shared" si="24"/>
        <v>#DIV/0!</v>
      </c>
      <c r="AX16" s="92" t="e">
        <f t="shared" si="17"/>
        <v>#DIV/0!</v>
      </c>
      <c r="BE16" s="162" t="e">
        <f t="shared" si="18"/>
        <v>#DIV/0!</v>
      </c>
      <c r="BF16" s="162" t="e">
        <f t="shared" si="25"/>
        <v>#DIV/0!</v>
      </c>
      <c r="BN16" s="162" t="e">
        <f t="shared" si="20"/>
        <v>#DIV/0!</v>
      </c>
      <c r="BO16" s="162" t="e">
        <f t="shared" si="26"/>
        <v>#DIV/0!</v>
      </c>
    </row>
    <row r="17" spans="3:67" x14ac:dyDescent="0.3">
      <c r="C17" s="157" t="e">
        <f t="shared" si="0"/>
        <v>#DIV/0!</v>
      </c>
      <c r="D17" s="157" t="e">
        <f t="shared" si="1"/>
        <v>#DIV/0!</v>
      </c>
      <c r="E17" s="92" t="e">
        <f t="shared" si="2"/>
        <v>#DIV/0!</v>
      </c>
      <c r="L17" s="157" t="e">
        <f t="shared" si="3"/>
        <v>#DIV/0!</v>
      </c>
      <c r="M17" s="157" t="e">
        <f t="shared" si="4"/>
        <v>#DIV/0!</v>
      </c>
      <c r="N17" s="92" t="e">
        <f t="shared" si="5"/>
        <v>#DIV/0!</v>
      </c>
      <c r="U17" s="157" t="e">
        <f t="shared" si="6"/>
        <v>#DIV/0!</v>
      </c>
      <c r="V17" s="157" t="e">
        <f t="shared" si="7"/>
        <v>#DIV/0!</v>
      </c>
      <c r="W17" s="92" t="e">
        <f t="shared" si="8"/>
        <v>#DIV/0!</v>
      </c>
      <c r="AD17" s="157" t="e">
        <f t="shared" si="9"/>
        <v>#DIV/0!</v>
      </c>
      <c r="AE17" s="157" t="e">
        <f t="shared" si="22"/>
        <v>#DIV/0!</v>
      </c>
      <c r="AF17" s="92" t="e">
        <f t="shared" si="11"/>
        <v>#DIV/0!</v>
      </c>
      <c r="AM17" s="162" t="e">
        <f t="shared" si="12"/>
        <v>#DIV/0!</v>
      </c>
      <c r="AN17" s="162" t="e">
        <f t="shared" si="23"/>
        <v>#DIV/0!</v>
      </c>
      <c r="AO17" s="92" t="e">
        <f t="shared" si="14"/>
        <v>#DIV/0!</v>
      </c>
      <c r="AV17" s="162" t="e">
        <f t="shared" si="15"/>
        <v>#DIV/0!</v>
      </c>
      <c r="AW17" s="162" t="e">
        <f t="shared" si="24"/>
        <v>#DIV/0!</v>
      </c>
      <c r="AX17" s="92" t="e">
        <f t="shared" si="17"/>
        <v>#DIV/0!</v>
      </c>
      <c r="BE17" s="162" t="e">
        <f t="shared" si="18"/>
        <v>#DIV/0!</v>
      </c>
      <c r="BF17" s="162" t="e">
        <f t="shared" si="25"/>
        <v>#DIV/0!</v>
      </c>
      <c r="BN17" s="162" t="e">
        <f t="shared" si="20"/>
        <v>#DIV/0!</v>
      </c>
      <c r="BO17" s="162" t="e">
        <f t="shared" si="26"/>
        <v>#DIV/0!</v>
      </c>
    </row>
    <row r="18" spans="3:67" x14ac:dyDescent="0.3">
      <c r="C18" s="157" t="e">
        <f t="shared" si="0"/>
        <v>#DIV/0!</v>
      </c>
      <c r="D18" s="157" t="e">
        <f t="shared" si="1"/>
        <v>#DIV/0!</v>
      </c>
      <c r="E18" s="92" t="e">
        <f t="shared" si="2"/>
        <v>#DIV/0!</v>
      </c>
      <c r="L18" s="157" t="e">
        <f t="shared" si="3"/>
        <v>#DIV/0!</v>
      </c>
      <c r="M18" s="157" t="e">
        <f t="shared" si="4"/>
        <v>#DIV/0!</v>
      </c>
      <c r="N18" s="92" t="e">
        <f t="shared" si="5"/>
        <v>#DIV/0!</v>
      </c>
      <c r="U18" s="157" t="e">
        <f t="shared" si="6"/>
        <v>#DIV/0!</v>
      </c>
      <c r="V18" s="157" t="e">
        <f t="shared" si="7"/>
        <v>#DIV/0!</v>
      </c>
      <c r="W18" s="92" t="e">
        <f t="shared" si="8"/>
        <v>#DIV/0!</v>
      </c>
      <c r="AD18" s="157" t="e">
        <f t="shared" si="9"/>
        <v>#DIV/0!</v>
      </c>
      <c r="AE18" s="157" t="e">
        <f t="shared" si="22"/>
        <v>#DIV/0!</v>
      </c>
      <c r="AF18" s="92" t="e">
        <f t="shared" si="11"/>
        <v>#DIV/0!</v>
      </c>
      <c r="AM18" s="162" t="e">
        <f t="shared" si="12"/>
        <v>#DIV/0!</v>
      </c>
      <c r="AN18" s="162" t="e">
        <f t="shared" si="23"/>
        <v>#DIV/0!</v>
      </c>
      <c r="AO18" s="92" t="e">
        <f t="shared" si="14"/>
        <v>#DIV/0!</v>
      </c>
      <c r="AV18" s="162" t="e">
        <f t="shared" si="15"/>
        <v>#DIV/0!</v>
      </c>
      <c r="AW18" s="162" t="e">
        <f t="shared" si="24"/>
        <v>#DIV/0!</v>
      </c>
      <c r="AX18" s="92" t="e">
        <f t="shared" si="17"/>
        <v>#DIV/0!</v>
      </c>
      <c r="BE18" s="162" t="e">
        <f t="shared" si="18"/>
        <v>#DIV/0!</v>
      </c>
      <c r="BF18" s="162" t="e">
        <f t="shared" si="25"/>
        <v>#DIV/0!</v>
      </c>
      <c r="BN18" s="162" t="e">
        <f t="shared" si="20"/>
        <v>#DIV/0!</v>
      </c>
      <c r="BO18" s="162" t="e">
        <f t="shared" si="26"/>
        <v>#DIV/0!</v>
      </c>
    </row>
    <row r="19" spans="3:67" x14ac:dyDescent="0.3">
      <c r="C19" s="157" t="e">
        <f t="shared" si="0"/>
        <v>#DIV/0!</v>
      </c>
      <c r="D19" s="157" t="e">
        <f t="shared" si="1"/>
        <v>#DIV/0!</v>
      </c>
      <c r="E19" s="92" t="e">
        <f t="shared" si="2"/>
        <v>#DIV/0!</v>
      </c>
      <c r="L19" s="157" t="e">
        <f t="shared" si="3"/>
        <v>#DIV/0!</v>
      </c>
      <c r="M19" s="157" t="e">
        <f t="shared" si="4"/>
        <v>#DIV/0!</v>
      </c>
      <c r="N19" s="92" t="e">
        <f t="shared" si="5"/>
        <v>#DIV/0!</v>
      </c>
      <c r="U19" s="157" t="e">
        <f t="shared" si="6"/>
        <v>#DIV/0!</v>
      </c>
      <c r="V19" s="157" t="e">
        <f t="shared" si="7"/>
        <v>#DIV/0!</v>
      </c>
      <c r="W19" s="92" t="e">
        <f t="shared" si="8"/>
        <v>#DIV/0!</v>
      </c>
      <c r="AD19" s="157" t="e">
        <f t="shared" si="9"/>
        <v>#DIV/0!</v>
      </c>
      <c r="AE19" s="157" t="e">
        <f t="shared" si="22"/>
        <v>#DIV/0!</v>
      </c>
      <c r="AF19" s="92" t="e">
        <f t="shared" si="11"/>
        <v>#DIV/0!</v>
      </c>
      <c r="AM19" s="162" t="e">
        <f t="shared" si="12"/>
        <v>#DIV/0!</v>
      </c>
      <c r="AN19" s="162" t="e">
        <f t="shared" si="23"/>
        <v>#DIV/0!</v>
      </c>
      <c r="AO19" s="92" t="e">
        <f t="shared" si="14"/>
        <v>#DIV/0!</v>
      </c>
      <c r="AV19" s="162" t="e">
        <f t="shared" si="15"/>
        <v>#DIV/0!</v>
      </c>
      <c r="AW19" s="162" t="e">
        <f t="shared" si="24"/>
        <v>#DIV/0!</v>
      </c>
      <c r="AX19" s="92" t="e">
        <f t="shared" si="17"/>
        <v>#DIV/0!</v>
      </c>
      <c r="BE19" s="162" t="e">
        <f t="shared" si="18"/>
        <v>#DIV/0!</v>
      </c>
      <c r="BF19" s="162" t="e">
        <f t="shared" si="25"/>
        <v>#DIV/0!</v>
      </c>
      <c r="BN19" s="162" t="e">
        <f t="shared" si="20"/>
        <v>#DIV/0!</v>
      </c>
      <c r="BO19" s="162" t="e">
        <f t="shared" si="26"/>
        <v>#DIV/0!</v>
      </c>
    </row>
    <row r="20" spans="3:67" x14ac:dyDescent="0.3">
      <c r="C20" s="157" t="e">
        <f t="shared" si="0"/>
        <v>#DIV/0!</v>
      </c>
      <c r="D20" s="157" t="e">
        <f t="shared" si="1"/>
        <v>#DIV/0!</v>
      </c>
      <c r="E20" s="92" t="e">
        <f t="shared" si="2"/>
        <v>#DIV/0!</v>
      </c>
      <c r="L20" s="157" t="e">
        <f t="shared" si="3"/>
        <v>#DIV/0!</v>
      </c>
      <c r="M20" s="157" t="e">
        <f t="shared" si="4"/>
        <v>#DIV/0!</v>
      </c>
      <c r="N20" s="92" t="e">
        <f t="shared" si="5"/>
        <v>#DIV/0!</v>
      </c>
      <c r="U20" s="157" t="e">
        <f t="shared" si="6"/>
        <v>#DIV/0!</v>
      </c>
      <c r="V20" s="157" t="e">
        <f t="shared" si="7"/>
        <v>#DIV/0!</v>
      </c>
      <c r="W20" s="92" t="e">
        <f t="shared" si="8"/>
        <v>#DIV/0!</v>
      </c>
      <c r="AD20" s="157" t="e">
        <f t="shared" si="9"/>
        <v>#DIV/0!</v>
      </c>
      <c r="AE20" s="157" t="e">
        <f t="shared" si="22"/>
        <v>#DIV/0!</v>
      </c>
      <c r="AF20" s="92" t="e">
        <f t="shared" si="11"/>
        <v>#DIV/0!</v>
      </c>
      <c r="AM20" s="162" t="e">
        <f t="shared" si="12"/>
        <v>#DIV/0!</v>
      </c>
      <c r="AN20" s="162" t="e">
        <f t="shared" si="23"/>
        <v>#DIV/0!</v>
      </c>
      <c r="AO20" s="92" t="e">
        <f t="shared" si="14"/>
        <v>#DIV/0!</v>
      </c>
      <c r="AV20" s="162" t="e">
        <f t="shared" si="15"/>
        <v>#DIV/0!</v>
      </c>
      <c r="AW20" s="162" t="e">
        <f t="shared" si="24"/>
        <v>#DIV/0!</v>
      </c>
      <c r="AX20" s="92" t="e">
        <f t="shared" si="17"/>
        <v>#DIV/0!</v>
      </c>
      <c r="BE20" s="162" t="e">
        <f t="shared" si="18"/>
        <v>#DIV/0!</v>
      </c>
      <c r="BF20" s="162" t="e">
        <f t="shared" si="25"/>
        <v>#DIV/0!</v>
      </c>
      <c r="BN20" s="162" t="e">
        <f t="shared" si="20"/>
        <v>#DIV/0!</v>
      </c>
      <c r="BO20" s="162" t="e">
        <f t="shared" si="26"/>
        <v>#DIV/0!</v>
      </c>
    </row>
    <row r="21" spans="3:67" x14ac:dyDescent="0.3">
      <c r="C21" s="157" t="e">
        <f t="shared" si="0"/>
        <v>#DIV/0!</v>
      </c>
      <c r="D21" s="157" t="e">
        <f t="shared" si="1"/>
        <v>#DIV/0!</v>
      </c>
      <c r="E21" s="92" t="e">
        <f t="shared" si="2"/>
        <v>#DIV/0!</v>
      </c>
      <c r="L21" s="157" t="e">
        <f t="shared" si="3"/>
        <v>#DIV/0!</v>
      </c>
      <c r="M21" s="157" t="e">
        <f t="shared" si="4"/>
        <v>#DIV/0!</v>
      </c>
      <c r="N21" s="92" t="e">
        <f t="shared" si="5"/>
        <v>#DIV/0!</v>
      </c>
      <c r="U21" s="157" t="e">
        <f t="shared" si="6"/>
        <v>#DIV/0!</v>
      </c>
      <c r="V21" s="157" t="e">
        <f t="shared" si="7"/>
        <v>#DIV/0!</v>
      </c>
      <c r="W21" s="92" t="e">
        <f t="shared" si="8"/>
        <v>#DIV/0!</v>
      </c>
      <c r="AD21" s="157" t="e">
        <f t="shared" si="9"/>
        <v>#DIV/0!</v>
      </c>
      <c r="AE21" s="157" t="e">
        <f t="shared" si="22"/>
        <v>#DIV/0!</v>
      </c>
      <c r="AF21" s="92" t="e">
        <f t="shared" si="11"/>
        <v>#DIV/0!</v>
      </c>
      <c r="AM21" s="162" t="e">
        <f t="shared" si="12"/>
        <v>#DIV/0!</v>
      </c>
      <c r="AN21" s="162" t="e">
        <f t="shared" si="23"/>
        <v>#DIV/0!</v>
      </c>
      <c r="AO21" s="92" t="e">
        <f t="shared" si="14"/>
        <v>#DIV/0!</v>
      </c>
      <c r="AV21" s="162" t="e">
        <f t="shared" si="15"/>
        <v>#DIV/0!</v>
      </c>
      <c r="AW21" s="162" t="e">
        <f t="shared" si="24"/>
        <v>#DIV/0!</v>
      </c>
      <c r="AX21" s="92" t="e">
        <f t="shared" si="17"/>
        <v>#DIV/0!</v>
      </c>
      <c r="BE21" s="162" t="e">
        <f t="shared" si="18"/>
        <v>#DIV/0!</v>
      </c>
      <c r="BF21" s="162" t="e">
        <f t="shared" si="25"/>
        <v>#DIV/0!</v>
      </c>
      <c r="BN21" s="162" t="e">
        <f t="shared" si="20"/>
        <v>#DIV/0!</v>
      </c>
      <c r="BO21" s="162" t="e">
        <f t="shared" si="26"/>
        <v>#DIV/0!</v>
      </c>
    </row>
    <row r="22" spans="3:67" x14ac:dyDescent="0.3">
      <c r="C22" s="157" t="e">
        <f t="shared" si="0"/>
        <v>#DIV/0!</v>
      </c>
      <c r="D22" s="157" t="e">
        <f t="shared" si="1"/>
        <v>#DIV/0!</v>
      </c>
      <c r="E22" s="92" t="e">
        <f t="shared" si="2"/>
        <v>#DIV/0!</v>
      </c>
      <c r="L22" s="157" t="e">
        <f t="shared" si="3"/>
        <v>#DIV/0!</v>
      </c>
      <c r="M22" s="157" t="e">
        <f t="shared" si="4"/>
        <v>#DIV/0!</v>
      </c>
      <c r="N22" s="92" t="e">
        <f t="shared" si="5"/>
        <v>#DIV/0!</v>
      </c>
      <c r="U22" s="157" t="e">
        <f t="shared" si="6"/>
        <v>#DIV/0!</v>
      </c>
      <c r="V22" s="157" t="e">
        <f t="shared" si="7"/>
        <v>#DIV/0!</v>
      </c>
      <c r="W22" s="92" t="e">
        <f t="shared" si="8"/>
        <v>#DIV/0!</v>
      </c>
      <c r="AD22" s="157" t="e">
        <f t="shared" si="9"/>
        <v>#DIV/0!</v>
      </c>
      <c r="AE22" s="157" t="e">
        <f t="shared" si="22"/>
        <v>#DIV/0!</v>
      </c>
      <c r="AF22" s="92" t="e">
        <f t="shared" si="11"/>
        <v>#DIV/0!</v>
      </c>
      <c r="AM22" s="162" t="e">
        <f t="shared" si="12"/>
        <v>#DIV/0!</v>
      </c>
      <c r="AN22" s="162" t="e">
        <f t="shared" si="23"/>
        <v>#DIV/0!</v>
      </c>
      <c r="AO22" s="92" t="e">
        <f t="shared" si="14"/>
        <v>#DIV/0!</v>
      </c>
      <c r="AV22" s="162" t="e">
        <f t="shared" si="15"/>
        <v>#DIV/0!</v>
      </c>
      <c r="AW22" s="162" t="e">
        <f t="shared" si="24"/>
        <v>#DIV/0!</v>
      </c>
      <c r="AX22" s="92" t="e">
        <f t="shared" si="17"/>
        <v>#DIV/0!</v>
      </c>
      <c r="BE22" s="162" t="e">
        <f t="shared" si="18"/>
        <v>#DIV/0!</v>
      </c>
      <c r="BF22" s="162" t="e">
        <f t="shared" si="25"/>
        <v>#DIV/0!</v>
      </c>
      <c r="BN22" s="162" t="e">
        <f t="shared" si="20"/>
        <v>#DIV/0!</v>
      </c>
      <c r="BO22" s="162" t="e">
        <f t="shared" si="26"/>
        <v>#DIV/0!</v>
      </c>
    </row>
    <row r="23" spans="3:67" x14ac:dyDescent="0.3">
      <c r="C23" s="157" t="e">
        <f t="shared" si="0"/>
        <v>#DIV/0!</v>
      </c>
      <c r="D23" s="157" t="e">
        <f t="shared" si="1"/>
        <v>#DIV/0!</v>
      </c>
      <c r="E23" s="92" t="e">
        <f t="shared" si="2"/>
        <v>#DIV/0!</v>
      </c>
      <c r="L23" s="157" t="e">
        <f t="shared" si="3"/>
        <v>#DIV/0!</v>
      </c>
      <c r="M23" s="157" t="e">
        <f t="shared" si="4"/>
        <v>#DIV/0!</v>
      </c>
      <c r="N23" s="92" t="e">
        <f t="shared" si="5"/>
        <v>#DIV/0!</v>
      </c>
      <c r="U23" s="157" t="e">
        <f t="shared" si="6"/>
        <v>#DIV/0!</v>
      </c>
      <c r="V23" s="157" t="e">
        <f t="shared" si="7"/>
        <v>#DIV/0!</v>
      </c>
      <c r="W23" s="92" t="e">
        <f t="shared" si="8"/>
        <v>#DIV/0!</v>
      </c>
      <c r="AD23" s="157" t="e">
        <f t="shared" si="9"/>
        <v>#DIV/0!</v>
      </c>
      <c r="AE23" s="157" t="e">
        <f t="shared" si="22"/>
        <v>#DIV/0!</v>
      </c>
      <c r="AF23" s="92" t="e">
        <f t="shared" si="11"/>
        <v>#DIV/0!</v>
      </c>
      <c r="AM23" s="162" t="e">
        <f t="shared" si="12"/>
        <v>#DIV/0!</v>
      </c>
      <c r="AN23" s="162" t="e">
        <f t="shared" si="23"/>
        <v>#DIV/0!</v>
      </c>
      <c r="AO23" s="92" t="e">
        <f t="shared" si="14"/>
        <v>#DIV/0!</v>
      </c>
      <c r="AV23" s="162" t="e">
        <f t="shared" si="15"/>
        <v>#DIV/0!</v>
      </c>
      <c r="AW23" s="162" t="e">
        <f t="shared" si="24"/>
        <v>#DIV/0!</v>
      </c>
      <c r="AX23" s="92" t="e">
        <f t="shared" si="17"/>
        <v>#DIV/0!</v>
      </c>
      <c r="BE23" s="162" t="e">
        <f t="shared" si="18"/>
        <v>#DIV/0!</v>
      </c>
      <c r="BF23" s="162" t="e">
        <f>BH23 / (BH23+BK23)</f>
        <v>#DIV/0!</v>
      </c>
      <c r="BN23" s="162" t="e">
        <f t="shared" si="20"/>
        <v>#DIV/0!</v>
      </c>
      <c r="BO23" s="162" t="e">
        <f>BQ23 / (BQ23+BT23)</f>
        <v>#DIV/0!</v>
      </c>
    </row>
    <row r="24" spans="3:67" x14ac:dyDescent="0.3">
      <c r="C24" s="157" t="e">
        <f t="shared" si="0"/>
        <v>#DIV/0!</v>
      </c>
      <c r="D24" s="157" t="e">
        <f t="shared" si="1"/>
        <v>#DIV/0!</v>
      </c>
      <c r="E24" s="92" t="e">
        <f t="shared" si="2"/>
        <v>#DIV/0!</v>
      </c>
      <c r="L24" s="157" t="e">
        <f t="shared" si="3"/>
        <v>#DIV/0!</v>
      </c>
      <c r="M24" s="157" t="e">
        <f t="shared" si="4"/>
        <v>#DIV/0!</v>
      </c>
      <c r="N24" s="92" t="e">
        <f t="shared" si="5"/>
        <v>#DIV/0!</v>
      </c>
      <c r="U24" s="157" t="e">
        <f t="shared" si="6"/>
        <v>#DIV/0!</v>
      </c>
      <c r="V24" s="157" t="e">
        <f t="shared" si="7"/>
        <v>#DIV/0!</v>
      </c>
      <c r="W24" s="92" t="e">
        <f t="shared" si="8"/>
        <v>#DIV/0!</v>
      </c>
      <c r="AD24" s="157" t="e">
        <f t="shared" si="9"/>
        <v>#DIV/0!</v>
      </c>
      <c r="AE24" s="157" t="e">
        <f t="shared" si="22"/>
        <v>#DIV/0!</v>
      </c>
      <c r="AF24" s="92" t="e">
        <f t="shared" si="11"/>
        <v>#DIV/0!</v>
      </c>
      <c r="AM24" s="162" t="e">
        <f t="shared" si="12"/>
        <v>#DIV/0!</v>
      </c>
      <c r="AN24" s="162" t="e">
        <f t="shared" si="23"/>
        <v>#DIV/0!</v>
      </c>
      <c r="AO24" s="92" t="e">
        <f t="shared" si="14"/>
        <v>#DIV/0!</v>
      </c>
      <c r="AV24" s="162" t="e">
        <f t="shared" si="15"/>
        <v>#DIV/0!</v>
      </c>
      <c r="AW24" s="162" t="e">
        <f t="shared" si="24"/>
        <v>#DIV/0!</v>
      </c>
      <c r="AX24" s="92" t="e">
        <f t="shared" si="17"/>
        <v>#DIV/0!</v>
      </c>
      <c r="BE24" s="162" t="e">
        <f t="shared" si="18"/>
        <v>#DIV/0!</v>
      </c>
      <c r="BF24" s="162" t="e">
        <f t="shared" si="25"/>
        <v>#DIV/0!</v>
      </c>
      <c r="BN24" s="162" t="e">
        <f t="shared" si="20"/>
        <v>#DIV/0!</v>
      </c>
      <c r="BO24" s="162" t="e">
        <f t="shared" ref="BO24:BO87" si="27">BQ24 / (BQ24+BT24)</f>
        <v>#DIV/0!</v>
      </c>
    </row>
    <row r="25" spans="3:67" x14ac:dyDescent="0.3">
      <c r="C25" s="157" t="e">
        <f t="shared" si="0"/>
        <v>#DIV/0!</v>
      </c>
      <c r="D25" s="157" t="e">
        <f t="shared" si="1"/>
        <v>#DIV/0!</v>
      </c>
      <c r="E25" s="92" t="e">
        <f t="shared" si="2"/>
        <v>#DIV/0!</v>
      </c>
      <c r="L25" s="157" t="e">
        <f t="shared" si="3"/>
        <v>#DIV/0!</v>
      </c>
      <c r="M25" s="157" t="e">
        <f t="shared" si="4"/>
        <v>#DIV/0!</v>
      </c>
      <c r="N25" s="92" t="e">
        <f t="shared" si="5"/>
        <v>#DIV/0!</v>
      </c>
      <c r="U25" s="157" t="e">
        <f t="shared" si="6"/>
        <v>#DIV/0!</v>
      </c>
      <c r="V25" s="157" t="e">
        <f t="shared" si="7"/>
        <v>#DIV/0!</v>
      </c>
      <c r="W25" s="92" t="e">
        <f t="shared" si="8"/>
        <v>#DIV/0!</v>
      </c>
      <c r="AD25" s="157" t="e">
        <f t="shared" si="9"/>
        <v>#DIV/0!</v>
      </c>
      <c r="AE25" s="157" t="e">
        <f t="shared" si="22"/>
        <v>#DIV/0!</v>
      </c>
      <c r="AF25" s="92" t="e">
        <f t="shared" si="11"/>
        <v>#DIV/0!</v>
      </c>
      <c r="AM25" s="162" t="e">
        <f t="shared" si="12"/>
        <v>#DIV/0!</v>
      </c>
      <c r="AN25" s="162" t="e">
        <f t="shared" si="23"/>
        <v>#DIV/0!</v>
      </c>
      <c r="AO25" s="92" t="e">
        <f t="shared" si="14"/>
        <v>#DIV/0!</v>
      </c>
      <c r="AV25" s="162" t="e">
        <f t="shared" si="15"/>
        <v>#DIV/0!</v>
      </c>
      <c r="AW25" s="162" t="e">
        <f t="shared" si="24"/>
        <v>#DIV/0!</v>
      </c>
      <c r="AX25" s="92" t="e">
        <f t="shared" si="17"/>
        <v>#DIV/0!</v>
      </c>
      <c r="BE25" s="162" t="e">
        <f t="shared" si="18"/>
        <v>#DIV/0!</v>
      </c>
      <c r="BF25" s="162" t="e">
        <f t="shared" si="25"/>
        <v>#DIV/0!</v>
      </c>
      <c r="BN25" s="162" t="e">
        <f t="shared" si="20"/>
        <v>#DIV/0!</v>
      </c>
      <c r="BO25" s="162" t="e">
        <f t="shared" si="27"/>
        <v>#DIV/0!</v>
      </c>
    </row>
    <row r="26" spans="3:67" x14ac:dyDescent="0.3">
      <c r="C26" s="157" t="e">
        <f t="shared" si="0"/>
        <v>#DIV/0!</v>
      </c>
      <c r="D26" s="157" t="e">
        <f t="shared" si="1"/>
        <v>#DIV/0!</v>
      </c>
      <c r="E26" s="92" t="e">
        <f t="shared" si="2"/>
        <v>#DIV/0!</v>
      </c>
      <c r="L26" s="157" t="e">
        <f t="shared" si="3"/>
        <v>#DIV/0!</v>
      </c>
      <c r="M26" s="157" t="e">
        <f t="shared" si="4"/>
        <v>#DIV/0!</v>
      </c>
      <c r="N26" s="92" t="e">
        <f t="shared" si="5"/>
        <v>#DIV/0!</v>
      </c>
      <c r="U26" s="157" t="e">
        <f t="shared" si="6"/>
        <v>#DIV/0!</v>
      </c>
      <c r="V26" s="157" t="e">
        <f t="shared" si="7"/>
        <v>#DIV/0!</v>
      </c>
      <c r="W26" s="92" t="e">
        <f t="shared" si="8"/>
        <v>#DIV/0!</v>
      </c>
      <c r="AD26" s="157" t="e">
        <f t="shared" si="9"/>
        <v>#DIV/0!</v>
      </c>
      <c r="AE26" s="157" t="e">
        <f t="shared" si="22"/>
        <v>#DIV/0!</v>
      </c>
      <c r="AF26" s="92" t="e">
        <f t="shared" si="11"/>
        <v>#DIV/0!</v>
      </c>
      <c r="AM26" s="162" t="e">
        <f t="shared" si="12"/>
        <v>#DIV/0!</v>
      </c>
      <c r="AN26" s="162" t="e">
        <f t="shared" si="23"/>
        <v>#DIV/0!</v>
      </c>
      <c r="AO26" s="92" t="e">
        <f t="shared" si="14"/>
        <v>#DIV/0!</v>
      </c>
      <c r="AV26" s="162" t="e">
        <f t="shared" si="15"/>
        <v>#DIV/0!</v>
      </c>
      <c r="AW26" s="162" t="e">
        <f t="shared" si="24"/>
        <v>#DIV/0!</v>
      </c>
      <c r="AX26" s="92" t="e">
        <f t="shared" si="17"/>
        <v>#DIV/0!</v>
      </c>
      <c r="BE26" s="162" t="e">
        <f t="shared" si="18"/>
        <v>#DIV/0!</v>
      </c>
      <c r="BF26" s="162" t="e">
        <f t="shared" si="25"/>
        <v>#DIV/0!</v>
      </c>
      <c r="BN26" s="162" t="e">
        <f t="shared" si="20"/>
        <v>#DIV/0!</v>
      </c>
      <c r="BO26" s="162" t="e">
        <f t="shared" si="27"/>
        <v>#DIV/0!</v>
      </c>
    </row>
    <row r="27" spans="3:67" x14ac:dyDescent="0.3">
      <c r="C27" s="157" t="e">
        <f t="shared" si="0"/>
        <v>#DIV/0!</v>
      </c>
      <c r="D27" s="157" t="e">
        <f t="shared" si="1"/>
        <v>#DIV/0!</v>
      </c>
      <c r="E27" s="92" t="e">
        <f t="shared" si="2"/>
        <v>#DIV/0!</v>
      </c>
      <c r="L27" s="157" t="e">
        <f t="shared" si="3"/>
        <v>#DIV/0!</v>
      </c>
      <c r="M27" s="157" t="e">
        <f t="shared" si="4"/>
        <v>#DIV/0!</v>
      </c>
      <c r="N27" s="92" t="e">
        <f t="shared" si="5"/>
        <v>#DIV/0!</v>
      </c>
      <c r="U27" s="157" t="e">
        <f t="shared" si="6"/>
        <v>#DIV/0!</v>
      </c>
      <c r="V27" s="157" t="e">
        <f t="shared" si="7"/>
        <v>#DIV/0!</v>
      </c>
      <c r="W27" s="92" t="e">
        <f t="shared" si="8"/>
        <v>#DIV/0!</v>
      </c>
      <c r="AD27" s="157" t="e">
        <f t="shared" si="9"/>
        <v>#DIV/0!</v>
      </c>
      <c r="AE27" s="157" t="e">
        <f t="shared" si="22"/>
        <v>#DIV/0!</v>
      </c>
      <c r="AF27" s="92" t="e">
        <f t="shared" si="11"/>
        <v>#DIV/0!</v>
      </c>
      <c r="AM27" s="162" t="e">
        <f t="shared" si="12"/>
        <v>#DIV/0!</v>
      </c>
      <c r="AN27" s="162" t="e">
        <f t="shared" si="23"/>
        <v>#DIV/0!</v>
      </c>
      <c r="AO27" s="92" t="e">
        <f t="shared" si="14"/>
        <v>#DIV/0!</v>
      </c>
      <c r="AV27" s="162" t="e">
        <f t="shared" si="15"/>
        <v>#DIV/0!</v>
      </c>
      <c r="AW27" s="162" t="e">
        <f t="shared" si="24"/>
        <v>#DIV/0!</v>
      </c>
      <c r="AX27" s="92" t="e">
        <f t="shared" si="17"/>
        <v>#DIV/0!</v>
      </c>
      <c r="BE27" s="162" t="e">
        <f t="shared" si="18"/>
        <v>#DIV/0!</v>
      </c>
      <c r="BF27" s="162" t="e">
        <f t="shared" si="25"/>
        <v>#DIV/0!</v>
      </c>
      <c r="BN27" s="162" t="e">
        <f t="shared" si="20"/>
        <v>#DIV/0!</v>
      </c>
      <c r="BO27" s="162" t="e">
        <f t="shared" si="27"/>
        <v>#DIV/0!</v>
      </c>
    </row>
    <row r="28" spans="3:67" x14ac:dyDescent="0.3">
      <c r="C28" s="157" t="e">
        <f t="shared" si="0"/>
        <v>#DIV/0!</v>
      </c>
      <c r="D28" s="157" t="e">
        <f t="shared" si="1"/>
        <v>#DIV/0!</v>
      </c>
      <c r="E28" s="92" t="e">
        <f t="shared" si="2"/>
        <v>#DIV/0!</v>
      </c>
      <c r="L28" s="157" t="e">
        <f t="shared" si="3"/>
        <v>#DIV/0!</v>
      </c>
      <c r="M28" s="157" t="e">
        <f t="shared" si="4"/>
        <v>#DIV/0!</v>
      </c>
      <c r="N28" s="92" t="e">
        <f t="shared" si="5"/>
        <v>#DIV/0!</v>
      </c>
      <c r="U28" s="157" t="e">
        <f t="shared" si="6"/>
        <v>#DIV/0!</v>
      </c>
      <c r="V28" s="157" t="e">
        <f t="shared" si="7"/>
        <v>#DIV/0!</v>
      </c>
      <c r="W28" s="92" t="e">
        <f t="shared" si="8"/>
        <v>#DIV/0!</v>
      </c>
      <c r="AD28" s="157" t="e">
        <f t="shared" si="9"/>
        <v>#DIV/0!</v>
      </c>
      <c r="AE28" s="157" t="e">
        <f t="shared" si="22"/>
        <v>#DIV/0!</v>
      </c>
      <c r="AF28" s="92" t="e">
        <f t="shared" si="11"/>
        <v>#DIV/0!</v>
      </c>
      <c r="AM28" s="162" t="e">
        <f t="shared" si="12"/>
        <v>#DIV/0!</v>
      </c>
      <c r="AN28" s="162" t="e">
        <f t="shared" si="23"/>
        <v>#DIV/0!</v>
      </c>
      <c r="AO28" s="92" t="e">
        <f t="shared" si="14"/>
        <v>#DIV/0!</v>
      </c>
      <c r="AV28" s="162" t="e">
        <f t="shared" si="15"/>
        <v>#DIV/0!</v>
      </c>
      <c r="AW28" s="162" t="e">
        <f t="shared" si="24"/>
        <v>#DIV/0!</v>
      </c>
      <c r="AX28" s="92" t="e">
        <f t="shared" si="17"/>
        <v>#DIV/0!</v>
      </c>
      <c r="BE28" s="162" t="e">
        <f t="shared" si="18"/>
        <v>#DIV/0!</v>
      </c>
      <c r="BF28" s="162" t="e">
        <f t="shared" si="25"/>
        <v>#DIV/0!</v>
      </c>
      <c r="BN28" s="162" t="e">
        <f t="shared" si="20"/>
        <v>#DIV/0!</v>
      </c>
      <c r="BO28" s="162" t="e">
        <f t="shared" si="27"/>
        <v>#DIV/0!</v>
      </c>
    </row>
    <row r="29" spans="3:67" x14ac:dyDescent="0.3">
      <c r="C29" s="157" t="e">
        <f t="shared" si="0"/>
        <v>#DIV/0!</v>
      </c>
      <c r="D29" s="157" t="e">
        <f t="shared" si="1"/>
        <v>#DIV/0!</v>
      </c>
      <c r="E29" s="92" t="e">
        <f t="shared" si="2"/>
        <v>#DIV/0!</v>
      </c>
      <c r="L29" s="157" t="e">
        <f t="shared" si="3"/>
        <v>#DIV/0!</v>
      </c>
      <c r="M29" s="157" t="e">
        <f t="shared" si="4"/>
        <v>#DIV/0!</v>
      </c>
      <c r="N29" s="92" t="e">
        <f t="shared" si="5"/>
        <v>#DIV/0!</v>
      </c>
      <c r="U29" s="157" t="e">
        <f t="shared" si="6"/>
        <v>#DIV/0!</v>
      </c>
      <c r="V29" s="157" t="e">
        <f t="shared" si="7"/>
        <v>#DIV/0!</v>
      </c>
      <c r="W29" s="92" t="e">
        <f t="shared" si="8"/>
        <v>#DIV/0!</v>
      </c>
      <c r="AD29" s="157" t="e">
        <f t="shared" si="9"/>
        <v>#DIV/0!</v>
      </c>
      <c r="AE29" s="157" t="e">
        <f t="shared" si="22"/>
        <v>#DIV/0!</v>
      </c>
      <c r="AF29" s="92" t="e">
        <f t="shared" si="11"/>
        <v>#DIV/0!</v>
      </c>
      <c r="AM29" s="162" t="e">
        <f t="shared" si="12"/>
        <v>#DIV/0!</v>
      </c>
      <c r="AN29" s="162" t="e">
        <f t="shared" si="23"/>
        <v>#DIV/0!</v>
      </c>
      <c r="AO29" s="92" t="e">
        <f t="shared" si="14"/>
        <v>#DIV/0!</v>
      </c>
      <c r="AV29" s="162" t="e">
        <f t="shared" si="15"/>
        <v>#DIV/0!</v>
      </c>
      <c r="AW29" s="162" t="e">
        <f t="shared" si="24"/>
        <v>#DIV/0!</v>
      </c>
      <c r="AX29" s="92" t="e">
        <f t="shared" si="17"/>
        <v>#DIV/0!</v>
      </c>
      <c r="BE29" s="162" t="e">
        <f t="shared" si="18"/>
        <v>#DIV/0!</v>
      </c>
      <c r="BF29" s="162" t="e">
        <f t="shared" si="25"/>
        <v>#DIV/0!</v>
      </c>
      <c r="BN29" s="162" t="e">
        <f t="shared" si="20"/>
        <v>#DIV/0!</v>
      </c>
      <c r="BO29" s="162" t="e">
        <f t="shared" si="27"/>
        <v>#DIV/0!</v>
      </c>
    </row>
    <row r="30" spans="3:67" x14ac:dyDescent="0.3">
      <c r="C30" s="157" t="e">
        <f t="shared" si="0"/>
        <v>#DIV/0!</v>
      </c>
      <c r="D30" s="157" t="e">
        <f t="shared" si="1"/>
        <v>#DIV/0!</v>
      </c>
      <c r="E30" s="92" t="e">
        <f t="shared" si="2"/>
        <v>#DIV/0!</v>
      </c>
      <c r="L30" s="157" t="e">
        <f t="shared" si="3"/>
        <v>#DIV/0!</v>
      </c>
      <c r="M30" s="157" t="e">
        <f t="shared" si="4"/>
        <v>#DIV/0!</v>
      </c>
      <c r="N30" s="92" t="e">
        <f t="shared" si="5"/>
        <v>#DIV/0!</v>
      </c>
      <c r="U30" s="157" t="e">
        <f t="shared" si="6"/>
        <v>#DIV/0!</v>
      </c>
      <c r="V30" s="157" t="e">
        <f t="shared" si="7"/>
        <v>#DIV/0!</v>
      </c>
      <c r="W30" s="92" t="e">
        <f t="shared" si="8"/>
        <v>#DIV/0!</v>
      </c>
      <c r="AD30" s="157" t="e">
        <f t="shared" si="9"/>
        <v>#DIV/0!</v>
      </c>
      <c r="AE30" s="157" t="e">
        <f t="shared" si="22"/>
        <v>#DIV/0!</v>
      </c>
      <c r="AF30" s="92" t="e">
        <f t="shared" si="11"/>
        <v>#DIV/0!</v>
      </c>
      <c r="AM30" s="162" t="e">
        <f t="shared" si="12"/>
        <v>#DIV/0!</v>
      </c>
      <c r="AN30" s="162" t="e">
        <f t="shared" si="23"/>
        <v>#DIV/0!</v>
      </c>
      <c r="AO30" s="92" t="e">
        <f t="shared" si="14"/>
        <v>#DIV/0!</v>
      </c>
      <c r="AV30" s="162" t="e">
        <f t="shared" si="15"/>
        <v>#DIV/0!</v>
      </c>
      <c r="AW30" s="162" t="e">
        <f t="shared" si="24"/>
        <v>#DIV/0!</v>
      </c>
      <c r="AX30" s="92" t="e">
        <f t="shared" si="17"/>
        <v>#DIV/0!</v>
      </c>
      <c r="BE30" s="162" t="e">
        <f t="shared" si="18"/>
        <v>#DIV/0!</v>
      </c>
      <c r="BF30" s="162" t="e">
        <f t="shared" si="25"/>
        <v>#DIV/0!</v>
      </c>
      <c r="BN30" s="162" t="e">
        <f t="shared" si="20"/>
        <v>#DIV/0!</v>
      </c>
      <c r="BO30" s="162" t="e">
        <f t="shared" si="27"/>
        <v>#DIV/0!</v>
      </c>
    </row>
    <row r="31" spans="3:67" x14ac:dyDescent="0.3">
      <c r="C31" s="157" t="e">
        <f t="shared" si="0"/>
        <v>#DIV/0!</v>
      </c>
      <c r="D31" s="157" t="e">
        <f t="shared" si="1"/>
        <v>#DIV/0!</v>
      </c>
      <c r="E31" s="92" t="e">
        <f t="shared" si="2"/>
        <v>#DIV/0!</v>
      </c>
      <c r="L31" s="157" t="e">
        <f t="shared" si="3"/>
        <v>#DIV/0!</v>
      </c>
      <c r="M31" s="157" t="e">
        <f t="shared" si="4"/>
        <v>#DIV/0!</v>
      </c>
      <c r="N31" s="92" t="e">
        <f t="shared" si="5"/>
        <v>#DIV/0!</v>
      </c>
      <c r="U31" s="157" t="e">
        <f t="shared" si="6"/>
        <v>#DIV/0!</v>
      </c>
      <c r="V31" s="157" t="e">
        <f t="shared" si="7"/>
        <v>#DIV/0!</v>
      </c>
      <c r="W31" s="92" t="e">
        <f t="shared" si="8"/>
        <v>#DIV/0!</v>
      </c>
      <c r="AD31" s="157" t="e">
        <f t="shared" si="9"/>
        <v>#DIV/0!</v>
      </c>
      <c r="AE31" s="157" t="e">
        <f t="shared" si="22"/>
        <v>#DIV/0!</v>
      </c>
      <c r="AF31" s="92" t="e">
        <f t="shared" si="11"/>
        <v>#DIV/0!</v>
      </c>
      <c r="AM31" s="162" t="e">
        <f t="shared" si="12"/>
        <v>#DIV/0!</v>
      </c>
      <c r="AN31" s="162" t="e">
        <f t="shared" si="23"/>
        <v>#DIV/0!</v>
      </c>
      <c r="AO31" s="92" t="e">
        <f t="shared" si="14"/>
        <v>#DIV/0!</v>
      </c>
      <c r="AV31" s="162" t="e">
        <f t="shared" si="15"/>
        <v>#DIV/0!</v>
      </c>
      <c r="AW31" s="162" t="e">
        <f t="shared" si="24"/>
        <v>#DIV/0!</v>
      </c>
      <c r="AX31" s="92" t="e">
        <f t="shared" si="17"/>
        <v>#DIV/0!</v>
      </c>
      <c r="BE31" s="162" t="e">
        <f t="shared" si="18"/>
        <v>#DIV/0!</v>
      </c>
      <c r="BF31" s="162" t="e">
        <f t="shared" si="25"/>
        <v>#DIV/0!</v>
      </c>
      <c r="BN31" s="162" t="e">
        <f t="shared" si="20"/>
        <v>#DIV/0!</v>
      </c>
      <c r="BO31" s="162" t="e">
        <f t="shared" si="27"/>
        <v>#DIV/0!</v>
      </c>
    </row>
    <row r="32" spans="3:67" x14ac:dyDescent="0.3">
      <c r="C32" s="157" t="e">
        <f t="shared" si="0"/>
        <v>#DIV/0!</v>
      </c>
      <c r="D32" s="157" t="e">
        <f t="shared" si="1"/>
        <v>#DIV/0!</v>
      </c>
      <c r="E32" s="92" t="e">
        <f t="shared" si="2"/>
        <v>#DIV/0!</v>
      </c>
      <c r="L32" s="157" t="e">
        <f t="shared" si="3"/>
        <v>#DIV/0!</v>
      </c>
      <c r="M32" s="157" t="e">
        <f t="shared" si="4"/>
        <v>#DIV/0!</v>
      </c>
      <c r="N32" s="92" t="e">
        <f t="shared" si="5"/>
        <v>#DIV/0!</v>
      </c>
      <c r="U32" s="157" t="e">
        <f t="shared" si="6"/>
        <v>#DIV/0!</v>
      </c>
      <c r="V32" s="157" t="e">
        <f t="shared" si="7"/>
        <v>#DIV/0!</v>
      </c>
      <c r="W32" s="92" t="e">
        <f t="shared" si="8"/>
        <v>#DIV/0!</v>
      </c>
      <c r="AD32" s="157" t="e">
        <f t="shared" si="9"/>
        <v>#DIV/0!</v>
      </c>
      <c r="AE32" s="157" t="e">
        <f t="shared" si="22"/>
        <v>#DIV/0!</v>
      </c>
      <c r="AF32" s="92" t="e">
        <f t="shared" si="11"/>
        <v>#DIV/0!</v>
      </c>
      <c r="AM32" s="162" t="e">
        <f t="shared" si="12"/>
        <v>#DIV/0!</v>
      </c>
      <c r="AN32" s="162" t="e">
        <f t="shared" si="23"/>
        <v>#DIV/0!</v>
      </c>
      <c r="AO32" s="92" t="e">
        <f t="shared" si="14"/>
        <v>#DIV/0!</v>
      </c>
      <c r="AV32" s="162" t="e">
        <f t="shared" si="15"/>
        <v>#DIV/0!</v>
      </c>
      <c r="AW32" s="162" t="e">
        <f t="shared" si="24"/>
        <v>#DIV/0!</v>
      </c>
      <c r="AX32" s="92" t="e">
        <f t="shared" si="17"/>
        <v>#DIV/0!</v>
      </c>
      <c r="BE32" s="162" t="e">
        <f t="shared" si="18"/>
        <v>#DIV/0!</v>
      </c>
      <c r="BF32" s="162" t="e">
        <f t="shared" si="25"/>
        <v>#DIV/0!</v>
      </c>
      <c r="BN32" s="162" t="e">
        <f t="shared" si="20"/>
        <v>#DIV/0!</v>
      </c>
      <c r="BO32" s="162" t="e">
        <f t="shared" si="27"/>
        <v>#DIV/0!</v>
      </c>
    </row>
    <row r="33" spans="3:67" x14ac:dyDescent="0.3">
      <c r="C33" s="157" t="e">
        <f t="shared" si="0"/>
        <v>#DIV/0!</v>
      </c>
      <c r="D33" s="157" t="e">
        <f t="shared" si="1"/>
        <v>#DIV/0!</v>
      </c>
      <c r="E33" s="92" t="e">
        <f t="shared" si="2"/>
        <v>#DIV/0!</v>
      </c>
      <c r="L33" s="157" t="e">
        <f t="shared" si="3"/>
        <v>#DIV/0!</v>
      </c>
      <c r="M33" s="157" t="e">
        <f t="shared" si="4"/>
        <v>#DIV/0!</v>
      </c>
      <c r="N33" s="92" t="e">
        <f t="shared" si="5"/>
        <v>#DIV/0!</v>
      </c>
      <c r="U33" s="157" t="e">
        <f t="shared" si="6"/>
        <v>#DIV/0!</v>
      </c>
      <c r="V33" s="157" t="e">
        <f t="shared" si="7"/>
        <v>#DIV/0!</v>
      </c>
      <c r="W33" s="92" t="e">
        <f t="shared" si="8"/>
        <v>#DIV/0!</v>
      </c>
      <c r="AD33" s="157" t="e">
        <f t="shared" si="9"/>
        <v>#DIV/0!</v>
      </c>
      <c r="AE33" s="157" t="e">
        <f t="shared" si="22"/>
        <v>#DIV/0!</v>
      </c>
      <c r="AF33" s="92" t="e">
        <f t="shared" si="11"/>
        <v>#DIV/0!</v>
      </c>
      <c r="AM33" s="162" t="e">
        <f t="shared" si="12"/>
        <v>#DIV/0!</v>
      </c>
      <c r="AN33" s="162" t="e">
        <f t="shared" si="23"/>
        <v>#DIV/0!</v>
      </c>
      <c r="AO33" s="92" t="e">
        <f t="shared" si="14"/>
        <v>#DIV/0!</v>
      </c>
      <c r="AV33" s="162" t="e">
        <f t="shared" si="15"/>
        <v>#DIV/0!</v>
      </c>
      <c r="AW33" s="162" t="e">
        <f t="shared" si="24"/>
        <v>#DIV/0!</v>
      </c>
      <c r="AX33" s="92" t="e">
        <f t="shared" si="17"/>
        <v>#DIV/0!</v>
      </c>
      <c r="BE33" s="162" t="e">
        <f t="shared" si="18"/>
        <v>#DIV/0!</v>
      </c>
      <c r="BF33" s="162" t="e">
        <f t="shared" si="25"/>
        <v>#DIV/0!</v>
      </c>
      <c r="BN33" s="162" t="e">
        <f t="shared" si="20"/>
        <v>#DIV/0!</v>
      </c>
      <c r="BO33" s="162" t="e">
        <f t="shared" si="27"/>
        <v>#DIV/0!</v>
      </c>
    </row>
    <row r="34" spans="3:67" x14ac:dyDescent="0.3">
      <c r="C34" s="157" t="e">
        <f t="shared" si="0"/>
        <v>#DIV/0!</v>
      </c>
      <c r="D34" s="157" t="e">
        <f t="shared" si="1"/>
        <v>#DIV/0!</v>
      </c>
      <c r="E34" s="92" t="e">
        <f t="shared" si="2"/>
        <v>#DIV/0!</v>
      </c>
      <c r="L34" s="157" t="e">
        <f t="shared" si="3"/>
        <v>#DIV/0!</v>
      </c>
      <c r="M34" s="157" t="e">
        <f t="shared" si="4"/>
        <v>#DIV/0!</v>
      </c>
      <c r="N34" s="92" t="e">
        <f t="shared" si="5"/>
        <v>#DIV/0!</v>
      </c>
      <c r="U34" s="157" t="e">
        <f t="shared" si="6"/>
        <v>#DIV/0!</v>
      </c>
      <c r="V34" s="157" t="e">
        <f t="shared" si="7"/>
        <v>#DIV/0!</v>
      </c>
      <c r="W34" s="92" t="e">
        <f t="shared" si="8"/>
        <v>#DIV/0!</v>
      </c>
      <c r="AD34" s="157" t="e">
        <f t="shared" si="9"/>
        <v>#DIV/0!</v>
      </c>
      <c r="AE34" s="157" t="e">
        <f t="shared" si="22"/>
        <v>#DIV/0!</v>
      </c>
      <c r="AF34" s="92" t="e">
        <f t="shared" si="11"/>
        <v>#DIV/0!</v>
      </c>
      <c r="AM34" s="162" t="e">
        <f t="shared" si="12"/>
        <v>#DIV/0!</v>
      </c>
      <c r="AN34" s="162" t="e">
        <f t="shared" si="23"/>
        <v>#DIV/0!</v>
      </c>
      <c r="AO34" s="92" t="e">
        <f t="shared" si="14"/>
        <v>#DIV/0!</v>
      </c>
      <c r="AV34" s="162" t="e">
        <f t="shared" si="15"/>
        <v>#DIV/0!</v>
      </c>
      <c r="AW34" s="162" t="e">
        <f t="shared" si="24"/>
        <v>#DIV/0!</v>
      </c>
      <c r="AX34" s="92" t="e">
        <f t="shared" si="17"/>
        <v>#DIV/0!</v>
      </c>
      <c r="BE34" s="162" t="e">
        <f t="shared" si="18"/>
        <v>#DIV/0!</v>
      </c>
      <c r="BF34" s="162" t="e">
        <f t="shared" si="25"/>
        <v>#DIV/0!</v>
      </c>
      <c r="BN34" s="162" t="e">
        <f t="shared" si="20"/>
        <v>#DIV/0!</v>
      </c>
      <c r="BO34" s="162" t="e">
        <f t="shared" si="27"/>
        <v>#DIV/0!</v>
      </c>
    </row>
    <row r="35" spans="3:67" x14ac:dyDescent="0.3">
      <c r="C35" s="157" t="e">
        <f t="shared" si="0"/>
        <v>#DIV/0!</v>
      </c>
      <c r="D35" s="157" t="e">
        <f t="shared" si="1"/>
        <v>#DIV/0!</v>
      </c>
      <c r="E35" s="92" t="e">
        <f t="shared" si="2"/>
        <v>#DIV/0!</v>
      </c>
      <c r="L35" s="157" t="e">
        <f t="shared" si="3"/>
        <v>#DIV/0!</v>
      </c>
      <c r="M35" s="157" t="e">
        <f t="shared" si="4"/>
        <v>#DIV/0!</v>
      </c>
      <c r="N35" s="92" t="e">
        <f t="shared" si="5"/>
        <v>#DIV/0!</v>
      </c>
      <c r="U35" s="157" t="e">
        <f t="shared" si="6"/>
        <v>#DIV/0!</v>
      </c>
      <c r="V35" s="157" t="e">
        <f t="shared" si="7"/>
        <v>#DIV/0!</v>
      </c>
      <c r="W35" s="92" t="e">
        <f t="shared" si="8"/>
        <v>#DIV/0!</v>
      </c>
      <c r="AD35" s="157" t="e">
        <f t="shared" si="9"/>
        <v>#DIV/0!</v>
      </c>
      <c r="AE35" s="157" t="e">
        <f t="shared" si="22"/>
        <v>#DIV/0!</v>
      </c>
      <c r="AF35" s="92" t="e">
        <f t="shared" si="11"/>
        <v>#DIV/0!</v>
      </c>
      <c r="AM35" s="162" t="e">
        <f t="shared" si="12"/>
        <v>#DIV/0!</v>
      </c>
      <c r="AN35" s="162" t="e">
        <f t="shared" si="23"/>
        <v>#DIV/0!</v>
      </c>
      <c r="AO35" s="92" t="e">
        <f t="shared" si="14"/>
        <v>#DIV/0!</v>
      </c>
      <c r="AV35" s="162" t="e">
        <f t="shared" si="15"/>
        <v>#DIV/0!</v>
      </c>
      <c r="AW35" s="162" t="e">
        <f t="shared" si="24"/>
        <v>#DIV/0!</v>
      </c>
      <c r="AX35" s="92" t="e">
        <f t="shared" si="17"/>
        <v>#DIV/0!</v>
      </c>
      <c r="BE35" s="162" t="e">
        <f t="shared" si="18"/>
        <v>#DIV/0!</v>
      </c>
      <c r="BF35" s="162" t="e">
        <f t="shared" si="25"/>
        <v>#DIV/0!</v>
      </c>
      <c r="BN35" s="162" t="e">
        <f t="shared" si="20"/>
        <v>#DIV/0!</v>
      </c>
      <c r="BO35" s="162" t="e">
        <f t="shared" si="27"/>
        <v>#DIV/0!</v>
      </c>
    </row>
    <row r="36" spans="3:67" x14ac:dyDescent="0.3">
      <c r="C36" s="157" t="e">
        <f t="shared" si="0"/>
        <v>#DIV/0!</v>
      </c>
      <c r="D36" s="157" t="e">
        <f t="shared" si="1"/>
        <v>#DIV/0!</v>
      </c>
      <c r="E36" s="92" t="e">
        <f t="shared" si="2"/>
        <v>#DIV/0!</v>
      </c>
      <c r="L36" s="157" t="e">
        <f t="shared" si="3"/>
        <v>#DIV/0!</v>
      </c>
      <c r="M36" s="157" t="e">
        <f t="shared" si="4"/>
        <v>#DIV/0!</v>
      </c>
      <c r="N36" s="92" t="e">
        <f t="shared" si="5"/>
        <v>#DIV/0!</v>
      </c>
      <c r="U36" s="157" t="e">
        <f t="shared" si="6"/>
        <v>#DIV/0!</v>
      </c>
      <c r="V36" s="157" t="e">
        <f t="shared" si="7"/>
        <v>#DIV/0!</v>
      </c>
      <c r="W36" s="92" t="e">
        <f t="shared" si="8"/>
        <v>#DIV/0!</v>
      </c>
      <c r="AD36" s="157" t="e">
        <f t="shared" si="9"/>
        <v>#DIV/0!</v>
      </c>
      <c r="AE36" s="157" t="e">
        <f t="shared" si="22"/>
        <v>#DIV/0!</v>
      </c>
      <c r="AF36" s="92" t="e">
        <f t="shared" si="11"/>
        <v>#DIV/0!</v>
      </c>
      <c r="AM36" s="162" t="e">
        <f t="shared" si="12"/>
        <v>#DIV/0!</v>
      </c>
      <c r="AN36" s="162" t="e">
        <f t="shared" si="23"/>
        <v>#DIV/0!</v>
      </c>
      <c r="AO36" s="92" t="e">
        <f t="shared" si="14"/>
        <v>#DIV/0!</v>
      </c>
      <c r="AV36" s="162" t="e">
        <f t="shared" si="15"/>
        <v>#DIV/0!</v>
      </c>
      <c r="AW36" s="162" t="e">
        <f t="shared" si="24"/>
        <v>#DIV/0!</v>
      </c>
      <c r="AX36" s="92" t="e">
        <f t="shared" si="17"/>
        <v>#DIV/0!</v>
      </c>
      <c r="BE36" s="162" t="e">
        <f t="shared" si="18"/>
        <v>#DIV/0!</v>
      </c>
      <c r="BF36" s="162" t="e">
        <f t="shared" si="25"/>
        <v>#DIV/0!</v>
      </c>
      <c r="BN36" s="162" t="e">
        <f t="shared" si="20"/>
        <v>#DIV/0!</v>
      </c>
      <c r="BO36" s="162" t="e">
        <f t="shared" si="27"/>
        <v>#DIV/0!</v>
      </c>
    </row>
    <row r="37" spans="3:67" x14ac:dyDescent="0.3">
      <c r="C37" s="157" t="e">
        <f t="shared" si="0"/>
        <v>#DIV/0!</v>
      </c>
      <c r="D37" s="157" t="e">
        <f t="shared" si="1"/>
        <v>#DIV/0!</v>
      </c>
      <c r="E37" s="92" t="e">
        <f t="shared" si="2"/>
        <v>#DIV/0!</v>
      </c>
      <c r="L37" s="157" t="e">
        <f t="shared" si="3"/>
        <v>#DIV/0!</v>
      </c>
      <c r="M37" s="157" t="e">
        <f t="shared" si="4"/>
        <v>#DIV/0!</v>
      </c>
      <c r="N37" s="92" t="e">
        <f t="shared" si="5"/>
        <v>#DIV/0!</v>
      </c>
      <c r="U37" s="157" t="e">
        <f t="shared" si="6"/>
        <v>#DIV/0!</v>
      </c>
      <c r="V37" s="157" t="e">
        <f t="shared" si="7"/>
        <v>#DIV/0!</v>
      </c>
      <c r="W37" s="92" t="e">
        <f t="shared" si="8"/>
        <v>#DIV/0!</v>
      </c>
      <c r="AD37" s="157" t="e">
        <f t="shared" si="9"/>
        <v>#DIV/0!</v>
      </c>
      <c r="AE37" s="157" t="e">
        <f t="shared" si="22"/>
        <v>#DIV/0!</v>
      </c>
      <c r="AF37" s="92" t="e">
        <f t="shared" si="11"/>
        <v>#DIV/0!</v>
      </c>
      <c r="AM37" s="162" t="e">
        <f t="shared" si="12"/>
        <v>#DIV/0!</v>
      </c>
      <c r="AN37" s="162" t="e">
        <f t="shared" si="23"/>
        <v>#DIV/0!</v>
      </c>
      <c r="AO37" s="92" t="e">
        <f t="shared" si="14"/>
        <v>#DIV/0!</v>
      </c>
      <c r="AV37" s="162" t="e">
        <f t="shared" si="15"/>
        <v>#DIV/0!</v>
      </c>
      <c r="AW37" s="162" t="e">
        <f t="shared" si="24"/>
        <v>#DIV/0!</v>
      </c>
      <c r="AX37" s="92" t="e">
        <f t="shared" si="17"/>
        <v>#DIV/0!</v>
      </c>
      <c r="BE37" s="162" t="e">
        <f t="shared" si="18"/>
        <v>#DIV/0!</v>
      </c>
      <c r="BF37" s="162" t="e">
        <f t="shared" si="25"/>
        <v>#DIV/0!</v>
      </c>
      <c r="BN37" s="162" t="e">
        <f t="shared" si="20"/>
        <v>#DIV/0!</v>
      </c>
      <c r="BO37" s="162" t="e">
        <f t="shared" si="27"/>
        <v>#DIV/0!</v>
      </c>
    </row>
    <row r="38" spans="3:67" x14ac:dyDescent="0.3">
      <c r="C38" s="157" t="e">
        <f t="shared" si="0"/>
        <v>#DIV/0!</v>
      </c>
      <c r="D38" s="157" t="e">
        <f t="shared" si="1"/>
        <v>#DIV/0!</v>
      </c>
      <c r="E38" s="92" t="e">
        <f t="shared" si="2"/>
        <v>#DIV/0!</v>
      </c>
      <c r="L38" s="157" t="e">
        <f t="shared" si="3"/>
        <v>#DIV/0!</v>
      </c>
      <c r="M38" s="157" t="e">
        <f t="shared" si="4"/>
        <v>#DIV/0!</v>
      </c>
      <c r="N38" s="92" t="e">
        <f t="shared" si="5"/>
        <v>#DIV/0!</v>
      </c>
      <c r="U38" s="157" t="e">
        <f t="shared" si="6"/>
        <v>#DIV/0!</v>
      </c>
      <c r="V38" s="157" t="e">
        <f t="shared" si="7"/>
        <v>#DIV/0!</v>
      </c>
      <c r="W38" s="92" t="e">
        <f t="shared" si="8"/>
        <v>#DIV/0!</v>
      </c>
      <c r="AD38" s="157" t="e">
        <f t="shared" si="9"/>
        <v>#DIV/0!</v>
      </c>
      <c r="AE38" s="157" t="e">
        <f t="shared" si="22"/>
        <v>#DIV/0!</v>
      </c>
      <c r="AF38" s="92" t="e">
        <f t="shared" si="11"/>
        <v>#DIV/0!</v>
      </c>
      <c r="AM38" s="162" t="e">
        <f t="shared" si="12"/>
        <v>#DIV/0!</v>
      </c>
      <c r="AN38" s="162" t="e">
        <f t="shared" si="23"/>
        <v>#DIV/0!</v>
      </c>
      <c r="AO38" s="92" t="e">
        <f t="shared" si="14"/>
        <v>#DIV/0!</v>
      </c>
      <c r="AV38" s="162" t="e">
        <f t="shared" si="15"/>
        <v>#DIV/0!</v>
      </c>
      <c r="AW38" s="162" t="e">
        <f t="shared" si="24"/>
        <v>#DIV/0!</v>
      </c>
      <c r="AX38" s="92" t="e">
        <f t="shared" si="17"/>
        <v>#DIV/0!</v>
      </c>
      <c r="BE38" s="162" t="e">
        <f t="shared" si="18"/>
        <v>#DIV/0!</v>
      </c>
      <c r="BF38" s="162" t="e">
        <f t="shared" si="25"/>
        <v>#DIV/0!</v>
      </c>
      <c r="BN38" s="162" t="e">
        <f t="shared" si="20"/>
        <v>#DIV/0!</v>
      </c>
      <c r="BO38" s="162" t="e">
        <f t="shared" si="27"/>
        <v>#DIV/0!</v>
      </c>
    </row>
    <row r="39" spans="3:67" x14ac:dyDescent="0.3">
      <c r="C39" s="157" t="e">
        <f t="shared" si="0"/>
        <v>#DIV/0!</v>
      </c>
      <c r="D39" s="157" t="e">
        <f t="shared" si="1"/>
        <v>#DIV/0!</v>
      </c>
      <c r="E39" s="92" t="e">
        <f t="shared" si="2"/>
        <v>#DIV/0!</v>
      </c>
      <c r="L39" s="157" t="e">
        <f t="shared" si="3"/>
        <v>#DIV/0!</v>
      </c>
      <c r="M39" s="157" t="e">
        <f t="shared" si="4"/>
        <v>#DIV/0!</v>
      </c>
      <c r="N39" s="92" t="e">
        <f t="shared" si="5"/>
        <v>#DIV/0!</v>
      </c>
      <c r="U39" s="157" t="e">
        <f t="shared" si="6"/>
        <v>#DIV/0!</v>
      </c>
      <c r="V39" s="157" t="e">
        <f t="shared" si="7"/>
        <v>#DIV/0!</v>
      </c>
      <c r="W39" s="92" t="e">
        <f t="shared" si="8"/>
        <v>#DIV/0!</v>
      </c>
      <c r="AD39" s="157" t="e">
        <f t="shared" si="9"/>
        <v>#DIV/0!</v>
      </c>
      <c r="AE39" s="157" t="e">
        <f t="shared" si="22"/>
        <v>#DIV/0!</v>
      </c>
      <c r="AF39" s="92" t="e">
        <f t="shared" si="11"/>
        <v>#DIV/0!</v>
      </c>
      <c r="AM39" s="162" t="e">
        <f t="shared" si="12"/>
        <v>#DIV/0!</v>
      </c>
      <c r="AN39" s="162" t="e">
        <f t="shared" si="23"/>
        <v>#DIV/0!</v>
      </c>
      <c r="AO39" s="92" t="e">
        <f t="shared" si="14"/>
        <v>#DIV/0!</v>
      </c>
      <c r="AV39" s="162" t="e">
        <f t="shared" si="15"/>
        <v>#DIV/0!</v>
      </c>
      <c r="AW39" s="162" t="e">
        <f t="shared" si="24"/>
        <v>#DIV/0!</v>
      </c>
      <c r="AX39" s="92" t="e">
        <f t="shared" si="17"/>
        <v>#DIV/0!</v>
      </c>
      <c r="BE39" s="162" t="e">
        <f t="shared" si="18"/>
        <v>#DIV/0!</v>
      </c>
      <c r="BF39" s="162" t="e">
        <f t="shared" si="25"/>
        <v>#DIV/0!</v>
      </c>
      <c r="BN39" s="162" t="e">
        <f t="shared" si="20"/>
        <v>#DIV/0!</v>
      </c>
      <c r="BO39" s="162" t="e">
        <f t="shared" si="27"/>
        <v>#DIV/0!</v>
      </c>
    </row>
    <row r="40" spans="3:67" x14ac:dyDescent="0.3">
      <c r="C40" s="157" t="e">
        <f t="shared" si="0"/>
        <v>#DIV/0!</v>
      </c>
      <c r="D40" s="157" t="e">
        <f t="shared" si="1"/>
        <v>#DIV/0!</v>
      </c>
      <c r="E40" s="92" t="e">
        <f t="shared" si="2"/>
        <v>#DIV/0!</v>
      </c>
      <c r="L40" s="157" t="e">
        <f t="shared" si="3"/>
        <v>#DIV/0!</v>
      </c>
      <c r="M40" s="157" t="e">
        <f t="shared" si="4"/>
        <v>#DIV/0!</v>
      </c>
      <c r="N40" s="92" t="e">
        <f t="shared" si="5"/>
        <v>#DIV/0!</v>
      </c>
      <c r="U40" s="157" t="e">
        <f t="shared" si="6"/>
        <v>#DIV/0!</v>
      </c>
      <c r="V40" s="157" t="e">
        <f t="shared" si="7"/>
        <v>#DIV/0!</v>
      </c>
      <c r="W40" s="92" t="e">
        <f t="shared" si="8"/>
        <v>#DIV/0!</v>
      </c>
      <c r="AD40" s="157" t="e">
        <f t="shared" si="9"/>
        <v>#DIV/0!</v>
      </c>
      <c r="AE40" s="157" t="e">
        <f t="shared" si="22"/>
        <v>#DIV/0!</v>
      </c>
      <c r="AF40" s="92" t="e">
        <f t="shared" si="11"/>
        <v>#DIV/0!</v>
      </c>
      <c r="AM40" s="162" t="e">
        <f t="shared" si="12"/>
        <v>#DIV/0!</v>
      </c>
      <c r="AN40" s="162" t="e">
        <f t="shared" si="23"/>
        <v>#DIV/0!</v>
      </c>
      <c r="AO40" s="92" t="e">
        <f t="shared" si="14"/>
        <v>#DIV/0!</v>
      </c>
      <c r="AV40" s="162" t="e">
        <f t="shared" si="15"/>
        <v>#DIV/0!</v>
      </c>
      <c r="AW40" s="162" t="e">
        <f t="shared" si="24"/>
        <v>#DIV/0!</v>
      </c>
      <c r="AX40" s="92" t="e">
        <f t="shared" si="17"/>
        <v>#DIV/0!</v>
      </c>
      <c r="BE40" s="162" t="e">
        <f t="shared" si="18"/>
        <v>#DIV/0!</v>
      </c>
      <c r="BF40" s="162" t="e">
        <f t="shared" si="25"/>
        <v>#DIV/0!</v>
      </c>
      <c r="BN40" s="162" t="e">
        <f t="shared" si="20"/>
        <v>#DIV/0!</v>
      </c>
      <c r="BO40" s="162" t="e">
        <f t="shared" si="27"/>
        <v>#DIV/0!</v>
      </c>
    </row>
    <row r="41" spans="3:67" x14ac:dyDescent="0.3">
      <c r="C41" s="157" t="e">
        <f t="shared" si="0"/>
        <v>#DIV/0!</v>
      </c>
      <c r="D41" s="157" t="e">
        <f t="shared" si="1"/>
        <v>#DIV/0!</v>
      </c>
      <c r="E41" s="92" t="e">
        <f t="shared" si="2"/>
        <v>#DIV/0!</v>
      </c>
      <c r="L41" s="157" t="e">
        <f t="shared" si="3"/>
        <v>#DIV/0!</v>
      </c>
      <c r="M41" s="157" t="e">
        <f t="shared" si="4"/>
        <v>#DIV/0!</v>
      </c>
      <c r="N41" s="92" t="e">
        <f t="shared" si="5"/>
        <v>#DIV/0!</v>
      </c>
      <c r="U41" s="157" t="e">
        <f t="shared" si="6"/>
        <v>#DIV/0!</v>
      </c>
      <c r="V41" s="157" t="e">
        <f t="shared" si="7"/>
        <v>#DIV/0!</v>
      </c>
      <c r="W41" s="92" t="e">
        <f t="shared" si="8"/>
        <v>#DIV/0!</v>
      </c>
      <c r="AD41" s="157" t="e">
        <f t="shared" si="9"/>
        <v>#DIV/0!</v>
      </c>
      <c r="AE41" s="157" t="e">
        <f t="shared" si="22"/>
        <v>#DIV/0!</v>
      </c>
      <c r="AF41" s="92" t="e">
        <f t="shared" si="11"/>
        <v>#DIV/0!</v>
      </c>
      <c r="AM41" s="162" t="e">
        <f t="shared" si="12"/>
        <v>#DIV/0!</v>
      </c>
      <c r="AN41" s="162" t="e">
        <f t="shared" si="23"/>
        <v>#DIV/0!</v>
      </c>
      <c r="AO41" s="92" t="e">
        <f t="shared" si="14"/>
        <v>#DIV/0!</v>
      </c>
      <c r="AV41" s="162" t="e">
        <f t="shared" si="15"/>
        <v>#DIV/0!</v>
      </c>
      <c r="AW41" s="162" t="e">
        <f t="shared" si="24"/>
        <v>#DIV/0!</v>
      </c>
      <c r="AX41" s="92" t="e">
        <f t="shared" si="17"/>
        <v>#DIV/0!</v>
      </c>
      <c r="BE41" s="162" t="e">
        <f t="shared" si="18"/>
        <v>#DIV/0!</v>
      </c>
      <c r="BF41" s="162" t="e">
        <f t="shared" si="25"/>
        <v>#DIV/0!</v>
      </c>
      <c r="BN41" s="162" t="e">
        <f t="shared" si="20"/>
        <v>#DIV/0!</v>
      </c>
      <c r="BO41" s="162" t="e">
        <f t="shared" si="27"/>
        <v>#DIV/0!</v>
      </c>
    </row>
    <row r="42" spans="3:67" x14ac:dyDescent="0.3">
      <c r="C42" s="157" t="e">
        <f t="shared" si="0"/>
        <v>#DIV/0!</v>
      </c>
      <c r="D42" s="157" t="e">
        <f t="shared" si="1"/>
        <v>#DIV/0!</v>
      </c>
      <c r="E42" s="92" t="e">
        <f t="shared" si="2"/>
        <v>#DIV/0!</v>
      </c>
      <c r="L42" s="157" t="e">
        <f t="shared" si="3"/>
        <v>#DIV/0!</v>
      </c>
      <c r="M42" s="157" t="e">
        <f t="shared" si="4"/>
        <v>#DIV/0!</v>
      </c>
      <c r="N42" s="92" t="e">
        <f t="shared" si="5"/>
        <v>#DIV/0!</v>
      </c>
      <c r="U42" s="157" t="e">
        <f t="shared" si="6"/>
        <v>#DIV/0!</v>
      </c>
      <c r="V42" s="157" t="e">
        <f t="shared" si="7"/>
        <v>#DIV/0!</v>
      </c>
      <c r="W42" s="92" t="e">
        <f t="shared" si="8"/>
        <v>#DIV/0!</v>
      </c>
      <c r="AD42" s="157" t="e">
        <f t="shared" si="9"/>
        <v>#DIV/0!</v>
      </c>
      <c r="AE42" s="157" t="e">
        <f t="shared" si="22"/>
        <v>#DIV/0!</v>
      </c>
      <c r="AF42" s="92" t="e">
        <f t="shared" si="11"/>
        <v>#DIV/0!</v>
      </c>
      <c r="AM42" s="162" t="e">
        <f t="shared" si="12"/>
        <v>#DIV/0!</v>
      </c>
      <c r="AN42" s="162" t="e">
        <f t="shared" si="23"/>
        <v>#DIV/0!</v>
      </c>
      <c r="AO42" s="92" t="e">
        <f t="shared" si="14"/>
        <v>#DIV/0!</v>
      </c>
      <c r="AV42" s="162" t="e">
        <f t="shared" si="15"/>
        <v>#DIV/0!</v>
      </c>
      <c r="AW42" s="162" t="e">
        <f t="shared" si="24"/>
        <v>#DIV/0!</v>
      </c>
      <c r="AX42" s="92" t="e">
        <f t="shared" si="17"/>
        <v>#DIV/0!</v>
      </c>
      <c r="BE42" s="162" t="e">
        <f t="shared" si="18"/>
        <v>#DIV/0!</v>
      </c>
      <c r="BF42" s="162" t="e">
        <f t="shared" si="25"/>
        <v>#DIV/0!</v>
      </c>
      <c r="BN42" s="162" t="e">
        <f t="shared" si="20"/>
        <v>#DIV/0!</v>
      </c>
      <c r="BO42" s="162" t="e">
        <f t="shared" si="27"/>
        <v>#DIV/0!</v>
      </c>
    </row>
    <row r="43" spans="3:67" x14ac:dyDescent="0.3">
      <c r="C43" s="157" t="e">
        <f t="shared" si="0"/>
        <v>#DIV/0!</v>
      </c>
      <c r="D43" s="157" t="e">
        <f t="shared" si="1"/>
        <v>#DIV/0!</v>
      </c>
      <c r="E43" s="92" t="e">
        <f t="shared" si="2"/>
        <v>#DIV/0!</v>
      </c>
      <c r="L43" s="157" t="e">
        <f t="shared" si="3"/>
        <v>#DIV/0!</v>
      </c>
      <c r="M43" s="157" t="e">
        <f t="shared" si="4"/>
        <v>#DIV/0!</v>
      </c>
      <c r="N43" s="92" t="e">
        <f t="shared" si="5"/>
        <v>#DIV/0!</v>
      </c>
      <c r="U43" s="157" t="e">
        <f t="shared" si="6"/>
        <v>#DIV/0!</v>
      </c>
      <c r="V43" s="157" t="e">
        <f t="shared" si="7"/>
        <v>#DIV/0!</v>
      </c>
      <c r="W43" s="92" t="e">
        <f t="shared" si="8"/>
        <v>#DIV/0!</v>
      </c>
      <c r="AD43" s="157" t="e">
        <f t="shared" si="9"/>
        <v>#DIV/0!</v>
      </c>
      <c r="AE43" s="157" t="e">
        <f t="shared" si="22"/>
        <v>#DIV/0!</v>
      </c>
      <c r="AF43" s="92" t="e">
        <f t="shared" si="11"/>
        <v>#DIV/0!</v>
      </c>
      <c r="AM43" s="162" t="e">
        <f t="shared" si="12"/>
        <v>#DIV/0!</v>
      </c>
      <c r="AN43" s="162" t="e">
        <f t="shared" si="23"/>
        <v>#DIV/0!</v>
      </c>
      <c r="AO43" s="92" t="e">
        <f t="shared" si="14"/>
        <v>#DIV/0!</v>
      </c>
      <c r="AV43" s="162" t="e">
        <f t="shared" si="15"/>
        <v>#DIV/0!</v>
      </c>
      <c r="AW43" s="162" t="e">
        <f t="shared" si="24"/>
        <v>#DIV/0!</v>
      </c>
      <c r="AX43" s="92" t="e">
        <f t="shared" si="17"/>
        <v>#DIV/0!</v>
      </c>
      <c r="BE43" s="162" t="e">
        <f t="shared" si="18"/>
        <v>#DIV/0!</v>
      </c>
      <c r="BF43" s="162" t="e">
        <f t="shared" si="25"/>
        <v>#DIV/0!</v>
      </c>
      <c r="BN43" s="162" t="e">
        <f t="shared" si="20"/>
        <v>#DIV/0!</v>
      </c>
      <c r="BO43" s="162" t="e">
        <f t="shared" si="27"/>
        <v>#DIV/0!</v>
      </c>
    </row>
    <row r="44" spans="3:67" x14ac:dyDescent="0.3">
      <c r="C44" s="157" t="e">
        <f t="shared" si="0"/>
        <v>#DIV/0!</v>
      </c>
      <c r="D44" s="157" t="e">
        <f t="shared" si="1"/>
        <v>#DIV/0!</v>
      </c>
      <c r="E44" s="92" t="e">
        <f t="shared" si="2"/>
        <v>#DIV/0!</v>
      </c>
      <c r="L44" s="157" t="e">
        <f t="shared" si="3"/>
        <v>#DIV/0!</v>
      </c>
      <c r="M44" s="157" t="e">
        <f t="shared" si="4"/>
        <v>#DIV/0!</v>
      </c>
      <c r="N44" s="92" t="e">
        <f t="shared" si="5"/>
        <v>#DIV/0!</v>
      </c>
      <c r="U44" s="157" t="e">
        <f t="shared" si="6"/>
        <v>#DIV/0!</v>
      </c>
      <c r="V44" s="157" t="e">
        <f t="shared" si="7"/>
        <v>#DIV/0!</v>
      </c>
      <c r="W44" s="92" t="e">
        <f t="shared" si="8"/>
        <v>#DIV/0!</v>
      </c>
      <c r="AD44" s="157" t="e">
        <f t="shared" si="9"/>
        <v>#DIV/0!</v>
      </c>
      <c r="AE44" s="157" t="e">
        <f t="shared" si="22"/>
        <v>#DIV/0!</v>
      </c>
      <c r="AF44" s="92" t="e">
        <f t="shared" si="11"/>
        <v>#DIV/0!</v>
      </c>
      <c r="AM44" s="162" t="e">
        <f t="shared" si="12"/>
        <v>#DIV/0!</v>
      </c>
      <c r="AN44" s="162" t="e">
        <f t="shared" si="23"/>
        <v>#DIV/0!</v>
      </c>
      <c r="AO44" s="92" t="e">
        <f t="shared" si="14"/>
        <v>#DIV/0!</v>
      </c>
      <c r="AV44" s="162" t="e">
        <f t="shared" si="15"/>
        <v>#DIV/0!</v>
      </c>
      <c r="AW44" s="162" t="e">
        <f t="shared" si="24"/>
        <v>#DIV/0!</v>
      </c>
      <c r="AX44" s="92" t="e">
        <f t="shared" si="17"/>
        <v>#DIV/0!</v>
      </c>
      <c r="BE44" s="162" t="e">
        <f t="shared" si="18"/>
        <v>#DIV/0!</v>
      </c>
      <c r="BF44" s="162" t="e">
        <f t="shared" si="25"/>
        <v>#DIV/0!</v>
      </c>
      <c r="BN44" s="162" t="e">
        <f t="shared" si="20"/>
        <v>#DIV/0!</v>
      </c>
      <c r="BO44" s="162" t="e">
        <f t="shared" si="27"/>
        <v>#DIV/0!</v>
      </c>
    </row>
    <row r="45" spans="3:67" x14ac:dyDescent="0.3">
      <c r="C45" s="157" t="e">
        <f t="shared" si="0"/>
        <v>#DIV/0!</v>
      </c>
      <c r="D45" s="157" t="e">
        <f t="shared" si="1"/>
        <v>#DIV/0!</v>
      </c>
      <c r="E45" s="92" t="e">
        <f t="shared" si="2"/>
        <v>#DIV/0!</v>
      </c>
      <c r="L45" s="157" t="e">
        <f t="shared" si="3"/>
        <v>#DIV/0!</v>
      </c>
      <c r="M45" s="157" t="e">
        <f t="shared" si="4"/>
        <v>#DIV/0!</v>
      </c>
      <c r="N45" s="92" t="e">
        <f t="shared" si="5"/>
        <v>#DIV/0!</v>
      </c>
      <c r="U45" s="157" t="e">
        <f t="shared" si="6"/>
        <v>#DIV/0!</v>
      </c>
      <c r="V45" s="157" t="e">
        <f t="shared" si="7"/>
        <v>#DIV/0!</v>
      </c>
      <c r="W45" s="92" t="e">
        <f t="shared" si="8"/>
        <v>#DIV/0!</v>
      </c>
      <c r="AD45" s="157" t="e">
        <f t="shared" si="9"/>
        <v>#DIV/0!</v>
      </c>
      <c r="AE45" s="157" t="e">
        <f t="shared" si="22"/>
        <v>#DIV/0!</v>
      </c>
      <c r="AF45" s="92" t="e">
        <f t="shared" si="11"/>
        <v>#DIV/0!</v>
      </c>
      <c r="AM45" s="162" t="e">
        <f t="shared" si="12"/>
        <v>#DIV/0!</v>
      </c>
      <c r="AN45" s="162" t="e">
        <f t="shared" si="23"/>
        <v>#DIV/0!</v>
      </c>
      <c r="AO45" s="92" t="e">
        <f t="shared" si="14"/>
        <v>#DIV/0!</v>
      </c>
      <c r="AV45" s="162" t="e">
        <f t="shared" si="15"/>
        <v>#DIV/0!</v>
      </c>
      <c r="AW45" s="162" t="e">
        <f t="shared" si="24"/>
        <v>#DIV/0!</v>
      </c>
      <c r="AX45" s="92" t="e">
        <f t="shared" si="17"/>
        <v>#DIV/0!</v>
      </c>
      <c r="BE45" s="162" t="e">
        <f t="shared" si="18"/>
        <v>#DIV/0!</v>
      </c>
      <c r="BF45" s="162" t="e">
        <f t="shared" si="25"/>
        <v>#DIV/0!</v>
      </c>
      <c r="BN45" s="162" t="e">
        <f t="shared" si="20"/>
        <v>#DIV/0!</v>
      </c>
      <c r="BO45" s="162" t="e">
        <f t="shared" si="27"/>
        <v>#DIV/0!</v>
      </c>
    </row>
    <row r="46" spans="3:67" x14ac:dyDescent="0.3">
      <c r="C46" s="157" t="e">
        <f t="shared" si="0"/>
        <v>#DIV/0!</v>
      </c>
      <c r="D46" s="157" t="e">
        <f t="shared" si="1"/>
        <v>#DIV/0!</v>
      </c>
      <c r="E46" s="92" t="e">
        <f t="shared" si="2"/>
        <v>#DIV/0!</v>
      </c>
      <c r="L46" s="157" t="e">
        <f t="shared" si="3"/>
        <v>#DIV/0!</v>
      </c>
      <c r="M46" s="157" t="e">
        <f t="shared" si="4"/>
        <v>#DIV/0!</v>
      </c>
      <c r="N46" s="92" t="e">
        <f t="shared" si="5"/>
        <v>#DIV/0!</v>
      </c>
      <c r="U46" s="157" t="e">
        <f t="shared" si="6"/>
        <v>#DIV/0!</v>
      </c>
      <c r="V46" s="157" t="e">
        <f t="shared" si="7"/>
        <v>#DIV/0!</v>
      </c>
      <c r="W46" s="92" t="e">
        <f t="shared" si="8"/>
        <v>#DIV/0!</v>
      </c>
      <c r="AD46" s="157" t="e">
        <f t="shared" si="9"/>
        <v>#DIV/0!</v>
      </c>
      <c r="AE46" s="157" t="e">
        <f t="shared" si="22"/>
        <v>#DIV/0!</v>
      </c>
      <c r="AF46" s="92" t="e">
        <f t="shared" si="11"/>
        <v>#DIV/0!</v>
      </c>
      <c r="AM46" s="162" t="e">
        <f t="shared" si="12"/>
        <v>#DIV/0!</v>
      </c>
      <c r="AN46" s="162" t="e">
        <f t="shared" si="23"/>
        <v>#DIV/0!</v>
      </c>
      <c r="AO46" s="92" t="e">
        <f t="shared" si="14"/>
        <v>#DIV/0!</v>
      </c>
      <c r="AV46" s="162" t="e">
        <f t="shared" si="15"/>
        <v>#DIV/0!</v>
      </c>
      <c r="AW46" s="162" t="e">
        <f t="shared" si="24"/>
        <v>#DIV/0!</v>
      </c>
      <c r="AX46" s="92" t="e">
        <f t="shared" si="17"/>
        <v>#DIV/0!</v>
      </c>
      <c r="BE46" s="162" t="e">
        <f t="shared" si="18"/>
        <v>#DIV/0!</v>
      </c>
      <c r="BF46" s="162" t="e">
        <f t="shared" si="25"/>
        <v>#DIV/0!</v>
      </c>
      <c r="BN46" s="162" t="e">
        <f t="shared" si="20"/>
        <v>#DIV/0!</v>
      </c>
      <c r="BO46" s="162" t="e">
        <f t="shared" si="27"/>
        <v>#DIV/0!</v>
      </c>
    </row>
    <row r="47" spans="3:67" x14ac:dyDescent="0.3">
      <c r="C47" s="157" t="e">
        <f t="shared" si="0"/>
        <v>#DIV/0!</v>
      </c>
      <c r="D47" s="157" t="e">
        <f t="shared" si="1"/>
        <v>#DIV/0!</v>
      </c>
      <c r="E47" s="92" t="e">
        <f t="shared" si="2"/>
        <v>#DIV/0!</v>
      </c>
      <c r="L47" s="157" t="e">
        <f t="shared" si="3"/>
        <v>#DIV/0!</v>
      </c>
      <c r="M47" s="157" t="e">
        <f t="shared" si="4"/>
        <v>#DIV/0!</v>
      </c>
      <c r="N47" s="92" t="e">
        <f t="shared" si="5"/>
        <v>#DIV/0!</v>
      </c>
      <c r="U47" s="157" t="e">
        <f t="shared" si="6"/>
        <v>#DIV/0!</v>
      </c>
      <c r="V47" s="157" t="e">
        <f t="shared" si="7"/>
        <v>#DIV/0!</v>
      </c>
      <c r="W47" s="92" t="e">
        <f t="shared" si="8"/>
        <v>#DIV/0!</v>
      </c>
      <c r="AD47" s="157" t="e">
        <f t="shared" si="9"/>
        <v>#DIV/0!</v>
      </c>
      <c r="AE47" s="157" t="e">
        <f t="shared" si="22"/>
        <v>#DIV/0!</v>
      </c>
      <c r="AF47" s="92" t="e">
        <f t="shared" si="11"/>
        <v>#DIV/0!</v>
      </c>
      <c r="AM47" s="162" t="e">
        <f t="shared" si="12"/>
        <v>#DIV/0!</v>
      </c>
      <c r="AN47" s="162" t="e">
        <f t="shared" si="23"/>
        <v>#DIV/0!</v>
      </c>
      <c r="AO47" s="92" t="e">
        <f t="shared" si="14"/>
        <v>#DIV/0!</v>
      </c>
      <c r="AV47" s="162" t="e">
        <f t="shared" si="15"/>
        <v>#DIV/0!</v>
      </c>
      <c r="AW47" s="162" t="e">
        <f t="shared" si="24"/>
        <v>#DIV/0!</v>
      </c>
      <c r="AX47" s="92" t="e">
        <f t="shared" si="17"/>
        <v>#DIV/0!</v>
      </c>
      <c r="BE47" s="162" t="e">
        <f t="shared" si="18"/>
        <v>#DIV/0!</v>
      </c>
      <c r="BF47" s="162" t="e">
        <f t="shared" si="25"/>
        <v>#DIV/0!</v>
      </c>
      <c r="BN47" s="162" t="e">
        <f t="shared" si="20"/>
        <v>#DIV/0!</v>
      </c>
      <c r="BO47" s="162" t="e">
        <f t="shared" si="27"/>
        <v>#DIV/0!</v>
      </c>
    </row>
    <row r="48" spans="3:67" x14ac:dyDescent="0.3">
      <c r="C48" s="157" t="e">
        <f t="shared" si="0"/>
        <v>#DIV/0!</v>
      </c>
      <c r="D48" s="157" t="e">
        <f t="shared" si="1"/>
        <v>#DIV/0!</v>
      </c>
      <c r="E48" s="92" t="e">
        <f t="shared" si="2"/>
        <v>#DIV/0!</v>
      </c>
      <c r="L48" s="157" t="e">
        <f t="shared" si="3"/>
        <v>#DIV/0!</v>
      </c>
      <c r="M48" s="157" t="e">
        <f t="shared" si="4"/>
        <v>#DIV/0!</v>
      </c>
      <c r="N48" s="92" t="e">
        <f t="shared" si="5"/>
        <v>#DIV/0!</v>
      </c>
      <c r="U48" s="157" t="e">
        <f t="shared" si="6"/>
        <v>#DIV/0!</v>
      </c>
      <c r="V48" s="157" t="e">
        <f t="shared" si="7"/>
        <v>#DIV/0!</v>
      </c>
      <c r="W48" s="92" t="e">
        <f t="shared" si="8"/>
        <v>#DIV/0!</v>
      </c>
      <c r="AD48" s="157" t="e">
        <f t="shared" si="9"/>
        <v>#DIV/0!</v>
      </c>
      <c r="AE48" s="157" t="e">
        <f t="shared" si="22"/>
        <v>#DIV/0!</v>
      </c>
      <c r="AF48" s="92" t="e">
        <f t="shared" si="11"/>
        <v>#DIV/0!</v>
      </c>
      <c r="AM48" s="162" t="e">
        <f t="shared" si="12"/>
        <v>#DIV/0!</v>
      </c>
      <c r="AN48" s="162" t="e">
        <f t="shared" si="23"/>
        <v>#DIV/0!</v>
      </c>
      <c r="AO48" s="92" t="e">
        <f t="shared" si="14"/>
        <v>#DIV/0!</v>
      </c>
      <c r="AV48" s="162" t="e">
        <f t="shared" si="15"/>
        <v>#DIV/0!</v>
      </c>
      <c r="AW48" s="162" t="e">
        <f t="shared" si="24"/>
        <v>#DIV/0!</v>
      </c>
      <c r="AX48" s="92" t="e">
        <f t="shared" si="17"/>
        <v>#DIV/0!</v>
      </c>
      <c r="BE48" s="162" t="e">
        <f t="shared" si="18"/>
        <v>#DIV/0!</v>
      </c>
      <c r="BF48" s="162" t="e">
        <f t="shared" si="25"/>
        <v>#DIV/0!</v>
      </c>
      <c r="BN48" s="162" t="e">
        <f t="shared" si="20"/>
        <v>#DIV/0!</v>
      </c>
      <c r="BO48" s="162" t="e">
        <f t="shared" si="27"/>
        <v>#DIV/0!</v>
      </c>
    </row>
    <row r="49" spans="3:67" x14ac:dyDescent="0.3">
      <c r="C49" s="157" t="e">
        <f t="shared" si="0"/>
        <v>#DIV/0!</v>
      </c>
      <c r="D49" s="157" t="e">
        <f t="shared" si="1"/>
        <v>#DIV/0!</v>
      </c>
      <c r="E49" s="92" t="e">
        <f t="shared" si="2"/>
        <v>#DIV/0!</v>
      </c>
      <c r="L49" s="157" t="e">
        <f t="shared" si="3"/>
        <v>#DIV/0!</v>
      </c>
      <c r="M49" s="157" t="e">
        <f t="shared" si="4"/>
        <v>#DIV/0!</v>
      </c>
      <c r="N49" s="92" t="e">
        <f t="shared" si="5"/>
        <v>#DIV/0!</v>
      </c>
      <c r="U49" s="157" t="e">
        <f t="shared" si="6"/>
        <v>#DIV/0!</v>
      </c>
      <c r="V49" s="157" t="e">
        <f t="shared" si="7"/>
        <v>#DIV/0!</v>
      </c>
      <c r="W49" s="92" t="e">
        <f t="shared" si="8"/>
        <v>#DIV/0!</v>
      </c>
      <c r="AD49" s="157" t="e">
        <f t="shared" si="9"/>
        <v>#DIV/0!</v>
      </c>
      <c r="AE49" s="157" t="e">
        <f t="shared" si="22"/>
        <v>#DIV/0!</v>
      </c>
      <c r="AF49" s="92" t="e">
        <f t="shared" si="11"/>
        <v>#DIV/0!</v>
      </c>
      <c r="AM49" s="162" t="e">
        <f t="shared" si="12"/>
        <v>#DIV/0!</v>
      </c>
      <c r="AN49" s="162" t="e">
        <f t="shared" si="23"/>
        <v>#DIV/0!</v>
      </c>
      <c r="AO49" s="92" t="e">
        <f t="shared" si="14"/>
        <v>#DIV/0!</v>
      </c>
      <c r="AV49" s="162" t="e">
        <f t="shared" si="15"/>
        <v>#DIV/0!</v>
      </c>
      <c r="AW49" s="162" t="e">
        <f t="shared" si="24"/>
        <v>#DIV/0!</v>
      </c>
      <c r="AX49" s="92" t="e">
        <f t="shared" si="17"/>
        <v>#DIV/0!</v>
      </c>
      <c r="BE49" s="162" t="e">
        <f t="shared" si="18"/>
        <v>#DIV/0!</v>
      </c>
      <c r="BF49" s="162" t="e">
        <f t="shared" si="25"/>
        <v>#DIV/0!</v>
      </c>
      <c r="BN49" s="162" t="e">
        <f t="shared" si="20"/>
        <v>#DIV/0!</v>
      </c>
      <c r="BO49" s="162" t="e">
        <f t="shared" si="27"/>
        <v>#DIV/0!</v>
      </c>
    </row>
    <row r="50" spans="3:67" x14ac:dyDescent="0.3">
      <c r="C50" s="157" t="e">
        <f t="shared" si="0"/>
        <v>#DIV/0!</v>
      </c>
      <c r="D50" s="157" t="e">
        <f t="shared" si="1"/>
        <v>#DIV/0!</v>
      </c>
      <c r="E50" s="92" t="e">
        <f t="shared" si="2"/>
        <v>#DIV/0!</v>
      </c>
      <c r="L50" s="157" t="e">
        <f t="shared" si="3"/>
        <v>#DIV/0!</v>
      </c>
      <c r="M50" s="157" t="e">
        <f t="shared" si="4"/>
        <v>#DIV/0!</v>
      </c>
      <c r="N50" s="92" t="e">
        <f t="shared" si="5"/>
        <v>#DIV/0!</v>
      </c>
      <c r="U50" s="157" t="e">
        <f t="shared" si="6"/>
        <v>#DIV/0!</v>
      </c>
      <c r="V50" s="157" t="e">
        <f t="shared" si="7"/>
        <v>#DIV/0!</v>
      </c>
      <c r="W50" s="92" t="e">
        <f t="shared" si="8"/>
        <v>#DIV/0!</v>
      </c>
      <c r="AD50" s="157" t="e">
        <f t="shared" si="9"/>
        <v>#DIV/0!</v>
      </c>
      <c r="AE50" s="157" t="e">
        <f t="shared" si="22"/>
        <v>#DIV/0!</v>
      </c>
      <c r="AF50" s="92" t="e">
        <f t="shared" si="11"/>
        <v>#DIV/0!</v>
      </c>
      <c r="AM50" s="162" t="e">
        <f t="shared" si="12"/>
        <v>#DIV/0!</v>
      </c>
      <c r="AN50" s="162" t="e">
        <f t="shared" si="23"/>
        <v>#DIV/0!</v>
      </c>
      <c r="AO50" s="92" t="e">
        <f t="shared" si="14"/>
        <v>#DIV/0!</v>
      </c>
      <c r="AV50" s="162" t="e">
        <f t="shared" si="15"/>
        <v>#DIV/0!</v>
      </c>
      <c r="AW50" s="162" t="e">
        <f t="shared" si="24"/>
        <v>#DIV/0!</v>
      </c>
      <c r="AX50" s="92" t="e">
        <f t="shared" si="17"/>
        <v>#DIV/0!</v>
      </c>
      <c r="BE50" s="162" t="e">
        <f t="shared" si="18"/>
        <v>#DIV/0!</v>
      </c>
      <c r="BF50" s="162" t="e">
        <f t="shared" si="25"/>
        <v>#DIV/0!</v>
      </c>
      <c r="BN50" s="162" t="e">
        <f t="shared" si="20"/>
        <v>#DIV/0!</v>
      </c>
      <c r="BO50" s="162" t="e">
        <f t="shared" si="27"/>
        <v>#DIV/0!</v>
      </c>
    </row>
    <row r="51" spans="3:67" x14ac:dyDescent="0.3">
      <c r="C51" s="157" t="e">
        <f t="shared" si="0"/>
        <v>#DIV/0!</v>
      </c>
      <c r="D51" s="157" t="e">
        <f t="shared" si="1"/>
        <v>#DIV/0!</v>
      </c>
      <c r="E51" s="92" t="e">
        <f t="shared" si="2"/>
        <v>#DIV/0!</v>
      </c>
      <c r="L51" s="157" t="e">
        <f t="shared" si="3"/>
        <v>#DIV/0!</v>
      </c>
      <c r="M51" s="157" t="e">
        <f t="shared" si="4"/>
        <v>#DIV/0!</v>
      </c>
      <c r="N51" s="92" t="e">
        <f t="shared" si="5"/>
        <v>#DIV/0!</v>
      </c>
      <c r="U51" s="157" t="e">
        <f t="shared" si="6"/>
        <v>#DIV/0!</v>
      </c>
      <c r="V51" s="157" t="e">
        <f t="shared" si="7"/>
        <v>#DIV/0!</v>
      </c>
      <c r="W51" s="92" t="e">
        <f t="shared" si="8"/>
        <v>#DIV/0!</v>
      </c>
      <c r="AD51" s="157" t="e">
        <f t="shared" si="9"/>
        <v>#DIV/0!</v>
      </c>
      <c r="AE51" s="157" t="e">
        <f t="shared" si="22"/>
        <v>#DIV/0!</v>
      </c>
      <c r="AF51" s="92" t="e">
        <f t="shared" si="11"/>
        <v>#DIV/0!</v>
      </c>
      <c r="AM51" s="162" t="e">
        <f t="shared" si="12"/>
        <v>#DIV/0!</v>
      </c>
      <c r="AN51" s="162" t="e">
        <f t="shared" si="23"/>
        <v>#DIV/0!</v>
      </c>
      <c r="AO51" s="92" t="e">
        <f t="shared" si="14"/>
        <v>#DIV/0!</v>
      </c>
      <c r="AV51" s="162" t="e">
        <f t="shared" si="15"/>
        <v>#DIV/0!</v>
      </c>
      <c r="AW51" s="162" t="e">
        <f t="shared" si="24"/>
        <v>#DIV/0!</v>
      </c>
      <c r="AX51" s="92" t="e">
        <f t="shared" si="17"/>
        <v>#DIV/0!</v>
      </c>
      <c r="BE51" s="162" t="e">
        <f t="shared" si="18"/>
        <v>#DIV/0!</v>
      </c>
      <c r="BF51" s="162" t="e">
        <f t="shared" si="25"/>
        <v>#DIV/0!</v>
      </c>
      <c r="BN51" s="162" t="e">
        <f t="shared" si="20"/>
        <v>#DIV/0!</v>
      </c>
      <c r="BO51" s="162" t="e">
        <f t="shared" si="27"/>
        <v>#DIV/0!</v>
      </c>
    </row>
    <row r="52" spans="3:67" x14ac:dyDescent="0.3">
      <c r="C52" s="157" t="e">
        <f t="shared" si="0"/>
        <v>#DIV/0!</v>
      </c>
      <c r="D52" s="157" t="e">
        <f t="shared" si="1"/>
        <v>#DIV/0!</v>
      </c>
      <c r="E52" s="92" t="e">
        <f t="shared" si="2"/>
        <v>#DIV/0!</v>
      </c>
      <c r="L52" s="157" t="e">
        <f t="shared" si="3"/>
        <v>#DIV/0!</v>
      </c>
      <c r="M52" s="157" t="e">
        <f t="shared" si="4"/>
        <v>#DIV/0!</v>
      </c>
      <c r="N52" s="92" t="e">
        <f t="shared" si="5"/>
        <v>#DIV/0!</v>
      </c>
      <c r="U52" s="157" t="e">
        <f t="shared" si="6"/>
        <v>#DIV/0!</v>
      </c>
      <c r="V52" s="157" t="e">
        <f t="shared" si="7"/>
        <v>#DIV/0!</v>
      </c>
      <c r="W52" s="92" t="e">
        <f t="shared" si="8"/>
        <v>#DIV/0!</v>
      </c>
      <c r="AD52" s="157" t="e">
        <f t="shared" si="9"/>
        <v>#DIV/0!</v>
      </c>
      <c r="AE52" s="157" t="e">
        <f t="shared" si="22"/>
        <v>#DIV/0!</v>
      </c>
      <c r="AF52" s="92" t="e">
        <f t="shared" si="11"/>
        <v>#DIV/0!</v>
      </c>
      <c r="AM52" s="162" t="e">
        <f t="shared" si="12"/>
        <v>#DIV/0!</v>
      </c>
      <c r="AN52" s="162" t="e">
        <f t="shared" si="23"/>
        <v>#DIV/0!</v>
      </c>
      <c r="AO52" s="92" t="e">
        <f t="shared" si="14"/>
        <v>#DIV/0!</v>
      </c>
      <c r="AV52" s="162" t="e">
        <f t="shared" si="15"/>
        <v>#DIV/0!</v>
      </c>
      <c r="AW52" s="162" t="e">
        <f t="shared" si="24"/>
        <v>#DIV/0!</v>
      </c>
      <c r="AX52" s="92" t="e">
        <f t="shared" si="17"/>
        <v>#DIV/0!</v>
      </c>
      <c r="BE52" s="162" t="e">
        <f t="shared" si="18"/>
        <v>#DIV/0!</v>
      </c>
      <c r="BF52" s="162" t="e">
        <f t="shared" si="25"/>
        <v>#DIV/0!</v>
      </c>
      <c r="BN52" s="162" t="e">
        <f t="shared" si="20"/>
        <v>#DIV/0!</v>
      </c>
      <c r="BO52" s="162" t="e">
        <f t="shared" si="27"/>
        <v>#DIV/0!</v>
      </c>
    </row>
    <row r="53" spans="3:67" x14ac:dyDescent="0.3">
      <c r="C53" s="157" t="e">
        <f t="shared" si="0"/>
        <v>#DIV/0!</v>
      </c>
      <c r="D53" s="157" t="e">
        <f t="shared" si="1"/>
        <v>#DIV/0!</v>
      </c>
      <c r="E53" s="92" t="e">
        <f t="shared" si="2"/>
        <v>#DIV/0!</v>
      </c>
      <c r="L53" s="157" t="e">
        <f t="shared" si="3"/>
        <v>#DIV/0!</v>
      </c>
      <c r="M53" s="157" t="e">
        <f t="shared" si="4"/>
        <v>#DIV/0!</v>
      </c>
      <c r="N53" s="92" t="e">
        <f t="shared" si="5"/>
        <v>#DIV/0!</v>
      </c>
      <c r="U53" s="157" t="e">
        <f t="shared" si="6"/>
        <v>#DIV/0!</v>
      </c>
      <c r="V53" s="157" t="e">
        <f t="shared" si="7"/>
        <v>#DIV/0!</v>
      </c>
      <c r="W53" s="92" t="e">
        <f t="shared" si="8"/>
        <v>#DIV/0!</v>
      </c>
      <c r="AD53" s="157" t="e">
        <f t="shared" si="9"/>
        <v>#DIV/0!</v>
      </c>
      <c r="AE53" s="157" t="e">
        <f t="shared" si="22"/>
        <v>#DIV/0!</v>
      </c>
      <c r="AF53" s="92" t="e">
        <f t="shared" si="11"/>
        <v>#DIV/0!</v>
      </c>
      <c r="AM53" s="162" t="e">
        <f t="shared" si="12"/>
        <v>#DIV/0!</v>
      </c>
      <c r="AN53" s="162" t="e">
        <f t="shared" si="23"/>
        <v>#DIV/0!</v>
      </c>
      <c r="AO53" s="92" t="e">
        <f t="shared" si="14"/>
        <v>#DIV/0!</v>
      </c>
      <c r="AV53" s="162" t="e">
        <f t="shared" si="15"/>
        <v>#DIV/0!</v>
      </c>
      <c r="AW53" s="162" t="e">
        <f t="shared" si="24"/>
        <v>#DIV/0!</v>
      </c>
      <c r="AX53" s="92" t="e">
        <f t="shared" si="17"/>
        <v>#DIV/0!</v>
      </c>
      <c r="BE53" s="162" t="e">
        <f t="shared" si="18"/>
        <v>#DIV/0!</v>
      </c>
      <c r="BF53" s="162" t="e">
        <f t="shared" si="25"/>
        <v>#DIV/0!</v>
      </c>
      <c r="BN53" s="162" t="e">
        <f t="shared" si="20"/>
        <v>#DIV/0!</v>
      </c>
      <c r="BO53" s="162" t="e">
        <f t="shared" si="27"/>
        <v>#DIV/0!</v>
      </c>
    </row>
    <row r="54" spans="3:67" x14ac:dyDescent="0.3">
      <c r="C54" s="157" t="e">
        <f t="shared" si="0"/>
        <v>#DIV/0!</v>
      </c>
      <c r="D54" s="157" t="e">
        <f t="shared" si="1"/>
        <v>#DIV/0!</v>
      </c>
      <c r="E54" s="92" t="e">
        <f t="shared" si="2"/>
        <v>#DIV/0!</v>
      </c>
      <c r="L54" s="157" t="e">
        <f t="shared" si="3"/>
        <v>#DIV/0!</v>
      </c>
      <c r="M54" s="157" t="e">
        <f t="shared" si="4"/>
        <v>#DIV/0!</v>
      </c>
      <c r="N54" s="92" t="e">
        <f t="shared" si="5"/>
        <v>#DIV/0!</v>
      </c>
      <c r="U54" s="157" t="e">
        <f t="shared" si="6"/>
        <v>#DIV/0!</v>
      </c>
      <c r="V54" s="157" t="e">
        <f t="shared" si="7"/>
        <v>#DIV/0!</v>
      </c>
      <c r="W54" s="92" t="e">
        <f t="shared" si="8"/>
        <v>#DIV/0!</v>
      </c>
      <c r="AD54" s="157" t="e">
        <f t="shared" si="9"/>
        <v>#DIV/0!</v>
      </c>
      <c r="AE54" s="157" t="e">
        <f t="shared" si="22"/>
        <v>#DIV/0!</v>
      </c>
      <c r="AF54" s="92" t="e">
        <f t="shared" si="11"/>
        <v>#DIV/0!</v>
      </c>
      <c r="AM54" s="162" t="e">
        <f t="shared" si="12"/>
        <v>#DIV/0!</v>
      </c>
      <c r="AN54" s="162" t="e">
        <f t="shared" si="23"/>
        <v>#DIV/0!</v>
      </c>
      <c r="AO54" s="92" t="e">
        <f t="shared" si="14"/>
        <v>#DIV/0!</v>
      </c>
      <c r="AV54" s="162" t="e">
        <f t="shared" si="15"/>
        <v>#DIV/0!</v>
      </c>
      <c r="AW54" s="162" t="e">
        <f t="shared" si="24"/>
        <v>#DIV/0!</v>
      </c>
      <c r="AX54" s="92" t="e">
        <f t="shared" si="17"/>
        <v>#DIV/0!</v>
      </c>
      <c r="BE54" s="162" t="e">
        <f t="shared" si="18"/>
        <v>#DIV/0!</v>
      </c>
      <c r="BF54" s="162" t="e">
        <f t="shared" si="25"/>
        <v>#DIV/0!</v>
      </c>
      <c r="BN54" s="162" t="e">
        <f t="shared" si="20"/>
        <v>#DIV/0!</v>
      </c>
      <c r="BO54" s="162" t="e">
        <f t="shared" si="27"/>
        <v>#DIV/0!</v>
      </c>
    </row>
    <row r="55" spans="3:67" x14ac:dyDescent="0.3">
      <c r="C55" s="157" t="e">
        <f t="shared" si="0"/>
        <v>#DIV/0!</v>
      </c>
      <c r="D55" s="157" t="e">
        <f t="shared" si="1"/>
        <v>#DIV/0!</v>
      </c>
      <c r="E55" s="92" t="e">
        <f t="shared" si="2"/>
        <v>#DIV/0!</v>
      </c>
      <c r="L55" s="157" t="e">
        <f t="shared" si="3"/>
        <v>#DIV/0!</v>
      </c>
      <c r="M55" s="157" t="e">
        <f t="shared" si="4"/>
        <v>#DIV/0!</v>
      </c>
      <c r="N55" s="92" t="e">
        <f t="shared" si="5"/>
        <v>#DIV/0!</v>
      </c>
      <c r="U55" s="157" t="e">
        <f t="shared" si="6"/>
        <v>#DIV/0!</v>
      </c>
      <c r="V55" s="157" t="e">
        <f t="shared" si="7"/>
        <v>#DIV/0!</v>
      </c>
      <c r="W55" s="92" t="e">
        <f t="shared" si="8"/>
        <v>#DIV/0!</v>
      </c>
      <c r="AD55" s="157" t="e">
        <f t="shared" si="9"/>
        <v>#DIV/0!</v>
      </c>
      <c r="AE55" s="157" t="e">
        <f t="shared" si="22"/>
        <v>#DIV/0!</v>
      </c>
      <c r="AF55" s="92" t="e">
        <f t="shared" si="11"/>
        <v>#DIV/0!</v>
      </c>
      <c r="AM55" s="162" t="e">
        <f t="shared" si="12"/>
        <v>#DIV/0!</v>
      </c>
      <c r="AN55" s="162" t="e">
        <f t="shared" si="23"/>
        <v>#DIV/0!</v>
      </c>
      <c r="AO55" s="92" t="e">
        <f t="shared" si="14"/>
        <v>#DIV/0!</v>
      </c>
      <c r="AV55" s="162" t="e">
        <f t="shared" si="15"/>
        <v>#DIV/0!</v>
      </c>
      <c r="AW55" s="162" t="e">
        <f t="shared" si="24"/>
        <v>#DIV/0!</v>
      </c>
      <c r="AX55" s="92" t="e">
        <f t="shared" si="17"/>
        <v>#DIV/0!</v>
      </c>
      <c r="BE55" s="162" t="e">
        <f t="shared" si="18"/>
        <v>#DIV/0!</v>
      </c>
      <c r="BF55" s="162" t="e">
        <f t="shared" si="25"/>
        <v>#DIV/0!</v>
      </c>
      <c r="BN55" s="162" t="e">
        <f t="shared" si="20"/>
        <v>#DIV/0!</v>
      </c>
      <c r="BO55" s="162" t="e">
        <f t="shared" si="27"/>
        <v>#DIV/0!</v>
      </c>
    </row>
    <row r="56" spans="3:67" x14ac:dyDescent="0.3">
      <c r="C56" s="157" t="e">
        <f t="shared" si="0"/>
        <v>#DIV/0!</v>
      </c>
      <c r="D56" s="157" t="e">
        <f t="shared" si="1"/>
        <v>#DIV/0!</v>
      </c>
      <c r="E56" s="92" t="e">
        <f t="shared" si="2"/>
        <v>#DIV/0!</v>
      </c>
      <c r="L56" s="157" t="e">
        <f t="shared" si="3"/>
        <v>#DIV/0!</v>
      </c>
      <c r="M56" s="157" t="e">
        <f t="shared" si="4"/>
        <v>#DIV/0!</v>
      </c>
      <c r="N56" s="92" t="e">
        <f t="shared" si="5"/>
        <v>#DIV/0!</v>
      </c>
      <c r="U56" s="157" t="e">
        <f t="shared" si="6"/>
        <v>#DIV/0!</v>
      </c>
      <c r="V56" s="157" t="e">
        <f t="shared" si="7"/>
        <v>#DIV/0!</v>
      </c>
      <c r="W56" s="92" t="e">
        <f t="shared" si="8"/>
        <v>#DIV/0!</v>
      </c>
      <c r="AD56" s="157" t="e">
        <f t="shared" si="9"/>
        <v>#DIV/0!</v>
      </c>
      <c r="AE56" s="157" t="e">
        <f t="shared" si="22"/>
        <v>#DIV/0!</v>
      </c>
      <c r="AF56" s="92" t="e">
        <f t="shared" si="11"/>
        <v>#DIV/0!</v>
      </c>
      <c r="AM56" s="162" t="e">
        <f t="shared" si="12"/>
        <v>#DIV/0!</v>
      </c>
      <c r="AN56" s="162" t="e">
        <f t="shared" si="23"/>
        <v>#DIV/0!</v>
      </c>
      <c r="AO56" s="92" t="e">
        <f t="shared" si="14"/>
        <v>#DIV/0!</v>
      </c>
      <c r="AV56" s="162" t="e">
        <f t="shared" si="15"/>
        <v>#DIV/0!</v>
      </c>
      <c r="AW56" s="162" t="e">
        <f t="shared" si="24"/>
        <v>#DIV/0!</v>
      </c>
      <c r="AX56" s="92" t="e">
        <f t="shared" si="17"/>
        <v>#DIV/0!</v>
      </c>
      <c r="BE56" s="162" t="e">
        <f t="shared" si="18"/>
        <v>#DIV/0!</v>
      </c>
      <c r="BF56" s="162" t="e">
        <f t="shared" si="25"/>
        <v>#DIV/0!</v>
      </c>
      <c r="BN56" s="162" t="e">
        <f t="shared" si="20"/>
        <v>#DIV/0!</v>
      </c>
      <c r="BO56" s="162" t="e">
        <f t="shared" si="27"/>
        <v>#DIV/0!</v>
      </c>
    </row>
    <row r="57" spans="3:67" x14ac:dyDescent="0.3">
      <c r="C57" s="157" t="e">
        <f t="shared" si="0"/>
        <v>#DIV/0!</v>
      </c>
      <c r="D57" s="157" t="e">
        <f t="shared" si="1"/>
        <v>#DIV/0!</v>
      </c>
      <c r="E57" s="92" t="e">
        <f t="shared" si="2"/>
        <v>#DIV/0!</v>
      </c>
      <c r="L57" s="157" t="e">
        <f t="shared" si="3"/>
        <v>#DIV/0!</v>
      </c>
      <c r="M57" s="157" t="e">
        <f t="shared" si="4"/>
        <v>#DIV/0!</v>
      </c>
      <c r="N57" s="92" t="e">
        <f t="shared" si="5"/>
        <v>#DIV/0!</v>
      </c>
      <c r="U57" s="157" t="e">
        <f t="shared" si="6"/>
        <v>#DIV/0!</v>
      </c>
      <c r="V57" s="157" t="e">
        <f t="shared" si="7"/>
        <v>#DIV/0!</v>
      </c>
      <c r="W57" s="92" t="e">
        <f t="shared" si="8"/>
        <v>#DIV/0!</v>
      </c>
      <c r="AD57" s="157" t="e">
        <f t="shared" si="9"/>
        <v>#DIV/0!</v>
      </c>
      <c r="AE57" s="157" t="e">
        <f t="shared" si="22"/>
        <v>#DIV/0!</v>
      </c>
      <c r="AF57" s="92" t="e">
        <f t="shared" si="11"/>
        <v>#DIV/0!</v>
      </c>
      <c r="AM57" s="162" t="e">
        <f t="shared" si="12"/>
        <v>#DIV/0!</v>
      </c>
      <c r="AN57" s="162" t="e">
        <f t="shared" si="23"/>
        <v>#DIV/0!</v>
      </c>
      <c r="AO57" s="92" t="e">
        <f t="shared" si="14"/>
        <v>#DIV/0!</v>
      </c>
      <c r="AV57" s="162" t="e">
        <f t="shared" si="15"/>
        <v>#DIV/0!</v>
      </c>
      <c r="AW57" s="162" t="e">
        <f t="shared" si="24"/>
        <v>#DIV/0!</v>
      </c>
      <c r="AX57" s="92" t="e">
        <f t="shared" si="17"/>
        <v>#DIV/0!</v>
      </c>
      <c r="BE57" s="162" t="e">
        <f t="shared" si="18"/>
        <v>#DIV/0!</v>
      </c>
      <c r="BF57" s="162" t="e">
        <f t="shared" si="25"/>
        <v>#DIV/0!</v>
      </c>
      <c r="BN57" s="162" t="e">
        <f t="shared" si="20"/>
        <v>#DIV/0!</v>
      </c>
      <c r="BO57" s="162" t="e">
        <f t="shared" si="27"/>
        <v>#DIV/0!</v>
      </c>
    </row>
    <row r="58" spans="3:67" x14ac:dyDescent="0.3">
      <c r="C58" s="157" t="e">
        <f t="shared" si="0"/>
        <v>#DIV/0!</v>
      </c>
      <c r="D58" s="157" t="e">
        <f t="shared" si="1"/>
        <v>#DIV/0!</v>
      </c>
      <c r="E58" s="92" t="e">
        <f t="shared" si="2"/>
        <v>#DIV/0!</v>
      </c>
      <c r="L58" s="157" t="e">
        <f t="shared" si="3"/>
        <v>#DIV/0!</v>
      </c>
      <c r="M58" s="157" t="e">
        <f t="shared" si="4"/>
        <v>#DIV/0!</v>
      </c>
      <c r="N58" s="92" t="e">
        <f t="shared" si="5"/>
        <v>#DIV/0!</v>
      </c>
      <c r="U58" s="157" t="e">
        <f t="shared" si="6"/>
        <v>#DIV/0!</v>
      </c>
      <c r="V58" s="157" t="e">
        <f t="shared" si="7"/>
        <v>#DIV/0!</v>
      </c>
      <c r="W58" s="92" t="e">
        <f t="shared" si="8"/>
        <v>#DIV/0!</v>
      </c>
      <c r="AD58" s="157" t="e">
        <f t="shared" si="9"/>
        <v>#DIV/0!</v>
      </c>
      <c r="AE58" s="157" t="e">
        <f t="shared" si="22"/>
        <v>#DIV/0!</v>
      </c>
      <c r="AF58" s="92" t="e">
        <f t="shared" si="11"/>
        <v>#DIV/0!</v>
      </c>
      <c r="AM58" s="162" t="e">
        <f t="shared" si="12"/>
        <v>#DIV/0!</v>
      </c>
      <c r="AN58" s="162" t="e">
        <f t="shared" si="23"/>
        <v>#DIV/0!</v>
      </c>
      <c r="AO58" s="92" t="e">
        <f t="shared" si="14"/>
        <v>#DIV/0!</v>
      </c>
      <c r="AV58" s="162" t="e">
        <f t="shared" si="15"/>
        <v>#DIV/0!</v>
      </c>
      <c r="AW58" s="162" t="e">
        <f t="shared" si="24"/>
        <v>#DIV/0!</v>
      </c>
      <c r="AX58" s="92" t="e">
        <f t="shared" si="17"/>
        <v>#DIV/0!</v>
      </c>
      <c r="BE58" s="162" t="e">
        <f t="shared" si="18"/>
        <v>#DIV/0!</v>
      </c>
      <c r="BF58" s="162" t="e">
        <f t="shared" si="25"/>
        <v>#DIV/0!</v>
      </c>
      <c r="BN58" s="162" t="e">
        <f t="shared" si="20"/>
        <v>#DIV/0!</v>
      </c>
      <c r="BO58" s="162" t="e">
        <f t="shared" si="27"/>
        <v>#DIV/0!</v>
      </c>
    </row>
    <row r="59" spans="3:67" x14ac:dyDescent="0.3">
      <c r="C59" s="157" t="e">
        <f t="shared" si="0"/>
        <v>#DIV/0!</v>
      </c>
      <c r="D59" s="157" t="e">
        <f t="shared" si="1"/>
        <v>#DIV/0!</v>
      </c>
      <c r="E59" s="92" t="e">
        <f t="shared" si="2"/>
        <v>#DIV/0!</v>
      </c>
      <c r="L59" s="157" t="e">
        <f t="shared" si="3"/>
        <v>#DIV/0!</v>
      </c>
      <c r="M59" s="157" t="e">
        <f t="shared" si="4"/>
        <v>#DIV/0!</v>
      </c>
      <c r="N59" s="92" t="e">
        <f t="shared" si="5"/>
        <v>#DIV/0!</v>
      </c>
      <c r="U59" s="157" t="e">
        <f t="shared" si="6"/>
        <v>#DIV/0!</v>
      </c>
      <c r="V59" s="157" t="e">
        <f t="shared" si="7"/>
        <v>#DIV/0!</v>
      </c>
      <c r="W59" s="92" t="e">
        <f t="shared" si="8"/>
        <v>#DIV/0!</v>
      </c>
      <c r="AD59" s="157" t="e">
        <f t="shared" si="9"/>
        <v>#DIV/0!</v>
      </c>
      <c r="AE59" s="157" t="e">
        <f t="shared" si="22"/>
        <v>#DIV/0!</v>
      </c>
      <c r="AF59" s="92" t="e">
        <f t="shared" si="11"/>
        <v>#DIV/0!</v>
      </c>
      <c r="AM59" s="162" t="e">
        <f t="shared" si="12"/>
        <v>#DIV/0!</v>
      </c>
      <c r="AN59" s="162" t="e">
        <f t="shared" si="23"/>
        <v>#DIV/0!</v>
      </c>
      <c r="AO59" s="92" t="e">
        <f t="shared" si="14"/>
        <v>#DIV/0!</v>
      </c>
      <c r="AV59" s="162" t="e">
        <f t="shared" si="15"/>
        <v>#DIV/0!</v>
      </c>
      <c r="AW59" s="162" t="e">
        <f t="shared" si="24"/>
        <v>#DIV/0!</v>
      </c>
      <c r="AX59" s="92" t="e">
        <f t="shared" si="17"/>
        <v>#DIV/0!</v>
      </c>
      <c r="BE59" s="162" t="e">
        <f t="shared" si="18"/>
        <v>#DIV/0!</v>
      </c>
      <c r="BF59" s="162" t="e">
        <f t="shared" si="25"/>
        <v>#DIV/0!</v>
      </c>
      <c r="BN59" s="162" t="e">
        <f t="shared" si="20"/>
        <v>#DIV/0!</v>
      </c>
      <c r="BO59" s="162" t="e">
        <f t="shared" si="27"/>
        <v>#DIV/0!</v>
      </c>
    </row>
    <row r="60" spans="3:67" x14ac:dyDescent="0.3">
      <c r="C60" s="157" t="e">
        <f t="shared" si="0"/>
        <v>#DIV/0!</v>
      </c>
      <c r="D60" s="157" t="e">
        <f t="shared" si="1"/>
        <v>#DIV/0!</v>
      </c>
      <c r="E60" s="92" t="e">
        <f t="shared" si="2"/>
        <v>#DIV/0!</v>
      </c>
      <c r="L60" s="157" t="e">
        <f t="shared" si="3"/>
        <v>#DIV/0!</v>
      </c>
      <c r="M60" s="157" t="e">
        <f t="shared" si="4"/>
        <v>#DIV/0!</v>
      </c>
      <c r="N60" s="92" t="e">
        <f t="shared" si="5"/>
        <v>#DIV/0!</v>
      </c>
      <c r="U60" s="157" t="e">
        <f t="shared" si="6"/>
        <v>#DIV/0!</v>
      </c>
      <c r="V60" s="157" t="e">
        <f t="shared" si="7"/>
        <v>#DIV/0!</v>
      </c>
      <c r="W60" s="92" t="e">
        <f t="shared" si="8"/>
        <v>#DIV/0!</v>
      </c>
      <c r="AD60" s="157" t="e">
        <f t="shared" si="9"/>
        <v>#DIV/0!</v>
      </c>
      <c r="AE60" s="157" t="e">
        <f t="shared" si="22"/>
        <v>#DIV/0!</v>
      </c>
      <c r="AF60" s="92" t="e">
        <f t="shared" si="11"/>
        <v>#DIV/0!</v>
      </c>
      <c r="AM60" s="162" t="e">
        <f t="shared" si="12"/>
        <v>#DIV/0!</v>
      </c>
      <c r="AN60" s="162" t="e">
        <f t="shared" si="23"/>
        <v>#DIV/0!</v>
      </c>
      <c r="AO60" s="92" t="e">
        <f t="shared" si="14"/>
        <v>#DIV/0!</v>
      </c>
      <c r="AV60" s="162" t="e">
        <f t="shared" si="15"/>
        <v>#DIV/0!</v>
      </c>
      <c r="AW60" s="162" t="e">
        <f t="shared" si="24"/>
        <v>#DIV/0!</v>
      </c>
      <c r="AX60" s="92" t="e">
        <f t="shared" si="17"/>
        <v>#DIV/0!</v>
      </c>
      <c r="BE60" s="162" t="e">
        <f t="shared" si="18"/>
        <v>#DIV/0!</v>
      </c>
      <c r="BF60" s="162" t="e">
        <f t="shared" si="25"/>
        <v>#DIV/0!</v>
      </c>
      <c r="BN60" s="162" t="e">
        <f t="shared" si="20"/>
        <v>#DIV/0!</v>
      </c>
      <c r="BO60" s="162" t="e">
        <f t="shared" si="27"/>
        <v>#DIV/0!</v>
      </c>
    </row>
    <row r="61" spans="3:67" x14ac:dyDescent="0.3">
      <c r="C61" s="157" t="e">
        <f t="shared" si="0"/>
        <v>#DIV/0!</v>
      </c>
      <c r="D61" s="157" t="e">
        <f t="shared" si="1"/>
        <v>#DIV/0!</v>
      </c>
      <c r="E61" s="92" t="e">
        <f t="shared" si="2"/>
        <v>#DIV/0!</v>
      </c>
      <c r="L61" s="157" t="e">
        <f t="shared" si="3"/>
        <v>#DIV/0!</v>
      </c>
      <c r="M61" s="157" t="e">
        <f t="shared" si="4"/>
        <v>#DIV/0!</v>
      </c>
      <c r="N61" s="92" t="e">
        <f t="shared" si="5"/>
        <v>#DIV/0!</v>
      </c>
      <c r="U61" s="157" t="e">
        <f t="shared" si="6"/>
        <v>#DIV/0!</v>
      </c>
      <c r="V61" s="157" t="e">
        <f t="shared" si="7"/>
        <v>#DIV/0!</v>
      </c>
      <c r="W61" s="92" t="e">
        <f t="shared" si="8"/>
        <v>#DIV/0!</v>
      </c>
      <c r="AD61" s="157" t="e">
        <f t="shared" si="9"/>
        <v>#DIV/0!</v>
      </c>
      <c r="AE61" s="157" t="e">
        <f t="shared" si="22"/>
        <v>#DIV/0!</v>
      </c>
      <c r="AF61" s="92" t="e">
        <f t="shared" si="11"/>
        <v>#DIV/0!</v>
      </c>
      <c r="AM61" s="162" t="e">
        <f t="shared" si="12"/>
        <v>#DIV/0!</v>
      </c>
      <c r="AN61" s="162" t="e">
        <f t="shared" si="23"/>
        <v>#DIV/0!</v>
      </c>
      <c r="AO61" s="92" t="e">
        <f t="shared" si="14"/>
        <v>#DIV/0!</v>
      </c>
      <c r="AV61" s="162" t="e">
        <f t="shared" si="15"/>
        <v>#DIV/0!</v>
      </c>
      <c r="AW61" s="162" t="e">
        <f t="shared" si="24"/>
        <v>#DIV/0!</v>
      </c>
      <c r="AX61" s="92" t="e">
        <f t="shared" si="17"/>
        <v>#DIV/0!</v>
      </c>
      <c r="BE61" s="162" t="e">
        <f t="shared" si="18"/>
        <v>#DIV/0!</v>
      </c>
      <c r="BF61" s="162" t="e">
        <f t="shared" si="25"/>
        <v>#DIV/0!</v>
      </c>
      <c r="BN61" s="162" t="e">
        <f t="shared" si="20"/>
        <v>#DIV/0!</v>
      </c>
      <c r="BO61" s="162" t="e">
        <f t="shared" si="27"/>
        <v>#DIV/0!</v>
      </c>
    </row>
    <row r="62" spans="3:67" x14ac:dyDescent="0.3">
      <c r="C62" s="157" t="e">
        <f t="shared" si="0"/>
        <v>#DIV/0!</v>
      </c>
      <c r="D62" s="157" t="e">
        <f t="shared" si="1"/>
        <v>#DIV/0!</v>
      </c>
      <c r="E62" s="92" t="e">
        <f t="shared" si="2"/>
        <v>#DIV/0!</v>
      </c>
      <c r="L62" s="157" t="e">
        <f t="shared" si="3"/>
        <v>#DIV/0!</v>
      </c>
      <c r="M62" s="157" t="e">
        <f t="shared" si="4"/>
        <v>#DIV/0!</v>
      </c>
      <c r="N62" s="92" t="e">
        <f t="shared" si="5"/>
        <v>#DIV/0!</v>
      </c>
      <c r="U62" s="157" t="e">
        <f t="shared" si="6"/>
        <v>#DIV/0!</v>
      </c>
      <c r="V62" s="157" t="e">
        <f t="shared" si="7"/>
        <v>#DIV/0!</v>
      </c>
      <c r="W62" s="92" t="e">
        <f t="shared" si="8"/>
        <v>#DIV/0!</v>
      </c>
      <c r="AD62" s="157" t="e">
        <f t="shared" si="9"/>
        <v>#DIV/0!</v>
      </c>
      <c r="AE62" s="157" t="e">
        <f t="shared" si="22"/>
        <v>#DIV/0!</v>
      </c>
      <c r="AF62" s="92" t="e">
        <f t="shared" si="11"/>
        <v>#DIV/0!</v>
      </c>
      <c r="AM62" s="162" t="e">
        <f t="shared" si="12"/>
        <v>#DIV/0!</v>
      </c>
      <c r="AN62" s="162" t="e">
        <f t="shared" si="23"/>
        <v>#DIV/0!</v>
      </c>
      <c r="AO62" s="92" t="e">
        <f t="shared" si="14"/>
        <v>#DIV/0!</v>
      </c>
      <c r="AV62" s="162" t="e">
        <f t="shared" si="15"/>
        <v>#DIV/0!</v>
      </c>
      <c r="AW62" s="162" t="e">
        <f t="shared" si="24"/>
        <v>#DIV/0!</v>
      </c>
      <c r="AX62" s="92" t="e">
        <f t="shared" si="17"/>
        <v>#DIV/0!</v>
      </c>
      <c r="BE62" s="162" t="e">
        <f t="shared" si="18"/>
        <v>#DIV/0!</v>
      </c>
      <c r="BF62" s="162" t="e">
        <f t="shared" si="25"/>
        <v>#DIV/0!</v>
      </c>
      <c r="BN62" s="162" t="e">
        <f t="shared" si="20"/>
        <v>#DIV/0!</v>
      </c>
      <c r="BO62" s="162" t="e">
        <f t="shared" si="27"/>
        <v>#DIV/0!</v>
      </c>
    </row>
    <row r="63" spans="3:67" x14ac:dyDescent="0.3">
      <c r="C63" s="157" t="e">
        <f t="shared" si="0"/>
        <v>#DIV/0!</v>
      </c>
      <c r="D63" s="157" t="e">
        <f t="shared" si="1"/>
        <v>#DIV/0!</v>
      </c>
      <c r="E63" s="92" t="e">
        <f t="shared" si="2"/>
        <v>#DIV/0!</v>
      </c>
      <c r="L63" s="157" t="e">
        <f t="shared" si="3"/>
        <v>#DIV/0!</v>
      </c>
      <c r="M63" s="157" t="e">
        <f t="shared" si="4"/>
        <v>#DIV/0!</v>
      </c>
      <c r="N63" s="92" t="e">
        <f t="shared" si="5"/>
        <v>#DIV/0!</v>
      </c>
      <c r="U63" s="157" t="e">
        <f t="shared" si="6"/>
        <v>#DIV/0!</v>
      </c>
      <c r="V63" s="157" t="e">
        <f t="shared" si="7"/>
        <v>#DIV/0!</v>
      </c>
      <c r="W63" s="92" t="e">
        <f t="shared" si="8"/>
        <v>#DIV/0!</v>
      </c>
      <c r="AD63" s="157" t="e">
        <f t="shared" si="9"/>
        <v>#DIV/0!</v>
      </c>
      <c r="AE63" s="157" t="e">
        <f t="shared" si="22"/>
        <v>#DIV/0!</v>
      </c>
      <c r="AF63" s="92" t="e">
        <f t="shared" si="11"/>
        <v>#DIV/0!</v>
      </c>
      <c r="AM63" s="162" t="e">
        <f t="shared" si="12"/>
        <v>#DIV/0!</v>
      </c>
      <c r="AN63" s="162" t="e">
        <f t="shared" si="23"/>
        <v>#DIV/0!</v>
      </c>
      <c r="AO63" s="92" t="e">
        <f t="shared" si="14"/>
        <v>#DIV/0!</v>
      </c>
      <c r="AV63" s="162" t="e">
        <f t="shared" si="15"/>
        <v>#DIV/0!</v>
      </c>
      <c r="AW63" s="162" t="e">
        <f t="shared" si="24"/>
        <v>#DIV/0!</v>
      </c>
      <c r="AX63" s="92" t="e">
        <f t="shared" si="17"/>
        <v>#DIV/0!</v>
      </c>
      <c r="BE63" s="162" t="e">
        <f t="shared" si="18"/>
        <v>#DIV/0!</v>
      </c>
      <c r="BF63" s="162" t="e">
        <f t="shared" si="25"/>
        <v>#DIV/0!</v>
      </c>
      <c r="BN63" s="162" t="e">
        <f t="shared" si="20"/>
        <v>#DIV/0!</v>
      </c>
      <c r="BO63" s="162" t="e">
        <f t="shared" si="27"/>
        <v>#DIV/0!</v>
      </c>
    </row>
    <row r="64" spans="3:67" x14ac:dyDescent="0.3">
      <c r="C64" s="157" t="e">
        <f t="shared" si="0"/>
        <v>#DIV/0!</v>
      </c>
      <c r="D64" s="157" t="e">
        <f t="shared" si="1"/>
        <v>#DIV/0!</v>
      </c>
      <c r="E64" s="92" t="e">
        <f t="shared" si="2"/>
        <v>#DIV/0!</v>
      </c>
      <c r="L64" s="157" t="e">
        <f t="shared" si="3"/>
        <v>#DIV/0!</v>
      </c>
      <c r="M64" s="157" t="e">
        <f t="shared" si="4"/>
        <v>#DIV/0!</v>
      </c>
      <c r="N64" s="92" t="e">
        <f t="shared" si="5"/>
        <v>#DIV/0!</v>
      </c>
      <c r="U64" s="157" t="e">
        <f t="shared" si="6"/>
        <v>#DIV/0!</v>
      </c>
      <c r="V64" s="157" t="e">
        <f t="shared" si="7"/>
        <v>#DIV/0!</v>
      </c>
      <c r="W64" s="92" t="e">
        <f t="shared" si="8"/>
        <v>#DIV/0!</v>
      </c>
      <c r="AD64" s="157" t="e">
        <f t="shared" si="9"/>
        <v>#DIV/0!</v>
      </c>
      <c r="AE64" s="157" t="e">
        <f t="shared" si="22"/>
        <v>#DIV/0!</v>
      </c>
      <c r="AF64" s="92" t="e">
        <f t="shared" si="11"/>
        <v>#DIV/0!</v>
      </c>
      <c r="AM64" s="162" t="e">
        <f t="shared" si="12"/>
        <v>#DIV/0!</v>
      </c>
      <c r="AN64" s="162" t="e">
        <f t="shared" si="23"/>
        <v>#DIV/0!</v>
      </c>
      <c r="AO64" s="92" t="e">
        <f t="shared" si="14"/>
        <v>#DIV/0!</v>
      </c>
      <c r="AV64" s="162" t="e">
        <f t="shared" si="15"/>
        <v>#DIV/0!</v>
      </c>
      <c r="AW64" s="162" t="e">
        <f t="shared" si="24"/>
        <v>#DIV/0!</v>
      </c>
      <c r="AX64" s="92" t="e">
        <f t="shared" si="17"/>
        <v>#DIV/0!</v>
      </c>
      <c r="BE64" s="162" t="e">
        <f t="shared" si="18"/>
        <v>#DIV/0!</v>
      </c>
      <c r="BF64" s="162" t="e">
        <f t="shared" si="25"/>
        <v>#DIV/0!</v>
      </c>
      <c r="BN64" s="162" t="e">
        <f t="shared" si="20"/>
        <v>#DIV/0!</v>
      </c>
      <c r="BO64" s="162" t="e">
        <f t="shared" si="27"/>
        <v>#DIV/0!</v>
      </c>
    </row>
    <row r="65" spans="3:67" x14ac:dyDescent="0.3">
      <c r="C65" s="157" t="e">
        <f t="shared" si="0"/>
        <v>#DIV/0!</v>
      </c>
      <c r="D65" s="157" t="e">
        <f t="shared" si="1"/>
        <v>#DIV/0!</v>
      </c>
      <c r="E65" s="92" t="e">
        <f t="shared" si="2"/>
        <v>#DIV/0!</v>
      </c>
      <c r="L65" s="157" t="e">
        <f t="shared" si="3"/>
        <v>#DIV/0!</v>
      </c>
      <c r="M65" s="157" t="e">
        <f t="shared" si="4"/>
        <v>#DIV/0!</v>
      </c>
      <c r="N65" s="92" t="e">
        <f t="shared" si="5"/>
        <v>#DIV/0!</v>
      </c>
      <c r="U65" s="157" t="e">
        <f t="shared" si="6"/>
        <v>#DIV/0!</v>
      </c>
      <c r="V65" s="157" t="e">
        <f t="shared" si="7"/>
        <v>#DIV/0!</v>
      </c>
      <c r="W65" s="92" t="e">
        <f t="shared" si="8"/>
        <v>#DIV/0!</v>
      </c>
      <c r="AD65" s="157" t="e">
        <f t="shared" si="9"/>
        <v>#DIV/0!</v>
      </c>
      <c r="AE65" s="157" t="e">
        <f t="shared" si="22"/>
        <v>#DIV/0!</v>
      </c>
      <c r="AF65" s="92" t="e">
        <f t="shared" si="11"/>
        <v>#DIV/0!</v>
      </c>
      <c r="AM65" s="162" t="e">
        <f t="shared" si="12"/>
        <v>#DIV/0!</v>
      </c>
      <c r="AN65" s="162" t="e">
        <f t="shared" si="23"/>
        <v>#DIV/0!</v>
      </c>
      <c r="AO65" s="92" t="e">
        <f t="shared" si="14"/>
        <v>#DIV/0!</v>
      </c>
      <c r="AV65" s="162" t="e">
        <f t="shared" si="15"/>
        <v>#DIV/0!</v>
      </c>
      <c r="AW65" s="162" t="e">
        <f t="shared" si="24"/>
        <v>#DIV/0!</v>
      </c>
      <c r="AX65" s="92" t="e">
        <f t="shared" si="17"/>
        <v>#DIV/0!</v>
      </c>
      <c r="BE65" s="162" t="e">
        <f t="shared" si="18"/>
        <v>#DIV/0!</v>
      </c>
      <c r="BF65" s="162" t="e">
        <f t="shared" si="25"/>
        <v>#DIV/0!</v>
      </c>
      <c r="BN65" s="162" t="e">
        <f t="shared" si="20"/>
        <v>#DIV/0!</v>
      </c>
      <c r="BO65" s="162" t="e">
        <f t="shared" si="27"/>
        <v>#DIV/0!</v>
      </c>
    </row>
    <row r="66" spans="3:67" x14ac:dyDescent="0.3">
      <c r="C66" s="157" t="e">
        <f t="shared" si="0"/>
        <v>#DIV/0!</v>
      </c>
      <c r="D66" s="157" t="e">
        <f t="shared" si="1"/>
        <v>#DIV/0!</v>
      </c>
      <c r="E66" s="92" t="e">
        <f t="shared" si="2"/>
        <v>#DIV/0!</v>
      </c>
      <c r="L66" s="157" t="e">
        <f t="shared" si="3"/>
        <v>#DIV/0!</v>
      </c>
      <c r="M66" s="157" t="e">
        <f t="shared" si="4"/>
        <v>#DIV/0!</v>
      </c>
      <c r="N66" s="92" t="e">
        <f t="shared" si="5"/>
        <v>#DIV/0!</v>
      </c>
      <c r="U66" s="157" t="e">
        <f t="shared" si="6"/>
        <v>#DIV/0!</v>
      </c>
      <c r="V66" s="157" t="e">
        <f t="shared" si="7"/>
        <v>#DIV/0!</v>
      </c>
      <c r="W66" s="92" t="e">
        <f t="shared" si="8"/>
        <v>#DIV/0!</v>
      </c>
      <c r="AD66" s="157" t="e">
        <f t="shared" si="9"/>
        <v>#DIV/0!</v>
      </c>
      <c r="AE66" s="157" t="e">
        <f t="shared" si="22"/>
        <v>#DIV/0!</v>
      </c>
      <c r="AF66" s="92" t="e">
        <f t="shared" si="11"/>
        <v>#DIV/0!</v>
      </c>
      <c r="AM66" s="162" t="e">
        <f t="shared" si="12"/>
        <v>#DIV/0!</v>
      </c>
      <c r="AN66" s="162" t="e">
        <f t="shared" si="23"/>
        <v>#DIV/0!</v>
      </c>
      <c r="AO66" s="92" t="e">
        <f t="shared" si="14"/>
        <v>#DIV/0!</v>
      </c>
      <c r="AV66" s="162" t="e">
        <f t="shared" si="15"/>
        <v>#DIV/0!</v>
      </c>
      <c r="AW66" s="162" t="e">
        <f t="shared" si="24"/>
        <v>#DIV/0!</v>
      </c>
      <c r="AX66" s="92" t="e">
        <f t="shared" si="17"/>
        <v>#DIV/0!</v>
      </c>
      <c r="BE66" s="162" t="e">
        <f t="shared" si="18"/>
        <v>#DIV/0!</v>
      </c>
      <c r="BF66" s="162" t="e">
        <f t="shared" si="25"/>
        <v>#DIV/0!</v>
      </c>
      <c r="BN66" s="162" t="e">
        <f t="shared" si="20"/>
        <v>#DIV/0!</v>
      </c>
      <c r="BO66" s="162" t="e">
        <f t="shared" si="27"/>
        <v>#DIV/0!</v>
      </c>
    </row>
    <row r="67" spans="3:67" x14ac:dyDescent="0.3">
      <c r="C67" s="157" t="e">
        <f t="shared" ref="C67:C130" si="28">H67 / (H67 + G67)</f>
        <v>#DIV/0!</v>
      </c>
      <c r="D67" s="157" t="e">
        <f t="shared" ref="D67:D130" si="29">F67 / (F67+I67)</f>
        <v>#DIV/0!</v>
      </c>
      <c r="E67" s="92" t="e">
        <f t="shared" ref="E67:E130" si="30">G67 / (G67 + H67)</f>
        <v>#DIV/0!</v>
      </c>
      <c r="L67" s="157" t="e">
        <f t="shared" ref="L67:L130" si="31">Q67 / (Q67 + P67)</f>
        <v>#DIV/0!</v>
      </c>
      <c r="M67" s="157" t="e">
        <f t="shared" ref="M67:M130" si="32">O67 / (O67+R67)</f>
        <v>#DIV/0!</v>
      </c>
      <c r="N67" s="92" t="e">
        <f t="shared" ref="N67:N130" si="33">P67 / (P67 + Q67)</f>
        <v>#DIV/0!</v>
      </c>
      <c r="U67" s="157" t="e">
        <f t="shared" ref="U67:U130" si="34">Z67 / (Z67 + Y67)</f>
        <v>#DIV/0!</v>
      </c>
      <c r="V67" s="157" t="e">
        <f t="shared" ref="V67:V130" si="35">X67 / (X67+AA67)</f>
        <v>#DIV/0!</v>
      </c>
      <c r="W67" s="92" t="e">
        <f t="shared" ref="W67:W130" si="36">Y67 / (Y67 + Z67)</f>
        <v>#DIV/0!</v>
      </c>
      <c r="AD67" s="157" t="e">
        <f t="shared" ref="AD67:AD130" si="37">AI67 / (AI67 + AH67)</f>
        <v>#DIV/0!</v>
      </c>
      <c r="AE67" s="157" t="e">
        <f t="shared" si="22"/>
        <v>#DIV/0!</v>
      </c>
      <c r="AF67" s="92" t="e">
        <f t="shared" ref="AF67:AF130" si="38">AH67 / (AH67 + AI67)</f>
        <v>#DIV/0!</v>
      </c>
      <c r="AM67" s="162" t="e">
        <f t="shared" ref="AM67:AM130" si="39">AR67 / (AR67 + AQ67)</f>
        <v>#DIV/0!</v>
      </c>
      <c r="AN67" s="162" t="e">
        <f t="shared" si="23"/>
        <v>#DIV/0!</v>
      </c>
      <c r="AO67" s="92" t="e">
        <f t="shared" ref="AO67:AO130" si="40">AQ67 / (AQ67 + AR67)</f>
        <v>#DIV/0!</v>
      </c>
      <c r="AV67" s="162" t="e">
        <f t="shared" ref="AV67:AV130" si="41">BA67 / (BA67 + AZ67)</f>
        <v>#DIV/0!</v>
      </c>
      <c r="AW67" s="162" t="e">
        <f t="shared" si="24"/>
        <v>#DIV/0!</v>
      </c>
      <c r="AX67" s="92" t="e">
        <f t="shared" ref="AX67:AX130" si="42">AZ67 / (AZ67 + BA67)</f>
        <v>#DIV/0!</v>
      </c>
      <c r="BE67" s="162" t="e">
        <f t="shared" ref="BE67:BE130" si="43">BJ67 / (BJ67 + BI67)</f>
        <v>#DIV/0!</v>
      </c>
      <c r="BF67" s="162" t="e">
        <f t="shared" si="25"/>
        <v>#DIV/0!</v>
      </c>
      <c r="BN67" s="162" t="e">
        <f t="shared" ref="BN67:BN130" si="44">BS67 / (BS67 + BR67)</f>
        <v>#DIV/0!</v>
      </c>
      <c r="BO67" s="162" t="e">
        <f t="shared" si="27"/>
        <v>#DIV/0!</v>
      </c>
    </row>
    <row r="68" spans="3:67" x14ac:dyDescent="0.3">
      <c r="C68" s="157" t="e">
        <f t="shared" si="28"/>
        <v>#DIV/0!</v>
      </c>
      <c r="D68" s="157" t="e">
        <f t="shared" si="29"/>
        <v>#DIV/0!</v>
      </c>
      <c r="E68" s="92" t="e">
        <f t="shared" si="30"/>
        <v>#DIV/0!</v>
      </c>
      <c r="L68" s="157" t="e">
        <f t="shared" si="31"/>
        <v>#DIV/0!</v>
      </c>
      <c r="M68" s="157" t="e">
        <f t="shared" si="32"/>
        <v>#DIV/0!</v>
      </c>
      <c r="N68" s="92" t="e">
        <f t="shared" si="33"/>
        <v>#DIV/0!</v>
      </c>
      <c r="U68" s="157" t="e">
        <f t="shared" si="34"/>
        <v>#DIV/0!</v>
      </c>
      <c r="V68" s="157" t="e">
        <f t="shared" si="35"/>
        <v>#DIV/0!</v>
      </c>
      <c r="W68" s="92" t="e">
        <f t="shared" si="36"/>
        <v>#DIV/0!</v>
      </c>
      <c r="AD68" s="157" t="e">
        <f t="shared" si="37"/>
        <v>#DIV/0!</v>
      </c>
      <c r="AE68" s="157" t="e">
        <f t="shared" si="22"/>
        <v>#DIV/0!</v>
      </c>
      <c r="AF68" s="92" t="e">
        <f t="shared" si="38"/>
        <v>#DIV/0!</v>
      </c>
      <c r="AM68" s="162" t="e">
        <f t="shared" si="39"/>
        <v>#DIV/0!</v>
      </c>
      <c r="AN68" s="162" t="e">
        <f t="shared" si="23"/>
        <v>#DIV/0!</v>
      </c>
      <c r="AO68" s="92" t="e">
        <f t="shared" si="40"/>
        <v>#DIV/0!</v>
      </c>
      <c r="AV68" s="162" t="e">
        <f t="shared" si="41"/>
        <v>#DIV/0!</v>
      </c>
      <c r="AW68" s="162" t="e">
        <f t="shared" si="24"/>
        <v>#DIV/0!</v>
      </c>
      <c r="AX68" s="92" t="e">
        <f t="shared" si="42"/>
        <v>#DIV/0!</v>
      </c>
      <c r="BE68" s="162" t="e">
        <f t="shared" si="43"/>
        <v>#DIV/0!</v>
      </c>
      <c r="BF68" s="162" t="e">
        <f t="shared" si="25"/>
        <v>#DIV/0!</v>
      </c>
      <c r="BN68" s="162" t="e">
        <f t="shared" si="44"/>
        <v>#DIV/0!</v>
      </c>
      <c r="BO68" s="162" t="e">
        <f t="shared" si="27"/>
        <v>#DIV/0!</v>
      </c>
    </row>
    <row r="69" spans="3:67" x14ac:dyDescent="0.3">
      <c r="C69" s="157" t="e">
        <f t="shared" si="28"/>
        <v>#DIV/0!</v>
      </c>
      <c r="D69" s="157" t="e">
        <f t="shared" si="29"/>
        <v>#DIV/0!</v>
      </c>
      <c r="E69" s="92" t="e">
        <f t="shared" si="30"/>
        <v>#DIV/0!</v>
      </c>
      <c r="L69" s="157" t="e">
        <f t="shared" si="31"/>
        <v>#DIV/0!</v>
      </c>
      <c r="M69" s="157" t="e">
        <f t="shared" si="32"/>
        <v>#DIV/0!</v>
      </c>
      <c r="N69" s="92" t="e">
        <f t="shared" si="33"/>
        <v>#DIV/0!</v>
      </c>
      <c r="U69" s="157" t="e">
        <f t="shared" si="34"/>
        <v>#DIV/0!</v>
      </c>
      <c r="V69" s="157" t="e">
        <f t="shared" si="35"/>
        <v>#DIV/0!</v>
      </c>
      <c r="W69" s="92" t="e">
        <f t="shared" si="36"/>
        <v>#DIV/0!</v>
      </c>
      <c r="AD69" s="157" t="e">
        <f t="shared" si="37"/>
        <v>#DIV/0!</v>
      </c>
      <c r="AE69" s="157" t="e">
        <f t="shared" si="22"/>
        <v>#DIV/0!</v>
      </c>
      <c r="AF69" s="92" t="e">
        <f t="shared" si="38"/>
        <v>#DIV/0!</v>
      </c>
      <c r="AM69" s="162" t="e">
        <f t="shared" si="39"/>
        <v>#DIV/0!</v>
      </c>
      <c r="AN69" s="162" t="e">
        <f t="shared" si="23"/>
        <v>#DIV/0!</v>
      </c>
      <c r="AO69" s="92" t="e">
        <f t="shared" si="40"/>
        <v>#DIV/0!</v>
      </c>
      <c r="AV69" s="162" t="e">
        <f t="shared" si="41"/>
        <v>#DIV/0!</v>
      </c>
      <c r="AW69" s="162" t="e">
        <f t="shared" si="24"/>
        <v>#DIV/0!</v>
      </c>
      <c r="AX69" s="92" t="e">
        <f t="shared" si="42"/>
        <v>#DIV/0!</v>
      </c>
      <c r="BE69" s="162" t="e">
        <f t="shared" si="43"/>
        <v>#DIV/0!</v>
      </c>
      <c r="BF69" s="162" t="e">
        <f t="shared" si="25"/>
        <v>#DIV/0!</v>
      </c>
      <c r="BN69" s="162" t="e">
        <f t="shared" si="44"/>
        <v>#DIV/0!</v>
      </c>
      <c r="BO69" s="162" t="e">
        <f t="shared" si="27"/>
        <v>#DIV/0!</v>
      </c>
    </row>
    <row r="70" spans="3:67" x14ac:dyDescent="0.3">
      <c r="C70" s="157" t="e">
        <f t="shared" si="28"/>
        <v>#DIV/0!</v>
      </c>
      <c r="D70" s="157" t="e">
        <f t="shared" si="29"/>
        <v>#DIV/0!</v>
      </c>
      <c r="E70" s="92" t="e">
        <f t="shared" si="30"/>
        <v>#DIV/0!</v>
      </c>
      <c r="L70" s="157" t="e">
        <f t="shared" si="31"/>
        <v>#DIV/0!</v>
      </c>
      <c r="M70" s="157" t="e">
        <f t="shared" si="32"/>
        <v>#DIV/0!</v>
      </c>
      <c r="N70" s="92" t="e">
        <f t="shared" si="33"/>
        <v>#DIV/0!</v>
      </c>
      <c r="U70" s="157" t="e">
        <f t="shared" si="34"/>
        <v>#DIV/0!</v>
      </c>
      <c r="V70" s="157" t="e">
        <f t="shared" si="35"/>
        <v>#DIV/0!</v>
      </c>
      <c r="W70" s="92" t="e">
        <f t="shared" si="36"/>
        <v>#DIV/0!</v>
      </c>
      <c r="AD70" s="157" t="e">
        <f t="shared" si="37"/>
        <v>#DIV/0!</v>
      </c>
      <c r="AE70" s="157" t="e">
        <f t="shared" si="22"/>
        <v>#DIV/0!</v>
      </c>
      <c r="AF70" s="92" t="e">
        <f t="shared" si="38"/>
        <v>#DIV/0!</v>
      </c>
      <c r="AM70" s="162" t="e">
        <f t="shared" si="39"/>
        <v>#DIV/0!</v>
      </c>
      <c r="AN70" s="162" t="e">
        <f t="shared" si="23"/>
        <v>#DIV/0!</v>
      </c>
      <c r="AO70" s="92" t="e">
        <f t="shared" si="40"/>
        <v>#DIV/0!</v>
      </c>
      <c r="AV70" s="162" t="e">
        <f t="shared" si="41"/>
        <v>#DIV/0!</v>
      </c>
      <c r="AW70" s="162" t="e">
        <f t="shared" si="24"/>
        <v>#DIV/0!</v>
      </c>
      <c r="AX70" s="92" t="e">
        <f t="shared" si="42"/>
        <v>#DIV/0!</v>
      </c>
      <c r="BE70" s="162" t="e">
        <f t="shared" si="43"/>
        <v>#DIV/0!</v>
      </c>
      <c r="BF70" s="162" t="e">
        <f t="shared" si="25"/>
        <v>#DIV/0!</v>
      </c>
      <c r="BN70" s="162" t="e">
        <f t="shared" si="44"/>
        <v>#DIV/0!</v>
      </c>
      <c r="BO70" s="162" t="e">
        <f t="shared" si="27"/>
        <v>#DIV/0!</v>
      </c>
    </row>
    <row r="71" spans="3:67" x14ac:dyDescent="0.3">
      <c r="C71" s="157" t="e">
        <f t="shared" si="28"/>
        <v>#DIV/0!</v>
      </c>
      <c r="D71" s="157" t="e">
        <f t="shared" si="29"/>
        <v>#DIV/0!</v>
      </c>
      <c r="E71" s="92" t="e">
        <f t="shared" si="30"/>
        <v>#DIV/0!</v>
      </c>
      <c r="L71" s="157" t="e">
        <f t="shared" si="31"/>
        <v>#DIV/0!</v>
      </c>
      <c r="M71" s="157" t="e">
        <f t="shared" si="32"/>
        <v>#DIV/0!</v>
      </c>
      <c r="N71" s="92" t="e">
        <f t="shared" si="33"/>
        <v>#DIV/0!</v>
      </c>
      <c r="U71" s="157" t="e">
        <f t="shared" si="34"/>
        <v>#DIV/0!</v>
      </c>
      <c r="V71" s="157" t="e">
        <f t="shared" si="35"/>
        <v>#DIV/0!</v>
      </c>
      <c r="W71" s="92" t="e">
        <f t="shared" si="36"/>
        <v>#DIV/0!</v>
      </c>
      <c r="AD71" s="157" t="e">
        <f t="shared" si="37"/>
        <v>#DIV/0!</v>
      </c>
      <c r="AE71" s="157" t="e">
        <f t="shared" si="22"/>
        <v>#DIV/0!</v>
      </c>
      <c r="AF71" s="92" t="e">
        <f t="shared" si="38"/>
        <v>#DIV/0!</v>
      </c>
      <c r="AM71" s="162" t="e">
        <f t="shared" si="39"/>
        <v>#DIV/0!</v>
      </c>
      <c r="AN71" s="162" t="e">
        <f t="shared" si="23"/>
        <v>#DIV/0!</v>
      </c>
      <c r="AO71" s="92" t="e">
        <f t="shared" si="40"/>
        <v>#DIV/0!</v>
      </c>
      <c r="AV71" s="162" t="e">
        <f t="shared" si="41"/>
        <v>#DIV/0!</v>
      </c>
      <c r="AW71" s="162" t="e">
        <f t="shared" si="24"/>
        <v>#DIV/0!</v>
      </c>
      <c r="AX71" s="92" t="e">
        <f t="shared" si="42"/>
        <v>#DIV/0!</v>
      </c>
      <c r="BE71" s="162" t="e">
        <f t="shared" si="43"/>
        <v>#DIV/0!</v>
      </c>
      <c r="BF71" s="162" t="e">
        <f t="shared" si="25"/>
        <v>#DIV/0!</v>
      </c>
      <c r="BN71" s="162" t="e">
        <f t="shared" si="44"/>
        <v>#DIV/0!</v>
      </c>
      <c r="BO71" s="162" t="e">
        <f t="shared" si="27"/>
        <v>#DIV/0!</v>
      </c>
    </row>
    <row r="72" spans="3:67" x14ac:dyDescent="0.3">
      <c r="C72" s="157" t="e">
        <f t="shared" si="28"/>
        <v>#DIV/0!</v>
      </c>
      <c r="D72" s="157" t="e">
        <f t="shared" si="29"/>
        <v>#DIV/0!</v>
      </c>
      <c r="E72" s="92" t="e">
        <f t="shared" si="30"/>
        <v>#DIV/0!</v>
      </c>
      <c r="L72" s="157" t="e">
        <f t="shared" si="31"/>
        <v>#DIV/0!</v>
      </c>
      <c r="M72" s="157" t="e">
        <f t="shared" si="32"/>
        <v>#DIV/0!</v>
      </c>
      <c r="N72" s="92" t="e">
        <f t="shared" si="33"/>
        <v>#DIV/0!</v>
      </c>
      <c r="U72" s="157" t="e">
        <f t="shared" si="34"/>
        <v>#DIV/0!</v>
      </c>
      <c r="V72" s="157" t="e">
        <f t="shared" si="35"/>
        <v>#DIV/0!</v>
      </c>
      <c r="W72" s="92" t="e">
        <f t="shared" si="36"/>
        <v>#DIV/0!</v>
      </c>
      <c r="AD72" s="157" t="e">
        <f t="shared" si="37"/>
        <v>#DIV/0!</v>
      </c>
      <c r="AE72" s="157" t="e">
        <f t="shared" si="22"/>
        <v>#DIV/0!</v>
      </c>
      <c r="AF72" s="92" t="e">
        <f t="shared" si="38"/>
        <v>#DIV/0!</v>
      </c>
      <c r="AM72" s="162" t="e">
        <f t="shared" si="39"/>
        <v>#DIV/0!</v>
      </c>
      <c r="AN72" s="162" t="e">
        <f t="shared" si="23"/>
        <v>#DIV/0!</v>
      </c>
      <c r="AO72" s="92" t="e">
        <f t="shared" si="40"/>
        <v>#DIV/0!</v>
      </c>
      <c r="AV72" s="162" t="e">
        <f t="shared" si="41"/>
        <v>#DIV/0!</v>
      </c>
      <c r="AW72" s="162" t="e">
        <f t="shared" si="24"/>
        <v>#DIV/0!</v>
      </c>
      <c r="AX72" s="92" t="e">
        <f t="shared" si="42"/>
        <v>#DIV/0!</v>
      </c>
      <c r="BE72" s="162" t="e">
        <f t="shared" si="43"/>
        <v>#DIV/0!</v>
      </c>
      <c r="BF72" s="162" t="e">
        <f t="shared" si="25"/>
        <v>#DIV/0!</v>
      </c>
      <c r="BN72" s="162" t="e">
        <f t="shared" si="44"/>
        <v>#DIV/0!</v>
      </c>
      <c r="BO72" s="162" t="e">
        <f t="shared" si="27"/>
        <v>#DIV/0!</v>
      </c>
    </row>
    <row r="73" spans="3:67" x14ac:dyDescent="0.3">
      <c r="C73" s="157" t="e">
        <f t="shared" si="28"/>
        <v>#DIV/0!</v>
      </c>
      <c r="D73" s="157" t="e">
        <f t="shared" si="29"/>
        <v>#DIV/0!</v>
      </c>
      <c r="E73" s="92" t="e">
        <f t="shared" si="30"/>
        <v>#DIV/0!</v>
      </c>
      <c r="L73" s="157" t="e">
        <f t="shared" si="31"/>
        <v>#DIV/0!</v>
      </c>
      <c r="M73" s="157" t="e">
        <f t="shared" si="32"/>
        <v>#DIV/0!</v>
      </c>
      <c r="N73" s="92" t="e">
        <f t="shared" si="33"/>
        <v>#DIV/0!</v>
      </c>
      <c r="U73" s="157" t="e">
        <f t="shared" si="34"/>
        <v>#DIV/0!</v>
      </c>
      <c r="V73" s="157" t="e">
        <f t="shared" si="35"/>
        <v>#DIV/0!</v>
      </c>
      <c r="W73" s="92" t="e">
        <f t="shared" si="36"/>
        <v>#DIV/0!</v>
      </c>
      <c r="AD73" s="157" t="e">
        <f t="shared" si="37"/>
        <v>#DIV/0!</v>
      </c>
      <c r="AE73" s="157" t="e">
        <f t="shared" ref="AE73:AE136" si="45">AG73 / (AG73+AJ73)</f>
        <v>#DIV/0!</v>
      </c>
      <c r="AF73" s="92" t="e">
        <f t="shared" si="38"/>
        <v>#DIV/0!</v>
      </c>
      <c r="AM73" s="162" t="e">
        <f t="shared" si="39"/>
        <v>#DIV/0!</v>
      </c>
      <c r="AN73" s="162" t="e">
        <f t="shared" ref="AN73:AN136" si="46">AP73 / (AP73+AS73)</f>
        <v>#DIV/0!</v>
      </c>
      <c r="AO73" s="92" t="e">
        <f t="shared" si="40"/>
        <v>#DIV/0!</v>
      </c>
      <c r="AV73" s="162" t="e">
        <f t="shared" si="41"/>
        <v>#DIV/0!</v>
      </c>
      <c r="AW73" s="162" t="e">
        <f t="shared" ref="AW73:AW136" si="47">AY73 / (AY73+BB73)</f>
        <v>#DIV/0!</v>
      </c>
      <c r="AX73" s="92" t="e">
        <f t="shared" si="42"/>
        <v>#DIV/0!</v>
      </c>
      <c r="BE73" s="162" t="e">
        <f t="shared" si="43"/>
        <v>#DIV/0!</v>
      </c>
      <c r="BF73" s="162" t="e">
        <f t="shared" ref="BF73:BF136" si="48">BH73 / (BH73+BK73)</f>
        <v>#DIV/0!</v>
      </c>
      <c r="BN73" s="162" t="e">
        <f t="shared" si="44"/>
        <v>#DIV/0!</v>
      </c>
      <c r="BO73" s="162" t="e">
        <f t="shared" si="27"/>
        <v>#DIV/0!</v>
      </c>
    </row>
    <row r="74" spans="3:67" x14ac:dyDescent="0.3">
      <c r="C74" s="157" t="e">
        <f t="shared" si="28"/>
        <v>#DIV/0!</v>
      </c>
      <c r="D74" s="157" t="e">
        <f t="shared" si="29"/>
        <v>#DIV/0!</v>
      </c>
      <c r="E74" s="92" t="e">
        <f t="shared" si="30"/>
        <v>#DIV/0!</v>
      </c>
      <c r="L74" s="157" t="e">
        <f t="shared" si="31"/>
        <v>#DIV/0!</v>
      </c>
      <c r="M74" s="157" t="e">
        <f t="shared" si="32"/>
        <v>#DIV/0!</v>
      </c>
      <c r="N74" s="92" t="e">
        <f t="shared" si="33"/>
        <v>#DIV/0!</v>
      </c>
      <c r="U74" s="157" t="e">
        <f t="shared" si="34"/>
        <v>#DIV/0!</v>
      </c>
      <c r="V74" s="157" t="e">
        <f t="shared" si="35"/>
        <v>#DIV/0!</v>
      </c>
      <c r="W74" s="92" t="e">
        <f t="shared" si="36"/>
        <v>#DIV/0!</v>
      </c>
      <c r="AD74" s="157" t="e">
        <f t="shared" si="37"/>
        <v>#DIV/0!</v>
      </c>
      <c r="AE74" s="157" t="e">
        <f t="shared" si="45"/>
        <v>#DIV/0!</v>
      </c>
      <c r="AF74" s="92" t="e">
        <f t="shared" si="38"/>
        <v>#DIV/0!</v>
      </c>
      <c r="AM74" s="162" t="e">
        <f t="shared" si="39"/>
        <v>#DIV/0!</v>
      </c>
      <c r="AN74" s="162" t="e">
        <f t="shared" si="46"/>
        <v>#DIV/0!</v>
      </c>
      <c r="AO74" s="92" t="e">
        <f t="shared" si="40"/>
        <v>#DIV/0!</v>
      </c>
      <c r="AV74" s="162" t="e">
        <f t="shared" si="41"/>
        <v>#DIV/0!</v>
      </c>
      <c r="AW74" s="162" t="e">
        <f t="shared" si="47"/>
        <v>#DIV/0!</v>
      </c>
      <c r="AX74" s="92" t="e">
        <f t="shared" si="42"/>
        <v>#DIV/0!</v>
      </c>
      <c r="BE74" s="162" t="e">
        <f t="shared" si="43"/>
        <v>#DIV/0!</v>
      </c>
      <c r="BF74" s="162" t="e">
        <f t="shared" si="48"/>
        <v>#DIV/0!</v>
      </c>
      <c r="BN74" s="162" t="e">
        <f t="shared" si="44"/>
        <v>#DIV/0!</v>
      </c>
      <c r="BO74" s="162" t="e">
        <f t="shared" si="27"/>
        <v>#DIV/0!</v>
      </c>
    </row>
    <row r="75" spans="3:67" x14ac:dyDescent="0.3">
      <c r="C75" s="157" t="e">
        <f t="shared" si="28"/>
        <v>#DIV/0!</v>
      </c>
      <c r="D75" s="157" t="e">
        <f t="shared" si="29"/>
        <v>#DIV/0!</v>
      </c>
      <c r="E75" s="92" t="e">
        <f t="shared" si="30"/>
        <v>#DIV/0!</v>
      </c>
      <c r="L75" s="157" t="e">
        <f t="shared" si="31"/>
        <v>#DIV/0!</v>
      </c>
      <c r="M75" s="157" t="e">
        <f t="shared" si="32"/>
        <v>#DIV/0!</v>
      </c>
      <c r="N75" s="92" t="e">
        <f t="shared" si="33"/>
        <v>#DIV/0!</v>
      </c>
      <c r="U75" s="157" t="e">
        <f t="shared" si="34"/>
        <v>#DIV/0!</v>
      </c>
      <c r="V75" s="157" t="e">
        <f t="shared" si="35"/>
        <v>#DIV/0!</v>
      </c>
      <c r="W75" s="92" t="e">
        <f t="shared" si="36"/>
        <v>#DIV/0!</v>
      </c>
      <c r="AD75" s="157" t="e">
        <f t="shared" si="37"/>
        <v>#DIV/0!</v>
      </c>
      <c r="AE75" s="157" t="e">
        <f t="shared" si="45"/>
        <v>#DIV/0!</v>
      </c>
      <c r="AF75" s="92" t="e">
        <f t="shared" si="38"/>
        <v>#DIV/0!</v>
      </c>
      <c r="AM75" s="162" t="e">
        <f t="shared" si="39"/>
        <v>#DIV/0!</v>
      </c>
      <c r="AN75" s="162" t="e">
        <f t="shared" si="46"/>
        <v>#DIV/0!</v>
      </c>
      <c r="AO75" s="92" t="e">
        <f t="shared" si="40"/>
        <v>#DIV/0!</v>
      </c>
      <c r="AV75" s="162" t="e">
        <f t="shared" si="41"/>
        <v>#DIV/0!</v>
      </c>
      <c r="AW75" s="162" t="e">
        <f t="shared" si="47"/>
        <v>#DIV/0!</v>
      </c>
      <c r="AX75" s="92" t="e">
        <f t="shared" si="42"/>
        <v>#DIV/0!</v>
      </c>
      <c r="BE75" s="162" t="e">
        <f t="shared" si="43"/>
        <v>#DIV/0!</v>
      </c>
      <c r="BF75" s="162" t="e">
        <f t="shared" si="48"/>
        <v>#DIV/0!</v>
      </c>
      <c r="BN75" s="162" t="e">
        <f t="shared" si="44"/>
        <v>#DIV/0!</v>
      </c>
      <c r="BO75" s="162" t="e">
        <f t="shared" si="27"/>
        <v>#DIV/0!</v>
      </c>
    </row>
    <row r="76" spans="3:67" x14ac:dyDescent="0.3">
      <c r="C76" s="157" t="e">
        <f t="shared" si="28"/>
        <v>#DIV/0!</v>
      </c>
      <c r="D76" s="157" t="e">
        <f t="shared" si="29"/>
        <v>#DIV/0!</v>
      </c>
      <c r="E76" s="92" t="e">
        <f t="shared" si="30"/>
        <v>#DIV/0!</v>
      </c>
      <c r="L76" s="157" t="e">
        <f t="shared" si="31"/>
        <v>#DIV/0!</v>
      </c>
      <c r="M76" s="157" t="e">
        <f t="shared" si="32"/>
        <v>#DIV/0!</v>
      </c>
      <c r="N76" s="92" t="e">
        <f t="shared" si="33"/>
        <v>#DIV/0!</v>
      </c>
      <c r="U76" s="157" t="e">
        <f t="shared" si="34"/>
        <v>#DIV/0!</v>
      </c>
      <c r="V76" s="157" t="e">
        <f t="shared" si="35"/>
        <v>#DIV/0!</v>
      </c>
      <c r="W76" s="92" t="e">
        <f t="shared" si="36"/>
        <v>#DIV/0!</v>
      </c>
      <c r="AD76" s="157" t="e">
        <f t="shared" si="37"/>
        <v>#DIV/0!</v>
      </c>
      <c r="AE76" s="157" t="e">
        <f t="shared" si="45"/>
        <v>#DIV/0!</v>
      </c>
      <c r="AF76" s="92" t="e">
        <f t="shared" si="38"/>
        <v>#DIV/0!</v>
      </c>
      <c r="AM76" s="162" t="e">
        <f t="shared" si="39"/>
        <v>#DIV/0!</v>
      </c>
      <c r="AN76" s="162" t="e">
        <f t="shared" si="46"/>
        <v>#DIV/0!</v>
      </c>
      <c r="AO76" s="92" t="e">
        <f t="shared" si="40"/>
        <v>#DIV/0!</v>
      </c>
      <c r="AV76" s="162" t="e">
        <f t="shared" si="41"/>
        <v>#DIV/0!</v>
      </c>
      <c r="AW76" s="162" t="e">
        <f t="shared" si="47"/>
        <v>#DIV/0!</v>
      </c>
      <c r="AX76" s="92" t="e">
        <f t="shared" si="42"/>
        <v>#DIV/0!</v>
      </c>
      <c r="BE76" s="162" t="e">
        <f t="shared" si="43"/>
        <v>#DIV/0!</v>
      </c>
      <c r="BF76" s="162" t="e">
        <f t="shared" si="48"/>
        <v>#DIV/0!</v>
      </c>
      <c r="BN76" s="162" t="e">
        <f t="shared" si="44"/>
        <v>#DIV/0!</v>
      </c>
      <c r="BO76" s="162" t="e">
        <f t="shared" si="27"/>
        <v>#DIV/0!</v>
      </c>
    </row>
    <row r="77" spans="3:67" x14ac:dyDescent="0.3">
      <c r="C77" s="157" t="e">
        <f t="shared" si="28"/>
        <v>#DIV/0!</v>
      </c>
      <c r="D77" s="157" t="e">
        <f t="shared" si="29"/>
        <v>#DIV/0!</v>
      </c>
      <c r="E77" s="92" t="e">
        <f t="shared" si="30"/>
        <v>#DIV/0!</v>
      </c>
      <c r="L77" s="157" t="e">
        <f t="shared" si="31"/>
        <v>#DIV/0!</v>
      </c>
      <c r="M77" s="157" t="e">
        <f t="shared" si="32"/>
        <v>#DIV/0!</v>
      </c>
      <c r="N77" s="92" t="e">
        <f t="shared" si="33"/>
        <v>#DIV/0!</v>
      </c>
      <c r="U77" s="157" t="e">
        <f t="shared" si="34"/>
        <v>#DIV/0!</v>
      </c>
      <c r="V77" s="157" t="e">
        <f t="shared" si="35"/>
        <v>#DIV/0!</v>
      </c>
      <c r="W77" s="92" t="e">
        <f t="shared" si="36"/>
        <v>#DIV/0!</v>
      </c>
      <c r="AD77" s="157" t="e">
        <f t="shared" si="37"/>
        <v>#DIV/0!</v>
      </c>
      <c r="AE77" s="157" t="e">
        <f t="shared" si="45"/>
        <v>#DIV/0!</v>
      </c>
      <c r="AF77" s="92" t="e">
        <f t="shared" si="38"/>
        <v>#DIV/0!</v>
      </c>
      <c r="AM77" s="162" t="e">
        <f t="shared" si="39"/>
        <v>#DIV/0!</v>
      </c>
      <c r="AN77" s="162" t="e">
        <f t="shared" si="46"/>
        <v>#DIV/0!</v>
      </c>
      <c r="AO77" s="92" t="e">
        <f t="shared" si="40"/>
        <v>#DIV/0!</v>
      </c>
      <c r="AV77" s="162" t="e">
        <f t="shared" si="41"/>
        <v>#DIV/0!</v>
      </c>
      <c r="AW77" s="162" t="e">
        <f t="shared" si="47"/>
        <v>#DIV/0!</v>
      </c>
      <c r="AX77" s="92" t="e">
        <f t="shared" si="42"/>
        <v>#DIV/0!</v>
      </c>
      <c r="BE77" s="162" t="e">
        <f t="shared" si="43"/>
        <v>#DIV/0!</v>
      </c>
      <c r="BF77" s="162" t="e">
        <f t="shared" si="48"/>
        <v>#DIV/0!</v>
      </c>
      <c r="BN77" s="162" t="e">
        <f t="shared" si="44"/>
        <v>#DIV/0!</v>
      </c>
      <c r="BO77" s="162" t="e">
        <f t="shared" si="27"/>
        <v>#DIV/0!</v>
      </c>
    </row>
    <row r="78" spans="3:67" x14ac:dyDescent="0.3">
      <c r="C78" s="157" t="e">
        <f t="shared" si="28"/>
        <v>#DIV/0!</v>
      </c>
      <c r="D78" s="157" t="e">
        <f t="shared" si="29"/>
        <v>#DIV/0!</v>
      </c>
      <c r="E78" s="92" t="e">
        <f t="shared" si="30"/>
        <v>#DIV/0!</v>
      </c>
      <c r="L78" s="157" t="e">
        <f t="shared" si="31"/>
        <v>#DIV/0!</v>
      </c>
      <c r="M78" s="157" t="e">
        <f t="shared" si="32"/>
        <v>#DIV/0!</v>
      </c>
      <c r="N78" s="92" t="e">
        <f t="shared" si="33"/>
        <v>#DIV/0!</v>
      </c>
      <c r="U78" s="157" t="e">
        <f t="shared" si="34"/>
        <v>#DIV/0!</v>
      </c>
      <c r="V78" s="157" t="e">
        <f t="shared" si="35"/>
        <v>#DIV/0!</v>
      </c>
      <c r="W78" s="92" t="e">
        <f t="shared" si="36"/>
        <v>#DIV/0!</v>
      </c>
      <c r="AD78" s="157" t="e">
        <f t="shared" si="37"/>
        <v>#DIV/0!</v>
      </c>
      <c r="AE78" s="157" t="e">
        <f t="shared" si="45"/>
        <v>#DIV/0!</v>
      </c>
      <c r="AF78" s="92" t="e">
        <f t="shared" si="38"/>
        <v>#DIV/0!</v>
      </c>
      <c r="AM78" s="162" t="e">
        <f t="shared" si="39"/>
        <v>#DIV/0!</v>
      </c>
      <c r="AN78" s="162" t="e">
        <f t="shared" si="46"/>
        <v>#DIV/0!</v>
      </c>
      <c r="AO78" s="92" t="e">
        <f t="shared" si="40"/>
        <v>#DIV/0!</v>
      </c>
      <c r="AV78" s="162" t="e">
        <f t="shared" si="41"/>
        <v>#DIV/0!</v>
      </c>
      <c r="AW78" s="162" t="e">
        <f t="shared" si="47"/>
        <v>#DIV/0!</v>
      </c>
      <c r="AX78" s="92" t="e">
        <f t="shared" si="42"/>
        <v>#DIV/0!</v>
      </c>
      <c r="BE78" s="162" t="e">
        <f t="shared" si="43"/>
        <v>#DIV/0!</v>
      </c>
      <c r="BF78" s="162" t="e">
        <f t="shared" si="48"/>
        <v>#DIV/0!</v>
      </c>
      <c r="BN78" s="162" t="e">
        <f t="shared" si="44"/>
        <v>#DIV/0!</v>
      </c>
      <c r="BO78" s="162" t="e">
        <f t="shared" si="27"/>
        <v>#DIV/0!</v>
      </c>
    </row>
    <row r="79" spans="3:67" x14ac:dyDescent="0.3">
      <c r="C79" s="157" t="e">
        <f t="shared" si="28"/>
        <v>#DIV/0!</v>
      </c>
      <c r="D79" s="157" t="e">
        <f t="shared" si="29"/>
        <v>#DIV/0!</v>
      </c>
      <c r="E79" s="92" t="e">
        <f t="shared" si="30"/>
        <v>#DIV/0!</v>
      </c>
      <c r="L79" s="157" t="e">
        <f t="shared" si="31"/>
        <v>#DIV/0!</v>
      </c>
      <c r="M79" s="157" t="e">
        <f t="shared" si="32"/>
        <v>#DIV/0!</v>
      </c>
      <c r="N79" s="92" t="e">
        <f t="shared" si="33"/>
        <v>#DIV/0!</v>
      </c>
      <c r="U79" s="157" t="e">
        <f t="shared" si="34"/>
        <v>#DIV/0!</v>
      </c>
      <c r="V79" s="157" t="e">
        <f t="shared" si="35"/>
        <v>#DIV/0!</v>
      </c>
      <c r="W79" s="92" t="e">
        <f t="shared" si="36"/>
        <v>#DIV/0!</v>
      </c>
      <c r="AD79" s="157" t="e">
        <f t="shared" si="37"/>
        <v>#DIV/0!</v>
      </c>
      <c r="AE79" s="157" t="e">
        <f t="shared" si="45"/>
        <v>#DIV/0!</v>
      </c>
      <c r="AF79" s="92" t="e">
        <f t="shared" si="38"/>
        <v>#DIV/0!</v>
      </c>
      <c r="AM79" s="162" t="e">
        <f t="shared" si="39"/>
        <v>#DIV/0!</v>
      </c>
      <c r="AN79" s="162" t="e">
        <f t="shared" si="46"/>
        <v>#DIV/0!</v>
      </c>
      <c r="AO79" s="92" t="e">
        <f t="shared" si="40"/>
        <v>#DIV/0!</v>
      </c>
      <c r="AV79" s="162" t="e">
        <f t="shared" si="41"/>
        <v>#DIV/0!</v>
      </c>
      <c r="AW79" s="162" t="e">
        <f t="shared" si="47"/>
        <v>#DIV/0!</v>
      </c>
      <c r="AX79" s="92" t="e">
        <f t="shared" si="42"/>
        <v>#DIV/0!</v>
      </c>
      <c r="BE79" s="162" t="e">
        <f t="shared" si="43"/>
        <v>#DIV/0!</v>
      </c>
      <c r="BF79" s="162" t="e">
        <f t="shared" si="48"/>
        <v>#DIV/0!</v>
      </c>
      <c r="BN79" s="162" t="e">
        <f t="shared" si="44"/>
        <v>#DIV/0!</v>
      </c>
      <c r="BO79" s="162" t="e">
        <f t="shared" si="27"/>
        <v>#DIV/0!</v>
      </c>
    </row>
    <row r="80" spans="3:67" x14ac:dyDescent="0.3">
      <c r="C80" s="157" t="e">
        <f t="shared" si="28"/>
        <v>#DIV/0!</v>
      </c>
      <c r="D80" s="157" t="e">
        <f t="shared" si="29"/>
        <v>#DIV/0!</v>
      </c>
      <c r="E80" s="92" t="e">
        <f t="shared" si="30"/>
        <v>#DIV/0!</v>
      </c>
      <c r="L80" s="157" t="e">
        <f t="shared" si="31"/>
        <v>#DIV/0!</v>
      </c>
      <c r="M80" s="157" t="e">
        <f t="shared" si="32"/>
        <v>#DIV/0!</v>
      </c>
      <c r="N80" s="92" t="e">
        <f t="shared" si="33"/>
        <v>#DIV/0!</v>
      </c>
      <c r="U80" s="157" t="e">
        <f t="shared" si="34"/>
        <v>#DIV/0!</v>
      </c>
      <c r="V80" s="157" t="e">
        <f t="shared" si="35"/>
        <v>#DIV/0!</v>
      </c>
      <c r="W80" s="92" t="e">
        <f t="shared" si="36"/>
        <v>#DIV/0!</v>
      </c>
      <c r="AD80" s="157" t="e">
        <f t="shared" si="37"/>
        <v>#DIV/0!</v>
      </c>
      <c r="AE80" s="157" t="e">
        <f t="shared" si="45"/>
        <v>#DIV/0!</v>
      </c>
      <c r="AF80" s="92" t="e">
        <f t="shared" si="38"/>
        <v>#DIV/0!</v>
      </c>
      <c r="AM80" s="162" t="e">
        <f t="shared" si="39"/>
        <v>#DIV/0!</v>
      </c>
      <c r="AN80" s="162" t="e">
        <f t="shared" si="46"/>
        <v>#DIV/0!</v>
      </c>
      <c r="AO80" s="92" t="e">
        <f t="shared" si="40"/>
        <v>#DIV/0!</v>
      </c>
      <c r="AV80" s="162" t="e">
        <f t="shared" si="41"/>
        <v>#DIV/0!</v>
      </c>
      <c r="AW80" s="162" t="e">
        <f t="shared" si="47"/>
        <v>#DIV/0!</v>
      </c>
      <c r="AX80" s="92" t="e">
        <f t="shared" si="42"/>
        <v>#DIV/0!</v>
      </c>
      <c r="BE80" s="162" t="e">
        <f t="shared" si="43"/>
        <v>#DIV/0!</v>
      </c>
      <c r="BF80" s="162" t="e">
        <f t="shared" si="48"/>
        <v>#DIV/0!</v>
      </c>
      <c r="BN80" s="162" t="e">
        <f t="shared" si="44"/>
        <v>#DIV/0!</v>
      </c>
      <c r="BO80" s="162" t="e">
        <f t="shared" si="27"/>
        <v>#DIV/0!</v>
      </c>
    </row>
    <row r="81" spans="3:67" x14ac:dyDescent="0.3">
      <c r="C81" s="157" t="e">
        <f t="shared" si="28"/>
        <v>#DIV/0!</v>
      </c>
      <c r="D81" s="157" t="e">
        <f t="shared" si="29"/>
        <v>#DIV/0!</v>
      </c>
      <c r="E81" s="92" t="e">
        <f t="shared" si="30"/>
        <v>#DIV/0!</v>
      </c>
      <c r="L81" s="157" t="e">
        <f t="shared" si="31"/>
        <v>#DIV/0!</v>
      </c>
      <c r="M81" s="157" t="e">
        <f t="shared" si="32"/>
        <v>#DIV/0!</v>
      </c>
      <c r="N81" s="92" t="e">
        <f t="shared" si="33"/>
        <v>#DIV/0!</v>
      </c>
      <c r="U81" s="157" t="e">
        <f t="shared" si="34"/>
        <v>#DIV/0!</v>
      </c>
      <c r="V81" s="157" t="e">
        <f t="shared" si="35"/>
        <v>#DIV/0!</v>
      </c>
      <c r="W81" s="92" t="e">
        <f t="shared" si="36"/>
        <v>#DIV/0!</v>
      </c>
      <c r="AD81" s="157" t="e">
        <f t="shared" si="37"/>
        <v>#DIV/0!</v>
      </c>
      <c r="AE81" s="157" t="e">
        <f t="shared" si="45"/>
        <v>#DIV/0!</v>
      </c>
      <c r="AF81" s="92" t="e">
        <f t="shared" si="38"/>
        <v>#DIV/0!</v>
      </c>
      <c r="AM81" s="162" t="e">
        <f t="shared" si="39"/>
        <v>#DIV/0!</v>
      </c>
      <c r="AN81" s="162" t="e">
        <f t="shared" si="46"/>
        <v>#DIV/0!</v>
      </c>
      <c r="AO81" s="92" t="e">
        <f t="shared" si="40"/>
        <v>#DIV/0!</v>
      </c>
      <c r="AV81" s="162" t="e">
        <f t="shared" si="41"/>
        <v>#DIV/0!</v>
      </c>
      <c r="AW81" s="162" t="e">
        <f t="shared" si="47"/>
        <v>#DIV/0!</v>
      </c>
      <c r="AX81" s="92" t="e">
        <f t="shared" si="42"/>
        <v>#DIV/0!</v>
      </c>
      <c r="BE81" s="162" t="e">
        <f t="shared" si="43"/>
        <v>#DIV/0!</v>
      </c>
      <c r="BF81" s="162" t="e">
        <f t="shared" si="48"/>
        <v>#DIV/0!</v>
      </c>
      <c r="BN81" s="162" t="e">
        <f t="shared" si="44"/>
        <v>#DIV/0!</v>
      </c>
      <c r="BO81" s="162" t="e">
        <f t="shared" si="27"/>
        <v>#DIV/0!</v>
      </c>
    </row>
    <row r="82" spans="3:67" x14ac:dyDescent="0.3">
      <c r="C82" s="157" t="e">
        <f t="shared" si="28"/>
        <v>#DIV/0!</v>
      </c>
      <c r="D82" s="157" t="e">
        <f t="shared" si="29"/>
        <v>#DIV/0!</v>
      </c>
      <c r="E82" s="92" t="e">
        <f t="shared" si="30"/>
        <v>#DIV/0!</v>
      </c>
      <c r="L82" s="157" t="e">
        <f t="shared" si="31"/>
        <v>#DIV/0!</v>
      </c>
      <c r="M82" s="157" t="e">
        <f t="shared" si="32"/>
        <v>#DIV/0!</v>
      </c>
      <c r="N82" s="92" t="e">
        <f t="shared" si="33"/>
        <v>#DIV/0!</v>
      </c>
      <c r="U82" s="157" t="e">
        <f t="shared" si="34"/>
        <v>#DIV/0!</v>
      </c>
      <c r="V82" s="157" t="e">
        <f t="shared" si="35"/>
        <v>#DIV/0!</v>
      </c>
      <c r="W82" s="92" t="e">
        <f t="shared" si="36"/>
        <v>#DIV/0!</v>
      </c>
      <c r="AD82" s="157" t="e">
        <f t="shared" si="37"/>
        <v>#DIV/0!</v>
      </c>
      <c r="AE82" s="157" t="e">
        <f t="shared" si="45"/>
        <v>#DIV/0!</v>
      </c>
      <c r="AF82" s="92" t="e">
        <f t="shared" si="38"/>
        <v>#DIV/0!</v>
      </c>
      <c r="AM82" s="162" t="e">
        <f t="shared" si="39"/>
        <v>#DIV/0!</v>
      </c>
      <c r="AN82" s="162" t="e">
        <f t="shared" si="46"/>
        <v>#DIV/0!</v>
      </c>
      <c r="AO82" s="92" t="e">
        <f t="shared" si="40"/>
        <v>#DIV/0!</v>
      </c>
      <c r="AV82" s="162" t="e">
        <f t="shared" si="41"/>
        <v>#DIV/0!</v>
      </c>
      <c r="AW82" s="162" t="e">
        <f t="shared" si="47"/>
        <v>#DIV/0!</v>
      </c>
      <c r="AX82" s="92" t="e">
        <f t="shared" si="42"/>
        <v>#DIV/0!</v>
      </c>
      <c r="BE82" s="162" t="e">
        <f t="shared" si="43"/>
        <v>#DIV/0!</v>
      </c>
      <c r="BF82" s="162" t="e">
        <f t="shared" si="48"/>
        <v>#DIV/0!</v>
      </c>
      <c r="BN82" s="162" t="e">
        <f t="shared" si="44"/>
        <v>#DIV/0!</v>
      </c>
      <c r="BO82" s="162" t="e">
        <f t="shared" si="27"/>
        <v>#DIV/0!</v>
      </c>
    </row>
    <row r="83" spans="3:67" x14ac:dyDescent="0.3">
      <c r="C83" s="157" t="e">
        <f t="shared" si="28"/>
        <v>#DIV/0!</v>
      </c>
      <c r="D83" s="157" t="e">
        <f t="shared" si="29"/>
        <v>#DIV/0!</v>
      </c>
      <c r="E83" s="92" t="e">
        <f t="shared" si="30"/>
        <v>#DIV/0!</v>
      </c>
      <c r="L83" s="157" t="e">
        <f t="shared" si="31"/>
        <v>#DIV/0!</v>
      </c>
      <c r="M83" s="157" t="e">
        <f t="shared" si="32"/>
        <v>#DIV/0!</v>
      </c>
      <c r="N83" s="92" t="e">
        <f t="shared" si="33"/>
        <v>#DIV/0!</v>
      </c>
      <c r="U83" s="157" t="e">
        <f t="shared" si="34"/>
        <v>#DIV/0!</v>
      </c>
      <c r="V83" s="157" t="e">
        <f t="shared" si="35"/>
        <v>#DIV/0!</v>
      </c>
      <c r="W83" s="92" t="e">
        <f t="shared" si="36"/>
        <v>#DIV/0!</v>
      </c>
      <c r="AD83" s="157" t="e">
        <f t="shared" si="37"/>
        <v>#DIV/0!</v>
      </c>
      <c r="AE83" s="157" t="e">
        <f t="shared" si="45"/>
        <v>#DIV/0!</v>
      </c>
      <c r="AF83" s="92" t="e">
        <f t="shared" si="38"/>
        <v>#DIV/0!</v>
      </c>
      <c r="AM83" s="162" t="e">
        <f t="shared" si="39"/>
        <v>#DIV/0!</v>
      </c>
      <c r="AN83" s="162" t="e">
        <f t="shared" si="46"/>
        <v>#DIV/0!</v>
      </c>
      <c r="AO83" s="92" t="e">
        <f t="shared" si="40"/>
        <v>#DIV/0!</v>
      </c>
      <c r="AV83" s="162" t="e">
        <f t="shared" si="41"/>
        <v>#DIV/0!</v>
      </c>
      <c r="AW83" s="162" t="e">
        <f t="shared" si="47"/>
        <v>#DIV/0!</v>
      </c>
      <c r="AX83" s="92" t="e">
        <f t="shared" si="42"/>
        <v>#DIV/0!</v>
      </c>
      <c r="BE83" s="162" t="e">
        <f t="shared" si="43"/>
        <v>#DIV/0!</v>
      </c>
      <c r="BF83" s="162" t="e">
        <f t="shared" si="48"/>
        <v>#DIV/0!</v>
      </c>
      <c r="BN83" s="162" t="e">
        <f t="shared" si="44"/>
        <v>#DIV/0!</v>
      </c>
      <c r="BO83" s="162" t="e">
        <f t="shared" si="27"/>
        <v>#DIV/0!</v>
      </c>
    </row>
    <row r="84" spans="3:67" x14ac:dyDescent="0.3">
      <c r="C84" s="157" t="e">
        <f t="shared" si="28"/>
        <v>#DIV/0!</v>
      </c>
      <c r="D84" s="157" t="e">
        <f t="shared" si="29"/>
        <v>#DIV/0!</v>
      </c>
      <c r="E84" s="92" t="e">
        <f t="shared" si="30"/>
        <v>#DIV/0!</v>
      </c>
      <c r="L84" s="157" t="e">
        <f t="shared" si="31"/>
        <v>#DIV/0!</v>
      </c>
      <c r="M84" s="157" t="e">
        <f t="shared" si="32"/>
        <v>#DIV/0!</v>
      </c>
      <c r="N84" s="92" t="e">
        <f t="shared" si="33"/>
        <v>#DIV/0!</v>
      </c>
      <c r="U84" s="157" t="e">
        <f t="shared" si="34"/>
        <v>#DIV/0!</v>
      </c>
      <c r="V84" s="157" t="e">
        <f t="shared" si="35"/>
        <v>#DIV/0!</v>
      </c>
      <c r="W84" s="92" t="e">
        <f t="shared" si="36"/>
        <v>#DIV/0!</v>
      </c>
      <c r="AD84" s="157" t="e">
        <f t="shared" si="37"/>
        <v>#DIV/0!</v>
      </c>
      <c r="AE84" s="157" t="e">
        <f t="shared" si="45"/>
        <v>#DIV/0!</v>
      </c>
      <c r="AF84" s="92" t="e">
        <f t="shared" si="38"/>
        <v>#DIV/0!</v>
      </c>
      <c r="AM84" s="162" t="e">
        <f t="shared" si="39"/>
        <v>#DIV/0!</v>
      </c>
      <c r="AN84" s="162" t="e">
        <f t="shared" si="46"/>
        <v>#DIV/0!</v>
      </c>
      <c r="AO84" s="92" t="e">
        <f t="shared" si="40"/>
        <v>#DIV/0!</v>
      </c>
      <c r="AV84" s="162" t="e">
        <f t="shared" si="41"/>
        <v>#DIV/0!</v>
      </c>
      <c r="AW84" s="162" t="e">
        <f t="shared" si="47"/>
        <v>#DIV/0!</v>
      </c>
      <c r="AX84" s="92" t="e">
        <f t="shared" si="42"/>
        <v>#DIV/0!</v>
      </c>
      <c r="BE84" s="162" t="e">
        <f t="shared" si="43"/>
        <v>#DIV/0!</v>
      </c>
      <c r="BF84" s="162" t="e">
        <f t="shared" si="48"/>
        <v>#DIV/0!</v>
      </c>
      <c r="BN84" s="162" t="e">
        <f t="shared" si="44"/>
        <v>#DIV/0!</v>
      </c>
      <c r="BO84" s="162" t="e">
        <f t="shared" si="27"/>
        <v>#DIV/0!</v>
      </c>
    </row>
    <row r="85" spans="3:67" x14ac:dyDescent="0.3">
      <c r="C85" s="157" t="e">
        <f t="shared" si="28"/>
        <v>#DIV/0!</v>
      </c>
      <c r="D85" s="157" t="e">
        <f t="shared" si="29"/>
        <v>#DIV/0!</v>
      </c>
      <c r="E85" s="92" t="e">
        <f t="shared" si="30"/>
        <v>#DIV/0!</v>
      </c>
      <c r="L85" s="157" t="e">
        <f t="shared" si="31"/>
        <v>#DIV/0!</v>
      </c>
      <c r="M85" s="157" t="e">
        <f t="shared" si="32"/>
        <v>#DIV/0!</v>
      </c>
      <c r="N85" s="92" t="e">
        <f t="shared" si="33"/>
        <v>#DIV/0!</v>
      </c>
      <c r="U85" s="157" t="e">
        <f t="shared" si="34"/>
        <v>#DIV/0!</v>
      </c>
      <c r="V85" s="157" t="e">
        <f t="shared" si="35"/>
        <v>#DIV/0!</v>
      </c>
      <c r="W85" s="92" t="e">
        <f t="shared" si="36"/>
        <v>#DIV/0!</v>
      </c>
      <c r="AD85" s="157" t="e">
        <f t="shared" si="37"/>
        <v>#DIV/0!</v>
      </c>
      <c r="AE85" s="157" t="e">
        <f t="shared" si="45"/>
        <v>#DIV/0!</v>
      </c>
      <c r="AF85" s="92" t="e">
        <f t="shared" si="38"/>
        <v>#DIV/0!</v>
      </c>
      <c r="AM85" s="162" t="e">
        <f t="shared" si="39"/>
        <v>#DIV/0!</v>
      </c>
      <c r="AN85" s="162" t="e">
        <f t="shared" si="46"/>
        <v>#DIV/0!</v>
      </c>
      <c r="AO85" s="92" t="e">
        <f t="shared" si="40"/>
        <v>#DIV/0!</v>
      </c>
      <c r="AV85" s="162" t="e">
        <f t="shared" si="41"/>
        <v>#DIV/0!</v>
      </c>
      <c r="AW85" s="162" t="e">
        <f t="shared" si="47"/>
        <v>#DIV/0!</v>
      </c>
      <c r="AX85" s="92" t="e">
        <f t="shared" si="42"/>
        <v>#DIV/0!</v>
      </c>
      <c r="BE85" s="162" t="e">
        <f t="shared" si="43"/>
        <v>#DIV/0!</v>
      </c>
      <c r="BF85" s="162" t="e">
        <f t="shared" si="48"/>
        <v>#DIV/0!</v>
      </c>
      <c r="BN85" s="162" t="e">
        <f t="shared" si="44"/>
        <v>#DIV/0!</v>
      </c>
      <c r="BO85" s="162" t="e">
        <f t="shared" si="27"/>
        <v>#DIV/0!</v>
      </c>
    </row>
    <row r="86" spans="3:67" x14ac:dyDescent="0.3">
      <c r="C86" s="157" t="e">
        <f t="shared" si="28"/>
        <v>#DIV/0!</v>
      </c>
      <c r="D86" s="157" t="e">
        <f t="shared" si="29"/>
        <v>#DIV/0!</v>
      </c>
      <c r="E86" s="92" t="e">
        <f t="shared" si="30"/>
        <v>#DIV/0!</v>
      </c>
      <c r="L86" s="157" t="e">
        <f t="shared" si="31"/>
        <v>#DIV/0!</v>
      </c>
      <c r="M86" s="157" t="e">
        <f t="shared" si="32"/>
        <v>#DIV/0!</v>
      </c>
      <c r="N86" s="92" t="e">
        <f t="shared" si="33"/>
        <v>#DIV/0!</v>
      </c>
      <c r="U86" s="157" t="e">
        <f t="shared" si="34"/>
        <v>#DIV/0!</v>
      </c>
      <c r="V86" s="157" t="e">
        <f t="shared" si="35"/>
        <v>#DIV/0!</v>
      </c>
      <c r="W86" s="92" t="e">
        <f t="shared" si="36"/>
        <v>#DIV/0!</v>
      </c>
      <c r="AD86" s="157" t="e">
        <f t="shared" si="37"/>
        <v>#DIV/0!</v>
      </c>
      <c r="AE86" s="157" t="e">
        <f t="shared" si="45"/>
        <v>#DIV/0!</v>
      </c>
      <c r="AF86" s="92" t="e">
        <f t="shared" si="38"/>
        <v>#DIV/0!</v>
      </c>
      <c r="AM86" s="162" t="e">
        <f t="shared" si="39"/>
        <v>#DIV/0!</v>
      </c>
      <c r="AN86" s="162" t="e">
        <f t="shared" si="46"/>
        <v>#DIV/0!</v>
      </c>
      <c r="AO86" s="92" t="e">
        <f t="shared" si="40"/>
        <v>#DIV/0!</v>
      </c>
      <c r="AV86" s="162" t="e">
        <f t="shared" si="41"/>
        <v>#DIV/0!</v>
      </c>
      <c r="AW86" s="162" t="e">
        <f t="shared" si="47"/>
        <v>#DIV/0!</v>
      </c>
      <c r="AX86" s="92" t="e">
        <f t="shared" si="42"/>
        <v>#DIV/0!</v>
      </c>
      <c r="BE86" s="162" t="e">
        <f t="shared" si="43"/>
        <v>#DIV/0!</v>
      </c>
      <c r="BF86" s="162" t="e">
        <f t="shared" si="48"/>
        <v>#DIV/0!</v>
      </c>
      <c r="BN86" s="162" t="e">
        <f t="shared" si="44"/>
        <v>#DIV/0!</v>
      </c>
      <c r="BO86" s="162" t="e">
        <f t="shared" si="27"/>
        <v>#DIV/0!</v>
      </c>
    </row>
    <row r="87" spans="3:67" x14ac:dyDescent="0.3">
      <c r="C87" s="157" t="e">
        <f t="shared" si="28"/>
        <v>#DIV/0!</v>
      </c>
      <c r="D87" s="157" t="e">
        <f t="shared" si="29"/>
        <v>#DIV/0!</v>
      </c>
      <c r="E87" s="92" t="e">
        <f t="shared" si="30"/>
        <v>#DIV/0!</v>
      </c>
      <c r="L87" s="157" t="e">
        <f t="shared" si="31"/>
        <v>#DIV/0!</v>
      </c>
      <c r="M87" s="157" t="e">
        <f t="shared" si="32"/>
        <v>#DIV/0!</v>
      </c>
      <c r="N87" s="92" t="e">
        <f t="shared" si="33"/>
        <v>#DIV/0!</v>
      </c>
      <c r="U87" s="157" t="e">
        <f t="shared" si="34"/>
        <v>#DIV/0!</v>
      </c>
      <c r="V87" s="157" t="e">
        <f t="shared" si="35"/>
        <v>#DIV/0!</v>
      </c>
      <c r="W87" s="92" t="e">
        <f t="shared" si="36"/>
        <v>#DIV/0!</v>
      </c>
      <c r="AD87" s="157" t="e">
        <f t="shared" si="37"/>
        <v>#DIV/0!</v>
      </c>
      <c r="AE87" s="157" t="e">
        <f t="shared" si="45"/>
        <v>#DIV/0!</v>
      </c>
      <c r="AF87" s="92" t="e">
        <f t="shared" si="38"/>
        <v>#DIV/0!</v>
      </c>
      <c r="AM87" s="162" t="e">
        <f t="shared" si="39"/>
        <v>#DIV/0!</v>
      </c>
      <c r="AN87" s="162" t="e">
        <f t="shared" si="46"/>
        <v>#DIV/0!</v>
      </c>
      <c r="AO87" s="92" t="e">
        <f t="shared" si="40"/>
        <v>#DIV/0!</v>
      </c>
      <c r="AV87" s="162" t="e">
        <f t="shared" si="41"/>
        <v>#DIV/0!</v>
      </c>
      <c r="AW87" s="162" t="e">
        <f t="shared" si="47"/>
        <v>#DIV/0!</v>
      </c>
      <c r="AX87" s="92" t="e">
        <f t="shared" si="42"/>
        <v>#DIV/0!</v>
      </c>
      <c r="BE87" s="162" t="e">
        <f t="shared" si="43"/>
        <v>#DIV/0!</v>
      </c>
      <c r="BF87" s="162" t="e">
        <f t="shared" si="48"/>
        <v>#DIV/0!</v>
      </c>
      <c r="BN87" s="162" t="e">
        <f t="shared" si="44"/>
        <v>#DIV/0!</v>
      </c>
      <c r="BO87" s="162" t="e">
        <f t="shared" si="27"/>
        <v>#DIV/0!</v>
      </c>
    </row>
    <row r="88" spans="3:67" x14ac:dyDescent="0.3">
      <c r="C88" s="157" t="e">
        <f t="shared" si="28"/>
        <v>#DIV/0!</v>
      </c>
      <c r="D88" s="157" t="e">
        <f t="shared" si="29"/>
        <v>#DIV/0!</v>
      </c>
      <c r="E88" s="92" t="e">
        <f t="shared" si="30"/>
        <v>#DIV/0!</v>
      </c>
      <c r="L88" s="157" t="e">
        <f t="shared" si="31"/>
        <v>#DIV/0!</v>
      </c>
      <c r="M88" s="157" t="e">
        <f t="shared" si="32"/>
        <v>#DIV/0!</v>
      </c>
      <c r="N88" s="92" t="e">
        <f t="shared" si="33"/>
        <v>#DIV/0!</v>
      </c>
      <c r="U88" s="157" t="e">
        <f t="shared" si="34"/>
        <v>#DIV/0!</v>
      </c>
      <c r="V88" s="157" t="e">
        <f t="shared" si="35"/>
        <v>#DIV/0!</v>
      </c>
      <c r="W88" s="92" t="e">
        <f t="shared" si="36"/>
        <v>#DIV/0!</v>
      </c>
      <c r="AD88" s="157" t="e">
        <f t="shared" si="37"/>
        <v>#DIV/0!</v>
      </c>
      <c r="AE88" s="157" t="e">
        <f t="shared" si="45"/>
        <v>#DIV/0!</v>
      </c>
      <c r="AF88" s="92" t="e">
        <f t="shared" si="38"/>
        <v>#DIV/0!</v>
      </c>
      <c r="AM88" s="162" t="e">
        <f t="shared" si="39"/>
        <v>#DIV/0!</v>
      </c>
      <c r="AN88" s="162" t="e">
        <f t="shared" si="46"/>
        <v>#DIV/0!</v>
      </c>
      <c r="AO88" s="92" t="e">
        <f t="shared" si="40"/>
        <v>#DIV/0!</v>
      </c>
      <c r="AV88" s="162" t="e">
        <f t="shared" si="41"/>
        <v>#DIV/0!</v>
      </c>
      <c r="AW88" s="162" t="e">
        <f t="shared" si="47"/>
        <v>#DIV/0!</v>
      </c>
      <c r="AX88" s="92" t="e">
        <f t="shared" si="42"/>
        <v>#DIV/0!</v>
      </c>
      <c r="BE88" s="162" t="e">
        <f t="shared" si="43"/>
        <v>#DIV/0!</v>
      </c>
      <c r="BF88" s="162" t="e">
        <f t="shared" si="48"/>
        <v>#DIV/0!</v>
      </c>
      <c r="BN88" s="162" t="e">
        <f t="shared" si="44"/>
        <v>#DIV/0!</v>
      </c>
      <c r="BO88" s="162" t="e">
        <f t="shared" ref="BO88:BO151" si="49">BQ88 / (BQ88+BT88)</f>
        <v>#DIV/0!</v>
      </c>
    </row>
    <row r="89" spans="3:67" x14ac:dyDescent="0.3">
      <c r="C89" s="157" t="e">
        <f t="shared" si="28"/>
        <v>#DIV/0!</v>
      </c>
      <c r="D89" s="157" t="e">
        <f t="shared" si="29"/>
        <v>#DIV/0!</v>
      </c>
      <c r="E89" s="92" t="e">
        <f t="shared" si="30"/>
        <v>#DIV/0!</v>
      </c>
      <c r="L89" s="157" t="e">
        <f t="shared" si="31"/>
        <v>#DIV/0!</v>
      </c>
      <c r="M89" s="157" t="e">
        <f t="shared" si="32"/>
        <v>#DIV/0!</v>
      </c>
      <c r="N89" s="92" t="e">
        <f t="shared" si="33"/>
        <v>#DIV/0!</v>
      </c>
      <c r="U89" s="157" t="e">
        <f t="shared" si="34"/>
        <v>#DIV/0!</v>
      </c>
      <c r="V89" s="157" t="e">
        <f t="shared" si="35"/>
        <v>#DIV/0!</v>
      </c>
      <c r="W89" s="92" t="e">
        <f t="shared" si="36"/>
        <v>#DIV/0!</v>
      </c>
      <c r="AD89" s="157" t="e">
        <f t="shared" si="37"/>
        <v>#DIV/0!</v>
      </c>
      <c r="AE89" s="157" t="e">
        <f t="shared" si="45"/>
        <v>#DIV/0!</v>
      </c>
      <c r="AF89" s="92" t="e">
        <f t="shared" si="38"/>
        <v>#DIV/0!</v>
      </c>
      <c r="AM89" s="162" t="e">
        <f t="shared" si="39"/>
        <v>#DIV/0!</v>
      </c>
      <c r="AN89" s="162" t="e">
        <f t="shared" si="46"/>
        <v>#DIV/0!</v>
      </c>
      <c r="AO89" s="92" t="e">
        <f t="shared" si="40"/>
        <v>#DIV/0!</v>
      </c>
      <c r="AV89" s="162" t="e">
        <f t="shared" si="41"/>
        <v>#DIV/0!</v>
      </c>
      <c r="AW89" s="162" t="e">
        <f t="shared" si="47"/>
        <v>#DIV/0!</v>
      </c>
      <c r="AX89" s="92" t="e">
        <f t="shared" si="42"/>
        <v>#DIV/0!</v>
      </c>
      <c r="BE89" s="162" t="e">
        <f t="shared" si="43"/>
        <v>#DIV/0!</v>
      </c>
      <c r="BF89" s="162" t="e">
        <f t="shared" si="48"/>
        <v>#DIV/0!</v>
      </c>
      <c r="BN89" s="162" t="e">
        <f t="shared" si="44"/>
        <v>#DIV/0!</v>
      </c>
      <c r="BO89" s="162" t="e">
        <f t="shared" si="49"/>
        <v>#DIV/0!</v>
      </c>
    </row>
    <row r="90" spans="3:67" x14ac:dyDescent="0.3">
      <c r="C90" s="157" t="e">
        <f t="shared" si="28"/>
        <v>#DIV/0!</v>
      </c>
      <c r="D90" s="157" t="e">
        <f t="shared" si="29"/>
        <v>#DIV/0!</v>
      </c>
      <c r="E90" s="92" t="e">
        <f t="shared" si="30"/>
        <v>#DIV/0!</v>
      </c>
      <c r="L90" s="157" t="e">
        <f t="shared" si="31"/>
        <v>#DIV/0!</v>
      </c>
      <c r="M90" s="157" t="e">
        <f t="shared" si="32"/>
        <v>#DIV/0!</v>
      </c>
      <c r="N90" s="92" t="e">
        <f t="shared" si="33"/>
        <v>#DIV/0!</v>
      </c>
      <c r="U90" s="157" t="e">
        <f t="shared" si="34"/>
        <v>#DIV/0!</v>
      </c>
      <c r="V90" s="157" t="e">
        <f t="shared" si="35"/>
        <v>#DIV/0!</v>
      </c>
      <c r="W90" s="92" t="e">
        <f t="shared" si="36"/>
        <v>#DIV/0!</v>
      </c>
      <c r="AD90" s="157" t="e">
        <f t="shared" si="37"/>
        <v>#DIV/0!</v>
      </c>
      <c r="AE90" s="157" t="e">
        <f t="shared" si="45"/>
        <v>#DIV/0!</v>
      </c>
      <c r="AF90" s="92" t="e">
        <f t="shared" si="38"/>
        <v>#DIV/0!</v>
      </c>
      <c r="AM90" s="162" t="e">
        <f t="shared" si="39"/>
        <v>#DIV/0!</v>
      </c>
      <c r="AN90" s="162" t="e">
        <f t="shared" si="46"/>
        <v>#DIV/0!</v>
      </c>
      <c r="AO90" s="92" t="e">
        <f t="shared" si="40"/>
        <v>#DIV/0!</v>
      </c>
      <c r="AV90" s="162" t="e">
        <f t="shared" si="41"/>
        <v>#DIV/0!</v>
      </c>
      <c r="AW90" s="162" t="e">
        <f t="shared" si="47"/>
        <v>#DIV/0!</v>
      </c>
      <c r="AX90" s="92" t="e">
        <f t="shared" si="42"/>
        <v>#DIV/0!</v>
      </c>
      <c r="BE90" s="162" t="e">
        <f t="shared" si="43"/>
        <v>#DIV/0!</v>
      </c>
      <c r="BF90" s="162" t="e">
        <f t="shared" si="48"/>
        <v>#DIV/0!</v>
      </c>
      <c r="BN90" s="162" t="e">
        <f t="shared" si="44"/>
        <v>#DIV/0!</v>
      </c>
      <c r="BO90" s="162" t="e">
        <f t="shared" si="49"/>
        <v>#DIV/0!</v>
      </c>
    </row>
    <row r="91" spans="3:67" x14ac:dyDescent="0.3">
      <c r="C91" s="157" t="e">
        <f t="shared" si="28"/>
        <v>#DIV/0!</v>
      </c>
      <c r="D91" s="157" t="e">
        <f t="shared" si="29"/>
        <v>#DIV/0!</v>
      </c>
      <c r="E91" s="92" t="e">
        <f t="shared" si="30"/>
        <v>#DIV/0!</v>
      </c>
      <c r="L91" s="157" t="e">
        <f t="shared" si="31"/>
        <v>#DIV/0!</v>
      </c>
      <c r="M91" s="157" t="e">
        <f t="shared" si="32"/>
        <v>#DIV/0!</v>
      </c>
      <c r="N91" s="92" t="e">
        <f t="shared" si="33"/>
        <v>#DIV/0!</v>
      </c>
      <c r="U91" s="157" t="e">
        <f t="shared" si="34"/>
        <v>#DIV/0!</v>
      </c>
      <c r="V91" s="157" t="e">
        <f t="shared" si="35"/>
        <v>#DIV/0!</v>
      </c>
      <c r="W91" s="92" t="e">
        <f t="shared" si="36"/>
        <v>#DIV/0!</v>
      </c>
      <c r="AD91" s="157" t="e">
        <f t="shared" si="37"/>
        <v>#DIV/0!</v>
      </c>
      <c r="AE91" s="157" t="e">
        <f t="shared" si="45"/>
        <v>#DIV/0!</v>
      </c>
      <c r="AF91" s="92" t="e">
        <f t="shared" si="38"/>
        <v>#DIV/0!</v>
      </c>
      <c r="AM91" s="162" t="e">
        <f t="shared" si="39"/>
        <v>#DIV/0!</v>
      </c>
      <c r="AN91" s="162" t="e">
        <f t="shared" si="46"/>
        <v>#DIV/0!</v>
      </c>
      <c r="AO91" s="92" t="e">
        <f t="shared" si="40"/>
        <v>#DIV/0!</v>
      </c>
      <c r="AV91" s="162" t="e">
        <f t="shared" si="41"/>
        <v>#DIV/0!</v>
      </c>
      <c r="AW91" s="162" t="e">
        <f t="shared" si="47"/>
        <v>#DIV/0!</v>
      </c>
      <c r="AX91" s="92" t="e">
        <f t="shared" si="42"/>
        <v>#DIV/0!</v>
      </c>
      <c r="BE91" s="162" t="e">
        <f t="shared" si="43"/>
        <v>#DIV/0!</v>
      </c>
      <c r="BF91" s="162" t="e">
        <f t="shared" si="48"/>
        <v>#DIV/0!</v>
      </c>
      <c r="BN91" s="162" t="e">
        <f t="shared" si="44"/>
        <v>#DIV/0!</v>
      </c>
      <c r="BO91" s="162" t="e">
        <f t="shared" si="49"/>
        <v>#DIV/0!</v>
      </c>
    </row>
    <row r="92" spans="3:67" x14ac:dyDescent="0.3">
      <c r="C92" s="157" t="e">
        <f t="shared" si="28"/>
        <v>#DIV/0!</v>
      </c>
      <c r="D92" s="157" t="e">
        <f t="shared" si="29"/>
        <v>#DIV/0!</v>
      </c>
      <c r="E92" s="92" t="e">
        <f t="shared" si="30"/>
        <v>#DIV/0!</v>
      </c>
      <c r="L92" s="157" t="e">
        <f t="shared" si="31"/>
        <v>#DIV/0!</v>
      </c>
      <c r="M92" s="157" t="e">
        <f t="shared" si="32"/>
        <v>#DIV/0!</v>
      </c>
      <c r="N92" s="92" t="e">
        <f t="shared" si="33"/>
        <v>#DIV/0!</v>
      </c>
      <c r="U92" s="157" t="e">
        <f t="shared" si="34"/>
        <v>#DIV/0!</v>
      </c>
      <c r="V92" s="157" t="e">
        <f t="shared" si="35"/>
        <v>#DIV/0!</v>
      </c>
      <c r="W92" s="92" t="e">
        <f t="shared" si="36"/>
        <v>#DIV/0!</v>
      </c>
      <c r="AD92" s="157" t="e">
        <f t="shared" si="37"/>
        <v>#DIV/0!</v>
      </c>
      <c r="AE92" s="157" t="e">
        <f t="shared" si="45"/>
        <v>#DIV/0!</v>
      </c>
      <c r="AF92" s="92" t="e">
        <f t="shared" si="38"/>
        <v>#DIV/0!</v>
      </c>
      <c r="AM92" s="162" t="e">
        <f t="shared" si="39"/>
        <v>#DIV/0!</v>
      </c>
      <c r="AN92" s="162" t="e">
        <f t="shared" si="46"/>
        <v>#DIV/0!</v>
      </c>
      <c r="AO92" s="92" t="e">
        <f t="shared" si="40"/>
        <v>#DIV/0!</v>
      </c>
      <c r="AV92" s="162" t="e">
        <f t="shared" si="41"/>
        <v>#DIV/0!</v>
      </c>
      <c r="AW92" s="162" t="e">
        <f t="shared" si="47"/>
        <v>#DIV/0!</v>
      </c>
      <c r="AX92" s="92" t="e">
        <f t="shared" si="42"/>
        <v>#DIV/0!</v>
      </c>
      <c r="BE92" s="162" t="e">
        <f t="shared" si="43"/>
        <v>#DIV/0!</v>
      </c>
      <c r="BF92" s="162" t="e">
        <f t="shared" si="48"/>
        <v>#DIV/0!</v>
      </c>
      <c r="BN92" s="162" t="e">
        <f t="shared" si="44"/>
        <v>#DIV/0!</v>
      </c>
      <c r="BO92" s="162" t="e">
        <f t="shared" si="49"/>
        <v>#DIV/0!</v>
      </c>
    </row>
    <row r="93" spans="3:67" x14ac:dyDescent="0.3">
      <c r="C93" s="157" t="e">
        <f t="shared" si="28"/>
        <v>#DIV/0!</v>
      </c>
      <c r="D93" s="157" t="e">
        <f t="shared" si="29"/>
        <v>#DIV/0!</v>
      </c>
      <c r="E93" s="92" t="e">
        <f t="shared" si="30"/>
        <v>#DIV/0!</v>
      </c>
      <c r="L93" s="157" t="e">
        <f t="shared" si="31"/>
        <v>#DIV/0!</v>
      </c>
      <c r="M93" s="157" t="e">
        <f t="shared" si="32"/>
        <v>#DIV/0!</v>
      </c>
      <c r="N93" s="92" t="e">
        <f t="shared" si="33"/>
        <v>#DIV/0!</v>
      </c>
      <c r="U93" s="157" t="e">
        <f t="shared" si="34"/>
        <v>#DIV/0!</v>
      </c>
      <c r="V93" s="157" t="e">
        <f t="shared" si="35"/>
        <v>#DIV/0!</v>
      </c>
      <c r="W93" s="92" t="e">
        <f t="shared" si="36"/>
        <v>#DIV/0!</v>
      </c>
      <c r="AD93" s="157" t="e">
        <f t="shared" si="37"/>
        <v>#DIV/0!</v>
      </c>
      <c r="AE93" s="157" t="e">
        <f t="shared" si="45"/>
        <v>#DIV/0!</v>
      </c>
      <c r="AF93" s="92" t="e">
        <f t="shared" si="38"/>
        <v>#DIV/0!</v>
      </c>
      <c r="AM93" s="162" t="e">
        <f t="shared" si="39"/>
        <v>#DIV/0!</v>
      </c>
      <c r="AN93" s="162" t="e">
        <f t="shared" si="46"/>
        <v>#DIV/0!</v>
      </c>
      <c r="AO93" s="92" t="e">
        <f t="shared" si="40"/>
        <v>#DIV/0!</v>
      </c>
      <c r="AV93" s="162" t="e">
        <f t="shared" si="41"/>
        <v>#DIV/0!</v>
      </c>
      <c r="AW93" s="162" t="e">
        <f t="shared" si="47"/>
        <v>#DIV/0!</v>
      </c>
      <c r="AX93" s="92" t="e">
        <f t="shared" si="42"/>
        <v>#DIV/0!</v>
      </c>
      <c r="BE93" s="162" t="e">
        <f t="shared" si="43"/>
        <v>#DIV/0!</v>
      </c>
      <c r="BF93" s="162" t="e">
        <f t="shared" si="48"/>
        <v>#DIV/0!</v>
      </c>
      <c r="BN93" s="162" t="e">
        <f t="shared" si="44"/>
        <v>#DIV/0!</v>
      </c>
      <c r="BO93" s="162" t="e">
        <f t="shared" si="49"/>
        <v>#DIV/0!</v>
      </c>
    </row>
    <row r="94" spans="3:67" x14ac:dyDescent="0.3">
      <c r="C94" s="157" t="e">
        <f t="shared" si="28"/>
        <v>#DIV/0!</v>
      </c>
      <c r="D94" s="157" t="e">
        <f t="shared" si="29"/>
        <v>#DIV/0!</v>
      </c>
      <c r="E94" s="92" t="e">
        <f t="shared" si="30"/>
        <v>#DIV/0!</v>
      </c>
      <c r="L94" s="157" t="e">
        <f t="shared" si="31"/>
        <v>#DIV/0!</v>
      </c>
      <c r="M94" s="157" t="e">
        <f t="shared" si="32"/>
        <v>#DIV/0!</v>
      </c>
      <c r="N94" s="92" t="e">
        <f t="shared" si="33"/>
        <v>#DIV/0!</v>
      </c>
      <c r="U94" s="157" t="e">
        <f t="shared" si="34"/>
        <v>#DIV/0!</v>
      </c>
      <c r="V94" s="157" t="e">
        <f t="shared" si="35"/>
        <v>#DIV/0!</v>
      </c>
      <c r="W94" s="92" t="e">
        <f t="shared" si="36"/>
        <v>#DIV/0!</v>
      </c>
      <c r="AD94" s="157" t="e">
        <f t="shared" si="37"/>
        <v>#DIV/0!</v>
      </c>
      <c r="AE94" s="157" t="e">
        <f t="shared" si="45"/>
        <v>#DIV/0!</v>
      </c>
      <c r="AF94" s="92" t="e">
        <f t="shared" si="38"/>
        <v>#DIV/0!</v>
      </c>
      <c r="AM94" s="162" t="e">
        <f t="shared" si="39"/>
        <v>#DIV/0!</v>
      </c>
      <c r="AN94" s="162" t="e">
        <f t="shared" si="46"/>
        <v>#DIV/0!</v>
      </c>
      <c r="AO94" s="92" t="e">
        <f t="shared" si="40"/>
        <v>#DIV/0!</v>
      </c>
      <c r="AV94" s="162" t="e">
        <f t="shared" si="41"/>
        <v>#DIV/0!</v>
      </c>
      <c r="AW94" s="162" t="e">
        <f t="shared" si="47"/>
        <v>#DIV/0!</v>
      </c>
      <c r="AX94" s="92" t="e">
        <f t="shared" si="42"/>
        <v>#DIV/0!</v>
      </c>
      <c r="BE94" s="162" t="e">
        <f t="shared" si="43"/>
        <v>#DIV/0!</v>
      </c>
      <c r="BF94" s="162" t="e">
        <f t="shared" si="48"/>
        <v>#DIV/0!</v>
      </c>
      <c r="BN94" s="162" t="e">
        <f t="shared" si="44"/>
        <v>#DIV/0!</v>
      </c>
      <c r="BO94" s="162" t="e">
        <f t="shared" si="49"/>
        <v>#DIV/0!</v>
      </c>
    </row>
    <row r="95" spans="3:67" x14ac:dyDescent="0.3">
      <c r="C95" s="157" t="e">
        <f t="shared" si="28"/>
        <v>#DIV/0!</v>
      </c>
      <c r="D95" s="157" t="e">
        <f t="shared" si="29"/>
        <v>#DIV/0!</v>
      </c>
      <c r="E95" s="92" t="e">
        <f t="shared" si="30"/>
        <v>#DIV/0!</v>
      </c>
      <c r="L95" s="157" t="e">
        <f t="shared" si="31"/>
        <v>#DIV/0!</v>
      </c>
      <c r="M95" s="157" t="e">
        <f t="shared" si="32"/>
        <v>#DIV/0!</v>
      </c>
      <c r="N95" s="92" t="e">
        <f t="shared" si="33"/>
        <v>#DIV/0!</v>
      </c>
      <c r="U95" s="157" t="e">
        <f t="shared" si="34"/>
        <v>#DIV/0!</v>
      </c>
      <c r="V95" s="157" t="e">
        <f t="shared" si="35"/>
        <v>#DIV/0!</v>
      </c>
      <c r="W95" s="92" t="e">
        <f t="shared" si="36"/>
        <v>#DIV/0!</v>
      </c>
      <c r="AD95" s="157" t="e">
        <f t="shared" si="37"/>
        <v>#DIV/0!</v>
      </c>
      <c r="AE95" s="157" t="e">
        <f t="shared" si="45"/>
        <v>#DIV/0!</v>
      </c>
      <c r="AF95" s="92" t="e">
        <f t="shared" si="38"/>
        <v>#DIV/0!</v>
      </c>
      <c r="AM95" s="162" t="e">
        <f t="shared" si="39"/>
        <v>#DIV/0!</v>
      </c>
      <c r="AN95" s="162" t="e">
        <f t="shared" si="46"/>
        <v>#DIV/0!</v>
      </c>
      <c r="AO95" s="92" t="e">
        <f t="shared" si="40"/>
        <v>#DIV/0!</v>
      </c>
      <c r="AV95" s="162" t="e">
        <f t="shared" si="41"/>
        <v>#DIV/0!</v>
      </c>
      <c r="AW95" s="162" t="e">
        <f t="shared" si="47"/>
        <v>#DIV/0!</v>
      </c>
      <c r="AX95" s="92" t="e">
        <f t="shared" si="42"/>
        <v>#DIV/0!</v>
      </c>
      <c r="BE95" s="162" t="e">
        <f t="shared" si="43"/>
        <v>#DIV/0!</v>
      </c>
      <c r="BF95" s="162" t="e">
        <f t="shared" si="48"/>
        <v>#DIV/0!</v>
      </c>
      <c r="BN95" s="162" t="e">
        <f t="shared" si="44"/>
        <v>#DIV/0!</v>
      </c>
      <c r="BO95" s="162" t="e">
        <f t="shared" si="49"/>
        <v>#DIV/0!</v>
      </c>
    </row>
    <row r="96" spans="3:67" x14ac:dyDescent="0.3">
      <c r="C96" s="157" t="e">
        <f t="shared" si="28"/>
        <v>#DIV/0!</v>
      </c>
      <c r="D96" s="157" t="e">
        <f t="shared" si="29"/>
        <v>#DIV/0!</v>
      </c>
      <c r="E96" s="92" t="e">
        <f t="shared" si="30"/>
        <v>#DIV/0!</v>
      </c>
      <c r="L96" s="157" t="e">
        <f t="shared" si="31"/>
        <v>#DIV/0!</v>
      </c>
      <c r="M96" s="157" t="e">
        <f t="shared" si="32"/>
        <v>#DIV/0!</v>
      </c>
      <c r="N96" s="92" t="e">
        <f t="shared" si="33"/>
        <v>#DIV/0!</v>
      </c>
      <c r="U96" s="157" t="e">
        <f t="shared" si="34"/>
        <v>#DIV/0!</v>
      </c>
      <c r="V96" s="157" t="e">
        <f t="shared" si="35"/>
        <v>#DIV/0!</v>
      </c>
      <c r="W96" s="92" t="e">
        <f t="shared" si="36"/>
        <v>#DIV/0!</v>
      </c>
      <c r="AD96" s="157" t="e">
        <f t="shared" si="37"/>
        <v>#DIV/0!</v>
      </c>
      <c r="AE96" s="157" t="e">
        <f t="shared" si="45"/>
        <v>#DIV/0!</v>
      </c>
      <c r="AF96" s="92" t="e">
        <f t="shared" si="38"/>
        <v>#DIV/0!</v>
      </c>
      <c r="AM96" s="162" t="e">
        <f t="shared" si="39"/>
        <v>#DIV/0!</v>
      </c>
      <c r="AN96" s="162" t="e">
        <f t="shared" si="46"/>
        <v>#DIV/0!</v>
      </c>
      <c r="AO96" s="92" t="e">
        <f t="shared" si="40"/>
        <v>#DIV/0!</v>
      </c>
      <c r="AV96" s="162" t="e">
        <f t="shared" si="41"/>
        <v>#DIV/0!</v>
      </c>
      <c r="AW96" s="162" t="e">
        <f t="shared" si="47"/>
        <v>#DIV/0!</v>
      </c>
      <c r="AX96" s="92" t="e">
        <f t="shared" si="42"/>
        <v>#DIV/0!</v>
      </c>
      <c r="BE96" s="162" t="e">
        <f t="shared" si="43"/>
        <v>#DIV/0!</v>
      </c>
      <c r="BF96" s="162" t="e">
        <f t="shared" si="48"/>
        <v>#DIV/0!</v>
      </c>
      <c r="BN96" s="162" t="e">
        <f t="shared" si="44"/>
        <v>#DIV/0!</v>
      </c>
      <c r="BO96" s="162" t="e">
        <f t="shared" si="49"/>
        <v>#DIV/0!</v>
      </c>
    </row>
    <row r="97" spans="3:67" x14ac:dyDescent="0.3">
      <c r="C97" s="157" t="e">
        <f t="shared" si="28"/>
        <v>#DIV/0!</v>
      </c>
      <c r="D97" s="157" t="e">
        <f t="shared" si="29"/>
        <v>#DIV/0!</v>
      </c>
      <c r="E97" s="92" t="e">
        <f t="shared" si="30"/>
        <v>#DIV/0!</v>
      </c>
      <c r="L97" s="157" t="e">
        <f t="shared" si="31"/>
        <v>#DIV/0!</v>
      </c>
      <c r="M97" s="157" t="e">
        <f t="shared" si="32"/>
        <v>#DIV/0!</v>
      </c>
      <c r="N97" s="92" t="e">
        <f t="shared" si="33"/>
        <v>#DIV/0!</v>
      </c>
      <c r="U97" s="157" t="e">
        <f t="shared" si="34"/>
        <v>#DIV/0!</v>
      </c>
      <c r="V97" s="157" t="e">
        <f t="shared" si="35"/>
        <v>#DIV/0!</v>
      </c>
      <c r="W97" s="92" t="e">
        <f t="shared" si="36"/>
        <v>#DIV/0!</v>
      </c>
      <c r="AD97" s="157" t="e">
        <f t="shared" si="37"/>
        <v>#DIV/0!</v>
      </c>
      <c r="AE97" s="157" t="e">
        <f t="shared" si="45"/>
        <v>#DIV/0!</v>
      </c>
      <c r="AF97" s="92" t="e">
        <f t="shared" si="38"/>
        <v>#DIV/0!</v>
      </c>
      <c r="AM97" s="162" t="e">
        <f t="shared" si="39"/>
        <v>#DIV/0!</v>
      </c>
      <c r="AN97" s="162" t="e">
        <f t="shared" si="46"/>
        <v>#DIV/0!</v>
      </c>
      <c r="AO97" s="92" t="e">
        <f t="shared" si="40"/>
        <v>#DIV/0!</v>
      </c>
      <c r="AV97" s="162" t="e">
        <f t="shared" si="41"/>
        <v>#DIV/0!</v>
      </c>
      <c r="AW97" s="162" t="e">
        <f t="shared" si="47"/>
        <v>#DIV/0!</v>
      </c>
      <c r="AX97" s="92" t="e">
        <f t="shared" si="42"/>
        <v>#DIV/0!</v>
      </c>
      <c r="BE97" s="162" t="e">
        <f t="shared" si="43"/>
        <v>#DIV/0!</v>
      </c>
      <c r="BF97" s="162" t="e">
        <f t="shared" si="48"/>
        <v>#DIV/0!</v>
      </c>
      <c r="BN97" s="162" t="e">
        <f t="shared" si="44"/>
        <v>#DIV/0!</v>
      </c>
      <c r="BO97" s="162" t="e">
        <f t="shared" si="49"/>
        <v>#DIV/0!</v>
      </c>
    </row>
    <row r="98" spans="3:67" x14ac:dyDescent="0.3">
      <c r="C98" s="157" t="e">
        <f t="shared" si="28"/>
        <v>#DIV/0!</v>
      </c>
      <c r="D98" s="157" t="e">
        <f t="shared" si="29"/>
        <v>#DIV/0!</v>
      </c>
      <c r="E98" s="92" t="e">
        <f t="shared" si="30"/>
        <v>#DIV/0!</v>
      </c>
      <c r="L98" s="157" t="e">
        <f t="shared" si="31"/>
        <v>#DIV/0!</v>
      </c>
      <c r="M98" s="157" t="e">
        <f t="shared" si="32"/>
        <v>#DIV/0!</v>
      </c>
      <c r="N98" s="92" t="e">
        <f t="shared" si="33"/>
        <v>#DIV/0!</v>
      </c>
      <c r="U98" s="157" t="e">
        <f t="shared" si="34"/>
        <v>#DIV/0!</v>
      </c>
      <c r="V98" s="157" t="e">
        <f t="shared" si="35"/>
        <v>#DIV/0!</v>
      </c>
      <c r="W98" s="92" t="e">
        <f t="shared" si="36"/>
        <v>#DIV/0!</v>
      </c>
      <c r="AD98" s="157" t="e">
        <f t="shared" si="37"/>
        <v>#DIV/0!</v>
      </c>
      <c r="AE98" s="157" t="e">
        <f t="shared" si="45"/>
        <v>#DIV/0!</v>
      </c>
      <c r="AF98" s="92" t="e">
        <f t="shared" si="38"/>
        <v>#DIV/0!</v>
      </c>
      <c r="AM98" s="162" t="e">
        <f t="shared" si="39"/>
        <v>#DIV/0!</v>
      </c>
      <c r="AN98" s="162" t="e">
        <f t="shared" si="46"/>
        <v>#DIV/0!</v>
      </c>
      <c r="AO98" s="92" t="e">
        <f t="shared" si="40"/>
        <v>#DIV/0!</v>
      </c>
      <c r="AV98" s="162" t="e">
        <f t="shared" si="41"/>
        <v>#DIV/0!</v>
      </c>
      <c r="AW98" s="162" t="e">
        <f t="shared" si="47"/>
        <v>#DIV/0!</v>
      </c>
      <c r="AX98" s="92" t="e">
        <f t="shared" si="42"/>
        <v>#DIV/0!</v>
      </c>
      <c r="BE98" s="162" t="e">
        <f t="shared" si="43"/>
        <v>#DIV/0!</v>
      </c>
      <c r="BF98" s="162" t="e">
        <f t="shared" si="48"/>
        <v>#DIV/0!</v>
      </c>
      <c r="BN98" s="162" t="e">
        <f t="shared" si="44"/>
        <v>#DIV/0!</v>
      </c>
      <c r="BO98" s="162" t="e">
        <f t="shared" si="49"/>
        <v>#DIV/0!</v>
      </c>
    </row>
    <row r="99" spans="3:67" x14ac:dyDescent="0.3">
      <c r="C99" s="157" t="e">
        <f t="shared" si="28"/>
        <v>#DIV/0!</v>
      </c>
      <c r="D99" s="157" t="e">
        <f t="shared" si="29"/>
        <v>#DIV/0!</v>
      </c>
      <c r="E99" s="92" t="e">
        <f t="shared" si="30"/>
        <v>#DIV/0!</v>
      </c>
      <c r="L99" s="157" t="e">
        <f t="shared" si="31"/>
        <v>#DIV/0!</v>
      </c>
      <c r="M99" s="157" t="e">
        <f t="shared" si="32"/>
        <v>#DIV/0!</v>
      </c>
      <c r="N99" s="92" t="e">
        <f t="shared" si="33"/>
        <v>#DIV/0!</v>
      </c>
      <c r="U99" s="157" t="e">
        <f t="shared" si="34"/>
        <v>#DIV/0!</v>
      </c>
      <c r="V99" s="157" t="e">
        <f t="shared" si="35"/>
        <v>#DIV/0!</v>
      </c>
      <c r="W99" s="92" t="e">
        <f t="shared" si="36"/>
        <v>#DIV/0!</v>
      </c>
      <c r="AD99" s="157" t="e">
        <f t="shared" si="37"/>
        <v>#DIV/0!</v>
      </c>
      <c r="AE99" s="157" t="e">
        <f t="shared" si="45"/>
        <v>#DIV/0!</v>
      </c>
      <c r="AF99" s="92" t="e">
        <f t="shared" si="38"/>
        <v>#DIV/0!</v>
      </c>
      <c r="AM99" s="162" t="e">
        <f t="shared" si="39"/>
        <v>#DIV/0!</v>
      </c>
      <c r="AN99" s="162" t="e">
        <f t="shared" si="46"/>
        <v>#DIV/0!</v>
      </c>
      <c r="AO99" s="92" t="e">
        <f t="shared" si="40"/>
        <v>#DIV/0!</v>
      </c>
      <c r="AV99" s="162" t="e">
        <f t="shared" si="41"/>
        <v>#DIV/0!</v>
      </c>
      <c r="AW99" s="162" t="e">
        <f t="shared" si="47"/>
        <v>#DIV/0!</v>
      </c>
      <c r="AX99" s="92" t="e">
        <f t="shared" si="42"/>
        <v>#DIV/0!</v>
      </c>
      <c r="BE99" s="162" t="e">
        <f t="shared" si="43"/>
        <v>#DIV/0!</v>
      </c>
      <c r="BF99" s="162" t="e">
        <f t="shared" si="48"/>
        <v>#DIV/0!</v>
      </c>
      <c r="BN99" s="162" t="e">
        <f t="shared" si="44"/>
        <v>#DIV/0!</v>
      </c>
      <c r="BO99" s="162" t="e">
        <f t="shared" si="49"/>
        <v>#DIV/0!</v>
      </c>
    </row>
    <row r="100" spans="3:67" x14ac:dyDescent="0.3">
      <c r="C100" s="157" t="e">
        <f t="shared" si="28"/>
        <v>#DIV/0!</v>
      </c>
      <c r="D100" s="157" t="e">
        <f t="shared" si="29"/>
        <v>#DIV/0!</v>
      </c>
      <c r="E100" s="92" t="e">
        <f t="shared" si="30"/>
        <v>#DIV/0!</v>
      </c>
      <c r="L100" s="157" t="e">
        <f t="shared" si="31"/>
        <v>#DIV/0!</v>
      </c>
      <c r="M100" s="157" t="e">
        <f t="shared" si="32"/>
        <v>#DIV/0!</v>
      </c>
      <c r="N100" s="92" t="e">
        <f t="shared" si="33"/>
        <v>#DIV/0!</v>
      </c>
      <c r="U100" s="157" t="e">
        <f t="shared" si="34"/>
        <v>#DIV/0!</v>
      </c>
      <c r="V100" s="157" t="e">
        <f t="shared" si="35"/>
        <v>#DIV/0!</v>
      </c>
      <c r="W100" s="92" t="e">
        <f t="shared" si="36"/>
        <v>#DIV/0!</v>
      </c>
      <c r="AD100" s="157" t="e">
        <f t="shared" si="37"/>
        <v>#DIV/0!</v>
      </c>
      <c r="AE100" s="157" t="e">
        <f t="shared" si="45"/>
        <v>#DIV/0!</v>
      </c>
      <c r="AF100" s="92" t="e">
        <f t="shared" si="38"/>
        <v>#DIV/0!</v>
      </c>
      <c r="AM100" s="162" t="e">
        <f t="shared" si="39"/>
        <v>#DIV/0!</v>
      </c>
      <c r="AN100" s="162" t="e">
        <f t="shared" si="46"/>
        <v>#DIV/0!</v>
      </c>
      <c r="AO100" s="92" t="e">
        <f t="shared" si="40"/>
        <v>#DIV/0!</v>
      </c>
      <c r="AV100" s="162" t="e">
        <f t="shared" si="41"/>
        <v>#DIV/0!</v>
      </c>
      <c r="AW100" s="162" t="e">
        <f t="shared" si="47"/>
        <v>#DIV/0!</v>
      </c>
      <c r="AX100" s="92" t="e">
        <f t="shared" si="42"/>
        <v>#DIV/0!</v>
      </c>
      <c r="BE100" s="162" t="e">
        <f t="shared" si="43"/>
        <v>#DIV/0!</v>
      </c>
      <c r="BF100" s="162" t="e">
        <f t="shared" si="48"/>
        <v>#DIV/0!</v>
      </c>
      <c r="BN100" s="162" t="e">
        <f t="shared" si="44"/>
        <v>#DIV/0!</v>
      </c>
      <c r="BO100" s="162" t="e">
        <f t="shared" si="49"/>
        <v>#DIV/0!</v>
      </c>
    </row>
    <row r="101" spans="3:67" x14ac:dyDescent="0.3">
      <c r="C101" s="157" t="e">
        <f t="shared" si="28"/>
        <v>#DIV/0!</v>
      </c>
      <c r="D101" s="157" t="e">
        <f t="shared" si="29"/>
        <v>#DIV/0!</v>
      </c>
      <c r="E101" s="92" t="e">
        <f t="shared" si="30"/>
        <v>#DIV/0!</v>
      </c>
      <c r="L101" s="157" t="e">
        <f t="shared" si="31"/>
        <v>#DIV/0!</v>
      </c>
      <c r="M101" s="157" t="e">
        <f t="shared" si="32"/>
        <v>#DIV/0!</v>
      </c>
      <c r="N101" s="92" t="e">
        <f t="shared" si="33"/>
        <v>#DIV/0!</v>
      </c>
      <c r="U101" s="157" t="e">
        <f t="shared" si="34"/>
        <v>#DIV/0!</v>
      </c>
      <c r="V101" s="157" t="e">
        <f t="shared" si="35"/>
        <v>#DIV/0!</v>
      </c>
      <c r="W101" s="92" t="e">
        <f t="shared" si="36"/>
        <v>#DIV/0!</v>
      </c>
      <c r="AD101" s="157" t="e">
        <f t="shared" si="37"/>
        <v>#DIV/0!</v>
      </c>
      <c r="AE101" s="157" t="e">
        <f t="shared" si="45"/>
        <v>#DIV/0!</v>
      </c>
      <c r="AF101" s="92" t="e">
        <f t="shared" si="38"/>
        <v>#DIV/0!</v>
      </c>
      <c r="AM101" s="162" t="e">
        <f t="shared" si="39"/>
        <v>#DIV/0!</v>
      </c>
      <c r="AN101" s="162" t="e">
        <f t="shared" si="46"/>
        <v>#DIV/0!</v>
      </c>
      <c r="AO101" s="92" t="e">
        <f t="shared" si="40"/>
        <v>#DIV/0!</v>
      </c>
      <c r="AV101" s="162" t="e">
        <f t="shared" si="41"/>
        <v>#DIV/0!</v>
      </c>
      <c r="AW101" s="162" t="e">
        <f t="shared" si="47"/>
        <v>#DIV/0!</v>
      </c>
      <c r="AX101" s="92" t="e">
        <f t="shared" si="42"/>
        <v>#DIV/0!</v>
      </c>
      <c r="BE101" s="162" t="e">
        <f t="shared" si="43"/>
        <v>#DIV/0!</v>
      </c>
      <c r="BF101" s="162" t="e">
        <f t="shared" si="48"/>
        <v>#DIV/0!</v>
      </c>
      <c r="BN101" s="162" t="e">
        <f t="shared" si="44"/>
        <v>#DIV/0!</v>
      </c>
      <c r="BO101" s="162" t="e">
        <f t="shared" si="49"/>
        <v>#DIV/0!</v>
      </c>
    </row>
    <row r="102" spans="3:67" x14ac:dyDescent="0.3">
      <c r="C102" s="157" t="e">
        <f t="shared" si="28"/>
        <v>#DIV/0!</v>
      </c>
      <c r="D102" s="157" t="e">
        <f t="shared" si="29"/>
        <v>#DIV/0!</v>
      </c>
      <c r="E102" s="92" t="e">
        <f t="shared" si="30"/>
        <v>#DIV/0!</v>
      </c>
      <c r="L102" s="157" t="e">
        <f t="shared" si="31"/>
        <v>#DIV/0!</v>
      </c>
      <c r="M102" s="157" t="e">
        <f t="shared" si="32"/>
        <v>#DIV/0!</v>
      </c>
      <c r="N102" s="92" t="e">
        <f t="shared" si="33"/>
        <v>#DIV/0!</v>
      </c>
      <c r="U102" s="157" t="e">
        <f t="shared" si="34"/>
        <v>#DIV/0!</v>
      </c>
      <c r="V102" s="157" t="e">
        <f t="shared" si="35"/>
        <v>#DIV/0!</v>
      </c>
      <c r="W102" s="92" t="e">
        <f t="shared" si="36"/>
        <v>#DIV/0!</v>
      </c>
      <c r="AD102" s="157" t="e">
        <f t="shared" si="37"/>
        <v>#DIV/0!</v>
      </c>
      <c r="AE102" s="157" t="e">
        <f t="shared" si="45"/>
        <v>#DIV/0!</v>
      </c>
      <c r="AF102" s="92" t="e">
        <f t="shared" si="38"/>
        <v>#DIV/0!</v>
      </c>
      <c r="AM102" s="162" t="e">
        <f t="shared" si="39"/>
        <v>#DIV/0!</v>
      </c>
      <c r="AN102" s="162" t="e">
        <f t="shared" si="46"/>
        <v>#DIV/0!</v>
      </c>
      <c r="AO102" s="92" t="e">
        <f t="shared" si="40"/>
        <v>#DIV/0!</v>
      </c>
      <c r="AV102" s="162" t="e">
        <f t="shared" si="41"/>
        <v>#DIV/0!</v>
      </c>
      <c r="AW102" s="162" t="e">
        <f t="shared" si="47"/>
        <v>#DIV/0!</v>
      </c>
      <c r="AX102" s="92" t="e">
        <f t="shared" si="42"/>
        <v>#DIV/0!</v>
      </c>
      <c r="BE102" s="162" t="e">
        <f t="shared" si="43"/>
        <v>#DIV/0!</v>
      </c>
      <c r="BF102" s="162" t="e">
        <f t="shared" si="48"/>
        <v>#DIV/0!</v>
      </c>
      <c r="BN102" s="162" t="e">
        <f t="shared" si="44"/>
        <v>#DIV/0!</v>
      </c>
      <c r="BO102" s="162" t="e">
        <f t="shared" si="49"/>
        <v>#DIV/0!</v>
      </c>
    </row>
    <row r="103" spans="3:67" x14ac:dyDescent="0.3">
      <c r="C103" s="157" t="e">
        <f t="shared" si="28"/>
        <v>#DIV/0!</v>
      </c>
      <c r="D103" s="157" t="e">
        <f t="shared" si="29"/>
        <v>#DIV/0!</v>
      </c>
      <c r="E103" s="92" t="e">
        <f t="shared" si="30"/>
        <v>#DIV/0!</v>
      </c>
      <c r="L103" s="157" t="e">
        <f t="shared" si="31"/>
        <v>#DIV/0!</v>
      </c>
      <c r="M103" s="157" t="e">
        <f t="shared" si="32"/>
        <v>#DIV/0!</v>
      </c>
      <c r="N103" s="92" t="e">
        <f t="shared" si="33"/>
        <v>#DIV/0!</v>
      </c>
      <c r="U103" s="157" t="e">
        <f t="shared" si="34"/>
        <v>#DIV/0!</v>
      </c>
      <c r="V103" s="157" t="e">
        <f t="shared" si="35"/>
        <v>#DIV/0!</v>
      </c>
      <c r="W103" s="92" t="e">
        <f t="shared" si="36"/>
        <v>#DIV/0!</v>
      </c>
      <c r="AD103" s="157" t="e">
        <f t="shared" si="37"/>
        <v>#DIV/0!</v>
      </c>
      <c r="AE103" s="157" t="e">
        <f t="shared" si="45"/>
        <v>#DIV/0!</v>
      </c>
      <c r="AF103" s="92" t="e">
        <f t="shared" si="38"/>
        <v>#DIV/0!</v>
      </c>
      <c r="AM103" s="162" t="e">
        <f t="shared" si="39"/>
        <v>#DIV/0!</v>
      </c>
      <c r="AN103" s="162" t="e">
        <f t="shared" si="46"/>
        <v>#DIV/0!</v>
      </c>
      <c r="AO103" s="92" t="e">
        <f t="shared" si="40"/>
        <v>#DIV/0!</v>
      </c>
      <c r="AV103" s="162" t="e">
        <f t="shared" si="41"/>
        <v>#DIV/0!</v>
      </c>
      <c r="AW103" s="162" t="e">
        <f t="shared" si="47"/>
        <v>#DIV/0!</v>
      </c>
      <c r="AX103" s="92" t="e">
        <f t="shared" si="42"/>
        <v>#DIV/0!</v>
      </c>
      <c r="BE103" s="162" t="e">
        <f t="shared" si="43"/>
        <v>#DIV/0!</v>
      </c>
      <c r="BF103" s="162" t="e">
        <f t="shared" si="48"/>
        <v>#DIV/0!</v>
      </c>
      <c r="BN103" s="162" t="e">
        <f t="shared" si="44"/>
        <v>#DIV/0!</v>
      </c>
      <c r="BO103" s="162" t="e">
        <f t="shared" si="49"/>
        <v>#DIV/0!</v>
      </c>
    </row>
    <row r="104" spans="3:67" x14ac:dyDescent="0.3">
      <c r="C104" s="157" t="e">
        <f t="shared" si="28"/>
        <v>#DIV/0!</v>
      </c>
      <c r="D104" s="157" t="e">
        <f t="shared" si="29"/>
        <v>#DIV/0!</v>
      </c>
      <c r="E104" s="92" t="e">
        <f t="shared" si="30"/>
        <v>#DIV/0!</v>
      </c>
      <c r="L104" s="157" t="e">
        <f t="shared" si="31"/>
        <v>#DIV/0!</v>
      </c>
      <c r="M104" s="157" t="e">
        <f t="shared" si="32"/>
        <v>#DIV/0!</v>
      </c>
      <c r="N104" s="92" t="e">
        <f t="shared" si="33"/>
        <v>#DIV/0!</v>
      </c>
      <c r="U104" s="157" t="e">
        <f t="shared" si="34"/>
        <v>#DIV/0!</v>
      </c>
      <c r="V104" s="157" t="e">
        <f t="shared" si="35"/>
        <v>#DIV/0!</v>
      </c>
      <c r="W104" s="92" t="e">
        <f t="shared" si="36"/>
        <v>#DIV/0!</v>
      </c>
      <c r="AD104" s="157" t="e">
        <f t="shared" si="37"/>
        <v>#DIV/0!</v>
      </c>
      <c r="AE104" s="157" t="e">
        <f t="shared" si="45"/>
        <v>#DIV/0!</v>
      </c>
      <c r="AF104" s="92" t="e">
        <f t="shared" si="38"/>
        <v>#DIV/0!</v>
      </c>
      <c r="AM104" s="162" t="e">
        <f t="shared" si="39"/>
        <v>#DIV/0!</v>
      </c>
      <c r="AN104" s="162" t="e">
        <f t="shared" si="46"/>
        <v>#DIV/0!</v>
      </c>
      <c r="AO104" s="92" t="e">
        <f t="shared" si="40"/>
        <v>#DIV/0!</v>
      </c>
      <c r="AV104" s="162" t="e">
        <f t="shared" si="41"/>
        <v>#DIV/0!</v>
      </c>
      <c r="AW104" s="162" t="e">
        <f t="shared" si="47"/>
        <v>#DIV/0!</v>
      </c>
      <c r="AX104" s="92" t="e">
        <f t="shared" si="42"/>
        <v>#DIV/0!</v>
      </c>
      <c r="BE104" s="162" t="e">
        <f t="shared" si="43"/>
        <v>#DIV/0!</v>
      </c>
      <c r="BF104" s="162" t="e">
        <f t="shared" si="48"/>
        <v>#DIV/0!</v>
      </c>
      <c r="BN104" s="162" t="e">
        <f t="shared" si="44"/>
        <v>#DIV/0!</v>
      </c>
      <c r="BO104" s="162" t="e">
        <f t="shared" si="49"/>
        <v>#DIV/0!</v>
      </c>
    </row>
    <row r="105" spans="3:67" x14ac:dyDescent="0.3">
      <c r="C105" s="157" t="e">
        <f t="shared" si="28"/>
        <v>#DIV/0!</v>
      </c>
      <c r="D105" s="157" t="e">
        <f t="shared" si="29"/>
        <v>#DIV/0!</v>
      </c>
      <c r="E105" s="92" t="e">
        <f t="shared" si="30"/>
        <v>#DIV/0!</v>
      </c>
      <c r="L105" s="157" t="e">
        <f t="shared" si="31"/>
        <v>#DIV/0!</v>
      </c>
      <c r="M105" s="157" t="e">
        <f t="shared" si="32"/>
        <v>#DIV/0!</v>
      </c>
      <c r="N105" s="92" t="e">
        <f t="shared" si="33"/>
        <v>#DIV/0!</v>
      </c>
      <c r="U105" s="157" t="e">
        <f t="shared" si="34"/>
        <v>#DIV/0!</v>
      </c>
      <c r="V105" s="157" t="e">
        <f t="shared" si="35"/>
        <v>#DIV/0!</v>
      </c>
      <c r="W105" s="92" t="e">
        <f t="shared" si="36"/>
        <v>#DIV/0!</v>
      </c>
      <c r="AD105" s="157" t="e">
        <f t="shared" si="37"/>
        <v>#DIV/0!</v>
      </c>
      <c r="AE105" s="157" t="e">
        <f t="shared" si="45"/>
        <v>#DIV/0!</v>
      </c>
      <c r="AF105" s="92" t="e">
        <f t="shared" si="38"/>
        <v>#DIV/0!</v>
      </c>
      <c r="AM105" s="162" t="e">
        <f t="shared" si="39"/>
        <v>#DIV/0!</v>
      </c>
      <c r="AN105" s="162" t="e">
        <f t="shared" si="46"/>
        <v>#DIV/0!</v>
      </c>
      <c r="AO105" s="92" t="e">
        <f t="shared" si="40"/>
        <v>#DIV/0!</v>
      </c>
      <c r="AV105" s="162" t="e">
        <f t="shared" si="41"/>
        <v>#DIV/0!</v>
      </c>
      <c r="AW105" s="162" t="e">
        <f t="shared" si="47"/>
        <v>#DIV/0!</v>
      </c>
      <c r="AX105" s="92" t="e">
        <f t="shared" si="42"/>
        <v>#DIV/0!</v>
      </c>
      <c r="BE105" s="162" t="e">
        <f t="shared" si="43"/>
        <v>#DIV/0!</v>
      </c>
      <c r="BF105" s="162" t="e">
        <f t="shared" si="48"/>
        <v>#DIV/0!</v>
      </c>
      <c r="BN105" s="162" t="e">
        <f t="shared" si="44"/>
        <v>#DIV/0!</v>
      </c>
      <c r="BO105" s="162" t="e">
        <f t="shared" si="49"/>
        <v>#DIV/0!</v>
      </c>
    </row>
    <row r="106" spans="3:67" x14ac:dyDescent="0.3">
      <c r="C106" s="157" t="e">
        <f t="shared" si="28"/>
        <v>#DIV/0!</v>
      </c>
      <c r="D106" s="157" t="e">
        <f t="shared" si="29"/>
        <v>#DIV/0!</v>
      </c>
      <c r="E106" s="92" t="e">
        <f t="shared" si="30"/>
        <v>#DIV/0!</v>
      </c>
      <c r="L106" s="157" t="e">
        <f t="shared" si="31"/>
        <v>#DIV/0!</v>
      </c>
      <c r="M106" s="157" t="e">
        <f t="shared" si="32"/>
        <v>#DIV/0!</v>
      </c>
      <c r="N106" s="92" t="e">
        <f t="shared" si="33"/>
        <v>#DIV/0!</v>
      </c>
      <c r="U106" s="157" t="e">
        <f t="shared" si="34"/>
        <v>#DIV/0!</v>
      </c>
      <c r="V106" s="157" t="e">
        <f t="shared" si="35"/>
        <v>#DIV/0!</v>
      </c>
      <c r="W106" s="92" t="e">
        <f t="shared" si="36"/>
        <v>#DIV/0!</v>
      </c>
      <c r="AD106" s="157" t="e">
        <f t="shared" si="37"/>
        <v>#DIV/0!</v>
      </c>
      <c r="AE106" s="157" t="e">
        <f t="shared" si="45"/>
        <v>#DIV/0!</v>
      </c>
      <c r="AF106" s="92" t="e">
        <f t="shared" si="38"/>
        <v>#DIV/0!</v>
      </c>
      <c r="AM106" s="162" t="e">
        <f t="shared" si="39"/>
        <v>#DIV/0!</v>
      </c>
      <c r="AN106" s="162" t="e">
        <f t="shared" si="46"/>
        <v>#DIV/0!</v>
      </c>
      <c r="AO106" s="92" t="e">
        <f t="shared" si="40"/>
        <v>#DIV/0!</v>
      </c>
      <c r="AV106" s="162" t="e">
        <f t="shared" si="41"/>
        <v>#DIV/0!</v>
      </c>
      <c r="AW106" s="162" t="e">
        <f t="shared" si="47"/>
        <v>#DIV/0!</v>
      </c>
      <c r="AX106" s="92" t="e">
        <f t="shared" si="42"/>
        <v>#DIV/0!</v>
      </c>
      <c r="BE106" s="162" t="e">
        <f t="shared" si="43"/>
        <v>#DIV/0!</v>
      </c>
      <c r="BF106" s="162" t="e">
        <f t="shared" si="48"/>
        <v>#DIV/0!</v>
      </c>
      <c r="BN106" s="162" t="e">
        <f t="shared" si="44"/>
        <v>#DIV/0!</v>
      </c>
      <c r="BO106" s="162" t="e">
        <f t="shared" si="49"/>
        <v>#DIV/0!</v>
      </c>
    </row>
    <row r="107" spans="3:67" x14ac:dyDescent="0.3">
      <c r="C107" s="157" t="e">
        <f t="shared" si="28"/>
        <v>#DIV/0!</v>
      </c>
      <c r="D107" s="157" t="e">
        <f t="shared" si="29"/>
        <v>#DIV/0!</v>
      </c>
      <c r="E107" s="92" t="e">
        <f t="shared" si="30"/>
        <v>#DIV/0!</v>
      </c>
      <c r="L107" s="157" t="e">
        <f t="shared" si="31"/>
        <v>#DIV/0!</v>
      </c>
      <c r="M107" s="157" t="e">
        <f t="shared" si="32"/>
        <v>#DIV/0!</v>
      </c>
      <c r="N107" s="92" t="e">
        <f t="shared" si="33"/>
        <v>#DIV/0!</v>
      </c>
      <c r="U107" s="157" t="e">
        <f t="shared" si="34"/>
        <v>#DIV/0!</v>
      </c>
      <c r="V107" s="157" t="e">
        <f t="shared" si="35"/>
        <v>#DIV/0!</v>
      </c>
      <c r="W107" s="92" t="e">
        <f t="shared" si="36"/>
        <v>#DIV/0!</v>
      </c>
      <c r="AD107" s="157" t="e">
        <f t="shared" si="37"/>
        <v>#DIV/0!</v>
      </c>
      <c r="AE107" s="157" t="e">
        <f t="shared" si="45"/>
        <v>#DIV/0!</v>
      </c>
      <c r="AF107" s="92" t="e">
        <f t="shared" si="38"/>
        <v>#DIV/0!</v>
      </c>
      <c r="AM107" s="162" t="e">
        <f t="shared" si="39"/>
        <v>#DIV/0!</v>
      </c>
      <c r="AN107" s="162" t="e">
        <f t="shared" si="46"/>
        <v>#DIV/0!</v>
      </c>
      <c r="AO107" s="92" t="e">
        <f t="shared" si="40"/>
        <v>#DIV/0!</v>
      </c>
      <c r="AV107" s="162" t="e">
        <f t="shared" si="41"/>
        <v>#DIV/0!</v>
      </c>
      <c r="AW107" s="162" t="e">
        <f t="shared" si="47"/>
        <v>#DIV/0!</v>
      </c>
      <c r="AX107" s="92" t="e">
        <f t="shared" si="42"/>
        <v>#DIV/0!</v>
      </c>
      <c r="BE107" s="162" t="e">
        <f t="shared" si="43"/>
        <v>#DIV/0!</v>
      </c>
      <c r="BF107" s="162" t="e">
        <f t="shared" si="48"/>
        <v>#DIV/0!</v>
      </c>
      <c r="BN107" s="162" t="e">
        <f t="shared" si="44"/>
        <v>#DIV/0!</v>
      </c>
      <c r="BO107" s="162" t="e">
        <f t="shared" si="49"/>
        <v>#DIV/0!</v>
      </c>
    </row>
    <row r="108" spans="3:67" x14ac:dyDescent="0.3">
      <c r="C108" s="157" t="e">
        <f t="shared" si="28"/>
        <v>#DIV/0!</v>
      </c>
      <c r="D108" s="157" t="e">
        <f t="shared" si="29"/>
        <v>#DIV/0!</v>
      </c>
      <c r="E108" s="92" t="e">
        <f t="shared" si="30"/>
        <v>#DIV/0!</v>
      </c>
      <c r="L108" s="157" t="e">
        <f t="shared" si="31"/>
        <v>#DIV/0!</v>
      </c>
      <c r="M108" s="157" t="e">
        <f t="shared" si="32"/>
        <v>#DIV/0!</v>
      </c>
      <c r="N108" s="92" t="e">
        <f t="shared" si="33"/>
        <v>#DIV/0!</v>
      </c>
      <c r="U108" s="157" t="e">
        <f t="shared" si="34"/>
        <v>#DIV/0!</v>
      </c>
      <c r="V108" s="157" t="e">
        <f t="shared" si="35"/>
        <v>#DIV/0!</v>
      </c>
      <c r="W108" s="92" t="e">
        <f t="shared" si="36"/>
        <v>#DIV/0!</v>
      </c>
      <c r="AD108" s="157" t="e">
        <f t="shared" si="37"/>
        <v>#DIV/0!</v>
      </c>
      <c r="AE108" s="157" t="e">
        <f t="shared" si="45"/>
        <v>#DIV/0!</v>
      </c>
      <c r="AF108" s="92" t="e">
        <f t="shared" si="38"/>
        <v>#DIV/0!</v>
      </c>
      <c r="AM108" s="162" t="e">
        <f t="shared" si="39"/>
        <v>#DIV/0!</v>
      </c>
      <c r="AN108" s="162" t="e">
        <f t="shared" si="46"/>
        <v>#DIV/0!</v>
      </c>
      <c r="AO108" s="92" t="e">
        <f t="shared" si="40"/>
        <v>#DIV/0!</v>
      </c>
      <c r="AV108" s="162" t="e">
        <f t="shared" si="41"/>
        <v>#DIV/0!</v>
      </c>
      <c r="AW108" s="162" t="e">
        <f t="shared" si="47"/>
        <v>#DIV/0!</v>
      </c>
      <c r="AX108" s="92" t="e">
        <f t="shared" si="42"/>
        <v>#DIV/0!</v>
      </c>
      <c r="BE108" s="162" t="e">
        <f t="shared" si="43"/>
        <v>#DIV/0!</v>
      </c>
      <c r="BF108" s="162" t="e">
        <f t="shared" si="48"/>
        <v>#DIV/0!</v>
      </c>
      <c r="BN108" s="162" t="e">
        <f t="shared" si="44"/>
        <v>#DIV/0!</v>
      </c>
      <c r="BO108" s="162" t="e">
        <f t="shared" si="49"/>
        <v>#DIV/0!</v>
      </c>
    </row>
    <row r="109" spans="3:67" x14ac:dyDescent="0.3">
      <c r="C109" s="157" t="e">
        <f t="shared" si="28"/>
        <v>#DIV/0!</v>
      </c>
      <c r="D109" s="157" t="e">
        <f t="shared" si="29"/>
        <v>#DIV/0!</v>
      </c>
      <c r="E109" s="92" t="e">
        <f t="shared" si="30"/>
        <v>#DIV/0!</v>
      </c>
      <c r="L109" s="157" t="e">
        <f t="shared" si="31"/>
        <v>#DIV/0!</v>
      </c>
      <c r="M109" s="157" t="e">
        <f t="shared" si="32"/>
        <v>#DIV/0!</v>
      </c>
      <c r="N109" s="92" t="e">
        <f t="shared" si="33"/>
        <v>#DIV/0!</v>
      </c>
      <c r="U109" s="157" t="e">
        <f t="shared" si="34"/>
        <v>#DIV/0!</v>
      </c>
      <c r="V109" s="157" t="e">
        <f t="shared" si="35"/>
        <v>#DIV/0!</v>
      </c>
      <c r="W109" s="92" t="e">
        <f t="shared" si="36"/>
        <v>#DIV/0!</v>
      </c>
      <c r="AD109" s="157" t="e">
        <f t="shared" si="37"/>
        <v>#DIV/0!</v>
      </c>
      <c r="AE109" s="157" t="e">
        <f t="shared" si="45"/>
        <v>#DIV/0!</v>
      </c>
      <c r="AF109" s="92" t="e">
        <f t="shared" si="38"/>
        <v>#DIV/0!</v>
      </c>
      <c r="AM109" s="162" t="e">
        <f t="shared" si="39"/>
        <v>#DIV/0!</v>
      </c>
      <c r="AN109" s="162" t="e">
        <f t="shared" si="46"/>
        <v>#DIV/0!</v>
      </c>
      <c r="AO109" s="92" t="e">
        <f t="shared" si="40"/>
        <v>#DIV/0!</v>
      </c>
      <c r="AV109" s="162" t="e">
        <f t="shared" si="41"/>
        <v>#DIV/0!</v>
      </c>
      <c r="AW109" s="162" t="e">
        <f t="shared" si="47"/>
        <v>#DIV/0!</v>
      </c>
      <c r="AX109" s="92" t="e">
        <f t="shared" si="42"/>
        <v>#DIV/0!</v>
      </c>
      <c r="BE109" s="162" t="e">
        <f t="shared" si="43"/>
        <v>#DIV/0!</v>
      </c>
      <c r="BF109" s="162" t="e">
        <f t="shared" si="48"/>
        <v>#DIV/0!</v>
      </c>
      <c r="BN109" s="162" t="e">
        <f t="shared" si="44"/>
        <v>#DIV/0!</v>
      </c>
      <c r="BO109" s="162" t="e">
        <f t="shared" si="49"/>
        <v>#DIV/0!</v>
      </c>
    </row>
    <row r="110" spans="3:67" x14ac:dyDescent="0.3">
      <c r="C110" s="157" t="e">
        <f t="shared" si="28"/>
        <v>#DIV/0!</v>
      </c>
      <c r="D110" s="157" t="e">
        <f t="shared" si="29"/>
        <v>#DIV/0!</v>
      </c>
      <c r="E110" s="92" t="e">
        <f t="shared" si="30"/>
        <v>#DIV/0!</v>
      </c>
      <c r="L110" s="157" t="e">
        <f t="shared" si="31"/>
        <v>#DIV/0!</v>
      </c>
      <c r="M110" s="157" t="e">
        <f t="shared" si="32"/>
        <v>#DIV/0!</v>
      </c>
      <c r="N110" s="92" t="e">
        <f t="shared" si="33"/>
        <v>#DIV/0!</v>
      </c>
      <c r="U110" s="157" t="e">
        <f t="shared" si="34"/>
        <v>#DIV/0!</v>
      </c>
      <c r="V110" s="157" t="e">
        <f t="shared" si="35"/>
        <v>#DIV/0!</v>
      </c>
      <c r="W110" s="92" t="e">
        <f t="shared" si="36"/>
        <v>#DIV/0!</v>
      </c>
      <c r="AD110" s="157" t="e">
        <f t="shared" si="37"/>
        <v>#DIV/0!</v>
      </c>
      <c r="AE110" s="157" t="e">
        <f t="shared" si="45"/>
        <v>#DIV/0!</v>
      </c>
      <c r="AF110" s="92" t="e">
        <f t="shared" si="38"/>
        <v>#DIV/0!</v>
      </c>
      <c r="AM110" s="162" t="e">
        <f t="shared" si="39"/>
        <v>#DIV/0!</v>
      </c>
      <c r="AN110" s="162" t="e">
        <f t="shared" si="46"/>
        <v>#DIV/0!</v>
      </c>
      <c r="AO110" s="92" t="e">
        <f t="shared" si="40"/>
        <v>#DIV/0!</v>
      </c>
      <c r="AV110" s="162" t="e">
        <f t="shared" si="41"/>
        <v>#DIV/0!</v>
      </c>
      <c r="AW110" s="162" t="e">
        <f t="shared" si="47"/>
        <v>#DIV/0!</v>
      </c>
      <c r="AX110" s="92" t="e">
        <f t="shared" si="42"/>
        <v>#DIV/0!</v>
      </c>
      <c r="BE110" s="162" t="e">
        <f t="shared" si="43"/>
        <v>#DIV/0!</v>
      </c>
      <c r="BF110" s="162" t="e">
        <f t="shared" si="48"/>
        <v>#DIV/0!</v>
      </c>
      <c r="BN110" s="162" t="e">
        <f t="shared" si="44"/>
        <v>#DIV/0!</v>
      </c>
      <c r="BO110" s="162" t="e">
        <f t="shared" si="49"/>
        <v>#DIV/0!</v>
      </c>
    </row>
    <row r="111" spans="3:67" x14ac:dyDescent="0.3">
      <c r="C111" s="157" t="e">
        <f t="shared" si="28"/>
        <v>#DIV/0!</v>
      </c>
      <c r="D111" s="157" t="e">
        <f t="shared" si="29"/>
        <v>#DIV/0!</v>
      </c>
      <c r="E111" s="92" t="e">
        <f t="shared" si="30"/>
        <v>#DIV/0!</v>
      </c>
      <c r="L111" s="157" t="e">
        <f t="shared" si="31"/>
        <v>#DIV/0!</v>
      </c>
      <c r="M111" s="157" t="e">
        <f t="shared" si="32"/>
        <v>#DIV/0!</v>
      </c>
      <c r="N111" s="92" t="e">
        <f t="shared" si="33"/>
        <v>#DIV/0!</v>
      </c>
      <c r="U111" s="157" t="e">
        <f t="shared" si="34"/>
        <v>#DIV/0!</v>
      </c>
      <c r="V111" s="157" t="e">
        <f t="shared" si="35"/>
        <v>#DIV/0!</v>
      </c>
      <c r="W111" s="92" t="e">
        <f t="shared" si="36"/>
        <v>#DIV/0!</v>
      </c>
      <c r="AD111" s="157" t="e">
        <f t="shared" si="37"/>
        <v>#DIV/0!</v>
      </c>
      <c r="AE111" s="157" t="e">
        <f t="shared" si="45"/>
        <v>#DIV/0!</v>
      </c>
      <c r="AF111" s="92" t="e">
        <f t="shared" si="38"/>
        <v>#DIV/0!</v>
      </c>
      <c r="AM111" s="162" t="e">
        <f t="shared" si="39"/>
        <v>#DIV/0!</v>
      </c>
      <c r="AN111" s="162" t="e">
        <f t="shared" si="46"/>
        <v>#DIV/0!</v>
      </c>
      <c r="AO111" s="92" t="e">
        <f t="shared" si="40"/>
        <v>#DIV/0!</v>
      </c>
      <c r="AV111" s="162" t="e">
        <f t="shared" si="41"/>
        <v>#DIV/0!</v>
      </c>
      <c r="AW111" s="162" t="e">
        <f t="shared" si="47"/>
        <v>#DIV/0!</v>
      </c>
      <c r="AX111" s="92" t="e">
        <f t="shared" si="42"/>
        <v>#DIV/0!</v>
      </c>
      <c r="BE111" s="162" t="e">
        <f t="shared" si="43"/>
        <v>#DIV/0!</v>
      </c>
      <c r="BF111" s="162" t="e">
        <f t="shared" si="48"/>
        <v>#DIV/0!</v>
      </c>
      <c r="BN111" s="162" t="e">
        <f t="shared" si="44"/>
        <v>#DIV/0!</v>
      </c>
      <c r="BO111" s="162" t="e">
        <f t="shared" si="49"/>
        <v>#DIV/0!</v>
      </c>
    </row>
    <row r="112" spans="3:67" x14ac:dyDescent="0.3">
      <c r="C112" s="157" t="e">
        <f t="shared" si="28"/>
        <v>#DIV/0!</v>
      </c>
      <c r="D112" s="157" t="e">
        <f t="shared" si="29"/>
        <v>#DIV/0!</v>
      </c>
      <c r="E112" s="92" t="e">
        <f t="shared" si="30"/>
        <v>#DIV/0!</v>
      </c>
      <c r="L112" s="157" t="e">
        <f t="shared" si="31"/>
        <v>#DIV/0!</v>
      </c>
      <c r="M112" s="157" t="e">
        <f t="shared" si="32"/>
        <v>#DIV/0!</v>
      </c>
      <c r="N112" s="92" t="e">
        <f t="shared" si="33"/>
        <v>#DIV/0!</v>
      </c>
      <c r="U112" s="157" t="e">
        <f t="shared" si="34"/>
        <v>#DIV/0!</v>
      </c>
      <c r="V112" s="157" t="e">
        <f t="shared" si="35"/>
        <v>#DIV/0!</v>
      </c>
      <c r="W112" s="92" t="e">
        <f t="shared" si="36"/>
        <v>#DIV/0!</v>
      </c>
      <c r="AD112" s="157" t="e">
        <f t="shared" si="37"/>
        <v>#DIV/0!</v>
      </c>
      <c r="AE112" s="157" t="e">
        <f t="shared" si="45"/>
        <v>#DIV/0!</v>
      </c>
      <c r="AF112" s="92" t="e">
        <f t="shared" si="38"/>
        <v>#DIV/0!</v>
      </c>
      <c r="AM112" s="162" t="e">
        <f t="shared" si="39"/>
        <v>#DIV/0!</v>
      </c>
      <c r="AN112" s="162" t="e">
        <f t="shared" si="46"/>
        <v>#DIV/0!</v>
      </c>
      <c r="AO112" s="92" t="e">
        <f t="shared" si="40"/>
        <v>#DIV/0!</v>
      </c>
      <c r="AV112" s="162" t="e">
        <f t="shared" si="41"/>
        <v>#DIV/0!</v>
      </c>
      <c r="AW112" s="162" t="e">
        <f t="shared" si="47"/>
        <v>#DIV/0!</v>
      </c>
      <c r="AX112" s="92" t="e">
        <f t="shared" si="42"/>
        <v>#DIV/0!</v>
      </c>
      <c r="BE112" s="162" t="e">
        <f t="shared" si="43"/>
        <v>#DIV/0!</v>
      </c>
      <c r="BF112" s="162" t="e">
        <f t="shared" si="48"/>
        <v>#DIV/0!</v>
      </c>
      <c r="BN112" s="162" t="e">
        <f t="shared" si="44"/>
        <v>#DIV/0!</v>
      </c>
      <c r="BO112" s="162" t="e">
        <f t="shared" si="49"/>
        <v>#DIV/0!</v>
      </c>
    </row>
    <row r="113" spans="3:67" x14ac:dyDescent="0.3">
      <c r="C113" s="157" t="e">
        <f t="shared" si="28"/>
        <v>#DIV/0!</v>
      </c>
      <c r="D113" s="157" t="e">
        <f t="shared" si="29"/>
        <v>#DIV/0!</v>
      </c>
      <c r="E113" s="92" t="e">
        <f t="shared" si="30"/>
        <v>#DIV/0!</v>
      </c>
      <c r="L113" s="157" t="e">
        <f t="shared" si="31"/>
        <v>#DIV/0!</v>
      </c>
      <c r="M113" s="157" t="e">
        <f t="shared" si="32"/>
        <v>#DIV/0!</v>
      </c>
      <c r="N113" s="92" t="e">
        <f t="shared" si="33"/>
        <v>#DIV/0!</v>
      </c>
      <c r="U113" s="157" t="e">
        <f t="shared" si="34"/>
        <v>#DIV/0!</v>
      </c>
      <c r="V113" s="157" t="e">
        <f t="shared" si="35"/>
        <v>#DIV/0!</v>
      </c>
      <c r="W113" s="92" t="e">
        <f t="shared" si="36"/>
        <v>#DIV/0!</v>
      </c>
      <c r="AD113" s="157" t="e">
        <f t="shared" si="37"/>
        <v>#DIV/0!</v>
      </c>
      <c r="AE113" s="157" t="e">
        <f t="shared" si="45"/>
        <v>#DIV/0!</v>
      </c>
      <c r="AF113" s="92" t="e">
        <f t="shared" si="38"/>
        <v>#DIV/0!</v>
      </c>
      <c r="AM113" s="162" t="e">
        <f t="shared" si="39"/>
        <v>#DIV/0!</v>
      </c>
      <c r="AN113" s="162" t="e">
        <f t="shared" si="46"/>
        <v>#DIV/0!</v>
      </c>
      <c r="AO113" s="92" t="e">
        <f t="shared" si="40"/>
        <v>#DIV/0!</v>
      </c>
      <c r="AV113" s="162" t="e">
        <f t="shared" si="41"/>
        <v>#DIV/0!</v>
      </c>
      <c r="AW113" s="162" t="e">
        <f t="shared" si="47"/>
        <v>#DIV/0!</v>
      </c>
      <c r="AX113" s="92" t="e">
        <f t="shared" si="42"/>
        <v>#DIV/0!</v>
      </c>
      <c r="BE113" s="162" t="e">
        <f t="shared" si="43"/>
        <v>#DIV/0!</v>
      </c>
      <c r="BF113" s="162" t="e">
        <f t="shared" si="48"/>
        <v>#DIV/0!</v>
      </c>
      <c r="BN113" s="162" t="e">
        <f t="shared" si="44"/>
        <v>#DIV/0!</v>
      </c>
      <c r="BO113" s="162" t="e">
        <f t="shared" si="49"/>
        <v>#DIV/0!</v>
      </c>
    </row>
    <row r="114" spans="3:67" x14ac:dyDescent="0.3">
      <c r="C114" s="157" t="e">
        <f t="shared" si="28"/>
        <v>#DIV/0!</v>
      </c>
      <c r="D114" s="157" t="e">
        <f t="shared" si="29"/>
        <v>#DIV/0!</v>
      </c>
      <c r="E114" s="92" t="e">
        <f t="shared" si="30"/>
        <v>#DIV/0!</v>
      </c>
      <c r="L114" s="157" t="e">
        <f t="shared" si="31"/>
        <v>#DIV/0!</v>
      </c>
      <c r="M114" s="157" t="e">
        <f t="shared" si="32"/>
        <v>#DIV/0!</v>
      </c>
      <c r="N114" s="92" t="e">
        <f t="shared" si="33"/>
        <v>#DIV/0!</v>
      </c>
      <c r="U114" s="157" t="e">
        <f t="shared" si="34"/>
        <v>#DIV/0!</v>
      </c>
      <c r="V114" s="157" t="e">
        <f t="shared" si="35"/>
        <v>#DIV/0!</v>
      </c>
      <c r="W114" s="92" t="e">
        <f t="shared" si="36"/>
        <v>#DIV/0!</v>
      </c>
      <c r="AD114" s="157" t="e">
        <f t="shared" si="37"/>
        <v>#DIV/0!</v>
      </c>
      <c r="AE114" s="157" t="e">
        <f t="shared" si="45"/>
        <v>#DIV/0!</v>
      </c>
      <c r="AF114" s="92" t="e">
        <f t="shared" si="38"/>
        <v>#DIV/0!</v>
      </c>
      <c r="AM114" s="162" t="e">
        <f t="shared" si="39"/>
        <v>#DIV/0!</v>
      </c>
      <c r="AN114" s="162" t="e">
        <f t="shared" si="46"/>
        <v>#DIV/0!</v>
      </c>
      <c r="AO114" s="92" t="e">
        <f t="shared" si="40"/>
        <v>#DIV/0!</v>
      </c>
      <c r="AV114" s="162" t="e">
        <f t="shared" si="41"/>
        <v>#DIV/0!</v>
      </c>
      <c r="AW114" s="162" t="e">
        <f t="shared" si="47"/>
        <v>#DIV/0!</v>
      </c>
      <c r="AX114" s="92" t="e">
        <f t="shared" si="42"/>
        <v>#DIV/0!</v>
      </c>
      <c r="BE114" s="162" t="e">
        <f t="shared" si="43"/>
        <v>#DIV/0!</v>
      </c>
      <c r="BF114" s="162" t="e">
        <f t="shared" si="48"/>
        <v>#DIV/0!</v>
      </c>
      <c r="BN114" s="162" t="e">
        <f t="shared" si="44"/>
        <v>#DIV/0!</v>
      </c>
      <c r="BO114" s="162" t="e">
        <f t="shared" si="49"/>
        <v>#DIV/0!</v>
      </c>
    </row>
    <row r="115" spans="3:67" x14ac:dyDescent="0.3">
      <c r="C115" s="157" t="e">
        <f t="shared" si="28"/>
        <v>#DIV/0!</v>
      </c>
      <c r="D115" s="157" t="e">
        <f t="shared" si="29"/>
        <v>#DIV/0!</v>
      </c>
      <c r="E115" s="92" t="e">
        <f t="shared" si="30"/>
        <v>#DIV/0!</v>
      </c>
      <c r="L115" s="157" t="e">
        <f t="shared" si="31"/>
        <v>#DIV/0!</v>
      </c>
      <c r="M115" s="157" t="e">
        <f t="shared" si="32"/>
        <v>#DIV/0!</v>
      </c>
      <c r="N115" s="92" t="e">
        <f t="shared" si="33"/>
        <v>#DIV/0!</v>
      </c>
      <c r="U115" s="157" t="e">
        <f t="shared" si="34"/>
        <v>#DIV/0!</v>
      </c>
      <c r="V115" s="157" t="e">
        <f t="shared" si="35"/>
        <v>#DIV/0!</v>
      </c>
      <c r="W115" s="92" t="e">
        <f t="shared" si="36"/>
        <v>#DIV/0!</v>
      </c>
      <c r="AD115" s="157" t="e">
        <f t="shared" si="37"/>
        <v>#DIV/0!</v>
      </c>
      <c r="AE115" s="157" t="e">
        <f t="shared" si="45"/>
        <v>#DIV/0!</v>
      </c>
      <c r="AF115" s="92" t="e">
        <f t="shared" si="38"/>
        <v>#DIV/0!</v>
      </c>
      <c r="AM115" s="162" t="e">
        <f t="shared" si="39"/>
        <v>#DIV/0!</v>
      </c>
      <c r="AN115" s="162" t="e">
        <f t="shared" si="46"/>
        <v>#DIV/0!</v>
      </c>
      <c r="AO115" s="92" t="e">
        <f t="shared" si="40"/>
        <v>#DIV/0!</v>
      </c>
      <c r="AV115" s="162" t="e">
        <f t="shared" si="41"/>
        <v>#DIV/0!</v>
      </c>
      <c r="AW115" s="162" t="e">
        <f t="shared" si="47"/>
        <v>#DIV/0!</v>
      </c>
      <c r="AX115" s="92" t="e">
        <f t="shared" si="42"/>
        <v>#DIV/0!</v>
      </c>
      <c r="BE115" s="162" t="e">
        <f t="shared" si="43"/>
        <v>#DIV/0!</v>
      </c>
      <c r="BF115" s="162" t="e">
        <f t="shared" si="48"/>
        <v>#DIV/0!</v>
      </c>
      <c r="BN115" s="162" t="e">
        <f t="shared" si="44"/>
        <v>#DIV/0!</v>
      </c>
      <c r="BO115" s="162" t="e">
        <f t="shared" si="49"/>
        <v>#DIV/0!</v>
      </c>
    </row>
    <row r="116" spans="3:67" x14ac:dyDescent="0.3">
      <c r="C116" s="157" t="e">
        <f t="shared" si="28"/>
        <v>#DIV/0!</v>
      </c>
      <c r="D116" s="157" t="e">
        <f t="shared" si="29"/>
        <v>#DIV/0!</v>
      </c>
      <c r="E116" s="92" t="e">
        <f t="shared" si="30"/>
        <v>#DIV/0!</v>
      </c>
      <c r="L116" s="157" t="e">
        <f t="shared" si="31"/>
        <v>#DIV/0!</v>
      </c>
      <c r="M116" s="157" t="e">
        <f t="shared" si="32"/>
        <v>#DIV/0!</v>
      </c>
      <c r="N116" s="92" t="e">
        <f t="shared" si="33"/>
        <v>#DIV/0!</v>
      </c>
      <c r="U116" s="157" t="e">
        <f t="shared" si="34"/>
        <v>#DIV/0!</v>
      </c>
      <c r="V116" s="157" t="e">
        <f t="shared" si="35"/>
        <v>#DIV/0!</v>
      </c>
      <c r="W116" s="92" t="e">
        <f t="shared" si="36"/>
        <v>#DIV/0!</v>
      </c>
      <c r="AD116" s="157" t="e">
        <f t="shared" si="37"/>
        <v>#DIV/0!</v>
      </c>
      <c r="AE116" s="157" t="e">
        <f t="shared" si="45"/>
        <v>#DIV/0!</v>
      </c>
      <c r="AF116" s="92" t="e">
        <f t="shared" si="38"/>
        <v>#DIV/0!</v>
      </c>
      <c r="AM116" s="162" t="e">
        <f t="shared" si="39"/>
        <v>#DIV/0!</v>
      </c>
      <c r="AN116" s="162" t="e">
        <f t="shared" si="46"/>
        <v>#DIV/0!</v>
      </c>
      <c r="AO116" s="92" t="e">
        <f t="shared" si="40"/>
        <v>#DIV/0!</v>
      </c>
      <c r="AV116" s="162" t="e">
        <f t="shared" si="41"/>
        <v>#DIV/0!</v>
      </c>
      <c r="AW116" s="162" t="e">
        <f t="shared" si="47"/>
        <v>#DIV/0!</v>
      </c>
      <c r="AX116" s="92" t="e">
        <f t="shared" si="42"/>
        <v>#DIV/0!</v>
      </c>
      <c r="BE116" s="162" t="e">
        <f t="shared" si="43"/>
        <v>#DIV/0!</v>
      </c>
      <c r="BF116" s="162" t="e">
        <f t="shared" si="48"/>
        <v>#DIV/0!</v>
      </c>
      <c r="BN116" s="162" t="e">
        <f t="shared" si="44"/>
        <v>#DIV/0!</v>
      </c>
      <c r="BO116" s="162" t="e">
        <f t="shared" si="49"/>
        <v>#DIV/0!</v>
      </c>
    </row>
    <row r="117" spans="3:67" x14ac:dyDescent="0.3">
      <c r="C117" s="157" t="e">
        <f t="shared" si="28"/>
        <v>#DIV/0!</v>
      </c>
      <c r="D117" s="157" t="e">
        <f t="shared" si="29"/>
        <v>#DIV/0!</v>
      </c>
      <c r="E117" s="92" t="e">
        <f t="shared" si="30"/>
        <v>#DIV/0!</v>
      </c>
      <c r="L117" s="157" t="e">
        <f t="shared" si="31"/>
        <v>#DIV/0!</v>
      </c>
      <c r="M117" s="157" t="e">
        <f t="shared" si="32"/>
        <v>#DIV/0!</v>
      </c>
      <c r="N117" s="92" t="e">
        <f t="shared" si="33"/>
        <v>#DIV/0!</v>
      </c>
      <c r="U117" s="157" t="e">
        <f t="shared" si="34"/>
        <v>#DIV/0!</v>
      </c>
      <c r="V117" s="157" t="e">
        <f t="shared" si="35"/>
        <v>#DIV/0!</v>
      </c>
      <c r="W117" s="92" t="e">
        <f t="shared" si="36"/>
        <v>#DIV/0!</v>
      </c>
      <c r="AD117" s="157" t="e">
        <f t="shared" si="37"/>
        <v>#DIV/0!</v>
      </c>
      <c r="AE117" s="157" t="e">
        <f t="shared" si="45"/>
        <v>#DIV/0!</v>
      </c>
      <c r="AF117" s="92" t="e">
        <f t="shared" si="38"/>
        <v>#DIV/0!</v>
      </c>
      <c r="AM117" s="162" t="e">
        <f t="shared" si="39"/>
        <v>#DIV/0!</v>
      </c>
      <c r="AN117" s="162" t="e">
        <f t="shared" si="46"/>
        <v>#DIV/0!</v>
      </c>
      <c r="AO117" s="92" t="e">
        <f t="shared" si="40"/>
        <v>#DIV/0!</v>
      </c>
      <c r="AV117" s="162" t="e">
        <f t="shared" si="41"/>
        <v>#DIV/0!</v>
      </c>
      <c r="AW117" s="162" t="e">
        <f t="shared" si="47"/>
        <v>#DIV/0!</v>
      </c>
      <c r="AX117" s="92" t="e">
        <f t="shared" si="42"/>
        <v>#DIV/0!</v>
      </c>
      <c r="BE117" s="162" t="e">
        <f t="shared" si="43"/>
        <v>#DIV/0!</v>
      </c>
      <c r="BF117" s="162" t="e">
        <f t="shared" si="48"/>
        <v>#DIV/0!</v>
      </c>
      <c r="BN117" s="162" t="e">
        <f t="shared" si="44"/>
        <v>#DIV/0!</v>
      </c>
      <c r="BO117" s="162" t="e">
        <f t="shared" si="49"/>
        <v>#DIV/0!</v>
      </c>
    </row>
    <row r="118" spans="3:67" x14ac:dyDescent="0.3">
      <c r="C118" s="157" t="e">
        <f t="shared" si="28"/>
        <v>#DIV/0!</v>
      </c>
      <c r="D118" s="157" t="e">
        <f t="shared" si="29"/>
        <v>#DIV/0!</v>
      </c>
      <c r="E118" s="92" t="e">
        <f t="shared" si="30"/>
        <v>#DIV/0!</v>
      </c>
      <c r="L118" s="157" t="e">
        <f t="shared" si="31"/>
        <v>#DIV/0!</v>
      </c>
      <c r="M118" s="157" t="e">
        <f t="shared" si="32"/>
        <v>#DIV/0!</v>
      </c>
      <c r="N118" s="92" t="e">
        <f t="shared" si="33"/>
        <v>#DIV/0!</v>
      </c>
      <c r="U118" s="157" t="e">
        <f t="shared" si="34"/>
        <v>#DIV/0!</v>
      </c>
      <c r="V118" s="157" t="e">
        <f t="shared" si="35"/>
        <v>#DIV/0!</v>
      </c>
      <c r="W118" s="92" t="e">
        <f t="shared" si="36"/>
        <v>#DIV/0!</v>
      </c>
      <c r="AD118" s="157" t="e">
        <f t="shared" si="37"/>
        <v>#DIV/0!</v>
      </c>
      <c r="AE118" s="157" t="e">
        <f t="shared" si="45"/>
        <v>#DIV/0!</v>
      </c>
      <c r="AF118" s="92" t="e">
        <f t="shared" si="38"/>
        <v>#DIV/0!</v>
      </c>
      <c r="AM118" s="162" t="e">
        <f t="shared" si="39"/>
        <v>#DIV/0!</v>
      </c>
      <c r="AN118" s="162" t="e">
        <f t="shared" si="46"/>
        <v>#DIV/0!</v>
      </c>
      <c r="AO118" s="92" t="e">
        <f t="shared" si="40"/>
        <v>#DIV/0!</v>
      </c>
      <c r="AV118" s="162" t="e">
        <f t="shared" si="41"/>
        <v>#DIV/0!</v>
      </c>
      <c r="AW118" s="162" t="e">
        <f t="shared" si="47"/>
        <v>#DIV/0!</v>
      </c>
      <c r="AX118" s="92" t="e">
        <f t="shared" si="42"/>
        <v>#DIV/0!</v>
      </c>
      <c r="BE118" s="162" t="e">
        <f t="shared" si="43"/>
        <v>#DIV/0!</v>
      </c>
      <c r="BF118" s="162" t="e">
        <f t="shared" si="48"/>
        <v>#DIV/0!</v>
      </c>
      <c r="BN118" s="162" t="e">
        <f t="shared" si="44"/>
        <v>#DIV/0!</v>
      </c>
      <c r="BO118" s="162" t="e">
        <f t="shared" si="49"/>
        <v>#DIV/0!</v>
      </c>
    </row>
    <row r="119" spans="3:67" x14ac:dyDescent="0.3">
      <c r="C119" s="157" t="e">
        <f t="shared" si="28"/>
        <v>#DIV/0!</v>
      </c>
      <c r="D119" s="157" t="e">
        <f t="shared" si="29"/>
        <v>#DIV/0!</v>
      </c>
      <c r="E119" s="92" t="e">
        <f t="shared" si="30"/>
        <v>#DIV/0!</v>
      </c>
      <c r="L119" s="157" t="e">
        <f t="shared" si="31"/>
        <v>#DIV/0!</v>
      </c>
      <c r="M119" s="157" t="e">
        <f t="shared" si="32"/>
        <v>#DIV/0!</v>
      </c>
      <c r="N119" s="92" t="e">
        <f t="shared" si="33"/>
        <v>#DIV/0!</v>
      </c>
      <c r="U119" s="157" t="e">
        <f t="shared" si="34"/>
        <v>#DIV/0!</v>
      </c>
      <c r="V119" s="157" t="e">
        <f t="shared" si="35"/>
        <v>#DIV/0!</v>
      </c>
      <c r="W119" s="92" t="e">
        <f t="shared" si="36"/>
        <v>#DIV/0!</v>
      </c>
      <c r="AD119" s="157" t="e">
        <f t="shared" si="37"/>
        <v>#DIV/0!</v>
      </c>
      <c r="AE119" s="157" t="e">
        <f t="shared" si="45"/>
        <v>#DIV/0!</v>
      </c>
      <c r="AF119" s="92" t="e">
        <f t="shared" si="38"/>
        <v>#DIV/0!</v>
      </c>
      <c r="AM119" s="162" t="e">
        <f t="shared" si="39"/>
        <v>#DIV/0!</v>
      </c>
      <c r="AN119" s="162" t="e">
        <f t="shared" si="46"/>
        <v>#DIV/0!</v>
      </c>
      <c r="AO119" s="92" t="e">
        <f t="shared" si="40"/>
        <v>#DIV/0!</v>
      </c>
      <c r="AV119" s="162" t="e">
        <f t="shared" si="41"/>
        <v>#DIV/0!</v>
      </c>
      <c r="AW119" s="162" t="e">
        <f t="shared" si="47"/>
        <v>#DIV/0!</v>
      </c>
      <c r="AX119" s="92" t="e">
        <f t="shared" si="42"/>
        <v>#DIV/0!</v>
      </c>
      <c r="BE119" s="162" t="e">
        <f t="shared" si="43"/>
        <v>#DIV/0!</v>
      </c>
      <c r="BF119" s="162" t="e">
        <f t="shared" si="48"/>
        <v>#DIV/0!</v>
      </c>
      <c r="BN119" s="162" t="e">
        <f t="shared" si="44"/>
        <v>#DIV/0!</v>
      </c>
      <c r="BO119" s="162" t="e">
        <f t="shared" si="49"/>
        <v>#DIV/0!</v>
      </c>
    </row>
    <row r="120" spans="3:67" x14ac:dyDescent="0.3">
      <c r="C120" s="157" t="e">
        <f t="shared" si="28"/>
        <v>#DIV/0!</v>
      </c>
      <c r="D120" s="157" t="e">
        <f t="shared" si="29"/>
        <v>#DIV/0!</v>
      </c>
      <c r="E120" s="92" t="e">
        <f t="shared" si="30"/>
        <v>#DIV/0!</v>
      </c>
      <c r="L120" s="157" t="e">
        <f t="shared" si="31"/>
        <v>#DIV/0!</v>
      </c>
      <c r="M120" s="157" t="e">
        <f t="shared" si="32"/>
        <v>#DIV/0!</v>
      </c>
      <c r="N120" s="92" t="e">
        <f t="shared" si="33"/>
        <v>#DIV/0!</v>
      </c>
      <c r="U120" s="157" t="e">
        <f t="shared" si="34"/>
        <v>#DIV/0!</v>
      </c>
      <c r="V120" s="157" t="e">
        <f t="shared" si="35"/>
        <v>#DIV/0!</v>
      </c>
      <c r="W120" s="92" t="e">
        <f t="shared" si="36"/>
        <v>#DIV/0!</v>
      </c>
      <c r="AD120" s="157" t="e">
        <f t="shared" si="37"/>
        <v>#DIV/0!</v>
      </c>
      <c r="AE120" s="157" t="e">
        <f t="shared" si="45"/>
        <v>#DIV/0!</v>
      </c>
      <c r="AF120" s="92" t="e">
        <f t="shared" si="38"/>
        <v>#DIV/0!</v>
      </c>
      <c r="AM120" s="162" t="e">
        <f t="shared" si="39"/>
        <v>#DIV/0!</v>
      </c>
      <c r="AN120" s="162" t="e">
        <f t="shared" si="46"/>
        <v>#DIV/0!</v>
      </c>
      <c r="AO120" s="92" t="e">
        <f t="shared" si="40"/>
        <v>#DIV/0!</v>
      </c>
      <c r="AV120" s="162" t="e">
        <f t="shared" si="41"/>
        <v>#DIV/0!</v>
      </c>
      <c r="AW120" s="162" t="e">
        <f t="shared" si="47"/>
        <v>#DIV/0!</v>
      </c>
      <c r="AX120" s="92" t="e">
        <f t="shared" si="42"/>
        <v>#DIV/0!</v>
      </c>
      <c r="BE120" s="162" t="e">
        <f t="shared" si="43"/>
        <v>#DIV/0!</v>
      </c>
      <c r="BF120" s="162" t="e">
        <f t="shared" si="48"/>
        <v>#DIV/0!</v>
      </c>
      <c r="BN120" s="162" t="e">
        <f t="shared" si="44"/>
        <v>#DIV/0!</v>
      </c>
      <c r="BO120" s="162" t="e">
        <f t="shared" si="49"/>
        <v>#DIV/0!</v>
      </c>
    </row>
    <row r="121" spans="3:67" x14ac:dyDescent="0.3">
      <c r="C121" s="157" t="e">
        <f t="shared" si="28"/>
        <v>#DIV/0!</v>
      </c>
      <c r="D121" s="157" t="e">
        <f t="shared" si="29"/>
        <v>#DIV/0!</v>
      </c>
      <c r="E121" s="92" t="e">
        <f t="shared" si="30"/>
        <v>#DIV/0!</v>
      </c>
      <c r="L121" s="157" t="e">
        <f t="shared" si="31"/>
        <v>#DIV/0!</v>
      </c>
      <c r="M121" s="157" t="e">
        <f t="shared" si="32"/>
        <v>#DIV/0!</v>
      </c>
      <c r="N121" s="92" t="e">
        <f t="shared" si="33"/>
        <v>#DIV/0!</v>
      </c>
      <c r="U121" s="157" t="e">
        <f t="shared" si="34"/>
        <v>#DIV/0!</v>
      </c>
      <c r="V121" s="157" t="e">
        <f t="shared" si="35"/>
        <v>#DIV/0!</v>
      </c>
      <c r="W121" s="92" t="e">
        <f t="shared" si="36"/>
        <v>#DIV/0!</v>
      </c>
      <c r="AD121" s="157" t="e">
        <f t="shared" si="37"/>
        <v>#DIV/0!</v>
      </c>
      <c r="AE121" s="157" t="e">
        <f t="shared" si="45"/>
        <v>#DIV/0!</v>
      </c>
      <c r="AF121" s="92" t="e">
        <f t="shared" si="38"/>
        <v>#DIV/0!</v>
      </c>
      <c r="AM121" s="162" t="e">
        <f t="shared" si="39"/>
        <v>#DIV/0!</v>
      </c>
      <c r="AN121" s="162" t="e">
        <f t="shared" si="46"/>
        <v>#DIV/0!</v>
      </c>
      <c r="AO121" s="92" t="e">
        <f t="shared" si="40"/>
        <v>#DIV/0!</v>
      </c>
      <c r="AV121" s="162" t="e">
        <f t="shared" si="41"/>
        <v>#DIV/0!</v>
      </c>
      <c r="AW121" s="162" t="e">
        <f t="shared" si="47"/>
        <v>#DIV/0!</v>
      </c>
      <c r="AX121" s="92" t="e">
        <f t="shared" si="42"/>
        <v>#DIV/0!</v>
      </c>
      <c r="BE121" s="162" t="e">
        <f t="shared" si="43"/>
        <v>#DIV/0!</v>
      </c>
      <c r="BF121" s="162" t="e">
        <f t="shared" si="48"/>
        <v>#DIV/0!</v>
      </c>
      <c r="BN121" s="162" t="e">
        <f t="shared" si="44"/>
        <v>#DIV/0!</v>
      </c>
      <c r="BO121" s="162" t="e">
        <f t="shared" si="49"/>
        <v>#DIV/0!</v>
      </c>
    </row>
    <row r="122" spans="3:67" x14ac:dyDescent="0.3">
      <c r="C122" s="157" t="e">
        <f t="shared" si="28"/>
        <v>#DIV/0!</v>
      </c>
      <c r="D122" s="157" t="e">
        <f t="shared" si="29"/>
        <v>#DIV/0!</v>
      </c>
      <c r="E122" s="92" t="e">
        <f t="shared" si="30"/>
        <v>#DIV/0!</v>
      </c>
      <c r="L122" s="157" t="e">
        <f t="shared" si="31"/>
        <v>#DIV/0!</v>
      </c>
      <c r="M122" s="157" t="e">
        <f t="shared" si="32"/>
        <v>#DIV/0!</v>
      </c>
      <c r="N122" s="92" t="e">
        <f t="shared" si="33"/>
        <v>#DIV/0!</v>
      </c>
      <c r="U122" s="157" t="e">
        <f t="shared" si="34"/>
        <v>#DIV/0!</v>
      </c>
      <c r="V122" s="157" t="e">
        <f t="shared" si="35"/>
        <v>#DIV/0!</v>
      </c>
      <c r="W122" s="92" t="e">
        <f t="shared" si="36"/>
        <v>#DIV/0!</v>
      </c>
      <c r="AD122" s="157" t="e">
        <f t="shared" si="37"/>
        <v>#DIV/0!</v>
      </c>
      <c r="AE122" s="157" t="e">
        <f t="shared" si="45"/>
        <v>#DIV/0!</v>
      </c>
      <c r="AF122" s="92" t="e">
        <f t="shared" si="38"/>
        <v>#DIV/0!</v>
      </c>
      <c r="AM122" s="162" t="e">
        <f t="shared" si="39"/>
        <v>#DIV/0!</v>
      </c>
      <c r="AN122" s="162" t="e">
        <f t="shared" si="46"/>
        <v>#DIV/0!</v>
      </c>
      <c r="AO122" s="92" t="e">
        <f t="shared" si="40"/>
        <v>#DIV/0!</v>
      </c>
      <c r="AV122" s="162" t="e">
        <f t="shared" si="41"/>
        <v>#DIV/0!</v>
      </c>
      <c r="AW122" s="162" t="e">
        <f t="shared" si="47"/>
        <v>#DIV/0!</v>
      </c>
      <c r="AX122" s="92" t="e">
        <f t="shared" si="42"/>
        <v>#DIV/0!</v>
      </c>
      <c r="BE122" s="162" t="e">
        <f t="shared" si="43"/>
        <v>#DIV/0!</v>
      </c>
      <c r="BF122" s="162" t="e">
        <f t="shared" si="48"/>
        <v>#DIV/0!</v>
      </c>
      <c r="BN122" s="162" t="e">
        <f t="shared" si="44"/>
        <v>#DIV/0!</v>
      </c>
      <c r="BO122" s="162" t="e">
        <f t="shared" si="49"/>
        <v>#DIV/0!</v>
      </c>
    </row>
    <row r="123" spans="3:67" x14ac:dyDescent="0.3">
      <c r="C123" s="157" t="e">
        <f t="shared" si="28"/>
        <v>#DIV/0!</v>
      </c>
      <c r="D123" s="157" t="e">
        <f t="shared" si="29"/>
        <v>#DIV/0!</v>
      </c>
      <c r="E123" s="92" t="e">
        <f t="shared" si="30"/>
        <v>#DIV/0!</v>
      </c>
      <c r="L123" s="157" t="e">
        <f t="shared" si="31"/>
        <v>#DIV/0!</v>
      </c>
      <c r="M123" s="157" t="e">
        <f t="shared" si="32"/>
        <v>#DIV/0!</v>
      </c>
      <c r="N123" s="92" t="e">
        <f t="shared" si="33"/>
        <v>#DIV/0!</v>
      </c>
      <c r="U123" s="157" t="e">
        <f t="shared" si="34"/>
        <v>#DIV/0!</v>
      </c>
      <c r="V123" s="157" t="e">
        <f t="shared" si="35"/>
        <v>#DIV/0!</v>
      </c>
      <c r="W123" s="92" t="e">
        <f t="shared" si="36"/>
        <v>#DIV/0!</v>
      </c>
      <c r="AD123" s="157" t="e">
        <f t="shared" si="37"/>
        <v>#DIV/0!</v>
      </c>
      <c r="AE123" s="157" t="e">
        <f t="shared" si="45"/>
        <v>#DIV/0!</v>
      </c>
      <c r="AF123" s="92" t="e">
        <f t="shared" si="38"/>
        <v>#DIV/0!</v>
      </c>
      <c r="AM123" s="162" t="e">
        <f t="shared" si="39"/>
        <v>#DIV/0!</v>
      </c>
      <c r="AN123" s="162" t="e">
        <f t="shared" si="46"/>
        <v>#DIV/0!</v>
      </c>
      <c r="AO123" s="92" t="e">
        <f t="shared" si="40"/>
        <v>#DIV/0!</v>
      </c>
      <c r="AV123" s="162" t="e">
        <f t="shared" si="41"/>
        <v>#DIV/0!</v>
      </c>
      <c r="AW123" s="162" t="e">
        <f t="shared" si="47"/>
        <v>#DIV/0!</v>
      </c>
      <c r="AX123" s="92" t="e">
        <f t="shared" si="42"/>
        <v>#DIV/0!</v>
      </c>
      <c r="BE123" s="162" t="e">
        <f t="shared" si="43"/>
        <v>#DIV/0!</v>
      </c>
      <c r="BF123" s="162" t="e">
        <f t="shared" si="48"/>
        <v>#DIV/0!</v>
      </c>
      <c r="BN123" s="162" t="e">
        <f t="shared" si="44"/>
        <v>#DIV/0!</v>
      </c>
      <c r="BO123" s="162" t="e">
        <f t="shared" si="49"/>
        <v>#DIV/0!</v>
      </c>
    </row>
    <row r="124" spans="3:67" x14ac:dyDescent="0.3">
      <c r="C124" s="157" t="e">
        <f t="shared" si="28"/>
        <v>#DIV/0!</v>
      </c>
      <c r="D124" s="157" t="e">
        <f t="shared" si="29"/>
        <v>#DIV/0!</v>
      </c>
      <c r="E124" s="92" t="e">
        <f t="shared" si="30"/>
        <v>#DIV/0!</v>
      </c>
      <c r="L124" s="157" t="e">
        <f t="shared" si="31"/>
        <v>#DIV/0!</v>
      </c>
      <c r="M124" s="157" t="e">
        <f t="shared" si="32"/>
        <v>#DIV/0!</v>
      </c>
      <c r="N124" s="92" t="e">
        <f t="shared" si="33"/>
        <v>#DIV/0!</v>
      </c>
      <c r="U124" s="157" t="e">
        <f t="shared" si="34"/>
        <v>#DIV/0!</v>
      </c>
      <c r="V124" s="157" t="e">
        <f t="shared" si="35"/>
        <v>#DIV/0!</v>
      </c>
      <c r="W124" s="92" t="e">
        <f t="shared" si="36"/>
        <v>#DIV/0!</v>
      </c>
      <c r="AD124" s="157" t="e">
        <f t="shared" si="37"/>
        <v>#DIV/0!</v>
      </c>
      <c r="AE124" s="157" t="e">
        <f t="shared" si="45"/>
        <v>#DIV/0!</v>
      </c>
      <c r="AF124" s="92" t="e">
        <f t="shared" si="38"/>
        <v>#DIV/0!</v>
      </c>
      <c r="AM124" s="162" t="e">
        <f t="shared" si="39"/>
        <v>#DIV/0!</v>
      </c>
      <c r="AN124" s="162" t="e">
        <f t="shared" si="46"/>
        <v>#DIV/0!</v>
      </c>
      <c r="AO124" s="92" t="e">
        <f t="shared" si="40"/>
        <v>#DIV/0!</v>
      </c>
      <c r="AV124" s="162" t="e">
        <f t="shared" si="41"/>
        <v>#DIV/0!</v>
      </c>
      <c r="AW124" s="162" t="e">
        <f t="shared" si="47"/>
        <v>#DIV/0!</v>
      </c>
      <c r="AX124" s="92" t="e">
        <f t="shared" si="42"/>
        <v>#DIV/0!</v>
      </c>
      <c r="BE124" s="162" t="e">
        <f t="shared" si="43"/>
        <v>#DIV/0!</v>
      </c>
      <c r="BF124" s="162" t="e">
        <f t="shared" si="48"/>
        <v>#DIV/0!</v>
      </c>
      <c r="BN124" s="162" t="e">
        <f t="shared" si="44"/>
        <v>#DIV/0!</v>
      </c>
      <c r="BO124" s="162" t="e">
        <f t="shared" si="49"/>
        <v>#DIV/0!</v>
      </c>
    </row>
    <row r="125" spans="3:67" x14ac:dyDescent="0.3">
      <c r="C125" s="157" t="e">
        <f t="shared" si="28"/>
        <v>#DIV/0!</v>
      </c>
      <c r="D125" s="157" t="e">
        <f t="shared" si="29"/>
        <v>#DIV/0!</v>
      </c>
      <c r="E125" s="92" t="e">
        <f t="shared" si="30"/>
        <v>#DIV/0!</v>
      </c>
      <c r="L125" s="157" t="e">
        <f t="shared" si="31"/>
        <v>#DIV/0!</v>
      </c>
      <c r="M125" s="157" t="e">
        <f t="shared" si="32"/>
        <v>#DIV/0!</v>
      </c>
      <c r="N125" s="92" t="e">
        <f t="shared" si="33"/>
        <v>#DIV/0!</v>
      </c>
      <c r="U125" s="157" t="e">
        <f t="shared" si="34"/>
        <v>#DIV/0!</v>
      </c>
      <c r="V125" s="157" t="e">
        <f t="shared" si="35"/>
        <v>#DIV/0!</v>
      </c>
      <c r="W125" s="92" t="e">
        <f t="shared" si="36"/>
        <v>#DIV/0!</v>
      </c>
      <c r="AD125" s="157" t="e">
        <f t="shared" si="37"/>
        <v>#DIV/0!</v>
      </c>
      <c r="AE125" s="157" t="e">
        <f t="shared" si="45"/>
        <v>#DIV/0!</v>
      </c>
      <c r="AF125" s="92" t="e">
        <f t="shared" si="38"/>
        <v>#DIV/0!</v>
      </c>
      <c r="AM125" s="162" t="e">
        <f t="shared" si="39"/>
        <v>#DIV/0!</v>
      </c>
      <c r="AN125" s="162" t="e">
        <f t="shared" si="46"/>
        <v>#DIV/0!</v>
      </c>
      <c r="AO125" s="92" t="e">
        <f t="shared" si="40"/>
        <v>#DIV/0!</v>
      </c>
      <c r="AV125" s="162" t="e">
        <f t="shared" si="41"/>
        <v>#DIV/0!</v>
      </c>
      <c r="AW125" s="162" t="e">
        <f t="shared" si="47"/>
        <v>#DIV/0!</v>
      </c>
      <c r="AX125" s="92" t="e">
        <f t="shared" si="42"/>
        <v>#DIV/0!</v>
      </c>
      <c r="BE125" s="162" t="e">
        <f t="shared" si="43"/>
        <v>#DIV/0!</v>
      </c>
      <c r="BF125" s="162" t="e">
        <f t="shared" si="48"/>
        <v>#DIV/0!</v>
      </c>
      <c r="BN125" s="162" t="e">
        <f t="shared" si="44"/>
        <v>#DIV/0!</v>
      </c>
      <c r="BO125" s="162" t="e">
        <f t="shared" si="49"/>
        <v>#DIV/0!</v>
      </c>
    </row>
    <row r="126" spans="3:67" x14ac:dyDescent="0.3">
      <c r="C126" s="157" t="e">
        <f t="shared" si="28"/>
        <v>#DIV/0!</v>
      </c>
      <c r="D126" s="157" t="e">
        <f t="shared" si="29"/>
        <v>#DIV/0!</v>
      </c>
      <c r="E126" s="92" t="e">
        <f t="shared" si="30"/>
        <v>#DIV/0!</v>
      </c>
      <c r="L126" s="157" t="e">
        <f t="shared" si="31"/>
        <v>#DIV/0!</v>
      </c>
      <c r="M126" s="157" t="e">
        <f t="shared" si="32"/>
        <v>#DIV/0!</v>
      </c>
      <c r="N126" s="92" t="e">
        <f t="shared" si="33"/>
        <v>#DIV/0!</v>
      </c>
      <c r="U126" s="157" t="e">
        <f t="shared" si="34"/>
        <v>#DIV/0!</v>
      </c>
      <c r="V126" s="157" t="e">
        <f t="shared" si="35"/>
        <v>#DIV/0!</v>
      </c>
      <c r="W126" s="92" t="e">
        <f t="shared" si="36"/>
        <v>#DIV/0!</v>
      </c>
      <c r="AD126" s="157" t="e">
        <f t="shared" si="37"/>
        <v>#DIV/0!</v>
      </c>
      <c r="AE126" s="157" t="e">
        <f t="shared" si="45"/>
        <v>#DIV/0!</v>
      </c>
      <c r="AF126" s="92" t="e">
        <f t="shared" si="38"/>
        <v>#DIV/0!</v>
      </c>
      <c r="AM126" s="162" t="e">
        <f t="shared" si="39"/>
        <v>#DIV/0!</v>
      </c>
      <c r="AN126" s="162" t="e">
        <f t="shared" si="46"/>
        <v>#DIV/0!</v>
      </c>
      <c r="AO126" s="92" t="e">
        <f t="shared" si="40"/>
        <v>#DIV/0!</v>
      </c>
      <c r="AV126" s="162" t="e">
        <f t="shared" si="41"/>
        <v>#DIV/0!</v>
      </c>
      <c r="AW126" s="162" t="e">
        <f t="shared" si="47"/>
        <v>#DIV/0!</v>
      </c>
      <c r="AX126" s="92" t="e">
        <f t="shared" si="42"/>
        <v>#DIV/0!</v>
      </c>
      <c r="BE126" s="162" t="e">
        <f t="shared" si="43"/>
        <v>#DIV/0!</v>
      </c>
      <c r="BF126" s="162" t="e">
        <f t="shared" si="48"/>
        <v>#DIV/0!</v>
      </c>
      <c r="BN126" s="162" t="e">
        <f t="shared" si="44"/>
        <v>#DIV/0!</v>
      </c>
      <c r="BO126" s="162" t="e">
        <f t="shared" si="49"/>
        <v>#DIV/0!</v>
      </c>
    </row>
    <row r="127" spans="3:67" x14ac:dyDescent="0.3">
      <c r="C127" s="157" t="e">
        <f t="shared" si="28"/>
        <v>#DIV/0!</v>
      </c>
      <c r="D127" s="157" t="e">
        <f t="shared" si="29"/>
        <v>#DIV/0!</v>
      </c>
      <c r="E127" s="92" t="e">
        <f t="shared" si="30"/>
        <v>#DIV/0!</v>
      </c>
      <c r="L127" s="157" t="e">
        <f t="shared" si="31"/>
        <v>#DIV/0!</v>
      </c>
      <c r="M127" s="157" t="e">
        <f t="shared" si="32"/>
        <v>#DIV/0!</v>
      </c>
      <c r="N127" s="92" t="e">
        <f t="shared" si="33"/>
        <v>#DIV/0!</v>
      </c>
      <c r="U127" s="157" t="e">
        <f t="shared" si="34"/>
        <v>#DIV/0!</v>
      </c>
      <c r="V127" s="157" t="e">
        <f t="shared" si="35"/>
        <v>#DIV/0!</v>
      </c>
      <c r="W127" s="92" t="e">
        <f t="shared" si="36"/>
        <v>#DIV/0!</v>
      </c>
      <c r="AD127" s="157" t="e">
        <f t="shared" si="37"/>
        <v>#DIV/0!</v>
      </c>
      <c r="AE127" s="157" t="e">
        <f t="shared" si="45"/>
        <v>#DIV/0!</v>
      </c>
      <c r="AF127" s="92" t="e">
        <f t="shared" si="38"/>
        <v>#DIV/0!</v>
      </c>
      <c r="AM127" s="162" t="e">
        <f t="shared" si="39"/>
        <v>#DIV/0!</v>
      </c>
      <c r="AN127" s="162" t="e">
        <f t="shared" si="46"/>
        <v>#DIV/0!</v>
      </c>
      <c r="AO127" s="92" t="e">
        <f t="shared" si="40"/>
        <v>#DIV/0!</v>
      </c>
      <c r="AV127" s="162" t="e">
        <f t="shared" si="41"/>
        <v>#DIV/0!</v>
      </c>
      <c r="AW127" s="162" t="e">
        <f t="shared" si="47"/>
        <v>#DIV/0!</v>
      </c>
      <c r="AX127" s="92" t="e">
        <f t="shared" si="42"/>
        <v>#DIV/0!</v>
      </c>
      <c r="BE127" s="162" t="e">
        <f t="shared" si="43"/>
        <v>#DIV/0!</v>
      </c>
      <c r="BF127" s="162" t="e">
        <f t="shared" si="48"/>
        <v>#DIV/0!</v>
      </c>
      <c r="BN127" s="162" t="e">
        <f t="shared" si="44"/>
        <v>#DIV/0!</v>
      </c>
      <c r="BO127" s="162" t="e">
        <f t="shared" si="49"/>
        <v>#DIV/0!</v>
      </c>
    </row>
    <row r="128" spans="3:67" x14ac:dyDescent="0.3">
      <c r="C128" s="157" t="e">
        <f t="shared" si="28"/>
        <v>#DIV/0!</v>
      </c>
      <c r="D128" s="157" t="e">
        <f t="shared" si="29"/>
        <v>#DIV/0!</v>
      </c>
      <c r="E128" s="92" t="e">
        <f t="shared" si="30"/>
        <v>#DIV/0!</v>
      </c>
      <c r="L128" s="157" t="e">
        <f t="shared" si="31"/>
        <v>#DIV/0!</v>
      </c>
      <c r="M128" s="157" t="e">
        <f t="shared" si="32"/>
        <v>#DIV/0!</v>
      </c>
      <c r="N128" s="92" t="e">
        <f t="shared" si="33"/>
        <v>#DIV/0!</v>
      </c>
      <c r="U128" s="157" t="e">
        <f t="shared" si="34"/>
        <v>#DIV/0!</v>
      </c>
      <c r="V128" s="157" t="e">
        <f t="shared" si="35"/>
        <v>#DIV/0!</v>
      </c>
      <c r="W128" s="92" t="e">
        <f t="shared" si="36"/>
        <v>#DIV/0!</v>
      </c>
      <c r="AD128" s="157" t="e">
        <f t="shared" si="37"/>
        <v>#DIV/0!</v>
      </c>
      <c r="AE128" s="157" t="e">
        <f t="shared" si="45"/>
        <v>#DIV/0!</v>
      </c>
      <c r="AF128" s="92" t="e">
        <f t="shared" si="38"/>
        <v>#DIV/0!</v>
      </c>
      <c r="AM128" s="162" t="e">
        <f t="shared" si="39"/>
        <v>#DIV/0!</v>
      </c>
      <c r="AN128" s="162" t="e">
        <f t="shared" si="46"/>
        <v>#DIV/0!</v>
      </c>
      <c r="AO128" s="92" t="e">
        <f t="shared" si="40"/>
        <v>#DIV/0!</v>
      </c>
      <c r="AV128" s="162" t="e">
        <f t="shared" si="41"/>
        <v>#DIV/0!</v>
      </c>
      <c r="AW128" s="162" t="e">
        <f t="shared" si="47"/>
        <v>#DIV/0!</v>
      </c>
      <c r="AX128" s="92" t="e">
        <f t="shared" si="42"/>
        <v>#DIV/0!</v>
      </c>
      <c r="BE128" s="162" t="e">
        <f t="shared" si="43"/>
        <v>#DIV/0!</v>
      </c>
      <c r="BF128" s="162" t="e">
        <f t="shared" si="48"/>
        <v>#DIV/0!</v>
      </c>
      <c r="BN128" s="162" t="e">
        <f t="shared" si="44"/>
        <v>#DIV/0!</v>
      </c>
      <c r="BO128" s="162" t="e">
        <f t="shared" si="49"/>
        <v>#DIV/0!</v>
      </c>
    </row>
    <row r="129" spans="3:67" x14ac:dyDescent="0.3">
      <c r="C129" s="157" t="e">
        <f t="shared" si="28"/>
        <v>#DIV/0!</v>
      </c>
      <c r="D129" s="157" t="e">
        <f t="shared" si="29"/>
        <v>#DIV/0!</v>
      </c>
      <c r="E129" s="92" t="e">
        <f t="shared" si="30"/>
        <v>#DIV/0!</v>
      </c>
      <c r="L129" s="157" t="e">
        <f t="shared" si="31"/>
        <v>#DIV/0!</v>
      </c>
      <c r="M129" s="157" t="e">
        <f t="shared" si="32"/>
        <v>#DIV/0!</v>
      </c>
      <c r="N129" s="92" t="e">
        <f t="shared" si="33"/>
        <v>#DIV/0!</v>
      </c>
      <c r="U129" s="157" t="e">
        <f t="shared" si="34"/>
        <v>#DIV/0!</v>
      </c>
      <c r="V129" s="157" t="e">
        <f t="shared" si="35"/>
        <v>#DIV/0!</v>
      </c>
      <c r="W129" s="92" t="e">
        <f t="shared" si="36"/>
        <v>#DIV/0!</v>
      </c>
      <c r="AD129" s="157" t="e">
        <f t="shared" si="37"/>
        <v>#DIV/0!</v>
      </c>
      <c r="AE129" s="157" t="e">
        <f t="shared" si="45"/>
        <v>#DIV/0!</v>
      </c>
      <c r="AF129" s="92" t="e">
        <f t="shared" si="38"/>
        <v>#DIV/0!</v>
      </c>
      <c r="AM129" s="162" t="e">
        <f t="shared" si="39"/>
        <v>#DIV/0!</v>
      </c>
      <c r="AN129" s="162" t="e">
        <f t="shared" si="46"/>
        <v>#DIV/0!</v>
      </c>
      <c r="AO129" s="92" t="e">
        <f t="shared" si="40"/>
        <v>#DIV/0!</v>
      </c>
      <c r="AV129" s="162" t="e">
        <f t="shared" si="41"/>
        <v>#DIV/0!</v>
      </c>
      <c r="AW129" s="162" t="e">
        <f t="shared" si="47"/>
        <v>#DIV/0!</v>
      </c>
      <c r="AX129" s="92" t="e">
        <f t="shared" si="42"/>
        <v>#DIV/0!</v>
      </c>
      <c r="BE129" s="162" t="e">
        <f t="shared" si="43"/>
        <v>#DIV/0!</v>
      </c>
      <c r="BF129" s="162" t="e">
        <f t="shared" si="48"/>
        <v>#DIV/0!</v>
      </c>
      <c r="BN129" s="162" t="e">
        <f t="shared" si="44"/>
        <v>#DIV/0!</v>
      </c>
      <c r="BO129" s="162" t="e">
        <f t="shared" si="49"/>
        <v>#DIV/0!</v>
      </c>
    </row>
    <row r="130" spans="3:67" x14ac:dyDescent="0.3">
      <c r="C130" s="157" t="e">
        <f t="shared" si="28"/>
        <v>#DIV/0!</v>
      </c>
      <c r="D130" s="157" t="e">
        <f t="shared" si="29"/>
        <v>#DIV/0!</v>
      </c>
      <c r="E130" s="92" t="e">
        <f t="shared" si="30"/>
        <v>#DIV/0!</v>
      </c>
      <c r="L130" s="157" t="e">
        <f t="shared" si="31"/>
        <v>#DIV/0!</v>
      </c>
      <c r="M130" s="157" t="e">
        <f t="shared" si="32"/>
        <v>#DIV/0!</v>
      </c>
      <c r="N130" s="92" t="e">
        <f t="shared" si="33"/>
        <v>#DIV/0!</v>
      </c>
      <c r="U130" s="157" t="e">
        <f t="shared" si="34"/>
        <v>#DIV/0!</v>
      </c>
      <c r="V130" s="157" t="e">
        <f t="shared" si="35"/>
        <v>#DIV/0!</v>
      </c>
      <c r="W130" s="92" t="e">
        <f t="shared" si="36"/>
        <v>#DIV/0!</v>
      </c>
      <c r="AD130" s="157" t="e">
        <f t="shared" si="37"/>
        <v>#DIV/0!</v>
      </c>
      <c r="AE130" s="157" t="e">
        <f t="shared" si="45"/>
        <v>#DIV/0!</v>
      </c>
      <c r="AF130" s="92" t="e">
        <f t="shared" si="38"/>
        <v>#DIV/0!</v>
      </c>
      <c r="AM130" s="162" t="e">
        <f t="shared" si="39"/>
        <v>#DIV/0!</v>
      </c>
      <c r="AN130" s="162" t="e">
        <f t="shared" si="46"/>
        <v>#DIV/0!</v>
      </c>
      <c r="AO130" s="92" t="e">
        <f t="shared" si="40"/>
        <v>#DIV/0!</v>
      </c>
      <c r="AV130" s="162" t="e">
        <f t="shared" si="41"/>
        <v>#DIV/0!</v>
      </c>
      <c r="AW130" s="162" t="e">
        <f t="shared" si="47"/>
        <v>#DIV/0!</v>
      </c>
      <c r="AX130" s="92" t="e">
        <f t="shared" si="42"/>
        <v>#DIV/0!</v>
      </c>
      <c r="BE130" s="162" t="e">
        <f t="shared" si="43"/>
        <v>#DIV/0!</v>
      </c>
      <c r="BF130" s="162" t="e">
        <f t="shared" si="48"/>
        <v>#DIV/0!</v>
      </c>
      <c r="BN130" s="162" t="e">
        <f t="shared" si="44"/>
        <v>#DIV/0!</v>
      </c>
      <c r="BO130" s="162" t="e">
        <f t="shared" si="49"/>
        <v>#DIV/0!</v>
      </c>
    </row>
    <row r="131" spans="3:67" x14ac:dyDescent="0.3">
      <c r="C131" s="157" t="e">
        <f t="shared" ref="C131:C194" si="50">H131 / (H131 + G131)</f>
        <v>#DIV/0!</v>
      </c>
      <c r="D131" s="157" t="e">
        <f t="shared" ref="D131:D194" si="51">F131 / (F131+I131)</f>
        <v>#DIV/0!</v>
      </c>
      <c r="E131" s="92" t="e">
        <f t="shared" ref="E131:E194" si="52">G131 / (G131 + H131)</f>
        <v>#DIV/0!</v>
      </c>
      <c r="L131" s="157" t="e">
        <f t="shared" ref="L131:L194" si="53">Q131 / (Q131 + P131)</f>
        <v>#DIV/0!</v>
      </c>
      <c r="M131" s="157" t="e">
        <f t="shared" ref="M131:M194" si="54">O131 / (O131+R131)</f>
        <v>#DIV/0!</v>
      </c>
      <c r="N131" s="92" t="e">
        <f t="shared" ref="N131:N194" si="55">P131 / (P131 + Q131)</f>
        <v>#DIV/0!</v>
      </c>
      <c r="U131" s="157" t="e">
        <f t="shared" ref="U131:U194" si="56">Z131 / (Z131 + Y131)</f>
        <v>#DIV/0!</v>
      </c>
      <c r="V131" s="157" t="e">
        <f t="shared" ref="V131:V194" si="57">X131 / (X131+AA131)</f>
        <v>#DIV/0!</v>
      </c>
      <c r="W131" s="92" t="e">
        <f t="shared" ref="W131:W194" si="58">Y131 / (Y131 + Z131)</f>
        <v>#DIV/0!</v>
      </c>
      <c r="AD131" s="157" t="e">
        <f t="shared" ref="AD131:AD194" si="59">AI131 / (AI131 + AH131)</f>
        <v>#DIV/0!</v>
      </c>
      <c r="AE131" s="157" t="e">
        <f t="shared" si="45"/>
        <v>#DIV/0!</v>
      </c>
      <c r="AF131" s="92" t="e">
        <f t="shared" ref="AF131:AF194" si="60">AH131 / (AH131 + AI131)</f>
        <v>#DIV/0!</v>
      </c>
      <c r="AM131" s="162" t="e">
        <f t="shared" ref="AM131:AM194" si="61">AR131 / (AR131 + AQ131)</f>
        <v>#DIV/0!</v>
      </c>
      <c r="AN131" s="162" t="e">
        <f t="shared" si="46"/>
        <v>#DIV/0!</v>
      </c>
      <c r="AO131" s="92" t="e">
        <f t="shared" ref="AO131:AO194" si="62">AQ131 / (AQ131 + AR131)</f>
        <v>#DIV/0!</v>
      </c>
      <c r="AV131" s="162" t="e">
        <f t="shared" ref="AV131:AV194" si="63">BA131 / (BA131 + AZ131)</f>
        <v>#DIV/0!</v>
      </c>
      <c r="AW131" s="162" t="e">
        <f t="shared" si="47"/>
        <v>#DIV/0!</v>
      </c>
      <c r="AX131" s="92" t="e">
        <f t="shared" ref="AX131:AX194" si="64">AZ131 / (AZ131 + BA131)</f>
        <v>#DIV/0!</v>
      </c>
      <c r="BE131" s="162" t="e">
        <f t="shared" ref="BE131:BE194" si="65">BJ131 / (BJ131 + BI131)</f>
        <v>#DIV/0!</v>
      </c>
      <c r="BF131" s="162" t="e">
        <f t="shared" si="48"/>
        <v>#DIV/0!</v>
      </c>
      <c r="BN131" s="162" t="e">
        <f t="shared" ref="BN131:BN194" si="66">BS131 / (BS131 + BR131)</f>
        <v>#DIV/0!</v>
      </c>
      <c r="BO131" s="162" t="e">
        <f t="shared" si="49"/>
        <v>#DIV/0!</v>
      </c>
    </row>
    <row r="132" spans="3:67" x14ac:dyDescent="0.3">
      <c r="C132" s="157" t="e">
        <f t="shared" si="50"/>
        <v>#DIV/0!</v>
      </c>
      <c r="D132" s="157" t="e">
        <f t="shared" si="51"/>
        <v>#DIV/0!</v>
      </c>
      <c r="E132" s="92" t="e">
        <f t="shared" si="52"/>
        <v>#DIV/0!</v>
      </c>
      <c r="L132" s="157" t="e">
        <f t="shared" si="53"/>
        <v>#DIV/0!</v>
      </c>
      <c r="M132" s="157" t="e">
        <f t="shared" si="54"/>
        <v>#DIV/0!</v>
      </c>
      <c r="N132" s="92" t="e">
        <f t="shared" si="55"/>
        <v>#DIV/0!</v>
      </c>
      <c r="U132" s="157" t="e">
        <f t="shared" si="56"/>
        <v>#DIV/0!</v>
      </c>
      <c r="V132" s="157" t="e">
        <f t="shared" si="57"/>
        <v>#DIV/0!</v>
      </c>
      <c r="W132" s="92" t="e">
        <f t="shared" si="58"/>
        <v>#DIV/0!</v>
      </c>
      <c r="AD132" s="157" t="e">
        <f t="shared" si="59"/>
        <v>#DIV/0!</v>
      </c>
      <c r="AE132" s="157" t="e">
        <f t="shared" si="45"/>
        <v>#DIV/0!</v>
      </c>
      <c r="AF132" s="92" t="e">
        <f t="shared" si="60"/>
        <v>#DIV/0!</v>
      </c>
      <c r="AM132" s="162" t="e">
        <f t="shared" si="61"/>
        <v>#DIV/0!</v>
      </c>
      <c r="AN132" s="162" t="e">
        <f t="shared" si="46"/>
        <v>#DIV/0!</v>
      </c>
      <c r="AO132" s="92" t="e">
        <f t="shared" si="62"/>
        <v>#DIV/0!</v>
      </c>
      <c r="AV132" s="162" t="e">
        <f t="shared" si="63"/>
        <v>#DIV/0!</v>
      </c>
      <c r="AW132" s="162" t="e">
        <f t="shared" si="47"/>
        <v>#DIV/0!</v>
      </c>
      <c r="AX132" s="92" t="e">
        <f t="shared" si="64"/>
        <v>#DIV/0!</v>
      </c>
      <c r="BE132" s="162" t="e">
        <f t="shared" si="65"/>
        <v>#DIV/0!</v>
      </c>
      <c r="BF132" s="162" t="e">
        <f t="shared" si="48"/>
        <v>#DIV/0!</v>
      </c>
      <c r="BN132" s="162" t="e">
        <f t="shared" si="66"/>
        <v>#DIV/0!</v>
      </c>
      <c r="BO132" s="162" t="e">
        <f t="shared" si="49"/>
        <v>#DIV/0!</v>
      </c>
    </row>
    <row r="133" spans="3:67" x14ac:dyDescent="0.3">
      <c r="C133" s="157" t="e">
        <f t="shared" si="50"/>
        <v>#DIV/0!</v>
      </c>
      <c r="D133" s="157" t="e">
        <f t="shared" si="51"/>
        <v>#DIV/0!</v>
      </c>
      <c r="E133" s="92" t="e">
        <f t="shared" si="52"/>
        <v>#DIV/0!</v>
      </c>
      <c r="L133" s="157" t="e">
        <f t="shared" si="53"/>
        <v>#DIV/0!</v>
      </c>
      <c r="M133" s="157" t="e">
        <f t="shared" si="54"/>
        <v>#DIV/0!</v>
      </c>
      <c r="N133" s="92" t="e">
        <f t="shared" si="55"/>
        <v>#DIV/0!</v>
      </c>
      <c r="U133" s="157" t="e">
        <f t="shared" si="56"/>
        <v>#DIV/0!</v>
      </c>
      <c r="V133" s="157" t="e">
        <f t="shared" si="57"/>
        <v>#DIV/0!</v>
      </c>
      <c r="W133" s="92" t="e">
        <f t="shared" si="58"/>
        <v>#DIV/0!</v>
      </c>
      <c r="AD133" s="157" t="e">
        <f t="shared" si="59"/>
        <v>#DIV/0!</v>
      </c>
      <c r="AE133" s="157" t="e">
        <f t="shared" si="45"/>
        <v>#DIV/0!</v>
      </c>
      <c r="AF133" s="92" t="e">
        <f t="shared" si="60"/>
        <v>#DIV/0!</v>
      </c>
      <c r="AM133" s="162" t="e">
        <f t="shared" si="61"/>
        <v>#DIV/0!</v>
      </c>
      <c r="AN133" s="162" t="e">
        <f t="shared" si="46"/>
        <v>#DIV/0!</v>
      </c>
      <c r="AO133" s="92" t="e">
        <f t="shared" si="62"/>
        <v>#DIV/0!</v>
      </c>
      <c r="AV133" s="162" t="e">
        <f t="shared" si="63"/>
        <v>#DIV/0!</v>
      </c>
      <c r="AW133" s="162" t="e">
        <f t="shared" si="47"/>
        <v>#DIV/0!</v>
      </c>
      <c r="AX133" s="92" t="e">
        <f t="shared" si="64"/>
        <v>#DIV/0!</v>
      </c>
      <c r="BE133" s="162" t="e">
        <f t="shared" si="65"/>
        <v>#DIV/0!</v>
      </c>
      <c r="BF133" s="162" t="e">
        <f t="shared" si="48"/>
        <v>#DIV/0!</v>
      </c>
      <c r="BN133" s="162" t="e">
        <f t="shared" si="66"/>
        <v>#DIV/0!</v>
      </c>
      <c r="BO133" s="162" t="e">
        <f t="shared" si="49"/>
        <v>#DIV/0!</v>
      </c>
    </row>
    <row r="134" spans="3:67" x14ac:dyDescent="0.3">
      <c r="C134" s="157" t="e">
        <f t="shared" si="50"/>
        <v>#DIV/0!</v>
      </c>
      <c r="D134" s="157" t="e">
        <f t="shared" si="51"/>
        <v>#DIV/0!</v>
      </c>
      <c r="E134" s="92" t="e">
        <f t="shared" si="52"/>
        <v>#DIV/0!</v>
      </c>
      <c r="L134" s="157" t="e">
        <f t="shared" si="53"/>
        <v>#DIV/0!</v>
      </c>
      <c r="M134" s="157" t="e">
        <f t="shared" si="54"/>
        <v>#DIV/0!</v>
      </c>
      <c r="N134" s="92" t="e">
        <f t="shared" si="55"/>
        <v>#DIV/0!</v>
      </c>
      <c r="U134" s="157" t="e">
        <f t="shared" si="56"/>
        <v>#DIV/0!</v>
      </c>
      <c r="V134" s="157" t="e">
        <f t="shared" si="57"/>
        <v>#DIV/0!</v>
      </c>
      <c r="W134" s="92" t="e">
        <f t="shared" si="58"/>
        <v>#DIV/0!</v>
      </c>
      <c r="AD134" s="157" t="e">
        <f t="shared" si="59"/>
        <v>#DIV/0!</v>
      </c>
      <c r="AE134" s="157" t="e">
        <f t="shared" si="45"/>
        <v>#DIV/0!</v>
      </c>
      <c r="AF134" s="92" t="e">
        <f t="shared" si="60"/>
        <v>#DIV/0!</v>
      </c>
      <c r="AM134" s="162" t="e">
        <f t="shared" si="61"/>
        <v>#DIV/0!</v>
      </c>
      <c r="AN134" s="162" t="e">
        <f t="shared" si="46"/>
        <v>#DIV/0!</v>
      </c>
      <c r="AO134" s="92" t="e">
        <f t="shared" si="62"/>
        <v>#DIV/0!</v>
      </c>
      <c r="AV134" s="162" t="e">
        <f t="shared" si="63"/>
        <v>#DIV/0!</v>
      </c>
      <c r="AW134" s="162" t="e">
        <f t="shared" si="47"/>
        <v>#DIV/0!</v>
      </c>
      <c r="AX134" s="92" t="e">
        <f t="shared" si="64"/>
        <v>#DIV/0!</v>
      </c>
      <c r="BE134" s="162" t="e">
        <f t="shared" si="65"/>
        <v>#DIV/0!</v>
      </c>
      <c r="BF134" s="162" t="e">
        <f t="shared" si="48"/>
        <v>#DIV/0!</v>
      </c>
      <c r="BN134" s="162" t="e">
        <f t="shared" si="66"/>
        <v>#DIV/0!</v>
      </c>
      <c r="BO134" s="162" t="e">
        <f t="shared" si="49"/>
        <v>#DIV/0!</v>
      </c>
    </row>
    <row r="135" spans="3:67" x14ac:dyDescent="0.3">
      <c r="C135" s="157" t="e">
        <f t="shared" si="50"/>
        <v>#DIV/0!</v>
      </c>
      <c r="D135" s="157" t="e">
        <f t="shared" si="51"/>
        <v>#DIV/0!</v>
      </c>
      <c r="E135" s="92" t="e">
        <f t="shared" si="52"/>
        <v>#DIV/0!</v>
      </c>
      <c r="L135" s="157" t="e">
        <f t="shared" si="53"/>
        <v>#DIV/0!</v>
      </c>
      <c r="M135" s="157" t="e">
        <f t="shared" si="54"/>
        <v>#DIV/0!</v>
      </c>
      <c r="N135" s="92" t="e">
        <f t="shared" si="55"/>
        <v>#DIV/0!</v>
      </c>
      <c r="U135" s="157" t="e">
        <f t="shared" si="56"/>
        <v>#DIV/0!</v>
      </c>
      <c r="V135" s="157" t="e">
        <f t="shared" si="57"/>
        <v>#DIV/0!</v>
      </c>
      <c r="W135" s="92" t="e">
        <f t="shared" si="58"/>
        <v>#DIV/0!</v>
      </c>
      <c r="AD135" s="157" t="e">
        <f t="shared" si="59"/>
        <v>#DIV/0!</v>
      </c>
      <c r="AE135" s="157" t="e">
        <f t="shared" si="45"/>
        <v>#DIV/0!</v>
      </c>
      <c r="AF135" s="92" t="e">
        <f t="shared" si="60"/>
        <v>#DIV/0!</v>
      </c>
      <c r="AM135" s="162" t="e">
        <f t="shared" si="61"/>
        <v>#DIV/0!</v>
      </c>
      <c r="AN135" s="162" t="e">
        <f t="shared" si="46"/>
        <v>#DIV/0!</v>
      </c>
      <c r="AO135" s="92" t="e">
        <f t="shared" si="62"/>
        <v>#DIV/0!</v>
      </c>
      <c r="AV135" s="162" t="e">
        <f t="shared" si="63"/>
        <v>#DIV/0!</v>
      </c>
      <c r="AW135" s="162" t="e">
        <f t="shared" si="47"/>
        <v>#DIV/0!</v>
      </c>
      <c r="AX135" s="92" t="e">
        <f t="shared" si="64"/>
        <v>#DIV/0!</v>
      </c>
      <c r="BE135" s="162" t="e">
        <f t="shared" si="65"/>
        <v>#DIV/0!</v>
      </c>
      <c r="BF135" s="162" t="e">
        <f t="shared" si="48"/>
        <v>#DIV/0!</v>
      </c>
      <c r="BN135" s="162" t="e">
        <f t="shared" si="66"/>
        <v>#DIV/0!</v>
      </c>
      <c r="BO135" s="162" t="e">
        <f t="shared" si="49"/>
        <v>#DIV/0!</v>
      </c>
    </row>
    <row r="136" spans="3:67" x14ac:dyDescent="0.3">
      <c r="C136" s="157" t="e">
        <f t="shared" si="50"/>
        <v>#DIV/0!</v>
      </c>
      <c r="D136" s="157" t="e">
        <f t="shared" si="51"/>
        <v>#DIV/0!</v>
      </c>
      <c r="E136" s="92" t="e">
        <f t="shared" si="52"/>
        <v>#DIV/0!</v>
      </c>
      <c r="L136" s="157" t="e">
        <f t="shared" si="53"/>
        <v>#DIV/0!</v>
      </c>
      <c r="M136" s="157" t="e">
        <f t="shared" si="54"/>
        <v>#DIV/0!</v>
      </c>
      <c r="N136" s="92" t="e">
        <f t="shared" si="55"/>
        <v>#DIV/0!</v>
      </c>
      <c r="U136" s="157" t="e">
        <f t="shared" si="56"/>
        <v>#DIV/0!</v>
      </c>
      <c r="V136" s="157" t="e">
        <f t="shared" si="57"/>
        <v>#DIV/0!</v>
      </c>
      <c r="W136" s="92" t="e">
        <f t="shared" si="58"/>
        <v>#DIV/0!</v>
      </c>
      <c r="AD136" s="157" t="e">
        <f t="shared" si="59"/>
        <v>#DIV/0!</v>
      </c>
      <c r="AE136" s="157" t="e">
        <f t="shared" si="45"/>
        <v>#DIV/0!</v>
      </c>
      <c r="AF136" s="92" t="e">
        <f t="shared" si="60"/>
        <v>#DIV/0!</v>
      </c>
      <c r="AM136" s="162" t="e">
        <f t="shared" si="61"/>
        <v>#DIV/0!</v>
      </c>
      <c r="AN136" s="162" t="e">
        <f t="shared" si="46"/>
        <v>#DIV/0!</v>
      </c>
      <c r="AO136" s="92" t="e">
        <f t="shared" si="62"/>
        <v>#DIV/0!</v>
      </c>
      <c r="AV136" s="162" t="e">
        <f t="shared" si="63"/>
        <v>#DIV/0!</v>
      </c>
      <c r="AW136" s="162" t="e">
        <f t="shared" si="47"/>
        <v>#DIV/0!</v>
      </c>
      <c r="AX136" s="92" t="e">
        <f t="shared" si="64"/>
        <v>#DIV/0!</v>
      </c>
      <c r="BE136" s="162" t="e">
        <f t="shared" si="65"/>
        <v>#DIV/0!</v>
      </c>
      <c r="BF136" s="162" t="e">
        <f t="shared" si="48"/>
        <v>#DIV/0!</v>
      </c>
      <c r="BN136" s="162" t="e">
        <f t="shared" si="66"/>
        <v>#DIV/0!</v>
      </c>
      <c r="BO136" s="162" t="e">
        <f t="shared" si="49"/>
        <v>#DIV/0!</v>
      </c>
    </row>
    <row r="137" spans="3:67" x14ac:dyDescent="0.3">
      <c r="C137" s="157" t="e">
        <f t="shared" si="50"/>
        <v>#DIV/0!</v>
      </c>
      <c r="D137" s="157" t="e">
        <f t="shared" si="51"/>
        <v>#DIV/0!</v>
      </c>
      <c r="E137" s="92" t="e">
        <f t="shared" si="52"/>
        <v>#DIV/0!</v>
      </c>
      <c r="L137" s="157" t="e">
        <f t="shared" si="53"/>
        <v>#DIV/0!</v>
      </c>
      <c r="M137" s="157" t="e">
        <f t="shared" si="54"/>
        <v>#DIV/0!</v>
      </c>
      <c r="N137" s="92" t="e">
        <f t="shared" si="55"/>
        <v>#DIV/0!</v>
      </c>
      <c r="U137" s="157" t="e">
        <f t="shared" si="56"/>
        <v>#DIV/0!</v>
      </c>
      <c r="V137" s="157" t="e">
        <f t="shared" si="57"/>
        <v>#DIV/0!</v>
      </c>
      <c r="W137" s="92" t="e">
        <f t="shared" si="58"/>
        <v>#DIV/0!</v>
      </c>
      <c r="AD137" s="157" t="e">
        <f t="shared" si="59"/>
        <v>#DIV/0!</v>
      </c>
      <c r="AE137" s="157" t="e">
        <f t="shared" ref="AE137:AE200" si="67">AG137 / (AG137+AJ137)</f>
        <v>#DIV/0!</v>
      </c>
      <c r="AF137" s="92" t="e">
        <f t="shared" si="60"/>
        <v>#DIV/0!</v>
      </c>
      <c r="AM137" s="162" t="e">
        <f t="shared" si="61"/>
        <v>#DIV/0!</v>
      </c>
      <c r="AN137" s="162" t="e">
        <f t="shared" ref="AN137:AN200" si="68">AP137 / (AP137+AS137)</f>
        <v>#DIV/0!</v>
      </c>
      <c r="AO137" s="92" t="e">
        <f t="shared" si="62"/>
        <v>#DIV/0!</v>
      </c>
      <c r="AV137" s="162" t="e">
        <f t="shared" si="63"/>
        <v>#DIV/0!</v>
      </c>
      <c r="AW137" s="162" t="e">
        <f t="shared" ref="AW137:AW200" si="69">AY137 / (AY137+BB137)</f>
        <v>#DIV/0!</v>
      </c>
      <c r="AX137" s="92" t="e">
        <f t="shared" si="64"/>
        <v>#DIV/0!</v>
      </c>
      <c r="BE137" s="162" t="e">
        <f t="shared" si="65"/>
        <v>#DIV/0!</v>
      </c>
      <c r="BF137" s="162" t="e">
        <f t="shared" ref="BF137:BF200" si="70">BH137 / (BH137+BK137)</f>
        <v>#DIV/0!</v>
      </c>
      <c r="BN137" s="162" t="e">
        <f t="shared" si="66"/>
        <v>#DIV/0!</v>
      </c>
      <c r="BO137" s="162" t="e">
        <f t="shared" si="49"/>
        <v>#DIV/0!</v>
      </c>
    </row>
    <row r="138" spans="3:67" x14ac:dyDescent="0.3">
      <c r="C138" s="157" t="e">
        <f t="shared" si="50"/>
        <v>#DIV/0!</v>
      </c>
      <c r="D138" s="157" t="e">
        <f t="shared" si="51"/>
        <v>#DIV/0!</v>
      </c>
      <c r="E138" s="92" t="e">
        <f t="shared" si="52"/>
        <v>#DIV/0!</v>
      </c>
      <c r="L138" s="157" t="e">
        <f t="shared" si="53"/>
        <v>#DIV/0!</v>
      </c>
      <c r="M138" s="157" t="e">
        <f t="shared" si="54"/>
        <v>#DIV/0!</v>
      </c>
      <c r="N138" s="92" t="e">
        <f t="shared" si="55"/>
        <v>#DIV/0!</v>
      </c>
      <c r="U138" s="157" t="e">
        <f t="shared" si="56"/>
        <v>#DIV/0!</v>
      </c>
      <c r="V138" s="157" t="e">
        <f t="shared" si="57"/>
        <v>#DIV/0!</v>
      </c>
      <c r="W138" s="92" t="e">
        <f t="shared" si="58"/>
        <v>#DIV/0!</v>
      </c>
      <c r="AD138" s="157" t="e">
        <f t="shared" si="59"/>
        <v>#DIV/0!</v>
      </c>
      <c r="AE138" s="157" t="e">
        <f t="shared" si="67"/>
        <v>#DIV/0!</v>
      </c>
      <c r="AF138" s="92" t="e">
        <f t="shared" si="60"/>
        <v>#DIV/0!</v>
      </c>
      <c r="AM138" s="162" t="e">
        <f t="shared" si="61"/>
        <v>#DIV/0!</v>
      </c>
      <c r="AN138" s="162" t="e">
        <f t="shared" si="68"/>
        <v>#DIV/0!</v>
      </c>
      <c r="AO138" s="92" t="e">
        <f t="shared" si="62"/>
        <v>#DIV/0!</v>
      </c>
      <c r="AV138" s="162" t="e">
        <f t="shared" si="63"/>
        <v>#DIV/0!</v>
      </c>
      <c r="AW138" s="162" t="e">
        <f t="shared" si="69"/>
        <v>#DIV/0!</v>
      </c>
      <c r="AX138" s="92" t="e">
        <f t="shared" si="64"/>
        <v>#DIV/0!</v>
      </c>
      <c r="BE138" s="162" t="e">
        <f t="shared" si="65"/>
        <v>#DIV/0!</v>
      </c>
      <c r="BF138" s="162" t="e">
        <f t="shared" si="70"/>
        <v>#DIV/0!</v>
      </c>
      <c r="BN138" s="162" t="e">
        <f t="shared" si="66"/>
        <v>#DIV/0!</v>
      </c>
      <c r="BO138" s="162" t="e">
        <f t="shared" si="49"/>
        <v>#DIV/0!</v>
      </c>
    </row>
    <row r="139" spans="3:67" x14ac:dyDescent="0.3">
      <c r="C139" s="157" t="e">
        <f t="shared" si="50"/>
        <v>#DIV/0!</v>
      </c>
      <c r="D139" s="157" t="e">
        <f t="shared" si="51"/>
        <v>#DIV/0!</v>
      </c>
      <c r="E139" s="92" t="e">
        <f t="shared" si="52"/>
        <v>#DIV/0!</v>
      </c>
      <c r="L139" s="157" t="e">
        <f t="shared" si="53"/>
        <v>#DIV/0!</v>
      </c>
      <c r="M139" s="157" t="e">
        <f t="shared" si="54"/>
        <v>#DIV/0!</v>
      </c>
      <c r="N139" s="92" t="e">
        <f t="shared" si="55"/>
        <v>#DIV/0!</v>
      </c>
      <c r="U139" s="157" t="e">
        <f t="shared" si="56"/>
        <v>#DIV/0!</v>
      </c>
      <c r="V139" s="157" t="e">
        <f t="shared" si="57"/>
        <v>#DIV/0!</v>
      </c>
      <c r="W139" s="92" t="e">
        <f t="shared" si="58"/>
        <v>#DIV/0!</v>
      </c>
      <c r="AD139" s="157" t="e">
        <f t="shared" si="59"/>
        <v>#DIV/0!</v>
      </c>
      <c r="AE139" s="157" t="e">
        <f t="shared" si="67"/>
        <v>#DIV/0!</v>
      </c>
      <c r="AF139" s="92" t="e">
        <f t="shared" si="60"/>
        <v>#DIV/0!</v>
      </c>
      <c r="AM139" s="162" t="e">
        <f t="shared" si="61"/>
        <v>#DIV/0!</v>
      </c>
      <c r="AN139" s="162" t="e">
        <f t="shared" si="68"/>
        <v>#DIV/0!</v>
      </c>
      <c r="AO139" s="92" t="e">
        <f t="shared" si="62"/>
        <v>#DIV/0!</v>
      </c>
      <c r="AV139" s="162" t="e">
        <f t="shared" si="63"/>
        <v>#DIV/0!</v>
      </c>
      <c r="AW139" s="162" t="e">
        <f t="shared" si="69"/>
        <v>#DIV/0!</v>
      </c>
      <c r="AX139" s="92" t="e">
        <f t="shared" si="64"/>
        <v>#DIV/0!</v>
      </c>
      <c r="BE139" s="162" t="e">
        <f t="shared" si="65"/>
        <v>#DIV/0!</v>
      </c>
      <c r="BF139" s="162" t="e">
        <f t="shared" si="70"/>
        <v>#DIV/0!</v>
      </c>
      <c r="BN139" s="162" t="e">
        <f t="shared" si="66"/>
        <v>#DIV/0!</v>
      </c>
      <c r="BO139" s="162" t="e">
        <f t="shared" si="49"/>
        <v>#DIV/0!</v>
      </c>
    </row>
    <row r="140" spans="3:67" x14ac:dyDescent="0.3">
      <c r="C140" s="157" t="e">
        <f t="shared" si="50"/>
        <v>#DIV/0!</v>
      </c>
      <c r="D140" s="157" t="e">
        <f t="shared" si="51"/>
        <v>#DIV/0!</v>
      </c>
      <c r="E140" s="92" t="e">
        <f t="shared" si="52"/>
        <v>#DIV/0!</v>
      </c>
      <c r="L140" s="157" t="e">
        <f t="shared" si="53"/>
        <v>#DIV/0!</v>
      </c>
      <c r="M140" s="157" t="e">
        <f t="shared" si="54"/>
        <v>#DIV/0!</v>
      </c>
      <c r="N140" s="92" t="e">
        <f t="shared" si="55"/>
        <v>#DIV/0!</v>
      </c>
      <c r="U140" s="157" t="e">
        <f t="shared" si="56"/>
        <v>#DIV/0!</v>
      </c>
      <c r="V140" s="157" t="e">
        <f t="shared" si="57"/>
        <v>#DIV/0!</v>
      </c>
      <c r="W140" s="92" t="e">
        <f t="shared" si="58"/>
        <v>#DIV/0!</v>
      </c>
      <c r="AD140" s="157" t="e">
        <f t="shared" si="59"/>
        <v>#DIV/0!</v>
      </c>
      <c r="AE140" s="157" t="e">
        <f t="shared" si="67"/>
        <v>#DIV/0!</v>
      </c>
      <c r="AF140" s="92" t="e">
        <f t="shared" si="60"/>
        <v>#DIV/0!</v>
      </c>
      <c r="AM140" s="162" t="e">
        <f t="shared" si="61"/>
        <v>#DIV/0!</v>
      </c>
      <c r="AN140" s="162" t="e">
        <f t="shared" si="68"/>
        <v>#DIV/0!</v>
      </c>
      <c r="AO140" s="92" t="e">
        <f t="shared" si="62"/>
        <v>#DIV/0!</v>
      </c>
      <c r="AV140" s="162" t="e">
        <f t="shared" si="63"/>
        <v>#DIV/0!</v>
      </c>
      <c r="AW140" s="162" t="e">
        <f t="shared" si="69"/>
        <v>#DIV/0!</v>
      </c>
      <c r="AX140" s="92" t="e">
        <f t="shared" si="64"/>
        <v>#DIV/0!</v>
      </c>
      <c r="BE140" s="162" t="e">
        <f t="shared" si="65"/>
        <v>#DIV/0!</v>
      </c>
      <c r="BF140" s="162" t="e">
        <f t="shared" si="70"/>
        <v>#DIV/0!</v>
      </c>
      <c r="BN140" s="162" t="e">
        <f t="shared" si="66"/>
        <v>#DIV/0!</v>
      </c>
      <c r="BO140" s="162" t="e">
        <f t="shared" si="49"/>
        <v>#DIV/0!</v>
      </c>
    </row>
    <row r="141" spans="3:67" x14ac:dyDescent="0.3">
      <c r="C141" s="157" t="e">
        <f t="shared" si="50"/>
        <v>#DIV/0!</v>
      </c>
      <c r="D141" s="157" t="e">
        <f t="shared" si="51"/>
        <v>#DIV/0!</v>
      </c>
      <c r="E141" s="92" t="e">
        <f t="shared" si="52"/>
        <v>#DIV/0!</v>
      </c>
      <c r="L141" s="157" t="e">
        <f t="shared" si="53"/>
        <v>#DIV/0!</v>
      </c>
      <c r="M141" s="157" t="e">
        <f t="shared" si="54"/>
        <v>#DIV/0!</v>
      </c>
      <c r="N141" s="92" t="e">
        <f t="shared" si="55"/>
        <v>#DIV/0!</v>
      </c>
      <c r="U141" s="157" t="e">
        <f t="shared" si="56"/>
        <v>#DIV/0!</v>
      </c>
      <c r="V141" s="157" t="e">
        <f t="shared" si="57"/>
        <v>#DIV/0!</v>
      </c>
      <c r="W141" s="92" t="e">
        <f t="shared" si="58"/>
        <v>#DIV/0!</v>
      </c>
      <c r="AD141" s="157" t="e">
        <f t="shared" si="59"/>
        <v>#DIV/0!</v>
      </c>
      <c r="AE141" s="157" t="e">
        <f t="shared" si="67"/>
        <v>#DIV/0!</v>
      </c>
      <c r="AF141" s="92" t="e">
        <f t="shared" si="60"/>
        <v>#DIV/0!</v>
      </c>
      <c r="AM141" s="162" t="e">
        <f t="shared" si="61"/>
        <v>#DIV/0!</v>
      </c>
      <c r="AN141" s="162" t="e">
        <f t="shared" si="68"/>
        <v>#DIV/0!</v>
      </c>
      <c r="AO141" s="92" t="e">
        <f t="shared" si="62"/>
        <v>#DIV/0!</v>
      </c>
      <c r="AV141" s="162" t="e">
        <f t="shared" si="63"/>
        <v>#DIV/0!</v>
      </c>
      <c r="AW141" s="162" t="e">
        <f t="shared" si="69"/>
        <v>#DIV/0!</v>
      </c>
      <c r="AX141" s="92" t="e">
        <f t="shared" si="64"/>
        <v>#DIV/0!</v>
      </c>
      <c r="BE141" s="162" t="e">
        <f t="shared" si="65"/>
        <v>#DIV/0!</v>
      </c>
      <c r="BF141" s="162" t="e">
        <f t="shared" si="70"/>
        <v>#DIV/0!</v>
      </c>
      <c r="BN141" s="162" t="e">
        <f t="shared" si="66"/>
        <v>#DIV/0!</v>
      </c>
      <c r="BO141" s="162" t="e">
        <f t="shared" si="49"/>
        <v>#DIV/0!</v>
      </c>
    </row>
    <row r="142" spans="3:67" x14ac:dyDescent="0.3">
      <c r="C142" s="157" t="e">
        <f t="shared" si="50"/>
        <v>#DIV/0!</v>
      </c>
      <c r="D142" s="157" t="e">
        <f t="shared" si="51"/>
        <v>#DIV/0!</v>
      </c>
      <c r="E142" s="92" t="e">
        <f t="shared" si="52"/>
        <v>#DIV/0!</v>
      </c>
      <c r="L142" s="157" t="e">
        <f t="shared" si="53"/>
        <v>#DIV/0!</v>
      </c>
      <c r="M142" s="157" t="e">
        <f t="shared" si="54"/>
        <v>#DIV/0!</v>
      </c>
      <c r="N142" s="92" t="e">
        <f t="shared" si="55"/>
        <v>#DIV/0!</v>
      </c>
      <c r="U142" s="157" t="e">
        <f t="shared" si="56"/>
        <v>#DIV/0!</v>
      </c>
      <c r="V142" s="157" t="e">
        <f t="shared" si="57"/>
        <v>#DIV/0!</v>
      </c>
      <c r="W142" s="92" t="e">
        <f t="shared" si="58"/>
        <v>#DIV/0!</v>
      </c>
      <c r="AD142" s="157" t="e">
        <f t="shared" si="59"/>
        <v>#DIV/0!</v>
      </c>
      <c r="AE142" s="157" t="e">
        <f t="shared" si="67"/>
        <v>#DIV/0!</v>
      </c>
      <c r="AF142" s="92" t="e">
        <f t="shared" si="60"/>
        <v>#DIV/0!</v>
      </c>
      <c r="AM142" s="162" t="e">
        <f t="shared" si="61"/>
        <v>#DIV/0!</v>
      </c>
      <c r="AN142" s="162" t="e">
        <f t="shared" si="68"/>
        <v>#DIV/0!</v>
      </c>
      <c r="AO142" s="92" t="e">
        <f t="shared" si="62"/>
        <v>#DIV/0!</v>
      </c>
      <c r="AV142" s="162" t="e">
        <f t="shared" si="63"/>
        <v>#DIV/0!</v>
      </c>
      <c r="AW142" s="162" t="e">
        <f t="shared" si="69"/>
        <v>#DIV/0!</v>
      </c>
      <c r="AX142" s="92" t="e">
        <f t="shared" si="64"/>
        <v>#DIV/0!</v>
      </c>
      <c r="BE142" s="162" t="e">
        <f t="shared" si="65"/>
        <v>#DIV/0!</v>
      </c>
      <c r="BF142" s="162" t="e">
        <f t="shared" si="70"/>
        <v>#DIV/0!</v>
      </c>
      <c r="BN142" s="162" t="e">
        <f t="shared" si="66"/>
        <v>#DIV/0!</v>
      </c>
      <c r="BO142" s="162" t="e">
        <f t="shared" si="49"/>
        <v>#DIV/0!</v>
      </c>
    </row>
    <row r="143" spans="3:67" x14ac:dyDescent="0.3">
      <c r="C143" s="157" t="e">
        <f t="shared" si="50"/>
        <v>#DIV/0!</v>
      </c>
      <c r="D143" s="157" t="e">
        <f t="shared" si="51"/>
        <v>#DIV/0!</v>
      </c>
      <c r="E143" s="92" t="e">
        <f t="shared" si="52"/>
        <v>#DIV/0!</v>
      </c>
      <c r="L143" s="157" t="e">
        <f t="shared" si="53"/>
        <v>#DIV/0!</v>
      </c>
      <c r="M143" s="157" t="e">
        <f t="shared" si="54"/>
        <v>#DIV/0!</v>
      </c>
      <c r="N143" s="92" t="e">
        <f t="shared" si="55"/>
        <v>#DIV/0!</v>
      </c>
      <c r="U143" s="157" t="e">
        <f t="shared" si="56"/>
        <v>#DIV/0!</v>
      </c>
      <c r="V143" s="157" t="e">
        <f t="shared" si="57"/>
        <v>#DIV/0!</v>
      </c>
      <c r="W143" s="92" t="e">
        <f t="shared" si="58"/>
        <v>#DIV/0!</v>
      </c>
      <c r="AD143" s="157" t="e">
        <f t="shared" si="59"/>
        <v>#DIV/0!</v>
      </c>
      <c r="AE143" s="157" t="e">
        <f t="shared" si="67"/>
        <v>#DIV/0!</v>
      </c>
      <c r="AF143" s="92" t="e">
        <f t="shared" si="60"/>
        <v>#DIV/0!</v>
      </c>
      <c r="AM143" s="162" t="e">
        <f t="shared" si="61"/>
        <v>#DIV/0!</v>
      </c>
      <c r="AN143" s="162" t="e">
        <f t="shared" si="68"/>
        <v>#DIV/0!</v>
      </c>
      <c r="AO143" s="92" t="e">
        <f t="shared" si="62"/>
        <v>#DIV/0!</v>
      </c>
      <c r="AV143" s="162" t="e">
        <f t="shared" si="63"/>
        <v>#DIV/0!</v>
      </c>
      <c r="AW143" s="162" t="e">
        <f t="shared" si="69"/>
        <v>#DIV/0!</v>
      </c>
      <c r="AX143" s="92" t="e">
        <f t="shared" si="64"/>
        <v>#DIV/0!</v>
      </c>
      <c r="BE143" s="162" t="e">
        <f t="shared" si="65"/>
        <v>#DIV/0!</v>
      </c>
      <c r="BF143" s="162" t="e">
        <f t="shared" si="70"/>
        <v>#DIV/0!</v>
      </c>
      <c r="BN143" s="162" t="e">
        <f t="shared" si="66"/>
        <v>#DIV/0!</v>
      </c>
      <c r="BO143" s="162" t="e">
        <f t="shared" si="49"/>
        <v>#DIV/0!</v>
      </c>
    </row>
    <row r="144" spans="3:67" x14ac:dyDescent="0.3">
      <c r="C144" s="157" t="e">
        <f t="shared" si="50"/>
        <v>#DIV/0!</v>
      </c>
      <c r="D144" s="157" t="e">
        <f t="shared" si="51"/>
        <v>#DIV/0!</v>
      </c>
      <c r="E144" s="92" t="e">
        <f t="shared" si="52"/>
        <v>#DIV/0!</v>
      </c>
      <c r="L144" s="157" t="e">
        <f t="shared" si="53"/>
        <v>#DIV/0!</v>
      </c>
      <c r="M144" s="157" t="e">
        <f t="shared" si="54"/>
        <v>#DIV/0!</v>
      </c>
      <c r="N144" s="92" t="e">
        <f t="shared" si="55"/>
        <v>#DIV/0!</v>
      </c>
      <c r="U144" s="157" t="e">
        <f t="shared" si="56"/>
        <v>#DIV/0!</v>
      </c>
      <c r="V144" s="157" t="e">
        <f t="shared" si="57"/>
        <v>#DIV/0!</v>
      </c>
      <c r="W144" s="92" t="e">
        <f t="shared" si="58"/>
        <v>#DIV/0!</v>
      </c>
      <c r="AD144" s="157" t="e">
        <f t="shared" si="59"/>
        <v>#DIV/0!</v>
      </c>
      <c r="AE144" s="157" t="e">
        <f t="shared" si="67"/>
        <v>#DIV/0!</v>
      </c>
      <c r="AF144" s="92" t="e">
        <f t="shared" si="60"/>
        <v>#DIV/0!</v>
      </c>
      <c r="AM144" s="162" t="e">
        <f t="shared" si="61"/>
        <v>#DIV/0!</v>
      </c>
      <c r="AN144" s="162" t="e">
        <f t="shared" si="68"/>
        <v>#DIV/0!</v>
      </c>
      <c r="AO144" s="92" t="e">
        <f t="shared" si="62"/>
        <v>#DIV/0!</v>
      </c>
      <c r="AV144" s="162" t="e">
        <f t="shared" si="63"/>
        <v>#DIV/0!</v>
      </c>
      <c r="AW144" s="162" t="e">
        <f t="shared" si="69"/>
        <v>#DIV/0!</v>
      </c>
      <c r="AX144" s="92" t="e">
        <f t="shared" si="64"/>
        <v>#DIV/0!</v>
      </c>
      <c r="BE144" s="162" t="e">
        <f t="shared" si="65"/>
        <v>#DIV/0!</v>
      </c>
      <c r="BF144" s="162" t="e">
        <f t="shared" si="70"/>
        <v>#DIV/0!</v>
      </c>
      <c r="BN144" s="162" t="e">
        <f t="shared" si="66"/>
        <v>#DIV/0!</v>
      </c>
      <c r="BO144" s="162" t="e">
        <f t="shared" si="49"/>
        <v>#DIV/0!</v>
      </c>
    </row>
    <row r="145" spans="3:67" x14ac:dyDescent="0.3">
      <c r="C145" s="157" t="e">
        <f t="shared" si="50"/>
        <v>#DIV/0!</v>
      </c>
      <c r="D145" s="157" t="e">
        <f t="shared" si="51"/>
        <v>#DIV/0!</v>
      </c>
      <c r="E145" s="92" t="e">
        <f t="shared" si="52"/>
        <v>#DIV/0!</v>
      </c>
      <c r="L145" s="157" t="e">
        <f t="shared" si="53"/>
        <v>#DIV/0!</v>
      </c>
      <c r="M145" s="157" t="e">
        <f t="shared" si="54"/>
        <v>#DIV/0!</v>
      </c>
      <c r="N145" s="92" t="e">
        <f t="shared" si="55"/>
        <v>#DIV/0!</v>
      </c>
      <c r="U145" s="157" t="e">
        <f t="shared" si="56"/>
        <v>#DIV/0!</v>
      </c>
      <c r="V145" s="157" t="e">
        <f t="shared" si="57"/>
        <v>#DIV/0!</v>
      </c>
      <c r="W145" s="92" t="e">
        <f t="shared" si="58"/>
        <v>#DIV/0!</v>
      </c>
      <c r="AD145" s="157" t="e">
        <f t="shared" si="59"/>
        <v>#DIV/0!</v>
      </c>
      <c r="AE145" s="157" t="e">
        <f t="shared" si="67"/>
        <v>#DIV/0!</v>
      </c>
      <c r="AF145" s="92" t="e">
        <f t="shared" si="60"/>
        <v>#DIV/0!</v>
      </c>
      <c r="AM145" s="162" t="e">
        <f t="shared" si="61"/>
        <v>#DIV/0!</v>
      </c>
      <c r="AN145" s="162" t="e">
        <f t="shared" si="68"/>
        <v>#DIV/0!</v>
      </c>
      <c r="AO145" s="92" t="e">
        <f t="shared" si="62"/>
        <v>#DIV/0!</v>
      </c>
      <c r="AV145" s="162" t="e">
        <f t="shared" si="63"/>
        <v>#DIV/0!</v>
      </c>
      <c r="AW145" s="162" t="e">
        <f t="shared" si="69"/>
        <v>#DIV/0!</v>
      </c>
      <c r="AX145" s="92" t="e">
        <f t="shared" si="64"/>
        <v>#DIV/0!</v>
      </c>
      <c r="BE145" s="162" t="e">
        <f t="shared" si="65"/>
        <v>#DIV/0!</v>
      </c>
      <c r="BF145" s="162" t="e">
        <f t="shared" si="70"/>
        <v>#DIV/0!</v>
      </c>
      <c r="BN145" s="162" t="e">
        <f t="shared" si="66"/>
        <v>#DIV/0!</v>
      </c>
      <c r="BO145" s="162" t="e">
        <f t="shared" si="49"/>
        <v>#DIV/0!</v>
      </c>
    </row>
    <row r="146" spans="3:67" x14ac:dyDescent="0.3">
      <c r="C146" s="157" t="e">
        <f t="shared" si="50"/>
        <v>#DIV/0!</v>
      </c>
      <c r="D146" s="157" t="e">
        <f t="shared" si="51"/>
        <v>#DIV/0!</v>
      </c>
      <c r="E146" s="92" t="e">
        <f t="shared" si="52"/>
        <v>#DIV/0!</v>
      </c>
      <c r="L146" s="157" t="e">
        <f t="shared" si="53"/>
        <v>#DIV/0!</v>
      </c>
      <c r="M146" s="157" t="e">
        <f t="shared" si="54"/>
        <v>#DIV/0!</v>
      </c>
      <c r="N146" s="92" t="e">
        <f t="shared" si="55"/>
        <v>#DIV/0!</v>
      </c>
      <c r="U146" s="157" t="e">
        <f t="shared" si="56"/>
        <v>#DIV/0!</v>
      </c>
      <c r="V146" s="157" t="e">
        <f t="shared" si="57"/>
        <v>#DIV/0!</v>
      </c>
      <c r="W146" s="92" t="e">
        <f t="shared" si="58"/>
        <v>#DIV/0!</v>
      </c>
      <c r="AD146" s="157" t="e">
        <f t="shared" si="59"/>
        <v>#DIV/0!</v>
      </c>
      <c r="AE146" s="157" t="e">
        <f t="shared" si="67"/>
        <v>#DIV/0!</v>
      </c>
      <c r="AF146" s="92" t="e">
        <f t="shared" si="60"/>
        <v>#DIV/0!</v>
      </c>
      <c r="AM146" s="162" t="e">
        <f t="shared" si="61"/>
        <v>#DIV/0!</v>
      </c>
      <c r="AN146" s="162" t="e">
        <f t="shared" si="68"/>
        <v>#DIV/0!</v>
      </c>
      <c r="AO146" s="92" t="e">
        <f t="shared" si="62"/>
        <v>#DIV/0!</v>
      </c>
      <c r="AV146" s="162" t="e">
        <f t="shared" si="63"/>
        <v>#DIV/0!</v>
      </c>
      <c r="AW146" s="162" t="e">
        <f t="shared" si="69"/>
        <v>#DIV/0!</v>
      </c>
      <c r="AX146" s="92" t="e">
        <f t="shared" si="64"/>
        <v>#DIV/0!</v>
      </c>
      <c r="BE146" s="162" t="e">
        <f t="shared" si="65"/>
        <v>#DIV/0!</v>
      </c>
      <c r="BF146" s="162" t="e">
        <f t="shared" si="70"/>
        <v>#DIV/0!</v>
      </c>
      <c r="BN146" s="162" t="e">
        <f t="shared" si="66"/>
        <v>#DIV/0!</v>
      </c>
      <c r="BO146" s="162" t="e">
        <f t="shared" si="49"/>
        <v>#DIV/0!</v>
      </c>
    </row>
    <row r="147" spans="3:67" x14ac:dyDescent="0.3">
      <c r="C147" s="157" t="e">
        <f t="shared" si="50"/>
        <v>#DIV/0!</v>
      </c>
      <c r="D147" s="157" t="e">
        <f t="shared" si="51"/>
        <v>#DIV/0!</v>
      </c>
      <c r="E147" s="92" t="e">
        <f t="shared" si="52"/>
        <v>#DIV/0!</v>
      </c>
      <c r="L147" s="157" t="e">
        <f t="shared" si="53"/>
        <v>#DIV/0!</v>
      </c>
      <c r="M147" s="157" t="e">
        <f t="shared" si="54"/>
        <v>#DIV/0!</v>
      </c>
      <c r="N147" s="92" t="e">
        <f t="shared" si="55"/>
        <v>#DIV/0!</v>
      </c>
      <c r="U147" s="157" t="e">
        <f t="shared" si="56"/>
        <v>#DIV/0!</v>
      </c>
      <c r="V147" s="157" t="e">
        <f t="shared" si="57"/>
        <v>#DIV/0!</v>
      </c>
      <c r="W147" s="92" t="e">
        <f t="shared" si="58"/>
        <v>#DIV/0!</v>
      </c>
      <c r="AD147" s="157" t="e">
        <f t="shared" si="59"/>
        <v>#DIV/0!</v>
      </c>
      <c r="AE147" s="157" t="e">
        <f t="shared" si="67"/>
        <v>#DIV/0!</v>
      </c>
      <c r="AF147" s="92" t="e">
        <f t="shared" si="60"/>
        <v>#DIV/0!</v>
      </c>
      <c r="AM147" s="162" t="e">
        <f t="shared" si="61"/>
        <v>#DIV/0!</v>
      </c>
      <c r="AN147" s="162" t="e">
        <f t="shared" si="68"/>
        <v>#DIV/0!</v>
      </c>
      <c r="AO147" s="92" t="e">
        <f t="shared" si="62"/>
        <v>#DIV/0!</v>
      </c>
      <c r="AV147" s="162" t="e">
        <f t="shared" si="63"/>
        <v>#DIV/0!</v>
      </c>
      <c r="AW147" s="162" t="e">
        <f t="shared" si="69"/>
        <v>#DIV/0!</v>
      </c>
      <c r="AX147" s="92" t="e">
        <f t="shared" si="64"/>
        <v>#DIV/0!</v>
      </c>
      <c r="BE147" s="162" t="e">
        <f t="shared" si="65"/>
        <v>#DIV/0!</v>
      </c>
      <c r="BF147" s="162" t="e">
        <f t="shared" si="70"/>
        <v>#DIV/0!</v>
      </c>
      <c r="BN147" s="162" t="e">
        <f t="shared" si="66"/>
        <v>#DIV/0!</v>
      </c>
      <c r="BO147" s="162" t="e">
        <f t="shared" si="49"/>
        <v>#DIV/0!</v>
      </c>
    </row>
    <row r="148" spans="3:67" x14ac:dyDescent="0.3">
      <c r="C148" s="157" t="e">
        <f t="shared" si="50"/>
        <v>#DIV/0!</v>
      </c>
      <c r="D148" s="157" t="e">
        <f t="shared" si="51"/>
        <v>#DIV/0!</v>
      </c>
      <c r="E148" s="92" t="e">
        <f t="shared" si="52"/>
        <v>#DIV/0!</v>
      </c>
      <c r="L148" s="157" t="e">
        <f t="shared" si="53"/>
        <v>#DIV/0!</v>
      </c>
      <c r="M148" s="157" t="e">
        <f t="shared" si="54"/>
        <v>#DIV/0!</v>
      </c>
      <c r="N148" s="92" t="e">
        <f t="shared" si="55"/>
        <v>#DIV/0!</v>
      </c>
      <c r="U148" s="157" t="e">
        <f t="shared" si="56"/>
        <v>#DIV/0!</v>
      </c>
      <c r="V148" s="157" t="e">
        <f t="shared" si="57"/>
        <v>#DIV/0!</v>
      </c>
      <c r="W148" s="92" t="e">
        <f t="shared" si="58"/>
        <v>#DIV/0!</v>
      </c>
      <c r="AD148" s="157" t="e">
        <f t="shared" si="59"/>
        <v>#DIV/0!</v>
      </c>
      <c r="AE148" s="157" t="e">
        <f t="shared" si="67"/>
        <v>#DIV/0!</v>
      </c>
      <c r="AF148" s="92" t="e">
        <f t="shared" si="60"/>
        <v>#DIV/0!</v>
      </c>
      <c r="AM148" s="162" t="e">
        <f t="shared" si="61"/>
        <v>#DIV/0!</v>
      </c>
      <c r="AN148" s="162" t="e">
        <f t="shared" si="68"/>
        <v>#DIV/0!</v>
      </c>
      <c r="AO148" s="92" t="e">
        <f t="shared" si="62"/>
        <v>#DIV/0!</v>
      </c>
      <c r="AV148" s="162" t="e">
        <f t="shared" si="63"/>
        <v>#DIV/0!</v>
      </c>
      <c r="AW148" s="162" t="e">
        <f t="shared" si="69"/>
        <v>#DIV/0!</v>
      </c>
      <c r="AX148" s="92" t="e">
        <f t="shared" si="64"/>
        <v>#DIV/0!</v>
      </c>
      <c r="BE148" s="162" t="e">
        <f t="shared" si="65"/>
        <v>#DIV/0!</v>
      </c>
      <c r="BF148" s="162" t="e">
        <f t="shared" si="70"/>
        <v>#DIV/0!</v>
      </c>
      <c r="BN148" s="162" t="e">
        <f t="shared" si="66"/>
        <v>#DIV/0!</v>
      </c>
      <c r="BO148" s="162" t="e">
        <f t="shared" si="49"/>
        <v>#DIV/0!</v>
      </c>
    </row>
    <row r="149" spans="3:67" x14ac:dyDescent="0.3">
      <c r="C149" s="157" t="e">
        <f t="shared" si="50"/>
        <v>#DIV/0!</v>
      </c>
      <c r="D149" s="157" t="e">
        <f t="shared" si="51"/>
        <v>#DIV/0!</v>
      </c>
      <c r="E149" s="92" t="e">
        <f t="shared" si="52"/>
        <v>#DIV/0!</v>
      </c>
      <c r="L149" s="157" t="e">
        <f t="shared" si="53"/>
        <v>#DIV/0!</v>
      </c>
      <c r="M149" s="157" t="e">
        <f t="shared" si="54"/>
        <v>#DIV/0!</v>
      </c>
      <c r="N149" s="92" t="e">
        <f t="shared" si="55"/>
        <v>#DIV/0!</v>
      </c>
      <c r="U149" s="157" t="e">
        <f t="shared" si="56"/>
        <v>#DIV/0!</v>
      </c>
      <c r="V149" s="157" t="e">
        <f t="shared" si="57"/>
        <v>#DIV/0!</v>
      </c>
      <c r="W149" s="92" t="e">
        <f t="shared" si="58"/>
        <v>#DIV/0!</v>
      </c>
      <c r="AD149" s="157" t="e">
        <f t="shared" si="59"/>
        <v>#DIV/0!</v>
      </c>
      <c r="AE149" s="157" t="e">
        <f t="shared" si="67"/>
        <v>#DIV/0!</v>
      </c>
      <c r="AF149" s="92" t="e">
        <f t="shared" si="60"/>
        <v>#DIV/0!</v>
      </c>
      <c r="AM149" s="162" t="e">
        <f t="shared" si="61"/>
        <v>#DIV/0!</v>
      </c>
      <c r="AN149" s="162" t="e">
        <f t="shared" si="68"/>
        <v>#DIV/0!</v>
      </c>
      <c r="AO149" s="92" t="e">
        <f t="shared" si="62"/>
        <v>#DIV/0!</v>
      </c>
      <c r="AV149" s="162" t="e">
        <f t="shared" si="63"/>
        <v>#DIV/0!</v>
      </c>
      <c r="AW149" s="162" t="e">
        <f t="shared" si="69"/>
        <v>#DIV/0!</v>
      </c>
      <c r="AX149" s="92" t="e">
        <f t="shared" si="64"/>
        <v>#DIV/0!</v>
      </c>
      <c r="BE149" s="162" t="e">
        <f t="shared" si="65"/>
        <v>#DIV/0!</v>
      </c>
      <c r="BF149" s="162" t="e">
        <f t="shared" si="70"/>
        <v>#DIV/0!</v>
      </c>
      <c r="BN149" s="162" t="e">
        <f t="shared" si="66"/>
        <v>#DIV/0!</v>
      </c>
      <c r="BO149" s="162" t="e">
        <f t="shared" si="49"/>
        <v>#DIV/0!</v>
      </c>
    </row>
    <row r="150" spans="3:67" x14ac:dyDescent="0.3">
      <c r="C150" s="157" t="e">
        <f t="shared" si="50"/>
        <v>#DIV/0!</v>
      </c>
      <c r="D150" s="157" t="e">
        <f t="shared" si="51"/>
        <v>#DIV/0!</v>
      </c>
      <c r="E150" s="92" t="e">
        <f t="shared" si="52"/>
        <v>#DIV/0!</v>
      </c>
      <c r="L150" s="157" t="e">
        <f t="shared" si="53"/>
        <v>#DIV/0!</v>
      </c>
      <c r="M150" s="157" t="e">
        <f t="shared" si="54"/>
        <v>#DIV/0!</v>
      </c>
      <c r="N150" s="92" t="e">
        <f t="shared" si="55"/>
        <v>#DIV/0!</v>
      </c>
      <c r="U150" s="157" t="e">
        <f t="shared" si="56"/>
        <v>#DIV/0!</v>
      </c>
      <c r="V150" s="157" t="e">
        <f t="shared" si="57"/>
        <v>#DIV/0!</v>
      </c>
      <c r="W150" s="92" t="e">
        <f t="shared" si="58"/>
        <v>#DIV/0!</v>
      </c>
      <c r="AD150" s="157" t="e">
        <f t="shared" si="59"/>
        <v>#DIV/0!</v>
      </c>
      <c r="AE150" s="157" t="e">
        <f t="shared" si="67"/>
        <v>#DIV/0!</v>
      </c>
      <c r="AF150" s="92" t="e">
        <f t="shared" si="60"/>
        <v>#DIV/0!</v>
      </c>
      <c r="AM150" s="162" t="e">
        <f t="shared" si="61"/>
        <v>#DIV/0!</v>
      </c>
      <c r="AN150" s="162" t="e">
        <f t="shared" si="68"/>
        <v>#DIV/0!</v>
      </c>
      <c r="AO150" s="92" t="e">
        <f t="shared" si="62"/>
        <v>#DIV/0!</v>
      </c>
      <c r="AV150" s="162" t="e">
        <f t="shared" si="63"/>
        <v>#DIV/0!</v>
      </c>
      <c r="AW150" s="162" t="e">
        <f t="shared" si="69"/>
        <v>#DIV/0!</v>
      </c>
      <c r="AX150" s="92" t="e">
        <f t="shared" si="64"/>
        <v>#DIV/0!</v>
      </c>
      <c r="BE150" s="162" t="e">
        <f t="shared" si="65"/>
        <v>#DIV/0!</v>
      </c>
      <c r="BF150" s="162" t="e">
        <f t="shared" si="70"/>
        <v>#DIV/0!</v>
      </c>
      <c r="BN150" s="162" t="e">
        <f t="shared" si="66"/>
        <v>#DIV/0!</v>
      </c>
      <c r="BO150" s="162" t="e">
        <f t="shared" si="49"/>
        <v>#DIV/0!</v>
      </c>
    </row>
    <row r="151" spans="3:67" x14ac:dyDescent="0.3">
      <c r="C151" s="157" t="e">
        <f t="shared" si="50"/>
        <v>#DIV/0!</v>
      </c>
      <c r="D151" s="157" t="e">
        <f t="shared" si="51"/>
        <v>#DIV/0!</v>
      </c>
      <c r="E151" s="92" t="e">
        <f t="shared" si="52"/>
        <v>#DIV/0!</v>
      </c>
      <c r="L151" s="157" t="e">
        <f t="shared" si="53"/>
        <v>#DIV/0!</v>
      </c>
      <c r="M151" s="157" t="e">
        <f t="shared" si="54"/>
        <v>#DIV/0!</v>
      </c>
      <c r="N151" s="92" t="e">
        <f t="shared" si="55"/>
        <v>#DIV/0!</v>
      </c>
      <c r="U151" s="157" t="e">
        <f t="shared" si="56"/>
        <v>#DIV/0!</v>
      </c>
      <c r="V151" s="157" t="e">
        <f t="shared" si="57"/>
        <v>#DIV/0!</v>
      </c>
      <c r="W151" s="92" t="e">
        <f t="shared" si="58"/>
        <v>#DIV/0!</v>
      </c>
      <c r="AD151" s="157" t="e">
        <f t="shared" si="59"/>
        <v>#DIV/0!</v>
      </c>
      <c r="AE151" s="157" t="e">
        <f t="shared" si="67"/>
        <v>#DIV/0!</v>
      </c>
      <c r="AF151" s="92" t="e">
        <f t="shared" si="60"/>
        <v>#DIV/0!</v>
      </c>
      <c r="AM151" s="162" t="e">
        <f t="shared" si="61"/>
        <v>#DIV/0!</v>
      </c>
      <c r="AN151" s="162" t="e">
        <f t="shared" si="68"/>
        <v>#DIV/0!</v>
      </c>
      <c r="AO151" s="92" t="e">
        <f t="shared" si="62"/>
        <v>#DIV/0!</v>
      </c>
      <c r="AV151" s="162" t="e">
        <f t="shared" si="63"/>
        <v>#DIV/0!</v>
      </c>
      <c r="AW151" s="162" t="e">
        <f t="shared" si="69"/>
        <v>#DIV/0!</v>
      </c>
      <c r="AX151" s="92" t="e">
        <f t="shared" si="64"/>
        <v>#DIV/0!</v>
      </c>
      <c r="BE151" s="162" t="e">
        <f t="shared" si="65"/>
        <v>#DIV/0!</v>
      </c>
      <c r="BF151" s="162" t="e">
        <f t="shared" si="70"/>
        <v>#DIV/0!</v>
      </c>
      <c r="BN151" s="162" t="e">
        <f t="shared" si="66"/>
        <v>#DIV/0!</v>
      </c>
      <c r="BO151" s="162" t="e">
        <f t="shared" si="49"/>
        <v>#DIV/0!</v>
      </c>
    </row>
    <row r="152" spans="3:67" x14ac:dyDescent="0.3">
      <c r="C152" s="157" t="e">
        <f t="shared" si="50"/>
        <v>#DIV/0!</v>
      </c>
      <c r="D152" s="157" t="e">
        <f t="shared" si="51"/>
        <v>#DIV/0!</v>
      </c>
      <c r="E152" s="92" t="e">
        <f t="shared" si="52"/>
        <v>#DIV/0!</v>
      </c>
      <c r="L152" s="157" t="e">
        <f t="shared" si="53"/>
        <v>#DIV/0!</v>
      </c>
      <c r="M152" s="157" t="e">
        <f t="shared" si="54"/>
        <v>#DIV/0!</v>
      </c>
      <c r="N152" s="92" t="e">
        <f t="shared" si="55"/>
        <v>#DIV/0!</v>
      </c>
      <c r="U152" s="157" t="e">
        <f t="shared" si="56"/>
        <v>#DIV/0!</v>
      </c>
      <c r="V152" s="157" t="e">
        <f t="shared" si="57"/>
        <v>#DIV/0!</v>
      </c>
      <c r="W152" s="92" t="e">
        <f t="shared" si="58"/>
        <v>#DIV/0!</v>
      </c>
      <c r="AD152" s="157" t="e">
        <f t="shared" si="59"/>
        <v>#DIV/0!</v>
      </c>
      <c r="AE152" s="157" t="e">
        <f t="shared" si="67"/>
        <v>#DIV/0!</v>
      </c>
      <c r="AF152" s="92" t="e">
        <f t="shared" si="60"/>
        <v>#DIV/0!</v>
      </c>
      <c r="AM152" s="162" t="e">
        <f t="shared" si="61"/>
        <v>#DIV/0!</v>
      </c>
      <c r="AN152" s="162" t="e">
        <f t="shared" si="68"/>
        <v>#DIV/0!</v>
      </c>
      <c r="AO152" s="92" t="e">
        <f t="shared" si="62"/>
        <v>#DIV/0!</v>
      </c>
      <c r="AV152" s="162" t="e">
        <f t="shared" si="63"/>
        <v>#DIV/0!</v>
      </c>
      <c r="AW152" s="162" t="e">
        <f t="shared" si="69"/>
        <v>#DIV/0!</v>
      </c>
      <c r="AX152" s="92" t="e">
        <f t="shared" si="64"/>
        <v>#DIV/0!</v>
      </c>
      <c r="BE152" s="162" t="e">
        <f t="shared" si="65"/>
        <v>#DIV/0!</v>
      </c>
      <c r="BF152" s="162" t="e">
        <f t="shared" si="70"/>
        <v>#DIV/0!</v>
      </c>
      <c r="BN152" s="162" t="e">
        <f t="shared" si="66"/>
        <v>#DIV/0!</v>
      </c>
      <c r="BO152" s="162" t="e">
        <f t="shared" ref="BO152:BO215" si="71">BQ152 / (BQ152+BT152)</f>
        <v>#DIV/0!</v>
      </c>
    </row>
    <row r="153" spans="3:67" x14ac:dyDescent="0.3">
      <c r="C153" s="157" t="e">
        <f t="shared" si="50"/>
        <v>#DIV/0!</v>
      </c>
      <c r="D153" s="157" t="e">
        <f t="shared" si="51"/>
        <v>#DIV/0!</v>
      </c>
      <c r="E153" s="92" t="e">
        <f t="shared" si="52"/>
        <v>#DIV/0!</v>
      </c>
      <c r="L153" s="157" t="e">
        <f t="shared" si="53"/>
        <v>#DIV/0!</v>
      </c>
      <c r="M153" s="157" t="e">
        <f t="shared" si="54"/>
        <v>#DIV/0!</v>
      </c>
      <c r="N153" s="92" t="e">
        <f t="shared" si="55"/>
        <v>#DIV/0!</v>
      </c>
      <c r="U153" s="157" t="e">
        <f t="shared" si="56"/>
        <v>#DIV/0!</v>
      </c>
      <c r="V153" s="157" t="e">
        <f t="shared" si="57"/>
        <v>#DIV/0!</v>
      </c>
      <c r="W153" s="92" t="e">
        <f t="shared" si="58"/>
        <v>#DIV/0!</v>
      </c>
      <c r="AD153" s="157" t="e">
        <f t="shared" si="59"/>
        <v>#DIV/0!</v>
      </c>
      <c r="AE153" s="157" t="e">
        <f t="shared" si="67"/>
        <v>#DIV/0!</v>
      </c>
      <c r="AF153" s="92" t="e">
        <f t="shared" si="60"/>
        <v>#DIV/0!</v>
      </c>
      <c r="AM153" s="162" t="e">
        <f t="shared" si="61"/>
        <v>#DIV/0!</v>
      </c>
      <c r="AN153" s="162" t="e">
        <f t="shared" si="68"/>
        <v>#DIV/0!</v>
      </c>
      <c r="AO153" s="92" t="e">
        <f t="shared" si="62"/>
        <v>#DIV/0!</v>
      </c>
      <c r="AV153" s="162" t="e">
        <f t="shared" si="63"/>
        <v>#DIV/0!</v>
      </c>
      <c r="AW153" s="162" t="e">
        <f t="shared" si="69"/>
        <v>#DIV/0!</v>
      </c>
      <c r="AX153" s="92" t="e">
        <f t="shared" si="64"/>
        <v>#DIV/0!</v>
      </c>
      <c r="BE153" s="162" t="e">
        <f t="shared" si="65"/>
        <v>#DIV/0!</v>
      </c>
      <c r="BF153" s="162" t="e">
        <f t="shared" si="70"/>
        <v>#DIV/0!</v>
      </c>
      <c r="BN153" s="162" t="e">
        <f t="shared" si="66"/>
        <v>#DIV/0!</v>
      </c>
      <c r="BO153" s="162" t="e">
        <f t="shared" si="71"/>
        <v>#DIV/0!</v>
      </c>
    </row>
    <row r="154" spans="3:67" x14ac:dyDescent="0.3">
      <c r="C154" s="157" t="e">
        <f t="shared" si="50"/>
        <v>#DIV/0!</v>
      </c>
      <c r="D154" s="157" t="e">
        <f t="shared" si="51"/>
        <v>#DIV/0!</v>
      </c>
      <c r="E154" s="92" t="e">
        <f t="shared" si="52"/>
        <v>#DIV/0!</v>
      </c>
      <c r="L154" s="157" t="e">
        <f t="shared" si="53"/>
        <v>#DIV/0!</v>
      </c>
      <c r="M154" s="157" t="e">
        <f t="shared" si="54"/>
        <v>#DIV/0!</v>
      </c>
      <c r="N154" s="92" t="e">
        <f t="shared" si="55"/>
        <v>#DIV/0!</v>
      </c>
      <c r="U154" s="157" t="e">
        <f t="shared" si="56"/>
        <v>#DIV/0!</v>
      </c>
      <c r="V154" s="157" t="e">
        <f t="shared" si="57"/>
        <v>#DIV/0!</v>
      </c>
      <c r="W154" s="92" t="e">
        <f t="shared" si="58"/>
        <v>#DIV/0!</v>
      </c>
      <c r="AD154" s="157" t="e">
        <f t="shared" si="59"/>
        <v>#DIV/0!</v>
      </c>
      <c r="AE154" s="157" t="e">
        <f t="shared" si="67"/>
        <v>#DIV/0!</v>
      </c>
      <c r="AF154" s="92" t="e">
        <f t="shared" si="60"/>
        <v>#DIV/0!</v>
      </c>
      <c r="AM154" s="162" t="e">
        <f t="shared" si="61"/>
        <v>#DIV/0!</v>
      </c>
      <c r="AN154" s="162" t="e">
        <f t="shared" si="68"/>
        <v>#DIV/0!</v>
      </c>
      <c r="AO154" s="92" t="e">
        <f t="shared" si="62"/>
        <v>#DIV/0!</v>
      </c>
      <c r="AV154" s="162" t="e">
        <f t="shared" si="63"/>
        <v>#DIV/0!</v>
      </c>
      <c r="AW154" s="162" t="e">
        <f t="shared" si="69"/>
        <v>#DIV/0!</v>
      </c>
      <c r="AX154" s="92" t="e">
        <f t="shared" si="64"/>
        <v>#DIV/0!</v>
      </c>
      <c r="BE154" s="162" t="e">
        <f t="shared" si="65"/>
        <v>#DIV/0!</v>
      </c>
      <c r="BF154" s="162" t="e">
        <f t="shared" si="70"/>
        <v>#DIV/0!</v>
      </c>
      <c r="BN154" s="162" t="e">
        <f t="shared" si="66"/>
        <v>#DIV/0!</v>
      </c>
      <c r="BO154" s="162" t="e">
        <f t="shared" si="71"/>
        <v>#DIV/0!</v>
      </c>
    </row>
    <row r="155" spans="3:67" x14ac:dyDescent="0.3">
      <c r="C155" s="157" t="e">
        <f t="shared" si="50"/>
        <v>#DIV/0!</v>
      </c>
      <c r="D155" s="157" t="e">
        <f t="shared" si="51"/>
        <v>#DIV/0!</v>
      </c>
      <c r="E155" s="92" t="e">
        <f t="shared" si="52"/>
        <v>#DIV/0!</v>
      </c>
      <c r="L155" s="157" t="e">
        <f t="shared" si="53"/>
        <v>#DIV/0!</v>
      </c>
      <c r="M155" s="157" t="e">
        <f t="shared" si="54"/>
        <v>#DIV/0!</v>
      </c>
      <c r="N155" s="92" t="e">
        <f t="shared" si="55"/>
        <v>#DIV/0!</v>
      </c>
      <c r="U155" s="157" t="e">
        <f t="shared" si="56"/>
        <v>#DIV/0!</v>
      </c>
      <c r="V155" s="157" t="e">
        <f t="shared" si="57"/>
        <v>#DIV/0!</v>
      </c>
      <c r="W155" s="92" t="e">
        <f t="shared" si="58"/>
        <v>#DIV/0!</v>
      </c>
      <c r="AD155" s="157" t="e">
        <f t="shared" si="59"/>
        <v>#DIV/0!</v>
      </c>
      <c r="AE155" s="157" t="e">
        <f t="shared" si="67"/>
        <v>#DIV/0!</v>
      </c>
      <c r="AF155" s="92" t="e">
        <f t="shared" si="60"/>
        <v>#DIV/0!</v>
      </c>
      <c r="AM155" s="162" t="e">
        <f t="shared" si="61"/>
        <v>#DIV/0!</v>
      </c>
      <c r="AN155" s="162" t="e">
        <f t="shared" si="68"/>
        <v>#DIV/0!</v>
      </c>
      <c r="AO155" s="92" t="e">
        <f t="shared" si="62"/>
        <v>#DIV/0!</v>
      </c>
      <c r="AV155" s="162" t="e">
        <f t="shared" si="63"/>
        <v>#DIV/0!</v>
      </c>
      <c r="AW155" s="162" t="e">
        <f t="shared" si="69"/>
        <v>#DIV/0!</v>
      </c>
      <c r="AX155" s="92" t="e">
        <f t="shared" si="64"/>
        <v>#DIV/0!</v>
      </c>
      <c r="BE155" s="162" t="e">
        <f t="shared" si="65"/>
        <v>#DIV/0!</v>
      </c>
      <c r="BF155" s="162" t="e">
        <f t="shared" si="70"/>
        <v>#DIV/0!</v>
      </c>
      <c r="BN155" s="162" t="e">
        <f t="shared" si="66"/>
        <v>#DIV/0!</v>
      </c>
      <c r="BO155" s="162" t="e">
        <f t="shared" si="71"/>
        <v>#DIV/0!</v>
      </c>
    </row>
    <row r="156" spans="3:67" x14ac:dyDescent="0.3">
      <c r="C156" s="157" t="e">
        <f t="shared" si="50"/>
        <v>#DIV/0!</v>
      </c>
      <c r="D156" s="157" t="e">
        <f t="shared" si="51"/>
        <v>#DIV/0!</v>
      </c>
      <c r="E156" s="92" t="e">
        <f t="shared" si="52"/>
        <v>#DIV/0!</v>
      </c>
      <c r="L156" s="157" t="e">
        <f t="shared" si="53"/>
        <v>#DIV/0!</v>
      </c>
      <c r="M156" s="157" t="e">
        <f t="shared" si="54"/>
        <v>#DIV/0!</v>
      </c>
      <c r="N156" s="92" t="e">
        <f t="shared" si="55"/>
        <v>#DIV/0!</v>
      </c>
      <c r="U156" s="157" t="e">
        <f t="shared" si="56"/>
        <v>#DIV/0!</v>
      </c>
      <c r="V156" s="157" t="e">
        <f t="shared" si="57"/>
        <v>#DIV/0!</v>
      </c>
      <c r="W156" s="92" t="e">
        <f t="shared" si="58"/>
        <v>#DIV/0!</v>
      </c>
      <c r="AD156" s="157" t="e">
        <f t="shared" si="59"/>
        <v>#DIV/0!</v>
      </c>
      <c r="AE156" s="157" t="e">
        <f t="shared" si="67"/>
        <v>#DIV/0!</v>
      </c>
      <c r="AF156" s="92" t="e">
        <f t="shared" si="60"/>
        <v>#DIV/0!</v>
      </c>
      <c r="AM156" s="162" t="e">
        <f t="shared" si="61"/>
        <v>#DIV/0!</v>
      </c>
      <c r="AN156" s="162" t="e">
        <f t="shared" si="68"/>
        <v>#DIV/0!</v>
      </c>
      <c r="AO156" s="92" t="e">
        <f t="shared" si="62"/>
        <v>#DIV/0!</v>
      </c>
      <c r="AV156" s="162" t="e">
        <f t="shared" si="63"/>
        <v>#DIV/0!</v>
      </c>
      <c r="AW156" s="162" t="e">
        <f t="shared" si="69"/>
        <v>#DIV/0!</v>
      </c>
      <c r="AX156" s="92" t="e">
        <f t="shared" si="64"/>
        <v>#DIV/0!</v>
      </c>
      <c r="BE156" s="162" t="e">
        <f t="shared" si="65"/>
        <v>#DIV/0!</v>
      </c>
      <c r="BF156" s="162" t="e">
        <f t="shared" si="70"/>
        <v>#DIV/0!</v>
      </c>
      <c r="BN156" s="162" t="e">
        <f t="shared" si="66"/>
        <v>#DIV/0!</v>
      </c>
      <c r="BO156" s="162" t="e">
        <f t="shared" si="71"/>
        <v>#DIV/0!</v>
      </c>
    </row>
    <row r="157" spans="3:67" x14ac:dyDescent="0.3">
      <c r="C157" s="157" t="e">
        <f t="shared" si="50"/>
        <v>#DIV/0!</v>
      </c>
      <c r="D157" s="157" t="e">
        <f t="shared" si="51"/>
        <v>#DIV/0!</v>
      </c>
      <c r="E157" s="92" t="e">
        <f t="shared" si="52"/>
        <v>#DIV/0!</v>
      </c>
      <c r="L157" s="157" t="e">
        <f t="shared" si="53"/>
        <v>#DIV/0!</v>
      </c>
      <c r="M157" s="157" t="e">
        <f t="shared" si="54"/>
        <v>#DIV/0!</v>
      </c>
      <c r="N157" s="92" t="e">
        <f t="shared" si="55"/>
        <v>#DIV/0!</v>
      </c>
      <c r="U157" s="157" t="e">
        <f t="shared" si="56"/>
        <v>#DIV/0!</v>
      </c>
      <c r="V157" s="157" t="e">
        <f t="shared" si="57"/>
        <v>#DIV/0!</v>
      </c>
      <c r="W157" s="92" t="e">
        <f t="shared" si="58"/>
        <v>#DIV/0!</v>
      </c>
      <c r="AD157" s="157" t="e">
        <f t="shared" si="59"/>
        <v>#DIV/0!</v>
      </c>
      <c r="AE157" s="157" t="e">
        <f t="shared" si="67"/>
        <v>#DIV/0!</v>
      </c>
      <c r="AF157" s="92" t="e">
        <f t="shared" si="60"/>
        <v>#DIV/0!</v>
      </c>
      <c r="AM157" s="162" t="e">
        <f t="shared" si="61"/>
        <v>#DIV/0!</v>
      </c>
      <c r="AN157" s="162" t="e">
        <f t="shared" si="68"/>
        <v>#DIV/0!</v>
      </c>
      <c r="AO157" s="92" t="e">
        <f t="shared" si="62"/>
        <v>#DIV/0!</v>
      </c>
      <c r="AV157" s="162" t="e">
        <f t="shared" si="63"/>
        <v>#DIV/0!</v>
      </c>
      <c r="AW157" s="162" t="e">
        <f t="shared" si="69"/>
        <v>#DIV/0!</v>
      </c>
      <c r="AX157" s="92" t="e">
        <f t="shared" si="64"/>
        <v>#DIV/0!</v>
      </c>
      <c r="BE157" s="162" t="e">
        <f t="shared" si="65"/>
        <v>#DIV/0!</v>
      </c>
      <c r="BF157" s="162" t="e">
        <f t="shared" si="70"/>
        <v>#DIV/0!</v>
      </c>
      <c r="BN157" s="162" t="e">
        <f t="shared" si="66"/>
        <v>#DIV/0!</v>
      </c>
      <c r="BO157" s="162" t="e">
        <f t="shared" si="71"/>
        <v>#DIV/0!</v>
      </c>
    </row>
    <row r="158" spans="3:67" x14ac:dyDescent="0.3">
      <c r="C158" s="157" t="e">
        <f t="shared" si="50"/>
        <v>#DIV/0!</v>
      </c>
      <c r="D158" s="157" t="e">
        <f t="shared" si="51"/>
        <v>#DIV/0!</v>
      </c>
      <c r="E158" s="92" t="e">
        <f t="shared" si="52"/>
        <v>#DIV/0!</v>
      </c>
      <c r="L158" s="157" t="e">
        <f t="shared" si="53"/>
        <v>#DIV/0!</v>
      </c>
      <c r="M158" s="157" t="e">
        <f t="shared" si="54"/>
        <v>#DIV/0!</v>
      </c>
      <c r="N158" s="92" t="e">
        <f t="shared" si="55"/>
        <v>#DIV/0!</v>
      </c>
      <c r="U158" s="157" t="e">
        <f t="shared" si="56"/>
        <v>#DIV/0!</v>
      </c>
      <c r="V158" s="157" t="e">
        <f t="shared" si="57"/>
        <v>#DIV/0!</v>
      </c>
      <c r="W158" s="92" t="e">
        <f t="shared" si="58"/>
        <v>#DIV/0!</v>
      </c>
      <c r="AD158" s="157" t="e">
        <f t="shared" si="59"/>
        <v>#DIV/0!</v>
      </c>
      <c r="AE158" s="157" t="e">
        <f t="shared" si="67"/>
        <v>#DIV/0!</v>
      </c>
      <c r="AF158" s="92" t="e">
        <f t="shared" si="60"/>
        <v>#DIV/0!</v>
      </c>
      <c r="AM158" s="162" t="e">
        <f t="shared" si="61"/>
        <v>#DIV/0!</v>
      </c>
      <c r="AN158" s="162" t="e">
        <f t="shared" si="68"/>
        <v>#DIV/0!</v>
      </c>
      <c r="AO158" s="92" t="e">
        <f t="shared" si="62"/>
        <v>#DIV/0!</v>
      </c>
      <c r="AV158" s="162" t="e">
        <f t="shared" si="63"/>
        <v>#DIV/0!</v>
      </c>
      <c r="AW158" s="162" t="e">
        <f t="shared" si="69"/>
        <v>#DIV/0!</v>
      </c>
      <c r="AX158" s="92" t="e">
        <f t="shared" si="64"/>
        <v>#DIV/0!</v>
      </c>
      <c r="BE158" s="162" t="e">
        <f t="shared" si="65"/>
        <v>#DIV/0!</v>
      </c>
      <c r="BF158" s="162" t="e">
        <f t="shared" si="70"/>
        <v>#DIV/0!</v>
      </c>
      <c r="BN158" s="162" t="e">
        <f t="shared" si="66"/>
        <v>#DIV/0!</v>
      </c>
      <c r="BO158" s="162" t="e">
        <f t="shared" si="71"/>
        <v>#DIV/0!</v>
      </c>
    </row>
    <row r="159" spans="3:67" x14ac:dyDescent="0.3">
      <c r="C159" s="157" t="e">
        <f t="shared" si="50"/>
        <v>#DIV/0!</v>
      </c>
      <c r="D159" s="157" t="e">
        <f t="shared" si="51"/>
        <v>#DIV/0!</v>
      </c>
      <c r="E159" s="92" t="e">
        <f t="shared" si="52"/>
        <v>#DIV/0!</v>
      </c>
      <c r="L159" s="157" t="e">
        <f t="shared" si="53"/>
        <v>#DIV/0!</v>
      </c>
      <c r="M159" s="157" t="e">
        <f t="shared" si="54"/>
        <v>#DIV/0!</v>
      </c>
      <c r="N159" s="92" t="e">
        <f t="shared" si="55"/>
        <v>#DIV/0!</v>
      </c>
      <c r="U159" s="157" t="e">
        <f t="shared" si="56"/>
        <v>#DIV/0!</v>
      </c>
      <c r="V159" s="157" t="e">
        <f t="shared" si="57"/>
        <v>#DIV/0!</v>
      </c>
      <c r="W159" s="92" t="e">
        <f t="shared" si="58"/>
        <v>#DIV/0!</v>
      </c>
      <c r="AD159" s="157" t="e">
        <f t="shared" si="59"/>
        <v>#DIV/0!</v>
      </c>
      <c r="AE159" s="157" t="e">
        <f t="shared" si="67"/>
        <v>#DIV/0!</v>
      </c>
      <c r="AF159" s="92" t="e">
        <f t="shared" si="60"/>
        <v>#DIV/0!</v>
      </c>
      <c r="AM159" s="162" t="e">
        <f t="shared" si="61"/>
        <v>#DIV/0!</v>
      </c>
      <c r="AN159" s="162" t="e">
        <f t="shared" si="68"/>
        <v>#DIV/0!</v>
      </c>
      <c r="AO159" s="92" t="e">
        <f t="shared" si="62"/>
        <v>#DIV/0!</v>
      </c>
      <c r="AV159" s="162" t="e">
        <f t="shared" si="63"/>
        <v>#DIV/0!</v>
      </c>
      <c r="AW159" s="162" t="e">
        <f t="shared" si="69"/>
        <v>#DIV/0!</v>
      </c>
      <c r="AX159" s="92" t="e">
        <f t="shared" si="64"/>
        <v>#DIV/0!</v>
      </c>
      <c r="BE159" s="162" t="e">
        <f t="shared" si="65"/>
        <v>#DIV/0!</v>
      </c>
      <c r="BF159" s="162" t="e">
        <f t="shared" si="70"/>
        <v>#DIV/0!</v>
      </c>
      <c r="BN159" s="162" t="e">
        <f t="shared" si="66"/>
        <v>#DIV/0!</v>
      </c>
      <c r="BO159" s="162" t="e">
        <f t="shared" si="71"/>
        <v>#DIV/0!</v>
      </c>
    </row>
    <row r="160" spans="3:67" x14ac:dyDescent="0.3">
      <c r="C160" s="157" t="e">
        <f t="shared" si="50"/>
        <v>#DIV/0!</v>
      </c>
      <c r="D160" s="157" t="e">
        <f t="shared" si="51"/>
        <v>#DIV/0!</v>
      </c>
      <c r="E160" s="92" t="e">
        <f t="shared" si="52"/>
        <v>#DIV/0!</v>
      </c>
      <c r="L160" s="157" t="e">
        <f t="shared" si="53"/>
        <v>#DIV/0!</v>
      </c>
      <c r="M160" s="157" t="e">
        <f t="shared" si="54"/>
        <v>#DIV/0!</v>
      </c>
      <c r="N160" s="92" t="e">
        <f t="shared" si="55"/>
        <v>#DIV/0!</v>
      </c>
      <c r="U160" s="157" t="e">
        <f t="shared" si="56"/>
        <v>#DIV/0!</v>
      </c>
      <c r="V160" s="157" t="e">
        <f t="shared" si="57"/>
        <v>#DIV/0!</v>
      </c>
      <c r="W160" s="92" t="e">
        <f t="shared" si="58"/>
        <v>#DIV/0!</v>
      </c>
      <c r="AD160" s="157" t="e">
        <f t="shared" si="59"/>
        <v>#DIV/0!</v>
      </c>
      <c r="AE160" s="157" t="e">
        <f t="shared" si="67"/>
        <v>#DIV/0!</v>
      </c>
      <c r="AF160" s="92" t="e">
        <f t="shared" si="60"/>
        <v>#DIV/0!</v>
      </c>
      <c r="AM160" s="162" t="e">
        <f t="shared" si="61"/>
        <v>#DIV/0!</v>
      </c>
      <c r="AN160" s="162" t="e">
        <f t="shared" si="68"/>
        <v>#DIV/0!</v>
      </c>
      <c r="AO160" s="92" t="e">
        <f t="shared" si="62"/>
        <v>#DIV/0!</v>
      </c>
      <c r="AV160" s="162" t="e">
        <f t="shared" si="63"/>
        <v>#DIV/0!</v>
      </c>
      <c r="AW160" s="162" t="e">
        <f t="shared" si="69"/>
        <v>#DIV/0!</v>
      </c>
      <c r="AX160" s="92" t="e">
        <f t="shared" si="64"/>
        <v>#DIV/0!</v>
      </c>
      <c r="BE160" s="162" t="e">
        <f t="shared" si="65"/>
        <v>#DIV/0!</v>
      </c>
      <c r="BF160" s="162" t="e">
        <f t="shared" si="70"/>
        <v>#DIV/0!</v>
      </c>
      <c r="BN160" s="162" t="e">
        <f t="shared" si="66"/>
        <v>#DIV/0!</v>
      </c>
      <c r="BO160" s="162" t="e">
        <f t="shared" si="71"/>
        <v>#DIV/0!</v>
      </c>
    </row>
    <row r="161" spans="3:67" x14ac:dyDescent="0.3">
      <c r="C161" s="157" t="e">
        <f t="shared" si="50"/>
        <v>#DIV/0!</v>
      </c>
      <c r="D161" s="157" t="e">
        <f t="shared" si="51"/>
        <v>#DIV/0!</v>
      </c>
      <c r="E161" s="92" t="e">
        <f t="shared" si="52"/>
        <v>#DIV/0!</v>
      </c>
      <c r="L161" s="157" t="e">
        <f t="shared" si="53"/>
        <v>#DIV/0!</v>
      </c>
      <c r="M161" s="157" t="e">
        <f t="shared" si="54"/>
        <v>#DIV/0!</v>
      </c>
      <c r="N161" s="92" t="e">
        <f t="shared" si="55"/>
        <v>#DIV/0!</v>
      </c>
      <c r="U161" s="157" t="e">
        <f t="shared" si="56"/>
        <v>#DIV/0!</v>
      </c>
      <c r="V161" s="157" t="e">
        <f t="shared" si="57"/>
        <v>#DIV/0!</v>
      </c>
      <c r="W161" s="92" t="e">
        <f t="shared" si="58"/>
        <v>#DIV/0!</v>
      </c>
      <c r="AD161" s="157" t="e">
        <f t="shared" si="59"/>
        <v>#DIV/0!</v>
      </c>
      <c r="AE161" s="157" t="e">
        <f t="shared" si="67"/>
        <v>#DIV/0!</v>
      </c>
      <c r="AF161" s="92" t="e">
        <f t="shared" si="60"/>
        <v>#DIV/0!</v>
      </c>
      <c r="AM161" s="162" t="e">
        <f t="shared" si="61"/>
        <v>#DIV/0!</v>
      </c>
      <c r="AN161" s="162" t="e">
        <f t="shared" si="68"/>
        <v>#DIV/0!</v>
      </c>
      <c r="AO161" s="92" t="e">
        <f t="shared" si="62"/>
        <v>#DIV/0!</v>
      </c>
      <c r="AV161" s="162" t="e">
        <f t="shared" si="63"/>
        <v>#DIV/0!</v>
      </c>
      <c r="AW161" s="162" t="e">
        <f t="shared" si="69"/>
        <v>#DIV/0!</v>
      </c>
      <c r="AX161" s="92" t="e">
        <f t="shared" si="64"/>
        <v>#DIV/0!</v>
      </c>
      <c r="BE161" s="162" t="e">
        <f t="shared" si="65"/>
        <v>#DIV/0!</v>
      </c>
      <c r="BF161" s="162" t="e">
        <f t="shared" si="70"/>
        <v>#DIV/0!</v>
      </c>
      <c r="BN161" s="162" t="e">
        <f t="shared" si="66"/>
        <v>#DIV/0!</v>
      </c>
      <c r="BO161" s="162" t="e">
        <f t="shared" si="71"/>
        <v>#DIV/0!</v>
      </c>
    </row>
    <row r="162" spans="3:67" x14ac:dyDescent="0.3">
      <c r="C162" s="157" t="e">
        <f t="shared" si="50"/>
        <v>#DIV/0!</v>
      </c>
      <c r="D162" s="157" t="e">
        <f t="shared" si="51"/>
        <v>#DIV/0!</v>
      </c>
      <c r="E162" s="92" t="e">
        <f t="shared" si="52"/>
        <v>#DIV/0!</v>
      </c>
      <c r="L162" s="157" t="e">
        <f t="shared" si="53"/>
        <v>#DIV/0!</v>
      </c>
      <c r="M162" s="157" t="e">
        <f t="shared" si="54"/>
        <v>#DIV/0!</v>
      </c>
      <c r="N162" s="92" t="e">
        <f t="shared" si="55"/>
        <v>#DIV/0!</v>
      </c>
      <c r="U162" s="157" t="e">
        <f t="shared" si="56"/>
        <v>#DIV/0!</v>
      </c>
      <c r="V162" s="157" t="e">
        <f t="shared" si="57"/>
        <v>#DIV/0!</v>
      </c>
      <c r="W162" s="92" t="e">
        <f t="shared" si="58"/>
        <v>#DIV/0!</v>
      </c>
      <c r="AD162" s="157" t="e">
        <f t="shared" si="59"/>
        <v>#DIV/0!</v>
      </c>
      <c r="AE162" s="157" t="e">
        <f t="shared" si="67"/>
        <v>#DIV/0!</v>
      </c>
      <c r="AF162" s="92" t="e">
        <f t="shared" si="60"/>
        <v>#DIV/0!</v>
      </c>
      <c r="AM162" s="162" t="e">
        <f t="shared" si="61"/>
        <v>#DIV/0!</v>
      </c>
      <c r="AN162" s="162" t="e">
        <f t="shared" si="68"/>
        <v>#DIV/0!</v>
      </c>
      <c r="AO162" s="92" t="e">
        <f t="shared" si="62"/>
        <v>#DIV/0!</v>
      </c>
      <c r="AV162" s="162" t="e">
        <f t="shared" si="63"/>
        <v>#DIV/0!</v>
      </c>
      <c r="AW162" s="162" t="e">
        <f t="shared" si="69"/>
        <v>#DIV/0!</v>
      </c>
      <c r="AX162" s="92" t="e">
        <f t="shared" si="64"/>
        <v>#DIV/0!</v>
      </c>
      <c r="BE162" s="162" t="e">
        <f t="shared" si="65"/>
        <v>#DIV/0!</v>
      </c>
      <c r="BF162" s="162" t="e">
        <f t="shared" si="70"/>
        <v>#DIV/0!</v>
      </c>
      <c r="BN162" s="162" t="e">
        <f t="shared" si="66"/>
        <v>#DIV/0!</v>
      </c>
      <c r="BO162" s="162" t="e">
        <f t="shared" si="71"/>
        <v>#DIV/0!</v>
      </c>
    </row>
    <row r="163" spans="3:67" x14ac:dyDescent="0.3">
      <c r="C163" s="157" t="e">
        <f t="shared" si="50"/>
        <v>#DIV/0!</v>
      </c>
      <c r="D163" s="157" t="e">
        <f t="shared" si="51"/>
        <v>#DIV/0!</v>
      </c>
      <c r="E163" s="92" t="e">
        <f t="shared" si="52"/>
        <v>#DIV/0!</v>
      </c>
      <c r="L163" s="157" t="e">
        <f t="shared" si="53"/>
        <v>#DIV/0!</v>
      </c>
      <c r="M163" s="157" t="e">
        <f t="shared" si="54"/>
        <v>#DIV/0!</v>
      </c>
      <c r="N163" s="92" t="e">
        <f t="shared" si="55"/>
        <v>#DIV/0!</v>
      </c>
      <c r="U163" s="157" t="e">
        <f t="shared" si="56"/>
        <v>#DIV/0!</v>
      </c>
      <c r="V163" s="157" t="e">
        <f t="shared" si="57"/>
        <v>#DIV/0!</v>
      </c>
      <c r="W163" s="92" t="e">
        <f t="shared" si="58"/>
        <v>#DIV/0!</v>
      </c>
      <c r="AD163" s="157" t="e">
        <f t="shared" si="59"/>
        <v>#DIV/0!</v>
      </c>
      <c r="AE163" s="157" t="e">
        <f t="shared" si="67"/>
        <v>#DIV/0!</v>
      </c>
      <c r="AF163" s="92" t="e">
        <f t="shared" si="60"/>
        <v>#DIV/0!</v>
      </c>
      <c r="AM163" s="162" t="e">
        <f t="shared" si="61"/>
        <v>#DIV/0!</v>
      </c>
      <c r="AN163" s="162" t="e">
        <f t="shared" si="68"/>
        <v>#DIV/0!</v>
      </c>
      <c r="AO163" s="92" t="e">
        <f t="shared" si="62"/>
        <v>#DIV/0!</v>
      </c>
      <c r="AV163" s="162" t="e">
        <f t="shared" si="63"/>
        <v>#DIV/0!</v>
      </c>
      <c r="AW163" s="162" t="e">
        <f t="shared" si="69"/>
        <v>#DIV/0!</v>
      </c>
      <c r="AX163" s="92" t="e">
        <f t="shared" si="64"/>
        <v>#DIV/0!</v>
      </c>
      <c r="BE163" s="162" t="e">
        <f t="shared" si="65"/>
        <v>#DIV/0!</v>
      </c>
      <c r="BF163" s="162" t="e">
        <f t="shared" si="70"/>
        <v>#DIV/0!</v>
      </c>
      <c r="BN163" s="162" t="e">
        <f t="shared" si="66"/>
        <v>#DIV/0!</v>
      </c>
      <c r="BO163" s="162" t="e">
        <f t="shared" si="71"/>
        <v>#DIV/0!</v>
      </c>
    </row>
    <row r="164" spans="3:67" x14ac:dyDescent="0.3">
      <c r="C164" s="157" t="e">
        <f t="shared" si="50"/>
        <v>#DIV/0!</v>
      </c>
      <c r="D164" s="157" t="e">
        <f t="shared" si="51"/>
        <v>#DIV/0!</v>
      </c>
      <c r="E164" s="92" t="e">
        <f t="shared" si="52"/>
        <v>#DIV/0!</v>
      </c>
      <c r="L164" s="157" t="e">
        <f t="shared" si="53"/>
        <v>#DIV/0!</v>
      </c>
      <c r="M164" s="157" t="e">
        <f t="shared" si="54"/>
        <v>#DIV/0!</v>
      </c>
      <c r="N164" s="92" t="e">
        <f t="shared" si="55"/>
        <v>#DIV/0!</v>
      </c>
      <c r="U164" s="157" t="e">
        <f t="shared" si="56"/>
        <v>#DIV/0!</v>
      </c>
      <c r="V164" s="157" t="e">
        <f t="shared" si="57"/>
        <v>#DIV/0!</v>
      </c>
      <c r="W164" s="92" t="e">
        <f t="shared" si="58"/>
        <v>#DIV/0!</v>
      </c>
      <c r="AD164" s="157" t="e">
        <f t="shared" si="59"/>
        <v>#DIV/0!</v>
      </c>
      <c r="AE164" s="157" t="e">
        <f t="shared" si="67"/>
        <v>#DIV/0!</v>
      </c>
      <c r="AF164" s="92" t="e">
        <f t="shared" si="60"/>
        <v>#DIV/0!</v>
      </c>
      <c r="AM164" s="162" t="e">
        <f t="shared" si="61"/>
        <v>#DIV/0!</v>
      </c>
      <c r="AN164" s="162" t="e">
        <f t="shared" si="68"/>
        <v>#DIV/0!</v>
      </c>
      <c r="AO164" s="92" t="e">
        <f t="shared" si="62"/>
        <v>#DIV/0!</v>
      </c>
      <c r="AV164" s="162" t="e">
        <f t="shared" si="63"/>
        <v>#DIV/0!</v>
      </c>
      <c r="AW164" s="162" t="e">
        <f t="shared" si="69"/>
        <v>#DIV/0!</v>
      </c>
      <c r="AX164" s="92" t="e">
        <f t="shared" si="64"/>
        <v>#DIV/0!</v>
      </c>
      <c r="BE164" s="162" t="e">
        <f t="shared" si="65"/>
        <v>#DIV/0!</v>
      </c>
      <c r="BF164" s="162" t="e">
        <f t="shared" si="70"/>
        <v>#DIV/0!</v>
      </c>
      <c r="BN164" s="162" t="e">
        <f t="shared" si="66"/>
        <v>#DIV/0!</v>
      </c>
      <c r="BO164" s="162" t="e">
        <f t="shared" si="71"/>
        <v>#DIV/0!</v>
      </c>
    </row>
    <row r="165" spans="3:67" x14ac:dyDescent="0.3">
      <c r="C165" s="157" t="e">
        <f t="shared" si="50"/>
        <v>#DIV/0!</v>
      </c>
      <c r="D165" s="157" t="e">
        <f t="shared" si="51"/>
        <v>#DIV/0!</v>
      </c>
      <c r="E165" s="92" t="e">
        <f t="shared" si="52"/>
        <v>#DIV/0!</v>
      </c>
      <c r="L165" s="157" t="e">
        <f t="shared" si="53"/>
        <v>#DIV/0!</v>
      </c>
      <c r="M165" s="157" t="e">
        <f t="shared" si="54"/>
        <v>#DIV/0!</v>
      </c>
      <c r="N165" s="92" t="e">
        <f t="shared" si="55"/>
        <v>#DIV/0!</v>
      </c>
      <c r="U165" s="157" t="e">
        <f t="shared" si="56"/>
        <v>#DIV/0!</v>
      </c>
      <c r="V165" s="157" t="e">
        <f t="shared" si="57"/>
        <v>#DIV/0!</v>
      </c>
      <c r="W165" s="92" t="e">
        <f t="shared" si="58"/>
        <v>#DIV/0!</v>
      </c>
      <c r="AD165" s="157" t="e">
        <f t="shared" si="59"/>
        <v>#DIV/0!</v>
      </c>
      <c r="AE165" s="157" t="e">
        <f t="shared" si="67"/>
        <v>#DIV/0!</v>
      </c>
      <c r="AF165" s="92" t="e">
        <f t="shared" si="60"/>
        <v>#DIV/0!</v>
      </c>
      <c r="AM165" s="162" t="e">
        <f t="shared" si="61"/>
        <v>#DIV/0!</v>
      </c>
      <c r="AN165" s="162" t="e">
        <f t="shared" si="68"/>
        <v>#DIV/0!</v>
      </c>
      <c r="AO165" s="92" t="e">
        <f t="shared" si="62"/>
        <v>#DIV/0!</v>
      </c>
      <c r="AV165" s="162" t="e">
        <f t="shared" si="63"/>
        <v>#DIV/0!</v>
      </c>
      <c r="AW165" s="162" t="e">
        <f t="shared" si="69"/>
        <v>#DIV/0!</v>
      </c>
      <c r="AX165" s="92" t="e">
        <f t="shared" si="64"/>
        <v>#DIV/0!</v>
      </c>
      <c r="BE165" s="162" t="e">
        <f t="shared" si="65"/>
        <v>#DIV/0!</v>
      </c>
      <c r="BF165" s="162" t="e">
        <f t="shared" si="70"/>
        <v>#DIV/0!</v>
      </c>
      <c r="BN165" s="162" t="e">
        <f t="shared" si="66"/>
        <v>#DIV/0!</v>
      </c>
      <c r="BO165" s="162" t="e">
        <f t="shared" si="71"/>
        <v>#DIV/0!</v>
      </c>
    </row>
    <row r="166" spans="3:67" x14ac:dyDescent="0.3">
      <c r="C166" s="157" t="e">
        <f t="shared" si="50"/>
        <v>#DIV/0!</v>
      </c>
      <c r="D166" s="157" t="e">
        <f t="shared" si="51"/>
        <v>#DIV/0!</v>
      </c>
      <c r="E166" s="92" t="e">
        <f t="shared" si="52"/>
        <v>#DIV/0!</v>
      </c>
      <c r="L166" s="157" t="e">
        <f t="shared" si="53"/>
        <v>#DIV/0!</v>
      </c>
      <c r="M166" s="157" t="e">
        <f t="shared" si="54"/>
        <v>#DIV/0!</v>
      </c>
      <c r="N166" s="92" t="e">
        <f t="shared" si="55"/>
        <v>#DIV/0!</v>
      </c>
      <c r="U166" s="157" t="e">
        <f t="shared" si="56"/>
        <v>#DIV/0!</v>
      </c>
      <c r="V166" s="157" t="e">
        <f t="shared" si="57"/>
        <v>#DIV/0!</v>
      </c>
      <c r="W166" s="92" t="e">
        <f t="shared" si="58"/>
        <v>#DIV/0!</v>
      </c>
      <c r="AD166" s="157" t="e">
        <f t="shared" si="59"/>
        <v>#DIV/0!</v>
      </c>
      <c r="AE166" s="157" t="e">
        <f t="shared" si="67"/>
        <v>#DIV/0!</v>
      </c>
      <c r="AF166" s="92" t="e">
        <f t="shared" si="60"/>
        <v>#DIV/0!</v>
      </c>
      <c r="AM166" s="162" t="e">
        <f t="shared" si="61"/>
        <v>#DIV/0!</v>
      </c>
      <c r="AN166" s="162" t="e">
        <f t="shared" si="68"/>
        <v>#DIV/0!</v>
      </c>
      <c r="AO166" s="92" t="e">
        <f t="shared" si="62"/>
        <v>#DIV/0!</v>
      </c>
      <c r="AV166" s="162" t="e">
        <f t="shared" si="63"/>
        <v>#DIV/0!</v>
      </c>
      <c r="AW166" s="162" t="e">
        <f t="shared" si="69"/>
        <v>#DIV/0!</v>
      </c>
      <c r="AX166" s="92" t="e">
        <f t="shared" si="64"/>
        <v>#DIV/0!</v>
      </c>
      <c r="BE166" s="162" t="e">
        <f t="shared" si="65"/>
        <v>#DIV/0!</v>
      </c>
      <c r="BF166" s="162" t="e">
        <f t="shared" si="70"/>
        <v>#DIV/0!</v>
      </c>
      <c r="BN166" s="162" t="e">
        <f t="shared" si="66"/>
        <v>#DIV/0!</v>
      </c>
      <c r="BO166" s="162" t="e">
        <f t="shared" si="71"/>
        <v>#DIV/0!</v>
      </c>
    </row>
    <row r="167" spans="3:67" x14ac:dyDescent="0.3">
      <c r="C167" s="157" t="e">
        <f t="shared" si="50"/>
        <v>#DIV/0!</v>
      </c>
      <c r="D167" s="157" t="e">
        <f t="shared" si="51"/>
        <v>#DIV/0!</v>
      </c>
      <c r="E167" s="92" t="e">
        <f t="shared" si="52"/>
        <v>#DIV/0!</v>
      </c>
      <c r="L167" s="157" t="e">
        <f t="shared" si="53"/>
        <v>#DIV/0!</v>
      </c>
      <c r="M167" s="157" t="e">
        <f t="shared" si="54"/>
        <v>#DIV/0!</v>
      </c>
      <c r="N167" s="92" t="e">
        <f t="shared" si="55"/>
        <v>#DIV/0!</v>
      </c>
      <c r="U167" s="157" t="e">
        <f t="shared" si="56"/>
        <v>#DIV/0!</v>
      </c>
      <c r="V167" s="157" t="e">
        <f t="shared" si="57"/>
        <v>#DIV/0!</v>
      </c>
      <c r="W167" s="92" t="e">
        <f t="shared" si="58"/>
        <v>#DIV/0!</v>
      </c>
      <c r="AD167" s="157" t="e">
        <f t="shared" si="59"/>
        <v>#DIV/0!</v>
      </c>
      <c r="AE167" s="157" t="e">
        <f t="shared" si="67"/>
        <v>#DIV/0!</v>
      </c>
      <c r="AF167" s="92" t="e">
        <f t="shared" si="60"/>
        <v>#DIV/0!</v>
      </c>
      <c r="AM167" s="162" t="e">
        <f t="shared" si="61"/>
        <v>#DIV/0!</v>
      </c>
      <c r="AN167" s="162" t="e">
        <f t="shared" si="68"/>
        <v>#DIV/0!</v>
      </c>
      <c r="AO167" s="92" t="e">
        <f t="shared" si="62"/>
        <v>#DIV/0!</v>
      </c>
      <c r="AV167" s="162" t="e">
        <f t="shared" si="63"/>
        <v>#DIV/0!</v>
      </c>
      <c r="AW167" s="162" t="e">
        <f t="shared" si="69"/>
        <v>#DIV/0!</v>
      </c>
      <c r="AX167" s="92" t="e">
        <f t="shared" si="64"/>
        <v>#DIV/0!</v>
      </c>
      <c r="BE167" s="162" t="e">
        <f t="shared" si="65"/>
        <v>#DIV/0!</v>
      </c>
      <c r="BF167" s="162" t="e">
        <f t="shared" si="70"/>
        <v>#DIV/0!</v>
      </c>
      <c r="BN167" s="162" t="e">
        <f t="shared" si="66"/>
        <v>#DIV/0!</v>
      </c>
      <c r="BO167" s="162" t="e">
        <f t="shared" si="71"/>
        <v>#DIV/0!</v>
      </c>
    </row>
    <row r="168" spans="3:67" x14ac:dyDescent="0.3">
      <c r="C168" s="157" t="e">
        <f t="shared" si="50"/>
        <v>#DIV/0!</v>
      </c>
      <c r="D168" s="157" t="e">
        <f t="shared" si="51"/>
        <v>#DIV/0!</v>
      </c>
      <c r="E168" s="92" t="e">
        <f t="shared" si="52"/>
        <v>#DIV/0!</v>
      </c>
      <c r="L168" s="157" t="e">
        <f t="shared" si="53"/>
        <v>#DIV/0!</v>
      </c>
      <c r="M168" s="157" t="e">
        <f t="shared" si="54"/>
        <v>#DIV/0!</v>
      </c>
      <c r="N168" s="92" t="e">
        <f t="shared" si="55"/>
        <v>#DIV/0!</v>
      </c>
      <c r="U168" s="157" t="e">
        <f t="shared" si="56"/>
        <v>#DIV/0!</v>
      </c>
      <c r="V168" s="157" t="e">
        <f t="shared" si="57"/>
        <v>#DIV/0!</v>
      </c>
      <c r="W168" s="92" t="e">
        <f t="shared" si="58"/>
        <v>#DIV/0!</v>
      </c>
      <c r="AD168" s="157" t="e">
        <f t="shared" si="59"/>
        <v>#DIV/0!</v>
      </c>
      <c r="AE168" s="157" t="e">
        <f t="shared" si="67"/>
        <v>#DIV/0!</v>
      </c>
      <c r="AF168" s="92" t="e">
        <f t="shared" si="60"/>
        <v>#DIV/0!</v>
      </c>
      <c r="AM168" s="162" t="e">
        <f t="shared" si="61"/>
        <v>#DIV/0!</v>
      </c>
      <c r="AN168" s="162" t="e">
        <f t="shared" si="68"/>
        <v>#DIV/0!</v>
      </c>
      <c r="AO168" s="92" t="e">
        <f t="shared" si="62"/>
        <v>#DIV/0!</v>
      </c>
      <c r="AV168" s="162" t="e">
        <f t="shared" si="63"/>
        <v>#DIV/0!</v>
      </c>
      <c r="AW168" s="162" t="e">
        <f t="shared" si="69"/>
        <v>#DIV/0!</v>
      </c>
      <c r="AX168" s="92" t="e">
        <f t="shared" si="64"/>
        <v>#DIV/0!</v>
      </c>
      <c r="BE168" s="162" t="e">
        <f t="shared" si="65"/>
        <v>#DIV/0!</v>
      </c>
      <c r="BF168" s="162" t="e">
        <f t="shared" si="70"/>
        <v>#DIV/0!</v>
      </c>
      <c r="BN168" s="162" t="e">
        <f t="shared" si="66"/>
        <v>#DIV/0!</v>
      </c>
      <c r="BO168" s="162" t="e">
        <f t="shared" si="71"/>
        <v>#DIV/0!</v>
      </c>
    </row>
    <row r="169" spans="3:67" x14ac:dyDescent="0.3">
      <c r="C169" s="157" t="e">
        <f t="shared" si="50"/>
        <v>#DIV/0!</v>
      </c>
      <c r="D169" s="157" t="e">
        <f t="shared" si="51"/>
        <v>#DIV/0!</v>
      </c>
      <c r="E169" s="92" t="e">
        <f t="shared" si="52"/>
        <v>#DIV/0!</v>
      </c>
      <c r="L169" s="157" t="e">
        <f t="shared" si="53"/>
        <v>#DIV/0!</v>
      </c>
      <c r="M169" s="157" t="e">
        <f t="shared" si="54"/>
        <v>#DIV/0!</v>
      </c>
      <c r="N169" s="92" t="e">
        <f t="shared" si="55"/>
        <v>#DIV/0!</v>
      </c>
      <c r="U169" s="157" t="e">
        <f t="shared" si="56"/>
        <v>#DIV/0!</v>
      </c>
      <c r="V169" s="157" t="e">
        <f t="shared" si="57"/>
        <v>#DIV/0!</v>
      </c>
      <c r="W169" s="92" t="e">
        <f t="shared" si="58"/>
        <v>#DIV/0!</v>
      </c>
      <c r="AD169" s="157" t="e">
        <f t="shared" si="59"/>
        <v>#DIV/0!</v>
      </c>
      <c r="AE169" s="157" t="e">
        <f t="shared" si="67"/>
        <v>#DIV/0!</v>
      </c>
      <c r="AF169" s="92" t="e">
        <f t="shared" si="60"/>
        <v>#DIV/0!</v>
      </c>
      <c r="AM169" s="162" t="e">
        <f t="shared" si="61"/>
        <v>#DIV/0!</v>
      </c>
      <c r="AN169" s="162" t="e">
        <f t="shared" si="68"/>
        <v>#DIV/0!</v>
      </c>
      <c r="AO169" s="92" t="e">
        <f t="shared" si="62"/>
        <v>#DIV/0!</v>
      </c>
      <c r="AV169" s="162" t="e">
        <f t="shared" si="63"/>
        <v>#DIV/0!</v>
      </c>
      <c r="AW169" s="162" t="e">
        <f t="shared" si="69"/>
        <v>#DIV/0!</v>
      </c>
      <c r="AX169" s="92" t="e">
        <f t="shared" si="64"/>
        <v>#DIV/0!</v>
      </c>
      <c r="BE169" s="162" t="e">
        <f t="shared" si="65"/>
        <v>#DIV/0!</v>
      </c>
      <c r="BF169" s="162" t="e">
        <f t="shared" si="70"/>
        <v>#DIV/0!</v>
      </c>
      <c r="BN169" s="162" t="e">
        <f t="shared" si="66"/>
        <v>#DIV/0!</v>
      </c>
      <c r="BO169" s="162" t="e">
        <f t="shared" si="71"/>
        <v>#DIV/0!</v>
      </c>
    </row>
    <row r="170" spans="3:67" x14ac:dyDescent="0.3">
      <c r="C170" s="157" t="e">
        <f t="shared" si="50"/>
        <v>#DIV/0!</v>
      </c>
      <c r="D170" s="157" t="e">
        <f t="shared" si="51"/>
        <v>#DIV/0!</v>
      </c>
      <c r="E170" s="92" t="e">
        <f t="shared" si="52"/>
        <v>#DIV/0!</v>
      </c>
      <c r="L170" s="157" t="e">
        <f t="shared" si="53"/>
        <v>#DIV/0!</v>
      </c>
      <c r="M170" s="157" t="e">
        <f t="shared" si="54"/>
        <v>#DIV/0!</v>
      </c>
      <c r="N170" s="92" t="e">
        <f t="shared" si="55"/>
        <v>#DIV/0!</v>
      </c>
      <c r="U170" s="157" t="e">
        <f t="shared" si="56"/>
        <v>#DIV/0!</v>
      </c>
      <c r="V170" s="157" t="e">
        <f t="shared" si="57"/>
        <v>#DIV/0!</v>
      </c>
      <c r="W170" s="92" t="e">
        <f t="shared" si="58"/>
        <v>#DIV/0!</v>
      </c>
      <c r="AD170" s="157" t="e">
        <f t="shared" si="59"/>
        <v>#DIV/0!</v>
      </c>
      <c r="AE170" s="157" t="e">
        <f t="shared" si="67"/>
        <v>#DIV/0!</v>
      </c>
      <c r="AF170" s="92" t="e">
        <f t="shared" si="60"/>
        <v>#DIV/0!</v>
      </c>
      <c r="AM170" s="162" t="e">
        <f t="shared" si="61"/>
        <v>#DIV/0!</v>
      </c>
      <c r="AN170" s="162" t="e">
        <f t="shared" si="68"/>
        <v>#DIV/0!</v>
      </c>
      <c r="AO170" s="92" t="e">
        <f t="shared" si="62"/>
        <v>#DIV/0!</v>
      </c>
      <c r="AV170" s="162" t="e">
        <f t="shared" si="63"/>
        <v>#DIV/0!</v>
      </c>
      <c r="AW170" s="162" t="e">
        <f t="shared" si="69"/>
        <v>#DIV/0!</v>
      </c>
      <c r="AX170" s="92" t="e">
        <f t="shared" si="64"/>
        <v>#DIV/0!</v>
      </c>
      <c r="BE170" s="162" t="e">
        <f t="shared" si="65"/>
        <v>#DIV/0!</v>
      </c>
      <c r="BF170" s="162" t="e">
        <f t="shared" si="70"/>
        <v>#DIV/0!</v>
      </c>
      <c r="BN170" s="162" t="e">
        <f t="shared" si="66"/>
        <v>#DIV/0!</v>
      </c>
      <c r="BO170" s="162" t="e">
        <f t="shared" si="71"/>
        <v>#DIV/0!</v>
      </c>
    </row>
    <row r="171" spans="3:67" x14ac:dyDescent="0.3">
      <c r="C171" s="157" t="e">
        <f t="shared" si="50"/>
        <v>#DIV/0!</v>
      </c>
      <c r="D171" s="157" t="e">
        <f t="shared" si="51"/>
        <v>#DIV/0!</v>
      </c>
      <c r="E171" s="92" t="e">
        <f t="shared" si="52"/>
        <v>#DIV/0!</v>
      </c>
      <c r="L171" s="157" t="e">
        <f t="shared" si="53"/>
        <v>#DIV/0!</v>
      </c>
      <c r="M171" s="157" t="e">
        <f t="shared" si="54"/>
        <v>#DIV/0!</v>
      </c>
      <c r="N171" s="92" t="e">
        <f t="shared" si="55"/>
        <v>#DIV/0!</v>
      </c>
      <c r="U171" s="157" t="e">
        <f t="shared" si="56"/>
        <v>#DIV/0!</v>
      </c>
      <c r="V171" s="157" t="e">
        <f t="shared" si="57"/>
        <v>#DIV/0!</v>
      </c>
      <c r="W171" s="92" t="e">
        <f t="shared" si="58"/>
        <v>#DIV/0!</v>
      </c>
      <c r="AD171" s="157" t="e">
        <f t="shared" si="59"/>
        <v>#DIV/0!</v>
      </c>
      <c r="AE171" s="157" t="e">
        <f t="shared" si="67"/>
        <v>#DIV/0!</v>
      </c>
      <c r="AF171" s="92" t="e">
        <f t="shared" si="60"/>
        <v>#DIV/0!</v>
      </c>
      <c r="AM171" s="162" t="e">
        <f t="shared" si="61"/>
        <v>#DIV/0!</v>
      </c>
      <c r="AN171" s="162" t="e">
        <f t="shared" si="68"/>
        <v>#DIV/0!</v>
      </c>
      <c r="AO171" s="92" t="e">
        <f t="shared" si="62"/>
        <v>#DIV/0!</v>
      </c>
      <c r="AV171" s="162" t="e">
        <f t="shared" si="63"/>
        <v>#DIV/0!</v>
      </c>
      <c r="AW171" s="162" t="e">
        <f t="shared" si="69"/>
        <v>#DIV/0!</v>
      </c>
      <c r="AX171" s="92" t="e">
        <f t="shared" si="64"/>
        <v>#DIV/0!</v>
      </c>
      <c r="BE171" s="162" t="e">
        <f t="shared" si="65"/>
        <v>#DIV/0!</v>
      </c>
      <c r="BF171" s="162" t="e">
        <f t="shared" si="70"/>
        <v>#DIV/0!</v>
      </c>
      <c r="BN171" s="162" t="e">
        <f t="shared" si="66"/>
        <v>#DIV/0!</v>
      </c>
      <c r="BO171" s="162" t="e">
        <f t="shared" si="71"/>
        <v>#DIV/0!</v>
      </c>
    </row>
    <row r="172" spans="3:67" x14ac:dyDescent="0.3">
      <c r="C172" s="157" t="e">
        <f t="shared" si="50"/>
        <v>#DIV/0!</v>
      </c>
      <c r="D172" s="157" t="e">
        <f t="shared" si="51"/>
        <v>#DIV/0!</v>
      </c>
      <c r="E172" s="92" t="e">
        <f t="shared" si="52"/>
        <v>#DIV/0!</v>
      </c>
      <c r="L172" s="157" t="e">
        <f t="shared" si="53"/>
        <v>#DIV/0!</v>
      </c>
      <c r="M172" s="157" t="e">
        <f t="shared" si="54"/>
        <v>#DIV/0!</v>
      </c>
      <c r="N172" s="92" t="e">
        <f t="shared" si="55"/>
        <v>#DIV/0!</v>
      </c>
      <c r="U172" s="157" t="e">
        <f t="shared" si="56"/>
        <v>#DIV/0!</v>
      </c>
      <c r="V172" s="157" t="e">
        <f t="shared" si="57"/>
        <v>#DIV/0!</v>
      </c>
      <c r="W172" s="92" t="e">
        <f t="shared" si="58"/>
        <v>#DIV/0!</v>
      </c>
      <c r="AD172" s="157" t="e">
        <f t="shared" si="59"/>
        <v>#DIV/0!</v>
      </c>
      <c r="AE172" s="157" t="e">
        <f t="shared" si="67"/>
        <v>#DIV/0!</v>
      </c>
      <c r="AF172" s="92" t="e">
        <f t="shared" si="60"/>
        <v>#DIV/0!</v>
      </c>
      <c r="AM172" s="162" t="e">
        <f t="shared" si="61"/>
        <v>#DIV/0!</v>
      </c>
      <c r="AN172" s="162" t="e">
        <f t="shared" si="68"/>
        <v>#DIV/0!</v>
      </c>
      <c r="AO172" s="92" t="e">
        <f t="shared" si="62"/>
        <v>#DIV/0!</v>
      </c>
      <c r="AV172" s="162" t="e">
        <f t="shared" si="63"/>
        <v>#DIV/0!</v>
      </c>
      <c r="AW172" s="162" t="e">
        <f t="shared" si="69"/>
        <v>#DIV/0!</v>
      </c>
      <c r="AX172" s="92" t="e">
        <f t="shared" si="64"/>
        <v>#DIV/0!</v>
      </c>
      <c r="BE172" s="162" t="e">
        <f t="shared" si="65"/>
        <v>#DIV/0!</v>
      </c>
      <c r="BF172" s="162" t="e">
        <f t="shared" si="70"/>
        <v>#DIV/0!</v>
      </c>
      <c r="BN172" s="162" t="e">
        <f t="shared" si="66"/>
        <v>#DIV/0!</v>
      </c>
      <c r="BO172" s="162" t="e">
        <f t="shared" si="71"/>
        <v>#DIV/0!</v>
      </c>
    </row>
    <row r="173" spans="3:67" x14ac:dyDescent="0.3">
      <c r="C173" s="157" t="e">
        <f t="shared" si="50"/>
        <v>#DIV/0!</v>
      </c>
      <c r="D173" s="157" t="e">
        <f t="shared" si="51"/>
        <v>#DIV/0!</v>
      </c>
      <c r="E173" s="92" t="e">
        <f t="shared" si="52"/>
        <v>#DIV/0!</v>
      </c>
      <c r="L173" s="157" t="e">
        <f t="shared" si="53"/>
        <v>#DIV/0!</v>
      </c>
      <c r="M173" s="157" t="e">
        <f t="shared" si="54"/>
        <v>#DIV/0!</v>
      </c>
      <c r="N173" s="92" t="e">
        <f t="shared" si="55"/>
        <v>#DIV/0!</v>
      </c>
      <c r="U173" s="157" t="e">
        <f t="shared" si="56"/>
        <v>#DIV/0!</v>
      </c>
      <c r="V173" s="157" t="e">
        <f t="shared" si="57"/>
        <v>#DIV/0!</v>
      </c>
      <c r="W173" s="92" t="e">
        <f t="shared" si="58"/>
        <v>#DIV/0!</v>
      </c>
      <c r="AD173" s="157" t="e">
        <f t="shared" si="59"/>
        <v>#DIV/0!</v>
      </c>
      <c r="AE173" s="157" t="e">
        <f t="shared" si="67"/>
        <v>#DIV/0!</v>
      </c>
      <c r="AF173" s="92" t="e">
        <f t="shared" si="60"/>
        <v>#DIV/0!</v>
      </c>
      <c r="AM173" s="162" t="e">
        <f t="shared" si="61"/>
        <v>#DIV/0!</v>
      </c>
      <c r="AN173" s="162" t="e">
        <f t="shared" si="68"/>
        <v>#DIV/0!</v>
      </c>
      <c r="AO173" s="92" t="e">
        <f t="shared" si="62"/>
        <v>#DIV/0!</v>
      </c>
      <c r="AV173" s="162" t="e">
        <f t="shared" si="63"/>
        <v>#DIV/0!</v>
      </c>
      <c r="AW173" s="162" t="e">
        <f t="shared" si="69"/>
        <v>#DIV/0!</v>
      </c>
      <c r="AX173" s="92" t="e">
        <f t="shared" si="64"/>
        <v>#DIV/0!</v>
      </c>
      <c r="BE173" s="162" t="e">
        <f t="shared" si="65"/>
        <v>#DIV/0!</v>
      </c>
      <c r="BF173" s="162" t="e">
        <f t="shared" si="70"/>
        <v>#DIV/0!</v>
      </c>
      <c r="BN173" s="162" t="e">
        <f t="shared" si="66"/>
        <v>#DIV/0!</v>
      </c>
      <c r="BO173" s="162" t="e">
        <f t="shared" si="71"/>
        <v>#DIV/0!</v>
      </c>
    </row>
    <row r="174" spans="3:67" x14ac:dyDescent="0.3">
      <c r="C174" s="157" t="e">
        <f t="shared" si="50"/>
        <v>#DIV/0!</v>
      </c>
      <c r="D174" s="157" t="e">
        <f t="shared" si="51"/>
        <v>#DIV/0!</v>
      </c>
      <c r="E174" s="92" t="e">
        <f t="shared" si="52"/>
        <v>#DIV/0!</v>
      </c>
      <c r="L174" s="157" t="e">
        <f t="shared" si="53"/>
        <v>#DIV/0!</v>
      </c>
      <c r="M174" s="157" t="e">
        <f t="shared" si="54"/>
        <v>#DIV/0!</v>
      </c>
      <c r="N174" s="92" t="e">
        <f t="shared" si="55"/>
        <v>#DIV/0!</v>
      </c>
      <c r="U174" s="157" t="e">
        <f t="shared" si="56"/>
        <v>#DIV/0!</v>
      </c>
      <c r="V174" s="157" t="e">
        <f t="shared" si="57"/>
        <v>#DIV/0!</v>
      </c>
      <c r="W174" s="92" t="e">
        <f t="shared" si="58"/>
        <v>#DIV/0!</v>
      </c>
      <c r="AD174" s="157" t="e">
        <f t="shared" si="59"/>
        <v>#DIV/0!</v>
      </c>
      <c r="AE174" s="157" t="e">
        <f t="shared" si="67"/>
        <v>#DIV/0!</v>
      </c>
      <c r="AF174" s="92" t="e">
        <f t="shared" si="60"/>
        <v>#DIV/0!</v>
      </c>
      <c r="AM174" s="162" t="e">
        <f t="shared" si="61"/>
        <v>#DIV/0!</v>
      </c>
      <c r="AN174" s="162" t="e">
        <f t="shared" si="68"/>
        <v>#DIV/0!</v>
      </c>
      <c r="AO174" s="92" t="e">
        <f t="shared" si="62"/>
        <v>#DIV/0!</v>
      </c>
      <c r="AV174" s="162" t="e">
        <f t="shared" si="63"/>
        <v>#DIV/0!</v>
      </c>
      <c r="AW174" s="162" t="e">
        <f t="shared" si="69"/>
        <v>#DIV/0!</v>
      </c>
      <c r="AX174" s="92" t="e">
        <f t="shared" si="64"/>
        <v>#DIV/0!</v>
      </c>
      <c r="BE174" s="162" t="e">
        <f t="shared" si="65"/>
        <v>#DIV/0!</v>
      </c>
      <c r="BF174" s="162" t="e">
        <f t="shared" si="70"/>
        <v>#DIV/0!</v>
      </c>
      <c r="BN174" s="162" t="e">
        <f t="shared" si="66"/>
        <v>#DIV/0!</v>
      </c>
      <c r="BO174" s="162" t="e">
        <f t="shared" si="71"/>
        <v>#DIV/0!</v>
      </c>
    </row>
    <row r="175" spans="3:67" x14ac:dyDescent="0.3">
      <c r="C175" s="157" t="e">
        <f t="shared" si="50"/>
        <v>#DIV/0!</v>
      </c>
      <c r="D175" s="157" t="e">
        <f t="shared" si="51"/>
        <v>#DIV/0!</v>
      </c>
      <c r="E175" s="92" t="e">
        <f t="shared" si="52"/>
        <v>#DIV/0!</v>
      </c>
      <c r="L175" s="157" t="e">
        <f t="shared" si="53"/>
        <v>#DIV/0!</v>
      </c>
      <c r="M175" s="157" t="e">
        <f t="shared" si="54"/>
        <v>#DIV/0!</v>
      </c>
      <c r="N175" s="92" t="e">
        <f t="shared" si="55"/>
        <v>#DIV/0!</v>
      </c>
      <c r="U175" s="157" t="e">
        <f t="shared" si="56"/>
        <v>#DIV/0!</v>
      </c>
      <c r="V175" s="157" t="e">
        <f t="shared" si="57"/>
        <v>#DIV/0!</v>
      </c>
      <c r="W175" s="92" t="e">
        <f t="shared" si="58"/>
        <v>#DIV/0!</v>
      </c>
      <c r="AD175" s="157" t="e">
        <f t="shared" si="59"/>
        <v>#DIV/0!</v>
      </c>
      <c r="AE175" s="157" t="e">
        <f t="shared" si="67"/>
        <v>#DIV/0!</v>
      </c>
      <c r="AF175" s="92" t="e">
        <f t="shared" si="60"/>
        <v>#DIV/0!</v>
      </c>
      <c r="AM175" s="162" t="e">
        <f t="shared" si="61"/>
        <v>#DIV/0!</v>
      </c>
      <c r="AN175" s="162" t="e">
        <f t="shared" si="68"/>
        <v>#DIV/0!</v>
      </c>
      <c r="AO175" s="92" t="e">
        <f t="shared" si="62"/>
        <v>#DIV/0!</v>
      </c>
      <c r="AV175" s="162" t="e">
        <f t="shared" si="63"/>
        <v>#DIV/0!</v>
      </c>
      <c r="AW175" s="162" t="e">
        <f t="shared" si="69"/>
        <v>#DIV/0!</v>
      </c>
      <c r="AX175" s="92" t="e">
        <f t="shared" si="64"/>
        <v>#DIV/0!</v>
      </c>
      <c r="BE175" s="162" t="e">
        <f t="shared" si="65"/>
        <v>#DIV/0!</v>
      </c>
      <c r="BF175" s="162" t="e">
        <f t="shared" si="70"/>
        <v>#DIV/0!</v>
      </c>
      <c r="BN175" s="162" t="e">
        <f t="shared" si="66"/>
        <v>#DIV/0!</v>
      </c>
      <c r="BO175" s="162" t="e">
        <f t="shared" si="71"/>
        <v>#DIV/0!</v>
      </c>
    </row>
    <row r="176" spans="3:67" x14ac:dyDescent="0.3">
      <c r="C176" s="157" t="e">
        <f t="shared" si="50"/>
        <v>#DIV/0!</v>
      </c>
      <c r="D176" s="157" t="e">
        <f t="shared" si="51"/>
        <v>#DIV/0!</v>
      </c>
      <c r="E176" s="92" t="e">
        <f t="shared" si="52"/>
        <v>#DIV/0!</v>
      </c>
      <c r="L176" s="157" t="e">
        <f t="shared" si="53"/>
        <v>#DIV/0!</v>
      </c>
      <c r="M176" s="157" t="e">
        <f t="shared" si="54"/>
        <v>#DIV/0!</v>
      </c>
      <c r="N176" s="92" t="e">
        <f t="shared" si="55"/>
        <v>#DIV/0!</v>
      </c>
      <c r="U176" s="157" t="e">
        <f t="shared" si="56"/>
        <v>#DIV/0!</v>
      </c>
      <c r="V176" s="157" t="e">
        <f t="shared" si="57"/>
        <v>#DIV/0!</v>
      </c>
      <c r="W176" s="92" t="e">
        <f t="shared" si="58"/>
        <v>#DIV/0!</v>
      </c>
      <c r="AD176" s="157" t="e">
        <f t="shared" si="59"/>
        <v>#DIV/0!</v>
      </c>
      <c r="AE176" s="157" t="e">
        <f t="shared" si="67"/>
        <v>#DIV/0!</v>
      </c>
      <c r="AF176" s="92" t="e">
        <f t="shared" si="60"/>
        <v>#DIV/0!</v>
      </c>
      <c r="AM176" s="162" t="e">
        <f t="shared" si="61"/>
        <v>#DIV/0!</v>
      </c>
      <c r="AN176" s="162" t="e">
        <f t="shared" si="68"/>
        <v>#DIV/0!</v>
      </c>
      <c r="AO176" s="92" t="e">
        <f t="shared" si="62"/>
        <v>#DIV/0!</v>
      </c>
      <c r="AV176" s="162" t="e">
        <f t="shared" si="63"/>
        <v>#DIV/0!</v>
      </c>
      <c r="AW176" s="162" t="e">
        <f t="shared" si="69"/>
        <v>#DIV/0!</v>
      </c>
      <c r="AX176" s="92" t="e">
        <f t="shared" si="64"/>
        <v>#DIV/0!</v>
      </c>
      <c r="BE176" s="162" t="e">
        <f t="shared" si="65"/>
        <v>#DIV/0!</v>
      </c>
      <c r="BF176" s="162" t="e">
        <f t="shared" si="70"/>
        <v>#DIV/0!</v>
      </c>
      <c r="BN176" s="162" t="e">
        <f t="shared" si="66"/>
        <v>#DIV/0!</v>
      </c>
      <c r="BO176" s="162" t="e">
        <f t="shared" si="71"/>
        <v>#DIV/0!</v>
      </c>
    </row>
    <row r="177" spans="3:67" x14ac:dyDescent="0.3">
      <c r="C177" s="157" t="e">
        <f t="shared" si="50"/>
        <v>#DIV/0!</v>
      </c>
      <c r="D177" s="157" t="e">
        <f t="shared" si="51"/>
        <v>#DIV/0!</v>
      </c>
      <c r="E177" s="92" t="e">
        <f t="shared" si="52"/>
        <v>#DIV/0!</v>
      </c>
      <c r="L177" s="157" t="e">
        <f t="shared" si="53"/>
        <v>#DIV/0!</v>
      </c>
      <c r="M177" s="157" t="e">
        <f t="shared" si="54"/>
        <v>#DIV/0!</v>
      </c>
      <c r="N177" s="92" t="e">
        <f t="shared" si="55"/>
        <v>#DIV/0!</v>
      </c>
      <c r="U177" s="157" t="e">
        <f t="shared" si="56"/>
        <v>#DIV/0!</v>
      </c>
      <c r="V177" s="157" t="e">
        <f t="shared" si="57"/>
        <v>#DIV/0!</v>
      </c>
      <c r="W177" s="92" t="e">
        <f t="shared" si="58"/>
        <v>#DIV/0!</v>
      </c>
      <c r="AD177" s="157" t="e">
        <f t="shared" si="59"/>
        <v>#DIV/0!</v>
      </c>
      <c r="AE177" s="157" t="e">
        <f t="shared" si="67"/>
        <v>#DIV/0!</v>
      </c>
      <c r="AF177" s="92" t="e">
        <f t="shared" si="60"/>
        <v>#DIV/0!</v>
      </c>
      <c r="AM177" s="162" t="e">
        <f t="shared" si="61"/>
        <v>#DIV/0!</v>
      </c>
      <c r="AN177" s="162" t="e">
        <f t="shared" si="68"/>
        <v>#DIV/0!</v>
      </c>
      <c r="AO177" s="92" t="e">
        <f t="shared" si="62"/>
        <v>#DIV/0!</v>
      </c>
      <c r="AV177" s="162" t="e">
        <f t="shared" si="63"/>
        <v>#DIV/0!</v>
      </c>
      <c r="AW177" s="162" t="e">
        <f t="shared" si="69"/>
        <v>#DIV/0!</v>
      </c>
      <c r="AX177" s="92" t="e">
        <f t="shared" si="64"/>
        <v>#DIV/0!</v>
      </c>
      <c r="BE177" s="162" t="e">
        <f t="shared" si="65"/>
        <v>#DIV/0!</v>
      </c>
      <c r="BF177" s="162" t="e">
        <f t="shared" si="70"/>
        <v>#DIV/0!</v>
      </c>
      <c r="BN177" s="162" t="e">
        <f t="shared" si="66"/>
        <v>#DIV/0!</v>
      </c>
      <c r="BO177" s="162" t="e">
        <f t="shared" si="71"/>
        <v>#DIV/0!</v>
      </c>
    </row>
    <row r="178" spans="3:67" x14ac:dyDescent="0.3">
      <c r="C178" s="157" t="e">
        <f t="shared" si="50"/>
        <v>#DIV/0!</v>
      </c>
      <c r="D178" s="157" t="e">
        <f t="shared" si="51"/>
        <v>#DIV/0!</v>
      </c>
      <c r="E178" s="92" t="e">
        <f t="shared" si="52"/>
        <v>#DIV/0!</v>
      </c>
      <c r="L178" s="157" t="e">
        <f t="shared" si="53"/>
        <v>#DIV/0!</v>
      </c>
      <c r="M178" s="157" t="e">
        <f t="shared" si="54"/>
        <v>#DIV/0!</v>
      </c>
      <c r="N178" s="92" t="e">
        <f t="shared" si="55"/>
        <v>#DIV/0!</v>
      </c>
      <c r="U178" s="157" t="e">
        <f t="shared" si="56"/>
        <v>#DIV/0!</v>
      </c>
      <c r="V178" s="157" t="e">
        <f t="shared" si="57"/>
        <v>#DIV/0!</v>
      </c>
      <c r="W178" s="92" t="e">
        <f t="shared" si="58"/>
        <v>#DIV/0!</v>
      </c>
      <c r="AD178" s="157" t="e">
        <f t="shared" si="59"/>
        <v>#DIV/0!</v>
      </c>
      <c r="AE178" s="157" t="e">
        <f t="shared" si="67"/>
        <v>#DIV/0!</v>
      </c>
      <c r="AF178" s="92" t="e">
        <f t="shared" si="60"/>
        <v>#DIV/0!</v>
      </c>
      <c r="AM178" s="162" t="e">
        <f t="shared" si="61"/>
        <v>#DIV/0!</v>
      </c>
      <c r="AN178" s="162" t="e">
        <f t="shared" si="68"/>
        <v>#DIV/0!</v>
      </c>
      <c r="AO178" s="92" t="e">
        <f t="shared" si="62"/>
        <v>#DIV/0!</v>
      </c>
      <c r="AV178" s="162" t="e">
        <f t="shared" si="63"/>
        <v>#DIV/0!</v>
      </c>
      <c r="AW178" s="162" t="e">
        <f t="shared" si="69"/>
        <v>#DIV/0!</v>
      </c>
      <c r="AX178" s="92" t="e">
        <f t="shared" si="64"/>
        <v>#DIV/0!</v>
      </c>
      <c r="BE178" s="162" t="e">
        <f t="shared" si="65"/>
        <v>#DIV/0!</v>
      </c>
      <c r="BF178" s="162" t="e">
        <f t="shared" si="70"/>
        <v>#DIV/0!</v>
      </c>
      <c r="BN178" s="162" t="e">
        <f t="shared" si="66"/>
        <v>#DIV/0!</v>
      </c>
      <c r="BO178" s="162" t="e">
        <f t="shared" si="71"/>
        <v>#DIV/0!</v>
      </c>
    </row>
    <row r="179" spans="3:67" x14ac:dyDescent="0.3">
      <c r="C179" s="157" t="e">
        <f t="shared" si="50"/>
        <v>#DIV/0!</v>
      </c>
      <c r="D179" s="157" t="e">
        <f t="shared" si="51"/>
        <v>#DIV/0!</v>
      </c>
      <c r="E179" s="92" t="e">
        <f t="shared" si="52"/>
        <v>#DIV/0!</v>
      </c>
      <c r="L179" s="157" t="e">
        <f t="shared" si="53"/>
        <v>#DIV/0!</v>
      </c>
      <c r="M179" s="157" t="e">
        <f t="shared" si="54"/>
        <v>#DIV/0!</v>
      </c>
      <c r="N179" s="92" t="e">
        <f t="shared" si="55"/>
        <v>#DIV/0!</v>
      </c>
      <c r="U179" s="157" t="e">
        <f t="shared" si="56"/>
        <v>#DIV/0!</v>
      </c>
      <c r="V179" s="157" t="e">
        <f t="shared" si="57"/>
        <v>#DIV/0!</v>
      </c>
      <c r="W179" s="92" t="e">
        <f t="shared" si="58"/>
        <v>#DIV/0!</v>
      </c>
      <c r="AD179" s="157" t="e">
        <f t="shared" si="59"/>
        <v>#DIV/0!</v>
      </c>
      <c r="AE179" s="157" t="e">
        <f t="shared" si="67"/>
        <v>#DIV/0!</v>
      </c>
      <c r="AF179" s="92" t="e">
        <f t="shared" si="60"/>
        <v>#DIV/0!</v>
      </c>
      <c r="AM179" s="162" t="e">
        <f t="shared" si="61"/>
        <v>#DIV/0!</v>
      </c>
      <c r="AN179" s="162" t="e">
        <f t="shared" si="68"/>
        <v>#DIV/0!</v>
      </c>
      <c r="AO179" s="92" t="e">
        <f t="shared" si="62"/>
        <v>#DIV/0!</v>
      </c>
      <c r="AV179" s="162" t="e">
        <f t="shared" si="63"/>
        <v>#DIV/0!</v>
      </c>
      <c r="AW179" s="162" t="e">
        <f t="shared" si="69"/>
        <v>#DIV/0!</v>
      </c>
      <c r="AX179" s="92" t="e">
        <f t="shared" si="64"/>
        <v>#DIV/0!</v>
      </c>
      <c r="BE179" s="162" t="e">
        <f t="shared" si="65"/>
        <v>#DIV/0!</v>
      </c>
      <c r="BF179" s="162" t="e">
        <f t="shared" si="70"/>
        <v>#DIV/0!</v>
      </c>
      <c r="BN179" s="162" t="e">
        <f t="shared" si="66"/>
        <v>#DIV/0!</v>
      </c>
      <c r="BO179" s="162" t="e">
        <f t="shared" si="71"/>
        <v>#DIV/0!</v>
      </c>
    </row>
    <row r="180" spans="3:67" x14ac:dyDescent="0.3">
      <c r="C180" s="157" t="e">
        <f t="shared" si="50"/>
        <v>#DIV/0!</v>
      </c>
      <c r="D180" s="157" t="e">
        <f t="shared" si="51"/>
        <v>#DIV/0!</v>
      </c>
      <c r="E180" s="92" t="e">
        <f t="shared" si="52"/>
        <v>#DIV/0!</v>
      </c>
      <c r="L180" s="157" t="e">
        <f t="shared" si="53"/>
        <v>#DIV/0!</v>
      </c>
      <c r="M180" s="157" t="e">
        <f t="shared" si="54"/>
        <v>#DIV/0!</v>
      </c>
      <c r="N180" s="92" t="e">
        <f t="shared" si="55"/>
        <v>#DIV/0!</v>
      </c>
      <c r="U180" s="157" t="e">
        <f t="shared" si="56"/>
        <v>#DIV/0!</v>
      </c>
      <c r="V180" s="157" t="e">
        <f t="shared" si="57"/>
        <v>#DIV/0!</v>
      </c>
      <c r="W180" s="92" t="e">
        <f t="shared" si="58"/>
        <v>#DIV/0!</v>
      </c>
      <c r="AD180" s="157" t="e">
        <f t="shared" si="59"/>
        <v>#DIV/0!</v>
      </c>
      <c r="AE180" s="157" t="e">
        <f t="shared" si="67"/>
        <v>#DIV/0!</v>
      </c>
      <c r="AF180" s="92" t="e">
        <f t="shared" si="60"/>
        <v>#DIV/0!</v>
      </c>
      <c r="AM180" s="162" t="e">
        <f t="shared" si="61"/>
        <v>#DIV/0!</v>
      </c>
      <c r="AN180" s="162" t="e">
        <f t="shared" si="68"/>
        <v>#DIV/0!</v>
      </c>
      <c r="AO180" s="92" t="e">
        <f t="shared" si="62"/>
        <v>#DIV/0!</v>
      </c>
      <c r="AV180" s="162" t="e">
        <f t="shared" si="63"/>
        <v>#DIV/0!</v>
      </c>
      <c r="AW180" s="162" t="e">
        <f t="shared" si="69"/>
        <v>#DIV/0!</v>
      </c>
      <c r="AX180" s="92" t="e">
        <f t="shared" si="64"/>
        <v>#DIV/0!</v>
      </c>
      <c r="BE180" s="162" t="e">
        <f t="shared" si="65"/>
        <v>#DIV/0!</v>
      </c>
      <c r="BF180" s="162" t="e">
        <f t="shared" si="70"/>
        <v>#DIV/0!</v>
      </c>
      <c r="BN180" s="162" t="e">
        <f t="shared" si="66"/>
        <v>#DIV/0!</v>
      </c>
      <c r="BO180" s="162" t="e">
        <f t="shared" si="71"/>
        <v>#DIV/0!</v>
      </c>
    </row>
    <row r="181" spans="3:67" x14ac:dyDescent="0.3">
      <c r="C181" s="157" t="e">
        <f t="shared" si="50"/>
        <v>#DIV/0!</v>
      </c>
      <c r="D181" s="157" t="e">
        <f t="shared" si="51"/>
        <v>#DIV/0!</v>
      </c>
      <c r="E181" s="92" t="e">
        <f t="shared" si="52"/>
        <v>#DIV/0!</v>
      </c>
      <c r="L181" s="157" t="e">
        <f t="shared" si="53"/>
        <v>#DIV/0!</v>
      </c>
      <c r="M181" s="157" t="e">
        <f t="shared" si="54"/>
        <v>#DIV/0!</v>
      </c>
      <c r="N181" s="92" t="e">
        <f t="shared" si="55"/>
        <v>#DIV/0!</v>
      </c>
      <c r="U181" s="157" t="e">
        <f t="shared" si="56"/>
        <v>#DIV/0!</v>
      </c>
      <c r="V181" s="157" t="e">
        <f t="shared" si="57"/>
        <v>#DIV/0!</v>
      </c>
      <c r="W181" s="92" t="e">
        <f t="shared" si="58"/>
        <v>#DIV/0!</v>
      </c>
      <c r="AD181" s="157" t="e">
        <f t="shared" si="59"/>
        <v>#DIV/0!</v>
      </c>
      <c r="AE181" s="157" t="e">
        <f t="shared" si="67"/>
        <v>#DIV/0!</v>
      </c>
      <c r="AF181" s="92" t="e">
        <f t="shared" si="60"/>
        <v>#DIV/0!</v>
      </c>
      <c r="AM181" s="162" t="e">
        <f t="shared" si="61"/>
        <v>#DIV/0!</v>
      </c>
      <c r="AN181" s="162" t="e">
        <f t="shared" si="68"/>
        <v>#DIV/0!</v>
      </c>
      <c r="AO181" s="92" t="e">
        <f t="shared" si="62"/>
        <v>#DIV/0!</v>
      </c>
      <c r="AV181" s="162" t="e">
        <f t="shared" si="63"/>
        <v>#DIV/0!</v>
      </c>
      <c r="AW181" s="162" t="e">
        <f t="shared" si="69"/>
        <v>#DIV/0!</v>
      </c>
      <c r="AX181" s="92" t="e">
        <f t="shared" si="64"/>
        <v>#DIV/0!</v>
      </c>
      <c r="BE181" s="162" t="e">
        <f t="shared" si="65"/>
        <v>#DIV/0!</v>
      </c>
      <c r="BF181" s="162" t="e">
        <f t="shared" si="70"/>
        <v>#DIV/0!</v>
      </c>
      <c r="BN181" s="162" t="e">
        <f t="shared" si="66"/>
        <v>#DIV/0!</v>
      </c>
      <c r="BO181" s="162" t="e">
        <f t="shared" si="71"/>
        <v>#DIV/0!</v>
      </c>
    </row>
    <row r="182" spans="3:67" x14ac:dyDescent="0.3">
      <c r="C182" s="157" t="e">
        <f t="shared" si="50"/>
        <v>#DIV/0!</v>
      </c>
      <c r="D182" s="157" t="e">
        <f t="shared" si="51"/>
        <v>#DIV/0!</v>
      </c>
      <c r="E182" s="92" t="e">
        <f t="shared" si="52"/>
        <v>#DIV/0!</v>
      </c>
      <c r="L182" s="157" t="e">
        <f t="shared" si="53"/>
        <v>#DIV/0!</v>
      </c>
      <c r="M182" s="157" t="e">
        <f t="shared" si="54"/>
        <v>#DIV/0!</v>
      </c>
      <c r="N182" s="92" t="e">
        <f t="shared" si="55"/>
        <v>#DIV/0!</v>
      </c>
      <c r="U182" s="157" t="e">
        <f t="shared" si="56"/>
        <v>#DIV/0!</v>
      </c>
      <c r="V182" s="157" t="e">
        <f t="shared" si="57"/>
        <v>#DIV/0!</v>
      </c>
      <c r="W182" s="92" t="e">
        <f t="shared" si="58"/>
        <v>#DIV/0!</v>
      </c>
      <c r="AD182" s="157" t="e">
        <f t="shared" si="59"/>
        <v>#DIV/0!</v>
      </c>
      <c r="AE182" s="157" t="e">
        <f t="shared" si="67"/>
        <v>#DIV/0!</v>
      </c>
      <c r="AF182" s="92" t="e">
        <f t="shared" si="60"/>
        <v>#DIV/0!</v>
      </c>
      <c r="AM182" s="162" t="e">
        <f t="shared" si="61"/>
        <v>#DIV/0!</v>
      </c>
      <c r="AN182" s="162" t="e">
        <f t="shared" si="68"/>
        <v>#DIV/0!</v>
      </c>
      <c r="AO182" s="92" t="e">
        <f t="shared" si="62"/>
        <v>#DIV/0!</v>
      </c>
      <c r="AV182" s="162" t="e">
        <f t="shared" si="63"/>
        <v>#DIV/0!</v>
      </c>
      <c r="AW182" s="162" t="e">
        <f t="shared" si="69"/>
        <v>#DIV/0!</v>
      </c>
      <c r="AX182" s="92" t="e">
        <f t="shared" si="64"/>
        <v>#DIV/0!</v>
      </c>
      <c r="BE182" s="162" t="e">
        <f t="shared" si="65"/>
        <v>#DIV/0!</v>
      </c>
      <c r="BF182" s="162" t="e">
        <f t="shared" si="70"/>
        <v>#DIV/0!</v>
      </c>
      <c r="BN182" s="162" t="e">
        <f t="shared" si="66"/>
        <v>#DIV/0!</v>
      </c>
      <c r="BO182" s="162" t="e">
        <f t="shared" si="71"/>
        <v>#DIV/0!</v>
      </c>
    </row>
    <row r="183" spans="3:67" x14ac:dyDescent="0.3">
      <c r="C183" s="157" t="e">
        <f t="shared" si="50"/>
        <v>#DIV/0!</v>
      </c>
      <c r="D183" s="157" t="e">
        <f t="shared" si="51"/>
        <v>#DIV/0!</v>
      </c>
      <c r="E183" s="92" t="e">
        <f t="shared" si="52"/>
        <v>#DIV/0!</v>
      </c>
      <c r="L183" s="157" t="e">
        <f t="shared" si="53"/>
        <v>#DIV/0!</v>
      </c>
      <c r="M183" s="157" t="e">
        <f t="shared" si="54"/>
        <v>#DIV/0!</v>
      </c>
      <c r="N183" s="92" t="e">
        <f t="shared" si="55"/>
        <v>#DIV/0!</v>
      </c>
      <c r="U183" s="157" t="e">
        <f t="shared" si="56"/>
        <v>#DIV/0!</v>
      </c>
      <c r="V183" s="157" t="e">
        <f t="shared" si="57"/>
        <v>#DIV/0!</v>
      </c>
      <c r="W183" s="92" t="e">
        <f t="shared" si="58"/>
        <v>#DIV/0!</v>
      </c>
      <c r="AD183" s="157" t="e">
        <f t="shared" si="59"/>
        <v>#DIV/0!</v>
      </c>
      <c r="AE183" s="157" t="e">
        <f t="shared" si="67"/>
        <v>#DIV/0!</v>
      </c>
      <c r="AF183" s="92" t="e">
        <f t="shared" si="60"/>
        <v>#DIV/0!</v>
      </c>
      <c r="AM183" s="162" t="e">
        <f t="shared" si="61"/>
        <v>#DIV/0!</v>
      </c>
      <c r="AN183" s="162" t="e">
        <f t="shared" si="68"/>
        <v>#DIV/0!</v>
      </c>
      <c r="AO183" s="92" t="e">
        <f t="shared" si="62"/>
        <v>#DIV/0!</v>
      </c>
      <c r="AV183" s="162" t="e">
        <f t="shared" si="63"/>
        <v>#DIV/0!</v>
      </c>
      <c r="AW183" s="162" t="e">
        <f t="shared" si="69"/>
        <v>#DIV/0!</v>
      </c>
      <c r="AX183" s="92" t="e">
        <f t="shared" si="64"/>
        <v>#DIV/0!</v>
      </c>
      <c r="BE183" s="162" t="e">
        <f t="shared" si="65"/>
        <v>#DIV/0!</v>
      </c>
      <c r="BF183" s="162" t="e">
        <f t="shared" si="70"/>
        <v>#DIV/0!</v>
      </c>
      <c r="BN183" s="162" t="e">
        <f t="shared" si="66"/>
        <v>#DIV/0!</v>
      </c>
      <c r="BO183" s="162" t="e">
        <f t="shared" si="71"/>
        <v>#DIV/0!</v>
      </c>
    </row>
    <row r="184" spans="3:67" x14ac:dyDescent="0.3">
      <c r="C184" s="157" t="e">
        <f t="shared" si="50"/>
        <v>#DIV/0!</v>
      </c>
      <c r="D184" s="157" t="e">
        <f t="shared" si="51"/>
        <v>#DIV/0!</v>
      </c>
      <c r="E184" s="92" t="e">
        <f t="shared" si="52"/>
        <v>#DIV/0!</v>
      </c>
      <c r="L184" s="157" t="e">
        <f t="shared" si="53"/>
        <v>#DIV/0!</v>
      </c>
      <c r="M184" s="157" t="e">
        <f t="shared" si="54"/>
        <v>#DIV/0!</v>
      </c>
      <c r="N184" s="92" t="e">
        <f t="shared" si="55"/>
        <v>#DIV/0!</v>
      </c>
      <c r="U184" s="157" t="e">
        <f t="shared" si="56"/>
        <v>#DIV/0!</v>
      </c>
      <c r="V184" s="157" t="e">
        <f t="shared" si="57"/>
        <v>#DIV/0!</v>
      </c>
      <c r="W184" s="92" t="e">
        <f t="shared" si="58"/>
        <v>#DIV/0!</v>
      </c>
      <c r="AD184" s="157" t="e">
        <f t="shared" si="59"/>
        <v>#DIV/0!</v>
      </c>
      <c r="AE184" s="157" t="e">
        <f t="shared" si="67"/>
        <v>#DIV/0!</v>
      </c>
      <c r="AF184" s="92" t="e">
        <f t="shared" si="60"/>
        <v>#DIV/0!</v>
      </c>
      <c r="AM184" s="162" t="e">
        <f t="shared" si="61"/>
        <v>#DIV/0!</v>
      </c>
      <c r="AN184" s="162" t="e">
        <f t="shared" si="68"/>
        <v>#DIV/0!</v>
      </c>
      <c r="AO184" s="92" t="e">
        <f t="shared" si="62"/>
        <v>#DIV/0!</v>
      </c>
      <c r="AV184" s="162" t="e">
        <f t="shared" si="63"/>
        <v>#DIV/0!</v>
      </c>
      <c r="AW184" s="162" t="e">
        <f t="shared" si="69"/>
        <v>#DIV/0!</v>
      </c>
      <c r="AX184" s="92" t="e">
        <f t="shared" si="64"/>
        <v>#DIV/0!</v>
      </c>
      <c r="BE184" s="162" t="e">
        <f t="shared" si="65"/>
        <v>#DIV/0!</v>
      </c>
      <c r="BF184" s="162" t="e">
        <f t="shared" si="70"/>
        <v>#DIV/0!</v>
      </c>
      <c r="BN184" s="162" t="e">
        <f t="shared" si="66"/>
        <v>#DIV/0!</v>
      </c>
      <c r="BO184" s="162" t="e">
        <f t="shared" si="71"/>
        <v>#DIV/0!</v>
      </c>
    </row>
    <row r="185" spans="3:67" x14ac:dyDescent="0.3">
      <c r="C185" s="157" t="e">
        <f t="shared" si="50"/>
        <v>#DIV/0!</v>
      </c>
      <c r="D185" s="157" t="e">
        <f t="shared" si="51"/>
        <v>#DIV/0!</v>
      </c>
      <c r="E185" s="92" t="e">
        <f t="shared" si="52"/>
        <v>#DIV/0!</v>
      </c>
      <c r="L185" s="157" t="e">
        <f t="shared" si="53"/>
        <v>#DIV/0!</v>
      </c>
      <c r="M185" s="157" t="e">
        <f t="shared" si="54"/>
        <v>#DIV/0!</v>
      </c>
      <c r="N185" s="92" t="e">
        <f t="shared" si="55"/>
        <v>#DIV/0!</v>
      </c>
      <c r="U185" s="157" t="e">
        <f t="shared" si="56"/>
        <v>#DIV/0!</v>
      </c>
      <c r="V185" s="157" t="e">
        <f t="shared" si="57"/>
        <v>#DIV/0!</v>
      </c>
      <c r="W185" s="92" t="e">
        <f t="shared" si="58"/>
        <v>#DIV/0!</v>
      </c>
      <c r="AD185" s="157" t="e">
        <f t="shared" si="59"/>
        <v>#DIV/0!</v>
      </c>
      <c r="AE185" s="157" t="e">
        <f t="shared" si="67"/>
        <v>#DIV/0!</v>
      </c>
      <c r="AF185" s="92" t="e">
        <f t="shared" si="60"/>
        <v>#DIV/0!</v>
      </c>
      <c r="AM185" s="162" t="e">
        <f t="shared" si="61"/>
        <v>#DIV/0!</v>
      </c>
      <c r="AN185" s="162" t="e">
        <f t="shared" si="68"/>
        <v>#DIV/0!</v>
      </c>
      <c r="AO185" s="92" t="e">
        <f t="shared" si="62"/>
        <v>#DIV/0!</v>
      </c>
      <c r="AV185" s="162" t="e">
        <f t="shared" si="63"/>
        <v>#DIV/0!</v>
      </c>
      <c r="AW185" s="162" t="e">
        <f t="shared" si="69"/>
        <v>#DIV/0!</v>
      </c>
      <c r="AX185" s="92" t="e">
        <f t="shared" si="64"/>
        <v>#DIV/0!</v>
      </c>
      <c r="BE185" s="162" t="e">
        <f t="shared" si="65"/>
        <v>#DIV/0!</v>
      </c>
      <c r="BF185" s="162" t="e">
        <f t="shared" si="70"/>
        <v>#DIV/0!</v>
      </c>
      <c r="BN185" s="162" t="e">
        <f t="shared" si="66"/>
        <v>#DIV/0!</v>
      </c>
      <c r="BO185" s="162" t="e">
        <f t="shared" si="71"/>
        <v>#DIV/0!</v>
      </c>
    </row>
    <row r="186" spans="3:67" x14ac:dyDescent="0.3">
      <c r="C186" s="157" t="e">
        <f t="shared" si="50"/>
        <v>#DIV/0!</v>
      </c>
      <c r="D186" s="157" t="e">
        <f t="shared" si="51"/>
        <v>#DIV/0!</v>
      </c>
      <c r="E186" s="92" t="e">
        <f t="shared" si="52"/>
        <v>#DIV/0!</v>
      </c>
      <c r="L186" s="157" t="e">
        <f t="shared" si="53"/>
        <v>#DIV/0!</v>
      </c>
      <c r="M186" s="157" t="e">
        <f t="shared" si="54"/>
        <v>#DIV/0!</v>
      </c>
      <c r="N186" s="92" t="e">
        <f t="shared" si="55"/>
        <v>#DIV/0!</v>
      </c>
      <c r="U186" s="157" t="e">
        <f t="shared" si="56"/>
        <v>#DIV/0!</v>
      </c>
      <c r="V186" s="157" t="e">
        <f t="shared" si="57"/>
        <v>#DIV/0!</v>
      </c>
      <c r="W186" s="92" t="e">
        <f t="shared" si="58"/>
        <v>#DIV/0!</v>
      </c>
      <c r="AD186" s="157" t="e">
        <f t="shared" si="59"/>
        <v>#DIV/0!</v>
      </c>
      <c r="AE186" s="157" t="e">
        <f t="shared" si="67"/>
        <v>#DIV/0!</v>
      </c>
      <c r="AF186" s="92" t="e">
        <f t="shared" si="60"/>
        <v>#DIV/0!</v>
      </c>
      <c r="AM186" s="162" t="e">
        <f t="shared" si="61"/>
        <v>#DIV/0!</v>
      </c>
      <c r="AN186" s="162" t="e">
        <f t="shared" si="68"/>
        <v>#DIV/0!</v>
      </c>
      <c r="AO186" s="92" t="e">
        <f t="shared" si="62"/>
        <v>#DIV/0!</v>
      </c>
      <c r="AV186" s="162" t="e">
        <f t="shared" si="63"/>
        <v>#DIV/0!</v>
      </c>
      <c r="AW186" s="162" t="e">
        <f t="shared" si="69"/>
        <v>#DIV/0!</v>
      </c>
      <c r="AX186" s="92" t="e">
        <f t="shared" si="64"/>
        <v>#DIV/0!</v>
      </c>
      <c r="BE186" s="162" t="e">
        <f t="shared" si="65"/>
        <v>#DIV/0!</v>
      </c>
      <c r="BF186" s="162" t="e">
        <f t="shared" si="70"/>
        <v>#DIV/0!</v>
      </c>
      <c r="BN186" s="162" t="e">
        <f t="shared" si="66"/>
        <v>#DIV/0!</v>
      </c>
      <c r="BO186" s="162" t="e">
        <f t="shared" si="71"/>
        <v>#DIV/0!</v>
      </c>
    </row>
    <row r="187" spans="3:67" x14ac:dyDescent="0.3">
      <c r="C187" s="157" t="e">
        <f t="shared" si="50"/>
        <v>#DIV/0!</v>
      </c>
      <c r="D187" s="157" t="e">
        <f t="shared" si="51"/>
        <v>#DIV/0!</v>
      </c>
      <c r="E187" s="92" t="e">
        <f t="shared" si="52"/>
        <v>#DIV/0!</v>
      </c>
      <c r="L187" s="157" t="e">
        <f t="shared" si="53"/>
        <v>#DIV/0!</v>
      </c>
      <c r="M187" s="157" t="e">
        <f t="shared" si="54"/>
        <v>#DIV/0!</v>
      </c>
      <c r="N187" s="92" t="e">
        <f t="shared" si="55"/>
        <v>#DIV/0!</v>
      </c>
      <c r="U187" s="157" t="e">
        <f t="shared" si="56"/>
        <v>#DIV/0!</v>
      </c>
      <c r="V187" s="157" t="e">
        <f t="shared" si="57"/>
        <v>#DIV/0!</v>
      </c>
      <c r="W187" s="92" t="e">
        <f t="shared" si="58"/>
        <v>#DIV/0!</v>
      </c>
      <c r="AD187" s="157" t="e">
        <f t="shared" si="59"/>
        <v>#DIV/0!</v>
      </c>
      <c r="AE187" s="157" t="e">
        <f t="shared" si="67"/>
        <v>#DIV/0!</v>
      </c>
      <c r="AF187" s="92" t="e">
        <f t="shared" si="60"/>
        <v>#DIV/0!</v>
      </c>
      <c r="AM187" s="162" t="e">
        <f t="shared" si="61"/>
        <v>#DIV/0!</v>
      </c>
      <c r="AN187" s="162" t="e">
        <f t="shared" si="68"/>
        <v>#DIV/0!</v>
      </c>
      <c r="AO187" s="92" t="e">
        <f t="shared" si="62"/>
        <v>#DIV/0!</v>
      </c>
      <c r="AV187" s="162" t="e">
        <f t="shared" si="63"/>
        <v>#DIV/0!</v>
      </c>
      <c r="AW187" s="162" t="e">
        <f t="shared" si="69"/>
        <v>#DIV/0!</v>
      </c>
      <c r="AX187" s="92" t="e">
        <f t="shared" si="64"/>
        <v>#DIV/0!</v>
      </c>
      <c r="BE187" s="162" t="e">
        <f t="shared" si="65"/>
        <v>#DIV/0!</v>
      </c>
      <c r="BF187" s="162" t="e">
        <f t="shared" si="70"/>
        <v>#DIV/0!</v>
      </c>
      <c r="BN187" s="162" t="e">
        <f t="shared" si="66"/>
        <v>#DIV/0!</v>
      </c>
      <c r="BO187" s="162" t="e">
        <f t="shared" si="71"/>
        <v>#DIV/0!</v>
      </c>
    </row>
    <row r="188" spans="3:67" x14ac:dyDescent="0.3">
      <c r="C188" s="157" t="e">
        <f t="shared" si="50"/>
        <v>#DIV/0!</v>
      </c>
      <c r="D188" s="157" t="e">
        <f t="shared" si="51"/>
        <v>#DIV/0!</v>
      </c>
      <c r="E188" s="92" t="e">
        <f t="shared" si="52"/>
        <v>#DIV/0!</v>
      </c>
      <c r="L188" s="157" t="e">
        <f t="shared" si="53"/>
        <v>#DIV/0!</v>
      </c>
      <c r="M188" s="157" t="e">
        <f t="shared" si="54"/>
        <v>#DIV/0!</v>
      </c>
      <c r="N188" s="92" t="e">
        <f t="shared" si="55"/>
        <v>#DIV/0!</v>
      </c>
      <c r="U188" s="157" t="e">
        <f t="shared" si="56"/>
        <v>#DIV/0!</v>
      </c>
      <c r="V188" s="157" t="e">
        <f t="shared" si="57"/>
        <v>#DIV/0!</v>
      </c>
      <c r="W188" s="92" t="e">
        <f t="shared" si="58"/>
        <v>#DIV/0!</v>
      </c>
      <c r="AD188" s="157" t="e">
        <f t="shared" si="59"/>
        <v>#DIV/0!</v>
      </c>
      <c r="AE188" s="157" t="e">
        <f t="shared" si="67"/>
        <v>#DIV/0!</v>
      </c>
      <c r="AF188" s="92" t="e">
        <f t="shared" si="60"/>
        <v>#DIV/0!</v>
      </c>
      <c r="AM188" s="162" t="e">
        <f t="shared" si="61"/>
        <v>#DIV/0!</v>
      </c>
      <c r="AN188" s="162" t="e">
        <f t="shared" si="68"/>
        <v>#DIV/0!</v>
      </c>
      <c r="AO188" s="92" t="e">
        <f t="shared" si="62"/>
        <v>#DIV/0!</v>
      </c>
      <c r="AV188" s="162" t="e">
        <f t="shared" si="63"/>
        <v>#DIV/0!</v>
      </c>
      <c r="AW188" s="162" t="e">
        <f t="shared" si="69"/>
        <v>#DIV/0!</v>
      </c>
      <c r="AX188" s="92" t="e">
        <f t="shared" si="64"/>
        <v>#DIV/0!</v>
      </c>
      <c r="BE188" s="162" t="e">
        <f t="shared" si="65"/>
        <v>#DIV/0!</v>
      </c>
      <c r="BF188" s="162" t="e">
        <f t="shared" si="70"/>
        <v>#DIV/0!</v>
      </c>
      <c r="BN188" s="162" t="e">
        <f t="shared" si="66"/>
        <v>#DIV/0!</v>
      </c>
      <c r="BO188" s="162" t="e">
        <f t="shared" si="71"/>
        <v>#DIV/0!</v>
      </c>
    </row>
    <row r="189" spans="3:67" x14ac:dyDescent="0.3">
      <c r="C189" s="157" t="e">
        <f t="shared" si="50"/>
        <v>#DIV/0!</v>
      </c>
      <c r="D189" s="157" t="e">
        <f t="shared" si="51"/>
        <v>#DIV/0!</v>
      </c>
      <c r="E189" s="92" t="e">
        <f t="shared" si="52"/>
        <v>#DIV/0!</v>
      </c>
      <c r="L189" s="157" t="e">
        <f t="shared" si="53"/>
        <v>#DIV/0!</v>
      </c>
      <c r="M189" s="157" t="e">
        <f t="shared" si="54"/>
        <v>#DIV/0!</v>
      </c>
      <c r="N189" s="92" t="e">
        <f t="shared" si="55"/>
        <v>#DIV/0!</v>
      </c>
      <c r="U189" s="157" t="e">
        <f t="shared" si="56"/>
        <v>#DIV/0!</v>
      </c>
      <c r="V189" s="157" t="e">
        <f t="shared" si="57"/>
        <v>#DIV/0!</v>
      </c>
      <c r="W189" s="92" t="e">
        <f t="shared" si="58"/>
        <v>#DIV/0!</v>
      </c>
      <c r="AD189" s="157" t="e">
        <f t="shared" si="59"/>
        <v>#DIV/0!</v>
      </c>
      <c r="AE189" s="157" t="e">
        <f t="shared" si="67"/>
        <v>#DIV/0!</v>
      </c>
      <c r="AF189" s="92" t="e">
        <f t="shared" si="60"/>
        <v>#DIV/0!</v>
      </c>
      <c r="AM189" s="162" t="e">
        <f t="shared" si="61"/>
        <v>#DIV/0!</v>
      </c>
      <c r="AN189" s="162" t="e">
        <f t="shared" si="68"/>
        <v>#DIV/0!</v>
      </c>
      <c r="AO189" s="92" t="e">
        <f t="shared" si="62"/>
        <v>#DIV/0!</v>
      </c>
      <c r="AV189" s="162" t="e">
        <f t="shared" si="63"/>
        <v>#DIV/0!</v>
      </c>
      <c r="AW189" s="162" t="e">
        <f t="shared" si="69"/>
        <v>#DIV/0!</v>
      </c>
      <c r="AX189" s="92" t="e">
        <f t="shared" si="64"/>
        <v>#DIV/0!</v>
      </c>
      <c r="BE189" s="162" t="e">
        <f t="shared" si="65"/>
        <v>#DIV/0!</v>
      </c>
      <c r="BF189" s="162" t="e">
        <f t="shared" si="70"/>
        <v>#DIV/0!</v>
      </c>
      <c r="BN189" s="162" t="e">
        <f t="shared" si="66"/>
        <v>#DIV/0!</v>
      </c>
      <c r="BO189" s="162" t="e">
        <f t="shared" si="71"/>
        <v>#DIV/0!</v>
      </c>
    </row>
    <row r="190" spans="3:67" x14ac:dyDescent="0.3">
      <c r="C190" s="157" t="e">
        <f t="shared" si="50"/>
        <v>#DIV/0!</v>
      </c>
      <c r="D190" s="157" t="e">
        <f t="shared" si="51"/>
        <v>#DIV/0!</v>
      </c>
      <c r="E190" s="92" t="e">
        <f t="shared" si="52"/>
        <v>#DIV/0!</v>
      </c>
      <c r="L190" s="157" t="e">
        <f t="shared" si="53"/>
        <v>#DIV/0!</v>
      </c>
      <c r="M190" s="157" t="e">
        <f t="shared" si="54"/>
        <v>#DIV/0!</v>
      </c>
      <c r="N190" s="92" t="e">
        <f t="shared" si="55"/>
        <v>#DIV/0!</v>
      </c>
      <c r="U190" s="157" t="e">
        <f t="shared" si="56"/>
        <v>#DIV/0!</v>
      </c>
      <c r="V190" s="157" t="e">
        <f t="shared" si="57"/>
        <v>#DIV/0!</v>
      </c>
      <c r="W190" s="92" t="e">
        <f t="shared" si="58"/>
        <v>#DIV/0!</v>
      </c>
      <c r="AD190" s="157" t="e">
        <f t="shared" si="59"/>
        <v>#DIV/0!</v>
      </c>
      <c r="AE190" s="157" t="e">
        <f t="shared" si="67"/>
        <v>#DIV/0!</v>
      </c>
      <c r="AF190" s="92" t="e">
        <f t="shared" si="60"/>
        <v>#DIV/0!</v>
      </c>
      <c r="AM190" s="162" t="e">
        <f t="shared" si="61"/>
        <v>#DIV/0!</v>
      </c>
      <c r="AN190" s="162" t="e">
        <f t="shared" si="68"/>
        <v>#DIV/0!</v>
      </c>
      <c r="AO190" s="92" t="e">
        <f t="shared" si="62"/>
        <v>#DIV/0!</v>
      </c>
      <c r="AV190" s="162" t="e">
        <f t="shared" si="63"/>
        <v>#DIV/0!</v>
      </c>
      <c r="AW190" s="162" t="e">
        <f t="shared" si="69"/>
        <v>#DIV/0!</v>
      </c>
      <c r="AX190" s="92" t="e">
        <f t="shared" si="64"/>
        <v>#DIV/0!</v>
      </c>
      <c r="BE190" s="162" t="e">
        <f t="shared" si="65"/>
        <v>#DIV/0!</v>
      </c>
      <c r="BF190" s="162" t="e">
        <f t="shared" si="70"/>
        <v>#DIV/0!</v>
      </c>
      <c r="BN190" s="162" t="e">
        <f t="shared" si="66"/>
        <v>#DIV/0!</v>
      </c>
      <c r="BO190" s="162" t="e">
        <f t="shared" si="71"/>
        <v>#DIV/0!</v>
      </c>
    </row>
    <row r="191" spans="3:67" x14ac:dyDescent="0.3">
      <c r="C191" s="157" t="e">
        <f t="shared" si="50"/>
        <v>#DIV/0!</v>
      </c>
      <c r="D191" s="157" t="e">
        <f t="shared" si="51"/>
        <v>#DIV/0!</v>
      </c>
      <c r="E191" s="92" t="e">
        <f t="shared" si="52"/>
        <v>#DIV/0!</v>
      </c>
      <c r="L191" s="157" t="e">
        <f t="shared" si="53"/>
        <v>#DIV/0!</v>
      </c>
      <c r="M191" s="157" t="e">
        <f t="shared" si="54"/>
        <v>#DIV/0!</v>
      </c>
      <c r="N191" s="92" t="e">
        <f t="shared" si="55"/>
        <v>#DIV/0!</v>
      </c>
      <c r="U191" s="157" t="e">
        <f t="shared" si="56"/>
        <v>#DIV/0!</v>
      </c>
      <c r="V191" s="157" t="e">
        <f t="shared" si="57"/>
        <v>#DIV/0!</v>
      </c>
      <c r="W191" s="92" t="e">
        <f t="shared" si="58"/>
        <v>#DIV/0!</v>
      </c>
      <c r="AD191" s="157" t="e">
        <f t="shared" si="59"/>
        <v>#DIV/0!</v>
      </c>
      <c r="AE191" s="157" t="e">
        <f t="shared" si="67"/>
        <v>#DIV/0!</v>
      </c>
      <c r="AF191" s="92" t="e">
        <f t="shared" si="60"/>
        <v>#DIV/0!</v>
      </c>
      <c r="AM191" s="162" t="e">
        <f t="shared" si="61"/>
        <v>#DIV/0!</v>
      </c>
      <c r="AN191" s="162" t="e">
        <f t="shared" si="68"/>
        <v>#DIV/0!</v>
      </c>
      <c r="AO191" s="92" t="e">
        <f t="shared" si="62"/>
        <v>#DIV/0!</v>
      </c>
      <c r="AV191" s="162" t="e">
        <f t="shared" si="63"/>
        <v>#DIV/0!</v>
      </c>
      <c r="AW191" s="162" t="e">
        <f t="shared" si="69"/>
        <v>#DIV/0!</v>
      </c>
      <c r="AX191" s="92" t="e">
        <f t="shared" si="64"/>
        <v>#DIV/0!</v>
      </c>
      <c r="BE191" s="162" t="e">
        <f t="shared" si="65"/>
        <v>#DIV/0!</v>
      </c>
      <c r="BF191" s="162" t="e">
        <f t="shared" si="70"/>
        <v>#DIV/0!</v>
      </c>
      <c r="BN191" s="162" t="e">
        <f t="shared" si="66"/>
        <v>#DIV/0!</v>
      </c>
      <c r="BO191" s="162" t="e">
        <f t="shared" si="71"/>
        <v>#DIV/0!</v>
      </c>
    </row>
    <row r="192" spans="3:67" x14ac:dyDescent="0.3">
      <c r="C192" s="157" t="e">
        <f t="shared" si="50"/>
        <v>#DIV/0!</v>
      </c>
      <c r="D192" s="157" t="e">
        <f t="shared" si="51"/>
        <v>#DIV/0!</v>
      </c>
      <c r="E192" s="92" t="e">
        <f t="shared" si="52"/>
        <v>#DIV/0!</v>
      </c>
      <c r="L192" s="157" t="e">
        <f t="shared" si="53"/>
        <v>#DIV/0!</v>
      </c>
      <c r="M192" s="157" t="e">
        <f t="shared" si="54"/>
        <v>#DIV/0!</v>
      </c>
      <c r="N192" s="92" t="e">
        <f t="shared" si="55"/>
        <v>#DIV/0!</v>
      </c>
      <c r="U192" s="157" t="e">
        <f t="shared" si="56"/>
        <v>#DIV/0!</v>
      </c>
      <c r="V192" s="157" t="e">
        <f t="shared" si="57"/>
        <v>#DIV/0!</v>
      </c>
      <c r="W192" s="92" t="e">
        <f t="shared" si="58"/>
        <v>#DIV/0!</v>
      </c>
      <c r="AD192" s="157" t="e">
        <f t="shared" si="59"/>
        <v>#DIV/0!</v>
      </c>
      <c r="AE192" s="157" t="e">
        <f t="shared" si="67"/>
        <v>#DIV/0!</v>
      </c>
      <c r="AF192" s="92" t="e">
        <f t="shared" si="60"/>
        <v>#DIV/0!</v>
      </c>
      <c r="AM192" s="162" t="e">
        <f t="shared" si="61"/>
        <v>#DIV/0!</v>
      </c>
      <c r="AN192" s="162" t="e">
        <f t="shared" si="68"/>
        <v>#DIV/0!</v>
      </c>
      <c r="AO192" s="92" t="e">
        <f t="shared" si="62"/>
        <v>#DIV/0!</v>
      </c>
      <c r="AV192" s="162" t="e">
        <f t="shared" si="63"/>
        <v>#DIV/0!</v>
      </c>
      <c r="AW192" s="162" t="e">
        <f t="shared" si="69"/>
        <v>#DIV/0!</v>
      </c>
      <c r="AX192" s="92" t="e">
        <f t="shared" si="64"/>
        <v>#DIV/0!</v>
      </c>
      <c r="BE192" s="162" t="e">
        <f t="shared" si="65"/>
        <v>#DIV/0!</v>
      </c>
      <c r="BF192" s="162" t="e">
        <f t="shared" si="70"/>
        <v>#DIV/0!</v>
      </c>
      <c r="BN192" s="162" t="e">
        <f t="shared" si="66"/>
        <v>#DIV/0!</v>
      </c>
      <c r="BO192" s="162" t="e">
        <f t="shared" si="71"/>
        <v>#DIV/0!</v>
      </c>
    </row>
    <row r="193" spans="3:67" x14ac:dyDescent="0.3">
      <c r="C193" s="157" t="e">
        <f t="shared" si="50"/>
        <v>#DIV/0!</v>
      </c>
      <c r="D193" s="157" t="e">
        <f t="shared" si="51"/>
        <v>#DIV/0!</v>
      </c>
      <c r="E193" s="92" t="e">
        <f t="shared" si="52"/>
        <v>#DIV/0!</v>
      </c>
      <c r="L193" s="157" t="e">
        <f t="shared" si="53"/>
        <v>#DIV/0!</v>
      </c>
      <c r="M193" s="157" t="e">
        <f t="shared" si="54"/>
        <v>#DIV/0!</v>
      </c>
      <c r="N193" s="92" t="e">
        <f t="shared" si="55"/>
        <v>#DIV/0!</v>
      </c>
      <c r="U193" s="157" t="e">
        <f t="shared" si="56"/>
        <v>#DIV/0!</v>
      </c>
      <c r="V193" s="157" t="e">
        <f t="shared" si="57"/>
        <v>#DIV/0!</v>
      </c>
      <c r="W193" s="92" t="e">
        <f t="shared" si="58"/>
        <v>#DIV/0!</v>
      </c>
      <c r="AD193" s="157" t="e">
        <f t="shared" si="59"/>
        <v>#DIV/0!</v>
      </c>
      <c r="AE193" s="157" t="e">
        <f t="shared" si="67"/>
        <v>#DIV/0!</v>
      </c>
      <c r="AF193" s="92" t="e">
        <f t="shared" si="60"/>
        <v>#DIV/0!</v>
      </c>
      <c r="AM193" s="162" t="e">
        <f t="shared" si="61"/>
        <v>#DIV/0!</v>
      </c>
      <c r="AN193" s="162" t="e">
        <f t="shared" si="68"/>
        <v>#DIV/0!</v>
      </c>
      <c r="AO193" s="92" t="e">
        <f t="shared" si="62"/>
        <v>#DIV/0!</v>
      </c>
      <c r="AV193" s="162" t="e">
        <f t="shared" si="63"/>
        <v>#DIV/0!</v>
      </c>
      <c r="AW193" s="162" t="e">
        <f t="shared" si="69"/>
        <v>#DIV/0!</v>
      </c>
      <c r="AX193" s="92" t="e">
        <f t="shared" si="64"/>
        <v>#DIV/0!</v>
      </c>
      <c r="BE193" s="162" t="e">
        <f t="shared" si="65"/>
        <v>#DIV/0!</v>
      </c>
      <c r="BF193" s="162" t="e">
        <f t="shared" si="70"/>
        <v>#DIV/0!</v>
      </c>
      <c r="BN193" s="162" t="e">
        <f t="shared" si="66"/>
        <v>#DIV/0!</v>
      </c>
      <c r="BO193" s="162" t="e">
        <f t="shared" si="71"/>
        <v>#DIV/0!</v>
      </c>
    </row>
    <row r="194" spans="3:67" x14ac:dyDescent="0.3">
      <c r="C194" s="157" t="e">
        <f t="shared" si="50"/>
        <v>#DIV/0!</v>
      </c>
      <c r="D194" s="157" t="e">
        <f t="shared" si="51"/>
        <v>#DIV/0!</v>
      </c>
      <c r="E194" s="92" t="e">
        <f t="shared" si="52"/>
        <v>#DIV/0!</v>
      </c>
      <c r="L194" s="157" t="e">
        <f t="shared" si="53"/>
        <v>#DIV/0!</v>
      </c>
      <c r="M194" s="157" t="e">
        <f t="shared" si="54"/>
        <v>#DIV/0!</v>
      </c>
      <c r="N194" s="92" t="e">
        <f t="shared" si="55"/>
        <v>#DIV/0!</v>
      </c>
      <c r="U194" s="157" t="e">
        <f t="shared" si="56"/>
        <v>#DIV/0!</v>
      </c>
      <c r="V194" s="157" t="e">
        <f t="shared" si="57"/>
        <v>#DIV/0!</v>
      </c>
      <c r="W194" s="92" t="e">
        <f t="shared" si="58"/>
        <v>#DIV/0!</v>
      </c>
      <c r="AD194" s="157" t="e">
        <f t="shared" si="59"/>
        <v>#DIV/0!</v>
      </c>
      <c r="AE194" s="157" t="e">
        <f t="shared" si="67"/>
        <v>#DIV/0!</v>
      </c>
      <c r="AF194" s="92" t="e">
        <f t="shared" si="60"/>
        <v>#DIV/0!</v>
      </c>
      <c r="AM194" s="162" t="e">
        <f t="shared" si="61"/>
        <v>#DIV/0!</v>
      </c>
      <c r="AN194" s="162" t="e">
        <f t="shared" si="68"/>
        <v>#DIV/0!</v>
      </c>
      <c r="AO194" s="92" t="e">
        <f t="shared" si="62"/>
        <v>#DIV/0!</v>
      </c>
      <c r="AV194" s="162" t="e">
        <f t="shared" si="63"/>
        <v>#DIV/0!</v>
      </c>
      <c r="AW194" s="162" t="e">
        <f t="shared" si="69"/>
        <v>#DIV/0!</v>
      </c>
      <c r="AX194" s="92" t="e">
        <f t="shared" si="64"/>
        <v>#DIV/0!</v>
      </c>
      <c r="BE194" s="162" t="e">
        <f t="shared" si="65"/>
        <v>#DIV/0!</v>
      </c>
      <c r="BF194" s="162" t="e">
        <f t="shared" si="70"/>
        <v>#DIV/0!</v>
      </c>
      <c r="BN194" s="162" t="e">
        <f t="shared" si="66"/>
        <v>#DIV/0!</v>
      </c>
      <c r="BO194" s="162" t="e">
        <f t="shared" si="71"/>
        <v>#DIV/0!</v>
      </c>
    </row>
    <row r="195" spans="3:67" x14ac:dyDescent="0.3">
      <c r="C195" s="157" t="e">
        <f t="shared" ref="C195:C258" si="72">H195 / (H195 + G195)</f>
        <v>#DIV/0!</v>
      </c>
      <c r="D195" s="157" t="e">
        <f t="shared" ref="D195:D258" si="73">F195 / (F195+I195)</f>
        <v>#DIV/0!</v>
      </c>
      <c r="E195" s="92" t="e">
        <f t="shared" ref="E195:E258" si="74">G195 / (G195 + H195)</f>
        <v>#DIV/0!</v>
      </c>
      <c r="L195" s="157" t="e">
        <f t="shared" ref="L195:L258" si="75">Q195 / (Q195 + P195)</f>
        <v>#DIV/0!</v>
      </c>
      <c r="M195" s="157" t="e">
        <f t="shared" ref="M195:M258" si="76">O195 / (O195+R195)</f>
        <v>#DIV/0!</v>
      </c>
      <c r="N195" s="92" t="e">
        <f t="shared" ref="N195:N258" si="77">P195 / (P195 + Q195)</f>
        <v>#DIV/0!</v>
      </c>
      <c r="U195" s="157" t="e">
        <f t="shared" ref="U195:U258" si="78">Z195 / (Z195 + Y195)</f>
        <v>#DIV/0!</v>
      </c>
      <c r="V195" s="157" t="e">
        <f t="shared" ref="V195:V258" si="79">X195 / (X195+AA195)</f>
        <v>#DIV/0!</v>
      </c>
      <c r="W195" s="92" t="e">
        <f t="shared" ref="W195:W258" si="80">Y195 / (Y195 + Z195)</f>
        <v>#DIV/0!</v>
      </c>
      <c r="AD195" s="157" t="e">
        <f t="shared" ref="AD195:AD258" si="81">AI195 / (AI195 + AH195)</f>
        <v>#DIV/0!</v>
      </c>
      <c r="AE195" s="157" t="e">
        <f t="shared" si="67"/>
        <v>#DIV/0!</v>
      </c>
      <c r="AF195" s="92" t="e">
        <f t="shared" ref="AF195:AF258" si="82">AH195 / (AH195 + AI195)</f>
        <v>#DIV/0!</v>
      </c>
      <c r="AM195" s="162" t="e">
        <f t="shared" ref="AM195:AM258" si="83">AR195 / (AR195 + AQ195)</f>
        <v>#DIV/0!</v>
      </c>
      <c r="AN195" s="162" t="e">
        <f t="shared" si="68"/>
        <v>#DIV/0!</v>
      </c>
      <c r="AO195" s="92" t="e">
        <f t="shared" ref="AO195:AO258" si="84">AQ195 / (AQ195 + AR195)</f>
        <v>#DIV/0!</v>
      </c>
      <c r="AV195" s="162" t="e">
        <f t="shared" ref="AV195:AV258" si="85">BA195 / (BA195 + AZ195)</f>
        <v>#DIV/0!</v>
      </c>
      <c r="AW195" s="162" t="e">
        <f t="shared" si="69"/>
        <v>#DIV/0!</v>
      </c>
      <c r="AX195" s="92" t="e">
        <f t="shared" ref="AX195:AX258" si="86">AZ195 / (AZ195 + BA195)</f>
        <v>#DIV/0!</v>
      </c>
      <c r="BE195" s="162" t="e">
        <f t="shared" ref="BE195:BE258" si="87">BJ195 / (BJ195 + BI195)</f>
        <v>#DIV/0!</v>
      </c>
      <c r="BF195" s="162" t="e">
        <f t="shared" si="70"/>
        <v>#DIV/0!</v>
      </c>
      <c r="BN195" s="162" t="e">
        <f t="shared" ref="BN195:BN258" si="88">BS195 / (BS195 + BR195)</f>
        <v>#DIV/0!</v>
      </c>
      <c r="BO195" s="162" t="e">
        <f t="shared" si="71"/>
        <v>#DIV/0!</v>
      </c>
    </row>
    <row r="196" spans="3:67" x14ac:dyDescent="0.3">
      <c r="C196" s="157" t="e">
        <f t="shared" si="72"/>
        <v>#DIV/0!</v>
      </c>
      <c r="D196" s="157" t="e">
        <f t="shared" si="73"/>
        <v>#DIV/0!</v>
      </c>
      <c r="E196" s="92" t="e">
        <f t="shared" si="74"/>
        <v>#DIV/0!</v>
      </c>
      <c r="L196" s="157" t="e">
        <f t="shared" si="75"/>
        <v>#DIV/0!</v>
      </c>
      <c r="M196" s="157" t="e">
        <f t="shared" si="76"/>
        <v>#DIV/0!</v>
      </c>
      <c r="N196" s="92" t="e">
        <f t="shared" si="77"/>
        <v>#DIV/0!</v>
      </c>
      <c r="U196" s="157" t="e">
        <f t="shared" si="78"/>
        <v>#DIV/0!</v>
      </c>
      <c r="V196" s="157" t="e">
        <f t="shared" si="79"/>
        <v>#DIV/0!</v>
      </c>
      <c r="W196" s="92" t="e">
        <f t="shared" si="80"/>
        <v>#DIV/0!</v>
      </c>
      <c r="AD196" s="157" t="e">
        <f t="shared" si="81"/>
        <v>#DIV/0!</v>
      </c>
      <c r="AE196" s="157" t="e">
        <f t="shared" si="67"/>
        <v>#DIV/0!</v>
      </c>
      <c r="AF196" s="92" t="e">
        <f t="shared" si="82"/>
        <v>#DIV/0!</v>
      </c>
      <c r="AM196" s="162" t="e">
        <f t="shared" si="83"/>
        <v>#DIV/0!</v>
      </c>
      <c r="AN196" s="162" t="e">
        <f t="shared" si="68"/>
        <v>#DIV/0!</v>
      </c>
      <c r="AO196" s="92" t="e">
        <f t="shared" si="84"/>
        <v>#DIV/0!</v>
      </c>
      <c r="AV196" s="162" t="e">
        <f t="shared" si="85"/>
        <v>#DIV/0!</v>
      </c>
      <c r="AW196" s="162" t="e">
        <f t="shared" si="69"/>
        <v>#DIV/0!</v>
      </c>
      <c r="AX196" s="92" t="e">
        <f t="shared" si="86"/>
        <v>#DIV/0!</v>
      </c>
      <c r="BE196" s="162" t="e">
        <f t="shared" si="87"/>
        <v>#DIV/0!</v>
      </c>
      <c r="BF196" s="162" t="e">
        <f t="shared" si="70"/>
        <v>#DIV/0!</v>
      </c>
      <c r="BN196" s="162" t="e">
        <f t="shared" si="88"/>
        <v>#DIV/0!</v>
      </c>
      <c r="BO196" s="162" t="e">
        <f t="shared" si="71"/>
        <v>#DIV/0!</v>
      </c>
    </row>
    <row r="197" spans="3:67" x14ac:dyDescent="0.3">
      <c r="C197" s="157" t="e">
        <f t="shared" si="72"/>
        <v>#DIV/0!</v>
      </c>
      <c r="D197" s="157" t="e">
        <f t="shared" si="73"/>
        <v>#DIV/0!</v>
      </c>
      <c r="E197" s="92" t="e">
        <f t="shared" si="74"/>
        <v>#DIV/0!</v>
      </c>
      <c r="L197" s="157" t="e">
        <f t="shared" si="75"/>
        <v>#DIV/0!</v>
      </c>
      <c r="M197" s="157" t="e">
        <f t="shared" si="76"/>
        <v>#DIV/0!</v>
      </c>
      <c r="N197" s="92" t="e">
        <f t="shared" si="77"/>
        <v>#DIV/0!</v>
      </c>
      <c r="U197" s="157" t="e">
        <f t="shared" si="78"/>
        <v>#DIV/0!</v>
      </c>
      <c r="V197" s="157" t="e">
        <f t="shared" si="79"/>
        <v>#DIV/0!</v>
      </c>
      <c r="W197" s="92" t="e">
        <f t="shared" si="80"/>
        <v>#DIV/0!</v>
      </c>
      <c r="AD197" s="157" t="e">
        <f t="shared" si="81"/>
        <v>#DIV/0!</v>
      </c>
      <c r="AE197" s="157" t="e">
        <f t="shared" si="67"/>
        <v>#DIV/0!</v>
      </c>
      <c r="AF197" s="92" t="e">
        <f t="shared" si="82"/>
        <v>#DIV/0!</v>
      </c>
      <c r="AM197" s="162" t="e">
        <f t="shared" si="83"/>
        <v>#DIV/0!</v>
      </c>
      <c r="AN197" s="162" t="e">
        <f t="shared" si="68"/>
        <v>#DIV/0!</v>
      </c>
      <c r="AO197" s="92" t="e">
        <f t="shared" si="84"/>
        <v>#DIV/0!</v>
      </c>
      <c r="AV197" s="162" t="e">
        <f t="shared" si="85"/>
        <v>#DIV/0!</v>
      </c>
      <c r="AW197" s="162" t="e">
        <f t="shared" si="69"/>
        <v>#DIV/0!</v>
      </c>
      <c r="AX197" s="92" t="e">
        <f t="shared" si="86"/>
        <v>#DIV/0!</v>
      </c>
      <c r="BE197" s="162" t="e">
        <f t="shared" si="87"/>
        <v>#DIV/0!</v>
      </c>
      <c r="BF197" s="162" t="e">
        <f t="shared" si="70"/>
        <v>#DIV/0!</v>
      </c>
      <c r="BN197" s="162" t="e">
        <f t="shared" si="88"/>
        <v>#DIV/0!</v>
      </c>
      <c r="BO197" s="162" t="e">
        <f t="shared" si="71"/>
        <v>#DIV/0!</v>
      </c>
    </row>
    <row r="198" spans="3:67" x14ac:dyDescent="0.3">
      <c r="C198" s="157" t="e">
        <f t="shared" si="72"/>
        <v>#DIV/0!</v>
      </c>
      <c r="D198" s="157" t="e">
        <f t="shared" si="73"/>
        <v>#DIV/0!</v>
      </c>
      <c r="E198" s="92" t="e">
        <f t="shared" si="74"/>
        <v>#DIV/0!</v>
      </c>
      <c r="L198" s="157" t="e">
        <f t="shared" si="75"/>
        <v>#DIV/0!</v>
      </c>
      <c r="M198" s="157" t="e">
        <f t="shared" si="76"/>
        <v>#DIV/0!</v>
      </c>
      <c r="N198" s="92" t="e">
        <f t="shared" si="77"/>
        <v>#DIV/0!</v>
      </c>
      <c r="U198" s="157" t="e">
        <f t="shared" si="78"/>
        <v>#DIV/0!</v>
      </c>
      <c r="V198" s="157" t="e">
        <f t="shared" si="79"/>
        <v>#DIV/0!</v>
      </c>
      <c r="W198" s="92" t="e">
        <f t="shared" si="80"/>
        <v>#DIV/0!</v>
      </c>
      <c r="AD198" s="157" t="e">
        <f t="shared" si="81"/>
        <v>#DIV/0!</v>
      </c>
      <c r="AE198" s="157" t="e">
        <f t="shared" si="67"/>
        <v>#DIV/0!</v>
      </c>
      <c r="AF198" s="92" t="e">
        <f t="shared" si="82"/>
        <v>#DIV/0!</v>
      </c>
      <c r="AM198" s="162" t="e">
        <f t="shared" si="83"/>
        <v>#DIV/0!</v>
      </c>
      <c r="AN198" s="162" t="e">
        <f t="shared" si="68"/>
        <v>#DIV/0!</v>
      </c>
      <c r="AO198" s="92" t="e">
        <f t="shared" si="84"/>
        <v>#DIV/0!</v>
      </c>
      <c r="AV198" s="162" t="e">
        <f t="shared" si="85"/>
        <v>#DIV/0!</v>
      </c>
      <c r="AW198" s="162" t="e">
        <f t="shared" si="69"/>
        <v>#DIV/0!</v>
      </c>
      <c r="AX198" s="92" t="e">
        <f t="shared" si="86"/>
        <v>#DIV/0!</v>
      </c>
      <c r="BE198" s="162" t="e">
        <f t="shared" si="87"/>
        <v>#DIV/0!</v>
      </c>
      <c r="BF198" s="162" t="e">
        <f t="shared" si="70"/>
        <v>#DIV/0!</v>
      </c>
      <c r="BN198" s="162" t="e">
        <f t="shared" si="88"/>
        <v>#DIV/0!</v>
      </c>
      <c r="BO198" s="162" t="e">
        <f t="shared" si="71"/>
        <v>#DIV/0!</v>
      </c>
    </row>
    <row r="199" spans="3:67" x14ac:dyDescent="0.3">
      <c r="C199" s="157" t="e">
        <f t="shared" si="72"/>
        <v>#DIV/0!</v>
      </c>
      <c r="D199" s="157" t="e">
        <f t="shared" si="73"/>
        <v>#DIV/0!</v>
      </c>
      <c r="E199" s="92" t="e">
        <f t="shared" si="74"/>
        <v>#DIV/0!</v>
      </c>
      <c r="L199" s="157" t="e">
        <f t="shared" si="75"/>
        <v>#DIV/0!</v>
      </c>
      <c r="M199" s="157" t="e">
        <f t="shared" si="76"/>
        <v>#DIV/0!</v>
      </c>
      <c r="N199" s="92" t="e">
        <f t="shared" si="77"/>
        <v>#DIV/0!</v>
      </c>
      <c r="U199" s="157" t="e">
        <f t="shared" si="78"/>
        <v>#DIV/0!</v>
      </c>
      <c r="V199" s="157" t="e">
        <f t="shared" si="79"/>
        <v>#DIV/0!</v>
      </c>
      <c r="W199" s="92" t="e">
        <f t="shared" si="80"/>
        <v>#DIV/0!</v>
      </c>
      <c r="AD199" s="157" t="e">
        <f t="shared" si="81"/>
        <v>#DIV/0!</v>
      </c>
      <c r="AE199" s="157" t="e">
        <f t="shared" si="67"/>
        <v>#DIV/0!</v>
      </c>
      <c r="AF199" s="92" t="e">
        <f t="shared" si="82"/>
        <v>#DIV/0!</v>
      </c>
      <c r="AM199" s="162" t="e">
        <f t="shared" si="83"/>
        <v>#DIV/0!</v>
      </c>
      <c r="AN199" s="162" t="e">
        <f t="shared" si="68"/>
        <v>#DIV/0!</v>
      </c>
      <c r="AO199" s="92" t="e">
        <f t="shared" si="84"/>
        <v>#DIV/0!</v>
      </c>
      <c r="AV199" s="162" t="e">
        <f t="shared" si="85"/>
        <v>#DIV/0!</v>
      </c>
      <c r="AW199" s="162" t="e">
        <f t="shared" si="69"/>
        <v>#DIV/0!</v>
      </c>
      <c r="AX199" s="92" t="e">
        <f t="shared" si="86"/>
        <v>#DIV/0!</v>
      </c>
      <c r="BE199" s="162" t="e">
        <f t="shared" si="87"/>
        <v>#DIV/0!</v>
      </c>
      <c r="BF199" s="162" t="e">
        <f t="shared" si="70"/>
        <v>#DIV/0!</v>
      </c>
      <c r="BN199" s="162" t="e">
        <f t="shared" si="88"/>
        <v>#DIV/0!</v>
      </c>
      <c r="BO199" s="162" t="e">
        <f t="shared" si="71"/>
        <v>#DIV/0!</v>
      </c>
    </row>
    <row r="200" spans="3:67" x14ac:dyDescent="0.3">
      <c r="C200" s="157" t="e">
        <f t="shared" si="72"/>
        <v>#DIV/0!</v>
      </c>
      <c r="D200" s="157" t="e">
        <f t="shared" si="73"/>
        <v>#DIV/0!</v>
      </c>
      <c r="E200" s="92" t="e">
        <f t="shared" si="74"/>
        <v>#DIV/0!</v>
      </c>
      <c r="L200" s="157" t="e">
        <f t="shared" si="75"/>
        <v>#DIV/0!</v>
      </c>
      <c r="M200" s="157" t="e">
        <f t="shared" si="76"/>
        <v>#DIV/0!</v>
      </c>
      <c r="N200" s="92" t="e">
        <f t="shared" si="77"/>
        <v>#DIV/0!</v>
      </c>
      <c r="U200" s="157" t="e">
        <f t="shared" si="78"/>
        <v>#DIV/0!</v>
      </c>
      <c r="V200" s="157" t="e">
        <f t="shared" si="79"/>
        <v>#DIV/0!</v>
      </c>
      <c r="W200" s="92" t="e">
        <f t="shared" si="80"/>
        <v>#DIV/0!</v>
      </c>
      <c r="AD200" s="157" t="e">
        <f t="shared" si="81"/>
        <v>#DIV/0!</v>
      </c>
      <c r="AE200" s="157" t="e">
        <f t="shared" si="67"/>
        <v>#DIV/0!</v>
      </c>
      <c r="AF200" s="92" t="e">
        <f t="shared" si="82"/>
        <v>#DIV/0!</v>
      </c>
      <c r="AM200" s="162" t="e">
        <f t="shared" si="83"/>
        <v>#DIV/0!</v>
      </c>
      <c r="AN200" s="162" t="e">
        <f t="shared" si="68"/>
        <v>#DIV/0!</v>
      </c>
      <c r="AO200" s="92" t="e">
        <f t="shared" si="84"/>
        <v>#DIV/0!</v>
      </c>
      <c r="AV200" s="162" t="e">
        <f t="shared" si="85"/>
        <v>#DIV/0!</v>
      </c>
      <c r="AW200" s="162" t="e">
        <f t="shared" si="69"/>
        <v>#DIV/0!</v>
      </c>
      <c r="AX200" s="92" t="e">
        <f t="shared" si="86"/>
        <v>#DIV/0!</v>
      </c>
      <c r="BE200" s="162" t="e">
        <f t="shared" si="87"/>
        <v>#DIV/0!</v>
      </c>
      <c r="BF200" s="162" t="e">
        <f t="shared" si="70"/>
        <v>#DIV/0!</v>
      </c>
      <c r="BN200" s="162" t="e">
        <f t="shared" si="88"/>
        <v>#DIV/0!</v>
      </c>
      <c r="BO200" s="162" t="e">
        <f t="shared" si="71"/>
        <v>#DIV/0!</v>
      </c>
    </row>
    <row r="201" spans="3:67" x14ac:dyDescent="0.3">
      <c r="C201" s="157" t="e">
        <f t="shared" si="72"/>
        <v>#DIV/0!</v>
      </c>
      <c r="D201" s="157" t="e">
        <f t="shared" si="73"/>
        <v>#DIV/0!</v>
      </c>
      <c r="E201" s="92" t="e">
        <f t="shared" si="74"/>
        <v>#DIV/0!</v>
      </c>
      <c r="L201" s="157" t="e">
        <f t="shared" si="75"/>
        <v>#DIV/0!</v>
      </c>
      <c r="M201" s="157" t="e">
        <f t="shared" si="76"/>
        <v>#DIV/0!</v>
      </c>
      <c r="N201" s="92" t="e">
        <f t="shared" si="77"/>
        <v>#DIV/0!</v>
      </c>
      <c r="U201" s="157" t="e">
        <f t="shared" si="78"/>
        <v>#DIV/0!</v>
      </c>
      <c r="V201" s="157" t="e">
        <f t="shared" si="79"/>
        <v>#DIV/0!</v>
      </c>
      <c r="W201" s="92" t="e">
        <f t="shared" si="80"/>
        <v>#DIV/0!</v>
      </c>
      <c r="AD201" s="157" t="e">
        <f t="shared" si="81"/>
        <v>#DIV/0!</v>
      </c>
      <c r="AE201" s="157" t="e">
        <f t="shared" ref="AE201:AE264" si="89">AG201 / (AG201+AJ201)</f>
        <v>#DIV/0!</v>
      </c>
      <c r="AF201" s="92" t="e">
        <f t="shared" si="82"/>
        <v>#DIV/0!</v>
      </c>
      <c r="AM201" s="162" t="e">
        <f t="shared" si="83"/>
        <v>#DIV/0!</v>
      </c>
      <c r="AN201" s="162" t="e">
        <f t="shared" ref="AN201:AN264" si="90">AP201 / (AP201+AS201)</f>
        <v>#DIV/0!</v>
      </c>
      <c r="AO201" s="92" t="e">
        <f t="shared" si="84"/>
        <v>#DIV/0!</v>
      </c>
      <c r="AV201" s="162" t="e">
        <f t="shared" si="85"/>
        <v>#DIV/0!</v>
      </c>
      <c r="AW201" s="162" t="e">
        <f t="shared" ref="AW201:AW264" si="91">AY201 / (AY201+BB201)</f>
        <v>#DIV/0!</v>
      </c>
      <c r="AX201" s="92" t="e">
        <f t="shared" si="86"/>
        <v>#DIV/0!</v>
      </c>
      <c r="BE201" s="162" t="e">
        <f t="shared" si="87"/>
        <v>#DIV/0!</v>
      </c>
      <c r="BF201" s="162" t="e">
        <f t="shared" ref="BF201:BF264" si="92">BH201 / (BH201+BK201)</f>
        <v>#DIV/0!</v>
      </c>
      <c r="BN201" s="162" t="e">
        <f t="shared" si="88"/>
        <v>#DIV/0!</v>
      </c>
      <c r="BO201" s="162" t="e">
        <f t="shared" si="71"/>
        <v>#DIV/0!</v>
      </c>
    </row>
    <row r="202" spans="3:67" x14ac:dyDescent="0.3">
      <c r="C202" s="157" t="e">
        <f t="shared" si="72"/>
        <v>#DIV/0!</v>
      </c>
      <c r="D202" s="157" t="e">
        <f t="shared" si="73"/>
        <v>#DIV/0!</v>
      </c>
      <c r="E202" s="92" t="e">
        <f t="shared" si="74"/>
        <v>#DIV/0!</v>
      </c>
      <c r="L202" s="157" t="e">
        <f t="shared" si="75"/>
        <v>#DIV/0!</v>
      </c>
      <c r="M202" s="157" t="e">
        <f t="shared" si="76"/>
        <v>#DIV/0!</v>
      </c>
      <c r="N202" s="92" t="e">
        <f t="shared" si="77"/>
        <v>#DIV/0!</v>
      </c>
      <c r="U202" s="157" t="e">
        <f t="shared" si="78"/>
        <v>#DIV/0!</v>
      </c>
      <c r="V202" s="157" t="e">
        <f t="shared" si="79"/>
        <v>#DIV/0!</v>
      </c>
      <c r="W202" s="92" t="e">
        <f t="shared" si="80"/>
        <v>#DIV/0!</v>
      </c>
      <c r="AD202" s="157" t="e">
        <f t="shared" si="81"/>
        <v>#DIV/0!</v>
      </c>
      <c r="AE202" s="157" t="e">
        <f t="shared" si="89"/>
        <v>#DIV/0!</v>
      </c>
      <c r="AF202" s="92" t="e">
        <f t="shared" si="82"/>
        <v>#DIV/0!</v>
      </c>
      <c r="AM202" s="162" t="e">
        <f t="shared" si="83"/>
        <v>#DIV/0!</v>
      </c>
      <c r="AN202" s="162" t="e">
        <f t="shared" si="90"/>
        <v>#DIV/0!</v>
      </c>
      <c r="AO202" s="92" t="e">
        <f t="shared" si="84"/>
        <v>#DIV/0!</v>
      </c>
      <c r="AV202" s="162" t="e">
        <f t="shared" si="85"/>
        <v>#DIV/0!</v>
      </c>
      <c r="AW202" s="162" t="e">
        <f t="shared" si="91"/>
        <v>#DIV/0!</v>
      </c>
      <c r="AX202" s="92" t="e">
        <f t="shared" si="86"/>
        <v>#DIV/0!</v>
      </c>
      <c r="BE202" s="162" t="e">
        <f t="shared" si="87"/>
        <v>#DIV/0!</v>
      </c>
      <c r="BF202" s="162" t="e">
        <f t="shared" si="92"/>
        <v>#DIV/0!</v>
      </c>
      <c r="BN202" s="162" t="e">
        <f t="shared" si="88"/>
        <v>#DIV/0!</v>
      </c>
      <c r="BO202" s="162" t="e">
        <f t="shared" si="71"/>
        <v>#DIV/0!</v>
      </c>
    </row>
    <row r="203" spans="3:67" x14ac:dyDescent="0.3">
      <c r="C203" s="157" t="e">
        <f t="shared" si="72"/>
        <v>#DIV/0!</v>
      </c>
      <c r="D203" s="157" t="e">
        <f t="shared" si="73"/>
        <v>#DIV/0!</v>
      </c>
      <c r="E203" s="92" t="e">
        <f t="shared" si="74"/>
        <v>#DIV/0!</v>
      </c>
      <c r="L203" s="157" t="e">
        <f t="shared" si="75"/>
        <v>#DIV/0!</v>
      </c>
      <c r="M203" s="157" t="e">
        <f t="shared" si="76"/>
        <v>#DIV/0!</v>
      </c>
      <c r="N203" s="92" t="e">
        <f t="shared" si="77"/>
        <v>#DIV/0!</v>
      </c>
      <c r="U203" s="157" t="e">
        <f t="shared" si="78"/>
        <v>#DIV/0!</v>
      </c>
      <c r="V203" s="157" t="e">
        <f t="shared" si="79"/>
        <v>#DIV/0!</v>
      </c>
      <c r="W203" s="92" t="e">
        <f t="shared" si="80"/>
        <v>#DIV/0!</v>
      </c>
      <c r="AD203" s="157" t="e">
        <f t="shared" si="81"/>
        <v>#DIV/0!</v>
      </c>
      <c r="AE203" s="157" t="e">
        <f t="shared" si="89"/>
        <v>#DIV/0!</v>
      </c>
      <c r="AF203" s="92" t="e">
        <f t="shared" si="82"/>
        <v>#DIV/0!</v>
      </c>
      <c r="AM203" s="162" t="e">
        <f t="shared" si="83"/>
        <v>#DIV/0!</v>
      </c>
      <c r="AN203" s="162" t="e">
        <f t="shared" si="90"/>
        <v>#DIV/0!</v>
      </c>
      <c r="AO203" s="92" t="e">
        <f t="shared" si="84"/>
        <v>#DIV/0!</v>
      </c>
      <c r="AV203" s="162" t="e">
        <f t="shared" si="85"/>
        <v>#DIV/0!</v>
      </c>
      <c r="AW203" s="162" t="e">
        <f t="shared" si="91"/>
        <v>#DIV/0!</v>
      </c>
      <c r="AX203" s="92" t="e">
        <f t="shared" si="86"/>
        <v>#DIV/0!</v>
      </c>
      <c r="BE203" s="162" t="e">
        <f t="shared" si="87"/>
        <v>#DIV/0!</v>
      </c>
      <c r="BF203" s="162" t="e">
        <f t="shared" si="92"/>
        <v>#DIV/0!</v>
      </c>
      <c r="BN203" s="162" t="e">
        <f t="shared" si="88"/>
        <v>#DIV/0!</v>
      </c>
      <c r="BO203" s="162" t="e">
        <f t="shared" si="71"/>
        <v>#DIV/0!</v>
      </c>
    </row>
    <row r="204" spans="3:67" x14ac:dyDescent="0.3">
      <c r="C204" s="157" t="e">
        <f t="shared" si="72"/>
        <v>#DIV/0!</v>
      </c>
      <c r="D204" s="157" t="e">
        <f t="shared" si="73"/>
        <v>#DIV/0!</v>
      </c>
      <c r="E204" s="92" t="e">
        <f t="shared" si="74"/>
        <v>#DIV/0!</v>
      </c>
      <c r="L204" s="157" t="e">
        <f t="shared" si="75"/>
        <v>#DIV/0!</v>
      </c>
      <c r="M204" s="157" t="e">
        <f t="shared" si="76"/>
        <v>#DIV/0!</v>
      </c>
      <c r="N204" s="92" t="e">
        <f t="shared" si="77"/>
        <v>#DIV/0!</v>
      </c>
      <c r="U204" s="157" t="e">
        <f t="shared" si="78"/>
        <v>#DIV/0!</v>
      </c>
      <c r="V204" s="157" t="e">
        <f t="shared" si="79"/>
        <v>#DIV/0!</v>
      </c>
      <c r="W204" s="92" t="e">
        <f t="shared" si="80"/>
        <v>#DIV/0!</v>
      </c>
      <c r="AD204" s="157" t="e">
        <f t="shared" si="81"/>
        <v>#DIV/0!</v>
      </c>
      <c r="AE204" s="157" t="e">
        <f t="shared" si="89"/>
        <v>#DIV/0!</v>
      </c>
      <c r="AF204" s="92" t="e">
        <f t="shared" si="82"/>
        <v>#DIV/0!</v>
      </c>
      <c r="AM204" s="162" t="e">
        <f t="shared" si="83"/>
        <v>#DIV/0!</v>
      </c>
      <c r="AN204" s="162" t="e">
        <f t="shared" si="90"/>
        <v>#DIV/0!</v>
      </c>
      <c r="AO204" s="92" t="e">
        <f t="shared" si="84"/>
        <v>#DIV/0!</v>
      </c>
      <c r="AV204" s="162" t="e">
        <f t="shared" si="85"/>
        <v>#DIV/0!</v>
      </c>
      <c r="AW204" s="162" t="e">
        <f t="shared" si="91"/>
        <v>#DIV/0!</v>
      </c>
      <c r="AX204" s="92" t="e">
        <f t="shared" si="86"/>
        <v>#DIV/0!</v>
      </c>
      <c r="BE204" s="162" t="e">
        <f t="shared" si="87"/>
        <v>#DIV/0!</v>
      </c>
      <c r="BF204" s="162" t="e">
        <f t="shared" si="92"/>
        <v>#DIV/0!</v>
      </c>
      <c r="BN204" s="162" t="e">
        <f t="shared" si="88"/>
        <v>#DIV/0!</v>
      </c>
      <c r="BO204" s="162" t="e">
        <f t="shared" si="71"/>
        <v>#DIV/0!</v>
      </c>
    </row>
    <row r="205" spans="3:67" x14ac:dyDescent="0.3">
      <c r="C205" s="157" t="e">
        <f t="shared" si="72"/>
        <v>#DIV/0!</v>
      </c>
      <c r="D205" s="157" t="e">
        <f t="shared" si="73"/>
        <v>#DIV/0!</v>
      </c>
      <c r="E205" s="92" t="e">
        <f t="shared" si="74"/>
        <v>#DIV/0!</v>
      </c>
      <c r="L205" s="157" t="e">
        <f t="shared" si="75"/>
        <v>#DIV/0!</v>
      </c>
      <c r="M205" s="157" t="e">
        <f t="shared" si="76"/>
        <v>#DIV/0!</v>
      </c>
      <c r="N205" s="92" t="e">
        <f t="shared" si="77"/>
        <v>#DIV/0!</v>
      </c>
      <c r="U205" s="157" t="e">
        <f t="shared" si="78"/>
        <v>#DIV/0!</v>
      </c>
      <c r="V205" s="157" t="e">
        <f t="shared" si="79"/>
        <v>#DIV/0!</v>
      </c>
      <c r="W205" s="92" t="e">
        <f t="shared" si="80"/>
        <v>#DIV/0!</v>
      </c>
      <c r="AD205" s="157" t="e">
        <f t="shared" si="81"/>
        <v>#DIV/0!</v>
      </c>
      <c r="AE205" s="157" t="e">
        <f t="shared" si="89"/>
        <v>#DIV/0!</v>
      </c>
      <c r="AF205" s="92" t="e">
        <f t="shared" si="82"/>
        <v>#DIV/0!</v>
      </c>
      <c r="AM205" s="162" t="e">
        <f t="shared" si="83"/>
        <v>#DIV/0!</v>
      </c>
      <c r="AN205" s="162" t="e">
        <f t="shared" si="90"/>
        <v>#DIV/0!</v>
      </c>
      <c r="AO205" s="92" t="e">
        <f t="shared" si="84"/>
        <v>#DIV/0!</v>
      </c>
      <c r="AV205" s="162" t="e">
        <f t="shared" si="85"/>
        <v>#DIV/0!</v>
      </c>
      <c r="AW205" s="162" t="e">
        <f t="shared" si="91"/>
        <v>#DIV/0!</v>
      </c>
      <c r="AX205" s="92" t="e">
        <f t="shared" si="86"/>
        <v>#DIV/0!</v>
      </c>
      <c r="BE205" s="162" t="e">
        <f t="shared" si="87"/>
        <v>#DIV/0!</v>
      </c>
      <c r="BF205" s="162" t="e">
        <f t="shared" si="92"/>
        <v>#DIV/0!</v>
      </c>
      <c r="BN205" s="162" t="e">
        <f t="shared" si="88"/>
        <v>#DIV/0!</v>
      </c>
      <c r="BO205" s="162" t="e">
        <f t="shared" si="71"/>
        <v>#DIV/0!</v>
      </c>
    </row>
    <row r="206" spans="3:67" x14ac:dyDescent="0.3">
      <c r="C206" s="157" t="e">
        <f t="shared" si="72"/>
        <v>#DIV/0!</v>
      </c>
      <c r="D206" s="157" t="e">
        <f t="shared" si="73"/>
        <v>#DIV/0!</v>
      </c>
      <c r="E206" s="92" t="e">
        <f t="shared" si="74"/>
        <v>#DIV/0!</v>
      </c>
      <c r="L206" s="157" t="e">
        <f t="shared" si="75"/>
        <v>#DIV/0!</v>
      </c>
      <c r="M206" s="157" t="e">
        <f t="shared" si="76"/>
        <v>#DIV/0!</v>
      </c>
      <c r="N206" s="92" t="e">
        <f t="shared" si="77"/>
        <v>#DIV/0!</v>
      </c>
      <c r="U206" s="157" t="e">
        <f t="shared" si="78"/>
        <v>#DIV/0!</v>
      </c>
      <c r="V206" s="157" t="e">
        <f t="shared" si="79"/>
        <v>#DIV/0!</v>
      </c>
      <c r="W206" s="92" t="e">
        <f t="shared" si="80"/>
        <v>#DIV/0!</v>
      </c>
      <c r="AD206" s="157" t="e">
        <f t="shared" si="81"/>
        <v>#DIV/0!</v>
      </c>
      <c r="AE206" s="157" t="e">
        <f t="shared" si="89"/>
        <v>#DIV/0!</v>
      </c>
      <c r="AF206" s="92" t="e">
        <f t="shared" si="82"/>
        <v>#DIV/0!</v>
      </c>
      <c r="AM206" s="162" t="e">
        <f t="shared" si="83"/>
        <v>#DIV/0!</v>
      </c>
      <c r="AN206" s="162" t="e">
        <f t="shared" si="90"/>
        <v>#DIV/0!</v>
      </c>
      <c r="AO206" s="92" t="e">
        <f t="shared" si="84"/>
        <v>#DIV/0!</v>
      </c>
      <c r="AV206" s="162" t="e">
        <f t="shared" si="85"/>
        <v>#DIV/0!</v>
      </c>
      <c r="AW206" s="162" t="e">
        <f t="shared" si="91"/>
        <v>#DIV/0!</v>
      </c>
      <c r="AX206" s="92" t="e">
        <f t="shared" si="86"/>
        <v>#DIV/0!</v>
      </c>
      <c r="BE206" s="162" t="e">
        <f t="shared" si="87"/>
        <v>#DIV/0!</v>
      </c>
      <c r="BF206" s="162" t="e">
        <f t="shared" si="92"/>
        <v>#DIV/0!</v>
      </c>
      <c r="BN206" s="162" t="e">
        <f t="shared" si="88"/>
        <v>#DIV/0!</v>
      </c>
      <c r="BO206" s="162" t="e">
        <f t="shared" si="71"/>
        <v>#DIV/0!</v>
      </c>
    </row>
    <row r="207" spans="3:67" x14ac:dyDescent="0.3">
      <c r="C207" s="157" t="e">
        <f t="shared" si="72"/>
        <v>#DIV/0!</v>
      </c>
      <c r="D207" s="157" t="e">
        <f t="shared" si="73"/>
        <v>#DIV/0!</v>
      </c>
      <c r="E207" s="92" t="e">
        <f t="shared" si="74"/>
        <v>#DIV/0!</v>
      </c>
      <c r="L207" s="157" t="e">
        <f t="shared" si="75"/>
        <v>#DIV/0!</v>
      </c>
      <c r="M207" s="157" t="e">
        <f t="shared" si="76"/>
        <v>#DIV/0!</v>
      </c>
      <c r="N207" s="92" t="e">
        <f t="shared" si="77"/>
        <v>#DIV/0!</v>
      </c>
      <c r="U207" s="157" t="e">
        <f t="shared" si="78"/>
        <v>#DIV/0!</v>
      </c>
      <c r="V207" s="157" t="e">
        <f t="shared" si="79"/>
        <v>#DIV/0!</v>
      </c>
      <c r="W207" s="92" t="e">
        <f t="shared" si="80"/>
        <v>#DIV/0!</v>
      </c>
      <c r="AD207" s="157" t="e">
        <f t="shared" si="81"/>
        <v>#DIV/0!</v>
      </c>
      <c r="AE207" s="157" t="e">
        <f t="shared" si="89"/>
        <v>#DIV/0!</v>
      </c>
      <c r="AF207" s="92" t="e">
        <f t="shared" si="82"/>
        <v>#DIV/0!</v>
      </c>
      <c r="AM207" s="162" t="e">
        <f t="shared" si="83"/>
        <v>#DIV/0!</v>
      </c>
      <c r="AN207" s="162" t="e">
        <f t="shared" si="90"/>
        <v>#DIV/0!</v>
      </c>
      <c r="AO207" s="92" t="e">
        <f t="shared" si="84"/>
        <v>#DIV/0!</v>
      </c>
      <c r="AV207" s="162" t="e">
        <f t="shared" si="85"/>
        <v>#DIV/0!</v>
      </c>
      <c r="AW207" s="162" t="e">
        <f t="shared" si="91"/>
        <v>#DIV/0!</v>
      </c>
      <c r="AX207" s="92" t="e">
        <f t="shared" si="86"/>
        <v>#DIV/0!</v>
      </c>
      <c r="BE207" s="162" t="e">
        <f t="shared" si="87"/>
        <v>#DIV/0!</v>
      </c>
      <c r="BF207" s="162" t="e">
        <f t="shared" si="92"/>
        <v>#DIV/0!</v>
      </c>
      <c r="BN207" s="162" t="e">
        <f t="shared" si="88"/>
        <v>#DIV/0!</v>
      </c>
      <c r="BO207" s="162" t="e">
        <f t="shared" si="71"/>
        <v>#DIV/0!</v>
      </c>
    </row>
    <row r="208" spans="3:67" x14ac:dyDescent="0.3">
      <c r="C208" s="157" t="e">
        <f t="shared" si="72"/>
        <v>#DIV/0!</v>
      </c>
      <c r="D208" s="157" t="e">
        <f t="shared" si="73"/>
        <v>#DIV/0!</v>
      </c>
      <c r="E208" s="92" t="e">
        <f t="shared" si="74"/>
        <v>#DIV/0!</v>
      </c>
      <c r="L208" s="157" t="e">
        <f t="shared" si="75"/>
        <v>#DIV/0!</v>
      </c>
      <c r="M208" s="157" t="e">
        <f t="shared" si="76"/>
        <v>#DIV/0!</v>
      </c>
      <c r="N208" s="92" t="e">
        <f t="shared" si="77"/>
        <v>#DIV/0!</v>
      </c>
      <c r="U208" s="157" t="e">
        <f t="shared" si="78"/>
        <v>#DIV/0!</v>
      </c>
      <c r="V208" s="157" t="e">
        <f t="shared" si="79"/>
        <v>#DIV/0!</v>
      </c>
      <c r="W208" s="92" t="e">
        <f t="shared" si="80"/>
        <v>#DIV/0!</v>
      </c>
      <c r="AD208" s="157" t="e">
        <f t="shared" si="81"/>
        <v>#DIV/0!</v>
      </c>
      <c r="AE208" s="157" t="e">
        <f t="shared" si="89"/>
        <v>#DIV/0!</v>
      </c>
      <c r="AF208" s="92" t="e">
        <f t="shared" si="82"/>
        <v>#DIV/0!</v>
      </c>
      <c r="AM208" s="162" t="e">
        <f t="shared" si="83"/>
        <v>#DIV/0!</v>
      </c>
      <c r="AN208" s="162" t="e">
        <f t="shared" si="90"/>
        <v>#DIV/0!</v>
      </c>
      <c r="AO208" s="92" t="e">
        <f t="shared" si="84"/>
        <v>#DIV/0!</v>
      </c>
      <c r="AV208" s="162" t="e">
        <f t="shared" si="85"/>
        <v>#DIV/0!</v>
      </c>
      <c r="AW208" s="162" t="e">
        <f t="shared" si="91"/>
        <v>#DIV/0!</v>
      </c>
      <c r="AX208" s="92" t="e">
        <f t="shared" si="86"/>
        <v>#DIV/0!</v>
      </c>
      <c r="BE208" s="162" t="e">
        <f t="shared" si="87"/>
        <v>#DIV/0!</v>
      </c>
      <c r="BF208" s="162" t="e">
        <f t="shared" si="92"/>
        <v>#DIV/0!</v>
      </c>
      <c r="BN208" s="162" t="e">
        <f t="shared" si="88"/>
        <v>#DIV/0!</v>
      </c>
      <c r="BO208" s="162" t="e">
        <f t="shared" si="71"/>
        <v>#DIV/0!</v>
      </c>
    </row>
    <row r="209" spans="3:67" x14ac:dyDescent="0.3">
      <c r="C209" s="157" t="e">
        <f t="shared" si="72"/>
        <v>#DIV/0!</v>
      </c>
      <c r="D209" s="157" t="e">
        <f t="shared" si="73"/>
        <v>#DIV/0!</v>
      </c>
      <c r="E209" s="92" t="e">
        <f t="shared" si="74"/>
        <v>#DIV/0!</v>
      </c>
      <c r="L209" s="157" t="e">
        <f t="shared" si="75"/>
        <v>#DIV/0!</v>
      </c>
      <c r="M209" s="157" t="e">
        <f t="shared" si="76"/>
        <v>#DIV/0!</v>
      </c>
      <c r="N209" s="92" t="e">
        <f t="shared" si="77"/>
        <v>#DIV/0!</v>
      </c>
      <c r="U209" s="157" t="e">
        <f t="shared" si="78"/>
        <v>#DIV/0!</v>
      </c>
      <c r="V209" s="157" t="e">
        <f t="shared" si="79"/>
        <v>#DIV/0!</v>
      </c>
      <c r="W209" s="92" t="e">
        <f t="shared" si="80"/>
        <v>#DIV/0!</v>
      </c>
      <c r="AD209" s="157" t="e">
        <f t="shared" si="81"/>
        <v>#DIV/0!</v>
      </c>
      <c r="AE209" s="157" t="e">
        <f t="shared" si="89"/>
        <v>#DIV/0!</v>
      </c>
      <c r="AF209" s="92" t="e">
        <f t="shared" si="82"/>
        <v>#DIV/0!</v>
      </c>
      <c r="AM209" s="162" t="e">
        <f t="shared" si="83"/>
        <v>#DIV/0!</v>
      </c>
      <c r="AN209" s="162" t="e">
        <f t="shared" si="90"/>
        <v>#DIV/0!</v>
      </c>
      <c r="AO209" s="92" t="e">
        <f t="shared" si="84"/>
        <v>#DIV/0!</v>
      </c>
      <c r="AV209" s="162" t="e">
        <f t="shared" si="85"/>
        <v>#DIV/0!</v>
      </c>
      <c r="AW209" s="162" t="e">
        <f t="shared" si="91"/>
        <v>#DIV/0!</v>
      </c>
      <c r="AX209" s="92" t="e">
        <f t="shared" si="86"/>
        <v>#DIV/0!</v>
      </c>
      <c r="BE209" s="162" t="e">
        <f t="shared" si="87"/>
        <v>#DIV/0!</v>
      </c>
      <c r="BF209" s="162" t="e">
        <f t="shared" si="92"/>
        <v>#DIV/0!</v>
      </c>
      <c r="BN209" s="162" t="e">
        <f t="shared" si="88"/>
        <v>#DIV/0!</v>
      </c>
      <c r="BO209" s="162" t="e">
        <f t="shared" si="71"/>
        <v>#DIV/0!</v>
      </c>
    </row>
    <row r="210" spans="3:67" x14ac:dyDescent="0.3">
      <c r="C210" s="157" t="e">
        <f t="shared" si="72"/>
        <v>#DIV/0!</v>
      </c>
      <c r="D210" s="157" t="e">
        <f t="shared" si="73"/>
        <v>#DIV/0!</v>
      </c>
      <c r="E210" s="92" t="e">
        <f t="shared" si="74"/>
        <v>#DIV/0!</v>
      </c>
      <c r="L210" s="157" t="e">
        <f t="shared" si="75"/>
        <v>#DIV/0!</v>
      </c>
      <c r="M210" s="157" t="e">
        <f t="shared" si="76"/>
        <v>#DIV/0!</v>
      </c>
      <c r="N210" s="92" t="e">
        <f t="shared" si="77"/>
        <v>#DIV/0!</v>
      </c>
      <c r="U210" s="157" t="e">
        <f t="shared" si="78"/>
        <v>#DIV/0!</v>
      </c>
      <c r="V210" s="157" t="e">
        <f t="shared" si="79"/>
        <v>#DIV/0!</v>
      </c>
      <c r="W210" s="92" t="e">
        <f t="shared" si="80"/>
        <v>#DIV/0!</v>
      </c>
      <c r="AD210" s="157" t="e">
        <f t="shared" si="81"/>
        <v>#DIV/0!</v>
      </c>
      <c r="AE210" s="157" t="e">
        <f t="shared" si="89"/>
        <v>#DIV/0!</v>
      </c>
      <c r="AF210" s="92" t="e">
        <f t="shared" si="82"/>
        <v>#DIV/0!</v>
      </c>
      <c r="AM210" s="162" t="e">
        <f t="shared" si="83"/>
        <v>#DIV/0!</v>
      </c>
      <c r="AN210" s="162" t="e">
        <f t="shared" si="90"/>
        <v>#DIV/0!</v>
      </c>
      <c r="AO210" s="92" t="e">
        <f t="shared" si="84"/>
        <v>#DIV/0!</v>
      </c>
      <c r="AV210" s="162" t="e">
        <f t="shared" si="85"/>
        <v>#DIV/0!</v>
      </c>
      <c r="AW210" s="162" t="e">
        <f t="shared" si="91"/>
        <v>#DIV/0!</v>
      </c>
      <c r="AX210" s="92" t="e">
        <f t="shared" si="86"/>
        <v>#DIV/0!</v>
      </c>
      <c r="BE210" s="162" t="e">
        <f t="shared" si="87"/>
        <v>#DIV/0!</v>
      </c>
      <c r="BF210" s="162" t="e">
        <f t="shared" si="92"/>
        <v>#DIV/0!</v>
      </c>
      <c r="BN210" s="162" t="e">
        <f t="shared" si="88"/>
        <v>#DIV/0!</v>
      </c>
      <c r="BO210" s="162" t="e">
        <f t="shared" si="71"/>
        <v>#DIV/0!</v>
      </c>
    </row>
    <row r="211" spans="3:67" x14ac:dyDescent="0.3">
      <c r="C211" s="157" t="e">
        <f t="shared" si="72"/>
        <v>#DIV/0!</v>
      </c>
      <c r="D211" s="157" t="e">
        <f t="shared" si="73"/>
        <v>#DIV/0!</v>
      </c>
      <c r="E211" s="92" t="e">
        <f t="shared" si="74"/>
        <v>#DIV/0!</v>
      </c>
      <c r="L211" s="157" t="e">
        <f t="shared" si="75"/>
        <v>#DIV/0!</v>
      </c>
      <c r="M211" s="157" t="e">
        <f t="shared" si="76"/>
        <v>#DIV/0!</v>
      </c>
      <c r="N211" s="92" t="e">
        <f t="shared" si="77"/>
        <v>#DIV/0!</v>
      </c>
      <c r="U211" s="157" t="e">
        <f t="shared" si="78"/>
        <v>#DIV/0!</v>
      </c>
      <c r="V211" s="157" t="e">
        <f t="shared" si="79"/>
        <v>#DIV/0!</v>
      </c>
      <c r="W211" s="92" t="e">
        <f t="shared" si="80"/>
        <v>#DIV/0!</v>
      </c>
      <c r="AD211" s="157" t="e">
        <f t="shared" si="81"/>
        <v>#DIV/0!</v>
      </c>
      <c r="AE211" s="157" t="e">
        <f t="shared" si="89"/>
        <v>#DIV/0!</v>
      </c>
      <c r="AF211" s="92" t="e">
        <f t="shared" si="82"/>
        <v>#DIV/0!</v>
      </c>
      <c r="AM211" s="162" t="e">
        <f t="shared" si="83"/>
        <v>#DIV/0!</v>
      </c>
      <c r="AN211" s="162" t="e">
        <f t="shared" si="90"/>
        <v>#DIV/0!</v>
      </c>
      <c r="AO211" s="92" t="e">
        <f t="shared" si="84"/>
        <v>#DIV/0!</v>
      </c>
      <c r="AV211" s="162" t="e">
        <f t="shared" si="85"/>
        <v>#DIV/0!</v>
      </c>
      <c r="AW211" s="162" t="e">
        <f t="shared" si="91"/>
        <v>#DIV/0!</v>
      </c>
      <c r="AX211" s="92" t="e">
        <f t="shared" si="86"/>
        <v>#DIV/0!</v>
      </c>
      <c r="BE211" s="162" t="e">
        <f t="shared" si="87"/>
        <v>#DIV/0!</v>
      </c>
      <c r="BF211" s="162" t="e">
        <f t="shared" si="92"/>
        <v>#DIV/0!</v>
      </c>
      <c r="BN211" s="162" t="e">
        <f t="shared" si="88"/>
        <v>#DIV/0!</v>
      </c>
      <c r="BO211" s="162" t="e">
        <f t="shared" si="71"/>
        <v>#DIV/0!</v>
      </c>
    </row>
    <row r="212" spans="3:67" x14ac:dyDescent="0.3">
      <c r="C212" s="157" t="e">
        <f t="shared" si="72"/>
        <v>#DIV/0!</v>
      </c>
      <c r="D212" s="157" t="e">
        <f t="shared" si="73"/>
        <v>#DIV/0!</v>
      </c>
      <c r="E212" s="92" t="e">
        <f t="shared" si="74"/>
        <v>#DIV/0!</v>
      </c>
      <c r="L212" s="157" t="e">
        <f t="shared" si="75"/>
        <v>#DIV/0!</v>
      </c>
      <c r="M212" s="157" t="e">
        <f t="shared" si="76"/>
        <v>#DIV/0!</v>
      </c>
      <c r="N212" s="92" t="e">
        <f t="shared" si="77"/>
        <v>#DIV/0!</v>
      </c>
      <c r="U212" s="157" t="e">
        <f t="shared" si="78"/>
        <v>#DIV/0!</v>
      </c>
      <c r="V212" s="157" t="e">
        <f t="shared" si="79"/>
        <v>#DIV/0!</v>
      </c>
      <c r="W212" s="92" t="e">
        <f t="shared" si="80"/>
        <v>#DIV/0!</v>
      </c>
      <c r="AD212" s="157" t="e">
        <f t="shared" si="81"/>
        <v>#DIV/0!</v>
      </c>
      <c r="AE212" s="157" t="e">
        <f t="shared" si="89"/>
        <v>#DIV/0!</v>
      </c>
      <c r="AF212" s="92" t="e">
        <f t="shared" si="82"/>
        <v>#DIV/0!</v>
      </c>
      <c r="AM212" s="162" t="e">
        <f t="shared" si="83"/>
        <v>#DIV/0!</v>
      </c>
      <c r="AN212" s="162" t="e">
        <f t="shared" si="90"/>
        <v>#DIV/0!</v>
      </c>
      <c r="AO212" s="92" t="e">
        <f t="shared" si="84"/>
        <v>#DIV/0!</v>
      </c>
      <c r="AV212" s="162" t="e">
        <f t="shared" si="85"/>
        <v>#DIV/0!</v>
      </c>
      <c r="AW212" s="162" t="e">
        <f t="shared" si="91"/>
        <v>#DIV/0!</v>
      </c>
      <c r="AX212" s="92" t="e">
        <f t="shared" si="86"/>
        <v>#DIV/0!</v>
      </c>
      <c r="BE212" s="162" t="e">
        <f t="shared" si="87"/>
        <v>#DIV/0!</v>
      </c>
      <c r="BF212" s="162" t="e">
        <f t="shared" si="92"/>
        <v>#DIV/0!</v>
      </c>
      <c r="BN212" s="162" t="e">
        <f t="shared" si="88"/>
        <v>#DIV/0!</v>
      </c>
      <c r="BO212" s="162" t="e">
        <f t="shared" si="71"/>
        <v>#DIV/0!</v>
      </c>
    </row>
    <row r="213" spans="3:67" x14ac:dyDescent="0.3">
      <c r="C213" s="157" t="e">
        <f t="shared" si="72"/>
        <v>#DIV/0!</v>
      </c>
      <c r="D213" s="157" t="e">
        <f t="shared" si="73"/>
        <v>#DIV/0!</v>
      </c>
      <c r="E213" s="92" t="e">
        <f t="shared" si="74"/>
        <v>#DIV/0!</v>
      </c>
      <c r="L213" s="157" t="e">
        <f t="shared" si="75"/>
        <v>#DIV/0!</v>
      </c>
      <c r="M213" s="157" t="e">
        <f t="shared" si="76"/>
        <v>#DIV/0!</v>
      </c>
      <c r="N213" s="92" t="e">
        <f t="shared" si="77"/>
        <v>#DIV/0!</v>
      </c>
      <c r="U213" s="157" t="e">
        <f t="shared" si="78"/>
        <v>#DIV/0!</v>
      </c>
      <c r="V213" s="157" t="e">
        <f t="shared" si="79"/>
        <v>#DIV/0!</v>
      </c>
      <c r="W213" s="92" t="e">
        <f t="shared" si="80"/>
        <v>#DIV/0!</v>
      </c>
      <c r="AD213" s="157" t="e">
        <f t="shared" si="81"/>
        <v>#DIV/0!</v>
      </c>
      <c r="AE213" s="157" t="e">
        <f t="shared" si="89"/>
        <v>#DIV/0!</v>
      </c>
      <c r="AF213" s="92" t="e">
        <f t="shared" si="82"/>
        <v>#DIV/0!</v>
      </c>
      <c r="AM213" s="162" t="e">
        <f t="shared" si="83"/>
        <v>#DIV/0!</v>
      </c>
      <c r="AN213" s="162" t="e">
        <f t="shared" si="90"/>
        <v>#DIV/0!</v>
      </c>
      <c r="AO213" s="92" t="e">
        <f t="shared" si="84"/>
        <v>#DIV/0!</v>
      </c>
      <c r="AV213" s="162" t="e">
        <f t="shared" si="85"/>
        <v>#DIV/0!</v>
      </c>
      <c r="AW213" s="162" t="e">
        <f t="shared" si="91"/>
        <v>#DIV/0!</v>
      </c>
      <c r="AX213" s="92" t="e">
        <f t="shared" si="86"/>
        <v>#DIV/0!</v>
      </c>
      <c r="BE213" s="162" t="e">
        <f t="shared" si="87"/>
        <v>#DIV/0!</v>
      </c>
      <c r="BF213" s="162" t="e">
        <f t="shared" si="92"/>
        <v>#DIV/0!</v>
      </c>
      <c r="BN213" s="162" t="e">
        <f t="shared" si="88"/>
        <v>#DIV/0!</v>
      </c>
      <c r="BO213" s="162" t="e">
        <f t="shared" si="71"/>
        <v>#DIV/0!</v>
      </c>
    </row>
    <row r="214" spans="3:67" x14ac:dyDescent="0.3">
      <c r="C214" s="157" t="e">
        <f t="shared" si="72"/>
        <v>#DIV/0!</v>
      </c>
      <c r="D214" s="157" t="e">
        <f t="shared" si="73"/>
        <v>#DIV/0!</v>
      </c>
      <c r="E214" s="92" t="e">
        <f t="shared" si="74"/>
        <v>#DIV/0!</v>
      </c>
      <c r="L214" s="157" t="e">
        <f t="shared" si="75"/>
        <v>#DIV/0!</v>
      </c>
      <c r="M214" s="157" t="e">
        <f t="shared" si="76"/>
        <v>#DIV/0!</v>
      </c>
      <c r="N214" s="92" t="e">
        <f t="shared" si="77"/>
        <v>#DIV/0!</v>
      </c>
      <c r="U214" s="157" t="e">
        <f t="shared" si="78"/>
        <v>#DIV/0!</v>
      </c>
      <c r="V214" s="157" t="e">
        <f t="shared" si="79"/>
        <v>#DIV/0!</v>
      </c>
      <c r="W214" s="92" t="e">
        <f t="shared" si="80"/>
        <v>#DIV/0!</v>
      </c>
      <c r="AD214" s="157" t="e">
        <f t="shared" si="81"/>
        <v>#DIV/0!</v>
      </c>
      <c r="AE214" s="157" t="e">
        <f t="shared" si="89"/>
        <v>#DIV/0!</v>
      </c>
      <c r="AF214" s="92" t="e">
        <f t="shared" si="82"/>
        <v>#DIV/0!</v>
      </c>
      <c r="AM214" s="162" t="e">
        <f t="shared" si="83"/>
        <v>#DIV/0!</v>
      </c>
      <c r="AN214" s="162" t="e">
        <f t="shared" si="90"/>
        <v>#DIV/0!</v>
      </c>
      <c r="AO214" s="92" t="e">
        <f t="shared" si="84"/>
        <v>#DIV/0!</v>
      </c>
      <c r="AV214" s="162" t="e">
        <f t="shared" si="85"/>
        <v>#DIV/0!</v>
      </c>
      <c r="AW214" s="162" t="e">
        <f t="shared" si="91"/>
        <v>#DIV/0!</v>
      </c>
      <c r="AX214" s="92" t="e">
        <f t="shared" si="86"/>
        <v>#DIV/0!</v>
      </c>
      <c r="BE214" s="162" t="e">
        <f t="shared" si="87"/>
        <v>#DIV/0!</v>
      </c>
      <c r="BF214" s="162" t="e">
        <f t="shared" si="92"/>
        <v>#DIV/0!</v>
      </c>
      <c r="BN214" s="162" t="e">
        <f t="shared" si="88"/>
        <v>#DIV/0!</v>
      </c>
      <c r="BO214" s="162" t="e">
        <f t="shared" si="71"/>
        <v>#DIV/0!</v>
      </c>
    </row>
    <row r="215" spans="3:67" x14ac:dyDescent="0.3">
      <c r="C215" s="157" t="e">
        <f t="shared" si="72"/>
        <v>#DIV/0!</v>
      </c>
      <c r="D215" s="157" t="e">
        <f t="shared" si="73"/>
        <v>#DIV/0!</v>
      </c>
      <c r="E215" s="92" t="e">
        <f t="shared" si="74"/>
        <v>#DIV/0!</v>
      </c>
      <c r="L215" s="157" t="e">
        <f t="shared" si="75"/>
        <v>#DIV/0!</v>
      </c>
      <c r="M215" s="157" t="e">
        <f t="shared" si="76"/>
        <v>#DIV/0!</v>
      </c>
      <c r="N215" s="92" t="e">
        <f t="shared" si="77"/>
        <v>#DIV/0!</v>
      </c>
      <c r="U215" s="157" t="e">
        <f t="shared" si="78"/>
        <v>#DIV/0!</v>
      </c>
      <c r="V215" s="157" t="e">
        <f t="shared" si="79"/>
        <v>#DIV/0!</v>
      </c>
      <c r="W215" s="92" t="e">
        <f t="shared" si="80"/>
        <v>#DIV/0!</v>
      </c>
      <c r="AD215" s="157" t="e">
        <f t="shared" si="81"/>
        <v>#DIV/0!</v>
      </c>
      <c r="AE215" s="157" t="e">
        <f t="shared" si="89"/>
        <v>#DIV/0!</v>
      </c>
      <c r="AF215" s="92" t="e">
        <f t="shared" si="82"/>
        <v>#DIV/0!</v>
      </c>
      <c r="AM215" s="162" t="e">
        <f t="shared" si="83"/>
        <v>#DIV/0!</v>
      </c>
      <c r="AN215" s="162" t="e">
        <f t="shared" si="90"/>
        <v>#DIV/0!</v>
      </c>
      <c r="AO215" s="92" t="e">
        <f t="shared" si="84"/>
        <v>#DIV/0!</v>
      </c>
      <c r="AV215" s="162" t="e">
        <f t="shared" si="85"/>
        <v>#DIV/0!</v>
      </c>
      <c r="AW215" s="162" t="e">
        <f t="shared" si="91"/>
        <v>#DIV/0!</v>
      </c>
      <c r="AX215" s="92" t="e">
        <f t="shared" si="86"/>
        <v>#DIV/0!</v>
      </c>
      <c r="BE215" s="162" t="e">
        <f t="shared" si="87"/>
        <v>#DIV/0!</v>
      </c>
      <c r="BF215" s="162" t="e">
        <f t="shared" si="92"/>
        <v>#DIV/0!</v>
      </c>
      <c r="BN215" s="162" t="e">
        <f t="shared" si="88"/>
        <v>#DIV/0!</v>
      </c>
      <c r="BO215" s="162" t="e">
        <f t="shared" si="71"/>
        <v>#DIV/0!</v>
      </c>
    </row>
    <row r="216" spans="3:67" x14ac:dyDescent="0.3">
      <c r="C216" s="157" t="e">
        <f t="shared" si="72"/>
        <v>#DIV/0!</v>
      </c>
      <c r="D216" s="157" t="e">
        <f t="shared" si="73"/>
        <v>#DIV/0!</v>
      </c>
      <c r="E216" s="92" t="e">
        <f t="shared" si="74"/>
        <v>#DIV/0!</v>
      </c>
      <c r="L216" s="157" t="e">
        <f t="shared" si="75"/>
        <v>#DIV/0!</v>
      </c>
      <c r="M216" s="157" t="e">
        <f t="shared" si="76"/>
        <v>#DIV/0!</v>
      </c>
      <c r="N216" s="92" t="e">
        <f t="shared" si="77"/>
        <v>#DIV/0!</v>
      </c>
      <c r="U216" s="157" t="e">
        <f t="shared" si="78"/>
        <v>#DIV/0!</v>
      </c>
      <c r="V216" s="157" t="e">
        <f t="shared" si="79"/>
        <v>#DIV/0!</v>
      </c>
      <c r="W216" s="92" t="e">
        <f t="shared" si="80"/>
        <v>#DIV/0!</v>
      </c>
      <c r="AD216" s="157" t="e">
        <f t="shared" si="81"/>
        <v>#DIV/0!</v>
      </c>
      <c r="AE216" s="157" t="e">
        <f t="shared" si="89"/>
        <v>#DIV/0!</v>
      </c>
      <c r="AF216" s="92" t="e">
        <f t="shared" si="82"/>
        <v>#DIV/0!</v>
      </c>
      <c r="AM216" s="162" t="e">
        <f t="shared" si="83"/>
        <v>#DIV/0!</v>
      </c>
      <c r="AN216" s="162" t="e">
        <f t="shared" si="90"/>
        <v>#DIV/0!</v>
      </c>
      <c r="AO216" s="92" t="e">
        <f t="shared" si="84"/>
        <v>#DIV/0!</v>
      </c>
      <c r="AV216" s="162" t="e">
        <f t="shared" si="85"/>
        <v>#DIV/0!</v>
      </c>
      <c r="AW216" s="162" t="e">
        <f t="shared" si="91"/>
        <v>#DIV/0!</v>
      </c>
      <c r="AX216" s="92" t="e">
        <f t="shared" si="86"/>
        <v>#DIV/0!</v>
      </c>
      <c r="BE216" s="162" t="e">
        <f t="shared" si="87"/>
        <v>#DIV/0!</v>
      </c>
      <c r="BF216" s="162" t="e">
        <f t="shared" si="92"/>
        <v>#DIV/0!</v>
      </c>
      <c r="BN216" s="162" t="e">
        <f t="shared" si="88"/>
        <v>#DIV/0!</v>
      </c>
      <c r="BO216" s="162" t="e">
        <f t="shared" ref="BO216:BO279" si="93">BQ216 / (BQ216+BT216)</f>
        <v>#DIV/0!</v>
      </c>
    </row>
    <row r="217" spans="3:67" x14ac:dyDescent="0.3">
      <c r="C217" s="157" t="e">
        <f t="shared" si="72"/>
        <v>#DIV/0!</v>
      </c>
      <c r="D217" s="157" t="e">
        <f t="shared" si="73"/>
        <v>#DIV/0!</v>
      </c>
      <c r="E217" s="92" t="e">
        <f t="shared" si="74"/>
        <v>#DIV/0!</v>
      </c>
      <c r="L217" s="157" t="e">
        <f t="shared" si="75"/>
        <v>#DIV/0!</v>
      </c>
      <c r="M217" s="157" t="e">
        <f t="shared" si="76"/>
        <v>#DIV/0!</v>
      </c>
      <c r="N217" s="92" t="e">
        <f t="shared" si="77"/>
        <v>#DIV/0!</v>
      </c>
      <c r="U217" s="157" t="e">
        <f t="shared" si="78"/>
        <v>#DIV/0!</v>
      </c>
      <c r="V217" s="157" t="e">
        <f t="shared" si="79"/>
        <v>#DIV/0!</v>
      </c>
      <c r="W217" s="92" t="e">
        <f t="shared" si="80"/>
        <v>#DIV/0!</v>
      </c>
      <c r="AD217" s="157" t="e">
        <f t="shared" si="81"/>
        <v>#DIV/0!</v>
      </c>
      <c r="AE217" s="157" t="e">
        <f t="shared" si="89"/>
        <v>#DIV/0!</v>
      </c>
      <c r="AF217" s="92" t="e">
        <f t="shared" si="82"/>
        <v>#DIV/0!</v>
      </c>
      <c r="AM217" s="162" t="e">
        <f t="shared" si="83"/>
        <v>#DIV/0!</v>
      </c>
      <c r="AN217" s="162" t="e">
        <f t="shared" si="90"/>
        <v>#DIV/0!</v>
      </c>
      <c r="AO217" s="92" t="e">
        <f t="shared" si="84"/>
        <v>#DIV/0!</v>
      </c>
      <c r="AV217" s="162" t="e">
        <f t="shared" si="85"/>
        <v>#DIV/0!</v>
      </c>
      <c r="AW217" s="162" t="e">
        <f t="shared" si="91"/>
        <v>#DIV/0!</v>
      </c>
      <c r="AX217" s="92" t="e">
        <f t="shared" si="86"/>
        <v>#DIV/0!</v>
      </c>
      <c r="BE217" s="162" t="e">
        <f t="shared" si="87"/>
        <v>#DIV/0!</v>
      </c>
      <c r="BF217" s="162" t="e">
        <f t="shared" si="92"/>
        <v>#DIV/0!</v>
      </c>
      <c r="BN217" s="162" t="e">
        <f t="shared" si="88"/>
        <v>#DIV/0!</v>
      </c>
      <c r="BO217" s="162" t="e">
        <f t="shared" si="93"/>
        <v>#DIV/0!</v>
      </c>
    </row>
    <row r="218" spans="3:67" x14ac:dyDescent="0.3">
      <c r="C218" s="157" t="e">
        <f t="shared" si="72"/>
        <v>#DIV/0!</v>
      </c>
      <c r="D218" s="157" t="e">
        <f t="shared" si="73"/>
        <v>#DIV/0!</v>
      </c>
      <c r="E218" s="92" t="e">
        <f t="shared" si="74"/>
        <v>#DIV/0!</v>
      </c>
      <c r="L218" s="157" t="e">
        <f t="shared" si="75"/>
        <v>#DIV/0!</v>
      </c>
      <c r="M218" s="157" t="e">
        <f t="shared" si="76"/>
        <v>#DIV/0!</v>
      </c>
      <c r="N218" s="92" t="e">
        <f t="shared" si="77"/>
        <v>#DIV/0!</v>
      </c>
      <c r="U218" s="157" t="e">
        <f t="shared" si="78"/>
        <v>#DIV/0!</v>
      </c>
      <c r="V218" s="157" t="e">
        <f t="shared" si="79"/>
        <v>#DIV/0!</v>
      </c>
      <c r="W218" s="92" t="e">
        <f t="shared" si="80"/>
        <v>#DIV/0!</v>
      </c>
      <c r="AD218" s="157" t="e">
        <f t="shared" si="81"/>
        <v>#DIV/0!</v>
      </c>
      <c r="AE218" s="157" t="e">
        <f t="shared" si="89"/>
        <v>#DIV/0!</v>
      </c>
      <c r="AF218" s="92" t="e">
        <f t="shared" si="82"/>
        <v>#DIV/0!</v>
      </c>
      <c r="AM218" s="162" t="e">
        <f t="shared" si="83"/>
        <v>#DIV/0!</v>
      </c>
      <c r="AN218" s="162" t="e">
        <f t="shared" si="90"/>
        <v>#DIV/0!</v>
      </c>
      <c r="AO218" s="92" t="e">
        <f t="shared" si="84"/>
        <v>#DIV/0!</v>
      </c>
      <c r="AV218" s="162" t="e">
        <f t="shared" si="85"/>
        <v>#DIV/0!</v>
      </c>
      <c r="AW218" s="162" t="e">
        <f t="shared" si="91"/>
        <v>#DIV/0!</v>
      </c>
      <c r="AX218" s="92" t="e">
        <f t="shared" si="86"/>
        <v>#DIV/0!</v>
      </c>
      <c r="BE218" s="162" t="e">
        <f t="shared" si="87"/>
        <v>#DIV/0!</v>
      </c>
      <c r="BF218" s="162" t="e">
        <f t="shared" si="92"/>
        <v>#DIV/0!</v>
      </c>
      <c r="BN218" s="162" t="e">
        <f t="shared" si="88"/>
        <v>#DIV/0!</v>
      </c>
      <c r="BO218" s="162" t="e">
        <f t="shared" si="93"/>
        <v>#DIV/0!</v>
      </c>
    </row>
    <row r="219" spans="3:67" x14ac:dyDescent="0.3">
      <c r="C219" s="157" t="e">
        <f t="shared" si="72"/>
        <v>#DIV/0!</v>
      </c>
      <c r="D219" s="157" t="e">
        <f t="shared" si="73"/>
        <v>#DIV/0!</v>
      </c>
      <c r="E219" s="92" t="e">
        <f t="shared" si="74"/>
        <v>#DIV/0!</v>
      </c>
      <c r="L219" s="157" t="e">
        <f t="shared" si="75"/>
        <v>#DIV/0!</v>
      </c>
      <c r="M219" s="157" t="e">
        <f t="shared" si="76"/>
        <v>#DIV/0!</v>
      </c>
      <c r="N219" s="92" t="e">
        <f t="shared" si="77"/>
        <v>#DIV/0!</v>
      </c>
      <c r="U219" s="157" t="e">
        <f t="shared" si="78"/>
        <v>#DIV/0!</v>
      </c>
      <c r="V219" s="157" t="e">
        <f t="shared" si="79"/>
        <v>#DIV/0!</v>
      </c>
      <c r="W219" s="92" t="e">
        <f t="shared" si="80"/>
        <v>#DIV/0!</v>
      </c>
      <c r="AD219" s="157" t="e">
        <f t="shared" si="81"/>
        <v>#DIV/0!</v>
      </c>
      <c r="AE219" s="157" t="e">
        <f t="shared" si="89"/>
        <v>#DIV/0!</v>
      </c>
      <c r="AF219" s="92" t="e">
        <f t="shared" si="82"/>
        <v>#DIV/0!</v>
      </c>
      <c r="AM219" s="162" t="e">
        <f t="shared" si="83"/>
        <v>#DIV/0!</v>
      </c>
      <c r="AN219" s="162" t="e">
        <f t="shared" si="90"/>
        <v>#DIV/0!</v>
      </c>
      <c r="AO219" s="92" t="e">
        <f t="shared" si="84"/>
        <v>#DIV/0!</v>
      </c>
      <c r="AV219" s="162" t="e">
        <f t="shared" si="85"/>
        <v>#DIV/0!</v>
      </c>
      <c r="AW219" s="162" t="e">
        <f t="shared" si="91"/>
        <v>#DIV/0!</v>
      </c>
      <c r="AX219" s="92" t="e">
        <f t="shared" si="86"/>
        <v>#DIV/0!</v>
      </c>
      <c r="BE219" s="162" t="e">
        <f t="shared" si="87"/>
        <v>#DIV/0!</v>
      </c>
      <c r="BF219" s="162" t="e">
        <f t="shared" si="92"/>
        <v>#DIV/0!</v>
      </c>
      <c r="BN219" s="162" t="e">
        <f t="shared" si="88"/>
        <v>#DIV/0!</v>
      </c>
      <c r="BO219" s="162" t="e">
        <f t="shared" si="93"/>
        <v>#DIV/0!</v>
      </c>
    </row>
    <row r="220" spans="3:67" x14ac:dyDescent="0.3">
      <c r="C220" s="157" t="e">
        <f t="shared" si="72"/>
        <v>#DIV/0!</v>
      </c>
      <c r="D220" s="157" t="e">
        <f t="shared" si="73"/>
        <v>#DIV/0!</v>
      </c>
      <c r="E220" s="92" t="e">
        <f t="shared" si="74"/>
        <v>#DIV/0!</v>
      </c>
      <c r="L220" s="157" t="e">
        <f t="shared" si="75"/>
        <v>#DIV/0!</v>
      </c>
      <c r="M220" s="157" t="e">
        <f t="shared" si="76"/>
        <v>#DIV/0!</v>
      </c>
      <c r="N220" s="92" t="e">
        <f t="shared" si="77"/>
        <v>#DIV/0!</v>
      </c>
      <c r="U220" s="157" t="e">
        <f t="shared" si="78"/>
        <v>#DIV/0!</v>
      </c>
      <c r="V220" s="157" t="e">
        <f t="shared" si="79"/>
        <v>#DIV/0!</v>
      </c>
      <c r="W220" s="92" t="e">
        <f t="shared" si="80"/>
        <v>#DIV/0!</v>
      </c>
      <c r="AD220" s="157" t="e">
        <f t="shared" si="81"/>
        <v>#DIV/0!</v>
      </c>
      <c r="AE220" s="157" t="e">
        <f t="shared" si="89"/>
        <v>#DIV/0!</v>
      </c>
      <c r="AF220" s="92" t="e">
        <f t="shared" si="82"/>
        <v>#DIV/0!</v>
      </c>
      <c r="AM220" s="162" t="e">
        <f t="shared" si="83"/>
        <v>#DIV/0!</v>
      </c>
      <c r="AN220" s="162" t="e">
        <f t="shared" si="90"/>
        <v>#DIV/0!</v>
      </c>
      <c r="AO220" s="92" t="e">
        <f t="shared" si="84"/>
        <v>#DIV/0!</v>
      </c>
      <c r="AV220" s="162" t="e">
        <f t="shared" si="85"/>
        <v>#DIV/0!</v>
      </c>
      <c r="AW220" s="162" t="e">
        <f t="shared" si="91"/>
        <v>#DIV/0!</v>
      </c>
      <c r="AX220" s="92" t="e">
        <f t="shared" si="86"/>
        <v>#DIV/0!</v>
      </c>
      <c r="BE220" s="162" t="e">
        <f t="shared" si="87"/>
        <v>#DIV/0!</v>
      </c>
      <c r="BF220" s="162" t="e">
        <f t="shared" si="92"/>
        <v>#DIV/0!</v>
      </c>
      <c r="BN220" s="162" t="e">
        <f t="shared" si="88"/>
        <v>#DIV/0!</v>
      </c>
      <c r="BO220" s="162" t="e">
        <f t="shared" si="93"/>
        <v>#DIV/0!</v>
      </c>
    </row>
    <row r="221" spans="3:67" x14ac:dyDescent="0.3">
      <c r="C221" s="157" t="e">
        <f t="shared" si="72"/>
        <v>#DIV/0!</v>
      </c>
      <c r="D221" s="157" t="e">
        <f t="shared" si="73"/>
        <v>#DIV/0!</v>
      </c>
      <c r="E221" s="92" t="e">
        <f t="shared" si="74"/>
        <v>#DIV/0!</v>
      </c>
      <c r="L221" s="157" t="e">
        <f t="shared" si="75"/>
        <v>#DIV/0!</v>
      </c>
      <c r="M221" s="157" t="e">
        <f t="shared" si="76"/>
        <v>#DIV/0!</v>
      </c>
      <c r="N221" s="92" t="e">
        <f t="shared" si="77"/>
        <v>#DIV/0!</v>
      </c>
      <c r="U221" s="157" t="e">
        <f t="shared" si="78"/>
        <v>#DIV/0!</v>
      </c>
      <c r="V221" s="157" t="e">
        <f t="shared" si="79"/>
        <v>#DIV/0!</v>
      </c>
      <c r="W221" s="92" t="e">
        <f t="shared" si="80"/>
        <v>#DIV/0!</v>
      </c>
      <c r="AD221" s="157" t="e">
        <f t="shared" si="81"/>
        <v>#DIV/0!</v>
      </c>
      <c r="AE221" s="157" t="e">
        <f t="shared" si="89"/>
        <v>#DIV/0!</v>
      </c>
      <c r="AF221" s="92" t="e">
        <f t="shared" si="82"/>
        <v>#DIV/0!</v>
      </c>
      <c r="AM221" s="162" t="e">
        <f t="shared" si="83"/>
        <v>#DIV/0!</v>
      </c>
      <c r="AN221" s="162" t="e">
        <f t="shared" si="90"/>
        <v>#DIV/0!</v>
      </c>
      <c r="AO221" s="92" t="e">
        <f t="shared" si="84"/>
        <v>#DIV/0!</v>
      </c>
      <c r="AV221" s="162" t="e">
        <f t="shared" si="85"/>
        <v>#DIV/0!</v>
      </c>
      <c r="AW221" s="162" t="e">
        <f t="shared" si="91"/>
        <v>#DIV/0!</v>
      </c>
      <c r="AX221" s="92" t="e">
        <f t="shared" si="86"/>
        <v>#DIV/0!</v>
      </c>
      <c r="BE221" s="162" t="e">
        <f t="shared" si="87"/>
        <v>#DIV/0!</v>
      </c>
      <c r="BF221" s="162" t="e">
        <f t="shared" si="92"/>
        <v>#DIV/0!</v>
      </c>
      <c r="BN221" s="162" t="e">
        <f t="shared" si="88"/>
        <v>#DIV/0!</v>
      </c>
      <c r="BO221" s="162" t="e">
        <f t="shared" si="93"/>
        <v>#DIV/0!</v>
      </c>
    </row>
    <row r="222" spans="3:67" x14ac:dyDescent="0.3">
      <c r="C222" s="157" t="e">
        <f t="shared" si="72"/>
        <v>#DIV/0!</v>
      </c>
      <c r="D222" s="157" t="e">
        <f t="shared" si="73"/>
        <v>#DIV/0!</v>
      </c>
      <c r="E222" s="92" t="e">
        <f t="shared" si="74"/>
        <v>#DIV/0!</v>
      </c>
      <c r="L222" s="157" t="e">
        <f t="shared" si="75"/>
        <v>#DIV/0!</v>
      </c>
      <c r="M222" s="157" t="e">
        <f t="shared" si="76"/>
        <v>#DIV/0!</v>
      </c>
      <c r="N222" s="92" t="e">
        <f t="shared" si="77"/>
        <v>#DIV/0!</v>
      </c>
      <c r="U222" s="157" t="e">
        <f t="shared" si="78"/>
        <v>#DIV/0!</v>
      </c>
      <c r="V222" s="157" t="e">
        <f t="shared" si="79"/>
        <v>#DIV/0!</v>
      </c>
      <c r="W222" s="92" t="e">
        <f t="shared" si="80"/>
        <v>#DIV/0!</v>
      </c>
      <c r="AD222" s="157" t="e">
        <f t="shared" si="81"/>
        <v>#DIV/0!</v>
      </c>
      <c r="AE222" s="157" t="e">
        <f t="shared" si="89"/>
        <v>#DIV/0!</v>
      </c>
      <c r="AF222" s="92" t="e">
        <f t="shared" si="82"/>
        <v>#DIV/0!</v>
      </c>
      <c r="AM222" s="162" t="e">
        <f t="shared" si="83"/>
        <v>#DIV/0!</v>
      </c>
      <c r="AN222" s="162" t="e">
        <f t="shared" si="90"/>
        <v>#DIV/0!</v>
      </c>
      <c r="AO222" s="92" t="e">
        <f t="shared" si="84"/>
        <v>#DIV/0!</v>
      </c>
      <c r="AV222" s="162" t="e">
        <f t="shared" si="85"/>
        <v>#DIV/0!</v>
      </c>
      <c r="AW222" s="162" t="e">
        <f t="shared" si="91"/>
        <v>#DIV/0!</v>
      </c>
      <c r="AX222" s="92" t="e">
        <f t="shared" si="86"/>
        <v>#DIV/0!</v>
      </c>
      <c r="BE222" s="162" t="e">
        <f t="shared" si="87"/>
        <v>#DIV/0!</v>
      </c>
      <c r="BF222" s="162" t="e">
        <f t="shared" si="92"/>
        <v>#DIV/0!</v>
      </c>
      <c r="BN222" s="162" t="e">
        <f t="shared" si="88"/>
        <v>#DIV/0!</v>
      </c>
      <c r="BO222" s="162" t="e">
        <f t="shared" si="93"/>
        <v>#DIV/0!</v>
      </c>
    </row>
    <row r="223" spans="3:67" x14ac:dyDescent="0.3">
      <c r="C223" s="157" t="e">
        <f t="shared" si="72"/>
        <v>#DIV/0!</v>
      </c>
      <c r="D223" s="157" t="e">
        <f t="shared" si="73"/>
        <v>#DIV/0!</v>
      </c>
      <c r="E223" s="92" t="e">
        <f t="shared" si="74"/>
        <v>#DIV/0!</v>
      </c>
      <c r="L223" s="157" t="e">
        <f t="shared" si="75"/>
        <v>#DIV/0!</v>
      </c>
      <c r="M223" s="157" t="e">
        <f t="shared" si="76"/>
        <v>#DIV/0!</v>
      </c>
      <c r="N223" s="92" t="e">
        <f t="shared" si="77"/>
        <v>#DIV/0!</v>
      </c>
      <c r="U223" s="157" t="e">
        <f t="shared" si="78"/>
        <v>#DIV/0!</v>
      </c>
      <c r="V223" s="157" t="e">
        <f t="shared" si="79"/>
        <v>#DIV/0!</v>
      </c>
      <c r="W223" s="92" t="e">
        <f t="shared" si="80"/>
        <v>#DIV/0!</v>
      </c>
      <c r="AD223" s="157" t="e">
        <f t="shared" si="81"/>
        <v>#DIV/0!</v>
      </c>
      <c r="AE223" s="157" t="e">
        <f t="shared" si="89"/>
        <v>#DIV/0!</v>
      </c>
      <c r="AF223" s="92" t="e">
        <f t="shared" si="82"/>
        <v>#DIV/0!</v>
      </c>
      <c r="AM223" s="162" t="e">
        <f t="shared" si="83"/>
        <v>#DIV/0!</v>
      </c>
      <c r="AN223" s="162" t="e">
        <f t="shared" si="90"/>
        <v>#DIV/0!</v>
      </c>
      <c r="AO223" s="92" t="e">
        <f t="shared" si="84"/>
        <v>#DIV/0!</v>
      </c>
      <c r="AV223" s="162" t="e">
        <f t="shared" si="85"/>
        <v>#DIV/0!</v>
      </c>
      <c r="AW223" s="162" t="e">
        <f t="shared" si="91"/>
        <v>#DIV/0!</v>
      </c>
      <c r="AX223" s="92" t="e">
        <f t="shared" si="86"/>
        <v>#DIV/0!</v>
      </c>
      <c r="BE223" s="162" t="e">
        <f t="shared" si="87"/>
        <v>#DIV/0!</v>
      </c>
      <c r="BF223" s="162" t="e">
        <f t="shared" si="92"/>
        <v>#DIV/0!</v>
      </c>
      <c r="BN223" s="162" t="e">
        <f t="shared" si="88"/>
        <v>#DIV/0!</v>
      </c>
      <c r="BO223" s="162" t="e">
        <f t="shared" si="93"/>
        <v>#DIV/0!</v>
      </c>
    </row>
    <row r="224" spans="3:67" x14ac:dyDescent="0.3">
      <c r="C224" s="157" t="e">
        <f t="shared" si="72"/>
        <v>#DIV/0!</v>
      </c>
      <c r="D224" s="157" t="e">
        <f t="shared" si="73"/>
        <v>#DIV/0!</v>
      </c>
      <c r="E224" s="92" t="e">
        <f t="shared" si="74"/>
        <v>#DIV/0!</v>
      </c>
      <c r="L224" s="157" t="e">
        <f t="shared" si="75"/>
        <v>#DIV/0!</v>
      </c>
      <c r="M224" s="157" t="e">
        <f t="shared" si="76"/>
        <v>#DIV/0!</v>
      </c>
      <c r="N224" s="92" t="e">
        <f t="shared" si="77"/>
        <v>#DIV/0!</v>
      </c>
      <c r="U224" s="157" t="e">
        <f t="shared" si="78"/>
        <v>#DIV/0!</v>
      </c>
      <c r="V224" s="157" t="e">
        <f t="shared" si="79"/>
        <v>#DIV/0!</v>
      </c>
      <c r="W224" s="92" t="e">
        <f t="shared" si="80"/>
        <v>#DIV/0!</v>
      </c>
      <c r="AD224" s="157" t="e">
        <f t="shared" si="81"/>
        <v>#DIV/0!</v>
      </c>
      <c r="AE224" s="157" t="e">
        <f t="shared" si="89"/>
        <v>#DIV/0!</v>
      </c>
      <c r="AF224" s="92" t="e">
        <f t="shared" si="82"/>
        <v>#DIV/0!</v>
      </c>
      <c r="AM224" s="162" t="e">
        <f t="shared" si="83"/>
        <v>#DIV/0!</v>
      </c>
      <c r="AN224" s="162" t="e">
        <f t="shared" si="90"/>
        <v>#DIV/0!</v>
      </c>
      <c r="AO224" s="92" t="e">
        <f t="shared" si="84"/>
        <v>#DIV/0!</v>
      </c>
      <c r="AV224" s="162" t="e">
        <f t="shared" si="85"/>
        <v>#DIV/0!</v>
      </c>
      <c r="AW224" s="162" t="e">
        <f t="shared" si="91"/>
        <v>#DIV/0!</v>
      </c>
      <c r="AX224" s="92" t="e">
        <f t="shared" si="86"/>
        <v>#DIV/0!</v>
      </c>
      <c r="BE224" s="162" t="e">
        <f t="shared" si="87"/>
        <v>#DIV/0!</v>
      </c>
      <c r="BF224" s="162" t="e">
        <f t="shared" si="92"/>
        <v>#DIV/0!</v>
      </c>
      <c r="BN224" s="162" t="e">
        <f t="shared" si="88"/>
        <v>#DIV/0!</v>
      </c>
      <c r="BO224" s="162" t="e">
        <f t="shared" si="93"/>
        <v>#DIV/0!</v>
      </c>
    </row>
    <row r="225" spans="3:67" x14ac:dyDescent="0.3">
      <c r="C225" s="157" t="e">
        <f t="shared" si="72"/>
        <v>#DIV/0!</v>
      </c>
      <c r="D225" s="157" t="e">
        <f t="shared" si="73"/>
        <v>#DIV/0!</v>
      </c>
      <c r="E225" s="92" t="e">
        <f t="shared" si="74"/>
        <v>#DIV/0!</v>
      </c>
      <c r="L225" s="157" t="e">
        <f t="shared" si="75"/>
        <v>#DIV/0!</v>
      </c>
      <c r="M225" s="157" t="e">
        <f t="shared" si="76"/>
        <v>#DIV/0!</v>
      </c>
      <c r="N225" s="92" t="e">
        <f t="shared" si="77"/>
        <v>#DIV/0!</v>
      </c>
      <c r="U225" s="157" t="e">
        <f t="shared" si="78"/>
        <v>#DIV/0!</v>
      </c>
      <c r="V225" s="157" t="e">
        <f t="shared" si="79"/>
        <v>#DIV/0!</v>
      </c>
      <c r="W225" s="92" t="e">
        <f t="shared" si="80"/>
        <v>#DIV/0!</v>
      </c>
      <c r="AD225" s="157" t="e">
        <f t="shared" si="81"/>
        <v>#DIV/0!</v>
      </c>
      <c r="AE225" s="157" t="e">
        <f t="shared" si="89"/>
        <v>#DIV/0!</v>
      </c>
      <c r="AF225" s="92" t="e">
        <f t="shared" si="82"/>
        <v>#DIV/0!</v>
      </c>
      <c r="AM225" s="162" t="e">
        <f t="shared" si="83"/>
        <v>#DIV/0!</v>
      </c>
      <c r="AN225" s="162" t="e">
        <f t="shared" si="90"/>
        <v>#DIV/0!</v>
      </c>
      <c r="AO225" s="92" t="e">
        <f t="shared" si="84"/>
        <v>#DIV/0!</v>
      </c>
      <c r="AV225" s="162" t="e">
        <f t="shared" si="85"/>
        <v>#DIV/0!</v>
      </c>
      <c r="AW225" s="162" t="e">
        <f t="shared" si="91"/>
        <v>#DIV/0!</v>
      </c>
      <c r="AX225" s="92" t="e">
        <f t="shared" si="86"/>
        <v>#DIV/0!</v>
      </c>
      <c r="BE225" s="162" t="e">
        <f t="shared" si="87"/>
        <v>#DIV/0!</v>
      </c>
      <c r="BF225" s="162" t="e">
        <f t="shared" si="92"/>
        <v>#DIV/0!</v>
      </c>
      <c r="BN225" s="162" t="e">
        <f t="shared" si="88"/>
        <v>#DIV/0!</v>
      </c>
      <c r="BO225" s="162" t="e">
        <f t="shared" si="93"/>
        <v>#DIV/0!</v>
      </c>
    </row>
    <row r="226" spans="3:67" x14ac:dyDescent="0.3">
      <c r="C226" s="157" t="e">
        <f t="shared" si="72"/>
        <v>#DIV/0!</v>
      </c>
      <c r="D226" s="157" t="e">
        <f t="shared" si="73"/>
        <v>#DIV/0!</v>
      </c>
      <c r="E226" s="92" t="e">
        <f t="shared" si="74"/>
        <v>#DIV/0!</v>
      </c>
      <c r="L226" s="157" t="e">
        <f t="shared" si="75"/>
        <v>#DIV/0!</v>
      </c>
      <c r="M226" s="157" t="e">
        <f t="shared" si="76"/>
        <v>#DIV/0!</v>
      </c>
      <c r="N226" s="92" t="e">
        <f t="shared" si="77"/>
        <v>#DIV/0!</v>
      </c>
      <c r="U226" s="157" t="e">
        <f t="shared" si="78"/>
        <v>#DIV/0!</v>
      </c>
      <c r="V226" s="157" t="e">
        <f t="shared" si="79"/>
        <v>#DIV/0!</v>
      </c>
      <c r="W226" s="92" t="e">
        <f t="shared" si="80"/>
        <v>#DIV/0!</v>
      </c>
      <c r="AD226" s="157" t="e">
        <f t="shared" si="81"/>
        <v>#DIV/0!</v>
      </c>
      <c r="AE226" s="157" t="e">
        <f t="shared" si="89"/>
        <v>#DIV/0!</v>
      </c>
      <c r="AF226" s="92" t="e">
        <f t="shared" si="82"/>
        <v>#DIV/0!</v>
      </c>
      <c r="AM226" s="162" t="e">
        <f t="shared" si="83"/>
        <v>#DIV/0!</v>
      </c>
      <c r="AN226" s="162" t="e">
        <f t="shared" si="90"/>
        <v>#DIV/0!</v>
      </c>
      <c r="AO226" s="92" t="e">
        <f t="shared" si="84"/>
        <v>#DIV/0!</v>
      </c>
      <c r="AV226" s="162" t="e">
        <f t="shared" si="85"/>
        <v>#DIV/0!</v>
      </c>
      <c r="AW226" s="162" t="e">
        <f t="shared" si="91"/>
        <v>#DIV/0!</v>
      </c>
      <c r="AX226" s="92" t="e">
        <f t="shared" si="86"/>
        <v>#DIV/0!</v>
      </c>
      <c r="BE226" s="162" t="e">
        <f t="shared" si="87"/>
        <v>#DIV/0!</v>
      </c>
      <c r="BF226" s="162" t="e">
        <f t="shared" si="92"/>
        <v>#DIV/0!</v>
      </c>
      <c r="BN226" s="162" t="e">
        <f t="shared" si="88"/>
        <v>#DIV/0!</v>
      </c>
      <c r="BO226" s="162" t="e">
        <f t="shared" si="93"/>
        <v>#DIV/0!</v>
      </c>
    </row>
    <row r="227" spans="3:67" x14ac:dyDescent="0.3">
      <c r="C227" s="157" t="e">
        <f t="shared" si="72"/>
        <v>#DIV/0!</v>
      </c>
      <c r="D227" s="157" t="e">
        <f t="shared" si="73"/>
        <v>#DIV/0!</v>
      </c>
      <c r="E227" s="92" t="e">
        <f t="shared" si="74"/>
        <v>#DIV/0!</v>
      </c>
      <c r="L227" s="157" t="e">
        <f t="shared" si="75"/>
        <v>#DIV/0!</v>
      </c>
      <c r="M227" s="157" t="e">
        <f t="shared" si="76"/>
        <v>#DIV/0!</v>
      </c>
      <c r="N227" s="92" t="e">
        <f t="shared" si="77"/>
        <v>#DIV/0!</v>
      </c>
      <c r="U227" s="157" t="e">
        <f t="shared" si="78"/>
        <v>#DIV/0!</v>
      </c>
      <c r="V227" s="157" t="e">
        <f t="shared" si="79"/>
        <v>#DIV/0!</v>
      </c>
      <c r="W227" s="92" t="e">
        <f t="shared" si="80"/>
        <v>#DIV/0!</v>
      </c>
      <c r="AD227" s="157" t="e">
        <f t="shared" si="81"/>
        <v>#DIV/0!</v>
      </c>
      <c r="AE227" s="157" t="e">
        <f t="shared" si="89"/>
        <v>#DIV/0!</v>
      </c>
      <c r="AF227" s="92" t="e">
        <f t="shared" si="82"/>
        <v>#DIV/0!</v>
      </c>
      <c r="AM227" s="162" t="e">
        <f t="shared" si="83"/>
        <v>#DIV/0!</v>
      </c>
      <c r="AN227" s="162" t="e">
        <f t="shared" si="90"/>
        <v>#DIV/0!</v>
      </c>
      <c r="AO227" s="92" t="e">
        <f t="shared" si="84"/>
        <v>#DIV/0!</v>
      </c>
      <c r="AV227" s="162" t="e">
        <f t="shared" si="85"/>
        <v>#DIV/0!</v>
      </c>
      <c r="AW227" s="162" t="e">
        <f t="shared" si="91"/>
        <v>#DIV/0!</v>
      </c>
      <c r="AX227" s="92" t="e">
        <f t="shared" si="86"/>
        <v>#DIV/0!</v>
      </c>
      <c r="BE227" s="162" t="e">
        <f t="shared" si="87"/>
        <v>#DIV/0!</v>
      </c>
      <c r="BF227" s="162" t="e">
        <f t="shared" si="92"/>
        <v>#DIV/0!</v>
      </c>
      <c r="BN227" s="162" t="e">
        <f t="shared" si="88"/>
        <v>#DIV/0!</v>
      </c>
      <c r="BO227" s="162" t="e">
        <f t="shared" si="93"/>
        <v>#DIV/0!</v>
      </c>
    </row>
    <row r="228" spans="3:67" x14ac:dyDescent="0.3">
      <c r="C228" s="157" t="e">
        <f t="shared" si="72"/>
        <v>#DIV/0!</v>
      </c>
      <c r="D228" s="157" t="e">
        <f t="shared" si="73"/>
        <v>#DIV/0!</v>
      </c>
      <c r="E228" s="92" t="e">
        <f t="shared" si="74"/>
        <v>#DIV/0!</v>
      </c>
      <c r="L228" s="157" t="e">
        <f t="shared" si="75"/>
        <v>#DIV/0!</v>
      </c>
      <c r="M228" s="157" t="e">
        <f t="shared" si="76"/>
        <v>#DIV/0!</v>
      </c>
      <c r="N228" s="92" t="e">
        <f t="shared" si="77"/>
        <v>#DIV/0!</v>
      </c>
      <c r="U228" s="157" t="e">
        <f t="shared" si="78"/>
        <v>#DIV/0!</v>
      </c>
      <c r="V228" s="157" t="e">
        <f t="shared" si="79"/>
        <v>#DIV/0!</v>
      </c>
      <c r="W228" s="92" t="e">
        <f t="shared" si="80"/>
        <v>#DIV/0!</v>
      </c>
      <c r="AD228" s="157" t="e">
        <f t="shared" si="81"/>
        <v>#DIV/0!</v>
      </c>
      <c r="AE228" s="157" t="e">
        <f t="shared" si="89"/>
        <v>#DIV/0!</v>
      </c>
      <c r="AF228" s="92" t="e">
        <f t="shared" si="82"/>
        <v>#DIV/0!</v>
      </c>
      <c r="AM228" s="162" t="e">
        <f t="shared" si="83"/>
        <v>#DIV/0!</v>
      </c>
      <c r="AN228" s="162" t="e">
        <f t="shared" si="90"/>
        <v>#DIV/0!</v>
      </c>
      <c r="AO228" s="92" t="e">
        <f t="shared" si="84"/>
        <v>#DIV/0!</v>
      </c>
      <c r="AV228" s="162" t="e">
        <f t="shared" si="85"/>
        <v>#DIV/0!</v>
      </c>
      <c r="AW228" s="162" t="e">
        <f t="shared" si="91"/>
        <v>#DIV/0!</v>
      </c>
      <c r="AX228" s="92" t="e">
        <f t="shared" si="86"/>
        <v>#DIV/0!</v>
      </c>
      <c r="BE228" s="162" t="e">
        <f t="shared" si="87"/>
        <v>#DIV/0!</v>
      </c>
      <c r="BF228" s="162" t="e">
        <f t="shared" si="92"/>
        <v>#DIV/0!</v>
      </c>
      <c r="BN228" s="162" t="e">
        <f t="shared" si="88"/>
        <v>#DIV/0!</v>
      </c>
      <c r="BO228" s="162" t="e">
        <f t="shared" si="93"/>
        <v>#DIV/0!</v>
      </c>
    </row>
    <row r="229" spans="3:67" x14ac:dyDescent="0.3">
      <c r="C229" s="157" t="e">
        <f t="shared" si="72"/>
        <v>#DIV/0!</v>
      </c>
      <c r="D229" s="157" t="e">
        <f t="shared" si="73"/>
        <v>#DIV/0!</v>
      </c>
      <c r="E229" s="92" t="e">
        <f t="shared" si="74"/>
        <v>#DIV/0!</v>
      </c>
      <c r="L229" s="157" t="e">
        <f t="shared" si="75"/>
        <v>#DIV/0!</v>
      </c>
      <c r="M229" s="157" t="e">
        <f t="shared" si="76"/>
        <v>#DIV/0!</v>
      </c>
      <c r="N229" s="92" t="e">
        <f t="shared" si="77"/>
        <v>#DIV/0!</v>
      </c>
      <c r="U229" s="157" t="e">
        <f t="shared" si="78"/>
        <v>#DIV/0!</v>
      </c>
      <c r="V229" s="157" t="e">
        <f t="shared" si="79"/>
        <v>#DIV/0!</v>
      </c>
      <c r="W229" s="92" t="e">
        <f t="shared" si="80"/>
        <v>#DIV/0!</v>
      </c>
      <c r="AD229" s="157" t="e">
        <f t="shared" si="81"/>
        <v>#DIV/0!</v>
      </c>
      <c r="AE229" s="157" t="e">
        <f t="shared" si="89"/>
        <v>#DIV/0!</v>
      </c>
      <c r="AF229" s="92" t="e">
        <f t="shared" si="82"/>
        <v>#DIV/0!</v>
      </c>
      <c r="AM229" s="162" t="e">
        <f t="shared" si="83"/>
        <v>#DIV/0!</v>
      </c>
      <c r="AN229" s="162" t="e">
        <f t="shared" si="90"/>
        <v>#DIV/0!</v>
      </c>
      <c r="AO229" s="92" t="e">
        <f t="shared" si="84"/>
        <v>#DIV/0!</v>
      </c>
      <c r="AV229" s="162" t="e">
        <f t="shared" si="85"/>
        <v>#DIV/0!</v>
      </c>
      <c r="AW229" s="162" t="e">
        <f t="shared" si="91"/>
        <v>#DIV/0!</v>
      </c>
      <c r="AX229" s="92" t="e">
        <f t="shared" si="86"/>
        <v>#DIV/0!</v>
      </c>
      <c r="BE229" s="162" t="e">
        <f t="shared" si="87"/>
        <v>#DIV/0!</v>
      </c>
      <c r="BF229" s="162" t="e">
        <f t="shared" si="92"/>
        <v>#DIV/0!</v>
      </c>
      <c r="BN229" s="162" t="e">
        <f t="shared" si="88"/>
        <v>#DIV/0!</v>
      </c>
      <c r="BO229" s="162" t="e">
        <f t="shared" si="93"/>
        <v>#DIV/0!</v>
      </c>
    </row>
    <row r="230" spans="3:67" x14ac:dyDescent="0.3">
      <c r="C230" s="157" t="e">
        <f t="shared" si="72"/>
        <v>#DIV/0!</v>
      </c>
      <c r="D230" s="157" t="e">
        <f t="shared" si="73"/>
        <v>#DIV/0!</v>
      </c>
      <c r="E230" s="92" t="e">
        <f t="shared" si="74"/>
        <v>#DIV/0!</v>
      </c>
      <c r="L230" s="157" t="e">
        <f t="shared" si="75"/>
        <v>#DIV/0!</v>
      </c>
      <c r="M230" s="157" t="e">
        <f t="shared" si="76"/>
        <v>#DIV/0!</v>
      </c>
      <c r="N230" s="92" t="e">
        <f t="shared" si="77"/>
        <v>#DIV/0!</v>
      </c>
      <c r="U230" s="157" t="e">
        <f t="shared" si="78"/>
        <v>#DIV/0!</v>
      </c>
      <c r="V230" s="157" t="e">
        <f t="shared" si="79"/>
        <v>#DIV/0!</v>
      </c>
      <c r="W230" s="92" t="e">
        <f t="shared" si="80"/>
        <v>#DIV/0!</v>
      </c>
      <c r="AD230" s="157" t="e">
        <f t="shared" si="81"/>
        <v>#DIV/0!</v>
      </c>
      <c r="AE230" s="157" t="e">
        <f t="shared" si="89"/>
        <v>#DIV/0!</v>
      </c>
      <c r="AF230" s="92" t="e">
        <f t="shared" si="82"/>
        <v>#DIV/0!</v>
      </c>
      <c r="AM230" s="162" t="e">
        <f t="shared" si="83"/>
        <v>#DIV/0!</v>
      </c>
      <c r="AN230" s="162" t="e">
        <f t="shared" si="90"/>
        <v>#DIV/0!</v>
      </c>
      <c r="AO230" s="92" t="e">
        <f t="shared" si="84"/>
        <v>#DIV/0!</v>
      </c>
      <c r="AV230" s="162" t="e">
        <f t="shared" si="85"/>
        <v>#DIV/0!</v>
      </c>
      <c r="AW230" s="162" t="e">
        <f t="shared" si="91"/>
        <v>#DIV/0!</v>
      </c>
      <c r="AX230" s="92" t="e">
        <f t="shared" si="86"/>
        <v>#DIV/0!</v>
      </c>
      <c r="BE230" s="162" t="e">
        <f t="shared" si="87"/>
        <v>#DIV/0!</v>
      </c>
      <c r="BF230" s="162" t="e">
        <f t="shared" si="92"/>
        <v>#DIV/0!</v>
      </c>
      <c r="BN230" s="162" t="e">
        <f t="shared" si="88"/>
        <v>#DIV/0!</v>
      </c>
      <c r="BO230" s="162" t="e">
        <f t="shared" si="93"/>
        <v>#DIV/0!</v>
      </c>
    </row>
    <row r="231" spans="3:67" x14ac:dyDescent="0.3">
      <c r="C231" s="157" t="e">
        <f t="shared" si="72"/>
        <v>#DIV/0!</v>
      </c>
      <c r="D231" s="157" t="e">
        <f t="shared" si="73"/>
        <v>#DIV/0!</v>
      </c>
      <c r="E231" s="92" t="e">
        <f t="shared" si="74"/>
        <v>#DIV/0!</v>
      </c>
      <c r="L231" s="157" t="e">
        <f t="shared" si="75"/>
        <v>#DIV/0!</v>
      </c>
      <c r="M231" s="157" t="e">
        <f t="shared" si="76"/>
        <v>#DIV/0!</v>
      </c>
      <c r="N231" s="92" t="e">
        <f t="shared" si="77"/>
        <v>#DIV/0!</v>
      </c>
      <c r="U231" s="157" t="e">
        <f t="shared" si="78"/>
        <v>#DIV/0!</v>
      </c>
      <c r="V231" s="157" t="e">
        <f t="shared" si="79"/>
        <v>#DIV/0!</v>
      </c>
      <c r="W231" s="92" t="e">
        <f t="shared" si="80"/>
        <v>#DIV/0!</v>
      </c>
      <c r="AD231" s="157" t="e">
        <f t="shared" si="81"/>
        <v>#DIV/0!</v>
      </c>
      <c r="AE231" s="157" t="e">
        <f t="shared" si="89"/>
        <v>#DIV/0!</v>
      </c>
      <c r="AF231" s="92" t="e">
        <f t="shared" si="82"/>
        <v>#DIV/0!</v>
      </c>
      <c r="AM231" s="162" t="e">
        <f t="shared" si="83"/>
        <v>#DIV/0!</v>
      </c>
      <c r="AN231" s="162" t="e">
        <f t="shared" si="90"/>
        <v>#DIV/0!</v>
      </c>
      <c r="AO231" s="92" t="e">
        <f t="shared" si="84"/>
        <v>#DIV/0!</v>
      </c>
      <c r="AV231" s="162" t="e">
        <f t="shared" si="85"/>
        <v>#DIV/0!</v>
      </c>
      <c r="AW231" s="162" t="e">
        <f t="shared" si="91"/>
        <v>#DIV/0!</v>
      </c>
      <c r="AX231" s="92" t="e">
        <f t="shared" si="86"/>
        <v>#DIV/0!</v>
      </c>
      <c r="BE231" s="162" t="e">
        <f t="shared" si="87"/>
        <v>#DIV/0!</v>
      </c>
      <c r="BF231" s="162" t="e">
        <f t="shared" si="92"/>
        <v>#DIV/0!</v>
      </c>
      <c r="BN231" s="162" t="e">
        <f t="shared" si="88"/>
        <v>#DIV/0!</v>
      </c>
      <c r="BO231" s="162" t="e">
        <f t="shared" si="93"/>
        <v>#DIV/0!</v>
      </c>
    </row>
    <row r="232" spans="3:67" x14ac:dyDescent="0.3">
      <c r="C232" s="157" t="e">
        <f t="shared" si="72"/>
        <v>#DIV/0!</v>
      </c>
      <c r="D232" s="157" t="e">
        <f t="shared" si="73"/>
        <v>#DIV/0!</v>
      </c>
      <c r="E232" s="92" t="e">
        <f t="shared" si="74"/>
        <v>#DIV/0!</v>
      </c>
      <c r="L232" s="157" t="e">
        <f t="shared" si="75"/>
        <v>#DIV/0!</v>
      </c>
      <c r="M232" s="157" t="e">
        <f t="shared" si="76"/>
        <v>#DIV/0!</v>
      </c>
      <c r="N232" s="92" t="e">
        <f t="shared" si="77"/>
        <v>#DIV/0!</v>
      </c>
      <c r="U232" s="157" t="e">
        <f t="shared" si="78"/>
        <v>#DIV/0!</v>
      </c>
      <c r="V232" s="157" t="e">
        <f t="shared" si="79"/>
        <v>#DIV/0!</v>
      </c>
      <c r="W232" s="92" t="e">
        <f t="shared" si="80"/>
        <v>#DIV/0!</v>
      </c>
      <c r="AD232" s="157" t="e">
        <f t="shared" si="81"/>
        <v>#DIV/0!</v>
      </c>
      <c r="AE232" s="157" t="e">
        <f t="shared" si="89"/>
        <v>#DIV/0!</v>
      </c>
      <c r="AF232" s="92" t="e">
        <f t="shared" si="82"/>
        <v>#DIV/0!</v>
      </c>
      <c r="AM232" s="162" t="e">
        <f t="shared" si="83"/>
        <v>#DIV/0!</v>
      </c>
      <c r="AN232" s="162" t="e">
        <f t="shared" si="90"/>
        <v>#DIV/0!</v>
      </c>
      <c r="AO232" s="92" t="e">
        <f t="shared" si="84"/>
        <v>#DIV/0!</v>
      </c>
      <c r="AV232" s="162" t="e">
        <f t="shared" si="85"/>
        <v>#DIV/0!</v>
      </c>
      <c r="AW232" s="162" t="e">
        <f t="shared" si="91"/>
        <v>#DIV/0!</v>
      </c>
      <c r="AX232" s="92" t="e">
        <f t="shared" si="86"/>
        <v>#DIV/0!</v>
      </c>
      <c r="BE232" s="162" t="e">
        <f t="shared" si="87"/>
        <v>#DIV/0!</v>
      </c>
      <c r="BF232" s="162" t="e">
        <f t="shared" si="92"/>
        <v>#DIV/0!</v>
      </c>
      <c r="BN232" s="162" t="e">
        <f t="shared" si="88"/>
        <v>#DIV/0!</v>
      </c>
      <c r="BO232" s="162" t="e">
        <f t="shared" si="93"/>
        <v>#DIV/0!</v>
      </c>
    </row>
    <row r="233" spans="3:67" x14ac:dyDescent="0.3">
      <c r="C233" s="157" t="e">
        <f t="shared" si="72"/>
        <v>#DIV/0!</v>
      </c>
      <c r="D233" s="157" t="e">
        <f t="shared" si="73"/>
        <v>#DIV/0!</v>
      </c>
      <c r="E233" s="92" t="e">
        <f t="shared" si="74"/>
        <v>#DIV/0!</v>
      </c>
      <c r="L233" s="157" t="e">
        <f t="shared" si="75"/>
        <v>#DIV/0!</v>
      </c>
      <c r="M233" s="157" t="e">
        <f t="shared" si="76"/>
        <v>#DIV/0!</v>
      </c>
      <c r="N233" s="92" t="e">
        <f t="shared" si="77"/>
        <v>#DIV/0!</v>
      </c>
      <c r="U233" s="157" t="e">
        <f t="shared" si="78"/>
        <v>#DIV/0!</v>
      </c>
      <c r="V233" s="157" t="e">
        <f t="shared" si="79"/>
        <v>#DIV/0!</v>
      </c>
      <c r="W233" s="92" t="e">
        <f t="shared" si="80"/>
        <v>#DIV/0!</v>
      </c>
      <c r="AD233" s="157" t="e">
        <f t="shared" si="81"/>
        <v>#DIV/0!</v>
      </c>
      <c r="AE233" s="157" t="e">
        <f t="shared" si="89"/>
        <v>#DIV/0!</v>
      </c>
      <c r="AF233" s="92" t="e">
        <f t="shared" si="82"/>
        <v>#DIV/0!</v>
      </c>
      <c r="AM233" s="162" t="e">
        <f t="shared" si="83"/>
        <v>#DIV/0!</v>
      </c>
      <c r="AN233" s="162" t="e">
        <f t="shared" si="90"/>
        <v>#DIV/0!</v>
      </c>
      <c r="AO233" s="92" t="e">
        <f t="shared" si="84"/>
        <v>#DIV/0!</v>
      </c>
      <c r="AV233" s="162" t="e">
        <f t="shared" si="85"/>
        <v>#DIV/0!</v>
      </c>
      <c r="AW233" s="162" t="e">
        <f t="shared" si="91"/>
        <v>#DIV/0!</v>
      </c>
      <c r="AX233" s="92" t="e">
        <f t="shared" si="86"/>
        <v>#DIV/0!</v>
      </c>
      <c r="BE233" s="162" t="e">
        <f t="shared" si="87"/>
        <v>#DIV/0!</v>
      </c>
      <c r="BF233" s="162" t="e">
        <f t="shared" si="92"/>
        <v>#DIV/0!</v>
      </c>
      <c r="BN233" s="162" t="e">
        <f t="shared" si="88"/>
        <v>#DIV/0!</v>
      </c>
      <c r="BO233" s="162" t="e">
        <f t="shared" si="93"/>
        <v>#DIV/0!</v>
      </c>
    </row>
    <row r="234" spans="3:67" x14ac:dyDescent="0.3">
      <c r="C234" s="157" t="e">
        <f t="shared" si="72"/>
        <v>#DIV/0!</v>
      </c>
      <c r="D234" s="157" t="e">
        <f t="shared" si="73"/>
        <v>#DIV/0!</v>
      </c>
      <c r="E234" s="92" t="e">
        <f t="shared" si="74"/>
        <v>#DIV/0!</v>
      </c>
      <c r="L234" s="157" t="e">
        <f t="shared" si="75"/>
        <v>#DIV/0!</v>
      </c>
      <c r="M234" s="157" t="e">
        <f t="shared" si="76"/>
        <v>#DIV/0!</v>
      </c>
      <c r="N234" s="92" t="e">
        <f t="shared" si="77"/>
        <v>#DIV/0!</v>
      </c>
      <c r="U234" s="157" t="e">
        <f t="shared" si="78"/>
        <v>#DIV/0!</v>
      </c>
      <c r="V234" s="157" t="e">
        <f t="shared" si="79"/>
        <v>#DIV/0!</v>
      </c>
      <c r="W234" s="92" t="e">
        <f t="shared" si="80"/>
        <v>#DIV/0!</v>
      </c>
      <c r="AD234" s="157" t="e">
        <f t="shared" si="81"/>
        <v>#DIV/0!</v>
      </c>
      <c r="AE234" s="157" t="e">
        <f t="shared" si="89"/>
        <v>#DIV/0!</v>
      </c>
      <c r="AF234" s="92" t="e">
        <f t="shared" si="82"/>
        <v>#DIV/0!</v>
      </c>
      <c r="AM234" s="162" t="e">
        <f t="shared" si="83"/>
        <v>#DIV/0!</v>
      </c>
      <c r="AN234" s="162" t="e">
        <f t="shared" si="90"/>
        <v>#DIV/0!</v>
      </c>
      <c r="AO234" s="92" t="e">
        <f t="shared" si="84"/>
        <v>#DIV/0!</v>
      </c>
      <c r="AV234" s="162" t="e">
        <f t="shared" si="85"/>
        <v>#DIV/0!</v>
      </c>
      <c r="AW234" s="162" t="e">
        <f t="shared" si="91"/>
        <v>#DIV/0!</v>
      </c>
      <c r="AX234" s="92" t="e">
        <f t="shared" si="86"/>
        <v>#DIV/0!</v>
      </c>
      <c r="BE234" s="162" t="e">
        <f t="shared" si="87"/>
        <v>#DIV/0!</v>
      </c>
      <c r="BF234" s="162" t="e">
        <f t="shared" si="92"/>
        <v>#DIV/0!</v>
      </c>
      <c r="BN234" s="162" t="e">
        <f t="shared" si="88"/>
        <v>#DIV/0!</v>
      </c>
      <c r="BO234" s="162" t="e">
        <f t="shared" si="93"/>
        <v>#DIV/0!</v>
      </c>
    </row>
    <row r="235" spans="3:67" x14ac:dyDescent="0.3">
      <c r="C235" s="157" t="e">
        <f t="shared" si="72"/>
        <v>#DIV/0!</v>
      </c>
      <c r="D235" s="157" t="e">
        <f t="shared" si="73"/>
        <v>#DIV/0!</v>
      </c>
      <c r="E235" s="92" t="e">
        <f t="shared" si="74"/>
        <v>#DIV/0!</v>
      </c>
      <c r="L235" s="157" t="e">
        <f t="shared" si="75"/>
        <v>#DIV/0!</v>
      </c>
      <c r="M235" s="157" t="e">
        <f t="shared" si="76"/>
        <v>#DIV/0!</v>
      </c>
      <c r="N235" s="92" t="e">
        <f t="shared" si="77"/>
        <v>#DIV/0!</v>
      </c>
      <c r="U235" s="157" t="e">
        <f t="shared" si="78"/>
        <v>#DIV/0!</v>
      </c>
      <c r="V235" s="157" t="e">
        <f t="shared" si="79"/>
        <v>#DIV/0!</v>
      </c>
      <c r="W235" s="92" t="e">
        <f t="shared" si="80"/>
        <v>#DIV/0!</v>
      </c>
      <c r="AD235" s="157" t="e">
        <f t="shared" si="81"/>
        <v>#DIV/0!</v>
      </c>
      <c r="AE235" s="157" t="e">
        <f t="shared" si="89"/>
        <v>#DIV/0!</v>
      </c>
      <c r="AF235" s="92" t="e">
        <f t="shared" si="82"/>
        <v>#DIV/0!</v>
      </c>
      <c r="AM235" s="162" t="e">
        <f t="shared" si="83"/>
        <v>#DIV/0!</v>
      </c>
      <c r="AN235" s="162" t="e">
        <f t="shared" si="90"/>
        <v>#DIV/0!</v>
      </c>
      <c r="AO235" s="92" t="e">
        <f t="shared" si="84"/>
        <v>#DIV/0!</v>
      </c>
      <c r="AV235" s="162" t="e">
        <f t="shared" si="85"/>
        <v>#DIV/0!</v>
      </c>
      <c r="AW235" s="162" t="e">
        <f t="shared" si="91"/>
        <v>#DIV/0!</v>
      </c>
      <c r="AX235" s="92" t="e">
        <f t="shared" si="86"/>
        <v>#DIV/0!</v>
      </c>
      <c r="BE235" s="162" t="e">
        <f t="shared" si="87"/>
        <v>#DIV/0!</v>
      </c>
      <c r="BF235" s="162" t="e">
        <f t="shared" si="92"/>
        <v>#DIV/0!</v>
      </c>
      <c r="BN235" s="162" t="e">
        <f t="shared" si="88"/>
        <v>#DIV/0!</v>
      </c>
      <c r="BO235" s="162" t="e">
        <f t="shared" si="93"/>
        <v>#DIV/0!</v>
      </c>
    </row>
    <row r="236" spans="3:67" x14ac:dyDescent="0.3">
      <c r="C236" s="157" t="e">
        <f t="shared" si="72"/>
        <v>#DIV/0!</v>
      </c>
      <c r="D236" s="157" t="e">
        <f t="shared" si="73"/>
        <v>#DIV/0!</v>
      </c>
      <c r="E236" s="92" t="e">
        <f t="shared" si="74"/>
        <v>#DIV/0!</v>
      </c>
      <c r="L236" s="157" t="e">
        <f t="shared" si="75"/>
        <v>#DIV/0!</v>
      </c>
      <c r="M236" s="157" t="e">
        <f t="shared" si="76"/>
        <v>#DIV/0!</v>
      </c>
      <c r="N236" s="92" t="e">
        <f t="shared" si="77"/>
        <v>#DIV/0!</v>
      </c>
      <c r="U236" s="157" t="e">
        <f t="shared" si="78"/>
        <v>#DIV/0!</v>
      </c>
      <c r="V236" s="157" t="e">
        <f t="shared" si="79"/>
        <v>#DIV/0!</v>
      </c>
      <c r="W236" s="92" t="e">
        <f t="shared" si="80"/>
        <v>#DIV/0!</v>
      </c>
      <c r="AD236" s="157" t="e">
        <f t="shared" si="81"/>
        <v>#DIV/0!</v>
      </c>
      <c r="AE236" s="157" t="e">
        <f t="shared" si="89"/>
        <v>#DIV/0!</v>
      </c>
      <c r="AF236" s="92" t="e">
        <f t="shared" si="82"/>
        <v>#DIV/0!</v>
      </c>
      <c r="AM236" s="162" t="e">
        <f t="shared" si="83"/>
        <v>#DIV/0!</v>
      </c>
      <c r="AN236" s="162" t="e">
        <f t="shared" si="90"/>
        <v>#DIV/0!</v>
      </c>
      <c r="AO236" s="92" t="e">
        <f t="shared" si="84"/>
        <v>#DIV/0!</v>
      </c>
      <c r="AV236" s="162" t="e">
        <f t="shared" si="85"/>
        <v>#DIV/0!</v>
      </c>
      <c r="AW236" s="162" t="e">
        <f t="shared" si="91"/>
        <v>#DIV/0!</v>
      </c>
      <c r="AX236" s="92" t="e">
        <f t="shared" si="86"/>
        <v>#DIV/0!</v>
      </c>
      <c r="BE236" s="162" t="e">
        <f t="shared" si="87"/>
        <v>#DIV/0!</v>
      </c>
      <c r="BF236" s="162" t="e">
        <f t="shared" si="92"/>
        <v>#DIV/0!</v>
      </c>
      <c r="BN236" s="162" t="e">
        <f t="shared" si="88"/>
        <v>#DIV/0!</v>
      </c>
      <c r="BO236" s="162" t="e">
        <f t="shared" si="93"/>
        <v>#DIV/0!</v>
      </c>
    </row>
    <row r="237" spans="3:67" x14ac:dyDescent="0.3">
      <c r="C237" s="157" t="e">
        <f t="shared" si="72"/>
        <v>#DIV/0!</v>
      </c>
      <c r="D237" s="157" t="e">
        <f t="shared" si="73"/>
        <v>#DIV/0!</v>
      </c>
      <c r="E237" s="92" t="e">
        <f t="shared" si="74"/>
        <v>#DIV/0!</v>
      </c>
      <c r="L237" s="157" t="e">
        <f t="shared" si="75"/>
        <v>#DIV/0!</v>
      </c>
      <c r="M237" s="157" t="e">
        <f t="shared" si="76"/>
        <v>#DIV/0!</v>
      </c>
      <c r="N237" s="92" t="e">
        <f t="shared" si="77"/>
        <v>#DIV/0!</v>
      </c>
      <c r="U237" s="157" t="e">
        <f t="shared" si="78"/>
        <v>#DIV/0!</v>
      </c>
      <c r="V237" s="157" t="e">
        <f t="shared" si="79"/>
        <v>#DIV/0!</v>
      </c>
      <c r="W237" s="92" t="e">
        <f t="shared" si="80"/>
        <v>#DIV/0!</v>
      </c>
      <c r="AD237" s="157" t="e">
        <f t="shared" si="81"/>
        <v>#DIV/0!</v>
      </c>
      <c r="AE237" s="157" t="e">
        <f t="shared" si="89"/>
        <v>#DIV/0!</v>
      </c>
      <c r="AF237" s="92" t="e">
        <f t="shared" si="82"/>
        <v>#DIV/0!</v>
      </c>
      <c r="AM237" s="162" t="e">
        <f t="shared" si="83"/>
        <v>#DIV/0!</v>
      </c>
      <c r="AN237" s="162" t="e">
        <f t="shared" si="90"/>
        <v>#DIV/0!</v>
      </c>
      <c r="AO237" s="92" t="e">
        <f t="shared" si="84"/>
        <v>#DIV/0!</v>
      </c>
      <c r="AV237" s="162" t="e">
        <f t="shared" si="85"/>
        <v>#DIV/0!</v>
      </c>
      <c r="AW237" s="162" t="e">
        <f t="shared" si="91"/>
        <v>#DIV/0!</v>
      </c>
      <c r="AX237" s="92" t="e">
        <f t="shared" si="86"/>
        <v>#DIV/0!</v>
      </c>
      <c r="BE237" s="162" t="e">
        <f t="shared" si="87"/>
        <v>#DIV/0!</v>
      </c>
      <c r="BF237" s="162" t="e">
        <f t="shared" si="92"/>
        <v>#DIV/0!</v>
      </c>
      <c r="BN237" s="162" t="e">
        <f t="shared" si="88"/>
        <v>#DIV/0!</v>
      </c>
      <c r="BO237" s="162" t="e">
        <f t="shared" si="93"/>
        <v>#DIV/0!</v>
      </c>
    </row>
    <row r="238" spans="3:67" x14ac:dyDescent="0.3">
      <c r="C238" s="157" t="e">
        <f t="shared" si="72"/>
        <v>#DIV/0!</v>
      </c>
      <c r="D238" s="157" t="e">
        <f t="shared" si="73"/>
        <v>#DIV/0!</v>
      </c>
      <c r="E238" s="92" t="e">
        <f t="shared" si="74"/>
        <v>#DIV/0!</v>
      </c>
      <c r="L238" s="157" t="e">
        <f t="shared" si="75"/>
        <v>#DIV/0!</v>
      </c>
      <c r="M238" s="157" t="e">
        <f t="shared" si="76"/>
        <v>#DIV/0!</v>
      </c>
      <c r="N238" s="92" t="e">
        <f t="shared" si="77"/>
        <v>#DIV/0!</v>
      </c>
      <c r="U238" s="157" t="e">
        <f t="shared" si="78"/>
        <v>#DIV/0!</v>
      </c>
      <c r="V238" s="157" t="e">
        <f t="shared" si="79"/>
        <v>#DIV/0!</v>
      </c>
      <c r="W238" s="92" t="e">
        <f t="shared" si="80"/>
        <v>#DIV/0!</v>
      </c>
      <c r="AD238" s="157" t="e">
        <f t="shared" si="81"/>
        <v>#DIV/0!</v>
      </c>
      <c r="AE238" s="157" t="e">
        <f t="shared" si="89"/>
        <v>#DIV/0!</v>
      </c>
      <c r="AF238" s="92" t="e">
        <f t="shared" si="82"/>
        <v>#DIV/0!</v>
      </c>
      <c r="AM238" s="162" t="e">
        <f t="shared" si="83"/>
        <v>#DIV/0!</v>
      </c>
      <c r="AN238" s="162" t="e">
        <f t="shared" si="90"/>
        <v>#DIV/0!</v>
      </c>
      <c r="AO238" s="92" t="e">
        <f t="shared" si="84"/>
        <v>#DIV/0!</v>
      </c>
      <c r="AV238" s="162" t="e">
        <f t="shared" si="85"/>
        <v>#DIV/0!</v>
      </c>
      <c r="AW238" s="162" t="e">
        <f t="shared" si="91"/>
        <v>#DIV/0!</v>
      </c>
      <c r="AX238" s="92" t="e">
        <f t="shared" si="86"/>
        <v>#DIV/0!</v>
      </c>
      <c r="BE238" s="162" t="e">
        <f t="shared" si="87"/>
        <v>#DIV/0!</v>
      </c>
      <c r="BF238" s="162" t="e">
        <f t="shared" si="92"/>
        <v>#DIV/0!</v>
      </c>
      <c r="BN238" s="162" t="e">
        <f t="shared" si="88"/>
        <v>#DIV/0!</v>
      </c>
      <c r="BO238" s="162" t="e">
        <f t="shared" si="93"/>
        <v>#DIV/0!</v>
      </c>
    </row>
    <row r="239" spans="3:67" x14ac:dyDescent="0.3">
      <c r="C239" s="157" t="e">
        <f t="shared" si="72"/>
        <v>#DIV/0!</v>
      </c>
      <c r="D239" s="157" t="e">
        <f t="shared" si="73"/>
        <v>#DIV/0!</v>
      </c>
      <c r="E239" s="92" t="e">
        <f t="shared" si="74"/>
        <v>#DIV/0!</v>
      </c>
      <c r="L239" s="157" t="e">
        <f t="shared" si="75"/>
        <v>#DIV/0!</v>
      </c>
      <c r="M239" s="157" t="e">
        <f t="shared" si="76"/>
        <v>#DIV/0!</v>
      </c>
      <c r="N239" s="92" t="e">
        <f t="shared" si="77"/>
        <v>#DIV/0!</v>
      </c>
      <c r="U239" s="157" t="e">
        <f t="shared" si="78"/>
        <v>#DIV/0!</v>
      </c>
      <c r="V239" s="157" t="e">
        <f t="shared" si="79"/>
        <v>#DIV/0!</v>
      </c>
      <c r="W239" s="92" t="e">
        <f t="shared" si="80"/>
        <v>#DIV/0!</v>
      </c>
      <c r="AD239" s="157" t="e">
        <f t="shared" si="81"/>
        <v>#DIV/0!</v>
      </c>
      <c r="AE239" s="157" t="e">
        <f t="shared" si="89"/>
        <v>#DIV/0!</v>
      </c>
      <c r="AF239" s="92" t="e">
        <f t="shared" si="82"/>
        <v>#DIV/0!</v>
      </c>
      <c r="AM239" s="162" t="e">
        <f t="shared" si="83"/>
        <v>#DIV/0!</v>
      </c>
      <c r="AN239" s="162" t="e">
        <f t="shared" si="90"/>
        <v>#DIV/0!</v>
      </c>
      <c r="AO239" s="92" t="e">
        <f t="shared" si="84"/>
        <v>#DIV/0!</v>
      </c>
      <c r="AV239" s="162" t="e">
        <f t="shared" si="85"/>
        <v>#DIV/0!</v>
      </c>
      <c r="AW239" s="162" t="e">
        <f t="shared" si="91"/>
        <v>#DIV/0!</v>
      </c>
      <c r="AX239" s="92" t="e">
        <f t="shared" si="86"/>
        <v>#DIV/0!</v>
      </c>
      <c r="BE239" s="162" t="e">
        <f t="shared" si="87"/>
        <v>#DIV/0!</v>
      </c>
      <c r="BF239" s="162" t="e">
        <f t="shared" si="92"/>
        <v>#DIV/0!</v>
      </c>
      <c r="BN239" s="162" t="e">
        <f t="shared" si="88"/>
        <v>#DIV/0!</v>
      </c>
      <c r="BO239" s="162" t="e">
        <f t="shared" si="93"/>
        <v>#DIV/0!</v>
      </c>
    </row>
    <row r="240" spans="3:67" x14ac:dyDescent="0.3">
      <c r="C240" s="157" t="e">
        <f t="shared" si="72"/>
        <v>#DIV/0!</v>
      </c>
      <c r="D240" s="157" t="e">
        <f t="shared" si="73"/>
        <v>#DIV/0!</v>
      </c>
      <c r="E240" s="92" t="e">
        <f t="shared" si="74"/>
        <v>#DIV/0!</v>
      </c>
      <c r="L240" s="157" t="e">
        <f t="shared" si="75"/>
        <v>#DIV/0!</v>
      </c>
      <c r="M240" s="157" t="e">
        <f t="shared" si="76"/>
        <v>#DIV/0!</v>
      </c>
      <c r="N240" s="92" t="e">
        <f t="shared" si="77"/>
        <v>#DIV/0!</v>
      </c>
      <c r="U240" s="157" t="e">
        <f t="shared" si="78"/>
        <v>#DIV/0!</v>
      </c>
      <c r="V240" s="157" t="e">
        <f t="shared" si="79"/>
        <v>#DIV/0!</v>
      </c>
      <c r="W240" s="92" t="e">
        <f t="shared" si="80"/>
        <v>#DIV/0!</v>
      </c>
      <c r="AD240" s="157" t="e">
        <f t="shared" si="81"/>
        <v>#DIV/0!</v>
      </c>
      <c r="AE240" s="157" t="e">
        <f t="shared" si="89"/>
        <v>#DIV/0!</v>
      </c>
      <c r="AF240" s="92" t="e">
        <f t="shared" si="82"/>
        <v>#DIV/0!</v>
      </c>
      <c r="AM240" s="162" t="e">
        <f t="shared" si="83"/>
        <v>#DIV/0!</v>
      </c>
      <c r="AN240" s="162" t="e">
        <f t="shared" si="90"/>
        <v>#DIV/0!</v>
      </c>
      <c r="AO240" s="92" t="e">
        <f t="shared" si="84"/>
        <v>#DIV/0!</v>
      </c>
      <c r="AV240" s="162" t="e">
        <f t="shared" si="85"/>
        <v>#DIV/0!</v>
      </c>
      <c r="AW240" s="162" t="e">
        <f t="shared" si="91"/>
        <v>#DIV/0!</v>
      </c>
      <c r="AX240" s="92" t="e">
        <f t="shared" si="86"/>
        <v>#DIV/0!</v>
      </c>
      <c r="BE240" s="162" t="e">
        <f t="shared" si="87"/>
        <v>#DIV/0!</v>
      </c>
      <c r="BF240" s="162" t="e">
        <f t="shared" si="92"/>
        <v>#DIV/0!</v>
      </c>
      <c r="BN240" s="162" t="e">
        <f t="shared" si="88"/>
        <v>#DIV/0!</v>
      </c>
      <c r="BO240" s="162" t="e">
        <f t="shared" si="93"/>
        <v>#DIV/0!</v>
      </c>
    </row>
    <row r="241" spans="3:67" x14ac:dyDescent="0.3">
      <c r="C241" s="157" t="e">
        <f t="shared" si="72"/>
        <v>#DIV/0!</v>
      </c>
      <c r="D241" s="157" t="e">
        <f t="shared" si="73"/>
        <v>#DIV/0!</v>
      </c>
      <c r="E241" s="92" t="e">
        <f t="shared" si="74"/>
        <v>#DIV/0!</v>
      </c>
      <c r="L241" s="157" t="e">
        <f t="shared" si="75"/>
        <v>#DIV/0!</v>
      </c>
      <c r="M241" s="157" t="e">
        <f t="shared" si="76"/>
        <v>#DIV/0!</v>
      </c>
      <c r="N241" s="92" t="e">
        <f t="shared" si="77"/>
        <v>#DIV/0!</v>
      </c>
      <c r="U241" s="157" t="e">
        <f t="shared" si="78"/>
        <v>#DIV/0!</v>
      </c>
      <c r="V241" s="157" t="e">
        <f t="shared" si="79"/>
        <v>#DIV/0!</v>
      </c>
      <c r="W241" s="92" t="e">
        <f t="shared" si="80"/>
        <v>#DIV/0!</v>
      </c>
      <c r="AD241" s="157" t="e">
        <f t="shared" si="81"/>
        <v>#DIV/0!</v>
      </c>
      <c r="AE241" s="157" t="e">
        <f t="shared" si="89"/>
        <v>#DIV/0!</v>
      </c>
      <c r="AF241" s="92" t="e">
        <f t="shared" si="82"/>
        <v>#DIV/0!</v>
      </c>
      <c r="AM241" s="162" t="e">
        <f t="shared" si="83"/>
        <v>#DIV/0!</v>
      </c>
      <c r="AN241" s="162" t="e">
        <f t="shared" si="90"/>
        <v>#DIV/0!</v>
      </c>
      <c r="AO241" s="92" t="e">
        <f t="shared" si="84"/>
        <v>#DIV/0!</v>
      </c>
      <c r="AV241" s="162" t="e">
        <f t="shared" si="85"/>
        <v>#DIV/0!</v>
      </c>
      <c r="AW241" s="162" t="e">
        <f t="shared" si="91"/>
        <v>#DIV/0!</v>
      </c>
      <c r="AX241" s="92" t="e">
        <f t="shared" si="86"/>
        <v>#DIV/0!</v>
      </c>
      <c r="BE241" s="162" t="e">
        <f t="shared" si="87"/>
        <v>#DIV/0!</v>
      </c>
      <c r="BF241" s="162" t="e">
        <f t="shared" si="92"/>
        <v>#DIV/0!</v>
      </c>
      <c r="BN241" s="162" t="e">
        <f t="shared" si="88"/>
        <v>#DIV/0!</v>
      </c>
      <c r="BO241" s="162" t="e">
        <f t="shared" si="93"/>
        <v>#DIV/0!</v>
      </c>
    </row>
    <row r="242" spans="3:67" x14ac:dyDescent="0.3">
      <c r="C242" s="157" t="e">
        <f t="shared" si="72"/>
        <v>#DIV/0!</v>
      </c>
      <c r="D242" s="157" t="e">
        <f t="shared" si="73"/>
        <v>#DIV/0!</v>
      </c>
      <c r="E242" s="92" t="e">
        <f t="shared" si="74"/>
        <v>#DIV/0!</v>
      </c>
      <c r="L242" s="157" t="e">
        <f t="shared" si="75"/>
        <v>#DIV/0!</v>
      </c>
      <c r="M242" s="157" t="e">
        <f t="shared" si="76"/>
        <v>#DIV/0!</v>
      </c>
      <c r="N242" s="92" t="e">
        <f t="shared" si="77"/>
        <v>#DIV/0!</v>
      </c>
      <c r="U242" s="157" t="e">
        <f t="shared" si="78"/>
        <v>#DIV/0!</v>
      </c>
      <c r="V242" s="157" t="e">
        <f t="shared" si="79"/>
        <v>#DIV/0!</v>
      </c>
      <c r="W242" s="92" t="e">
        <f t="shared" si="80"/>
        <v>#DIV/0!</v>
      </c>
      <c r="AD242" s="157" t="e">
        <f t="shared" si="81"/>
        <v>#DIV/0!</v>
      </c>
      <c r="AE242" s="157" t="e">
        <f t="shared" si="89"/>
        <v>#DIV/0!</v>
      </c>
      <c r="AF242" s="92" t="e">
        <f t="shared" si="82"/>
        <v>#DIV/0!</v>
      </c>
      <c r="AM242" s="162" t="e">
        <f t="shared" si="83"/>
        <v>#DIV/0!</v>
      </c>
      <c r="AN242" s="162" t="e">
        <f t="shared" si="90"/>
        <v>#DIV/0!</v>
      </c>
      <c r="AO242" s="92" t="e">
        <f t="shared" si="84"/>
        <v>#DIV/0!</v>
      </c>
      <c r="AV242" s="162" t="e">
        <f t="shared" si="85"/>
        <v>#DIV/0!</v>
      </c>
      <c r="AW242" s="162" t="e">
        <f t="shared" si="91"/>
        <v>#DIV/0!</v>
      </c>
      <c r="AX242" s="92" t="e">
        <f t="shared" si="86"/>
        <v>#DIV/0!</v>
      </c>
      <c r="BE242" s="162" t="e">
        <f t="shared" si="87"/>
        <v>#DIV/0!</v>
      </c>
      <c r="BF242" s="162" t="e">
        <f t="shared" si="92"/>
        <v>#DIV/0!</v>
      </c>
      <c r="BN242" s="162" t="e">
        <f t="shared" si="88"/>
        <v>#DIV/0!</v>
      </c>
      <c r="BO242" s="162" t="e">
        <f t="shared" si="93"/>
        <v>#DIV/0!</v>
      </c>
    </row>
    <row r="243" spans="3:67" x14ac:dyDescent="0.3">
      <c r="C243" s="157" t="e">
        <f t="shared" si="72"/>
        <v>#DIV/0!</v>
      </c>
      <c r="D243" s="157" t="e">
        <f t="shared" si="73"/>
        <v>#DIV/0!</v>
      </c>
      <c r="E243" s="92" t="e">
        <f t="shared" si="74"/>
        <v>#DIV/0!</v>
      </c>
      <c r="L243" s="157" t="e">
        <f t="shared" si="75"/>
        <v>#DIV/0!</v>
      </c>
      <c r="M243" s="157" t="e">
        <f t="shared" si="76"/>
        <v>#DIV/0!</v>
      </c>
      <c r="N243" s="92" t="e">
        <f t="shared" si="77"/>
        <v>#DIV/0!</v>
      </c>
      <c r="U243" s="157" t="e">
        <f t="shared" si="78"/>
        <v>#DIV/0!</v>
      </c>
      <c r="V243" s="157" t="e">
        <f t="shared" si="79"/>
        <v>#DIV/0!</v>
      </c>
      <c r="W243" s="92" t="e">
        <f t="shared" si="80"/>
        <v>#DIV/0!</v>
      </c>
      <c r="AD243" s="157" t="e">
        <f t="shared" si="81"/>
        <v>#DIV/0!</v>
      </c>
      <c r="AE243" s="157" t="e">
        <f t="shared" si="89"/>
        <v>#DIV/0!</v>
      </c>
      <c r="AF243" s="92" t="e">
        <f t="shared" si="82"/>
        <v>#DIV/0!</v>
      </c>
      <c r="AM243" s="162" t="e">
        <f t="shared" si="83"/>
        <v>#DIV/0!</v>
      </c>
      <c r="AN243" s="162" t="e">
        <f t="shared" si="90"/>
        <v>#DIV/0!</v>
      </c>
      <c r="AO243" s="92" t="e">
        <f t="shared" si="84"/>
        <v>#DIV/0!</v>
      </c>
      <c r="AV243" s="162" t="e">
        <f t="shared" si="85"/>
        <v>#DIV/0!</v>
      </c>
      <c r="AW243" s="162" t="e">
        <f t="shared" si="91"/>
        <v>#DIV/0!</v>
      </c>
      <c r="AX243" s="92" t="e">
        <f t="shared" si="86"/>
        <v>#DIV/0!</v>
      </c>
      <c r="BE243" s="162" t="e">
        <f t="shared" si="87"/>
        <v>#DIV/0!</v>
      </c>
      <c r="BF243" s="162" t="e">
        <f t="shared" si="92"/>
        <v>#DIV/0!</v>
      </c>
      <c r="BN243" s="162" t="e">
        <f t="shared" si="88"/>
        <v>#DIV/0!</v>
      </c>
      <c r="BO243" s="162" t="e">
        <f t="shared" si="93"/>
        <v>#DIV/0!</v>
      </c>
    </row>
    <row r="244" spans="3:67" x14ac:dyDescent="0.3">
      <c r="C244" s="157" t="e">
        <f t="shared" si="72"/>
        <v>#DIV/0!</v>
      </c>
      <c r="D244" s="157" t="e">
        <f t="shared" si="73"/>
        <v>#DIV/0!</v>
      </c>
      <c r="E244" s="92" t="e">
        <f t="shared" si="74"/>
        <v>#DIV/0!</v>
      </c>
      <c r="L244" s="157" t="e">
        <f t="shared" si="75"/>
        <v>#DIV/0!</v>
      </c>
      <c r="M244" s="157" t="e">
        <f t="shared" si="76"/>
        <v>#DIV/0!</v>
      </c>
      <c r="N244" s="92" t="e">
        <f t="shared" si="77"/>
        <v>#DIV/0!</v>
      </c>
      <c r="U244" s="157" t="e">
        <f t="shared" si="78"/>
        <v>#DIV/0!</v>
      </c>
      <c r="V244" s="157" t="e">
        <f t="shared" si="79"/>
        <v>#DIV/0!</v>
      </c>
      <c r="W244" s="92" t="e">
        <f t="shared" si="80"/>
        <v>#DIV/0!</v>
      </c>
      <c r="AD244" s="157" t="e">
        <f t="shared" si="81"/>
        <v>#DIV/0!</v>
      </c>
      <c r="AE244" s="157" t="e">
        <f t="shared" si="89"/>
        <v>#DIV/0!</v>
      </c>
      <c r="AF244" s="92" t="e">
        <f t="shared" si="82"/>
        <v>#DIV/0!</v>
      </c>
      <c r="AM244" s="162" t="e">
        <f t="shared" si="83"/>
        <v>#DIV/0!</v>
      </c>
      <c r="AN244" s="162" t="e">
        <f t="shared" si="90"/>
        <v>#DIV/0!</v>
      </c>
      <c r="AO244" s="92" t="e">
        <f t="shared" si="84"/>
        <v>#DIV/0!</v>
      </c>
      <c r="AV244" s="162" t="e">
        <f t="shared" si="85"/>
        <v>#DIV/0!</v>
      </c>
      <c r="AW244" s="162" t="e">
        <f t="shared" si="91"/>
        <v>#DIV/0!</v>
      </c>
      <c r="AX244" s="92" t="e">
        <f t="shared" si="86"/>
        <v>#DIV/0!</v>
      </c>
      <c r="BE244" s="162" t="e">
        <f t="shared" si="87"/>
        <v>#DIV/0!</v>
      </c>
      <c r="BF244" s="162" t="e">
        <f t="shared" si="92"/>
        <v>#DIV/0!</v>
      </c>
      <c r="BN244" s="162" t="e">
        <f t="shared" si="88"/>
        <v>#DIV/0!</v>
      </c>
      <c r="BO244" s="162" t="e">
        <f t="shared" si="93"/>
        <v>#DIV/0!</v>
      </c>
    </row>
    <row r="245" spans="3:67" x14ac:dyDescent="0.3">
      <c r="C245" s="157" t="e">
        <f t="shared" si="72"/>
        <v>#DIV/0!</v>
      </c>
      <c r="D245" s="157" t="e">
        <f t="shared" si="73"/>
        <v>#DIV/0!</v>
      </c>
      <c r="E245" s="92" t="e">
        <f t="shared" si="74"/>
        <v>#DIV/0!</v>
      </c>
      <c r="L245" s="157" t="e">
        <f t="shared" si="75"/>
        <v>#DIV/0!</v>
      </c>
      <c r="M245" s="157" t="e">
        <f t="shared" si="76"/>
        <v>#DIV/0!</v>
      </c>
      <c r="N245" s="92" t="e">
        <f t="shared" si="77"/>
        <v>#DIV/0!</v>
      </c>
      <c r="U245" s="157" t="e">
        <f t="shared" si="78"/>
        <v>#DIV/0!</v>
      </c>
      <c r="V245" s="157" t="e">
        <f t="shared" si="79"/>
        <v>#DIV/0!</v>
      </c>
      <c r="W245" s="92" t="e">
        <f t="shared" si="80"/>
        <v>#DIV/0!</v>
      </c>
      <c r="AD245" s="157" t="e">
        <f t="shared" si="81"/>
        <v>#DIV/0!</v>
      </c>
      <c r="AE245" s="157" t="e">
        <f t="shared" si="89"/>
        <v>#DIV/0!</v>
      </c>
      <c r="AF245" s="92" t="e">
        <f t="shared" si="82"/>
        <v>#DIV/0!</v>
      </c>
      <c r="AM245" s="162" t="e">
        <f t="shared" si="83"/>
        <v>#DIV/0!</v>
      </c>
      <c r="AN245" s="162" t="e">
        <f t="shared" si="90"/>
        <v>#DIV/0!</v>
      </c>
      <c r="AO245" s="92" t="e">
        <f t="shared" si="84"/>
        <v>#DIV/0!</v>
      </c>
      <c r="AV245" s="162" t="e">
        <f t="shared" si="85"/>
        <v>#DIV/0!</v>
      </c>
      <c r="AW245" s="162" t="e">
        <f t="shared" si="91"/>
        <v>#DIV/0!</v>
      </c>
      <c r="AX245" s="92" t="e">
        <f t="shared" si="86"/>
        <v>#DIV/0!</v>
      </c>
      <c r="BE245" s="162" t="e">
        <f t="shared" si="87"/>
        <v>#DIV/0!</v>
      </c>
      <c r="BF245" s="162" t="e">
        <f t="shared" si="92"/>
        <v>#DIV/0!</v>
      </c>
      <c r="BN245" s="162" t="e">
        <f t="shared" si="88"/>
        <v>#DIV/0!</v>
      </c>
      <c r="BO245" s="162" t="e">
        <f t="shared" si="93"/>
        <v>#DIV/0!</v>
      </c>
    </row>
    <row r="246" spans="3:67" x14ac:dyDescent="0.3">
      <c r="C246" s="157" t="e">
        <f t="shared" si="72"/>
        <v>#DIV/0!</v>
      </c>
      <c r="D246" s="157" t="e">
        <f t="shared" si="73"/>
        <v>#DIV/0!</v>
      </c>
      <c r="E246" s="92" t="e">
        <f t="shared" si="74"/>
        <v>#DIV/0!</v>
      </c>
      <c r="L246" s="157" t="e">
        <f t="shared" si="75"/>
        <v>#DIV/0!</v>
      </c>
      <c r="M246" s="157" t="e">
        <f t="shared" si="76"/>
        <v>#DIV/0!</v>
      </c>
      <c r="N246" s="92" t="e">
        <f t="shared" si="77"/>
        <v>#DIV/0!</v>
      </c>
      <c r="U246" s="157" t="e">
        <f t="shared" si="78"/>
        <v>#DIV/0!</v>
      </c>
      <c r="V246" s="157" t="e">
        <f t="shared" si="79"/>
        <v>#DIV/0!</v>
      </c>
      <c r="W246" s="92" t="e">
        <f t="shared" si="80"/>
        <v>#DIV/0!</v>
      </c>
      <c r="AD246" s="157" t="e">
        <f t="shared" si="81"/>
        <v>#DIV/0!</v>
      </c>
      <c r="AE246" s="157" t="e">
        <f t="shared" si="89"/>
        <v>#DIV/0!</v>
      </c>
      <c r="AF246" s="92" t="e">
        <f t="shared" si="82"/>
        <v>#DIV/0!</v>
      </c>
      <c r="AM246" s="162" t="e">
        <f t="shared" si="83"/>
        <v>#DIV/0!</v>
      </c>
      <c r="AN246" s="162" t="e">
        <f t="shared" si="90"/>
        <v>#DIV/0!</v>
      </c>
      <c r="AO246" s="92" t="e">
        <f t="shared" si="84"/>
        <v>#DIV/0!</v>
      </c>
      <c r="AV246" s="162" t="e">
        <f t="shared" si="85"/>
        <v>#DIV/0!</v>
      </c>
      <c r="AW246" s="162" t="e">
        <f t="shared" si="91"/>
        <v>#DIV/0!</v>
      </c>
      <c r="AX246" s="92" t="e">
        <f t="shared" si="86"/>
        <v>#DIV/0!</v>
      </c>
      <c r="BE246" s="162" t="e">
        <f t="shared" si="87"/>
        <v>#DIV/0!</v>
      </c>
      <c r="BF246" s="162" t="e">
        <f t="shared" si="92"/>
        <v>#DIV/0!</v>
      </c>
      <c r="BN246" s="162" t="e">
        <f t="shared" si="88"/>
        <v>#DIV/0!</v>
      </c>
      <c r="BO246" s="162" t="e">
        <f t="shared" si="93"/>
        <v>#DIV/0!</v>
      </c>
    </row>
    <row r="247" spans="3:67" x14ac:dyDescent="0.3">
      <c r="C247" s="157" t="e">
        <f t="shared" si="72"/>
        <v>#DIV/0!</v>
      </c>
      <c r="D247" s="157" t="e">
        <f t="shared" si="73"/>
        <v>#DIV/0!</v>
      </c>
      <c r="E247" s="92" t="e">
        <f t="shared" si="74"/>
        <v>#DIV/0!</v>
      </c>
      <c r="L247" s="157" t="e">
        <f t="shared" si="75"/>
        <v>#DIV/0!</v>
      </c>
      <c r="M247" s="157" t="e">
        <f t="shared" si="76"/>
        <v>#DIV/0!</v>
      </c>
      <c r="N247" s="92" t="e">
        <f t="shared" si="77"/>
        <v>#DIV/0!</v>
      </c>
      <c r="U247" s="157" t="e">
        <f t="shared" si="78"/>
        <v>#DIV/0!</v>
      </c>
      <c r="V247" s="157" t="e">
        <f t="shared" si="79"/>
        <v>#DIV/0!</v>
      </c>
      <c r="W247" s="92" t="e">
        <f t="shared" si="80"/>
        <v>#DIV/0!</v>
      </c>
      <c r="AD247" s="157" t="e">
        <f t="shared" si="81"/>
        <v>#DIV/0!</v>
      </c>
      <c r="AE247" s="157" t="e">
        <f t="shared" si="89"/>
        <v>#DIV/0!</v>
      </c>
      <c r="AF247" s="92" t="e">
        <f t="shared" si="82"/>
        <v>#DIV/0!</v>
      </c>
      <c r="AM247" s="162" t="e">
        <f t="shared" si="83"/>
        <v>#DIV/0!</v>
      </c>
      <c r="AN247" s="162" t="e">
        <f t="shared" si="90"/>
        <v>#DIV/0!</v>
      </c>
      <c r="AO247" s="92" t="e">
        <f t="shared" si="84"/>
        <v>#DIV/0!</v>
      </c>
      <c r="AV247" s="162" t="e">
        <f t="shared" si="85"/>
        <v>#DIV/0!</v>
      </c>
      <c r="AW247" s="162" t="e">
        <f t="shared" si="91"/>
        <v>#DIV/0!</v>
      </c>
      <c r="AX247" s="92" t="e">
        <f t="shared" si="86"/>
        <v>#DIV/0!</v>
      </c>
      <c r="BE247" s="162" t="e">
        <f t="shared" si="87"/>
        <v>#DIV/0!</v>
      </c>
      <c r="BF247" s="162" t="e">
        <f t="shared" si="92"/>
        <v>#DIV/0!</v>
      </c>
      <c r="BN247" s="162" t="e">
        <f t="shared" si="88"/>
        <v>#DIV/0!</v>
      </c>
      <c r="BO247" s="162" t="e">
        <f t="shared" si="93"/>
        <v>#DIV/0!</v>
      </c>
    </row>
    <row r="248" spans="3:67" x14ac:dyDescent="0.3">
      <c r="C248" s="157" t="e">
        <f t="shared" si="72"/>
        <v>#DIV/0!</v>
      </c>
      <c r="D248" s="157" t="e">
        <f t="shared" si="73"/>
        <v>#DIV/0!</v>
      </c>
      <c r="E248" s="92" t="e">
        <f t="shared" si="74"/>
        <v>#DIV/0!</v>
      </c>
      <c r="L248" s="157" t="e">
        <f t="shared" si="75"/>
        <v>#DIV/0!</v>
      </c>
      <c r="M248" s="157" t="e">
        <f t="shared" si="76"/>
        <v>#DIV/0!</v>
      </c>
      <c r="N248" s="92" t="e">
        <f t="shared" si="77"/>
        <v>#DIV/0!</v>
      </c>
      <c r="U248" s="157" t="e">
        <f t="shared" si="78"/>
        <v>#DIV/0!</v>
      </c>
      <c r="V248" s="157" t="e">
        <f t="shared" si="79"/>
        <v>#DIV/0!</v>
      </c>
      <c r="W248" s="92" t="e">
        <f t="shared" si="80"/>
        <v>#DIV/0!</v>
      </c>
      <c r="AD248" s="157" t="e">
        <f t="shared" si="81"/>
        <v>#DIV/0!</v>
      </c>
      <c r="AE248" s="157" t="e">
        <f t="shared" si="89"/>
        <v>#DIV/0!</v>
      </c>
      <c r="AF248" s="92" t="e">
        <f t="shared" si="82"/>
        <v>#DIV/0!</v>
      </c>
      <c r="AM248" s="162" t="e">
        <f t="shared" si="83"/>
        <v>#DIV/0!</v>
      </c>
      <c r="AN248" s="162" t="e">
        <f t="shared" si="90"/>
        <v>#DIV/0!</v>
      </c>
      <c r="AO248" s="92" t="e">
        <f t="shared" si="84"/>
        <v>#DIV/0!</v>
      </c>
      <c r="AV248" s="162" t="e">
        <f t="shared" si="85"/>
        <v>#DIV/0!</v>
      </c>
      <c r="AW248" s="162" t="e">
        <f t="shared" si="91"/>
        <v>#DIV/0!</v>
      </c>
      <c r="AX248" s="92" t="e">
        <f t="shared" si="86"/>
        <v>#DIV/0!</v>
      </c>
      <c r="BE248" s="162" t="e">
        <f t="shared" si="87"/>
        <v>#DIV/0!</v>
      </c>
      <c r="BF248" s="162" t="e">
        <f t="shared" si="92"/>
        <v>#DIV/0!</v>
      </c>
      <c r="BN248" s="162" t="e">
        <f t="shared" si="88"/>
        <v>#DIV/0!</v>
      </c>
      <c r="BO248" s="162" t="e">
        <f t="shared" si="93"/>
        <v>#DIV/0!</v>
      </c>
    </row>
    <row r="249" spans="3:67" x14ac:dyDescent="0.3">
      <c r="C249" s="157" t="e">
        <f t="shared" si="72"/>
        <v>#DIV/0!</v>
      </c>
      <c r="D249" s="157" t="e">
        <f t="shared" si="73"/>
        <v>#DIV/0!</v>
      </c>
      <c r="E249" s="92" t="e">
        <f t="shared" si="74"/>
        <v>#DIV/0!</v>
      </c>
      <c r="L249" s="157" t="e">
        <f t="shared" si="75"/>
        <v>#DIV/0!</v>
      </c>
      <c r="M249" s="157" t="e">
        <f t="shared" si="76"/>
        <v>#DIV/0!</v>
      </c>
      <c r="N249" s="92" t="e">
        <f t="shared" si="77"/>
        <v>#DIV/0!</v>
      </c>
      <c r="U249" s="157" t="e">
        <f t="shared" si="78"/>
        <v>#DIV/0!</v>
      </c>
      <c r="V249" s="157" t="e">
        <f t="shared" si="79"/>
        <v>#DIV/0!</v>
      </c>
      <c r="W249" s="92" t="e">
        <f t="shared" si="80"/>
        <v>#DIV/0!</v>
      </c>
      <c r="AD249" s="157" t="e">
        <f t="shared" si="81"/>
        <v>#DIV/0!</v>
      </c>
      <c r="AE249" s="157" t="e">
        <f t="shared" si="89"/>
        <v>#DIV/0!</v>
      </c>
      <c r="AF249" s="92" t="e">
        <f t="shared" si="82"/>
        <v>#DIV/0!</v>
      </c>
      <c r="AM249" s="162" t="e">
        <f t="shared" si="83"/>
        <v>#DIV/0!</v>
      </c>
      <c r="AN249" s="162" t="e">
        <f t="shared" si="90"/>
        <v>#DIV/0!</v>
      </c>
      <c r="AO249" s="92" t="e">
        <f t="shared" si="84"/>
        <v>#DIV/0!</v>
      </c>
      <c r="AV249" s="162" t="e">
        <f t="shared" si="85"/>
        <v>#DIV/0!</v>
      </c>
      <c r="AW249" s="162" t="e">
        <f t="shared" si="91"/>
        <v>#DIV/0!</v>
      </c>
      <c r="AX249" s="92" t="e">
        <f t="shared" si="86"/>
        <v>#DIV/0!</v>
      </c>
      <c r="BE249" s="162" t="e">
        <f t="shared" si="87"/>
        <v>#DIV/0!</v>
      </c>
      <c r="BF249" s="162" t="e">
        <f t="shared" si="92"/>
        <v>#DIV/0!</v>
      </c>
      <c r="BN249" s="162" t="e">
        <f t="shared" si="88"/>
        <v>#DIV/0!</v>
      </c>
      <c r="BO249" s="162" t="e">
        <f t="shared" si="93"/>
        <v>#DIV/0!</v>
      </c>
    </row>
    <row r="250" spans="3:67" x14ac:dyDescent="0.3">
      <c r="C250" s="157" t="e">
        <f t="shared" si="72"/>
        <v>#DIV/0!</v>
      </c>
      <c r="D250" s="157" t="e">
        <f t="shared" si="73"/>
        <v>#DIV/0!</v>
      </c>
      <c r="E250" s="92" t="e">
        <f t="shared" si="74"/>
        <v>#DIV/0!</v>
      </c>
      <c r="L250" s="157" t="e">
        <f t="shared" si="75"/>
        <v>#DIV/0!</v>
      </c>
      <c r="M250" s="157" t="e">
        <f t="shared" si="76"/>
        <v>#DIV/0!</v>
      </c>
      <c r="N250" s="92" t="e">
        <f t="shared" si="77"/>
        <v>#DIV/0!</v>
      </c>
      <c r="U250" s="157" t="e">
        <f t="shared" si="78"/>
        <v>#DIV/0!</v>
      </c>
      <c r="V250" s="157" t="e">
        <f t="shared" si="79"/>
        <v>#DIV/0!</v>
      </c>
      <c r="W250" s="92" t="e">
        <f t="shared" si="80"/>
        <v>#DIV/0!</v>
      </c>
      <c r="AD250" s="157" t="e">
        <f t="shared" si="81"/>
        <v>#DIV/0!</v>
      </c>
      <c r="AE250" s="157" t="e">
        <f t="shared" si="89"/>
        <v>#DIV/0!</v>
      </c>
      <c r="AF250" s="92" t="e">
        <f t="shared" si="82"/>
        <v>#DIV/0!</v>
      </c>
      <c r="AM250" s="162" t="e">
        <f t="shared" si="83"/>
        <v>#DIV/0!</v>
      </c>
      <c r="AN250" s="162" t="e">
        <f t="shared" si="90"/>
        <v>#DIV/0!</v>
      </c>
      <c r="AO250" s="92" t="e">
        <f t="shared" si="84"/>
        <v>#DIV/0!</v>
      </c>
      <c r="AV250" s="162" t="e">
        <f t="shared" si="85"/>
        <v>#DIV/0!</v>
      </c>
      <c r="AW250" s="162" t="e">
        <f t="shared" si="91"/>
        <v>#DIV/0!</v>
      </c>
      <c r="AX250" s="92" t="e">
        <f t="shared" si="86"/>
        <v>#DIV/0!</v>
      </c>
      <c r="BE250" s="162" t="e">
        <f t="shared" si="87"/>
        <v>#DIV/0!</v>
      </c>
      <c r="BF250" s="162" t="e">
        <f t="shared" si="92"/>
        <v>#DIV/0!</v>
      </c>
      <c r="BN250" s="162" t="e">
        <f t="shared" si="88"/>
        <v>#DIV/0!</v>
      </c>
      <c r="BO250" s="162" t="e">
        <f t="shared" si="93"/>
        <v>#DIV/0!</v>
      </c>
    </row>
    <row r="251" spans="3:67" x14ac:dyDescent="0.3">
      <c r="C251" s="157" t="e">
        <f t="shared" si="72"/>
        <v>#DIV/0!</v>
      </c>
      <c r="D251" s="157" t="e">
        <f t="shared" si="73"/>
        <v>#DIV/0!</v>
      </c>
      <c r="E251" s="92" t="e">
        <f t="shared" si="74"/>
        <v>#DIV/0!</v>
      </c>
      <c r="L251" s="157" t="e">
        <f t="shared" si="75"/>
        <v>#DIV/0!</v>
      </c>
      <c r="M251" s="157" t="e">
        <f t="shared" si="76"/>
        <v>#DIV/0!</v>
      </c>
      <c r="N251" s="92" t="e">
        <f t="shared" si="77"/>
        <v>#DIV/0!</v>
      </c>
      <c r="U251" s="157" t="e">
        <f t="shared" si="78"/>
        <v>#DIV/0!</v>
      </c>
      <c r="V251" s="157" t="e">
        <f t="shared" si="79"/>
        <v>#DIV/0!</v>
      </c>
      <c r="W251" s="92" t="e">
        <f t="shared" si="80"/>
        <v>#DIV/0!</v>
      </c>
      <c r="AD251" s="157" t="e">
        <f t="shared" si="81"/>
        <v>#DIV/0!</v>
      </c>
      <c r="AE251" s="157" t="e">
        <f t="shared" si="89"/>
        <v>#DIV/0!</v>
      </c>
      <c r="AF251" s="92" t="e">
        <f t="shared" si="82"/>
        <v>#DIV/0!</v>
      </c>
      <c r="AM251" s="162" t="e">
        <f t="shared" si="83"/>
        <v>#DIV/0!</v>
      </c>
      <c r="AN251" s="162" t="e">
        <f t="shared" si="90"/>
        <v>#DIV/0!</v>
      </c>
      <c r="AO251" s="92" t="e">
        <f t="shared" si="84"/>
        <v>#DIV/0!</v>
      </c>
      <c r="AV251" s="162" t="e">
        <f t="shared" si="85"/>
        <v>#DIV/0!</v>
      </c>
      <c r="AW251" s="162" t="e">
        <f t="shared" si="91"/>
        <v>#DIV/0!</v>
      </c>
      <c r="AX251" s="92" t="e">
        <f t="shared" si="86"/>
        <v>#DIV/0!</v>
      </c>
      <c r="BE251" s="162" t="e">
        <f t="shared" si="87"/>
        <v>#DIV/0!</v>
      </c>
      <c r="BF251" s="162" t="e">
        <f t="shared" si="92"/>
        <v>#DIV/0!</v>
      </c>
      <c r="BN251" s="162" t="e">
        <f t="shared" si="88"/>
        <v>#DIV/0!</v>
      </c>
      <c r="BO251" s="162" t="e">
        <f t="shared" si="93"/>
        <v>#DIV/0!</v>
      </c>
    </row>
    <row r="252" spans="3:67" x14ac:dyDescent="0.3">
      <c r="C252" s="157" t="e">
        <f t="shared" si="72"/>
        <v>#DIV/0!</v>
      </c>
      <c r="D252" s="157" t="e">
        <f t="shared" si="73"/>
        <v>#DIV/0!</v>
      </c>
      <c r="E252" s="92" t="e">
        <f t="shared" si="74"/>
        <v>#DIV/0!</v>
      </c>
      <c r="L252" s="157" t="e">
        <f t="shared" si="75"/>
        <v>#DIV/0!</v>
      </c>
      <c r="M252" s="157" t="e">
        <f t="shared" si="76"/>
        <v>#DIV/0!</v>
      </c>
      <c r="N252" s="92" t="e">
        <f t="shared" si="77"/>
        <v>#DIV/0!</v>
      </c>
      <c r="U252" s="157" t="e">
        <f t="shared" si="78"/>
        <v>#DIV/0!</v>
      </c>
      <c r="V252" s="157" t="e">
        <f t="shared" si="79"/>
        <v>#DIV/0!</v>
      </c>
      <c r="W252" s="92" t="e">
        <f t="shared" si="80"/>
        <v>#DIV/0!</v>
      </c>
      <c r="AD252" s="157" t="e">
        <f t="shared" si="81"/>
        <v>#DIV/0!</v>
      </c>
      <c r="AE252" s="157" t="e">
        <f t="shared" si="89"/>
        <v>#DIV/0!</v>
      </c>
      <c r="AF252" s="92" t="e">
        <f t="shared" si="82"/>
        <v>#DIV/0!</v>
      </c>
      <c r="AM252" s="162" t="e">
        <f t="shared" si="83"/>
        <v>#DIV/0!</v>
      </c>
      <c r="AN252" s="162" t="e">
        <f t="shared" si="90"/>
        <v>#DIV/0!</v>
      </c>
      <c r="AO252" s="92" t="e">
        <f t="shared" si="84"/>
        <v>#DIV/0!</v>
      </c>
      <c r="AV252" s="162" t="e">
        <f t="shared" si="85"/>
        <v>#DIV/0!</v>
      </c>
      <c r="AW252" s="162" t="e">
        <f t="shared" si="91"/>
        <v>#DIV/0!</v>
      </c>
      <c r="AX252" s="92" t="e">
        <f t="shared" si="86"/>
        <v>#DIV/0!</v>
      </c>
      <c r="BE252" s="162" t="e">
        <f t="shared" si="87"/>
        <v>#DIV/0!</v>
      </c>
      <c r="BF252" s="162" t="e">
        <f t="shared" si="92"/>
        <v>#DIV/0!</v>
      </c>
      <c r="BN252" s="162" t="e">
        <f t="shared" si="88"/>
        <v>#DIV/0!</v>
      </c>
      <c r="BO252" s="162" t="e">
        <f t="shared" si="93"/>
        <v>#DIV/0!</v>
      </c>
    </row>
    <row r="253" spans="3:67" x14ac:dyDescent="0.3">
      <c r="C253" s="157" t="e">
        <f t="shared" si="72"/>
        <v>#DIV/0!</v>
      </c>
      <c r="D253" s="157" t="e">
        <f t="shared" si="73"/>
        <v>#DIV/0!</v>
      </c>
      <c r="E253" s="92" t="e">
        <f t="shared" si="74"/>
        <v>#DIV/0!</v>
      </c>
      <c r="L253" s="157" t="e">
        <f t="shared" si="75"/>
        <v>#DIV/0!</v>
      </c>
      <c r="M253" s="157" t="e">
        <f t="shared" si="76"/>
        <v>#DIV/0!</v>
      </c>
      <c r="N253" s="92" t="e">
        <f t="shared" si="77"/>
        <v>#DIV/0!</v>
      </c>
      <c r="U253" s="157" t="e">
        <f t="shared" si="78"/>
        <v>#DIV/0!</v>
      </c>
      <c r="V253" s="157" t="e">
        <f t="shared" si="79"/>
        <v>#DIV/0!</v>
      </c>
      <c r="W253" s="92" t="e">
        <f t="shared" si="80"/>
        <v>#DIV/0!</v>
      </c>
      <c r="AD253" s="157" t="e">
        <f t="shared" si="81"/>
        <v>#DIV/0!</v>
      </c>
      <c r="AE253" s="157" t="e">
        <f t="shared" si="89"/>
        <v>#DIV/0!</v>
      </c>
      <c r="AF253" s="92" t="e">
        <f t="shared" si="82"/>
        <v>#DIV/0!</v>
      </c>
      <c r="AM253" s="162" t="e">
        <f t="shared" si="83"/>
        <v>#DIV/0!</v>
      </c>
      <c r="AN253" s="162" t="e">
        <f t="shared" si="90"/>
        <v>#DIV/0!</v>
      </c>
      <c r="AO253" s="92" t="e">
        <f t="shared" si="84"/>
        <v>#DIV/0!</v>
      </c>
      <c r="AV253" s="162" t="e">
        <f t="shared" si="85"/>
        <v>#DIV/0!</v>
      </c>
      <c r="AW253" s="162" t="e">
        <f t="shared" si="91"/>
        <v>#DIV/0!</v>
      </c>
      <c r="AX253" s="92" t="e">
        <f t="shared" si="86"/>
        <v>#DIV/0!</v>
      </c>
      <c r="BE253" s="162" t="e">
        <f t="shared" si="87"/>
        <v>#DIV/0!</v>
      </c>
      <c r="BF253" s="162" t="e">
        <f t="shared" si="92"/>
        <v>#DIV/0!</v>
      </c>
      <c r="BN253" s="162" t="e">
        <f t="shared" si="88"/>
        <v>#DIV/0!</v>
      </c>
      <c r="BO253" s="162" t="e">
        <f t="shared" si="93"/>
        <v>#DIV/0!</v>
      </c>
    </row>
    <row r="254" spans="3:67" x14ac:dyDescent="0.3">
      <c r="C254" s="157" t="e">
        <f t="shared" si="72"/>
        <v>#DIV/0!</v>
      </c>
      <c r="D254" s="157" t="e">
        <f t="shared" si="73"/>
        <v>#DIV/0!</v>
      </c>
      <c r="E254" s="92" t="e">
        <f t="shared" si="74"/>
        <v>#DIV/0!</v>
      </c>
      <c r="L254" s="157" t="e">
        <f t="shared" si="75"/>
        <v>#DIV/0!</v>
      </c>
      <c r="M254" s="157" t="e">
        <f t="shared" si="76"/>
        <v>#DIV/0!</v>
      </c>
      <c r="N254" s="92" t="e">
        <f t="shared" si="77"/>
        <v>#DIV/0!</v>
      </c>
      <c r="U254" s="157" t="e">
        <f t="shared" si="78"/>
        <v>#DIV/0!</v>
      </c>
      <c r="V254" s="157" t="e">
        <f t="shared" si="79"/>
        <v>#DIV/0!</v>
      </c>
      <c r="W254" s="92" t="e">
        <f t="shared" si="80"/>
        <v>#DIV/0!</v>
      </c>
      <c r="AD254" s="157" t="e">
        <f t="shared" si="81"/>
        <v>#DIV/0!</v>
      </c>
      <c r="AE254" s="157" t="e">
        <f t="shared" si="89"/>
        <v>#DIV/0!</v>
      </c>
      <c r="AF254" s="92" t="e">
        <f t="shared" si="82"/>
        <v>#DIV/0!</v>
      </c>
      <c r="AM254" s="162" t="e">
        <f t="shared" si="83"/>
        <v>#DIV/0!</v>
      </c>
      <c r="AN254" s="162" t="e">
        <f t="shared" si="90"/>
        <v>#DIV/0!</v>
      </c>
      <c r="AO254" s="92" t="e">
        <f t="shared" si="84"/>
        <v>#DIV/0!</v>
      </c>
      <c r="AV254" s="162" t="e">
        <f t="shared" si="85"/>
        <v>#DIV/0!</v>
      </c>
      <c r="AW254" s="162" t="e">
        <f t="shared" si="91"/>
        <v>#DIV/0!</v>
      </c>
      <c r="AX254" s="92" t="e">
        <f t="shared" si="86"/>
        <v>#DIV/0!</v>
      </c>
      <c r="BE254" s="162" t="e">
        <f t="shared" si="87"/>
        <v>#DIV/0!</v>
      </c>
      <c r="BF254" s="162" t="e">
        <f t="shared" si="92"/>
        <v>#DIV/0!</v>
      </c>
      <c r="BN254" s="162" t="e">
        <f t="shared" si="88"/>
        <v>#DIV/0!</v>
      </c>
      <c r="BO254" s="162" t="e">
        <f t="shared" si="93"/>
        <v>#DIV/0!</v>
      </c>
    </row>
    <row r="255" spans="3:67" x14ac:dyDescent="0.3">
      <c r="C255" s="157" t="e">
        <f t="shared" si="72"/>
        <v>#DIV/0!</v>
      </c>
      <c r="D255" s="157" t="e">
        <f t="shared" si="73"/>
        <v>#DIV/0!</v>
      </c>
      <c r="E255" s="92" t="e">
        <f t="shared" si="74"/>
        <v>#DIV/0!</v>
      </c>
      <c r="L255" s="157" t="e">
        <f t="shared" si="75"/>
        <v>#DIV/0!</v>
      </c>
      <c r="M255" s="157" t="e">
        <f t="shared" si="76"/>
        <v>#DIV/0!</v>
      </c>
      <c r="N255" s="92" t="e">
        <f t="shared" si="77"/>
        <v>#DIV/0!</v>
      </c>
      <c r="U255" s="157" t="e">
        <f t="shared" si="78"/>
        <v>#DIV/0!</v>
      </c>
      <c r="V255" s="157" t="e">
        <f t="shared" si="79"/>
        <v>#DIV/0!</v>
      </c>
      <c r="W255" s="92" t="e">
        <f t="shared" si="80"/>
        <v>#DIV/0!</v>
      </c>
      <c r="AD255" s="157" t="e">
        <f t="shared" si="81"/>
        <v>#DIV/0!</v>
      </c>
      <c r="AE255" s="157" t="e">
        <f t="shared" si="89"/>
        <v>#DIV/0!</v>
      </c>
      <c r="AF255" s="92" t="e">
        <f t="shared" si="82"/>
        <v>#DIV/0!</v>
      </c>
      <c r="AM255" s="162" t="e">
        <f t="shared" si="83"/>
        <v>#DIV/0!</v>
      </c>
      <c r="AN255" s="162" t="e">
        <f t="shared" si="90"/>
        <v>#DIV/0!</v>
      </c>
      <c r="AO255" s="92" t="e">
        <f t="shared" si="84"/>
        <v>#DIV/0!</v>
      </c>
      <c r="AV255" s="162" t="e">
        <f t="shared" si="85"/>
        <v>#DIV/0!</v>
      </c>
      <c r="AW255" s="162" t="e">
        <f t="shared" si="91"/>
        <v>#DIV/0!</v>
      </c>
      <c r="AX255" s="92" t="e">
        <f t="shared" si="86"/>
        <v>#DIV/0!</v>
      </c>
      <c r="BE255" s="162" t="e">
        <f t="shared" si="87"/>
        <v>#DIV/0!</v>
      </c>
      <c r="BF255" s="162" t="e">
        <f t="shared" si="92"/>
        <v>#DIV/0!</v>
      </c>
      <c r="BN255" s="162" t="e">
        <f t="shared" si="88"/>
        <v>#DIV/0!</v>
      </c>
      <c r="BO255" s="162" t="e">
        <f t="shared" si="93"/>
        <v>#DIV/0!</v>
      </c>
    </row>
    <row r="256" spans="3:67" x14ac:dyDescent="0.3">
      <c r="C256" s="157" t="e">
        <f t="shared" si="72"/>
        <v>#DIV/0!</v>
      </c>
      <c r="D256" s="157" t="e">
        <f t="shared" si="73"/>
        <v>#DIV/0!</v>
      </c>
      <c r="E256" s="92" t="e">
        <f t="shared" si="74"/>
        <v>#DIV/0!</v>
      </c>
      <c r="L256" s="157" t="e">
        <f t="shared" si="75"/>
        <v>#DIV/0!</v>
      </c>
      <c r="M256" s="157" t="e">
        <f t="shared" si="76"/>
        <v>#DIV/0!</v>
      </c>
      <c r="N256" s="92" t="e">
        <f t="shared" si="77"/>
        <v>#DIV/0!</v>
      </c>
      <c r="U256" s="157" t="e">
        <f t="shared" si="78"/>
        <v>#DIV/0!</v>
      </c>
      <c r="V256" s="157" t="e">
        <f t="shared" si="79"/>
        <v>#DIV/0!</v>
      </c>
      <c r="W256" s="92" t="e">
        <f t="shared" si="80"/>
        <v>#DIV/0!</v>
      </c>
      <c r="AD256" s="157" t="e">
        <f t="shared" si="81"/>
        <v>#DIV/0!</v>
      </c>
      <c r="AE256" s="157" t="e">
        <f t="shared" si="89"/>
        <v>#DIV/0!</v>
      </c>
      <c r="AF256" s="92" t="e">
        <f t="shared" si="82"/>
        <v>#DIV/0!</v>
      </c>
      <c r="AM256" s="162" t="e">
        <f t="shared" si="83"/>
        <v>#DIV/0!</v>
      </c>
      <c r="AN256" s="162" t="e">
        <f t="shared" si="90"/>
        <v>#DIV/0!</v>
      </c>
      <c r="AO256" s="92" t="e">
        <f t="shared" si="84"/>
        <v>#DIV/0!</v>
      </c>
      <c r="AV256" s="162" t="e">
        <f t="shared" si="85"/>
        <v>#DIV/0!</v>
      </c>
      <c r="AW256" s="162" t="e">
        <f t="shared" si="91"/>
        <v>#DIV/0!</v>
      </c>
      <c r="AX256" s="92" t="e">
        <f t="shared" si="86"/>
        <v>#DIV/0!</v>
      </c>
      <c r="BE256" s="162" t="e">
        <f t="shared" si="87"/>
        <v>#DIV/0!</v>
      </c>
      <c r="BF256" s="162" t="e">
        <f t="shared" si="92"/>
        <v>#DIV/0!</v>
      </c>
      <c r="BN256" s="162" t="e">
        <f t="shared" si="88"/>
        <v>#DIV/0!</v>
      </c>
      <c r="BO256" s="162" t="e">
        <f t="shared" si="93"/>
        <v>#DIV/0!</v>
      </c>
    </row>
    <row r="257" spans="3:67" x14ac:dyDescent="0.3">
      <c r="C257" s="157" t="e">
        <f t="shared" si="72"/>
        <v>#DIV/0!</v>
      </c>
      <c r="D257" s="157" t="e">
        <f t="shared" si="73"/>
        <v>#DIV/0!</v>
      </c>
      <c r="E257" s="92" t="e">
        <f t="shared" si="74"/>
        <v>#DIV/0!</v>
      </c>
      <c r="L257" s="157" t="e">
        <f t="shared" si="75"/>
        <v>#DIV/0!</v>
      </c>
      <c r="M257" s="157" t="e">
        <f t="shared" si="76"/>
        <v>#DIV/0!</v>
      </c>
      <c r="N257" s="92" t="e">
        <f t="shared" si="77"/>
        <v>#DIV/0!</v>
      </c>
      <c r="U257" s="157" t="e">
        <f t="shared" si="78"/>
        <v>#DIV/0!</v>
      </c>
      <c r="V257" s="157" t="e">
        <f t="shared" si="79"/>
        <v>#DIV/0!</v>
      </c>
      <c r="W257" s="92" t="e">
        <f t="shared" si="80"/>
        <v>#DIV/0!</v>
      </c>
      <c r="AD257" s="157" t="e">
        <f t="shared" si="81"/>
        <v>#DIV/0!</v>
      </c>
      <c r="AE257" s="157" t="e">
        <f t="shared" si="89"/>
        <v>#DIV/0!</v>
      </c>
      <c r="AF257" s="92" t="e">
        <f t="shared" si="82"/>
        <v>#DIV/0!</v>
      </c>
      <c r="AM257" s="162" t="e">
        <f t="shared" si="83"/>
        <v>#DIV/0!</v>
      </c>
      <c r="AN257" s="162" t="e">
        <f t="shared" si="90"/>
        <v>#DIV/0!</v>
      </c>
      <c r="AO257" s="92" t="e">
        <f t="shared" si="84"/>
        <v>#DIV/0!</v>
      </c>
      <c r="AV257" s="162" t="e">
        <f t="shared" si="85"/>
        <v>#DIV/0!</v>
      </c>
      <c r="AW257" s="162" t="e">
        <f t="shared" si="91"/>
        <v>#DIV/0!</v>
      </c>
      <c r="AX257" s="92" t="e">
        <f t="shared" si="86"/>
        <v>#DIV/0!</v>
      </c>
      <c r="BE257" s="162" t="e">
        <f t="shared" si="87"/>
        <v>#DIV/0!</v>
      </c>
      <c r="BF257" s="162" t="e">
        <f t="shared" si="92"/>
        <v>#DIV/0!</v>
      </c>
      <c r="BN257" s="162" t="e">
        <f t="shared" si="88"/>
        <v>#DIV/0!</v>
      </c>
      <c r="BO257" s="162" t="e">
        <f t="shared" si="93"/>
        <v>#DIV/0!</v>
      </c>
    </row>
    <row r="258" spans="3:67" x14ac:dyDescent="0.3">
      <c r="C258" s="157" t="e">
        <f t="shared" si="72"/>
        <v>#DIV/0!</v>
      </c>
      <c r="D258" s="157" t="e">
        <f t="shared" si="73"/>
        <v>#DIV/0!</v>
      </c>
      <c r="E258" s="92" t="e">
        <f t="shared" si="74"/>
        <v>#DIV/0!</v>
      </c>
      <c r="L258" s="157" t="e">
        <f t="shared" si="75"/>
        <v>#DIV/0!</v>
      </c>
      <c r="M258" s="157" t="e">
        <f t="shared" si="76"/>
        <v>#DIV/0!</v>
      </c>
      <c r="N258" s="92" t="e">
        <f t="shared" si="77"/>
        <v>#DIV/0!</v>
      </c>
      <c r="U258" s="157" t="e">
        <f t="shared" si="78"/>
        <v>#DIV/0!</v>
      </c>
      <c r="V258" s="157" t="e">
        <f t="shared" si="79"/>
        <v>#DIV/0!</v>
      </c>
      <c r="W258" s="92" t="e">
        <f t="shared" si="80"/>
        <v>#DIV/0!</v>
      </c>
      <c r="AD258" s="157" t="e">
        <f t="shared" si="81"/>
        <v>#DIV/0!</v>
      </c>
      <c r="AE258" s="157" t="e">
        <f t="shared" si="89"/>
        <v>#DIV/0!</v>
      </c>
      <c r="AF258" s="92" t="e">
        <f t="shared" si="82"/>
        <v>#DIV/0!</v>
      </c>
      <c r="AM258" s="162" t="e">
        <f t="shared" si="83"/>
        <v>#DIV/0!</v>
      </c>
      <c r="AN258" s="162" t="e">
        <f t="shared" si="90"/>
        <v>#DIV/0!</v>
      </c>
      <c r="AO258" s="92" t="e">
        <f t="shared" si="84"/>
        <v>#DIV/0!</v>
      </c>
      <c r="AV258" s="162" t="e">
        <f t="shared" si="85"/>
        <v>#DIV/0!</v>
      </c>
      <c r="AW258" s="162" t="e">
        <f t="shared" si="91"/>
        <v>#DIV/0!</v>
      </c>
      <c r="AX258" s="92" t="e">
        <f t="shared" si="86"/>
        <v>#DIV/0!</v>
      </c>
      <c r="BE258" s="162" t="e">
        <f t="shared" si="87"/>
        <v>#DIV/0!</v>
      </c>
      <c r="BF258" s="162" t="e">
        <f t="shared" si="92"/>
        <v>#DIV/0!</v>
      </c>
      <c r="BN258" s="162" t="e">
        <f t="shared" si="88"/>
        <v>#DIV/0!</v>
      </c>
      <c r="BO258" s="162" t="e">
        <f t="shared" si="93"/>
        <v>#DIV/0!</v>
      </c>
    </row>
    <row r="259" spans="3:67" x14ac:dyDescent="0.3">
      <c r="C259" s="157" t="e">
        <f t="shared" ref="C259:C322" si="94">H259 / (H259 + G259)</f>
        <v>#DIV/0!</v>
      </c>
      <c r="D259" s="157" t="e">
        <f t="shared" ref="D259:D322" si="95">F259 / (F259+I259)</f>
        <v>#DIV/0!</v>
      </c>
      <c r="E259" s="92" t="e">
        <f t="shared" ref="E259:E322" si="96">G259 / (G259 + H259)</f>
        <v>#DIV/0!</v>
      </c>
      <c r="L259" s="157" t="e">
        <f t="shared" ref="L259:L322" si="97">Q259 / (Q259 + P259)</f>
        <v>#DIV/0!</v>
      </c>
      <c r="M259" s="157" t="e">
        <f t="shared" ref="M259:M322" si="98">O259 / (O259+R259)</f>
        <v>#DIV/0!</v>
      </c>
      <c r="N259" s="92" t="e">
        <f t="shared" ref="N259:N322" si="99">P259 / (P259 + Q259)</f>
        <v>#DIV/0!</v>
      </c>
      <c r="U259" s="157" t="e">
        <f t="shared" ref="U259:U322" si="100">Z259 / (Z259 + Y259)</f>
        <v>#DIV/0!</v>
      </c>
      <c r="V259" s="157" t="e">
        <f t="shared" ref="V259:V322" si="101">X259 / (X259+AA259)</f>
        <v>#DIV/0!</v>
      </c>
      <c r="W259" s="92" t="e">
        <f t="shared" ref="W259:W322" si="102">Y259 / (Y259 + Z259)</f>
        <v>#DIV/0!</v>
      </c>
      <c r="AD259" s="157" t="e">
        <f t="shared" ref="AD259:AD322" si="103">AI259 / (AI259 + AH259)</f>
        <v>#DIV/0!</v>
      </c>
      <c r="AE259" s="157" t="e">
        <f t="shared" si="89"/>
        <v>#DIV/0!</v>
      </c>
      <c r="AF259" s="92" t="e">
        <f t="shared" ref="AF259:AF322" si="104">AH259 / (AH259 + AI259)</f>
        <v>#DIV/0!</v>
      </c>
      <c r="AM259" s="162" t="e">
        <f t="shared" ref="AM259:AM322" si="105">AR259 / (AR259 + AQ259)</f>
        <v>#DIV/0!</v>
      </c>
      <c r="AN259" s="162" t="e">
        <f t="shared" si="90"/>
        <v>#DIV/0!</v>
      </c>
      <c r="AO259" s="92" t="e">
        <f t="shared" ref="AO259:AO322" si="106">AQ259 / (AQ259 + AR259)</f>
        <v>#DIV/0!</v>
      </c>
      <c r="AV259" s="162" t="e">
        <f t="shared" ref="AV259:AV322" si="107">BA259 / (BA259 + AZ259)</f>
        <v>#DIV/0!</v>
      </c>
      <c r="AW259" s="162" t="e">
        <f t="shared" si="91"/>
        <v>#DIV/0!</v>
      </c>
      <c r="AX259" s="92" t="e">
        <f t="shared" ref="AX259:AX322" si="108">AZ259 / (AZ259 + BA259)</f>
        <v>#DIV/0!</v>
      </c>
      <c r="BE259" s="162" t="e">
        <f t="shared" ref="BE259:BE322" si="109">BJ259 / (BJ259 + BI259)</f>
        <v>#DIV/0!</v>
      </c>
      <c r="BF259" s="162" t="e">
        <f t="shared" si="92"/>
        <v>#DIV/0!</v>
      </c>
      <c r="BN259" s="162" t="e">
        <f t="shared" ref="BN259:BN322" si="110">BS259 / (BS259 + BR259)</f>
        <v>#DIV/0!</v>
      </c>
      <c r="BO259" s="162" t="e">
        <f t="shared" si="93"/>
        <v>#DIV/0!</v>
      </c>
    </row>
    <row r="260" spans="3:67" x14ac:dyDescent="0.3">
      <c r="C260" s="157" t="e">
        <f t="shared" si="94"/>
        <v>#DIV/0!</v>
      </c>
      <c r="D260" s="157" t="e">
        <f t="shared" si="95"/>
        <v>#DIV/0!</v>
      </c>
      <c r="E260" s="92" t="e">
        <f t="shared" si="96"/>
        <v>#DIV/0!</v>
      </c>
      <c r="L260" s="157" t="e">
        <f t="shared" si="97"/>
        <v>#DIV/0!</v>
      </c>
      <c r="M260" s="157" t="e">
        <f t="shared" si="98"/>
        <v>#DIV/0!</v>
      </c>
      <c r="N260" s="92" t="e">
        <f t="shared" si="99"/>
        <v>#DIV/0!</v>
      </c>
      <c r="U260" s="157" t="e">
        <f t="shared" si="100"/>
        <v>#DIV/0!</v>
      </c>
      <c r="V260" s="157" t="e">
        <f t="shared" si="101"/>
        <v>#DIV/0!</v>
      </c>
      <c r="W260" s="92" t="e">
        <f t="shared" si="102"/>
        <v>#DIV/0!</v>
      </c>
      <c r="AD260" s="157" t="e">
        <f t="shared" si="103"/>
        <v>#DIV/0!</v>
      </c>
      <c r="AE260" s="157" t="e">
        <f t="shared" si="89"/>
        <v>#DIV/0!</v>
      </c>
      <c r="AF260" s="92" t="e">
        <f t="shared" si="104"/>
        <v>#DIV/0!</v>
      </c>
      <c r="AM260" s="162" t="e">
        <f t="shared" si="105"/>
        <v>#DIV/0!</v>
      </c>
      <c r="AN260" s="162" t="e">
        <f t="shared" si="90"/>
        <v>#DIV/0!</v>
      </c>
      <c r="AO260" s="92" t="e">
        <f t="shared" si="106"/>
        <v>#DIV/0!</v>
      </c>
      <c r="AV260" s="162" t="e">
        <f t="shared" si="107"/>
        <v>#DIV/0!</v>
      </c>
      <c r="AW260" s="162" t="e">
        <f t="shared" si="91"/>
        <v>#DIV/0!</v>
      </c>
      <c r="AX260" s="92" t="e">
        <f t="shared" si="108"/>
        <v>#DIV/0!</v>
      </c>
      <c r="BE260" s="162" t="e">
        <f t="shared" si="109"/>
        <v>#DIV/0!</v>
      </c>
      <c r="BF260" s="162" t="e">
        <f t="shared" si="92"/>
        <v>#DIV/0!</v>
      </c>
      <c r="BN260" s="162" t="e">
        <f t="shared" si="110"/>
        <v>#DIV/0!</v>
      </c>
      <c r="BO260" s="162" t="e">
        <f t="shared" si="93"/>
        <v>#DIV/0!</v>
      </c>
    </row>
    <row r="261" spans="3:67" x14ac:dyDescent="0.3">
      <c r="C261" s="157" t="e">
        <f t="shared" si="94"/>
        <v>#DIV/0!</v>
      </c>
      <c r="D261" s="157" t="e">
        <f t="shared" si="95"/>
        <v>#DIV/0!</v>
      </c>
      <c r="E261" s="92" t="e">
        <f t="shared" si="96"/>
        <v>#DIV/0!</v>
      </c>
      <c r="L261" s="157" t="e">
        <f t="shared" si="97"/>
        <v>#DIV/0!</v>
      </c>
      <c r="M261" s="157" t="e">
        <f t="shared" si="98"/>
        <v>#DIV/0!</v>
      </c>
      <c r="N261" s="92" t="e">
        <f t="shared" si="99"/>
        <v>#DIV/0!</v>
      </c>
      <c r="U261" s="157" t="e">
        <f t="shared" si="100"/>
        <v>#DIV/0!</v>
      </c>
      <c r="V261" s="157" t="e">
        <f t="shared" si="101"/>
        <v>#DIV/0!</v>
      </c>
      <c r="W261" s="92" t="e">
        <f t="shared" si="102"/>
        <v>#DIV/0!</v>
      </c>
      <c r="AD261" s="157" t="e">
        <f t="shared" si="103"/>
        <v>#DIV/0!</v>
      </c>
      <c r="AE261" s="157" t="e">
        <f t="shared" si="89"/>
        <v>#DIV/0!</v>
      </c>
      <c r="AF261" s="92" t="e">
        <f t="shared" si="104"/>
        <v>#DIV/0!</v>
      </c>
      <c r="AM261" s="162" t="e">
        <f t="shared" si="105"/>
        <v>#DIV/0!</v>
      </c>
      <c r="AN261" s="162" t="e">
        <f t="shared" si="90"/>
        <v>#DIV/0!</v>
      </c>
      <c r="AO261" s="92" t="e">
        <f t="shared" si="106"/>
        <v>#DIV/0!</v>
      </c>
      <c r="AV261" s="162" t="e">
        <f t="shared" si="107"/>
        <v>#DIV/0!</v>
      </c>
      <c r="AW261" s="162" t="e">
        <f t="shared" si="91"/>
        <v>#DIV/0!</v>
      </c>
      <c r="AX261" s="92" t="e">
        <f t="shared" si="108"/>
        <v>#DIV/0!</v>
      </c>
      <c r="BE261" s="162" t="e">
        <f t="shared" si="109"/>
        <v>#DIV/0!</v>
      </c>
      <c r="BF261" s="162" t="e">
        <f t="shared" si="92"/>
        <v>#DIV/0!</v>
      </c>
      <c r="BN261" s="162" t="e">
        <f t="shared" si="110"/>
        <v>#DIV/0!</v>
      </c>
      <c r="BO261" s="162" t="e">
        <f t="shared" si="93"/>
        <v>#DIV/0!</v>
      </c>
    </row>
    <row r="262" spans="3:67" x14ac:dyDescent="0.3">
      <c r="C262" s="157" t="e">
        <f t="shared" si="94"/>
        <v>#DIV/0!</v>
      </c>
      <c r="D262" s="157" t="e">
        <f t="shared" si="95"/>
        <v>#DIV/0!</v>
      </c>
      <c r="E262" s="92" t="e">
        <f t="shared" si="96"/>
        <v>#DIV/0!</v>
      </c>
      <c r="L262" s="157" t="e">
        <f t="shared" si="97"/>
        <v>#DIV/0!</v>
      </c>
      <c r="M262" s="157" t="e">
        <f t="shared" si="98"/>
        <v>#DIV/0!</v>
      </c>
      <c r="N262" s="92" t="e">
        <f t="shared" si="99"/>
        <v>#DIV/0!</v>
      </c>
      <c r="U262" s="157" t="e">
        <f t="shared" si="100"/>
        <v>#DIV/0!</v>
      </c>
      <c r="V262" s="157" t="e">
        <f t="shared" si="101"/>
        <v>#DIV/0!</v>
      </c>
      <c r="W262" s="92" t="e">
        <f t="shared" si="102"/>
        <v>#DIV/0!</v>
      </c>
      <c r="AD262" s="157" t="e">
        <f t="shared" si="103"/>
        <v>#DIV/0!</v>
      </c>
      <c r="AE262" s="157" t="e">
        <f t="shared" si="89"/>
        <v>#DIV/0!</v>
      </c>
      <c r="AF262" s="92" t="e">
        <f t="shared" si="104"/>
        <v>#DIV/0!</v>
      </c>
      <c r="AM262" s="162" t="e">
        <f t="shared" si="105"/>
        <v>#DIV/0!</v>
      </c>
      <c r="AN262" s="162" t="e">
        <f t="shared" si="90"/>
        <v>#DIV/0!</v>
      </c>
      <c r="AO262" s="92" t="e">
        <f t="shared" si="106"/>
        <v>#DIV/0!</v>
      </c>
      <c r="AV262" s="162" t="e">
        <f t="shared" si="107"/>
        <v>#DIV/0!</v>
      </c>
      <c r="AW262" s="162" t="e">
        <f t="shared" si="91"/>
        <v>#DIV/0!</v>
      </c>
      <c r="AX262" s="92" t="e">
        <f t="shared" si="108"/>
        <v>#DIV/0!</v>
      </c>
      <c r="BE262" s="162" t="e">
        <f t="shared" si="109"/>
        <v>#DIV/0!</v>
      </c>
      <c r="BF262" s="162" t="e">
        <f t="shared" si="92"/>
        <v>#DIV/0!</v>
      </c>
      <c r="BN262" s="162" t="e">
        <f t="shared" si="110"/>
        <v>#DIV/0!</v>
      </c>
      <c r="BO262" s="162" t="e">
        <f t="shared" si="93"/>
        <v>#DIV/0!</v>
      </c>
    </row>
    <row r="263" spans="3:67" x14ac:dyDescent="0.3">
      <c r="C263" s="157" t="e">
        <f t="shared" si="94"/>
        <v>#DIV/0!</v>
      </c>
      <c r="D263" s="157" t="e">
        <f t="shared" si="95"/>
        <v>#DIV/0!</v>
      </c>
      <c r="E263" s="92" t="e">
        <f t="shared" si="96"/>
        <v>#DIV/0!</v>
      </c>
      <c r="L263" s="157" t="e">
        <f t="shared" si="97"/>
        <v>#DIV/0!</v>
      </c>
      <c r="M263" s="157" t="e">
        <f t="shared" si="98"/>
        <v>#DIV/0!</v>
      </c>
      <c r="N263" s="92" t="e">
        <f t="shared" si="99"/>
        <v>#DIV/0!</v>
      </c>
      <c r="U263" s="157" t="e">
        <f t="shared" si="100"/>
        <v>#DIV/0!</v>
      </c>
      <c r="V263" s="157" t="e">
        <f t="shared" si="101"/>
        <v>#DIV/0!</v>
      </c>
      <c r="W263" s="92" t="e">
        <f t="shared" si="102"/>
        <v>#DIV/0!</v>
      </c>
      <c r="AD263" s="157" t="e">
        <f t="shared" si="103"/>
        <v>#DIV/0!</v>
      </c>
      <c r="AE263" s="157" t="e">
        <f t="shared" si="89"/>
        <v>#DIV/0!</v>
      </c>
      <c r="AF263" s="92" t="e">
        <f t="shared" si="104"/>
        <v>#DIV/0!</v>
      </c>
      <c r="AM263" s="162" t="e">
        <f t="shared" si="105"/>
        <v>#DIV/0!</v>
      </c>
      <c r="AN263" s="162" t="e">
        <f t="shared" si="90"/>
        <v>#DIV/0!</v>
      </c>
      <c r="AO263" s="92" t="e">
        <f t="shared" si="106"/>
        <v>#DIV/0!</v>
      </c>
      <c r="AV263" s="162" t="e">
        <f t="shared" si="107"/>
        <v>#DIV/0!</v>
      </c>
      <c r="AW263" s="162" t="e">
        <f t="shared" si="91"/>
        <v>#DIV/0!</v>
      </c>
      <c r="AX263" s="92" t="e">
        <f t="shared" si="108"/>
        <v>#DIV/0!</v>
      </c>
      <c r="BE263" s="162" t="e">
        <f t="shared" si="109"/>
        <v>#DIV/0!</v>
      </c>
      <c r="BF263" s="162" t="e">
        <f t="shared" si="92"/>
        <v>#DIV/0!</v>
      </c>
      <c r="BN263" s="162" t="e">
        <f t="shared" si="110"/>
        <v>#DIV/0!</v>
      </c>
      <c r="BO263" s="162" t="e">
        <f t="shared" si="93"/>
        <v>#DIV/0!</v>
      </c>
    </row>
    <row r="264" spans="3:67" x14ac:dyDescent="0.3">
      <c r="C264" s="157" t="e">
        <f t="shared" si="94"/>
        <v>#DIV/0!</v>
      </c>
      <c r="D264" s="157" t="e">
        <f t="shared" si="95"/>
        <v>#DIV/0!</v>
      </c>
      <c r="E264" s="92" t="e">
        <f t="shared" si="96"/>
        <v>#DIV/0!</v>
      </c>
      <c r="L264" s="157" t="e">
        <f t="shared" si="97"/>
        <v>#DIV/0!</v>
      </c>
      <c r="M264" s="157" t="e">
        <f t="shared" si="98"/>
        <v>#DIV/0!</v>
      </c>
      <c r="N264" s="92" t="e">
        <f t="shared" si="99"/>
        <v>#DIV/0!</v>
      </c>
      <c r="U264" s="157" t="e">
        <f t="shared" si="100"/>
        <v>#DIV/0!</v>
      </c>
      <c r="V264" s="157" t="e">
        <f t="shared" si="101"/>
        <v>#DIV/0!</v>
      </c>
      <c r="W264" s="92" t="e">
        <f t="shared" si="102"/>
        <v>#DIV/0!</v>
      </c>
      <c r="AD264" s="157" t="e">
        <f t="shared" si="103"/>
        <v>#DIV/0!</v>
      </c>
      <c r="AE264" s="157" t="e">
        <f t="shared" si="89"/>
        <v>#DIV/0!</v>
      </c>
      <c r="AF264" s="92" t="e">
        <f t="shared" si="104"/>
        <v>#DIV/0!</v>
      </c>
      <c r="AM264" s="162" t="e">
        <f t="shared" si="105"/>
        <v>#DIV/0!</v>
      </c>
      <c r="AN264" s="162" t="e">
        <f t="shared" si="90"/>
        <v>#DIV/0!</v>
      </c>
      <c r="AO264" s="92" t="e">
        <f t="shared" si="106"/>
        <v>#DIV/0!</v>
      </c>
      <c r="AV264" s="162" t="e">
        <f t="shared" si="107"/>
        <v>#DIV/0!</v>
      </c>
      <c r="AW264" s="162" t="e">
        <f t="shared" si="91"/>
        <v>#DIV/0!</v>
      </c>
      <c r="AX264" s="92" t="e">
        <f t="shared" si="108"/>
        <v>#DIV/0!</v>
      </c>
      <c r="BE264" s="162" t="e">
        <f t="shared" si="109"/>
        <v>#DIV/0!</v>
      </c>
      <c r="BF264" s="162" t="e">
        <f t="shared" si="92"/>
        <v>#DIV/0!</v>
      </c>
      <c r="BN264" s="162" t="e">
        <f t="shared" si="110"/>
        <v>#DIV/0!</v>
      </c>
      <c r="BO264" s="162" t="e">
        <f t="shared" si="93"/>
        <v>#DIV/0!</v>
      </c>
    </row>
    <row r="265" spans="3:67" x14ac:dyDescent="0.3">
      <c r="C265" s="157" t="e">
        <f t="shared" si="94"/>
        <v>#DIV/0!</v>
      </c>
      <c r="D265" s="157" t="e">
        <f t="shared" si="95"/>
        <v>#DIV/0!</v>
      </c>
      <c r="E265" s="92" t="e">
        <f t="shared" si="96"/>
        <v>#DIV/0!</v>
      </c>
      <c r="L265" s="157" t="e">
        <f t="shared" si="97"/>
        <v>#DIV/0!</v>
      </c>
      <c r="M265" s="157" t="e">
        <f t="shared" si="98"/>
        <v>#DIV/0!</v>
      </c>
      <c r="N265" s="92" t="e">
        <f t="shared" si="99"/>
        <v>#DIV/0!</v>
      </c>
      <c r="U265" s="157" t="e">
        <f t="shared" si="100"/>
        <v>#DIV/0!</v>
      </c>
      <c r="V265" s="157" t="e">
        <f t="shared" si="101"/>
        <v>#DIV/0!</v>
      </c>
      <c r="W265" s="92" t="e">
        <f t="shared" si="102"/>
        <v>#DIV/0!</v>
      </c>
      <c r="AD265" s="157" t="e">
        <f t="shared" si="103"/>
        <v>#DIV/0!</v>
      </c>
      <c r="AE265" s="157" t="e">
        <f t="shared" ref="AE265:AE328" si="111">AG265 / (AG265+AJ265)</f>
        <v>#DIV/0!</v>
      </c>
      <c r="AF265" s="92" t="e">
        <f t="shared" si="104"/>
        <v>#DIV/0!</v>
      </c>
      <c r="AM265" s="162" t="e">
        <f t="shared" si="105"/>
        <v>#DIV/0!</v>
      </c>
      <c r="AN265" s="162" t="e">
        <f t="shared" ref="AN265:AN328" si="112">AP265 / (AP265+AS265)</f>
        <v>#DIV/0!</v>
      </c>
      <c r="AO265" s="92" t="e">
        <f t="shared" si="106"/>
        <v>#DIV/0!</v>
      </c>
      <c r="AV265" s="162" t="e">
        <f t="shared" si="107"/>
        <v>#DIV/0!</v>
      </c>
      <c r="AW265" s="162" t="e">
        <f t="shared" ref="AW265:AW328" si="113">AY265 / (AY265+BB265)</f>
        <v>#DIV/0!</v>
      </c>
      <c r="AX265" s="92" t="e">
        <f t="shared" si="108"/>
        <v>#DIV/0!</v>
      </c>
      <c r="BE265" s="162" t="e">
        <f t="shared" si="109"/>
        <v>#DIV/0!</v>
      </c>
      <c r="BF265" s="162" t="e">
        <f t="shared" ref="BF265:BF328" si="114">BH265 / (BH265+BK265)</f>
        <v>#DIV/0!</v>
      </c>
      <c r="BN265" s="162" t="e">
        <f t="shared" si="110"/>
        <v>#DIV/0!</v>
      </c>
      <c r="BO265" s="162" t="e">
        <f t="shared" si="93"/>
        <v>#DIV/0!</v>
      </c>
    </row>
    <row r="266" spans="3:67" x14ac:dyDescent="0.3">
      <c r="C266" s="157" t="e">
        <f t="shared" si="94"/>
        <v>#DIV/0!</v>
      </c>
      <c r="D266" s="157" t="e">
        <f t="shared" si="95"/>
        <v>#DIV/0!</v>
      </c>
      <c r="E266" s="92" t="e">
        <f t="shared" si="96"/>
        <v>#DIV/0!</v>
      </c>
      <c r="L266" s="157" t="e">
        <f t="shared" si="97"/>
        <v>#DIV/0!</v>
      </c>
      <c r="M266" s="157" t="e">
        <f t="shared" si="98"/>
        <v>#DIV/0!</v>
      </c>
      <c r="N266" s="92" t="e">
        <f t="shared" si="99"/>
        <v>#DIV/0!</v>
      </c>
      <c r="U266" s="157" t="e">
        <f t="shared" si="100"/>
        <v>#DIV/0!</v>
      </c>
      <c r="V266" s="157" t="e">
        <f t="shared" si="101"/>
        <v>#DIV/0!</v>
      </c>
      <c r="W266" s="92" t="e">
        <f t="shared" si="102"/>
        <v>#DIV/0!</v>
      </c>
      <c r="AD266" s="157" t="e">
        <f t="shared" si="103"/>
        <v>#DIV/0!</v>
      </c>
      <c r="AE266" s="157" t="e">
        <f t="shared" si="111"/>
        <v>#DIV/0!</v>
      </c>
      <c r="AF266" s="92" t="e">
        <f t="shared" si="104"/>
        <v>#DIV/0!</v>
      </c>
      <c r="AM266" s="162" t="e">
        <f t="shared" si="105"/>
        <v>#DIV/0!</v>
      </c>
      <c r="AN266" s="162" t="e">
        <f t="shared" si="112"/>
        <v>#DIV/0!</v>
      </c>
      <c r="AO266" s="92" t="e">
        <f t="shared" si="106"/>
        <v>#DIV/0!</v>
      </c>
      <c r="AV266" s="162" t="e">
        <f t="shared" si="107"/>
        <v>#DIV/0!</v>
      </c>
      <c r="AW266" s="162" t="e">
        <f t="shared" si="113"/>
        <v>#DIV/0!</v>
      </c>
      <c r="AX266" s="92" t="e">
        <f t="shared" si="108"/>
        <v>#DIV/0!</v>
      </c>
      <c r="BE266" s="162" t="e">
        <f t="shared" si="109"/>
        <v>#DIV/0!</v>
      </c>
      <c r="BF266" s="162" t="e">
        <f t="shared" si="114"/>
        <v>#DIV/0!</v>
      </c>
      <c r="BN266" s="162" t="e">
        <f t="shared" si="110"/>
        <v>#DIV/0!</v>
      </c>
      <c r="BO266" s="162" t="e">
        <f t="shared" si="93"/>
        <v>#DIV/0!</v>
      </c>
    </row>
    <row r="267" spans="3:67" x14ac:dyDescent="0.3">
      <c r="C267" s="157" t="e">
        <f t="shared" si="94"/>
        <v>#DIV/0!</v>
      </c>
      <c r="D267" s="157" t="e">
        <f t="shared" si="95"/>
        <v>#DIV/0!</v>
      </c>
      <c r="E267" s="92" t="e">
        <f t="shared" si="96"/>
        <v>#DIV/0!</v>
      </c>
      <c r="L267" s="157" t="e">
        <f t="shared" si="97"/>
        <v>#DIV/0!</v>
      </c>
      <c r="M267" s="157" t="e">
        <f t="shared" si="98"/>
        <v>#DIV/0!</v>
      </c>
      <c r="N267" s="92" t="e">
        <f t="shared" si="99"/>
        <v>#DIV/0!</v>
      </c>
      <c r="U267" s="157" t="e">
        <f t="shared" si="100"/>
        <v>#DIV/0!</v>
      </c>
      <c r="V267" s="157" t="e">
        <f t="shared" si="101"/>
        <v>#DIV/0!</v>
      </c>
      <c r="W267" s="92" t="e">
        <f t="shared" si="102"/>
        <v>#DIV/0!</v>
      </c>
      <c r="AD267" s="157" t="e">
        <f t="shared" si="103"/>
        <v>#DIV/0!</v>
      </c>
      <c r="AE267" s="157" t="e">
        <f t="shared" si="111"/>
        <v>#DIV/0!</v>
      </c>
      <c r="AF267" s="92" t="e">
        <f t="shared" si="104"/>
        <v>#DIV/0!</v>
      </c>
      <c r="AM267" s="162" t="e">
        <f t="shared" si="105"/>
        <v>#DIV/0!</v>
      </c>
      <c r="AN267" s="162" t="e">
        <f t="shared" si="112"/>
        <v>#DIV/0!</v>
      </c>
      <c r="AO267" s="92" t="e">
        <f t="shared" si="106"/>
        <v>#DIV/0!</v>
      </c>
      <c r="AV267" s="162" t="e">
        <f t="shared" si="107"/>
        <v>#DIV/0!</v>
      </c>
      <c r="AW267" s="162" t="e">
        <f t="shared" si="113"/>
        <v>#DIV/0!</v>
      </c>
      <c r="AX267" s="92" t="e">
        <f t="shared" si="108"/>
        <v>#DIV/0!</v>
      </c>
      <c r="BE267" s="162" t="e">
        <f t="shared" si="109"/>
        <v>#DIV/0!</v>
      </c>
      <c r="BF267" s="162" t="e">
        <f t="shared" si="114"/>
        <v>#DIV/0!</v>
      </c>
      <c r="BN267" s="162" t="e">
        <f t="shared" si="110"/>
        <v>#DIV/0!</v>
      </c>
      <c r="BO267" s="162" t="e">
        <f t="shared" si="93"/>
        <v>#DIV/0!</v>
      </c>
    </row>
    <row r="268" spans="3:67" x14ac:dyDescent="0.3">
      <c r="C268" s="157" t="e">
        <f t="shared" si="94"/>
        <v>#DIV/0!</v>
      </c>
      <c r="D268" s="157" t="e">
        <f t="shared" si="95"/>
        <v>#DIV/0!</v>
      </c>
      <c r="E268" s="92" t="e">
        <f t="shared" si="96"/>
        <v>#DIV/0!</v>
      </c>
      <c r="L268" s="157" t="e">
        <f t="shared" si="97"/>
        <v>#DIV/0!</v>
      </c>
      <c r="M268" s="157" t="e">
        <f t="shared" si="98"/>
        <v>#DIV/0!</v>
      </c>
      <c r="N268" s="92" t="e">
        <f t="shared" si="99"/>
        <v>#DIV/0!</v>
      </c>
      <c r="U268" s="157" t="e">
        <f t="shared" si="100"/>
        <v>#DIV/0!</v>
      </c>
      <c r="V268" s="157" t="e">
        <f t="shared" si="101"/>
        <v>#DIV/0!</v>
      </c>
      <c r="W268" s="92" t="e">
        <f t="shared" si="102"/>
        <v>#DIV/0!</v>
      </c>
      <c r="AD268" s="157" t="e">
        <f t="shared" si="103"/>
        <v>#DIV/0!</v>
      </c>
      <c r="AE268" s="157" t="e">
        <f t="shared" si="111"/>
        <v>#DIV/0!</v>
      </c>
      <c r="AF268" s="92" t="e">
        <f t="shared" si="104"/>
        <v>#DIV/0!</v>
      </c>
      <c r="AM268" s="162" t="e">
        <f t="shared" si="105"/>
        <v>#DIV/0!</v>
      </c>
      <c r="AN268" s="162" t="e">
        <f t="shared" si="112"/>
        <v>#DIV/0!</v>
      </c>
      <c r="AO268" s="92" t="e">
        <f t="shared" si="106"/>
        <v>#DIV/0!</v>
      </c>
      <c r="AV268" s="162" t="e">
        <f t="shared" si="107"/>
        <v>#DIV/0!</v>
      </c>
      <c r="AW268" s="162" t="e">
        <f t="shared" si="113"/>
        <v>#DIV/0!</v>
      </c>
      <c r="AX268" s="92" t="e">
        <f t="shared" si="108"/>
        <v>#DIV/0!</v>
      </c>
      <c r="BE268" s="162" t="e">
        <f t="shared" si="109"/>
        <v>#DIV/0!</v>
      </c>
      <c r="BF268" s="162" t="e">
        <f t="shared" si="114"/>
        <v>#DIV/0!</v>
      </c>
      <c r="BN268" s="162" t="e">
        <f t="shared" si="110"/>
        <v>#DIV/0!</v>
      </c>
      <c r="BO268" s="162" t="e">
        <f t="shared" si="93"/>
        <v>#DIV/0!</v>
      </c>
    </row>
    <row r="269" spans="3:67" x14ac:dyDescent="0.3">
      <c r="C269" s="157" t="e">
        <f t="shared" si="94"/>
        <v>#DIV/0!</v>
      </c>
      <c r="D269" s="157" t="e">
        <f t="shared" si="95"/>
        <v>#DIV/0!</v>
      </c>
      <c r="E269" s="92" t="e">
        <f t="shared" si="96"/>
        <v>#DIV/0!</v>
      </c>
      <c r="L269" s="157" t="e">
        <f t="shared" si="97"/>
        <v>#DIV/0!</v>
      </c>
      <c r="M269" s="157" t="e">
        <f t="shared" si="98"/>
        <v>#DIV/0!</v>
      </c>
      <c r="N269" s="92" t="e">
        <f t="shared" si="99"/>
        <v>#DIV/0!</v>
      </c>
      <c r="U269" s="157" t="e">
        <f t="shared" si="100"/>
        <v>#DIV/0!</v>
      </c>
      <c r="V269" s="157" t="e">
        <f t="shared" si="101"/>
        <v>#DIV/0!</v>
      </c>
      <c r="W269" s="92" t="e">
        <f t="shared" si="102"/>
        <v>#DIV/0!</v>
      </c>
      <c r="AD269" s="157" t="e">
        <f t="shared" si="103"/>
        <v>#DIV/0!</v>
      </c>
      <c r="AE269" s="157" t="e">
        <f t="shared" si="111"/>
        <v>#DIV/0!</v>
      </c>
      <c r="AF269" s="92" t="e">
        <f t="shared" si="104"/>
        <v>#DIV/0!</v>
      </c>
      <c r="AM269" s="162" t="e">
        <f t="shared" si="105"/>
        <v>#DIV/0!</v>
      </c>
      <c r="AN269" s="162" t="e">
        <f t="shared" si="112"/>
        <v>#DIV/0!</v>
      </c>
      <c r="AO269" s="92" t="e">
        <f t="shared" si="106"/>
        <v>#DIV/0!</v>
      </c>
      <c r="AV269" s="162" t="e">
        <f t="shared" si="107"/>
        <v>#DIV/0!</v>
      </c>
      <c r="AW269" s="162" t="e">
        <f t="shared" si="113"/>
        <v>#DIV/0!</v>
      </c>
      <c r="AX269" s="92" t="e">
        <f t="shared" si="108"/>
        <v>#DIV/0!</v>
      </c>
      <c r="BE269" s="162" t="e">
        <f t="shared" si="109"/>
        <v>#DIV/0!</v>
      </c>
      <c r="BF269" s="162" t="e">
        <f t="shared" si="114"/>
        <v>#DIV/0!</v>
      </c>
      <c r="BN269" s="162" t="e">
        <f t="shared" si="110"/>
        <v>#DIV/0!</v>
      </c>
      <c r="BO269" s="162" t="e">
        <f t="shared" si="93"/>
        <v>#DIV/0!</v>
      </c>
    </row>
    <row r="270" spans="3:67" x14ac:dyDescent="0.3">
      <c r="C270" s="157" t="e">
        <f t="shared" si="94"/>
        <v>#DIV/0!</v>
      </c>
      <c r="D270" s="157" t="e">
        <f t="shared" si="95"/>
        <v>#DIV/0!</v>
      </c>
      <c r="E270" s="92" t="e">
        <f t="shared" si="96"/>
        <v>#DIV/0!</v>
      </c>
      <c r="L270" s="157" t="e">
        <f t="shared" si="97"/>
        <v>#DIV/0!</v>
      </c>
      <c r="M270" s="157" t="e">
        <f t="shared" si="98"/>
        <v>#DIV/0!</v>
      </c>
      <c r="N270" s="92" t="e">
        <f t="shared" si="99"/>
        <v>#DIV/0!</v>
      </c>
      <c r="U270" s="157" t="e">
        <f t="shared" si="100"/>
        <v>#DIV/0!</v>
      </c>
      <c r="V270" s="157" t="e">
        <f t="shared" si="101"/>
        <v>#DIV/0!</v>
      </c>
      <c r="W270" s="92" t="e">
        <f t="shared" si="102"/>
        <v>#DIV/0!</v>
      </c>
      <c r="AD270" s="157" t="e">
        <f t="shared" si="103"/>
        <v>#DIV/0!</v>
      </c>
      <c r="AE270" s="157" t="e">
        <f t="shared" si="111"/>
        <v>#DIV/0!</v>
      </c>
      <c r="AF270" s="92" t="e">
        <f t="shared" si="104"/>
        <v>#DIV/0!</v>
      </c>
      <c r="AM270" s="162" t="e">
        <f t="shared" si="105"/>
        <v>#DIV/0!</v>
      </c>
      <c r="AN270" s="162" t="e">
        <f t="shared" si="112"/>
        <v>#DIV/0!</v>
      </c>
      <c r="AO270" s="92" t="e">
        <f t="shared" si="106"/>
        <v>#DIV/0!</v>
      </c>
      <c r="AV270" s="162" t="e">
        <f t="shared" si="107"/>
        <v>#DIV/0!</v>
      </c>
      <c r="AW270" s="162" t="e">
        <f t="shared" si="113"/>
        <v>#DIV/0!</v>
      </c>
      <c r="AX270" s="92" t="e">
        <f t="shared" si="108"/>
        <v>#DIV/0!</v>
      </c>
      <c r="BE270" s="162" t="e">
        <f t="shared" si="109"/>
        <v>#DIV/0!</v>
      </c>
      <c r="BF270" s="162" t="e">
        <f t="shared" si="114"/>
        <v>#DIV/0!</v>
      </c>
      <c r="BN270" s="162" t="e">
        <f t="shared" si="110"/>
        <v>#DIV/0!</v>
      </c>
      <c r="BO270" s="162" t="e">
        <f t="shared" si="93"/>
        <v>#DIV/0!</v>
      </c>
    </row>
    <row r="271" spans="3:67" x14ac:dyDescent="0.3">
      <c r="C271" s="157" t="e">
        <f t="shared" si="94"/>
        <v>#DIV/0!</v>
      </c>
      <c r="D271" s="157" t="e">
        <f t="shared" si="95"/>
        <v>#DIV/0!</v>
      </c>
      <c r="E271" s="92" t="e">
        <f t="shared" si="96"/>
        <v>#DIV/0!</v>
      </c>
      <c r="L271" s="157" t="e">
        <f t="shared" si="97"/>
        <v>#DIV/0!</v>
      </c>
      <c r="M271" s="157" t="e">
        <f t="shared" si="98"/>
        <v>#DIV/0!</v>
      </c>
      <c r="N271" s="92" t="e">
        <f t="shared" si="99"/>
        <v>#DIV/0!</v>
      </c>
      <c r="U271" s="157" t="e">
        <f t="shared" si="100"/>
        <v>#DIV/0!</v>
      </c>
      <c r="V271" s="157" t="e">
        <f t="shared" si="101"/>
        <v>#DIV/0!</v>
      </c>
      <c r="W271" s="92" t="e">
        <f t="shared" si="102"/>
        <v>#DIV/0!</v>
      </c>
      <c r="AD271" s="157" t="e">
        <f t="shared" si="103"/>
        <v>#DIV/0!</v>
      </c>
      <c r="AE271" s="157" t="e">
        <f t="shared" si="111"/>
        <v>#DIV/0!</v>
      </c>
      <c r="AF271" s="92" t="e">
        <f t="shared" si="104"/>
        <v>#DIV/0!</v>
      </c>
      <c r="AM271" s="162" t="e">
        <f t="shared" si="105"/>
        <v>#DIV/0!</v>
      </c>
      <c r="AN271" s="162" t="e">
        <f t="shared" si="112"/>
        <v>#DIV/0!</v>
      </c>
      <c r="AO271" s="92" t="e">
        <f t="shared" si="106"/>
        <v>#DIV/0!</v>
      </c>
      <c r="AV271" s="162" t="e">
        <f t="shared" si="107"/>
        <v>#DIV/0!</v>
      </c>
      <c r="AW271" s="162" t="e">
        <f t="shared" si="113"/>
        <v>#DIV/0!</v>
      </c>
      <c r="AX271" s="92" t="e">
        <f t="shared" si="108"/>
        <v>#DIV/0!</v>
      </c>
      <c r="BE271" s="162" t="e">
        <f t="shared" si="109"/>
        <v>#DIV/0!</v>
      </c>
      <c r="BF271" s="162" t="e">
        <f t="shared" si="114"/>
        <v>#DIV/0!</v>
      </c>
      <c r="BN271" s="162" t="e">
        <f t="shared" si="110"/>
        <v>#DIV/0!</v>
      </c>
      <c r="BO271" s="162" t="e">
        <f t="shared" si="93"/>
        <v>#DIV/0!</v>
      </c>
    </row>
    <row r="272" spans="3:67" x14ac:dyDescent="0.3">
      <c r="C272" s="157" t="e">
        <f t="shared" si="94"/>
        <v>#DIV/0!</v>
      </c>
      <c r="D272" s="157" t="e">
        <f t="shared" si="95"/>
        <v>#DIV/0!</v>
      </c>
      <c r="E272" s="92" t="e">
        <f t="shared" si="96"/>
        <v>#DIV/0!</v>
      </c>
      <c r="L272" s="157" t="e">
        <f t="shared" si="97"/>
        <v>#DIV/0!</v>
      </c>
      <c r="M272" s="157" t="e">
        <f t="shared" si="98"/>
        <v>#DIV/0!</v>
      </c>
      <c r="N272" s="92" t="e">
        <f t="shared" si="99"/>
        <v>#DIV/0!</v>
      </c>
      <c r="U272" s="157" t="e">
        <f t="shared" si="100"/>
        <v>#DIV/0!</v>
      </c>
      <c r="V272" s="157" t="e">
        <f t="shared" si="101"/>
        <v>#DIV/0!</v>
      </c>
      <c r="W272" s="92" t="e">
        <f t="shared" si="102"/>
        <v>#DIV/0!</v>
      </c>
      <c r="AD272" s="157" t="e">
        <f t="shared" si="103"/>
        <v>#DIV/0!</v>
      </c>
      <c r="AE272" s="157" t="e">
        <f t="shared" si="111"/>
        <v>#DIV/0!</v>
      </c>
      <c r="AF272" s="92" t="e">
        <f t="shared" si="104"/>
        <v>#DIV/0!</v>
      </c>
      <c r="AM272" s="162" t="e">
        <f t="shared" si="105"/>
        <v>#DIV/0!</v>
      </c>
      <c r="AN272" s="162" t="e">
        <f t="shared" si="112"/>
        <v>#DIV/0!</v>
      </c>
      <c r="AO272" s="92" t="e">
        <f t="shared" si="106"/>
        <v>#DIV/0!</v>
      </c>
      <c r="AV272" s="162" t="e">
        <f t="shared" si="107"/>
        <v>#DIV/0!</v>
      </c>
      <c r="AW272" s="162" t="e">
        <f t="shared" si="113"/>
        <v>#DIV/0!</v>
      </c>
      <c r="AX272" s="92" t="e">
        <f t="shared" si="108"/>
        <v>#DIV/0!</v>
      </c>
      <c r="BE272" s="162" t="e">
        <f t="shared" si="109"/>
        <v>#DIV/0!</v>
      </c>
      <c r="BF272" s="162" t="e">
        <f t="shared" si="114"/>
        <v>#DIV/0!</v>
      </c>
      <c r="BN272" s="162" t="e">
        <f t="shared" si="110"/>
        <v>#DIV/0!</v>
      </c>
      <c r="BO272" s="162" t="e">
        <f t="shared" si="93"/>
        <v>#DIV/0!</v>
      </c>
    </row>
    <row r="273" spans="3:67" x14ac:dyDescent="0.3">
      <c r="C273" s="157" t="e">
        <f t="shared" si="94"/>
        <v>#DIV/0!</v>
      </c>
      <c r="D273" s="157" t="e">
        <f t="shared" si="95"/>
        <v>#DIV/0!</v>
      </c>
      <c r="E273" s="92" t="e">
        <f t="shared" si="96"/>
        <v>#DIV/0!</v>
      </c>
      <c r="L273" s="157" t="e">
        <f t="shared" si="97"/>
        <v>#DIV/0!</v>
      </c>
      <c r="M273" s="157" t="e">
        <f t="shared" si="98"/>
        <v>#DIV/0!</v>
      </c>
      <c r="N273" s="92" t="e">
        <f t="shared" si="99"/>
        <v>#DIV/0!</v>
      </c>
      <c r="U273" s="157" t="e">
        <f t="shared" si="100"/>
        <v>#DIV/0!</v>
      </c>
      <c r="V273" s="157" t="e">
        <f t="shared" si="101"/>
        <v>#DIV/0!</v>
      </c>
      <c r="W273" s="92" t="e">
        <f t="shared" si="102"/>
        <v>#DIV/0!</v>
      </c>
      <c r="AD273" s="157" t="e">
        <f t="shared" si="103"/>
        <v>#DIV/0!</v>
      </c>
      <c r="AE273" s="157" t="e">
        <f t="shared" si="111"/>
        <v>#DIV/0!</v>
      </c>
      <c r="AF273" s="92" t="e">
        <f t="shared" si="104"/>
        <v>#DIV/0!</v>
      </c>
      <c r="AM273" s="162" t="e">
        <f t="shared" si="105"/>
        <v>#DIV/0!</v>
      </c>
      <c r="AN273" s="162" t="e">
        <f t="shared" si="112"/>
        <v>#DIV/0!</v>
      </c>
      <c r="AO273" s="92" t="e">
        <f t="shared" si="106"/>
        <v>#DIV/0!</v>
      </c>
      <c r="AV273" s="162" t="e">
        <f t="shared" si="107"/>
        <v>#DIV/0!</v>
      </c>
      <c r="AW273" s="162" t="e">
        <f t="shared" si="113"/>
        <v>#DIV/0!</v>
      </c>
      <c r="AX273" s="92" t="e">
        <f t="shared" si="108"/>
        <v>#DIV/0!</v>
      </c>
      <c r="BE273" s="162" t="e">
        <f t="shared" si="109"/>
        <v>#DIV/0!</v>
      </c>
      <c r="BF273" s="162" t="e">
        <f t="shared" si="114"/>
        <v>#DIV/0!</v>
      </c>
      <c r="BN273" s="162" t="e">
        <f t="shared" si="110"/>
        <v>#DIV/0!</v>
      </c>
      <c r="BO273" s="162" t="e">
        <f t="shared" si="93"/>
        <v>#DIV/0!</v>
      </c>
    </row>
    <row r="274" spans="3:67" x14ac:dyDescent="0.3">
      <c r="C274" s="157" t="e">
        <f t="shared" si="94"/>
        <v>#DIV/0!</v>
      </c>
      <c r="D274" s="157" t="e">
        <f t="shared" si="95"/>
        <v>#DIV/0!</v>
      </c>
      <c r="E274" s="92" t="e">
        <f t="shared" si="96"/>
        <v>#DIV/0!</v>
      </c>
      <c r="L274" s="157" t="e">
        <f t="shared" si="97"/>
        <v>#DIV/0!</v>
      </c>
      <c r="M274" s="157" t="e">
        <f t="shared" si="98"/>
        <v>#DIV/0!</v>
      </c>
      <c r="N274" s="92" t="e">
        <f t="shared" si="99"/>
        <v>#DIV/0!</v>
      </c>
      <c r="U274" s="157" t="e">
        <f t="shared" si="100"/>
        <v>#DIV/0!</v>
      </c>
      <c r="V274" s="157" t="e">
        <f t="shared" si="101"/>
        <v>#DIV/0!</v>
      </c>
      <c r="W274" s="92" t="e">
        <f t="shared" si="102"/>
        <v>#DIV/0!</v>
      </c>
      <c r="AD274" s="157" t="e">
        <f t="shared" si="103"/>
        <v>#DIV/0!</v>
      </c>
      <c r="AE274" s="157" t="e">
        <f t="shared" si="111"/>
        <v>#DIV/0!</v>
      </c>
      <c r="AF274" s="92" t="e">
        <f t="shared" si="104"/>
        <v>#DIV/0!</v>
      </c>
      <c r="AM274" s="162" t="e">
        <f t="shared" si="105"/>
        <v>#DIV/0!</v>
      </c>
      <c r="AN274" s="162" t="e">
        <f t="shared" si="112"/>
        <v>#DIV/0!</v>
      </c>
      <c r="AO274" s="92" t="e">
        <f t="shared" si="106"/>
        <v>#DIV/0!</v>
      </c>
      <c r="AV274" s="162" t="e">
        <f t="shared" si="107"/>
        <v>#DIV/0!</v>
      </c>
      <c r="AW274" s="162" t="e">
        <f t="shared" si="113"/>
        <v>#DIV/0!</v>
      </c>
      <c r="AX274" s="92" t="e">
        <f t="shared" si="108"/>
        <v>#DIV/0!</v>
      </c>
      <c r="BE274" s="162" t="e">
        <f t="shared" si="109"/>
        <v>#DIV/0!</v>
      </c>
      <c r="BF274" s="162" t="e">
        <f t="shared" si="114"/>
        <v>#DIV/0!</v>
      </c>
      <c r="BN274" s="162" t="e">
        <f t="shared" si="110"/>
        <v>#DIV/0!</v>
      </c>
      <c r="BO274" s="162" t="e">
        <f t="shared" si="93"/>
        <v>#DIV/0!</v>
      </c>
    </row>
    <row r="275" spans="3:67" x14ac:dyDescent="0.3">
      <c r="C275" s="157" t="e">
        <f t="shared" si="94"/>
        <v>#DIV/0!</v>
      </c>
      <c r="D275" s="157" t="e">
        <f t="shared" si="95"/>
        <v>#DIV/0!</v>
      </c>
      <c r="E275" s="92" t="e">
        <f t="shared" si="96"/>
        <v>#DIV/0!</v>
      </c>
      <c r="L275" s="157" t="e">
        <f t="shared" si="97"/>
        <v>#DIV/0!</v>
      </c>
      <c r="M275" s="157" t="e">
        <f t="shared" si="98"/>
        <v>#DIV/0!</v>
      </c>
      <c r="N275" s="92" t="e">
        <f t="shared" si="99"/>
        <v>#DIV/0!</v>
      </c>
      <c r="U275" s="157" t="e">
        <f t="shared" si="100"/>
        <v>#DIV/0!</v>
      </c>
      <c r="V275" s="157" t="e">
        <f t="shared" si="101"/>
        <v>#DIV/0!</v>
      </c>
      <c r="W275" s="92" t="e">
        <f t="shared" si="102"/>
        <v>#DIV/0!</v>
      </c>
      <c r="AD275" s="157" t="e">
        <f t="shared" si="103"/>
        <v>#DIV/0!</v>
      </c>
      <c r="AE275" s="157" t="e">
        <f t="shared" si="111"/>
        <v>#DIV/0!</v>
      </c>
      <c r="AF275" s="92" t="e">
        <f t="shared" si="104"/>
        <v>#DIV/0!</v>
      </c>
      <c r="AM275" s="162" t="e">
        <f t="shared" si="105"/>
        <v>#DIV/0!</v>
      </c>
      <c r="AN275" s="162" t="e">
        <f t="shared" si="112"/>
        <v>#DIV/0!</v>
      </c>
      <c r="AO275" s="92" t="e">
        <f t="shared" si="106"/>
        <v>#DIV/0!</v>
      </c>
      <c r="AV275" s="162" t="e">
        <f t="shared" si="107"/>
        <v>#DIV/0!</v>
      </c>
      <c r="AW275" s="162" t="e">
        <f t="shared" si="113"/>
        <v>#DIV/0!</v>
      </c>
      <c r="AX275" s="92" t="e">
        <f t="shared" si="108"/>
        <v>#DIV/0!</v>
      </c>
      <c r="BE275" s="162" t="e">
        <f t="shared" si="109"/>
        <v>#DIV/0!</v>
      </c>
      <c r="BF275" s="162" t="e">
        <f t="shared" si="114"/>
        <v>#DIV/0!</v>
      </c>
      <c r="BN275" s="162" t="e">
        <f t="shared" si="110"/>
        <v>#DIV/0!</v>
      </c>
      <c r="BO275" s="162" t="e">
        <f t="shared" si="93"/>
        <v>#DIV/0!</v>
      </c>
    </row>
    <row r="276" spans="3:67" x14ac:dyDescent="0.3">
      <c r="C276" s="157" t="e">
        <f t="shared" si="94"/>
        <v>#DIV/0!</v>
      </c>
      <c r="D276" s="157" t="e">
        <f t="shared" si="95"/>
        <v>#DIV/0!</v>
      </c>
      <c r="E276" s="92" t="e">
        <f t="shared" si="96"/>
        <v>#DIV/0!</v>
      </c>
      <c r="L276" s="157" t="e">
        <f t="shared" si="97"/>
        <v>#DIV/0!</v>
      </c>
      <c r="M276" s="157" t="e">
        <f t="shared" si="98"/>
        <v>#DIV/0!</v>
      </c>
      <c r="N276" s="92" t="e">
        <f t="shared" si="99"/>
        <v>#DIV/0!</v>
      </c>
      <c r="U276" s="157" t="e">
        <f t="shared" si="100"/>
        <v>#DIV/0!</v>
      </c>
      <c r="V276" s="157" t="e">
        <f t="shared" si="101"/>
        <v>#DIV/0!</v>
      </c>
      <c r="W276" s="92" t="e">
        <f t="shared" si="102"/>
        <v>#DIV/0!</v>
      </c>
      <c r="AD276" s="157" t="e">
        <f t="shared" si="103"/>
        <v>#DIV/0!</v>
      </c>
      <c r="AE276" s="157" t="e">
        <f t="shared" si="111"/>
        <v>#DIV/0!</v>
      </c>
      <c r="AF276" s="92" t="e">
        <f t="shared" si="104"/>
        <v>#DIV/0!</v>
      </c>
      <c r="AM276" s="162" t="e">
        <f t="shared" si="105"/>
        <v>#DIV/0!</v>
      </c>
      <c r="AN276" s="162" t="e">
        <f t="shared" si="112"/>
        <v>#DIV/0!</v>
      </c>
      <c r="AO276" s="92" t="e">
        <f t="shared" si="106"/>
        <v>#DIV/0!</v>
      </c>
      <c r="AV276" s="162" t="e">
        <f t="shared" si="107"/>
        <v>#DIV/0!</v>
      </c>
      <c r="AW276" s="162" t="e">
        <f t="shared" si="113"/>
        <v>#DIV/0!</v>
      </c>
      <c r="AX276" s="92" t="e">
        <f t="shared" si="108"/>
        <v>#DIV/0!</v>
      </c>
      <c r="BE276" s="162" t="e">
        <f t="shared" si="109"/>
        <v>#DIV/0!</v>
      </c>
      <c r="BF276" s="162" t="e">
        <f t="shared" si="114"/>
        <v>#DIV/0!</v>
      </c>
      <c r="BN276" s="162" t="e">
        <f t="shared" si="110"/>
        <v>#DIV/0!</v>
      </c>
      <c r="BO276" s="162" t="e">
        <f t="shared" si="93"/>
        <v>#DIV/0!</v>
      </c>
    </row>
    <row r="277" spans="3:67" x14ac:dyDescent="0.3">
      <c r="C277" s="157" t="e">
        <f t="shared" si="94"/>
        <v>#DIV/0!</v>
      </c>
      <c r="D277" s="157" t="e">
        <f t="shared" si="95"/>
        <v>#DIV/0!</v>
      </c>
      <c r="E277" s="92" t="e">
        <f t="shared" si="96"/>
        <v>#DIV/0!</v>
      </c>
      <c r="L277" s="157" t="e">
        <f t="shared" si="97"/>
        <v>#DIV/0!</v>
      </c>
      <c r="M277" s="157" t="e">
        <f t="shared" si="98"/>
        <v>#DIV/0!</v>
      </c>
      <c r="N277" s="92" t="e">
        <f t="shared" si="99"/>
        <v>#DIV/0!</v>
      </c>
      <c r="U277" s="157" t="e">
        <f t="shared" si="100"/>
        <v>#DIV/0!</v>
      </c>
      <c r="V277" s="157" t="e">
        <f t="shared" si="101"/>
        <v>#DIV/0!</v>
      </c>
      <c r="W277" s="92" t="e">
        <f t="shared" si="102"/>
        <v>#DIV/0!</v>
      </c>
      <c r="AD277" s="157" t="e">
        <f t="shared" si="103"/>
        <v>#DIV/0!</v>
      </c>
      <c r="AE277" s="157" t="e">
        <f t="shared" si="111"/>
        <v>#DIV/0!</v>
      </c>
      <c r="AF277" s="92" t="e">
        <f t="shared" si="104"/>
        <v>#DIV/0!</v>
      </c>
      <c r="AM277" s="162" t="e">
        <f t="shared" si="105"/>
        <v>#DIV/0!</v>
      </c>
      <c r="AN277" s="162" t="e">
        <f t="shared" si="112"/>
        <v>#DIV/0!</v>
      </c>
      <c r="AO277" s="92" t="e">
        <f t="shared" si="106"/>
        <v>#DIV/0!</v>
      </c>
      <c r="AV277" s="162" t="e">
        <f t="shared" si="107"/>
        <v>#DIV/0!</v>
      </c>
      <c r="AW277" s="162" t="e">
        <f t="shared" si="113"/>
        <v>#DIV/0!</v>
      </c>
      <c r="AX277" s="92" t="e">
        <f t="shared" si="108"/>
        <v>#DIV/0!</v>
      </c>
      <c r="BE277" s="162" t="e">
        <f t="shared" si="109"/>
        <v>#DIV/0!</v>
      </c>
      <c r="BF277" s="162" t="e">
        <f t="shared" si="114"/>
        <v>#DIV/0!</v>
      </c>
      <c r="BN277" s="162" t="e">
        <f t="shared" si="110"/>
        <v>#DIV/0!</v>
      </c>
      <c r="BO277" s="162" t="e">
        <f t="shared" si="93"/>
        <v>#DIV/0!</v>
      </c>
    </row>
    <row r="278" spans="3:67" x14ac:dyDescent="0.3">
      <c r="C278" s="157" t="e">
        <f t="shared" si="94"/>
        <v>#DIV/0!</v>
      </c>
      <c r="D278" s="157" t="e">
        <f t="shared" si="95"/>
        <v>#DIV/0!</v>
      </c>
      <c r="E278" s="92" t="e">
        <f t="shared" si="96"/>
        <v>#DIV/0!</v>
      </c>
      <c r="L278" s="157" t="e">
        <f t="shared" si="97"/>
        <v>#DIV/0!</v>
      </c>
      <c r="M278" s="157" t="e">
        <f t="shared" si="98"/>
        <v>#DIV/0!</v>
      </c>
      <c r="N278" s="92" t="e">
        <f t="shared" si="99"/>
        <v>#DIV/0!</v>
      </c>
      <c r="U278" s="157" t="e">
        <f t="shared" si="100"/>
        <v>#DIV/0!</v>
      </c>
      <c r="V278" s="157" t="e">
        <f t="shared" si="101"/>
        <v>#DIV/0!</v>
      </c>
      <c r="W278" s="92" t="e">
        <f t="shared" si="102"/>
        <v>#DIV/0!</v>
      </c>
      <c r="AD278" s="157" t="e">
        <f t="shared" si="103"/>
        <v>#DIV/0!</v>
      </c>
      <c r="AE278" s="157" t="e">
        <f t="shared" si="111"/>
        <v>#DIV/0!</v>
      </c>
      <c r="AF278" s="92" t="e">
        <f t="shared" si="104"/>
        <v>#DIV/0!</v>
      </c>
      <c r="AM278" s="162" t="e">
        <f t="shared" si="105"/>
        <v>#DIV/0!</v>
      </c>
      <c r="AN278" s="162" t="e">
        <f t="shared" si="112"/>
        <v>#DIV/0!</v>
      </c>
      <c r="AO278" s="92" t="e">
        <f t="shared" si="106"/>
        <v>#DIV/0!</v>
      </c>
      <c r="AV278" s="162" t="e">
        <f t="shared" si="107"/>
        <v>#DIV/0!</v>
      </c>
      <c r="AW278" s="162" t="e">
        <f t="shared" si="113"/>
        <v>#DIV/0!</v>
      </c>
      <c r="AX278" s="92" t="e">
        <f t="shared" si="108"/>
        <v>#DIV/0!</v>
      </c>
      <c r="BE278" s="162" t="e">
        <f t="shared" si="109"/>
        <v>#DIV/0!</v>
      </c>
      <c r="BF278" s="162" t="e">
        <f t="shared" si="114"/>
        <v>#DIV/0!</v>
      </c>
      <c r="BN278" s="162" t="e">
        <f t="shared" si="110"/>
        <v>#DIV/0!</v>
      </c>
      <c r="BO278" s="162" t="e">
        <f t="shared" si="93"/>
        <v>#DIV/0!</v>
      </c>
    </row>
    <row r="279" spans="3:67" x14ac:dyDescent="0.3">
      <c r="C279" s="157" t="e">
        <f t="shared" si="94"/>
        <v>#DIV/0!</v>
      </c>
      <c r="D279" s="157" t="e">
        <f t="shared" si="95"/>
        <v>#DIV/0!</v>
      </c>
      <c r="E279" s="92" t="e">
        <f t="shared" si="96"/>
        <v>#DIV/0!</v>
      </c>
      <c r="L279" s="157" t="e">
        <f t="shared" si="97"/>
        <v>#DIV/0!</v>
      </c>
      <c r="M279" s="157" t="e">
        <f t="shared" si="98"/>
        <v>#DIV/0!</v>
      </c>
      <c r="N279" s="92" t="e">
        <f t="shared" si="99"/>
        <v>#DIV/0!</v>
      </c>
      <c r="U279" s="157" t="e">
        <f t="shared" si="100"/>
        <v>#DIV/0!</v>
      </c>
      <c r="V279" s="157" t="e">
        <f t="shared" si="101"/>
        <v>#DIV/0!</v>
      </c>
      <c r="W279" s="92" t="e">
        <f t="shared" si="102"/>
        <v>#DIV/0!</v>
      </c>
      <c r="AD279" s="157" t="e">
        <f t="shared" si="103"/>
        <v>#DIV/0!</v>
      </c>
      <c r="AE279" s="157" t="e">
        <f t="shared" si="111"/>
        <v>#DIV/0!</v>
      </c>
      <c r="AF279" s="92" t="e">
        <f t="shared" si="104"/>
        <v>#DIV/0!</v>
      </c>
      <c r="AM279" s="162" t="e">
        <f t="shared" si="105"/>
        <v>#DIV/0!</v>
      </c>
      <c r="AN279" s="162" t="e">
        <f t="shared" si="112"/>
        <v>#DIV/0!</v>
      </c>
      <c r="AO279" s="92" t="e">
        <f t="shared" si="106"/>
        <v>#DIV/0!</v>
      </c>
      <c r="AV279" s="162" t="e">
        <f t="shared" si="107"/>
        <v>#DIV/0!</v>
      </c>
      <c r="AW279" s="162" t="e">
        <f t="shared" si="113"/>
        <v>#DIV/0!</v>
      </c>
      <c r="AX279" s="92" t="e">
        <f t="shared" si="108"/>
        <v>#DIV/0!</v>
      </c>
      <c r="BE279" s="162" t="e">
        <f t="shared" si="109"/>
        <v>#DIV/0!</v>
      </c>
      <c r="BF279" s="162" t="e">
        <f t="shared" si="114"/>
        <v>#DIV/0!</v>
      </c>
      <c r="BN279" s="162" t="e">
        <f t="shared" si="110"/>
        <v>#DIV/0!</v>
      </c>
      <c r="BO279" s="162" t="e">
        <f t="shared" si="93"/>
        <v>#DIV/0!</v>
      </c>
    </row>
    <row r="280" spans="3:67" x14ac:dyDescent="0.3">
      <c r="C280" s="157" t="e">
        <f t="shared" si="94"/>
        <v>#DIV/0!</v>
      </c>
      <c r="D280" s="157" t="e">
        <f t="shared" si="95"/>
        <v>#DIV/0!</v>
      </c>
      <c r="E280" s="92" t="e">
        <f t="shared" si="96"/>
        <v>#DIV/0!</v>
      </c>
      <c r="L280" s="157" t="e">
        <f t="shared" si="97"/>
        <v>#DIV/0!</v>
      </c>
      <c r="M280" s="157" t="e">
        <f t="shared" si="98"/>
        <v>#DIV/0!</v>
      </c>
      <c r="N280" s="92" t="e">
        <f t="shared" si="99"/>
        <v>#DIV/0!</v>
      </c>
      <c r="U280" s="157" t="e">
        <f t="shared" si="100"/>
        <v>#DIV/0!</v>
      </c>
      <c r="V280" s="157" t="e">
        <f t="shared" si="101"/>
        <v>#DIV/0!</v>
      </c>
      <c r="W280" s="92" t="e">
        <f t="shared" si="102"/>
        <v>#DIV/0!</v>
      </c>
      <c r="AD280" s="157" t="e">
        <f t="shared" si="103"/>
        <v>#DIV/0!</v>
      </c>
      <c r="AE280" s="157" t="e">
        <f t="shared" si="111"/>
        <v>#DIV/0!</v>
      </c>
      <c r="AF280" s="92" t="e">
        <f t="shared" si="104"/>
        <v>#DIV/0!</v>
      </c>
      <c r="AM280" s="162" t="e">
        <f t="shared" si="105"/>
        <v>#DIV/0!</v>
      </c>
      <c r="AN280" s="162" t="e">
        <f t="shared" si="112"/>
        <v>#DIV/0!</v>
      </c>
      <c r="AO280" s="92" t="e">
        <f t="shared" si="106"/>
        <v>#DIV/0!</v>
      </c>
      <c r="AV280" s="162" t="e">
        <f t="shared" si="107"/>
        <v>#DIV/0!</v>
      </c>
      <c r="AW280" s="162" t="e">
        <f t="shared" si="113"/>
        <v>#DIV/0!</v>
      </c>
      <c r="AX280" s="92" t="e">
        <f t="shared" si="108"/>
        <v>#DIV/0!</v>
      </c>
      <c r="BE280" s="162" t="e">
        <f t="shared" si="109"/>
        <v>#DIV/0!</v>
      </c>
      <c r="BF280" s="162" t="e">
        <f t="shared" si="114"/>
        <v>#DIV/0!</v>
      </c>
      <c r="BN280" s="162" t="e">
        <f t="shared" si="110"/>
        <v>#DIV/0!</v>
      </c>
      <c r="BO280" s="162" t="e">
        <f t="shared" ref="BO280:BO343" si="115">BQ280 / (BQ280+BT280)</f>
        <v>#DIV/0!</v>
      </c>
    </row>
    <row r="281" spans="3:67" x14ac:dyDescent="0.3">
      <c r="C281" s="157" t="e">
        <f t="shared" si="94"/>
        <v>#DIV/0!</v>
      </c>
      <c r="D281" s="157" t="e">
        <f t="shared" si="95"/>
        <v>#DIV/0!</v>
      </c>
      <c r="E281" s="92" t="e">
        <f t="shared" si="96"/>
        <v>#DIV/0!</v>
      </c>
      <c r="L281" s="157" t="e">
        <f t="shared" si="97"/>
        <v>#DIV/0!</v>
      </c>
      <c r="M281" s="157" t="e">
        <f t="shared" si="98"/>
        <v>#DIV/0!</v>
      </c>
      <c r="N281" s="92" t="e">
        <f t="shared" si="99"/>
        <v>#DIV/0!</v>
      </c>
      <c r="U281" s="157" t="e">
        <f t="shared" si="100"/>
        <v>#DIV/0!</v>
      </c>
      <c r="V281" s="157" t="e">
        <f t="shared" si="101"/>
        <v>#DIV/0!</v>
      </c>
      <c r="W281" s="92" t="e">
        <f t="shared" si="102"/>
        <v>#DIV/0!</v>
      </c>
      <c r="AD281" s="157" t="e">
        <f t="shared" si="103"/>
        <v>#DIV/0!</v>
      </c>
      <c r="AE281" s="157" t="e">
        <f t="shared" si="111"/>
        <v>#DIV/0!</v>
      </c>
      <c r="AF281" s="92" t="e">
        <f t="shared" si="104"/>
        <v>#DIV/0!</v>
      </c>
      <c r="AM281" s="162" t="e">
        <f t="shared" si="105"/>
        <v>#DIV/0!</v>
      </c>
      <c r="AN281" s="162" t="e">
        <f t="shared" si="112"/>
        <v>#DIV/0!</v>
      </c>
      <c r="AO281" s="92" t="e">
        <f t="shared" si="106"/>
        <v>#DIV/0!</v>
      </c>
      <c r="AV281" s="162" t="e">
        <f t="shared" si="107"/>
        <v>#DIV/0!</v>
      </c>
      <c r="AW281" s="162" t="e">
        <f t="shared" si="113"/>
        <v>#DIV/0!</v>
      </c>
      <c r="AX281" s="92" t="e">
        <f t="shared" si="108"/>
        <v>#DIV/0!</v>
      </c>
      <c r="BE281" s="162" t="e">
        <f t="shared" si="109"/>
        <v>#DIV/0!</v>
      </c>
      <c r="BF281" s="162" t="e">
        <f t="shared" si="114"/>
        <v>#DIV/0!</v>
      </c>
      <c r="BN281" s="162" t="e">
        <f t="shared" si="110"/>
        <v>#DIV/0!</v>
      </c>
      <c r="BO281" s="162" t="e">
        <f t="shared" si="115"/>
        <v>#DIV/0!</v>
      </c>
    </row>
    <row r="282" spans="3:67" x14ac:dyDescent="0.3">
      <c r="C282" s="157" t="e">
        <f t="shared" si="94"/>
        <v>#DIV/0!</v>
      </c>
      <c r="D282" s="157" t="e">
        <f t="shared" si="95"/>
        <v>#DIV/0!</v>
      </c>
      <c r="E282" s="92" t="e">
        <f t="shared" si="96"/>
        <v>#DIV/0!</v>
      </c>
      <c r="L282" s="157" t="e">
        <f t="shared" si="97"/>
        <v>#DIV/0!</v>
      </c>
      <c r="M282" s="157" t="e">
        <f t="shared" si="98"/>
        <v>#DIV/0!</v>
      </c>
      <c r="N282" s="92" t="e">
        <f t="shared" si="99"/>
        <v>#DIV/0!</v>
      </c>
      <c r="U282" s="157" t="e">
        <f t="shared" si="100"/>
        <v>#DIV/0!</v>
      </c>
      <c r="V282" s="157" t="e">
        <f t="shared" si="101"/>
        <v>#DIV/0!</v>
      </c>
      <c r="W282" s="92" t="e">
        <f t="shared" si="102"/>
        <v>#DIV/0!</v>
      </c>
      <c r="AD282" s="157" t="e">
        <f t="shared" si="103"/>
        <v>#DIV/0!</v>
      </c>
      <c r="AE282" s="157" t="e">
        <f t="shared" si="111"/>
        <v>#DIV/0!</v>
      </c>
      <c r="AF282" s="92" t="e">
        <f t="shared" si="104"/>
        <v>#DIV/0!</v>
      </c>
      <c r="AM282" s="162" t="e">
        <f t="shared" si="105"/>
        <v>#DIV/0!</v>
      </c>
      <c r="AN282" s="162" t="e">
        <f t="shared" si="112"/>
        <v>#DIV/0!</v>
      </c>
      <c r="AO282" s="92" t="e">
        <f t="shared" si="106"/>
        <v>#DIV/0!</v>
      </c>
      <c r="AV282" s="162" t="e">
        <f t="shared" si="107"/>
        <v>#DIV/0!</v>
      </c>
      <c r="AW282" s="162" t="e">
        <f t="shared" si="113"/>
        <v>#DIV/0!</v>
      </c>
      <c r="AX282" s="92" t="e">
        <f t="shared" si="108"/>
        <v>#DIV/0!</v>
      </c>
      <c r="BE282" s="162" t="e">
        <f t="shared" si="109"/>
        <v>#DIV/0!</v>
      </c>
      <c r="BF282" s="162" t="e">
        <f t="shared" si="114"/>
        <v>#DIV/0!</v>
      </c>
      <c r="BN282" s="162" t="e">
        <f t="shared" si="110"/>
        <v>#DIV/0!</v>
      </c>
      <c r="BO282" s="162" t="e">
        <f t="shared" si="115"/>
        <v>#DIV/0!</v>
      </c>
    </row>
    <row r="283" spans="3:67" x14ac:dyDescent="0.3">
      <c r="C283" s="157" t="e">
        <f t="shared" si="94"/>
        <v>#DIV/0!</v>
      </c>
      <c r="D283" s="157" t="e">
        <f t="shared" si="95"/>
        <v>#DIV/0!</v>
      </c>
      <c r="E283" s="92" t="e">
        <f t="shared" si="96"/>
        <v>#DIV/0!</v>
      </c>
      <c r="L283" s="157" t="e">
        <f t="shared" si="97"/>
        <v>#DIV/0!</v>
      </c>
      <c r="M283" s="157" t="e">
        <f t="shared" si="98"/>
        <v>#DIV/0!</v>
      </c>
      <c r="N283" s="92" t="e">
        <f t="shared" si="99"/>
        <v>#DIV/0!</v>
      </c>
      <c r="U283" s="157" t="e">
        <f t="shared" si="100"/>
        <v>#DIV/0!</v>
      </c>
      <c r="V283" s="157" t="e">
        <f t="shared" si="101"/>
        <v>#DIV/0!</v>
      </c>
      <c r="W283" s="92" t="e">
        <f t="shared" si="102"/>
        <v>#DIV/0!</v>
      </c>
      <c r="AD283" s="157" t="e">
        <f t="shared" si="103"/>
        <v>#DIV/0!</v>
      </c>
      <c r="AE283" s="157" t="e">
        <f t="shared" si="111"/>
        <v>#DIV/0!</v>
      </c>
      <c r="AF283" s="92" t="e">
        <f t="shared" si="104"/>
        <v>#DIV/0!</v>
      </c>
      <c r="AM283" s="162" t="e">
        <f t="shared" si="105"/>
        <v>#DIV/0!</v>
      </c>
      <c r="AN283" s="162" t="e">
        <f t="shared" si="112"/>
        <v>#DIV/0!</v>
      </c>
      <c r="AO283" s="92" t="e">
        <f t="shared" si="106"/>
        <v>#DIV/0!</v>
      </c>
      <c r="AV283" s="162" t="e">
        <f t="shared" si="107"/>
        <v>#DIV/0!</v>
      </c>
      <c r="AW283" s="162" t="e">
        <f t="shared" si="113"/>
        <v>#DIV/0!</v>
      </c>
      <c r="AX283" s="92" t="e">
        <f t="shared" si="108"/>
        <v>#DIV/0!</v>
      </c>
      <c r="BE283" s="162" t="e">
        <f t="shared" si="109"/>
        <v>#DIV/0!</v>
      </c>
      <c r="BF283" s="162" t="e">
        <f t="shared" si="114"/>
        <v>#DIV/0!</v>
      </c>
      <c r="BN283" s="162" t="e">
        <f t="shared" si="110"/>
        <v>#DIV/0!</v>
      </c>
      <c r="BO283" s="162" t="e">
        <f t="shared" si="115"/>
        <v>#DIV/0!</v>
      </c>
    </row>
    <row r="284" spans="3:67" x14ac:dyDescent="0.3">
      <c r="C284" s="157" t="e">
        <f t="shared" si="94"/>
        <v>#DIV/0!</v>
      </c>
      <c r="D284" s="157" t="e">
        <f t="shared" si="95"/>
        <v>#DIV/0!</v>
      </c>
      <c r="E284" s="92" t="e">
        <f t="shared" si="96"/>
        <v>#DIV/0!</v>
      </c>
      <c r="L284" s="157" t="e">
        <f t="shared" si="97"/>
        <v>#DIV/0!</v>
      </c>
      <c r="M284" s="157" t="e">
        <f t="shared" si="98"/>
        <v>#DIV/0!</v>
      </c>
      <c r="N284" s="92" t="e">
        <f t="shared" si="99"/>
        <v>#DIV/0!</v>
      </c>
      <c r="U284" s="157" t="e">
        <f t="shared" si="100"/>
        <v>#DIV/0!</v>
      </c>
      <c r="V284" s="157" t="e">
        <f t="shared" si="101"/>
        <v>#DIV/0!</v>
      </c>
      <c r="W284" s="92" t="e">
        <f t="shared" si="102"/>
        <v>#DIV/0!</v>
      </c>
      <c r="AD284" s="157" t="e">
        <f t="shared" si="103"/>
        <v>#DIV/0!</v>
      </c>
      <c r="AE284" s="157" t="e">
        <f t="shared" si="111"/>
        <v>#DIV/0!</v>
      </c>
      <c r="AF284" s="92" t="e">
        <f t="shared" si="104"/>
        <v>#DIV/0!</v>
      </c>
      <c r="AM284" s="162" t="e">
        <f t="shared" si="105"/>
        <v>#DIV/0!</v>
      </c>
      <c r="AN284" s="162" t="e">
        <f t="shared" si="112"/>
        <v>#DIV/0!</v>
      </c>
      <c r="AO284" s="92" t="e">
        <f t="shared" si="106"/>
        <v>#DIV/0!</v>
      </c>
      <c r="AV284" s="162" t="e">
        <f t="shared" si="107"/>
        <v>#DIV/0!</v>
      </c>
      <c r="AW284" s="162" t="e">
        <f t="shared" si="113"/>
        <v>#DIV/0!</v>
      </c>
      <c r="AX284" s="92" t="e">
        <f t="shared" si="108"/>
        <v>#DIV/0!</v>
      </c>
      <c r="BE284" s="162" t="e">
        <f t="shared" si="109"/>
        <v>#DIV/0!</v>
      </c>
      <c r="BF284" s="162" t="e">
        <f t="shared" si="114"/>
        <v>#DIV/0!</v>
      </c>
      <c r="BN284" s="162" t="e">
        <f t="shared" si="110"/>
        <v>#DIV/0!</v>
      </c>
      <c r="BO284" s="162" t="e">
        <f t="shared" si="115"/>
        <v>#DIV/0!</v>
      </c>
    </row>
    <row r="285" spans="3:67" x14ac:dyDescent="0.3">
      <c r="C285" s="157" t="e">
        <f t="shared" si="94"/>
        <v>#DIV/0!</v>
      </c>
      <c r="D285" s="157" t="e">
        <f t="shared" si="95"/>
        <v>#DIV/0!</v>
      </c>
      <c r="E285" s="92" t="e">
        <f t="shared" si="96"/>
        <v>#DIV/0!</v>
      </c>
      <c r="L285" s="157" t="e">
        <f t="shared" si="97"/>
        <v>#DIV/0!</v>
      </c>
      <c r="M285" s="157" t="e">
        <f t="shared" si="98"/>
        <v>#DIV/0!</v>
      </c>
      <c r="N285" s="92" t="e">
        <f t="shared" si="99"/>
        <v>#DIV/0!</v>
      </c>
      <c r="U285" s="157" t="e">
        <f t="shared" si="100"/>
        <v>#DIV/0!</v>
      </c>
      <c r="V285" s="157" t="e">
        <f t="shared" si="101"/>
        <v>#DIV/0!</v>
      </c>
      <c r="W285" s="92" t="e">
        <f t="shared" si="102"/>
        <v>#DIV/0!</v>
      </c>
      <c r="AD285" s="157" t="e">
        <f t="shared" si="103"/>
        <v>#DIV/0!</v>
      </c>
      <c r="AE285" s="157" t="e">
        <f t="shared" si="111"/>
        <v>#DIV/0!</v>
      </c>
      <c r="AF285" s="92" t="e">
        <f t="shared" si="104"/>
        <v>#DIV/0!</v>
      </c>
      <c r="AM285" s="162" t="e">
        <f t="shared" si="105"/>
        <v>#DIV/0!</v>
      </c>
      <c r="AN285" s="162" t="e">
        <f t="shared" si="112"/>
        <v>#DIV/0!</v>
      </c>
      <c r="AO285" s="92" t="e">
        <f t="shared" si="106"/>
        <v>#DIV/0!</v>
      </c>
      <c r="AV285" s="162" t="e">
        <f t="shared" si="107"/>
        <v>#DIV/0!</v>
      </c>
      <c r="AW285" s="162" t="e">
        <f t="shared" si="113"/>
        <v>#DIV/0!</v>
      </c>
      <c r="AX285" s="92" t="e">
        <f t="shared" si="108"/>
        <v>#DIV/0!</v>
      </c>
      <c r="BE285" s="162" t="e">
        <f t="shared" si="109"/>
        <v>#DIV/0!</v>
      </c>
      <c r="BF285" s="162" t="e">
        <f t="shared" si="114"/>
        <v>#DIV/0!</v>
      </c>
      <c r="BN285" s="162" t="e">
        <f t="shared" si="110"/>
        <v>#DIV/0!</v>
      </c>
      <c r="BO285" s="162" t="e">
        <f t="shared" si="115"/>
        <v>#DIV/0!</v>
      </c>
    </row>
    <row r="286" spans="3:67" x14ac:dyDescent="0.3">
      <c r="C286" s="157" t="e">
        <f t="shared" si="94"/>
        <v>#DIV/0!</v>
      </c>
      <c r="D286" s="157" t="e">
        <f t="shared" si="95"/>
        <v>#DIV/0!</v>
      </c>
      <c r="E286" s="92" t="e">
        <f t="shared" si="96"/>
        <v>#DIV/0!</v>
      </c>
      <c r="L286" s="157" t="e">
        <f t="shared" si="97"/>
        <v>#DIV/0!</v>
      </c>
      <c r="M286" s="157" t="e">
        <f t="shared" si="98"/>
        <v>#DIV/0!</v>
      </c>
      <c r="N286" s="92" t="e">
        <f t="shared" si="99"/>
        <v>#DIV/0!</v>
      </c>
      <c r="U286" s="157" t="e">
        <f t="shared" si="100"/>
        <v>#DIV/0!</v>
      </c>
      <c r="V286" s="157" t="e">
        <f t="shared" si="101"/>
        <v>#DIV/0!</v>
      </c>
      <c r="W286" s="92" t="e">
        <f t="shared" si="102"/>
        <v>#DIV/0!</v>
      </c>
      <c r="AD286" s="157" t="e">
        <f t="shared" si="103"/>
        <v>#DIV/0!</v>
      </c>
      <c r="AE286" s="157" t="e">
        <f t="shared" si="111"/>
        <v>#DIV/0!</v>
      </c>
      <c r="AF286" s="92" t="e">
        <f t="shared" si="104"/>
        <v>#DIV/0!</v>
      </c>
      <c r="AM286" s="162" t="e">
        <f t="shared" si="105"/>
        <v>#DIV/0!</v>
      </c>
      <c r="AN286" s="162" t="e">
        <f t="shared" si="112"/>
        <v>#DIV/0!</v>
      </c>
      <c r="AO286" s="92" t="e">
        <f t="shared" si="106"/>
        <v>#DIV/0!</v>
      </c>
      <c r="AV286" s="162" t="e">
        <f t="shared" si="107"/>
        <v>#DIV/0!</v>
      </c>
      <c r="AW286" s="162" t="e">
        <f t="shared" si="113"/>
        <v>#DIV/0!</v>
      </c>
      <c r="AX286" s="92" t="e">
        <f t="shared" si="108"/>
        <v>#DIV/0!</v>
      </c>
      <c r="BE286" s="162" t="e">
        <f t="shared" si="109"/>
        <v>#DIV/0!</v>
      </c>
      <c r="BF286" s="162" t="e">
        <f t="shared" si="114"/>
        <v>#DIV/0!</v>
      </c>
      <c r="BN286" s="162" t="e">
        <f t="shared" si="110"/>
        <v>#DIV/0!</v>
      </c>
      <c r="BO286" s="162" t="e">
        <f t="shared" si="115"/>
        <v>#DIV/0!</v>
      </c>
    </row>
    <row r="287" spans="3:67" x14ac:dyDescent="0.3">
      <c r="C287" s="157" t="e">
        <f t="shared" si="94"/>
        <v>#DIV/0!</v>
      </c>
      <c r="D287" s="157" t="e">
        <f t="shared" si="95"/>
        <v>#DIV/0!</v>
      </c>
      <c r="E287" s="92" t="e">
        <f t="shared" si="96"/>
        <v>#DIV/0!</v>
      </c>
      <c r="L287" s="157" t="e">
        <f t="shared" si="97"/>
        <v>#DIV/0!</v>
      </c>
      <c r="M287" s="157" t="e">
        <f t="shared" si="98"/>
        <v>#DIV/0!</v>
      </c>
      <c r="N287" s="92" t="e">
        <f t="shared" si="99"/>
        <v>#DIV/0!</v>
      </c>
      <c r="U287" s="157" t="e">
        <f t="shared" si="100"/>
        <v>#DIV/0!</v>
      </c>
      <c r="V287" s="157" t="e">
        <f t="shared" si="101"/>
        <v>#DIV/0!</v>
      </c>
      <c r="W287" s="92" t="e">
        <f t="shared" si="102"/>
        <v>#DIV/0!</v>
      </c>
      <c r="AD287" s="157" t="e">
        <f t="shared" si="103"/>
        <v>#DIV/0!</v>
      </c>
      <c r="AE287" s="157" t="e">
        <f t="shared" si="111"/>
        <v>#DIV/0!</v>
      </c>
      <c r="AF287" s="92" t="e">
        <f t="shared" si="104"/>
        <v>#DIV/0!</v>
      </c>
      <c r="AM287" s="162" t="e">
        <f t="shared" si="105"/>
        <v>#DIV/0!</v>
      </c>
      <c r="AN287" s="162" t="e">
        <f t="shared" si="112"/>
        <v>#DIV/0!</v>
      </c>
      <c r="AO287" s="92" t="e">
        <f t="shared" si="106"/>
        <v>#DIV/0!</v>
      </c>
      <c r="AV287" s="162" t="e">
        <f t="shared" si="107"/>
        <v>#DIV/0!</v>
      </c>
      <c r="AW287" s="162" t="e">
        <f t="shared" si="113"/>
        <v>#DIV/0!</v>
      </c>
      <c r="AX287" s="92" t="e">
        <f t="shared" si="108"/>
        <v>#DIV/0!</v>
      </c>
      <c r="BE287" s="162" t="e">
        <f t="shared" si="109"/>
        <v>#DIV/0!</v>
      </c>
      <c r="BF287" s="162" t="e">
        <f t="shared" si="114"/>
        <v>#DIV/0!</v>
      </c>
      <c r="BN287" s="162" t="e">
        <f t="shared" si="110"/>
        <v>#DIV/0!</v>
      </c>
      <c r="BO287" s="162" t="e">
        <f t="shared" si="115"/>
        <v>#DIV/0!</v>
      </c>
    </row>
    <row r="288" spans="3:67" x14ac:dyDescent="0.3">
      <c r="C288" s="157" t="e">
        <f t="shared" si="94"/>
        <v>#DIV/0!</v>
      </c>
      <c r="D288" s="157" t="e">
        <f t="shared" si="95"/>
        <v>#DIV/0!</v>
      </c>
      <c r="E288" s="92" t="e">
        <f t="shared" si="96"/>
        <v>#DIV/0!</v>
      </c>
      <c r="L288" s="157" t="e">
        <f t="shared" si="97"/>
        <v>#DIV/0!</v>
      </c>
      <c r="M288" s="157" t="e">
        <f t="shared" si="98"/>
        <v>#DIV/0!</v>
      </c>
      <c r="N288" s="92" t="e">
        <f t="shared" si="99"/>
        <v>#DIV/0!</v>
      </c>
      <c r="U288" s="157" t="e">
        <f t="shared" si="100"/>
        <v>#DIV/0!</v>
      </c>
      <c r="V288" s="157" t="e">
        <f t="shared" si="101"/>
        <v>#DIV/0!</v>
      </c>
      <c r="W288" s="92" t="e">
        <f t="shared" si="102"/>
        <v>#DIV/0!</v>
      </c>
      <c r="AD288" s="157" t="e">
        <f t="shared" si="103"/>
        <v>#DIV/0!</v>
      </c>
      <c r="AE288" s="157" t="e">
        <f t="shared" si="111"/>
        <v>#DIV/0!</v>
      </c>
      <c r="AF288" s="92" t="e">
        <f t="shared" si="104"/>
        <v>#DIV/0!</v>
      </c>
      <c r="AM288" s="162" t="e">
        <f t="shared" si="105"/>
        <v>#DIV/0!</v>
      </c>
      <c r="AN288" s="162" t="e">
        <f t="shared" si="112"/>
        <v>#DIV/0!</v>
      </c>
      <c r="AO288" s="92" t="e">
        <f t="shared" si="106"/>
        <v>#DIV/0!</v>
      </c>
      <c r="AV288" s="162" t="e">
        <f t="shared" si="107"/>
        <v>#DIV/0!</v>
      </c>
      <c r="AW288" s="162" t="e">
        <f t="shared" si="113"/>
        <v>#DIV/0!</v>
      </c>
      <c r="AX288" s="92" t="e">
        <f t="shared" si="108"/>
        <v>#DIV/0!</v>
      </c>
      <c r="BE288" s="162" t="e">
        <f t="shared" si="109"/>
        <v>#DIV/0!</v>
      </c>
      <c r="BF288" s="162" t="e">
        <f t="shared" si="114"/>
        <v>#DIV/0!</v>
      </c>
      <c r="BN288" s="162" t="e">
        <f t="shared" si="110"/>
        <v>#DIV/0!</v>
      </c>
      <c r="BO288" s="162" t="e">
        <f t="shared" si="115"/>
        <v>#DIV/0!</v>
      </c>
    </row>
    <row r="289" spans="3:67" x14ac:dyDescent="0.3">
      <c r="C289" s="157" t="e">
        <f t="shared" si="94"/>
        <v>#DIV/0!</v>
      </c>
      <c r="D289" s="157" t="e">
        <f t="shared" si="95"/>
        <v>#DIV/0!</v>
      </c>
      <c r="E289" s="92" t="e">
        <f t="shared" si="96"/>
        <v>#DIV/0!</v>
      </c>
      <c r="L289" s="157" t="e">
        <f t="shared" si="97"/>
        <v>#DIV/0!</v>
      </c>
      <c r="M289" s="157" t="e">
        <f t="shared" si="98"/>
        <v>#DIV/0!</v>
      </c>
      <c r="N289" s="92" t="e">
        <f t="shared" si="99"/>
        <v>#DIV/0!</v>
      </c>
      <c r="U289" s="157" t="e">
        <f t="shared" si="100"/>
        <v>#DIV/0!</v>
      </c>
      <c r="V289" s="157" t="e">
        <f t="shared" si="101"/>
        <v>#DIV/0!</v>
      </c>
      <c r="W289" s="92" t="e">
        <f t="shared" si="102"/>
        <v>#DIV/0!</v>
      </c>
      <c r="AD289" s="157" t="e">
        <f t="shared" si="103"/>
        <v>#DIV/0!</v>
      </c>
      <c r="AE289" s="157" t="e">
        <f t="shared" si="111"/>
        <v>#DIV/0!</v>
      </c>
      <c r="AF289" s="92" t="e">
        <f t="shared" si="104"/>
        <v>#DIV/0!</v>
      </c>
      <c r="AM289" s="162" t="e">
        <f t="shared" si="105"/>
        <v>#DIV/0!</v>
      </c>
      <c r="AN289" s="162" t="e">
        <f t="shared" si="112"/>
        <v>#DIV/0!</v>
      </c>
      <c r="AO289" s="92" t="e">
        <f t="shared" si="106"/>
        <v>#DIV/0!</v>
      </c>
      <c r="AV289" s="162" t="e">
        <f t="shared" si="107"/>
        <v>#DIV/0!</v>
      </c>
      <c r="AW289" s="162" t="e">
        <f t="shared" si="113"/>
        <v>#DIV/0!</v>
      </c>
      <c r="AX289" s="92" t="e">
        <f t="shared" si="108"/>
        <v>#DIV/0!</v>
      </c>
      <c r="BE289" s="162" t="e">
        <f t="shared" si="109"/>
        <v>#DIV/0!</v>
      </c>
      <c r="BF289" s="162" t="e">
        <f t="shared" si="114"/>
        <v>#DIV/0!</v>
      </c>
      <c r="BN289" s="162" t="e">
        <f t="shared" si="110"/>
        <v>#DIV/0!</v>
      </c>
      <c r="BO289" s="162" t="e">
        <f t="shared" si="115"/>
        <v>#DIV/0!</v>
      </c>
    </row>
    <row r="290" spans="3:67" x14ac:dyDescent="0.3">
      <c r="C290" s="157" t="e">
        <f t="shared" si="94"/>
        <v>#DIV/0!</v>
      </c>
      <c r="D290" s="157" t="e">
        <f t="shared" si="95"/>
        <v>#DIV/0!</v>
      </c>
      <c r="E290" s="92" t="e">
        <f t="shared" si="96"/>
        <v>#DIV/0!</v>
      </c>
      <c r="L290" s="157" t="e">
        <f t="shared" si="97"/>
        <v>#DIV/0!</v>
      </c>
      <c r="M290" s="157" t="e">
        <f t="shared" si="98"/>
        <v>#DIV/0!</v>
      </c>
      <c r="N290" s="92" t="e">
        <f t="shared" si="99"/>
        <v>#DIV/0!</v>
      </c>
      <c r="U290" s="157" t="e">
        <f t="shared" si="100"/>
        <v>#DIV/0!</v>
      </c>
      <c r="V290" s="157" t="e">
        <f t="shared" si="101"/>
        <v>#DIV/0!</v>
      </c>
      <c r="W290" s="92" t="e">
        <f t="shared" si="102"/>
        <v>#DIV/0!</v>
      </c>
      <c r="AD290" s="157" t="e">
        <f t="shared" si="103"/>
        <v>#DIV/0!</v>
      </c>
      <c r="AE290" s="157" t="e">
        <f t="shared" si="111"/>
        <v>#DIV/0!</v>
      </c>
      <c r="AF290" s="92" t="e">
        <f t="shared" si="104"/>
        <v>#DIV/0!</v>
      </c>
      <c r="AM290" s="162" t="e">
        <f t="shared" si="105"/>
        <v>#DIV/0!</v>
      </c>
      <c r="AN290" s="162" t="e">
        <f t="shared" si="112"/>
        <v>#DIV/0!</v>
      </c>
      <c r="AO290" s="92" t="e">
        <f t="shared" si="106"/>
        <v>#DIV/0!</v>
      </c>
      <c r="AV290" s="162" t="e">
        <f t="shared" si="107"/>
        <v>#DIV/0!</v>
      </c>
      <c r="AW290" s="162" t="e">
        <f t="shared" si="113"/>
        <v>#DIV/0!</v>
      </c>
      <c r="AX290" s="92" t="e">
        <f t="shared" si="108"/>
        <v>#DIV/0!</v>
      </c>
      <c r="BE290" s="162" t="e">
        <f t="shared" si="109"/>
        <v>#DIV/0!</v>
      </c>
      <c r="BF290" s="162" t="e">
        <f t="shared" si="114"/>
        <v>#DIV/0!</v>
      </c>
      <c r="BN290" s="162" t="e">
        <f t="shared" si="110"/>
        <v>#DIV/0!</v>
      </c>
      <c r="BO290" s="162" t="e">
        <f t="shared" si="115"/>
        <v>#DIV/0!</v>
      </c>
    </row>
    <row r="291" spans="3:67" x14ac:dyDescent="0.3">
      <c r="C291" s="157" t="e">
        <f t="shared" si="94"/>
        <v>#DIV/0!</v>
      </c>
      <c r="D291" s="157" t="e">
        <f t="shared" si="95"/>
        <v>#DIV/0!</v>
      </c>
      <c r="E291" s="92" t="e">
        <f t="shared" si="96"/>
        <v>#DIV/0!</v>
      </c>
      <c r="L291" s="157" t="e">
        <f t="shared" si="97"/>
        <v>#DIV/0!</v>
      </c>
      <c r="M291" s="157" t="e">
        <f t="shared" si="98"/>
        <v>#DIV/0!</v>
      </c>
      <c r="N291" s="92" t="e">
        <f t="shared" si="99"/>
        <v>#DIV/0!</v>
      </c>
      <c r="U291" s="157" t="e">
        <f t="shared" si="100"/>
        <v>#DIV/0!</v>
      </c>
      <c r="V291" s="157" t="e">
        <f t="shared" si="101"/>
        <v>#DIV/0!</v>
      </c>
      <c r="W291" s="92" t="e">
        <f t="shared" si="102"/>
        <v>#DIV/0!</v>
      </c>
      <c r="AD291" s="157" t="e">
        <f t="shared" si="103"/>
        <v>#DIV/0!</v>
      </c>
      <c r="AE291" s="157" t="e">
        <f t="shared" si="111"/>
        <v>#DIV/0!</v>
      </c>
      <c r="AF291" s="92" t="e">
        <f t="shared" si="104"/>
        <v>#DIV/0!</v>
      </c>
      <c r="AM291" s="162" t="e">
        <f t="shared" si="105"/>
        <v>#DIV/0!</v>
      </c>
      <c r="AN291" s="162" t="e">
        <f t="shared" si="112"/>
        <v>#DIV/0!</v>
      </c>
      <c r="AO291" s="92" t="e">
        <f t="shared" si="106"/>
        <v>#DIV/0!</v>
      </c>
      <c r="AV291" s="162" t="e">
        <f t="shared" si="107"/>
        <v>#DIV/0!</v>
      </c>
      <c r="AW291" s="162" t="e">
        <f t="shared" si="113"/>
        <v>#DIV/0!</v>
      </c>
      <c r="AX291" s="92" t="e">
        <f t="shared" si="108"/>
        <v>#DIV/0!</v>
      </c>
      <c r="BE291" s="162" t="e">
        <f t="shared" si="109"/>
        <v>#DIV/0!</v>
      </c>
      <c r="BF291" s="162" t="e">
        <f t="shared" si="114"/>
        <v>#DIV/0!</v>
      </c>
      <c r="BN291" s="162" t="e">
        <f t="shared" si="110"/>
        <v>#DIV/0!</v>
      </c>
      <c r="BO291" s="162" t="e">
        <f t="shared" si="115"/>
        <v>#DIV/0!</v>
      </c>
    </row>
    <row r="292" spans="3:67" x14ac:dyDescent="0.3">
      <c r="C292" s="157" t="e">
        <f t="shared" si="94"/>
        <v>#DIV/0!</v>
      </c>
      <c r="D292" s="157" t="e">
        <f t="shared" si="95"/>
        <v>#DIV/0!</v>
      </c>
      <c r="E292" s="92" t="e">
        <f t="shared" si="96"/>
        <v>#DIV/0!</v>
      </c>
      <c r="L292" s="157" t="e">
        <f t="shared" si="97"/>
        <v>#DIV/0!</v>
      </c>
      <c r="M292" s="157" t="e">
        <f t="shared" si="98"/>
        <v>#DIV/0!</v>
      </c>
      <c r="N292" s="92" t="e">
        <f t="shared" si="99"/>
        <v>#DIV/0!</v>
      </c>
      <c r="U292" s="157" t="e">
        <f t="shared" si="100"/>
        <v>#DIV/0!</v>
      </c>
      <c r="V292" s="157" t="e">
        <f t="shared" si="101"/>
        <v>#DIV/0!</v>
      </c>
      <c r="W292" s="92" t="e">
        <f t="shared" si="102"/>
        <v>#DIV/0!</v>
      </c>
      <c r="AD292" s="157" t="e">
        <f t="shared" si="103"/>
        <v>#DIV/0!</v>
      </c>
      <c r="AE292" s="157" t="e">
        <f t="shared" si="111"/>
        <v>#DIV/0!</v>
      </c>
      <c r="AF292" s="92" t="e">
        <f t="shared" si="104"/>
        <v>#DIV/0!</v>
      </c>
      <c r="AM292" s="162" t="e">
        <f t="shared" si="105"/>
        <v>#DIV/0!</v>
      </c>
      <c r="AN292" s="162" t="e">
        <f t="shared" si="112"/>
        <v>#DIV/0!</v>
      </c>
      <c r="AO292" s="92" t="e">
        <f t="shared" si="106"/>
        <v>#DIV/0!</v>
      </c>
      <c r="AV292" s="162" t="e">
        <f t="shared" si="107"/>
        <v>#DIV/0!</v>
      </c>
      <c r="AW292" s="162" t="e">
        <f t="shared" si="113"/>
        <v>#DIV/0!</v>
      </c>
      <c r="AX292" s="92" t="e">
        <f t="shared" si="108"/>
        <v>#DIV/0!</v>
      </c>
      <c r="BE292" s="162" t="e">
        <f t="shared" si="109"/>
        <v>#DIV/0!</v>
      </c>
      <c r="BF292" s="162" t="e">
        <f t="shared" si="114"/>
        <v>#DIV/0!</v>
      </c>
      <c r="BN292" s="162" t="e">
        <f t="shared" si="110"/>
        <v>#DIV/0!</v>
      </c>
      <c r="BO292" s="162" t="e">
        <f t="shared" si="115"/>
        <v>#DIV/0!</v>
      </c>
    </row>
    <row r="293" spans="3:67" x14ac:dyDescent="0.3">
      <c r="C293" s="157" t="e">
        <f t="shared" si="94"/>
        <v>#DIV/0!</v>
      </c>
      <c r="D293" s="157" t="e">
        <f t="shared" si="95"/>
        <v>#DIV/0!</v>
      </c>
      <c r="E293" s="92" t="e">
        <f t="shared" si="96"/>
        <v>#DIV/0!</v>
      </c>
      <c r="L293" s="157" t="e">
        <f t="shared" si="97"/>
        <v>#DIV/0!</v>
      </c>
      <c r="M293" s="157" t="e">
        <f t="shared" si="98"/>
        <v>#DIV/0!</v>
      </c>
      <c r="N293" s="92" t="e">
        <f t="shared" si="99"/>
        <v>#DIV/0!</v>
      </c>
      <c r="U293" s="157" t="e">
        <f t="shared" si="100"/>
        <v>#DIV/0!</v>
      </c>
      <c r="V293" s="157" t="e">
        <f t="shared" si="101"/>
        <v>#DIV/0!</v>
      </c>
      <c r="W293" s="92" t="e">
        <f t="shared" si="102"/>
        <v>#DIV/0!</v>
      </c>
      <c r="AD293" s="157" t="e">
        <f t="shared" si="103"/>
        <v>#DIV/0!</v>
      </c>
      <c r="AE293" s="157" t="e">
        <f t="shared" si="111"/>
        <v>#DIV/0!</v>
      </c>
      <c r="AF293" s="92" t="e">
        <f t="shared" si="104"/>
        <v>#DIV/0!</v>
      </c>
      <c r="AM293" s="162" t="e">
        <f t="shared" si="105"/>
        <v>#DIV/0!</v>
      </c>
      <c r="AN293" s="162" t="e">
        <f t="shared" si="112"/>
        <v>#DIV/0!</v>
      </c>
      <c r="AO293" s="92" t="e">
        <f t="shared" si="106"/>
        <v>#DIV/0!</v>
      </c>
      <c r="AV293" s="162" t="e">
        <f t="shared" si="107"/>
        <v>#DIV/0!</v>
      </c>
      <c r="AW293" s="162" t="e">
        <f t="shared" si="113"/>
        <v>#DIV/0!</v>
      </c>
      <c r="AX293" s="92" t="e">
        <f t="shared" si="108"/>
        <v>#DIV/0!</v>
      </c>
      <c r="BE293" s="162" t="e">
        <f t="shared" si="109"/>
        <v>#DIV/0!</v>
      </c>
      <c r="BF293" s="162" t="e">
        <f t="shared" si="114"/>
        <v>#DIV/0!</v>
      </c>
      <c r="BN293" s="162" t="e">
        <f t="shared" si="110"/>
        <v>#DIV/0!</v>
      </c>
      <c r="BO293" s="162" t="e">
        <f t="shared" si="115"/>
        <v>#DIV/0!</v>
      </c>
    </row>
    <row r="294" spans="3:67" x14ac:dyDescent="0.3">
      <c r="C294" s="157" t="e">
        <f t="shared" si="94"/>
        <v>#DIV/0!</v>
      </c>
      <c r="D294" s="157" t="e">
        <f t="shared" si="95"/>
        <v>#DIV/0!</v>
      </c>
      <c r="E294" s="92" t="e">
        <f t="shared" si="96"/>
        <v>#DIV/0!</v>
      </c>
      <c r="L294" s="157" t="e">
        <f t="shared" si="97"/>
        <v>#DIV/0!</v>
      </c>
      <c r="M294" s="157" t="e">
        <f t="shared" si="98"/>
        <v>#DIV/0!</v>
      </c>
      <c r="N294" s="92" t="e">
        <f t="shared" si="99"/>
        <v>#DIV/0!</v>
      </c>
      <c r="U294" s="157" t="e">
        <f t="shared" si="100"/>
        <v>#DIV/0!</v>
      </c>
      <c r="V294" s="157" t="e">
        <f t="shared" si="101"/>
        <v>#DIV/0!</v>
      </c>
      <c r="W294" s="92" t="e">
        <f t="shared" si="102"/>
        <v>#DIV/0!</v>
      </c>
      <c r="AD294" s="157" t="e">
        <f t="shared" si="103"/>
        <v>#DIV/0!</v>
      </c>
      <c r="AE294" s="157" t="e">
        <f t="shared" si="111"/>
        <v>#DIV/0!</v>
      </c>
      <c r="AF294" s="92" t="e">
        <f t="shared" si="104"/>
        <v>#DIV/0!</v>
      </c>
      <c r="AM294" s="162" t="e">
        <f t="shared" si="105"/>
        <v>#DIV/0!</v>
      </c>
      <c r="AN294" s="162" t="e">
        <f t="shared" si="112"/>
        <v>#DIV/0!</v>
      </c>
      <c r="AO294" s="92" t="e">
        <f t="shared" si="106"/>
        <v>#DIV/0!</v>
      </c>
      <c r="AV294" s="162" t="e">
        <f t="shared" si="107"/>
        <v>#DIV/0!</v>
      </c>
      <c r="AW294" s="162" t="e">
        <f t="shared" si="113"/>
        <v>#DIV/0!</v>
      </c>
      <c r="AX294" s="92" t="e">
        <f t="shared" si="108"/>
        <v>#DIV/0!</v>
      </c>
      <c r="BE294" s="162" t="e">
        <f t="shared" si="109"/>
        <v>#DIV/0!</v>
      </c>
      <c r="BF294" s="162" t="e">
        <f t="shared" si="114"/>
        <v>#DIV/0!</v>
      </c>
      <c r="BN294" s="162" t="e">
        <f t="shared" si="110"/>
        <v>#DIV/0!</v>
      </c>
      <c r="BO294" s="162" t="e">
        <f t="shared" si="115"/>
        <v>#DIV/0!</v>
      </c>
    </row>
    <row r="295" spans="3:67" x14ac:dyDescent="0.3">
      <c r="C295" s="157" t="e">
        <f t="shared" si="94"/>
        <v>#DIV/0!</v>
      </c>
      <c r="D295" s="157" t="e">
        <f t="shared" si="95"/>
        <v>#DIV/0!</v>
      </c>
      <c r="E295" s="92" t="e">
        <f t="shared" si="96"/>
        <v>#DIV/0!</v>
      </c>
      <c r="L295" s="157" t="e">
        <f t="shared" si="97"/>
        <v>#DIV/0!</v>
      </c>
      <c r="M295" s="157" t="e">
        <f t="shared" si="98"/>
        <v>#DIV/0!</v>
      </c>
      <c r="N295" s="92" t="e">
        <f t="shared" si="99"/>
        <v>#DIV/0!</v>
      </c>
      <c r="U295" s="157" t="e">
        <f t="shared" si="100"/>
        <v>#DIV/0!</v>
      </c>
      <c r="V295" s="157" t="e">
        <f t="shared" si="101"/>
        <v>#DIV/0!</v>
      </c>
      <c r="W295" s="92" t="e">
        <f t="shared" si="102"/>
        <v>#DIV/0!</v>
      </c>
      <c r="AD295" s="157" t="e">
        <f t="shared" si="103"/>
        <v>#DIV/0!</v>
      </c>
      <c r="AE295" s="157" t="e">
        <f t="shared" si="111"/>
        <v>#DIV/0!</v>
      </c>
      <c r="AF295" s="92" t="e">
        <f t="shared" si="104"/>
        <v>#DIV/0!</v>
      </c>
      <c r="AM295" s="162" t="e">
        <f t="shared" si="105"/>
        <v>#DIV/0!</v>
      </c>
      <c r="AN295" s="162" t="e">
        <f t="shared" si="112"/>
        <v>#DIV/0!</v>
      </c>
      <c r="AO295" s="92" t="e">
        <f t="shared" si="106"/>
        <v>#DIV/0!</v>
      </c>
      <c r="AV295" s="162" t="e">
        <f t="shared" si="107"/>
        <v>#DIV/0!</v>
      </c>
      <c r="AW295" s="162" t="e">
        <f t="shared" si="113"/>
        <v>#DIV/0!</v>
      </c>
      <c r="AX295" s="92" t="e">
        <f t="shared" si="108"/>
        <v>#DIV/0!</v>
      </c>
      <c r="BE295" s="162" t="e">
        <f t="shared" si="109"/>
        <v>#DIV/0!</v>
      </c>
      <c r="BF295" s="162" t="e">
        <f t="shared" si="114"/>
        <v>#DIV/0!</v>
      </c>
      <c r="BN295" s="162" t="e">
        <f t="shared" si="110"/>
        <v>#DIV/0!</v>
      </c>
      <c r="BO295" s="162" t="e">
        <f t="shared" si="115"/>
        <v>#DIV/0!</v>
      </c>
    </row>
    <row r="296" spans="3:67" x14ac:dyDescent="0.3">
      <c r="C296" s="157" t="e">
        <f t="shared" si="94"/>
        <v>#DIV/0!</v>
      </c>
      <c r="D296" s="157" t="e">
        <f t="shared" si="95"/>
        <v>#DIV/0!</v>
      </c>
      <c r="E296" s="92" t="e">
        <f t="shared" si="96"/>
        <v>#DIV/0!</v>
      </c>
      <c r="L296" s="157" t="e">
        <f t="shared" si="97"/>
        <v>#DIV/0!</v>
      </c>
      <c r="M296" s="157" t="e">
        <f t="shared" si="98"/>
        <v>#DIV/0!</v>
      </c>
      <c r="N296" s="92" t="e">
        <f t="shared" si="99"/>
        <v>#DIV/0!</v>
      </c>
      <c r="U296" s="157" t="e">
        <f t="shared" si="100"/>
        <v>#DIV/0!</v>
      </c>
      <c r="V296" s="157" t="e">
        <f t="shared" si="101"/>
        <v>#DIV/0!</v>
      </c>
      <c r="W296" s="92" t="e">
        <f t="shared" si="102"/>
        <v>#DIV/0!</v>
      </c>
      <c r="AD296" s="157" t="e">
        <f t="shared" si="103"/>
        <v>#DIV/0!</v>
      </c>
      <c r="AE296" s="157" t="e">
        <f t="shared" si="111"/>
        <v>#DIV/0!</v>
      </c>
      <c r="AF296" s="92" t="e">
        <f t="shared" si="104"/>
        <v>#DIV/0!</v>
      </c>
      <c r="AM296" s="162" t="e">
        <f t="shared" si="105"/>
        <v>#DIV/0!</v>
      </c>
      <c r="AN296" s="162" t="e">
        <f t="shared" si="112"/>
        <v>#DIV/0!</v>
      </c>
      <c r="AO296" s="92" t="e">
        <f t="shared" si="106"/>
        <v>#DIV/0!</v>
      </c>
      <c r="AV296" s="162" t="e">
        <f t="shared" si="107"/>
        <v>#DIV/0!</v>
      </c>
      <c r="AW296" s="162" t="e">
        <f t="shared" si="113"/>
        <v>#DIV/0!</v>
      </c>
      <c r="AX296" s="92" t="e">
        <f t="shared" si="108"/>
        <v>#DIV/0!</v>
      </c>
      <c r="BE296" s="162" t="e">
        <f t="shared" si="109"/>
        <v>#DIV/0!</v>
      </c>
      <c r="BF296" s="162" t="e">
        <f t="shared" si="114"/>
        <v>#DIV/0!</v>
      </c>
      <c r="BN296" s="162" t="e">
        <f t="shared" si="110"/>
        <v>#DIV/0!</v>
      </c>
      <c r="BO296" s="162" t="e">
        <f t="shared" si="115"/>
        <v>#DIV/0!</v>
      </c>
    </row>
    <row r="297" spans="3:67" x14ac:dyDescent="0.3">
      <c r="C297" s="157" t="e">
        <f t="shared" si="94"/>
        <v>#DIV/0!</v>
      </c>
      <c r="D297" s="157" t="e">
        <f t="shared" si="95"/>
        <v>#DIV/0!</v>
      </c>
      <c r="E297" s="92" t="e">
        <f t="shared" si="96"/>
        <v>#DIV/0!</v>
      </c>
      <c r="L297" s="157" t="e">
        <f t="shared" si="97"/>
        <v>#DIV/0!</v>
      </c>
      <c r="M297" s="157" t="e">
        <f t="shared" si="98"/>
        <v>#DIV/0!</v>
      </c>
      <c r="N297" s="92" t="e">
        <f t="shared" si="99"/>
        <v>#DIV/0!</v>
      </c>
      <c r="U297" s="157" t="e">
        <f t="shared" si="100"/>
        <v>#DIV/0!</v>
      </c>
      <c r="V297" s="157" t="e">
        <f t="shared" si="101"/>
        <v>#DIV/0!</v>
      </c>
      <c r="W297" s="92" t="e">
        <f t="shared" si="102"/>
        <v>#DIV/0!</v>
      </c>
      <c r="AD297" s="157" t="e">
        <f t="shared" si="103"/>
        <v>#DIV/0!</v>
      </c>
      <c r="AE297" s="157" t="e">
        <f t="shared" si="111"/>
        <v>#DIV/0!</v>
      </c>
      <c r="AF297" s="92" t="e">
        <f t="shared" si="104"/>
        <v>#DIV/0!</v>
      </c>
      <c r="AM297" s="162" t="e">
        <f t="shared" si="105"/>
        <v>#DIV/0!</v>
      </c>
      <c r="AN297" s="162" t="e">
        <f t="shared" si="112"/>
        <v>#DIV/0!</v>
      </c>
      <c r="AO297" s="92" t="e">
        <f t="shared" si="106"/>
        <v>#DIV/0!</v>
      </c>
      <c r="AV297" s="162" t="e">
        <f t="shared" si="107"/>
        <v>#DIV/0!</v>
      </c>
      <c r="AW297" s="162" t="e">
        <f t="shared" si="113"/>
        <v>#DIV/0!</v>
      </c>
      <c r="AX297" s="92" t="e">
        <f t="shared" si="108"/>
        <v>#DIV/0!</v>
      </c>
      <c r="BE297" s="162" t="e">
        <f t="shared" si="109"/>
        <v>#DIV/0!</v>
      </c>
      <c r="BF297" s="162" t="e">
        <f t="shared" si="114"/>
        <v>#DIV/0!</v>
      </c>
      <c r="BN297" s="162" t="e">
        <f t="shared" si="110"/>
        <v>#DIV/0!</v>
      </c>
      <c r="BO297" s="162" t="e">
        <f t="shared" si="115"/>
        <v>#DIV/0!</v>
      </c>
    </row>
    <row r="298" spans="3:67" x14ac:dyDescent="0.3">
      <c r="C298" s="157" t="e">
        <f t="shared" si="94"/>
        <v>#DIV/0!</v>
      </c>
      <c r="D298" s="157" t="e">
        <f t="shared" si="95"/>
        <v>#DIV/0!</v>
      </c>
      <c r="E298" s="92" t="e">
        <f t="shared" si="96"/>
        <v>#DIV/0!</v>
      </c>
      <c r="L298" s="157" t="e">
        <f t="shared" si="97"/>
        <v>#DIV/0!</v>
      </c>
      <c r="M298" s="157" t="e">
        <f t="shared" si="98"/>
        <v>#DIV/0!</v>
      </c>
      <c r="N298" s="92" t="e">
        <f t="shared" si="99"/>
        <v>#DIV/0!</v>
      </c>
      <c r="U298" s="157" t="e">
        <f t="shared" si="100"/>
        <v>#DIV/0!</v>
      </c>
      <c r="V298" s="157" t="e">
        <f t="shared" si="101"/>
        <v>#DIV/0!</v>
      </c>
      <c r="W298" s="92" t="e">
        <f t="shared" si="102"/>
        <v>#DIV/0!</v>
      </c>
      <c r="AD298" s="157" t="e">
        <f t="shared" si="103"/>
        <v>#DIV/0!</v>
      </c>
      <c r="AE298" s="157" t="e">
        <f t="shared" si="111"/>
        <v>#DIV/0!</v>
      </c>
      <c r="AF298" s="92" t="e">
        <f t="shared" si="104"/>
        <v>#DIV/0!</v>
      </c>
      <c r="AM298" s="162" t="e">
        <f t="shared" si="105"/>
        <v>#DIV/0!</v>
      </c>
      <c r="AN298" s="162" t="e">
        <f t="shared" si="112"/>
        <v>#DIV/0!</v>
      </c>
      <c r="AO298" s="92" t="e">
        <f t="shared" si="106"/>
        <v>#DIV/0!</v>
      </c>
      <c r="AV298" s="162" t="e">
        <f t="shared" si="107"/>
        <v>#DIV/0!</v>
      </c>
      <c r="AW298" s="162" t="e">
        <f t="shared" si="113"/>
        <v>#DIV/0!</v>
      </c>
      <c r="AX298" s="92" t="e">
        <f t="shared" si="108"/>
        <v>#DIV/0!</v>
      </c>
      <c r="BE298" s="162" t="e">
        <f t="shared" si="109"/>
        <v>#DIV/0!</v>
      </c>
      <c r="BF298" s="162" t="e">
        <f t="shared" si="114"/>
        <v>#DIV/0!</v>
      </c>
      <c r="BN298" s="162" t="e">
        <f t="shared" si="110"/>
        <v>#DIV/0!</v>
      </c>
      <c r="BO298" s="162" t="e">
        <f t="shared" si="115"/>
        <v>#DIV/0!</v>
      </c>
    </row>
    <row r="299" spans="3:67" x14ac:dyDescent="0.3">
      <c r="C299" s="157" t="e">
        <f t="shared" si="94"/>
        <v>#DIV/0!</v>
      </c>
      <c r="D299" s="157" t="e">
        <f t="shared" si="95"/>
        <v>#DIV/0!</v>
      </c>
      <c r="E299" s="92" t="e">
        <f t="shared" si="96"/>
        <v>#DIV/0!</v>
      </c>
      <c r="L299" s="157" t="e">
        <f t="shared" si="97"/>
        <v>#DIV/0!</v>
      </c>
      <c r="M299" s="157" t="e">
        <f t="shared" si="98"/>
        <v>#DIV/0!</v>
      </c>
      <c r="N299" s="92" t="e">
        <f t="shared" si="99"/>
        <v>#DIV/0!</v>
      </c>
      <c r="U299" s="157" t="e">
        <f t="shared" si="100"/>
        <v>#DIV/0!</v>
      </c>
      <c r="V299" s="157" t="e">
        <f t="shared" si="101"/>
        <v>#DIV/0!</v>
      </c>
      <c r="W299" s="92" t="e">
        <f t="shared" si="102"/>
        <v>#DIV/0!</v>
      </c>
      <c r="AD299" s="157" t="e">
        <f t="shared" si="103"/>
        <v>#DIV/0!</v>
      </c>
      <c r="AE299" s="157" t="e">
        <f t="shared" si="111"/>
        <v>#DIV/0!</v>
      </c>
      <c r="AF299" s="92" t="e">
        <f t="shared" si="104"/>
        <v>#DIV/0!</v>
      </c>
      <c r="AM299" s="162" t="e">
        <f t="shared" si="105"/>
        <v>#DIV/0!</v>
      </c>
      <c r="AN299" s="162" t="e">
        <f t="shared" si="112"/>
        <v>#DIV/0!</v>
      </c>
      <c r="AO299" s="92" t="e">
        <f t="shared" si="106"/>
        <v>#DIV/0!</v>
      </c>
      <c r="AV299" s="162" t="e">
        <f t="shared" si="107"/>
        <v>#DIV/0!</v>
      </c>
      <c r="AW299" s="162" t="e">
        <f t="shared" si="113"/>
        <v>#DIV/0!</v>
      </c>
      <c r="AX299" s="92" t="e">
        <f t="shared" si="108"/>
        <v>#DIV/0!</v>
      </c>
      <c r="BE299" s="162" t="e">
        <f t="shared" si="109"/>
        <v>#DIV/0!</v>
      </c>
      <c r="BF299" s="162" t="e">
        <f t="shared" si="114"/>
        <v>#DIV/0!</v>
      </c>
      <c r="BN299" s="162" t="e">
        <f t="shared" si="110"/>
        <v>#DIV/0!</v>
      </c>
      <c r="BO299" s="162" t="e">
        <f t="shared" si="115"/>
        <v>#DIV/0!</v>
      </c>
    </row>
    <row r="300" spans="3:67" x14ac:dyDescent="0.3">
      <c r="C300" s="157" t="e">
        <f t="shared" si="94"/>
        <v>#DIV/0!</v>
      </c>
      <c r="D300" s="157" t="e">
        <f t="shared" si="95"/>
        <v>#DIV/0!</v>
      </c>
      <c r="E300" s="92" t="e">
        <f t="shared" si="96"/>
        <v>#DIV/0!</v>
      </c>
      <c r="L300" s="157" t="e">
        <f t="shared" si="97"/>
        <v>#DIV/0!</v>
      </c>
      <c r="M300" s="157" t="e">
        <f t="shared" si="98"/>
        <v>#DIV/0!</v>
      </c>
      <c r="N300" s="92" t="e">
        <f t="shared" si="99"/>
        <v>#DIV/0!</v>
      </c>
      <c r="U300" s="157" t="e">
        <f t="shared" si="100"/>
        <v>#DIV/0!</v>
      </c>
      <c r="V300" s="157" t="e">
        <f t="shared" si="101"/>
        <v>#DIV/0!</v>
      </c>
      <c r="W300" s="92" t="e">
        <f t="shared" si="102"/>
        <v>#DIV/0!</v>
      </c>
      <c r="AD300" s="157" t="e">
        <f t="shared" si="103"/>
        <v>#DIV/0!</v>
      </c>
      <c r="AE300" s="157" t="e">
        <f t="shared" si="111"/>
        <v>#DIV/0!</v>
      </c>
      <c r="AF300" s="92" t="e">
        <f t="shared" si="104"/>
        <v>#DIV/0!</v>
      </c>
      <c r="AM300" s="162" t="e">
        <f t="shared" si="105"/>
        <v>#DIV/0!</v>
      </c>
      <c r="AN300" s="162" t="e">
        <f t="shared" si="112"/>
        <v>#DIV/0!</v>
      </c>
      <c r="AO300" s="92" t="e">
        <f t="shared" si="106"/>
        <v>#DIV/0!</v>
      </c>
      <c r="AV300" s="162" t="e">
        <f t="shared" si="107"/>
        <v>#DIV/0!</v>
      </c>
      <c r="AW300" s="162" t="e">
        <f t="shared" si="113"/>
        <v>#DIV/0!</v>
      </c>
      <c r="AX300" s="92" t="e">
        <f t="shared" si="108"/>
        <v>#DIV/0!</v>
      </c>
      <c r="BE300" s="162" t="e">
        <f t="shared" si="109"/>
        <v>#DIV/0!</v>
      </c>
      <c r="BF300" s="162" t="e">
        <f t="shared" si="114"/>
        <v>#DIV/0!</v>
      </c>
      <c r="BN300" s="162" t="e">
        <f t="shared" si="110"/>
        <v>#DIV/0!</v>
      </c>
      <c r="BO300" s="162" t="e">
        <f t="shared" si="115"/>
        <v>#DIV/0!</v>
      </c>
    </row>
    <row r="301" spans="3:67" x14ac:dyDescent="0.3">
      <c r="C301" s="157" t="e">
        <f t="shared" si="94"/>
        <v>#DIV/0!</v>
      </c>
      <c r="D301" s="157" t="e">
        <f t="shared" si="95"/>
        <v>#DIV/0!</v>
      </c>
      <c r="E301" s="92" t="e">
        <f t="shared" si="96"/>
        <v>#DIV/0!</v>
      </c>
      <c r="L301" s="157" t="e">
        <f t="shared" si="97"/>
        <v>#DIV/0!</v>
      </c>
      <c r="M301" s="157" t="e">
        <f t="shared" si="98"/>
        <v>#DIV/0!</v>
      </c>
      <c r="N301" s="92" t="e">
        <f t="shared" si="99"/>
        <v>#DIV/0!</v>
      </c>
      <c r="U301" s="157" t="e">
        <f t="shared" si="100"/>
        <v>#DIV/0!</v>
      </c>
      <c r="V301" s="157" t="e">
        <f t="shared" si="101"/>
        <v>#DIV/0!</v>
      </c>
      <c r="W301" s="92" t="e">
        <f t="shared" si="102"/>
        <v>#DIV/0!</v>
      </c>
      <c r="AD301" s="157" t="e">
        <f t="shared" si="103"/>
        <v>#DIV/0!</v>
      </c>
      <c r="AE301" s="157" t="e">
        <f t="shared" si="111"/>
        <v>#DIV/0!</v>
      </c>
      <c r="AF301" s="92" t="e">
        <f t="shared" si="104"/>
        <v>#DIV/0!</v>
      </c>
      <c r="AM301" s="162" t="e">
        <f t="shared" si="105"/>
        <v>#DIV/0!</v>
      </c>
      <c r="AN301" s="162" t="e">
        <f t="shared" si="112"/>
        <v>#DIV/0!</v>
      </c>
      <c r="AO301" s="92" t="e">
        <f t="shared" si="106"/>
        <v>#DIV/0!</v>
      </c>
      <c r="AV301" s="162" t="e">
        <f t="shared" si="107"/>
        <v>#DIV/0!</v>
      </c>
      <c r="AW301" s="162" t="e">
        <f t="shared" si="113"/>
        <v>#DIV/0!</v>
      </c>
      <c r="AX301" s="92" t="e">
        <f t="shared" si="108"/>
        <v>#DIV/0!</v>
      </c>
      <c r="BE301" s="162" t="e">
        <f t="shared" si="109"/>
        <v>#DIV/0!</v>
      </c>
      <c r="BF301" s="162" t="e">
        <f t="shared" si="114"/>
        <v>#DIV/0!</v>
      </c>
      <c r="BN301" s="162" t="e">
        <f t="shared" si="110"/>
        <v>#DIV/0!</v>
      </c>
      <c r="BO301" s="162" t="e">
        <f t="shared" si="115"/>
        <v>#DIV/0!</v>
      </c>
    </row>
    <row r="302" spans="3:67" x14ac:dyDescent="0.3">
      <c r="C302" s="157" t="e">
        <f t="shared" si="94"/>
        <v>#DIV/0!</v>
      </c>
      <c r="D302" s="157" t="e">
        <f t="shared" si="95"/>
        <v>#DIV/0!</v>
      </c>
      <c r="E302" s="92" t="e">
        <f t="shared" si="96"/>
        <v>#DIV/0!</v>
      </c>
      <c r="L302" s="157" t="e">
        <f t="shared" si="97"/>
        <v>#DIV/0!</v>
      </c>
      <c r="M302" s="157" t="e">
        <f t="shared" si="98"/>
        <v>#DIV/0!</v>
      </c>
      <c r="N302" s="92" t="e">
        <f t="shared" si="99"/>
        <v>#DIV/0!</v>
      </c>
      <c r="U302" s="157" t="e">
        <f t="shared" si="100"/>
        <v>#DIV/0!</v>
      </c>
      <c r="V302" s="157" t="e">
        <f t="shared" si="101"/>
        <v>#DIV/0!</v>
      </c>
      <c r="W302" s="92" t="e">
        <f t="shared" si="102"/>
        <v>#DIV/0!</v>
      </c>
      <c r="AD302" s="157" t="e">
        <f t="shared" si="103"/>
        <v>#DIV/0!</v>
      </c>
      <c r="AE302" s="157" t="e">
        <f t="shared" si="111"/>
        <v>#DIV/0!</v>
      </c>
      <c r="AF302" s="92" t="e">
        <f t="shared" si="104"/>
        <v>#DIV/0!</v>
      </c>
      <c r="AM302" s="162" t="e">
        <f t="shared" si="105"/>
        <v>#DIV/0!</v>
      </c>
      <c r="AN302" s="162" t="e">
        <f t="shared" si="112"/>
        <v>#DIV/0!</v>
      </c>
      <c r="AO302" s="92" t="e">
        <f t="shared" si="106"/>
        <v>#DIV/0!</v>
      </c>
      <c r="AV302" s="162" t="e">
        <f t="shared" si="107"/>
        <v>#DIV/0!</v>
      </c>
      <c r="AW302" s="162" t="e">
        <f t="shared" si="113"/>
        <v>#DIV/0!</v>
      </c>
      <c r="AX302" s="92" t="e">
        <f t="shared" si="108"/>
        <v>#DIV/0!</v>
      </c>
      <c r="BE302" s="162" t="e">
        <f t="shared" si="109"/>
        <v>#DIV/0!</v>
      </c>
      <c r="BF302" s="162" t="e">
        <f t="shared" si="114"/>
        <v>#DIV/0!</v>
      </c>
      <c r="BN302" s="162" t="e">
        <f t="shared" si="110"/>
        <v>#DIV/0!</v>
      </c>
      <c r="BO302" s="162" t="e">
        <f t="shared" si="115"/>
        <v>#DIV/0!</v>
      </c>
    </row>
    <row r="303" spans="3:67" x14ac:dyDescent="0.3">
      <c r="C303" s="157" t="e">
        <f t="shared" si="94"/>
        <v>#DIV/0!</v>
      </c>
      <c r="D303" s="157" t="e">
        <f t="shared" si="95"/>
        <v>#DIV/0!</v>
      </c>
      <c r="E303" s="92" t="e">
        <f t="shared" si="96"/>
        <v>#DIV/0!</v>
      </c>
      <c r="L303" s="157" t="e">
        <f t="shared" si="97"/>
        <v>#DIV/0!</v>
      </c>
      <c r="M303" s="157" t="e">
        <f t="shared" si="98"/>
        <v>#DIV/0!</v>
      </c>
      <c r="N303" s="92" t="e">
        <f t="shared" si="99"/>
        <v>#DIV/0!</v>
      </c>
      <c r="U303" s="157" t="e">
        <f t="shared" si="100"/>
        <v>#DIV/0!</v>
      </c>
      <c r="V303" s="157" t="e">
        <f t="shared" si="101"/>
        <v>#DIV/0!</v>
      </c>
      <c r="W303" s="92" t="e">
        <f t="shared" si="102"/>
        <v>#DIV/0!</v>
      </c>
      <c r="AD303" s="157" t="e">
        <f t="shared" si="103"/>
        <v>#DIV/0!</v>
      </c>
      <c r="AE303" s="157" t="e">
        <f t="shared" si="111"/>
        <v>#DIV/0!</v>
      </c>
      <c r="AF303" s="92" t="e">
        <f t="shared" si="104"/>
        <v>#DIV/0!</v>
      </c>
      <c r="AM303" s="162" t="e">
        <f t="shared" si="105"/>
        <v>#DIV/0!</v>
      </c>
      <c r="AN303" s="162" t="e">
        <f t="shared" si="112"/>
        <v>#DIV/0!</v>
      </c>
      <c r="AO303" s="92" t="e">
        <f t="shared" si="106"/>
        <v>#DIV/0!</v>
      </c>
      <c r="AV303" s="162" t="e">
        <f t="shared" si="107"/>
        <v>#DIV/0!</v>
      </c>
      <c r="AW303" s="162" t="e">
        <f t="shared" si="113"/>
        <v>#DIV/0!</v>
      </c>
      <c r="AX303" s="92" t="e">
        <f t="shared" si="108"/>
        <v>#DIV/0!</v>
      </c>
      <c r="BE303" s="162" t="e">
        <f t="shared" si="109"/>
        <v>#DIV/0!</v>
      </c>
      <c r="BF303" s="162" t="e">
        <f t="shared" si="114"/>
        <v>#DIV/0!</v>
      </c>
      <c r="BN303" s="162" t="e">
        <f t="shared" si="110"/>
        <v>#DIV/0!</v>
      </c>
      <c r="BO303" s="162" t="e">
        <f t="shared" si="115"/>
        <v>#DIV/0!</v>
      </c>
    </row>
    <row r="304" spans="3:67" x14ac:dyDescent="0.3">
      <c r="C304" s="157" t="e">
        <f t="shared" si="94"/>
        <v>#DIV/0!</v>
      </c>
      <c r="D304" s="157" t="e">
        <f t="shared" si="95"/>
        <v>#DIV/0!</v>
      </c>
      <c r="E304" s="92" t="e">
        <f t="shared" si="96"/>
        <v>#DIV/0!</v>
      </c>
      <c r="L304" s="157" t="e">
        <f t="shared" si="97"/>
        <v>#DIV/0!</v>
      </c>
      <c r="M304" s="157" t="e">
        <f t="shared" si="98"/>
        <v>#DIV/0!</v>
      </c>
      <c r="N304" s="92" t="e">
        <f t="shared" si="99"/>
        <v>#DIV/0!</v>
      </c>
      <c r="U304" s="157" t="e">
        <f t="shared" si="100"/>
        <v>#DIV/0!</v>
      </c>
      <c r="V304" s="157" t="e">
        <f t="shared" si="101"/>
        <v>#DIV/0!</v>
      </c>
      <c r="W304" s="92" t="e">
        <f t="shared" si="102"/>
        <v>#DIV/0!</v>
      </c>
      <c r="AD304" s="157" t="e">
        <f t="shared" si="103"/>
        <v>#DIV/0!</v>
      </c>
      <c r="AE304" s="157" t="e">
        <f t="shared" si="111"/>
        <v>#DIV/0!</v>
      </c>
      <c r="AF304" s="92" t="e">
        <f t="shared" si="104"/>
        <v>#DIV/0!</v>
      </c>
      <c r="AM304" s="162" t="e">
        <f t="shared" si="105"/>
        <v>#DIV/0!</v>
      </c>
      <c r="AN304" s="162" t="e">
        <f t="shared" si="112"/>
        <v>#DIV/0!</v>
      </c>
      <c r="AO304" s="92" t="e">
        <f t="shared" si="106"/>
        <v>#DIV/0!</v>
      </c>
      <c r="AV304" s="162" t="e">
        <f t="shared" si="107"/>
        <v>#DIV/0!</v>
      </c>
      <c r="AW304" s="162" t="e">
        <f t="shared" si="113"/>
        <v>#DIV/0!</v>
      </c>
      <c r="AX304" s="92" t="e">
        <f t="shared" si="108"/>
        <v>#DIV/0!</v>
      </c>
      <c r="BE304" s="162" t="e">
        <f t="shared" si="109"/>
        <v>#DIV/0!</v>
      </c>
      <c r="BF304" s="162" t="e">
        <f t="shared" si="114"/>
        <v>#DIV/0!</v>
      </c>
      <c r="BN304" s="162" t="e">
        <f t="shared" si="110"/>
        <v>#DIV/0!</v>
      </c>
      <c r="BO304" s="162" t="e">
        <f t="shared" si="115"/>
        <v>#DIV/0!</v>
      </c>
    </row>
    <row r="305" spans="3:67" x14ac:dyDescent="0.3">
      <c r="C305" s="157" t="e">
        <f t="shared" si="94"/>
        <v>#DIV/0!</v>
      </c>
      <c r="D305" s="157" t="e">
        <f t="shared" si="95"/>
        <v>#DIV/0!</v>
      </c>
      <c r="E305" s="92" t="e">
        <f t="shared" si="96"/>
        <v>#DIV/0!</v>
      </c>
      <c r="L305" s="157" t="e">
        <f t="shared" si="97"/>
        <v>#DIV/0!</v>
      </c>
      <c r="M305" s="157" t="e">
        <f t="shared" si="98"/>
        <v>#DIV/0!</v>
      </c>
      <c r="N305" s="92" t="e">
        <f t="shared" si="99"/>
        <v>#DIV/0!</v>
      </c>
      <c r="U305" s="157" t="e">
        <f t="shared" si="100"/>
        <v>#DIV/0!</v>
      </c>
      <c r="V305" s="157" t="e">
        <f t="shared" si="101"/>
        <v>#DIV/0!</v>
      </c>
      <c r="W305" s="92" t="e">
        <f t="shared" si="102"/>
        <v>#DIV/0!</v>
      </c>
      <c r="AD305" s="157" t="e">
        <f t="shared" si="103"/>
        <v>#DIV/0!</v>
      </c>
      <c r="AE305" s="157" t="e">
        <f t="shared" si="111"/>
        <v>#DIV/0!</v>
      </c>
      <c r="AF305" s="92" t="e">
        <f t="shared" si="104"/>
        <v>#DIV/0!</v>
      </c>
      <c r="AM305" s="162" t="e">
        <f t="shared" si="105"/>
        <v>#DIV/0!</v>
      </c>
      <c r="AN305" s="162" t="e">
        <f t="shared" si="112"/>
        <v>#DIV/0!</v>
      </c>
      <c r="AO305" s="92" t="e">
        <f t="shared" si="106"/>
        <v>#DIV/0!</v>
      </c>
      <c r="AV305" s="162" t="e">
        <f t="shared" si="107"/>
        <v>#DIV/0!</v>
      </c>
      <c r="AW305" s="162" t="e">
        <f t="shared" si="113"/>
        <v>#DIV/0!</v>
      </c>
      <c r="AX305" s="92" t="e">
        <f t="shared" si="108"/>
        <v>#DIV/0!</v>
      </c>
      <c r="BE305" s="162" t="e">
        <f t="shared" si="109"/>
        <v>#DIV/0!</v>
      </c>
      <c r="BF305" s="162" t="e">
        <f t="shared" si="114"/>
        <v>#DIV/0!</v>
      </c>
      <c r="BN305" s="162" t="e">
        <f t="shared" si="110"/>
        <v>#DIV/0!</v>
      </c>
      <c r="BO305" s="162" t="e">
        <f t="shared" si="115"/>
        <v>#DIV/0!</v>
      </c>
    </row>
    <row r="306" spans="3:67" x14ac:dyDescent="0.3">
      <c r="C306" s="157" t="e">
        <f t="shared" si="94"/>
        <v>#DIV/0!</v>
      </c>
      <c r="D306" s="157" t="e">
        <f t="shared" si="95"/>
        <v>#DIV/0!</v>
      </c>
      <c r="E306" s="92" t="e">
        <f t="shared" si="96"/>
        <v>#DIV/0!</v>
      </c>
      <c r="L306" s="157" t="e">
        <f t="shared" si="97"/>
        <v>#DIV/0!</v>
      </c>
      <c r="M306" s="157" t="e">
        <f t="shared" si="98"/>
        <v>#DIV/0!</v>
      </c>
      <c r="N306" s="92" t="e">
        <f t="shared" si="99"/>
        <v>#DIV/0!</v>
      </c>
      <c r="U306" s="157" t="e">
        <f t="shared" si="100"/>
        <v>#DIV/0!</v>
      </c>
      <c r="V306" s="157" t="e">
        <f t="shared" si="101"/>
        <v>#DIV/0!</v>
      </c>
      <c r="W306" s="92" t="e">
        <f t="shared" si="102"/>
        <v>#DIV/0!</v>
      </c>
      <c r="AD306" s="157" t="e">
        <f t="shared" si="103"/>
        <v>#DIV/0!</v>
      </c>
      <c r="AE306" s="157" t="e">
        <f t="shared" si="111"/>
        <v>#DIV/0!</v>
      </c>
      <c r="AF306" s="92" t="e">
        <f t="shared" si="104"/>
        <v>#DIV/0!</v>
      </c>
      <c r="AM306" s="162" t="e">
        <f t="shared" si="105"/>
        <v>#DIV/0!</v>
      </c>
      <c r="AN306" s="162" t="e">
        <f t="shared" si="112"/>
        <v>#DIV/0!</v>
      </c>
      <c r="AO306" s="92" t="e">
        <f t="shared" si="106"/>
        <v>#DIV/0!</v>
      </c>
      <c r="AV306" s="162" t="e">
        <f t="shared" si="107"/>
        <v>#DIV/0!</v>
      </c>
      <c r="AW306" s="162" t="e">
        <f t="shared" si="113"/>
        <v>#DIV/0!</v>
      </c>
      <c r="AX306" s="92" t="e">
        <f t="shared" si="108"/>
        <v>#DIV/0!</v>
      </c>
      <c r="BE306" s="162" t="e">
        <f t="shared" si="109"/>
        <v>#DIV/0!</v>
      </c>
      <c r="BF306" s="162" t="e">
        <f t="shared" si="114"/>
        <v>#DIV/0!</v>
      </c>
      <c r="BN306" s="162" t="e">
        <f t="shared" si="110"/>
        <v>#DIV/0!</v>
      </c>
      <c r="BO306" s="162" t="e">
        <f t="shared" si="115"/>
        <v>#DIV/0!</v>
      </c>
    </row>
    <row r="307" spans="3:67" x14ac:dyDescent="0.3">
      <c r="C307" s="157" t="e">
        <f t="shared" si="94"/>
        <v>#DIV/0!</v>
      </c>
      <c r="D307" s="157" t="e">
        <f t="shared" si="95"/>
        <v>#DIV/0!</v>
      </c>
      <c r="E307" s="92" t="e">
        <f t="shared" si="96"/>
        <v>#DIV/0!</v>
      </c>
      <c r="L307" s="157" t="e">
        <f t="shared" si="97"/>
        <v>#DIV/0!</v>
      </c>
      <c r="M307" s="157" t="e">
        <f t="shared" si="98"/>
        <v>#DIV/0!</v>
      </c>
      <c r="N307" s="92" t="e">
        <f t="shared" si="99"/>
        <v>#DIV/0!</v>
      </c>
      <c r="U307" s="157" t="e">
        <f t="shared" si="100"/>
        <v>#DIV/0!</v>
      </c>
      <c r="V307" s="157" t="e">
        <f t="shared" si="101"/>
        <v>#DIV/0!</v>
      </c>
      <c r="W307" s="92" t="e">
        <f t="shared" si="102"/>
        <v>#DIV/0!</v>
      </c>
      <c r="AD307" s="157" t="e">
        <f t="shared" si="103"/>
        <v>#DIV/0!</v>
      </c>
      <c r="AE307" s="157" t="e">
        <f t="shared" si="111"/>
        <v>#DIV/0!</v>
      </c>
      <c r="AF307" s="92" t="e">
        <f t="shared" si="104"/>
        <v>#DIV/0!</v>
      </c>
      <c r="AM307" s="162" t="e">
        <f t="shared" si="105"/>
        <v>#DIV/0!</v>
      </c>
      <c r="AN307" s="162" t="e">
        <f t="shared" si="112"/>
        <v>#DIV/0!</v>
      </c>
      <c r="AO307" s="92" t="e">
        <f t="shared" si="106"/>
        <v>#DIV/0!</v>
      </c>
      <c r="AV307" s="162" t="e">
        <f t="shared" si="107"/>
        <v>#DIV/0!</v>
      </c>
      <c r="AW307" s="162" t="e">
        <f t="shared" si="113"/>
        <v>#DIV/0!</v>
      </c>
      <c r="AX307" s="92" t="e">
        <f t="shared" si="108"/>
        <v>#DIV/0!</v>
      </c>
      <c r="BE307" s="162" t="e">
        <f t="shared" si="109"/>
        <v>#DIV/0!</v>
      </c>
      <c r="BF307" s="162" t="e">
        <f t="shared" si="114"/>
        <v>#DIV/0!</v>
      </c>
      <c r="BN307" s="162" t="e">
        <f t="shared" si="110"/>
        <v>#DIV/0!</v>
      </c>
      <c r="BO307" s="162" t="e">
        <f t="shared" si="115"/>
        <v>#DIV/0!</v>
      </c>
    </row>
    <row r="308" spans="3:67" x14ac:dyDescent="0.3">
      <c r="C308" s="157" t="e">
        <f t="shared" si="94"/>
        <v>#DIV/0!</v>
      </c>
      <c r="D308" s="157" t="e">
        <f t="shared" si="95"/>
        <v>#DIV/0!</v>
      </c>
      <c r="E308" s="92" t="e">
        <f t="shared" si="96"/>
        <v>#DIV/0!</v>
      </c>
      <c r="L308" s="157" t="e">
        <f t="shared" si="97"/>
        <v>#DIV/0!</v>
      </c>
      <c r="M308" s="157" t="e">
        <f t="shared" si="98"/>
        <v>#DIV/0!</v>
      </c>
      <c r="N308" s="92" t="e">
        <f t="shared" si="99"/>
        <v>#DIV/0!</v>
      </c>
      <c r="U308" s="157" t="e">
        <f t="shared" si="100"/>
        <v>#DIV/0!</v>
      </c>
      <c r="V308" s="157" t="e">
        <f t="shared" si="101"/>
        <v>#DIV/0!</v>
      </c>
      <c r="W308" s="92" t="e">
        <f t="shared" si="102"/>
        <v>#DIV/0!</v>
      </c>
      <c r="AD308" s="157" t="e">
        <f t="shared" si="103"/>
        <v>#DIV/0!</v>
      </c>
      <c r="AE308" s="157" t="e">
        <f t="shared" si="111"/>
        <v>#DIV/0!</v>
      </c>
      <c r="AF308" s="92" t="e">
        <f t="shared" si="104"/>
        <v>#DIV/0!</v>
      </c>
      <c r="AM308" s="162" t="e">
        <f t="shared" si="105"/>
        <v>#DIV/0!</v>
      </c>
      <c r="AN308" s="162" t="e">
        <f t="shared" si="112"/>
        <v>#DIV/0!</v>
      </c>
      <c r="AO308" s="92" t="e">
        <f t="shared" si="106"/>
        <v>#DIV/0!</v>
      </c>
      <c r="AV308" s="162" t="e">
        <f t="shared" si="107"/>
        <v>#DIV/0!</v>
      </c>
      <c r="AW308" s="162" t="e">
        <f t="shared" si="113"/>
        <v>#DIV/0!</v>
      </c>
      <c r="AX308" s="92" t="e">
        <f t="shared" si="108"/>
        <v>#DIV/0!</v>
      </c>
      <c r="BE308" s="162" t="e">
        <f t="shared" si="109"/>
        <v>#DIV/0!</v>
      </c>
      <c r="BF308" s="162" t="e">
        <f t="shared" si="114"/>
        <v>#DIV/0!</v>
      </c>
      <c r="BN308" s="162" t="e">
        <f t="shared" si="110"/>
        <v>#DIV/0!</v>
      </c>
      <c r="BO308" s="162" t="e">
        <f t="shared" si="115"/>
        <v>#DIV/0!</v>
      </c>
    </row>
    <row r="309" spans="3:67" x14ac:dyDescent="0.3">
      <c r="C309" s="157" t="e">
        <f t="shared" si="94"/>
        <v>#DIV/0!</v>
      </c>
      <c r="D309" s="157" t="e">
        <f t="shared" si="95"/>
        <v>#DIV/0!</v>
      </c>
      <c r="E309" s="92" t="e">
        <f t="shared" si="96"/>
        <v>#DIV/0!</v>
      </c>
      <c r="L309" s="157" t="e">
        <f t="shared" si="97"/>
        <v>#DIV/0!</v>
      </c>
      <c r="M309" s="157" t="e">
        <f t="shared" si="98"/>
        <v>#DIV/0!</v>
      </c>
      <c r="N309" s="92" t="e">
        <f t="shared" si="99"/>
        <v>#DIV/0!</v>
      </c>
      <c r="U309" s="157" t="e">
        <f t="shared" si="100"/>
        <v>#DIV/0!</v>
      </c>
      <c r="V309" s="157" t="e">
        <f t="shared" si="101"/>
        <v>#DIV/0!</v>
      </c>
      <c r="W309" s="92" t="e">
        <f t="shared" si="102"/>
        <v>#DIV/0!</v>
      </c>
      <c r="AD309" s="157" t="e">
        <f t="shared" si="103"/>
        <v>#DIV/0!</v>
      </c>
      <c r="AE309" s="157" t="e">
        <f t="shared" si="111"/>
        <v>#DIV/0!</v>
      </c>
      <c r="AF309" s="92" t="e">
        <f t="shared" si="104"/>
        <v>#DIV/0!</v>
      </c>
      <c r="AM309" s="162" t="e">
        <f t="shared" si="105"/>
        <v>#DIV/0!</v>
      </c>
      <c r="AN309" s="162" t="e">
        <f t="shared" si="112"/>
        <v>#DIV/0!</v>
      </c>
      <c r="AO309" s="92" t="e">
        <f t="shared" si="106"/>
        <v>#DIV/0!</v>
      </c>
      <c r="AV309" s="162" t="e">
        <f t="shared" si="107"/>
        <v>#DIV/0!</v>
      </c>
      <c r="AW309" s="162" t="e">
        <f t="shared" si="113"/>
        <v>#DIV/0!</v>
      </c>
      <c r="AX309" s="92" t="e">
        <f t="shared" si="108"/>
        <v>#DIV/0!</v>
      </c>
      <c r="BE309" s="162" t="e">
        <f t="shared" si="109"/>
        <v>#DIV/0!</v>
      </c>
      <c r="BF309" s="162" t="e">
        <f t="shared" si="114"/>
        <v>#DIV/0!</v>
      </c>
      <c r="BN309" s="162" t="e">
        <f t="shared" si="110"/>
        <v>#DIV/0!</v>
      </c>
      <c r="BO309" s="162" t="e">
        <f t="shared" si="115"/>
        <v>#DIV/0!</v>
      </c>
    </row>
    <row r="310" spans="3:67" x14ac:dyDescent="0.3">
      <c r="C310" s="157" t="e">
        <f t="shared" si="94"/>
        <v>#DIV/0!</v>
      </c>
      <c r="D310" s="157" t="e">
        <f t="shared" si="95"/>
        <v>#DIV/0!</v>
      </c>
      <c r="E310" s="92" t="e">
        <f t="shared" si="96"/>
        <v>#DIV/0!</v>
      </c>
      <c r="L310" s="157" t="e">
        <f t="shared" si="97"/>
        <v>#DIV/0!</v>
      </c>
      <c r="M310" s="157" t="e">
        <f t="shared" si="98"/>
        <v>#DIV/0!</v>
      </c>
      <c r="N310" s="92" t="e">
        <f t="shared" si="99"/>
        <v>#DIV/0!</v>
      </c>
      <c r="U310" s="157" t="e">
        <f t="shared" si="100"/>
        <v>#DIV/0!</v>
      </c>
      <c r="V310" s="157" t="e">
        <f t="shared" si="101"/>
        <v>#DIV/0!</v>
      </c>
      <c r="W310" s="92" t="e">
        <f t="shared" si="102"/>
        <v>#DIV/0!</v>
      </c>
      <c r="AD310" s="157" t="e">
        <f t="shared" si="103"/>
        <v>#DIV/0!</v>
      </c>
      <c r="AE310" s="157" t="e">
        <f t="shared" si="111"/>
        <v>#DIV/0!</v>
      </c>
      <c r="AF310" s="92" t="e">
        <f t="shared" si="104"/>
        <v>#DIV/0!</v>
      </c>
      <c r="AM310" s="162" t="e">
        <f t="shared" si="105"/>
        <v>#DIV/0!</v>
      </c>
      <c r="AN310" s="162" t="e">
        <f t="shared" si="112"/>
        <v>#DIV/0!</v>
      </c>
      <c r="AO310" s="92" t="e">
        <f t="shared" si="106"/>
        <v>#DIV/0!</v>
      </c>
      <c r="AV310" s="162" t="e">
        <f t="shared" si="107"/>
        <v>#DIV/0!</v>
      </c>
      <c r="AW310" s="162" t="e">
        <f t="shared" si="113"/>
        <v>#DIV/0!</v>
      </c>
      <c r="AX310" s="92" t="e">
        <f t="shared" si="108"/>
        <v>#DIV/0!</v>
      </c>
      <c r="BE310" s="162" t="e">
        <f t="shared" si="109"/>
        <v>#DIV/0!</v>
      </c>
      <c r="BF310" s="162" t="e">
        <f t="shared" si="114"/>
        <v>#DIV/0!</v>
      </c>
      <c r="BN310" s="162" t="e">
        <f t="shared" si="110"/>
        <v>#DIV/0!</v>
      </c>
      <c r="BO310" s="162" t="e">
        <f t="shared" si="115"/>
        <v>#DIV/0!</v>
      </c>
    </row>
    <row r="311" spans="3:67" x14ac:dyDescent="0.3">
      <c r="C311" s="157" t="e">
        <f t="shared" si="94"/>
        <v>#DIV/0!</v>
      </c>
      <c r="D311" s="157" t="e">
        <f t="shared" si="95"/>
        <v>#DIV/0!</v>
      </c>
      <c r="E311" s="92" t="e">
        <f t="shared" si="96"/>
        <v>#DIV/0!</v>
      </c>
      <c r="L311" s="157" t="e">
        <f t="shared" si="97"/>
        <v>#DIV/0!</v>
      </c>
      <c r="M311" s="157" t="e">
        <f t="shared" si="98"/>
        <v>#DIV/0!</v>
      </c>
      <c r="N311" s="92" t="e">
        <f t="shared" si="99"/>
        <v>#DIV/0!</v>
      </c>
      <c r="U311" s="157" t="e">
        <f t="shared" si="100"/>
        <v>#DIV/0!</v>
      </c>
      <c r="V311" s="157" t="e">
        <f t="shared" si="101"/>
        <v>#DIV/0!</v>
      </c>
      <c r="W311" s="92" t="e">
        <f t="shared" si="102"/>
        <v>#DIV/0!</v>
      </c>
      <c r="AD311" s="157" t="e">
        <f t="shared" si="103"/>
        <v>#DIV/0!</v>
      </c>
      <c r="AE311" s="157" t="e">
        <f t="shared" si="111"/>
        <v>#DIV/0!</v>
      </c>
      <c r="AF311" s="92" t="e">
        <f t="shared" si="104"/>
        <v>#DIV/0!</v>
      </c>
      <c r="AM311" s="162" t="e">
        <f t="shared" si="105"/>
        <v>#DIV/0!</v>
      </c>
      <c r="AN311" s="162" t="e">
        <f t="shared" si="112"/>
        <v>#DIV/0!</v>
      </c>
      <c r="AO311" s="92" t="e">
        <f t="shared" si="106"/>
        <v>#DIV/0!</v>
      </c>
      <c r="AV311" s="162" t="e">
        <f t="shared" si="107"/>
        <v>#DIV/0!</v>
      </c>
      <c r="AW311" s="162" t="e">
        <f t="shared" si="113"/>
        <v>#DIV/0!</v>
      </c>
      <c r="AX311" s="92" t="e">
        <f t="shared" si="108"/>
        <v>#DIV/0!</v>
      </c>
      <c r="BE311" s="162" t="e">
        <f t="shared" si="109"/>
        <v>#DIV/0!</v>
      </c>
      <c r="BF311" s="162" t="e">
        <f t="shared" si="114"/>
        <v>#DIV/0!</v>
      </c>
      <c r="BN311" s="162" t="e">
        <f t="shared" si="110"/>
        <v>#DIV/0!</v>
      </c>
      <c r="BO311" s="162" t="e">
        <f t="shared" si="115"/>
        <v>#DIV/0!</v>
      </c>
    </row>
    <row r="312" spans="3:67" x14ac:dyDescent="0.3">
      <c r="C312" s="157" t="e">
        <f t="shared" si="94"/>
        <v>#DIV/0!</v>
      </c>
      <c r="D312" s="157" t="e">
        <f t="shared" si="95"/>
        <v>#DIV/0!</v>
      </c>
      <c r="E312" s="92" t="e">
        <f t="shared" si="96"/>
        <v>#DIV/0!</v>
      </c>
      <c r="L312" s="157" t="e">
        <f t="shared" si="97"/>
        <v>#DIV/0!</v>
      </c>
      <c r="M312" s="157" t="e">
        <f t="shared" si="98"/>
        <v>#DIV/0!</v>
      </c>
      <c r="N312" s="92" t="e">
        <f t="shared" si="99"/>
        <v>#DIV/0!</v>
      </c>
      <c r="U312" s="157" t="e">
        <f t="shared" si="100"/>
        <v>#DIV/0!</v>
      </c>
      <c r="V312" s="157" t="e">
        <f t="shared" si="101"/>
        <v>#DIV/0!</v>
      </c>
      <c r="W312" s="92" t="e">
        <f t="shared" si="102"/>
        <v>#DIV/0!</v>
      </c>
      <c r="AD312" s="157" t="e">
        <f t="shared" si="103"/>
        <v>#DIV/0!</v>
      </c>
      <c r="AE312" s="157" t="e">
        <f t="shared" si="111"/>
        <v>#DIV/0!</v>
      </c>
      <c r="AF312" s="92" t="e">
        <f t="shared" si="104"/>
        <v>#DIV/0!</v>
      </c>
      <c r="AM312" s="162" t="e">
        <f t="shared" si="105"/>
        <v>#DIV/0!</v>
      </c>
      <c r="AN312" s="162" t="e">
        <f t="shared" si="112"/>
        <v>#DIV/0!</v>
      </c>
      <c r="AO312" s="92" t="e">
        <f t="shared" si="106"/>
        <v>#DIV/0!</v>
      </c>
      <c r="AV312" s="162" t="e">
        <f t="shared" si="107"/>
        <v>#DIV/0!</v>
      </c>
      <c r="AW312" s="162" t="e">
        <f t="shared" si="113"/>
        <v>#DIV/0!</v>
      </c>
      <c r="AX312" s="92" t="e">
        <f t="shared" si="108"/>
        <v>#DIV/0!</v>
      </c>
      <c r="BE312" s="162" t="e">
        <f t="shared" si="109"/>
        <v>#DIV/0!</v>
      </c>
      <c r="BF312" s="162" t="e">
        <f t="shared" si="114"/>
        <v>#DIV/0!</v>
      </c>
      <c r="BN312" s="162" t="e">
        <f t="shared" si="110"/>
        <v>#DIV/0!</v>
      </c>
      <c r="BO312" s="162" t="e">
        <f t="shared" si="115"/>
        <v>#DIV/0!</v>
      </c>
    </row>
    <row r="313" spans="3:67" x14ac:dyDescent="0.3">
      <c r="C313" s="157" t="e">
        <f t="shared" si="94"/>
        <v>#DIV/0!</v>
      </c>
      <c r="D313" s="157" t="e">
        <f t="shared" si="95"/>
        <v>#DIV/0!</v>
      </c>
      <c r="E313" s="92" t="e">
        <f t="shared" si="96"/>
        <v>#DIV/0!</v>
      </c>
      <c r="L313" s="157" t="e">
        <f t="shared" si="97"/>
        <v>#DIV/0!</v>
      </c>
      <c r="M313" s="157" t="e">
        <f t="shared" si="98"/>
        <v>#DIV/0!</v>
      </c>
      <c r="N313" s="92" t="e">
        <f t="shared" si="99"/>
        <v>#DIV/0!</v>
      </c>
      <c r="U313" s="157" t="e">
        <f t="shared" si="100"/>
        <v>#DIV/0!</v>
      </c>
      <c r="V313" s="157" t="e">
        <f t="shared" si="101"/>
        <v>#DIV/0!</v>
      </c>
      <c r="W313" s="92" t="e">
        <f t="shared" si="102"/>
        <v>#DIV/0!</v>
      </c>
      <c r="AD313" s="157" t="e">
        <f t="shared" si="103"/>
        <v>#DIV/0!</v>
      </c>
      <c r="AE313" s="157" t="e">
        <f t="shared" si="111"/>
        <v>#DIV/0!</v>
      </c>
      <c r="AF313" s="92" t="e">
        <f t="shared" si="104"/>
        <v>#DIV/0!</v>
      </c>
      <c r="AM313" s="162" t="e">
        <f t="shared" si="105"/>
        <v>#DIV/0!</v>
      </c>
      <c r="AN313" s="162" t="e">
        <f t="shared" si="112"/>
        <v>#DIV/0!</v>
      </c>
      <c r="AO313" s="92" t="e">
        <f t="shared" si="106"/>
        <v>#DIV/0!</v>
      </c>
      <c r="AV313" s="162" t="e">
        <f t="shared" si="107"/>
        <v>#DIV/0!</v>
      </c>
      <c r="AW313" s="162" t="e">
        <f t="shared" si="113"/>
        <v>#DIV/0!</v>
      </c>
      <c r="AX313" s="92" t="e">
        <f t="shared" si="108"/>
        <v>#DIV/0!</v>
      </c>
      <c r="BE313" s="162" t="e">
        <f t="shared" si="109"/>
        <v>#DIV/0!</v>
      </c>
      <c r="BF313" s="162" t="e">
        <f t="shared" si="114"/>
        <v>#DIV/0!</v>
      </c>
      <c r="BN313" s="162" t="e">
        <f t="shared" si="110"/>
        <v>#DIV/0!</v>
      </c>
      <c r="BO313" s="162" t="e">
        <f t="shared" si="115"/>
        <v>#DIV/0!</v>
      </c>
    </row>
    <row r="314" spans="3:67" x14ac:dyDescent="0.3">
      <c r="C314" s="157" t="e">
        <f t="shared" si="94"/>
        <v>#DIV/0!</v>
      </c>
      <c r="D314" s="157" t="e">
        <f t="shared" si="95"/>
        <v>#DIV/0!</v>
      </c>
      <c r="E314" s="92" t="e">
        <f t="shared" si="96"/>
        <v>#DIV/0!</v>
      </c>
      <c r="L314" s="157" t="e">
        <f t="shared" si="97"/>
        <v>#DIV/0!</v>
      </c>
      <c r="M314" s="157" t="e">
        <f t="shared" si="98"/>
        <v>#DIV/0!</v>
      </c>
      <c r="N314" s="92" t="e">
        <f t="shared" si="99"/>
        <v>#DIV/0!</v>
      </c>
      <c r="U314" s="157" t="e">
        <f t="shared" si="100"/>
        <v>#DIV/0!</v>
      </c>
      <c r="V314" s="157" t="e">
        <f t="shared" si="101"/>
        <v>#DIV/0!</v>
      </c>
      <c r="W314" s="92" t="e">
        <f t="shared" si="102"/>
        <v>#DIV/0!</v>
      </c>
      <c r="AD314" s="157" t="e">
        <f t="shared" si="103"/>
        <v>#DIV/0!</v>
      </c>
      <c r="AE314" s="157" t="e">
        <f t="shared" si="111"/>
        <v>#DIV/0!</v>
      </c>
      <c r="AF314" s="92" t="e">
        <f t="shared" si="104"/>
        <v>#DIV/0!</v>
      </c>
      <c r="AM314" s="162" t="e">
        <f t="shared" si="105"/>
        <v>#DIV/0!</v>
      </c>
      <c r="AN314" s="162" t="e">
        <f t="shared" si="112"/>
        <v>#DIV/0!</v>
      </c>
      <c r="AO314" s="92" t="e">
        <f t="shared" si="106"/>
        <v>#DIV/0!</v>
      </c>
      <c r="AV314" s="162" t="e">
        <f t="shared" si="107"/>
        <v>#DIV/0!</v>
      </c>
      <c r="AW314" s="162" t="e">
        <f t="shared" si="113"/>
        <v>#DIV/0!</v>
      </c>
      <c r="AX314" s="92" t="e">
        <f t="shared" si="108"/>
        <v>#DIV/0!</v>
      </c>
      <c r="BE314" s="162" t="e">
        <f t="shared" si="109"/>
        <v>#DIV/0!</v>
      </c>
      <c r="BF314" s="162" t="e">
        <f t="shared" si="114"/>
        <v>#DIV/0!</v>
      </c>
      <c r="BN314" s="162" t="e">
        <f t="shared" si="110"/>
        <v>#DIV/0!</v>
      </c>
      <c r="BO314" s="162" t="e">
        <f t="shared" si="115"/>
        <v>#DIV/0!</v>
      </c>
    </row>
    <row r="315" spans="3:67" x14ac:dyDescent="0.3">
      <c r="C315" s="157" t="e">
        <f t="shared" si="94"/>
        <v>#DIV/0!</v>
      </c>
      <c r="D315" s="157" t="e">
        <f t="shared" si="95"/>
        <v>#DIV/0!</v>
      </c>
      <c r="E315" s="92" t="e">
        <f t="shared" si="96"/>
        <v>#DIV/0!</v>
      </c>
      <c r="L315" s="157" t="e">
        <f t="shared" si="97"/>
        <v>#DIV/0!</v>
      </c>
      <c r="M315" s="157" t="e">
        <f t="shared" si="98"/>
        <v>#DIV/0!</v>
      </c>
      <c r="N315" s="92" t="e">
        <f t="shared" si="99"/>
        <v>#DIV/0!</v>
      </c>
      <c r="U315" s="157" t="e">
        <f t="shared" si="100"/>
        <v>#DIV/0!</v>
      </c>
      <c r="V315" s="157" t="e">
        <f t="shared" si="101"/>
        <v>#DIV/0!</v>
      </c>
      <c r="W315" s="92" t="e">
        <f t="shared" si="102"/>
        <v>#DIV/0!</v>
      </c>
      <c r="AD315" s="157" t="e">
        <f t="shared" si="103"/>
        <v>#DIV/0!</v>
      </c>
      <c r="AE315" s="157" t="e">
        <f t="shared" si="111"/>
        <v>#DIV/0!</v>
      </c>
      <c r="AF315" s="92" t="e">
        <f t="shared" si="104"/>
        <v>#DIV/0!</v>
      </c>
      <c r="AM315" s="162" t="e">
        <f t="shared" si="105"/>
        <v>#DIV/0!</v>
      </c>
      <c r="AN315" s="162" t="e">
        <f t="shared" si="112"/>
        <v>#DIV/0!</v>
      </c>
      <c r="AO315" s="92" t="e">
        <f t="shared" si="106"/>
        <v>#DIV/0!</v>
      </c>
      <c r="AV315" s="162" t="e">
        <f t="shared" si="107"/>
        <v>#DIV/0!</v>
      </c>
      <c r="AW315" s="162" t="e">
        <f t="shared" si="113"/>
        <v>#DIV/0!</v>
      </c>
      <c r="AX315" s="92" t="e">
        <f t="shared" si="108"/>
        <v>#DIV/0!</v>
      </c>
      <c r="BE315" s="162" t="e">
        <f t="shared" si="109"/>
        <v>#DIV/0!</v>
      </c>
      <c r="BF315" s="162" t="e">
        <f t="shared" si="114"/>
        <v>#DIV/0!</v>
      </c>
      <c r="BN315" s="162" t="e">
        <f t="shared" si="110"/>
        <v>#DIV/0!</v>
      </c>
      <c r="BO315" s="162" t="e">
        <f t="shared" si="115"/>
        <v>#DIV/0!</v>
      </c>
    </row>
    <row r="316" spans="3:67" x14ac:dyDescent="0.3">
      <c r="C316" s="157" t="e">
        <f t="shared" si="94"/>
        <v>#DIV/0!</v>
      </c>
      <c r="D316" s="157" t="e">
        <f t="shared" si="95"/>
        <v>#DIV/0!</v>
      </c>
      <c r="E316" s="92" t="e">
        <f t="shared" si="96"/>
        <v>#DIV/0!</v>
      </c>
      <c r="L316" s="157" t="e">
        <f t="shared" si="97"/>
        <v>#DIV/0!</v>
      </c>
      <c r="M316" s="157" t="e">
        <f t="shared" si="98"/>
        <v>#DIV/0!</v>
      </c>
      <c r="N316" s="92" t="e">
        <f t="shared" si="99"/>
        <v>#DIV/0!</v>
      </c>
      <c r="U316" s="157" t="e">
        <f t="shared" si="100"/>
        <v>#DIV/0!</v>
      </c>
      <c r="V316" s="157" t="e">
        <f t="shared" si="101"/>
        <v>#DIV/0!</v>
      </c>
      <c r="W316" s="92" t="e">
        <f t="shared" si="102"/>
        <v>#DIV/0!</v>
      </c>
      <c r="AD316" s="157" t="e">
        <f t="shared" si="103"/>
        <v>#DIV/0!</v>
      </c>
      <c r="AE316" s="157" t="e">
        <f t="shared" si="111"/>
        <v>#DIV/0!</v>
      </c>
      <c r="AF316" s="92" t="e">
        <f t="shared" si="104"/>
        <v>#DIV/0!</v>
      </c>
      <c r="AM316" s="162" t="e">
        <f t="shared" si="105"/>
        <v>#DIV/0!</v>
      </c>
      <c r="AN316" s="162" t="e">
        <f t="shared" si="112"/>
        <v>#DIV/0!</v>
      </c>
      <c r="AO316" s="92" t="e">
        <f t="shared" si="106"/>
        <v>#DIV/0!</v>
      </c>
      <c r="AV316" s="162" t="e">
        <f t="shared" si="107"/>
        <v>#DIV/0!</v>
      </c>
      <c r="AW316" s="162" t="e">
        <f t="shared" si="113"/>
        <v>#DIV/0!</v>
      </c>
      <c r="AX316" s="92" t="e">
        <f t="shared" si="108"/>
        <v>#DIV/0!</v>
      </c>
      <c r="BE316" s="162" t="e">
        <f t="shared" si="109"/>
        <v>#DIV/0!</v>
      </c>
      <c r="BF316" s="162" t="e">
        <f t="shared" si="114"/>
        <v>#DIV/0!</v>
      </c>
      <c r="BN316" s="162" t="e">
        <f t="shared" si="110"/>
        <v>#DIV/0!</v>
      </c>
      <c r="BO316" s="162" t="e">
        <f t="shared" si="115"/>
        <v>#DIV/0!</v>
      </c>
    </row>
    <row r="317" spans="3:67" x14ac:dyDescent="0.3">
      <c r="C317" s="157" t="e">
        <f t="shared" si="94"/>
        <v>#DIV/0!</v>
      </c>
      <c r="D317" s="157" t="e">
        <f t="shared" si="95"/>
        <v>#DIV/0!</v>
      </c>
      <c r="E317" s="92" t="e">
        <f t="shared" si="96"/>
        <v>#DIV/0!</v>
      </c>
      <c r="L317" s="157" t="e">
        <f t="shared" si="97"/>
        <v>#DIV/0!</v>
      </c>
      <c r="M317" s="157" t="e">
        <f t="shared" si="98"/>
        <v>#DIV/0!</v>
      </c>
      <c r="N317" s="92" t="e">
        <f t="shared" si="99"/>
        <v>#DIV/0!</v>
      </c>
      <c r="U317" s="157" t="e">
        <f t="shared" si="100"/>
        <v>#DIV/0!</v>
      </c>
      <c r="V317" s="157" t="e">
        <f t="shared" si="101"/>
        <v>#DIV/0!</v>
      </c>
      <c r="W317" s="92" t="e">
        <f t="shared" si="102"/>
        <v>#DIV/0!</v>
      </c>
      <c r="AD317" s="157" t="e">
        <f t="shared" si="103"/>
        <v>#DIV/0!</v>
      </c>
      <c r="AE317" s="157" t="e">
        <f t="shared" si="111"/>
        <v>#DIV/0!</v>
      </c>
      <c r="AF317" s="92" t="e">
        <f t="shared" si="104"/>
        <v>#DIV/0!</v>
      </c>
      <c r="AM317" s="162" t="e">
        <f t="shared" si="105"/>
        <v>#DIV/0!</v>
      </c>
      <c r="AN317" s="162" t="e">
        <f t="shared" si="112"/>
        <v>#DIV/0!</v>
      </c>
      <c r="AO317" s="92" t="e">
        <f t="shared" si="106"/>
        <v>#DIV/0!</v>
      </c>
      <c r="AV317" s="162" t="e">
        <f t="shared" si="107"/>
        <v>#DIV/0!</v>
      </c>
      <c r="AW317" s="162" t="e">
        <f t="shared" si="113"/>
        <v>#DIV/0!</v>
      </c>
      <c r="AX317" s="92" t="e">
        <f t="shared" si="108"/>
        <v>#DIV/0!</v>
      </c>
      <c r="BE317" s="162" t="e">
        <f t="shared" si="109"/>
        <v>#DIV/0!</v>
      </c>
      <c r="BF317" s="162" t="e">
        <f t="shared" si="114"/>
        <v>#DIV/0!</v>
      </c>
      <c r="BN317" s="162" t="e">
        <f t="shared" si="110"/>
        <v>#DIV/0!</v>
      </c>
      <c r="BO317" s="162" t="e">
        <f t="shared" si="115"/>
        <v>#DIV/0!</v>
      </c>
    </row>
    <row r="318" spans="3:67" x14ac:dyDescent="0.3">
      <c r="C318" s="157" t="e">
        <f t="shared" si="94"/>
        <v>#DIV/0!</v>
      </c>
      <c r="D318" s="157" t="e">
        <f t="shared" si="95"/>
        <v>#DIV/0!</v>
      </c>
      <c r="E318" s="92" t="e">
        <f t="shared" si="96"/>
        <v>#DIV/0!</v>
      </c>
      <c r="L318" s="157" t="e">
        <f t="shared" si="97"/>
        <v>#DIV/0!</v>
      </c>
      <c r="M318" s="157" t="e">
        <f t="shared" si="98"/>
        <v>#DIV/0!</v>
      </c>
      <c r="N318" s="92" t="e">
        <f t="shared" si="99"/>
        <v>#DIV/0!</v>
      </c>
      <c r="U318" s="157" t="e">
        <f t="shared" si="100"/>
        <v>#DIV/0!</v>
      </c>
      <c r="V318" s="157" t="e">
        <f t="shared" si="101"/>
        <v>#DIV/0!</v>
      </c>
      <c r="W318" s="92" t="e">
        <f t="shared" si="102"/>
        <v>#DIV/0!</v>
      </c>
      <c r="AD318" s="157" t="e">
        <f t="shared" si="103"/>
        <v>#DIV/0!</v>
      </c>
      <c r="AE318" s="157" t="e">
        <f t="shared" si="111"/>
        <v>#DIV/0!</v>
      </c>
      <c r="AF318" s="92" t="e">
        <f t="shared" si="104"/>
        <v>#DIV/0!</v>
      </c>
      <c r="AM318" s="162" t="e">
        <f t="shared" si="105"/>
        <v>#DIV/0!</v>
      </c>
      <c r="AN318" s="162" t="e">
        <f t="shared" si="112"/>
        <v>#DIV/0!</v>
      </c>
      <c r="AO318" s="92" t="e">
        <f t="shared" si="106"/>
        <v>#DIV/0!</v>
      </c>
      <c r="AV318" s="162" t="e">
        <f t="shared" si="107"/>
        <v>#DIV/0!</v>
      </c>
      <c r="AW318" s="162" t="e">
        <f t="shared" si="113"/>
        <v>#DIV/0!</v>
      </c>
      <c r="AX318" s="92" t="e">
        <f t="shared" si="108"/>
        <v>#DIV/0!</v>
      </c>
      <c r="BE318" s="162" t="e">
        <f t="shared" si="109"/>
        <v>#DIV/0!</v>
      </c>
      <c r="BF318" s="162" t="e">
        <f t="shared" si="114"/>
        <v>#DIV/0!</v>
      </c>
      <c r="BN318" s="162" t="e">
        <f t="shared" si="110"/>
        <v>#DIV/0!</v>
      </c>
      <c r="BO318" s="162" t="e">
        <f t="shared" si="115"/>
        <v>#DIV/0!</v>
      </c>
    </row>
    <row r="319" spans="3:67" x14ac:dyDescent="0.3">
      <c r="C319" s="157" t="e">
        <f t="shared" si="94"/>
        <v>#DIV/0!</v>
      </c>
      <c r="D319" s="157" t="e">
        <f t="shared" si="95"/>
        <v>#DIV/0!</v>
      </c>
      <c r="E319" s="92" t="e">
        <f t="shared" si="96"/>
        <v>#DIV/0!</v>
      </c>
      <c r="L319" s="157" t="e">
        <f t="shared" si="97"/>
        <v>#DIV/0!</v>
      </c>
      <c r="M319" s="157" t="e">
        <f t="shared" si="98"/>
        <v>#DIV/0!</v>
      </c>
      <c r="N319" s="92" t="e">
        <f t="shared" si="99"/>
        <v>#DIV/0!</v>
      </c>
      <c r="U319" s="157" t="e">
        <f t="shared" si="100"/>
        <v>#DIV/0!</v>
      </c>
      <c r="V319" s="157" t="e">
        <f t="shared" si="101"/>
        <v>#DIV/0!</v>
      </c>
      <c r="W319" s="92" t="e">
        <f t="shared" si="102"/>
        <v>#DIV/0!</v>
      </c>
      <c r="AD319" s="157" t="e">
        <f t="shared" si="103"/>
        <v>#DIV/0!</v>
      </c>
      <c r="AE319" s="157" t="e">
        <f t="shared" si="111"/>
        <v>#DIV/0!</v>
      </c>
      <c r="AF319" s="92" t="e">
        <f t="shared" si="104"/>
        <v>#DIV/0!</v>
      </c>
      <c r="AM319" s="162" t="e">
        <f t="shared" si="105"/>
        <v>#DIV/0!</v>
      </c>
      <c r="AN319" s="162" t="e">
        <f t="shared" si="112"/>
        <v>#DIV/0!</v>
      </c>
      <c r="AO319" s="92" t="e">
        <f t="shared" si="106"/>
        <v>#DIV/0!</v>
      </c>
      <c r="AV319" s="162" t="e">
        <f t="shared" si="107"/>
        <v>#DIV/0!</v>
      </c>
      <c r="AW319" s="162" t="e">
        <f t="shared" si="113"/>
        <v>#DIV/0!</v>
      </c>
      <c r="AX319" s="92" t="e">
        <f t="shared" si="108"/>
        <v>#DIV/0!</v>
      </c>
      <c r="BE319" s="162" t="e">
        <f t="shared" si="109"/>
        <v>#DIV/0!</v>
      </c>
      <c r="BF319" s="162" t="e">
        <f t="shared" si="114"/>
        <v>#DIV/0!</v>
      </c>
      <c r="BN319" s="162" t="e">
        <f t="shared" si="110"/>
        <v>#DIV/0!</v>
      </c>
      <c r="BO319" s="162" t="e">
        <f t="shared" si="115"/>
        <v>#DIV/0!</v>
      </c>
    </row>
    <row r="320" spans="3:67" x14ac:dyDescent="0.3">
      <c r="C320" s="157" t="e">
        <f t="shared" si="94"/>
        <v>#DIV/0!</v>
      </c>
      <c r="D320" s="157" t="e">
        <f t="shared" si="95"/>
        <v>#DIV/0!</v>
      </c>
      <c r="E320" s="92" t="e">
        <f t="shared" si="96"/>
        <v>#DIV/0!</v>
      </c>
      <c r="L320" s="157" t="e">
        <f t="shared" si="97"/>
        <v>#DIV/0!</v>
      </c>
      <c r="M320" s="157" t="e">
        <f t="shared" si="98"/>
        <v>#DIV/0!</v>
      </c>
      <c r="N320" s="92" t="e">
        <f t="shared" si="99"/>
        <v>#DIV/0!</v>
      </c>
      <c r="U320" s="157" t="e">
        <f t="shared" si="100"/>
        <v>#DIV/0!</v>
      </c>
      <c r="V320" s="157" t="e">
        <f t="shared" si="101"/>
        <v>#DIV/0!</v>
      </c>
      <c r="W320" s="92" t="e">
        <f t="shared" si="102"/>
        <v>#DIV/0!</v>
      </c>
      <c r="AD320" s="157" t="e">
        <f t="shared" si="103"/>
        <v>#DIV/0!</v>
      </c>
      <c r="AE320" s="157" t="e">
        <f t="shared" si="111"/>
        <v>#DIV/0!</v>
      </c>
      <c r="AF320" s="92" t="e">
        <f t="shared" si="104"/>
        <v>#DIV/0!</v>
      </c>
      <c r="AM320" s="162" t="e">
        <f t="shared" si="105"/>
        <v>#DIV/0!</v>
      </c>
      <c r="AN320" s="162" t="e">
        <f t="shared" si="112"/>
        <v>#DIV/0!</v>
      </c>
      <c r="AO320" s="92" t="e">
        <f t="shared" si="106"/>
        <v>#DIV/0!</v>
      </c>
      <c r="AV320" s="162" t="e">
        <f t="shared" si="107"/>
        <v>#DIV/0!</v>
      </c>
      <c r="AW320" s="162" t="e">
        <f t="shared" si="113"/>
        <v>#DIV/0!</v>
      </c>
      <c r="AX320" s="92" t="e">
        <f t="shared" si="108"/>
        <v>#DIV/0!</v>
      </c>
      <c r="BE320" s="162" t="e">
        <f t="shared" si="109"/>
        <v>#DIV/0!</v>
      </c>
      <c r="BF320" s="162" t="e">
        <f t="shared" si="114"/>
        <v>#DIV/0!</v>
      </c>
      <c r="BN320" s="162" t="e">
        <f t="shared" si="110"/>
        <v>#DIV/0!</v>
      </c>
      <c r="BO320" s="162" t="e">
        <f t="shared" si="115"/>
        <v>#DIV/0!</v>
      </c>
    </row>
    <row r="321" spans="3:67" x14ac:dyDescent="0.3">
      <c r="C321" s="157" t="e">
        <f t="shared" si="94"/>
        <v>#DIV/0!</v>
      </c>
      <c r="D321" s="157" t="e">
        <f t="shared" si="95"/>
        <v>#DIV/0!</v>
      </c>
      <c r="E321" s="92" t="e">
        <f t="shared" si="96"/>
        <v>#DIV/0!</v>
      </c>
      <c r="L321" s="157" t="e">
        <f t="shared" si="97"/>
        <v>#DIV/0!</v>
      </c>
      <c r="M321" s="157" t="e">
        <f t="shared" si="98"/>
        <v>#DIV/0!</v>
      </c>
      <c r="N321" s="92" t="e">
        <f t="shared" si="99"/>
        <v>#DIV/0!</v>
      </c>
      <c r="U321" s="157" t="e">
        <f t="shared" si="100"/>
        <v>#DIV/0!</v>
      </c>
      <c r="V321" s="157" t="e">
        <f t="shared" si="101"/>
        <v>#DIV/0!</v>
      </c>
      <c r="W321" s="92" t="e">
        <f t="shared" si="102"/>
        <v>#DIV/0!</v>
      </c>
      <c r="AD321" s="157" t="e">
        <f t="shared" si="103"/>
        <v>#DIV/0!</v>
      </c>
      <c r="AE321" s="157" t="e">
        <f t="shared" si="111"/>
        <v>#DIV/0!</v>
      </c>
      <c r="AF321" s="92" t="e">
        <f t="shared" si="104"/>
        <v>#DIV/0!</v>
      </c>
      <c r="AM321" s="162" t="e">
        <f t="shared" si="105"/>
        <v>#DIV/0!</v>
      </c>
      <c r="AN321" s="162" t="e">
        <f t="shared" si="112"/>
        <v>#DIV/0!</v>
      </c>
      <c r="AO321" s="92" t="e">
        <f t="shared" si="106"/>
        <v>#DIV/0!</v>
      </c>
      <c r="AV321" s="162" t="e">
        <f t="shared" si="107"/>
        <v>#DIV/0!</v>
      </c>
      <c r="AW321" s="162" t="e">
        <f t="shared" si="113"/>
        <v>#DIV/0!</v>
      </c>
      <c r="AX321" s="92" t="e">
        <f t="shared" si="108"/>
        <v>#DIV/0!</v>
      </c>
      <c r="BE321" s="162" t="e">
        <f t="shared" si="109"/>
        <v>#DIV/0!</v>
      </c>
      <c r="BF321" s="162" t="e">
        <f t="shared" si="114"/>
        <v>#DIV/0!</v>
      </c>
      <c r="BN321" s="162" t="e">
        <f t="shared" si="110"/>
        <v>#DIV/0!</v>
      </c>
      <c r="BO321" s="162" t="e">
        <f t="shared" si="115"/>
        <v>#DIV/0!</v>
      </c>
    </row>
    <row r="322" spans="3:67" x14ac:dyDescent="0.3">
      <c r="C322" s="157" t="e">
        <f t="shared" si="94"/>
        <v>#DIV/0!</v>
      </c>
      <c r="D322" s="157" t="e">
        <f t="shared" si="95"/>
        <v>#DIV/0!</v>
      </c>
      <c r="E322" s="92" t="e">
        <f t="shared" si="96"/>
        <v>#DIV/0!</v>
      </c>
      <c r="L322" s="157" t="e">
        <f t="shared" si="97"/>
        <v>#DIV/0!</v>
      </c>
      <c r="M322" s="157" t="e">
        <f t="shared" si="98"/>
        <v>#DIV/0!</v>
      </c>
      <c r="N322" s="92" t="e">
        <f t="shared" si="99"/>
        <v>#DIV/0!</v>
      </c>
      <c r="U322" s="157" t="e">
        <f t="shared" si="100"/>
        <v>#DIV/0!</v>
      </c>
      <c r="V322" s="157" t="e">
        <f t="shared" si="101"/>
        <v>#DIV/0!</v>
      </c>
      <c r="W322" s="92" t="e">
        <f t="shared" si="102"/>
        <v>#DIV/0!</v>
      </c>
      <c r="AD322" s="157" t="e">
        <f t="shared" si="103"/>
        <v>#DIV/0!</v>
      </c>
      <c r="AE322" s="157" t="e">
        <f t="shared" si="111"/>
        <v>#DIV/0!</v>
      </c>
      <c r="AF322" s="92" t="e">
        <f t="shared" si="104"/>
        <v>#DIV/0!</v>
      </c>
      <c r="AM322" s="162" t="e">
        <f t="shared" si="105"/>
        <v>#DIV/0!</v>
      </c>
      <c r="AN322" s="162" t="e">
        <f t="shared" si="112"/>
        <v>#DIV/0!</v>
      </c>
      <c r="AO322" s="92" t="e">
        <f t="shared" si="106"/>
        <v>#DIV/0!</v>
      </c>
      <c r="AV322" s="162" t="e">
        <f t="shared" si="107"/>
        <v>#DIV/0!</v>
      </c>
      <c r="AW322" s="162" t="e">
        <f t="shared" si="113"/>
        <v>#DIV/0!</v>
      </c>
      <c r="AX322" s="92" t="e">
        <f t="shared" si="108"/>
        <v>#DIV/0!</v>
      </c>
      <c r="BE322" s="162" t="e">
        <f t="shared" si="109"/>
        <v>#DIV/0!</v>
      </c>
      <c r="BF322" s="162" t="e">
        <f t="shared" si="114"/>
        <v>#DIV/0!</v>
      </c>
      <c r="BN322" s="162" t="e">
        <f t="shared" si="110"/>
        <v>#DIV/0!</v>
      </c>
      <c r="BO322" s="162" t="e">
        <f t="shared" si="115"/>
        <v>#DIV/0!</v>
      </c>
    </row>
    <row r="323" spans="3:67" x14ac:dyDescent="0.3">
      <c r="C323" s="157" t="e">
        <f t="shared" ref="C323:C386" si="116">H323 / (H323 + G323)</f>
        <v>#DIV/0!</v>
      </c>
      <c r="D323" s="157" t="e">
        <f t="shared" ref="D323:D386" si="117">F323 / (F323+I323)</f>
        <v>#DIV/0!</v>
      </c>
      <c r="E323" s="92" t="e">
        <f t="shared" ref="E323:E386" si="118">G323 / (G323 + H323)</f>
        <v>#DIV/0!</v>
      </c>
      <c r="L323" s="157" t="e">
        <f t="shared" ref="L323:L386" si="119">Q323 / (Q323 + P323)</f>
        <v>#DIV/0!</v>
      </c>
      <c r="M323" s="157" t="e">
        <f t="shared" ref="M323:M386" si="120">O323 / (O323+R323)</f>
        <v>#DIV/0!</v>
      </c>
      <c r="N323" s="92" t="e">
        <f t="shared" ref="N323:N386" si="121">P323 / (P323 + Q323)</f>
        <v>#DIV/0!</v>
      </c>
      <c r="U323" s="157" t="e">
        <f t="shared" ref="U323:U386" si="122">Z323 / (Z323 + Y323)</f>
        <v>#DIV/0!</v>
      </c>
      <c r="V323" s="157" t="e">
        <f t="shared" ref="V323:V386" si="123">X323 / (X323+AA323)</f>
        <v>#DIV/0!</v>
      </c>
      <c r="W323" s="92" t="e">
        <f t="shared" ref="W323:W386" si="124">Y323 / (Y323 + Z323)</f>
        <v>#DIV/0!</v>
      </c>
      <c r="AD323" s="157" t="e">
        <f t="shared" ref="AD323:AD386" si="125">AI323 / (AI323 + AH323)</f>
        <v>#DIV/0!</v>
      </c>
      <c r="AE323" s="157" t="e">
        <f t="shared" si="111"/>
        <v>#DIV/0!</v>
      </c>
      <c r="AF323" s="92" t="e">
        <f t="shared" ref="AF323:AF386" si="126">AH323 / (AH323 + AI323)</f>
        <v>#DIV/0!</v>
      </c>
      <c r="AM323" s="162" t="e">
        <f t="shared" ref="AM323:AM386" si="127">AR323 / (AR323 + AQ323)</f>
        <v>#DIV/0!</v>
      </c>
      <c r="AN323" s="162" t="e">
        <f t="shared" si="112"/>
        <v>#DIV/0!</v>
      </c>
      <c r="AO323" s="92" t="e">
        <f t="shared" ref="AO323:AO386" si="128">AQ323 / (AQ323 + AR323)</f>
        <v>#DIV/0!</v>
      </c>
      <c r="AV323" s="162" t="e">
        <f t="shared" ref="AV323:AV386" si="129">BA323 / (BA323 + AZ323)</f>
        <v>#DIV/0!</v>
      </c>
      <c r="AW323" s="162" t="e">
        <f t="shared" si="113"/>
        <v>#DIV/0!</v>
      </c>
      <c r="AX323" s="92" t="e">
        <f t="shared" ref="AX323:AX386" si="130">AZ323 / (AZ323 + BA323)</f>
        <v>#DIV/0!</v>
      </c>
      <c r="BE323" s="162" t="e">
        <f t="shared" ref="BE323:BE386" si="131">BJ323 / (BJ323 + BI323)</f>
        <v>#DIV/0!</v>
      </c>
      <c r="BF323" s="162" t="e">
        <f t="shared" si="114"/>
        <v>#DIV/0!</v>
      </c>
      <c r="BN323" s="162" t="e">
        <f t="shared" ref="BN323:BN386" si="132">BS323 / (BS323 + BR323)</f>
        <v>#DIV/0!</v>
      </c>
      <c r="BO323" s="162" t="e">
        <f t="shared" si="115"/>
        <v>#DIV/0!</v>
      </c>
    </row>
    <row r="324" spans="3:67" x14ac:dyDescent="0.3">
      <c r="C324" s="157" t="e">
        <f t="shared" si="116"/>
        <v>#DIV/0!</v>
      </c>
      <c r="D324" s="157" t="e">
        <f t="shared" si="117"/>
        <v>#DIV/0!</v>
      </c>
      <c r="E324" s="92" t="e">
        <f t="shared" si="118"/>
        <v>#DIV/0!</v>
      </c>
      <c r="L324" s="157" t="e">
        <f t="shared" si="119"/>
        <v>#DIV/0!</v>
      </c>
      <c r="M324" s="157" t="e">
        <f t="shared" si="120"/>
        <v>#DIV/0!</v>
      </c>
      <c r="N324" s="92" t="e">
        <f t="shared" si="121"/>
        <v>#DIV/0!</v>
      </c>
      <c r="U324" s="157" t="e">
        <f t="shared" si="122"/>
        <v>#DIV/0!</v>
      </c>
      <c r="V324" s="157" t="e">
        <f t="shared" si="123"/>
        <v>#DIV/0!</v>
      </c>
      <c r="W324" s="92" t="e">
        <f t="shared" si="124"/>
        <v>#DIV/0!</v>
      </c>
      <c r="AD324" s="157" t="e">
        <f t="shared" si="125"/>
        <v>#DIV/0!</v>
      </c>
      <c r="AE324" s="157" t="e">
        <f t="shared" si="111"/>
        <v>#DIV/0!</v>
      </c>
      <c r="AF324" s="92" t="e">
        <f t="shared" si="126"/>
        <v>#DIV/0!</v>
      </c>
      <c r="AM324" s="162" t="e">
        <f t="shared" si="127"/>
        <v>#DIV/0!</v>
      </c>
      <c r="AN324" s="162" t="e">
        <f t="shared" si="112"/>
        <v>#DIV/0!</v>
      </c>
      <c r="AO324" s="92" t="e">
        <f t="shared" si="128"/>
        <v>#DIV/0!</v>
      </c>
      <c r="AV324" s="162" t="e">
        <f t="shared" si="129"/>
        <v>#DIV/0!</v>
      </c>
      <c r="AW324" s="162" t="e">
        <f t="shared" si="113"/>
        <v>#DIV/0!</v>
      </c>
      <c r="AX324" s="92" t="e">
        <f t="shared" si="130"/>
        <v>#DIV/0!</v>
      </c>
      <c r="BE324" s="162" t="e">
        <f t="shared" si="131"/>
        <v>#DIV/0!</v>
      </c>
      <c r="BF324" s="162" t="e">
        <f t="shared" si="114"/>
        <v>#DIV/0!</v>
      </c>
      <c r="BN324" s="162" t="e">
        <f t="shared" si="132"/>
        <v>#DIV/0!</v>
      </c>
      <c r="BO324" s="162" t="e">
        <f t="shared" si="115"/>
        <v>#DIV/0!</v>
      </c>
    </row>
    <row r="325" spans="3:67" x14ac:dyDescent="0.3">
      <c r="C325" s="157" t="e">
        <f t="shared" si="116"/>
        <v>#DIV/0!</v>
      </c>
      <c r="D325" s="157" t="e">
        <f t="shared" si="117"/>
        <v>#DIV/0!</v>
      </c>
      <c r="E325" s="92" t="e">
        <f t="shared" si="118"/>
        <v>#DIV/0!</v>
      </c>
      <c r="L325" s="157" t="e">
        <f t="shared" si="119"/>
        <v>#DIV/0!</v>
      </c>
      <c r="M325" s="157" t="e">
        <f t="shared" si="120"/>
        <v>#DIV/0!</v>
      </c>
      <c r="N325" s="92" t="e">
        <f t="shared" si="121"/>
        <v>#DIV/0!</v>
      </c>
      <c r="U325" s="157" t="e">
        <f t="shared" si="122"/>
        <v>#DIV/0!</v>
      </c>
      <c r="V325" s="157" t="e">
        <f t="shared" si="123"/>
        <v>#DIV/0!</v>
      </c>
      <c r="W325" s="92" t="e">
        <f t="shared" si="124"/>
        <v>#DIV/0!</v>
      </c>
      <c r="AD325" s="157" t="e">
        <f t="shared" si="125"/>
        <v>#DIV/0!</v>
      </c>
      <c r="AE325" s="157" t="e">
        <f t="shared" si="111"/>
        <v>#DIV/0!</v>
      </c>
      <c r="AF325" s="92" t="e">
        <f t="shared" si="126"/>
        <v>#DIV/0!</v>
      </c>
      <c r="AM325" s="162" t="e">
        <f t="shared" si="127"/>
        <v>#DIV/0!</v>
      </c>
      <c r="AN325" s="162" t="e">
        <f t="shared" si="112"/>
        <v>#DIV/0!</v>
      </c>
      <c r="AO325" s="92" t="e">
        <f t="shared" si="128"/>
        <v>#DIV/0!</v>
      </c>
      <c r="AV325" s="162" t="e">
        <f t="shared" si="129"/>
        <v>#DIV/0!</v>
      </c>
      <c r="AW325" s="162" t="e">
        <f t="shared" si="113"/>
        <v>#DIV/0!</v>
      </c>
      <c r="AX325" s="92" t="e">
        <f t="shared" si="130"/>
        <v>#DIV/0!</v>
      </c>
      <c r="BE325" s="162" t="e">
        <f t="shared" si="131"/>
        <v>#DIV/0!</v>
      </c>
      <c r="BF325" s="162" t="e">
        <f t="shared" si="114"/>
        <v>#DIV/0!</v>
      </c>
      <c r="BN325" s="162" t="e">
        <f t="shared" si="132"/>
        <v>#DIV/0!</v>
      </c>
      <c r="BO325" s="162" t="e">
        <f t="shared" si="115"/>
        <v>#DIV/0!</v>
      </c>
    </row>
    <row r="326" spans="3:67" x14ac:dyDescent="0.3">
      <c r="C326" s="157" t="e">
        <f t="shared" si="116"/>
        <v>#DIV/0!</v>
      </c>
      <c r="D326" s="157" t="e">
        <f t="shared" si="117"/>
        <v>#DIV/0!</v>
      </c>
      <c r="E326" s="92" t="e">
        <f t="shared" si="118"/>
        <v>#DIV/0!</v>
      </c>
      <c r="L326" s="157" t="e">
        <f t="shared" si="119"/>
        <v>#DIV/0!</v>
      </c>
      <c r="M326" s="157" t="e">
        <f t="shared" si="120"/>
        <v>#DIV/0!</v>
      </c>
      <c r="N326" s="92" t="e">
        <f t="shared" si="121"/>
        <v>#DIV/0!</v>
      </c>
      <c r="U326" s="157" t="e">
        <f t="shared" si="122"/>
        <v>#DIV/0!</v>
      </c>
      <c r="V326" s="157" t="e">
        <f t="shared" si="123"/>
        <v>#DIV/0!</v>
      </c>
      <c r="W326" s="92" t="e">
        <f t="shared" si="124"/>
        <v>#DIV/0!</v>
      </c>
      <c r="AD326" s="157" t="e">
        <f t="shared" si="125"/>
        <v>#DIV/0!</v>
      </c>
      <c r="AE326" s="157" t="e">
        <f t="shared" si="111"/>
        <v>#DIV/0!</v>
      </c>
      <c r="AF326" s="92" t="e">
        <f t="shared" si="126"/>
        <v>#DIV/0!</v>
      </c>
      <c r="AM326" s="162" t="e">
        <f t="shared" si="127"/>
        <v>#DIV/0!</v>
      </c>
      <c r="AN326" s="162" t="e">
        <f t="shared" si="112"/>
        <v>#DIV/0!</v>
      </c>
      <c r="AO326" s="92" t="e">
        <f t="shared" si="128"/>
        <v>#DIV/0!</v>
      </c>
      <c r="AV326" s="162" t="e">
        <f t="shared" si="129"/>
        <v>#DIV/0!</v>
      </c>
      <c r="AW326" s="162" t="e">
        <f t="shared" si="113"/>
        <v>#DIV/0!</v>
      </c>
      <c r="AX326" s="92" t="e">
        <f t="shared" si="130"/>
        <v>#DIV/0!</v>
      </c>
      <c r="BE326" s="162" t="e">
        <f t="shared" si="131"/>
        <v>#DIV/0!</v>
      </c>
      <c r="BF326" s="162" t="e">
        <f t="shared" si="114"/>
        <v>#DIV/0!</v>
      </c>
      <c r="BN326" s="162" t="e">
        <f t="shared" si="132"/>
        <v>#DIV/0!</v>
      </c>
      <c r="BO326" s="162" t="e">
        <f t="shared" si="115"/>
        <v>#DIV/0!</v>
      </c>
    </row>
    <row r="327" spans="3:67" x14ac:dyDescent="0.3">
      <c r="C327" s="157" t="e">
        <f t="shared" si="116"/>
        <v>#DIV/0!</v>
      </c>
      <c r="D327" s="157" t="e">
        <f t="shared" si="117"/>
        <v>#DIV/0!</v>
      </c>
      <c r="E327" s="92" t="e">
        <f t="shared" si="118"/>
        <v>#DIV/0!</v>
      </c>
      <c r="L327" s="157" t="e">
        <f t="shared" si="119"/>
        <v>#DIV/0!</v>
      </c>
      <c r="M327" s="157" t="e">
        <f t="shared" si="120"/>
        <v>#DIV/0!</v>
      </c>
      <c r="N327" s="92" t="e">
        <f t="shared" si="121"/>
        <v>#DIV/0!</v>
      </c>
      <c r="U327" s="157" t="e">
        <f t="shared" si="122"/>
        <v>#DIV/0!</v>
      </c>
      <c r="V327" s="157" t="e">
        <f t="shared" si="123"/>
        <v>#DIV/0!</v>
      </c>
      <c r="W327" s="92" t="e">
        <f t="shared" si="124"/>
        <v>#DIV/0!</v>
      </c>
      <c r="AD327" s="157" t="e">
        <f t="shared" si="125"/>
        <v>#DIV/0!</v>
      </c>
      <c r="AE327" s="157" t="e">
        <f t="shared" si="111"/>
        <v>#DIV/0!</v>
      </c>
      <c r="AF327" s="92" t="e">
        <f t="shared" si="126"/>
        <v>#DIV/0!</v>
      </c>
      <c r="AM327" s="162" t="e">
        <f t="shared" si="127"/>
        <v>#DIV/0!</v>
      </c>
      <c r="AN327" s="162" t="e">
        <f t="shared" si="112"/>
        <v>#DIV/0!</v>
      </c>
      <c r="AO327" s="92" t="e">
        <f t="shared" si="128"/>
        <v>#DIV/0!</v>
      </c>
      <c r="AV327" s="162" t="e">
        <f t="shared" si="129"/>
        <v>#DIV/0!</v>
      </c>
      <c r="AW327" s="162" t="e">
        <f t="shared" si="113"/>
        <v>#DIV/0!</v>
      </c>
      <c r="AX327" s="92" t="e">
        <f t="shared" si="130"/>
        <v>#DIV/0!</v>
      </c>
      <c r="BE327" s="162" t="e">
        <f t="shared" si="131"/>
        <v>#DIV/0!</v>
      </c>
      <c r="BF327" s="162" t="e">
        <f t="shared" si="114"/>
        <v>#DIV/0!</v>
      </c>
      <c r="BN327" s="162" t="e">
        <f t="shared" si="132"/>
        <v>#DIV/0!</v>
      </c>
      <c r="BO327" s="162" t="e">
        <f t="shared" si="115"/>
        <v>#DIV/0!</v>
      </c>
    </row>
    <row r="328" spans="3:67" x14ac:dyDescent="0.3">
      <c r="C328" s="157" t="e">
        <f t="shared" si="116"/>
        <v>#DIV/0!</v>
      </c>
      <c r="D328" s="157" t="e">
        <f t="shared" si="117"/>
        <v>#DIV/0!</v>
      </c>
      <c r="E328" s="92" t="e">
        <f t="shared" si="118"/>
        <v>#DIV/0!</v>
      </c>
      <c r="L328" s="157" t="e">
        <f t="shared" si="119"/>
        <v>#DIV/0!</v>
      </c>
      <c r="M328" s="157" t="e">
        <f t="shared" si="120"/>
        <v>#DIV/0!</v>
      </c>
      <c r="N328" s="92" t="e">
        <f t="shared" si="121"/>
        <v>#DIV/0!</v>
      </c>
      <c r="U328" s="157" t="e">
        <f t="shared" si="122"/>
        <v>#DIV/0!</v>
      </c>
      <c r="V328" s="157" t="e">
        <f t="shared" si="123"/>
        <v>#DIV/0!</v>
      </c>
      <c r="W328" s="92" t="e">
        <f t="shared" si="124"/>
        <v>#DIV/0!</v>
      </c>
      <c r="AD328" s="157" t="e">
        <f t="shared" si="125"/>
        <v>#DIV/0!</v>
      </c>
      <c r="AE328" s="157" t="e">
        <f t="shared" si="111"/>
        <v>#DIV/0!</v>
      </c>
      <c r="AF328" s="92" t="e">
        <f t="shared" si="126"/>
        <v>#DIV/0!</v>
      </c>
      <c r="AM328" s="162" t="e">
        <f t="shared" si="127"/>
        <v>#DIV/0!</v>
      </c>
      <c r="AN328" s="162" t="e">
        <f t="shared" si="112"/>
        <v>#DIV/0!</v>
      </c>
      <c r="AO328" s="92" t="e">
        <f t="shared" si="128"/>
        <v>#DIV/0!</v>
      </c>
      <c r="AV328" s="162" t="e">
        <f t="shared" si="129"/>
        <v>#DIV/0!</v>
      </c>
      <c r="AW328" s="162" t="e">
        <f t="shared" si="113"/>
        <v>#DIV/0!</v>
      </c>
      <c r="AX328" s="92" t="e">
        <f t="shared" si="130"/>
        <v>#DIV/0!</v>
      </c>
      <c r="BE328" s="162" t="e">
        <f t="shared" si="131"/>
        <v>#DIV/0!</v>
      </c>
      <c r="BF328" s="162" t="e">
        <f t="shared" si="114"/>
        <v>#DIV/0!</v>
      </c>
      <c r="BN328" s="162" t="e">
        <f t="shared" si="132"/>
        <v>#DIV/0!</v>
      </c>
      <c r="BO328" s="162" t="e">
        <f t="shared" si="115"/>
        <v>#DIV/0!</v>
      </c>
    </row>
    <row r="329" spans="3:67" x14ac:dyDescent="0.3">
      <c r="C329" s="157" t="e">
        <f t="shared" si="116"/>
        <v>#DIV/0!</v>
      </c>
      <c r="D329" s="157" t="e">
        <f t="shared" si="117"/>
        <v>#DIV/0!</v>
      </c>
      <c r="E329" s="92" t="e">
        <f t="shared" si="118"/>
        <v>#DIV/0!</v>
      </c>
      <c r="L329" s="157" t="e">
        <f t="shared" si="119"/>
        <v>#DIV/0!</v>
      </c>
      <c r="M329" s="157" t="e">
        <f t="shared" si="120"/>
        <v>#DIV/0!</v>
      </c>
      <c r="N329" s="92" t="e">
        <f t="shared" si="121"/>
        <v>#DIV/0!</v>
      </c>
      <c r="U329" s="157" t="e">
        <f t="shared" si="122"/>
        <v>#DIV/0!</v>
      </c>
      <c r="V329" s="157" t="e">
        <f t="shared" si="123"/>
        <v>#DIV/0!</v>
      </c>
      <c r="W329" s="92" t="e">
        <f t="shared" si="124"/>
        <v>#DIV/0!</v>
      </c>
      <c r="AD329" s="157" t="e">
        <f t="shared" si="125"/>
        <v>#DIV/0!</v>
      </c>
      <c r="AE329" s="157" t="e">
        <f t="shared" ref="AE329:AE392" si="133">AG329 / (AG329+AJ329)</f>
        <v>#DIV/0!</v>
      </c>
      <c r="AF329" s="92" t="e">
        <f t="shared" si="126"/>
        <v>#DIV/0!</v>
      </c>
      <c r="AM329" s="162" t="e">
        <f t="shared" si="127"/>
        <v>#DIV/0!</v>
      </c>
      <c r="AN329" s="162" t="e">
        <f t="shared" ref="AN329:AN392" si="134">AP329 / (AP329+AS329)</f>
        <v>#DIV/0!</v>
      </c>
      <c r="AO329" s="92" t="e">
        <f t="shared" si="128"/>
        <v>#DIV/0!</v>
      </c>
      <c r="AV329" s="162" t="e">
        <f t="shared" si="129"/>
        <v>#DIV/0!</v>
      </c>
      <c r="AW329" s="162" t="e">
        <f t="shared" ref="AW329:AW392" si="135">AY329 / (AY329+BB329)</f>
        <v>#DIV/0!</v>
      </c>
      <c r="AX329" s="92" t="e">
        <f t="shared" si="130"/>
        <v>#DIV/0!</v>
      </c>
      <c r="BE329" s="162" t="e">
        <f t="shared" si="131"/>
        <v>#DIV/0!</v>
      </c>
      <c r="BF329" s="162" t="e">
        <f t="shared" ref="BF329:BF392" si="136">BH329 / (BH329+BK329)</f>
        <v>#DIV/0!</v>
      </c>
      <c r="BN329" s="162" t="e">
        <f t="shared" si="132"/>
        <v>#DIV/0!</v>
      </c>
      <c r="BO329" s="162" t="e">
        <f t="shared" si="115"/>
        <v>#DIV/0!</v>
      </c>
    </row>
    <row r="330" spans="3:67" x14ac:dyDescent="0.3">
      <c r="C330" s="157" t="e">
        <f t="shared" si="116"/>
        <v>#DIV/0!</v>
      </c>
      <c r="D330" s="157" t="e">
        <f t="shared" si="117"/>
        <v>#DIV/0!</v>
      </c>
      <c r="E330" s="92" t="e">
        <f t="shared" si="118"/>
        <v>#DIV/0!</v>
      </c>
      <c r="L330" s="157" t="e">
        <f t="shared" si="119"/>
        <v>#DIV/0!</v>
      </c>
      <c r="M330" s="157" t="e">
        <f t="shared" si="120"/>
        <v>#DIV/0!</v>
      </c>
      <c r="N330" s="92" t="e">
        <f t="shared" si="121"/>
        <v>#DIV/0!</v>
      </c>
      <c r="U330" s="157" t="e">
        <f t="shared" si="122"/>
        <v>#DIV/0!</v>
      </c>
      <c r="V330" s="157" t="e">
        <f t="shared" si="123"/>
        <v>#DIV/0!</v>
      </c>
      <c r="W330" s="92" t="e">
        <f t="shared" si="124"/>
        <v>#DIV/0!</v>
      </c>
      <c r="AD330" s="157" t="e">
        <f t="shared" si="125"/>
        <v>#DIV/0!</v>
      </c>
      <c r="AE330" s="157" t="e">
        <f t="shared" si="133"/>
        <v>#DIV/0!</v>
      </c>
      <c r="AF330" s="92" t="e">
        <f t="shared" si="126"/>
        <v>#DIV/0!</v>
      </c>
      <c r="AM330" s="162" t="e">
        <f t="shared" si="127"/>
        <v>#DIV/0!</v>
      </c>
      <c r="AN330" s="162" t="e">
        <f t="shared" si="134"/>
        <v>#DIV/0!</v>
      </c>
      <c r="AO330" s="92" t="e">
        <f t="shared" si="128"/>
        <v>#DIV/0!</v>
      </c>
      <c r="AV330" s="162" t="e">
        <f t="shared" si="129"/>
        <v>#DIV/0!</v>
      </c>
      <c r="AW330" s="162" t="e">
        <f t="shared" si="135"/>
        <v>#DIV/0!</v>
      </c>
      <c r="AX330" s="92" t="e">
        <f t="shared" si="130"/>
        <v>#DIV/0!</v>
      </c>
      <c r="BE330" s="162" t="e">
        <f t="shared" si="131"/>
        <v>#DIV/0!</v>
      </c>
      <c r="BF330" s="162" t="e">
        <f t="shared" si="136"/>
        <v>#DIV/0!</v>
      </c>
      <c r="BN330" s="162" t="e">
        <f t="shared" si="132"/>
        <v>#DIV/0!</v>
      </c>
      <c r="BO330" s="162" t="e">
        <f t="shared" si="115"/>
        <v>#DIV/0!</v>
      </c>
    </row>
    <row r="331" spans="3:67" x14ac:dyDescent="0.3">
      <c r="C331" s="157" t="e">
        <f t="shared" si="116"/>
        <v>#DIV/0!</v>
      </c>
      <c r="D331" s="157" t="e">
        <f t="shared" si="117"/>
        <v>#DIV/0!</v>
      </c>
      <c r="E331" s="92" t="e">
        <f t="shared" si="118"/>
        <v>#DIV/0!</v>
      </c>
      <c r="L331" s="157" t="e">
        <f t="shared" si="119"/>
        <v>#DIV/0!</v>
      </c>
      <c r="M331" s="157" t="e">
        <f t="shared" si="120"/>
        <v>#DIV/0!</v>
      </c>
      <c r="N331" s="92" t="e">
        <f t="shared" si="121"/>
        <v>#DIV/0!</v>
      </c>
      <c r="U331" s="157" t="e">
        <f t="shared" si="122"/>
        <v>#DIV/0!</v>
      </c>
      <c r="V331" s="157" t="e">
        <f t="shared" si="123"/>
        <v>#DIV/0!</v>
      </c>
      <c r="W331" s="92" t="e">
        <f t="shared" si="124"/>
        <v>#DIV/0!</v>
      </c>
      <c r="AD331" s="157" t="e">
        <f t="shared" si="125"/>
        <v>#DIV/0!</v>
      </c>
      <c r="AE331" s="157" t="e">
        <f t="shared" si="133"/>
        <v>#DIV/0!</v>
      </c>
      <c r="AF331" s="92" t="e">
        <f t="shared" si="126"/>
        <v>#DIV/0!</v>
      </c>
      <c r="AM331" s="162" t="e">
        <f t="shared" si="127"/>
        <v>#DIV/0!</v>
      </c>
      <c r="AN331" s="162" t="e">
        <f t="shared" si="134"/>
        <v>#DIV/0!</v>
      </c>
      <c r="AO331" s="92" t="e">
        <f t="shared" si="128"/>
        <v>#DIV/0!</v>
      </c>
      <c r="AV331" s="162" t="e">
        <f t="shared" si="129"/>
        <v>#DIV/0!</v>
      </c>
      <c r="AW331" s="162" t="e">
        <f t="shared" si="135"/>
        <v>#DIV/0!</v>
      </c>
      <c r="AX331" s="92" t="e">
        <f t="shared" si="130"/>
        <v>#DIV/0!</v>
      </c>
      <c r="BE331" s="162" t="e">
        <f t="shared" si="131"/>
        <v>#DIV/0!</v>
      </c>
      <c r="BF331" s="162" t="e">
        <f t="shared" si="136"/>
        <v>#DIV/0!</v>
      </c>
      <c r="BN331" s="162" t="e">
        <f t="shared" si="132"/>
        <v>#DIV/0!</v>
      </c>
      <c r="BO331" s="162" t="e">
        <f t="shared" si="115"/>
        <v>#DIV/0!</v>
      </c>
    </row>
    <row r="332" spans="3:67" x14ac:dyDescent="0.3">
      <c r="C332" s="157" t="e">
        <f t="shared" si="116"/>
        <v>#DIV/0!</v>
      </c>
      <c r="D332" s="157" t="e">
        <f t="shared" si="117"/>
        <v>#DIV/0!</v>
      </c>
      <c r="E332" s="92" t="e">
        <f t="shared" si="118"/>
        <v>#DIV/0!</v>
      </c>
      <c r="L332" s="157" t="e">
        <f t="shared" si="119"/>
        <v>#DIV/0!</v>
      </c>
      <c r="M332" s="157" t="e">
        <f t="shared" si="120"/>
        <v>#DIV/0!</v>
      </c>
      <c r="N332" s="92" t="e">
        <f t="shared" si="121"/>
        <v>#DIV/0!</v>
      </c>
      <c r="U332" s="157" t="e">
        <f t="shared" si="122"/>
        <v>#DIV/0!</v>
      </c>
      <c r="V332" s="157" t="e">
        <f t="shared" si="123"/>
        <v>#DIV/0!</v>
      </c>
      <c r="W332" s="92" t="e">
        <f t="shared" si="124"/>
        <v>#DIV/0!</v>
      </c>
      <c r="AD332" s="157" t="e">
        <f t="shared" si="125"/>
        <v>#DIV/0!</v>
      </c>
      <c r="AE332" s="157" t="e">
        <f t="shared" si="133"/>
        <v>#DIV/0!</v>
      </c>
      <c r="AF332" s="92" t="e">
        <f t="shared" si="126"/>
        <v>#DIV/0!</v>
      </c>
      <c r="AM332" s="162" t="e">
        <f t="shared" si="127"/>
        <v>#DIV/0!</v>
      </c>
      <c r="AN332" s="162" t="e">
        <f t="shared" si="134"/>
        <v>#DIV/0!</v>
      </c>
      <c r="AO332" s="92" t="e">
        <f t="shared" si="128"/>
        <v>#DIV/0!</v>
      </c>
      <c r="AV332" s="162" t="e">
        <f t="shared" si="129"/>
        <v>#DIV/0!</v>
      </c>
      <c r="AW332" s="162" t="e">
        <f t="shared" si="135"/>
        <v>#DIV/0!</v>
      </c>
      <c r="AX332" s="92" t="e">
        <f t="shared" si="130"/>
        <v>#DIV/0!</v>
      </c>
      <c r="BE332" s="162" t="e">
        <f t="shared" si="131"/>
        <v>#DIV/0!</v>
      </c>
      <c r="BF332" s="162" t="e">
        <f t="shared" si="136"/>
        <v>#DIV/0!</v>
      </c>
      <c r="BN332" s="162" t="e">
        <f t="shared" si="132"/>
        <v>#DIV/0!</v>
      </c>
      <c r="BO332" s="162" t="e">
        <f t="shared" si="115"/>
        <v>#DIV/0!</v>
      </c>
    </row>
    <row r="333" spans="3:67" x14ac:dyDescent="0.3">
      <c r="C333" s="157" t="e">
        <f t="shared" si="116"/>
        <v>#DIV/0!</v>
      </c>
      <c r="D333" s="157" t="e">
        <f t="shared" si="117"/>
        <v>#DIV/0!</v>
      </c>
      <c r="E333" s="92" t="e">
        <f t="shared" si="118"/>
        <v>#DIV/0!</v>
      </c>
      <c r="L333" s="157" t="e">
        <f t="shared" si="119"/>
        <v>#DIV/0!</v>
      </c>
      <c r="M333" s="157" t="e">
        <f t="shared" si="120"/>
        <v>#DIV/0!</v>
      </c>
      <c r="N333" s="92" t="e">
        <f t="shared" si="121"/>
        <v>#DIV/0!</v>
      </c>
      <c r="U333" s="157" t="e">
        <f t="shared" si="122"/>
        <v>#DIV/0!</v>
      </c>
      <c r="V333" s="157" t="e">
        <f t="shared" si="123"/>
        <v>#DIV/0!</v>
      </c>
      <c r="W333" s="92" t="e">
        <f t="shared" si="124"/>
        <v>#DIV/0!</v>
      </c>
      <c r="AD333" s="157" t="e">
        <f t="shared" si="125"/>
        <v>#DIV/0!</v>
      </c>
      <c r="AE333" s="157" t="e">
        <f t="shared" si="133"/>
        <v>#DIV/0!</v>
      </c>
      <c r="AF333" s="92" t="e">
        <f t="shared" si="126"/>
        <v>#DIV/0!</v>
      </c>
      <c r="AM333" s="162" t="e">
        <f t="shared" si="127"/>
        <v>#DIV/0!</v>
      </c>
      <c r="AN333" s="162" t="e">
        <f t="shared" si="134"/>
        <v>#DIV/0!</v>
      </c>
      <c r="AO333" s="92" t="e">
        <f t="shared" si="128"/>
        <v>#DIV/0!</v>
      </c>
      <c r="AV333" s="162" t="e">
        <f t="shared" si="129"/>
        <v>#DIV/0!</v>
      </c>
      <c r="AW333" s="162" t="e">
        <f t="shared" si="135"/>
        <v>#DIV/0!</v>
      </c>
      <c r="AX333" s="92" t="e">
        <f t="shared" si="130"/>
        <v>#DIV/0!</v>
      </c>
      <c r="BE333" s="162" t="e">
        <f t="shared" si="131"/>
        <v>#DIV/0!</v>
      </c>
      <c r="BF333" s="162" t="e">
        <f t="shared" si="136"/>
        <v>#DIV/0!</v>
      </c>
      <c r="BN333" s="162" t="e">
        <f t="shared" si="132"/>
        <v>#DIV/0!</v>
      </c>
      <c r="BO333" s="162" t="e">
        <f t="shared" si="115"/>
        <v>#DIV/0!</v>
      </c>
    </row>
    <row r="334" spans="3:67" x14ac:dyDescent="0.3">
      <c r="C334" s="157" t="e">
        <f t="shared" si="116"/>
        <v>#DIV/0!</v>
      </c>
      <c r="D334" s="157" t="e">
        <f t="shared" si="117"/>
        <v>#DIV/0!</v>
      </c>
      <c r="E334" s="92" t="e">
        <f t="shared" si="118"/>
        <v>#DIV/0!</v>
      </c>
      <c r="L334" s="157" t="e">
        <f t="shared" si="119"/>
        <v>#DIV/0!</v>
      </c>
      <c r="M334" s="157" t="e">
        <f t="shared" si="120"/>
        <v>#DIV/0!</v>
      </c>
      <c r="N334" s="92" t="e">
        <f t="shared" si="121"/>
        <v>#DIV/0!</v>
      </c>
      <c r="U334" s="157" t="e">
        <f t="shared" si="122"/>
        <v>#DIV/0!</v>
      </c>
      <c r="V334" s="157" t="e">
        <f t="shared" si="123"/>
        <v>#DIV/0!</v>
      </c>
      <c r="W334" s="92" t="e">
        <f t="shared" si="124"/>
        <v>#DIV/0!</v>
      </c>
      <c r="AD334" s="157" t="e">
        <f t="shared" si="125"/>
        <v>#DIV/0!</v>
      </c>
      <c r="AE334" s="157" t="e">
        <f t="shared" si="133"/>
        <v>#DIV/0!</v>
      </c>
      <c r="AF334" s="92" t="e">
        <f t="shared" si="126"/>
        <v>#DIV/0!</v>
      </c>
      <c r="AM334" s="162" t="e">
        <f t="shared" si="127"/>
        <v>#DIV/0!</v>
      </c>
      <c r="AN334" s="162" t="e">
        <f t="shared" si="134"/>
        <v>#DIV/0!</v>
      </c>
      <c r="AO334" s="92" t="e">
        <f t="shared" si="128"/>
        <v>#DIV/0!</v>
      </c>
      <c r="AV334" s="162" t="e">
        <f t="shared" si="129"/>
        <v>#DIV/0!</v>
      </c>
      <c r="AW334" s="162" t="e">
        <f t="shared" si="135"/>
        <v>#DIV/0!</v>
      </c>
      <c r="AX334" s="92" t="e">
        <f t="shared" si="130"/>
        <v>#DIV/0!</v>
      </c>
      <c r="BE334" s="162" t="e">
        <f t="shared" si="131"/>
        <v>#DIV/0!</v>
      </c>
      <c r="BF334" s="162" t="e">
        <f t="shared" si="136"/>
        <v>#DIV/0!</v>
      </c>
      <c r="BN334" s="162" t="e">
        <f t="shared" si="132"/>
        <v>#DIV/0!</v>
      </c>
      <c r="BO334" s="162" t="e">
        <f t="shared" si="115"/>
        <v>#DIV/0!</v>
      </c>
    </row>
    <row r="335" spans="3:67" x14ac:dyDescent="0.3">
      <c r="C335" s="157" t="e">
        <f t="shared" si="116"/>
        <v>#DIV/0!</v>
      </c>
      <c r="D335" s="157" t="e">
        <f t="shared" si="117"/>
        <v>#DIV/0!</v>
      </c>
      <c r="E335" s="92" t="e">
        <f t="shared" si="118"/>
        <v>#DIV/0!</v>
      </c>
      <c r="L335" s="157" t="e">
        <f t="shared" si="119"/>
        <v>#DIV/0!</v>
      </c>
      <c r="M335" s="157" t="e">
        <f t="shared" si="120"/>
        <v>#DIV/0!</v>
      </c>
      <c r="N335" s="92" t="e">
        <f t="shared" si="121"/>
        <v>#DIV/0!</v>
      </c>
      <c r="U335" s="157" t="e">
        <f t="shared" si="122"/>
        <v>#DIV/0!</v>
      </c>
      <c r="V335" s="157" t="e">
        <f t="shared" si="123"/>
        <v>#DIV/0!</v>
      </c>
      <c r="W335" s="92" t="e">
        <f t="shared" si="124"/>
        <v>#DIV/0!</v>
      </c>
      <c r="AD335" s="157" t="e">
        <f t="shared" si="125"/>
        <v>#DIV/0!</v>
      </c>
      <c r="AE335" s="157" t="e">
        <f t="shared" si="133"/>
        <v>#DIV/0!</v>
      </c>
      <c r="AF335" s="92" t="e">
        <f t="shared" si="126"/>
        <v>#DIV/0!</v>
      </c>
      <c r="AM335" s="162" t="e">
        <f t="shared" si="127"/>
        <v>#DIV/0!</v>
      </c>
      <c r="AN335" s="162" t="e">
        <f t="shared" si="134"/>
        <v>#DIV/0!</v>
      </c>
      <c r="AO335" s="92" t="e">
        <f t="shared" si="128"/>
        <v>#DIV/0!</v>
      </c>
      <c r="AV335" s="162" t="e">
        <f t="shared" si="129"/>
        <v>#DIV/0!</v>
      </c>
      <c r="AW335" s="162" t="e">
        <f t="shared" si="135"/>
        <v>#DIV/0!</v>
      </c>
      <c r="AX335" s="92" t="e">
        <f t="shared" si="130"/>
        <v>#DIV/0!</v>
      </c>
      <c r="BE335" s="162" t="e">
        <f t="shared" si="131"/>
        <v>#DIV/0!</v>
      </c>
      <c r="BF335" s="162" t="e">
        <f t="shared" si="136"/>
        <v>#DIV/0!</v>
      </c>
      <c r="BN335" s="162" t="e">
        <f t="shared" si="132"/>
        <v>#DIV/0!</v>
      </c>
      <c r="BO335" s="162" t="e">
        <f t="shared" si="115"/>
        <v>#DIV/0!</v>
      </c>
    </row>
    <row r="336" spans="3:67" x14ac:dyDescent="0.3">
      <c r="C336" s="157" t="e">
        <f t="shared" si="116"/>
        <v>#DIV/0!</v>
      </c>
      <c r="D336" s="157" t="e">
        <f t="shared" si="117"/>
        <v>#DIV/0!</v>
      </c>
      <c r="E336" s="92" t="e">
        <f t="shared" si="118"/>
        <v>#DIV/0!</v>
      </c>
      <c r="L336" s="157" t="e">
        <f t="shared" si="119"/>
        <v>#DIV/0!</v>
      </c>
      <c r="M336" s="157" t="e">
        <f t="shared" si="120"/>
        <v>#DIV/0!</v>
      </c>
      <c r="N336" s="92" t="e">
        <f t="shared" si="121"/>
        <v>#DIV/0!</v>
      </c>
      <c r="U336" s="157" t="e">
        <f t="shared" si="122"/>
        <v>#DIV/0!</v>
      </c>
      <c r="V336" s="157" t="e">
        <f t="shared" si="123"/>
        <v>#DIV/0!</v>
      </c>
      <c r="W336" s="92" t="e">
        <f t="shared" si="124"/>
        <v>#DIV/0!</v>
      </c>
      <c r="AD336" s="157" t="e">
        <f t="shared" si="125"/>
        <v>#DIV/0!</v>
      </c>
      <c r="AE336" s="157" t="e">
        <f t="shared" si="133"/>
        <v>#DIV/0!</v>
      </c>
      <c r="AF336" s="92" t="e">
        <f t="shared" si="126"/>
        <v>#DIV/0!</v>
      </c>
      <c r="AM336" s="162" t="e">
        <f t="shared" si="127"/>
        <v>#DIV/0!</v>
      </c>
      <c r="AN336" s="162" t="e">
        <f t="shared" si="134"/>
        <v>#DIV/0!</v>
      </c>
      <c r="AO336" s="92" t="e">
        <f t="shared" si="128"/>
        <v>#DIV/0!</v>
      </c>
      <c r="AV336" s="162" t="e">
        <f t="shared" si="129"/>
        <v>#DIV/0!</v>
      </c>
      <c r="AW336" s="162" t="e">
        <f t="shared" si="135"/>
        <v>#DIV/0!</v>
      </c>
      <c r="AX336" s="92" t="e">
        <f t="shared" si="130"/>
        <v>#DIV/0!</v>
      </c>
      <c r="BE336" s="162" t="e">
        <f t="shared" si="131"/>
        <v>#DIV/0!</v>
      </c>
      <c r="BF336" s="162" t="e">
        <f t="shared" si="136"/>
        <v>#DIV/0!</v>
      </c>
      <c r="BN336" s="162" t="e">
        <f t="shared" si="132"/>
        <v>#DIV/0!</v>
      </c>
      <c r="BO336" s="162" t="e">
        <f t="shared" si="115"/>
        <v>#DIV/0!</v>
      </c>
    </row>
    <row r="337" spans="3:67" x14ac:dyDescent="0.3">
      <c r="C337" s="157" t="e">
        <f t="shared" si="116"/>
        <v>#DIV/0!</v>
      </c>
      <c r="D337" s="157" t="e">
        <f t="shared" si="117"/>
        <v>#DIV/0!</v>
      </c>
      <c r="E337" s="92" t="e">
        <f t="shared" si="118"/>
        <v>#DIV/0!</v>
      </c>
      <c r="L337" s="157" t="e">
        <f t="shared" si="119"/>
        <v>#DIV/0!</v>
      </c>
      <c r="M337" s="157" t="e">
        <f t="shared" si="120"/>
        <v>#DIV/0!</v>
      </c>
      <c r="N337" s="92" t="e">
        <f t="shared" si="121"/>
        <v>#DIV/0!</v>
      </c>
      <c r="U337" s="157" t="e">
        <f t="shared" si="122"/>
        <v>#DIV/0!</v>
      </c>
      <c r="V337" s="157" t="e">
        <f t="shared" si="123"/>
        <v>#DIV/0!</v>
      </c>
      <c r="W337" s="92" t="e">
        <f t="shared" si="124"/>
        <v>#DIV/0!</v>
      </c>
      <c r="AD337" s="157" t="e">
        <f t="shared" si="125"/>
        <v>#DIV/0!</v>
      </c>
      <c r="AE337" s="157" t="e">
        <f t="shared" si="133"/>
        <v>#DIV/0!</v>
      </c>
      <c r="AF337" s="92" t="e">
        <f t="shared" si="126"/>
        <v>#DIV/0!</v>
      </c>
      <c r="AM337" s="162" t="e">
        <f t="shared" si="127"/>
        <v>#DIV/0!</v>
      </c>
      <c r="AN337" s="162" t="e">
        <f t="shared" si="134"/>
        <v>#DIV/0!</v>
      </c>
      <c r="AO337" s="92" t="e">
        <f t="shared" si="128"/>
        <v>#DIV/0!</v>
      </c>
      <c r="AV337" s="162" t="e">
        <f t="shared" si="129"/>
        <v>#DIV/0!</v>
      </c>
      <c r="AW337" s="162" t="e">
        <f t="shared" si="135"/>
        <v>#DIV/0!</v>
      </c>
      <c r="AX337" s="92" t="e">
        <f t="shared" si="130"/>
        <v>#DIV/0!</v>
      </c>
      <c r="BE337" s="162" t="e">
        <f t="shared" si="131"/>
        <v>#DIV/0!</v>
      </c>
      <c r="BF337" s="162" t="e">
        <f t="shared" si="136"/>
        <v>#DIV/0!</v>
      </c>
      <c r="BN337" s="162" t="e">
        <f t="shared" si="132"/>
        <v>#DIV/0!</v>
      </c>
      <c r="BO337" s="162" t="e">
        <f t="shared" si="115"/>
        <v>#DIV/0!</v>
      </c>
    </row>
    <row r="338" spans="3:67" x14ac:dyDescent="0.3">
      <c r="C338" s="157" t="e">
        <f t="shared" si="116"/>
        <v>#DIV/0!</v>
      </c>
      <c r="D338" s="157" t="e">
        <f t="shared" si="117"/>
        <v>#DIV/0!</v>
      </c>
      <c r="E338" s="92" t="e">
        <f t="shared" si="118"/>
        <v>#DIV/0!</v>
      </c>
      <c r="L338" s="157" t="e">
        <f t="shared" si="119"/>
        <v>#DIV/0!</v>
      </c>
      <c r="M338" s="157" t="e">
        <f t="shared" si="120"/>
        <v>#DIV/0!</v>
      </c>
      <c r="N338" s="92" t="e">
        <f t="shared" si="121"/>
        <v>#DIV/0!</v>
      </c>
      <c r="U338" s="157" t="e">
        <f t="shared" si="122"/>
        <v>#DIV/0!</v>
      </c>
      <c r="V338" s="157" t="e">
        <f t="shared" si="123"/>
        <v>#DIV/0!</v>
      </c>
      <c r="W338" s="92" t="e">
        <f t="shared" si="124"/>
        <v>#DIV/0!</v>
      </c>
      <c r="AD338" s="157" t="e">
        <f t="shared" si="125"/>
        <v>#DIV/0!</v>
      </c>
      <c r="AE338" s="157" t="e">
        <f t="shared" si="133"/>
        <v>#DIV/0!</v>
      </c>
      <c r="AF338" s="92" t="e">
        <f t="shared" si="126"/>
        <v>#DIV/0!</v>
      </c>
      <c r="AM338" s="162" t="e">
        <f t="shared" si="127"/>
        <v>#DIV/0!</v>
      </c>
      <c r="AN338" s="162" t="e">
        <f t="shared" si="134"/>
        <v>#DIV/0!</v>
      </c>
      <c r="AO338" s="92" t="e">
        <f t="shared" si="128"/>
        <v>#DIV/0!</v>
      </c>
      <c r="AV338" s="162" t="e">
        <f t="shared" si="129"/>
        <v>#DIV/0!</v>
      </c>
      <c r="AW338" s="162" t="e">
        <f t="shared" si="135"/>
        <v>#DIV/0!</v>
      </c>
      <c r="AX338" s="92" t="e">
        <f t="shared" si="130"/>
        <v>#DIV/0!</v>
      </c>
      <c r="BE338" s="162" t="e">
        <f t="shared" si="131"/>
        <v>#DIV/0!</v>
      </c>
      <c r="BF338" s="162" t="e">
        <f t="shared" si="136"/>
        <v>#DIV/0!</v>
      </c>
      <c r="BN338" s="162" t="e">
        <f t="shared" si="132"/>
        <v>#DIV/0!</v>
      </c>
      <c r="BO338" s="162" t="e">
        <f t="shared" si="115"/>
        <v>#DIV/0!</v>
      </c>
    </row>
    <row r="339" spans="3:67" x14ac:dyDescent="0.3">
      <c r="C339" s="157" t="e">
        <f t="shared" si="116"/>
        <v>#DIV/0!</v>
      </c>
      <c r="D339" s="157" t="e">
        <f t="shared" si="117"/>
        <v>#DIV/0!</v>
      </c>
      <c r="E339" s="92" t="e">
        <f t="shared" si="118"/>
        <v>#DIV/0!</v>
      </c>
      <c r="L339" s="157" t="e">
        <f t="shared" si="119"/>
        <v>#DIV/0!</v>
      </c>
      <c r="M339" s="157" t="e">
        <f t="shared" si="120"/>
        <v>#DIV/0!</v>
      </c>
      <c r="N339" s="92" t="e">
        <f t="shared" si="121"/>
        <v>#DIV/0!</v>
      </c>
      <c r="U339" s="157" t="e">
        <f t="shared" si="122"/>
        <v>#DIV/0!</v>
      </c>
      <c r="V339" s="157" t="e">
        <f t="shared" si="123"/>
        <v>#DIV/0!</v>
      </c>
      <c r="W339" s="92" t="e">
        <f t="shared" si="124"/>
        <v>#DIV/0!</v>
      </c>
      <c r="AD339" s="157" t="e">
        <f t="shared" si="125"/>
        <v>#DIV/0!</v>
      </c>
      <c r="AE339" s="157" t="e">
        <f t="shared" si="133"/>
        <v>#DIV/0!</v>
      </c>
      <c r="AF339" s="92" t="e">
        <f t="shared" si="126"/>
        <v>#DIV/0!</v>
      </c>
      <c r="AM339" s="162" t="e">
        <f t="shared" si="127"/>
        <v>#DIV/0!</v>
      </c>
      <c r="AN339" s="162" t="e">
        <f t="shared" si="134"/>
        <v>#DIV/0!</v>
      </c>
      <c r="AO339" s="92" t="e">
        <f t="shared" si="128"/>
        <v>#DIV/0!</v>
      </c>
      <c r="AV339" s="162" t="e">
        <f t="shared" si="129"/>
        <v>#DIV/0!</v>
      </c>
      <c r="AW339" s="162" t="e">
        <f t="shared" si="135"/>
        <v>#DIV/0!</v>
      </c>
      <c r="AX339" s="92" t="e">
        <f t="shared" si="130"/>
        <v>#DIV/0!</v>
      </c>
      <c r="BE339" s="162" t="e">
        <f t="shared" si="131"/>
        <v>#DIV/0!</v>
      </c>
      <c r="BF339" s="162" t="e">
        <f t="shared" si="136"/>
        <v>#DIV/0!</v>
      </c>
      <c r="BN339" s="162" t="e">
        <f t="shared" si="132"/>
        <v>#DIV/0!</v>
      </c>
      <c r="BO339" s="162" t="e">
        <f t="shared" si="115"/>
        <v>#DIV/0!</v>
      </c>
    </row>
    <row r="340" spans="3:67" x14ac:dyDescent="0.3">
      <c r="C340" s="157" t="e">
        <f t="shared" si="116"/>
        <v>#DIV/0!</v>
      </c>
      <c r="D340" s="157" t="e">
        <f t="shared" si="117"/>
        <v>#DIV/0!</v>
      </c>
      <c r="E340" s="92" t="e">
        <f t="shared" si="118"/>
        <v>#DIV/0!</v>
      </c>
      <c r="L340" s="157" t="e">
        <f t="shared" si="119"/>
        <v>#DIV/0!</v>
      </c>
      <c r="M340" s="157" t="e">
        <f t="shared" si="120"/>
        <v>#DIV/0!</v>
      </c>
      <c r="N340" s="92" t="e">
        <f t="shared" si="121"/>
        <v>#DIV/0!</v>
      </c>
      <c r="U340" s="157" t="e">
        <f t="shared" si="122"/>
        <v>#DIV/0!</v>
      </c>
      <c r="V340" s="157" t="e">
        <f t="shared" si="123"/>
        <v>#DIV/0!</v>
      </c>
      <c r="W340" s="92" t="e">
        <f t="shared" si="124"/>
        <v>#DIV/0!</v>
      </c>
      <c r="AD340" s="157" t="e">
        <f t="shared" si="125"/>
        <v>#DIV/0!</v>
      </c>
      <c r="AE340" s="157" t="e">
        <f t="shared" si="133"/>
        <v>#DIV/0!</v>
      </c>
      <c r="AF340" s="92" t="e">
        <f t="shared" si="126"/>
        <v>#DIV/0!</v>
      </c>
      <c r="AM340" s="162" t="e">
        <f t="shared" si="127"/>
        <v>#DIV/0!</v>
      </c>
      <c r="AN340" s="162" t="e">
        <f t="shared" si="134"/>
        <v>#DIV/0!</v>
      </c>
      <c r="AO340" s="92" t="e">
        <f t="shared" si="128"/>
        <v>#DIV/0!</v>
      </c>
      <c r="AV340" s="162" t="e">
        <f t="shared" si="129"/>
        <v>#DIV/0!</v>
      </c>
      <c r="AW340" s="162" t="e">
        <f t="shared" si="135"/>
        <v>#DIV/0!</v>
      </c>
      <c r="AX340" s="92" t="e">
        <f t="shared" si="130"/>
        <v>#DIV/0!</v>
      </c>
      <c r="BE340" s="162" t="e">
        <f t="shared" si="131"/>
        <v>#DIV/0!</v>
      </c>
      <c r="BF340" s="162" t="e">
        <f t="shared" si="136"/>
        <v>#DIV/0!</v>
      </c>
      <c r="BN340" s="162" t="e">
        <f t="shared" si="132"/>
        <v>#DIV/0!</v>
      </c>
      <c r="BO340" s="162" t="e">
        <f t="shared" si="115"/>
        <v>#DIV/0!</v>
      </c>
    </row>
    <row r="341" spans="3:67" x14ac:dyDescent="0.3">
      <c r="C341" s="157" t="e">
        <f t="shared" si="116"/>
        <v>#DIV/0!</v>
      </c>
      <c r="D341" s="157" t="e">
        <f t="shared" si="117"/>
        <v>#DIV/0!</v>
      </c>
      <c r="E341" s="92" t="e">
        <f t="shared" si="118"/>
        <v>#DIV/0!</v>
      </c>
      <c r="L341" s="157" t="e">
        <f t="shared" si="119"/>
        <v>#DIV/0!</v>
      </c>
      <c r="M341" s="157" t="e">
        <f t="shared" si="120"/>
        <v>#DIV/0!</v>
      </c>
      <c r="N341" s="92" t="e">
        <f t="shared" si="121"/>
        <v>#DIV/0!</v>
      </c>
      <c r="U341" s="157" t="e">
        <f t="shared" si="122"/>
        <v>#DIV/0!</v>
      </c>
      <c r="V341" s="157" t="e">
        <f t="shared" si="123"/>
        <v>#DIV/0!</v>
      </c>
      <c r="W341" s="92" t="e">
        <f t="shared" si="124"/>
        <v>#DIV/0!</v>
      </c>
      <c r="AD341" s="157" t="e">
        <f t="shared" si="125"/>
        <v>#DIV/0!</v>
      </c>
      <c r="AE341" s="157" t="e">
        <f t="shared" si="133"/>
        <v>#DIV/0!</v>
      </c>
      <c r="AF341" s="92" t="e">
        <f t="shared" si="126"/>
        <v>#DIV/0!</v>
      </c>
      <c r="AM341" s="162" t="e">
        <f t="shared" si="127"/>
        <v>#DIV/0!</v>
      </c>
      <c r="AN341" s="162" t="e">
        <f t="shared" si="134"/>
        <v>#DIV/0!</v>
      </c>
      <c r="AO341" s="92" t="e">
        <f t="shared" si="128"/>
        <v>#DIV/0!</v>
      </c>
      <c r="AV341" s="162" t="e">
        <f t="shared" si="129"/>
        <v>#DIV/0!</v>
      </c>
      <c r="AW341" s="162" t="e">
        <f t="shared" si="135"/>
        <v>#DIV/0!</v>
      </c>
      <c r="AX341" s="92" t="e">
        <f t="shared" si="130"/>
        <v>#DIV/0!</v>
      </c>
      <c r="BE341" s="162" t="e">
        <f t="shared" si="131"/>
        <v>#DIV/0!</v>
      </c>
      <c r="BF341" s="162" t="e">
        <f t="shared" si="136"/>
        <v>#DIV/0!</v>
      </c>
      <c r="BN341" s="162" t="e">
        <f t="shared" si="132"/>
        <v>#DIV/0!</v>
      </c>
      <c r="BO341" s="162" t="e">
        <f t="shared" si="115"/>
        <v>#DIV/0!</v>
      </c>
    </row>
    <row r="342" spans="3:67" x14ac:dyDescent="0.3">
      <c r="C342" s="157" t="e">
        <f t="shared" si="116"/>
        <v>#DIV/0!</v>
      </c>
      <c r="D342" s="157" t="e">
        <f t="shared" si="117"/>
        <v>#DIV/0!</v>
      </c>
      <c r="E342" s="92" t="e">
        <f t="shared" si="118"/>
        <v>#DIV/0!</v>
      </c>
      <c r="L342" s="157" t="e">
        <f t="shared" si="119"/>
        <v>#DIV/0!</v>
      </c>
      <c r="M342" s="157" t="e">
        <f t="shared" si="120"/>
        <v>#DIV/0!</v>
      </c>
      <c r="N342" s="92" t="e">
        <f t="shared" si="121"/>
        <v>#DIV/0!</v>
      </c>
      <c r="U342" s="157" t="e">
        <f t="shared" si="122"/>
        <v>#DIV/0!</v>
      </c>
      <c r="V342" s="157" t="e">
        <f t="shared" si="123"/>
        <v>#DIV/0!</v>
      </c>
      <c r="W342" s="92" t="e">
        <f t="shared" si="124"/>
        <v>#DIV/0!</v>
      </c>
      <c r="AD342" s="157" t="e">
        <f t="shared" si="125"/>
        <v>#DIV/0!</v>
      </c>
      <c r="AE342" s="157" t="e">
        <f t="shared" si="133"/>
        <v>#DIV/0!</v>
      </c>
      <c r="AF342" s="92" t="e">
        <f t="shared" si="126"/>
        <v>#DIV/0!</v>
      </c>
      <c r="AM342" s="162" t="e">
        <f t="shared" si="127"/>
        <v>#DIV/0!</v>
      </c>
      <c r="AN342" s="162" t="e">
        <f t="shared" si="134"/>
        <v>#DIV/0!</v>
      </c>
      <c r="AO342" s="92" t="e">
        <f t="shared" si="128"/>
        <v>#DIV/0!</v>
      </c>
      <c r="AV342" s="162" t="e">
        <f t="shared" si="129"/>
        <v>#DIV/0!</v>
      </c>
      <c r="AW342" s="162" t="e">
        <f t="shared" si="135"/>
        <v>#DIV/0!</v>
      </c>
      <c r="AX342" s="92" t="e">
        <f t="shared" si="130"/>
        <v>#DIV/0!</v>
      </c>
      <c r="BE342" s="162" t="e">
        <f t="shared" si="131"/>
        <v>#DIV/0!</v>
      </c>
      <c r="BF342" s="162" t="e">
        <f t="shared" si="136"/>
        <v>#DIV/0!</v>
      </c>
      <c r="BN342" s="162" t="e">
        <f t="shared" si="132"/>
        <v>#DIV/0!</v>
      </c>
      <c r="BO342" s="162" t="e">
        <f t="shared" si="115"/>
        <v>#DIV/0!</v>
      </c>
    </row>
    <row r="343" spans="3:67" x14ac:dyDescent="0.3">
      <c r="C343" s="157" t="e">
        <f t="shared" si="116"/>
        <v>#DIV/0!</v>
      </c>
      <c r="D343" s="157" t="e">
        <f t="shared" si="117"/>
        <v>#DIV/0!</v>
      </c>
      <c r="E343" s="92" t="e">
        <f t="shared" si="118"/>
        <v>#DIV/0!</v>
      </c>
      <c r="L343" s="157" t="e">
        <f t="shared" si="119"/>
        <v>#DIV/0!</v>
      </c>
      <c r="M343" s="157" t="e">
        <f t="shared" si="120"/>
        <v>#DIV/0!</v>
      </c>
      <c r="N343" s="92" t="e">
        <f t="shared" si="121"/>
        <v>#DIV/0!</v>
      </c>
      <c r="U343" s="157" t="e">
        <f t="shared" si="122"/>
        <v>#DIV/0!</v>
      </c>
      <c r="V343" s="157" t="e">
        <f t="shared" si="123"/>
        <v>#DIV/0!</v>
      </c>
      <c r="W343" s="92" t="e">
        <f t="shared" si="124"/>
        <v>#DIV/0!</v>
      </c>
      <c r="AD343" s="157" t="e">
        <f t="shared" si="125"/>
        <v>#DIV/0!</v>
      </c>
      <c r="AE343" s="157" t="e">
        <f t="shared" si="133"/>
        <v>#DIV/0!</v>
      </c>
      <c r="AF343" s="92" t="e">
        <f t="shared" si="126"/>
        <v>#DIV/0!</v>
      </c>
      <c r="AM343" s="162" t="e">
        <f t="shared" si="127"/>
        <v>#DIV/0!</v>
      </c>
      <c r="AN343" s="162" t="e">
        <f t="shared" si="134"/>
        <v>#DIV/0!</v>
      </c>
      <c r="AO343" s="92" t="e">
        <f t="shared" si="128"/>
        <v>#DIV/0!</v>
      </c>
      <c r="AV343" s="162" t="e">
        <f t="shared" si="129"/>
        <v>#DIV/0!</v>
      </c>
      <c r="AW343" s="162" t="e">
        <f t="shared" si="135"/>
        <v>#DIV/0!</v>
      </c>
      <c r="AX343" s="92" t="e">
        <f t="shared" si="130"/>
        <v>#DIV/0!</v>
      </c>
      <c r="BE343" s="162" t="e">
        <f t="shared" si="131"/>
        <v>#DIV/0!</v>
      </c>
      <c r="BF343" s="162" t="e">
        <f t="shared" si="136"/>
        <v>#DIV/0!</v>
      </c>
      <c r="BN343" s="162" t="e">
        <f t="shared" si="132"/>
        <v>#DIV/0!</v>
      </c>
      <c r="BO343" s="162" t="e">
        <f t="shared" si="115"/>
        <v>#DIV/0!</v>
      </c>
    </row>
    <row r="344" spans="3:67" x14ac:dyDescent="0.3">
      <c r="C344" s="157" t="e">
        <f t="shared" si="116"/>
        <v>#DIV/0!</v>
      </c>
      <c r="D344" s="157" t="e">
        <f t="shared" si="117"/>
        <v>#DIV/0!</v>
      </c>
      <c r="E344" s="92" t="e">
        <f t="shared" si="118"/>
        <v>#DIV/0!</v>
      </c>
      <c r="L344" s="157" t="e">
        <f t="shared" si="119"/>
        <v>#DIV/0!</v>
      </c>
      <c r="M344" s="157" t="e">
        <f t="shared" si="120"/>
        <v>#DIV/0!</v>
      </c>
      <c r="N344" s="92" t="e">
        <f t="shared" si="121"/>
        <v>#DIV/0!</v>
      </c>
      <c r="U344" s="157" t="e">
        <f t="shared" si="122"/>
        <v>#DIV/0!</v>
      </c>
      <c r="V344" s="157" t="e">
        <f t="shared" si="123"/>
        <v>#DIV/0!</v>
      </c>
      <c r="W344" s="92" t="e">
        <f t="shared" si="124"/>
        <v>#DIV/0!</v>
      </c>
      <c r="AD344" s="157" t="e">
        <f t="shared" si="125"/>
        <v>#DIV/0!</v>
      </c>
      <c r="AE344" s="157" t="e">
        <f t="shared" si="133"/>
        <v>#DIV/0!</v>
      </c>
      <c r="AF344" s="92" t="e">
        <f t="shared" si="126"/>
        <v>#DIV/0!</v>
      </c>
      <c r="AM344" s="162" t="e">
        <f t="shared" si="127"/>
        <v>#DIV/0!</v>
      </c>
      <c r="AN344" s="162" t="e">
        <f t="shared" si="134"/>
        <v>#DIV/0!</v>
      </c>
      <c r="AO344" s="92" t="e">
        <f t="shared" si="128"/>
        <v>#DIV/0!</v>
      </c>
      <c r="AV344" s="162" t="e">
        <f t="shared" si="129"/>
        <v>#DIV/0!</v>
      </c>
      <c r="AW344" s="162" t="e">
        <f t="shared" si="135"/>
        <v>#DIV/0!</v>
      </c>
      <c r="AX344" s="92" t="e">
        <f t="shared" si="130"/>
        <v>#DIV/0!</v>
      </c>
      <c r="BE344" s="162" t="e">
        <f t="shared" si="131"/>
        <v>#DIV/0!</v>
      </c>
      <c r="BF344" s="162" t="e">
        <f t="shared" si="136"/>
        <v>#DIV/0!</v>
      </c>
      <c r="BN344" s="162" t="e">
        <f t="shared" si="132"/>
        <v>#DIV/0!</v>
      </c>
      <c r="BO344" s="162" t="e">
        <f t="shared" ref="BO344:BO407" si="137">BQ344 / (BQ344+BT344)</f>
        <v>#DIV/0!</v>
      </c>
    </row>
    <row r="345" spans="3:67" x14ac:dyDescent="0.3">
      <c r="C345" s="157" t="e">
        <f t="shared" si="116"/>
        <v>#DIV/0!</v>
      </c>
      <c r="D345" s="157" t="e">
        <f t="shared" si="117"/>
        <v>#DIV/0!</v>
      </c>
      <c r="E345" s="92" t="e">
        <f t="shared" si="118"/>
        <v>#DIV/0!</v>
      </c>
      <c r="L345" s="157" t="e">
        <f t="shared" si="119"/>
        <v>#DIV/0!</v>
      </c>
      <c r="M345" s="157" t="e">
        <f t="shared" si="120"/>
        <v>#DIV/0!</v>
      </c>
      <c r="N345" s="92" t="e">
        <f t="shared" si="121"/>
        <v>#DIV/0!</v>
      </c>
      <c r="U345" s="157" t="e">
        <f t="shared" si="122"/>
        <v>#DIV/0!</v>
      </c>
      <c r="V345" s="157" t="e">
        <f t="shared" si="123"/>
        <v>#DIV/0!</v>
      </c>
      <c r="W345" s="92" t="e">
        <f t="shared" si="124"/>
        <v>#DIV/0!</v>
      </c>
      <c r="AD345" s="157" t="e">
        <f t="shared" si="125"/>
        <v>#DIV/0!</v>
      </c>
      <c r="AE345" s="157" t="e">
        <f t="shared" si="133"/>
        <v>#DIV/0!</v>
      </c>
      <c r="AF345" s="92" t="e">
        <f t="shared" si="126"/>
        <v>#DIV/0!</v>
      </c>
      <c r="AM345" s="162" t="e">
        <f t="shared" si="127"/>
        <v>#DIV/0!</v>
      </c>
      <c r="AN345" s="162" t="e">
        <f t="shared" si="134"/>
        <v>#DIV/0!</v>
      </c>
      <c r="AO345" s="92" t="e">
        <f t="shared" si="128"/>
        <v>#DIV/0!</v>
      </c>
      <c r="AV345" s="162" t="e">
        <f t="shared" si="129"/>
        <v>#DIV/0!</v>
      </c>
      <c r="AW345" s="162" t="e">
        <f t="shared" si="135"/>
        <v>#DIV/0!</v>
      </c>
      <c r="AX345" s="92" t="e">
        <f t="shared" si="130"/>
        <v>#DIV/0!</v>
      </c>
      <c r="BE345" s="162" t="e">
        <f t="shared" si="131"/>
        <v>#DIV/0!</v>
      </c>
      <c r="BF345" s="162" t="e">
        <f t="shared" si="136"/>
        <v>#DIV/0!</v>
      </c>
      <c r="BN345" s="162" t="e">
        <f t="shared" si="132"/>
        <v>#DIV/0!</v>
      </c>
      <c r="BO345" s="162" t="e">
        <f t="shared" si="137"/>
        <v>#DIV/0!</v>
      </c>
    </row>
    <row r="346" spans="3:67" x14ac:dyDescent="0.3">
      <c r="C346" s="157" t="e">
        <f t="shared" si="116"/>
        <v>#DIV/0!</v>
      </c>
      <c r="D346" s="157" t="e">
        <f t="shared" si="117"/>
        <v>#DIV/0!</v>
      </c>
      <c r="E346" s="92" t="e">
        <f t="shared" si="118"/>
        <v>#DIV/0!</v>
      </c>
      <c r="L346" s="157" t="e">
        <f t="shared" si="119"/>
        <v>#DIV/0!</v>
      </c>
      <c r="M346" s="157" t="e">
        <f t="shared" si="120"/>
        <v>#DIV/0!</v>
      </c>
      <c r="N346" s="92" t="e">
        <f t="shared" si="121"/>
        <v>#DIV/0!</v>
      </c>
      <c r="U346" s="157" t="e">
        <f t="shared" si="122"/>
        <v>#DIV/0!</v>
      </c>
      <c r="V346" s="157" t="e">
        <f t="shared" si="123"/>
        <v>#DIV/0!</v>
      </c>
      <c r="W346" s="92" t="e">
        <f t="shared" si="124"/>
        <v>#DIV/0!</v>
      </c>
      <c r="AD346" s="157" t="e">
        <f t="shared" si="125"/>
        <v>#DIV/0!</v>
      </c>
      <c r="AE346" s="157" t="e">
        <f t="shared" si="133"/>
        <v>#DIV/0!</v>
      </c>
      <c r="AF346" s="92" t="e">
        <f t="shared" si="126"/>
        <v>#DIV/0!</v>
      </c>
      <c r="AM346" s="162" t="e">
        <f t="shared" si="127"/>
        <v>#DIV/0!</v>
      </c>
      <c r="AN346" s="162" t="e">
        <f t="shared" si="134"/>
        <v>#DIV/0!</v>
      </c>
      <c r="AO346" s="92" t="e">
        <f t="shared" si="128"/>
        <v>#DIV/0!</v>
      </c>
      <c r="AV346" s="162" t="e">
        <f t="shared" si="129"/>
        <v>#DIV/0!</v>
      </c>
      <c r="AW346" s="162" t="e">
        <f t="shared" si="135"/>
        <v>#DIV/0!</v>
      </c>
      <c r="AX346" s="92" t="e">
        <f t="shared" si="130"/>
        <v>#DIV/0!</v>
      </c>
      <c r="BE346" s="162" t="e">
        <f t="shared" si="131"/>
        <v>#DIV/0!</v>
      </c>
      <c r="BF346" s="162" t="e">
        <f t="shared" si="136"/>
        <v>#DIV/0!</v>
      </c>
      <c r="BN346" s="162" t="e">
        <f t="shared" si="132"/>
        <v>#DIV/0!</v>
      </c>
      <c r="BO346" s="162" t="e">
        <f t="shared" si="137"/>
        <v>#DIV/0!</v>
      </c>
    </row>
    <row r="347" spans="3:67" x14ac:dyDescent="0.3">
      <c r="C347" s="157" t="e">
        <f t="shared" si="116"/>
        <v>#DIV/0!</v>
      </c>
      <c r="D347" s="157" t="e">
        <f t="shared" si="117"/>
        <v>#DIV/0!</v>
      </c>
      <c r="E347" s="92" t="e">
        <f t="shared" si="118"/>
        <v>#DIV/0!</v>
      </c>
      <c r="L347" s="157" t="e">
        <f t="shared" si="119"/>
        <v>#DIV/0!</v>
      </c>
      <c r="M347" s="157" t="e">
        <f t="shared" si="120"/>
        <v>#DIV/0!</v>
      </c>
      <c r="N347" s="92" t="e">
        <f t="shared" si="121"/>
        <v>#DIV/0!</v>
      </c>
      <c r="U347" s="157" t="e">
        <f t="shared" si="122"/>
        <v>#DIV/0!</v>
      </c>
      <c r="V347" s="157" t="e">
        <f t="shared" si="123"/>
        <v>#DIV/0!</v>
      </c>
      <c r="W347" s="92" t="e">
        <f t="shared" si="124"/>
        <v>#DIV/0!</v>
      </c>
      <c r="AD347" s="157" t="e">
        <f t="shared" si="125"/>
        <v>#DIV/0!</v>
      </c>
      <c r="AE347" s="157" t="e">
        <f t="shared" si="133"/>
        <v>#DIV/0!</v>
      </c>
      <c r="AF347" s="92" t="e">
        <f t="shared" si="126"/>
        <v>#DIV/0!</v>
      </c>
      <c r="AM347" s="162" t="e">
        <f t="shared" si="127"/>
        <v>#DIV/0!</v>
      </c>
      <c r="AN347" s="162" t="e">
        <f t="shared" si="134"/>
        <v>#DIV/0!</v>
      </c>
      <c r="AO347" s="92" t="e">
        <f t="shared" si="128"/>
        <v>#DIV/0!</v>
      </c>
      <c r="AV347" s="162" t="e">
        <f t="shared" si="129"/>
        <v>#DIV/0!</v>
      </c>
      <c r="AW347" s="162" t="e">
        <f t="shared" si="135"/>
        <v>#DIV/0!</v>
      </c>
      <c r="AX347" s="92" t="e">
        <f t="shared" si="130"/>
        <v>#DIV/0!</v>
      </c>
      <c r="BE347" s="162" t="e">
        <f t="shared" si="131"/>
        <v>#DIV/0!</v>
      </c>
      <c r="BF347" s="162" t="e">
        <f t="shared" si="136"/>
        <v>#DIV/0!</v>
      </c>
      <c r="BN347" s="162" t="e">
        <f t="shared" si="132"/>
        <v>#DIV/0!</v>
      </c>
      <c r="BO347" s="162" t="e">
        <f t="shared" si="137"/>
        <v>#DIV/0!</v>
      </c>
    </row>
    <row r="348" spans="3:67" x14ac:dyDescent="0.3">
      <c r="C348" s="157" t="e">
        <f t="shared" si="116"/>
        <v>#DIV/0!</v>
      </c>
      <c r="D348" s="157" t="e">
        <f t="shared" si="117"/>
        <v>#DIV/0!</v>
      </c>
      <c r="E348" s="92" t="e">
        <f t="shared" si="118"/>
        <v>#DIV/0!</v>
      </c>
      <c r="L348" s="157" t="e">
        <f t="shared" si="119"/>
        <v>#DIV/0!</v>
      </c>
      <c r="M348" s="157" t="e">
        <f t="shared" si="120"/>
        <v>#DIV/0!</v>
      </c>
      <c r="N348" s="92" t="e">
        <f t="shared" si="121"/>
        <v>#DIV/0!</v>
      </c>
      <c r="U348" s="157" t="e">
        <f t="shared" si="122"/>
        <v>#DIV/0!</v>
      </c>
      <c r="V348" s="157" t="e">
        <f t="shared" si="123"/>
        <v>#DIV/0!</v>
      </c>
      <c r="W348" s="92" t="e">
        <f t="shared" si="124"/>
        <v>#DIV/0!</v>
      </c>
      <c r="AD348" s="157" t="e">
        <f t="shared" si="125"/>
        <v>#DIV/0!</v>
      </c>
      <c r="AE348" s="157" t="e">
        <f t="shared" si="133"/>
        <v>#DIV/0!</v>
      </c>
      <c r="AF348" s="92" t="e">
        <f t="shared" si="126"/>
        <v>#DIV/0!</v>
      </c>
      <c r="AM348" s="162" t="e">
        <f t="shared" si="127"/>
        <v>#DIV/0!</v>
      </c>
      <c r="AN348" s="162" t="e">
        <f t="shared" si="134"/>
        <v>#DIV/0!</v>
      </c>
      <c r="AO348" s="92" t="e">
        <f t="shared" si="128"/>
        <v>#DIV/0!</v>
      </c>
      <c r="AV348" s="162" t="e">
        <f t="shared" si="129"/>
        <v>#DIV/0!</v>
      </c>
      <c r="AW348" s="162" t="e">
        <f t="shared" si="135"/>
        <v>#DIV/0!</v>
      </c>
      <c r="AX348" s="92" t="e">
        <f t="shared" si="130"/>
        <v>#DIV/0!</v>
      </c>
      <c r="BE348" s="162" t="e">
        <f t="shared" si="131"/>
        <v>#DIV/0!</v>
      </c>
      <c r="BF348" s="162" t="e">
        <f t="shared" si="136"/>
        <v>#DIV/0!</v>
      </c>
      <c r="BN348" s="162" t="e">
        <f t="shared" si="132"/>
        <v>#DIV/0!</v>
      </c>
      <c r="BO348" s="162" t="e">
        <f t="shared" si="137"/>
        <v>#DIV/0!</v>
      </c>
    </row>
    <row r="349" spans="3:67" x14ac:dyDescent="0.3">
      <c r="C349" s="157" t="e">
        <f t="shared" si="116"/>
        <v>#DIV/0!</v>
      </c>
      <c r="D349" s="157" t="e">
        <f t="shared" si="117"/>
        <v>#DIV/0!</v>
      </c>
      <c r="E349" s="92" t="e">
        <f t="shared" si="118"/>
        <v>#DIV/0!</v>
      </c>
      <c r="L349" s="157" t="e">
        <f t="shared" si="119"/>
        <v>#DIV/0!</v>
      </c>
      <c r="M349" s="157" t="e">
        <f t="shared" si="120"/>
        <v>#DIV/0!</v>
      </c>
      <c r="N349" s="92" t="e">
        <f t="shared" si="121"/>
        <v>#DIV/0!</v>
      </c>
      <c r="U349" s="157" t="e">
        <f t="shared" si="122"/>
        <v>#DIV/0!</v>
      </c>
      <c r="V349" s="157" t="e">
        <f t="shared" si="123"/>
        <v>#DIV/0!</v>
      </c>
      <c r="W349" s="92" t="e">
        <f t="shared" si="124"/>
        <v>#DIV/0!</v>
      </c>
      <c r="AD349" s="157" t="e">
        <f t="shared" si="125"/>
        <v>#DIV/0!</v>
      </c>
      <c r="AE349" s="157" t="e">
        <f t="shared" si="133"/>
        <v>#DIV/0!</v>
      </c>
      <c r="AF349" s="92" t="e">
        <f t="shared" si="126"/>
        <v>#DIV/0!</v>
      </c>
      <c r="AM349" s="162" t="e">
        <f t="shared" si="127"/>
        <v>#DIV/0!</v>
      </c>
      <c r="AN349" s="162" t="e">
        <f t="shared" si="134"/>
        <v>#DIV/0!</v>
      </c>
      <c r="AO349" s="92" t="e">
        <f t="shared" si="128"/>
        <v>#DIV/0!</v>
      </c>
      <c r="AV349" s="162" t="e">
        <f t="shared" si="129"/>
        <v>#DIV/0!</v>
      </c>
      <c r="AW349" s="162" t="e">
        <f t="shared" si="135"/>
        <v>#DIV/0!</v>
      </c>
      <c r="AX349" s="92" t="e">
        <f t="shared" si="130"/>
        <v>#DIV/0!</v>
      </c>
      <c r="BE349" s="162" t="e">
        <f t="shared" si="131"/>
        <v>#DIV/0!</v>
      </c>
      <c r="BF349" s="162" t="e">
        <f t="shared" si="136"/>
        <v>#DIV/0!</v>
      </c>
      <c r="BN349" s="162" t="e">
        <f t="shared" si="132"/>
        <v>#DIV/0!</v>
      </c>
      <c r="BO349" s="162" t="e">
        <f t="shared" si="137"/>
        <v>#DIV/0!</v>
      </c>
    </row>
    <row r="350" spans="3:67" x14ac:dyDescent="0.3">
      <c r="C350" s="157" t="e">
        <f t="shared" si="116"/>
        <v>#DIV/0!</v>
      </c>
      <c r="D350" s="157" t="e">
        <f t="shared" si="117"/>
        <v>#DIV/0!</v>
      </c>
      <c r="E350" s="92" t="e">
        <f t="shared" si="118"/>
        <v>#DIV/0!</v>
      </c>
      <c r="L350" s="157" t="e">
        <f t="shared" si="119"/>
        <v>#DIV/0!</v>
      </c>
      <c r="M350" s="157" t="e">
        <f t="shared" si="120"/>
        <v>#DIV/0!</v>
      </c>
      <c r="N350" s="92" t="e">
        <f t="shared" si="121"/>
        <v>#DIV/0!</v>
      </c>
      <c r="U350" s="157" t="e">
        <f t="shared" si="122"/>
        <v>#DIV/0!</v>
      </c>
      <c r="V350" s="157" t="e">
        <f t="shared" si="123"/>
        <v>#DIV/0!</v>
      </c>
      <c r="W350" s="92" t="e">
        <f t="shared" si="124"/>
        <v>#DIV/0!</v>
      </c>
      <c r="AD350" s="157" t="e">
        <f t="shared" si="125"/>
        <v>#DIV/0!</v>
      </c>
      <c r="AE350" s="157" t="e">
        <f t="shared" si="133"/>
        <v>#DIV/0!</v>
      </c>
      <c r="AF350" s="92" t="e">
        <f t="shared" si="126"/>
        <v>#DIV/0!</v>
      </c>
      <c r="AM350" s="162" t="e">
        <f t="shared" si="127"/>
        <v>#DIV/0!</v>
      </c>
      <c r="AN350" s="162" t="e">
        <f t="shared" si="134"/>
        <v>#DIV/0!</v>
      </c>
      <c r="AO350" s="92" t="e">
        <f t="shared" si="128"/>
        <v>#DIV/0!</v>
      </c>
      <c r="AV350" s="162" t="e">
        <f t="shared" si="129"/>
        <v>#DIV/0!</v>
      </c>
      <c r="AW350" s="162" t="e">
        <f t="shared" si="135"/>
        <v>#DIV/0!</v>
      </c>
      <c r="AX350" s="92" t="e">
        <f t="shared" si="130"/>
        <v>#DIV/0!</v>
      </c>
      <c r="BE350" s="162" t="e">
        <f t="shared" si="131"/>
        <v>#DIV/0!</v>
      </c>
      <c r="BF350" s="162" t="e">
        <f t="shared" si="136"/>
        <v>#DIV/0!</v>
      </c>
      <c r="BN350" s="162" t="e">
        <f t="shared" si="132"/>
        <v>#DIV/0!</v>
      </c>
      <c r="BO350" s="162" t="e">
        <f t="shared" si="137"/>
        <v>#DIV/0!</v>
      </c>
    </row>
    <row r="351" spans="3:67" x14ac:dyDescent="0.3">
      <c r="C351" s="157" t="e">
        <f t="shared" si="116"/>
        <v>#DIV/0!</v>
      </c>
      <c r="D351" s="157" t="e">
        <f t="shared" si="117"/>
        <v>#DIV/0!</v>
      </c>
      <c r="E351" s="92" t="e">
        <f t="shared" si="118"/>
        <v>#DIV/0!</v>
      </c>
      <c r="L351" s="157" t="e">
        <f t="shared" si="119"/>
        <v>#DIV/0!</v>
      </c>
      <c r="M351" s="157" t="e">
        <f t="shared" si="120"/>
        <v>#DIV/0!</v>
      </c>
      <c r="N351" s="92" t="e">
        <f t="shared" si="121"/>
        <v>#DIV/0!</v>
      </c>
      <c r="U351" s="157" t="e">
        <f t="shared" si="122"/>
        <v>#DIV/0!</v>
      </c>
      <c r="V351" s="157" t="e">
        <f t="shared" si="123"/>
        <v>#DIV/0!</v>
      </c>
      <c r="W351" s="92" t="e">
        <f t="shared" si="124"/>
        <v>#DIV/0!</v>
      </c>
      <c r="AD351" s="157" t="e">
        <f t="shared" si="125"/>
        <v>#DIV/0!</v>
      </c>
      <c r="AE351" s="157" t="e">
        <f t="shared" si="133"/>
        <v>#DIV/0!</v>
      </c>
      <c r="AF351" s="92" t="e">
        <f t="shared" si="126"/>
        <v>#DIV/0!</v>
      </c>
      <c r="AM351" s="162" t="e">
        <f t="shared" si="127"/>
        <v>#DIV/0!</v>
      </c>
      <c r="AN351" s="162" t="e">
        <f t="shared" si="134"/>
        <v>#DIV/0!</v>
      </c>
      <c r="AO351" s="92" t="e">
        <f t="shared" si="128"/>
        <v>#DIV/0!</v>
      </c>
      <c r="AV351" s="162" t="e">
        <f t="shared" si="129"/>
        <v>#DIV/0!</v>
      </c>
      <c r="AW351" s="162" t="e">
        <f t="shared" si="135"/>
        <v>#DIV/0!</v>
      </c>
      <c r="AX351" s="92" t="e">
        <f t="shared" si="130"/>
        <v>#DIV/0!</v>
      </c>
      <c r="BE351" s="162" t="e">
        <f t="shared" si="131"/>
        <v>#DIV/0!</v>
      </c>
      <c r="BF351" s="162" t="e">
        <f t="shared" si="136"/>
        <v>#DIV/0!</v>
      </c>
      <c r="BN351" s="162" t="e">
        <f t="shared" si="132"/>
        <v>#DIV/0!</v>
      </c>
      <c r="BO351" s="162" t="e">
        <f t="shared" si="137"/>
        <v>#DIV/0!</v>
      </c>
    </row>
    <row r="352" spans="3:67" x14ac:dyDescent="0.3">
      <c r="C352" s="157" t="e">
        <f t="shared" si="116"/>
        <v>#DIV/0!</v>
      </c>
      <c r="D352" s="157" t="e">
        <f t="shared" si="117"/>
        <v>#DIV/0!</v>
      </c>
      <c r="E352" s="92" t="e">
        <f t="shared" si="118"/>
        <v>#DIV/0!</v>
      </c>
      <c r="L352" s="157" t="e">
        <f t="shared" si="119"/>
        <v>#DIV/0!</v>
      </c>
      <c r="M352" s="157" t="e">
        <f t="shared" si="120"/>
        <v>#DIV/0!</v>
      </c>
      <c r="N352" s="92" t="e">
        <f t="shared" si="121"/>
        <v>#DIV/0!</v>
      </c>
      <c r="U352" s="157" t="e">
        <f t="shared" si="122"/>
        <v>#DIV/0!</v>
      </c>
      <c r="V352" s="157" t="e">
        <f t="shared" si="123"/>
        <v>#DIV/0!</v>
      </c>
      <c r="W352" s="92" t="e">
        <f t="shared" si="124"/>
        <v>#DIV/0!</v>
      </c>
      <c r="AD352" s="157" t="e">
        <f t="shared" si="125"/>
        <v>#DIV/0!</v>
      </c>
      <c r="AE352" s="157" t="e">
        <f t="shared" si="133"/>
        <v>#DIV/0!</v>
      </c>
      <c r="AF352" s="92" t="e">
        <f t="shared" si="126"/>
        <v>#DIV/0!</v>
      </c>
      <c r="AM352" s="162" t="e">
        <f t="shared" si="127"/>
        <v>#DIV/0!</v>
      </c>
      <c r="AN352" s="162" t="e">
        <f t="shared" si="134"/>
        <v>#DIV/0!</v>
      </c>
      <c r="AO352" s="92" t="e">
        <f t="shared" si="128"/>
        <v>#DIV/0!</v>
      </c>
      <c r="AV352" s="162" t="e">
        <f t="shared" si="129"/>
        <v>#DIV/0!</v>
      </c>
      <c r="AW352" s="162" t="e">
        <f t="shared" si="135"/>
        <v>#DIV/0!</v>
      </c>
      <c r="AX352" s="92" t="e">
        <f t="shared" si="130"/>
        <v>#DIV/0!</v>
      </c>
      <c r="BE352" s="162" t="e">
        <f t="shared" si="131"/>
        <v>#DIV/0!</v>
      </c>
      <c r="BF352" s="162" t="e">
        <f t="shared" si="136"/>
        <v>#DIV/0!</v>
      </c>
      <c r="BN352" s="162" t="e">
        <f t="shared" si="132"/>
        <v>#DIV/0!</v>
      </c>
      <c r="BO352" s="162" t="e">
        <f t="shared" si="137"/>
        <v>#DIV/0!</v>
      </c>
    </row>
    <row r="353" spans="3:67" x14ac:dyDescent="0.3">
      <c r="C353" s="157" t="e">
        <f t="shared" si="116"/>
        <v>#DIV/0!</v>
      </c>
      <c r="D353" s="157" t="e">
        <f t="shared" si="117"/>
        <v>#DIV/0!</v>
      </c>
      <c r="E353" s="92" t="e">
        <f t="shared" si="118"/>
        <v>#DIV/0!</v>
      </c>
      <c r="L353" s="157" t="e">
        <f t="shared" si="119"/>
        <v>#DIV/0!</v>
      </c>
      <c r="M353" s="157" t="e">
        <f t="shared" si="120"/>
        <v>#DIV/0!</v>
      </c>
      <c r="N353" s="92" t="e">
        <f t="shared" si="121"/>
        <v>#DIV/0!</v>
      </c>
      <c r="U353" s="157" t="e">
        <f t="shared" si="122"/>
        <v>#DIV/0!</v>
      </c>
      <c r="V353" s="157" t="e">
        <f t="shared" si="123"/>
        <v>#DIV/0!</v>
      </c>
      <c r="W353" s="92" t="e">
        <f t="shared" si="124"/>
        <v>#DIV/0!</v>
      </c>
      <c r="AD353" s="157" t="e">
        <f t="shared" si="125"/>
        <v>#DIV/0!</v>
      </c>
      <c r="AE353" s="157" t="e">
        <f t="shared" si="133"/>
        <v>#DIV/0!</v>
      </c>
      <c r="AF353" s="92" t="e">
        <f t="shared" si="126"/>
        <v>#DIV/0!</v>
      </c>
      <c r="AM353" s="162" t="e">
        <f t="shared" si="127"/>
        <v>#DIV/0!</v>
      </c>
      <c r="AN353" s="162" t="e">
        <f t="shared" si="134"/>
        <v>#DIV/0!</v>
      </c>
      <c r="AO353" s="92" t="e">
        <f t="shared" si="128"/>
        <v>#DIV/0!</v>
      </c>
      <c r="AV353" s="162" t="e">
        <f t="shared" si="129"/>
        <v>#DIV/0!</v>
      </c>
      <c r="AW353" s="162" t="e">
        <f t="shared" si="135"/>
        <v>#DIV/0!</v>
      </c>
      <c r="AX353" s="92" t="e">
        <f t="shared" si="130"/>
        <v>#DIV/0!</v>
      </c>
      <c r="BE353" s="162" t="e">
        <f t="shared" si="131"/>
        <v>#DIV/0!</v>
      </c>
      <c r="BF353" s="162" t="e">
        <f t="shared" si="136"/>
        <v>#DIV/0!</v>
      </c>
      <c r="BN353" s="162" t="e">
        <f t="shared" si="132"/>
        <v>#DIV/0!</v>
      </c>
      <c r="BO353" s="162" t="e">
        <f t="shared" si="137"/>
        <v>#DIV/0!</v>
      </c>
    </row>
    <row r="354" spans="3:67" x14ac:dyDescent="0.3">
      <c r="C354" s="157" t="e">
        <f t="shared" si="116"/>
        <v>#DIV/0!</v>
      </c>
      <c r="D354" s="157" t="e">
        <f t="shared" si="117"/>
        <v>#DIV/0!</v>
      </c>
      <c r="E354" s="92" t="e">
        <f t="shared" si="118"/>
        <v>#DIV/0!</v>
      </c>
      <c r="L354" s="157" t="e">
        <f t="shared" si="119"/>
        <v>#DIV/0!</v>
      </c>
      <c r="M354" s="157" t="e">
        <f t="shared" si="120"/>
        <v>#DIV/0!</v>
      </c>
      <c r="N354" s="92" t="e">
        <f t="shared" si="121"/>
        <v>#DIV/0!</v>
      </c>
      <c r="U354" s="157" t="e">
        <f t="shared" si="122"/>
        <v>#DIV/0!</v>
      </c>
      <c r="V354" s="157" t="e">
        <f t="shared" si="123"/>
        <v>#DIV/0!</v>
      </c>
      <c r="W354" s="92" t="e">
        <f t="shared" si="124"/>
        <v>#DIV/0!</v>
      </c>
      <c r="AD354" s="157" t="e">
        <f t="shared" si="125"/>
        <v>#DIV/0!</v>
      </c>
      <c r="AE354" s="157" t="e">
        <f t="shared" si="133"/>
        <v>#DIV/0!</v>
      </c>
      <c r="AF354" s="92" t="e">
        <f t="shared" si="126"/>
        <v>#DIV/0!</v>
      </c>
      <c r="AM354" s="162" t="e">
        <f t="shared" si="127"/>
        <v>#DIV/0!</v>
      </c>
      <c r="AN354" s="162" t="e">
        <f t="shared" si="134"/>
        <v>#DIV/0!</v>
      </c>
      <c r="AO354" s="92" t="e">
        <f t="shared" si="128"/>
        <v>#DIV/0!</v>
      </c>
      <c r="AV354" s="162" t="e">
        <f t="shared" si="129"/>
        <v>#DIV/0!</v>
      </c>
      <c r="AW354" s="162" t="e">
        <f t="shared" si="135"/>
        <v>#DIV/0!</v>
      </c>
      <c r="AX354" s="92" t="e">
        <f t="shared" si="130"/>
        <v>#DIV/0!</v>
      </c>
      <c r="BE354" s="162" t="e">
        <f t="shared" si="131"/>
        <v>#DIV/0!</v>
      </c>
      <c r="BF354" s="162" t="e">
        <f t="shared" si="136"/>
        <v>#DIV/0!</v>
      </c>
      <c r="BN354" s="162" t="e">
        <f t="shared" si="132"/>
        <v>#DIV/0!</v>
      </c>
      <c r="BO354" s="162" t="e">
        <f t="shared" si="137"/>
        <v>#DIV/0!</v>
      </c>
    </row>
    <row r="355" spans="3:67" x14ac:dyDescent="0.3">
      <c r="C355" s="157" t="e">
        <f t="shared" si="116"/>
        <v>#DIV/0!</v>
      </c>
      <c r="D355" s="157" t="e">
        <f t="shared" si="117"/>
        <v>#DIV/0!</v>
      </c>
      <c r="E355" s="92" t="e">
        <f t="shared" si="118"/>
        <v>#DIV/0!</v>
      </c>
      <c r="L355" s="157" t="e">
        <f t="shared" si="119"/>
        <v>#DIV/0!</v>
      </c>
      <c r="M355" s="157" t="e">
        <f t="shared" si="120"/>
        <v>#DIV/0!</v>
      </c>
      <c r="N355" s="92" t="e">
        <f t="shared" si="121"/>
        <v>#DIV/0!</v>
      </c>
      <c r="U355" s="157" t="e">
        <f t="shared" si="122"/>
        <v>#DIV/0!</v>
      </c>
      <c r="V355" s="157" t="e">
        <f t="shared" si="123"/>
        <v>#DIV/0!</v>
      </c>
      <c r="W355" s="92" t="e">
        <f t="shared" si="124"/>
        <v>#DIV/0!</v>
      </c>
      <c r="AD355" s="157" t="e">
        <f t="shared" si="125"/>
        <v>#DIV/0!</v>
      </c>
      <c r="AE355" s="157" t="e">
        <f t="shared" si="133"/>
        <v>#DIV/0!</v>
      </c>
      <c r="AF355" s="92" t="e">
        <f t="shared" si="126"/>
        <v>#DIV/0!</v>
      </c>
      <c r="AM355" s="162" t="e">
        <f t="shared" si="127"/>
        <v>#DIV/0!</v>
      </c>
      <c r="AN355" s="162" t="e">
        <f t="shared" si="134"/>
        <v>#DIV/0!</v>
      </c>
      <c r="AO355" s="92" t="e">
        <f t="shared" si="128"/>
        <v>#DIV/0!</v>
      </c>
      <c r="AV355" s="162" t="e">
        <f t="shared" si="129"/>
        <v>#DIV/0!</v>
      </c>
      <c r="AW355" s="162" t="e">
        <f t="shared" si="135"/>
        <v>#DIV/0!</v>
      </c>
      <c r="AX355" s="92" t="e">
        <f t="shared" si="130"/>
        <v>#DIV/0!</v>
      </c>
      <c r="BE355" s="162" t="e">
        <f t="shared" si="131"/>
        <v>#DIV/0!</v>
      </c>
      <c r="BF355" s="162" t="e">
        <f t="shared" si="136"/>
        <v>#DIV/0!</v>
      </c>
      <c r="BN355" s="162" t="e">
        <f t="shared" si="132"/>
        <v>#DIV/0!</v>
      </c>
      <c r="BO355" s="162" t="e">
        <f t="shared" si="137"/>
        <v>#DIV/0!</v>
      </c>
    </row>
    <row r="356" spans="3:67" x14ac:dyDescent="0.3">
      <c r="C356" s="157" t="e">
        <f t="shared" si="116"/>
        <v>#DIV/0!</v>
      </c>
      <c r="D356" s="157" t="e">
        <f t="shared" si="117"/>
        <v>#DIV/0!</v>
      </c>
      <c r="E356" s="92" t="e">
        <f t="shared" si="118"/>
        <v>#DIV/0!</v>
      </c>
      <c r="L356" s="157" t="e">
        <f t="shared" si="119"/>
        <v>#DIV/0!</v>
      </c>
      <c r="M356" s="157" t="e">
        <f t="shared" si="120"/>
        <v>#DIV/0!</v>
      </c>
      <c r="N356" s="92" t="e">
        <f t="shared" si="121"/>
        <v>#DIV/0!</v>
      </c>
      <c r="U356" s="157" t="e">
        <f t="shared" si="122"/>
        <v>#DIV/0!</v>
      </c>
      <c r="V356" s="157" t="e">
        <f t="shared" si="123"/>
        <v>#DIV/0!</v>
      </c>
      <c r="W356" s="92" t="e">
        <f t="shared" si="124"/>
        <v>#DIV/0!</v>
      </c>
      <c r="AD356" s="157" t="e">
        <f t="shared" si="125"/>
        <v>#DIV/0!</v>
      </c>
      <c r="AE356" s="157" t="e">
        <f t="shared" si="133"/>
        <v>#DIV/0!</v>
      </c>
      <c r="AF356" s="92" t="e">
        <f t="shared" si="126"/>
        <v>#DIV/0!</v>
      </c>
      <c r="AM356" s="162" t="e">
        <f t="shared" si="127"/>
        <v>#DIV/0!</v>
      </c>
      <c r="AN356" s="162" t="e">
        <f t="shared" si="134"/>
        <v>#DIV/0!</v>
      </c>
      <c r="AO356" s="92" t="e">
        <f t="shared" si="128"/>
        <v>#DIV/0!</v>
      </c>
      <c r="AV356" s="162" t="e">
        <f t="shared" si="129"/>
        <v>#DIV/0!</v>
      </c>
      <c r="AW356" s="162" t="e">
        <f t="shared" si="135"/>
        <v>#DIV/0!</v>
      </c>
      <c r="AX356" s="92" t="e">
        <f t="shared" si="130"/>
        <v>#DIV/0!</v>
      </c>
      <c r="BE356" s="162" t="e">
        <f t="shared" si="131"/>
        <v>#DIV/0!</v>
      </c>
      <c r="BF356" s="162" t="e">
        <f t="shared" si="136"/>
        <v>#DIV/0!</v>
      </c>
      <c r="BN356" s="162" t="e">
        <f t="shared" si="132"/>
        <v>#DIV/0!</v>
      </c>
      <c r="BO356" s="162" t="e">
        <f t="shared" si="137"/>
        <v>#DIV/0!</v>
      </c>
    </row>
    <row r="357" spans="3:67" x14ac:dyDescent="0.3">
      <c r="C357" s="157" t="e">
        <f t="shared" si="116"/>
        <v>#DIV/0!</v>
      </c>
      <c r="D357" s="157" t="e">
        <f t="shared" si="117"/>
        <v>#DIV/0!</v>
      </c>
      <c r="E357" s="92" t="e">
        <f t="shared" si="118"/>
        <v>#DIV/0!</v>
      </c>
      <c r="L357" s="157" t="e">
        <f t="shared" si="119"/>
        <v>#DIV/0!</v>
      </c>
      <c r="M357" s="157" t="e">
        <f t="shared" si="120"/>
        <v>#DIV/0!</v>
      </c>
      <c r="N357" s="92" t="e">
        <f t="shared" si="121"/>
        <v>#DIV/0!</v>
      </c>
      <c r="U357" s="157" t="e">
        <f t="shared" si="122"/>
        <v>#DIV/0!</v>
      </c>
      <c r="V357" s="157" t="e">
        <f t="shared" si="123"/>
        <v>#DIV/0!</v>
      </c>
      <c r="W357" s="92" t="e">
        <f t="shared" si="124"/>
        <v>#DIV/0!</v>
      </c>
      <c r="AD357" s="157" t="e">
        <f t="shared" si="125"/>
        <v>#DIV/0!</v>
      </c>
      <c r="AE357" s="157" t="e">
        <f t="shared" si="133"/>
        <v>#DIV/0!</v>
      </c>
      <c r="AF357" s="92" t="e">
        <f t="shared" si="126"/>
        <v>#DIV/0!</v>
      </c>
      <c r="AM357" s="162" t="e">
        <f t="shared" si="127"/>
        <v>#DIV/0!</v>
      </c>
      <c r="AN357" s="162" t="e">
        <f t="shared" si="134"/>
        <v>#DIV/0!</v>
      </c>
      <c r="AO357" s="92" t="e">
        <f t="shared" si="128"/>
        <v>#DIV/0!</v>
      </c>
      <c r="AV357" s="162" t="e">
        <f t="shared" si="129"/>
        <v>#DIV/0!</v>
      </c>
      <c r="AW357" s="162" t="e">
        <f t="shared" si="135"/>
        <v>#DIV/0!</v>
      </c>
      <c r="AX357" s="92" t="e">
        <f t="shared" si="130"/>
        <v>#DIV/0!</v>
      </c>
      <c r="BE357" s="162" t="e">
        <f t="shared" si="131"/>
        <v>#DIV/0!</v>
      </c>
      <c r="BF357" s="162" t="e">
        <f t="shared" si="136"/>
        <v>#DIV/0!</v>
      </c>
      <c r="BN357" s="162" t="e">
        <f t="shared" si="132"/>
        <v>#DIV/0!</v>
      </c>
      <c r="BO357" s="162" t="e">
        <f t="shared" si="137"/>
        <v>#DIV/0!</v>
      </c>
    </row>
    <row r="358" spans="3:67" x14ac:dyDescent="0.3">
      <c r="C358" s="157" t="e">
        <f t="shared" si="116"/>
        <v>#DIV/0!</v>
      </c>
      <c r="D358" s="157" t="e">
        <f t="shared" si="117"/>
        <v>#DIV/0!</v>
      </c>
      <c r="E358" s="92" t="e">
        <f t="shared" si="118"/>
        <v>#DIV/0!</v>
      </c>
      <c r="L358" s="157" t="e">
        <f t="shared" si="119"/>
        <v>#DIV/0!</v>
      </c>
      <c r="M358" s="157" t="e">
        <f t="shared" si="120"/>
        <v>#DIV/0!</v>
      </c>
      <c r="N358" s="92" t="e">
        <f t="shared" si="121"/>
        <v>#DIV/0!</v>
      </c>
      <c r="U358" s="157" t="e">
        <f t="shared" si="122"/>
        <v>#DIV/0!</v>
      </c>
      <c r="V358" s="157" t="e">
        <f t="shared" si="123"/>
        <v>#DIV/0!</v>
      </c>
      <c r="W358" s="92" t="e">
        <f t="shared" si="124"/>
        <v>#DIV/0!</v>
      </c>
      <c r="AD358" s="157" t="e">
        <f t="shared" si="125"/>
        <v>#DIV/0!</v>
      </c>
      <c r="AE358" s="157" t="e">
        <f t="shared" si="133"/>
        <v>#DIV/0!</v>
      </c>
      <c r="AF358" s="92" t="e">
        <f t="shared" si="126"/>
        <v>#DIV/0!</v>
      </c>
      <c r="AM358" s="162" t="e">
        <f t="shared" si="127"/>
        <v>#DIV/0!</v>
      </c>
      <c r="AN358" s="162" t="e">
        <f t="shared" si="134"/>
        <v>#DIV/0!</v>
      </c>
      <c r="AO358" s="92" t="e">
        <f t="shared" si="128"/>
        <v>#DIV/0!</v>
      </c>
      <c r="AV358" s="162" t="e">
        <f t="shared" si="129"/>
        <v>#DIV/0!</v>
      </c>
      <c r="AW358" s="162" t="e">
        <f t="shared" si="135"/>
        <v>#DIV/0!</v>
      </c>
      <c r="AX358" s="92" t="e">
        <f t="shared" si="130"/>
        <v>#DIV/0!</v>
      </c>
      <c r="BE358" s="162" t="e">
        <f t="shared" si="131"/>
        <v>#DIV/0!</v>
      </c>
      <c r="BF358" s="162" t="e">
        <f t="shared" si="136"/>
        <v>#DIV/0!</v>
      </c>
      <c r="BN358" s="162" t="e">
        <f t="shared" si="132"/>
        <v>#DIV/0!</v>
      </c>
      <c r="BO358" s="162" t="e">
        <f t="shared" si="137"/>
        <v>#DIV/0!</v>
      </c>
    </row>
    <row r="359" spans="3:67" x14ac:dyDescent="0.3">
      <c r="C359" s="157" t="e">
        <f t="shared" si="116"/>
        <v>#DIV/0!</v>
      </c>
      <c r="D359" s="157" t="e">
        <f t="shared" si="117"/>
        <v>#DIV/0!</v>
      </c>
      <c r="E359" s="92" t="e">
        <f t="shared" si="118"/>
        <v>#DIV/0!</v>
      </c>
      <c r="L359" s="157" t="e">
        <f t="shared" si="119"/>
        <v>#DIV/0!</v>
      </c>
      <c r="M359" s="157" t="e">
        <f t="shared" si="120"/>
        <v>#DIV/0!</v>
      </c>
      <c r="N359" s="92" t="e">
        <f t="shared" si="121"/>
        <v>#DIV/0!</v>
      </c>
      <c r="U359" s="157" t="e">
        <f t="shared" si="122"/>
        <v>#DIV/0!</v>
      </c>
      <c r="V359" s="157" t="e">
        <f t="shared" si="123"/>
        <v>#DIV/0!</v>
      </c>
      <c r="W359" s="92" t="e">
        <f t="shared" si="124"/>
        <v>#DIV/0!</v>
      </c>
      <c r="AD359" s="157" t="e">
        <f t="shared" si="125"/>
        <v>#DIV/0!</v>
      </c>
      <c r="AE359" s="157" t="e">
        <f t="shared" si="133"/>
        <v>#DIV/0!</v>
      </c>
      <c r="AF359" s="92" t="e">
        <f t="shared" si="126"/>
        <v>#DIV/0!</v>
      </c>
      <c r="AM359" s="162" t="e">
        <f t="shared" si="127"/>
        <v>#DIV/0!</v>
      </c>
      <c r="AN359" s="162" t="e">
        <f t="shared" si="134"/>
        <v>#DIV/0!</v>
      </c>
      <c r="AO359" s="92" t="e">
        <f t="shared" si="128"/>
        <v>#DIV/0!</v>
      </c>
      <c r="AV359" s="162" t="e">
        <f t="shared" si="129"/>
        <v>#DIV/0!</v>
      </c>
      <c r="AW359" s="162" t="e">
        <f t="shared" si="135"/>
        <v>#DIV/0!</v>
      </c>
      <c r="AX359" s="92" t="e">
        <f t="shared" si="130"/>
        <v>#DIV/0!</v>
      </c>
      <c r="BE359" s="162" t="e">
        <f t="shared" si="131"/>
        <v>#DIV/0!</v>
      </c>
      <c r="BF359" s="162" t="e">
        <f t="shared" si="136"/>
        <v>#DIV/0!</v>
      </c>
      <c r="BN359" s="162" t="e">
        <f t="shared" si="132"/>
        <v>#DIV/0!</v>
      </c>
      <c r="BO359" s="162" t="e">
        <f t="shared" si="137"/>
        <v>#DIV/0!</v>
      </c>
    </row>
    <row r="360" spans="3:67" x14ac:dyDescent="0.3">
      <c r="C360" s="157" t="e">
        <f t="shared" si="116"/>
        <v>#DIV/0!</v>
      </c>
      <c r="D360" s="157" t="e">
        <f t="shared" si="117"/>
        <v>#DIV/0!</v>
      </c>
      <c r="E360" s="92" t="e">
        <f t="shared" si="118"/>
        <v>#DIV/0!</v>
      </c>
      <c r="L360" s="157" t="e">
        <f t="shared" si="119"/>
        <v>#DIV/0!</v>
      </c>
      <c r="M360" s="157" t="e">
        <f t="shared" si="120"/>
        <v>#DIV/0!</v>
      </c>
      <c r="N360" s="92" t="e">
        <f t="shared" si="121"/>
        <v>#DIV/0!</v>
      </c>
      <c r="U360" s="157" t="e">
        <f t="shared" si="122"/>
        <v>#DIV/0!</v>
      </c>
      <c r="V360" s="157" t="e">
        <f t="shared" si="123"/>
        <v>#DIV/0!</v>
      </c>
      <c r="W360" s="92" t="e">
        <f t="shared" si="124"/>
        <v>#DIV/0!</v>
      </c>
      <c r="AD360" s="157" t="e">
        <f t="shared" si="125"/>
        <v>#DIV/0!</v>
      </c>
      <c r="AE360" s="157" t="e">
        <f t="shared" si="133"/>
        <v>#DIV/0!</v>
      </c>
      <c r="AF360" s="92" t="e">
        <f t="shared" si="126"/>
        <v>#DIV/0!</v>
      </c>
      <c r="AM360" s="162" t="e">
        <f t="shared" si="127"/>
        <v>#DIV/0!</v>
      </c>
      <c r="AN360" s="162" t="e">
        <f t="shared" si="134"/>
        <v>#DIV/0!</v>
      </c>
      <c r="AO360" s="92" t="e">
        <f t="shared" si="128"/>
        <v>#DIV/0!</v>
      </c>
      <c r="AV360" s="162" t="e">
        <f t="shared" si="129"/>
        <v>#DIV/0!</v>
      </c>
      <c r="AW360" s="162" t="e">
        <f t="shared" si="135"/>
        <v>#DIV/0!</v>
      </c>
      <c r="AX360" s="92" t="e">
        <f t="shared" si="130"/>
        <v>#DIV/0!</v>
      </c>
      <c r="BE360" s="162" t="e">
        <f t="shared" si="131"/>
        <v>#DIV/0!</v>
      </c>
      <c r="BF360" s="162" t="e">
        <f t="shared" si="136"/>
        <v>#DIV/0!</v>
      </c>
      <c r="BN360" s="162" t="e">
        <f t="shared" si="132"/>
        <v>#DIV/0!</v>
      </c>
      <c r="BO360" s="162" t="e">
        <f t="shared" si="137"/>
        <v>#DIV/0!</v>
      </c>
    </row>
    <row r="361" spans="3:67" x14ac:dyDescent="0.3">
      <c r="C361" s="157" t="e">
        <f t="shared" si="116"/>
        <v>#DIV/0!</v>
      </c>
      <c r="D361" s="157" t="e">
        <f t="shared" si="117"/>
        <v>#DIV/0!</v>
      </c>
      <c r="E361" s="92" t="e">
        <f t="shared" si="118"/>
        <v>#DIV/0!</v>
      </c>
      <c r="L361" s="157" t="e">
        <f t="shared" si="119"/>
        <v>#DIV/0!</v>
      </c>
      <c r="M361" s="157" t="e">
        <f t="shared" si="120"/>
        <v>#DIV/0!</v>
      </c>
      <c r="N361" s="92" t="e">
        <f t="shared" si="121"/>
        <v>#DIV/0!</v>
      </c>
      <c r="U361" s="157" t="e">
        <f t="shared" si="122"/>
        <v>#DIV/0!</v>
      </c>
      <c r="V361" s="157" t="e">
        <f t="shared" si="123"/>
        <v>#DIV/0!</v>
      </c>
      <c r="W361" s="92" t="e">
        <f t="shared" si="124"/>
        <v>#DIV/0!</v>
      </c>
      <c r="AD361" s="157" t="e">
        <f t="shared" si="125"/>
        <v>#DIV/0!</v>
      </c>
      <c r="AE361" s="157" t="e">
        <f t="shared" si="133"/>
        <v>#DIV/0!</v>
      </c>
      <c r="AF361" s="92" t="e">
        <f t="shared" si="126"/>
        <v>#DIV/0!</v>
      </c>
      <c r="AM361" s="162" t="e">
        <f t="shared" si="127"/>
        <v>#DIV/0!</v>
      </c>
      <c r="AN361" s="162" t="e">
        <f t="shared" si="134"/>
        <v>#DIV/0!</v>
      </c>
      <c r="AO361" s="92" t="e">
        <f t="shared" si="128"/>
        <v>#DIV/0!</v>
      </c>
      <c r="AV361" s="162" t="e">
        <f t="shared" si="129"/>
        <v>#DIV/0!</v>
      </c>
      <c r="AW361" s="162" t="e">
        <f t="shared" si="135"/>
        <v>#DIV/0!</v>
      </c>
      <c r="AX361" s="92" t="e">
        <f t="shared" si="130"/>
        <v>#DIV/0!</v>
      </c>
      <c r="BE361" s="162" t="e">
        <f t="shared" si="131"/>
        <v>#DIV/0!</v>
      </c>
      <c r="BF361" s="162" t="e">
        <f t="shared" si="136"/>
        <v>#DIV/0!</v>
      </c>
      <c r="BN361" s="162" t="e">
        <f t="shared" si="132"/>
        <v>#DIV/0!</v>
      </c>
      <c r="BO361" s="162" t="e">
        <f t="shared" si="137"/>
        <v>#DIV/0!</v>
      </c>
    </row>
    <row r="362" spans="3:67" x14ac:dyDescent="0.3">
      <c r="C362" s="157" t="e">
        <f t="shared" si="116"/>
        <v>#DIV/0!</v>
      </c>
      <c r="D362" s="157" t="e">
        <f t="shared" si="117"/>
        <v>#DIV/0!</v>
      </c>
      <c r="E362" s="92" t="e">
        <f t="shared" si="118"/>
        <v>#DIV/0!</v>
      </c>
      <c r="L362" s="157" t="e">
        <f t="shared" si="119"/>
        <v>#DIV/0!</v>
      </c>
      <c r="M362" s="157" t="e">
        <f t="shared" si="120"/>
        <v>#DIV/0!</v>
      </c>
      <c r="N362" s="92" t="e">
        <f t="shared" si="121"/>
        <v>#DIV/0!</v>
      </c>
      <c r="U362" s="157" t="e">
        <f t="shared" si="122"/>
        <v>#DIV/0!</v>
      </c>
      <c r="V362" s="157" t="e">
        <f t="shared" si="123"/>
        <v>#DIV/0!</v>
      </c>
      <c r="W362" s="92" t="e">
        <f t="shared" si="124"/>
        <v>#DIV/0!</v>
      </c>
      <c r="AD362" s="157" t="e">
        <f t="shared" si="125"/>
        <v>#DIV/0!</v>
      </c>
      <c r="AE362" s="157" t="e">
        <f t="shared" si="133"/>
        <v>#DIV/0!</v>
      </c>
      <c r="AF362" s="92" t="e">
        <f t="shared" si="126"/>
        <v>#DIV/0!</v>
      </c>
      <c r="AM362" s="162" t="e">
        <f t="shared" si="127"/>
        <v>#DIV/0!</v>
      </c>
      <c r="AN362" s="162" t="e">
        <f t="shared" si="134"/>
        <v>#DIV/0!</v>
      </c>
      <c r="AO362" s="92" t="e">
        <f t="shared" si="128"/>
        <v>#DIV/0!</v>
      </c>
      <c r="AV362" s="162" t="e">
        <f t="shared" si="129"/>
        <v>#DIV/0!</v>
      </c>
      <c r="AW362" s="162" t="e">
        <f t="shared" si="135"/>
        <v>#DIV/0!</v>
      </c>
      <c r="AX362" s="92" t="e">
        <f t="shared" si="130"/>
        <v>#DIV/0!</v>
      </c>
      <c r="BE362" s="162" t="e">
        <f t="shared" si="131"/>
        <v>#DIV/0!</v>
      </c>
      <c r="BF362" s="162" t="e">
        <f t="shared" si="136"/>
        <v>#DIV/0!</v>
      </c>
      <c r="BN362" s="162" t="e">
        <f t="shared" si="132"/>
        <v>#DIV/0!</v>
      </c>
      <c r="BO362" s="162" t="e">
        <f t="shared" si="137"/>
        <v>#DIV/0!</v>
      </c>
    </row>
    <row r="363" spans="3:67" x14ac:dyDescent="0.3">
      <c r="C363" s="157" t="e">
        <f t="shared" si="116"/>
        <v>#DIV/0!</v>
      </c>
      <c r="D363" s="157" t="e">
        <f t="shared" si="117"/>
        <v>#DIV/0!</v>
      </c>
      <c r="E363" s="92" t="e">
        <f t="shared" si="118"/>
        <v>#DIV/0!</v>
      </c>
      <c r="L363" s="157" t="e">
        <f t="shared" si="119"/>
        <v>#DIV/0!</v>
      </c>
      <c r="M363" s="157" t="e">
        <f t="shared" si="120"/>
        <v>#DIV/0!</v>
      </c>
      <c r="N363" s="92" t="e">
        <f t="shared" si="121"/>
        <v>#DIV/0!</v>
      </c>
      <c r="U363" s="157" t="e">
        <f t="shared" si="122"/>
        <v>#DIV/0!</v>
      </c>
      <c r="V363" s="157" t="e">
        <f t="shared" si="123"/>
        <v>#DIV/0!</v>
      </c>
      <c r="W363" s="92" t="e">
        <f t="shared" si="124"/>
        <v>#DIV/0!</v>
      </c>
      <c r="AD363" s="157" t="e">
        <f t="shared" si="125"/>
        <v>#DIV/0!</v>
      </c>
      <c r="AE363" s="157" t="e">
        <f t="shared" si="133"/>
        <v>#DIV/0!</v>
      </c>
      <c r="AF363" s="92" t="e">
        <f t="shared" si="126"/>
        <v>#DIV/0!</v>
      </c>
      <c r="AM363" s="162" t="e">
        <f t="shared" si="127"/>
        <v>#DIV/0!</v>
      </c>
      <c r="AN363" s="162" t="e">
        <f t="shared" si="134"/>
        <v>#DIV/0!</v>
      </c>
      <c r="AO363" s="92" t="e">
        <f t="shared" si="128"/>
        <v>#DIV/0!</v>
      </c>
      <c r="AV363" s="162" t="e">
        <f t="shared" si="129"/>
        <v>#DIV/0!</v>
      </c>
      <c r="AW363" s="162" t="e">
        <f t="shared" si="135"/>
        <v>#DIV/0!</v>
      </c>
      <c r="AX363" s="92" t="e">
        <f t="shared" si="130"/>
        <v>#DIV/0!</v>
      </c>
      <c r="BE363" s="162" t="e">
        <f t="shared" si="131"/>
        <v>#DIV/0!</v>
      </c>
      <c r="BF363" s="162" t="e">
        <f t="shared" si="136"/>
        <v>#DIV/0!</v>
      </c>
      <c r="BN363" s="162" t="e">
        <f t="shared" si="132"/>
        <v>#DIV/0!</v>
      </c>
      <c r="BO363" s="162" t="e">
        <f t="shared" si="137"/>
        <v>#DIV/0!</v>
      </c>
    </row>
    <row r="364" spans="3:67" x14ac:dyDescent="0.3">
      <c r="C364" s="157" t="e">
        <f t="shared" si="116"/>
        <v>#DIV/0!</v>
      </c>
      <c r="D364" s="157" t="e">
        <f t="shared" si="117"/>
        <v>#DIV/0!</v>
      </c>
      <c r="E364" s="92" t="e">
        <f t="shared" si="118"/>
        <v>#DIV/0!</v>
      </c>
      <c r="L364" s="157" t="e">
        <f t="shared" si="119"/>
        <v>#DIV/0!</v>
      </c>
      <c r="M364" s="157" t="e">
        <f t="shared" si="120"/>
        <v>#DIV/0!</v>
      </c>
      <c r="N364" s="92" t="e">
        <f t="shared" si="121"/>
        <v>#DIV/0!</v>
      </c>
      <c r="U364" s="157" t="e">
        <f t="shared" si="122"/>
        <v>#DIV/0!</v>
      </c>
      <c r="V364" s="157" t="e">
        <f t="shared" si="123"/>
        <v>#DIV/0!</v>
      </c>
      <c r="W364" s="92" t="e">
        <f t="shared" si="124"/>
        <v>#DIV/0!</v>
      </c>
      <c r="AD364" s="157" t="e">
        <f t="shared" si="125"/>
        <v>#DIV/0!</v>
      </c>
      <c r="AE364" s="157" t="e">
        <f t="shared" si="133"/>
        <v>#DIV/0!</v>
      </c>
      <c r="AF364" s="92" t="e">
        <f t="shared" si="126"/>
        <v>#DIV/0!</v>
      </c>
      <c r="AM364" s="162" t="e">
        <f t="shared" si="127"/>
        <v>#DIV/0!</v>
      </c>
      <c r="AN364" s="162" t="e">
        <f t="shared" si="134"/>
        <v>#DIV/0!</v>
      </c>
      <c r="AO364" s="92" t="e">
        <f t="shared" si="128"/>
        <v>#DIV/0!</v>
      </c>
      <c r="AV364" s="162" t="e">
        <f t="shared" si="129"/>
        <v>#DIV/0!</v>
      </c>
      <c r="AW364" s="162" t="e">
        <f t="shared" si="135"/>
        <v>#DIV/0!</v>
      </c>
      <c r="AX364" s="92" t="e">
        <f t="shared" si="130"/>
        <v>#DIV/0!</v>
      </c>
      <c r="BE364" s="162" t="e">
        <f t="shared" si="131"/>
        <v>#DIV/0!</v>
      </c>
      <c r="BF364" s="162" t="e">
        <f t="shared" si="136"/>
        <v>#DIV/0!</v>
      </c>
      <c r="BN364" s="162" t="e">
        <f t="shared" si="132"/>
        <v>#DIV/0!</v>
      </c>
      <c r="BO364" s="162" t="e">
        <f t="shared" si="137"/>
        <v>#DIV/0!</v>
      </c>
    </row>
    <row r="365" spans="3:67" x14ac:dyDescent="0.3">
      <c r="C365" s="157" t="e">
        <f t="shared" si="116"/>
        <v>#DIV/0!</v>
      </c>
      <c r="D365" s="157" t="e">
        <f t="shared" si="117"/>
        <v>#DIV/0!</v>
      </c>
      <c r="E365" s="92" t="e">
        <f t="shared" si="118"/>
        <v>#DIV/0!</v>
      </c>
      <c r="L365" s="157" t="e">
        <f t="shared" si="119"/>
        <v>#DIV/0!</v>
      </c>
      <c r="M365" s="157" t="e">
        <f t="shared" si="120"/>
        <v>#DIV/0!</v>
      </c>
      <c r="N365" s="92" t="e">
        <f t="shared" si="121"/>
        <v>#DIV/0!</v>
      </c>
      <c r="U365" s="157" t="e">
        <f t="shared" si="122"/>
        <v>#DIV/0!</v>
      </c>
      <c r="V365" s="157" t="e">
        <f t="shared" si="123"/>
        <v>#DIV/0!</v>
      </c>
      <c r="W365" s="92" t="e">
        <f t="shared" si="124"/>
        <v>#DIV/0!</v>
      </c>
      <c r="AD365" s="157" t="e">
        <f t="shared" si="125"/>
        <v>#DIV/0!</v>
      </c>
      <c r="AE365" s="157" t="e">
        <f t="shared" si="133"/>
        <v>#DIV/0!</v>
      </c>
      <c r="AF365" s="92" t="e">
        <f t="shared" si="126"/>
        <v>#DIV/0!</v>
      </c>
      <c r="AM365" s="162" t="e">
        <f t="shared" si="127"/>
        <v>#DIV/0!</v>
      </c>
      <c r="AN365" s="162" t="e">
        <f t="shared" si="134"/>
        <v>#DIV/0!</v>
      </c>
      <c r="AO365" s="92" t="e">
        <f t="shared" si="128"/>
        <v>#DIV/0!</v>
      </c>
      <c r="AV365" s="162" t="e">
        <f t="shared" si="129"/>
        <v>#DIV/0!</v>
      </c>
      <c r="AW365" s="162" t="e">
        <f t="shared" si="135"/>
        <v>#DIV/0!</v>
      </c>
      <c r="AX365" s="92" t="e">
        <f t="shared" si="130"/>
        <v>#DIV/0!</v>
      </c>
      <c r="BE365" s="162" t="e">
        <f t="shared" si="131"/>
        <v>#DIV/0!</v>
      </c>
      <c r="BF365" s="162" t="e">
        <f t="shared" si="136"/>
        <v>#DIV/0!</v>
      </c>
      <c r="BN365" s="162" t="e">
        <f t="shared" si="132"/>
        <v>#DIV/0!</v>
      </c>
      <c r="BO365" s="162" t="e">
        <f t="shared" si="137"/>
        <v>#DIV/0!</v>
      </c>
    </row>
    <row r="366" spans="3:67" x14ac:dyDescent="0.3">
      <c r="C366" s="157" t="e">
        <f t="shared" si="116"/>
        <v>#DIV/0!</v>
      </c>
      <c r="D366" s="157" t="e">
        <f t="shared" si="117"/>
        <v>#DIV/0!</v>
      </c>
      <c r="E366" s="92" t="e">
        <f t="shared" si="118"/>
        <v>#DIV/0!</v>
      </c>
      <c r="L366" s="157" t="e">
        <f t="shared" si="119"/>
        <v>#DIV/0!</v>
      </c>
      <c r="M366" s="157" t="e">
        <f t="shared" si="120"/>
        <v>#DIV/0!</v>
      </c>
      <c r="N366" s="92" t="e">
        <f t="shared" si="121"/>
        <v>#DIV/0!</v>
      </c>
      <c r="U366" s="157" t="e">
        <f t="shared" si="122"/>
        <v>#DIV/0!</v>
      </c>
      <c r="V366" s="157" t="e">
        <f t="shared" si="123"/>
        <v>#DIV/0!</v>
      </c>
      <c r="W366" s="92" t="e">
        <f t="shared" si="124"/>
        <v>#DIV/0!</v>
      </c>
      <c r="AD366" s="157" t="e">
        <f t="shared" si="125"/>
        <v>#DIV/0!</v>
      </c>
      <c r="AE366" s="157" t="e">
        <f t="shared" si="133"/>
        <v>#DIV/0!</v>
      </c>
      <c r="AF366" s="92" t="e">
        <f t="shared" si="126"/>
        <v>#DIV/0!</v>
      </c>
      <c r="AM366" s="162" t="e">
        <f t="shared" si="127"/>
        <v>#DIV/0!</v>
      </c>
      <c r="AN366" s="162" t="e">
        <f t="shared" si="134"/>
        <v>#DIV/0!</v>
      </c>
      <c r="AO366" s="92" t="e">
        <f t="shared" si="128"/>
        <v>#DIV/0!</v>
      </c>
      <c r="AV366" s="162" t="e">
        <f t="shared" si="129"/>
        <v>#DIV/0!</v>
      </c>
      <c r="AW366" s="162" t="e">
        <f t="shared" si="135"/>
        <v>#DIV/0!</v>
      </c>
      <c r="AX366" s="92" t="e">
        <f t="shared" si="130"/>
        <v>#DIV/0!</v>
      </c>
      <c r="BE366" s="162" t="e">
        <f t="shared" si="131"/>
        <v>#DIV/0!</v>
      </c>
      <c r="BF366" s="162" t="e">
        <f t="shared" si="136"/>
        <v>#DIV/0!</v>
      </c>
      <c r="BN366" s="162" t="e">
        <f t="shared" si="132"/>
        <v>#DIV/0!</v>
      </c>
      <c r="BO366" s="162" t="e">
        <f t="shared" si="137"/>
        <v>#DIV/0!</v>
      </c>
    </row>
    <row r="367" spans="3:67" x14ac:dyDescent="0.3">
      <c r="C367" s="157" t="e">
        <f t="shared" si="116"/>
        <v>#DIV/0!</v>
      </c>
      <c r="D367" s="157" t="e">
        <f t="shared" si="117"/>
        <v>#DIV/0!</v>
      </c>
      <c r="E367" s="92" t="e">
        <f t="shared" si="118"/>
        <v>#DIV/0!</v>
      </c>
      <c r="L367" s="157" t="e">
        <f t="shared" si="119"/>
        <v>#DIV/0!</v>
      </c>
      <c r="M367" s="157" t="e">
        <f t="shared" si="120"/>
        <v>#DIV/0!</v>
      </c>
      <c r="N367" s="92" t="e">
        <f t="shared" si="121"/>
        <v>#DIV/0!</v>
      </c>
      <c r="U367" s="157" t="e">
        <f t="shared" si="122"/>
        <v>#DIV/0!</v>
      </c>
      <c r="V367" s="157" t="e">
        <f t="shared" si="123"/>
        <v>#DIV/0!</v>
      </c>
      <c r="W367" s="92" t="e">
        <f t="shared" si="124"/>
        <v>#DIV/0!</v>
      </c>
      <c r="AD367" s="157" t="e">
        <f t="shared" si="125"/>
        <v>#DIV/0!</v>
      </c>
      <c r="AE367" s="157" t="e">
        <f t="shared" si="133"/>
        <v>#DIV/0!</v>
      </c>
      <c r="AF367" s="92" t="e">
        <f t="shared" si="126"/>
        <v>#DIV/0!</v>
      </c>
      <c r="AM367" s="162" t="e">
        <f t="shared" si="127"/>
        <v>#DIV/0!</v>
      </c>
      <c r="AN367" s="162" t="e">
        <f t="shared" si="134"/>
        <v>#DIV/0!</v>
      </c>
      <c r="AO367" s="92" t="e">
        <f t="shared" si="128"/>
        <v>#DIV/0!</v>
      </c>
      <c r="AV367" s="162" t="e">
        <f t="shared" si="129"/>
        <v>#DIV/0!</v>
      </c>
      <c r="AW367" s="162" t="e">
        <f t="shared" si="135"/>
        <v>#DIV/0!</v>
      </c>
      <c r="AX367" s="92" t="e">
        <f t="shared" si="130"/>
        <v>#DIV/0!</v>
      </c>
      <c r="BE367" s="162" t="e">
        <f t="shared" si="131"/>
        <v>#DIV/0!</v>
      </c>
      <c r="BF367" s="162" t="e">
        <f t="shared" si="136"/>
        <v>#DIV/0!</v>
      </c>
      <c r="BN367" s="162" t="e">
        <f t="shared" si="132"/>
        <v>#DIV/0!</v>
      </c>
      <c r="BO367" s="162" t="e">
        <f t="shared" si="137"/>
        <v>#DIV/0!</v>
      </c>
    </row>
    <row r="368" spans="3:67" x14ac:dyDescent="0.3">
      <c r="C368" s="157" t="e">
        <f t="shared" si="116"/>
        <v>#DIV/0!</v>
      </c>
      <c r="D368" s="157" t="e">
        <f t="shared" si="117"/>
        <v>#DIV/0!</v>
      </c>
      <c r="E368" s="92" t="e">
        <f t="shared" si="118"/>
        <v>#DIV/0!</v>
      </c>
      <c r="L368" s="157" t="e">
        <f t="shared" si="119"/>
        <v>#DIV/0!</v>
      </c>
      <c r="M368" s="157" t="e">
        <f t="shared" si="120"/>
        <v>#DIV/0!</v>
      </c>
      <c r="N368" s="92" t="e">
        <f t="shared" si="121"/>
        <v>#DIV/0!</v>
      </c>
      <c r="U368" s="157" t="e">
        <f t="shared" si="122"/>
        <v>#DIV/0!</v>
      </c>
      <c r="V368" s="157" t="e">
        <f t="shared" si="123"/>
        <v>#DIV/0!</v>
      </c>
      <c r="W368" s="92" t="e">
        <f t="shared" si="124"/>
        <v>#DIV/0!</v>
      </c>
      <c r="AD368" s="157" t="e">
        <f t="shared" si="125"/>
        <v>#DIV/0!</v>
      </c>
      <c r="AE368" s="157" t="e">
        <f t="shared" si="133"/>
        <v>#DIV/0!</v>
      </c>
      <c r="AF368" s="92" t="e">
        <f t="shared" si="126"/>
        <v>#DIV/0!</v>
      </c>
      <c r="AM368" s="162" t="e">
        <f t="shared" si="127"/>
        <v>#DIV/0!</v>
      </c>
      <c r="AN368" s="162" t="e">
        <f t="shared" si="134"/>
        <v>#DIV/0!</v>
      </c>
      <c r="AO368" s="92" t="e">
        <f t="shared" si="128"/>
        <v>#DIV/0!</v>
      </c>
      <c r="AV368" s="162" t="e">
        <f t="shared" si="129"/>
        <v>#DIV/0!</v>
      </c>
      <c r="AW368" s="162" t="e">
        <f t="shared" si="135"/>
        <v>#DIV/0!</v>
      </c>
      <c r="AX368" s="92" t="e">
        <f t="shared" si="130"/>
        <v>#DIV/0!</v>
      </c>
      <c r="BE368" s="162" t="e">
        <f t="shared" si="131"/>
        <v>#DIV/0!</v>
      </c>
      <c r="BF368" s="162" t="e">
        <f t="shared" si="136"/>
        <v>#DIV/0!</v>
      </c>
      <c r="BN368" s="162" t="e">
        <f t="shared" si="132"/>
        <v>#DIV/0!</v>
      </c>
      <c r="BO368" s="162" t="e">
        <f t="shared" si="137"/>
        <v>#DIV/0!</v>
      </c>
    </row>
    <row r="369" spans="3:67" x14ac:dyDescent="0.3">
      <c r="C369" s="157" t="e">
        <f t="shared" si="116"/>
        <v>#DIV/0!</v>
      </c>
      <c r="D369" s="157" t="e">
        <f t="shared" si="117"/>
        <v>#DIV/0!</v>
      </c>
      <c r="E369" s="92" t="e">
        <f t="shared" si="118"/>
        <v>#DIV/0!</v>
      </c>
      <c r="L369" s="157" t="e">
        <f t="shared" si="119"/>
        <v>#DIV/0!</v>
      </c>
      <c r="M369" s="157" t="e">
        <f t="shared" si="120"/>
        <v>#DIV/0!</v>
      </c>
      <c r="N369" s="92" t="e">
        <f t="shared" si="121"/>
        <v>#DIV/0!</v>
      </c>
      <c r="U369" s="157" t="e">
        <f t="shared" si="122"/>
        <v>#DIV/0!</v>
      </c>
      <c r="V369" s="157" t="e">
        <f t="shared" si="123"/>
        <v>#DIV/0!</v>
      </c>
      <c r="W369" s="92" t="e">
        <f t="shared" si="124"/>
        <v>#DIV/0!</v>
      </c>
      <c r="AD369" s="157" t="e">
        <f t="shared" si="125"/>
        <v>#DIV/0!</v>
      </c>
      <c r="AE369" s="157" t="e">
        <f t="shared" si="133"/>
        <v>#DIV/0!</v>
      </c>
      <c r="AF369" s="92" t="e">
        <f t="shared" si="126"/>
        <v>#DIV/0!</v>
      </c>
      <c r="AM369" s="162" t="e">
        <f t="shared" si="127"/>
        <v>#DIV/0!</v>
      </c>
      <c r="AN369" s="162" t="e">
        <f t="shared" si="134"/>
        <v>#DIV/0!</v>
      </c>
      <c r="AO369" s="92" t="e">
        <f t="shared" si="128"/>
        <v>#DIV/0!</v>
      </c>
      <c r="AV369" s="162" t="e">
        <f t="shared" si="129"/>
        <v>#DIV/0!</v>
      </c>
      <c r="AW369" s="162" t="e">
        <f t="shared" si="135"/>
        <v>#DIV/0!</v>
      </c>
      <c r="AX369" s="92" t="e">
        <f t="shared" si="130"/>
        <v>#DIV/0!</v>
      </c>
      <c r="BE369" s="162" t="e">
        <f t="shared" si="131"/>
        <v>#DIV/0!</v>
      </c>
      <c r="BF369" s="162" t="e">
        <f t="shared" si="136"/>
        <v>#DIV/0!</v>
      </c>
      <c r="BN369" s="162" t="e">
        <f t="shared" si="132"/>
        <v>#DIV/0!</v>
      </c>
      <c r="BO369" s="162" t="e">
        <f t="shared" si="137"/>
        <v>#DIV/0!</v>
      </c>
    </row>
    <row r="370" spans="3:67" x14ac:dyDescent="0.3">
      <c r="C370" s="157" t="e">
        <f t="shared" si="116"/>
        <v>#DIV/0!</v>
      </c>
      <c r="D370" s="157" t="e">
        <f t="shared" si="117"/>
        <v>#DIV/0!</v>
      </c>
      <c r="E370" s="92" t="e">
        <f t="shared" si="118"/>
        <v>#DIV/0!</v>
      </c>
      <c r="L370" s="157" t="e">
        <f t="shared" si="119"/>
        <v>#DIV/0!</v>
      </c>
      <c r="M370" s="157" t="e">
        <f t="shared" si="120"/>
        <v>#DIV/0!</v>
      </c>
      <c r="N370" s="92" t="e">
        <f t="shared" si="121"/>
        <v>#DIV/0!</v>
      </c>
      <c r="U370" s="157" t="e">
        <f t="shared" si="122"/>
        <v>#DIV/0!</v>
      </c>
      <c r="V370" s="157" t="e">
        <f t="shared" si="123"/>
        <v>#DIV/0!</v>
      </c>
      <c r="W370" s="92" t="e">
        <f t="shared" si="124"/>
        <v>#DIV/0!</v>
      </c>
      <c r="AD370" s="157" t="e">
        <f t="shared" si="125"/>
        <v>#DIV/0!</v>
      </c>
      <c r="AE370" s="157" t="e">
        <f t="shared" si="133"/>
        <v>#DIV/0!</v>
      </c>
      <c r="AF370" s="92" t="e">
        <f t="shared" si="126"/>
        <v>#DIV/0!</v>
      </c>
      <c r="AM370" s="162" t="e">
        <f t="shared" si="127"/>
        <v>#DIV/0!</v>
      </c>
      <c r="AN370" s="162" t="e">
        <f t="shared" si="134"/>
        <v>#DIV/0!</v>
      </c>
      <c r="AO370" s="92" t="e">
        <f t="shared" si="128"/>
        <v>#DIV/0!</v>
      </c>
      <c r="AV370" s="162" t="e">
        <f t="shared" si="129"/>
        <v>#DIV/0!</v>
      </c>
      <c r="AW370" s="162" t="e">
        <f t="shared" si="135"/>
        <v>#DIV/0!</v>
      </c>
      <c r="AX370" s="92" t="e">
        <f t="shared" si="130"/>
        <v>#DIV/0!</v>
      </c>
      <c r="BE370" s="162" t="e">
        <f t="shared" si="131"/>
        <v>#DIV/0!</v>
      </c>
      <c r="BF370" s="162" t="e">
        <f t="shared" si="136"/>
        <v>#DIV/0!</v>
      </c>
      <c r="BN370" s="162" t="e">
        <f t="shared" si="132"/>
        <v>#DIV/0!</v>
      </c>
      <c r="BO370" s="162" t="e">
        <f t="shared" si="137"/>
        <v>#DIV/0!</v>
      </c>
    </row>
    <row r="371" spans="3:67" x14ac:dyDescent="0.3">
      <c r="C371" s="157" t="e">
        <f t="shared" si="116"/>
        <v>#DIV/0!</v>
      </c>
      <c r="D371" s="157" t="e">
        <f t="shared" si="117"/>
        <v>#DIV/0!</v>
      </c>
      <c r="E371" s="92" t="e">
        <f t="shared" si="118"/>
        <v>#DIV/0!</v>
      </c>
      <c r="L371" s="157" t="e">
        <f t="shared" si="119"/>
        <v>#DIV/0!</v>
      </c>
      <c r="M371" s="157" t="e">
        <f t="shared" si="120"/>
        <v>#DIV/0!</v>
      </c>
      <c r="N371" s="92" t="e">
        <f t="shared" si="121"/>
        <v>#DIV/0!</v>
      </c>
      <c r="U371" s="157" t="e">
        <f t="shared" si="122"/>
        <v>#DIV/0!</v>
      </c>
      <c r="V371" s="157" t="e">
        <f t="shared" si="123"/>
        <v>#DIV/0!</v>
      </c>
      <c r="W371" s="92" t="e">
        <f t="shared" si="124"/>
        <v>#DIV/0!</v>
      </c>
      <c r="AD371" s="157" t="e">
        <f t="shared" si="125"/>
        <v>#DIV/0!</v>
      </c>
      <c r="AE371" s="157" t="e">
        <f t="shared" si="133"/>
        <v>#DIV/0!</v>
      </c>
      <c r="AF371" s="92" t="e">
        <f t="shared" si="126"/>
        <v>#DIV/0!</v>
      </c>
      <c r="AM371" s="162" t="e">
        <f t="shared" si="127"/>
        <v>#DIV/0!</v>
      </c>
      <c r="AN371" s="162" t="e">
        <f t="shared" si="134"/>
        <v>#DIV/0!</v>
      </c>
      <c r="AO371" s="92" t="e">
        <f t="shared" si="128"/>
        <v>#DIV/0!</v>
      </c>
      <c r="AV371" s="162" t="e">
        <f t="shared" si="129"/>
        <v>#DIV/0!</v>
      </c>
      <c r="AW371" s="162" t="e">
        <f t="shared" si="135"/>
        <v>#DIV/0!</v>
      </c>
      <c r="AX371" s="92" t="e">
        <f t="shared" si="130"/>
        <v>#DIV/0!</v>
      </c>
      <c r="BE371" s="162" t="e">
        <f t="shared" si="131"/>
        <v>#DIV/0!</v>
      </c>
      <c r="BF371" s="162" t="e">
        <f t="shared" si="136"/>
        <v>#DIV/0!</v>
      </c>
      <c r="BN371" s="162" t="e">
        <f t="shared" si="132"/>
        <v>#DIV/0!</v>
      </c>
      <c r="BO371" s="162" t="e">
        <f t="shared" si="137"/>
        <v>#DIV/0!</v>
      </c>
    </row>
    <row r="372" spans="3:67" x14ac:dyDescent="0.3">
      <c r="C372" s="157" t="e">
        <f t="shared" si="116"/>
        <v>#DIV/0!</v>
      </c>
      <c r="D372" s="157" t="e">
        <f t="shared" si="117"/>
        <v>#DIV/0!</v>
      </c>
      <c r="E372" s="92" t="e">
        <f t="shared" si="118"/>
        <v>#DIV/0!</v>
      </c>
      <c r="L372" s="157" t="e">
        <f t="shared" si="119"/>
        <v>#DIV/0!</v>
      </c>
      <c r="M372" s="157" t="e">
        <f t="shared" si="120"/>
        <v>#DIV/0!</v>
      </c>
      <c r="N372" s="92" t="e">
        <f t="shared" si="121"/>
        <v>#DIV/0!</v>
      </c>
      <c r="U372" s="157" t="e">
        <f t="shared" si="122"/>
        <v>#DIV/0!</v>
      </c>
      <c r="V372" s="157" t="e">
        <f t="shared" si="123"/>
        <v>#DIV/0!</v>
      </c>
      <c r="W372" s="92" t="e">
        <f t="shared" si="124"/>
        <v>#DIV/0!</v>
      </c>
      <c r="AD372" s="157" t="e">
        <f t="shared" si="125"/>
        <v>#DIV/0!</v>
      </c>
      <c r="AE372" s="157" t="e">
        <f t="shared" si="133"/>
        <v>#DIV/0!</v>
      </c>
      <c r="AF372" s="92" t="e">
        <f t="shared" si="126"/>
        <v>#DIV/0!</v>
      </c>
      <c r="AM372" s="162" t="e">
        <f t="shared" si="127"/>
        <v>#DIV/0!</v>
      </c>
      <c r="AN372" s="162" t="e">
        <f t="shared" si="134"/>
        <v>#DIV/0!</v>
      </c>
      <c r="AO372" s="92" t="e">
        <f t="shared" si="128"/>
        <v>#DIV/0!</v>
      </c>
      <c r="AV372" s="162" t="e">
        <f t="shared" si="129"/>
        <v>#DIV/0!</v>
      </c>
      <c r="AW372" s="162" t="e">
        <f t="shared" si="135"/>
        <v>#DIV/0!</v>
      </c>
      <c r="AX372" s="92" t="e">
        <f t="shared" si="130"/>
        <v>#DIV/0!</v>
      </c>
      <c r="BE372" s="162" t="e">
        <f t="shared" si="131"/>
        <v>#DIV/0!</v>
      </c>
      <c r="BF372" s="162" t="e">
        <f t="shared" si="136"/>
        <v>#DIV/0!</v>
      </c>
      <c r="BN372" s="162" t="e">
        <f t="shared" si="132"/>
        <v>#DIV/0!</v>
      </c>
      <c r="BO372" s="162" t="e">
        <f t="shared" si="137"/>
        <v>#DIV/0!</v>
      </c>
    </row>
    <row r="373" spans="3:67" x14ac:dyDescent="0.3">
      <c r="C373" s="157" t="e">
        <f t="shared" si="116"/>
        <v>#DIV/0!</v>
      </c>
      <c r="D373" s="157" t="e">
        <f t="shared" si="117"/>
        <v>#DIV/0!</v>
      </c>
      <c r="E373" s="92" t="e">
        <f t="shared" si="118"/>
        <v>#DIV/0!</v>
      </c>
      <c r="L373" s="157" t="e">
        <f t="shared" si="119"/>
        <v>#DIV/0!</v>
      </c>
      <c r="M373" s="157" t="e">
        <f t="shared" si="120"/>
        <v>#DIV/0!</v>
      </c>
      <c r="N373" s="92" t="e">
        <f t="shared" si="121"/>
        <v>#DIV/0!</v>
      </c>
      <c r="U373" s="157" t="e">
        <f t="shared" si="122"/>
        <v>#DIV/0!</v>
      </c>
      <c r="V373" s="157" t="e">
        <f t="shared" si="123"/>
        <v>#DIV/0!</v>
      </c>
      <c r="W373" s="92" t="e">
        <f t="shared" si="124"/>
        <v>#DIV/0!</v>
      </c>
      <c r="AD373" s="157" t="e">
        <f t="shared" si="125"/>
        <v>#DIV/0!</v>
      </c>
      <c r="AE373" s="157" t="e">
        <f t="shared" si="133"/>
        <v>#DIV/0!</v>
      </c>
      <c r="AF373" s="92" t="e">
        <f t="shared" si="126"/>
        <v>#DIV/0!</v>
      </c>
      <c r="AM373" s="162" t="e">
        <f t="shared" si="127"/>
        <v>#DIV/0!</v>
      </c>
      <c r="AN373" s="162" t="e">
        <f t="shared" si="134"/>
        <v>#DIV/0!</v>
      </c>
      <c r="AO373" s="92" t="e">
        <f t="shared" si="128"/>
        <v>#DIV/0!</v>
      </c>
      <c r="AV373" s="162" t="e">
        <f t="shared" si="129"/>
        <v>#DIV/0!</v>
      </c>
      <c r="AW373" s="162" t="e">
        <f t="shared" si="135"/>
        <v>#DIV/0!</v>
      </c>
      <c r="AX373" s="92" t="e">
        <f t="shared" si="130"/>
        <v>#DIV/0!</v>
      </c>
      <c r="BE373" s="162" t="e">
        <f t="shared" si="131"/>
        <v>#DIV/0!</v>
      </c>
      <c r="BF373" s="162" t="e">
        <f t="shared" si="136"/>
        <v>#DIV/0!</v>
      </c>
      <c r="BN373" s="162" t="e">
        <f t="shared" si="132"/>
        <v>#DIV/0!</v>
      </c>
      <c r="BO373" s="162" t="e">
        <f t="shared" si="137"/>
        <v>#DIV/0!</v>
      </c>
    </row>
    <row r="374" spans="3:67" x14ac:dyDescent="0.3">
      <c r="C374" s="157" t="e">
        <f t="shared" si="116"/>
        <v>#DIV/0!</v>
      </c>
      <c r="D374" s="157" t="e">
        <f t="shared" si="117"/>
        <v>#DIV/0!</v>
      </c>
      <c r="E374" s="92" t="e">
        <f t="shared" si="118"/>
        <v>#DIV/0!</v>
      </c>
      <c r="L374" s="157" t="e">
        <f t="shared" si="119"/>
        <v>#DIV/0!</v>
      </c>
      <c r="M374" s="157" t="e">
        <f t="shared" si="120"/>
        <v>#DIV/0!</v>
      </c>
      <c r="N374" s="92" t="e">
        <f t="shared" si="121"/>
        <v>#DIV/0!</v>
      </c>
      <c r="U374" s="157" t="e">
        <f t="shared" si="122"/>
        <v>#DIV/0!</v>
      </c>
      <c r="V374" s="157" t="e">
        <f t="shared" si="123"/>
        <v>#DIV/0!</v>
      </c>
      <c r="W374" s="92" t="e">
        <f t="shared" si="124"/>
        <v>#DIV/0!</v>
      </c>
      <c r="AD374" s="157" t="e">
        <f t="shared" si="125"/>
        <v>#DIV/0!</v>
      </c>
      <c r="AE374" s="157" t="e">
        <f t="shared" si="133"/>
        <v>#DIV/0!</v>
      </c>
      <c r="AF374" s="92" t="e">
        <f t="shared" si="126"/>
        <v>#DIV/0!</v>
      </c>
      <c r="AM374" s="162" t="e">
        <f t="shared" si="127"/>
        <v>#DIV/0!</v>
      </c>
      <c r="AN374" s="162" t="e">
        <f t="shared" si="134"/>
        <v>#DIV/0!</v>
      </c>
      <c r="AO374" s="92" t="e">
        <f t="shared" si="128"/>
        <v>#DIV/0!</v>
      </c>
      <c r="AV374" s="162" t="e">
        <f t="shared" si="129"/>
        <v>#DIV/0!</v>
      </c>
      <c r="AW374" s="162" t="e">
        <f t="shared" si="135"/>
        <v>#DIV/0!</v>
      </c>
      <c r="AX374" s="92" t="e">
        <f t="shared" si="130"/>
        <v>#DIV/0!</v>
      </c>
      <c r="BE374" s="162" t="e">
        <f t="shared" si="131"/>
        <v>#DIV/0!</v>
      </c>
      <c r="BF374" s="162" t="e">
        <f t="shared" si="136"/>
        <v>#DIV/0!</v>
      </c>
      <c r="BN374" s="162" t="e">
        <f t="shared" si="132"/>
        <v>#DIV/0!</v>
      </c>
      <c r="BO374" s="162" t="e">
        <f t="shared" si="137"/>
        <v>#DIV/0!</v>
      </c>
    </row>
    <row r="375" spans="3:67" x14ac:dyDescent="0.3">
      <c r="C375" s="157" t="e">
        <f t="shared" si="116"/>
        <v>#DIV/0!</v>
      </c>
      <c r="D375" s="157" t="e">
        <f t="shared" si="117"/>
        <v>#DIV/0!</v>
      </c>
      <c r="E375" s="92" t="e">
        <f t="shared" si="118"/>
        <v>#DIV/0!</v>
      </c>
      <c r="L375" s="157" t="e">
        <f t="shared" si="119"/>
        <v>#DIV/0!</v>
      </c>
      <c r="M375" s="157" t="e">
        <f t="shared" si="120"/>
        <v>#DIV/0!</v>
      </c>
      <c r="N375" s="92" t="e">
        <f t="shared" si="121"/>
        <v>#DIV/0!</v>
      </c>
      <c r="U375" s="157" t="e">
        <f t="shared" si="122"/>
        <v>#DIV/0!</v>
      </c>
      <c r="V375" s="157" t="e">
        <f t="shared" si="123"/>
        <v>#DIV/0!</v>
      </c>
      <c r="W375" s="92" t="e">
        <f t="shared" si="124"/>
        <v>#DIV/0!</v>
      </c>
      <c r="AD375" s="157" t="e">
        <f t="shared" si="125"/>
        <v>#DIV/0!</v>
      </c>
      <c r="AE375" s="157" t="e">
        <f t="shared" si="133"/>
        <v>#DIV/0!</v>
      </c>
      <c r="AF375" s="92" t="e">
        <f t="shared" si="126"/>
        <v>#DIV/0!</v>
      </c>
      <c r="AM375" s="162" t="e">
        <f t="shared" si="127"/>
        <v>#DIV/0!</v>
      </c>
      <c r="AN375" s="162" t="e">
        <f t="shared" si="134"/>
        <v>#DIV/0!</v>
      </c>
      <c r="AO375" s="92" t="e">
        <f t="shared" si="128"/>
        <v>#DIV/0!</v>
      </c>
      <c r="AV375" s="162" t="e">
        <f t="shared" si="129"/>
        <v>#DIV/0!</v>
      </c>
      <c r="AW375" s="162" t="e">
        <f t="shared" si="135"/>
        <v>#DIV/0!</v>
      </c>
      <c r="AX375" s="92" t="e">
        <f t="shared" si="130"/>
        <v>#DIV/0!</v>
      </c>
      <c r="BE375" s="162" t="e">
        <f t="shared" si="131"/>
        <v>#DIV/0!</v>
      </c>
      <c r="BF375" s="162" t="e">
        <f t="shared" si="136"/>
        <v>#DIV/0!</v>
      </c>
      <c r="BN375" s="162" t="e">
        <f t="shared" si="132"/>
        <v>#DIV/0!</v>
      </c>
      <c r="BO375" s="162" t="e">
        <f t="shared" si="137"/>
        <v>#DIV/0!</v>
      </c>
    </row>
    <row r="376" spans="3:67" x14ac:dyDescent="0.3">
      <c r="C376" s="157" t="e">
        <f t="shared" si="116"/>
        <v>#DIV/0!</v>
      </c>
      <c r="D376" s="157" t="e">
        <f t="shared" si="117"/>
        <v>#DIV/0!</v>
      </c>
      <c r="E376" s="92" t="e">
        <f t="shared" si="118"/>
        <v>#DIV/0!</v>
      </c>
      <c r="L376" s="157" t="e">
        <f t="shared" si="119"/>
        <v>#DIV/0!</v>
      </c>
      <c r="M376" s="157" t="e">
        <f t="shared" si="120"/>
        <v>#DIV/0!</v>
      </c>
      <c r="N376" s="92" t="e">
        <f t="shared" si="121"/>
        <v>#DIV/0!</v>
      </c>
      <c r="U376" s="157" t="e">
        <f t="shared" si="122"/>
        <v>#DIV/0!</v>
      </c>
      <c r="V376" s="157" t="e">
        <f t="shared" si="123"/>
        <v>#DIV/0!</v>
      </c>
      <c r="W376" s="92" t="e">
        <f t="shared" si="124"/>
        <v>#DIV/0!</v>
      </c>
      <c r="AD376" s="157" t="e">
        <f t="shared" si="125"/>
        <v>#DIV/0!</v>
      </c>
      <c r="AE376" s="157" t="e">
        <f t="shared" si="133"/>
        <v>#DIV/0!</v>
      </c>
      <c r="AF376" s="92" t="e">
        <f t="shared" si="126"/>
        <v>#DIV/0!</v>
      </c>
      <c r="AM376" s="162" t="e">
        <f t="shared" si="127"/>
        <v>#DIV/0!</v>
      </c>
      <c r="AN376" s="162" t="e">
        <f t="shared" si="134"/>
        <v>#DIV/0!</v>
      </c>
      <c r="AO376" s="92" t="e">
        <f t="shared" si="128"/>
        <v>#DIV/0!</v>
      </c>
      <c r="AV376" s="162" t="e">
        <f t="shared" si="129"/>
        <v>#DIV/0!</v>
      </c>
      <c r="AW376" s="162" t="e">
        <f t="shared" si="135"/>
        <v>#DIV/0!</v>
      </c>
      <c r="AX376" s="92" t="e">
        <f t="shared" si="130"/>
        <v>#DIV/0!</v>
      </c>
      <c r="BE376" s="162" t="e">
        <f t="shared" si="131"/>
        <v>#DIV/0!</v>
      </c>
      <c r="BF376" s="162" t="e">
        <f t="shared" si="136"/>
        <v>#DIV/0!</v>
      </c>
      <c r="BN376" s="162" t="e">
        <f t="shared" si="132"/>
        <v>#DIV/0!</v>
      </c>
      <c r="BO376" s="162" t="e">
        <f t="shared" si="137"/>
        <v>#DIV/0!</v>
      </c>
    </row>
    <row r="377" spans="3:67" x14ac:dyDescent="0.3">
      <c r="C377" s="157" t="e">
        <f t="shared" si="116"/>
        <v>#DIV/0!</v>
      </c>
      <c r="D377" s="157" t="e">
        <f t="shared" si="117"/>
        <v>#DIV/0!</v>
      </c>
      <c r="E377" s="92" t="e">
        <f t="shared" si="118"/>
        <v>#DIV/0!</v>
      </c>
      <c r="L377" s="157" t="e">
        <f t="shared" si="119"/>
        <v>#DIV/0!</v>
      </c>
      <c r="M377" s="157" t="e">
        <f t="shared" si="120"/>
        <v>#DIV/0!</v>
      </c>
      <c r="N377" s="92" t="e">
        <f t="shared" si="121"/>
        <v>#DIV/0!</v>
      </c>
      <c r="U377" s="157" t="e">
        <f t="shared" si="122"/>
        <v>#DIV/0!</v>
      </c>
      <c r="V377" s="157" t="e">
        <f t="shared" si="123"/>
        <v>#DIV/0!</v>
      </c>
      <c r="W377" s="92" t="e">
        <f t="shared" si="124"/>
        <v>#DIV/0!</v>
      </c>
      <c r="AD377" s="157" t="e">
        <f t="shared" si="125"/>
        <v>#DIV/0!</v>
      </c>
      <c r="AE377" s="157" t="e">
        <f t="shared" si="133"/>
        <v>#DIV/0!</v>
      </c>
      <c r="AF377" s="92" t="e">
        <f t="shared" si="126"/>
        <v>#DIV/0!</v>
      </c>
      <c r="AM377" s="162" t="e">
        <f t="shared" si="127"/>
        <v>#DIV/0!</v>
      </c>
      <c r="AN377" s="162" t="e">
        <f t="shared" si="134"/>
        <v>#DIV/0!</v>
      </c>
      <c r="AO377" s="92" t="e">
        <f t="shared" si="128"/>
        <v>#DIV/0!</v>
      </c>
      <c r="AV377" s="162" t="e">
        <f t="shared" si="129"/>
        <v>#DIV/0!</v>
      </c>
      <c r="AW377" s="162" t="e">
        <f t="shared" si="135"/>
        <v>#DIV/0!</v>
      </c>
      <c r="AX377" s="92" t="e">
        <f t="shared" si="130"/>
        <v>#DIV/0!</v>
      </c>
      <c r="BE377" s="162" t="e">
        <f t="shared" si="131"/>
        <v>#DIV/0!</v>
      </c>
      <c r="BF377" s="162" t="e">
        <f t="shared" si="136"/>
        <v>#DIV/0!</v>
      </c>
      <c r="BN377" s="162" t="e">
        <f t="shared" si="132"/>
        <v>#DIV/0!</v>
      </c>
      <c r="BO377" s="162" t="e">
        <f t="shared" si="137"/>
        <v>#DIV/0!</v>
      </c>
    </row>
    <row r="378" spans="3:67" x14ac:dyDescent="0.3">
      <c r="C378" s="157" t="e">
        <f t="shared" si="116"/>
        <v>#DIV/0!</v>
      </c>
      <c r="D378" s="157" t="e">
        <f t="shared" si="117"/>
        <v>#DIV/0!</v>
      </c>
      <c r="E378" s="92" t="e">
        <f t="shared" si="118"/>
        <v>#DIV/0!</v>
      </c>
      <c r="L378" s="157" t="e">
        <f t="shared" si="119"/>
        <v>#DIV/0!</v>
      </c>
      <c r="M378" s="157" t="e">
        <f t="shared" si="120"/>
        <v>#DIV/0!</v>
      </c>
      <c r="N378" s="92" t="e">
        <f t="shared" si="121"/>
        <v>#DIV/0!</v>
      </c>
      <c r="U378" s="157" t="e">
        <f t="shared" si="122"/>
        <v>#DIV/0!</v>
      </c>
      <c r="V378" s="157" t="e">
        <f t="shared" si="123"/>
        <v>#DIV/0!</v>
      </c>
      <c r="W378" s="92" t="e">
        <f t="shared" si="124"/>
        <v>#DIV/0!</v>
      </c>
      <c r="AD378" s="157" t="e">
        <f t="shared" si="125"/>
        <v>#DIV/0!</v>
      </c>
      <c r="AE378" s="157" t="e">
        <f t="shared" si="133"/>
        <v>#DIV/0!</v>
      </c>
      <c r="AF378" s="92" t="e">
        <f t="shared" si="126"/>
        <v>#DIV/0!</v>
      </c>
      <c r="AM378" s="162" t="e">
        <f t="shared" si="127"/>
        <v>#DIV/0!</v>
      </c>
      <c r="AN378" s="162" t="e">
        <f t="shared" si="134"/>
        <v>#DIV/0!</v>
      </c>
      <c r="AO378" s="92" t="e">
        <f t="shared" si="128"/>
        <v>#DIV/0!</v>
      </c>
      <c r="AV378" s="162" t="e">
        <f t="shared" si="129"/>
        <v>#DIV/0!</v>
      </c>
      <c r="AW378" s="162" t="e">
        <f t="shared" si="135"/>
        <v>#DIV/0!</v>
      </c>
      <c r="AX378" s="92" t="e">
        <f t="shared" si="130"/>
        <v>#DIV/0!</v>
      </c>
      <c r="BE378" s="162" t="e">
        <f t="shared" si="131"/>
        <v>#DIV/0!</v>
      </c>
      <c r="BF378" s="162" t="e">
        <f t="shared" si="136"/>
        <v>#DIV/0!</v>
      </c>
      <c r="BN378" s="162" t="e">
        <f t="shared" si="132"/>
        <v>#DIV/0!</v>
      </c>
      <c r="BO378" s="162" t="e">
        <f t="shared" si="137"/>
        <v>#DIV/0!</v>
      </c>
    </row>
    <row r="379" spans="3:67" x14ac:dyDescent="0.3">
      <c r="C379" s="157" t="e">
        <f t="shared" si="116"/>
        <v>#DIV/0!</v>
      </c>
      <c r="D379" s="157" t="e">
        <f t="shared" si="117"/>
        <v>#DIV/0!</v>
      </c>
      <c r="E379" s="92" t="e">
        <f t="shared" si="118"/>
        <v>#DIV/0!</v>
      </c>
      <c r="L379" s="157" t="e">
        <f t="shared" si="119"/>
        <v>#DIV/0!</v>
      </c>
      <c r="M379" s="157" t="e">
        <f t="shared" si="120"/>
        <v>#DIV/0!</v>
      </c>
      <c r="N379" s="92" t="e">
        <f t="shared" si="121"/>
        <v>#DIV/0!</v>
      </c>
      <c r="U379" s="157" t="e">
        <f t="shared" si="122"/>
        <v>#DIV/0!</v>
      </c>
      <c r="V379" s="157" t="e">
        <f t="shared" si="123"/>
        <v>#DIV/0!</v>
      </c>
      <c r="W379" s="92" t="e">
        <f t="shared" si="124"/>
        <v>#DIV/0!</v>
      </c>
      <c r="AD379" s="157" t="e">
        <f t="shared" si="125"/>
        <v>#DIV/0!</v>
      </c>
      <c r="AE379" s="157" t="e">
        <f t="shared" si="133"/>
        <v>#DIV/0!</v>
      </c>
      <c r="AF379" s="92" t="e">
        <f t="shared" si="126"/>
        <v>#DIV/0!</v>
      </c>
      <c r="AM379" s="162" t="e">
        <f t="shared" si="127"/>
        <v>#DIV/0!</v>
      </c>
      <c r="AN379" s="162" t="e">
        <f t="shared" si="134"/>
        <v>#DIV/0!</v>
      </c>
      <c r="AO379" s="92" t="e">
        <f t="shared" si="128"/>
        <v>#DIV/0!</v>
      </c>
      <c r="AV379" s="162" t="e">
        <f t="shared" si="129"/>
        <v>#DIV/0!</v>
      </c>
      <c r="AW379" s="162" t="e">
        <f t="shared" si="135"/>
        <v>#DIV/0!</v>
      </c>
      <c r="AX379" s="92" t="e">
        <f t="shared" si="130"/>
        <v>#DIV/0!</v>
      </c>
      <c r="BE379" s="162" t="e">
        <f t="shared" si="131"/>
        <v>#DIV/0!</v>
      </c>
      <c r="BF379" s="162" t="e">
        <f t="shared" si="136"/>
        <v>#DIV/0!</v>
      </c>
      <c r="BN379" s="162" t="e">
        <f t="shared" si="132"/>
        <v>#DIV/0!</v>
      </c>
      <c r="BO379" s="162" t="e">
        <f t="shared" si="137"/>
        <v>#DIV/0!</v>
      </c>
    </row>
    <row r="380" spans="3:67" x14ac:dyDescent="0.3">
      <c r="C380" s="157" t="e">
        <f t="shared" si="116"/>
        <v>#DIV/0!</v>
      </c>
      <c r="D380" s="157" t="e">
        <f t="shared" si="117"/>
        <v>#DIV/0!</v>
      </c>
      <c r="E380" s="92" t="e">
        <f t="shared" si="118"/>
        <v>#DIV/0!</v>
      </c>
      <c r="L380" s="157" t="e">
        <f t="shared" si="119"/>
        <v>#DIV/0!</v>
      </c>
      <c r="M380" s="157" t="e">
        <f t="shared" si="120"/>
        <v>#DIV/0!</v>
      </c>
      <c r="N380" s="92" t="e">
        <f t="shared" si="121"/>
        <v>#DIV/0!</v>
      </c>
      <c r="U380" s="157" t="e">
        <f t="shared" si="122"/>
        <v>#DIV/0!</v>
      </c>
      <c r="V380" s="157" t="e">
        <f t="shared" si="123"/>
        <v>#DIV/0!</v>
      </c>
      <c r="W380" s="92" t="e">
        <f t="shared" si="124"/>
        <v>#DIV/0!</v>
      </c>
      <c r="AD380" s="157" t="e">
        <f t="shared" si="125"/>
        <v>#DIV/0!</v>
      </c>
      <c r="AE380" s="157" t="e">
        <f t="shared" si="133"/>
        <v>#DIV/0!</v>
      </c>
      <c r="AF380" s="92" t="e">
        <f t="shared" si="126"/>
        <v>#DIV/0!</v>
      </c>
      <c r="AM380" s="162" t="e">
        <f t="shared" si="127"/>
        <v>#DIV/0!</v>
      </c>
      <c r="AN380" s="162" t="e">
        <f t="shared" si="134"/>
        <v>#DIV/0!</v>
      </c>
      <c r="AO380" s="92" t="e">
        <f t="shared" si="128"/>
        <v>#DIV/0!</v>
      </c>
      <c r="AV380" s="162" t="e">
        <f t="shared" si="129"/>
        <v>#DIV/0!</v>
      </c>
      <c r="AW380" s="162" t="e">
        <f t="shared" si="135"/>
        <v>#DIV/0!</v>
      </c>
      <c r="AX380" s="92" t="e">
        <f t="shared" si="130"/>
        <v>#DIV/0!</v>
      </c>
      <c r="BE380" s="162" t="e">
        <f t="shared" si="131"/>
        <v>#DIV/0!</v>
      </c>
      <c r="BF380" s="162" t="e">
        <f t="shared" si="136"/>
        <v>#DIV/0!</v>
      </c>
      <c r="BN380" s="162" t="e">
        <f t="shared" si="132"/>
        <v>#DIV/0!</v>
      </c>
      <c r="BO380" s="162" t="e">
        <f t="shared" si="137"/>
        <v>#DIV/0!</v>
      </c>
    </row>
    <row r="381" spans="3:67" x14ac:dyDescent="0.3">
      <c r="C381" s="157" t="e">
        <f t="shared" si="116"/>
        <v>#DIV/0!</v>
      </c>
      <c r="D381" s="157" t="e">
        <f t="shared" si="117"/>
        <v>#DIV/0!</v>
      </c>
      <c r="E381" s="92" t="e">
        <f t="shared" si="118"/>
        <v>#DIV/0!</v>
      </c>
      <c r="L381" s="157" t="e">
        <f t="shared" si="119"/>
        <v>#DIV/0!</v>
      </c>
      <c r="M381" s="157" t="e">
        <f t="shared" si="120"/>
        <v>#DIV/0!</v>
      </c>
      <c r="N381" s="92" t="e">
        <f t="shared" si="121"/>
        <v>#DIV/0!</v>
      </c>
      <c r="U381" s="157" t="e">
        <f t="shared" si="122"/>
        <v>#DIV/0!</v>
      </c>
      <c r="V381" s="157" t="e">
        <f t="shared" si="123"/>
        <v>#DIV/0!</v>
      </c>
      <c r="W381" s="92" t="e">
        <f t="shared" si="124"/>
        <v>#DIV/0!</v>
      </c>
      <c r="AD381" s="157" t="e">
        <f t="shared" si="125"/>
        <v>#DIV/0!</v>
      </c>
      <c r="AE381" s="157" t="e">
        <f t="shared" si="133"/>
        <v>#DIV/0!</v>
      </c>
      <c r="AF381" s="92" t="e">
        <f t="shared" si="126"/>
        <v>#DIV/0!</v>
      </c>
      <c r="AM381" s="162" t="e">
        <f t="shared" si="127"/>
        <v>#DIV/0!</v>
      </c>
      <c r="AN381" s="162" t="e">
        <f t="shared" si="134"/>
        <v>#DIV/0!</v>
      </c>
      <c r="AO381" s="92" t="e">
        <f t="shared" si="128"/>
        <v>#DIV/0!</v>
      </c>
      <c r="AV381" s="162" t="e">
        <f t="shared" si="129"/>
        <v>#DIV/0!</v>
      </c>
      <c r="AW381" s="162" t="e">
        <f t="shared" si="135"/>
        <v>#DIV/0!</v>
      </c>
      <c r="AX381" s="92" t="e">
        <f t="shared" si="130"/>
        <v>#DIV/0!</v>
      </c>
      <c r="BE381" s="162" t="e">
        <f t="shared" si="131"/>
        <v>#DIV/0!</v>
      </c>
      <c r="BF381" s="162" t="e">
        <f t="shared" si="136"/>
        <v>#DIV/0!</v>
      </c>
      <c r="BN381" s="162" t="e">
        <f t="shared" si="132"/>
        <v>#DIV/0!</v>
      </c>
      <c r="BO381" s="162" t="e">
        <f t="shared" si="137"/>
        <v>#DIV/0!</v>
      </c>
    </row>
    <row r="382" spans="3:67" x14ac:dyDescent="0.3">
      <c r="C382" s="157" t="e">
        <f t="shared" si="116"/>
        <v>#DIV/0!</v>
      </c>
      <c r="D382" s="157" t="e">
        <f t="shared" si="117"/>
        <v>#DIV/0!</v>
      </c>
      <c r="E382" s="92" t="e">
        <f t="shared" si="118"/>
        <v>#DIV/0!</v>
      </c>
      <c r="L382" s="157" t="e">
        <f t="shared" si="119"/>
        <v>#DIV/0!</v>
      </c>
      <c r="M382" s="157" t="e">
        <f t="shared" si="120"/>
        <v>#DIV/0!</v>
      </c>
      <c r="N382" s="92" t="e">
        <f t="shared" si="121"/>
        <v>#DIV/0!</v>
      </c>
      <c r="U382" s="157" t="e">
        <f t="shared" si="122"/>
        <v>#DIV/0!</v>
      </c>
      <c r="V382" s="157" t="e">
        <f t="shared" si="123"/>
        <v>#DIV/0!</v>
      </c>
      <c r="W382" s="92" t="e">
        <f t="shared" si="124"/>
        <v>#DIV/0!</v>
      </c>
      <c r="AD382" s="157" t="e">
        <f t="shared" si="125"/>
        <v>#DIV/0!</v>
      </c>
      <c r="AE382" s="157" t="e">
        <f t="shared" si="133"/>
        <v>#DIV/0!</v>
      </c>
      <c r="AF382" s="92" t="e">
        <f t="shared" si="126"/>
        <v>#DIV/0!</v>
      </c>
      <c r="AM382" s="162" t="e">
        <f t="shared" si="127"/>
        <v>#DIV/0!</v>
      </c>
      <c r="AN382" s="162" t="e">
        <f t="shared" si="134"/>
        <v>#DIV/0!</v>
      </c>
      <c r="AO382" s="92" t="e">
        <f t="shared" si="128"/>
        <v>#DIV/0!</v>
      </c>
      <c r="AV382" s="162" t="e">
        <f t="shared" si="129"/>
        <v>#DIV/0!</v>
      </c>
      <c r="AW382" s="162" t="e">
        <f t="shared" si="135"/>
        <v>#DIV/0!</v>
      </c>
      <c r="AX382" s="92" t="e">
        <f t="shared" si="130"/>
        <v>#DIV/0!</v>
      </c>
      <c r="BE382" s="162" t="e">
        <f t="shared" si="131"/>
        <v>#DIV/0!</v>
      </c>
      <c r="BF382" s="162" t="e">
        <f t="shared" si="136"/>
        <v>#DIV/0!</v>
      </c>
      <c r="BN382" s="162" t="e">
        <f t="shared" si="132"/>
        <v>#DIV/0!</v>
      </c>
      <c r="BO382" s="162" t="e">
        <f t="shared" si="137"/>
        <v>#DIV/0!</v>
      </c>
    </row>
    <row r="383" spans="3:67" x14ac:dyDescent="0.3">
      <c r="C383" s="157" t="e">
        <f t="shared" si="116"/>
        <v>#DIV/0!</v>
      </c>
      <c r="D383" s="157" t="e">
        <f t="shared" si="117"/>
        <v>#DIV/0!</v>
      </c>
      <c r="E383" s="92" t="e">
        <f t="shared" si="118"/>
        <v>#DIV/0!</v>
      </c>
      <c r="L383" s="157" t="e">
        <f t="shared" si="119"/>
        <v>#DIV/0!</v>
      </c>
      <c r="M383" s="157" t="e">
        <f t="shared" si="120"/>
        <v>#DIV/0!</v>
      </c>
      <c r="N383" s="92" t="e">
        <f t="shared" si="121"/>
        <v>#DIV/0!</v>
      </c>
      <c r="U383" s="157" t="e">
        <f t="shared" si="122"/>
        <v>#DIV/0!</v>
      </c>
      <c r="V383" s="157" t="e">
        <f t="shared" si="123"/>
        <v>#DIV/0!</v>
      </c>
      <c r="W383" s="92" t="e">
        <f t="shared" si="124"/>
        <v>#DIV/0!</v>
      </c>
      <c r="AD383" s="157" t="e">
        <f t="shared" si="125"/>
        <v>#DIV/0!</v>
      </c>
      <c r="AE383" s="157" t="e">
        <f t="shared" si="133"/>
        <v>#DIV/0!</v>
      </c>
      <c r="AF383" s="92" t="e">
        <f t="shared" si="126"/>
        <v>#DIV/0!</v>
      </c>
      <c r="AM383" s="162" t="e">
        <f t="shared" si="127"/>
        <v>#DIV/0!</v>
      </c>
      <c r="AN383" s="162" t="e">
        <f t="shared" si="134"/>
        <v>#DIV/0!</v>
      </c>
      <c r="AO383" s="92" t="e">
        <f t="shared" si="128"/>
        <v>#DIV/0!</v>
      </c>
      <c r="AV383" s="162" t="e">
        <f t="shared" si="129"/>
        <v>#DIV/0!</v>
      </c>
      <c r="AW383" s="162" t="e">
        <f t="shared" si="135"/>
        <v>#DIV/0!</v>
      </c>
      <c r="AX383" s="92" t="e">
        <f t="shared" si="130"/>
        <v>#DIV/0!</v>
      </c>
      <c r="BE383" s="162" t="e">
        <f t="shared" si="131"/>
        <v>#DIV/0!</v>
      </c>
      <c r="BF383" s="162" t="e">
        <f t="shared" si="136"/>
        <v>#DIV/0!</v>
      </c>
      <c r="BN383" s="162" t="e">
        <f t="shared" si="132"/>
        <v>#DIV/0!</v>
      </c>
      <c r="BO383" s="162" t="e">
        <f t="shared" si="137"/>
        <v>#DIV/0!</v>
      </c>
    </row>
    <row r="384" spans="3:67" x14ac:dyDescent="0.3">
      <c r="C384" s="157" t="e">
        <f t="shared" si="116"/>
        <v>#DIV/0!</v>
      </c>
      <c r="D384" s="157" t="e">
        <f t="shared" si="117"/>
        <v>#DIV/0!</v>
      </c>
      <c r="E384" s="92" t="e">
        <f t="shared" si="118"/>
        <v>#DIV/0!</v>
      </c>
      <c r="L384" s="157" t="e">
        <f t="shared" si="119"/>
        <v>#DIV/0!</v>
      </c>
      <c r="M384" s="157" t="e">
        <f t="shared" si="120"/>
        <v>#DIV/0!</v>
      </c>
      <c r="N384" s="92" t="e">
        <f t="shared" si="121"/>
        <v>#DIV/0!</v>
      </c>
      <c r="U384" s="157" t="e">
        <f t="shared" si="122"/>
        <v>#DIV/0!</v>
      </c>
      <c r="V384" s="157" t="e">
        <f t="shared" si="123"/>
        <v>#DIV/0!</v>
      </c>
      <c r="W384" s="92" t="e">
        <f t="shared" si="124"/>
        <v>#DIV/0!</v>
      </c>
      <c r="AD384" s="157" t="e">
        <f t="shared" si="125"/>
        <v>#DIV/0!</v>
      </c>
      <c r="AE384" s="157" t="e">
        <f t="shared" si="133"/>
        <v>#DIV/0!</v>
      </c>
      <c r="AF384" s="92" t="e">
        <f t="shared" si="126"/>
        <v>#DIV/0!</v>
      </c>
      <c r="AM384" s="162" t="e">
        <f t="shared" si="127"/>
        <v>#DIV/0!</v>
      </c>
      <c r="AN384" s="162" t="e">
        <f t="shared" si="134"/>
        <v>#DIV/0!</v>
      </c>
      <c r="AO384" s="92" t="e">
        <f t="shared" si="128"/>
        <v>#DIV/0!</v>
      </c>
      <c r="AV384" s="162" t="e">
        <f t="shared" si="129"/>
        <v>#DIV/0!</v>
      </c>
      <c r="AW384" s="162" t="e">
        <f t="shared" si="135"/>
        <v>#DIV/0!</v>
      </c>
      <c r="AX384" s="92" t="e">
        <f t="shared" si="130"/>
        <v>#DIV/0!</v>
      </c>
      <c r="BE384" s="162" t="e">
        <f t="shared" si="131"/>
        <v>#DIV/0!</v>
      </c>
      <c r="BF384" s="162" t="e">
        <f t="shared" si="136"/>
        <v>#DIV/0!</v>
      </c>
      <c r="BN384" s="162" t="e">
        <f t="shared" si="132"/>
        <v>#DIV/0!</v>
      </c>
      <c r="BO384" s="162" t="e">
        <f t="shared" si="137"/>
        <v>#DIV/0!</v>
      </c>
    </row>
    <row r="385" spans="3:67" x14ac:dyDescent="0.3">
      <c r="C385" s="157" t="e">
        <f t="shared" si="116"/>
        <v>#DIV/0!</v>
      </c>
      <c r="D385" s="157" t="e">
        <f t="shared" si="117"/>
        <v>#DIV/0!</v>
      </c>
      <c r="E385" s="92" t="e">
        <f t="shared" si="118"/>
        <v>#DIV/0!</v>
      </c>
      <c r="L385" s="157" t="e">
        <f t="shared" si="119"/>
        <v>#DIV/0!</v>
      </c>
      <c r="M385" s="157" t="e">
        <f t="shared" si="120"/>
        <v>#DIV/0!</v>
      </c>
      <c r="N385" s="92" t="e">
        <f t="shared" si="121"/>
        <v>#DIV/0!</v>
      </c>
      <c r="U385" s="157" t="e">
        <f t="shared" si="122"/>
        <v>#DIV/0!</v>
      </c>
      <c r="V385" s="157" t="e">
        <f t="shared" si="123"/>
        <v>#DIV/0!</v>
      </c>
      <c r="W385" s="92" t="e">
        <f t="shared" si="124"/>
        <v>#DIV/0!</v>
      </c>
      <c r="AD385" s="157" t="e">
        <f t="shared" si="125"/>
        <v>#DIV/0!</v>
      </c>
      <c r="AE385" s="157" t="e">
        <f t="shared" si="133"/>
        <v>#DIV/0!</v>
      </c>
      <c r="AF385" s="92" t="e">
        <f t="shared" si="126"/>
        <v>#DIV/0!</v>
      </c>
      <c r="AM385" s="162" t="e">
        <f t="shared" si="127"/>
        <v>#DIV/0!</v>
      </c>
      <c r="AN385" s="162" t="e">
        <f t="shared" si="134"/>
        <v>#DIV/0!</v>
      </c>
      <c r="AO385" s="92" t="e">
        <f t="shared" si="128"/>
        <v>#DIV/0!</v>
      </c>
      <c r="AV385" s="162" t="e">
        <f t="shared" si="129"/>
        <v>#DIV/0!</v>
      </c>
      <c r="AW385" s="162" t="e">
        <f t="shared" si="135"/>
        <v>#DIV/0!</v>
      </c>
      <c r="AX385" s="92" t="e">
        <f t="shared" si="130"/>
        <v>#DIV/0!</v>
      </c>
      <c r="BE385" s="162" t="e">
        <f t="shared" si="131"/>
        <v>#DIV/0!</v>
      </c>
      <c r="BF385" s="162" t="e">
        <f t="shared" si="136"/>
        <v>#DIV/0!</v>
      </c>
      <c r="BN385" s="162" t="e">
        <f t="shared" si="132"/>
        <v>#DIV/0!</v>
      </c>
      <c r="BO385" s="162" t="e">
        <f t="shared" si="137"/>
        <v>#DIV/0!</v>
      </c>
    </row>
    <row r="386" spans="3:67" x14ac:dyDescent="0.3">
      <c r="C386" s="157" t="e">
        <f t="shared" si="116"/>
        <v>#DIV/0!</v>
      </c>
      <c r="D386" s="157" t="e">
        <f t="shared" si="117"/>
        <v>#DIV/0!</v>
      </c>
      <c r="E386" s="92" t="e">
        <f t="shared" si="118"/>
        <v>#DIV/0!</v>
      </c>
      <c r="L386" s="157" t="e">
        <f t="shared" si="119"/>
        <v>#DIV/0!</v>
      </c>
      <c r="M386" s="157" t="e">
        <f t="shared" si="120"/>
        <v>#DIV/0!</v>
      </c>
      <c r="N386" s="92" t="e">
        <f t="shared" si="121"/>
        <v>#DIV/0!</v>
      </c>
      <c r="U386" s="157" t="e">
        <f t="shared" si="122"/>
        <v>#DIV/0!</v>
      </c>
      <c r="V386" s="157" t="e">
        <f t="shared" si="123"/>
        <v>#DIV/0!</v>
      </c>
      <c r="W386" s="92" t="e">
        <f t="shared" si="124"/>
        <v>#DIV/0!</v>
      </c>
      <c r="AD386" s="157" t="e">
        <f t="shared" si="125"/>
        <v>#DIV/0!</v>
      </c>
      <c r="AE386" s="157" t="e">
        <f t="shared" si="133"/>
        <v>#DIV/0!</v>
      </c>
      <c r="AF386" s="92" t="e">
        <f t="shared" si="126"/>
        <v>#DIV/0!</v>
      </c>
      <c r="AM386" s="162" t="e">
        <f t="shared" si="127"/>
        <v>#DIV/0!</v>
      </c>
      <c r="AN386" s="162" t="e">
        <f t="shared" si="134"/>
        <v>#DIV/0!</v>
      </c>
      <c r="AO386" s="92" t="e">
        <f t="shared" si="128"/>
        <v>#DIV/0!</v>
      </c>
      <c r="AV386" s="162" t="e">
        <f t="shared" si="129"/>
        <v>#DIV/0!</v>
      </c>
      <c r="AW386" s="162" t="e">
        <f t="shared" si="135"/>
        <v>#DIV/0!</v>
      </c>
      <c r="AX386" s="92" t="e">
        <f t="shared" si="130"/>
        <v>#DIV/0!</v>
      </c>
      <c r="BE386" s="162" t="e">
        <f t="shared" si="131"/>
        <v>#DIV/0!</v>
      </c>
      <c r="BF386" s="162" t="e">
        <f t="shared" si="136"/>
        <v>#DIV/0!</v>
      </c>
      <c r="BN386" s="162" t="e">
        <f t="shared" si="132"/>
        <v>#DIV/0!</v>
      </c>
      <c r="BO386" s="162" t="e">
        <f t="shared" si="137"/>
        <v>#DIV/0!</v>
      </c>
    </row>
    <row r="387" spans="3:67" x14ac:dyDescent="0.3">
      <c r="C387" s="157" t="e">
        <f t="shared" ref="C387:C450" si="138">H387 / (H387 + G387)</f>
        <v>#DIV/0!</v>
      </c>
      <c r="D387" s="157" t="e">
        <f t="shared" ref="D387:D450" si="139">F387 / (F387+I387)</f>
        <v>#DIV/0!</v>
      </c>
      <c r="E387" s="92" t="e">
        <f t="shared" ref="E387:E450" si="140">G387 / (G387 + H387)</f>
        <v>#DIV/0!</v>
      </c>
      <c r="L387" s="157" t="e">
        <f t="shared" ref="L387:L450" si="141">Q387 / (Q387 + P387)</f>
        <v>#DIV/0!</v>
      </c>
      <c r="M387" s="157" t="e">
        <f t="shared" ref="M387:M450" si="142">O387 / (O387+R387)</f>
        <v>#DIV/0!</v>
      </c>
      <c r="N387" s="92" t="e">
        <f t="shared" ref="N387:N450" si="143">P387 / (P387 + Q387)</f>
        <v>#DIV/0!</v>
      </c>
      <c r="U387" s="157" t="e">
        <f t="shared" ref="U387:U450" si="144">Z387 / (Z387 + Y387)</f>
        <v>#DIV/0!</v>
      </c>
      <c r="V387" s="157" t="e">
        <f t="shared" ref="V387:V450" si="145">X387 / (X387+AA387)</f>
        <v>#DIV/0!</v>
      </c>
      <c r="W387" s="92" t="e">
        <f t="shared" ref="W387:W450" si="146">Y387 / (Y387 + Z387)</f>
        <v>#DIV/0!</v>
      </c>
      <c r="AD387" s="157" t="e">
        <f t="shared" ref="AD387:AD450" si="147">AI387 / (AI387 + AH387)</f>
        <v>#DIV/0!</v>
      </c>
      <c r="AE387" s="157" t="e">
        <f t="shared" si="133"/>
        <v>#DIV/0!</v>
      </c>
      <c r="AF387" s="92" t="e">
        <f t="shared" ref="AF387:AF450" si="148">AH387 / (AH387 + AI387)</f>
        <v>#DIV/0!</v>
      </c>
      <c r="AM387" s="162" t="e">
        <f t="shared" ref="AM387:AM450" si="149">AR387 / (AR387 + AQ387)</f>
        <v>#DIV/0!</v>
      </c>
      <c r="AN387" s="162" t="e">
        <f t="shared" si="134"/>
        <v>#DIV/0!</v>
      </c>
      <c r="AO387" s="92" t="e">
        <f t="shared" ref="AO387:AO450" si="150">AQ387 / (AQ387 + AR387)</f>
        <v>#DIV/0!</v>
      </c>
      <c r="AV387" s="162" t="e">
        <f t="shared" ref="AV387:AV450" si="151">BA387 / (BA387 + AZ387)</f>
        <v>#DIV/0!</v>
      </c>
      <c r="AW387" s="162" t="e">
        <f t="shared" si="135"/>
        <v>#DIV/0!</v>
      </c>
      <c r="AX387" s="92" t="e">
        <f t="shared" ref="AX387:AX450" si="152">AZ387 / (AZ387 + BA387)</f>
        <v>#DIV/0!</v>
      </c>
      <c r="BE387" s="162" t="e">
        <f t="shared" ref="BE387:BE450" si="153">BJ387 / (BJ387 + BI387)</f>
        <v>#DIV/0!</v>
      </c>
      <c r="BF387" s="162" t="e">
        <f t="shared" si="136"/>
        <v>#DIV/0!</v>
      </c>
      <c r="BN387" s="162" t="e">
        <f t="shared" ref="BN387:BN450" si="154">BS387 / (BS387 + BR387)</f>
        <v>#DIV/0!</v>
      </c>
      <c r="BO387" s="162" t="e">
        <f t="shared" si="137"/>
        <v>#DIV/0!</v>
      </c>
    </row>
    <row r="388" spans="3:67" x14ac:dyDescent="0.3">
      <c r="C388" s="157" t="e">
        <f t="shared" si="138"/>
        <v>#DIV/0!</v>
      </c>
      <c r="D388" s="157" t="e">
        <f t="shared" si="139"/>
        <v>#DIV/0!</v>
      </c>
      <c r="E388" s="92" t="e">
        <f t="shared" si="140"/>
        <v>#DIV/0!</v>
      </c>
      <c r="L388" s="157" t="e">
        <f t="shared" si="141"/>
        <v>#DIV/0!</v>
      </c>
      <c r="M388" s="157" t="e">
        <f t="shared" si="142"/>
        <v>#DIV/0!</v>
      </c>
      <c r="N388" s="92" t="e">
        <f t="shared" si="143"/>
        <v>#DIV/0!</v>
      </c>
      <c r="U388" s="157" t="e">
        <f t="shared" si="144"/>
        <v>#DIV/0!</v>
      </c>
      <c r="V388" s="157" t="e">
        <f t="shared" si="145"/>
        <v>#DIV/0!</v>
      </c>
      <c r="W388" s="92" t="e">
        <f t="shared" si="146"/>
        <v>#DIV/0!</v>
      </c>
      <c r="AD388" s="157" t="e">
        <f t="shared" si="147"/>
        <v>#DIV/0!</v>
      </c>
      <c r="AE388" s="157" t="e">
        <f t="shared" si="133"/>
        <v>#DIV/0!</v>
      </c>
      <c r="AF388" s="92" t="e">
        <f t="shared" si="148"/>
        <v>#DIV/0!</v>
      </c>
      <c r="AM388" s="162" t="e">
        <f t="shared" si="149"/>
        <v>#DIV/0!</v>
      </c>
      <c r="AN388" s="162" t="e">
        <f t="shared" si="134"/>
        <v>#DIV/0!</v>
      </c>
      <c r="AO388" s="92" t="e">
        <f t="shared" si="150"/>
        <v>#DIV/0!</v>
      </c>
      <c r="AV388" s="162" t="e">
        <f t="shared" si="151"/>
        <v>#DIV/0!</v>
      </c>
      <c r="AW388" s="162" t="e">
        <f t="shared" si="135"/>
        <v>#DIV/0!</v>
      </c>
      <c r="AX388" s="92" t="e">
        <f t="shared" si="152"/>
        <v>#DIV/0!</v>
      </c>
      <c r="BE388" s="162" t="e">
        <f t="shared" si="153"/>
        <v>#DIV/0!</v>
      </c>
      <c r="BF388" s="162" t="e">
        <f t="shared" si="136"/>
        <v>#DIV/0!</v>
      </c>
      <c r="BN388" s="162" t="e">
        <f t="shared" si="154"/>
        <v>#DIV/0!</v>
      </c>
      <c r="BO388" s="162" t="e">
        <f t="shared" si="137"/>
        <v>#DIV/0!</v>
      </c>
    </row>
    <row r="389" spans="3:67" x14ac:dyDescent="0.3">
      <c r="C389" s="157" t="e">
        <f t="shared" si="138"/>
        <v>#DIV/0!</v>
      </c>
      <c r="D389" s="157" t="e">
        <f t="shared" si="139"/>
        <v>#DIV/0!</v>
      </c>
      <c r="E389" s="92" t="e">
        <f t="shared" si="140"/>
        <v>#DIV/0!</v>
      </c>
      <c r="L389" s="157" t="e">
        <f t="shared" si="141"/>
        <v>#DIV/0!</v>
      </c>
      <c r="M389" s="157" t="e">
        <f t="shared" si="142"/>
        <v>#DIV/0!</v>
      </c>
      <c r="N389" s="92" t="e">
        <f t="shared" si="143"/>
        <v>#DIV/0!</v>
      </c>
      <c r="U389" s="157" t="e">
        <f t="shared" si="144"/>
        <v>#DIV/0!</v>
      </c>
      <c r="V389" s="157" t="e">
        <f t="shared" si="145"/>
        <v>#DIV/0!</v>
      </c>
      <c r="W389" s="92" t="e">
        <f t="shared" si="146"/>
        <v>#DIV/0!</v>
      </c>
      <c r="AD389" s="157" t="e">
        <f t="shared" si="147"/>
        <v>#DIV/0!</v>
      </c>
      <c r="AE389" s="157" t="e">
        <f t="shared" si="133"/>
        <v>#DIV/0!</v>
      </c>
      <c r="AF389" s="92" t="e">
        <f t="shared" si="148"/>
        <v>#DIV/0!</v>
      </c>
      <c r="AM389" s="162" t="e">
        <f t="shared" si="149"/>
        <v>#DIV/0!</v>
      </c>
      <c r="AN389" s="162" t="e">
        <f t="shared" si="134"/>
        <v>#DIV/0!</v>
      </c>
      <c r="AO389" s="92" t="e">
        <f t="shared" si="150"/>
        <v>#DIV/0!</v>
      </c>
      <c r="AV389" s="162" t="e">
        <f t="shared" si="151"/>
        <v>#DIV/0!</v>
      </c>
      <c r="AW389" s="162" t="e">
        <f t="shared" si="135"/>
        <v>#DIV/0!</v>
      </c>
      <c r="AX389" s="92" t="e">
        <f t="shared" si="152"/>
        <v>#DIV/0!</v>
      </c>
      <c r="BE389" s="162" t="e">
        <f t="shared" si="153"/>
        <v>#DIV/0!</v>
      </c>
      <c r="BF389" s="162" t="e">
        <f t="shared" si="136"/>
        <v>#DIV/0!</v>
      </c>
      <c r="BN389" s="162" t="e">
        <f t="shared" si="154"/>
        <v>#DIV/0!</v>
      </c>
      <c r="BO389" s="162" t="e">
        <f t="shared" si="137"/>
        <v>#DIV/0!</v>
      </c>
    </row>
    <row r="390" spans="3:67" x14ac:dyDescent="0.3">
      <c r="C390" s="157" t="e">
        <f t="shared" si="138"/>
        <v>#DIV/0!</v>
      </c>
      <c r="D390" s="157" t="e">
        <f t="shared" si="139"/>
        <v>#DIV/0!</v>
      </c>
      <c r="E390" s="92" t="e">
        <f t="shared" si="140"/>
        <v>#DIV/0!</v>
      </c>
      <c r="L390" s="157" t="e">
        <f t="shared" si="141"/>
        <v>#DIV/0!</v>
      </c>
      <c r="M390" s="157" t="e">
        <f t="shared" si="142"/>
        <v>#DIV/0!</v>
      </c>
      <c r="N390" s="92" t="e">
        <f t="shared" si="143"/>
        <v>#DIV/0!</v>
      </c>
      <c r="U390" s="157" t="e">
        <f t="shared" si="144"/>
        <v>#DIV/0!</v>
      </c>
      <c r="V390" s="157" t="e">
        <f t="shared" si="145"/>
        <v>#DIV/0!</v>
      </c>
      <c r="W390" s="92" t="e">
        <f t="shared" si="146"/>
        <v>#DIV/0!</v>
      </c>
      <c r="AD390" s="157" t="e">
        <f t="shared" si="147"/>
        <v>#DIV/0!</v>
      </c>
      <c r="AE390" s="157" t="e">
        <f t="shared" si="133"/>
        <v>#DIV/0!</v>
      </c>
      <c r="AF390" s="92" t="e">
        <f t="shared" si="148"/>
        <v>#DIV/0!</v>
      </c>
      <c r="AM390" s="162" t="e">
        <f t="shared" si="149"/>
        <v>#DIV/0!</v>
      </c>
      <c r="AN390" s="162" t="e">
        <f t="shared" si="134"/>
        <v>#DIV/0!</v>
      </c>
      <c r="AO390" s="92" t="e">
        <f t="shared" si="150"/>
        <v>#DIV/0!</v>
      </c>
      <c r="AV390" s="162" t="e">
        <f t="shared" si="151"/>
        <v>#DIV/0!</v>
      </c>
      <c r="AW390" s="162" t="e">
        <f t="shared" si="135"/>
        <v>#DIV/0!</v>
      </c>
      <c r="AX390" s="92" t="e">
        <f t="shared" si="152"/>
        <v>#DIV/0!</v>
      </c>
      <c r="BE390" s="162" t="e">
        <f t="shared" si="153"/>
        <v>#DIV/0!</v>
      </c>
      <c r="BF390" s="162" t="e">
        <f t="shared" si="136"/>
        <v>#DIV/0!</v>
      </c>
      <c r="BN390" s="162" t="e">
        <f t="shared" si="154"/>
        <v>#DIV/0!</v>
      </c>
      <c r="BO390" s="162" t="e">
        <f t="shared" si="137"/>
        <v>#DIV/0!</v>
      </c>
    </row>
    <row r="391" spans="3:67" x14ac:dyDescent="0.3">
      <c r="C391" s="157" t="e">
        <f t="shared" si="138"/>
        <v>#DIV/0!</v>
      </c>
      <c r="D391" s="157" t="e">
        <f t="shared" si="139"/>
        <v>#DIV/0!</v>
      </c>
      <c r="E391" s="92" t="e">
        <f t="shared" si="140"/>
        <v>#DIV/0!</v>
      </c>
      <c r="L391" s="157" t="e">
        <f t="shared" si="141"/>
        <v>#DIV/0!</v>
      </c>
      <c r="M391" s="157" t="e">
        <f t="shared" si="142"/>
        <v>#DIV/0!</v>
      </c>
      <c r="N391" s="92" t="e">
        <f t="shared" si="143"/>
        <v>#DIV/0!</v>
      </c>
      <c r="U391" s="157" t="e">
        <f t="shared" si="144"/>
        <v>#DIV/0!</v>
      </c>
      <c r="V391" s="157" t="e">
        <f t="shared" si="145"/>
        <v>#DIV/0!</v>
      </c>
      <c r="W391" s="92" t="e">
        <f t="shared" si="146"/>
        <v>#DIV/0!</v>
      </c>
      <c r="AD391" s="157" t="e">
        <f t="shared" si="147"/>
        <v>#DIV/0!</v>
      </c>
      <c r="AE391" s="157" t="e">
        <f t="shared" si="133"/>
        <v>#DIV/0!</v>
      </c>
      <c r="AF391" s="92" t="e">
        <f t="shared" si="148"/>
        <v>#DIV/0!</v>
      </c>
      <c r="AM391" s="162" t="e">
        <f t="shared" si="149"/>
        <v>#DIV/0!</v>
      </c>
      <c r="AN391" s="162" t="e">
        <f t="shared" si="134"/>
        <v>#DIV/0!</v>
      </c>
      <c r="AO391" s="92" t="e">
        <f t="shared" si="150"/>
        <v>#DIV/0!</v>
      </c>
      <c r="AV391" s="162" t="e">
        <f t="shared" si="151"/>
        <v>#DIV/0!</v>
      </c>
      <c r="AW391" s="162" t="e">
        <f t="shared" si="135"/>
        <v>#DIV/0!</v>
      </c>
      <c r="AX391" s="92" t="e">
        <f t="shared" si="152"/>
        <v>#DIV/0!</v>
      </c>
      <c r="BE391" s="162" t="e">
        <f t="shared" si="153"/>
        <v>#DIV/0!</v>
      </c>
      <c r="BF391" s="162" t="e">
        <f t="shared" si="136"/>
        <v>#DIV/0!</v>
      </c>
      <c r="BN391" s="162" t="e">
        <f t="shared" si="154"/>
        <v>#DIV/0!</v>
      </c>
      <c r="BO391" s="162" t="e">
        <f t="shared" si="137"/>
        <v>#DIV/0!</v>
      </c>
    </row>
    <row r="392" spans="3:67" x14ac:dyDescent="0.3">
      <c r="C392" s="157" t="e">
        <f t="shared" si="138"/>
        <v>#DIV/0!</v>
      </c>
      <c r="D392" s="157" t="e">
        <f t="shared" si="139"/>
        <v>#DIV/0!</v>
      </c>
      <c r="E392" s="92" t="e">
        <f t="shared" si="140"/>
        <v>#DIV/0!</v>
      </c>
      <c r="L392" s="157" t="e">
        <f t="shared" si="141"/>
        <v>#DIV/0!</v>
      </c>
      <c r="M392" s="157" t="e">
        <f t="shared" si="142"/>
        <v>#DIV/0!</v>
      </c>
      <c r="N392" s="92" t="e">
        <f t="shared" si="143"/>
        <v>#DIV/0!</v>
      </c>
      <c r="U392" s="157" t="e">
        <f t="shared" si="144"/>
        <v>#DIV/0!</v>
      </c>
      <c r="V392" s="157" t="e">
        <f t="shared" si="145"/>
        <v>#DIV/0!</v>
      </c>
      <c r="W392" s="92" t="e">
        <f t="shared" si="146"/>
        <v>#DIV/0!</v>
      </c>
      <c r="AD392" s="157" t="e">
        <f t="shared" si="147"/>
        <v>#DIV/0!</v>
      </c>
      <c r="AE392" s="157" t="e">
        <f t="shared" si="133"/>
        <v>#DIV/0!</v>
      </c>
      <c r="AF392" s="92" t="e">
        <f t="shared" si="148"/>
        <v>#DIV/0!</v>
      </c>
      <c r="AM392" s="162" t="e">
        <f t="shared" si="149"/>
        <v>#DIV/0!</v>
      </c>
      <c r="AN392" s="162" t="e">
        <f t="shared" si="134"/>
        <v>#DIV/0!</v>
      </c>
      <c r="AO392" s="92" t="e">
        <f t="shared" si="150"/>
        <v>#DIV/0!</v>
      </c>
      <c r="AV392" s="162" t="e">
        <f t="shared" si="151"/>
        <v>#DIV/0!</v>
      </c>
      <c r="AW392" s="162" t="e">
        <f t="shared" si="135"/>
        <v>#DIV/0!</v>
      </c>
      <c r="AX392" s="92" t="e">
        <f t="shared" si="152"/>
        <v>#DIV/0!</v>
      </c>
      <c r="BE392" s="162" t="e">
        <f t="shared" si="153"/>
        <v>#DIV/0!</v>
      </c>
      <c r="BF392" s="162" t="e">
        <f t="shared" si="136"/>
        <v>#DIV/0!</v>
      </c>
      <c r="BN392" s="162" t="e">
        <f t="shared" si="154"/>
        <v>#DIV/0!</v>
      </c>
      <c r="BO392" s="162" t="e">
        <f t="shared" si="137"/>
        <v>#DIV/0!</v>
      </c>
    </row>
    <row r="393" spans="3:67" x14ac:dyDescent="0.3">
      <c r="C393" s="157" t="e">
        <f t="shared" si="138"/>
        <v>#DIV/0!</v>
      </c>
      <c r="D393" s="157" t="e">
        <f t="shared" si="139"/>
        <v>#DIV/0!</v>
      </c>
      <c r="E393" s="92" t="e">
        <f t="shared" si="140"/>
        <v>#DIV/0!</v>
      </c>
      <c r="L393" s="157" t="e">
        <f t="shared" si="141"/>
        <v>#DIV/0!</v>
      </c>
      <c r="M393" s="157" t="e">
        <f t="shared" si="142"/>
        <v>#DIV/0!</v>
      </c>
      <c r="N393" s="92" t="e">
        <f t="shared" si="143"/>
        <v>#DIV/0!</v>
      </c>
      <c r="U393" s="157" t="e">
        <f t="shared" si="144"/>
        <v>#DIV/0!</v>
      </c>
      <c r="V393" s="157" t="e">
        <f t="shared" si="145"/>
        <v>#DIV/0!</v>
      </c>
      <c r="W393" s="92" t="e">
        <f t="shared" si="146"/>
        <v>#DIV/0!</v>
      </c>
      <c r="AD393" s="157" t="e">
        <f t="shared" si="147"/>
        <v>#DIV/0!</v>
      </c>
      <c r="AE393" s="157" t="e">
        <f t="shared" ref="AE393:AE456" si="155">AG393 / (AG393+AJ393)</f>
        <v>#DIV/0!</v>
      </c>
      <c r="AF393" s="92" t="e">
        <f t="shared" si="148"/>
        <v>#DIV/0!</v>
      </c>
      <c r="AM393" s="162" t="e">
        <f t="shared" si="149"/>
        <v>#DIV/0!</v>
      </c>
      <c r="AN393" s="162" t="e">
        <f t="shared" ref="AN393:AN456" si="156">AP393 / (AP393+AS393)</f>
        <v>#DIV/0!</v>
      </c>
      <c r="AO393" s="92" t="e">
        <f t="shared" si="150"/>
        <v>#DIV/0!</v>
      </c>
      <c r="AV393" s="162" t="e">
        <f t="shared" si="151"/>
        <v>#DIV/0!</v>
      </c>
      <c r="AW393" s="162" t="e">
        <f t="shared" ref="AW393:AW456" si="157">AY393 / (AY393+BB393)</f>
        <v>#DIV/0!</v>
      </c>
      <c r="AX393" s="92" t="e">
        <f t="shared" si="152"/>
        <v>#DIV/0!</v>
      </c>
      <c r="BE393" s="162" t="e">
        <f t="shared" si="153"/>
        <v>#DIV/0!</v>
      </c>
      <c r="BF393" s="162" t="e">
        <f t="shared" ref="BF393:BF456" si="158">BH393 / (BH393+BK393)</f>
        <v>#DIV/0!</v>
      </c>
      <c r="BN393" s="162" t="e">
        <f t="shared" si="154"/>
        <v>#DIV/0!</v>
      </c>
      <c r="BO393" s="162" t="e">
        <f t="shared" si="137"/>
        <v>#DIV/0!</v>
      </c>
    </row>
    <row r="394" spans="3:67" x14ac:dyDescent="0.3">
      <c r="C394" s="157" t="e">
        <f t="shared" si="138"/>
        <v>#DIV/0!</v>
      </c>
      <c r="D394" s="157" t="e">
        <f t="shared" si="139"/>
        <v>#DIV/0!</v>
      </c>
      <c r="E394" s="92" t="e">
        <f t="shared" si="140"/>
        <v>#DIV/0!</v>
      </c>
      <c r="L394" s="157" t="e">
        <f t="shared" si="141"/>
        <v>#DIV/0!</v>
      </c>
      <c r="M394" s="157" t="e">
        <f t="shared" si="142"/>
        <v>#DIV/0!</v>
      </c>
      <c r="N394" s="92" t="e">
        <f t="shared" si="143"/>
        <v>#DIV/0!</v>
      </c>
      <c r="U394" s="157" t="e">
        <f t="shared" si="144"/>
        <v>#DIV/0!</v>
      </c>
      <c r="V394" s="157" t="e">
        <f t="shared" si="145"/>
        <v>#DIV/0!</v>
      </c>
      <c r="W394" s="92" t="e">
        <f t="shared" si="146"/>
        <v>#DIV/0!</v>
      </c>
      <c r="AD394" s="157" t="e">
        <f t="shared" si="147"/>
        <v>#DIV/0!</v>
      </c>
      <c r="AE394" s="157" t="e">
        <f t="shared" si="155"/>
        <v>#DIV/0!</v>
      </c>
      <c r="AF394" s="92" t="e">
        <f t="shared" si="148"/>
        <v>#DIV/0!</v>
      </c>
      <c r="AM394" s="162" t="e">
        <f t="shared" si="149"/>
        <v>#DIV/0!</v>
      </c>
      <c r="AN394" s="162" t="e">
        <f t="shared" si="156"/>
        <v>#DIV/0!</v>
      </c>
      <c r="AO394" s="92" t="e">
        <f t="shared" si="150"/>
        <v>#DIV/0!</v>
      </c>
      <c r="AV394" s="162" t="e">
        <f t="shared" si="151"/>
        <v>#DIV/0!</v>
      </c>
      <c r="AW394" s="162" t="e">
        <f t="shared" si="157"/>
        <v>#DIV/0!</v>
      </c>
      <c r="AX394" s="92" t="e">
        <f t="shared" si="152"/>
        <v>#DIV/0!</v>
      </c>
      <c r="BE394" s="162" t="e">
        <f t="shared" si="153"/>
        <v>#DIV/0!</v>
      </c>
      <c r="BF394" s="162" t="e">
        <f t="shared" si="158"/>
        <v>#DIV/0!</v>
      </c>
      <c r="BN394" s="162" t="e">
        <f t="shared" si="154"/>
        <v>#DIV/0!</v>
      </c>
      <c r="BO394" s="162" t="e">
        <f t="shared" si="137"/>
        <v>#DIV/0!</v>
      </c>
    </row>
    <row r="395" spans="3:67" x14ac:dyDescent="0.3">
      <c r="C395" s="157" t="e">
        <f t="shared" si="138"/>
        <v>#DIV/0!</v>
      </c>
      <c r="D395" s="157" t="e">
        <f t="shared" si="139"/>
        <v>#DIV/0!</v>
      </c>
      <c r="E395" s="92" t="e">
        <f t="shared" si="140"/>
        <v>#DIV/0!</v>
      </c>
      <c r="L395" s="157" t="e">
        <f t="shared" si="141"/>
        <v>#DIV/0!</v>
      </c>
      <c r="M395" s="157" t="e">
        <f t="shared" si="142"/>
        <v>#DIV/0!</v>
      </c>
      <c r="N395" s="92" t="e">
        <f t="shared" si="143"/>
        <v>#DIV/0!</v>
      </c>
      <c r="U395" s="157" t="e">
        <f t="shared" si="144"/>
        <v>#DIV/0!</v>
      </c>
      <c r="V395" s="157" t="e">
        <f t="shared" si="145"/>
        <v>#DIV/0!</v>
      </c>
      <c r="W395" s="92" t="e">
        <f t="shared" si="146"/>
        <v>#DIV/0!</v>
      </c>
      <c r="AD395" s="157" t="e">
        <f t="shared" si="147"/>
        <v>#DIV/0!</v>
      </c>
      <c r="AE395" s="157" t="e">
        <f t="shared" si="155"/>
        <v>#DIV/0!</v>
      </c>
      <c r="AF395" s="92" t="e">
        <f t="shared" si="148"/>
        <v>#DIV/0!</v>
      </c>
      <c r="AM395" s="162" t="e">
        <f t="shared" si="149"/>
        <v>#DIV/0!</v>
      </c>
      <c r="AN395" s="162" t="e">
        <f t="shared" si="156"/>
        <v>#DIV/0!</v>
      </c>
      <c r="AO395" s="92" t="e">
        <f t="shared" si="150"/>
        <v>#DIV/0!</v>
      </c>
      <c r="AV395" s="162" t="e">
        <f t="shared" si="151"/>
        <v>#DIV/0!</v>
      </c>
      <c r="AW395" s="162" t="e">
        <f t="shared" si="157"/>
        <v>#DIV/0!</v>
      </c>
      <c r="AX395" s="92" t="e">
        <f t="shared" si="152"/>
        <v>#DIV/0!</v>
      </c>
      <c r="BE395" s="162" t="e">
        <f t="shared" si="153"/>
        <v>#DIV/0!</v>
      </c>
      <c r="BF395" s="162" t="e">
        <f t="shared" si="158"/>
        <v>#DIV/0!</v>
      </c>
      <c r="BN395" s="162" t="e">
        <f t="shared" si="154"/>
        <v>#DIV/0!</v>
      </c>
      <c r="BO395" s="162" t="e">
        <f t="shared" si="137"/>
        <v>#DIV/0!</v>
      </c>
    </row>
    <row r="396" spans="3:67" x14ac:dyDescent="0.3">
      <c r="C396" s="157" t="e">
        <f t="shared" si="138"/>
        <v>#DIV/0!</v>
      </c>
      <c r="D396" s="157" t="e">
        <f t="shared" si="139"/>
        <v>#DIV/0!</v>
      </c>
      <c r="E396" s="92" t="e">
        <f t="shared" si="140"/>
        <v>#DIV/0!</v>
      </c>
      <c r="L396" s="157" t="e">
        <f t="shared" si="141"/>
        <v>#DIV/0!</v>
      </c>
      <c r="M396" s="157" t="e">
        <f t="shared" si="142"/>
        <v>#DIV/0!</v>
      </c>
      <c r="N396" s="92" t="e">
        <f t="shared" si="143"/>
        <v>#DIV/0!</v>
      </c>
      <c r="U396" s="157" t="e">
        <f t="shared" si="144"/>
        <v>#DIV/0!</v>
      </c>
      <c r="V396" s="157" t="e">
        <f t="shared" si="145"/>
        <v>#DIV/0!</v>
      </c>
      <c r="W396" s="92" t="e">
        <f t="shared" si="146"/>
        <v>#DIV/0!</v>
      </c>
      <c r="AD396" s="157" t="e">
        <f t="shared" si="147"/>
        <v>#DIV/0!</v>
      </c>
      <c r="AE396" s="157" t="e">
        <f t="shared" si="155"/>
        <v>#DIV/0!</v>
      </c>
      <c r="AF396" s="92" t="e">
        <f t="shared" si="148"/>
        <v>#DIV/0!</v>
      </c>
      <c r="AM396" s="162" t="e">
        <f t="shared" si="149"/>
        <v>#DIV/0!</v>
      </c>
      <c r="AN396" s="162" t="e">
        <f t="shared" si="156"/>
        <v>#DIV/0!</v>
      </c>
      <c r="AO396" s="92" t="e">
        <f t="shared" si="150"/>
        <v>#DIV/0!</v>
      </c>
      <c r="AV396" s="162" t="e">
        <f t="shared" si="151"/>
        <v>#DIV/0!</v>
      </c>
      <c r="AW396" s="162" t="e">
        <f t="shared" si="157"/>
        <v>#DIV/0!</v>
      </c>
      <c r="AX396" s="92" t="e">
        <f t="shared" si="152"/>
        <v>#DIV/0!</v>
      </c>
      <c r="BE396" s="162" t="e">
        <f t="shared" si="153"/>
        <v>#DIV/0!</v>
      </c>
      <c r="BF396" s="162" t="e">
        <f t="shared" si="158"/>
        <v>#DIV/0!</v>
      </c>
      <c r="BN396" s="162" t="e">
        <f t="shared" si="154"/>
        <v>#DIV/0!</v>
      </c>
      <c r="BO396" s="162" t="e">
        <f t="shared" si="137"/>
        <v>#DIV/0!</v>
      </c>
    </row>
    <row r="397" spans="3:67" x14ac:dyDescent="0.3">
      <c r="C397" s="157" t="e">
        <f t="shared" si="138"/>
        <v>#DIV/0!</v>
      </c>
      <c r="D397" s="157" t="e">
        <f t="shared" si="139"/>
        <v>#DIV/0!</v>
      </c>
      <c r="E397" s="92" t="e">
        <f t="shared" si="140"/>
        <v>#DIV/0!</v>
      </c>
      <c r="L397" s="157" t="e">
        <f t="shared" si="141"/>
        <v>#DIV/0!</v>
      </c>
      <c r="M397" s="157" t="e">
        <f t="shared" si="142"/>
        <v>#DIV/0!</v>
      </c>
      <c r="N397" s="92" t="e">
        <f t="shared" si="143"/>
        <v>#DIV/0!</v>
      </c>
      <c r="U397" s="157" t="e">
        <f t="shared" si="144"/>
        <v>#DIV/0!</v>
      </c>
      <c r="V397" s="157" t="e">
        <f t="shared" si="145"/>
        <v>#DIV/0!</v>
      </c>
      <c r="W397" s="92" t="e">
        <f t="shared" si="146"/>
        <v>#DIV/0!</v>
      </c>
      <c r="AD397" s="157" t="e">
        <f t="shared" si="147"/>
        <v>#DIV/0!</v>
      </c>
      <c r="AE397" s="157" t="e">
        <f t="shared" si="155"/>
        <v>#DIV/0!</v>
      </c>
      <c r="AF397" s="92" t="e">
        <f t="shared" si="148"/>
        <v>#DIV/0!</v>
      </c>
      <c r="AM397" s="162" t="e">
        <f t="shared" si="149"/>
        <v>#DIV/0!</v>
      </c>
      <c r="AN397" s="162" t="e">
        <f t="shared" si="156"/>
        <v>#DIV/0!</v>
      </c>
      <c r="AO397" s="92" t="e">
        <f t="shared" si="150"/>
        <v>#DIV/0!</v>
      </c>
      <c r="AV397" s="162" t="e">
        <f t="shared" si="151"/>
        <v>#DIV/0!</v>
      </c>
      <c r="AW397" s="162" t="e">
        <f t="shared" si="157"/>
        <v>#DIV/0!</v>
      </c>
      <c r="AX397" s="92" t="e">
        <f t="shared" si="152"/>
        <v>#DIV/0!</v>
      </c>
      <c r="BE397" s="162" t="e">
        <f t="shared" si="153"/>
        <v>#DIV/0!</v>
      </c>
      <c r="BF397" s="162" t="e">
        <f t="shared" si="158"/>
        <v>#DIV/0!</v>
      </c>
      <c r="BN397" s="162" t="e">
        <f t="shared" si="154"/>
        <v>#DIV/0!</v>
      </c>
      <c r="BO397" s="162" t="e">
        <f t="shared" si="137"/>
        <v>#DIV/0!</v>
      </c>
    </row>
    <row r="398" spans="3:67" x14ac:dyDescent="0.3">
      <c r="C398" s="157" t="e">
        <f t="shared" si="138"/>
        <v>#DIV/0!</v>
      </c>
      <c r="D398" s="157" t="e">
        <f t="shared" si="139"/>
        <v>#DIV/0!</v>
      </c>
      <c r="E398" s="92" t="e">
        <f t="shared" si="140"/>
        <v>#DIV/0!</v>
      </c>
      <c r="L398" s="157" t="e">
        <f t="shared" si="141"/>
        <v>#DIV/0!</v>
      </c>
      <c r="M398" s="157" t="e">
        <f t="shared" si="142"/>
        <v>#DIV/0!</v>
      </c>
      <c r="N398" s="92" t="e">
        <f t="shared" si="143"/>
        <v>#DIV/0!</v>
      </c>
      <c r="U398" s="157" t="e">
        <f t="shared" si="144"/>
        <v>#DIV/0!</v>
      </c>
      <c r="V398" s="157" t="e">
        <f t="shared" si="145"/>
        <v>#DIV/0!</v>
      </c>
      <c r="W398" s="92" t="e">
        <f t="shared" si="146"/>
        <v>#DIV/0!</v>
      </c>
      <c r="AD398" s="157" t="e">
        <f t="shared" si="147"/>
        <v>#DIV/0!</v>
      </c>
      <c r="AE398" s="157" t="e">
        <f t="shared" si="155"/>
        <v>#DIV/0!</v>
      </c>
      <c r="AF398" s="92" t="e">
        <f t="shared" si="148"/>
        <v>#DIV/0!</v>
      </c>
      <c r="AM398" s="162" t="e">
        <f t="shared" si="149"/>
        <v>#DIV/0!</v>
      </c>
      <c r="AN398" s="162" t="e">
        <f t="shared" si="156"/>
        <v>#DIV/0!</v>
      </c>
      <c r="AO398" s="92" t="e">
        <f t="shared" si="150"/>
        <v>#DIV/0!</v>
      </c>
      <c r="AV398" s="162" t="e">
        <f t="shared" si="151"/>
        <v>#DIV/0!</v>
      </c>
      <c r="AW398" s="162" t="e">
        <f t="shared" si="157"/>
        <v>#DIV/0!</v>
      </c>
      <c r="AX398" s="92" t="e">
        <f t="shared" si="152"/>
        <v>#DIV/0!</v>
      </c>
      <c r="BE398" s="162" t="e">
        <f t="shared" si="153"/>
        <v>#DIV/0!</v>
      </c>
      <c r="BF398" s="162" t="e">
        <f t="shared" si="158"/>
        <v>#DIV/0!</v>
      </c>
      <c r="BN398" s="162" t="e">
        <f t="shared" si="154"/>
        <v>#DIV/0!</v>
      </c>
      <c r="BO398" s="162" t="e">
        <f t="shared" si="137"/>
        <v>#DIV/0!</v>
      </c>
    </row>
    <row r="399" spans="3:67" x14ac:dyDescent="0.3">
      <c r="C399" s="157" t="e">
        <f t="shared" si="138"/>
        <v>#DIV/0!</v>
      </c>
      <c r="D399" s="157" t="e">
        <f t="shared" si="139"/>
        <v>#DIV/0!</v>
      </c>
      <c r="E399" s="92" t="e">
        <f t="shared" si="140"/>
        <v>#DIV/0!</v>
      </c>
      <c r="L399" s="157" t="e">
        <f t="shared" si="141"/>
        <v>#DIV/0!</v>
      </c>
      <c r="M399" s="157" t="e">
        <f t="shared" si="142"/>
        <v>#DIV/0!</v>
      </c>
      <c r="N399" s="92" t="e">
        <f t="shared" si="143"/>
        <v>#DIV/0!</v>
      </c>
      <c r="U399" s="157" t="e">
        <f t="shared" si="144"/>
        <v>#DIV/0!</v>
      </c>
      <c r="V399" s="157" t="e">
        <f t="shared" si="145"/>
        <v>#DIV/0!</v>
      </c>
      <c r="W399" s="92" t="e">
        <f t="shared" si="146"/>
        <v>#DIV/0!</v>
      </c>
      <c r="AD399" s="157" t="e">
        <f t="shared" si="147"/>
        <v>#DIV/0!</v>
      </c>
      <c r="AE399" s="157" t="e">
        <f t="shared" si="155"/>
        <v>#DIV/0!</v>
      </c>
      <c r="AF399" s="92" t="e">
        <f t="shared" si="148"/>
        <v>#DIV/0!</v>
      </c>
      <c r="AM399" s="162" t="e">
        <f t="shared" si="149"/>
        <v>#DIV/0!</v>
      </c>
      <c r="AN399" s="162" t="e">
        <f t="shared" si="156"/>
        <v>#DIV/0!</v>
      </c>
      <c r="AO399" s="92" t="e">
        <f t="shared" si="150"/>
        <v>#DIV/0!</v>
      </c>
      <c r="AV399" s="162" t="e">
        <f t="shared" si="151"/>
        <v>#DIV/0!</v>
      </c>
      <c r="AW399" s="162" t="e">
        <f t="shared" si="157"/>
        <v>#DIV/0!</v>
      </c>
      <c r="AX399" s="92" t="e">
        <f t="shared" si="152"/>
        <v>#DIV/0!</v>
      </c>
      <c r="BE399" s="162" t="e">
        <f t="shared" si="153"/>
        <v>#DIV/0!</v>
      </c>
      <c r="BF399" s="162" t="e">
        <f t="shared" si="158"/>
        <v>#DIV/0!</v>
      </c>
      <c r="BN399" s="162" t="e">
        <f t="shared" si="154"/>
        <v>#DIV/0!</v>
      </c>
      <c r="BO399" s="162" t="e">
        <f t="shared" si="137"/>
        <v>#DIV/0!</v>
      </c>
    </row>
    <row r="400" spans="3:67" x14ac:dyDescent="0.3">
      <c r="C400" s="157" t="e">
        <f t="shared" si="138"/>
        <v>#DIV/0!</v>
      </c>
      <c r="D400" s="157" t="e">
        <f t="shared" si="139"/>
        <v>#DIV/0!</v>
      </c>
      <c r="E400" s="92" t="e">
        <f t="shared" si="140"/>
        <v>#DIV/0!</v>
      </c>
      <c r="L400" s="157" t="e">
        <f t="shared" si="141"/>
        <v>#DIV/0!</v>
      </c>
      <c r="M400" s="157" t="e">
        <f t="shared" si="142"/>
        <v>#DIV/0!</v>
      </c>
      <c r="N400" s="92" t="e">
        <f t="shared" si="143"/>
        <v>#DIV/0!</v>
      </c>
      <c r="U400" s="157" t="e">
        <f t="shared" si="144"/>
        <v>#DIV/0!</v>
      </c>
      <c r="V400" s="157" t="e">
        <f t="shared" si="145"/>
        <v>#DIV/0!</v>
      </c>
      <c r="W400" s="92" t="e">
        <f t="shared" si="146"/>
        <v>#DIV/0!</v>
      </c>
      <c r="AD400" s="157" t="e">
        <f t="shared" si="147"/>
        <v>#DIV/0!</v>
      </c>
      <c r="AE400" s="157" t="e">
        <f t="shared" si="155"/>
        <v>#DIV/0!</v>
      </c>
      <c r="AF400" s="92" t="e">
        <f t="shared" si="148"/>
        <v>#DIV/0!</v>
      </c>
      <c r="AM400" s="162" t="e">
        <f t="shared" si="149"/>
        <v>#DIV/0!</v>
      </c>
      <c r="AN400" s="162" t="e">
        <f t="shared" si="156"/>
        <v>#DIV/0!</v>
      </c>
      <c r="AO400" s="92" t="e">
        <f t="shared" si="150"/>
        <v>#DIV/0!</v>
      </c>
      <c r="AV400" s="162" t="e">
        <f t="shared" si="151"/>
        <v>#DIV/0!</v>
      </c>
      <c r="AW400" s="162" t="e">
        <f t="shared" si="157"/>
        <v>#DIV/0!</v>
      </c>
      <c r="AX400" s="92" t="e">
        <f t="shared" si="152"/>
        <v>#DIV/0!</v>
      </c>
      <c r="BE400" s="162" t="e">
        <f t="shared" si="153"/>
        <v>#DIV/0!</v>
      </c>
      <c r="BF400" s="162" t="e">
        <f t="shared" si="158"/>
        <v>#DIV/0!</v>
      </c>
      <c r="BN400" s="162" t="e">
        <f t="shared" si="154"/>
        <v>#DIV/0!</v>
      </c>
      <c r="BO400" s="162" t="e">
        <f t="shared" si="137"/>
        <v>#DIV/0!</v>
      </c>
    </row>
    <row r="401" spans="3:67" x14ac:dyDescent="0.3">
      <c r="C401" s="157" t="e">
        <f t="shared" si="138"/>
        <v>#DIV/0!</v>
      </c>
      <c r="D401" s="157" t="e">
        <f t="shared" si="139"/>
        <v>#DIV/0!</v>
      </c>
      <c r="E401" s="92" t="e">
        <f t="shared" si="140"/>
        <v>#DIV/0!</v>
      </c>
      <c r="L401" s="157" t="e">
        <f t="shared" si="141"/>
        <v>#DIV/0!</v>
      </c>
      <c r="M401" s="157" t="e">
        <f t="shared" si="142"/>
        <v>#DIV/0!</v>
      </c>
      <c r="N401" s="92" t="e">
        <f t="shared" si="143"/>
        <v>#DIV/0!</v>
      </c>
      <c r="U401" s="157" t="e">
        <f t="shared" si="144"/>
        <v>#DIV/0!</v>
      </c>
      <c r="V401" s="157" t="e">
        <f t="shared" si="145"/>
        <v>#DIV/0!</v>
      </c>
      <c r="W401" s="92" t="e">
        <f t="shared" si="146"/>
        <v>#DIV/0!</v>
      </c>
      <c r="AD401" s="157" t="e">
        <f t="shared" si="147"/>
        <v>#DIV/0!</v>
      </c>
      <c r="AE401" s="157" t="e">
        <f t="shared" si="155"/>
        <v>#DIV/0!</v>
      </c>
      <c r="AF401" s="92" t="e">
        <f t="shared" si="148"/>
        <v>#DIV/0!</v>
      </c>
      <c r="AM401" s="162" t="e">
        <f t="shared" si="149"/>
        <v>#DIV/0!</v>
      </c>
      <c r="AN401" s="162" t="e">
        <f t="shared" si="156"/>
        <v>#DIV/0!</v>
      </c>
      <c r="AO401" s="92" t="e">
        <f t="shared" si="150"/>
        <v>#DIV/0!</v>
      </c>
      <c r="AV401" s="162" t="e">
        <f t="shared" si="151"/>
        <v>#DIV/0!</v>
      </c>
      <c r="AW401" s="162" t="e">
        <f t="shared" si="157"/>
        <v>#DIV/0!</v>
      </c>
      <c r="AX401" s="92" t="e">
        <f t="shared" si="152"/>
        <v>#DIV/0!</v>
      </c>
      <c r="BE401" s="162" t="e">
        <f t="shared" si="153"/>
        <v>#DIV/0!</v>
      </c>
      <c r="BF401" s="162" t="e">
        <f t="shared" si="158"/>
        <v>#DIV/0!</v>
      </c>
      <c r="BN401" s="162" t="e">
        <f t="shared" si="154"/>
        <v>#DIV/0!</v>
      </c>
      <c r="BO401" s="162" t="e">
        <f t="shared" si="137"/>
        <v>#DIV/0!</v>
      </c>
    </row>
    <row r="402" spans="3:67" x14ac:dyDescent="0.3">
      <c r="C402" s="157" t="e">
        <f t="shared" si="138"/>
        <v>#DIV/0!</v>
      </c>
      <c r="D402" s="157" t="e">
        <f t="shared" si="139"/>
        <v>#DIV/0!</v>
      </c>
      <c r="E402" s="92" t="e">
        <f t="shared" si="140"/>
        <v>#DIV/0!</v>
      </c>
      <c r="L402" s="157" t="e">
        <f t="shared" si="141"/>
        <v>#DIV/0!</v>
      </c>
      <c r="M402" s="157" t="e">
        <f t="shared" si="142"/>
        <v>#DIV/0!</v>
      </c>
      <c r="N402" s="92" t="e">
        <f t="shared" si="143"/>
        <v>#DIV/0!</v>
      </c>
      <c r="U402" s="157" t="e">
        <f t="shared" si="144"/>
        <v>#DIV/0!</v>
      </c>
      <c r="V402" s="157" t="e">
        <f t="shared" si="145"/>
        <v>#DIV/0!</v>
      </c>
      <c r="W402" s="92" t="e">
        <f t="shared" si="146"/>
        <v>#DIV/0!</v>
      </c>
      <c r="AD402" s="157" t="e">
        <f t="shared" si="147"/>
        <v>#DIV/0!</v>
      </c>
      <c r="AE402" s="157" t="e">
        <f t="shared" si="155"/>
        <v>#DIV/0!</v>
      </c>
      <c r="AF402" s="92" t="e">
        <f t="shared" si="148"/>
        <v>#DIV/0!</v>
      </c>
      <c r="AM402" s="162" t="e">
        <f t="shared" si="149"/>
        <v>#DIV/0!</v>
      </c>
      <c r="AN402" s="162" t="e">
        <f t="shared" si="156"/>
        <v>#DIV/0!</v>
      </c>
      <c r="AO402" s="92" t="e">
        <f t="shared" si="150"/>
        <v>#DIV/0!</v>
      </c>
      <c r="AV402" s="162" t="e">
        <f t="shared" si="151"/>
        <v>#DIV/0!</v>
      </c>
      <c r="AW402" s="162" t="e">
        <f t="shared" si="157"/>
        <v>#DIV/0!</v>
      </c>
      <c r="AX402" s="92" t="e">
        <f t="shared" si="152"/>
        <v>#DIV/0!</v>
      </c>
      <c r="BE402" s="162" t="e">
        <f t="shared" si="153"/>
        <v>#DIV/0!</v>
      </c>
      <c r="BF402" s="162" t="e">
        <f t="shared" si="158"/>
        <v>#DIV/0!</v>
      </c>
      <c r="BN402" s="162" t="e">
        <f t="shared" si="154"/>
        <v>#DIV/0!</v>
      </c>
      <c r="BO402" s="162" t="e">
        <f t="shared" si="137"/>
        <v>#DIV/0!</v>
      </c>
    </row>
    <row r="403" spans="3:67" x14ac:dyDescent="0.3">
      <c r="C403" s="157" t="e">
        <f t="shared" si="138"/>
        <v>#DIV/0!</v>
      </c>
      <c r="D403" s="157" t="e">
        <f t="shared" si="139"/>
        <v>#DIV/0!</v>
      </c>
      <c r="E403" s="92" t="e">
        <f t="shared" si="140"/>
        <v>#DIV/0!</v>
      </c>
      <c r="L403" s="157" t="e">
        <f t="shared" si="141"/>
        <v>#DIV/0!</v>
      </c>
      <c r="M403" s="157" t="e">
        <f t="shared" si="142"/>
        <v>#DIV/0!</v>
      </c>
      <c r="N403" s="92" t="e">
        <f t="shared" si="143"/>
        <v>#DIV/0!</v>
      </c>
      <c r="U403" s="157" t="e">
        <f t="shared" si="144"/>
        <v>#DIV/0!</v>
      </c>
      <c r="V403" s="157" t="e">
        <f t="shared" si="145"/>
        <v>#DIV/0!</v>
      </c>
      <c r="W403" s="92" t="e">
        <f t="shared" si="146"/>
        <v>#DIV/0!</v>
      </c>
      <c r="AD403" s="157" t="e">
        <f t="shared" si="147"/>
        <v>#DIV/0!</v>
      </c>
      <c r="AE403" s="157" t="e">
        <f t="shared" si="155"/>
        <v>#DIV/0!</v>
      </c>
      <c r="AF403" s="92" t="e">
        <f t="shared" si="148"/>
        <v>#DIV/0!</v>
      </c>
      <c r="AM403" s="162" t="e">
        <f t="shared" si="149"/>
        <v>#DIV/0!</v>
      </c>
      <c r="AN403" s="162" t="e">
        <f t="shared" si="156"/>
        <v>#DIV/0!</v>
      </c>
      <c r="AO403" s="92" t="e">
        <f t="shared" si="150"/>
        <v>#DIV/0!</v>
      </c>
      <c r="AV403" s="162" t="e">
        <f t="shared" si="151"/>
        <v>#DIV/0!</v>
      </c>
      <c r="AW403" s="162" t="e">
        <f t="shared" si="157"/>
        <v>#DIV/0!</v>
      </c>
      <c r="AX403" s="92" t="e">
        <f t="shared" si="152"/>
        <v>#DIV/0!</v>
      </c>
      <c r="BE403" s="162" t="e">
        <f t="shared" si="153"/>
        <v>#DIV/0!</v>
      </c>
      <c r="BF403" s="162" t="e">
        <f t="shared" si="158"/>
        <v>#DIV/0!</v>
      </c>
      <c r="BN403" s="162" t="e">
        <f t="shared" si="154"/>
        <v>#DIV/0!</v>
      </c>
      <c r="BO403" s="162" t="e">
        <f t="shared" si="137"/>
        <v>#DIV/0!</v>
      </c>
    </row>
    <row r="404" spans="3:67" x14ac:dyDescent="0.3">
      <c r="C404" s="157" t="e">
        <f t="shared" si="138"/>
        <v>#DIV/0!</v>
      </c>
      <c r="D404" s="157" t="e">
        <f t="shared" si="139"/>
        <v>#DIV/0!</v>
      </c>
      <c r="E404" s="92" t="e">
        <f t="shared" si="140"/>
        <v>#DIV/0!</v>
      </c>
      <c r="L404" s="157" t="e">
        <f t="shared" si="141"/>
        <v>#DIV/0!</v>
      </c>
      <c r="M404" s="157" t="e">
        <f t="shared" si="142"/>
        <v>#DIV/0!</v>
      </c>
      <c r="N404" s="92" t="e">
        <f t="shared" si="143"/>
        <v>#DIV/0!</v>
      </c>
      <c r="U404" s="157" t="e">
        <f t="shared" si="144"/>
        <v>#DIV/0!</v>
      </c>
      <c r="V404" s="157" t="e">
        <f t="shared" si="145"/>
        <v>#DIV/0!</v>
      </c>
      <c r="W404" s="92" t="e">
        <f t="shared" si="146"/>
        <v>#DIV/0!</v>
      </c>
      <c r="AD404" s="157" t="e">
        <f t="shared" si="147"/>
        <v>#DIV/0!</v>
      </c>
      <c r="AE404" s="157" t="e">
        <f t="shared" si="155"/>
        <v>#DIV/0!</v>
      </c>
      <c r="AF404" s="92" t="e">
        <f t="shared" si="148"/>
        <v>#DIV/0!</v>
      </c>
      <c r="AM404" s="162" t="e">
        <f t="shared" si="149"/>
        <v>#DIV/0!</v>
      </c>
      <c r="AN404" s="162" t="e">
        <f t="shared" si="156"/>
        <v>#DIV/0!</v>
      </c>
      <c r="AO404" s="92" t="e">
        <f t="shared" si="150"/>
        <v>#DIV/0!</v>
      </c>
      <c r="AV404" s="162" t="e">
        <f t="shared" si="151"/>
        <v>#DIV/0!</v>
      </c>
      <c r="AW404" s="162" t="e">
        <f t="shared" si="157"/>
        <v>#DIV/0!</v>
      </c>
      <c r="AX404" s="92" t="e">
        <f t="shared" si="152"/>
        <v>#DIV/0!</v>
      </c>
      <c r="BE404" s="162" t="e">
        <f t="shared" si="153"/>
        <v>#DIV/0!</v>
      </c>
      <c r="BF404" s="162" t="e">
        <f t="shared" si="158"/>
        <v>#DIV/0!</v>
      </c>
      <c r="BN404" s="162" t="e">
        <f t="shared" si="154"/>
        <v>#DIV/0!</v>
      </c>
      <c r="BO404" s="162" t="e">
        <f t="shared" si="137"/>
        <v>#DIV/0!</v>
      </c>
    </row>
    <row r="405" spans="3:67" x14ac:dyDescent="0.3">
      <c r="C405" s="157" t="e">
        <f t="shared" si="138"/>
        <v>#DIV/0!</v>
      </c>
      <c r="D405" s="157" t="e">
        <f t="shared" si="139"/>
        <v>#DIV/0!</v>
      </c>
      <c r="E405" s="92" t="e">
        <f t="shared" si="140"/>
        <v>#DIV/0!</v>
      </c>
      <c r="L405" s="157" t="e">
        <f t="shared" si="141"/>
        <v>#DIV/0!</v>
      </c>
      <c r="M405" s="157" t="e">
        <f t="shared" si="142"/>
        <v>#DIV/0!</v>
      </c>
      <c r="N405" s="92" t="e">
        <f t="shared" si="143"/>
        <v>#DIV/0!</v>
      </c>
      <c r="U405" s="157" t="e">
        <f t="shared" si="144"/>
        <v>#DIV/0!</v>
      </c>
      <c r="V405" s="157" t="e">
        <f t="shared" si="145"/>
        <v>#DIV/0!</v>
      </c>
      <c r="W405" s="92" t="e">
        <f t="shared" si="146"/>
        <v>#DIV/0!</v>
      </c>
      <c r="AD405" s="157" t="e">
        <f t="shared" si="147"/>
        <v>#DIV/0!</v>
      </c>
      <c r="AE405" s="157" t="e">
        <f t="shared" si="155"/>
        <v>#DIV/0!</v>
      </c>
      <c r="AF405" s="92" t="e">
        <f t="shared" si="148"/>
        <v>#DIV/0!</v>
      </c>
      <c r="AM405" s="162" t="e">
        <f t="shared" si="149"/>
        <v>#DIV/0!</v>
      </c>
      <c r="AN405" s="162" t="e">
        <f t="shared" si="156"/>
        <v>#DIV/0!</v>
      </c>
      <c r="AO405" s="92" t="e">
        <f t="shared" si="150"/>
        <v>#DIV/0!</v>
      </c>
      <c r="AV405" s="162" t="e">
        <f t="shared" si="151"/>
        <v>#DIV/0!</v>
      </c>
      <c r="AW405" s="162" t="e">
        <f t="shared" si="157"/>
        <v>#DIV/0!</v>
      </c>
      <c r="AX405" s="92" t="e">
        <f t="shared" si="152"/>
        <v>#DIV/0!</v>
      </c>
      <c r="BE405" s="162" t="e">
        <f t="shared" si="153"/>
        <v>#DIV/0!</v>
      </c>
      <c r="BF405" s="162" t="e">
        <f t="shared" si="158"/>
        <v>#DIV/0!</v>
      </c>
      <c r="BN405" s="162" t="e">
        <f t="shared" si="154"/>
        <v>#DIV/0!</v>
      </c>
      <c r="BO405" s="162" t="e">
        <f t="shared" si="137"/>
        <v>#DIV/0!</v>
      </c>
    </row>
    <row r="406" spans="3:67" x14ac:dyDescent="0.3">
      <c r="C406" s="157" t="e">
        <f t="shared" si="138"/>
        <v>#DIV/0!</v>
      </c>
      <c r="D406" s="157" t="e">
        <f t="shared" si="139"/>
        <v>#DIV/0!</v>
      </c>
      <c r="E406" s="92" t="e">
        <f t="shared" si="140"/>
        <v>#DIV/0!</v>
      </c>
      <c r="L406" s="157" t="e">
        <f t="shared" si="141"/>
        <v>#DIV/0!</v>
      </c>
      <c r="M406" s="157" t="e">
        <f t="shared" si="142"/>
        <v>#DIV/0!</v>
      </c>
      <c r="N406" s="92" t="e">
        <f t="shared" si="143"/>
        <v>#DIV/0!</v>
      </c>
      <c r="U406" s="157" t="e">
        <f t="shared" si="144"/>
        <v>#DIV/0!</v>
      </c>
      <c r="V406" s="157" t="e">
        <f t="shared" si="145"/>
        <v>#DIV/0!</v>
      </c>
      <c r="W406" s="92" t="e">
        <f t="shared" si="146"/>
        <v>#DIV/0!</v>
      </c>
      <c r="AD406" s="157" t="e">
        <f t="shared" si="147"/>
        <v>#DIV/0!</v>
      </c>
      <c r="AE406" s="157" t="e">
        <f t="shared" si="155"/>
        <v>#DIV/0!</v>
      </c>
      <c r="AF406" s="92" t="e">
        <f t="shared" si="148"/>
        <v>#DIV/0!</v>
      </c>
      <c r="AM406" s="162" t="e">
        <f t="shared" si="149"/>
        <v>#DIV/0!</v>
      </c>
      <c r="AN406" s="162" t="e">
        <f t="shared" si="156"/>
        <v>#DIV/0!</v>
      </c>
      <c r="AO406" s="92" t="e">
        <f t="shared" si="150"/>
        <v>#DIV/0!</v>
      </c>
      <c r="AV406" s="162" t="e">
        <f t="shared" si="151"/>
        <v>#DIV/0!</v>
      </c>
      <c r="AW406" s="162" t="e">
        <f t="shared" si="157"/>
        <v>#DIV/0!</v>
      </c>
      <c r="AX406" s="92" t="e">
        <f t="shared" si="152"/>
        <v>#DIV/0!</v>
      </c>
      <c r="BE406" s="162" t="e">
        <f t="shared" si="153"/>
        <v>#DIV/0!</v>
      </c>
      <c r="BF406" s="162" t="e">
        <f t="shared" si="158"/>
        <v>#DIV/0!</v>
      </c>
      <c r="BN406" s="162" t="e">
        <f t="shared" si="154"/>
        <v>#DIV/0!</v>
      </c>
      <c r="BO406" s="162" t="e">
        <f t="shared" si="137"/>
        <v>#DIV/0!</v>
      </c>
    </row>
    <row r="407" spans="3:67" x14ac:dyDescent="0.3">
      <c r="C407" s="157" t="e">
        <f t="shared" si="138"/>
        <v>#DIV/0!</v>
      </c>
      <c r="D407" s="157" t="e">
        <f t="shared" si="139"/>
        <v>#DIV/0!</v>
      </c>
      <c r="E407" s="92" t="e">
        <f t="shared" si="140"/>
        <v>#DIV/0!</v>
      </c>
      <c r="L407" s="157" t="e">
        <f t="shared" si="141"/>
        <v>#DIV/0!</v>
      </c>
      <c r="M407" s="157" t="e">
        <f t="shared" si="142"/>
        <v>#DIV/0!</v>
      </c>
      <c r="N407" s="92" t="e">
        <f t="shared" si="143"/>
        <v>#DIV/0!</v>
      </c>
      <c r="U407" s="157" t="e">
        <f t="shared" si="144"/>
        <v>#DIV/0!</v>
      </c>
      <c r="V407" s="157" t="e">
        <f t="shared" si="145"/>
        <v>#DIV/0!</v>
      </c>
      <c r="W407" s="92" t="e">
        <f t="shared" si="146"/>
        <v>#DIV/0!</v>
      </c>
      <c r="AD407" s="157" t="e">
        <f t="shared" si="147"/>
        <v>#DIV/0!</v>
      </c>
      <c r="AE407" s="157" t="e">
        <f t="shared" si="155"/>
        <v>#DIV/0!</v>
      </c>
      <c r="AF407" s="92" t="e">
        <f t="shared" si="148"/>
        <v>#DIV/0!</v>
      </c>
      <c r="AM407" s="162" t="e">
        <f t="shared" si="149"/>
        <v>#DIV/0!</v>
      </c>
      <c r="AN407" s="162" t="e">
        <f t="shared" si="156"/>
        <v>#DIV/0!</v>
      </c>
      <c r="AO407" s="92" t="e">
        <f t="shared" si="150"/>
        <v>#DIV/0!</v>
      </c>
      <c r="AV407" s="162" t="e">
        <f t="shared" si="151"/>
        <v>#DIV/0!</v>
      </c>
      <c r="AW407" s="162" t="e">
        <f t="shared" si="157"/>
        <v>#DIV/0!</v>
      </c>
      <c r="AX407" s="92" t="e">
        <f t="shared" si="152"/>
        <v>#DIV/0!</v>
      </c>
      <c r="BE407" s="162" t="e">
        <f t="shared" si="153"/>
        <v>#DIV/0!</v>
      </c>
      <c r="BF407" s="162" t="e">
        <f t="shared" si="158"/>
        <v>#DIV/0!</v>
      </c>
      <c r="BN407" s="162" t="e">
        <f t="shared" si="154"/>
        <v>#DIV/0!</v>
      </c>
      <c r="BO407" s="162" t="e">
        <f t="shared" si="137"/>
        <v>#DIV/0!</v>
      </c>
    </row>
    <row r="408" spans="3:67" x14ac:dyDescent="0.3">
      <c r="C408" s="157" t="e">
        <f t="shared" si="138"/>
        <v>#DIV/0!</v>
      </c>
      <c r="D408" s="157" t="e">
        <f t="shared" si="139"/>
        <v>#DIV/0!</v>
      </c>
      <c r="E408" s="92" t="e">
        <f t="shared" si="140"/>
        <v>#DIV/0!</v>
      </c>
      <c r="L408" s="157" t="e">
        <f t="shared" si="141"/>
        <v>#DIV/0!</v>
      </c>
      <c r="M408" s="157" t="e">
        <f t="shared" si="142"/>
        <v>#DIV/0!</v>
      </c>
      <c r="N408" s="92" t="e">
        <f t="shared" si="143"/>
        <v>#DIV/0!</v>
      </c>
      <c r="U408" s="157" t="e">
        <f t="shared" si="144"/>
        <v>#DIV/0!</v>
      </c>
      <c r="V408" s="157" t="e">
        <f t="shared" si="145"/>
        <v>#DIV/0!</v>
      </c>
      <c r="W408" s="92" t="e">
        <f t="shared" si="146"/>
        <v>#DIV/0!</v>
      </c>
      <c r="AD408" s="157" t="e">
        <f t="shared" si="147"/>
        <v>#DIV/0!</v>
      </c>
      <c r="AE408" s="157" t="e">
        <f t="shared" si="155"/>
        <v>#DIV/0!</v>
      </c>
      <c r="AF408" s="92" t="e">
        <f t="shared" si="148"/>
        <v>#DIV/0!</v>
      </c>
      <c r="AM408" s="162" t="e">
        <f t="shared" si="149"/>
        <v>#DIV/0!</v>
      </c>
      <c r="AN408" s="162" t="e">
        <f t="shared" si="156"/>
        <v>#DIV/0!</v>
      </c>
      <c r="AO408" s="92" t="e">
        <f t="shared" si="150"/>
        <v>#DIV/0!</v>
      </c>
      <c r="AV408" s="162" t="e">
        <f t="shared" si="151"/>
        <v>#DIV/0!</v>
      </c>
      <c r="AW408" s="162" t="e">
        <f t="shared" si="157"/>
        <v>#DIV/0!</v>
      </c>
      <c r="AX408" s="92" t="e">
        <f t="shared" si="152"/>
        <v>#DIV/0!</v>
      </c>
      <c r="BE408" s="162" t="e">
        <f t="shared" si="153"/>
        <v>#DIV/0!</v>
      </c>
      <c r="BF408" s="162" t="e">
        <f t="shared" si="158"/>
        <v>#DIV/0!</v>
      </c>
      <c r="BN408" s="162" t="e">
        <f t="shared" si="154"/>
        <v>#DIV/0!</v>
      </c>
      <c r="BO408" s="162" t="e">
        <f t="shared" ref="BO408:BO471" si="159">BQ408 / (BQ408+BT408)</f>
        <v>#DIV/0!</v>
      </c>
    </row>
    <row r="409" spans="3:67" x14ac:dyDescent="0.3">
      <c r="C409" s="157" t="e">
        <f t="shared" si="138"/>
        <v>#DIV/0!</v>
      </c>
      <c r="D409" s="157" t="e">
        <f t="shared" si="139"/>
        <v>#DIV/0!</v>
      </c>
      <c r="E409" s="92" t="e">
        <f t="shared" si="140"/>
        <v>#DIV/0!</v>
      </c>
      <c r="L409" s="157" t="e">
        <f t="shared" si="141"/>
        <v>#DIV/0!</v>
      </c>
      <c r="M409" s="157" t="e">
        <f t="shared" si="142"/>
        <v>#DIV/0!</v>
      </c>
      <c r="N409" s="92" t="e">
        <f t="shared" si="143"/>
        <v>#DIV/0!</v>
      </c>
      <c r="U409" s="157" t="e">
        <f t="shared" si="144"/>
        <v>#DIV/0!</v>
      </c>
      <c r="V409" s="157" t="e">
        <f t="shared" si="145"/>
        <v>#DIV/0!</v>
      </c>
      <c r="W409" s="92" t="e">
        <f t="shared" si="146"/>
        <v>#DIV/0!</v>
      </c>
      <c r="AD409" s="157" t="e">
        <f t="shared" si="147"/>
        <v>#DIV/0!</v>
      </c>
      <c r="AE409" s="157" t="e">
        <f t="shared" si="155"/>
        <v>#DIV/0!</v>
      </c>
      <c r="AF409" s="92" t="e">
        <f t="shared" si="148"/>
        <v>#DIV/0!</v>
      </c>
      <c r="AM409" s="162" t="e">
        <f t="shared" si="149"/>
        <v>#DIV/0!</v>
      </c>
      <c r="AN409" s="162" t="e">
        <f t="shared" si="156"/>
        <v>#DIV/0!</v>
      </c>
      <c r="AO409" s="92" t="e">
        <f t="shared" si="150"/>
        <v>#DIV/0!</v>
      </c>
      <c r="AV409" s="162" t="e">
        <f t="shared" si="151"/>
        <v>#DIV/0!</v>
      </c>
      <c r="AW409" s="162" t="e">
        <f t="shared" si="157"/>
        <v>#DIV/0!</v>
      </c>
      <c r="AX409" s="92" t="e">
        <f t="shared" si="152"/>
        <v>#DIV/0!</v>
      </c>
      <c r="BE409" s="162" t="e">
        <f t="shared" si="153"/>
        <v>#DIV/0!</v>
      </c>
      <c r="BF409" s="162" t="e">
        <f t="shared" si="158"/>
        <v>#DIV/0!</v>
      </c>
      <c r="BN409" s="162" t="e">
        <f t="shared" si="154"/>
        <v>#DIV/0!</v>
      </c>
      <c r="BO409" s="162" t="e">
        <f t="shared" si="159"/>
        <v>#DIV/0!</v>
      </c>
    </row>
    <row r="410" spans="3:67" x14ac:dyDescent="0.3">
      <c r="C410" s="157" t="e">
        <f t="shared" si="138"/>
        <v>#DIV/0!</v>
      </c>
      <c r="D410" s="157" t="e">
        <f t="shared" si="139"/>
        <v>#DIV/0!</v>
      </c>
      <c r="E410" s="92" t="e">
        <f t="shared" si="140"/>
        <v>#DIV/0!</v>
      </c>
      <c r="L410" s="157" t="e">
        <f t="shared" si="141"/>
        <v>#DIV/0!</v>
      </c>
      <c r="M410" s="157" t="e">
        <f t="shared" si="142"/>
        <v>#DIV/0!</v>
      </c>
      <c r="N410" s="92" t="e">
        <f t="shared" si="143"/>
        <v>#DIV/0!</v>
      </c>
      <c r="U410" s="157" t="e">
        <f t="shared" si="144"/>
        <v>#DIV/0!</v>
      </c>
      <c r="V410" s="157" t="e">
        <f t="shared" si="145"/>
        <v>#DIV/0!</v>
      </c>
      <c r="W410" s="92" t="e">
        <f t="shared" si="146"/>
        <v>#DIV/0!</v>
      </c>
      <c r="AD410" s="157" t="e">
        <f t="shared" si="147"/>
        <v>#DIV/0!</v>
      </c>
      <c r="AE410" s="157" t="e">
        <f t="shared" si="155"/>
        <v>#DIV/0!</v>
      </c>
      <c r="AF410" s="92" t="e">
        <f t="shared" si="148"/>
        <v>#DIV/0!</v>
      </c>
      <c r="AM410" s="162" t="e">
        <f t="shared" si="149"/>
        <v>#DIV/0!</v>
      </c>
      <c r="AN410" s="162" t="e">
        <f t="shared" si="156"/>
        <v>#DIV/0!</v>
      </c>
      <c r="AO410" s="92" t="e">
        <f t="shared" si="150"/>
        <v>#DIV/0!</v>
      </c>
      <c r="AV410" s="162" t="e">
        <f t="shared" si="151"/>
        <v>#DIV/0!</v>
      </c>
      <c r="AW410" s="162" t="e">
        <f t="shared" si="157"/>
        <v>#DIV/0!</v>
      </c>
      <c r="AX410" s="92" t="e">
        <f t="shared" si="152"/>
        <v>#DIV/0!</v>
      </c>
      <c r="BE410" s="162" t="e">
        <f t="shared" si="153"/>
        <v>#DIV/0!</v>
      </c>
      <c r="BF410" s="162" t="e">
        <f t="shared" si="158"/>
        <v>#DIV/0!</v>
      </c>
      <c r="BN410" s="162" t="e">
        <f t="shared" si="154"/>
        <v>#DIV/0!</v>
      </c>
      <c r="BO410" s="162" t="e">
        <f t="shared" si="159"/>
        <v>#DIV/0!</v>
      </c>
    </row>
    <row r="411" spans="3:67" x14ac:dyDescent="0.3">
      <c r="C411" s="157" t="e">
        <f t="shared" si="138"/>
        <v>#DIV/0!</v>
      </c>
      <c r="D411" s="157" t="e">
        <f t="shared" si="139"/>
        <v>#DIV/0!</v>
      </c>
      <c r="E411" s="92" t="e">
        <f t="shared" si="140"/>
        <v>#DIV/0!</v>
      </c>
      <c r="L411" s="157" t="e">
        <f t="shared" si="141"/>
        <v>#DIV/0!</v>
      </c>
      <c r="M411" s="157" t="e">
        <f t="shared" si="142"/>
        <v>#DIV/0!</v>
      </c>
      <c r="N411" s="92" t="e">
        <f t="shared" si="143"/>
        <v>#DIV/0!</v>
      </c>
      <c r="U411" s="157" t="e">
        <f t="shared" si="144"/>
        <v>#DIV/0!</v>
      </c>
      <c r="V411" s="157" t="e">
        <f t="shared" si="145"/>
        <v>#DIV/0!</v>
      </c>
      <c r="W411" s="92" t="e">
        <f t="shared" si="146"/>
        <v>#DIV/0!</v>
      </c>
      <c r="AD411" s="157" t="e">
        <f t="shared" si="147"/>
        <v>#DIV/0!</v>
      </c>
      <c r="AE411" s="157" t="e">
        <f t="shared" si="155"/>
        <v>#DIV/0!</v>
      </c>
      <c r="AF411" s="92" t="e">
        <f t="shared" si="148"/>
        <v>#DIV/0!</v>
      </c>
      <c r="AM411" s="162" t="e">
        <f t="shared" si="149"/>
        <v>#DIV/0!</v>
      </c>
      <c r="AN411" s="162" t="e">
        <f t="shared" si="156"/>
        <v>#DIV/0!</v>
      </c>
      <c r="AO411" s="92" t="e">
        <f t="shared" si="150"/>
        <v>#DIV/0!</v>
      </c>
      <c r="AV411" s="162" t="e">
        <f t="shared" si="151"/>
        <v>#DIV/0!</v>
      </c>
      <c r="AW411" s="162" t="e">
        <f t="shared" si="157"/>
        <v>#DIV/0!</v>
      </c>
      <c r="AX411" s="92" t="e">
        <f t="shared" si="152"/>
        <v>#DIV/0!</v>
      </c>
      <c r="BE411" s="162" t="e">
        <f t="shared" si="153"/>
        <v>#DIV/0!</v>
      </c>
      <c r="BF411" s="162" t="e">
        <f t="shared" si="158"/>
        <v>#DIV/0!</v>
      </c>
      <c r="BN411" s="162" t="e">
        <f t="shared" si="154"/>
        <v>#DIV/0!</v>
      </c>
      <c r="BO411" s="162" t="e">
        <f t="shared" si="159"/>
        <v>#DIV/0!</v>
      </c>
    </row>
    <row r="412" spans="3:67" x14ac:dyDescent="0.3">
      <c r="C412" s="157" t="e">
        <f t="shared" si="138"/>
        <v>#DIV/0!</v>
      </c>
      <c r="D412" s="157" t="e">
        <f t="shared" si="139"/>
        <v>#DIV/0!</v>
      </c>
      <c r="E412" s="92" t="e">
        <f t="shared" si="140"/>
        <v>#DIV/0!</v>
      </c>
      <c r="L412" s="157" t="e">
        <f t="shared" si="141"/>
        <v>#DIV/0!</v>
      </c>
      <c r="M412" s="157" t="e">
        <f t="shared" si="142"/>
        <v>#DIV/0!</v>
      </c>
      <c r="N412" s="92" t="e">
        <f t="shared" si="143"/>
        <v>#DIV/0!</v>
      </c>
      <c r="U412" s="157" t="e">
        <f t="shared" si="144"/>
        <v>#DIV/0!</v>
      </c>
      <c r="V412" s="157" t="e">
        <f t="shared" si="145"/>
        <v>#DIV/0!</v>
      </c>
      <c r="W412" s="92" t="e">
        <f t="shared" si="146"/>
        <v>#DIV/0!</v>
      </c>
      <c r="AD412" s="157" t="e">
        <f t="shared" si="147"/>
        <v>#DIV/0!</v>
      </c>
      <c r="AE412" s="157" t="e">
        <f t="shared" si="155"/>
        <v>#DIV/0!</v>
      </c>
      <c r="AF412" s="92" t="e">
        <f t="shared" si="148"/>
        <v>#DIV/0!</v>
      </c>
      <c r="AM412" s="162" t="e">
        <f t="shared" si="149"/>
        <v>#DIV/0!</v>
      </c>
      <c r="AN412" s="162" t="e">
        <f t="shared" si="156"/>
        <v>#DIV/0!</v>
      </c>
      <c r="AO412" s="92" t="e">
        <f t="shared" si="150"/>
        <v>#DIV/0!</v>
      </c>
      <c r="AV412" s="162" t="e">
        <f t="shared" si="151"/>
        <v>#DIV/0!</v>
      </c>
      <c r="AW412" s="162" t="e">
        <f t="shared" si="157"/>
        <v>#DIV/0!</v>
      </c>
      <c r="AX412" s="92" t="e">
        <f t="shared" si="152"/>
        <v>#DIV/0!</v>
      </c>
      <c r="BE412" s="162" t="e">
        <f t="shared" si="153"/>
        <v>#DIV/0!</v>
      </c>
      <c r="BF412" s="162" t="e">
        <f t="shared" si="158"/>
        <v>#DIV/0!</v>
      </c>
      <c r="BN412" s="162" t="e">
        <f t="shared" si="154"/>
        <v>#DIV/0!</v>
      </c>
      <c r="BO412" s="162" t="e">
        <f t="shared" si="159"/>
        <v>#DIV/0!</v>
      </c>
    </row>
    <row r="413" spans="3:67" x14ac:dyDescent="0.3">
      <c r="C413" s="157" t="e">
        <f t="shared" si="138"/>
        <v>#DIV/0!</v>
      </c>
      <c r="D413" s="157" t="e">
        <f t="shared" si="139"/>
        <v>#DIV/0!</v>
      </c>
      <c r="E413" s="92" t="e">
        <f t="shared" si="140"/>
        <v>#DIV/0!</v>
      </c>
      <c r="L413" s="157" t="e">
        <f t="shared" si="141"/>
        <v>#DIV/0!</v>
      </c>
      <c r="M413" s="157" t="e">
        <f t="shared" si="142"/>
        <v>#DIV/0!</v>
      </c>
      <c r="N413" s="92" t="e">
        <f t="shared" si="143"/>
        <v>#DIV/0!</v>
      </c>
      <c r="U413" s="157" t="e">
        <f t="shared" si="144"/>
        <v>#DIV/0!</v>
      </c>
      <c r="V413" s="157" t="e">
        <f t="shared" si="145"/>
        <v>#DIV/0!</v>
      </c>
      <c r="W413" s="92" t="e">
        <f t="shared" si="146"/>
        <v>#DIV/0!</v>
      </c>
      <c r="AD413" s="157" t="e">
        <f t="shared" si="147"/>
        <v>#DIV/0!</v>
      </c>
      <c r="AE413" s="157" t="e">
        <f t="shared" si="155"/>
        <v>#DIV/0!</v>
      </c>
      <c r="AF413" s="92" t="e">
        <f t="shared" si="148"/>
        <v>#DIV/0!</v>
      </c>
      <c r="AM413" s="162" t="e">
        <f t="shared" si="149"/>
        <v>#DIV/0!</v>
      </c>
      <c r="AN413" s="162" t="e">
        <f t="shared" si="156"/>
        <v>#DIV/0!</v>
      </c>
      <c r="AO413" s="92" t="e">
        <f t="shared" si="150"/>
        <v>#DIV/0!</v>
      </c>
      <c r="AV413" s="162" t="e">
        <f t="shared" si="151"/>
        <v>#DIV/0!</v>
      </c>
      <c r="AW413" s="162" t="e">
        <f t="shared" si="157"/>
        <v>#DIV/0!</v>
      </c>
      <c r="AX413" s="92" t="e">
        <f t="shared" si="152"/>
        <v>#DIV/0!</v>
      </c>
      <c r="BE413" s="162" t="e">
        <f t="shared" si="153"/>
        <v>#DIV/0!</v>
      </c>
      <c r="BF413" s="162" t="e">
        <f t="shared" si="158"/>
        <v>#DIV/0!</v>
      </c>
      <c r="BN413" s="162" t="e">
        <f t="shared" si="154"/>
        <v>#DIV/0!</v>
      </c>
      <c r="BO413" s="162" t="e">
        <f t="shared" si="159"/>
        <v>#DIV/0!</v>
      </c>
    </row>
    <row r="414" spans="3:67" x14ac:dyDescent="0.3">
      <c r="C414" s="157" t="e">
        <f t="shared" si="138"/>
        <v>#DIV/0!</v>
      </c>
      <c r="D414" s="157" t="e">
        <f t="shared" si="139"/>
        <v>#DIV/0!</v>
      </c>
      <c r="E414" s="92" t="e">
        <f t="shared" si="140"/>
        <v>#DIV/0!</v>
      </c>
      <c r="L414" s="157" t="e">
        <f t="shared" si="141"/>
        <v>#DIV/0!</v>
      </c>
      <c r="M414" s="157" t="e">
        <f t="shared" si="142"/>
        <v>#DIV/0!</v>
      </c>
      <c r="N414" s="92" t="e">
        <f t="shared" si="143"/>
        <v>#DIV/0!</v>
      </c>
      <c r="U414" s="157" t="e">
        <f t="shared" si="144"/>
        <v>#DIV/0!</v>
      </c>
      <c r="V414" s="157" t="e">
        <f t="shared" si="145"/>
        <v>#DIV/0!</v>
      </c>
      <c r="W414" s="92" t="e">
        <f t="shared" si="146"/>
        <v>#DIV/0!</v>
      </c>
      <c r="AD414" s="157" t="e">
        <f t="shared" si="147"/>
        <v>#DIV/0!</v>
      </c>
      <c r="AE414" s="157" t="e">
        <f t="shared" si="155"/>
        <v>#DIV/0!</v>
      </c>
      <c r="AF414" s="92" t="e">
        <f t="shared" si="148"/>
        <v>#DIV/0!</v>
      </c>
      <c r="AM414" s="162" t="e">
        <f t="shared" si="149"/>
        <v>#DIV/0!</v>
      </c>
      <c r="AN414" s="162" t="e">
        <f t="shared" si="156"/>
        <v>#DIV/0!</v>
      </c>
      <c r="AO414" s="92" t="e">
        <f t="shared" si="150"/>
        <v>#DIV/0!</v>
      </c>
      <c r="AV414" s="162" t="e">
        <f t="shared" si="151"/>
        <v>#DIV/0!</v>
      </c>
      <c r="AW414" s="162" t="e">
        <f t="shared" si="157"/>
        <v>#DIV/0!</v>
      </c>
      <c r="AX414" s="92" t="e">
        <f t="shared" si="152"/>
        <v>#DIV/0!</v>
      </c>
      <c r="BE414" s="162" t="e">
        <f t="shared" si="153"/>
        <v>#DIV/0!</v>
      </c>
      <c r="BF414" s="162" t="e">
        <f t="shared" si="158"/>
        <v>#DIV/0!</v>
      </c>
      <c r="BN414" s="162" t="e">
        <f t="shared" si="154"/>
        <v>#DIV/0!</v>
      </c>
      <c r="BO414" s="162" t="e">
        <f t="shared" si="159"/>
        <v>#DIV/0!</v>
      </c>
    </row>
    <row r="415" spans="3:67" x14ac:dyDescent="0.3">
      <c r="C415" s="157" t="e">
        <f t="shared" si="138"/>
        <v>#DIV/0!</v>
      </c>
      <c r="D415" s="157" t="e">
        <f t="shared" si="139"/>
        <v>#DIV/0!</v>
      </c>
      <c r="E415" s="92" t="e">
        <f t="shared" si="140"/>
        <v>#DIV/0!</v>
      </c>
      <c r="L415" s="157" t="e">
        <f t="shared" si="141"/>
        <v>#DIV/0!</v>
      </c>
      <c r="M415" s="157" t="e">
        <f t="shared" si="142"/>
        <v>#DIV/0!</v>
      </c>
      <c r="N415" s="92" t="e">
        <f t="shared" si="143"/>
        <v>#DIV/0!</v>
      </c>
      <c r="U415" s="157" t="e">
        <f t="shared" si="144"/>
        <v>#DIV/0!</v>
      </c>
      <c r="V415" s="157" t="e">
        <f t="shared" si="145"/>
        <v>#DIV/0!</v>
      </c>
      <c r="W415" s="92" t="e">
        <f t="shared" si="146"/>
        <v>#DIV/0!</v>
      </c>
      <c r="AD415" s="157" t="e">
        <f t="shared" si="147"/>
        <v>#DIV/0!</v>
      </c>
      <c r="AE415" s="157" t="e">
        <f t="shared" si="155"/>
        <v>#DIV/0!</v>
      </c>
      <c r="AF415" s="92" t="e">
        <f t="shared" si="148"/>
        <v>#DIV/0!</v>
      </c>
      <c r="AM415" s="162" t="e">
        <f t="shared" si="149"/>
        <v>#DIV/0!</v>
      </c>
      <c r="AN415" s="162" t="e">
        <f t="shared" si="156"/>
        <v>#DIV/0!</v>
      </c>
      <c r="AO415" s="92" t="e">
        <f t="shared" si="150"/>
        <v>#DIV/0!</v>
      </c>
      <c r="AV415" s="162" t="e">
        <f t="shared" si="151"/>
        <v>#DIV/0!</v>
      </c>
      <c r="AW415" s="162" t="e">
        <f t="shared" si="157"/>
        <v>#DIV/0!</v>
      </c>
      <c r="AX415" s="92" t="e">
        <f t="shared" si="152"/>
        <v>#DIV/0!</v>
      </c>
      <c r="BE415" s="162" t="e">
        <f t="shared" si="153"/>
        <v>#DIV/0!</v>
      </c>
      <c r="BF415" s="162" t="e">
        <f t="shared" si="158"/>
        <v>#DIV/0!</v>
      </c>
      <c r="BN415" s="162" t="e">
        <f t="shared" si="154"/>
        <v>#DIV/0!</v>
      </c>
      <c r="BO415" s="162" t="e">
        <f t="shared" si="159"/>
        <v>#DIV/0!</v>
      </c>
    </row>
    <row r="416" spans="3:67" x14ac:dyDescent="0.3">
      <c r="C416" s="157" t="e">
        <f t="shared" si="138"/>
        <v>#DIV/0!</v>
      </c>
      <c r="D416" s="157" t="e">
        <f t="shared" si="139"/>
        <v>#DIV/0!</v>
      </c>
      <c r="E416" s="92" t="e">
        <f t="shared" si="140"/>
        <v>#DIV/0!</v>
      </c>
      <c r="L416" s="157" t="e">
        <f t="shared" si="141"/>
        <v>#DIV/0!</v>
      </c>
      <c r="M416" s="157" t="e">
        <f t="shared" si="142"/>
        <v>#DIV/0!</v>
      </c>
      <c r="N416" s="92" t="e">
        <f t="shared" si="143"/>
        <v>#DIV/0!</v>
      </c>
      <c r="U416" s="157" t="e">
        <f t="shared" si="144"/>
        <v>#DIV/0!</v>
      </c>
      <c r="V416" s="157" t="e">
        <f t="shared" si="145"/>
        <v>#DIV/0!</v>
      </c>
      <c r="W416" s="92" t="e">
        <f t="shared" si="146"/>
        <v>#DIV/0!</v>
      </c>
      <c r="AD416" s="157" t="e">
        <f t="shared" si="147"/>
        <v>#DIV/0!</v>
      </c>
      <c r="AE416" s="157" t="e">
        <f t="shared" si="155"/>
        <v>#DIV/0!</v>
      </c>
      <c r="AF416" s="92" t="e">
        <f t="shared" si="148"/>
        <v>#DIV/0!</v>
      </c>
      <c r="AM416" s="162" t="e">
        <f t="shared" si="149"/>
        <v>#DIV/0!</v>
      </c>
      <c r="AN416" s="162" t="e">
        <f t="shared" si="156"/>
        <v>#DIV/0!</v>
      </c>
      <c r="AO416" s="92" t="e">
        <f t="shared" si="150"/>
        <v>#DIV/0!</v>
      </c>
      <c r="AV416" s="162" t="e">
        <f t="shared" si="151"/>
        <v>#DIV/0!</v>
      </c>
      <c r="AW416" s="162" t="e">
        <f t="shared" si="157"/>
        <v>#DIV/0!</v>
      </c>
      <c r="AX416" s="92" t="e">
        <f t="shared" si="152"/>
        <v>#DIV/0!</v>
      </c>
      <c r="BE416" s="162" t="e">
        <f t="shared" si="153"/>
        <v>#DIV/0!</v>
      </c>
      <c r="BF416" s="162" t="e">
        <f t="shared" si="158"/>
        <v>#DIV/0!</v>
      </c>
      <c r="BN416" s="162" t="e">
        <f t="shared" si="154"/>
        <v>#DIV/0!</v>
      </c>
      <c r="BO416" s="162" t="e">
        <f t="shared" si="159"/>
        <v>#DIV/0!</v>
      </c>
    </row>
    <row r="417" spans="3:67" x14ac:dyDescent="0.3">
      <c r="C417" s="157" t="e">
        <f t="shared" si="138"/>
        <v>#DIV/0!</v>
      </c>
      <c r="D417" s="157" t="e">
        <f t="shared" si="139"/>
        <v>#DIV/0!</v>
      </c>
      <c r="E417" s="92" t="e">
        <f t="shared" si="140"/>
        <v>#DIV/0!</v>
      </c>
      <c r="L417" s="157" t="e">
        <f t="shared" si="141"/>
        <v>#DIV/0!</v>
      </c>
      <c r="M417" s="157" t="e">
        <f t="shared" si="142"/>
        <v>#DIV/0!</v>
      </c>
      <c r="N417" s="92" t="e">
        <f t="shared" si="143"/>
        <v>#DIV/0!</v>
      </c>
      <c r="U417" s="157" t="e">
        <f t="shared" si="144"/>
        <v>#DIV/0!</v>
      </c>
      <c r="V417" s="157" t="e">
        <f t="shared" si="145"/>
        <v>#DIV/0!</v>
      </c>
      <c r="W417" s="92" t="e">
        <f t="shared" si="146"/>
        <v>#DIV/0!</v>
      </c>
      <c r="AD417" s="157" t="e">
        <f t="shared" si="147"/>
        <v>#DIV/0!</v>
      </c>
      <c r="AE417" s="157" t="e">
        <f t="shared" si="155"/>
        <v>#DIV/0!</v>
      </c>
      <c r="AF417" s="92" t="e">
        <f t="shared" si="148"/>
        <v>#DIV/0!</v>
      </c>
      <c r="AM417" s="162" t="e">
        <f t="shared" si="149"/>
        <v>#DIV/0!</v>
      </c>
      <c r="AN417" s="162" t="e">
        <f t="shared" si="156"/>
        <v>#DIV/0!</v>
      </c>
      <c r="AO417" s="92" t="e">
        <f t="shared" si="150"/>
        <v>#DIV/0!</v>
      </c>
      <c r="AV417" s="162" t="e">
        <f t="shared" si="151"/>
        <v>#DIV/0!</v>
      </c>
      <c r="AW417" s="162" t="e">
        <f t="shared" si="157"/>
        <v>#DIV/0!</v>
      </c>
      <c r="AX417" s="92" t="e">
        <f t="shared" si="152"/>
        <v>#DIV/0!</v>
      </c>
      <c r="BE417" s="162" t="e">
        <f t="shared" si="153"/>
        <v>#DIV/0!</v>
      </c>
      <c r="BF417" s="162" t="e">
        <f t="shared" si="158"/>
        <v>#DIV/0!</v>
      </c>
      <c r="BN417" s="162" t="e">
        <f t="shared" si="154"/>
        <v>#DIV/0!</v>
      </c>
      <c r="BO417" s="162" t="e">
        <f t="shared" si="159"/>
        <v>#DIV/0!</v>
      </c>
    </row>
    <row r="418" spans="3:67" x14ac:dyDescent="0.3">
      <c r="C418" s="157" t="e">
        <f t="shared" si="138"/>
        <v>#DIV/0!</v>
      </c>
      <c r="D418" s="157" t="e">
        <f t="shared" si="139"/>
        <v>#DIV/0!</v>
      </c>
      <c r="E418" s="92" t="e">
        <f t="shared" si="140"/>
        <v>#DIV/0!</v>
      </c>
      <c r="L418" s="157" t="e">
        <f t="shared" si="141"/>
        <v>#DIV/0!</v>
      </c>
      <c r="M418" s="157" t="e">
        <f t="shared" si="142"/>
        <v>#DIV/0!</v>
      </c>
      <c r="N418" s="92" t="e">
        <f t="shared" si="143"/>
        <v>#DIV/0!</v>
      </c>
      <c r="U418" s="157" t="e">
        <f t="shared" si="144"/>
        <v>#DIV/0!</v>
      </c>
      <c r="V418" s="157" t="e">
        <f t="shared" si="145"/>
        <v>#DIV/0!</v>
      </c>
      <c r="W418" s="92" t="e">
        <f t="shared" si="146"/>
        <v>#DIV/0!</v>
      </c>
      <c r="AD418" s="157" t="e">
        <f t="shared" si="147"/>
        <v>#DIV/0!</v>
      </c>
      <c r="AE418" s="157" t="e">
        <f t="shared" si="155"/>
        <v>#DIV/0!</v>
      </c>
      <c r="AF418" s="92" t="e">
        <f t="shared" si="148"/>
        <v>#DIV/0!</v>
      </c>
      <c r="AM418" s="162" t="e">
        <f t="shared" si="149"/>
        <v>#DIV/0!</v>
      </c>
      <c r="AN418" s="162" t="e">
        <f t="shared" si="156"/>
        <v>#DIV/0!</v>
      </c>
      <c r="AO418" s="92" t="e">
        <f t="shared" si="150"/>
        <v>#DIV/0!</v>
      </c>
      <c r="AV418" s="162" t="e">
        <f t="shared" si="151"/>
        <v>#DIV/0!</v>
      </c>
      <c r="AW418" s="162" t="e">
        <f t="shared" si="157"/>
        <v>#DIV/0!</v>
      </c>
      <c r="AX418" s="92" t="e">
        <f t="shared" si="152"/>
        <v>#DIV/0!</v>
      </c>
      <c r="BE418" s="162" t="e">
        <f t="shared" si="153"/>
        <v>#DIV/0!</v>
      </c>
      <c r="BF418" s="162" t="e">
        <f t="shared" si="158"/>
        <v>#DIV/0!</v>
      </c>
      <c r="BN418" s="162" t="e">
        <f t="shared" si="154"/>
        <v>#DIV/0!</v>
      </c>
      <c r="BO418" s="162" t="e">
        <f t="shared" si="159"/>
        <v>#DIV/0!</v>
      </c>
    </row>
    <row r="419" spans="3:67" x14ac:dyDescent="0.3">
      <c r="C419" s="157" t="e">
        <f t="shared" si="138"/>
        <v>#DIV/0!</v>
      </c>
      <c r="D419" s="157" t="e">
        <f t="shared" si="139"/>
        <v>#DIV/0!</v>
      </c>
      <c r="E419" s="92" t="e">
        <f t="shared" si="140"/>
        <v>#DIV/0!</v>
      </c>
      <c r="L419" s="157" t="e">
        <f t="shared" si="141"/>
        <v>#DIV/0!</v>
      </c>
      <c r="M419" s="157" t="e">
        <f t="shared" si="142"/>
        <v>#DIV/0!</v>
      </c>
      <c r="N419" s="92" t="e">
        <f t="shared" si="143"/>
        <v>#DIV/0!</v>
      </c>
      <c r="U419" s="157" t="e">
        <f t="shared" si="144"/>
        <v>#DIV/0!</v>
      </c>
      <c r="V419" s="157" t="e">
        <f t="shared" si="145"/>
        <v>#DIV/0!</v>
      </c>
      <c r="W419" s="92" t="e">
        <f t="shared" si="146"/>
        <v>#DIV/0!</v>
      </c>
      <c r="AD419" s="157" t="e">
        <f t="shared" si="147"/>
        <v>#DIV/0!</v>
      </c>
      <c r="AE419" s="157" t="e">
        <f t="shared" si="155"/>
        <v>#DIV/0!</v>
      </c>
      <c r="AF419" s="92" t="e">
        <f t="shared" si="148"/>
        <v>#DIV/0!</v>
      </c>
      <c r="AM419" s="162" t="e">
        <f t="shared" si="149"/>
        <v>#DIV/0!</v>
      </c>
      <c r="AN419" s="162" t="e">
        <f t="shared" si="156"/>
        <v>#DIV/0!</v>
      </c>
      <c r="AO419" s="92" t="e">
        <f t="shared" si="150"/>
        <v>#DIV/0!</v>
      </c>
      <c r="AV419" s="162" t="e">
        <f t="shared" si="151"/>
        <v>#DIV/0!</v>
      </c>
      <c r="AW419" s="162" t="e">
        <f t="shared" si="157"/>
        <v>#DIV/0!</v>
      </c>
      <c r="AX419" s="92" t="e">
        <f t="shared" si="152"/>
        <v>#DIV/0!</v>
      </c>
      <c r="BE419" s="162" t="e">
        <f t="shared" si="153"/>
        <v>#DIV/0!</v>
      </c>
      <c r="BF419" s="162" t="e">
        <f t="shared" si="158"/>
        <v>#DIV/0!</v>
      </c>
      <c r="BN419" s="162" t="e">
        <f t="shared" si="154"/>
        <v>#DIV/0!</v>
      </c>
      <c r="BO419" s="162" t="e">
        <f t="shared" si="159"/>
        <v>#DIV/0!</v>
      </c>
    </row>
    <row r="420" spans="3:67" x14ac:dyDescent="0.3">
      <c r="C420" s="157" t="e">
        <f t="shared" si="138"/>
        <v>#DIV/0!</v>
      </c>
      <c r="D420" s="157" t="e">
        <f t="shared" si="139"/>
        <v>#DIV/0!</v>
      </c>
      <c r="E420" s="92" t="e">
        <f t="shared" si="140"/>
        <v>#DIV/0!</v>
      </c>
      <c r="L420" s="157" t="e">
        <f t="shared" si="141"/>
        <v>#DIV/0!</v>
      </c>
      <c r="M420" s="157" t="e">
        <f t="shared" si="142"/>
        <v>#DIV/0!</v>
      </c>
      <c r="N420" s="92" t="e">
        <f t="shared" si="143"/>
        <v>#DIV/0!</v>
      </c>
      <c r="U420" s="157" t="e">
        <f t="shared" si="144"/>
        <v>#DIV/0!</v>
      </c>
      <c r="V420" s="157" t="e">
        <f t="shared" si="145"/>
        <v>#DIV/0!</v>
      </c>
      <c r="W420" s="92" t="e">
        <f t="shared" si="146"/>
        <v>#DIV/0!</v>
      </c>
      <c r="AD420" s="157" t="e">
        <f t="shared" si="147"/>
        <v>#DIV/0!</v>
      </c>
      <c r="AE420" s="157" t="e">
        <f t="shared" si="155"/>
        <v>#DIV/0!</v>
      </c>
      <c r="AF420" s="92" t="e">
        <f t="shared" si="148"/>
        <v>#DIV/0!</v>
      </c>
      <c r="AM420" s="162" t="e">
        <f t="shared" si="149"/>
        <v>#DIV/0!</v>
      </c>
      <c r="AN420" s="162" t="e">
        <f t="shared" si="156"/>
        <v>#DIV/0!</v>
      </c>
      <c r="AO420" s="92" t="e">
        <f t="shared" si="150"/>
        <v>#DIV/0!</v>
      </c>
      <c r="AV420" s="162" t="e">
        <f t="shared" si="151"/>
        <v>#DIV/0!</v>
      </c>
      <c r="AW420" s="162" t="e">
        <f t="shared" si="157"/>
        <v>#DIV/0!</v>
      </c>
      <c r="AX420" s="92" t="e">
        <f t="shared" si="152"/>
        <v>#DIV/0!</v>
      </c>
      <c r="BE420" s="162" t="e">
        <f t="shared" si="153"/>
        <v>#DIV/0!</v>
      </c>
      <c r="BF420" s="162" t="e">
        <f t="shared" si="158"/>
        <v>#DIV/0!</v>
      </c>
      <c r="BN420" s="162" t="e">
        <f t="shared" si="154"/>
        <v>#DIV/0!</v>
      </c>
      <c r="BO420" s="162" t="e">
        <f t="shared" si="159"/>
        <v>#DIV/0!</v>
      </c>
    </row>
    <row r="421" spans="3:67" x14ac:dyDescent="0.3">
      <c r="C421" s="157" t="e">
        <f t="shared" si="138"/>
        <v>#DIV/0!</v>
      </c>
      <c r="D421" s="157" t="e">
        <f t="shared" si="139"/>
        <v>#DIV/0!</v>
      </c>
      <c r="E421" s="92" t="e">
        <f t="shared" si="140"/>
        <v>#DIV/0!</v>
      </c>
      <c r="L421" s="157" t="e">
        <f t="shared" si="141"/>
        <v>#DIV/0!</v>
      </c>
      <c r="M421" s="157" t="e">
        <f t="shared" si="142"/>
        <v>#DIV/0!</v>
      </c>
      <c r="N421" s="92" t="e">
        <f t="shared" si="143"/>
        <v>#DIV/0!</v>
      </c>
      <c r="U421" s="157" t="e">
        <f t="shared" si="144"/>
        <v>#DIV/0!</v>
      </c>
      <c r="V421" s="157" t="e">
        <f t="shared" si="145"/>
        <v>#DIV/0!</v>
      </c>
      <c r="W421" s="92" t="e">
        <f t="shared" si="146"/>
        <v>#DIV/0!</v>
      </c>
      <c r="AD421" s="157" t="e">
        <f t="shared" si="147"/>
        <v>#DIV/0!</v>
      </c>
      <c r="AE421" s="157" t="e">
        <f t="shared" si="155"/>
        <v>#DIV/0!</v>
      </c>
      <c r="AF421" s="92" t="e">
        <f t="shared" si="148"/>
        <v>#DIV/0!</v>
      </c>
      <c r="AM421" s="162" t="e">
        <f t="shared" si="149"/>
        <v>#DIV/0!</v>
      </c>
      <c r="AN421" s="162" t="e">
        <f t="shared" si="156"/>
        <v>#DIV/0!</v>
      </c>
      <c r="AO421" s="92" t="e">
        <f t="shared" si="150"/>
        <v>#DIV/0!</v>
      </c>
      <c r="AV421" s="162" t="e">
        <f t="shared" si="151"/>
        <v>#DIV/0!</v>
      </c>
      <c r="AW421" s="162" t="e">
        <f t="shared" si="157"/>
        <v>#DIV/0!</v>
      </c>
      <c r="AX421" s="92" t="e">
        <f t="shared" si="152"/>
        <v>#DIV/0!</v>
      </c>
      <c r="BE421" s="162" t="e">
        <f t="shared" si="153"/>
        <v>#DIV/0!</v>
      </c>
      <c r="BF421" s="162" t="e">
        <f t="shared" si="158"/>
        <v>#DIV/0!</v>
      </c>
      <c r="BN421" s="162" t="e">
        <f t="shared" si="154"/>
        <v>#DIV/0!</v>
      </c>
      <c r="BO421" s="162" t="e">
        <f t="shared" si="159"/>
        <v>#DIV/0!</v>
      </c>
    </row>
    <row r="422" spans="3:67" x14ac:dyDescent="0.3">
      <c r="C422" s="157" t="e">
        <f t="shared" si="138"/>
        <v>#DIV/0!</v>
      </c>
      <c r="D422" s="157" t="e">
        <f t="shared" si="139"/>
        <v>#DIV/0!</v>
      </c>
      <c r="E422" s="92" t="e">
        <f t="shared" si="140"/>
        <v>#DIV/0!</v>
      </c>
      <c r="L422" s="157" t="e">
        <f t="shared" si="141"/>
        <v>#DIV/0!</v>
      </c>
      <c r="M422" s="157" t="e">
        <f t="shared" si="142"/>
        <v>#DIV/0!</v>
      </c>
      <c r="N422" s="92" t="e">
        <f t="shared" si="143"/>
        <v>#DIV/0!</v>
      </c>
      <c r="U422" s="157" t="e">
        <f t="shared" si="144"/>
        <v>#DIV/0!</v>
      </c>
      <c r="V422" s="157" t="e">
        <f t="shared" si="145"/>
        <v>#DIV/0!</v>
      </c>
      <c r="W422" s="92" t="e">
        <f t="shared" si="146"/>
        <v>#DIV/0!</v>
      </c>
      <c r="AD422" s="157" t="e">
        <f t="shared" si="147"/>
        <v>#DIV/0!</v>
      </c>
      <c r="AE422" s="157" t="e">
        <f t="shared" si="155"/>
        <v>#DIV/0!</v>
      </c>
      <c r="AF422" s="92" t="e">
        <f t="shared" si="148"/>
        <v>#DIV/0!</v>
      </c>
      <c r="AM422" s="162" t="e">
        <f t="shared" si="149"/>
        <v>#DIV/0!</v>
      </c>
      <c r="AN422" s="162" t="e">
        <f t="shared" si="156"/>
        <v>#DIV/0!</v>
      </c>
      <c r="AO422" s="92" t="e">
        <f t="shared" si="150"/>
        <v>#DIV/0!</v>
      </c>
      <c r="AV422" s="162" t="e">
        <f t="shared" si="151"/>
        <v>#DIV/0!</v>
      </c>
      <c r="AW422" s="162" t="e">
        <f t="shared" si="157"/>
        <v>#DIV/0!</v>
      </c>
      <c r="AX422" s="92" t="e">
        <f t="shared" si="152"/>
        <v>#DIV/0!</v>
      </c>
      <c r="BE422" s="162" t="e">
        <f t="shared" si="153"/>
        <v>#DIV/0!</v>
      </c>
      <c r="BF422" s="162" t="e">
        <f t="shared" si="158"/>
        <v>#DIV/0!</v>
      </c>
      <c r="BN422" s="162" t="e">
        <f t="shared" si="154"/>
        <v>#DIV/0!</v>
      </c>
      <c r="BO422" s="162" t="e">
        <f t="shared" si="159"/>
        <v>#DIV/0!</v>
      </c>
    </row>
    <row r="423" spans="3:67" x14ac:dyDescent="0.3">
      <c r="C423" s="157" t="e">
        <f t="shared" si="138"/>
        <v>#DIV/0!</v>
      </c>
      <c r="D423" s="157" t="e">
        <f t="shared" si="139"/>
        <v>#DIV/0!</v>
      </c>
      <c r="E423" s="92" t="e">
        <f t="shared" si="140"/>
        <v>#DIV/0!</v>
      </c>
      <c r="L423" s="157" t="e">
        <f t="shared" si="141"/>
        <v>#DIV/0!</v>
      </c>
      <c r="M423" s="157" t="e">
        <f t="shared" si="142"/>
        <v>#DIV/0!</v>
      </c>
      <c r="N423" s="92" t="e">
        <f t="shared" si="143"/>
        <v>#DIV/0!</v>
      </c>
      <c r="U423" s="157" t="e">
        <f t="shared" si="144"/>
        <v>#DIV/0!</v>
      </c>
      <c r="V423" s="157" t="e">
        <f t="shared" si="145"/>
        <v>#DIV/0!</v>
      </c>
      <c r="W423" s="92" t="e">
        <f t="shared" si="146"/>
        <v>#DIV/0!</v>
      </c>
      <c r="AD423" s="157" t="e">
        <f t="shared" si="147"/>
        <v>#DIV/0!</v>
      </c>
      <c r="AE423" s="157" t="e">
        <f t="shared" si="155"/>
        <v>#DIV/0!</v>
      </c>
      <c r="AF423" s="92" t="e">
        <f t="shared" si="148"/>
        <v>#DIV/0!</v>
      </c>
      <c r="AM423" s="162" t="e">
        <f t="shared" si="149"/>
        <v>#DIV/0!</v>
      </c>
      <c r="AN423" s="162" t="e">
        <f t="shared" si="156"/>
        <v>#DIV/0!</v>
      </c>
      <c r="AO423" s="92" t="e">
        <f t="shared" si="150"/>
        <v>#DIV/0!</v>
      </c>
      <c r="AV423" s="162" t="e">
        <f t="shared" si="151"/>
        <v>#DIV/0!</v>
      </c>
      <c r="AW423" s="162" t="e">
        <f t="shared" si="157"/>
        <v>#DIV/0!</v>
      </c>
      <c r="AX423" s="92" t="e">
        <f t="shared" si="152"/>
        <v>#DIV/0!</v>
      </c>
      <c r="BE423" s="162" t="e">
        <f t="shared" si="153"/>
        <v>#DIV/0!</v>
      </c>
      <c r="BF423" s="162" t="e">
        <f t="shared" si="158"/>
        <v>#DIV/0!</v>
      </c>
      <c r="BN423" s="162" t="e">
        <f t="shared" si="154"/>
        <v>#DIV/0!</v>
      </c>
      <c r="BO423" s="162" t="e">
        <f t="shared" si="159"/>
        <v>#DIV/0!</v>
      </c>
    </row>
    <row r="424" spans="3:67" x14ac:dyDescent="0.3">
      <c r="C424" s="157" t="e">
        <f t="shared" si="138"/>
        <v>#DIV/0!</v>
      </c>
      <c r="D424" s="157" t="e">
        <f t="shared" si="139"/>
        <v>#DIV/0!</v>
      </c>
      <c r="E424" s="92" t="e">
        <f t="shared" si="140"/>
        <v>#DIV/0!</v>
      </c>
      <c r="L424" s="157" t="e">
        <f t="shared" si="141"/>
        <v>#DIV/0!</v>
      </c>
      <c r="M424" s="157" t="e">
        <f t="shared" si="142"/>
        <v>#DIV/0!</v>
      </c>
      <c r="N424" s="92" t="e">
        <f t="shared" si="143"/>
        <v>#DIV/0!</v>
      </c>
      <c r="U424" s="157" t="e">
        <f t="shared" si="144"/>
        <v>#DIV/0!</v>
      </c>
      <c r="V424" s="157" t="e">
        <f t="shared" si="145"/>
        <v>#DIV/0!</v>
      </c>
      <c r="W424" s="92" t="e">
        <f t="shared" si="146"/>
        <v>#DIV/0!</v>
      </c>
      <c r="AD424" s="157" t="e">
        <f t="shared" si="147"/>
        <v>#DIV/0!</v>
      </c>
      <c r="AE424" s="157" t="e">
        <f t="shared" si="155"/>
        <v>#DIV/0!</v>
      </c>
      <c r="AF424" s="92" t="e">
        <f t="shared" si="148"/>
        <v>#DIV/0!</v>
      </c>
      <c r="AM424" s="162" t="e">
        <f t="shared" si="149"/>
        <v>#DIV/0!</v>
      </c>
      <c r="AN424" s="162" t="e">
        <f t="shared" si="156"/>
        <v>#DIV/0!</v>
      </c>
      <c r="AO424" s="92" t="e">
        <f t="shared" si="150"/>
        <v>#DIV/0!</v>
      </c>
      <c r="AV424" s="162" t="e">
        <f t="shared" si="151"/>
        <v>#DIV/0!</v>
      </c>
      <c r="AW424" s="162" t="e">
        <f t="shared" si="157"/>
        <v>#DIV/0!</v>
      </c>
      <c r="AX424" s="92" t="e">
        <f t="shared" si="152"/>
        <v>#DIV/0!</v>
      </c>
      <c r="BE424" s="162" t="e">
        <f t="shared" si="153"/>
        <v>#DIV/0!</v>
      </c>
      <c r="BF424" s="162" t="e">
        <f t="shared" si="158"/>
        <v>#DIV/0!</v>
      </c>
      <c r="BN424" s="162" t="e">
        <f t="shared" si="154"/>
        <v>#DIV/0!</v>
      </c>
      <c r="BO424" s="162" t="e">
        <f t="shared" si="159"/>
        <v>#DIV/0!</v>
      </c>
    </row>
    <row r="425" spans="3:67" x14ac:dyDescent="0.3">
      <c r="C425" s="157" t="e">
        <f t="shared" si="138"/>
        <v>#DIV/0!</v>
      </c>
      <c r="D425" s="157" t="e">
        <f t="shared" si="139"/>
        <v>#DIV/0!</v>
      </c>
      <c r="E425" s="92" t="e">
        <f t="shared" si="140"/>
        <v>#DIV/0!</v>
      </c>
      <c r="L425" s="157" t="e">
        <f t="shared" si="141"/>
        <v>#DIV/0!</v>
      </c>
      <c r="M425" s="157" t="e">
        <f t="shared" si="142"/>
        <v>#DIV/0!</v>
      </c>
      <c r="N425" s="92" t="e">
        <f t="shared" si="143"/>
        <v>#DIV/0!</v>
      </c>
      <c r="U425" s="157" t="e">
        <f t="shared" si="144"/>
        <v>#DIV/0!</v>
      </c>
      <c r="V425" s="157" t="e">
        <f t="shared" si="145"/>
        <v>#DIV/0!</v>
      </c>
      <c r="W425" s="92" t="e">
        <f t="shared" si="146"/>
        <v>#DIV/0!</v>
      </c>
      <c r="AD425" s="157" t="e">
        <f t="shared" si="147"/>
        <v>#DIV/0!</v>
      </c>
      <c r="AE425" s="157" t="e">
        <f t="shared" si="155"/>
        <v>#DIV/0!</v>
      </c>
      <c r="AF425" s="92" t="e">
        <f t="shared" si="148"/>
        <v>#DIV/0!</v>
      </c>
      <c r="AM425" s="162" t="e">
        <f t="shared" si="149"/>
        <v>#DIV/0!</v>
      </c>
      <c r="AN425" s="162" t="e">
        <f t="shared" si="156"/>
        <v>#DIV/0!</v>
      </c>
      <c r="AO425" s="92" t="e">
        <f t="shared" si="150"/>
        <v>#DIV/0!</v>
      </c>
      <c r="AV425" s="162" t="e">
        <f t="shared" si="151"/>
        <v>#DIV/0!</v>
      </c>
      <c r="AW425" s="162" t="e">
        <f t="shared" si="157"/>
        <v>#DIV/0!</v>
      </c>
      <c r="AX425" s="92" t="e">
        <f t="shared" si="152"/>
        <v>#DIV/0!</v>
      </c>
      <c r="BE425" s="162" t="e">
        <f t="shared" si="153"/>
        <v>#DIV/0!</v>
      </c>
      <c r="BF425" s="162" t="e">
        <f t="shared" si="158"/>
        <v>#DIV/0!</v>
      </c>
      <c r="BN425" s="162" t="e">
        <f t="shared" si="154"/>
        <v>#DIV/0!</v>
      </c>
      <c r="BO425" s="162" t="e">
        <f t="shared" si="159"/>
        <v>#DIV/0!</v>
      </c>
    </row>
    <row r="426" spans="3:67" x14ac:dyDescent="0.3">
      <c r="C426" s="157" t="e">
        <f t="shared" si="138"/>
        <v>#DIV/0!</v>
      </c>
      <c r="D426" s="157" t="e">
        <f t="shared" si="139"/>
        <v>#DIV/0!</v>
      </c>
      <c r="E426" s="92" t="e">
        <f t="shared" si="140"/>
        <v>#DIV/0!</v>
      </c>
      <c r="L426" s="157" t="e">
        <f t="shared" si="141"/>
        <v>#DIV/0!</v>
      </c>
      <c r="M426" s="157" t="e">
        <f t="shared" si="142"/>
        <v>#DIV/0!</v>
      </c>
      <c r="N426" s="92" t="e">
        <f t="shared" si="143"/>
        <v>#DIV/0!</v>
      </c>
      <c r="U426" s="157" t="e">
        <f t="shared" si="144"/>
        <v>#DIV/0!</v>
      </c>
      <c r="V426" s="157" t="e">
        <f t="shared" si="145"/>
        <v>#DIV/0!</v>
      </c>
      <c r="W426" s="92" t="e">
        <f t="shared" si="146"/>
        <v>#DIV/0!</v>
      </c>
      <c r="AD426" s="157" t="e">
        <f t="shared" si="147"/>
        <v>#DIV/0!</v>
      </c>
      <c r="AE426" s="157" t="e">
        <f t="shared" si="155"/>
        <v>#DIV/0!</v>
      </c>
      <c r="AF426" s="92" t="e">
        <f t="shared" si="148"/>
        <v>#DIV/0!</v>
      </c>
      <c r="AM426" s="162" t="e">
        <f t="shared" si="149"/>
        <v>#DIV/0!</v>
      </c>
      <c r="AN426" s="162" t="e">
        <f t="shared" si="156"/>
        <v>#DIV/0!</v>
      </c>
      <c r="AO426" s="92" t="e">
        <f t="shared" si="150"/>
        <v>#DIV/0!</v>
      </c>
      <c r="AV426" s="162" t="e">
        <f t="shared" si="151"/>
        <v>#DIV/0!</v>
      </c>
      <c r="AW426" s="162" t="e">
        <f t="shared" si="157"/>
        <v>#DIV/0!</v>
      </c>
      <c r="AX426" s="92" t="e">
        <f t="shared" si="152"/>
        <v>#DIV/0!</v>
      </c>
      <c r="BE426" s="162" t="e">
        <f t="shared" si="153"/>
        <v>#DIV/0!</v>
      </c>
      <c r="BF426" s="162" t="e">
        <f t="shared" si="158"/>
        <v>#DIV/0!</v>
      </c>
      <c r="BN426" s="162" t="e">
        <f t="shared" si="154"/>
        <v>#DIV/0!</v>
      </c>
      <c r="BO426" s="162" t="e">
        <f t="shared" si="159"/>
        <v>#DIV/0!</v>
      </c>
    </row>
    <row r="427" spans="3:67" x14ac:dyDescent="0.3">
      <c r="C427" s="157" t="e">
        <f t="shared" si="138"/>
        <v>#DIV/0!</v>
      </c>
      <c r="D427" s="157" t="e">
        <f t="shared" si="139"/>
        <v>#DIV/0!</v>
      </c>
      <c r="E427" s="92" t="e">
        <f t="shared" si="140"/>
        <v>#DIV/0!</v>
      </c>
      <c r="L427" s="157" t="e">
        <f t="shared" si="141"/>
        <v>#DIV/0!</v>
      </c>
      <c r="M427" s="157" t="e">
        <f t="shared" si="142"/>
        <v>#DIV/0!</v>
      </c>
      <c r="N427" s="92" t="e">
        <f t="shared" si="143"/>
        <v>#DIV/0!</v>
      </c>
      <c r="U427" s="157" t="e">
        <f t="shared" si="144"/>
        <v>#DIV/0!</v>
      </c>
      <c r="V427" s="157" t="e">
        <f t="shared" si="145"/>
        <v>#DIV/0!</v>
      </c>
      <c r="W427" s="92" t="e">
        <f t="shared" si="146"/>
        <v>#DIV/0!</v>
      </c>
      <c r="AD427" s="157" t="e">
        <f t="shared" si="147"/>
        <v>#DIV/0!</v>
      </c>
      <c r="AE427" s="157" t="e">
        <f t="shared" si="155"/>
        <v>#DIV/0!</v>
      </c>
      <c r="AF427" s="92" t="e">
        <f t="shared" si="148"/>
        <v>#DIV/0!</v>
      </c>
      <c r="AM427" s="162" t="e">
        <f t="shared" si="149"/>
        <v>#DIV/0!</v>
      </c>
      <c r="AN427" s="162" t="e">
        <f t="shared" si="156"/>
        <v>#DIV/0!</v>
      </c>
      <c r="AO427" s="92" t="e">
        <f t="shared" si="150"/>
        <v>#DIV/0!</v>
      </c>
      <c r="AV427" s="162" t="e">
        <f t="shared" si="151"/>
        <v>#DIV/0!</v>
      </c>
      <c r="AW427" s="162" t="e">
        <f t="shared" si="157"/>
        <v>#DIV/0!</v>
      </c>
      <c r="AX427" s="92" t="e">
        <f t="shared" si="152"/>
        <v>#DIV/0!</v>
      </c>
      <c r="BE427" s="162" t="e">
        <f t="shared" si="153"/>
        <v>#DIV/0!</v>
      </c>
      <c r="BF427" s="162" t="e">
        <f t="shared" si="158"/>
        <v>#DIV/0!</v>
      </c>
      <c r="BN427" s="162" t="e">
        <f t="shared" si="154"/>
        <v>#DIV/0!</v>
      </c>
      <c r="BO427" s="162" t="e">
        <f t="shared" si="159"/>
        <v>#DIV/0!</v>
      </c>
    </row>
    <row r="428" spans="3:67" x14ac:dyDescent="0.3">
      <c r="C428" s="157" t="e">
        <f t="shared" si="138"/>
        <v>#DIV/0!</v>
      </c>
      <c r="D428" s="157" t="e">
        <f t="shared" si="139"/>
        <v>#DIV/0!</v>
      </c>
      <c r="E428" s="92" t="e">
        <f t="shared" si="140"/>
        <v>#DIV/0!</v>
      </c>
      <c r="L428" s="157" t="e">
        <f t="shared" si="141"/>
        <v>#DIV/0!</v>
      </c>
      <c r="M428" s="157" t="e">
        <f t="shared" si="142"/>
        <v>#DIV/0!</v>
      </c>
      <c r="N428" s="92" t="e">
        <f t="shared" si="143"/>
        <v>#DIV/0!</v>
      </c>
      <c r="U428" s="157" t="e">
        <f t="shared" si="144"/>
        <v>#DIV/0!</v>
      </c>
      <c r="V428" s="157" t="e">
        <f t="shared" si="145"/>
        <v>#DIV/0!</v>
      </c>
      <c r="W428" s="92" t="e">
        <f t="shared" si="146"/>
        <v>#DIV/0!</v>
      </c>
      <c r="AD428" s="157" t="e">
        <f t="shared" si="147"/>
        <v>#DIV/0!</v>
      </c>
      <c r="AE428" s="157" t="e">
        <f t="shared" si="155"/>
        <v>#DIV/0!</v>
      </c>
      <c r="AF428" s="92" t="e">
        <f t="shared" si="148"/>
        <v>#DIV/0!</v>
      </c>
      <c r="AM428" s="162" t="e">
        <f t="shared" si="149"/>
        <v>#DIV/0!</v>
      </c>
      <c r="AN428" s="162" t="e">
        <f t="shared" si="156"/>
        <v>#DIV/0!</v>
      </c>
      <c r="AO428" s="92" t="e">
        <f t="shared" si="150"/>
        <v>#DIV/0!</v>
      </c>
      <c r="AV428" s="162" t="e">
        <f t="shared" si="151"/>
        <v>#DIV/0!</v>
      </c>
      <c r="AW428" s="162" t="e">
        <f t="shared" si="157"/>
        <v>#DIV/0!</v>
      </c>
      <c r="AX428" s="92" t="e">
        <f t="shared" si="152"/>
        <v>#DIV/0!</v>
      </c>
      <c r="BE428" s="162" t="e">
        <f t="shared" si="153"/>
        <v>#DIV/0!</v>
      </c>
      <c r="BF428" s="162" t="e">
        <f t="shared" si="158"/>
        <v>#DIV/0!</v>
      </c>
      <c r="BN428" s="162" t="e">
        <f t="shared" si="154"/>
        <v>#DIV/0!</v>
      </c>
      <c r="BO428" s="162" t="e">
        <f t="shared" si="159"/>
        <v>#DIV/0!</v>
      </c>
    </row>
    <row r="429" spans="3:67" x14ac:dyDescent="0.3">
      <c r="C429" s="157" t="e">
        <f t="shared" si="138"/>
        <v>#DIV/0!</v>
      </c>
      <c r="D429" s="157" t="e">
        <f t="shared" si="139"/>
        <v>#DIV/0!</v>
      </c>
      <c r="E429" s="92" t="e">
        <f t="shared" si="140"/>
        <v>#DIV/0!</v>
      </c>
      <c r="L429" s="157" t="e">
        <f t="shared" si="141"/>
        <v>#DIV/0!</v>
      </c>
      <c r="M429" s="157" t="e">
        <f t="shared" si="142"/>
        <v>#DIV/0!</v>
      </c>
      <c r="N429" s="92" t="e">
        <f t="shared" si="143"/>
        <v>#DIV/0!</v>
      </c>
      <c r="U429" s="157" t="e">
        <f t="shared" si="144"/>
        <v>#DIV/0!</v>
      </c>
      <c r="V429" s="157" t="e">
        <f t="shared" si="145"/>
        <v>#DIV/0!</v>
      </c>
      <c r="W429" s="92" t="e">
        <f t="shared" si="146"/>
        <v>#DIV/0!</v>
      </c>
      <c r="AD429" s="157" t="e">
        <f t="shared" si="147"/>
        <v>#DIV/0!</v>
      </c>
      <c r="AE429" s="157" t="e">
        <f t="shared" si="155"/>
        <v>#DIV/0!</v>
      </c>
      <c r="AF429" s="92" t="e">
        <f t="shared" si="148"/>
        <v>#DIV/0!</v>
      </c>
      <c r="AM429" s="162" t="e">
        <f t="shared" si="149"/>
        <v>#DIV/0!</v>
      </c>
      <c r="AN429" s="162" t="e">
        <f t="shared" si="156"/>
        <v>#DIV/0!</v>
      </c>
      <c r="AO429" s="92" t="e">
        <f t="shared" si="150"/>
        <v>#DIV/0!</v>
      </c>
      <c r="AV429" s="162" t="e">
        <f t="shared" si="151"/>
        <v>#DIV/0!</v>
      </c>
      <c r="AW429" s="162" t="e">
        <f t="shared" si="157"/>
        <v>#DIV/0!</v>
      </c>
      <c r="AX429" s="92" t="e">
        <f t="shared" si="152"/>
        <v>#DIV/0!</v>
      </c>
      <c r="BE429" s="162" t="e">
        <f t="shared" si="153"/>
        <v>#DIV/0!</v>
      </c>
      <c r="BF429" s="162" t="e">
        <f t="shared" si="158"/>
        <v>#DIV/0!</v>
      </c>
      <c r="BN429" s="162" t="e">
        <f t="shared" si="154"/>
        <v>#DIV/0!</v>
      </c>
      <c r="BO429" s="162" t="e">
        <f t="shared" si="159"/>
        <v>#DIV/0!</v>
      </c>
    </row>
    <row r="430" spans="3:67" x14ac:dyDescent="0.3">
      <c r="C430" s="157" t="e">
        <f t="shared" si="138"/>
        <v>#DIV/0!</v>
      </c>
      <c r="D430" s="157" t="e">
        <f t="shared" si="139"/>
        <v>#DIV/0!</v>
      </c>
      <c r="E430" s="92" t="e">
        <f t="shared" si="140"/>
        <v>#DIV/0!</v>
      </c>
      <c r="L430" s="157" t="e">
        <f t="shared" si="141"/>
        <v>#DIV/0!</v>
      </c>
      <c r="M430" s="157" t="e">
        <f t="shared" si="142"/>
        <v>#DIV/0!</v>
      </c>
      <c r="N430" s="92" t="e">
        <f t="shared" si="143"/>
        <v>#DIV/0!</v>
      </c>
      <c r="U430" s="157" t="e">
        <f t="shared" si="144"/>
        <v>#DIV/0!</v>
      </c>
      <c r="V430" s="157" t="e">
        <f t="shared" si="145"/>
        <v>#DIV/0!</v>
      </c>
      <c r="W430" s="92" t="e">
        <f t="shared" si="146"/>
        <v>#DIV/0!</v>
      </c>
      <c r="AD430" s="157" t="e">
        <f t="shared" si="147"/>
        <v>#DIV/0!</v>
      </c>
      <c r="AE430" s="157" t="e">
        <f t="shared" si="155"/>
        <v>#DIV/0!</v>
      </c>
      <c r="AF430" s="92" t="e">
        <f t="shared" si="148"/>
        <v>#DIV/0!</v>
      </c>
      <c r="AM430" s="162" t="e">
        <f t="shared" si="149"/>
        <v>#DIV/0!</v>
      </c>
      <c r="AN430" s="162" t="e">
        <f t="shared" si="156"/>
        <v>#DIV/0!</v>
      </c>
      <c r="AO430" s="92" t="e">
        <f t="shared" si="150"/>
        <v>#DIV/0!</v>
      </c>
      <c r="AV430" s="162" t="e">
        <f t="shared" si="151"/>
        <v>#DIV/0!</v>
      </c>
      <c r="AW430" s="162" t="e">
        <f t="shared" si="157"/>
        <v>#DIV/0!</v>
      </c>
      <c r="AX430" s="92" t="e">
        <f t="shared" si="152"/>
        <v>#DIV/0!</v>
      </c>
      <c r="BE430" s="162" t="e">
        <f t="shared" si="153"/>
        <v>#DIV/0!</v>
      </c>
      <c r="BF430" s="162" t="e">
        <f t="shared" si="158"/>
        <v>#DIV/0!</v>
      </c>
      <c r="BN430" s="162" t="e">
        <f t="shared" si="154"/>
        <v>#DIV/0!</v>
      </c>
      <c r="BO430" s="162" t="e">
        <f t="shared" si="159"/>
        <v>#DIV/0!</v>
      </c>
    </row>
    <row r="431" spans="3:67" x14ac:dyDescent="0.3">
      <c r="C431" s="157" t="e">
        <f t="shared" si="138"/>
        <v>#DIV/0!</v>
      </c>
      <c r="D431" s="157" t="e">
        <f t="shared" si="139"/>
        <v>#DIV/0!</v>
      </c>
      <c r="E431" s="92" t="e">
        <f t="shared" si="140"/>
        <v>#DIV/0!</v>
      </c>
      <c r="L431" s="157" t="e">
        <f t="shared" si="141"/>
        <v>#DIV/0!</v>
      </c>
      <c r="M431" s="157" t="e">
        <f t="shared" si="142"/>
        <v>#DIV/0!</v>
      </c>
      <c r="N431" s="92" t="e">
        <f t="shared" si="143"/>
        <v>#DIV/0!</v>
      </c>
      <c r="U431" s="157" t="e">
        <f t="shared" si="144"/>
        <v>#DIV/0!</v>
      </c>
      <c r="V431" s="157" t="e">
        <f t="shared" si="145"/>
        <v>#DIV/0!</v>
      </c>
      <c r="W431" s="92" t="e">
        <f t="shared" si="146"/>
        <v>#DIV/0!</v>
      </c>
      <c r="AD431" s="157" t="e">
        <f t="shared" si="147"/>
        <v>#DIV/0!</v>
      </c>
      <c r="AE431" s="157" t="e">
        <f t="shared" si="155"/>
        <v>#DIV/0!</v>
      </c>
      <c r="AF431" s="92" t="e">
        <f t="shared" si="148"/>
        <v>#DIV/0!</v>
      </c>
      <c r="AM431" s="162" t="e">
        <f t="shared" si="149"/>
        <v>#DIV/0!</v>
      </c>
      <c r="AN431" s="162" t="e">
        <f t="shared" si="156"/>
        <v>#DIV/0!</v>
      </c>
      <c r="AO431" s="92" t="e">
        <f t="shared" si="150"/>
        <v>#DIV/0!</v>
      </c>
      <c r="AV431" s="162" t="e">
        <f t="shared" si="151"/>
        <v>#DIV/0!</v>
      </c>
      <c r="AW431" s="162" t="e">
        <f t="shared" si="157"/>
        <v>#DIV/0!</v>
      </c>
      <c r="AX431" s="92" t="e">
        <f t="shared" si="152"/>
        <v>#DIV/0!</v>
      </c>
      <c r="BE431" s="162" t="e">
        <f t="shared" si="153"/>
        <v>#DIV/0!</v>
      </c>
      <c r="BF431" s="162" t="e">
        <f t="shared" si="158"/>
        <v>#DIV/0!</v>
      </c>
      <c r="BN431" s="162" t="e">
        <f t="shared" si="154"/>
        <v>#DIV/0!</v>
      </c>
      <c r="BO431" s="162" t="e">
        <f t="shared" si="159"/>
        <v>#DIV/0!</v>
      </c>
    </row>
    <row r="432" spans="3:67" x14ac:dyDescent="0.3">
      <c r="C432" s="157" t="e">
        <f t="shared" si="138"/>
        <v>#DIV/0!</v>
      </c>
      <c r="D432" s="157" t="e">
        <f t="shared" si="139"/>
        <v>#DIV/0!</v>
      </c>
      <c r="E432" s="92" t="e">
        <f t="shared" si="140"/>
        <v>#DIV/0!</v>
      </c>
      <c r="L432" s="157" t="e">
        <f t="shared" si="141"/>
        <v>#DIV/0!</v>
      </c>
      <c r="M432" s="157" t="e">
        <f t="shared" si="142"/>
        <v>#DIV/0!</v>
      </c>
      <c r="N432" s="92" t="e">
        <f t="shared" si="143"/>
        <v>#DIV/0!</v>
      </c>
      <c r="U432" s="157" t="e">
        <f t="shared" si="144"/>
        <v>#DIV/0!</v>
      </c>
      <c r="V432" s="157" t="e">
        <f t="shared" si="145"/>
        <v>#DIV/0!</v>
      </c>
      <c r="W432" s="92" t="e">
        <f t="shared" si="146"/>
        <v>#DIV/0!</v>
      </c>
      <c r="AD432" s="157" t="e">
        <f t="shared" si="147"/>
        <v>#DIV/0!</v>
      </c>
      <c r="AE432" s="157" t="e">
        <f t="shared" si="155"/>
        <v>#DIV/0!</v>
      </c>
      <c r="AF432" s="92" t="e">
        <f t="shared" si="148"/>
        <v>#DIV/0!</v>
      </c>
      <c r="AM432" s="162" t="e">
        <f t="shared" si="149"/>
        <v>#DIV/0!</v>
      </c>
      <c r="AN432" s="162" t="e">
        <f t="shared" si="156"/>
        <v>#DIV/0!</v>
      </c>
      <c r="AO432" s="92" t="e">
        <f t="shared" si="150"/>
        <v>#DIV/0!</v>
      </c>
      <c r="AV432" s="162" t="e">
        <f t="shared" si="151"/>
        <v>#DIV/0!</v>
      </c>
      <c r="AW432" s="162" t="e">
        <f t="shared" si="157"/>
        <v>#DIV/0!</v>
      </c>
      <c r="AX432" s="92" t="e">
        <f t="shared" si="152"/>
        <v>#DIV/0!</v>
      </c>
      <c r="BE432" s="162" t="e">
        <f t="shared" si="153"/>
        <v>#DIV/0!</v>
      </c>
      <c r="BF432" s="162" t="e">
        <f t="shared" si="158"/>
        <v>#DIV/0!</v>
      </c>
      <c r="BN432" s="162" t="e">
        <f t="shared" si="154"/>
        <v>#DIV/0!</v>
      </c>
      <c r="BO432" s="162" t="e">
        <f t="shared" si="159"/>
        <v>#DIV/0!</v>
      </c>
    </row>
    <row r="433" spans="3:67" x14ac:dyDescent="0.3">
      <c r="C433" s="157" t="e">
        <f t="shared" si="138"/>
        <v>#DIV/0!</v>
      </c>
      <c r="D433" s="157" t="e">
        <f t="shared" si="139"/>
        <v>#DIV/0!</v>
      </c>
      <c r="E433" s="92" t="e">
        <f t="shared" si="140"/>
        <v>#DIV/0!</v>
      </c>
      <c r="L433" s="157" t="e">
        <f t="shared" si="141"/>
        <v>#DIV/0!</v>
      </c>
      <c r="M433" s="157" t="e">
        <f t="shared" si="142"/>
        <v>#DIV/0!</v>
      </c>
      <c r="N433" s="92" t="e">
        <f t="shared" si="143"/>
        <v>#DIV/0!</v>
      </c>
      <c r="U433" s="157" t="e">
        <f t="shared" si="144"/>
        <v>#DIV/0!</v>
      </c>
      <c r="V433" s="157" t="e">
        <f t="shared" si="145"/>
        <v>#DIV/0!</v>
      </c>
      <c r="W433" s="92" t="e">
        <f t="shared" si="146"/>
        <v>#DIV/0!</v>
      </c>
      <c r="AD433" s="157" t="e">
        <f t="shared" si="147"/>
        <v>#DIV/0!</v>
      </c>
      <c r="AE433" s="157" t="e">
        <f t="shared" si="155"/>
        <v>#DIV/0!</v>
      </c>
      <c r="AF433" s="92" t="e">
        <f t="shared" si="148"/>
        <v>#DIV/0!</v>
      </c>
      <c r="AM433" s="162" t="e">
        <f t="shared" si="149"/>
        <v>#DIV/0!</v>
      </c>
      <c r="AN433" s="162" t="e">
        <f t="shared" si="156"/>
        <v>#DIV/0!</v>
      </c>
      <c r="AO433" s="92" t="e">
        <f t="shared" si="150"/>
        <v>#DIV/0!</v>
      </c>
      <c r="AV433" s="162" t="e">
        <f t="shared" si="151"/>
        <v>#DIV/0!</v>
      </c>
      <c r="AW433" s="162" t="e">
        <f t="shared" si="157"/>
        <v>#DIV/0!</v>
      </c>
      <c r="AX433" s="92" t="e">
        <f t="shared" si="152"/>
        <v>#DIV/0!</v>
      </c>
      <c r="BE433" s="162" t="e">
        <f t="shared" si="153"/>
        <v>#DIV/0!</v>
      </c>
      <c r="BF433" s="162" t="e">
        <f t="shared" si="158"/>
        <v>#DIV/0!</v>
      </c>
      <c r="BN433" s="162" t="e">
        <f t="shared" si="154"/>
        <v>#DIV/0!</v>
      </c>
      <c r="BO433" s="162" t="e">
        <f t="shared" si="159"/>
        <v>#DIV/0!</v>
      </c>
    </row>
    <row r="434" spans="3:67" x14ac:dyDescent="0.3">
      <c r="C434" s="157" t="e">
        <f t="shared" si="138"/>
        <v>#DIV/0!</v>
      </c>
      <c r="D434" s="157" t="e">
        <f t="shared" si="139"/>
        <v>#DIV/0!</v>
      </c>
      <c r="E434" s="92" t="e">
        <f t="shared" si="140"/>
        <v>#DIV/0!</v>
      </c>
      <c r="L434" s="157" t="e">
        <f t="shared" si="141"/>
        <v>#DIV/0!</v>
      </c>
      <c r="M434" s="157" t="e">
        <f t="shared" si="142"/>
        <v>#DIV/0!</v>
      </c>
      <c r="N434" s="92" t="e">
        <f t="shared" si="143"/>
        <v>#DIV/0!</v>
      </c>
      <c r="U434" s="157" t="e">
        <f t="shared" si="144"/>
        <v>#DIV/0!</v>
      </c>
      <c r="V434" s="157" t="e">
        <f t="shared" si="145"/>
        <v>#DIV/0!</v>
      </c>
      <c r="W434" s="92" t="e">
        <f t="shared" si="146"/>
        <v>#DIV/0!</v>
      </c>
      <c r="AD434" s="157" t="e">
        <f t="shared" si="147"/>
        <v>#DIV/0!</v>
      </c>
      <c r="AE434" s="157" t="e">
        <f t="shared" si="155"/>
        <v>#DIV/0!</v>
      </c>
      <c r="AF434" s="92" t="e">
        <f t="shared" si="148"/>
        <v>#DIV/0!</v>
      </c>
      <c r="AM434" s="162" t="e">
        <f t="shared" si="149"/>
        <v>#DIV/0!</v>
      </c>
      <c r="AN434" s="162" t="e">
        <f t="shared" si="156"/>
        <v>#DIV/0!</v>
      </c>
      <c r="AO434" s="92" t="e">
        <f t="shared" si="150"/>
        <v>#DIV/0!</v>
      </c>
      <c r="AV434" s="162" t="e">
        <f t="shared" si="151"/>
        <v>#DIV/0!</v>
      </c>
      <c r="AW434" s="162" t="e">
        <f t="shared" si="157"/>
        <v>#DIV/0!</v>
      </c>
      <c r="AX434" s="92" t="e">
        <f t="shared" si="152"/>
        <v>#DIV/0!</v>
      </c>
      <c r="BE434" s="162" t="e">
        <f t="shared" si="153"/>
        <v>#DIV/0!</v>
      </c>
      <c r="BF434" s="162" t="e">
        <f t="shared" si="158"/>
        <v>#DIV/0!</v>
      </c>
      <c r="BN434" s="162" t="e">
        <f t="shared" si="154"/>
        <v>#DIV/0!</v>
      </c>
      <c r="BO434" s="162" t="e">
        <f t="shared" si="159"/>
        <v>#DIV/0!</v>
      </c>
    </row>
    <row r="435" spans="3:67" x14ac:dyDescent="0.3">
      <c r="C435" s="157" t="e">
        <f t="shared" si="138"/>
        <v>#DIV/0!</v>
      </c>
      <c r="D435" s="157" t="e">
        <f t="shared" si="139"/>
        <v>#DIV/0!</v>
      </c>
      <c r="E435" s="92" t="e">
        <f t="shared" si="140"/>
        <v>#DIV/0!</v>
      </c>
      <c r="L435" s="157" t="e">
        <f t="shared" si="141"/>
        <v>#DIV/0!</v>
      </c>
      <c r="M435" s="157" t="e">
        <f t="shared" si="142"/>
        <v>#DIV/0!</v>
      </c>
      <c r="N435" s="92" t="e">
        <f t="shared" si="143"/>
        <v>#DIV/0!</v>
      </c>
      <c r="U435" s="157" t="e">
        <f t="shared" si="144"/>
        <v>#DIV/0!</v>
      </c>
      <c r="V435" s="157" t="e">
        <f t="shared" si="145"/>
        <v>#DIV/0!</v>
      </c>
      <c r="W435" s="92" t="e">
        <f t="shared" si="146"/>
        <v>#DIV/0!</v>
      </c>
      <c r="AD435" s="157" t="e">
        <f t="shared" si="147"/>
        <v>#DIV/0!</v>
      </c>
      <c r="AE435" s="157" t="e">
        <f t="shared" si="155"/>
        <v>#DIV/0!</v>
      </c>
      <c r="AF435" s="92" t="e">
        <f t="shared" si="148"/>
        <v>#DIV/0!</v>
      </c>
      <c r="AM435" s="162" t="e">
        <f t="shared" si="149"/>
        <v>#DIV/0!</v>
      </c>
      <c r="AN435" s="162" t="e">
        <f t="shared" si="156"/>
        <v>#DIV/0!</v>
      </c>
      <c r="AO435" s="92" t="e">
        <f t="shared" si="150"/>
        <v>#DIV/0!</v>
      </c>
      <c r="AV435" s="162" t="e">
        <f t="shared" si="151"/>
        <v>#DIV/0!</v>
      </c>
      <c r="AW435" s="162" t="e">
        <f t="shared" si="157"/>
        <v>#DIV/0!</v>
      </c>
      <c r="AX435" s="92" t="e">
        <f t="shared" si="152"/>
        <v>#DIV/0!</v>
      </c>
      <c r="BE435" s="162" t="e">
        <f t="shared" si="153"/>
        <v>#DIV/0!</v>
      </c>
      <c r="BF435" s="162" t="e">
        <f t="shared" si="158"/>
        <v>#DIV/0!</v>
      </c>
      <c r="BN435" s="162" t="e">
        <f t="shared" si="154"/>
        <v>#DIV/0!</v>
      </c>
      <c r="BO435" s="162" t="e">
        <f t="shared" si="159"/>
        <v>#DIV/0!</v>
      </c>
    </row>
    <row r="436" spans="3:67" x14ac:dyDescent="0.3">
      <c r="C436" s="157" t="e">
        <f t="shared" si="138"/>
        <v>#DIV/0!</v>
      </c>
      <c r="D436" s="157" t="e">
        <f t="shared" si="139"/>
        <v>#DIV/0!</v>
      </c>
      <c r="E436" s="92" t="e">
        <f t="shared" si="140"/>
        <v>#DIV/0!</v>
      </c>
      <c r="L436" s="157" t="e">
        <f t="shared" si="141"/>
        <v>#DIV/0!</v>
      </c>
      <c r="M436" s="157" t="e">
        <f t="shared" si="142"/>
        <v>#DIV/0!</v>
      </c>
      <c r="N436" s="92" t="e">
        <f t="shared" si="143"/>
        <v>#DIV/0!</v>
      </c>
      <c r="U436" s="157" t="e">
        <f t="shared" si="144"/>
        <v>#DIV/0!</v>
      </c>
      <c r="V436" s="157" t="e">
        <f t="shared" si="145"/>
        <v>#DIV/0!</v>
      </c>
      <c r="W436" s="92" t="e">
        <f t="shared" si="146"/>
        <v>#DIV/0!</v>
      </c>
      <c r="AD436" s="157" t="e">
        <f t="shared" si="147"/>
        <v>#DIV/0!</v>
      </c>
      <c r="AE436" s="157" t="e">
        <f t="shared" si="155"/>
        <v>#DIV/0!</v>
      </c>
      <c r="AF436" s="92" t="e">
        <f t="shared" si="148"/>
        <v>#DIV/0!</v>
      </c>
      <c r="AM436" s="162" t="e">
        <f t="shared" si="149"/>
        <v>#DIV/0!</v>
      </c>
      <c r="AN436" s="162" t="e">
        <f t="shared" si="156"/>
        <v>#DIV/0!</v>
      </c>
      <c r="AO436" s="92" t="e">
        <f t="shared" si="150"/>
        <v>#DIV/0!</v>
      </c>
      <c r="AV436" s="162" t="e">
        <f t="shared" si="151"/>
        <v>#DIV/0!</v>
      </c>
      <c r="AW436" s="162" t="e">
        <f t="shared" si="157"/>
        <v>#DIV/0!</v>
      </c>
      <c r="AX436" s="92" t="e">
        <f t="shared" si="152"/>
        <v>#DIV/0!</v>
      </c>
      <c r="BE436" s="162" t="e">
        <f t="shared" si="153"/>
        <v>#DIV/0!</v>
      </c>
      <c r="BF436" s="162" t="e">
        <f t="shared" si="158"/>
        <v>#DIV/0!</v>
      </c>
      <c r="BN436" s="162" t="e">
        <f t="shared" si="154"/>
        <v>#DIV/0!</v>
      </c>
      <c r="BO436" s="162" t="e">
        <f t="shared" si="159"/>
        <v>#DIV/0!</v>
      </c>
    </row>
    <row r="437" spans="3:67" x14ac:dyDescent="0.3">
      <c r="C437" s="157" t="e">
        <f t="shared" si="138"/>
        <v>#DIV/0!</v>
      </c>
      <c r="D437" s="157" t="e">
        <f t="shared" si="139"/>
        <v>#DIV/0!</v>
      </c>
      <c r="E437" s="92" t="e">
        <f t="shared" si="140"/>
        <v>#DIV/0!</v>
      </c>
      <c r="L437" s="157" t="e">
        <f t="shared" si="141"/>
        <v>#DIV/0!</v>
      </c>
      <c r="M437" s="157" t="e">
        <f t="shared" si="142"/>
        <v>#DIV/0!</v>
      </c>
      <c r="N437" s="92" t="e">
        <f t="shared" si="143"/>
        <v>#DIV/0!</v>
      </c>
      <c r="U437" s="157" t="e">
        <f t="shared" si="144"/>
        <v>#DIV/0!</v>
      </c>
      <c r="V437" s="157" t="e">
        <f t="shared" si="145"/>
        <v>#DIV/0!</v>
      </c>
      <c r="W437" s="92" t="e">
        <f t="shared" si="146"/>
        <v>#DIV/0!</v>
      </c>
      <c r="AD437" s="157" t="e">
        <f t="shared" si="147"/>
        <v>#DIV/0!</v>
      </c>
      <c r="AE437" s="157" t="e">
        <f t="shared" si="155"/>
        <v>#DIV/0!</v>
      </c>
      <c r="AF437" s="92" t="e">
        <f t="shared" si="148"/>
        <v>#DIV/0!</v>
      </c>
      <c r="AM437" s="162" t="e">
        <f t="shared" si="149"/>
        <v>#DIV/0!</v>
      </c>
      <c r="AN437" s="162" t="e">
        <f t="shared" si="156"/>
        <v>#DIV/0!</v>
      </c>
      <c r="AO437" s="92" t="e">
        <f t="shared" si="150"/>
        <v>#DIV/0!</v>
      </c>
      <c r="AV437" s="162" t="e">
        <f t="shared" si="151"/>
        <v>#DIV/0!</v>
      </c>
      <c r="AW437" s="162" t="e">
        <f t="shared" si="157"/>
        <v>#DIV/0!</v>
      </c>
      <c r="AX437" s="92" t="e">
        <f t="shared" si="152"/>
        <v>#DIV/0!</v>
      </c>
      <c r="BE437" s="162" t="e">
        <f t="shared" si="153"/>
        <v>#DIV/0!</v>
      </c>
      <c r="BF437" s="162" t="e">
        <f t="shared" si="158"/>
        <v>#DIV/0!</v>
      </c>
      <c r="BN437" s="162" t="e">
        <f t="shared" si="154"/>
        <v>#DIV/0!</v>
      </c>
      <c r="BO437" s="162" t="e">
        <f t="shared" si="159"/>
        <v>#DIV/0!</v>
      </c>
    </row>
    <row r="438" spans="3:67" x14ac:dyDescent="0.3">
      <c r="C438" s="157" t="e">
        <f t="shared" si="138"/>
        <v>#DIV/0!</v>
      </c>
      <c r="D438" s="157" t="e">
        <f t="shared" si="139"/>
        <v>#DIV/0!</v>
      </c>
      <c r="E438" s="92" t="e">
        <f t="shared" si="140"/>
        <v>#DIV/0!</v>
      </c>
      <c r="L438" s="157" t="e">
        <f t="shared" si="141"/>
        <v>#DIV/0!</v>
      </c>
      <c r="M438" s="157" t="e">
        <f t="shared" si="142"/>
        <v>#DIV/0!</v>
      </c>
      <c r="N438" s="92" t="e">
        <f t="shared" si="143"/>
        <v>#DIV/0!</v>
      </c>
      <c r="U438" s="157" t="e">
        <f t="shared" si="144"/>
        <v>#DIV/0!</v>
      </c>
      <c r="V438" s="157" t="e">
        <f t="shared" si="145"/>
        <v>#DIV/0!</v>
      </c>
      <c r="W438" s="92" t="e">
        <f t="shared" si="146"/>
        <v>#DIV/0!</v>
      </c>
      <c r="AD438" s="157" t="e">
        <f t="shared" si="147"/>
        <v>#DIV/0!</v>
      </c>
      <c r="AE438" s="157" t="e">
        <f t="shared" si="155"/>
        <v>#DIV/0!</v>
      </c>
      <c r="AF438" s="92" t="e">
        <f t="shared" si="148"/>
        <v>#DIV/0!</v>
      </c>
      <c r="AM438" s="162" t="e">
        <f t="shared" si="149"/>
        <v>#DIV/0!</v>
      </c>
      <c r="AN438" s="162" t="e">
        <f t="shared" si="156"/>
        <v>#DIV/0!</v>
      </c>
      <c r="AO438" s="92" t="e">
        <f t="shared" si="150"/>
        <v>#DIV/0!</v>
      </c>
      <c r="AV438" s="162" t="e">
        <f t="shared" si="151"/>
        <v>#DIV/0!</v>
      </c>
      <c r="AW438" s="162" t="e">
        <f t="shared" si="157"/>
        <v>#DIV/0!</v>
      </c>
      <c r="AX438" s="92" t="e">
        <f t="shared" si="152"/>
        <v>#DIV/0!</v>
      </c>
      <c r="BE438" s="162" t="e">
        <f t="shared" si="153"/>
        <v>#DIV/0!</v>
      </c>
      <c r="BF438" s="162" t="e">
        <f t="shared" si="158"/>
        <v>#DIV/0!</v>
      </c>
      <c r="BN438" s="162" t="e">
        <f t="shared" si="154"/>
        <v>#DIV/0!</v>
      </c>
      <c r="BO438" s="162" t="e">
        <f t="shared" si="159"/>
        <v>#DIV/0!</v>
      </c>
    </row>
    <row r="439" spans="3:67" x14ac:dyDescent="0.3">
      <c r="C439" s="157" t="e">
        <f t="shared" si="138"/>
        <v>#DIV/0!</v>
      </c>
      <c r="D439" s="157" t="e">
        <f t="shared" si="139"/>
        <v>#DIV/0!</v>
      </c>
      <c r="E439" s="92" t="e">
        <f t="shared" si="140"/>
        <v>#DIV/0!</v>
      </c>
      <c r="L439" s="157" t="e">
        <f t="shared" si="141"/>
        <v>#DIV/0!</v>
      </c>
      <c r="M439" s="157" t="e">
        <f t="shared" si="142"/>
        <v>#DIV/0!</v>
      </c>
      <c r="N439" s="92" t="e">
        <f t="shared" si="143"/>
        <v>#DIV/0!</v>
      </c>
      <c r="U439" s="157" t="e">
        <f t="shared" si="144"/>
        <v>#DIV/0!</v>
      </c>
      <c r="V439" s="157" t="e">
        <f t="shared" si="145"/>
        <v>#DIV/0!</v>
      </c>
      <c r="W439" s="92" t="e">
        <f t="shared" si="146"/>
        <v>#DIV/0!</v>
      </c>
      <c r="AD439" s="157" t="e">
        <f t="shared" si="147"/>
        <v>#DIV/0!</v>
      </c>
      <c r="AE439" s="157" t="e">
        <f t="shared" si="155"/>
        <v>#DIV/0!</v>
      </c>
      <c r="AF439" s="92" t="e">
        <f t="shared" si="148"/>
        <v>#DIV/0!</v>
      </c>
      <c r="AM439" s="162" t="e">
        <f t="shared" si="149"/>
        <v>#DIV/0!</v>
      </c>
      <c r="AN439" s="162" t="e">
        <f t="shared" si="156"/>
        <v>#DIV/0!</v>
      </c>
      <c r="AO439" s="92" t="e">
        <f t="shared" si="150"/>
        <v>#DIV/0!</v>
      </c>
      <c r="AV439" s="162" t="e">
        <f t="shared" si="151"/>
        <v>#DIV/0!</v>
      </c>
      <c r="AW439" s="162" t="e">
        <f t="shared" si="157"/>
        <v>#DIV/0!</v>
      </c>
      <c r="AX439" s="92" t="e">
        <f t="shared" si="152"/>
        <v>#DIV/0!</v>
      </c>
      <c r="BE439" s="162" t="e">
        <f t="shared" si="153"/>
        <v>#DIV/0!</v>
      </c>
      <c r="BF439" s="162" t="e">
        <f t="shared" si="158"/>
        <v>#DIV/0!</v>
      </c>
      <c r="BN439" s="162" t="e">
        <f t="shared" si="154"/>
        <v>#DIV/0!</v>
      </c>
      <c r="BO439" s="162" t="e">
        <f t="shared" si="159"/>
        <v>#DIV/0!</v>
      </c>
    </row>
    <row r="440" spans="3:67" x14ac:dyDescent="0.3">
      <c r="C440" s="157" t="e">
        <f t="shared" si="138"/>
        <v>#DIV/0!</v>
      </c>
      <c r="D440" s="157" t="e">
        <f t="shared" si="139"/>
        <v>#DIV/0!</v>
      </c>
      <c r="E440" s="92" t="e">
        <f t="shared" si="140"/>
        <v>#DIV/0!</v>
      </c>
      <c r="L440" s="157" t="e">
        <f t="shared" si="141"/>
        <v>#DIV/0!</v>
      </c>
      <c r="M440" s="157" t="e">
        <f t="shared" si="142"/>
        <v>#DIV/0!</v>
      </c>
      <c r="N440" s="92" t="e">
        <f t="shared" si="143"/>
        <v>#DIV/0!</v>
      </c>
      <c r="U440" s="157" t="e">
        <f t="shared" si="144"/>
        <v>#DIV/0!</v>
      </c>
      <c r="V440" s="157" t="e">
        <f t="shared" si="145"/>
        <v>#DIV/0!</v>
      </c>
      <c r="W440" s="92" t="e">
        <f t="shared" si="146"/>
        <v>#DIV/0!</v>
      </c>
      <c r="AD440" s="157" t="e">
        <f t="shared" si="147"/>
        <v>#DIV/0!</v>
      </c>
      <c r="AE440" s="157" t="e">
        <f t="shared" si="155"/>
        <v>#DIV/0!</v>
      </c>
      <c r="AF440" s="92" t="e">
        <f t="shared" si="148"/>
        <v>#DIV/0!</v>
      </c>
      <c r="AM440" s="162" t="e">
        <f t="shared" si="149"/>
        <v>#DIV/0!</v>
      </c>
      <c r="AN440" s="162" t="e">
        <f t="shared" si="156"/>
        <v>#DIV/0!</v>
      </c>
      <c r="AO440" s="92" t="e">
        <f t="shared" si="150"/>
        <v>#DIV/0!</v>
      </c>
      <c r="AV440" s="162" t="e">
        <f t="shared" si="151"/>
        <v>#DIV/0!</v>
      </c>
      <c r="AW440" s="162" t="e">
        <f t="shared" si="157"/>
        <v>#DIV/0!</v>
      </c>
      <c r="AX440" s="92" t="e">
        <f t="shared" si="152"/>
        <v>#DIV/0!</v>
      </c>
      <c r="BE440" s="162" t="e">
        <f t="shared" si="153"/>
        <v>#DIV/0!</v>
      </c>
      <c r="BF440" s="162" t="e">
        <f t="shared" si="158"/>
        <v>#DIV/0!</v>
      </c>
      <c r="BN440" s="162" t="e">
        <f t="shared" si="154"/>
        <v>#DIV/0!</v>
      </c>
      <c r="BO440" s="162" t="e">
        <f t="shared" si="159"/>
        <v>#DIV/0!</v>
      </c>
    </row>
    <row r="441" spans="3:67" x14ac:dyDescent="0.3">
      <c r="C441" s="157" t="e">
        <f t="shared" si="138"/>
        <v>#DIV/0!</v>
      </c>
      <c r="D441" s="157" t="e">
        <f t="shared" si="139"/>
        <v>#DIV/0!</v>
      </c>
      <c r="E441" s="92" t="e">
        <f t="shared" si="140"/>
        <v>#DIV/0!</v>
      </c>
      <c r="L441" s="157" t="e">
        <f t="shared" si="141"/>
        <v>#DIV/0!</v>
      </c>
      <c r="M441" s="157" t="e">
        <f t="shared" si="142"/>
        <v>#DIV/0!</v>
      </c>
      <c r="N441" s="92" t="e">
        <f t="shared" si="143"/>
        <v>#DIV/0!</v>
      </c>
      <c r="U441" s="157" t="e">
        <f t="shared" si="144"/>
        <v>#DIV/0!</v>
      </c>
      <c r="V441" s="157" t="e">
        <f t="shared" si="145"/>
        <v>#DIV/0!</v>
      </c>
      <c r="W441" s="92" t="e">
        <f t="shared" si="146"/>
        <v>#DIV/0!</v>
      </c>
      <c r="AD441" s="157" t="e">
        <f t="shared" si="147"/>
        <v>#DIV/0!</v>
      </c>
      <c r="AE441" s="157" t="e">
        <f t="shared" si="155"/>
        <v>#DIV/0!</v>
      </c>
      <c r="AF441" s="92" t="e">
        <f t="shared" si="148"/>
        <v>#DIV/0!</v>
      </c>
      <c r="AM441" s="162" t="e">
        <f t="shared" si="149"/>
        <v>#DIV/0!</v>
      </c>
      <c r="AN441" s="162" t="e">
        <f t="shared" si="156"/>
        <v>#DIV/0!</v>
      </c>
      <c r="AO441" s="92" t="e">
        <f t="shared" si="150"/>
        <v>#DIV/0!</v>
      </c>
      <c r="AV441" s="162" t="e">
        <f t="shared" si="151"/>
        <v>#DIV/0!</v>
      </c>
      <c r="AW441" s="162" t="e">
        <f t="shared" si="157"/>
        <v>#DIV/0!</v>
      </c>
      <c r="AX441" s="92" t="e">
        <f t="shared" si="152"/>
        <v>#DIV/0!</v>
      </c>
      <c r="BE441" s="162" t="e">
        <f t="shared" si="153"/>
        <v>#DIV/0!</v>
      </c>
      <c r="BF441" s="162" t="e">
        <f t="shared" si="158"/>
        <v>#DIV/0!</v>
      </c>
      <c r="BN441" s="162" t="e">
        <f t="shared" si="154"/>
        <v>#DIV/0!</v>
      </c>
      <c r="BO441" s="162" t="e">
        <f t="shared" si="159"/>
        <v>#DIV/0!</v>
      </c>
    </row>
    <row r="442" spans="3:67" x14ac:dyDescent="0.3">
      <c r="C442" s="157" t="e">
        <f t="shared" si="138"/>
        <v>#DIV/0!</v>
      </c>
      <c r="D442" s="157" t="e">
        <f t="shared" si="139"/>
        <v>#DIV/0!</v>
      </c>
      <c r="E442" s="92" t="e">
        <f t="shared" si="140"/>
        <v>#DIV/0!</v>
      </c>
      <c r="L442" s="157" t="e">
        <f t="shared" si="141"/>
        <v>#DIV/0!</v>
      </c>
      <c r="M442" s="157" t="e">
        <f t="shared" si="142"/>
        <v>#DIV/0!</v>
      </c>
      <c r="N442" s="92" t="e">
        <f t="shared" si="143"/>
        <v>#DIV/0!</v>
      </c>
      <c r="U442" s="157" t="e">
        <f t="shared" si="144"/>
        <v>#DIV/0!</v>
      </c>
      <c r="V442" s="157" t="e">
        <f t="shared" si="145"/>
        <v>#DIV/0!</v>
      </c>
      <c r="W442" s="92" t="e">
        <f t="shared" si="146"/>
        <v>#DIV/0!</v>
      </c>
      <c r="AD442" s="157" t="e">
        <f t="shared" si="147"/>
        <v>#DIV/0!</v>
      </c>
      <c r="AE442" s="157" t="e">
        <f t="shared" si="155"/>
        <v>#DIV/0!</v>
      </c>
      <c r="AF442" s="92" t="e">
        <f t="shared" si="148"/>
        <v>#DIV/0!</v>
      </c>
      <c r="AM442" s="162" t="e">
        <f t="shared" si="149"/>
        <v>#DIV/0!</v>
      </c>
      <c r="AN442" s="162" t="e">
        <f t="shared" si="156"/>
        <v>#DIV/0!</v>
      </c>
      <c r="AO442" s="92" t="e">
        <f t="shared" si="150"/>
        <v>#DIV/0!</v>
      </c>
      <c r="AV442" s="162" t="e">
        <f t="shared" si="151"/>
        <v>#DIV/0!</v>
      </c>
      <c r="AW442" s="162" t="e">
        <f t="shared" si="157"/>
        <v>#DIV/0!</v>
      </c>
      <c r="AX442" s="92" t="e">
        <f t="shared" si="152"/>
        <v>#DIV/0!</v>
      </c>
      <c r="BE442" s="162" t="e">
        <f t="shared" si="153"/>
        <v>#DIV/0!</v>
      </c>
      <c r="BF442" s="162" t="e">
        <f t="shared" si="158"/>
        <v>#DIV/0!</v>
      </c>
      <c r="BN442" s="162" t="e">
        <f t="shared" si="154"/>
        <v>#DIV/0!</v>
      </c>
      <c r="BO442" s="162" t="e">
        <f t="shared" si="159"/>
        <v>#DIV/0!</v>
      </c>
    </row>
    <row r="443" spans="3:67" x14ac:dyDescent="0.3">
      <c r="C443" s="157" t="e">
        <f t="shared" si="138"/>
        <v>#DIV/0!</v>
      </c>
      <c r="D443" s="157" t="e">
        <f t="shared" si="139"/>
        <v>#DIV/0!</v>
      </c>
      <c r="E443" s="92" t="e">
        <f t="shared" si="140"/>
        <v>#DIV/0!</v>
      </c>
      <c r="L443" s="157" t="e">
        <f t="shared" si="141"/>
        <v>#DIV/0!</v>
      </c>
      <c r="M443" s="157" t="e">
        <f t="shared" si="142"/>
        <v>#DIV/0!</v>
      </c>
      <c r="N443" s="92" t="e">
        <f t="shared" si="143"/>
        <v>#DIV/0!</v>
      </c>
      <c r="U443" s="157" t="e">
        <f t="shared" si="144"/>
        <v>#DIV/0!</v>
      </c>
      <c r="V443" s="157" t="e">
        <f t="shared" si="145"/>
        <v>#DIV/0!</v>
      </c>
      <c r="W443" s="92" t="e">
        <f t="shared" si="146"/>
        <v>#DIV/0!</v>
      </c>
      <c r="AD443" s="157" t="e">
        <f t="shared" si="147"/>
        <v>#DIV/0!</v>
      </c>
      <c r="AE443" s="157" t="e">
        <f t="shared" si="155"/>
        <v>#DIV/0!</v>
      </c>
      <c r="AF443" s="92" t="e">
        <f t="shared" si="148"/>
        <v>#DIV/0!</v>
      </c>
      <c r="AM443" s="162" t="e">
        <f t="shared" si="149"/>
        <v>#DIV/0!</v>
      </c>
      <c r="AN443" s="162" t="e">
        <f t="shared" si="156"/>
        <v>#DIV/0!</v>
      </c>
      <c r="AO443" s="92" t="e">
        <f t="shared" si="150"/>
        <v>#DIV/0!</v>
      </c>
      <c r="AV443" s="162" t="e">
        <f t="shared" si="151"/>
        <v>#DIV/0!</v>
      </c>
      <c r="AW443" s="162" t="e">
        <f t="shared" si="157"/>
        <v>#DIV/0!</v>
      </c>
      <c r="AX443" s="92" t="e">
        <f t="shared" si="152"/>
        <v>#DIV/0!</v>
      </c>
      <c r="BE443" s="162" t="e">
        <f t="shared" si="153"/>
        <v>#DIV/0!</v>
      </c>
      <c r="BF443" s="162" t="e">
        <f t="shared" si="158"/>
        <v>#DIV/0!</v>
      </c>
      <c r="BN443" s="162" t="e">
        <f t="shared" si="154"/>
        <v>#DIV/0!</v>
      </c>
      <c r="BO443" s="162" t="e">
        <f t="shared" si="159"/>
        <v>#DIV/0!</v>
      </c>
    </row>
    <row r="444" spans="3:67" x14ac:dyDescent="0.3">
      <c r="C444" s="157" t="e">
        <f t="shared" si="138"/>
        <v>#DIV/0!</v>
      </c>
      <c r="D444" s="157" t="e">
        <f t="shared" si="139"/>
        <v>#DIV/0!</v>
      </c>
      <c r="E444" s="92" t="e">
        <f t="shared" si="140"/>
        <v>#DIV/0!</v>
      </c>
      <c r="L444" s="157" t="e">
        <f t="shared" si="141"/>
        <v>#DIV/0!</v>
      </c>
      <c r="M444" s="157" t="e">
        <f t="shared" si="142"/>
        <v>#DIV/0!</v>
      </c>
      <c r="N444" s="92" t="e">
        <f t="shared" si="143"/>
        <v>#DIV/0!</v>
      </c>
      <c r="U444" s="157" t="e">
        <f t="shared" si="144"/>
        <v>#DIV/0!</v>
      </c>
      <c r="V444" s="157" t="e">
        <f t="shared" si="145"/>
        <v>#DIV/0!</v>
      </c>
      <c r="W444" s="92" t="e">
        <f t="shared" si="146"/>
        <v>#DIV/0!</v>
      </c>
      <c r="AD444" s="157" t="e">
        <f t="shared" si="147"/>
        <v>#DIV/0!</v>
      </c>
      <c r="AE444" s="157" t="e">
        <f t="shared" si="155"/>
        <v>#DIV/0!</v>
      </c>
      <c r="AF444" s="92" t="e">
        <f t="shared" si="148"/>
        <v>#DIV/0!</v>
      </c>
      <c r="AM444" s="162" t="e">
        <f t="shared" si="149"/>
        <v>#DIV/0!</v>
      </c>
      <c r="AN444" s="162" t="e">
        <f t="shared" si="156"/>
        <v>#DIV/0!</v>
      </c>
      <c r="AO444" s="92" t="e">
        <f t="shared" si="150"/>
        <v>#DIV/0!</v>
      </c>
      <c r="AV444" s="162" t="e">
        <f t="shared" si="151"/>
        <v>#DIV/0!</v>
      </c>
      <c r="AW444" s="162" t="e">
        <f t="shared" si="157"/>
        <v>#DIV/0!</v>
      </c>
      <c r="AX444" s="92" t="e">
        <f t="shared" si="152"/>
        <v>#DIV/0!</v>
      </c>
      <c r="BE444" s="162" t="e">
        <f t="shared" si="153"/>
        <v>#DIV/0!</v>
      </c>
      <c r="BF444" s="162" t="e">
        <f t="shared" si="158"/>
        <v>#DIV/0!</v>
      </c>
      <c r="BN444" s="162" t="e">
        <f t="shared" si="154"/>
        <v>#DIV/0!</v>
      </c>
      <c r="BO444" s="162" t="e">
        <f t="shared" si="159"/>
        <v>#DIV/0!</v>
      </c>
    </row>
    <row r="445" spans="3:67" x14ac:dyDescent="0.3">
      <c r="C445" s="157" t="e">
        <f t="shared" si="138"/>
        <v>#DIV/0!</v>
      </c>
      <c r="D445" s="157" t="e">
        <f t="shared" si="139"/>
        <v>#DIV/0!</v>
      </c>
      <c r="E445" s="92" t="e">
        <f t="shared" si="140"/>
        <v>#DIV/0!</v>
      </c>
      <c r="L445" s="157" t="e">
        <f t="shared" si="141"/>
        <v>#DIV/0!</v>
      </c>
      <c r="M445" s="157" t="e">
        <f t="shared" si="142"/>
        <v>#DIV/0!</v>
      </c>
      <c r="N445" s="92" t="e">
        <f t="shared" si="143"/>
        <v>#DIV/0!</v>
      </c>
      <c r="U445" s="157" t="e">
        <f t="shared" si="144"/>
        <v>#DIV/0!</v>
      </c>
      <c r="V445" s="157" t="e">
        <f t="shared" si="145"/>
        <v>#DIV/0!</v>
      </c>
      <c r="W445" s="92" t="e">
        <f t="shared" si="146"/>
        <v>#DIV/0!</v>
      </c>
      <c r="AD445" s="157" t="e">
        <f t="shared" si="147"/>
        <v>#DIV/0!</v>
      </c>
      <c r="AE445" s="157" t="e">
        <f t="shared" si="155"/>
        <v>#DIV/0!</v>
      </c>
      <c r="AF445" s="92" t="e">
        <f t="shared" si="148"/>
        <v>#DIV/0!</v>
      </c>
      <c r="AM445" s="162" t="e">
        <f t="shared" si="149"/>
        <v>#DIV/0!</v>
      </c>
      <c r="AN445" s="162" t="e">
        <f t="shared" si="156"/>
        <v>#DIV/0!</v>
      </c>
      <c r="AO445" s="92" t="e">
        <f t="shared" si="150"/>
        <v>#DIV/0!</v>
      </c>
      <c r="AV445" s="162" t="e">
        <f t="shared" si="151"/>
        <v>#DIV/0!</v>
      </c>
      <c r="AW445" s="162" t="e">
        <f t="shared" si="157"/>
        <v>#DIV/0!</v>
      </c>
      <c r="AX445" s="92" t="e">
        <f t="shared" si="152"/>
        <v>#DIV/0!</v>
      </c>
      <c r="BE445" s="162" t="e">
        <f t="shared" si="153"/>
        <v>#DIV/0!</v>
      </c>
      <c r="BF445" s="162" t="e">
        <f t="shared" si="158"/>
        <v>#DIV/0!</v>
      </c>
      <c r="BN445" s="162" t="e">
        <f t="shared" si="154"/>
        <v>#DIV/0!</v>
      </c>
      <c r="BO445" s="162" t="e">
        <f t="shared" si="159"/>
        <v>#DIV/0!</v>
      </c>
    </row>
    <row r="446" spans="3:67" x14ac:dyDescent="0.3">
      <c r="C446" s="157" t="e">
        <f t="shared" si="138"/>
        <v>#DIV/0!</v>
      </c>
      <c r="D446" s="157" t="e">
        <f t="shared" si="139"/>
        <v>#DIV/0!</v>
      </c>
      <c r="E446" s="92" t="e">
        <f t="shared" si="140"/>
        <v>#DIV/0!</v>
      </c>
      <c r="L446" s="157" t="e">
        <f t="shared" si="141"/>
        <v>#DIV/0!</v>
      </c>
      <c r="M446" s="157" t="e">
        <f t="shared" si="142"/>
        <v>#DIV/0!</v>
      </c>
      <c r="N446" s="92" t="e">
        <f t="shared" si="143"/>
        <v>#DIV/0!</v>
      </c>
      <c r="U446" s="157" t="e">
        <f t="shared" si="144"/>
        <v>#DIV/0!</v>
      </c>
      <c r="V446" s="157" t="e">
        <f t="shared" si="145"/>
        <v>#DIV/0!</v>
      </c>
      <c r="W446" s="92" t="e">
        <f t="shared" si="146"/>
        <v>#DIV/0!</v>
      </c>
      <c r="AD446" s="157" t="e">
        <f t="shared" si="147"/>
        <v>#DIV/0!</v>
      </c>
      <c r="AE446" s="157" t="e">
        <f t="shared" si="155"/>
        <v>#DIV/0!</v>
      </c>
      <c r="AF446" s="92" t="e">
        <f t="shared" si="148"/>
        <v>#DIV/0!</v>
      </c>
      <c r="AM446" s="162" t="e">
        <f t="shared" si="149"/>
        <v>#DIV/0!</v>
      </c>
      <c r="AN446" s="162" t="e">
        <f t="shared" si="156"/>
        <v>#DIV/0!</v>
      </c>
      <c r="AO446" s="92" t="e">
        <f t="shared" si="150"/>
        <v>#DIV/0!</v>
      </c>
      <c r="AV446" s="162" t="e">
        <f t="shared" si="151"/>
        <v>#DIV/0!</v>
      </c>
      <c r="AW446" s="162" t="e">
        <f t="shared" si="157"/>
        <v>#DIV/0!</v>
      </c>
      <c r="AX446" s="92" t="e">
        <f t="shared" si="152"/>
        <v>#DIV/0!</v>
      </c>
      <c r="BE446" s="162" t="e">
        <f t="shared" si="153"/>
        <v>#DIV/0!</v>
      </c>
      <c r="BF446" s="162" t="e">
        <f t="shared" si="158"/>
        <v>#DIV/0!</v>
      </c>
      <c r="BN446" s="162" t="e">
        <f t="shared" si="154"/>
        <v>#DIV/0!</v>
      </c>
      <c r="BO446" s="162" t="e">
        <f t="shared" si="159"/>
        <v>#DIV/0!</v>
      </c>
    </row>
    <row r="447" spans="3:67" x14ac:dyDescent="0.3">
      <c r="C447" s="157" t="e">
        <f t="shared" si="138"/>
        <v>#DIV/0!</v>
      </c>
      <c r="D447" s="157" t="e">
        <f t="shared" si="139"/>
        <v>#DIV/0!</v>
      </c>
      <c r="E447" s="92" t="e">
        <f t="shared" si="140"/>
        <v>#DIV/0!</v>
      </c>
      <c r="L447" s="157" t="e">
        <f t="shared" si="141"/>
        <v>#DIV/0!</v>
      </c>
      <c r="M447" s="157" t="e">
        <f t="shared" si="142"/>
        <v>#DIV/0!</v>
      </c>
      <c r="N447" s="92" t="e">
        <f t="shared" si="143"/>
        <v>#DIV/0!</v>
      </c>
      <c r="U447" s="157" t="e">
        <f t="shared" si="144"/>
        <v>#DIV/0!</v>
      </c>
      <c r="V447" s="157" t="e">
        <f t="shared" si="145"/>
        <v>#DIV/0!</v>
      </c>
      <c r="W447" s="92" t="e">
        <f t="shared" si="146"/>
        <v>#DIV/0!</v>
      </c>
      <c r="AD447" s="157" t="e">
        <f t="shared" si="147"/>
        <v>#DIV/0!</v>
      </c>
      <c r="AE447" s="157" t="e">
        <f t="shared" si="155"/>
        <v>#DIV/0!</v>
      </c>
      <c r="AF447" s="92" t="e">
        <f t="shared" si="148"/>
        <v>#DIV/0!</v>
      </c>
      <c r="AM447" s="162" t="e">
        <f t="shared" si="149"/>
        <v>#DIV/0!</v>
      </c>
      <c r="AN447" s="162" t="e">
        <f t="shared" si="156"/>
        <v>#DIV/0!</v>
      </c>
      <c r="AO447" s="92" t="e">
        <f t="shared" si="150"/>
        <v>#DIV/0!</v>
      </c>
      <c r="AV447" s="162" t="e">
        <f t="shared" si="151"/>
        <v>#DIV/0!</v>
      </c>
      <c r="AW447" s="162" t="e">
        <f t="shared" si="157"/>
        <v>#DIV/0!</v>
      </c>
      <c r="AX447" s="92" t="e">
        <f t="shared" si="152"/>
        <v>#DIV/0!</v>
      </c>
      <c r="BE447" s="162" t="e">
        <f t="shared" si="153"/>
        <v>#DIV/0!</v>
      </c>
      <c r="BF447" s="162" t="e">
        <f t="shared" si="158"/>
        <v>#DIV/0!</v>
      </c>
      <c r="BN447" s="162" t="e">
        <f t="shared" si="154"/>
        <v>#DIV/0!</v>
      </c>
      <c r="BO447" s="162" t="e">
        <f t="shared" si="159"/>
        <v>#DIV/0!</v>
      </c>
    </row>
    <row r="448" spans="3:67" x14ac:dyDescent="0.3">
      <c r="C448" s="157" t="e">
        <f t="shared" si="138"/>
        <v>#DIV/0!</v>
      </c>
      <c r="D448" s="157" t="e">
        <f t="shared" si="139"/>
        <v>#DIV/0!</v>
      </c>
      <c r="E448" s="92" t="e">
        <f t="shared" si="140"/>
        <v>#DIV/0!</v>
      </c>
      <c r="L448" s="157" t="e">
        <f t="shared" si="141"/>
        <v>#DIV/0!</v>
      </c>
      <c r="M448" s="157" t="e">
        <f t="shared" si="142"/>
        <v>#DIV/0!</v>
      </c>
      <c r="N448" s="92" t="e">
        <f t="shared" si="143"/>
        <v>#DIV/0!</v>
      </c>
      <c r="U448" s="157" t="e">
        <f t="shared" si="144"/>
        <v>#DIV/0!</v>
      </c>
      <c r="V448" s="157" t="e">
        <f t="shared" si="145"/>
        <v>#DIV/0!</v>
      </c>
      <c r="W448" s="92" t="e">
        <f t="shared" si="146"/>
        <v>#DIV/0!</v>
      </c>
      <c r="AD448" s="157" t="e">
        <f t="shared" si="147"/>
        <v>#DIV/0!</v>
      </c>
      <c r="AE448" s="157" t="e">
        <f t="shared" si="155"/>
        <v>#DIV/0!</v>
      </c>
      <c r="AF448" s="92" t="e">
        <f t="shared" si="148"/>
        <v>#DIV/0!</v>
      </c>
      <c r="AM448" s="162" t="e">
        <f t="shared" si="149"/>
        <v>#DIV/0!</v>
      </c>
      <c r="AN448" s="162" t="e">
        <f t="shared" si="156"/>
        <v>#DIV/0!</v>
      </c>
      <c r="AO448" s="92" t="e">
        <f t="shared" si="150"/>
        <v>#DIV/0!</v>
      </c>
      <c r="AV448" s="162" t="e">
        <f t="shared" si="151"/>
        <v>#DIV/0!</v>
      </c>
      <c r="AW448" s="162" t="e">
        <f t="shared" si="157"/>
        <v>#DIV/0!</v>
      </c>
      <c r="AX448" s="92" t="e">
        <f t="shared" si="152"/>
        <v>#DIV/0!</v>
      </c>
      <c r="BE448" s="162" t="e">
        <f t="shared" si="153"/>
        <v>#DIV/0!</v>
      </c>
      <c r="BF448" s="162" t="e">
        <f t="shared" si="158"/>
        <v>#DIV/0!</v>
      </c>
      <c r="BN448" s="162" t="e">
        <f t="shared" si="154"/>
        <v>#DIV/0!</v>
      </c>
      <c r="BO448" s="162" t="e">
        <f t="shared" si="159"/>
        <v>#DIV/0!</v>
      </c>
    </row>
    <row r="449" spans="3:67" x14ac:dyDescent="0.3">
      <c r="C449" s="157" t="e">
        <f t="shared" si="138"/>
        <v>#DIV/0!</v>
      </c>
      <c r="D449" s="157" t="e">
        <f t="shared" si="139"/>
        <v>#DIV/0!</v>
      </c>
      <c r="E449" s="92" t="e">
        <f t="shared" si="140"/>
        <v>#DIV/0!</v>
      </c>
      <c r="L449" s="157" t="e">
        <f t="shared" si="141"/>
        <v>#DIV/0!</v>
      </c>
      <c r="M449" s="157" t="e">
        <f t="shared" si="142"/>
        <v>#DIV/0!</v>
      </c>
      <c r="N449" s="92" t="e">
        <f t="shared" si="143"/>
        <v>#DIV/0!</v>
      </c>
      <c r="U449" s="157" t="e">
        <f t="shared" si="144"/>
        <v>#DIV/0!</v>
      </c>
      <c r="V449" s="157" t="e">
        <f t="shared" si="145"/>
        <v>#DIV/0!</v>
      </c>
      <c r="W449" s="92" t="e">
        <f t="shared" si="146"/>
        <v>#DIV/0!</v>
      </c>
      <c r="AD449" s="157" t="e">
        <f t="shared" si="147"/>
        <v>#DIV/0!</v>
      </c>
      <c r="AE449" s="157" t="e">
        <f t="shared" si="155"/>
        <v>#DIV/0!</v>
      </c>
      <c r="AF449" s="92" t="e">
        <f t="shared" si="148"/>
        <v>#DIV/0!</v>
      </c>
      <c r="AM449" s="162" t="e">
        <f t="shared" si="149"/>
        <v>#DIV/0!</v>
      </c>
      <c r="AN449" s="162" t="e">
        <f t="shared" si="156"/>
        <v>#DIV/0!</v>
      </c>
      <c r="AO449" s="92" t="e">
        <f t="shared" si="150"/>
        <v>#DIV/0!</v>
      </c>
      <c r="AV449" s="162" t="e">
        <f t="shared" si="151"/>
        <v>#DIV/0!</v>
      </c>
      <c r="AW449" s="162" t="e">
        <f t="shared" si="157"/>
        <v>#DIV/0!</v>
      </c>
      <c r="AX449" s="92" t="e">
        <f t="shared" si="152"/>
        <v>#DIV/0!</v>
      </c>
      <c r="BE449" s="162" t="e">
        <f t="shared" si="153"/>
        <v>#DIV/0!</v>
      </c>
      <c r="BF449" s="162" t="e">
        <f t="shared" si="158"/>
        <v>#DIV/0!</v>
      </c>
      <c r="BN449" s="162" t="e">
        <f t="shared" si="154"/>
        <v>#DIV/0!</v>
      </c>
      <c r="BO449" s="162" t="e">
        <f t="shared" si="159"/>
        <v>#DIV/0!</v>
      </c>
    </row>
    <row r="450" spans="3:67" x14ac:dyDescent="0.3">
      <c r="C450" s="157" t="e">
        <f t="shared" si="138"/>
        <v>#DIV/0!</v>
      </c>
      <c r="D450" s="157" t="e">
        <f t="shared" si="139"/>
        <v>#DIV/0!</v>
      </c>
      <c r="E450" s="92" t="e">
        <f t="shared" si="140"/>
        <v>#DIV/0!</v>
      </c>
      <c r="L450" s="157" t="e">
        <f t="shared" si="141"/>
        <v>#DIV/0!</v>
      </c>
      <c r="M450" s="157" t="e">
        <f t="shared" si="142"/>
        <v>#DIV/0!</v>
      </c>
      <c r="N450" s="92" t="e">
        <f t="shared" si="143"/>
        <v>#DIV/0!</v>
      </c>
      <c r="U450" s="157" t="e">
        <f t="shared" si="144"/>
        <v>#DIV/0!</v>
      </c>
      <c r="V450" s="157" t="e">
        <f t="shared" si="145"/>
        <v>#DIV/0!</v>
      </c>
      <c r="W450" s="92" t="e">
        <f t="shared" si="146"/>
        <v>#DIV/0!</v>
      </c>
      <c r="AD450" s="157" t="e">
        <f t="shared" si="147"/>
        <v>#DIV/0!</v>
      </c>
      <c r="AE450" s="157" t="e">
        <f t="shared" si="155"/>
        <v>#DIV/0!</v>
      </c>
      <c r="AF450" s="92" t="e">
        <f t="shared" si="148"/>
        <v>#DIV/0!</v>
      </c>
      <c r="AM450" s="162" t="e">
        <f t="shared" si="149"/>
        <v>#DIV/0!</v>
      </c>
      <c r="AN450" s="162" t="e">
        <f t="shared" si="156"/>
        <v>#DIV/0!</v>
      </c>
      <c r="AO450" s="92" t="e">
        <f t="shared" si="150"/>
        <v>#DIV/0!</v>
      </c>
      <c r="AV450" s="162" t="e">
        <f t="shared" si="151"/>
        <v>#DIV/0!</v>
      </c>
      <c r="AW450" s="162" t="e">
        <f t="shared" si="157"/>
        <v>#DIV/0!</v>
      </c>
      <c r="AX450" s="92" t="e">
        <f t="shared" si="152"/>
        <v>#DIV/0!</v>
      </c>
      <c r="BE450" s="162" t="e">
        <f t="shared" si="153"/>
        <v>#DIV/0!</v>
      </c>
      <c r="BF450" s="162" t="e">
        <f t="shared" si="158"/>
        <v>#DIV/0!</v>
      </c>
      <c r="BN450" s="162" t="e">
        <f t="shared" si="154"/>
        <v>#DIV/0!</v>
      </c>
      <c r="BO450" s="162" t="e">
        <f t="shared" si="159"/>
        <v>#DIV/0!</v>
      </c>
    </row>
    <row r="451" spans="3:67" x14ac:dyDescent="0.3">
      <c r="C451" s="157" t="e">
        <f t="shared" ref="C451:C514" si="160">H451 / (H451 + G451)</f>
        <v>#DIV/0!</v>
      </c>
      <c r="D451" s="157" t="e">
        <f t="shared" ref="D451:D514" si="161">F451 / (F451+I451)</f>
        <v>#DIV/0!</v>
      </c>
      <c r="E451" s="92" t="e">
        <f t="shared" ref="E451:E514" si="162">G451 / (G451 + H451)</f>
        <v>#DIV/0!</v>
      </c>
      <c r="L451" s="157" t="e">
        <f t="shared" ref="L451:L514" si="163">Q451 / (Q451 + P451)</f>
        <v>#DIV/0!</v>
      </c>
      <c r="M451" s="157" t="e">
        <f t="shared" ref="M451:M514" si="164">O451 / (O451+R451)</f>
        <v>#DIV/0!</v>
      </c>
      <c r="N451" s="92" t="e">
        <f t="shared" ref="N451:N514" si="165">P451 / (P451 + Q451)</f>
        <v>#DIV/0!</v>
      </c>
      <c r="U451" s="157" t="e">
        <f t="shared" ref="U451:U514" si="166">Z451 / (Z451 + Y451)</f>
        <v>#DIV/0!</v>
      </c>
      <c r="V451" s="157" t="e">
        <f t="shared" ref="V451:V514" si="167">X451 / (X451+AA451)</f>
        <v>#DIV/0!</v>
      </c>
      <c r="W451" s="92" t="e">
        <f t="shared" ref="W451:W514" si="168">Y451 / (Y451 + Z451)</f>
        <v>#DIV/0!</v>
      </c>
      <c r="AD451" s="157" t="e">
        <f t="shared" ref="AD451:AD514" si="169">AI451 / (AI451 + AH451)</f>
        <v>#DIV/0!</v>
      </c>
      <c r="AE451" s="157" t="e">
        <f t="shared" si="155"/>
        <v>#DIV/0!</v>
      </c>
      <c r="AF451" s="92" t="e">
        <f t="shared" ref="AF451:AF514" si="170">AH451 / (AH451 + AI451)</f>
        <v>#DIV/0!</v>
      </c>
      <c r="AM451" s="162" t="e">
        <f t="shared" ref="AM451:AM514" si="171">AR451 / (AR451 + AQ451)</f>
        <v>#DIV/0!</v>
      </c>
      <c r="AN451" s="162" t="e">
        <f t="shared" si="156"/>
        <v>#DIV/0!</v>
      </c>
      <c r="AO451" s="92" t="e">
        <f t="shared" ref="AO451:AO514" si="172">AQ451 / (AQ451 + AR451)</f>
        <v>#DIV/0!</v>
      </c>
      <c r="AV451" s="162" t="e">
        <f t="shared" ref="AV451:AV514" si="173">BA451 / (BA451 + AZ451)</f>
        <v>#DIV/0!</v>
      </c>
      <c r="AW451" s="162" t="e">
        <f t="shared" si="157"/>
        <v>#DIV/0!</v>
      </c>
      <c r="AX451" s="92" t="e">
        <f t="shared" ref="AX451:AX514" si="174">AZ451 / (AZ451 + BA451)</f>
        <v>#DIV/0!</v>
      </c>
      <c r="BE451" s="162" t="e">
        <f t="shared" ref="BE451:BE514" si="175">BJ451 / (BJ451 + BI451)</f>
        <v>#DIV/0!</v>
      </c>
      <c r="BF451" s="162" t="e">
        <f t="shared" si="158"/>
        <v>#DIV/0!</v>
      </c>
      <c r="BN451" s="162" t="e">
        <f t="shared" ref="BN451:BN514" si="176">BS451 / (BS451 + BR451)</f>
        <v>#DIV/0!</v>
      </c>
      <c r="BO451" s="162" t="e">
        <f t="shared" si="159"/>
        <v>#DIV/0!</v>
      </c>
    </row>
    <row r="452" spans="3:67" x14ac:dyDescent="0.3">
      <c r="C452" s="157" t="e">
        <f t="shared" si="160"/>
        <v>#DIV/0!</v>
      </c>
      <c r="D452" s="157" t="e">
        <f t="shared" si="161"/>
        <v>#DIV/0!</v>
      </c>
      <c r="E452" s="92" t="e">
        <f t="shared" si="162"/>
        <v>#DIV/0!</v>
      </c>
      <c r="L452" s="157" t="e">
        <f t="shared" si="163"/>
        <v>#DIV/0!</v>
      </c>
      <c r="M452" s="157" t="e">
        <f t="shared" si="164"/>
        <v>#DIV/0!</v>
      </c>
      <c r="N452" s="92" t="e">
        <f t="shared" si="165"/>
        <v>#DIV/0!</v>
      </c>
      <c r="U452" s="157" t="e">
        <f t="shared" si="166"/>
        <v>#DIV/0!</v>
      </c>
      <c r="V452" s="157" t="e">
        <f t="shared" si="167"/>
        <v>#DIV/0!</v>
      </c>
      <c r="W452" s="92" t="e">
        <f t="shared" si="168"/>
        <v>#DIV/0!</v>
      </c>
      <c r="AD452" s="157" t="e">
        <f t="shared" si="169"/>
        <v>#DIV/0!</v>
      </c>
      <c r="AE452" s="157" t="e">
        <f t="shared" si="155"/>
        <v>#DIV/0!</v>
      </c>
      <c r="AF452" s="92" t="e">
        <f t="shared" si="170"/>
        <v>#DIV/0!</v>
      </c>
      <c r="AM452" s="162" t="e">
        <f t="shared" si="171"/>
        <v>#DIV/0!</v>
      </c>
      <c r="AN452" s="162" t="e">
        <f t="shared" si="156"/>
        <v>#DIV/0!</v>
      </c>
      <c r="AO452" s="92" t="e">
        <f t="shared" si="172"/>
        <v>#DIV/0!</v>
      </c>
      <c r="AV452" s="162" t="e">
        <f t="shared" si="173"/>
        <v>#DIV/0!</v>
      </c>
      <c r="AW452" s="162" t="e">
        <f t="shared" si="157"/>
        <v>#DIV/0!</v>
      </c>
      <c r="AX452" s="92" t="e">
        <f t="shared" si="174"/>
        <v>#DIV/0!</v>
      </c>
      <c r="BE452" s="162" t="e">
        <f t="shared" si="175"/>
        <v>#DIV/0!</v>
      </c>
      <c r="BF452" s="162" t="e">
        <f t="shared" si="158"/>
        <v>#DIV/0!</v>
      </c>
      <c r="BN452" s="162" t="e">
        <f t="shared" si="176"/>
        <v>#DIV/0!</v>
      </c>
      <c r="BO452" s="162" t="e">
        <f t="shared" si="159"/>
        <v>#DIV/0!</v>
      </c>
    </row>
    <row r="453" spans="3:67" x14ac:dyDescent="0.3">
      <c r="C453" s="157" t="e">
        <f t="shared" si="160"/>
        <v>#DIV/0!</v>
      </c>
      <c r="D453" s="157" t="e">
        <f t="shared" si="161"/>
        <v>#DIV/0!</v>
      </c>
      <c r="E453" s="92" t="e">
        <f t="shared" si="162"/>
        <v>#DIV/0!</v>
      </c>
      <c r="L453" s="157" t="e">
        <f t="shared" si="163"/>
        <v>#DIV/0!</v>
      </c>
      <c r="M453" s="157" t="e">
        <f t="shared" si="164"/>
        <v>#DIV/0!</v>
      </c>
      <c r="N453" s="92" t="e">
        <f t="shared" si="165"/>
        <v>#DIV/0!</v>
      </c>
      <c r="U453" s="157" t="e">
        <f t="shared" si="166"/>
        <v>#DIV/0!</v>
      </c>
      <c r="V453" s="157" t="e">
        <f t="shared" si="167"/>
        <v>#DIV/0!</v>
      </c>
      <c r="W453" s="92" t="e">
        <f t="shared" si="168"/>
        <v>#DIV/0!</v>
      </c>
      <c r="AD453" s="157" t="e">
        <f t="shared" si="169"/>
        <v>#DIV/0!</v>
      </c>
      <c r="AE453" s="157" t="e">
        <f t="shared" si="155"/>
        <v>#DIV/0!</v>
      </c>
      <c r="AF453" s="92" t="e">
        <f t="shared" si="170"/>
        <v>#DIV/0!</v>
      </c>
      <c r="AM453" s="162" t="e">
        <f t="shared" si="171"/>
        <v>#DIV/0!</v>
      </c>
      <c r="AN453" s="162" t="e">
        <f t="shared" si="156"/>
        <v>#DIV/0!</v>
      </c>
      <c r="AO453" s="92" t="e">
        <f t="shared" si="172"/>
        <v>#DIV/0!</v>
      </c>
      <c r="AV453" s="162" t="e">
        <f t="shared" si="173"/>
        <v>#DIV/0!</v>
      </c>
      <c r="AW453" s="162" t="e">
        <f t="shared" si="157"/>
        <v>#DIV/0!</v>
      </c>
      <c r="AX453" s="92" t="e">
        <f t="shared" si="174"/>
        <v>#DIV/0!</v>
      </c>
      <c r="BE453" s="162" t="e">
        <f t="shared" si="175"/>
        <v>#DIV/0!</v>
      </c>
      <c r="BF453" s="162" t="e">
        <f t="shared" si="158"/>
        <v>#DIV/0!</v>
      </c>
      <c r="BN453" s="162" t="e">
        <f t="shared" si="176"/>
        <v>#DIV/0!</v>
      </c>
      <c r="BO453" s="162" t="e">
        <f t="shared" si="159"/>
        <v>#DIV/0!</v>
      </c>
    </row>
    <row r="454" spans="3:67" x14ac:dyDescent="0.3">
      <c r="C454" s="157" t="e">
        <f t="shared" si="160"/>
        <v>#DIV/0!</v>
      </c>
      <c r="D454" s="157" t="e">
        <f t="shared" si="161"/>
        <v>#DIV/0!</v>
      </c>
      <c r="E454" s="92" t="e">
        <f t="shared" si="162"/>
        <v>#DIV/0!</v>
      </c>
      <c r="L454" s="157" t="e">
        <f t="shared" si="163"/>
        <v>#DIV/0!</v>
      </c>
      <c r="M454" s="157" t="e">
        <f t="shared" si="164"/>
        <v>#DIV/0!</v>
      </c>
      <c r="N454" s="92" t="e">
        <f t="shared" si="165"/>
        <v>#DIV/0!</v>
      </c>
      <c r="U454" s="157" t="e">
        <f t="shared" si="166"/>
        <v>#DIV/0!</v>
      </c>
      <c r="V454" s="157" t="e">
        <f t="shared" si="167"/>
        <v>#DIV/0!</v>
      </c>
      <c r="W454" s="92" t="e">
        <f t="shared" si="168"/>
        <v>#DIV/0!</v>
      </c>
      <c r="AD454" s="157" t="e">
        <f t="shared" si="169"/>
        <v>#DIV/0!</v>
      </c>
      <c r="AE454" s="157" t="e">
        <f t="shared" si="155"/>
        <v>#DIV/0!</v>
      </c>
      <c r="AF454" s="92" t="e">
        <f t="shared" si="170"/>
        <v>#DIV/0!</v>
      </c>
      <c r="AM454" s="162" t="e">
        <f t="shared" si="171"/>
        <v>#DIV/0!</v>
      </c>
      <c r="AN454" s="162" t="e">
        <f t="shared" si="156"/>
        <v>#DIV/0!</v>
      </c>
      <c r="AO454" s="92" t="e">
        <f t="shared" si="172"/>
        <v>#DIV/0!</v>
      </c>
      <c r="AV454" s="162" t="e">
        <f t="shared" si="173"/>
        <v>#DIV/0!</v>
      </c>
      <c r="AW454" s="162" t="e">
        <f t="shared" si="157"/>
        <v>#DIV/0!</v>
      </c>
      <c r="AX454" s="92" t="e">
        <f t="shared" si="174"/>
        <v>#DIV/0!</v>
      </c>
      <c r="BE454" s="162" t="e">
        <f t="shared" si="175"/>
        <v>#DIV/0!</v>
      </c>
      <c r="BF454" s="162" t="e">
        <f t="shared" si="158"/>
        <v>#DIV/0!</v>
      </c>
      <c r="BN454" s="162" t="e">
        <f t="shared" si="176"/>
        <v>#DIV/0!</v>
      </c>
      <c r="BO454" s="162" t="e">
        <f t="shared" si="159"/>
        <v>#DIV/0!</v>
      </c>
    </row>
    <row r="455" spans="3:67" x14ac:dyDescent="0.3">
      <c r="C455" s="157" t="e">
        <f t="shared" si="160"/>
        <v>#DIV/0!</v>
      </c>
      <c r="D455" s="157" t="e">
        <f t="shared" si="161"/>
        <v>#DIV/0!</v>
      </c>
      <c r="E455" s="92" t="e">
        <f t="shared" si="162"/>
        <v>#DIV/0!</v>
      </c>
      <c r="L455" s="157" t="e">
        <f t="shared" si="163"/>
        <v>#DIV/0!</v>
      </c>
      <c r="M455" s="157" t="e">
        <f t="shared" si="164"/>
        <v>#DIV/0!</v>
      </c>
      <c r="N455" s="92" t="e">
        <f t="shared" si="165"/>
        <v>#DIV/0!</v>
      </c>
      <c r="U455" s="157" t="e">
        <f t="shared" si="166"/>
        <v>#DIV/0!</v>
      </c>
      <c r="V455" s="157" t="e">
        <f t="shared" si="167"/>
        <v>#DIV/0!</v>
      </c>
      <c r="W455" s="92" t="e">
        <f t="shared" si="168"/>
        <v>#DIV/0!</v>
      </c>
      <c r="AD455" s="157" t="e">
        <f t="shared" si="169"/>
        <v>#DIV/0!</v>
      </c>
      <c r="AE455" s="157" t="e">
        <f t="shared" si="155"/>
        <v>#DIV/0!</v>
      </c>
      <c r="AF455" s="92" t="e">
        <f t="shared" si="170"/>
        <v>#DIV/0!</v>
      </c>
      <c r="AM455" s="162" t="e">
        <f t="shared" si="171"/>
        <v>#DIV/0!</v>
      </c>
      <c r="AN455" s="162" t="e">
        <f t="shared" si="156"/>
        <v>#DIV/0!</v>
      </c>
      <c r="AO455" s="92" t="e">
        <f t="shared" si="172"/>
        <v>#DIV/0!</v>
      </c>
      <c r="AV455" s="162" t="e">
        <f t="shared" si="173"/>
        <v>#DIV/0!</v>
      </c>
      <c r="AW455" s="162" t="e">
        <f t="shared" si="157"/>
        <v>#DIV/0!</v>
      </c>
      <c r="AX455" s="92" t="e">
        <f t="shared" si="174"/>
        <v>#DIV/0!</v>
      </c>
      <c r="BE455" s="162" t="e">
        <f t="shared" si="175"/>
        <v>#DIV/0!</v>
      </c>
      <c r="BF455" s="162" t="e">
        <f t="shared" si="158"/>
        <v>#DIV/0!</v>
      </c>
      <c r="BN455" s="162" t="e">
        <f t="shared" si="176"/>
        <v>#DIV/0!</v>
      </c>
      <c r="BO455" s="162" t="e">
        <f t="shared" si="159"/>
        <v>#DIV/0!</v>
      </c>
    </row>
    <row r="456" spans="3:67" x14ac:dyDescent="0.3">
      <c r="C456" s="157" t="e">
        <f t="shared" si="160"/>
        <v>#DIV/0!</v>
      </c>
      <c r="D456" s="157" t="e">
        <f t="shared" si="161"/>
        <v>#DIV/0!</v>
      </c>
      <c r="E456" s="92" t="e">
        <f t="shared" si="162"/>
        <v>#DIV/0!</v>
      </c>
      <c r="L456" s="157" t="e">
        <f t="shared" si="163"/>
        <v>#DIV/0!</v>
      </c>
      <c r="M456" s="157" t="e">
        <f t="shared" si="164"/>
        <v>#DIV/0!</v>
      </c>
      <c r="N456" s="92" t="e">
        <f t="shared" si="165"/>
        <v>#DIV/0!</v>
      </c>
      <c r="U456" s="157" t="e">
        <f t="shared" si="166"/>
        <v>#DIV/0!</v>
      </c>
      <c r="V456" s="157" t="e">
        <f t="shared" si="167"/>
        <v>#DIV/0!</v>
      </c>
      <c r="W456" s="92" t="e">
        <f t="shared" si="168"/>
        <v>#DIV/0!</v>
      </c>
      <c r="AD456" s="157" t="e">
        <f t="shared" si="169"/>
        <v>#DIV/0!</v>
      </c>
      <c r="AE456" s="157" t="e">
        <f t="shared" si="155"/>
        <v>#DIV/0!</v>
      </c>
      <c r="AF456" s="92" t="e">
        <f t="shared" si="170"/>
        <v>#DIV/0!</v>
      </c>
      <c r="AM456" s="162" t="e">
        <f t="shared" si="171"/>
        <v>#DIV/0!</v>
      </c>
      <c r="AN456" s="162" t="e">
        <f t="shared" si="156"/>
        <v>#DIV/0!</v>
      </c>
      <c r="AO456" s="92" t="e">
        <f t="shared" si="172"/>
        <v>#DIV/0!</v>
      </c>
      <c r="AV456" s="162" t="e">
        <f t="shared" si="173"/>
        <v>#DIV/0!</v>
      </c>
      <c r="AW456" s="162" t="e">
        <f t="shared" si="157"/>
        <v>#DIV/0!</v>
      </c>
      <c r="AX456" s="92" t="e">
        <f t="shared" si="174"/>
        <v>#DIV/0!</v>
      </c>
      <c r="BE456" s="162" t="e">
        <f t="shared" si="175"/>
        <v>#DIV/0!</v>
      </c>
      <c r="BF456" s="162" t="e">
        <f t="shared" si="158"/>
        <v>#DIV/0!</v>
      </c>
      <c r="BN456" s="162" t="e">
        <f t="shared" si="176"/>
        <v>#DIV/0!</v>
      </c>
      <c r="BO456" s="162" t="e">
        <f t="shared" si="159"/>
        <v>#DIV/0!</v>
      </c>
    </row>
    <row r="457" spans="3:67" x14ac:dyDescent="0.3">
      <c r="C457" s="157" t="e">
        <f t="shared" si="160"/>
        <v>#DIV/0!</v>
      </c>
      <c r="D457" s="157" t="e">
        <f t="shared" si="161"/>
        <v>#DIV/0!</v>
      </c>
      <c r="E457" s="92" t="e">
        <f t="shared" si="162"/>
        <v>#DIV/0!</v>
      </c>
      <c r="L457" s="157" t="e">
        <f t="shared" si="163"/>
        <v>#DIV/0!</v>
      </c>
      <c r="M457" s="157" t="e">
        <f t="shared" si="164"/>
        <v>#DIV/0!</v>
      </c>
      <c r="N457" s="92" t="e">
        <f t="shared" si="165"/>
        <v>#DIV/0!</v>
      </c>
      <c r="U457" s="157" t="e">
        <f t="shared" si="166"/>
        <v>#DIV/0!</v>
      </c>
      <c r="V457" s="157" t="e">
        <f t="shared" si="167"/>
        <v>#DIV/0!</v>
      </c>
      <c r="W457" s="92" t="e">
        <f t="shared" si="168"/>
        <v>#DIV/0!</v>
      </c>
      <c r="AD457" s="157" t="e">
        <f t="shared" si="169"/>
        <v>#DIV/0!</v>
      </c>
      <c r="AE457" s="157" t="e">
        <f t="shared" ref="AE457:AE520" si="177">AG457 / (AG457+AJ457)</f>
        <v>#DIV/0!</v>
      </c>
      <c r="AF457" s="92" t="e">
        <f t="shared" si="170"/>
        <v>#DIV/0!</v>
      </c>
      <c r="AM457" s="162" t="e">
        <f t="shared" si="171"/>
        <v>#DIV/0!</v>
      </c>
      <c r="AN457" s="162" t="e">
        <f t="shared" ref="AN457:AN520" si="178">AP457 / (AP457+AS457)</f>
        <v>#DIV/0!</v>
      </c>
      <c r="AO457" s="92" t="e">
        <f t="shared" si="172"/>
        <v>#DIV/0!</v>
      </c>
      <c r="AV457" s="162" t="e">
        <f t="shared" si="173"/>
        <v>#DIV/0!</v>
      </c>
      <c r="AW457" s="162" t="e">
        <f t="shared" ref="AW457:AW520" si="179">AY457 / (AY457+BB457)</f>
        <v>#DIV/0!</v>
      </c>
      <c r="AX457" s="92" t="e">
        <f t="shared" si="174"/>
        <v>#DIV/0!</v>
      </c>
      <c r="BE457" s="162" t="e">
        <f t="shared" si="175"/>
        <v>#DIV/0!</v>
      </c>
      <c r="BF457" s="162" t="e">
        <f t="shared" ref="BF457:BF520" si="180">BH457 / (BH457+BK457)</f>
        <v>#DIV/0!</v>
      </c>
      <c r="BN457" s="162" t="e">
        <f t="shared" si="176"/>
        <v>#DIV/0!</v>
      </c>
      <c r="BO457" s="162" t="e">
        <f t="shared" si="159"/>
        <v>#DIV/0!</v>
      </c>
    </row>
    <row r="458" spans="3:67" x14ac:dyDescent="0.3">
      <c r="C458" s="157" t="e">
        <f t="shared" si="160"/>
        <v>#DIV/0!</v>
      </c>
      <c r="D458" s="157" t="e">
        <f t="shared" si="161"/>
        <v>#DIV/0!</v>
      </c>
      <c r="E458" s="92" t="e">
        <f t="shared" si="162"/>
        <v>#DIV/0!</v>
      </c>
      <c r="L458" s="157" t="e">
        <f t="shared" si="163"/>
        <v>#DIV/0!</v>
      </c>
      <c r="M458" s="157" t="e">
        <f t="shared" si="164"/>
        <v>#DIV/0!</v>
      </c>
      <c r="N458" s="92" t="e">
        <f t="shared" si="165"/>
        <v>#DIV/0!</v>
      </c>
      <c r="U458" s="157" t="e">
        <f t="shared" si="166"/>
        <v>#DIV/0!</v>
      </c>
      <c r="V458" s="157" t="e">
        <f t="shared" si="167"/>
        <v>#DIV/0!</v>
      </c>
      <c r="W458" s="92" t="e">
        <f t="shared" si="168"/>
        <v>#DIV/0!</v>
      </c>
      <c r="AD458" s="157" t="e">
        <f t="shared" si="169"/>
        <v>#DIV/0!</v>
      </c>
      <c r="AE458" s="157" t="e">
        <f t="shared" si="177"/>
        <v>#DIV/0!</v>
      </c>
      <c r="AF458" s="92" t="e">
        <f t="shared" si="170"/>
        <v>#DIV/0!</v>
      </c>
      <c r="AM458" s="162" t="e">
        <f t="shared" si="171"/>
        <v>#DIV/0!</v>
      </c>
      <c r="AN458" s="162" t="e">
        <f t="shared" si="178"/>
        <v>#DIV/0!</v>
      </c>
      <c r="AO458" s="92" t="e">
        <f t="shared" si="172"/>
        <v>#DIV/0!</v>
      </c>
      <c r="AV458" s="162" t="e">
        <f t="shared" si="173"/>
        <v>#DIV/0!</v>
      </c>
      <c r="AW458" s="162" t="e">
        <f t="shared" si="179"/>
        <v>#DIV/0!</v>
      </c>
      <c r="AX458" s="92" t="e">
        <f t="shared" si="174"/>
        <v>#DIV/0!</v>
      </c>
      <c r="BE458" s="162" t="e">
        <f t="shared" si="175"/>
        <v>#DIV/0!</v>
      </c>
      <c r="BF458" s="162" t="e">
        <f t="shared" si="180"/>
        <v>#DIV/0!</v>
      </c>
      <c r="BN458" s="162" t="e">
        <f t="shared" si="176"/>
        <v>#DIV/0!</v>
      </c>
      <c r="BO458" s="162" t="e">
        <f t="shared" si="159"/>
        <v>#DIV/0!</v>
      </c>
    </row>
    <row r="459" spans="3:67" x14ac:dyDescent="0.3">
      <c r="C459" s="157" t="e">
        <f t="shared" si="160"/>
        <v>#DIV/0!</v>
      </c>
      <c r="D459" s="157" t="e">
        <f t="shared" si="161"/>
        <v>#DIV/0!</v>
      </c>
      <c r="E459" s="92" t="e">
        <f t="shared" si="162"/>
        <v>#DIV/0!</v>
      </c>
      <c r="L459" s="157" t="e">
        <f t="shared" si="163"/>
        <v>#DIV/0!</v>
      </c>
      <c r="M459" s="157" t="e">
        <f t="shared" si="164"/>
        <v>#DIV/0!</v>
      </c>
      <c r="N459" s="92" t="e">
        <f t="shared" si="165"/>
        <v>#DIV/0!</v>
      </c>
      <c r="U459" s="157" t="e">
        <f t="shared" si="166"/>
        <v>#DIV/0!</v>
      </c>
      <c r="V459" s="157" t="e">
        <f t="shared" si="167"/>
        <v>#DIV/0!</v>
      </c>
      <c r="W459" s="92" t="e">
        <f t="shared" si="168"/>
        <v>#DIV/0!</v>
      </c>
      <c r="AD459" s="157" t="e">
        <f t="shared" si="169"/>
        <v>#DIV/0!</v>
      </c>
      <c r="AE459" s="157" t="e">
        <f t="shared" si="177"/>
        <v>#DIV/0!</v>
      </c>
      <c r="AF459" s="92" t="e">
        <f t="shared" si="170"/>
        <v>#DIV/0!</v>
      </c>
      <c r="AM459" s="162" t="e">
        <f t="shared" si="171"/>
        <v>#DIV/0!</v>
      </c>
      <c r="AN459" s="162" t="e">
        <f t="shared" si="178"/>
        <v>#DIV/0!</v>
      </c>
      <c r="AO459" s="92" t="e">
        <f t="shared" si="172"/>
        <v>#DIV/0!</v>
      </c>
      <c r="AV459" s="162" t="e">
        <f t="shared" si="173"/>
        <v>#DIV/0!</v>
      </c>
      <c r="AW459" s="162" t="e">
        <f t="shared" si="179"/>
        <v>#DIV/0!</v>
      </c>
      <c r="AX459" s="92" t="e">
        <f t="shared" si="174"/>
        <v>#DIV/0!</v>
      </c>
      <c r="BE459" s="162" t="e">
        <f t="shared" si="175"/>
        <v>#DIV/0!</v>
      </c>
      <c r="BF459" s="162" t="e">
        <f t="shared" si="180"/>
        <v>#DIV/0!</v>
      </c>
      <c r="BN459" s="162" t="e">
        <f t="shared" si="176"/>
        <v>#DIV/0!</v>
      </c>
      <c r="BO459" s="162" t="e">
        <f t="shared" si="159"/>
        <v>#DIV/0!</v>
      </c>
    </row>
    <row r="460" spans="3:67" x14ac:dyDescent="0.3">
      <c r="C460" s="157" t="e">
        <f t="shared" si="160"/>
        <v>#DIV/0!</v>
      </c>
      <c r="D460" s="157" t="e">
        <f t="shared" si="161"/>
        <v>#DIV/0!</v>
      </c>
      <c r="E460" s="92" t="e">
        <f t="shared" si="162"/>
        <v>#DIV/0!</v>
      </c>
      <c r="L460" s="157" t="e">
        <f t="shared" si="163"/>
        <v>#DIV/0!</v>
      </c>
      <c r="M460" s="157" t="e">
        <f t="shared" si="164"/>
        <v>#DIV/0!</v>
      </c>
      <c r="N460" s="92" t="e">
        <f t="shared" si="165"/>
        <v>#DIV/0!</v>
      </c>
      <c r="U460" s="157" t="e">
        <f t="shared" si="166"/>
        <v>#DIV/0!</v>
      </c>
      <c r="V460" s="157" t="e">
        <f t="shared" si="167"/>
        <v>#DIV/0!</v>
      </c>
      <c r="W460" s="92" t="e">
        <f t="shared" si="168"/>
        <v>#DIV/0!</v>
      </c>
      <c r="AD460" s="157" t="e">
        <f t="shared" si="169"/>
        <v>#DIV/0!</v>
      </c>
      <c r="AE460" s="157" t="e">
        <f t="shared" si="177"/>
        <v>#DIV/0!</v>
      </c>
      <c r="AF460" s="92" t="e">
        <f t="shared" si="170"/>
        <v>#DIV/0!</v>
      </c>
      <c r="AM460" s="162" t="e">
        <f t="shared" si="171"/>
        <v>#DIV/0!</v>
      </c>
      <c r="AN460" s="162" t="e">
        <f t="shared" si="178"/>
        <v>#DIV/0!</v>
      </c>
      <c r="AO460" s="92" t="e">
        <f t="shared" si="172"/>
        <v>#DIV/0!</v>
      </c>
      <c r="AV460" s="162" t="e">
        <f t="shared" si="173"/>
        <v>#DIV/0!</v>
      </c>
      <c r="AW460" s="162" t="e">
        <f t="shared" si="179"/>
        <v>#DIV/0!</v>
      </c>
      <c r="AX460" s="92" t="e">
        <f t="shared" si="174"/>
        <v>#DIV/0!</v>
      </c>
      <c r="BE460" s="162" t="e">
        <f t="shared" si="175"/>
        <v>#DIV/0!</v>
      </c>
      <c r="BF460" s="162" t="e">
        <f t="shared" si="180"/>
        <v>#DIV/0!</v>
      </c>
      <c r="BN460" s="162" t="e">
        <f t="shared" si="176"/>
        <v>#DIV/0!</v>
      </c>
      <c r="BO460" s="162" t="e">
        <f t="shared" si="159"/>
        <v>#DIV/0!</v>
      </c>
    </row>
    <row r="461" spans="3:67" x14ac:dyDescent="0.3">
      <c r="C461" s="157" t="e">
        <f t="shared" si="160"/>
        <v>#DIV/0!</v>
      </c>
      <c r="D461" s="157" t="e">
        <f t="shared" si="161"/>
        <v>#DIV/0!</v>
      </c>
      <c r="E461" s="92" t="e">
        <f t="shared" si="162"/>
        <v>#DIV/0!</v>
      </c>
      <c r="L461" s="157" t="e">
        <f t="shared" si="163"/>
        <v>#DIV/0!</v>
      </c>
      <c r="M461" s="157" t="e">
        <f t="shared" si="164"/>
        <v>#DIV/0!</v>
      </c>
      <c r="N461" s="92" t="e">
        <f t="shared" si="165"/>
        <v>#DIV/0!</v>
      </c>
      <c r="U461" s="157" t="e">
        <f t="shared" si="166"/>
        <v>#DIV/0!</v>
      </c>
      <c r="V461" s="157" t="e">
        <f t="shared" si="167"/>
        <v>#DIV/0!</v>
      </c>
      <c r="W461" s="92" t="e">
        <f t="shared" si="168"/>
        <v>#DIV/0!</v>
      </c>
      <c r="AD461" s="157" t="e">
        <f t="shared" si="169"/>
        <v>#DIV/0!</v>
      </c>
      <c r="AE461" s="157" t="e">
        <f t="shared" si="177"/>
        <v>#DIV/0!</v>
      </c>
      <c r="AF461" s="92" t="e">
        <f t="shared" si="170"/>
        <v>#DIV/0!</v>
      </c>
      <c r="AM461" s="162" t="e">
        <f t="shared" si="171"/>
        <v>#DIV/0!</v>
      </c>
      <c r="AN461" s="162" t="e">
        <f t="shared" si="178"/>
        <v>#DIV/0!</v>
      </c>
      <c r="AO461" s="92" t="e">
        <f t="shared" si="172"/>
        <v>#DIV/0!</v>
      </c>
      <c r="AV461" s="162" t="e">
        <f t="shared" si="173"/>
        <v>#DIV/0!</v>
      </c>
      <c r="AW461" s="162" t="e">
        <f t="shared" si="179"/>
        <v>#DIV/0!</v>
      </c>
      <c r="AX461" s="92" t="e">
        <f t="shared" si="174"/>
        <v>#DIV/0!</v>
      </c>
      <c r="BE461" s="162" t="e">
        <f t="shared" si="175"/>
        <v>#DIV/0!</v>
      </c>
      <c r="BF461" s="162" t="e">
        <f t="shared" si="180"/>
        <v>#DIV/0!</v>
      </c>
      <c r="BN461" s="162" t="e">
        <f t="shared" si="176"/>
        <v>#DIV/0!</v>
      </c>
      <c r="BO461" s="162" t="e">
        <f t="shared" si="159"/>
        <v>#DIV/0!</v>
      </c>
    </row>
    <row r="462" spans="3:67" x14ac:dyDescent="0.3">
      <c r="C462" s="157" t="e">
        <f t="shared" si="160"/>
        <v>#DIV/0!</v>
      </c>
      <c r="D462" s="157" t="e">
        <f t="shared" si="161"/>
        <v>#DIV/0!</v>
      </c>
      <c r="E462" s="92" t="e">
        <f t="shared" si="162"/>
        <v>#DIV/0!</v>
      </c>
      <c r="L462" s="157" t="e">
        <f t="shared" si="163"/>
        <v>#DIV/0!</v>
      </c>
      <c r="M462" s="157" t="e">
        <f t="shared" si="164"/>
        <v>#DIV/0!</v>
      </c>
      <c r="N462" s="92" t="e">
        <f t="shared" si="165"/>
        <v>#DIV/0!</v>
      </c>
      <c r="U462" s="157" t="e">
        <f t="shared" si="166"/>
        <v>#DIV/0!</v>
      </c>
      <c r="V462" s="157" t="e">
        <f t="shared" si="167"/>
        <v>#DIV/0!</v>
      </c>
      <c r="W462" s="92" t="e">
        <f t="shared" si="168"/>
        <v>#DIV/0!</v>
      </c>
      <c r="AD462" s="157" t="e">
        <f t="shared" si="169"/>
        <v>#DIV/0!</v>
      </c>
      <c r="AE462" s="157" t="e">
        <f t="shared" si="177"/>
        <v>#DIV/0!</v>
      </c>
      <c r="AF462" s="92" t="e">
        <f t="shared" si="170"/>
        <v>#DIV/0!</v>
      </c>
      <c r="AM462" s="162" t="e">
        <f t="shared" si="171"/>
        <v>#DIV/0!</v>
      </c>
      <c r="AN462" s="162" t="e">
        <f t="shared" si="178"/>
        <v>#DIV/0!</v>
      </c>
      <c r="AO462" s="92" t="e">
        <f t="shared" si="172"/>
        <v>#DIV/0!</v>
      </c>
      <c r="AV462" s="162" t="e">
        <f t="shared" si="173"/>
        <v>#DIV/0!</v>
      </c>
      <c r="AW462" s="162" t="e">
        <f t="shared" si="179"/>
        <v>#DIV/0!</v>
      </c>
      <c r="AX462" s="92" t="e">
        <f t="shared" si="174"/>
        <v>#DIV/0!</v>
      </c>
      <c r="BE462" s="162" t="e">
        <f t="shared" si="175"/>
        <v>#DIV/0!</v>
      </c>
      <c r="BF462" s="162" t="e">
        <f t="shared" si="180"/>
        <v>#DIV/0!</v>
      </c>
      <c r="BN462" s="162" t="e">
        <f t="shared" si="176"/>
        <v>#DIV/0!</v>
      </c>
      <c r="BO462" s="162" t="e">
        <f t="shared" si="159"/>
        <v>#DIV/0!</v>
      </c>
    </row>
    <row r="463" spans="3:67" x14ac:dyDescent="0.3">
      <c r="C463" s="157" t="e">
        <f t="shared" si="160"/>
        <v>#DIV/0!</v>
      </c>
      <c r="D463" s="157" t="e">
        <f t="shared" si="161"/>
        <v>#DIV/0!</v>
      </c>
      <c r="E463" s="92" t="e">
        <f t="shared" si="162"/>
        <v>#DIV/0!</v>
      </c>
      <c r="L463" s="157" t="e">
        <f t="shared" si="163"/>
        <v>#DIV/0!</v>
      </c>
      <c r="M463" s="157" t="e">
        <f t="shared" si="164"/>
        <v>#DIV/0!</v>
      </c>
      <c r="N463" s="92" t="e">
        <f t="shared" si="165"/>
        <v>#DIV/0!</v>
      </c>
      <c r="U463" s="157" t="e">
        <f t="shared" si="166"/>
        <v>#DIV/0!</v>
      </c>
      <c r="V463" s="157" t="e">
        <f t="shared" si="167"/>
        <v>#DIV/0!</v>
      </c>
      <c r="W463" s="92" t="e">
        <f t="shared" si="168"/>
        <v>#DIV/0!</v>
      </c>
      <c r="AD463" s="157" t="e">
        <f t="shared" si="169"/>
        <v>#DIV/0!</v>
      </c>
      <c r="AE463" s="157" t="e">
        <f t="shared" si="177"/>
        <v>#DIV/0!</v>
      </c>
      <c r="AF463" s="92" t="e">
        <f t="shared" si="170"/>
        <v>#DIV/0!</v>
      </c>
      <c r="AM463" s="162" t="e">
        <f t="shared" si="171"/>
        <v>#DIV/0!</v>
      </c>
      <c r="AN463" s="162" t="e">
        <f t="shared" si="178"/>
        <v>#DIV/0!</v>
      </c>
      <c r="AO463" s="92" t="e">
        <f t="shared" si="172"/>
        <v>#DIV/0!</v>
      </c>
      <c r="AV463" s="162" t="e">
        <f t="shared" si="173"/>
        <v>#DIV/0!</v>
      </c>
      <c r="AW463" s="162" t="e">
        <f t="shared" si="179"/>
        <v>#DIV/0!</v>
      </c>
      <c r="AX463" s="92" t="e">
        <f t="shared" si="174"/>
        <v>#DIV/0!</v>
      </c>
      <c r="BE463" s="162" t="e">
        <f t="shared" si="175"/>
        <v>#DIV/0!</v>
      </c>
      <c r="BF463" s="162" t="e">
        <f t="shared" si="180"/>
        <v>#DIV/0!</v>
      </c>
      <c r="BN463" s="162" t="e">
        <f t="shared" si="176"/>
        <v>#DIV/0!</v>
      </c>
      <c r="BO463" s="162" t="e">
        <f t="shared" si="159"/>
        <v>#DIV/0!</v>
      </c>
    </row>
    <row r="464" spans="3:67" x14ac:dyDescent="0.3">
      <c r="C464" s="157" t="e">
        <f t="shared" si="160"/>
        <v>#DIV/0!</v>
      </c>
      <c r="D464" s="157" t="e">
        <f t="shared" si="161"/>
        <v>#DIV/0!</v>
      </c>
      <c r="E464" s="92" t="e">
        <f t="shared" si="162"/>
        <v>#DIV/0!</v>
      </c>
      <c r="L464" s="157" t="e">
        <f t="shared" si="163"/>
        <v>#DIV/0!</v>
      </c>
      <c r="M464" s="157" t="e">
        <f t="shared" si="164"/>
        <v>#DIV/0!</v>
      </c>
      <c r="N464" s="92" t="e">
        <f t="shared" si="165"/>
        <v>#DIV/0!</v>
      </c>
      <c r="U464" s="157" t="e">
        <f t="shared" si="166"/>
        <v>#DIV/0!</v>
      </c>
      <c r="V464" s="157" t="e">
        <f t="shared" si="167"/>
        <v>#DIV/0!</v>
      </c>
      <c r="W464" s="92" t="e">
        <f t="shared" si="168"/>
        <v>#DIV/0!</v>
      </c>
      <c r="AD464" s="157" t="e">
        <f t="shared" si="169"/>
        <v>#DIV/0!</v>
      </c>
      <c r="AE464" s="157" t="e">
        <f t="shared" si="177"/>
        <v>#DIV/0!</v>
      </c>
      <c r="AF464" s="92" t="e">
        <f t="shared" si="170"/>
        <v>#DIV/0!</v>
      </c>
      <c r="AM464" s="162" t="e">
        <f t="shared" si="171"/>
        <v>#DIV/0!</v>
      </c>
      <c r="AN464" s="162" t="e">
        <f t="shared" si="178"/>
        <v>#DIV/0!</v>
      </c>
      <c r="AO464" s="92" t="e">
        <f t="shared" si="172"/>
        <v>#DIV/0!</v>
      </c>
      <c r="AV464" s="162" t="e">
        <f t="shared" si="173"/>
        <v>#DIV/0!</v>
      </c>
      <c r="AW464" s="162" t="e">
        <f t="shared" si="179"/>
        <v>#DIV/0!</v>
      </c>
      <c r="AX464" s="92" t="e">
        <f t="shared" si="174"/>
        <v>#DIV/0!</v>
      </c>
      <c r="BE464" s="162" t="e">
        <f t="shared" si="175"/>
        <v>#DIV/0!</v>
      </c>
      <c r="BF464" s="162" t="e">
        <f t="shared" si="180"/>
        <v>#DIV/0!</v>
      </c>
      <c r="BN464" s="162" t="e">
        <f t="shared" si="176"/>
        <v>#DIV/0!</v>
      </c>
      <c r="BO464" s="162" t="e">
        <f t="shared" si="159"/>
        <v>#DIV/0!</v>
      </c>
    </row>
    <row r="465" spans="3:67" x14ac:dyDescent="0.3">
      <c r="C465" s="157" t="e">
        <f t="shared" si="160"/>
        <v>#DIV/0!</v>
      </c>
      <c r="D465" s="157" t="e">
        <f t="shared" si="161"/>
        <v>#DIV/0!</v>
      </c>
      <c r="E465" s="92" t="e">
        <f t="shared" si="162"/>
        <v>#DIV/0!</v>
      </c>
      <c r="L465" s="157" t="e">
        <f t="shared" si="163"/>
        <v>#DIV/0!</v>
      </c>
      <c r="M465" s="157" t="e">
        <f t="shared" si="164"/>
        <v>#DIV/0!</v>
      </c>
      <c r="N465" s="92" t="e">
        <f t="shared" si="165"/>
        <v>#DIV/0!</v>
      </c>
      <c r="U465" s="157" t="e">
        <f t="shared" si="166"/>
        <v>#DIV/0!</v>
      </c>
      <c r="V465" s="157" t="e">
        <f t="shared" si="167"/>
        <v>#DIV/0!</v>
      </c>
      <c r="W465" s="92" t="e">
        <f t="shared" si="168"/>
        <v>#DIV/0!</v>
      </c>
      <c r="AD465" s="157" t="e">
        <f t="shared" si="169"/>
        <v>#DIV/0!</v>
      </c>
      <c r="AE465" s="157" t="e">
        <f t="shared" si="177"/>
        <v>#DIV/0!</v>
      </c>
      <c r="AF465" s="92" t="e">
        <f t="shared" si="170"/>
        <v>#DIV/0!</v>
      </c>
      <c r="AM465" s="162" t="e">
        <f t="shared" si="171"/>
        <v>#DIV/0!</v>
      </c>
      <c r="AN465" s="162" t="e">
        <f t="shared" si="178"/>
        <v>#DIV/0!</v>
      </c>
      <c r="AO465" s="92" t="e">
        <f t="shared" si="172"/>
        <v>#DIV/0!</v>
      </c>
      <c r="AV465" s="162" t="e">
        <f t="shared" si="173"/>
        <v>#DIV/0!</v>
      </c>
      <c r="AW465" s="162" t="e">
        <f t="shared" si="179"/>
        <v>#DIV/0!</v>
      </c>
      <c r="AX465" s="92" t="e">
        <f t="shared" si="174"/>
        <v>#DIV/0!</v>
      </c>
      <c r="BE465" s="162" t="e">
        <f t="shared" si="175"/>
        <v>#DIV/0!</v>
      </c>
      <c r="BF465" s="162" t="e">
        <f t="shared" si="180"/>
        <v>#DIV/0!</v>
      </c>
      <c r="BN465" s="162" t="e">
        <f t="shared" si="176"/>
        <v>#DIV/0!</v>
      </c>
      <c r="BO465" s="162" t="e">
        <f t="shared" si="159"/>
        <v>#DIV/0!</v>
      </c>
    </row>
    <row r="466" spans="3:67" x14ac:dyDescent="0.3">
      <c r="C466" s="157" t="e">
        <f t="shared" si="160"/>
        <v>#DIV/0!</v>
      </c>
      <c r="D466" s="157" t="e">
        <f t="shared" si="161"/>
        <v>#DIV/0!</v>
      </c>
      <c r="E466" s="92" t="e">
        <f t="shared" si="162"/>
        <v>#DIV/0!</v>
      </c>
      <c r="L466" s="157" t="e">
        <f t="shared" si="163"/>
        <v>#DIV/0!</v>
      </c>
      <c r="M466" s="157" t="e">
        <f t="shared" si="164"/>
        <v>#DIV/0!</v>
      </c>
      <c r="N466" s="92" t="e">
        <f t="shared" si="165"/>
        <v>#DIV/0!</v>
      </c>
      <c r="U466" s="157" t="e">
        <f t="shared" si="166"/>
        <v>#DIV/0!</v>
      </c>
      <c r="V466" s="157" t="e">
        <f t="shared" si="167"/>
        <v>#DIV/0!</v>
      </c>
      <c r="W466" s="92" t="e">
        <f t="shared" si="168"/>
        <v>#DIV/0!</v>
      </c>
      <c r="AD466" s="157" t="e">
        <f t="shared" si="169"/>
        <v>#DIV/0!</v>
      </c>
      <c r="AE466" s="157" t="e">
        <f t="shared" si="177"/>
        <v>#DIV/0!</v>
      </c>
      <c r="AF466" s="92" t="e">
        <f t="shared" si="170"/>
        <v>#DIV/0!</v>
      </c>
      <c r="AM466" s="162" t="e">
        <f t="shared" si="171"/>
        <v>#DIV/0!</v>
      </c>
      <c r="AN466" s="162" t="e">
        <f t="shared" si="178"/>
        <v>#DIV/0!</v>
      </c>
      <c r="AO466" s="92" t="e">
        <f t="shared" si="172"/>
        <v>#DIV/0!</v>
      </c>
      <c r="AV466" s="162" t="e">
        <f t="shared" si="173"/>
        <v>#DIV/0!</v>
      </c>
      <c r="AW466" s="162" t="e">
        <f t="shared" si="179"/>
        <v>#DIV/0!</v>
      </c>
      <c r="AX466" s="92" t="e">
        <f t="shared" si="174"/>
        <v>#DIV/0!</v>
      </c>
      <c r="BE466" s="162" t="e">
        <f t="shared" si="175"/>
        <v>#DIV/0!</v>
      </c>
      <c r="BF466" s="162" t="e">
        <f t="shared" si="180"/>
        <v>#DIV/0!</v>
      </c>
      <c r="BN466" s="162" t="e">
        <f t="shared" si="176"/>
        <v>#DIV/0!</v>
      </c>
      <c r="BO466" s="162" t="e">
        <f t="shared" si="159"/>
        <v>#DIV/0!</v>
      </c>
    </row>
    <row r="467" spans="3:67" x14ac:dyDescent="0.3">
      <c r="C467" s="157" t="e">
        <f t="shared" si="160"/>
        <v>#DIV/0!</v>
      </c>
      <c r="D467" s="157" t="e">
        <f t="shared" si="161"/>
        <v>#DIV/0!</v>
      </c>
      <c r="E467" s="92" t="e">
        <f t="shared" si="162"/>
        <v>#DIV/0!</v>
      </c>
      <c r="L467" s="157" t="e">
        <f t="shared" si="163"/>
        <v>#DIV/0!</v>
      </c>
      <c r="M467" s="157" t="e">
        <f t="shared" si="164"/>
        <v>#DIV/0!</v>
      </c>
      <c r="N467" s="92" t="e">
        <f t="shared" si="165"/>
        <v>#DIV/0!</v>
      </c>
      <c r="U467" s="157" t="e">
        <f t="shared" si="166"/>
        <v>#DIV/0!</v>
      </c>
      <c r="V467" s="157" t="e">
        <f t="shared" si="167"/>
        <v>#DIV/0!</v>
      </c>
      <c r="W467" s="92" t="e">
        <f t="shared" si="168"/>
        <v>#DIV/0!</v>
      </c>
      <c r="AD467" s="157" t="e">
        <f t="shared" si="169"/>
        <v>#DIV/0!</v>
      </c>
      <c r="AE467" s="157" t="e">
        <f t="shared" si="177"/>
        <v>#DIV/0!</v>
      </c>
      <c r="AF467" s="92" t="e">
        <f t="shared" si="170"/>
        <v>#DIV/0!</v>
      </c>
      <c r="AM467" s="162" t="e">
        <f t="shared" si="171"/>
        <v>#DIV/0!</v>
      </c>
      <c r="AN467" s="162" t="e">
        <f t="shared" si="178"/>
        <v>#DIV/0!</v>
      </c>
      <c r="AO467" s="92" t="e">
        <f t="shared" si="172"/>
        <v>#DIV/0!</v>
      </c>
      <c r="AV467" s="162" t="e">
        <f t="shared" si="173"/>
        <v>#DIV/0!</v>
      </c>
      <c r="AW467" s="162" t="e">
        <f t="shared" si="179"/>
        <v>#DIV/0!</v>
      </c>
      <c r="AX467" s="92" t="e">
        <f t="shared" si="174"/>
        <v>#DIV/0!</v>
      </c>
      <c r="BE467" s="162" t="e">
        <f t="shared" si="175"/>
        <v>#DIV/0!</v>
      </c>
      <c r="BF467" s="162" t="e">
        <f t="shared" si="180"/>
        <v>#DIV/0!</v>
      </c>
      <c r="BN467" s="162" t="e">
        <f t="shared" si="176"/>
        <v>#DIV/0!</v>
      </c>
      <c r="BO467" s="162" t="e">
        <f t="shared" si="159"/>
        <v>#DIV/0!</v>
      </c>
    </row>
    <row r="468" spans="3:67" x14ac:dyDescent="0.3">
      <c r="C468" s="157" t="e">
        <f t="shared" si="160"/>
        <v>#DIV/0!</v>
      </c>
      <c r="D468" s="157" t="e">
        <f t="shared" si="161"/>
        <v>#DIV/0!</v>
      </c>
      <c r="E468" s="92" t="e">
        <f t="shared" si="162"/>
        <v>#DIV/0!</v>
      </c>
      <c r="L468" s="157" t="e">
        <f t="shared" si="163"/>
        <v>#DIV/0!</v>
      </c>
      <c r="M468" s="157" t="e">
        <f t="shared" si="164"/>
        <v>#DIV/0!</v>
      </c>
      <c r="N468" s="92" t="e">
        <f t="shared" si="165"/>
        <v>#DIV/0!</v>
      </c>
      <c r="U468" s="157" t="e">
        <f t="shared" si="166"/>
        <v>#DIV/0!</v>
      </c>
      <c r="V468" s="157" t="e">
        <f t="shared" si="167"/>
        <v>#DIV/0!</v>
      </c>
      <c r="W468" s="92" t="e">
        <f t="shared" si="168"/>
        <v>#DIV/0!</v>
      </c>
      <c r="AD468" s="157" t="e">
        <f t="shared" si="169"/>
        <v>#DIV/0!</v>
      </c>
      <c r="AE468" s="157" t="e">
        <f t="shared" si="177"/>
        <v>#DIV/0!</v>
      </c>
      <c r="AF468" s="92" t="e">
        <f t="shared" si="170"/>
        <v>#DIV/0!</v>
      </c>
      <c r="AM468" s="162" t="e">
        <f t="shared" si="171"/>
        <v>#DIV/0!</v>
      </c>
      <c r="AN468" s="162" t="e">
        <f t="shared" si="178"/>
        <v>#DIV/0!</v>
      </c>
      <c r="AO468" s="92" t="e">
        <f t="shared" si="172"/>
        <v>#DIV/0!</v>
      </c>
      <c r="AV468" s="162" t="e">
        <f t="shared" si="173"/>
        <v>#DIV/0!</v>
      </c>
      <c r="AW468" s="162" t="e">
        <f t="shared" si="179"/>
        <v>#DIV/0!</v>
      </c>
      <c r="AX468" s="92" t="e">
        <f t="shared" si="174"/>
        <v>#DIV/0!</v>
      </c>
      <c r="BE468" s="162" t="e">
        <f t="shared" si="175"/>
        <v>#DIV/0!</v>
      </c>
      <c r="BF468" s="162" t="e">
        <f t="shared" si="180"/>
        <v>#DIV/0!</v>
      </c>
      <c r="BN468" s="162" t="e">
        <f t="shared" si="176"/>
        <v>#DIV/0!</v>
      </c>
      <c r="BO468" s="162" t="e">
        <f t="shared" si="159"/>
        <v>#DIV/0!</v>
      </c>
    </row>
    <row r="469" spans="3:67" x14ac:dyDescent="0.3">
      <c r="C469" s="157" t="e">
        <f t="shared" si="160"/>
        <v>#DIV/0!</v>
      </c>
      <c r="D469" s="157" t="e">
        <f t="shared" si="161"/>
        <v>#DIV/0!</v>
      </c>
      <c r="E469" s="92" t="e">
        <f t="shared" si="162"/>
        <v>#DIV/0!</v>
      </c>
      <c r="L469" s="157" t="e">
        <f t="shared" si="163"/>
        <v>#DIV/0!</v>
      </c>
      <c r="M469" s="157" t="e">
        <f t="shared" si="164"/>
        <v>#DIV/0!</v>
      </c>
      <c r="N469" s="92" t="e">
        <f t="shared" si="165"/>
        <v>#DIV/0!</v>
      </c>
      <c r="U469" s="157" t="e">
        <f t="shared" si="166"/>
        <v>#DIV/0!</v>
      </c>
      <c r="V469" s="157" t="e">
        <f t="shared" si="167"/>
        <v>#DIV/0!</v>
      </c>
      <c r="W469" s="92" t="e">
        <f t="shared" si="168"/>
        <v>#DIV/0!</v>
      </c>
      <c r="AD469" s="157" t="e">
        <f t="shared" si="169"/>
        <v>#DIV/0!</v>
      </c>
      <c r="AE469" s="157" t="e">
        <f t="shared" si="177"/>
        <v>#DIV/0!</v>
      </c>
      <c r="AF469" s="92" t="e">
        <f t="shared" si="170"/>
        <v>#DIV/0!</v>
      </c>
      <c r="AM469" s="162" t="e">
        <f t="shared" si="171"/>
        <v>#DIV/0!</v>
      </c>
      <c r="AN469" s="162" t="e">
        <f t="shared" si="178"/>
        <v>#DIV/0!</v>
      </c>
      <c r="AO469" s="92" t="e">
        <f t="shared" si="172"/>
        <v>#DIV/0!</v>
      </c>
      <c r="AV469" s="162" t="e">
        <f t="shared" si="173"/>
        <v>#DIV/0!</v>
      </c>
      <c r="AW469" s="162" t="e">
        <f t="shared" si="179"/>
        <v>#DIV/0!</v>
      </c>
      <c r="AX469" s="92" t="e">
        <f t="shared" si="174"/>
        <v>#DIV/0!</v>
      </c>
      <c r="BE469" s="162" t="e">
        <f t="shared" si="175"/>
        <v>#DIV/0!</v>
      </c>
      <c r="BF469" s="162" t="e">
        <f t="shared" si="180"/>
        <v>#DIV/0!</v>
      </c>
      <c r="BN469" s="162" t="e">
        <f t="shared" si="176"/>
        <v>#DIV/0!</v>
      </c>
      <c r="BO469" s="162" t="e">
        <f t="shared" si="159"/>
        <v>#DIV/0!</v>
      </c>
    </row>
    <row r="470" spans="3:67" x14ac:dyDescent="0.3">
      <c r="C470" s="157" t="e">
        <f t="shared" si="160"/>
        <v>#DIV/0!</v>
      </c>
      <c r="D470" s="157" t="e">
        <f t="shared" si="161"/>
        <v>#DIV/0!</v>
      </c>
      <c r="E470" s="92" t="e">
        <f t="shared" si="162"/>
        <v>#DIV/0!</v>
      </c>
      <c r="L470" s="157" t="e">
        <f t="shared" si="163"/>
        <v>#DIV/0!</v>
      </c>
      <c r="M470" s="157" t="e">
        <f t="shared" si="164"/>
        <v>#DIV/0!</v>
      </c>
      <c r="N470" s="92" t="e">
        <f t="shared" si="165"/>
        <v>#DIV/0!</v>
      </c>
      <c r="U470" s="157" t="e">
        <f t="shared" si="166"/>
        <v>#DIV/0!</v>
      </c>
      <c r="V470" s="157" t="e">
        <f t="shared" si="167"/>
        <v>#DIV/0!</v>
      </c>
      <c r="W470" s="92" t="e">
        <f t="shared" si="168"/>
        <v>#DIV/0!</v>
      </c>
      <c r="AD470" s="157" t="e">
        <f t="shared" si="169"/>
        <v>#DIV/0!</v>
      </c>
      <c r="AE470" s="157" t="e">
        <f t="shared" si="177"/>
        <v>#DIV/0!</v>
      </c>
      <c r="AF470" s="92" t="e">
        <f t="shared" si="170"/>
        <v>#DIV/0!</v>
      </c>
      <c r="AM470" s="162" t="e">
        <f t="shared" si="171"/>
        <v>#DIV/0!</v>
      </c>
      <c r="AN470" s="162" t="e">
        <f t="shared" si="178"/>
        <v>#DIV/0!</v>
      </c>
      <c r="AO470" s="92" t="e">
        <f t="shared" si="172"/>
        <v>#DIV/0!</v>
      </c>
      <c r="AV470" s="162" t="e">
        <f t="shared" si="173"/>
        <v>#DIV/0!</v>
      </c>
      <c r="AW470" s="162" t="e">
        <f t="shared" si="179"/>
        <v>#DIV/0!</v>
      </c>
      <c r="AX470" s="92" t="e">
        <f t="shared" si="174"/>
        <v>#DIV/0!</v>
      </c>
      <c r="BE470" s="162" t="e">
        <f t="shared" si="175"/>
        <v>#DIV/0!</v>
      </c>
      <c r="BF470" s="162" t="e">
        <f t="shared" si="180"/>
        <v>#DIV/0!</v>
      </c>
      <c r="BN470" s="162" t="e">
        <f t="shared" si="176"/>
        <v>#DIV/0!</v>
      </c>
      <c r="BO470" s="162" t="e">
        <f t="shared" si="159"/>
        <v>#DIV/0!</v>
      </c>
    </row>
    <row r="471" spans="3:67" x14ac:dyDescent="0.3">
      <c r="C471" s="157" t="e">
        <f t="shared" si="160"/>
        <v>#DIV/0!</v>
      </c>
      <c r="D471" s="157" t="e">
        <f t="shared" si="161"/>
        <v>#DIV/0!</v>
      </c>
      <c r="E471" s="92" t="e">
        <f t="shared" si="162"/>
        <v>#DIV/0!</v>
      </c>
      <c r="L471" s="157" t="e">
        <f t="shared" si="163"/>
        <v>#DIV/0!</v>
      </c>
      <c r="M471" s="157" t="e">
        <f t="shared" si="164"/>
        <v>#DIV/0!</v>
      </c>
      <c r="N471" s="92" t="e">
        <f t="shared" si="165"/>
        <v>#DIV/0!</v>
      </c>
      <c r="U471" s="157" t="e">
        <f t="shared" si="166"/>
        <v>#DIV/0!</v>
      </c>
      <c r="V471" s="157" t="e">
        <f t="shared" si="167"/>
        <v>#DIV/0!</v>
      </c>
      <c r="W471" s="92" t="e">
        <f t="shared" si="168"/>
        <v>#DIV/0!</v>
      </c>
      <c r="AD471" s="157" t="e">
        <f t="shared" si="169"/>
        <v>#DIV/0!</v>
      </c>
      <c r="AE471" s="157" t="e">
        <f t="shared" si="177"/>
        <v>#DIV/0!</v>
      </c>
      <c r="AF471" s="92" t="e">
        <f t="shared" si="170"/>
        <v>#DIV/0!</v>
      </c>
      <c r="AM471" s="162" t="e">
        <f t="shared" si="171"/>
        <v>#DIV/0!</v>
      </c>
      <c r="AN471" s="162" t="e">
        <f t="shared" si="178"/>
        <v>#DIV/0!</v>
      </c>
      <c r="AO471" s="92" t="e">
        <f t="shared" si="172"/>
        <v>#DIV/0!</v>
      </c>
      <c r="AV471" s="162" t="e">
        <f t="shared" si="173"/>
        <v>#DIV/0!</v>
      </c>
      <c r="AW471" s="162" t="e">
        <f t="shared" si="179"/>
        <v>#DIV/0!</v>
      </c>
      <c r="AX471" s="92" t="e">
        <f t="shared" si="174"/>
        <v>#DIV/0!</v>
      </c>
      <c r="BE471" s="162" t="e">
        <f t="shared" si="175"/>
        <v>#DIV/0!</v>
      </c>
      <c r="BF471" s="162" t="e">
        <f t="shared" si="180"/>
        <v>#DIV/0!</v>
      </c>
      <c r="BN471" s="162" t="e">
        <f t="shared" si="176"/>
        <v>#DIV/0!</v>
      </c>
      <c r="BO471" s="162" t="e">
        <f t="shared" si="159"/>
        <v>#DIV/0!</v>
      </c>
    </row>
    <row r="472" spans="3:67" x14ac:dyDescent="0.3">
      <c r="C472" s="157" t="e">
        <f t="shared" si="160"/>
        <v>#DIV/0!</v>
      </c>
      <c r="D472" s="157" t="e">
        <f t="shared" si="161"/>
        <v>#DIV/0!</v>
      </c>
      <c r="E472" s="92" t="e">
        <f t="shared" si="162"/>
        <v>#DIV/0!</v>
      </c>
      <c r="L472" s="157" t="e">
        <f t="shared" si="163"/>
        <v>#DIV/0!</v>
      </c>
      <c r="M472" s="157" t="e">
        <f t="shared" si="164"/>
        <v>#DIV/0!</v>
      </c>
      <c r="N472" s="92" t="e">
        <f t="shared" si="165"/>
        <v>#DIV/0!</v>
      </c>
      <c r="U472" s="157" t="e">
        <f t="shared" si="166"/>
        <v>#DIV/0!</v>
      </c>
      <c r="V472" s="157" t="e">
        <f t="shared" si="167"/>
        <v>#DIV/0!</v>
      </c>
      <c r="W472" s="92" t="e">
        <f t="shared" si="168"/>
        <v>#DIV/0!</v>
      </c>
      <c r="AD472" s="157" t="e">
        <f t="shared" si="169"/>
        <v>#DIV/0!</v>
      </c>
      <c r="AE472" s="157" t="e">
        <f t="shared" si="177"/>
        <v>#DIV/0!</v>
      </c>
      <c r="AF472" s="92" t="e">
        <f t="shared" si="170"/>
        <v>#DIV/0!</v>
      </c>
      <c r="AM472" s="162" t="e">
        <f t="shared" si="171"/>
        <v>#DIV/0!</v>
      </c>
      <c r="AN472" s="162" t="e">
        <f t="shared" si="178"/>
        <v>#DIV/0!</v>
      </c>
      <c r="AO472" s="92" t="e">
        <f t="shared" si="172"/>
        <v>#DIV/0!</v>
      </c>
      <c r="AV472" s="162" t="e">
        <f t="shared" si="173"/>
        <v>#DIV/0!</v>
      </c>
      <c r="AW472" s="162" t="e">
        <f t="shared" si="179"/>
        <v>#DIV/0!</v>
      </c>
      <c r="AX472" s="92" t="e">
        <f t="shared" si="174"/>
        <v>#DIV/0!</v>
      </c>
      <c r="BE472" s="162" t="e">
        <f t="shared" si="175"/>
        <v>#DIV/0!</v>
      </c>
      <c r="BF472" s="162" t="e">
        <f t="shared" si="180"/>
        <v>#DIV/0!</v>
      </c>
      <c r="BN472" s="162" t="e">
        <f t="shared" si="176"/>
        <v>#DIV/0!</v>
      </c>
      <c r="BO472" s="162" t="e">
        <f t="shared" ref="BO472:BO535" si="181">BQ472 / (BQ472+BT472)</f>
        <v>#DIV/0!</v>
      </c>
    </row>
    <row r="473" spans="3:67" x14ac:dyDescent="0.3">
      <c r="C473" s="157" t="e">
        <f t="shared" si="160"/>
        <v>#DIV/0!</v>
      </c>
      <c r="D473" s="157" t="e">
        <f t="shared" si="161"/>
        <v>#DIV/0!</v>
      </c>
      <c r="E473" s="92" t="e">
        <f t="shared" si="162"/>
        <v>#DIV/0!</v>
      </c>
      <c r="L473" s="157" t="e">
        <f t="shared" si="163"/>
        <v>#DIV/0!</v>
      </c>
      <c r="M473" s="157" t="e">
        <f t="shared" si="164"/>
        <v>#DIV/0!</v>
      </c>
      <c r="N473" s="92" t="e">
        <f t="shared" si="165"/>
        <v>#DIV/0!</v>
      </c>
      <c r="U473" s="157" t="e">
        <f t="shared" si="166"/>
        <v>#DIV/0!</v>
      </c>
      <c r="V473" s="157" t="e">
        <f t="shared" si="167"/>
        <v>#DIV/0!</v>
      </c>
      <c r="W473" s="92" t="e">
        <f t="shared" si="168"/>
        <v>#DIV/0!</v>
      </c>
      <c r="AD473" s="157" t="e">
        <f t="shared" si="169"/>
        <v>#DIV/0!</v>
      </c>
      <c r="AE473" s="157" t="e">
        <f t="shared" si="177"/>
        <v>#DIV/0!</v>
      </c>
      <c r="AF473" s="92" t="e">
        <f t="shared" si="170"/>
        <v>#DIV/0!</v>
      </c>
      <c r="AM473" s="162" t="e">
        <f t="shared" si="171"/>
        <v>#DIV/0!</v>
      </c>
      <c r="AN473" s="162" t="e">
        <f t="shared" si="178"/>
        <v>#DIV/0!</v>
      </c>
      <c r="AO473" s="92" t="e">
        <f t="shared" si="172"/>
        <v>#DIV/0!</v>
      </c>
      <c r="AV473" s="162" t="e">
        <f t="shared" si="173"/>
        <v>#DIV/0!</v>
      </c>
      <c r="AW473" s="162" t="e">
        <f t="shared" si="179"/>
        <v>#DIV/0!</v>
      </c>
      <c r="AX473" s="92" t="e">
        <f t="shared" si="174"/>
        <v>#DIV/0!</v>
      </c>
      <c r="BE473" s="162" t="e">
        <f t="shared" si="175"/>
        <v>#DIV/0!</v>
      </c>
      <c r="BF473" s="162" t="e">
        <f t="shared" si="180"/>
        <v>#DIV/0!</v>
      </c>
      <c r="BN473" s="162" t="e">
        <f t="shared" si="176"/>
        <v>#DIV/0!</v>
      </c>
      <c r="BO473" s="162" t="e">
        <f t="shared" si="181"/>
        <v>#DIV/0!</v>
      </c>
    </row>
    <row r="474" spans="3:67" x14ac:dyDescent="0.3">
      <c r="C474" s="157" t="e">
        <f t="shared" si="160"/>
        <v>#DIV/0!</v>
      </c>
      <c r="D474" s="157" t="e">
        <f t="shared" si="161"/>
        <v>#DIV/0!</v>
      </c>
      <c r="E474" s="92" t="e">
        <f t="shared" si="162"/>
        <v>#DIV/0!</v>
      </c>
      <c r="L474" s="157" t="e">
        <f t="shared" si="163"/>
        <v>#DIV/0!</v>
      </c>
      <c r="M474" s="157" t="e">
        <f t="shared" si="164"/>
        <v>#DIV/0!</v>
      </c>
      <c r="N474" s="92" t="e">
        <f t="shared" si="165"/>
        <v>#DIV/0!</v>
      </c>
      <c r="U474" s="157" t="e">
        <f t="shared" si="166"/>
        <v>#DIV/0!</v>
      </c>
      <c r="V474" s="157" t="e">
        <f t="shared" si="167"/>
        <v>#DIV/0!</v>
      </c>
      <c r="W474" s="92" t="e">
        <f t="shared" si="168"/>
        <v>#DIV/0!</v>
      </c>
      <c r="AD474" s="157" t="e">
        <f t="shared" si="169"/>
        <v>#DIV/0!</v>
      </c>
      <c r="AE474" s="157" t="e">
        <f t="shared" si="177"/>
        <v>#DIV/0!</v>
      </c>
      <c r="AF474" s="92" t="e">
        <f t="shared" si="170"/>
        <v>#DIV/0!</v>
      </c>
      <c r="AM474" s="162" t="e">
        <f t="shared" si="171"/>
        <v>#DIV/0!</v>
      </c>
      <c r="AN474" s="162" t="e">
        <f t="shared" si="178"/>
        <v>#DIV/0!</v>
      </c>
      <c r="AO474" s="92" t="e">
        <f t="shared" si="172"/>
        <v>#DIV/0!</v>
      </c>
      <c r="AV474" s="162" t="e">
        <f t="shared" si="173"/>
        <v>#DIV/0!</v>
      </c>
      <c r="AW474" s="162" t="e">
        <f t="shared" si="179"/>
        <v>#DIV/0!</v>
      </c>
      <c r="AX474" s="92" t="e">
        <f t="shared" si="174"/>
        <v>#DIV/0!</v>
      </c>
      <c r="BE474" s="162" t="e">
        <f t="shared" si="175"/>
        <v>#DIV/0!</v>
      </c>
      <c r="BF474" s="162" t="e">
        <f t="shared" si="180"/>
        <v>#DIV/0!</v>
      </c>
      <c r="BN474" s="162" t="e">
        <f t="shared" si="176"/>
        <v>#DIV/0!</v>
      </c>
      <c r="BO474" s="162" t="e">
        <f t="shared" si="181"/>
        <v>#DIV/0!</v>
      </c>
    </row>
    <row r="475" spans="3:67" x14ac:dyDescent="0.3">
      <c r="C475" s="157" t="e">
        <f t="shared" si="160"/>
        <v>#DIV/0!</v>
      </c>
      <c r="D475" s="157" t="e">
        <f t="shared" si="161"/>
        <v>#DIV/0!</v>
      </c>
      <c r="E475" s="92" t="e">
        <f t="shared" si="162"/>
        <v>#DIV/0!</v>
      </c>
      <c r="L475" s="157" t="e">
        <f t="shared" si="163"/>
        <v>#DIV/0!</v>
      </c>
      <c r="M475" s="157" t="e">
        <f t="shared" si="164"/>
        <v>#DIV/0!</v>
      </c>
      <c r="N475" s="92" t="e">
        <f t="shared" si="165"/>
        <v>#DIV/0!</v>
      </c>
      <c r="U475" s="157" t="e">
        <f t="shared" si="166"/>
        <v>#DIV/0!</v>
      </c>
      <c r="V475" s="157" t="e">
        <f t="shared" si="167"/>
        <v>#DIV/0!</v>
      </c>
      <c r="W475" s="92" t="e">
        <f t="shared" si="168"/>
        <v>#DIV/0!</v>
      </c>
      <c r="AD475" s="157" t="e">
        <f t="shared" si="169"/>
        <v>#DIV/0!</v>
      </c>
      <c r="AE475" s="157" t="e">
        <f t="shared" si="177"/>
        <v>#DIV/0!</v>
      </c>
      <c r="AF475" s="92" t="e">
        <f t="shared" si="170"/>
        <v>#DIV/0!</v>
      </c>
      <c r="AM475" s="162" t="e">
        <f t="shared" si="171"/>
        <v>#DIV/0!</v>
      </c>
      <c r="AN475" s="162" t="e">
        <f t="shared" si="178"/>
        <v>#DIV/0!</v>
      </c>
      <c r="AO475" s="92" t="e">
        <f t="shared" si="172"/>
        <v>#DIV/0!</v>
      </c>
      <c r="AV475" s="162" t="e">
        <f t="shared" si="173"/>
        <v>#DIV/0!</v>
      </c>
      <c r="AW475" s="162" t="e">
        <f t="shared" si="179"/>
        <v>#DIV/0!</v>
      </c>
      <c r="AX475" s="92" t="e">
        <f t="shared" si="174"/>
        <v>#DIV/0!</v>
      </c>
      <c r="BE475" s="162" t="e">
        <f t="shared" si="175"/>
        <v>#DIV/0!</v>
      </c>
      <c r="BF475" s="162" t="e">
        <f t="shared" si="180"/>
        <v>#DIV/0!</v>
      </c>
      <c r="BN475" s="162" t="e">
        <f t="shared" si="176"/>
        <v>#DIV/0!</v>
      </c>
      <c r="BO475" s="162" t="e">
        <f t="shared" si="181"/>
        <v>#DIV/0!</v>
      </c>
    </row>
    <row r="476" spans="3:67" x14ac:dyDescent="0.3">
      <c r="C476" s="157" t="e">
        <f t="shared" si="160"/>
        <v>#DIV/0!</v>
      </c>
      <c r="D476" s="157" t="e">
        <f t="shared" si="161"/>
        <v>#DIV/0!</v>
      </c>
      <c r="E476" s="92" t="e">
        <f t="shared" si="162"/>
        <v>#DIV/0!</v>
      </c>
      <c r="L476" s="157" t="e">
        <f t="shared" si="163"/>
        <v>#DIV/0!</v>
      </c>
      <c r="M476" s="157" t="e">
        <f t="shared" si="164"/>
        <v>#DIV/0!</v>
      </c>
      <c r="N476" s="92" t="e">
        <f t="shared" si="165"/>
        <v>#DIV/0!</v>
      </c>
      <c r="U476" s="157" t="e">
        <f t="shared" si="166"/>
        <v>#DIV/0!</v>
      </c>
      <c r="V476" s="157" t="e">
        <f t="shared" si="167"/>
        <v>#DIV/0!</v>
      </c>
      <c r="W476" s="92" t="e">
        <f t="shared" si="168"/>
        <v>#DIV/0!</v>
      </c>
      <c r="AD476" s="157" t="e">
        <f t="shared" si="169"/>
        <v>#DIV/0!</v>
      </c>
      <c r="AE476" s="157" t="e">
        <f t="shared" si="177"/>
        <v>#DIV/0!</v>
      </c>
      <c r="AF476" s="92" t="e">
        <f t="shared" si="170"/>
        <v>#DIV/0!</v>
      </c>
      <c r="AM476" s="162" t="e">
        <f t="shared" si="171"/>
        <v>#DIV/0!</v>
      </c>
      <c r="AN476" s="162" t="e">
        <f t="shared" si="178"/>
        <v>#DIV/0!</v>
      </c>
      <c r="AO476" s="92" t="e">
        <f t="shared" si="172"/>
        <v>#DIV/0!</v>
      </c>
      <c r="AV476" s="162" t="e">
        <f t="shared" si="173"/>
        <v>#DIV/0!</v>
      </c>
      <c r="AW476" s="162" t="e">
        <f t="shared" si="179"/>
        <v>#DIV/0!</v>
      </c>
      <c r="AX476" s="92" t="e">
        <f t="shared" si="174"/>
        <v>#DIV/0!</v>
      </c>
      <c r="BE476" s="162" t="e">
        <f t="shared" si="175"/>
        <v>#DIV/0!</v>
      </c>
      <c r="BF476" s="162" t="e">
        <f t="shared" si="180"/>
        <v>#DIV/0!</v>
      </c>
      <c r="BN476" s="162" t="e">
        <f t="shared" si="176"/>
        <v>#DIV/0!</v>
      </c>
      <c r="BO476" s="162" t="e">
        <f t="shared" si="181"/>
        <v>#DIV/0!</v>
      </c>
    </row>
    <row r="477" spans="3:67" x14ac:dyDescent="0.3">
      <c r="C477" s="157" t="e">
        <f t="shared" si="160"/>
        <v>#DIV/0!</v>
      </c>
      <c r="D477" s="157" t="e">
        <f t="shared" si="161"/>
        <v>#DIV/0!</v>
      </c>
      <c r="E477" s="92" t="e">
        <f t="shared" si="162"/>
        <v>#DIV/0!</v>
      </c>
      <c r="L477" s="157" t="e">
        <f t="shared" si="163"/>
        <v>#DIV/0!</v>
      </c>
      <c r="M477" s="157" t="e">
        <f t="shared" si="164"/>
        <v>#DIV/0!</v>
      </c>
      <c r="N477" s="92" t="e">
        <f t="shared" si="165"/>
        <v>#DIV/0!</v>
      </c>
      <c r="U477" s="157" t="e">
        <f t="shared" si="166"/>
        <v>#DIV/0!</v>
      </c>
      <c r="V477" s="157" t="e">
        <f t="shared" si="167"/>
        <v>#DIV/0!</v>
      </c>
      <c r="W477" s="92" t="e">
        <f t="shared" si="168"/>
        <v>#DIV/0!</v>
      </c>
      <c r="AD477" s="157" t="e">
        <f t="shared" si="169"/>
        <v>#DIV/0!</v>
      </c>
      <c r="AE477" s="157" t="e">
        <f t="shared" si="177"/>
        <v>#DIV/0!</v>
      </c>
      <c r="AF477" s="92" t="e">
        <f t="shared" si="170"/>
        <v>#DIV/0!</v>
      </c>
      <c r="AM477" s="162" t="e">
        <f t="shared" si="171"/>
        <v>#DIV/0!</v>
      </c>
      <c r="AN477" s="162" t="e">
        <f t="shared" si="178"/>
        <v>#DIV/0!</v>
      </c>
      <c r="AO477" s="92" t="e">
        <f t="shared" si="172"/>
        <v>#DIV/0!</v>
      </c>
      <c r="AV477" s="162" t="e">
        <f t="shared" si="173"/>
        <v>#DIV/0!</v>
      </c>
      <c r="AW477" s="162" t="e">
        <f t="shared" si="179"/>
        <v>#DIV/0!</v>
      </c>
      <c r="AX477" s="92" t="e">
        <f t="shared" si="174"/>
        <v>#DIV/0!</v>
      </c>
      <c r="BE477" s="162" t="e">
        <f t="shared" si="175"/>
        <v>#DIV/0!</v>
      </c>
      <c r="BF477" s="162" t="e">
        <f t="shared" si="180"/>
        <v>#DIV/0!</v>
      </c>
      <c r="BN477" s="162" t="e">
        <f t="shared" si="176"/>
        <v>#DIV/0!</v>
      </c>
      <c r="BO477" s="162" t="e">
        <f t="shared" si="181"/>
        <v>#DIV/0!</v>
      </c>
    </row>
    <row r="478" spans="3:67" x14ac:dyDescent="0.3">
      <c r="C478" s="157" t="e">
        <f t="shared" si="160"/>
        <v>#DIV/0!</v>
      </c>
      <c r="D478" s="157" t="e">
        <f t="shared" si="161"/>
        <v>#DIV/0!</v>
      </c>
      <c r="E478" s="92" t="e">
        <f t="shared" si="162"/>
        <v>#DIV/0!</v>
      </c>
      <c r="L478" s="157" t="e">
        <f t="shared" si="163"/>
        <v>#DIV/0!</v>
      </c>
      <c r="M478" s="157" t="e">
        <f t="shared" si="164"/>
        <v>#DIV/0!</v>
      </c>
      <c r="N478" s="92" t="e">
        <f t="shared" si="165"/>
        <v>#DIV/0!</v>
      </c>
      <c r="U478" s="157" t="e">
        <f t="shared" si="166"/>
        <v>#DIV/0!</v>
      </c>
      <c r="V478" s="157" t="e">
        <f t="shared" si="167"/>
        <v>#DIV/0!</v>
      </c>
      <c r="W478" s="92" t="e">
        <f t="shared" si="168"/>
        <v>#DIV/0!</v>
      </c>
      <c r="AD478" s="157" t="e">
        <f t="shared" si="169"/>
        <v>#DIV/0!</v>
      </c>
      <c r="AE478" s="157" t="e">
        <f t="shared" si="177"/>
        <v>#DIV/0!</v>
      </c>
      <c r="AF478" s="92" t="e">
        <f t="shared" si="170"/>
        <v>#DIV/0!</v>
      </c>
      <c r="AM478" s="162" t="e">
        <f t="shared" si="171"/>
        <v>#DIV/0!</v>
      </c>
      <c r="AN478" s="162" t="e">
        <f t="shared" si="178"/>
        <v>#DIV/0!</v>
      </c>
      <c r="AO478" s="92" t="e">
        <f t="shared" si="172"/>
        <v>#DIV/0!</v>
      </c>
      <c r="AV478" s="162" t="e">
        <f t="shared" si="173"/>
        <v>#DIV/0!</v>
      </c>
      <c r="AW478" s="162" t="e">
        <f t="shared" si="179"/>
        <v>#DIV/0!</v>
      </c>
      <c r="AX478" s="92" t="e">
        <f t="shared" si="174"/>
        <v>#DIV/0!</v>
      </c>
      <c r="BE478" s="162" t="e">
        <f t="shared" si="175"/>
        <v>#DIV/0!</v>
      </c>
      <c r="BF478" s="162" t="e">
        <f t="shared" si="180"/>
        <v>#DIV/0!</v>
      </c>
      <c r="BN478" s="162" t="e">
        <f t="shared" si="176"/>
        <v>#DIV/0!</v>
      </c>
      <c r="BO478" s="162" t="e">
        <f t="shared" si="181"/>
        <v>#DIV/0!</v>
      </c>
    </row>
    <row r="479" spans="3:67" x14ac:dyDescent="0.3">
      <c r="C479" s="157" t="e">
        <f t="shared" si="160"/>
        <v>#DIV/0!</v>
      </c>
      <c r="D479" s="157" t="e">
        <f t="shared" si="161"/>
        <v>#DIV/0!</v>
      </c>
      <c r="E479" s="92" t="e">
        <f t="shared" si="162"/>
        <v>#DIV/0!</v>
      </c>
      <c r="L479" s="157" t="e">
        <f t="shared" si="163"/>
        <v>#DIV/0!</v>
      </c>
      <c r="M479" s="157" t="e">
        <f t="shared" si="164"/>
        <v>#DIV/0!</v>
      </c>
      <c r="N479" s="92" t="e">
        <f t="shared" si="165"/>
        <v>#DIV/0!</v>
      </c>
      <c r="U479" s="157" t="e">
        <f t="shared" si="166"/>
        <v>#DIV/0!</v>
      </c>
      <c r="V479" s="157" t="e">
        <f t="shared" si="167"/>
        <v>#DIV/0!</v>
      </c>
      <c r="W479" s="92" t="e">
        <f t="shared" si="168"/>
        <v>#DIV/0!</v>
      </c>
      <c r="AD479" s="157" t="e">
        <f t="shared" si="169"/>
        <v>#DIV/0!</v>
      </c>
      <c r="AE479" s="157" t="e">
        <f t="shared" si="177"/>
        <v>#DIV/0!</v>
      </c>
      <c r="AF479" s="92" t="e">
        <f t="shared" si="170"/>
        <v>#DIV/0!</v>
      </c>
      <c r="AM479" s="162" t="e">
        <f t="shared" si="171"/>
        <v>#DIV/0!</v>
      </c>
      <c r="AN479" s="162" t="e">
        <f t="shared" si="178"/>
        <v>#DIV/0!</v>
      </c>
      <c r="AO479" s="92" t="e">
        <f t="shared" si="172"/>
        <v>#DIV/0!</v>
      </c>
      <c r="AV479" s="162" t="e">
        <f t="shared" si="173"/>
        <v>#DIV/0!</v>
      </c>
      <c r="AW479" s="162" t="e">
        <f t="shared" si="179"/>
        <v>#DIV/0!</v>
      </c>
      <c r="AX479" s="92" t="e">
        <f t="shared" si="174"/>
        <v>#DIV/0!</v>
      </c>
      <c r="BE479" s="162" t="e">
        <f t="shared" si="175"/>
        <v>#DIV/0!</v>
      </c>
      <c r="BF479" s="162" t="e">
        <f t="shared" si="180"/>
        <v>#DIV/0!</v>
      </c>
      <c r="BN479" s="162" t="e">
        <f t="shared" si="176"/>
        <v>#DIV/0!</v>
      </c>
      <c r="BO479" s="162" t="e">
        <f t="shared" si="181"/>
        <v>#DIV/0!</v>
      </c>
    </row>
    <row r="480" spans="3:67" x14ac:dyDescent="0.3">
      <c r="C480" s="157" t="e">
        <f t="shared" si="160"/>
        <v>#DIV/0!</v>
      </c>
      <c r="D480" s="157" t="e">
        <f t="shared" si="161"/>
        <v>#DIV/0!</v>
      </c>
      <c r="E480" s="92" t="e">
        <f t="shared" si="162"/>
        <v>#DIV/0!</v>
      </c>
      <c r="L480" s="157" t="e">
        <f t="shared" si="163"/>
        <v>#DIV/0!</v>
      </c>
      <c r="M480" s="157" t="e">
        <f t="shared" si="164"/>
        <v>#DIV/0!</v>
      </c>
      <c r="N480" s="92" t="e">
        <f t="shared" si="165"/>
        <v>#DIV/0!</v>
      </c>
      <c r="U480" s="157" t="e">
        <f t="shared" si="166"/>
        <v>#DIV/0!</v>
      </c>
      <c r="V480" s="157" t="e">
        <f t="shared" si="167"/>
        <v>#DIV/0!</v>
      </c>
      <c r="W480" s="92" t="e">
        <f t="shared" si="168"/>
        <v>#DIV/0!</v>
      </c>
      <c r="AD480" s="157" t="e">
        <f t="shared" si="169"/>
        <v>#DIV/0!</v>
      </c>
      <c r="AE480" s="157" t="e">
        <f t="shared" si="177"/>
        <v>#DIV/0!</v>
      </c>
      <c r="AF480" s="92" t="e">
        <f t="shared" si="170"/>
        <v>#DIV/0!</v>
      </c>
      <c r="AM480" s="162" t="e">
        <f t="shared" si="171"/>
        <v>#DIV/0!</v>
      </c>
      <c r="AN480" s="162" t="e">
        <f t="shared" si="178"/>
        <v>#DIV/0!</v>
      </c>
      <c r="AO480" s="92" t="e">
        <f t="shared" si="172"/>
        <v>#DIV/0!</v>
      </c>
      <c r="AV480" s="162" t="e">
        <f t="shared" si="173"/>
        <v>#DIV/0!</v>
      </c>
      <c r="AW480" s="162" t="e">
        <f t="shared" si="179"/>
        <v>#DIV/0!</v>
      </c>
      <c r="AX480" s="92" t="e">
        <f t="shared" si="174"/>
        <v>#DIV/0!</v>
      </c>
      <c r="BE480" s="162" t="e">
        <f t="shared" si="175"/>
        <v>#DIV/0!</v>
      </c>
      <c r="BF480" s="162" t="e">
        <f t="shared" si="180"/>
        <v>#DIV/0!</v>
      </c>
      <c r="BN480" s="162" t="e">
        <f t="shared" si="176"/>
        <v>#DIV/0!</v>
      </c>
      <c r="BO480" s="162" t="e">
        <f t="shared" si="181"/>
        <v>#DIV/0!</v>
      </c>
    </row>
    <row r="481" spans="3:67" x14ac:dyDescent="0.3">
      <c r="C481" s="157" t="e">
        <f t="shared" si="160"/>
        <v>#DIV/0!</v>
      </c>
      <c r="D481" s="157" t="e">
        <f t="shared" si="161"/>
        <v>#DIV/0!</v>
      </c>
      <c r="E481" s="92" t="e">
        <f t="shared" si="162"/>
        <v>#DIV/0!</v>
      </c>
      <c r="L481" s="157" t="e">
        <f t="shared" si="163"/>
        <v>#DIV/0!</v>
      </c>
      <c r="M481" s="157" t="e">
        <f t="shared" si="164"/>
        <v>#DIV/0!</v>
      </c>
      <c r="N481" s="92" t="e">
        <f t="shared" si="165"/>
        <v>#DIV/0!</v>
      </c>
      <c r="U481" s="157" t="e">
        <f t="shared" si="166"/>
        <v>#DIV/0!</v>
      </c>
      <c r="V481" s="157" t="e">
        <f t="shared" si="167"/>
        <v>#DIV/0!</v>
      </c>
      <c r="W481" s="92" t="e">
        <f t="shared" si="168"/>
        <v>#DIV/0!</v>
      </c>
      <c r="AD481" s="157" t="e">
        <f t="shared" si="169"/>
        <v>#DIV/0!</v>
      </c>
      <c r="AE481" s="157" t="e">
        <f t="shared" si="177"/>
        <v>#DIV/0!</v>
      </c>
      <c r="AF481" s="92" t="e">
        <f t="shared" si="170"/>
        <v>#DIV/0!</v>
      </c>
      <c r="AM481" s="162" t="e">
        <f t="shared" si="171"/>
        <v>#DIV/0!</v>
      </c>
      <c r="AN481" s="162" t="e">
        <f t="shared" si="178"/>
        <v>#DIV/0!</v>
      </c>
      <c r="AO481" s="92" t="e">
        <f t="shared" si="172"/>
        <v>#DIV/0!</v>
      </c>
      <c r="AV481" s="162" t="e">
        <f t="shared" si="173"/>
        <v>#DIV/0!</v>
      </c>
      <c r="AW481" s="162" t="e">
        <f t="shared" si="179"/>
        <v>#DIV/0!</v>
      </c>
      <c r="AX481" s="92" t="e">
        <f t="shared" si="174"/>
        <v>#DIV/0!</v>
      </c>
      <c r="BE481" s="162" t="e">
        <f t="shared" si="175"/>
        <v>#DIV/0!</v>
      </c>
      <c r="BF481" s="162" t="e">
        <f t="shared" si="180"/>
        <v>#DIV/0!</v>
      </c>
      <c r="BN481" s="162" t="e">
        <f t="shared" si="176"/>
        <v>#DIV/0!</v>
      </c>
      <c r="BO481" s="162" t="e">
        <f t="shared" si="181"/>
        <v>#DIV/0!</v>
      </c>
    </row>
    <row r="482" spans="3:67" x14ac:dyDescent="0.3">
      <c r="C482" s="157" t="e">
        <f t="shared" si="160"/>
        <v>#DIV/0!</v>
      </c>
      <c r="D482" s="157" t="e">
        <f t="shared" si="161"/>
        <v>#DIV/0!</v>
      </c>
      <c r="E482" s="92" t="e">
        <f t="shared" si="162"/>
        <v>#DIV/0!</v>
      </c>
      <c r="L482" s="157" t="e">
        <f t="shared" si="163"/>
        <v>#DIV/0!</v>
      </c>
      <c r="M482" s="157" t="e">
        <f t="shared" si="164"/>
        <v>#DIV/0!</v>
      </c>
      <c r="N482" s="92" t="e">
        <f t="shared" si="165"/>
        <v>#DIV/0!</v>
      </c>
      <c r="U482" s="157" t="e">
        <f t="shared" si="166"/>
        <v>#DIV/0!</v>
      </c>
      <c r="V482" s="157" t="e">
        <f t="shared" si="167"/>
        <v>#DIV/0!</v>
      </c>
      <c r="W482" s="92" t="e">
        <f t="shared" si="168"/>
        <v>#DIV/0!</v>
      </c>
      <c r="AD482" s="157" t="e">
        <f t="shared" si="169"/>
        <v>#DIV/0!</v>
      </c>
      <c r="AE482" s="157" t="e">
        <f t="shared" si="177"/>
        <v>#DIV/0!</v>
      </c>
      <c r="AF482" s="92" t="e">
        <f t="shared" si="170"/>
        <v>#DIV/0!</v>
      </c>
      <c r="AM482" s="162" t="e">
        <f t="shared" si="171"/>
        <v>#DIV/0!</v>
      </c>
      <c r="AN482" s="162" t="e">
        <f t="shared" si="178"/>
        <v>#DIV/0!</v>
      </c>
      <c r="AO482" s="92" t="e">
        <f t="shared" si="172"/>
        <v>#DIV/0!</v>
      </c>
      <c r="AV482" s="162" t="e">
        <f t="shared" si="173"/>
        <v>#DIV/0!</v>
      </c>
      <c r="AW482" s="162" t="e">
        <f t="shared" si="179"/>
        <v>#DIV/0!</v>
      </c>
      <c r="AX482" s="92" t="e">
        <f t="shared" si="174"/>
        <v>#DIV/0!</v>
      </c>
      <c r="BE482" s="162" t="e">
        <f t="shared" si="175"/>
        <v>#DIV/0!</v>
      </c>
      <c r="BF482" s="162" t="e">
        <f t="shared" si="180"/>
        <v>#DIV/0!</v>
      </c>
      <c r="BN482" s="162" t="e">
        <f t="shared" si="176"/>
        <v>#DIV/0!</v>
      </c>
      <c r="BO482" s="162" t="e">
        <f t="shared" si="181"/>
        <v>#DIV/0!</v>
      </c>
    </row>
    <row r="483" spans="3:67" x14ac:dyDescent="0.3">
      <c r="C483" s="157" t="e">
        <f t="shared" si="160"/>
        <v>#DIV/0!</v>
      </c>
      <c r="D483" s="157" t="e">
        <f t="shared" si="161"/>
        <v>#DIV/0!</v>
      </c>
      <c r="E483" s="92" t="e">
        <f t="shared" si="162"/>
        <v>#DIV/0!</v>
      </c>
      <c r="L483" s="157" t="e">
        <f t="shared" si="163"/>
        <v>#DIV/0!</v>
      </c>
      <c r="M483" s="157" t="e">
        <f t="shared" si="164"/>
        <v>#DIV/0!</v>
      </c>
      <c r="N483" s="92" t="e">
        <f t="shared" si="165"/>
        <v>#DIV/0!</v>
      </c>
      <c r="U483" s="157" t="e">
        <f t="shared" si="166"/>
        <v>#DIV/0!</v>
      </c>
      <c r="V483" s="157" t="e">
        <f t="shared" si="167"/>
        <v>#DIV/0!</v>
      </c>
      <c r="W483" s="92" t="e">
        <f t="shared" si="168"/>
        <v>#DIV/0!</v>
      </c>
      <c r="AD483" s="157" t="e">
        <f t="shared" si="169"/>
        <v>#DIV/0!</v>
      </c>
      <c r="AE483" s="157" t="e">
        <f t="shared" si="177"/>
        <v>#DIV/0!</v>
      </c>
      <c r="AF483" s="92" t="e">
        <f t="shared" si="170"/>
        <v>#DIV/0!</v>
      </c>
      <c r="AM483" s="162" t="e">
        <f t="shared" si="171"/>
        <v>#DIV/0!</v>
      </c>
      <c r="AN483" s="162" t="e">
        <f t="shared" si="178"/>
        <v>#DIV/0!</v>
      </c>
      <c r="AO483" s="92" t="e">
        <f t="shared" si="172"/>
        <v>#DIV/0!</v>
      </c>
      <c r="AV483" s="162" t="e">
        <f t="shared" si="173"/>
        <v>#DIV/0!</v>
      </c>
      <c r="AW483" s="162" t="e">
        <f t="shared" si="179"/>
        <v>#DIV/0!</v>
      </c>
      <c r="AX483" s="92" t="e">
        <f t="shared" si="174"/>
        <v>#DIV/0!</v>
      </c>
      <c r="BE483" s="162" t="e">
        <f t="shared" si="175"/>
        <v>#DIV/0!</v>
      </c>
      <c r="BF483" s="162" t="e">
        <f t="shared" si="180"/>
        <v>#DIV/0!</v>
      </c>
      <c r="BN483" s="162" t="e">
        <f t="shared" si="176"/>
        <v>#DIV/0!</v>
      </c>
      <c r="BO483" s="162" t="e">
        <f t="shared" si="181"/>
        <v>#DIV/0!</v>
      </c>
    </row>
    <row r="484" spans="3:67" x14ac:dyDescent="0.3">
      <c r="C484" s="157" t="e">
        <f t="shared" si="160"/>
        <v>#DIV/0!</v>
      </c>
      <c r="D484" s="157" t="e">
        <f t="shared" si="161"/>
        <v>#DIV/0!</v>
      </c>
      <c r="E484" s="92" t="e">
        <f t="shared" si="162"/>
        <v>#DIV/0!</v>
      </c>
      <c r="L484" s="157" t="e">
        <f t="shared" si="163"/>
        <v>#DIV/0!</v>
      </c>
      <c r="M484" s="157" t="e">
        <f t="shared" si="164"/>
        <v>#DIV/0!</v>
      </c>
      <c r="N484" s="92" t="e">
        <f t="shared" si="165"/>
        <v>#DIV/0!</v>
      </c>
      <c r="U484" s="157" t="e">
        <f t="shared" si="166"/>
        <v>#DIV/0!</v>
      </c>
      <c r="V484" s="157" t="e">
        <f t="shared" si="167"/>
        <v>#DIV/0!</v>
      </c>
      <c r="W484" s="92" t="e">
        <f t="shared" si="168"/>
        <v>#DIV/0!</v>
      </c>
      <c r="AD484" s="157" t="e">
        <f t="shared" si="169"/>
        <v>#DIV/0!</v>
      </c>
      <c r="AE484" s="157" t="e">
        <f t="shared" si="177"/>
        <v>#DIV/0!</v>
      </c>
      <c r="AF484" s="92" t="e">
        <f t="shared" si="170"/>
        <v>#DIV/0!</v>
      </c>
      <c r="AM484" s="162" t="e">
        <f t="shared" si="171"/>
        <v>#DIV/0!</v>
      </c>
      <c r="AN484" s="162" t="e">
        <f t="shared" si="178"/>
        <v>#DIV/0!</v>
      </c>
      <c r="AO484" s="92" t="e">
        <f t="shared" si="172"/>
        <v>#DIV/0!</v>
      </c>
      <c r="AV484" s="162" t="e">
        <f t="shared" si="173"/>
        <v>#DIV/0!</v>
      </c>
      <c r="AW484" s="162" t="e">
        <f t="shared" si="179"/>
        <v>#DIV/0!</v>
      </c>
      <c r="AX484" s="92" t="e">
        <f t="shared" si="174"/>
        <v>#DIV/0!</v>
      </c>
      <c r="BE484" s="162" t="e">
        <f t="shared" si="175"/>
        <v>#DIV/0!</v>
      </c>
      <c r="BF484" s="162" t="e">
        <f t="shared" si="180"/>
        <v>#DIV/0!</v>
      </c>
      <c r="BN484" s="162" t="e">
        <f t="shared" si="176"/>
        <v>#DIV/0!</v>
      </c>
      <c r="BO484" s="162" t="e">
        <f t="shared" si="181"/>
        <v>#DIV/0!</v>
      </c>
    </row>
    <row r="485" spans="3:67" x14ac:dyDescent="0.3">
      <c r="C485" s="157" t="e">
        <f t="shared" si="160"/>
        <v>#DIV/0!</v>
      </c>
      <c r="D485" s="157" t="e">
        <f t="shared" si="161"/>
        <v>#DIV/0!</v>
      </c>
      <c r="E485" s="92" t="e">
        <f t="shared" si="162"/>
        <v>#DIV/0!</v>
      </c>
      <c r="L485" s="157" t="e">
        <f t="shared" si="163"/>
        <v>#DIV/0!</v>
      </c>
      <c r="M485" s="157" t="e">
        <f t="shared" si="164"/>
        <v>#DIV/0!</v>
      </c>
      <c r="N485" s="92" t="e">
        <f t="shared" si="165"/>
        <v>#DIV/0!</v>
      </c>
      <c r="U485" s="157" t="e">
        <f t="shared" si="166"/>
        <v>#DIV/0!</v>
      </c>
      <c r="V485" s="157" t="e">
        <f t="shared" si="167"/>
        <v>#DIV/0!</v>
      </c>
      <c r="W485" s="92" t="e">
        <f t="shared" si="168"/>
        <v>#DIV/0!</v>
      </c>
      <c r="AD485" s="157" t="e">
        <f t="shared" si="169"/>
        <v>#DIV/0!</v>
      </c>
      <c r="AE485" s="157" t="e">
        <f t="shared" si="177"/>
        <v>#DIV/0!</v>
      </c>
      <c r="AF485" s="92" t="e">
        <f t="shared" si="170"/>
        <v>#DIV/0!</v>
      </c>
      <c r="AM485" s="162" t="e">
        <f t="shared" si="171"/>
        <v>#DIV/0!</v>
      </c>
      <c r="AN485" s="162" t="e">
        <f t="shared" si="178"/>
        <v>#DIV/0!</v>
      </c>
      <c r="AO485" s="92" t="e">
        <f t="shared" si="172"/>
        <v>#DIV/0!</v>
      </c>
      <c r="AV485" s="162" t="e">
        <f t="shared" si="173"/>
        <v>#DIV/0!</v>
      </c>
      <c r="AW485" s="162" t="e">
        <f t="shared" si="179"/>
        <v>#DIV/0!</v>
      </c>
      <c r="AX485" s="92" t="e">
        <f t="shared" si="174"/>
        <v>#DIV/0!</v>
      </c>
      <c r="BE485" s="162" t="e">
        <f t="shared" si="175"/>
        <v>#DIV/0!</v>
      </c>
      <c r="BF485" s="162" t="e">
        <f t="shared" si="180"/>
        <v>#DIV/0!</v>
      </c>
      <c r="BN485" s="162" t="e">
        <f t="shared" si="176"/>
        <v>#DIV/0!</v>
      </c>
      <c r="BO485" s="162" t="e">
        <f t="shared" si="181"/>
        <v>#DIV/0!</v>
      </c>
    </row>
    <row r="486" spans="3:67" x14ac:dyDescent="0.3">
      <c r="C486" s="157" t="e">
        <f t="shared" si="160"/>
        <v>#DIV/0!</v>
      </c>
      <c r="D486" s="157" t="e">
        <f t="shared" si="161"/>
        <v>#DIV/0!</v>
      </c>
      <c r="E486" s="92" t="e">
        <f t="shared" si="162"/>
        <v>#DIV/0!</v>
      </c>
      <c r="L486" s="157" t="e">
        <f t="shared" si="163"/>
        <v>#DIV/0!</v>
      </c>
      <c r="M486" s="157" t="e">
        <f t="shared" si="164"/>
        <v>#DIV/0!</v>
      </c>
      <c r="N486" s="92" t="e">
        <f t="shared" si="165"/>
        <v>#DIV/0!</v>
      </c>
      <c r="U486" s="157" t="e">
        <f t="shared" si="166"/>
        <v>#DIV/0!</v>
      </c>
      <c r="V486" s="157" t="e">
        <f t="shared" si="167"/>
        <v>#DIV/0!</v>
      </c>
      <c r="W486" s="92" t="e">
        <f t="shared" si="168"/>
        <v>#DIV/0!</v>
      </c>
      <c r="AD486" s="157" t="e">
        <f t="shared" si="169"/>
        <v>#DIV/0!</v>
      </c>
      <c r="AE486" s="157" t="e">
        <f t="shared" si="177"/>
        <v>#DIV/0!</v>
      </c>
      <c r="AF486" s="92" t="e">
        <f t="shared" si="170"/>
        <v>#DIV/0!</v>
      </c>
      <c r="AM486" s="162" t="e">
        <f t="shared" si="171"/>
        <v>#DIV/0!</v>
      </c>
      <c r="AN486" s="162" t="e">
        <f t="shared" si="178"/>
        <v>#DIV/0!</v>
      </c>
      <c r="AO486" s="92" t="e">
        <f t="shared" si="172"/>
        <v>#DIV/0!</v>
      </c>
      <c r="AV486" s="162" t="e">
        <f t="shared" si="173"/>
        <v>#DIV/0!</v>
      </c>
      <c r="AW486" s="162" t="e">
        <f t="shared" si="179"/>
        <v>#DIV/0!</v>
      </c>
      <c r="AX486" s="92" t="e">
        <f t="shared" si="174"/>
        <v>#DIV/0!</v>
      </c>
      <c r="BE486" s="162" t="e">
        <f t="shared" si="175"/>
        <v>#DIV/0!</v>
      </c>
      <c r="BF486" s="162" t="e">
        <f t="shared" si="180"/>
        <v>#DIV/0!</v>
      </c>
      <c r="BN486" s="162" t="e">
        <f t="shared" si="176"/>
        <v>#DIV/0!</v>
      </c>
      <c r="BO486" s="162" t="e">
        <f t="shared" si="181"/>
        <v>#DIV/0!</v>
      </c>
    </row>
    <row r="487" spans="3:67" x14ac:dyDescent="0.3">
      <c r="C487" s="157" t="e">
        <f t="shared" si="160"/>
        <v>#DIV/0!</v>
      </c>
      <c r="D487" s="157" t="e">
        <f t="shared" si="161"/>
        <v>#DIV/0!</v>
      </c>
      <c r="E487" s="92" t="e">
        <f t="shared" si="162"/>
        <v>#DIV/0!</v>
      </c>
      <c r="L487" s="157" t="e">
        <f t="shared" si="163"/>
        <v>#DIV/0!</v>
      </c>
      <c r="M487" s="157" t="e">
        <f t="shared" si="164"/>
        <v>#DIV/0!</v>
      </c>
      <c r="N487" s="92" t="e">
        <f t="shared" si="165"/>
        <v>#DIV/0!</v>
      </c>
      <c r="U487" s="157" t="e">
        <f t="shared" si="166"/>
        <v>#DIV/0!</v>
      </c>
      <c r="V487" s="157" t="e">
        <f t="shared" si="167"/>
        <v>#DIV/0!</v>
      </c>
      <c r="W487" s="92" t="e">
        <f t="shared" si="168"/>
        <v>#DIV/0!</v>
      </c>
      <c r="AD487" s="157" t="e">
        <f t="shared" si="169"/>
        <v>#DIV/0!</v>
      </c>
      <c r="AE487" s="157" t="e">
        <f t="shared" si="177"/>
        <v>#DIV/0!</v>
      </c>
      <c r="AF487" s="92" t="e">
        <f t="shared" si="170"/>
        <v>#DIV/0!</v>
      </c>
      <c r="AM487" s="162" t="e">
        <f t="shared" si="171"/>
        <v>#DIV/0!</v>
      </c>
      <c r="AN487" s="162" t="e">
        <f t="shared" si="178"/>
        <v>#DIV/0!</v>
      </c>
      <c r="AO487" s="92" t="e">
        <f t="shared" si="172"/>
        <v>#DIV/0!</v>
      </c>
      <c r="AV487" s="162" t="e">
        <f t="shared" si="173"/>
        <v>#DIV/0!</v>
      </c>
      <c r="AW487" s="162" t="e">
        <f t="shared" si="179"/>
        <v>#DIV/0!</v>
      </c>
      <c r="AX487" s="92" t="e">
        <f t="shared" si="174"/>
        <v>#DIV/0!</v>
      </c>
      <c r="BE487" s="162" t="e">
        <f t="shared" si="175"/>
        <v>#DIV/0!</v>
      </c>
      <c r="BF487" s="162" t="e">
        <f t="shared" si="180"/>
        <v>#DIV/0!</v>
      </c>
      <c r="BN487" s="162" t="e">
        <f t="shared" si="176"/>
        <v>#DIV/0!</v>
      </c>
      <c r="BO487" s="162" t="e">
        <f t="shared" si="181"/>
        <v>#DIV/0!</v>
      </c>
    </row>
    <row r="488" spans="3:67" x14ac:dyDescent="0.3">
      <c r="C488" s="157" t="e">
        <f t="shared" si="160"/>
        <v>#DIV/0!</v>
      </c>
      <c r="D488" s="157" t="e">
        <f t="shared" si="161"/>
        <v>#DIV/0!</v>
      </c>
      <c r="E488" s="92" t="e">
        <f t="shared" si="162"/>
        <v>#DIV/0!</v>
      </c>
      <c r="L488" s="157" t="e">
        <f t="shared" si="163"/>
        <v>#DIV/0!</v>
      </c>
      <c r="M488" s="157" t="e">
        <f t="shared" si="164"/>
        <v>#DIV/0!</v>
      </c>
      <c r="N488" s="92" t="e">
        <f t="shared" si="165"/>
        <v>#DIV/0!</v>
      </c>
      <c r="U488" s="157" t="e">
        <f t="shared" si="166"/>
        <v>#DIV/0!</v>
      </c>
      <c r="V488" s="157" t="e">
        <f t="shared" si="167"/>
        <v>#DIV/0!</v>
      </c>
      <c r="W488" s="92" t="e">
        <f t="shared" si="168"/>
        <v>#DIV/0!</v>
      </c>
      <c r="AD488" s="157" t="e">
        <f t="shared" si="169"/>
        <v>#DIV/0!</v>
      </c>
      <c r="AE488" s="157" t="e">
        <f t="shared" si="177"/>
        <v>#DIV/0!</v>
      </c>
      <c r="AF488" s="92" t="e">
        <f t="shared" si="170"/>
        <v>#DIV/0!</v>
      </c>
      <c r="AM488" s="162" t="e">
        <f t="shared" si="171"/>
        <v>#DIV/0!</v>
      </c>
      <c r="AN488" s="162" t="e">
        <f t="shared" si="178"/>
        <v>#DIV/0!</v>
      </c>
      <c r="AO488" s="92" t="e">
        <f t="shared" si="172"/>
        <v>#DIV/0!</v>
      </c>
      <c r="AV488" s="162" t="e">
        <f t="shared" si="173"/>
        <v>#DIV/0!</v>
      </c>
      <c r="AW488" s="162" t="e">
        <f t="shared" si="179"/>
        <v>#DIV/0!</v>
      </c>
      <c r="AX488" s="92" t="e">
        <f t="shared" si="174"/>
        <v>#DIV/0!</v>
      </c>
      <c r="BE488" s="162" t="e">
        <f t="shared" si="175"/>
        <v>#DIV/0!</v>
      </c>
      <c r="BF488" s="162" t="e">
        <f t="shared" si="180"/>
        <v>#DIV/0!</v>
      </c>
      <c r="BN488" s="162" t="e">
        <f t="shared" si="176"/>
        <v>#DIV/0!</v>
      </c>
      <c r="BO488" s="162" t="e">
        <f t="shared" si="181"/>
        <v>#DIV/0!</v>
      </c>
    </row>
    <row r="489" spans="3:67" x14ac:dyDescent="0.3">
      <c r="C489" s="157" t="e">
        <f t="shared" si="160"/>
        <v>#DIV/0!</v>
      </c>
      <c r="D489" s="157" t="e">
        <f t="shared" si="161"/>
        <v>#DIV/0!</v>
      </c>
      <c r="E489" s="92" t="e">
        <f t="shared" si="162"/>
        <v>#DIV/0!</v>
      </c>
      <c r="L489" s="157" t="e">
        <f t="shared" si="163"/>
        <v>#DIV/0!</v>
      </c>
      <c r="M489" s="157" t="e">
        <f t="shared" si="164"/>
        <v>#DIV/0!</v>
      </c>
      <c r="N489" s="92" t="e">
        <f t="shared" si="165"/>
        <v>#DIV/0!</v>
      </c>
      <c r="U489" s="157" t="e">
        <f t="shared" si="166"/>
        <v>#DIV/0!</v>
      </c>
      <c r="V489" s="157" t="e">
        <f t="shared" si="167"/>
        <v>#DIV/0!</v>
      </c>
      <c r="W489" s="92" t="e">
        <f t="shared" si="168"/>
        <v>#DIV/0!</v>
      </c>
      <c r="AD489" s="157" t="e">
        <f t="shared" si="169"/>
        <v>#DIV/0!</v>
      </c>
      <c r="AE489" s="157" t="e">
        <f t="shared" si="177"/>
        <v>#DIV/0!</v>
      </c>
      <c r="AF489" s="92" t="e">
        <f t="shared" si="170"/>
        <v>#DIV/0!</v>
      </c>
      <c r="AM489" s="162" t="e">
        <f t="shared" si="171"/>
        <v>#DIV/0!</v>
      </c>
      <c r="AN489" s="162" t="e">
        <f t="shared" si="178"/>
        <v>#DIV/0!</v>
      </c>
      <c r="AO489" s="92" t="e">
        <f t="shared" si="172"/>
        <v>#DIV/0!</v>
      </c>
      <c r="AV489" s="162" t="e">
        <f t="shared" si="173"/>
        <v>#DIV/0!</v>
      </c>
      <c r="AW489" s="162" t="e">
        <f t="shared" si="179"/>
        <v>#DIV/0!</v>
      </c>
      <c r="AX489" s="92" t="e">
        <f t="shared" si="174"/>
        <v>#DIV/0!</v>
      </c>
      <c r="BE489" s="162" t="e">
        <f t="shared" si="175"/>
        <v>#DIV/0!</v>
      </c>
      <c r="BF489" s="162" t="e">
        <f t="shared" si="180"/>
        <v>#DIV/0!</v>
      </c>
      <c r="BN489" s="162" t="e">
        <f t="shared" si="176"/>
        <v>#DIV/0!</v>
      </c>
      <c r="BO489" s="162" t="e">
        <f t="shared" si="181"/>
        <v>#DIV/0!</v>
      </c>
    </row>
    <row r="490" spans="3:67" x14ac:dyDescent="0.3">
      <c r="C490" s="157" t="e">
        <f t="shared" si="160"/>
        <v>#DIV/0!</v>
      </c>
      <c r="D490" s="157" t="e">
        <f t="shared" si="161"/>
        <v>#DIV/0!</v>
      </c>
      <c r="E490" s="92" t="e">
        <f t="shared" si="162"/>
        <v>#DIV/0!</v>
      </c>
      <c r="L490" s="157" t="e">
        <f t="shared" si="163"/>
        <v>#DIV/0!</v>
      </c>
      <c r="M490" s="157" t="e">
        <f t="shared" si="164"/>
        <v>#DIV/0!</v>
      </c>
      <c r="N490" s="92" t="e">
        <f t="shared" si="165"/>
        <v>#DIV/0!</v>
      </c>
      <c r="U490" s="157" t="e">
        <f t="shared" si="166"/>
        <v>#DIV/0!</v>
      </c>
      <c r="V490" s="157" t="e">
        <f t="shared" si="167"/>
        <v>#DIV/0!</v>
      </c>
      <c r="W490" s="92" t="e">
        <f t="shared" si="168"/>
        <v>#DIV/0!</v>
      </c>
      <c r="AD490" s="157" t="e">
        <f t="shared" si="169"/>
        <v>#DIV/0!</v>
      </c>
      <c r="AE490" s="157" t="e">
        <f t="shared" si="177"/>
        <v>#DIV/0!</v>
      </c>
      <c r="AF490" s="92" t="e">
        <f t="shared" si="170"/>
        <v>#DIV/0!</v>
      </c>
      <c r="AM490" s="162" t="e">
        <f t="shared" si="171"/>
        <v>#DIV/0!</v>
      </c>
      <c r="AN490" s="162" t="e">
        <f t="shared" si="178"/>
        <v>#DIV/0!</v>
      </c>
      <c r="AO490" s="92" t="e">
        <f t="shared" si="172"/>
        <v>#DIV/0!</v>
      </c>
      <c r="AV490" s="162" t="e">
        <f t="shared" si="173"/>
        <v>#DIV/0!</v>
      </c>
      <c r="AW490" s="162" t="e">
        <f t="shared" si="179"/>
        <v>#DIV/0!</v>
      </c>
      <c r="AX490" s="92" t="e">
        <f t="shared" si="174"/>
        <v>#DIV/0!</v>
      </c>
      <c r="BE490" s="162" t="e">
        <f t="shared" si="175"/>
        <v>#DIV/0!</v>
      </c>
      <c r="BF490" s="162" t="e">
        <f t="shared" si="180"/>
        <v>#DIV/0!</v>
      </c>
      <c r="BN490" s="162" t="e">
        <f t="shared" si="176"/>
        <v>#DIV/0!</v>
      </c>
      <c r="BO490" s="162" t="e">
        <f t="shared" si="181"/>
        <v>#DIV/0!</v>
      </c>
    </row>
    <row r="491" spans="3:67" x14ac:dyDescent="0.3">
      <c r="C491" s="157" t="e">
        <f t="shared" si="160"/>
        <v>#DIV/0!</v>
      </c>
      <c r="D491" s="157" t="e">
        <f t="shared" si="161"/>
        <v>#DIV/0!</v>
      </c>
      <c r="E491" s="92" t="e">
        <f t="shared" si="162"/>
        <v>#DIV/0!</v>
      </c>
      <c r="L491" s="157" t="e">
        <f t="shared" si="163"/>
        <v>#DIV/0!</v>
      </c>
      <c r="M491" s="157" t="e">
        <f t="shared" si="164"/>
        <v>#DIV/0!</v>
      </c>
      <c r="N491" s="92" t="e">
        <f t="shared" si="165"/>
        <v>#DIV/0!</v>
      </c>
      <c r="U491" s="157" t="e">
        <f t="shared" si="166"/>
        <v>#DIV/0!</v>
      </c>
      <c r="V491" s="157" t="e">
        <f t="shared" si="167"/>
        <v>#DIV/0!</v>
      </c>
      <c r="W491" s="92" t="e">
        <f t="shared" si="168"/>
        <v>#DIV/0!</v>
      </c>
      <c r="AD491" s="157" t="e">
        <f t="shared" si="169"/>
        <v>#DIV/0!</v>
      </c>
      <c r="AE491" s="157" t="e">
        <f t="shared" si="177"/>
        <v>#DIV/0!</v>
      </c>
      <c r="AF491" s="92" t="e">
        <f t="shared" si="170"/>
        <v>#DIV/0!</v>
      </c>
      <c r="AM491" s="162" t="e">
        <f t="shared" si="171"/>
        <v>#DIV/0!</v>
      </c>
      <c r="AN491" s="162" t="e">
        <f t="shared" si="178"/>
        <v>#DIV/0!</v>
      </c>
      <c r="AO491" s="92" t="e">
        <f t="shared" si="172"/>
        <v>#DIV/0!</v>
      </c>
      <c r="AV491" s="162" t="e">
        <f t="shared" si="173"/>
        <v>#DIV/0!</v>
      </c>
      <c r="AW491" s="162" t="e">
        <f t="shared" si="179"/>
        <v>#DIV/0!</v>
      </c>
      <c r="AX491" s="92" t="e">
        <f t="shared" si="174"/>
        <v>#DIV/0!</v>
      </c>
      <c r="BE491" s="162" t="e">
        <f t="shared" si="175"/>
        <v>#DIV/0!</v>
      </c>
      <c r="BF491" s="162" t="e">
        <f t="shared" si="180"/>
        <v>#DIV/0!</v>
      </c>
      <c r="BN491" s="162" t="e">
        <f t="shared" si="176"/>
        <v>#DIV/0!</v>
      </c>
      <c r="BO491" s="162" t="e">
        <f t="shared" si="181"/>
        <v>#DIV/0!</v>
      </c>
    </row>
    <row r="492" spans="3:67" x14ac:dyDescent="0.3">
      <c r="C492" s="157" t="e">
        <f t="shared" si="160"/>
        <v>#DIV/0!</v>
      </c>
      <c r="D492" s="157" t="e">
        <f t="shared" si="161"/>
        <v>#DIV/0!</v>
      </c>
      <c r="E492" s="92" t="e">
        <f t="shared" si="162"/>
        <v>#DIV/0!</v>
      </c>
      <c r="L492" s="157" t="e">
        <f t="shared" si="163"/>
        <v>#DIV/0!</v>
      </c>
      <c r="M492" s="157" t="e">
        <f t="shared" si="164"/>
        <v>#DIV/0!</v>
      </c>
      <c r="N492" s="92" t="e">
        <f t="shared" si="165"/>
        <v>#DIV/0!</v>
      </c>
      <c r="U492" s="157" t="e">
        <f t="shared" si="166"/>
        <v>#DIV/0!</v>
      </c>
      <c r="V492" s="157" t="e">
        <f t="shared" si="167"/>
        <v>#DIV/0!</v>
      </c>
      <c r="W492" s="92" t="e">
        <f t="shared" si="168"/>
        <v>#DIV/0!</v>
      </c>
      <c r="AD492" s="157" t="e">
        <f t="shared" si="169"/>
        <v>#DIV/0!</v>
      </c>
      <c r="AE492" s="157" t="e">
        <f t="shared" si="177"/>
        <v>#DIV/0!</v>
      </c>
      <c r="AF492" s="92" t="e">
        <f t="shared" si="170"/>
        <v>#DIV/0!</v>
      </c>
      <c r="AM492" s="162" t="e">
        <f t="shared" si="171"/>
        <v>#DIV/0!</v>
      </c>
      <c r="AN492" s="162" t="e">
        <f t="shared" si="178"/>
        <v>#DIV/0!</v>
      </c>
      <c r="AO492" s="92" t="e">
        <f t="shared" si="172"/>
        <v>#DIV/0!</v>
      </c>
      <c r="AV492" s="162" t="e">
        <f t="shared" si="173"/>
        <v>#DIV/0!</v>
      </c>
      <c r="AW492" s="162" t="e">
        <f t="shared" si="179"/>
        <v>#DIV/0!</v>
      </c>
      <c r="AX492" s="92" t="e">
        <f t="shared" si="174"/>
        <v>#DIV/0!</v>
      </c>
      <c r="BE492" s="162" t="e">
        <f t="shared" si="175"/>
        <v>#DIV/0!</v>
      </c>
      <c r="BF492" s="162" t="e">
        <f t="shared" si="180"/>
        <v>#DIV/0!</v>
      </c>
      <c r="BN492" s="162" t="e">
        <f t="shared" si="176"/>
        <v>#DIV/0!</v>
      </c>
      <c r="BO492" s="162" t="e">
        <f t="shared" si="181"/>
        <v>#DIV/0!</v>
      </c>
    </row>
    <row r="493" spans="3:67" x14ac:dyDescent="0.3">
      <c r="C493" s="157" t="e">
        <f t="shared" si="160"/>
        <v>#DIV/0!</v>
      </c>
      <c r="D493" s="157" t="e">
        <f t="shared" si="161"/>
        <v>#DIV/0!</v>
      </c>
      <c r="E493" s="92" t="e">
        <f t="shared" si="162"/>
        <v>#DIV/0!</v>
      </c>
      <c r="L493" s="157" t="e">
        <f t="shared" si="163"/>
        <v>#DIV/0!</v>
      </c>
      <c r="M493" s="157" t="e">
        <f t="shared" si="164"/>
        <v>#DIV/0!</v>
      </c>
      <c r="N493" s="92" t="e">
        <f t="shared" si="165"/>
        <v>#DIV/0!</v>
      </c>
      <c r="U493" s="157" t="e">
        <f t="shared" si="166"/>
        <v>#DIV/0!</v>
      </c>
      <c r="V493" s="157" t="e">
        <f t="shared" si="167"/>
        <v>#DIV/0!</v>
      </c>
      <c r="W493" s="92" t="e">
        <f t="shared" si="168"/>
        <v>#DIV/0!</v>
      </c>
      <c r="AD493" s="157" t="e">
        <f t="shared" si="169"/>
        <v>#DIV/0!</v>
      </c>
      <c r="AE493" s="157" t="e">
        <f t="shared" si="177"/>
        <v>#DIV/0!</v>
      </c>
      <c r="AF493" s="92" t="e">
        <f t="shared" si="170"/>
        <v>#DIV/0!</v>
      </c>
      <c r="AM493" s="162" t="e">
        <f t="shared" si="171"/>
        <v>#DIV/0!</v>
      </c>
      <c r="AN493" s="162" t="e">
        <f t="shared" si="178"/>
        <v>#DIV/0!</v>
      </c>
      <c r="AO493" s="92" t="e">
        <f t="shared" si="172"/>
        <v>#DIV/0!</v>
      </c>
      <c r="AV493" s="162" t="e">
        <f t="shared" si="173"/>
        <v>#DIV/0!</v>
      </c>
      <c r="AW493" s="162" t="e">
        <f t="shared" si="179"/>
        <v>#DIV/0!</v>
      </c>
      <c r="AX493" s="92" t="e">
        <f t="shared" si="174"/>
        <v>#DIV/0!</v>
      </c>
      <c r="BE493" s="162" t="e">
        <f t="shared" si="175"/>
        <v>#DIV/0!</v>
      </c>
      <c r="BF493" s="162" t="e">
        <f t="shared" si="180"/>
        <v>#DIV/0!</v>
      </c>
      <c r="BN493" s="162" t="e">
        <f t="shared" si="176"/>
        <v>#DIV/0!</v>
      </c>
      <c r="BO493" s="162" t="e">
        <f t="shared" si="181"/>
        <v>#DIV/0!</v>
      </c>
    </row>
    <row r="494" spans="3:67" x14ac:dyDescent="0.3">
      <c r="C494" s="157" t="e">
        <f t="shared" si="160"/>
        <v>#DIV/0!</v>
      </c>
      <c r="D494" s="157" t="e">
        <f t="shared" si="161"/>
        <v>#DIV/0!</v>
      </c>
      <c r="E494" s="92" t="e">
        <f t="shared" si="162"/>
        <v>#DIV/0!</v>
      </c>
      <c r="L494" s="157" t="e">
        <f t="shared" si="163"/>
        <v>#DIV/0!</v>
      </c>
      <c r="M494" s="157" t="e">
        <f t="shared" si="164"/>
        <v>#DIV/0!</v>
      </c>
      <c r="N494" s="92" t="e">
        <f t="shared" si="165"/>
        <v>#DIV/0!</v>
      </c>
      <c r="U494" s="157" t="e">
        <f t="shared" si="166"/>
        <v>#DIV/0!</v>
      </c>
      <c r="V494" s="157" t="e">
        <f t="shared" si="167"/>
        <v>#DIV/0!</v>
      </c>
      <c r="W494" s="92" t="e">
        <f t="shared" si="168"/>
        <v>#DIV/0!</v>
      </c>
      <c r="AD494" s="157" t="e">
        <f t="shared" si="169"/>
        <v>#DIV/0!</v>
      </c>
      <c r="AE494" s="157" t="e">
        <f t="shared" si="177"/>
        <v>#DIV/0!</v>
      </c>
      <c r="AF494" s="92" t="e">
        <f t="shared" si="170"/>
        <v>#DIV/0!</v>
      </c>
      <c r="AM494" s="162" t="e">
        <f t="shared" si="171"/>
        <v>#DIV/0!</v>
      </c>
      <c r="AN494" s="162" t="e">
        <f t="shared" si="178"/>
        <v>#DIV/0!</v>
      </c>
      <c r="AO494" s="92" t="e">
        <f t="shared" si="172"/>
        <v>#DIV/0!</v>
      </c>
      <c r="AV494" s="162" t="e">
        <f t="shared" si="173"/>
        <v>#DIV/0!</v>
      </c>
      <c r="AW494" s="162" t="e">
        <f t="shared" si="179"/>
        <v>#DIV/0!</v>
      </c>
      <c r="AX494" s="92" t="e">
        <f t="shared" si="174"/>
        <v>#DIV/0!</v>
      </c>
      <c r="BE494" s="162" t="e">
        <f t="shared" si="175"/>
        <v>#DIV/0!</v>
      </c>
      <c r="BF494" s="162" t="e">
        <f t="shared" si="180"/>
        <v>#DIV/0!</v>
      </c>
      <c r="BN494" s="162" t="e">
        <f t="shared" si="176"/>
        <v>#DIV/0!</v>
      </c>
      <c r="BO494" s="162" t="e">
        <f t="shared" si="181"/>
        <v>#DIV/0!</v>
      </c>
    </row>
    <row r="495" spans="3:67" x14ac:dyDescent="0.3">
      <c r="C495" s="157" t="e">
        <f t="shared" si="160"/>
        <v>#DIV/0!</v>
      </c>
      <c r="D495" s="157" t="e">
        <f t="shared" si="161"/>
        <v>#DIV/0!</v>
      </c>
      <c r="E495" s="92" t="e">
        <f t="shared" si="162"/>
        <v>#DIV/0!</v>
      </c>
      <c r="L495" s="157" t="e">
        <f t="shared" si="163"/>
        <v>#DIV/0!</v>
      </c>
      <c r="M495" s="157" t="e">
        <f t="shared" si="164"/>
        <v>#DIV/0!</v>
      </c>
      <c r="N495" s="92" t="e">
        <f t="shared" si="165"/>
        <v>#DIV/0!</v>
      </c>
      <c r="U495" s="157" t="e">
        <f t="shared" si="166"/>
        <v>#DIV/0!</v>
      </c>
      <c r="V495" s="157" t="e">
        <f t="shared" si="167"/>
        <v>#DIV/0!</v>
      </c>
      <c r="W495" s="92" t="e">
        <f t="shared" si="168"/>
        <v>#DIV/0!</v>
      </c>
      <c r="AD495" s="157" t="e">
        <f t="shared" si="169"/>
        <v>#DIV/0!</v>
      </c>
      <c r="AE495" s="157" t="e">
        <f t="shared" si="177"/>
        <v>#DIV/0!</v>
      </c>
      <c r="AF495" s="92" t="e">
        <f t="shared" si="170"/>
        <v>#DIV/0!</v>
      </c>
      <c r="AM495" s="162" t="e">
        <f t="shared" si="171"/>
        <v>#DIV/0!</v>
      </c>
      <c r="AN495" s="162" t="e">
        <f t="shared" si="178"/>
        <v>#DIV/0!</v>
      </c>
      <c r="AO495" s="92" t="e">
        <f t="shared" si="172"/>
        <v>#DIV/0!</v>
      </c>
      <c r="AV495" s="162" t="e">
        <f t="shared" si="173"/>
        <v>#DIV/0!</v>
      </c>
      <c r="AW495" s="162" t="e">
        <f t="shared" si="179"/>
        <v>#DIV/0!</v>
      </c>
      <c r="AX495" s="92" t="e">
        <f t="shared" si="174"/>
        <v>#DIV/0!</v>
      </c>
      <c r="BE495" s="162" t="e">
        <f t="shared" si="175"/>
        <v>#DIV/0!</v>
      </c>
      <c r="BF495" s="162" t="e">
        <f t="shared" si="180"/>
        <v>#DIV/0!</v>
      </c>
      <c r="BN495" s="162" t="e">
        <f t="shared" si="176"/>
        <v>#DIV/0!</v>
      </c>
      <c r="BO495" s="162" t="e">
        <f t="shared" si="181"/>
        <v>#DIV/0!</v>
      </c>
    </row>
    <row r="496" spans="3:67" x14ac:dyDescent="0.3">
      <c r="C496" s="157" t="e">
        <f t="shared" si="160"/>
        <v>#DIV/0!</v>
      </c>
      <c r="D496" s="157" t="e">
        <f t="shared" si="161"/>
        <v>#DIV/0!</v>
      </c>
      <c r="E496" s="92" t="e">
        <f t="shared" si="162"/>
        <v>#DIV/0!</v>
      </c>
      <c r="L496" s="157" t="e">
        <f t="shared" si="163"/>
        <v>#DIV/0!</v>
      </c>
      <c r="M496" s="157" t="e">
        <f t="shared" si="164"/>
        <v>#DIV/0!</v>
      </c>
      <c r="N496" s="92" t="e">
        <f t="shared" si="165"/>
        <v>#DIV/0!</v>
      </c>
      <c r="U496" s="157" t="e">
        <f t="shared" si="166"/>
        <v>#DIV/0!</v>
      </c>
      <c r="V496" s="157" t="e">
        <f t="shared" si="167"/>
        <v>#DIV/0!</v>
      </c>
      <c r="W496" s="92" t="e">
        <f t="shared" si="168"/>
        <v>#DIV/0!</v>
      </c>
      <c r="AD496" s="157" t="e">
        <f t="shared" si="169"/>
        <v>#DIV/0!</v>
      </c>
      <c r="AE496" s="157" t="e">
        <f t="shared" si="177"/>
        <v>#DIV/0!</v>
      </c>
      <c r="AF496" s="92" t="e">
        <f t="shared" si="170"/>
        <v>#DIV/0!</v>
      </c>
      <c r="AM496" s="162" t="e">
        <f t="shared" si="171"/>
        <v>#DIV/0!</v>
      </c>
      <c r="AN496" s="162" t="e">
        <f t="shared" si="178"/>
        <v>#DIV/0!</v>
      </c>
      <c r="AO496" s="92" t="e">
        <f t="shared" si="172"/>
        <v>#DIV/0!</v>
      </c>
      <c r="AV496" s="162" t="e">
        <f t="shared" si="173"/>
        <v>#DIV/0!</v>
      </c>
      <c r="AW496" s="162" t="e">
        <f t="shared" si="179"/>
        <v>#DIV/0!</v>
      </c>
      <c r="AX496" s="92" t="e">
        <f t="shared" si="174"/>
        <v>#DIV/0!</v>
      </c>
      <c r="BE496" s="162" t="e">
        <f t="shared" si="175"/>
        <v>#DIV/0!</v>
      </c>
      <c r="BF496" s="162" t="e">
        <f t="shared" si="180"/>
        <v>#DIV/0!</v>
      </c>
      <c r="BN496" s="162" t="e">
        <f t="shared" si="176"/>
        <v>#DIV/0!</v>
      </c>
      <c r="BO496" s="162" t="e">
        <f t="shared" si="181"/>
        <v>#DIV/0!</v>
      </c>
    </row>
    <row r="497" spans="3:67" x14ac:dyDescent="0.3">
      <c r="C497" s="157" t="e">
        <f t="shared" si="160"/>
        <v>#DIV/0!</v>
      </c>
      <c r="D497" s="157" t="e">
        <f t="shared" si="161"/>
        <v>#DIV/0!</v>
      </c>
      <c r="E497" s="92" t="e">
        <f t="shared" si="162"/>
        <v>#DIV/0!</v>
      </c>
      <c r="L497" s="157" t="e">
        <f t="shared" si="163"/>
        <v>#DIV/0!</v>
      </c>
      <c r="M497" s="157" t="e">
        <f t="shared" si="164"/>
        <v>#DIV/0!</v>
      </c>
      <c r="N497" s="92" t="e">
        <f t="shared" si="165"/>
        <v>#DIV/0!</v>
      </c>
      <c r="U497" s="157" t="e">
        <f t="shared" si="166"/>
        <v>#DIV/0!</v>
      </c>
      <c r="V497" s="157" t="e">
        <f t="shared" si="167"/>
        <v>#DIV/0!</v>
      </c>
      <c r="W497" s="92" t="e">
        <f t="shared" si="168"/>
        <v>#DIV/0!</v>
      </c>
      <c r="AD497" s="157" t="e">
        <f t="shared" si="169"/>
        <v>#DIV/0!</v>
      </c>
      <c r="AE497" s="157" t="e">
        <f t="shared" si="177"/>
        <v>#DIV/0!</v>
      </c>
      <c r="AF497" s="92" t="e">
        <f t="shared" si="170"/>
        <v>#DIV/0!</v>
      </c>
      <c r="AM497" s="162" t="e">
        <f t="shared" si="171"/>
        <v>#DIV/0!</v>
      </c>
      <c r="AN497" s="162" t="e">
        <f t="shared" si="178"/>
        <v>#DIV/0!</v>
      </c>
      <c r="AO497" s="92" t="e">
        <f t="shared" si="172"/>
        <v>#DIV/0!</v>
      </c>
      <c r="AV497" s="162" t="e">
        <f t="shared" si="173"/>
        <v>#DIV/0!</v>
      </c>
      <c r="AW497" s="162" t="e">
        <f t="shared" si="179"/>
        <v>#DIV/0!</v>
      </c>
      <c r="AX497" s="92" t="e">
        <f t="shared" si="174"/>
        <v>#DIV/0!</v>
      </c>
      <c r="BE497" s="162" t="e">
        <f t="shared" si="175"/>
        <v>#DIV/0!</v>
      </c>
      <c r="BF497" s="162" t="e">
        <f t="shared" si="180"/>
        <v>#DIV/0!</v>
      </c>
      <c r="BN497" s="162" t="e">
        <f t="shared" si="176"/>
        <v>#DIV/0!</v>
      </c>
      <c r="BO497" s="162" t="e">
        <f t="shared" si="181"/>
        <v>#DIV/0!</v>
      </c>
    </row>
    <row r="498" spans="3:67" x14ac:dyDescent="0.3">
      <c r="C498" s="157" t="e">
        <f t="shared" si="160"/>
        <v>#DIV/0!</v>
      </c>
      <c r="D498" s="157" t="e">
        <f t="shared" si="161"/>
        <v>#DIV/0!</v>
      </c>
      <c r="E498" s="92" t="e">
        <f t="shared" si="162"/>
        <v>#DIV/0!</v>
      </c>
      <c r="L498" s="157" t="e">
        <f t="shared" si="163"/>
        <v>#DIV/0!</v>
      </c>
      <c r="M498" s="157" t="e">
        <f t="shared" si="164"/>
        <v>#DIV/0!</v>
      </c>
      <c r="N498" s="92" t="e">
        <f t="shared" si="165"/>
        <v>#DIV/0!</v>
      </c>
      <c r="U498" s="157" t="e">
        <f t="shared" si="166"/>
        <v>#DIV/0!</v>
      </c>
      <c r="V498" s="157" t="e">
        <f t="shared" si="167"/>
        <v>#DIV/0!</v>
      </c>
      <c r="W498" s="92" t="e">
        <f t="shared" si="168"/>
        <v>#DIV/0!</v>
      </c>
      <c r="AD498" s="157" t="e">
        <f t="shared" si="169"/>
        <v>#DIV/0!</v>
      </c>
      <c r="AE498" s="157" t="e">
        <f t="shared" si="177"/>
        <v>#DIV/0!</v>
      </c>
      <c r="AF498" s="92" t="e">
        <f t="shared" si="170"/>
        <v>#DIV/0!</v>
      </c>
      <c r="AM498" s="162" t="e">
        <f t="shared" si="171"/>
        <v>#DIV/0!</v>
      </c>
      <c r="AN498" s="162" t="e">
        <f t="shared" si="178"/>
        <v>#DIV/0!</v>
      </c>
      <c r="AO498" s="92" t="e">
        <f t="shared" si="172"/>
        <v>#DIV/0!</v>
      </c>
      <c r="AV498" s="162" t="e">
        <f t="shared" si="173"/>
        <v>#DIV/0!</v>
      </c>
      <c r="AW498" s="162" t="e">
        <f t="shared" si="179"/>
        <v>#DIV/0!</v>
      </c>
      <c r="AX498" s="92" t="e">
        <f t="shared" si="174"/>
        <v>#DIV/0!</v>
      </c>
      <c r="BE498" s="162" t="e">
        <f t="shared" si="175"/>
        <v>#DIV/0!</v>
      </c>
      <c r="BF498" s="162" t="e">
        <f t="shared" si="180"/>
        <v>#DIV/0!</v>
      </c>
      <c r="BN498" s="162" t="e">
        <f t="shared" si="176"/>
        <v>#DIV/0!</v>
      </c>
      <c r="BO498" s="162" t="e">
        <f t="shared" si="181"/>
        <v>#DIV/0!</v>
      </c>
    </row>
    <row r="499" spans="3:67" x14ac:dyDescent="0.3">
      <c r="C499" s="157" t="e">
        <f t="shared" si="160"/>
        <v>#DIV/0!</v>
      </c>
      <c r="D499" s="157" t="e">
        <f t="shared" si="161"/>
        <v>#DIV/0!</v>
      </c>
      <c r="E499" s="92" t="e">
        <f t="shared" si="162"/>
        <v>#DIV/0!</v>
      </c>
      <c r="L499" s="157" t="e">
        <f t="shared" si="163"/>
        <v>#DIV/0!</v>
      </c>
      <c r="M499" s="157" t="e">
        <f t="shared" si="164"/>
        <v>#DIV/0!</v>
      </c>
      <c r="N499" s="92" t="e">
        <f t="shared" si="165"/>
        <v>#DIV/0!</v>
      </c>
      <c r="U499" s="157" t="e">
        <f t="shared" si="166"/>
        <v>#DIV/0!</v>
      </c>
      <c r="V499" s="157" t="e">
        <f t="shared" si="167"/>
        <v>#DIV/0!</v>
      </c>
      <c r="W499" s="92" t="e">
        <f t="shared" si="168"/>
        <v>#DIV/0!</v>
      </c>
      <c r="AD499" s="157" t="e">
        <f t="shared" si="169"/>
        <v>#DIV/0!</v>
      </c>
      <c r="AE499" s="157" t="e">
        <f t="shared" si="177"/>
        <v>#DIV/0!</v>
      </c>
      <c r="AF499" s="92" t="e">
        <f t="shared" si="170"/>
        <v>#DIV/0!</v>
      </c>
      <c r="AM499" s="162" t="e">
        <f t="shared" si="171"/>
        <v>#DIV/0!</v>
      </c>
      <c r="AN499" s="162" t="e">
        <f t="shared" si="178"/>
        <v>#DIV/0!</v>
      </c>
      <c r="AO499" s="92" t="e">
        <f t="shared" si="172"/>
        <v>#DIV/0!</v>
      </c>
      <c r="AV499" s="162" t="e">
        <f t="shared" si="173"/>
        <v>#DIV/0!</v>
      </c>
      <c r="AW499" s="162" t="e">
        <f t="shared" si="179"/>
        <v>#DIV/0!</v>
      </c>
      <c r="AX499" s="92" t="e">
        <f t="shared" si="174"/>
        <v>#DIV/0!</v>
      </c>
      <c r="BE499" s="162" t="e">
        <f t="shared" si="175"/>
        <v>#DIV/0!</v>
      </c>
      <c r="BF499" s="162" t="e">
        <f t="shared" si="180"/>
        <v>#DIV/0!</v>
      </c>
      <c r="BN499" s="162" t="e">
        <f t="shared" si="176"/>
        <v>#DIV/0!</v>
      </c>
      <c r="BO499" s="162" t="e">
        <f t="shared" si="181"/>
        <v>#DIV/0!</v>
      </c>
    </row>
    <row r="500" spans="3:67" x14ac:dyDescent="0.3">
      <c r="C500" s="157" t="e">
        <f t="shared" si="160"/>
        <v>#DIV/0!</v>
      </c>
      <c r="D500" s="157" t="e">
        <f t="shared" si="161"/>
        <v>#DIV/0!</v>
      </c>
      <c r="E500" s="92" t="e">
        <f t="shared" si="162"/>
        <v>#DIV/0!</v>
      </c>
      <c r="L500" s="157" t="e">
        <f t="shared" si="163"/>
        <v>#DIV/0!</v>
      </c>
      <c r="M500" s="157" t="e">
        <f t="shared" si="164"/>
        <v>#DIV/0!</v>
      </c>
      <c r="N500" s="92" t="e">
        <f t="shared" si="165"/>
        <v>#DIV/0!</v>
      </c>
      <c r="U500" s="157" t="e">
        <f t="shared" si="166"/>
        <v>#DIV/0!</v>
      </c>
      <c r="V500" s="157" t="e">
        <f t="shared" si="167"/>
        <v>#DIV/0!</v>
      </c>
      <c r="W500" s="92" t="e">
        <f t="shared" si="168"/>
        <v>#DIV/0!</v>
      </c>
      <c r="AD500" s="157" t="e">
        <f t="shared" si="169"/>
        <v>#DIV/0!</v>
      </c>
      <c r="AE500" s="157" t="e">
        <f t="shared" si="177"/>
        <v>#DIV/0!</v>
      </c>
      <c r="AF500" s="92" t="e">
        <f t="shared" si="170"/>
        <v>#DIV/0!</v>
      </c>
      <c r="AM500" s="162" t="e">
        <f t="shared" si="171"/>
        <v>#DIV/0!</v>
      </c>
      <c r="AN500" s="162" t="e">
        <f t="shared" si="178"/>
        <v>#DIV/0!</v>
      </c>
      <c r="AO500" s="92" t="e">
        <f t="shared" si="172"/>
        <v>#DIV/0!</v>
      </c>
      <c r="AV500" s="162" t="e">
        <f t="shared" si="173"/>
        <v>#DIV/0!</v>
      </c>
      <c r="AW500" s="162" t="e">
        <f t="shared" si="179"/>
        <v>#DIV/0!</v>
      </c>
      <c r="AX500" s="92" t="e">
        <f t="shared" si="174"/>
        <v>#DIV/0!</v>
      </c>
      <c r="BE500" s="162" t="e">
        <f t="shared" si="175"/>
        <v>#DIV/0!</v>
      </c>
      <c r="BF500" s="162" t="e">
        <f t="shared" si="180"/>
        <v>#DIV/0!</v>
      </c>
      <c r="BN500" s="162" t="e">
        <f t="shared" si="176"/>
        <v>#DIV/0!</v>
      </c>
      <c r="BO500" s="162" t="e">
        <f t="shared" si="181"/>
        <v>#DIV/0!</v>
      </c>
    </row>
    <row r="501" spans="3:67" x14ac:dyDescent="0.3">
      <c r="C501" s="157" t="e">
        <f t="shared" si="160"/>
        <v>#DIV/0!</v>
      </c>
      <c r="D501" s="157" t="e">
        <f t="shared" si="161"/>
        <v>#DIV/0!</v>
      </c>
      <c r="E501" s="92" t="e">
        <f t="shared" si="162"/>
        <v>#DIV/0!</v>
      </c>
      <c r="L501" s="157" t="e">
        <f t="shared" si="163"/>
        <v>#DIV/0!</v>
      </c>
      <c r="M501" s="157" t="e">
        <f t="shared" si="164"/>
        <v>#DIV/0!</v>
      </c>
      <c r="N501" s="92" t="e">
        <f t="shared" si="165"/>
        <v>#DIV/0!</v>
      </c>
      <c r="U501" s="157" t="e">
        <f t="shared" si="166"/>
        <v>#DIV/0!</v>
      </c>
      <c r="V501" s="157" t="e">
        <f t="shared" si="167"/>
        <v>#DIV/0!</v>
      </c>
      <c r="W501" s="92" t="e">
        <f t="shared" si="168"/>
        <v>#DIV/0!</v>
      </c>
      <c r="AD501" s="157" t="e">
        <f t="shared" si="169"/>
        <v>#DIV/0!</v>
      </c>
      <c r="AE501" s="157" t="e">
        <f t="shared" si="177"/>
        <v>#DIV/0!</v>
      </c>
      <c r="AF501" s="92" t="e">
        <f t="shared" si="170"/>
        <v>#DIV/0!</v>
      </c>
      <c r="AM501" s="162" t="e">
        <f t="shared" si="171"/>
        <v>#DIV/0!</v>
      </c>
      <c r="AN501" s="162" t="e">
        <f t="shared" si="178"/>
        <v>#DIV/0!</v>
      </c>
      <c r="AO501" s="92" t="e">
        <f t="shared" si="172"/>
        <v>#DIV/0!</v>
      </c>
      <c r="AV501" s="162" t="e">
        <f t="shared" si="173"/>
        <v>#DIV/0!</v>
      </c>
      <c r="AW501" s="162" t="e">
        <f t="shared" si="179"/>
        <v>#DIV/0!</v>
      </c>
      <c r="AX501" s="92" t="e">
        <f t="shared" si="174"/>
        <v>#DIV/0!</v>
      </c>
      <c r="BE501" s="162" t="e">
        <f t="shared" si="175"/>
        <v>#DIV/0!</v>
      </c>
      <c r="BF501" s="162" t="e">
        <f t="shared" si="180"/>
        <v>#DIV/0!</v>
      </c>
      <c r="BN501" s="162" t="e">
        <f t="shared" si="176"/>
        <v>#DIV/0!</v>
      </c>
      <c r="BO501" s="162" t="e">
        <f t="shared" si="181"/>
        <v>#DIV/0!</v>
      </c>
    </row>
    <row r="502" spans="3:67" x14ac:dyDescent="0.3">
      <c r="C502" s="157" t="e">
        <f t="shared" si="160"/>
        <v>#DIV/0!</v>
      </c>
      <c r="D502" s="157" t="e">
        <f t="shared" si="161"/>
        <v>#DIV/0!</v>
      </c>
      <c r="E502" s="92" t="e">
        <f t="shared" si="162"/>
        <v>#DIV/0!</v>
      </c>
      <c r="L502" s="157" t="e">
        <f t="shared" si="163"/>
        <v>#DIV/0!</v>
      </c>
      <c r="M502" s="157" t="e">
        <f t="shared" si="164"/>
        <v>#DIV/0!</v>
      </c>
      <c r="N502" s="92" t="e">
        <f t="shared" si="165"/>
        <v>#DIV/0!</v>
      </c>
      <c r="U502" s="157" t="e">
        <f t="shared" si="166"/>
        <v>#DIV/0!</v>
      </c>
      <c r="V502" s="157" t="e">
        <f t="shared" si="167"/>
        <v>#DIV/0!</v>
      </c>
      <c r="W502" s="92" t="e">
        <f t="shared" si="168"/>
        <v>#DIV/0!</v>
      </c>
      <c r="AD502" s="157" t="e">
        <f t="shared" si="169"/>
        <v>#DIV/0!</v>
      </c>
      <c r="AE502" s="157" t="e">
        <f t="shared" si="177"/>
        <v>#DIV/0!</v>
      </c>
      <c r="AF502" s="92" t="e">
        <f t="shared" si="170"/>
        <v>#DIV/0!</v>
      </c>
      <c r="AM502" s="162" t="e">
        <f t="shared" si="171"/>
        <v>#DIV/0!</v>
      </c>
      <c r="AN502" s="162" t="e">
        <f t="shared" si="178"/>
        <v>#DIV/0!</v>
      </c>
      <c r="AO502" s="92" t="e">
        <f t="shared" si="172"/>
        <v>#DIV/0!</v>
      </c>
      <c r="AV502" s="162" t="e">
        <f t="shared" si="173"/>
        <v>#DIV/0!</v>
      </c>
      <c r="AW502" s="162" t="e">
        <f t="shared" si="179"/>
        <v>#DIV/0!</v>
      </c>
      <c r="AX502" s="92" t="e">
        <f t="shared" si="174"/>
        <v>#DIV/0!</v>
      </c>
      <c r="BE502" s="162" t="e">
        <f t="shared" si="175"/>
        <v>#DIV/0!</v>
      </c>
      <c r="BF502" s="162" t="e">
        <f t="shared" si="180"/>
        <v>#DIV/0!</v>
      </c>
      <c r="BN502" s="162" t="e">
        <f t="shared" si="176"/>
        <v>#DIV/0!</v>
      </c>
      <c r="BO502" s="162" t="e">
        <f t="shared" si="181"/>
        <v>#DIV/0!</v>
      </c>
    </row>
    <row r="503" spans="3:67" x14ac:dyDescent="0.3">
      <c r="C503" s="157" t="e">
        <f t="shared" si="160"/>
        <v>#DIV/0!</v>
      </c>
      <c r="D503" s="157" t="e">
        <f t="shared" si="161"/>
        <v>#DIV/0!</v>
      </c>
      <c r="E503" s="92" t="e">
        <f t="shared" si="162"/>
        <v>#DIV/0!</v>
      </c>
      <c r="L503" s="157" t="e">
        <f t="shared" si="163"/>
        <v>#DIV/0!</v>
      </c>
      <c r="M503" s="157" t="e">
        <f t="shared" si="164"/>
        <v>#DIV/0!</v>
      </c>
      <c r="N503" s="92" t="e">
        <f t="shared" si="165"/>
        <v>#DIV/0!</v>
      </c>
      <c r="U503" s="157" t="e">
        <f t="shared" si="166"/>
        <v>#DIV/0!</v>
      </c>
      <c r="V503" s="157" t="e">
        <f t="shared" si="167"/>
        <v>#DIV/0!</v>
      </c>
      <c r="W503" s="92" t="e">
        <f t="shared" si="168"/>
        <v>#DIV/0!</v>
      </c>
      <c r="AD503" s="157" t="e">
        <f t="shared" si="169"/>
        <v>#DIV/0!</v>
      </c>
      <c r="AE503" s="157" t="e">
        <f t="shared" si="177"/>
        <v>#DIV/0!</v>
      </c>
      <c r="AF503" s="92" t="e">
        <f t="shared" si="170"/>
        <v>#DIV/0!</v>
      </c>
      <c r="AM503" s="162" t="e">
        <f t="shared" si="171"/>
        <v>#DIV/0!</v>
      </c>
      <c r="AN503" s="162" t="e">
        <f t="shared" si="178"/>
        <v>#DIV/0!</v>
      </c>
      <c r="AO503" s="92" t="e">
        <f t="shared" si="172"/>
        <v>#DIV/0!</v>
      </c>
      <c r="AV503" s="162" t="e">
        <f t="shared" si="173"/>
        <v>#DIV/0!</v>
      </c>
      <c r="AW503" s="162" t="e">
        <f t="shared" si="179"/>
        <v>#DIV/0!</v>
      </c>
      <c r="AX503" s="92" t="e">
        <f t="shared" si="174"/>
        <v>#DIV/0!</v>
      </c>
      <c r="BE503" s="162" t="e">
        <f t="shared" si="175"/>
        <v>#DIV/0!</v>
      </c>
      <c r="BF503" s="162" t="e">
        <f t="shared" si="180"/>
        <v>#DIV/0!</v>
      </c>
      <c r="BN503" s="162" t="e">
        <f t="shared" si="176"/>
        <v>#DIV/0!</v>
      </c>
      <c r="BO503" s="162" t="e">
        <f t="shared" si="181"/>
        <v>#DIV/0!</v>
      </c>
    </row>
    <row r="504" spans="3:67" x14ac:dyDescent="0.3">
      <c r="C504" s="157" t="e">
        <f t="shared" si="160"/>
        <v>#DIV/0!</v>
      </c>
      <c r="D504" s="157" t="e">
        <f t="shared" si="161"/>
        <v>#DIV/0!</v>
      </c>
      <c r="E504" s="92" t="e">
        <f t="shared" si="162"/>
        <v>#DIV/0!</v>
      </c>
      <c r="L504" s="157" t="e">
        <f t="shared" si="163"/>
        <v>#DIV/0!</v>
      </c>
      <c r="M504" s="157" t="e">
        <f t="shared" si="164"/>
        <v>#DIV/0!</v>
      </c>
      <c r="N504" s="92" t="e">
        <f t="shared" si="165"/>
        <v>#DIV/0!</v>
      </c>
      <c r="U504" s="157" t="e">
        <f t="shared" si="166"/>
        <v>#DIV/0!</v>
      </c>
      <c r="V504" s="157" t="e">
        <f t="shared" si="167"/>
        <v>#DIV/0!</v>
      </c>
      <c r="W504" s="92" t="e">
        <f t="shared" si="168"/>
        <v>#DIV/0!</v>
      </c>
      <c r="AD504" s="157" t="e">
        <f t="shared" si="169"/>
        <v>#DIV/0!</v>
      </c>
      <c r="AE504" s="157" t="e">
        <f t="shared" si="177"/>
        <v>#DIV/0!</v>
      </c>
      <c r="AF504" s="92" t="e">
        <f t="shared" si="170"/>
        <v>#DIV/0!</v>
      </c>
      <c r="AM504" s="162" t="e">
        <f t="shared" si="171"/>
        <v>#DIV/0!</v>
      </c>
      <c r="AN504" s="162" t="e">
        <f t="shared" si="178"/>
        <v>#DIV/0!</v>
      </c>
      <c r="AO504" s="92" t="e">
        <f t="shared" si="172"/>
        <v>#DIV/0!</v>
      </c>
      <c r="AV504" s="162" t="e">
        <f t="shared" si="173"/>
        <v>#DIV/0!</v>
      </c>
      <c r="AW504" s="162" t="e">
        <f t="shared" si="179"/>
        <v>#DIV/0!</v>
      </c>
      <c r="AX504" s="92" t="e">
        <f t="shared" si="174"/>
        <v>#DIV/0!</v>
      </c>
      <c r="BE504" s="162" t="e">
        <f t="shared" si="175"/>
        <v>#DIV/0!</v>
      </c>
      <c r="BF504" s="162" t="e">
        <f t="shared" si="180"/>
        <v>#DIV/0!</v>
      </c>
      <c r="BN504" s="162" t="e">
        <f t="shared" si="176"/>
        <v>#DIV/0!</v>
      </c>
      <c r="BO504" s="162" t="e">
        <f t="shared" si="181"/>
        <v>#DIV/0!</v>
      </c>
    </row>
    <row r="505" spans="3:67" x14ac:dyDescent="0.3">
      <c r="C505" s="157" t="e">
        <f t="shared" si="160"/>
        <v>#DIV/0!</v>
      </c>
      <c r="D505" s="157" t="e">
        <f t="shared" si="161"/>
        <v>#DIV/0!</v>
      </c>
      <c r="E505" s="92" t="e">
        <f t="shared" si="162"/>
        <v>#DIV/0!</v>
      </c>
      <c r="L505" s="157" t="e">
        <f t="shared" si="163"/>
        <v>#DIV/0!</v>
      </c>
      <c r="M505" s="157" t="e">
        <f t="shared" si="164"/>
        <v>#DIV/0!</v>
      </c>
      <c r="N505" s="92" t="e">
        <f t="shared" si="165"/>
        <v>#DIV/0!</v>
      </c>
      <c r="U505" s="157" t="e">
        <f t="shared" si="166"/>
        <v>#DIV/0!</v>
      </c>
      <c r="V505" s="157" t="e">
        <f t="shared" si="167"/>
        <v>#DIV/0!</v>
      </c>
      <c r="W505" s="92" t="e">
        <f t="shared" si="168"/>
        <v>#DIV/0!</v>
      </c>
      <c r="AD505" s="157" t="e">
        <f t="shared" si="169"/>
        <v>#DIV/0!</v>
      </c>
      <c r="AE505" s="157" t="e">
        <f t="shared" si="177"/>
        <v>#DIV/0!</v>
      </c>
      <c r="AF505" s="92" t="e">
        <f t="shared" si="170"/>
        <v>#DIV/0!</v>
      </c>
      <c r="AM505" s="162" t="e">
        <f t="shared" si="171"/>
        <v>#DIV/0!</v>
      </c>
      <c r="AN505" s="162" t="e">
        <f t="shared" si="178"/>
        <v>#DIV/0!</v>
      </c>
      <c r="AO505" s="92" t="e">
        <f t="shared" si="172"/>
        <v>#DIV/0!</v>
      </c>
      <c r="AV505" s="162" t="e">
        <f t="shared" si="173"/>
        <v>#DIV/0!</v>
      </c>
      <c r="AW505" s="162" t="e">
        <f t="shared" si="179"/>
        <v>#DIV/0!</v>
      </c>
      <c r="AX505" s="92" t="e">
        <f t="shared" si="174"/>
        <v>#DIV/0!</v>
      </c>
      <c r="BE505" s="162" t="e">
        <f t="shared" si="175"/>
        <v>#DIV/0!</v>
      </c>
      <c r="BF505" s="162" t="e">
        <f t="shared" si="180"/>
        <v>#DIV/0!</v>
      </c>
      <c r="BN505" s="162" t="e">
        <f t="shared" si="176"/>
        <v>#DIV/0!</v>
      </c>
      <c r="BO505" s="162" t="e">
        <f t="shared" si="181"/>
        <v>#DIV/0!</v>
      </c>
    </row>
    <row r="506" spans="3:67" x14ac:dyDescent="0.3">
      <c r="C506" s="157" t="e">
        <f t="shared" si="160"/>
        <v>#DIV/0!</v>
      </c>
      <c r="D506" s="157" t="e">
        <f t="shared" si="161"/>
        <v>#DIV/0!</v>
      </c>
      <c r="E506" s="92" t="e">
        <f t="shared" si="162"/>
        <v>#DIV/0!</v>
      </c>
      <c r="L506" s="157" t="e">
        <f t="shared" si="163"/>
        <v>#DIV/0!</v>
      </c>
      <c r="M506" s="157" t="e">
        <f t="shared" si="164"/>
        <v>#DIV/0!</v>
      </c>
      <c r="N506" s="92" t="e">
        <f t="shared" si="165"/>
        <v>#DIV/0!</v>
      </c>
      <c r="U506" s="157" t="e">
        <f t="shared" si="166"/>
        <v>#DIV/0!</v>
      </c>
      <c r="V506" s="157" t="e">
        <f t="shared" si="167"/>
        <v>#DIV/0!</v>
      </c>
      <c r="W506" s="92" t="e">
        <f t="shared" si="168"/>
        <v>#DIV/0!</v>
      </c>
      <c r="AD506" s="157" t="e">
        <f t="shared" si="169"/>
        <v>#DIV/0!</v>
      </c>
      <c r="AE506" s="157" t="e">
        <f t="shared" si="177"/>
        <v>#DIV/0!</v>
      </c>
      <c r="AF506" s="92" t="e">
        <f t="shared" si="170"/>
        <v>#DIV/0!</v>
      </c>
      <c r="AM506" s="162" t="e">
        <f t="shared" si="171"/>
        <v>#DIV/0!</v>
      </c>
      <c r="AN506" s="162" t="e">
        <f t="shared" si="178"/>
        <v>#DIV/0!</v>
      </c>
      <c r="AO506" s="92" t="e">
        <f t="shared" si="172"/>
        <v>#DIV/0!</v>
      </c>
      <c r="AV506" s="162" t="e">
        <f t="shared" si="173"/>
        <v>#DIV/0!</v>
      </c>
      <c r="AW506" s="162" t="e">
        <f t="shared" si="179"/>
        <v>#DIV/0!</v>
      </c>
      <c r="AX506" s="92" t="e">
        <f t="shared" si="174"/>
        <v>#DIV/0!</v>
      </c>
      <c r="BE506" s="162" t="e">
        <f t="shared" si="175"/>
        <v>#DIV/0!</v>
      </c>
      <c r="BF506" s="162" t="e">
        <f t="shared" si="180"/>
        <v>#DIV/0!</v>
      </c>
      <c r="BN506" s="162" t="e">
        <f t="shared" si="176"/>
        <v>#DIV/0!</v>
      </c>
      <c r="BO506" s="162" t="e">
        <f t="shared" si="181"/>
        <v>#DIV/0!</v>
      </c>
    </row>
    <row r="507" spans="3:67" x14ac:dyDescent="0.3">
      <c r="C507" s="157" t="e">
        <f t="shared" si="160"/>
        <v>#DIV/0!</v>
      </c>
      <c r="D507" s="157" t="e">
        <f t="shared" si="161"/>
        <v>#DIV/0!</v>
      </c>
      <c r="E507" s="92" t="e">
        <f t="shared" si="162"/>
        <v>#DIV/0!</v>
      </c>
      <c r="L507" s="157" t="e">
        <f t="shared" si="163"/>
        <v>#DIV/0!</v>
      </c>
      <c r="M507" s="157" t="e">
        <f t="shared" si="164"/>
        <v>#DIV/0!</v>
      </c>
      <c r="N507" s="92" t="e">
        <f t="shared" si="165"/>
        <v>#DIV/0!</v>
      </c>
      <c r="U507" s="157" t="e">
        <f t="shared" si="166"/>
        <v>#DIV/0!</v>
      </c>
      <c r="V507" s="157" t="e">
        <f t="shared" si="167"/>
        <v>#DIV/0!</v>
      </c>
      <c r="W507" s="92" t="e">
        <f t="shared" si="168"/>
        <v>#DIV/0!</v>
      </c>
      <c r="AD507" s="157" t="e">
        <f t="shared" si="169"/>
        <v>#DIV/0!</v>
      </c>
      <c r="AE507" s="157" t="e">
        <f t="shared" si="177"/>
        <v>#DIV/0!</v>
      </c>
      <c r="AF507" s="92" t="e">
        <f t="shared" si="170"/>
        <v>#DIV/0!</v>
      </c>
      <c r="AM507" s="162" t="e">
        <f t="shared" si="171"/>
        <v>#DIV/0!</v>
      </c>
      <c r="AN507" s="162" t="e">
        <f t="shared" si="178"/>
        <v>#DIV/0!</v>
      </c>
      <c r="AO507" s="92" t="e">
        <f t="shared" si="172"/>
        <v>#DIV/0!</v>
      </c>
      <c r="AV507" s="162" t="e">
        <f t="shared" si="173"/>
        <v>#DIV/0!</v>
      </c>
      <c r="AW507" s="162" t="e">
        <f t="shared" si="179"/>
        <v>#DIV/0!</v>
      </c>
      <c r="AX507" s="92" t="e">
        <f t="shared" si="174"/>
        <v>#DIV/0!</v>
      </c>
      <c r="BE507" s="162" t="e">
        <f t="shared" si="175"/>
        <v>#DIV/0!</v>
      </c>
      <c r="BF507" s="162" t="e">
        <f t="shared" si="180"/>
        <v>#DIV/0!</v>
      </c>
      <c r="BN507" s="162" t="e">
        <f t="shared" si="176"/>
        <v>#DIV/0!</v>
      </c>
      <c r="BO507" s="162" t="e">
        <f t="shared" si="181"/>
        <v>#DIV/0!</v>
      </c>
    </row>
    <row r="508" spans="3:67" x14ac:dyDescent="0.3">
      <c r="C508" s="157" t="e">
        <f t="shared" si="160"/>
        <v>#DIV/0!</v>
      </c>
      <c r="D508" s="157" t="e">
        <f t="shared" si="161"/>
        <v>#DIV/0!</v>
      </c>
      <c r="E508" s="92" t="e">
        <f t="shared" si="162"/>
        <v>#DIV/0!</v>
      </c>
      <c r="L508" s="157" t="e">
        <f t="shared" si="163"/>
        <v>#DIV/0!</v>
      </c>
      <c r="M508" s="157" t="e">
        <f t="shared" si="164"/>
        <v>#DIV/0!</v>
      </c>
      <c r="N508" s="92" t="e">
        <f t="shared" si="165"/>
        <v>#DIV/0!</v>
      </c>
      <c r="U508" s="157" t="e">
        <f t="shared" si="166"/>
        <v>#DIV/0!</v>
      </c>
      <c r="V508" s="157" t="e">
        <f t="shared" si="167"/>
        <v>#DIV/0!</v>
      </c>
      <c r="W508" s="92" t="e">
        <f t="shared" si="168"/>
        <v>#DIV/0!</v>
      </c>
      <c r="AD508" s="157" t="e">
        <f t="shared" si="169"/>
        <v>#DIV/0!</v>
      </c>
      <c r="AE508" s="157" t="e">
        <f t="shared" si="177"/>
        <v>#DIV/0!</v>
      </c>
      <c r="AF508" s="92" t="e">
        <f t="shared" si="170"/>
        <v>#DIV/0!</v>
      </c>
      <c r="AM508" s="162" t="e">
        <f t="shared" si="171"/>
        <v>#DIV/0!</v>
      </c>
      <c r="AN508" s="162" t="e">
        <f t="shared" si="178"/>
        <v>#DIV/0!</v>
      </c>
      <c r="AO508" s="92" t="e">
        <f t="shared" si="172"/>
        <v>#DIV/0!</v>
      </c>
      <c r="AV508" s="162" t="e">
        <f t="shared" si="173"/>
        <v>#DIV/0!</v>
      </c>
      <c r="AW508" s="162" t="e">
        <f t="shared" si="179"/>
        <v>#DIV/0!</v>
      </c>
      <c r="AX508" s="92" t="e">
        <f t="shared" si="174"/>
        <v>#DIV/0!</v>
      </c>
      <c r="BE508" s="162" t="e">
        <f t="shared" si="175"/>
        <v>#DIV/0!</v>
      </c>
      <c r="BF508" s="162" t="e">
        <f t="shared" si="180"/>
        <v>#DIV/0!</v>
      </c>
      <c r="BN508" s="162" t="e">
        <f t="shared" si="176"/>
        <v>#DIV/0!</v>
      </c>
      <c r="BO508" s="162" t="e">
        <f t="shared" si="181"/>
        <v>#DIV/0!</v>
      </c>
    </row>
    <row r="509" spans="3:67" x14ac:dyDescent="0.3">
      <c r="C509" s="157" t="e">
        <f t="shared" si="160"/>
        <v>#DIV/0!</v>
      </c>
      <c r="D509" s="157" t="e">
        <f t="shared" si="161"/>
        <v>#DIV/0!</v>
      </c>
      <c r="E509" s="92" t="e">
        <f t="shared" si="162"/>
        <v>#DIV/0!</v>
      </c>
      <c r="L509" s="157" t="e">
        <f t="shared" si="163"/>
        <v>#DIV/0!</v>
      </c>
      <c r="M509" s="157" t="e">
        <f t="shared" si="164"/>
        <v>#DIV/0!</v>
      </c>
      <c r="N509" s="92" t="e">
        <f t="shared" si="165"/>
        <v>#DIV/0!</v>
      </c>
      <c r="U509" s="157" t="e">
        <f t="shared" si="166"/>
        <v>#DIV/0!</v>
      </c>
      <c r="V509" s="157" t="e">
        <f t="shared" si="167"/>
        <v>#DIV/0!</v>
      </c>
      <c r="W509" s="92" t="e">
        <f t="shared" si="168"/>
        <v>#DIV/0!</v>
      </c>
      <c r="AD509" s="157" t="e">
        <f t="shared" si="169"/>
        <v>#DIV/0!</v>
      </c>
      <c r="AE509" s="157" t="e">
        <f t="shared" si="177"/>
        <v>#DIV/0!</v>
      </c>
      <c r="AF509" s="92" t="e">
        <f t="shared" si="170"/>
        <v>#DIV/0!</v>
      </c>
      <c r="AM509" s="162" t="e">
        <f t="shared" si="171"/>
        <v>#DIV/0!</v>
      </c>
      <c r="AN509" s="162" t="e">
        <f t="shared" si="178"/>
        <v>#DIV/0!</v>
      </c>
      <c r="AO509" s="92" t="e">
        <f t="shared" si="172"/>
        <v>#DIV/0!</v>
      </c>
      <c r="AV509" s="162" t="e">
        <f t="shared" si="173"/>
        <v>#DIV/0!</v>
      </c>
      <c r="AW509" s="162" t="e">
        <f t="shared" si="179"/>
        <v>#DIV/0!</v>
      </c>
      <c r="AX509" s="92" t="e">
        <f t="shared" si="174"/>
        <v>#DIV/0!</v>
      </c>
      <c r="BE509" s="162" t="e">
        <f t="shared" si="175"/>
        <v>#DIV/0!</v>
      </c>
      <c r="BF509" s="162" t="e">
        <f t="shared" si="180"/>
        <v>#DIV/0!</v>
      </c>
      <c r="BN509" s="162" t="e">
        <f t="shared" si="176"/>
        <v>#DIV/0!</v>
      </c>
      <c r="BO509" s="162" t="e">
        <f t="shared" si="181"/>
        <v>#DIV/0!</v>
      </c>
    </row>
    <row r="510" spans="3:67" x14ac:dyDescent="0.3">
      <c r="C510" s="157" t="e">
        <f t="shared" si="160"/>
        <v>#DIV/0!</v>
      </c>
      <c r="D510" s="157" t="e">
        <f t="shared" si="161"/>
        <v>#DIV/0!</v>
      </c>
      <c r="E510" s="92" t="e">
        <f t="shared" si="162"/>
        <v>#DIV/0!</v>
      </c>
      <c r="L510" s="157" t="e">
        <f t="shared" si="163"/>
        <v>#DIV/0!</v>
      </c>
      <c r="M510" s="157" t="e">
        <f t="shared" si="164"/>
        <v>#DIV/0!</v>
      </c>
      <c r="N510" s="92" t="e">
        <f t="shared" si="165"/>
        <v>#DIV/0!</v>
      </c>
      <c r="U510" s="157" t="e">
        <f t="shared" si="166"/>
        <v>#DIV/0!</v>
      </c>
      <c r="V510" s="157" t="e">
        <f t="shared" si="167"/>
        <v>#DIV/0!</v>
      </c>
      <c r="W510" s="92" t="e">
        <f t="shared" si="168"/>
        <v>#DIV/0!</v>
      </c>
      <c r="AD510" s="157" t="e">
        <f t="shared" si="169"/>
        <v>#DIV/0!</v>
      </c>
      <c r="AE510" s="157" t="e">
        <f t="shared" si="177"/>
        <v>#DIV/0!</v>
      </c>
      <c r="AF510" s="92" t="e">
        <f t="shared" si="170"/>
        <v>#DIV/0!</v>
      </c>
      <c r="AM510" s="162" t="e">
        <f t="shared" si="171"/>
        <v>#DIV/0!</v>
      </c>
      <c r="AN510" s="162" t="e">
        <f t="shared" si="178"/>
        <v>#DIV/0!</v>
      </c>
      <c r="AO510" s="92" t="e">
        <f t="shared" si="172"/>
        <v>#DIV/0!</v>
      </c>
      <c r="AV510" s="162" t="e">
        <f t="shared" si="173"/>
        <v>#DIV/0!</v>
      </c>
      <c r="AW510" s="162" t="e">
        <f t="shared" si="179"/>
        <v>#DIV/0!</v>
      </c>
      <c r="AX510" s="92" t="e">
        <f t="shared" si="174"/>
        <v>#DIV/0!</v>
      </c>
      <c r="BE510" s="162" t="e">
        <f t="shared" si="175"/>
        <v>#DIV/0!</v>
      </c>
      <c r="BF510" s="162" t="e">
        <f t="shared" si="180"/>
        <v>#DIV/0!</v>
      </c>
      <c r="BN510" s="162" t="e">
        <f t="shared" si="176"/>
        <v>#DIV/0!</v>
      </c>
      <c r="BO510" s="162" t="e">
        <f t="shared" si="181"/>
        <v>#DIV/0!</v>
      </c>
    </row>
    <row r="511" spans="3:67" x14ac:dyDescent="0.3">
      <c r="C511" s="157" t="e">
        <f t="shared" si="160"/>
        <v>#DIV/0!</v>
      </c>
      <c r="D511" s="157" t="e">
        <f t="shared" si="161"/>
        <v>#DIV/0!</v>
      </c>
      <c r="E511" s="92" t="e">
        <f t="shared" si="162"/>
        <v>#DIV/0!</v>
      </c>
      <c r="L511" s="157" t="e">
        <f t="shared" si="163"/>
        <v>#DIV/0!</v>
      </c>
      <c r="M511" s="157" t="e">
        <f t="shared" si="164"/>
        <v>#DIV/0!</v>
      </c>
      <c r="N511" s="92" t="e">
        <f t="shared" si="165"/>
        <v>#DIV/0!</v>
      </c>
      <c r="U511" s="157" t="e">
        <f t="shared" si="166"/>
        <v>#DIV/0!</v>
      </c>
      <c r="V511" s="157" t="e">
        <f t="shared" si="167"/>
        <v>#DIV/0!</v>
      </c>
      <c r="W511" s="92" t="e">
        <f t="shared" si="168"/>
        <v>#DIV/0!</v>
      </c>
      <c r="AD511" s="157" t="e">
        <f t="shared" si="169"/>
        <v>#DIV/0!</v>
      </c>
      <c r="AE511" s="157" t="e">
        <f t="shared" si="177"/>
        <v>#DIV/0!</v>
      </c>
      <c r="AF511" s="92" t="e">
        <f t="shared" si="170"/>
        <v>#DIV/0!</v>
      </c>
      <c r="AM511" s="162" t="e">
        <f t="shared" si="171"/>
        <v>#DIV/0!</v>
      </c>
      <c r="AN511" s="162" t="e">
        <f t="shared" si="178"/>
        <v>#DIV/0!</v>
      </c>
      <c r="AO511" s="92" t="e">
        <f t="shared" si="172"/>
        <v>#DIV/0!</v>
      </c>
      <c r="AV511" s="162" t="e">
        <f t="shared" si="173"/>
        <v>#DIV/0!</v>
      </c>
      <c r="AW511" s="162" t="e">
        <f t="shared" si="179"/>
        <v>#DIV/0!</v>
      </c>
      <c r="AX511" s="92" t="e">
        <f t="shared" si="174"/>
        <v>#DIV/0!</v>
      </c>
      <c r="BE511" s="162" t="e">
        <f t="shared" si="175"/>
        <v>#DIV/0!</v>
      </c>
      <c r="BF511" s="162" t="e">
        <f t="shared" si="180"/>
        <v>#DIV/0!</v>
      </c>
      <c r="BN511" s="162" t="e">
        <f t="shared" si="176"/>
        <v>#DIV/0!</v>
      </c>
      <c r="BO511" s="162" t="e">
        <f t="shared" si="181"/>
        <v>#DIV/0!</v>
      </c>
    </row>
    <row r="512" spans="3:67" x14ac:dyDescent="0.3">
      <c r="C512" s="157" t="e">
        <f t="shared" si="160"/>
        <v>#DIV/0!</v>
      </c>
      <c r="D512" s="157" t="e">
        <f t="shared" si="161"/>
        <v>#DIV/0!</v>
      </c>
      <c r="E512" s="92" t="e">
        <f t="shared" si="162"/>
        <v>#DIV/0!</v>
      </c>
      <c r="L512" s="157" t="e">
        <f t="shared" si="163"/>
        <v>#DIV/0!</v>
      </c>
      <c r="M512" s="157" t="e">
        <f t="shared" si="164"/>
        <v>#DIV/0!</v>
      </c>
      <c r="N512" s="92" t="e">
        <f t="shared" si="165"/>
        <v>#DIV/0!</v>
      </c>
      <c r="U512" s="157" t="e">
        <f t="shared" si="166"/>
        <v>#DIV/0!</v>
      </c>
      <c r="V512" s="157" t="e">
        <f t="shared" si="167"/>
        <v>#DIV/0!</v>
      </c>
      <c r="W512" s="92" t="e">
        <f t="shared" si="168"/>
        <v>#DIV/0!</v>
      </c>
      <c r="AD512" s="157" t="e">
        <f t="shared" si="169"/>
        <v>#DIV/0!</v>
      </c>
      <c r="AE512" s="157" t="e">
        <f t="shared" si="177"/>
        <v>#DIV/0!</v>
      </c>
      <c r="AF512" s="92" t="e">
        <f t="shared" si="170"/>
        <v>#DIV/0!</v>
      </c>
      <c r="AM512" s="162" t="e">
        <f t="shared" si="171"/>
        <v>#DIV/0!</v>
      </c>
      <c r="AN512" s="162" t="e">
        <f t="shared" si="178"/>
        <v>#DIV/0!</v>
      </c>
      <c r="AO512" s="92" t="e">
        <f t="shared" si="172"/>
        <v>#DIV/0!</v>
      </c>
      <c r="AV512" s="162" t="e">
        <f t="shared" si="173"/>
        <v>#DIV/0!</v>
      </c>
      <c r="AW512" s="162" t="e">
        <f t="shared" si="179"/>
        <v>#DIV/0!</v>
      </c>
      <c r="AX512" s="92" t="e">
        <f t="shared" si="174"/>
        <v>#DIV/0!</v>
      </c>
      <c r="BE512" s="162" t="e">
        <f t="shared" si="175"/>
        <v>#DIV/0!</v>
      </c>
      <c r="BF512" s="162" t="e">
        <f t="shared" si="180"/>
        <v>#DIV/0!</v>
      </c>
      <c r="BN512" s="162" t="e">
        <f t="shared" si="176"/>
        <v>#DIV/0!</v>
      </c>
      <c r="BO512" s="162" t="e">
        <f t="shared" si="181"/>
        <v>#DIV/0!</v>
      </c>
    </row>
    <row r="513" spans="3:67" x14ac:dyDescent="0.3">
      <c r="C513" s="157" t="e">
        <f t="shared" si="160"/>
        <v>#DIV/0!</v>
      </c>
      <c r="D513" s="157" t="e">
        <f t="shared" si="161"/>
        <v>#DIV/0!</v>
      </c>
      <c r="E513" s="92" t="e">
        <f t="shared" si="162"/>
        <v>#DIV/0!</v>
      </c>
      <c r="L513" s="157" t="e">
        <f t="shared" si="163"/>
        <v>#DIV/0!</v>
      </c>
      <c r="M513" s="157" t="e">
        <f t="shared" si="164"/>
        <v>#DIV/0!</v>
      </c>
      <c r="N513" s="92" t="e">
        <f t="shared" si="165"/>
        <v>#DIV/0!</v>
      </c>
      <c r="U513" s="157" t="e">
        <f t="shared" si="166"/>
        <v>#DIV/0!</v>
      </c>
      <c r="V513" s="157" t="e">
        <f t="shared" si="167"/>
        <v>#DIV/0!</v>
      </c>
      <c r="W513" s="92" t="e">
        <f t="shared" si="168"/>
        <v>#DIV/0!</v>
      </c>
      <c r="AD513" s="157" t="e">
        <f t="shared" si="169"/>
        <v>#DIV/0!</v>
      </c>
      <c r="AE513" s="157" t="e">
        <f t="shared" si="177"/>
        <v>#DIV/0!</v>
      </c>
      <c r="AF513" s="92" t="e">
        <f t="shared" si="170"/>
        <v>#DIV/0!</v>
      </c>
      <c r="AM513" s="162" t="e">
        <f t="shared" si="171"/>
        <v>#DIV/0!</v>
      </c>
      <c r="AN513" s="162" t="e">
        <f t="shared" si="178"/>
        <v>#DIV/0!</v>
      </c>
      <c r="AO513" s="92" t="e">
        <f t="shared" si="172"/>
        <v>#DIV/0!</v>
      </c>
      <c r="AV513" s="162" t="e">
        <f t="shared" si="173"/>
        <v>#DIV/0!</v>
      </c>
      <c r="AW513" s="162" t="e">
        <f t="shared" si="179"/>
        <v>#DIV/0!</v>
      </c>
      <c r="AX513" s="92" t="e">
        <f t="shared" si="174"/>
        <v>#DIV/0!</v>
      </c>
      <c r="BE513" s="162" t="e">
        <f t="shared" si="175"/>
        <v>#DIV/0!</v>
      </c>
      <c r="BF513" s="162" t="e">
        <f t="shared" si="180"/>
        <v>#DIV/0!</v>
      </c>
      <c r="BN513" s="162" t="e">
        <f t="shared" si="176"/>
        <v>#DIV/0!</v>
      </c>
      <c r="BO513" s="162" t="e">
        <f t="shared" si="181"/>
        <v>#DIV/0!</v>
      </c>
    </row>
    <row r="514" spans="3:67" x14ac:dyDescent="0.3">
      <c r="C514" s="157" t="e">
        <f t="shared" si="160"/>
        <v>#DIV/0!</v>
      </c>
      <c r="D514" s="157" t="e">
        <f t="shared" si="161"/>
        <v>#DIV/0!</v>
      </c>
      <c r="E514" s="92" t="e">
        <f t="shared" si="162"/>
        <v>#DIV/0!</v>
      </c>
      <c r="L514" s="157" t="e">
        <f t="shared" si="163"/>
        <v>#DIV/0!</v>
      </c>
      <c r="M514" s="157" t="e">
        <f t="shared" si="164"/>
        <v>#DIV/0!</v>
      </c>
      <c r="N514" s="92" t="e">
        <f t="shared" si="165"/>
        <v>#DIV/0!</v>
      </c>
      <c r="U514" s="157" t="e">
        <f t="shared" si="166"/>
        <v>#DIV/0!</v>
      </c>
      <c r="V514" s="157" t="e">
        <f t="shared" si="167"/>
        <v>#DIV/0!</v>
      </c>
      <c r="W514" s="92" t="e">
        <f t="shared" si="168"/>
        <v>#DIV/0!</v>
      </c>
      <c r="AD514" s="157" t="e">
        <f t="shared" si="169"/>
        <v>#DIV/0!</v>
      </c>
      <c r="AE514" s="157" t="e">
        <f t="shared" si="177"/>
        <v>#DIV/0!</v>
      </c>
      <c r="AF514" s="92" t="e">
        <f t="shared" si="170"/>
        <v>#DIV/0!</v>
      </c>
      <c r="AM514" s="162" t="e">
        <f t="shared" si="171"/>
        <v>#DIV/0!</v>
      </c>
      <c r="AN514" s="162" t="e">
        <f t="shared" si="178"/>
        <v>#DIV/0!</v>
      </c>
      <c r="AO514" s="92" t="e">
        <f t="shared" si="172"/>
        <v>#DIV/0!</v>
      </c>
      <c r="AV514" s="162" t="e">
        <f t="shared" si="173"/>
        <v>#DIV/0!</v>
      </c>
      <c r="AW514" s="162" t="e">
        <f t="shared" si="179"/>
        <v>#DIV/0!</v>
      </c>
      <c r="AX514" s="92" t="e">
        <f t="shared" si="174"/>
        <v>#DIV/0!</v>
      </c>
      <c r="BE514" s="162" t="e">
        <f t="shared" si="175"/>
        <v>#DIV/0!</v>
      </c>
      <c r="BF514" s="162" t="e">
        <f t="shared" si="180"/>
        <v>#DIV/0!</v>
      </c>
      <c r="BN514" s="162" t="e">
        <f t="shared" si="176"/>
        <v>#DIV/0!</v>
      </c>
      <c r="BO514" s="162" t="e">
        <f t="shared" si="181"/>
        <v>#DIV/0!</v>
      </c>
    </row>
    <row r="515" spans="3:67" x14ac:dyDescent="0.3">
      <c r="C515" s="157" t="e">
        <f t="shared" ref="C515:C578" si="182">H515 / (H515 + G515)</f>
        <v>#DIV/0!</v>
      </c>
      <c r="D515" s="157" t="e">
        <f t="shared" ref="D515:D578" si="183">F515 / (F515+I515)</f>
        <v>#DIV/0!</v>
      </c>
      <c r="E515" s="92" t="e">
        <f t="shared" ref="E515:E578" si="184">G515 / (G515 + H515)</f>
        <v>#DIV/0!</v>
      </c>
      <c r="L515" s="157" t="e">
        <f t="shared" ref="L515:L578" si="185">Q515 / (Q515 + P515)</f>
        <v>#DIV/0!</v>
      </c>
      <c r="M515" s="157" t="e">
        <f t="shared" ref="M515:M578" si="186">O515 / (O515+R515)</f>
        <v>#DIV/0!</v>
      </c>
      <c r="N515" s="92" t="e">
        <f t="shared" ref="N515:N578" si="187">P515 / (P515 + Q515)</f>
        <v>#DIV/0!</v>
      </c>
      <c r="U515" s="157" t="e">
        <f t="shared" ref="U515:U578" si="188">Z515 / (Z515 + Y515)</f>
        <v>#DIV/0!</v>
      </c>
      <c r="V515" s="157" t="e">
        <f t="shared" ref="V515:V578" si="189">X515 / (X515+AA515)</f>
        <v>#DIV/0!</v>
      </c>
      <c r="W515" s="92" t="e">
        <f t="shared" ref="W515:W578" si="190">Y515 / (Y515 + Z515)</f>
        <v>#DIV/0!</v>
      </c>
      <c r="AD515" s="157" t="e">
        <f t="shared" ref="AD515:AD578" si="191">AI515 / (AI515 + AH515)</f>
        <v>#DIV/0!</v>
      </c>
      <c r="AE515" s="157" t="e">
        <f t="shared" si="177"/>
        <v>#DIV/0!</v>
      </c>
      <c r="AF515" s="92" t="e">
        <f t="shared" ref="AF515:AF578" si="192">AH515 / (AH515 + AI515)</f>
        <v>#DIV/0!</v>
      </c>
      <c r="AM515" s="162" t="e">
        <f t="shared" ref="AM515:AM578" si="193">AR515 / (AR515 + AQ515)</f>
        <v>#DIV/0!</v>
      </c>
      <c r="AN515" s="162" t="e">
        <f t="shared" si="178"/>
        <v>#DIV/0!</v>
      </c>
      <c r="AO515" s="92" t="e">
        <f t="shared" ref="AO515:AO578" si="194">AQ515 / (AQ515 + AR515)</f>
        <v>#DIV/0!</v>
      </c>
      <c r="AV515" s="162" t="e">
        <f t="shared" ref="AV515:AV578" si="195">BA515 / (BA515 + AZ515)</f>
        <v>#DIV/0!</v>
      </c>
      <c r="AW515" s="162" t="e">
        <f t="shared" si="179"/>
        <v>#DIV/0!</v>
      </c>
      <c r="AX515" s="92" t="e">
        <f t="shared" ref="AX515:AX578" si="196">AZ515 / (AZ515 + BA515)</f>
        <v>#DIV/0!</v>
      </c>
      <c r="BE515" s="162" t="e">
        <f t="shared" ref="BE515:BE578" si="197">BJ515 / (BJ515 + BI515)</f>
        <v>#DIV/0!</v>
      </c>
      <c r="BF515" s="162" t="e">
        <f t="shared" si="180"/>
        <v>#DIV/0!</v>
      </c>
      <c r="BN515" s="162" t="e">
        <f t="shared" ref="BN515:BN578" si="198">BS515 / (BS515 + BR515)</f>
        <v>#DIV/0!</v>
      </c>
      <c r="BO515" s="162" t="e">
        <f t="shared" si="181"/>
        <v>#DIV/0!</v>
      </c>
    </row>
    <row r="516" spans="3:67" x14ac:dyDescent="0.3">
      <c r="C516" s="157" t="e">
        <f t="shared" si="182"/>
        <v>#DIV/0!</v>
      </c>
      <c r="D516" s="157" t="e">
        <f t="shared" si="183"/>
        <v>#DIV/0!</v>
      </c>
      <c r="E516" s="92" t="e">
        <f t="shared" si="184"/>
        <v>#DIV/0!</v>
      </c>
      <c r="L516" s="157" t="e">
        <f t="shared" si="185"/>
        <v>#DIV/0!</v>
      </c>
      <c r="M516" s="157" t="e">
        <f t="shared" si="186"/>
        <v>#DIV/0!</v>
      </c>
      <c r="N516" s="92" t="e">
        <f t="shared" si="187"/>
        <v>#DIV/0!</v>
      </c>
      <c r="U516" s="157" t="e">
        <f t="shared" si="188"/>
        <v>#DIV/0!</v>
      </c>
      <c r="V516" s="157" t="e">
        <f t="shared" si="189"/>
        <v>#DIV/0!</v>
      </c>
      <c r="W516" s="92" t="e">
        <f t="shared" si="190"/>
        <v>#DIV/0!</v>
      </c>
      <c r="AD516" s="157" t="e">
        <f t="shared" si="191"/>
        <v>#DIV/0!</v>
      </c>
      <c r="AE516" s="157" t="e">
        <f t="shared" si="177"/>
        <v>#DIV/0!</v>
      </c>
      <c r="AF516" s="92" t="e">
        <f t="shared" si="192"/>
        <v>#DIV/0!</v>
      </c>
      <c r="AM516" s="162" t="e">
        <f t="shared" si="193"/>
        <v>#DIV/0!</v>
      </c>
      <c r="AN516" s="162" t="e">
        <f t="shared" si="178"/>
        <v>#DIV/0!</v>
      </c>
      <c r="AO516" s="92" t="e">
        <f t="shared" si="194"/>
        <v>#DIV/0!</v>
      </c>
      <c r="AV516" s="162" t="e">
        <f t="shared" si="195"/>
        <v>#DIV/0!</v>
      </c>
      <c r="AW516" s="162" t="e">
        <f t="shared" si="179"/>
        <v>#DIV/0!</v>
      </c>
      <c r="AX516" s="92" t="e">
        <f t="shared" si="196"/>
        <v>#DIV/0!</v>
      </c>
      <c r="BE516" s="162" t="e">
        <f t="shared" si="197"/>
        <v>#DIV/0!</v>
      </c>
      <c r="BF516" s="162" t="e">
        <f t="shared" si="180"/>
        <v>#DIV/0!</v>
      </c>
      <c r="BN516" s="162" t="e">
        <f t="shared" si="198"/>
        <v>#DIV/0!</v>
      </c>
      <c r="BO516" s="162" t="e">
        <f t="shared" si="181"/>
        <v>#DIV/0!</v>
      </c>
    </row>
    <row r="517" spans="3:67" x14ac:dyDescent="0.3">
      <c r="C517" s="157" t="e">
        <f t="shared" si="182"/>
        <v>#DIV/0!</v>
      </c>
      <c r="D517" s="157" t="e">
        <f t="shared" si="183"/>
        <v>#DIV/0!</v>
      </c>
      <c r="E517" s="92" t="e">
        <f t="shared" si="184"/>
        <v>#DIV/0!</v>
      </c>
      <c r="L517" s="157" t="e">
        <f t="shared" si="185"/>
        <v>#DIV/0!</v>
      </c>
      <c r="M517" s="157" t="e">
        <f t="shared" si="186"/>
        <v>#DIV/0!</v>
      </c>
      <c r="N517" s="92" t="e">
        <f t="shared" si="187"/>
        <v>#DIV/0!</v>
      </c>
      <c r="U517" s="157" t="e">
        <f t="shared" si="188"/>
        <v>#DIV/0!</v>
      </c>
      <c r="V517" s="157" t="e">
        <f t="shared" si="189"/>
        <v>#DIV/0!</v>
      </c>
      <c r="W517" s="92" t="e">
        <f t="shared" si="190"/>
        <v>#DIV/0!</v>
      </c>
      <c r="AD517" s="157" t="e">
        <f t="shared" si="191"/>
        <v>#DIV/0!</v>
      </c>
      <c r="AE517" s="157" t="e">
        <f t="shared" si="177"/>
        <v>#DIV/0!</v>
      </c>
      <c r="AF517" s="92" t="e">
        <f t="shared" si="192"/>
        <v>#DIV/0!</v>
      </c>
      <c r="AM517" s="162" t="e">
        <f t="shared" si="193"/>
        <v>#DIV/0!</v>
      </c>
      <c r="AN517" s="162" t="e">
        <f t="shared" si="178"/>
        <v>#DIV/0!</v>
      </c>
      <c r="AO517" s="92" t="e">
        <f t="shared" si="194"/>
        <v>#DIV/0!</v>
      </c>
      <c r="AV517" s="162" t="e">
        <f t="shared" si="195"/>
        <v>#DIV/0!</v>
      </c>
      <c r="AW517" s="162" t="e">
        <f t="shared" si="179"/>
        <v>#DIV/0!</v>
      </c>
      <c r="AX517" s="92" t="e">
        <f t="shared" si="196"/>
        <v>#DIV/0!</v>
      </c>
      <c r="BE517" s="162" t="e">
        <f t="shared" si="197"/>
        <v>#DIV/0!</v>
      </c>
      <c r="BF517" s="162" t="e">
        <f t="shared" si="180"/>
        <v>#DIV/0!</v>
      </c>
      <c r="BN517" s="162" t="e">
        <f t="shared" si="198"/>
        <v>#DIV/0!</v>
      </c>
      <c r="BO517" s="162" t="e">
        <f t="shared" si="181"/>
        <v>#DIV/0!</v>
      </c>
    </row>
    <row r="518" spans="3:67" x14ac:dyDescent="0.3">
      <c r="C518" s="157" t="e">
        <f t="shared" si="182"/>
        <v>#DIV/0!</v>
      </c>
      <c r="D518" s="157" t="e">
        <f t="shared" si="183"/>
        <v>#DIV/0!</v>
      </c>
      <c r="E518" s="92" t="e">
        <f t="shared" si="184"/>
        <v>#DIV/0!</v>
      </c>
      <c r="L518" s="157" t="e">
        <f t="shared" si="185"/>
        <v>#DIV/0!</v>
      </c>
      <c r="M518" s="157" t="e">
        <f t="shared" si="186"/>
        <v>#DIV/0!</v>
      </c>
      <c r="N518" s="92" t="e">
        <f t="shared" si="187"/>
        <v>#DIV/0!</v>
      </c>
      <c r="U518" s="157" t="e">
        <f t="shared" si="188"/>
        <v>#DIV/0!</v>
      </c>
      <c r="V518" s="157" t="e">
        <f t="shared" si="189"/>
        <v>#DIV/0!</v>
      </c>
      <c r="W518" s="92" t="e">
        <f t="shared" si="190"/>
        <v>#DIV/0!</v>
      </c>
      <c r="AD518" s="157" t="e">
        <f t="shared" si="191"/>
        <v>#DIV/0!</v>
      </c>
      <c r="AE518" s="157" t="e">
        <f t="shared" si="177"/>
        <v>#DIV/0!</v>
      </c>
      <c r="AF518" s="92" t="e">
        <f t="shared" si="192"/>
        <v>#DIV/0!</v>
      </c>
      <c r="AM518" s="162" t="e">
        <f t="shared" si="193"/>
        <v>#DIV/0!</v>
      </c>
      <c r="AN518" s="162" t="e">
        <f t="shared" si="178"/>
        <v>#DIV/0!</v>
      </c>
      <c r="AO518" s="92" t="e">
        <f t="shared" si="194"/>
        <v>#DIV/0!</v>
      </c>
      <c r="AV518" s="162" t="e">
        <f t="shared" si="195"/>
        <v>#DIV/0!</v>
      </c>
      <c r="AW518" s="162" t="e">
        <f t="shared" si="179"/>
        <v>#DIV/0!</v>
      </c>
      <c r="AX518" s="92" t="e">
        <f t="shared" si="196"/>
        <v>#DIV/0!</v>
      </c>
      <c r="BE518" s="162" t="e">
        <f t="shared" si="197"/>
        <v>#DIV/0!</v>
      </c>
      <c r="BF518" s="162" t="e">
        <f t="shared" si="180"/>
        <v>#DIV/0!</v>
      </c>
      <c r="BN518" s="162" t="e">
        <f t="shared" si="198"/>
        <v>#DIV/0!</v>
      </c>
      <c r="BO518" s="162" t="e">
        <f t="shared" si="181"/>
        <v>#DIV/0!</v>
      </c>
    </row>
    <row r="519" spans="3:67" x14ac:dyDescent="0.3">
      <c r="C519" s="157" t="e">
        <f t="shared" si="182"/>
        <v>#DIV/0!</v>
      </c>
      <c r="D519" s="157" t="e">
        <f t="shared" si="183"/>
        <v>#DIV/0!</v>
      </c>
      <c r="E519" s="92" t="e">
        <f t="shared" si="184"/>
        <v>#DIV/0!</v>
      </c>
      <c r="L519" s="157" t="e">
        <f t="shared" si="185"/>
        <v>#DIV/0!</v>
      </c>
      <c r="M519" s="157" t="e">
        <f t="shared" si="186"/>
        <v>#DIV/0!</v>
      </c>
      <c r="N519" s="92" t="e">
        <f t="shared" si="187"/>
        <v>#DIV/0!</v>
      </c>
      <c r="U519" s="157" t="e">
        <f t="shared" si="188"/>
        <v>#DIV/0!</v>
      </c>
      <c r="V519" s="157" t="e">
        <f t="shared" si="189"/>
        <v>#DIV/0!</v>
      </c>
      <c r="W519" s="92" t="e">
        <f t="shared" si="190"/>
        <v>#DIV/0!</v>
      </c>
      <c r="AD519" s="157" t="e">
        <f t="shared" si="191"/>
        <v>#DIV/0!</v>
      </c>
      <c r="AE519" s="157" t="e">
        <f t="shared" si="177"/>
        <v>#DIV/0!</v>
      </c>
      <c r="AF519" s="92" t="e">
        <f t="shared" si="192"/>
        <v>#DIV/0!</v>
      </c>
      <c r="AM519" s="162" t="e">
        <f t="shared" si="193"/>
        <v>#DIV/0!</v>
      </c>
      <c r="AN519" s="162" t="e">
        <f t="shared" si="178"/>
        <v>#DIV/0!</v>
      </c>
      <c r="AO519" s="92" t="e">
        <f t="shared" si="194"/>
        <v>#DIV/0!</v>
      </c>
      <c r="AV519" s="162" t="e">
        <f t="shared" si="195"/>
        <v>#DIV/0!</v>
      </c>
      <c r="AW519" s="162" t="e">
        <f t="shared" si="179"/>
        <v>#DIV/0!</v>
      </c>
      <c r="AX519" s="92" t="e">
        <f t="shared" si="196"/>
        <v>#DIV/0!</v>
      </c>
      <c r="BE519" s="162" t="e">
        <f t="shared" si="197"/>
        <v>#DIV/0!</v>
      </c>
      <c r="BF519" s="162" t="e">
        <f t="shared" si="180"/>
        <v>#DIV/0!</v>
      </c>
      <c r="BN519" s="162" t="e">
        <f t="shared" si="198"/>
        <v>#DIV/0!</v>
      </c>
      <c r="BO519" s="162" t="e">
        <f t="shared" si="181"/>
        <v>#DIV/0!</v>
      </c>
    </row>
    <row r="520" spans="3:67" x14ac:dyDescent="0.3">
      <c r="C520" s="157" t="e">
        <f t="shared" si="182"/>
        <v>#DIV/0!</v>
      </c>
      <c r="D520" s="157" t="e">
        <f t="shared" si="183"/>
        <v>#DIV/0!</v>
      </c>
      <c r="E520" s="92" t="e">
        <f t="shared" si="184"/>
        <v>#DIV/0!</v>
      </c>
      <c r="L520" s="157" t="e">
        <f t="shared" si="185"/>
        <v>#DIV/0!</v>
      </c>
      <c r="M520" s="157" t="e">
        <f t="shared" si="186"/>
        <v>#DIV/0!</v>
      </c>
      <c r="N520" s="92" t="e">
        <f t="shared" si="187"/>
        <v>#DIV/0!</v>
      </c>
      <c r="U520" s="157" t="e">
        <f t="shared" si="188"/>
        <v>#DIV/0!</v>
      </c>
      <c r="V520" s="157" t="e">
        <f t="shared" si="189"/>
        <v>#DIV/0!</v>
      </c>
      <c r="W520" s="92" t="e">
        <f t="shared" si="190"/>
        <v>#DIV/0!</v>
      </c>
      <c r="AD520" s="157" t="e">
        <f t="shared" si="191"/>
        <v>#DIV/0!</v>
      </c>
      <c r="AE520" s="157" t="e">
        <f t="shared" si="177"/>
        <v>#DIV/0!</v>
      </c>
      <c r="AF520" s="92" t="e">
        <f t="shared" si="192"/>
        <v>#DIV/0!</v>
      </c>
      <c r="AM520" s="162" t="e">
        <f t="shared" si="193"/>
        <v>#DIV/0!</v>
      </c>
      <c r="AN520" s="162" t="e">
        <f t="shared" si="178"/>
        <v>#DIV/0!</v>
      </c>
      <c r="AO520" s="92" t="e">
        <f t="shared" si="194"/>
        <v>#DIV/0!</v>
      </c>
      <c r="AV520" s="162" t="e">
        <f t="shared" si="195"/>
        <v>#DIV/0!</v>
      </c>
      <c r="AW520" s="162" t="e">
        <f t="shared" si="179"/>
        <v>#DIV/0!</v>
      </c>
      <c r="AX520" s="92" t="e">
        <f t="shared" si="196"/>
        <v>#DIV/0!</v>
      </c>
      <c r="BE520" s="162" t="e">
        <f t="shared" si="197"/>
        <v>#DIV/0!</v>
      </c>
      <c r="BF520" s="162" t="e">
        <f t="shared" si="180"/>
        <v>#DIV/0!</v>
      </c>
      <c r="BN520" s="162" t="e">
        <f t="shared" si="198"/>
        <v>#DIV/0!</v>
      </c>
      <c r="BO520" s="162" t="e">
        <f t="shared" si="181"/>
        <v>#DIV/0!</v>
      </c>
    </row>
    <row r="521" spans="3:67" x14ac:dyDescent="0.3">
      <c r="C521" s="157" t="e">
        <f t="shared" si="182"/>
        <v>#DIV/0!</v>
      </c>
      <c r="D521" s="157" t="e">
        <f t="shared" si="183"/>
        <v>#DIV/0!</v>
      </c>
      <c r="E521" s="92" t="e">
        <f t="shared" si="184"/>
        <v>#DIV/0!</v>
      </c>
      <c r="L521" s="157" t="e">
        <f t="shared" si="185"/>
        <v>#DIV/0!</v>
      </c>
      <c r="M521" s="157" t="e">
        <f t="shared" si="186"/>
        <v>#DIV/0!</v>
      </c>
      <c r="N521" s="92" t="e">
        <f t="shared" si="187"/>
        <v>#DIV/0!</v>
      </c>
      <c r="U521" s="157" t="e">
        <f t="shared" si="188"/>
        <v>#DIV/0!</v>
      </c>
      <c r="V521" s="157" t="e">
        <f t="shared" si="189"/>
        <v>#DIV/0!</v>
      </c>
      <c r="W521" s="92" t="e">
        <f t="shared" si="190"/>
        <v>#DIV/0!</v>
      </c>
      <c r="AD521" s="157" t="e">
        <f t="shared" si="191"/>
        <v>#DIV/0!</v>
      </c>
      <c r="AE521" s="157" t="e">
        <f t="shared" ref="AE521:AE584" si="199">AG521 / (AG521+AJ521)</f>
        <v>#DIV/0!</v>
      </c>
      <c r="AF521" s="92" t="e">
        <f t="shared" si="192"/>
        <v>#DIV/0!</v>
      </c>
      <c r="AM521" s="162" t="e">
        <f t="shared" si="193"/>
        <v>#DIV/0!</v>
      </c>
      <c r="AN521" s="162" t="e">
        <f t="shared" ref="AN521:AN584" si="200">AP521 / (AP521+AS521)</f>
        <v>#DIV/0!</v>
      </c>
      <c r="AO521" s="92" t="e">
        <f t="shared" si="194"/>
        <v>#DIV/0!</v>
      </c>
      <c r="AV521" s="162" t="e">
        <f t="shared" si="195"/>
        <v>#DIV/0!</v>
      </c>
      <c r="AW521" s="162" t="e">
        <f t="shared" ref="AW521:AW584" si="201">AY521 / (AY521+BB521)</f>
        <v>#DIV/0!</v>
      </c>
      <c r="AX521" s="92" t="e">
        <f t="shared" si="196"/>
        <v>#DIV/0!</v>
      </c>
      <c r="BE521" s="162" t="e">
        <f t="shared" si="197"/>
        <v>#DIV/0!</v>
      </c>
      <c r="BF521" s="162" t="e">
        <f t="shared" ref="BF521:BF584" si="202">BH521 / (BH521+BK521)</f>
        <v>#DIV/0!</v>
      </c>
      <c r="BN521" s="162" t="e">
        <f t="shared" si="198"/>
        <v>#DIV/0!</v>
      </c>
      <c r="BO521" s="162" t="e">
        <f t="shared" si="181"/>
        <v>#DIV/0!</v>
      </c>
    </row>
    <row r="522" spans="3:67" x14ac:dyDescent="0.3">
      <c r="C522" s="157" t="e">
        <f t="shared" si="182"/>
        <v>#DIV/0!</v>
      </c>
      <c r="D522" s="157" t="e">
        <f t="shared" si="183"/>
        <v>#DIV/0!</v>
      </c>
      <c r="E522" s="92" t="e">
        <f t="shared" si="184"/>
        <v>#DIV/0!</v>
      </c>
      <c r="L522" s="157" t="e">
        <f t="shared" si="185"/>
        <v>#DIV/0!</v>
      </c>
      <c r="M522" s="157" t="e">
        <f t="shared" si="186"/>
        <v>#DIV/0!</v>
      </c>
      <c r="N522" s="92" t="e">
        <f t="shared" si="187"/>
        <v>#DIV/0!</v>
      </c>
      <c r="U522" s="157" t="e">
        <f t="shared" si="188"/>
        <v>#DIV/0!</v>
      </c>
      <c r="V522" s="157" t="e">
        <f t="shared" si="189"/>
        <v>#DIV/0!</v>
      </c>
      <c r="W522" s="92" t="e">
        <f t="shared" si="190"/>
        <v>#DIV/0!</v>
      </c>
      <c r="AD522" s="157" t="e">
        <f t="shared" si="191"/>
        <v>#DIV/0!</v>
      </c>
      <c r="AE522" s="157" t="e">
        <f t="shared" si="199"/>
        <v>#DIV/0!</v>
      </c>
      <c r="AF522" s="92" t="e">
        <f t="shared" si="192"/>
        <v>#DIV/0!</v>
      </c>
      <c r="AM522" s="162" t="e">
        <f t="shared" si="193"/>
        <v>#DIV/0!</v>
      </c>
      <c r="AN522" s="162" t="e">
        <f t="shared" si="200"/>
        <v>#DIV/0!</v>
      </c>
      <c r="AO522" s="92" t="e">
        <f t="shared" si="194"/>
        <v>#DIV/0!</v>
      </c>
      <c r="AV522" s="162" t="e">
        <f t="shared" si="195"/>
        <v>#DIV/0!</v>
      </c>
      <c r="AW522" s="162" t="e">
        <f t="shared" si="201"/>
        <v>#DIV/0!</v>
      </c>
      <c r="AX522" s="92" t="e">
        <f t="shared" si="196"/>
        <v>#DIV/0!</v>
      </c>
      <c r="BE522" s="162" t="e">
        <f t="shared" si="197"/>
        <v>#DIV/0!</v>
      </c>
      <c r="BF522" s="162" t="e">
        <f t="shared" si="202"/>
        <v>#DIV/0!</v>
      </c>
      <c r="BN522" s="162" t="e">
        <f t="shared" si="198"/>
        <v>#DIV/0!</v>
      </c>
      <c r="BO522" s="162" t="e">
        <f t="shared" si="181"/>
        <v>#DIV/0!</v>
      </c>
    </row>
    <row r="523" spans="3:67" x14ac:dyDescent="0.3">
      <c r="C523" s="157" t="e">
        <f t="shared" si="182"/>
        <v>#DIV/0!</v>
      </c>
      <c r="D523" s="157" t="e">
        <f t="shared" si="183"/>
        <v>#DIV/0!</v>
      </c>
      <c r="E523" s="92" t="e">
        <f t="shared" si="184"/>
        <v>#DIV/0!</v>
      </c>
      <c r="L523" s="157" t="e">
        <f t="shared" si="185"/>
        <v>#DIV/0!</v>
      </c>
      <c r="M523" s="157" t="e">
        <f t="shared" si="186"/>
        <v>#DIV/0!</v>
      </c>
      <c r="N523" s="92" t="e">
        <f t="shared" si="187"/>
        <v>#DIV/0!</v>
      </c>
      <c r="U523" s="157" t="e">
        <f t="shared" si="188"/>
        <v>#DIV/0!</v>
      </c>
      <c r="V523" s="157" t="e">
        <f t="shared" si="189"/>
        <v>#DIV/0!</v>
      </c>
      <c r="W523" s="92" t="e">
        <f t="shared" si="190"/>
        <v>#DIV/0!</v>
      </c>
      <c r="AD523" s="157" t="e">
        <f t="shared" si="191"/>
        <v>#DIV/0!</v>
      </c>
      <c r="AE523" s="157" t="e">
        <f t="shared" si="199"/>
        <v>#DIV/0!</v>
      </c>
      <c r="AF523" s="92" t="e">
        <f t="shared" si="192"/>
        <v>#DIV/0!</v>
      </c>
      <c r="AM523" s="162" t="e">
        <f t="shared" si="193"/>
        <v>#DIV/0!</v>
      </c>
      <c r="AN523" s="162" t="e">
        <f t="shared" si="200"/>
        <v>#DIV/0!</v>
      </c>
      <c r="AO523" s="92" t="e">
        <f t="shared" si="194"/>
        <v>#DIV/0!</v>
      </c>
      <c r="AV523" s="162" t="e">
        <f t="shared" si="195"/>
        <v>#DIV/0!</v>
      </c>
      <c r="AW523" s="162" t="e">
        <f t="shared" si="201"/>
        <v>#DIV/0!</v>
      </c>
      <c r="AX523" s="92" t="e">
        <f t="shared" si="196"/>
        <v>#DIV/0!</v>
      </c>
      <c r="BE523" s="162" t="e">
        <f t="shared" si="197"/>
        <v>#DIV/0!</v>
      </c>
      <c r="BF523" s="162" t="e">
        <f t="shared" si="202"/>
        <v>#DIV/0!</v>
      </c>
      <c r="BN523" s="162" t="e">
        <f t="shared" si="198"/>
        <v>#DIV/0!</v>
      </c>
      <c r="BO523" s="162" t="e">
        <f t="shared" si="181"/>
        <v>#DIV/0!</v>
      </c>
    </row>
    <row r="524" spans="3:67" x14ac:dyDescent="0.3">
      <c r="C524" s="157" t="e">
        <f t="shared" si="182"/>
        <v>#DIV/0!</v>
      </c>
      <c r="D524" s="157" t="e">
        <f t="shared" si="183"/>
        <v>#DIV/0!</v>
      </c>
      <c r="E524" s="92" t="e">
        <f t="shared" si="184"/>
        <v>#DIV/0!</v>
      </c>
      <c r="L524" s="157" t="e">
        <f t="shared" si="185"/>
        <v>#DIV/0!</v>
      </c>
      <c r="M524" s="157" t="e">
        <f t="shared" si="186"/>
        <v>#DIV/0!</v>
      </c>
      <c r="N524" s="92" t="e">
        <f t="shared" si="187"/>
        <v>#DIV/0!</v>
      </c>
      <c r="U524" s="157" t="e">
        <f t="shared" si="188"/>
        <v>#DIV/0!</v>
      </c>
      <c r="V524" s="157" t="e">
        <f t="shared" si="189"/>
        <v>#DIV/0!</v>
      </c>
      <c r="W524" s="92" t="e">
        <f t="shared" si="190"/>
        <v>#DIV/0!</v>
      </c>
      <c r="AD524" s="157" t="e">
        <f t="shared" si="191"/>
        <v>#DIV/0!</v>
      </c>
      <c r="AE524" s="157" t="e">
        <f t="shared" si="199"/>
        <v>#DIV/0!</v>
      </c>
      <c r="AF524" s="92" t="e">
        <f t="shared" si="192"/>
        <v>#DIV/0!</v>
      </c>
      <c r="AM524" s="162" t="e">
        <f t="shared" si="193"/>
        <v>#DIV/0!</v>
      </c>
      <c r="AN524" s="162" t="e">
        <f t="shared" si="200"/>
        <v>#DIV/0!</v>
      </c>
      <c r="AO524" s="92" t="e">
        <f t="shared" si="194"/>
        <v>#DIV/0!</v>
      </c>
      <c r="AV524" s="162" t="e">
        <f t="shared" si="195"/>
        <v>#DIV/0!</v>
      </c>
      <c r="AW524" s="162" t="e">
        <f t="shared" si="201"/>
        <v>#DIV/0!</v>
      </c>
      <c r="AX524" s="92" t="e">
        <f t="shared" si="196"/>
        <v>#DIV/0!</v>
      </c>
      <c r="BE524" s="162" t="e">
        <f t="shared" si="197"/>
        <v>#DIV/0!</v>
      </c>
      <c r="BF524" s="162" t="e">
        <f t="shared" si="202"/>
        <v>#DIV/0!</v>
      </c>
      <c r="BN524" s="162" t="e">
        <f t="shared" si="198"/>
        <v>#DIV/0!</v>
      </c>
      <c r="BO524" s="162" t="e">
        <f t="shared" si="181"/>
        <v>#DIV/0!</v>
      </c>
    </row>
    <row r="525" spans="3:67" x14ac:dyDescent="0.3">
      <c r="C525" s="157" t="e">
        <f t="shared" si="182"/>
        <v>#DIV/0!</v>
      </c>
      <c r="D525" s="157" t="e">
        <f t="shared" si="183"/>
        <v>#DIV/0!</v>
      </c>
      <c r="E525" s="92" t="e">
        <f t="shared" si="184"/>
        <v>#DIV/0!</v>
      </c>
      <c r="L525" s="157" t="e">
        <f t="shared" si="185"/>
        <v>#DIV/0!</v>
      </c>
      <c r="M525" s="157" t="e">
        <f t="shared" si="186"/>
        <v>#DIV/0!</v>
      </c>
      <c r="N525" s="92" t="e">
        <f t="shared" si="187"/>
        <v>#DIV/0!</v>
      </c>
      <c r="U525" s="157" t="e">
        <f t="shared" si="188"/>
        <v>#DIV/0!</v>
      </c>
      <c r="V525" s="157" t="e">
        <f t="shared" si="189"/>
        <v>#DIV/0!</v>
      </c>
      <c r="W525" s="92" t="e">
        <f t="shared" si="190"/>
        <v>#DIV/0!</v>
      </c>
      <c r="AD525" s="157" t="e">
        <f t="shared" si="191"/>
        <v>#DIV/0!</v>
      </c>
      <c r="AE525" s="157" t="e">
        <f t="shared" si="199"/>
        <v>#DIV/0!</v>
      </c>
      <c r="AF525" s="92" t="e">
        <f t="shared" si="192"/>
        <v>#DIV/0!</v>
      </c>
      <c r="AM525" s="162" t="e">
        <f t="shared" si="193"/>
        <v>#DIV/0!</v>
      </c>
      <c r="AN525" s="162" t="e">
        <f t="shared" si="200"/>
        <v>#DIV/0!</v>
      </c>
      <c r="AO525" s="92" t="e">
        <f t="shared" si="194"/>
        <v>#DIV/0!</v>
      </c>
      <c r="AV525" s="162" t="e">
        <f t="shared" si="195"/>
        <v>#DIV/0!</v>
      </c>
      <c r="AW525" s="162" t="e">
        <f t="shared" si="201"/>
        <v>#DIV/0!</v>
      </c>
      <c r="AX525" s="92" t="e">
        <f t="shared" si="196"/>
        <v>#DIV/0!</v>
      </c>
      <c r="BE525" s="162" t="e">
        <f t="shared" si="197"/>
        <v>#DIV/0!</v>
      </c>
      <c r="BF525" s="162" t="e">
        <f t="shared" si="202"/>
        <v>#DIV/0!</v>
      </c>
      <c r="BN525" s="162" t="e">
        <f t="shared" si="198"/>
        <v>#DIV/0!</v>
      </c>
      <c r="BO525" s="162" t="e">
        <f t="shared" si="181"/>
        <v>#DIV/0!</v>
      </c>
    </row>
    <row r="526" spans="3:67" x14ac:dyDescent="0.3">
      <c r="C526" s="157" t="e">
        <f t="shared" si="182"/>
        <v>#DIV/0!</v>
      </c>
      <c r="D526" s="157" t="e">
        <f t="shared" si="183"/>
        <v>#DIV/0!</v>
      </c>
      <c r="E526" s="92" t="e">
        <f t="shared" si="184"/>
        <v>#DIV/0!</v>
      </c>
      <c r="L526" s="157" t="e">
        <f t="shared" si="185"/>
        <v>#DIV/0!</v>
      </c>
      <c r="M526" s="157" t="e">
        <f t="shared" si="186"/>
        <v>#DIV/0!</v>
      </c>
      <c r="N526" s="92" t="e">
        <f t="shared" si="187"/>
        <v>#DIV/0!</v>
      </c>
      <c r="U526" s="157" t="e">
        <f t="shared" si="188"/>
        <v>#DIV/0!</v>
      </c>
      <c r="V526" s="157" t="e">
        <f t="shared" si="189"/>
        <v>#DIV/0!</v>
      </c>
      <c r="W526" s="92" t="e">
        <f t="shared" si="190"/>
        <v>#DIV/0!</v>
      </c>
      <c r="AD526" s="157" t="e">
        <f t="shared" si="191"/>
        <v>#DIV/0!</v>
      </c>
      <c r="AE526" s="157" t="e">
        <f t="shared" si="199"/>
        <v>#DIV/0!</v>
      </c>
      <c r="AF526" s="92" t="e">
        <f t="shared" si="192"/>
        <v>#DIV/0!</v>
      </c>
      <c r="AM526" s="162" t="e">
        <f t="shared" si="193"/>
        <v>#DIV/0!</v>
      </c>
      <c r="AN526" s="162" t="e">
        <f t="shared" si="200"/>
        <v>#DIV/0!</v>
      </c>
      <c r="AO526" s="92" t="e">
        <f t="shared" si="194"/>
        <v>#DIV/0!</v>
      </c>
      <c r="AV526" s="162" t="e">
        <f t="shared" si="195"/>
        <v>#DIV/0!</v>
      </c>
      <c r="AW526" s="162" t="e">
        <f t="shared" si="201"/>
        <v>#DIV/0!</v>
      </c>
      <c r="AX526" s="92" t="e">
        <f t="shared" si="196"/>
        <v>#DIV/0!</v>
      </c>
      <c r="BE526" s="162" t="e">
        <f t="shared" si="197"/>
        <v>#DIV/0!</v>
      </c>
      <c r="BF526" s="162" t="e">
        <f t="shared" si="202"/>
        <v>#DIV/0!</v>
      </c>
      <c r="BN526" s="162" t="e">
        <f t="shared" si="198"/>
        <v>#DIV/0!</v>
      </c>
      <c r="BO526" s="162" t="e">
        <f t="shared" si="181"/>
        <v>#DIV/0!</v>
      </c>
    </row>
    <row r="527" spans="3:67" x14ac:dyDescent="0.3">
      <c r="C527" s="157" t="e">
        <f t="shared" si="182"/>
        <v>#DIV/0!</v>
      </c>
      <c r="D527" s="157" t="e">
        <f t="shared" si="183"/>
        <v>#DIV/0!</v>
      </c>
      <c r="E527" s="92" t="e">
        <f t="shared" si="184"/>
        <v>#DIV/0!</v>
      </c>
      <c r="L527" s="157" t="e">
        <f t="shared" si="185"/>
        <v>#DIV/0!</v>
      </c>
      <c r="M527" s="157" t="e">
        <f t="shared" si="186"/>
        <v>#DIV/0!</v>
      </c>
      <c r="N527" s="92" t="e">
        <f t="shared" si="187"/>
        <v>#DIV/0!</v>
      </c>
      <c r="U527" s="157" t="e">
        <f t="shared" si="188"/>
        <v>#DIV/0!</v>
      </c>
      <c r="V527" s="157" t="e">
        <f t="shared" si="189"/>
        <v>#DIV/0!</v>
      </c>
      <c r="W527" s="92" t="e">
        <f t="shared" si="190"/>
        <v>#DIV/0!</v>
      </c>
      <c r="AD527" s="157" t="e">
        <f t="shared" si="191"/>
        <v>#DIV/0!</v>
      </c>
      <c r="AE527" s="157" t="e">
        <f t="shared" si="199"/>
        <v>#DIV/0!</v>
      </c>
      <c r="AF527" s="92" t="e">
        <f t="shared" si="192"/>
        <v>#DIV/0!</v>
      </c>
      <c r="AM527" s="162" t="e">
        <f t="shared" si="193"/>
        <v>#DIV/0!</v>
      </c>
      <c r="AN527" s="162" t="e">
        <f t="shared" si="200"/>
        <v>#DIV/0!</v>
      </c>
      <c r="AO527" s="92" t="e">
        <f t="shared" si="194"/>
        <v>#DIV/0!</v>
      </c>
      <c r="AV527" s="162" t="e">
        <f t="shared" si="195"/>
        <v>#DIV/0!</v>
      </c>
      <c r="AW527" s="162" t="e">
        <f t="shared" si="201"/>
        <v>#DIV/0!</v>
      </c>
      <c r="AX527" s="92" t="e">
        <f t="shared" si="196"/>
        <v>#DIV/0!</v>
      </c>
      <c r="BE527" s="162" t="e">
        <f t="shared" si="197"/>
        <v>#DIV/0!</v>
      </c>
      <c r="BF527" s="162" t="e">
        <f t="shared" si="202"/>
        <v>#DIV/0!</v>
      </c>
      <c r="BN527" s="162" t="e">
        <f t="shared" si="198"/>
        <v>#DIV/0!</v>
      </c>
      <c r="BO527" s="162" t="e">
        <f t="shared" si="181"/>
        <v>#DIV/0!</v>
      </c>
    </row>
    <row r="528" spans="3:67" x14ac:dyDescent="0.3">
      <c r="C528" s="157" t="e">
        <f t="shared" si="182"/>
        <v>#DIV/0!</v>
      </c>
      <c r="D528" s="157" t="e">
        <f t="shared" si="183"/>
        <v>#DIV/0!</v>
      </c>
      <c r="E528" s="92" t="e">
        <f t="shared" si="184"/>
        <v>#DIV/0!</v>
      </c>
      <c r="L528" s="157" t="e">
        <f t="shared" si="185"/>
        <v>#DIV/0!</v>
      </c>
      <c r="M528" s="157" t="e">
        <f t="shared" si="186"/>
        <v>#DIV/0!</v>
      </c>
      <c r="N528" s="92" t="e">
        <f t="shared" si="187"/>
        <v>#DIV/0!</v>
      </c>
      <c r="U528" s="157" t="e">
        <f t="shared" si="188"/>
        <v>#DIV/0!</v>
      </c>
      <c r="V528" s="157" t="e">
        <f t="shared" si="189"/>
        <v>#DIV/0!</v>
      </c>
      <c r="W528" s="92" t="e">
        <f t="shared" si="190"/>
        <v>#DIV/0!</v>
      </c>
      <c r="AD528" s="157" t="e">
        <f t="shared" si="191"/>
        <v>#DIV/0!</v>
      </c>
      <c r="AE528" s="157" t="e">
        <f t="shared" si="199"/>
        <v>#DIV/0!</v>
      </c>
      <c r="AF528" s="92" t="e">
        <f t="shared" si="192"/>
        <v>#DIV/0!</v>
      </c>
      <c r="AM528" s="162" t="e">
        <f t="shared" si="193"/>
        <v>#DIV/0!</v>
      </c>
      <c r="AN528" s="162" t="e">
        <f t="shared" si="200"/>
        <v>#DIV/0!</v>
      </c>
      <c r="AO528" s="92" t="e">
        <f t="shared" si="194"/>
        <v>#DIV/0!</v>
      </c>
      <c r="AV528" s="162" t="e">
        <f t="shared" si="195"/>
        <v>#DIV/0!</v>
      </c>
      <c r="AW528" s="162" t="e">
        <f t="shared" si="201"/>
        <v>#DIV/0!</v>
      </c>
      <c r="AX528" s="92" t="e">
        <f t="shared" si="196"/>
        <v>#DIV/0!</v>
      </c>
      <c r="BE528" s="162" t="e">
        <f t="shared" si="197"/>
        <v>#DIV/0!</v>
      </c>
      <c r="BF528" s="162" t="e">
        <f t="shared" si="202"/>
        <v>#DIV/0!</v>
      </c>
      <c r="BN528" s="162" t="e">
        <f t="shared" si="198"/>
        <v>#DIV/0!</v>
      </c>
      <c r="BO528" s="162" t="e">
        <f t="shared" si="181"/>
        <v>#DIV/0!</v>
      </c>
    </row>
    <row r="529" spans="3:67" x14ac:dyDescent="0.3">
      <c r="C529" s="157" t="e">
        <f t="shared" si="182"/>
        <v>#DIV/0!</v>
      </c>
      <c r="D529" s="157" t="e">
        <f t="shared" si="183"/>
        <v>#DIV/0!</v>
      </c>
      <c r="E529" s="92" t="e">
        <f t="shared" si="184"/>
        <v>#DIV/0!</v>
      </c>
      <c r="L529" s="157" t="e">
        <f t="shared" si="185"/>
        <v>#DIV/0!</v>
      </c>
      <c r="M529" s="157" t="e">
        <f t="shared" si="186"/>
        <v>#DIV/0!</v>
      </c>
      <c r="N529" s="92" t="e">
        <f t="shared" si="187"/>
        <v>#DIV/0!</v>
      </c>
      <c r="U529" s="157" t="e">
        <f t="shared" si="188"/>
        <v>#DIV/0!</v>
      </c>
      <c r="V529" s="157" t="e">
        <f t="shared" si="189"/>
        <v>#DIV/0!</v>
      </c>
      <c r="W529" s="92" t="e">
        <f t="shared" si="190"/>
        <v>#DIV/0!</v>
      </c>
      <c r="AD529" s="157" t="e">
        <f t="shared" si="191"/>
        <v>#DIV/0!</v>
      </c>
      <c r="AE529" s="157" t="e">
        <f t="shared" si="199"/>
        <v>#DIV/0!</v>
      </c>
      <c r="AF529" s="92" t="e">
        <f t="shared" si="192"/>
        <v>#DIV/0!</v>
      </c>
      <c r="AM529" s="162" t="e">
        <f t="shared" si="193"/>
        <v>#DIV/0!</v>
      </c>
      <c r="AN529" s="162" t="e">
        <f t="shared" si="200"/>
        <v>#DIV/0!</v>
      </c>
      <c r="AO529" s="92" t="e">
        <f t="shared" si="194"/>
        <v>#DIV/0!</v>
      </c>
      <c r="AV529" s="162" t="e">
        <f t="shared" si="195"/>
        <v>#DIV/0!</v>
      </c>
      <c r="AW529" s="162" t="e">
        <f t="shared" si="201"/>
        <v>#DIV/0!</v>
      </c>
      <c r="AX529" s="92" t="e">
        <f t="shared" si="196"/>
        <v>#DIV/0!</v>
      </c>
      <c r="BE529" s="162" t="e">
        <f t="shared" si="197"/>
        <v>#DIV/0!</v>
      </c>
      <c r="BF529" s="162" t="e">
        <f t="shared" si="202"/>
        <v>#DIV/0!</v>
      </c>
      <c r="BN529" s="162" t="e">
        <f t="shared" si="198"/>
        <v>#DIV/0!</v>
      </c>
      <c r="BO529" s="162" t="e">
        <f t="shared" si="181"/>
        <v>#DIV/0!</v>
      </c>
    </row>
    <row r="530" spans="3:67" x14ac:dyDescent="0.3">
      <c r="C530" s="157" t="e">
        <f t="shared" si="182"/>
        <v>#DIV/0!</v>
      </c>
      <c r="D530" s="157" t="e">
        <f t="shared" si="183"/>
        <v>#DIV/0!</v>
      </c>
      <c r="E530" s="92" t="e">
        <f t="shared" si="184"/>
        <v>#DIV/0!</v>
      </c>
      <c r="L530" s="157" t="e">
        <f t="shared" si="185"/>
        <v>#DIV/0!</v>
      </c>
      <c r="M530" s="157" t="e">
        <f t="shared" si="186"/>
        <v>#DIV/0!</v>
      </c>
      <c r="N530" s="92" t="e">
        <f t="shared" si="187"/>
        <v>#DIV/0!</v>
      </c>
      <c r="U530" s="157" t="e">
        <f t="shared" si="188"/>
        <v>#DIV/0!</v>
      </c>
      <c r="V530" s="157" t="e">
        <f t="shared" si="189"/>
        <v>#DIV/0!</v>
      </c>
      <c r="W530" s="92" t="e">
        <f t="shared" si="190"/>
        <v>#DIV/0!</v>
      </c>
      <c r="AD530" s="157" t="e">
        <f t="shared" si="191"/>
        <v>#DIV/0!</v>
      </c>
      <c r="AE530" s="157" t="e">
        <f t="shared" si="199"/>
        <v>#DIV/0!</v>
      </c>
      <c r="AF530" s="92" t="e">
        <f t="shared" si="192"/>
        <v>#DIV/0!</v>
      </c>
      <c r="AM530" s="162" t="e">
        <f t="shared" si="193"/>
        <v>#DIV/0!</v>
      </c>
      <c r="AN530" s="162" t="e">
        <f t="shared" si="200"/>
        <v>#DIV/0!</v>
      </c>
      <c r="AO530" s="92" t="e">
        <f t="shared" si="194"/>
        <v>#DIV/0!</v>
      </c>
      <c r="AV530" s="162" t="e">
        <f t="shared" si="195"/>
        <v>#DIV/0!</v>
      </c>
      <c r="AW530" s="162" t="e">
        <f t="shared" si="201"/>
        <v>#DIV/0!</v>
      </c>
      <c r="AX530" s="92" t="e">
        <f t="shared" si="196"/>
        <v>#DIV/0!</v>
      </c>
      <c r="BE530" s="162" t="e">
        <f t="shared" si="197"/>
        <v>#DIV/0!</v>
      </c>
      <c r="BF530" s="162" t="e">
        <f t="shared" si="202"/>
        <v>#DIV/0!</v>
      </c>
      <c r="BN530" s="162" t="e">
        <f t="shared" si="198"/>
        <v>#DIV/0!</v>
      </c>
      <c r="BO530" s="162" t="e">
        <f t="shared" si="181"/>
        <v>#DIV/0!</v>
      </c>
    </row>
    <row r="531" spans="3:67" x14ac:dyDescent="0.3">
      <c r="C531" s="157" t="e">
        <f t="shared" si="182"/>
        <v>#DIV/0!</v>
      </c>
      <c r="D531" s="157" t="e">
        <f t="shared" si="183"/>
        <v>#DIV/0!</v>
      </c>
      <c r="E531" s="92" t="e">
        <f t="shared" si="184"/>
        <v>#DIV/0!</v>
      </c>
      <c r="L531" s="157" t="e">
        <f t="shared" si="185"/>
        <v>#DIV/0!</v>
      </c>
      <c r="M531" s="157" t="e">
        <f t="shared" si="186"/>
        <v>#DIV/0!</v>
      </c>
      <c r="N531" s="92" t="e">
        <f t="shared" si="187"/>
        <v>#DIV/0!</v>
      </c>
      <c r="U531" s="157" t="e">
        <f t="shared" si="188"/>
        <v>#DIV/0!</v>
      </c>
      <c r="V531" s="157" t="e">
        <f t="shared" si="189"/>
        <v>#DIV/0!</v>
      </c>
      <c r="W531" s="92" t="e">
        <f t="shared" si="190"/>
        <v>#DIV/0!</v>
      </c>
      <c r="AD531" s="157" t="e">
        <f t="shared" si="191"/>
        <v>#DIV/0!</v>
      </c>
      <c r="AE531" s="157" t="e">
        <f t="shared" si="199"/>
        <v>#DIV/0!</v>
      </c>
      <c r="AF531" s="92" t="e">
        <f t="shared" si="192"/>
        <v>#DIV/0!</v>
      </c>
      <c r="AM531" s="162" t="e">
        <f t="shared" si="193"/>
        <v>#DIV/0!</v>
      </c>
      <c r="AN531" s="162" t="e">
        <f t="shared" si="200"/>
        <v>#DIV/0!</v>
      </c>
      <c r="AO531" s="92" t="e">
        <f t="shared" si="194"/>
        <v>#DIV/0!</v>
      </c>
      <c r="AV531" s="162" t="e">
        <f t="shared" si="195"/>
        <v>#DIV/0!</v>
      </c>
      <c r="AW531" s="162" t="e">
        <f t="shared" si="201"/>
        <v>#DIV/0!</v>
      </c>
      <c r="AX531" s="92" t="e">
        <f t="shared" si="196"/>
        <v>#DIV/0!</v>
      </c>
      <c r="BE531" s="162" t="e">
        <f t="shared" si="197"/>
        <v>#DIV/0!</v>
      </c>
      <c r="BF531" s="162" t="e">
        <f t="shared" si="202"/>
        <v>#DIV/0!</v>
      </c>
      <c r="BN531" s="162" t="e">
        <f t="shared" si="198"/>
        <v>#DIV/0!</v>
      </c>
      <c r="BO531" s="162" t="e">
        <f t="shared" si="181"/>
        <v>#DIV/0!</v>
      </c>
    </row>
    <row r="532" spans="3:67" x14ac:dyDescent="0.3">
      <c r="C532" s="157" t="e">
        <f t="shared" si="182"/>
        <v>#DIV/0!</v>
      </c>
      <c r="D532" s="157" t="e">
        <f t="shared" si="183"/>
        <v>#DIV/0!</v>
      </c>
      <c r="E532" s="92" t="e">
        <f t="shared" si="184"/>
        <v>#DIV/0!</v>
      </c>
      <c r="L532" s="157" t="e">
        <f t="shared" si="185"/>
        <v>#DIV/0!</v>
      </c>
      <c r="M532" s="157" t="e">
        <f t="shared" si="186"/>
        <v>#DIV/0!</v>
      </c>
      <c r="N532" s="92" t="e">
        <f t="shared" si="187"/>
        <v>#DIV/0!</v>
      </c>
      <c r="U532" s="157" t="e">
        <f t="shared" si="188"/>
        <v>#DIV/0!</v>
      </c>
      <c r="V532" s="157" t="e">
        <f t="shared" si="189"/>
        <v>#DIV/0!</v>
      </c>
      <c r="W532" s="92" t="e">
        <f t="shared" si="190"/>
        <v>#DIV/0!</v>
      </c>
      <c r="AD532" s="157" t="e">
        <f t="shared" si="191"/>
        <v>#DIV/0!</v>
      </c>
      <c r="AE532" s="157" t="e">
        <f t="shared" si="199"/>
        <v>#DIV/0!</v>
      </c>
      <c r="AF532" s="92" t="e">
        <f t="shared" si="192"/>
        <v>#DIV/0!</v>
      </c>
      <c r="AM532" s="162" t="e">
        <f t="shared" si="193"/>
        <v>#DIV/0!</v>
      </c>
      <c r="AN532" s="162" t="e">
        <f t="shared" si="200"/>
        <v>#DIV/0!</v>
      </c>
      <c r="AO532" s="92" t="e">
        <f t="shared" si="194"/>
        <v>#DIV/0!</v>
      </c>
      <c r="AV532" s="162" t="e">
        <f t="shared" si="195"/>
        <v>#DIV/0!</v>
      </c>
      <c r="AW532" s="162" t="e">
        <f t="shared" si="201"/>
        <v>#DIV/0!</v>
      </c>
      <c r="AX532" s="92" t="e">
        <f t="shared" si="196"/>
        <v>#DIV/0!</v>
      </c>
      <c r="BE532" s="162" t="e">
        <f t="shared" si="197"/>
        <v>#DIV/0!</v>
      </c>
      <c r="BF532" s="162" t="e">
        <f t="shared" si="202"/>
        <v>#DIV/0!</v>
      </c>
      <c r="BN532" s="162" t="e">
        <f t="shared" si="198"/>
        <v>#DIV/0!</v>
      </c>
      <c r="BO532" s="162" t="e">
        <f t="shared" si="181"/>
        <v>#DIV/0!</v>
      </c>
    </row>
    <row r="533" spans="3:67" x14ac:dyDescent="0.3">
      <c r="C533" s="157" t="e">
        <f t="shared" si="182"/>
        <v>#DIV/0!</v>
      </c>
      <c r="D533" s="157" t="e">
        <f t="shared" si="183"/>
        <v>#DIV/0!</v>
      </c>
      <c r="E533" s="92" t="e">
        <f t="shared" si="184"/>
        <v>#DIV/0!</v>
      </c>
      <c r="L533" s="157" t="e">
        <f t="shared" si="185"/>
        <v>#DIV/0!</v>
      </c>
      <c r="M533" s="157" t="e">
        <f t="shared" si="186"/>
        <v>#DIV/0!</v>
      </c>
      <c r="N533" s="92" t="e">
        <f t="shared" si="187"/>
        <v>#DIV/0!</v>
      </c>
      <c r="U533" s="157" t="e">
        <f t="shared" si="188"/>
        <v>#DIV/0!</v>
      </c>
      <c r="V533" s="157" t="e">
        <f t="shared" si="189"/>
        <v>#DIV/0!</v>
      </c>
      <c r="W533" s="92" t="e">
        <f t="shared" si="190"/>
        <v>#DIV/0!</v>
      </c>
      <c r="AD533" s="157" t="e">
        <f t="shared" si="191"/>
        <v>#DIV/0!</v>
      </c>
      <c r="AE533" s="157" t="e">
        <f t="shared" si="199"/>
        <v>#DIV/0!</v>
      </c>
      <c r="AF533" s="92" t="e">
        <f t="shared" si="192"/>
        <v>#DIV/0!</v>
      </c>
      <c r="AM533" s="162" t="e">
        <f t="shared" si="193"/>
        <v>#DIV/0!</v>
      </c>
      <c r="AN533" s="162" t="e">
        <f t="shared" si="200"/>
        <v>#DIV/0!</v>
      </c>
      <c r="AO533" s="92" t="e">
        <f t="shared" si="194"/>
        <v>#DIV/0!</v>
      </c>
      <c r="AV533" s="162" t="e">
        <f t="shared" si="195"/>
        <v>#DIV/0!</v>
      </c>
      <c r="AW533" s="162" t="e">
        <f t="shared" si="201"/>
        <v>#DIV/0!</v>
      </c>
      <c r="AX533" s="92" t="e">
        <f t="shared" si="196"/>
        <v>#DIV/0!</v>
      </c>
      <c r="BE533" s="162" t="e">
        <f t="shared" si="197"/>
        <v>#DIV/0!</v>
      </c>
      <c r="BF533" s="162" t="e">
        <f t="shared" si="202"/>
        <v>#DIV/0!</v>
      </c>
      <c r="BN533" s="162" t="e">
        <f t="shared" si="198"/>
        <v>#DIV/0!</v>
      </c>
      <c r="BO533" s="162" t="e">
        <f t="shared" si="181"/>
        <v>#DIV/0!</v>
      </c>
    </row>
    <row r="534" spans="3:67" x14ac:dyDescent="0.3">
      <c r="C534" s="157" t="e">
        <f t="shared" si="182"/>
        <v>#DIV/0!</v>
      </c>
      <c r="D534" s="157" t="e">
        <f t="shared" si="183"/>
        <v>#DIV/0!</v>
      </c>
      <c r="E534" s="92" t="e">
        <f t="shared" si="184"/>
        <v>#DIV/0!</v>
      </c>
      <c r="L534" s="157" t="e">
        <f t="shared" si="185"/>
        <v>#DIV/0!</v>
      </c>
      <c r="M534" s="157" t="e">
        <f t="shared" si="186"/>
        <v>#DIV/0!</v>
      </c>
      <c r="N534" s="92" t="e">
        <f t="shared" si="187"/>
        <v>#DIV/0!</v>
      </c>
      <c r="U534" s="157" t="e">
        <f t="shared" si="188"/>
        <v>#DIV/0!</v>
      </c>
      <c r="V534" s="157" t="e">
        <f t="shared" si="189"/>
        <v>#DIV/0!</v>
      </c>
      <c r="W534" s="92" t="e">
        <f t="shared" si="190"/>
        <v>#DIV/0!</v>
      </c>
      <c r="AD534" s="157" t="e">
        <f t="shared" si="191"/>
        <v>#DIV/0!</v>
      </c>
      <c r="AE534" s="157" t="e">
        <f t="shared" si="199"/>
        <v>#DIV/0!</v>
      </c>
      <c r="AF534" s="92" t="e">
        <f t="shared" si="192"/>
        <v>#DIV/0!</v>
      </c>
      <c r="AM534" s="162" t="e">
        <f t="shared" si="193"/>
        <v>#DIV/0!</v>
      </c>
      <c r="AN534" s="162" t="e">
        <f t="shared" si="200"/>
        <v>#DIV/0!</v>
      </c>
      <c r="AO534" s="92" t="e">
        <f t="shared" si="194"/>
        <v>#DIV/0!</v>
      </c>
      <c r="AV534" s="162" t="e">
        <f t="shared" si="195"/>
        <v>#DIV/0!</v>
      </c>
      <c r="AW534" s="162" t="e">
        <f t="shared" si="201"/>
        <v>#DIV/0!</v>
      </c>
      <c r="AX534" s="92" t="e">
        <f t="shared" si="196"/>
        <v>#DIV/0!</v>
      </c>
      <c r="BE534" s="162" t="e">
        <f t="shared" si="197"/>
        <v>#DIV/0!</v>
      </c>
      <c r="BF534" s="162" t="e">
        <f t="shared" si="202"/>
        <v>#DIV/0!</v>
      </c>
      <c r="BN534" s="162" t="e">
        <f t="shared" si="198"/>
        <v>#DIV/0!</v>
      </c>
      <c r="BO534" s="162" t="e">
        <f t="shared" si="181"/>
        <v>#DIV/0!</v>
      </c>
    </row>
    <row r="535" spans="3:67" x14ac:dyDescent="0.3">
      <c r="C535" s="157" t="e">
        <f t="shared" si="182"/>
        <v>#DIV/0!</v>
      </c>
      <c r="D535" s="157" t="e">
        <f t="shared" si="183"/>
        <v>#DIV/0!</v>
      </c>
      <c r="E535" s="92" t="e">
        <f t="shared" si="184"/>
        <v>#DIV/0!</v>
      </c>
      <c r="L535" s="157" t="e">
        <f t="shared" si="185"/>
        <v>#DIV/0!</v>
      </c>
      <c r="M535" s="157" t="e">
        <f t="shared" si="186"/>
        <v>#DIV/0!</v>
      </c>
      <c r="N535" s="92" t="e">
        <f t="shared" si="187"/>
        <v>#DIV/0!</v>
      </c>
      <c r="U535" s="157" t="e">
        <f t="shared" si="188"/>
        <v>#DIV/0!</v>
      </c>
      <c r="V535" s="157" t="e">
        <f t="shared" si="189"/>
        <v>#DIV/0!</v>
      </c>
      <c r="W535" s="92" t="e">
        <f t="shared" si="190"/>
        <v>#DIV/0!</v>
      </c>
      <c r="AD535" s="157" t="e">
        <f t="shared" si="191"/>
        <v>#DIV/0!</v>
      </c>
      <c r="AE535" s="157" t="e">
        <f t="shared" si="199"/>
        <v>#DIV/0!</v>
      </c>
      <c r="AF535" s="92" t="e">
        <f t="shared" si="192"/>
        <v>#DIV/0!</v>
      </c>
      <c r="AM535" s="162" t="e">
        <f t="shared" si="193"/>
        <v>#DIV/0!</v>
      </c>
      <c r="AN535" s="162" t="e">
        <f t="shared" si="200"/>
        <v>#DIV/0!</v>
      </c>
      <c r="AO535" s="92" t="e">
        <f t="shared" si="194"/>
        <v>#DIV/0!</v>
      </c>
      <c r="AV535" s="162" t="e">
        <f t="shared" si="195"/>
        <v>#DIV/0!</v>
      </c>
      <c r="AW535" s="162" t="e">
        <f t="shared" si="201"/>
        <v>#DIV/0!</v>
      </c>
      <c r="AX535" s="92" t="e">
        <f t="shared" si="196"/>
        <v>#DIV/0!</v>
      </c>
      <c r="BE535" s="162" t="e">
        <f t="shared" si="197"/>
        <v>#DIV/0!</v>
      </c>
      <c r="BF535" s="162" t="e">
        <f t="shared" si="202"/>
        <v>#DIV/0!</v>
      </c>
      <c r="BN535" s="162" t="e">
        <f t="shared" si="198"/>
        <v>#DIV/0!</v>
      </c>
      <c r="BO535" s="162" t="e">
        <f t="shared" si="181"/>
        <v>#DIV/0!</v>
      </c>
    </row>
    <row r="536" spans="3:67" x14ac:dyDescent="0.3">
      <c r="C536" s="157" t="e">
        <f t="shared" si="182"/>
        <v>#DIV/0!</v>
      </c>
      <c r="D536" s="157" t="e">
        <f t="shared" si="183"/>
        <v>#DIV/0!</v>
      </c>
      <c r="E536" s="92" t="e">
        <f t="shared" si="184"/>
        <v>#DIV/0!</v>
      </c>
      <c r="L536" s="157" t="e">
        <f t="shared" si="185"/>
        <v>#DIV/0!</v>
      </c>
      <c r="M536" s="157" t="e">
        <f t="shared" si="186"/>
        <v>#DIV/0!</v>
      </c>
      <c r="N536" s="92" t="e">
        <f t="shared" si="187"/>
        <v>#DIV/0!</v>
      </c>
      <c r="U536" s="157" t="e">
        <f t="shared" si="188"/>
        <v>#DIV/0!</v>
      </c>
      <c r="V536" s="157" t="e">
        <f t="shared" si="189"/>
        <v>#DIV/0!</v>
      </c>
      <c r="W536" s="92" t="e">
        <f t="shared" si="190"/>
        <v>#DIV/0!</v>
      </c>
      <c r="AD536" s="157" t="e">
        <f t="shared" si="191"/>
        <v>#DIV/0!</v>
      </c>
      <c r="AE536" s="157" t="e">
        <f t="shared" si="199"/>
        <v>#DIV/0!</v>
      </c>
      <c r="AF536" s="92" t="e">
        <f t="shared" si="192"/>
        <v>#DIV/0!</v>
      </c>
      <c r="AM536" s="162" t="e">
        <f t="shared" si="193"/>
        <v>#DIV/0!</v>
      </c>
      <c r="AN536" s="162" t="e">
        <f t="shared" si="200"/>
        <v>#DIV/0!</v>
      </c>
      <c r="AO536" s="92" t="e">
        <f t="shared" si="194"/>
        <v>#DIV/0!</v>
      </c>
      <c r="AV536" s="162" t="e">
        <f t="shared" si="195"/>
        <v>#DIV/0!</v>
      </c>
      <c r="AW536" s="162" t="e">
        <f t="shared" si="201"/>
        <v>#DIV/0!</v>
      </c>
      <c r="AX536" s="92" t="e">
        <f t="shared" si="196"/>
        <v>#DIV/0!</v>
      </c>
      <c r="BE536" s="162" t="e">
        <f t="shared" si="197"/>
        <v>#DIV/0!</v>
      </c>
      <c r="BF536" s="162" t="e">
        <f t="shared" si="202"/>
        <v>#DIV/0!</v>
      </c>
      <c r="BN536" s="162" t="e">
        <f t="shared" si="198"/>
        <v>#DIV/0!</v>
      </c>
      <c r="BO536" s="162" t="e">
        <f t="shared" ref="BO536:BO599" si="203">BQ536 / (BQ536+BT536)</f>
        <v>#DIV/0!</v>
      </c>
    </row>
    <row r="537" spans="3:67" x14ac:dyDescent="0.3">
      <c r="C537" s="157" t="e">
        <f t="shared" si="182"/>
        <v>#DIV/0!</v>
      </c>
      <c r="D537" s="157" t="e">
        <f t="shared" si="183"/>
        <v>#DIV/0!</v>
      </c>
      <c r="E537" s="92" t="e">
        <f t="shared" si="184"/>
        <v>#DIV/0!</v>
      </c>
      <c r="L537" s="157" t="e">
        <f t="shared" si="185"/>
        <v>#DIV/0!</v>
      </c>
      <c r="M537" s="157" t="e">
        <f t="shared" si="186"/>
        <v>#DIV/0!</v>
      </c>
      <c r="N537" s="92" t="e">
        <f t="shared" si="187"/>
        <v>#DIV/0!</v>
      </c>
      <c r="U537" s="157" t="e">
        <f t="shared" si="188"/>
        <v>#DIV/0!</v>
      </c>
      <c r="V537" s="157" t="e">
        <f t="shared" si="189"/>
        <v>#DIV/0!</v>
      </c>
      <c r="W537" s="92" t="e">
        <f t="shared" si="190"/>
        <v>#DIV/0!</v>
      </c>
      <c r="AD537" s="157" t="e">
        <f t="shared" si="191"/>
        <v>#DIV/0!</v>
      </c>
      <c r="AE537" s="157" t="e">
        <f t="shared" si="199"/>
        <v>#DIV/0!</v>
      </c>
      <c r="AF537" s="92" t="e">
        <f t="shared" si="192"/>
        <v>#DIV/0!</v>
      </c>
      <c r="AM537" s="162" t="e">
        <f t="shared" si="193"/>
        <v>#DIV/0!</v>
      </c>
      <c r="AN537" s="162" t="e">
        <f t="shared" si="200"/>
        <v>#DIV/0!</v>
      </c>
      <c r="AO537" s="92" t="e">
        <f t="shared" si="194"/>
        <v>#DIV/0!</v>
      </c>
      <c r="AV537" s="162" t="e">
        <f t="shared" si="195"/>
        <v>#DIV/0!</v>
      </c>
      <c r="AW537" s="162" t="e">
        <f t="shared" si="201"/>
        <v>#DIV/0!</v>
      </c>
      <c r="AX537" s="92" t="e">
        <f t="shared" si="196"/>
        <v>#DIV/0!</v>
      </c>
      <c r="BE537" s="162" t="e">
        <f t="shared" si="197"/>
        <v>#DIV/0!</v>
      </c>
      <c r="BF537" s="162" t="e">
        <f t="shared" si="202"/>
        <v>#DIV/0!</v>
      </c>
      <c r="BN537" s="162" t="e">
        <f t="shared" si="198"/>
        <v>#DIV/0!</v>
      </c>
      <c r="BO537" s="162" t="e">
        <f t="shared" si="203"/>
        <v>#DIV/0!</v>
      </c>
    </row>
    <row r="538" spans="3:67" x14ac:dyDescent="0.3">
      <c r="C538" s="157" t="e">
        <f t="shared" si="182"/>
        <v>#DIV/0!</v>
      </c>
      <c r="D538" s="157" t="e">
        <f t="shared" si="183"/>
        <v>#DIV/0!</v>
      </c>
      <c r="E538" s="92" t="e">
        <f t="shared" si="184"/>
        <v>#DIV/0!</v>
      </c>
      <c r="L538" s="157" t="e">
        <f t="shared" si="185"/>
        <v>#DIV/0!</v>
      </c>
      <c r="M538" s="157" t="e">
        <f t="shared" si="186"/>
        <v>#DIV/0!</v>
      </c>
      <c r="N538" s="92" t="e">
        <f t="shared" si="187"/>
        <v>#DIV/0!</v>
      </c>
      <c r="U538" s="157" t="e">
        <f t="shared" si="188"/>
        <v>#DIV/0!</v>
      </c>
      <c r="V538" s="157" t="e">
        <f t="shared" si="189"/>
        <v>#DIV/0!</v>
      </c>
      <c r="W538" s="92" t="e">
        <f t="shared" si="190"/>
        <v>#DIV/0!</v>
      </c>
      <c r="AD538" s="157" t="e">
        <f t="shared" si="191"/>
        <v>#DIV/0!</v>
      </c>
      <c r="AE538" s="157" t="e">
        <f t="shared" si="199"/>
        <v>#DIV/0!</v>
      </c>
      <c r="AF538" s="92" t="e">
        <f t="shared" si="192"/>
        <v>#DIV/0!</v>
      </c>
      <c r="AM538" s="162" t="e">
        <f t="shared" si="193"/>
        <v>#DIV/0!</v>
      </c>
      <c r="AN538" s="162" t="e">
        <f t="shared" si="200"/>
        <v>#DIV/0!</v>
      </c>
      <c r="AO538" s="92" t="e">
        <f t="shared" si="194"/>
        <v>#DIV/0!</v>
      </c>
      <c r="AV538" s="162" t="e">
        <f t="shared" si="195"/>
        <v>#DIV/0!</v>
      </c>
      <c r="AW538" s="162" t="e">
        <f t="shared" si="201"/>
        <v>#DIV/0!</v>
      </c>
      <c r="AX538" s="92" t="e">
        <f t="shared" si="196"/>
        <v>#DIV/0!</v>
      </c>
      <c r="BE538" s="162" t="e">
        <f t="shared" si="197"/>
        <v>#DIV/0!</v>
      </c>
      <c r="BF538" s="162" t="e">
        <f t="shared" si="202"/>
        <v>#DIV/0!</v>
      </c>
      <c r="BN538" s="162" t="e">
        <f t="shared" si="198"/>
        <v>#DIV/0!</v>
      </c>
      <c r="BO538" s="162" t="e">
        <f t="shared" si="203"/>
        <v>#DIV/0!</v>
      </c>
    </row>
    <row r="539" spans="3:67" x14ac:dyDescent="0.3">
      <c r="C539" s="157" t="e">
        <f t="shared" si="182"/>
        <v>#DIV/0!</v>
      </c>
      <c r="D539" s="157" t="e">
        <f t="shared" si="183"/>
        <v>#DIV/0!</v>
      </c>
      <c r="E539" s="92" t="e">
        <f t="shared" si="184"/>
        <v>#DIV/0!</v>
      </c>
      <c r="L539" s="157" t="e">
        <f t="shared" si="185"/>
        <v>#DIV/0!</v>
      </c>
      <c r="M539" s="157" t="e">
        <f t="shared" si="186"/>
        <v>#DIV/0!</v>
      </c>
      <c r="N539" s="92" t="e">
        <f t="shared" si="187"/>
        <v>#DIV/0!</v>
      </c>
      <c r="U539" s="157" t="e">
        <f t="shared" si="188"/>
        <v>#DIV/0!</v>
      </c>
      <c r="V539" s="157" t="e">
        <f t="shared" si="189"/>
        <v>#DIV/0!</v>
      </c>
      <c r="W539" s="92" t="e">
        <f t="shared" si="190"/>
        <v>#DIV/0!</v>
      </c>
      <c r="AD539" s="157" t="e">
        <f t="shared" si="191"/>
        <v>#DIV/0!</v>
      </c>
      <c r="AE539" s="157" t="e">
        <f t="shared" si="199"/>
        <v>#DIV/0!</v>
      </c>
      <c r="AF539" s="92" t="e">
        <f t="shared" si="192"/>
        <v>#DIV/0!</v>
      </c>
      <c r="AM539" s="162" t="e">
        <f t="shared" si="193"/>
        <v>#DIV/0!</v>
      </c>
      <c r="AN539" s="162" t="e">
        <f t="shared" si="200"/>
        <v>#DIV/0!</v>
      </c>
      <c r="AO539" s="92" t="e">
        <f t="shared" si="194"/>
        <v>#DIV/0!</v>
      </c>
      <c r="AV539" s="162" t="e">
        <f t="shared" si="195"/>
        <v>#DIV/0!</v>
      </c>
      <c r="AW539" s="162" t="e">
        <f t="shared" si="201"/>
        <v>#DIV/0!</v>
      </c>
      <c r="AX539" s="92" t="e">
        <f t="shared" si="196"/>
        <v>#DIV/0!</v>
      </c>
      <c r="BE539" s="162" t="e">
        <f t="shared" si="197"/>
        <v>#DIV/0!</v>
      </c>
      <c r="BF539" s="162" t="e">
        <f t="shared" si="202"/>
        <v>#DIV/0!</v>
      </c>
      <c r="BN539" s="162" t="e">
        <f t="shared" si="198"/>
        <v>#DIV/0!</v>
      </c>
      <c r="BO539" s="162" t="e">
        <f t="shared" si="203"/>
        <v>#DIV/0!</v>
      </c>
    </row>
    <row r="540" spans="3:67" x14ac:dyDescent="0.3">
      <c r="C540" s="157" t="e">
        <f t="shared" si="182"/>
        <v>#DIV/0!</v>
      </c>
      <c r="D540" s="157" t="e">
        <f t="shared" si="183"/>
        <v>#DIV/0!</v>
      </c>
      <c r="E540" s="92" t="e">
        <f t="shared" si="184"/>
        <v>#DIV/0!</v>
      </c>
      <c r="L540" s="157" t="e">
        <f t="shared" si="185"/>
        <v>#DIV/0!</v>
      </c>
      <c r="M540" s="157" t="e">
        <f t="shared" si="186"/>
        <v>#DIV/0!</v>
      </c>
      <c r="N540" s="92" t="e">
        <f t="shared" si="187"/>
        <v>#DIV/0!</v>
      </c>
      <c r="U540" s="157" t="e">
        <f t="shared" si="188"/>
        <v>#DIV/0!</v>
      </c>
      <c r="V540" s="157" t="e">
        <f t="shared" si="189"/>
        <v>#DIV/0!</v>
      </c>
      <c r="W540" s="92" t="e">
        <f t="shared" si="190"/>
        <v>#DIV/0!</v>
      </c>
      <c r="AD540" s="157" t="e">
        <f t="shared" si="191"/>
        <v>#DIV/0!</v>
      </c>
      <c r="AE540" s="157" t="e">
        <f t="shared" si="199"/>
        <v>#DIV/0!</v>
      </c>
      <c r="AF540" s="92" t="e">
        <f t="shared" si="192"/>
        <v>#DIV/0!</v>
      </c>
      <c r="AM540" s="162" t="e">
        <f t="shared" si="193"/>
        <v>#DIV/0!</v>
      </c>
      <c r="AN540" s="162" t="e">
        <f t="shared" si="200"/>
        <v>#DIV/0!</v>
      </c>
      <c r="AO540" s="92" t="e">
        <f t="shared" si="194"/>
        <v>#DIV/0!</v>
      </c>
      <c r="AV540" s="162" t="e">
        <f t="shared" si="195"/>
        <v>#DIV/0!</v>
      </c>
      <c r="AW540" s="162" t="e">
        <f t="shared" si="201"/>
        <v>#DIV/0!</v>
      </c>
      <c r="AX540" s="92" t="e">
        <f t="shared" si="196"/>
        <v>#DIV/0!</v>
      </c>
      <c r="BE540" s="162" t="e">
        <f t="shared" si="197"/>
        <v>#DIV/0!</v>
      </c>
      <c r="BF540" s="162" t="e">
        <f t="shared" si="202"/>
        <v>#DIV/0!</v>
      </c>
      <c r="BN540" s="162" t="e">
        <f t="shared" si="198"/>
        <v>#DIV/0!</v>
      </c>
      <c r="BO540" s="162" t="e">
        <f t="shared" si="203"/>
        <v>#DIV/0!</v>
      </c>
    </row>
    <row r="541" spans="3:67" x14ac:dyDescent="0.3">
      <c r="C541" s="157" t="e">
        <f t="shared" si="182"/>
        <v>#DIV/0!</v>
      </c>
      <c r="D541" s="157" t="e">
        <f t="shared" si="183"/>
        <v>#DIV/0!</v>
      </c>
      <c r="E541" s="92" t="e">
        <f t="shared" si="184"/>
        <v>#DIV/0!</v>
      </c>
      <c r="L541" s="157" t="e">
        <f t="shared" si="185"/>
        <v>#DIV/0!</v>
      </c>
      <c r="M541" s="157" t="e">
        <f t="shared" si="186"/>
        <v>#DIV/0!</v>
      </c>
      <c r="N541" s="92" t="e">
        <f t="shared" si="187"/>
        <v>#DIV/0!</v>
      </c>
      <c r="U541" s="157" t="e">
        <f t="shared" si="188"/>
        <v>#DIV/0!</v>
      </c>
      <c r="V541" s="157" t="e">
        <f t="shared" si="189"/>
        <v>#DIV/0!</v>
      </c>
      <c r="W541" s="92" t="e">
        <f t="shared" si="190"/>
        <v>#DIV/0!</v>
      </c>
      <c r="AD541" s="157" t="e">
        <f t="shared" si="191"/>
        <v>#DIV/0!</v>
      </c>
      <c r="AE541" s="157" t="e">
        <f t="shared" si="199"/>
        <v>#DIV/0!</v>
      </c>
      <c r="AF541" s="92" t="e">
        <f t="shared" si="192"/>
        <v>#DIV/0!</v>
      </c>
      <c r="AM541" s="162" t="e">
        <f t="shared" si="193"/>
        <v>#DIV/0!</v>
      </c>
      <c r="AN541" s="162" t="e">
        <f t="shared" si="200"/>
        <v>#DIV/0!</v>
      </c>
      <c r="AO541" s="92" t="e">
        <f t="shared" si="194"/>
        <v>#DIV/0!</v>
      </c>
      <c r="AV541" s="162" t="e">
        <f t="shared" si="195"/>
        <v>#DIV/0!</v>
      </c>
      <c r="AW541" s="162" t="e">
        <f t="shared" si="201"/>
        <v>#DIV/0!</v>
      </c>
      <c r="AX541" s="92" t="e">
        <f t="shared" si="196"/>
        <v>#DIV/0!</v>
      </c>
      <c r="BE541" s="162" t="e">
        <f t="shared" si="197"/>
        <v>#DIV/0!</v>
      </c>
      <c r="BF541" s="162" t="e">
        <f t="shared" si="202"/>
        <v>#DIV/0!</v>
      </c>
      <c r="BN541" s="162" t="e">
        <f t="shared" si="198"/>
        <v>#DIV/0!</v>
      </c>
      <c r="BO541" s="162" t="e">
        <f t="shared" si="203"/>
        <v>#DIV/0!</v>
      </c>
    </row>
    <row r="542" spans="3:67" x14ac:dyDescent="0.3">
      <c r="C542" s="157" t="e">
        <f t="shared" si="182"/>
        <v>#DIV/0!</v>
      </c>
      <c r="D542" s="157" t="e">
        <f t="shared" si="183"/>
        <v>#DIV/0!</v>
      </c>
      <c r="E542" s="92" t="e">
        <f t="shared" si="184"/>
        <v>#DIV/0!</v>
      </c>
      <c r="L542" s="157" t="e">
        <f t="shared" si="185"/>
        <v>#DIV/0!</v>
      </c>
      <c r="M542" s="157" t="e">
        <f t="shared" si="186"/>
        <v>#DIV/0!</v>
      </c>
      <c r="N542" s="92" t="e">
        <f t="shared" si="187"/>
        <v>#DIV/0!</v>
      </c>
      <c r="U542" s="157" t="e">
        <f t="shared" si="188"/>
        <v>#DIV/0!</v>
      </c>
      <c r="V542" s="157" t="e">
        <f t="shared" si="189"/>
        <v>#DIV/0!</v>
      </c>
      <c r="W542" s="92" t="e">
        <f t="shared" si="190"/>
        <v>#DIV/0!</v>
      </c>
      <c r="AD542" s="157" t="e">
        <f t="shared" si="191"/>
        <v>#DIV/0!</v>
      </c>
      <c r="AE542" s="157" t="e">
        <f t="shared" si="199"/>
        <v>#DIV/0!</v>
      </c>
      <c r="AF542" s="92" t="e">
        <f t="shared" si="192"/>
        <v>#DIV/0!</v>
      </c>
      <c r="AM542" s="162" t="e">
        <f t="shared" si="193"/>
        <v>#DIV/0!</v>
      </c>
      <c r="AN542" s="162" t="e">
        <f t="shared" si="200"/>
        <v>#DIV/0!</v>
      </c>
      <c r="AO542" s="92" t="e">
        <f t="shared" si="194"/>
        <v>#DIV/0!</v>
      </c>
      <c r="AV542" s="162" t="e">
        <f t="shared" si="195"/>
        <v>#DIV/0!</v>
      </c>
      <c r="AW542" s="162" t="e">
        <f t="shared" si="201"/>
        <v>#DIV/0!</v>
      </c>
      <c r="AX542" s="92" t="e">
        <f t="shared" si="196"/>
        <v>#DIV/0!</v>
      </c>
      <c r="BE542" s="162" t="e">
        <f t="shared" si="197"/>
        <v>#DIV/0!</v>
      </c>
      <c r="BF542" s="162" t="e">
        <f t="shared" si="202"/>
        <v>#DIV/0!</v>
      </c>
      <c r="BN542" s="162" t="e">
        <f t="shared" si="198"/>
        <v>#DIV/0!</v>
      </c>
      <c r="BO542" s="162" t="e">
        <f t="shared" si="203"/>
        <v>#DIV/0!</v>
      </c>
    </row>
    <row r="543" spans="3:67" x14ac:dyDescent="0.3">
      <c r="C543" s="157" t="e">
        <f t="shared" si="182"/>
        <v>#DIV/0!</v>
      </c>
      <c r="D543" s="157" t="e">
        <f t="shared" si="183"/>
        <v>#DIV/0!</v>
      </c>
      <c r="E543" s="92" t="e">
        <f t="shared" si="184"/>
        <v>#DIV/0!</v>
      </c>
      <c r="L543" s="157" t="e">
        <f t="shared" si="185"/>
        <v>#DIV/0!</v>
      </c>
      <c r="M543" s="157" t="e">
        <f t="shared" si="186"/>
        <v>#DIV/0!</v>
      </c>
      <c r="N543" s="92" t="e">
        <f t="shared" si="187"/>
        <v>#DIV/0!</v>
      </c>
      <c r="U543" s="157" t="e">
        <f t="shared" si="188"/>
        <v>#DIV/0!</v>
      </c>
      <c r="V543" s="157" t="e">
        <f t="shared" si="189"/>
        <v>#DIV/0!</v>
      </c>
      <c r="W543" s="92" t="e">
        <f t="shared" si="190"/>
        <v>#DIV/0!</v>
      </c>
      <c r="AD543" s="157" t="e">
        <f t="shared" si="191"/>
        <v>#DIV/0!</v>
      </c>
      <c r="AE543" s="157" t="e">
        <f t="shared" si="199"/>
        <v>#DIV/0!</v>
      </c>
      <c r="AF543" s="92" t="e">
        <f t="shared" si="192"/>
        <v>#DIV/0!</v>
      </c>
      <c r="AM543" s="162" t="e">
        <f t="shared" si="193"/>
        <v>#DIV/0!</v>
      </c>
      <c r="AN543" s="162" t="e">
        <f t="shared" si="200"/>
        <v>#DIV/0!</v>
      </c>
      <c r="AO543" s="92" t="e">
        <f t="shared" si="194"/>
        <v>#DIV/0!</v>
      </c>
      <c r="AV543" s="162" t="e">
        <f t="shared" si="195"/>
        <v>#DIV/0!</v>
      </c>
      <c r="AW543" s="162" t="e">
        <f t="shared" si="201"/>
        <v>#DIV/0!</v>
      </c>
      <c r="AX543" s="92" t="e">
        <f t="shared" si="196"/>
        <v>#DIV/0!</v>
      </c>
      <c r="BE543" s="162" t="e">
        <f t="shared" si="197"/>
        <v>#DIV/0!</v>
      </c>
      <c r="BF543" s="162" t="e">
        <f t="shared" si="202"/>
        <v>#DIV/0!</v>
      </c>
      <c r="BN543" s="162" t="e">
        <f t="shared" si="198"/>
        <v>#DIV/0!</v>
      </c>
      <c r="BO543" s="162" t="e">
        <f t="shared" si="203"/>
        <v>#DIV/0!</v>
      </c>
    </row>
    <row r="544" spans="3:67" x14ac:dyDescent="0.3">
      <c r="C544" s="157" t="e">
        <f t="shared" si="182"/>
        <v>#DIV/0!</v>
      </c>
      <c r="D544" s="157" t="e">
        <f t="shared" si="183"/>
        <v>#DIV/0!</v>
      </c>
      <c r="E544" s="92" t="e">
        <f t="shared" si="184"/>
        <v>#DIV/0!</v>
      </c>
      <c r="L544" s="157" t="e">
        <f t="shared" si="185"/>
        <v>#DIV/0!</v>
      </c>
      <c r="M544" s="157" t="e">
        <f t="shared" si="186"/>
        <v>#DIV/0!</v>
      </c>
      <c r="N544" s="92" t="e">
        <f t="shared" si="187"/>
        <v>#DIV/0!</v>
      </c>
      <c r="U544" s="157" t="e">
        <f t="shared" si="188"/>
        <v>#DIV/0!</v>
      </c>
      <c r="V544" s="157" t="e">
        <f t="shared" si="189"/>
        <v>#DIV/0!</v>
      </c>
      <c r="W544" s="92" t="e">
        <f t="shared" si="190"/>
        <v>#DIV/0!</v>
      </c>
      <c r="AD544" s="157" t="e">
        <f t="shared" si="191"/>
        <v>#DIV/0!</v>
      </c>
      <c r="AE544" s="157" t="e">
        <f t="shared" si="199"/>
        <v>#DIV/0!</v>
      </c>
      <c r="AF544" s="92" t="e">
        <f t="shared" si="192"/>
        <v>#DIV/0!</v>
      </c>
      <c r="AM544" s="162" t="e">
        <f t="shared" si="193"/>
        <v>#DIV/0!</v>
      </c>
      <c r="AN544" s="162" t="e">
        <f t="shared" si="200"/>
        <v>#DIV/0!</v>
      </c>
      <c r="AO544" s="92" t="e">
        <f t="shared" si="194"/>
        <v>#DIV/0!</v>
      </c>
      <c r="AV544" s="162" t="e">
        <f t="shared" si="195"/>
        <v>#DIV/0!</v>
      </c>
      <c r="AW544" s="162" t="e">
        <f t="shared" si="201"/>
        <v>#DIV/0!</v>
      </c>
      <c r="AX544" s="92" t="e">
        <f t="shared" si="196"/>
        <v>#DIV/0!</v>
      </c>
      <c r="BE544" s="162" t="e">
        <f t="shared" si="197"/>
        <v>#DIV/0!</v>
      </c>
      <c r="BF544" s="162" t="e">
        <f t="shared" si="202"/>
        <v>#DIV/0!</v>
      </c>
      <c r="BN544" s="162" t="e">
        <f t="shared" si="198"/>
        <v>#DIV/0!</v>
      </c>
      <c r="BO544" s="162" t="e">
        <f t="shared" si="203"/>
        <v>#DIV/0!</v>
      </c>
    </row>
    <row r="545" spans="3:67" x14ac:dyDescent="0.3">
      <c r="C545" s="157" t="e">
        <f t="shared" si="182"/>
        <v>#DIV/0!</v>
      </c>
      <c r="D545" s="157" t="e">
        <f t="shared" si="183"/>
        <v>#DIV/0!</v>
      </c>
      <c r="E545" s="92" t="e">
        <f t="shared" si="184"/>
        <v>#DIV/0!</v>
      </c>
      <c r="L545" s="157" t="e">
        <f t="shared" si="185"/>
        <v>#DIV/0!</v>
      </c>
      <c r="M545" s="157" t="e">
        <f t="shared" si="186"/>
        <v>#DIV/0!</v>
      </c>
      <c r="N545" s="92" t="e">
        <f t="shared" si="187"/>
        <v>#DIV/0!</v>
      </c>
      <c r="U545" s="157" t="e">
        <f t="shared" si="188"/>
        <v>#DIV/0!</v>
      </c>
      <c r="V545" s="157" t="e">
        <f t="shared" si="189"/>
        <v>#DIV/0!</v>
      </c>
      <c r="W545" s="92" t="e">
        <f t="shared" si="190"/>
        <v>#DIV/0!</v>
      </c>
      <c r="AD545" s="157" t="e">
        <f t="shared" si="191"/>
        <v>#DIV/0!</v>
      </c>
      <c r="AE545" s="157" t="e">
        <f t="shared" si="199"/>
        <v>#DIV/0!</v>
      </c>
      <c r="AF545" s="92" t="e">
        <f t="shared" si="192"/>
        <v>#DIV/0!</v>
      </c>
      <c r="AM545" s="162" t="e">
        <f t="shared" si="193"/>
        <v>#DIV/0!</v>
      </c>
      <c r="AN545" s="162" t="e">
        <f t="shared" si="200"/>
        <v>#DIV/0!</v>
      </c>
      <c r="AO545" s="92" t="e">
        <f t="shared" si="194"/>
        <v>#DIV/0!</v>
      </c>
      <c r="AV545" s="162" t="e">
        <f t="shared" si="195"/>
        <v>#DIV/0!</v>
      </c>
      <c r="AW545" s="162" t="e">
        <f t="shared" si="201"/>
        <v>#DIV/0!</v>
      </c>
      <c r="AX545" s="92" t="e">
        <f t="shared" si="196"/>
        <v>#DIV/0!</v>
      </c>
      <c r="BE545" s="162" t="e">
        <f t="shared" si="197"/>
        <v>#DIV/0!</v>
      </c>
      <c r="BF545" s="162" t="e">
        <f t="shared" si="202"/>
        <v>#DIV/0!</v>
      </c>
      <c r="BN545" s="162" t="e">
        <f t="shared" si="198"/>
        <v>#DIV/0!</v>
      </c>
      <c r="BO545" s="162" t="e">
        <f t="shared" si="203"/>
        <v>#DIV/0!</v>
      </c>
    </row>
    <row r="546" spans="3:67" x14ac:dyDescent="0.3">
      <c r="C546" s="157" t="e">
        <f t="shared" si="182"/>
        <v>#DIV/0!</v>
      </c>
      <c r="D546" s="157" t="e">
        <f t="shared" si="183"/>
        <v>#DIV/0!</v>
      </c>
      <c r="E546" s="92" t="e">
        <f t="shared" si="184"/>
        <v>#DIV/0!</v>
      </c>
      <c r="L546" s="157" t="e">
        <f t="shared" si="185"/>
        <v>#DIV/0!</v>
      </c>
      <c r="M546" s="157" t="e">
        <f t="shared" si="186"/>
        <v>#DIV/0!</v>
      </c>
      <c r="N546" s="92" t="e">
        <f t="shared" si="187"/>
        <v>#DIV/0!</v>
      </c>
      <c r="U546" s="157" t="e">
        <f t="shared" si="188"/>
        <v>#DIV/0!</v>
      </c>
      <c r="V546" s="157" t="e">
        <f t="shared" si="189"/>
        <v>#DIV/0!</v>
      </c>
      <c r="W546" s="92" t="e">
        <f t="shared" si="190"/>
        <v>#DIV/0!</v>
      </c>
      <c r="AD546" s="157" t="e">
        <f t="shared" si="191"/>
        <v>#DIV/0!</v>
      </c>
      <c r="AE546" s="157" t="e">
        <f t="shared" si="199"/>
        <v>#DIV/0!</v>
      </c>
      <c r="AF546" s="92" t="e">
        <f t="shared" si="192"/>
        <v>#DIV/0!</v>
      </c>
      <c r="AM546" s="162" t="e">
        <f t="shared" si="193"/>
        <v>#DIV/0!</v>
      </c>
      <c r="AN546" s="162" t="e">
        <f t="shared" si="200"/>
        <v>#DIV/0!</v>
      </c>
      <c r="AO546" s="92" t="e">
        <f t="shared" si="194"/>
        <v>#DIV/0!</v>
      </c>
      <c r="AV546" s="162" t="e">
        <f t="shared" si="195"/>
        <v>#DIV/0!</v>
      </c>
      <c r="AW546" s="162" t="e">
        <f t="shared" si="201"/>
        <v>#DIV/0!</v>
      </c>
      <c r="AX546" s="92" t="e">
        <f t="shared" si="196"/>
        <v>#DIV/0!</v>
      </c>
      <c r="BE546" s="162" t="e">
        <f t="shared" si="197"/>
        <v>#DIV/0!</v>
      </c>
      <c r="BF546" s="162" t="e">
        <f t="shared" si="202"/>
        <v>#DIV/0!</v>
      </c>
      <c r="BN546" s="162" t="e">
        <f t="shared" si="198"/>
        <v>#DIV/0!</v>
      </c>
      <c r="BO546" s="162" t="e">
        <f t="shared" si="203"/>
        <v>#DIV/0!</v>
      </c>
    </row>
    <row r="547" spans="3:67" x14ac:dyDescent="0.3">
      <c r="C547" s="157" t="e">
        <f t="shared" si="182"/>
        <v>#DIV/0!</v>
      </c>
      <c r="D547" s="157" t="e">
        <f t="shared" si="183"/>
        <v>#DIV/0!</v>
      </c>
      <c r="E547" s="92" t="e">
        <f t="shared" si="184"/>
        <v>#DIV/0!</v>
      </c>
      <c r="L547" s="157" t="e">
        <f t="shared" si="185"/>
        <v>#DIV/0!</v>
      </c>
      <c r="M547" s="157" t="e">
        <f t="shared" si="186"/>
        <v>#DIV/0!</v>
      </c>
      <c r="N547" s="92" t="e">
        <f t="shared" si="187"/>
        <v>#DIV/0!</v>
      </c>
      <c r="U547" s="157" t="e">
        <f t="shared" si="188"/>
        <v>#DIV/0!</v>
      </c>
      <c r="V547" s="157" t="e">
        <f t="shared" si="189"/>
        <v>#DIV/0!</v>
      </c>
      <c r="W547" s="92" t="e">
        <f t="shared" si="190"/>
        <v>#DIV/0!</v>
      </c>
      <c r="AD547" s="157" t="e">
        <f t="shared" si="191"/>
        <v>#DIV/0!</v>
      </c>
      <c r="AE547" s="157" t="e">
        <f t="shared" si="199"/>
        <v>#DIV/0!</v>
      </c>
      <c r="AF547" s="92" t="e">
        <f t="shared" si="192"/>
        <v>#DIV/0!</v>
      </c>
      <c r="AM547" s="162" t="e">
        <f t="shared" si="193"/>
        <v>#DIV/0!</v>
      </c>
      <c r="AN547" s="162" t="e">
        <f t="shared" si="200"/>
        <v>#DIV/0!</v>
      </c>
      <c r="AO547" s="92" t="e">
        <f t="shared" si="194"/>
        <v>#DIV/0!</v>
      </c>
      <c r="AV547" s="162" t="e">
        <f t="shared" si="195"/>
        <v>#DIV/0!</v>
      </c>
      <c r="AW547" s="162" t="e">
        <f t="shared" si="201"/>
        <v>#DIV/0!</v>
      </c>
      <c r="AX547" s="92" t="e">
        <f t="shared" si="196"/>
        <v>#DIV/0!</v>
      </c>
      <c r="BE547" s="162" t="e">
        <f t="shared" si="197"/>
        <v>#DIV/0!</v>
      </c>
      <c r="BF547" s="162" t="e">
        <f t="shared" si="202"/>
        <v>#DIV/0!</v>
      </c>
      <c r="BN547" s="162" t="e">
        <f t="shared" si="198"/>
        <v>#DIV/0!</v>
      </c>
      <c r="BO547" s="162" t="e">
        <f t="shared" si="203"/>
        <v>#DIV/0!</v>
      </c>
    </row>
    <row r="548" spans="3:67" x14ac:dyDescent="0.3">
      <c r="C548" s="157" t="e">
        <f t="shared" si="182"/>
        <v>#DIV/0!</v>
      </c>
      <c r="D548" s="157" t="e">
        <f t="shared" si="183"/>
        <v>#DIV/0!</v>
      </c>
      <c r="E548" s="92" t="e">
        <f t="shared" si="184"/>
        <v>#DIV/0!</v>
      </c>
      <c r="L548" s="157" t="e">
        <f t="shared" si="185"/>
        <v>#DIV/0!</v>
      </c>
      <c r="M548" s="157" t="e">
        <f t="shared" si="186"/>
        <v>#DIV/0!</v>
      </c>
      <c r="N548" s="92" t="e">
        <f t="shared" si="187"/>
        <v>#DIV/0!</v>
      </c>
      <c r="U548" s="157" t="e">
        <f t="shared" si="188"/>
        <v>#DIV/0!</v>
      </c>
      <c r="V548" s="157" t="e">
        <f t="shared" si="189"/>
        <v>#DIV/0!</v>
      </c>
      <c r="W548" s="92" t="e">
        <f t="shared" si="190"/>
        <v>#DIV/0!</v>
      </c>
      <c r="AD548" s="157" t="e">
        <f t="shared" si="191"/>
        <v>#DIV/0!</v>
      </c>
      <c r="AE548" s="157" t="e">
        <f t="shared" si="199"/>
        <v>#DIV/0!</v>
      </c>
      <c r="AF548" s="92" t="e">
        <f t="shared" si="192"/>
        <v>#DIV/0!</v>
      </c>
      <c r="AM548" s="162" t="e">
        <f t="shared" si="193"/>
        <v>#DIV/0!</v>
      </c>
      <c r="AN548" s="162" t="e">
        <f t="shared" si="200"/>
        <v>#DIV/0!</v>
      </c>
      <c r="AO548" s="92" t="e">
        <f t="shared" si="194"/>
        <v>#DIV/0!</v>
      </c>
      <c r="AV548" s="162" t="e">
        <f t="shared" si="195"/>
        <v>#DIV/0!</v>
      </c>
      <c r="AW548" s="162" t="e">
        <f t="shared" si="201"/>
        <v>#DIV/0!</v>
      </c>
      <c r="AX548" s="92" t="e">
        <f t="shared" si="196"/>
        <v>#DIV/0!</v>
      </c>
      <c r="BE548" s="162" t="e">
        <f t="shared" si="197"/>
        <v>#DIV/0!</v>
      </c>
      <c r="BF548" s="162" t="e">
        <f t="shared" si="202"/>
        <v>#DIV/0!</v>
      </c>
      <c r="BN548" s="162" t="e">
        <f t="shared" si="198"/>
        <v>#DIV/0!</v>
      </c>
      <c r="BO548" s="162" t="e">
        <f t="shared" si="203"/>
        <v>#DIV/0!</v>
      </c>
    </row>
    <row r="549" spans="3:67" x14ac:dyDescent="0.3">
      <c r="C549" s="157" t="e">
        <f t="shared" si="182"/>
        <v>#DIV/0!</v>
      </c>
      <c r="D549" s="157" t="e">
        <f t="shared" si="183"/>
        <v>#DIV/0!</v>
      </c>
      <c r="E549" s="92" t="e">
        <f t="shared" si="184"/>
        <v>#DIV/0!</v>
      </c>
      <c r="L549" s="157" t="e">
        <f t="shared" si="185"/>
        <v>#DIV/0!</v>
      </c>
      <c r="M549" s="157" t="e">
        <f t="shared" si="186"/>
        <v>#DIV/0!</v>
      </c>
      <c r="N549" s="92" t="e">
        <f t="shared" si="187"/>
        <v>#DIV/0!</v>
      </c>
      <c r="U549" s="157" t="e">
        <f t="shared" si="188"/>
        <v>#DIV/0!</v>
      </c>
      <c r="V549" s="157" t="e">
        <f t="shared" si="189"/>
        <v>#DIV/0!</v>
      </c>
      <c r="W549" s="92" t="e">
        <f t="shared" si="190"/>
        <v>#DIV/0!</v>
      </c>
      <c r="AD549" s="157" t="e">
        <f t="shared" si="191"/>
        <v>#DIV/0!</v>
      </c>
      <c r="AE549" s="157" t="e">
        <f t="shared" si="199"/>
        <v>#DIV/0!</v>
      </c>
      <c r="AF549" s="92" t="e">
        <f t="shared" si="192"/>
        <v>#DIV/0!</v>
      </c>
      <c r="AM549" s="162" t="e">
        <f t="shared" si="193"/>
        <v>#DIV/0!</v>
      </c>
      <c r="AN549" s="162" t="e">
        <f t="shared" si="200"/>
        <v>#DIV/0!</v>
      </c>
      <c r="AO549" s="92" t="e">
        <f t="shared" si="194"/>
        <v>#DIV/0!</v>
      </c>
      <c r="AV549" s="162" t="e">
        <f t="shared" si="195"/>
        <v>#DIV/0!</v>
      </c>
      <c r="AW549" s="162" t="e">
        <f t="shared" si="201"/>
        <v>#DIV/0!</v>
      </c>
      <c r="AX549" s="92" t="e">
        <f t="shared" si="196"/>
        <v>#DIV/0!</v>
      </c>
      <c r="BE549" s="162" t="e">
        <f t="shared" si="197"/>
        <v>#DIV/0!</v>
      </c>
      <c r="BF549" s="162" t="e">
        <f t="shared" si="202"/>
        <v>#DIV/0!</v>
      </c>
      <c r="BN549" s="162" t="e">
        <f t="shared" si="198"/>
        <v>#DIV/0!</v>
      </c>
      <c r="BO549" s="162" t="e">
        <f t="shared" si="203"/>
        <v>#DIV/0!</v>
      </c>
    </row>
    <row r="550" spans="3:67" x14ac:dyDescent="0.3">
      <c r="C550" s="157" t="e">
        <f t="shared" si="182"/>
        <v>#DIV/0!</v>
      </c>
      <c r="D550" s="157" t="e">
        <f t="shared" si="183"/>
        <v>#DIV/0!</v>
      </c>
      <c r="E550" s="92" t="e">
        <f t="shared" si="184"/>
        <v>#DIV/0!</v>
      </c>
      <c r="L550" s="157" t="e">
        <f t="shared" si="185"/>
        <v>#DIV/0!</v>
      </c>
      <c r="M550" s="157" t="e">
        <f t="shared" si="186"/>
        <v>#DIV/0!</v>
      </c>
      <c r="N550" s="92" t="e">
        <f t="shared" si="187"/>
        <v>#DIV/0!</v>
      </c>
      <c r="U550" s="157" t="e">
        <f t="shared" si="188"/>
        <v>#DIV/0!</v>
      </c>
      <c r="V550" s="157" t="e">
        <f t="shared" si="189"/>
        <v>#DIV/0!</v>
      </c>
      <c r="W550" s="92" t="e">
        <f t="shared" si="190"/>
        <v>#DIV/0!</v>
      </c>
      <c r="AD550" s="157" t="e">
        <f t="shared" si="191"/>
        <v>#DIV/0!</v>
      </c>
      <c r="AE550" s="157" t="e">
        <f t="shared" si="199"/>
        <v>#DIV/0!</v>
      </c>
      <c r="AF550" s="92" t="e">
        <f t="shared" si="192"/>
        <v>#DIV/0!</v>
      </c>
      <c r="AM550" s="162" t="e">
        <f t="shared" si="193"/>
        <v>#DIV/0!</v>
      </c>
      <c r="AN550" s="162" t="e">
        <f t="shared" si="200"/>
        <v>#DIV/0!</v>
      </c>
      <c r="AO550" s="92" t="e">
        <f t="shared" si="194"/>
        <v>#DIV/0!</v>
      </c>
      <c r="AV550" s="162" t="e">
        <f t="shared" si="195"/>
        <v>#DIV/0!</v>
      </c>
      <c r="AW550" s="162" t="e">
        <f t="shared" si="201"/>
        <v>#DIV/0!</v>
      </c>
      <c r="AX550" s="92" t="e">
        <f t="shared" si="196"/>
        <v>#DIV/0!</v>
      </c>
      <c r="BE550" s="162" t="e">
        <f t="shared" si="197"/>
        <v>#DIV/0!</v>
      </c>
      <c r="BF550" s="162" t="e">
        <f t="shared" si="202"/>
        <v>#DIV/0!</v>
      </c>
      <c r="BN550" s="162" t="e">
        <f t="shared" si="198"/>
        <v>#DIV/0!</v>
      </c>
      <c r="BO550" s="162" t="e">
        <f t="shared" si="203"/>
        <v>#DIV/0!</v>
      </c>
    </row>
    <row r="551" spans="3:67" x14ac:dyDescent="0.3">
      <c r="C551" s="157" t="e">
        <f t="shared" si="182"/>
        <v>#DIV/0!</v>
      </c>
      <c r="D551" s="157" t="e">
        <f t="shared" si="183"/>
        <v>#DIV/0!</v>
      </c>
      <c r="E551" s="92" t="e">
        <f t="shared" si="184"/>
        <v>#DIV/0!</v>
      </c>
      <c r="L551" s="157" t="e">
        <f t="shared" si="185"/>
        <v>#DIV/0!</v>
      </c>
      <c r="M551" s="157" t="e">
        <f t="shared" si="186"/>
        <v>#DIV/0!</v>
      </c>
      <c r="N551" s="92" t="e">
        <f t="shared" si="187"/>
        <v>#DIV/0!</v>
      </c>
      <c r="U551" s="157" t="e">
        <f t="shared" si="188"/>
        <v>#DIV/0!</v>
      </c>
      <c r="V551" s="157" t="e">
        <f t="shared" si="189"/>
        <v>#DIV/0!</v>
      </c>
      <c r="W551" s="92" t="e">
        <f t="shared" si="190"/>
        <v>#DIV/0!</v>
      </c>
      <c r="AD551" s="157" t="e">
        <f t="shared" si="191"/>
        <v>#DIV/0!</v>
      </c>
      <c r="AE551" s="157" t="e">
        <f t="shared" si="199"/>
        <v>#DIV/0!</v>
      </c>
      <c r="AF551" s="92" t="e">
        <f t="shared" si="192"/>
        <v>#DIV/0!</v>
      </c>
      <c r="AM551" s="162" t="e">
        <f t="shared" si="193"/>
        <v>#DIV/0!</v>
      </c>
      <c r="AN551" s="162" t="e">
        <f t="shared" si="200"/>
        <v>#DIV/0!</v>
      </c>
      <c r="AO551" s="92" t="e">
        <f t="shared" si="194"/>
        <v>#DIV/0!</v>
      </c>
      <c r="AV551" s="162" t="e">
        <f t="shared" si="195"/>
        <v>#DIV/0!</v>
      </c>
      <c r="AW551" s="162" t="e">
        <f t="shared" si="201"/>
        <v>#DIV/0!</v>
      </c>
      <c r="AX551" s="92" t="e">
        <f t="shared" si="196"/>
        <v>#DIV/0!</v>
      </c>
      <c r="BE551" s="162" t="e">
        <f t="shared" si="197"/>
        <v>#DIV/0!</v>
      </c>
      <c r="BF551" s="162" t="e">
        <f t="shared" si="202"/>
        <v>#DIV/0!</v>
      </c>
      <c r="BN551" s="162" t="e">
        <f t="shared" si="198"/>
        <v>#DIV/0!</v>
      </c>
      <c r="BO551" s="162" t="e">
        <f t="shared" si="203"/>
        <v>#DIV/0!</v>
      </c>
    </row>
    <row r="552" spans="3:67" x14ac:dyDescent="0.3">
      <c r="C552" s="157" t="e">
        <f t="shared" si="182"/>
        <v>#DIV/0!</v>
      </c>
      <c r="D552" s="157" t="e">
        <f t="shared" si="183"/>
        <v>#DIV/0!</v>
      </c>
      <c r="E552" s="92" t="e">
        <f t="shared" si="184"/>
        <v>#DIV/0!</v>
      </c>
      <c r="L552" s="157" t="e">
        <f t="shared" si="185"/>
        <v>#DIV/0!</v>
      </c>
      <c r="M552" s="157" t="e">
        <f t="shared" si="186"/>
        <v>#DIV/0!</v>
      </c>
      <c r="N552" s="92" t="e">
        <f t="shared" si="187"/>
        <v>#DIV/0!</v>
      </c>
      <c r="U552" s="157" t="e">
        <f t="shared" si="188"/>
        <v>#DIV/0!</v>
      </c>
      <c r="V552" s="157" t="e">
        <f t="shared" si="189"/>
        <v>#DIV/0!</v>
      </c>
      <c r="W552" s="92" t="e">
        <f t="shared" si="190"/>
        <v>#DIV/0!</v>
      </c>
      <c r="AD552" s="157" t="e">
        <f t="shared" si="191"/>
        <v>#DIV/0!</v>
      </c>
      <c r="AE552" s="157" t="e">
        <f t="shared" si="199"/>
        <v>#DIV/0!</v>
      </c>
      <c r="AF552" s="92" t="e">
        <f t="shared" si="192"/>
        <v>#DIV/0!</v>
      </c>
      <c r="AM552" s="162" t="e">
        <f t="shared" si="193"/>
        <v>#DIV/0!</v>
      </c>
      <c r="AN552" s="162" t="e">
        <f t="shared" si="200"/>
        <v>#DIV/0!</v>
      </c>
      <c r="AO552" s="92" t="e">
        <f t="shared" si="194"/>
        <v>#DIV/0!</v>
      </c>
      <c r="AV552" s="162" t="e">
        <f t="shared" si="195"/>
        <v>#DIV/0!</v>
      </c>
      <c r="AW552" s="162" t="e">
        <f t="shared" si="201"/>
        <v>#DIV/0!</v>
      </c>
      <c r="AX552" s="92" t="e">
        <f t="shared" si="196"/>
        <v>#DIV/0!</v>
      </c>
      <c r="BE552" s="162" t="e">
        <f t="shared" si="197"/>
        <v>#DIV/0!</v>
      </c>
      <c r="BF552" s="162" t="e">
        <f t="shared" si="202"/>
        <v>#DIV/0!</v>
      </c>
      <c r="BN552" s="162" t="e">
        <f t="shared" si="198"/>
        <v>#DIV/0!</v>
      </c>
      <c r="BO552" s="162" t="e">
        <f t="shared" si="203"/>
        <v>#DIV/0!</v>
      </c>
    </row>
    <row r="553" spans="3:67" x14ac:dyDescent="0.3">
      <c r="C553" s="157" t="e">
        <f t="shared" si="182"/>
        <v>#DIV/0!</v>
      </c>
      <c r="D553" s="157" t="e">
        <f t="shared" si="183"/>
        <v>#DIV/0!</v>
      </c>
      <c r="E553" s="92" t="e">
        <f t="shared" si="184"/>
        <v>#DIV/0!</v>
      </c>
      <c r="L553" s="157" t="e">
        <f t="shared" si="185"/>
        <v>#DIV/0!</v>
      </c>
      <c r="M553" s="157" t="e">
        <f t="shared" si="186"/>
        <v>#DIV/0!</v>
      </c>
      <c r="N553" s="92" t="e">
        <f t="shared" si="187"/>
        <v>#DIV/0!</v>
      </c>
      <c r="U553" s="157" t="e">
        <f t="shared" si="188"/>
        <v>#DIV/0!</v>
      </c>
      <c r="V553" s="157" t="e">
        <f t="shared" si="189"/>
        <v>#DIV/0!</v>
      </c>
      <c r="W553" s="92" t="e">
        <f t="shared" si="190"/>
        <v>#DIV/0!</v>
      </c>
      <c r="AD553" s="157" t="e">
        <f t="shared" si="191"/>
        <v>#DIV/0!</v>
      </c>
      <c r="AE553" s="157" t="e">
        <f t="shared" si="199"/>
        <v>#DIV/0!</v>
      </c>
      <c r="AF553" s="92" t="e">
        <f t="shared" si="192"/>
        <v>#DIV/0!</v>
      </c>
      <c r="AM553" s="162" t="e">
        <f t="shared" si="193"/>
        <v>#DIV/0!</v>
      </c>
      <c r="AN553" s="162" t="e">
        <f t="shared" si="200"/>
        <v>#DIV/0!</v>
      </c>
      <c r="AO553" s="92" t="e">
        <f t="shared" si="194"/>
        <v>#DIV/0!</v>
      </c>
      <c r="AV553" s="162" t="e">
        <f t="shared" si="195"/>
        <v>#DIV/0!</v>
      </c>
      <c r="AW553" s="162" t="e">
        <f t="shared" si="201"/>
        <v>#DIV/0!</v>
      </c>
      <c r="AX553" s="92" t="e">
        <f t="shared" si="196"/>
        <v>#DIV/0!</v>
      </c>
      <c r="BE553" s="162" t="e">
        <f t="shared" si="197"/>
        <v>#DIV/0!</v>
      </c>
      <c r="BF553" s="162" t="e">
        <f t="shared" si="202"/>
        <v>#DIV/0!</v>
      </c>
      <c r="BN553" s="162" t="e">
        <f t="shared" si="198"/>
        <v>#DIV/0!</v>
      </c>
      <c r="BO553" s="162" t="e">
        <f t="shared" si="203"/>
        <v>#DIV/0!</v>
      </c>
    </row>
    <row r="554" spans="3:67" x14ac:dyDescent="0.3">
      <c r="C554" s="157" t="e">
        <f t="shared" si="182"/>
        <v>#DIV/0!</v>
      </c>
      <c r="D554" s="157" t="e">
        <f t="shared" si="183"/>
        <v>#DIV/0!</v>
      </c>
      <c r="E554" s="92" t="e">
        <f t="shared" si="184"/>
        <v>#DIV/0!</v>
      </c>
      <c r="L554" s="157" t="e">
        <f t="shared" si="185"/>
        <v>#DIV/0!</v>
      </c>
      <c r="M554" s="157" t="e">
        <f t="shared" si="186"/>
        <v>#DIV/0!</v>
      </c>
      <c r="N554" s="92" t="e">
        <f t="shared" si="187"/>
        <v>#DIV/0!</v>
      </c>
      <c r="U554" s="157" t="e">
        <f t="shared" si="188"/>
        <v>#DIV/0!</v>
      </c>
      <c r="V554" s="157" t="e">
        <f t="shared" si="189"/>
        <v>#DIV/0!</v>
      </c>
      <c r="W554" s="92" t="e">
        <f t="shared" si="190"/>
        <v>#DIV/0!</v>
      </c>
      <c r="AD554" s="157" t="e">
        <f t="shared" si="191"/>
        <v>#DIV/0!</v>
      </c>
      <c r="AE554" s="157" t="e">
        <f t="shared" si="199"/>
        <v>#DIV/0!</v>
      </c>
      <c r="AF554" s="92" t="e">
        <f t="shared" si="192"/>
        <v>#DIV/0!</v>
      </c>
      <c r="AM554" s="162" t="e">
        <f t="shared" si="193"/>
        <v>#DIV/0!</v>
      </c>
      <c r="AN554" s="162" t="e">
        <f t="shared" si="200"/>
        <v>#DIV/0!</v>
      </c>
      <c r="AO554" s="92" t="e">
        <f t="shared" si="194"/>
        <v>#DIV/0!</v>
      </c>
      <c r="AV554" s="162" t="e">
        <f t="shared" si="195"/>
        <v>#DIV/0!</v>
      </c>
      <c r="AW554" s="162" t="e">
        <f t="shared" si="201"/>
        <v>#DIV/0!</v>
      </c>
      <c r="AX554" s="92" t="e">
        <f t="shared" si="196"/>
        <v>#DIV/0!</v>
      </c>
      <c r="BE554" s="162" t="e">
        <f t="shared" si="197"/>
        <v>#DIV/0!</v>
      </c>
      <c r="BF554" s="162" t="e">
        <f t="shared" si="202"/>
        <v>#DIV/0!</v>
      </c>
      <c r="BN554" s="162" t="e">
        <f t="shared" si="198"/>
        <v>#DIV/0!</v>
      </c>
      <c r="BO554" s="162" t="e">
        <f t="shared" si="203"/>
        <v>#DIV/0!</v>
      </c>
    </row>
    <row r="555" spans="3:67" x14ac:dyDescent="0.3">
      <c r="C555" s="157" t="e">
        <f t="shared" si="182"/>
        <v>#DIV/0!</v>
      </c>
      <c r="D555" s="157" t="e">
        <f t="shared" si="183"/>
        <v>#DIV/0!</v>
      </c>
      <c r="E555" s="92" t="e">
        <f t="shared" si="184"/>
        <v>#DIV/0!</v>
      </c>
      <c r="L555" s="157" t="e">
        <f t="shared" si="185"/>
        <v>#DIV/0!</v>
      </c>
      <c r="M555" s="157" t="e">
        <f t="shared" si="186"/>
        <v>#DIV/0!</v>
      </c>
      <c r="N555" s="92" t="e">
        <f t="shared" si="187"/>
        <v>#DIV/0!</v>
      </c>
      <c r="U555" s="157" t="e">
        <f t="shared" si="188"/>
        <v>#DIV/0!</v>
      </c>
      <c r="V555" s="157" t="e">
        <f t="shared" si="189"/>
        <v>#DIV/0!</v>
      </c>
      <c r="W555" s="92" t="e">
        <f t="shared" si="190"/>
        <v>#DIV/0!</v>
      </c>
      <c r="AD555" s="157" t="e">
        <f t="shared" si="191"/>
        <v>#DIV/0!</v>
      </c>
      <c r="AE555" s="157" t="e">
        <f t="shared" si="199"/>
        <v>#DIV/0!</v>
      </c>
      <c r="AF555" s="92" t="e">
        <f t="shared" si="192"/>
        <v>#DIV/0!</v>
      </c>
      <c r="AM555" s="162" t="e">
        <f t="shared" si="193"/>
        <v>#DIV/0!</v>
      </c>
      <c r="AN555" s="162" t="e">
        <f t="shared" si="200"/>
        <v>#DIV/0!</v>
      </c>
      <c r="AO555" s="92" t="e">
        <f t="shared" si="194"/>
        <v>#DIV/0!</v>
      </c>
      <c r="AV555" s="162" t="e">
        <f t="shared" si="195"/>
        <v>#DIV/0!</v>
      </c>
      <c r="AW555" s="162" t="e">
        <f t="shared" si="201"/>
        <v>#DIV/0!</v>
      </c>
      <c r="AX555" s="92" t="e">
        <f t="shared" si="196"/>
        <v>#DIV/0!</v>
      </c>
      <c r="BE555" s="162" t="e">
        <f t="shared" si="197"/>
        <v>#DIV/0!</v>
      </c>
      <c r="BF555" s="162" t="e">
        <f t="shared" si="202"/>
        <v>#DIV/0!</v>
      </c>
      <c r="BN555" s="162" t="e">
        <f t="shared" si="198"/>
        <v>#DIV/0!</v>
      </c>
      <c r="BO555" s="162" t="e">
        <f t="shared" si="203"/>
        <v>#DIV/0!</v>
      </c>
    </row>
    <row r="556" spans="3:67" x14ac:dyDescent="0.3">
      <c r="C556" s="157" t="e">
        <f t="shared" si="182"/>
        <v>#DIV/0!</v>
      </c>
      <c r="D556" s="157" t="e">
        <f t="shared" si="183"/>
        <v>#DIV/0!</v>
      </c>
      <c r="E556" s="92" t="e">
        <f t="shared" si="184"/>
        <v>#DIV/0!</v>
      </c>
      <c r="L556" s="157" t="e">
        <f t="shared" si="185"/>
        <v>#DIV/0!</v>
      </c>
      <c r="M556" s="157" t="e">
        <f t="shared" si="186"/>
        <v>#DIV/0!</v>
      </c>
      <c r="N556" s="92" t="e">
        <f t="shared" si="187"/>
        <v>#DIV/0!</v>
      </c>
      <c r="U556" s="157" t="e">
        <f t="shared" si="188"/>
        <v>#DIV/0!</v>
      </c>
      <c r="V556" s="157" t="e">
        <f t="shared" si="189"/>
        <v>#DIV/0!</v>
      </c>
      <c r="W556" s="92" t="e">
        <f t="shared" si="190"/>
        <v>#DIV/0!</v>
      </c>
      <c r="AD556" s="157" t="e">
        <f t="shared" si="191"/>
        <v>#DIV/0!</v>
      </c>
      <c r="AE556" s="157" t="e">
        <f t="shared" si="199"/>
        <v>#DIV/0!</v>
      </c>
      <c r="AF556" s="92" t="e">
        <f t="shared" si="192"/>
        <v>#DIV/0!</v>
      </c>
      <c r="AM556" s="162" t="e">
        <f t="shared" si="193"/>
        <v>#DIV/0!</v>
      </c>
      <c r="AN556" s="162" t="e">
        <f t="shared" si="200"/>
        <v>#DIV/0!</v>
      </c>
      <c r="AO556" s="92" t="e">
        <f t="shared" si="194"/>
        <v>#DIV/0!</v>
      </c>
      <c r="AV556" s="162" t="e">
        <f t="shared" si="195"/>
        <v>#DIV/0!</v>
      </c>
      <c r="AW556" s="162" t="e">
        <f t="shared" si="201"/>
        <v>#DIV/0!</v>
      </c>
      <c r="AX556" s="92" t="e">
        <f t="shared" si="196"/>
        <v>#DIV/0!</v>
      </c>
      <c r="BE556" s="162" t="e">
        <f t="shared" si="197"/>
        <v>#DIV/0!</v>
      </c>
      <c r="BF556" s="162" t="e">
        <f t="shared" si="202"/>
        <v>#DIV/0!</v>
      </c>
      <c r="BN556" s="162" t="e">
        <f t="shared" si="198"/>
        <v>#DIV/0!</v>
      </c>
      <c r="BO556" s="162" t="e">
        <f t="shared" si="203"/>
        <v>#DIV/0!</v>
      </c>
    </row>
    <row r="557" spans="3:67" x14ac:dyDescent="0.3">
      <c r="C557" s="157" t="e">
        <f t="shared" si="182"/>
        <v>#DIV/0!</v>
      </c>
      <c r="D557" s="157" t="e">
        <f t="shared" si="183"/>
        <v>#DIV/0!</v>
      </c>
      <c r="E557" s="92" t="e">
        <f t="shared" si="184"/>
        <v>#DIV/0!</v>
      </c>
      <c r="L557" s="157" t="e">
        <f t="shared" si="185"/>
        <v>#DIV/0!</v>
      </c>
      <c r="M557" s="157" t="e">
        <f t="shared" si="186"/>
        <v>#DIV/0!</v>
      </c>
      <c r="N557" s="92" t="e">
        <f t="shared" si="187"/>
        <v>#DIV/0!</v>
      </c>
      <c r="U557" s="157" t="e">
        <f t="shared" si="188"/>
        <v>#DIV/0!</v>
      </c>
      <c r="V557" s="157" t="e">
        <f t="shared" si="189"/>
        <v>#DIV/0!</v>
      </c>
      <c r="W557" s="92" t="e">
        <f t="shared" si="190"/>
        <v>#DIV/0!</v>
      </c>
      <c r="AD557" s="157" t="e">
        <f t="shared" si="191"/>
        <v>#DIV/0!</v>
      </c>
      <c r="AE557" s="157" t="e">
        <f t="shared" si="199"/>
        <v>#DIV/0!</v>
      </c>
      <c r="AF557" s="92" t="e">
        <f t="shared" si="192"/>
        <v>#DIV/0!</v>
      </c>
      <c r="AM557" s="162" t="e">
        <f t="shared" si="193"/>
        <v>#DIV/0!</v>
      </c>
      <c r="AN557" s="162" t="e">
        <f t="shared" si="200"/>
        <v>#DIV/0!</v>
      </c>
      <c r="AO557" s="92" t="e">
        <f t="shared" si="194"/>
        <v>#DIV/0!</v>
      </c>
      <c r="AV557" s="162" t="e">
        <f t="shared" si="195"/>
        <v>#DIV/0!</v>
      </c>
      <c r="AW557" s="162" t="e">
        <f t="shared" si="201"/>
        <v>#DIV/0!</v>
      </c>
      <c r="AX557" s="92" t="e">
        <f t="shared" si="196"/>
        <v>#DIV/0!</v>
      </c>
      <c r="BE557" s="162" t="e">
        <f t="shared" si="197"/>
        <v>#DIV/0!</v>
      </c>
      <c r="BF557" s="162" t="e">
        <f t="shared" si="202"/>
        <v>#DIV/0!</v>
      </c>
      <c r="BN557" s="162" t="e">
        <f t="shared" si="198"/>
        <v>#DIV/0!</v>
      </c>
      <c r="BO557" s="162" t="e">
        <f t="shared" si="203"/>
        <v>#DIV/0!</v>
      </c>
    </row>
    <row r="558" spans="3:67" x14ac:dyDescent="0.3">
      <c r="C558" s="157" t="e">
        <f t="shared" si="182"/>
        <v>#DIV/0!</v>
      </c>
      <c r="D558" s="157" t="e">
        <f t="shared" si="183"/>
        <v>#DIV/0!</v>
      </c>
      <c r="E558" s="92" t="e">
        <f t="shared" si="184"/>
        <v>#DIV/0!</v>
      </c>
      <c r="L558" s="157" t="e">
        <f t="shared" si="185"/>
        <v>#DIV/0!</v>
      </c>
      <c r="M558" s="157" t="e">
        <f t="shared" si="186"/>
        <v>#DIV/0!</v>
      </c>
      <c r="N558" s="92" t="e">
        <f t="shared" si="187"/>
        <v>#DIV/0!</v>
      </c>
      <c r="U558" s="157" t="e">
        <f t="shared" si="188"/>
        <v>#DIV/0!</v>
      </c>
      <c r="V558" s="157" t="e">
        <f t="shared" si="189"/>
        <v>#DIV/0!</v>
      </c>
      <c r="W558" s="92" t="e">
        <f t="shared" si="190"/>
        <v>#DIV/0!</v>
      </c>
      <c r="AD558" s="157" t="e">
        <f t="shared" si="191"/>
        <v>#DIV/0!</v>
      </c>
      <c r="AE558" s="157" t="e">
        <f t="shared" si="199"/>
        <v>#DIV/0!</v>
      </c>
      <c r="AF558" s="92" t="e">
        <f t="shared" si="192"/>
        <v>#DIV/0!</v>
      </c>
      <c r="AM558" s="162" t="e">
        <f t="shared" si="193"/>
        <v>#DIV/0!</v>
      </c>
      <c r="AN558" s="162" t="e">
        <f t="shared" si="200"/>
        <v>#DIV/0!</v>
      </c>
      <c r="AO558" s="92" t="e">
        <f t="shared" si="194"/>
        <v>#DIV/0!</v>
      </c>
      <c r="AV558" s="162" t="e">
        <f t="shared" si="195"/>
        <v>#DIV/0!</v>
      </c>
      <c r="AW558" s="162" t="e">
        <f t="shared" si="201"/>
        <v>#DIV/0!</v>
      </c>
      <c r="AX558" s="92" t="e">
        <f t="shared" si="196"/>
        <v>#DIV/0!</v>
      </c>
      <c r="BE558" s="162" t="e">
        <f t="shared" si="197"/>
        <v>#DIV/0!</v>
      </c>
      <c r="BF558" s="162" t="e">
        <f t="shared" si="202"/>
        <v>#DIV/0!</v>
      </c>
      <c r="BN558" s="162" t="e">
        <f t="shared" si="198"/>
        <v>#DIV/0!</v>
      </c>
      <c r="BO558" s="162" t="e">
        <f t="shared" si="203"/>
        <v>#DIV/0!</v>
      </c>
    </row>
    <row r="559" spans="3:67" x14ac:dyDescent="0.3">
      <c r="C559" s="157" t="e">
        <f t="shared" si="182"/>
        <v>#DIV/0!</v>
      </c>
      <c r="D559" s="157" t="e">
        <f t="shared" si="183"/>
        <v>#DIV/0!</v>
      </c>
      <c r="E559" s="92" t="e">
        <f t="shared" si="184"/>
        <v>#DIV/0!</v>
      </c>
      <c r="L559" s="157" t="e">
        <f t="shared" si="185"/>
        <v>#DIV/0!</v>
      </c>
      <c r="M559" s="157" t="e">
        <f t="shared" si="186"/>
        <v>#DIV/0!</v>
      </c>
      <c r="N559" s="92" t="e">
        <f t="shared" si="187"/>
        <v>#DIV/0!</v>
      </c>
      <c r="U559" s="157" t="e">
        <f t="shared" si="188"/>
        <v>#DIV/0!</v>
      </c>
      <c r="V559" s="157" t="e">
        <f t="shared" si="189"/>
        <v>#DIV/0!</v>
      </c>
      <c r="W559" s="92" t="e">
        <f t="shared" si="190"/>
        <v>#DIV/0!</v>
      </c>
      <c r="AD559" s="157" t="e">
        <f t="shared" si="191"/>
        <v>#DIV/0!</v>
      </c>
      <c r="AE559" s="157" t="e">
        <f t="shared" si="199"/>
        <v>#DIV/0!</v>
      </c>
      <c r="AF559" s="92" t="e">
        <f t="shared" si="192"/>
        <v>#DIV/0!</v>
      </c>
      <c r="AM559" s="162" t="e">
        <f t="shared" si="193"/>
        <v>#DIV/0!</v>
      </c>
      <c r="AN559" s="162" t="e">
        <f t="shared" si="200"/>
        <v>#DIV/0!</v>
      </c>
      <c r="AO559" s="92" t="e">
        <f t="shared" si="194"/>
        <v>#DIV/0!</v>
      </c>
      <c r="AV559" s="162" t="e">
        <f t="shared" si="195"/>
        <v>#DIV/0!</v>
      </c>
      <c r="AW559" s="162" t="e">
        <f t="shared" si="201"/>
        <v>#DIV/0!</v>
      </c>
      <c r="AX559" s="92" t="e">
        <f t="shared" si="196"/>
        <v>#DIV/0!</v>
      </c>
      <c r="BE559" s="162" t="e">
        <f t="shared" si="197"/>
        <v>#DIV/0!</v>
      </c>
      <c r="BF559" s="162" t="e">
        <f t="shared" si="202"/>
        <v>#DIV/0!</v>
      </c>
      <c r="BN559" s="162" t="e">
        <f t="shared" si="198"/>
        <v>#DIV/0!</v>
      </c>
      <c r="BO559" s="162" t="e">
        <f t="shared" si="203"/>
        <v>#DIV/0!</v>
      </c>
    </row>
    <row r="560" spans="3:67" x14ac:dyDescent="0.3">
      <c r="C560" s="157" t="e">
        <f t="shared" si="182"/>
        <v>#DIV/0!</v>
      </c>
      <c r="D560" s="157" t="e">
        <f t="shared" si="183"/>
        <v>#DIV/0!</v>
      </c>
      <c r="E560" s="92" t="e">
        <f t="shared" si="184"/>
        <v>#DIV/0!</v>
      </c>
      <c r="L560" s="157" t="e">
        <f t="shared" si="185"/>
        <v>#DIV/0!</v>
      </c>
      <c r="M560" s="157" t="e">
        <f t="shared" si="186"/>
        <v>#DIV/0!</v>
      </c>
      <c r="N560" s="92" t="e">
        <f t="shared" si="187"/>
        <v>#DIV/0!</v>
      </c>
      <c r="U560" s="157" t="e">
        <f t="shared" si="188"/>
        <v>#DIV/0!</v>
      </c>
      <c r="V560" s="157" t="e">
        <f t="shared" si="189"/>
        <v>#DIV/0!</v>
      </c>
      <c r="W560" s="92" t="e">
        <f t="shared" si="190"/>
        <v>#DIV/0!</v>
      </c>
      <c r="AD560" s="157" t="e">
        <f t="shared" si="191"/>
        <v>#DIV/0!</v>
      </c>
      <c r="AE560" s="157" t="e">
        <f t="shared" si="199"/>
        <v>#DIV/0!</v>
      </c>
      <c r="AF560" s="92" t="e">
        <f t="shared" si="192"/>
        <v>#DIV/0!</v>
      </c>
      <c r="AM560" s="162" t="e">
        <f t="shared" si="193"/>
        <v>#DIV/0!</v>
      </c>
      <c r="AN560" s="162" t="e">
        <f t="shared" si="200"/>
        <v>#DIV/0!</v>
      </c>
      <c r="AO560" s="92" t="e">
        <f t="shared" si="194"/>
        <v>#DIV/0!</v>
      </c>
      <c r="AV560" s="162" t="e">
        <f t="shared" si="195"/>
        <v>#DIV/0!</v>
      </c>
      <c r="AW560" s="162" t="e">
        <f t="shared" si="201"/>
        <v>#DIV/0!</v>
      </c>
      <c r="AX560" s="92" t="e">
        <f t="shared" si="196"/>
        <v>#DIV/0!</v>
      </c>
      <c r="BE560" s="162" t="e">
        <f t="shared" si="197"/>
        <v>#DIV/0!</v>
      </c>
      <c r="BF560" s="162" t="e">
        <f t="shared" si="202"/>
        <v>#DIV/0!</v>
      </c>
      <c r="BN560" s="162" t="e">
        <f t="shared" si="198"/>
        <v>#DIV/0!</v>
      </c>
      <c r="BO560" s="162" t="e">
        <f t="shared" si="203"/>
        <v>#DIV/0!</v>
      </c>
    </row>
    <row r="561" spans="3:67" x14ac:dyDescent="0.3">
      <c r="C561" s="157" t="e">
        <f t="shared" si="182"/>
        <v>#DIV/0!</v>
      </c>
      <c r="D561" s="157" t="e">
        <f t="shared" si="183"/>
        <v>#DIV/0!</v>
      </c>
      <c r="E561" s="92" t="e">
        <f t="shared" si="184"/>
        <v>#DIV/0!</v>
      </c>
      <c r="L561" s="157" t="e">
        <f t="shared" si="185"/>
        <v>#DIV/0!</v>
      </c>
      <c r="M561" s="157" t="e">
        <f t="shared" si="186"/>
        <v>#DIV/0!</v>
      </c>
      <c r="N561" s="92" t="e">
        <f t="shared" si="187"/>
        <v>#DIV/0!</v>
      </c>
      <c r="U561" s="157" t="e">
        <f t="shared" si="188"/>
        <v>#DIV/0!</v>
      </c>
      <c r="V561" s="157" t="e">
        <f t="shared" si="189"/>
        <v>#DIV/0!</v>
      </c>
      <c r="W561" s="92" t="e">
        <f t="shared" si="190"/>
        <v>#DIV/0!</v>
      </c>
      <c r="AD561" s="157" t="e">
        <f t="shared" si="191"/>
        <v>#DIV/0!</v>
      </c>
      <c r="AE561" s="157" t="e">
        <f t="shared" si="199"/>
        <v>#DIV/0!</v>
      </c>
      <c r="AF561" s="92" t="e">
        <f t="shared" si="192"/>
        <v>#DIV/0!</v>
      </c>
      <c r="AM561" s="162" t="e">
        <f t="shared" si="193"/>
        <v>#DIV/0!</v>
      </c>
      <c r="AN561" s="162" t="e">
        <f t="shared" si="200"/>
        <v>#DIV/0!</v>
      </c>
      <c r="AO561" s="92" t="e">
        <f t="shared" si="194"/>
        <v>#DIV/0!</v>
      </c>
      <c r="AV561" s="162" t="e">
        <f t="shared" si="195"/>
        <v>#DIV/0!</v>
      </c>
      <c r="AW561" s="162" t="e">
        <f t="shared" si="201"/>
        <v>#DIV/0!</v>
      </c>
      <c r="AX561" s="92" t="e">
        <f t="shared" si="196"/>
        <v>#DIV/0!</v>
      </c>
      <c r="BE561" s="162" t="e">
        <f t="shared" si="197"/>
        <v>#DIV/0!</v>
      </c>
      <c r="BF561" s="162" t="e">
        <f t="shared" si="202"/>
        <v>#DIV/0!</v>
      </c>
      <c r="BN561" s="162" t="e">
        <f t="shared" si="198"/>
        <v>#DIV/0!</v>
      </c>
      <c r="BO561" s="162" t="e">
        <f t="shared" si="203"/>
        <v>#DIV/0!</v>
      </c>
    </row>
    <row r="562" spans="3:67" x14ac:dyDescent="0.3">
      <c r="C562" s="157" t="e">
        <f t="shared" si="182"/>
        <v>#DIV/0!</v>
      </c>
      <c r="D562" s="157" t="e">
        <f t="shared" si="183"/>
        <v>#DIV/0!</v>
      </c>
      <c r="E562" s="92" t="e">
        <f t="shared" si="184"/>
        <v>#DIV/0!</v>
      </c>
      <c r="L562" s="157" t="e">
        <f t="shared" si="185"/>
        <v>#DIV/0!</v>
      </c>
      <c r="M562" s="157" t="e">
        <f t="shared" si="186"/>
        <v>#DIV/0!</v>
      </c>
      <c r="N562" s="92" t="e">
        <f t="shared" si="187"/>
        <v>#DIV/0!</v>
      </c>
      <c r="U562" s="157" t="e">
        <f t="shared" si="188"/>
        <v>#DIV/0!</v>
      </c>
      <c r="V562" s="157" t="e">
        <f t="shared" si="189"/>
        <v>#DIV/0!</v>
      </c>
      <c r="W562" s="92" t="e">
        <f t="shared" si="190"/>
        <v>#DIV/0!</v>
      </c>
      <c r="AD562" s="157" t="e">
        <f t="shared" si="191"/>
        <v>#DIV/0!</v>
      </c>
      <c r="AE562" s="157" t="e">
        <f t="shared" si="199"/>
        <v>#DIV/0!</v>
      </c>
      <c r="AF562" s="92" t="e">
        <f t="shared" si="192"/>
        <v>#DIV/0!</v>
      </c>
      <c r="AM562" s="162" t="e">
        <f t="shared" si="193"/>
        <v>#DIV/0!</v>
      </c>
      <c r="AN562" s="162" t="e">
        <f t="shared" si="200"/>
        <v>#DIV/0!</v>
      </c>
      <c r="AO562" s="92" t="e">
        <f t="shared" si="194"/>
        <v>#DIV/0!</v>
      </c>
      <c r="AV562" s="162" t="e">
        <f t="shared" si="195"/>
        <v>#DIV/0!</v>
      </c>
      <c r="AW562" s="162" t="e">
        <f t="shared" si="201"/>
        <v>#DIV/0!</v>
      </c>
      <c r="AX562" s="92" t="e">
        <f t="shared" si="196"/>
        <v>#DIV/0!</v>
      </c>
      <c r="BE562" s="162" t="e">
        <f t="shared" si="197"/>
        <v>#DIV/0!</v>
      </c>
      <c r="BF562" s="162" t="e">
        <f t="shared" si="202"/>
        <v>#DIV/0!</v>
      </c>
      <c r="BN562" s="162" t="e">
        <f t="shared" si="198"/>
        <v>#DIV/0!</v>
      </c>
      <c r="BO562" s="162" t="e">
        <f t="shared" si="203"/>
        <v>#DIV/0!</v>
      </c>
    </row>
    <row r="563" spans="3:67" x14ac:dyDescent="0.3">
      <c r="C563" s="157" t="e">
        <f t="shared" si="182"/>
        <v>#DIV/0!</v>
      </c>
      <c r="D563" s="157" t="e">
        <f t="shared" si="183"/>
        <v>#DIV/0!</v>
      </c>
      <c r="E563" s="92" t="e">
        <f t="shared" si="184"/>
        <v>#DIV/0!</v>
      </c>
      <c r="L563" s="157" t="e">
        <f t="shared" si="185"/>
        <v>#DIV/0!</v>
      </c>
      <c r="M563" s="157" t="e">
        <f t="shared" si="186"/>
        <v>#DIV/0!</v>
      </c>
      <c r="N563" s="92" t="e">
        <f t="shared" si="187"/>
        <v>#DIV/0!</v>
      </c>
      <c r="U563" s="157" t="e">
        <f t="shared" si="188"/>
        <v>#DIV/0!</v>
      </c>
      <c r="V563" s="157" t="e">
        <f t="shared" si="189"/>
        <v>#DIV/0!</v>
      </c>
      <c r="W563" s="92" t="e">
        <f t="shared" si="190"/>
        <v>#DIV/0!</v>
      </c>
      <c r="AD563" s="157" t="e">
        <f t="shared" si="191"/>
        <v>#DIV/0!</v>
      </c>
      <c r="AE563" s="157" t="e">
        <f t="shared" si="199"/>
        <v>#DIV/0!</v>
      </c>
      <c r="AF563" s="92" t="e">
        <f t="shared" si="192"/>
        <v>#DIV/0!</v>
      </c>
      <c r="AM563" s="162" t="e">
        <f t="shared" si="193"/>
        <v>#DIV/0!</v>
      </c>
      <c r="AN563" s="162" t="e">
        <f t="shared" si="200"/>
        <v>#DIV/0!</v>
      </c>
      <c r="AO563" s="92" t="e">
        <f t="shared" si="194"/>
        <v>#DIV/0!</v>
      </c>
      <c r="AV563" s="162" t="e">
        <f t="shared" si="195"/>
        <v>#DIV/0!</v>
      </c>
      <c r="AW563" s="162" t="e">
        <f t="shared" si="201"/>
        <v>#DIV/0!</v>
      </c>
      <c r="AX563" s="92" t="e">
        <f t="shared" si="196"/>
        <v>#DIV/0!</v>
      </c>
      <c r="BE563" s="162" t="e">
        <f t="shared" si="197"/>
        <v>#DIV/0!</v>
      </c>
      <c r="BF563" s="162" t="e">
        <f t="shared" si="202"/>
        <v>#DIV/0!</v>
      </c>
      <c r="BN563" s="162" t="e">
        <f t="shared" si="198"/>
        <v>#DIV/0!</v>
      </c>
      <c r="BO563" s="162" t="e">
        <f t="shared" si="203"/>
        <v>#DIV/0!</v>
      </c>
    </row>
    <row r="564" spans="3:67" x14ac:dyDescent="0.3">
      <c r="C564" s="157" t="e">
        <f t="shared" si="182"/>
        <v>#DIV/0!</v>
      </c>
      <c r="D564" s="157" t="e">
        <f t="shared" si="183"/>
        <v>#DIV/0!</v>
      </c>
      <c r="E564" s="92" t="e">
        <f t="shared" si="184"/>
        <v>#DIV/0!</v>
      </c>
      <c r="L564" s="157" t="e">
        <f t="shared" si="185"/>
        <v>#DIV/0!</v>
      </c>
      <c r="M564" s="157" t="e">
        <f t="shared" si="186"/>
        <v>#DIV/0!</v>
      </c>
      <c r="N564" s="92" t="e">
        <f t="shared" si="187"/>
        <v>#DIV/0!</v>
      </c>
      <c r="U564" s="157" t="e">
        <f t="shared" si="188"/>
        <v>#DIV/0!</v>
      </c>
      <c r="V564" s="157" t="e">
        <f t="shared" si="189"/>
        <v>#DIV/0!</v>
      </c>
      <c r="W564" s="92" t="e">
        <f t="shared" si="190"/>
        <v>#DIV/0!</v>
      </c>
      <c r="AD564" s="157" t="e">
        <f t="shared" si="191"/>
        <v>#DIV/0!</v>
      </c>
      <c r="AE564" s="157" t="e">
        <f t="shared" si="199"/>
        <v>#DIV/0!</v>
      </c>
      <c r="AF564" s="92" t="e">
        <f t="shared" si="192"/>
        <v>#DIV/0!</v>
      </c>
      <c r="AM564" s="162" t="e">
        <f t="shared" si="193"/>
        <v>#DIV/0!</v>
      </c>
      <c r="AN564" s="162" t="e">
        <f t="shared" si="200"/>
        <v>#DIV/0!</v>
      </c>
      <c r="AO564" s="92" t="e">
        <f t="shared" si="194"/>
        <v>#DIV/0!</v>
      </c>
      <c r="AV564" s="162" t="e">
        <f t="shared" si="195"/>
        <v>#DIV/0!</v>
      </c>
      <c r="AW564" s="162" t="e">
        <f t="shared" si="201"/>
        <v>#DIV/0!</v>
      </c>
      <c r="AX564" s="92" t="e">
        <f t="shared" si="196"/>
        <v>#DIV/0!</v>
      </c>
      <c r="BE564" s="162" t="e">
        <f t="shared" si="197"/>
        <v>#DIV/0!</v>
      </c>
      <c r="BF564" s="162" t="e">
        <f t="shared" si="202"/>
        <v>#DIV/0!</v>
      </c>
      <c r="BN564" s="162" t="e">
        <f t="shared" si="198"/>
        <v>#DIV/0!</v>
      </c>
      <c r="BO564" s="162" t="e">
        <f t="shared" si="203"/>
        <v>#DIV/0!</v>
      </c>
    </row>
    <row r="565" spans="3:67" x14ac:dyDescent="0.3">
      <c r="C565" s="157" t="e">
        <f t="shared" si="182"/>
        <v>#DIV/0!</v>
      </c>
      <c r="D565" s="157" t="e">
        <f t="shared" si="183"/>
        <v>#DIV/0!</v>
      </c>
      <c r="E565" s="92" t="e">
        <f t="shared" si="184"/>
        <v>#DIV/0!</v>
      </c>
      <c r="L565" s="157" t="e">
        <f t="shared" si="185"/>
        <v>#DIV/0!</v>
      </c>
      <c r="M565" s="157" t="e">
        <f t="shared" si="186"/>
        <v>#DIV/0!</v>
      </c>
      <c r="N565" s="92" t="e">
        <f t="shared" si="187"/>
        <v>#DIV/0!</v>
      </c>
      <c r="U565" s="157" t="e">
        <f t="shared" si="188"/>
        <v>#DIV/0!</v>
      </c>
      <c r="V565" s="157" t="e">
        <f t="shared" si="189"/>
        <v>#DIV/0!</v>
      </c>
      <c r="W565" s="92" t="e">
        <f t="shared" si="190"/>
        <v>#DIV/0!</v>
      </c>
      <c r="AD565" s="157" t="e">
        <f t="shared" si="191"/>
        <v>#DIV/0!</v>
      </c>
      <c r="AE565" s="157" t="e">
        <f t="shared" si="199"/>
        <v>#DIV/0!</v>
      </c>
      <c r="AF565" s="92" t="e">
        <f t="shared" si="192"/>
        <v>#DIV/0!</v>
      </c>
      <c r="AM565" s="162" t="e">
        <f t="shared" si="193"/>
        <v>#DIV/0!</v>
      </c>
      <c r="AN565" s="162" t="e">
        <f t="shared" si="200"/>
        <v>#DIV/0!</v>
      </c>
      <c r="AO565" s="92" t="e">
        <f t="shared" si="194"/>
        <v>#DIV/0!</v>
      </c>
      <c r="AV565" s="162" t="e">
        <f t="shared" si="195"/>
        <v>#DIV/0!</v>
      </c>
      <c r="AW565" s="162" t="e">
        <f t="shared" si="201"/>
        <v>#DIV/0!</v>
      </c>
      <c r="AX565" s="92" t="e">
        <f t="shared" si="196"/>
        <v>#DIV/0!</v>
      </c>
      <c r="BE565" s="162" t="e">
        <f t="shared" si="197"/>
        <v>#DIV/0!</v>
      </c>
      <c r="BF565" s="162" t="e">
        <f t="shared" si="202"/>
        <v>#DIV/0!</v>
      </c>
      <c r="BN565" s="162" t="e">
        <f t="shared" si="198"/>
        <v>#DIV/0!</v>
      </c>
      <c r="BO565" s="162" t="e">
        <f t="shared" si="203"/>
        <v>#DIV/0!</v>
      </c>
    </row>
    <row r="566" spans="3:67" x14ac:dyDescent="0.3">
      <c r="C566" s="157" t="e">
        <f t="shared" si="182"/>
        <v>#DIV/0!</v>
      </c>
      <c r="D566" s="157" t="e">
        <f t="shared" si="183"/>
        <v>#DIV/0!</v>
      </c>
      <c r="E566" s="92" t="e">
        <f t="shared" si="184"/>
        <v>#DIV/0!</v>
      </c>
      <c r="L566" s="157" t="e">
        <f t="shared" si="185"/>
        <v>#DIV/0!</v>
      </c>
      <c r="M566" s="157" t="e">
        <f t="shared" si="186"/>
        <v>#DIV/0!</v>
      </c>
      <c r="N566" s="92" t="e">
        <f t="shared" si="187"/>
        <v>#DIV/0!</v>
      </c>
      <c r="U566" s="157" t="e">
        <f t="shared" si="188"/>
        <v>#DIV/0!</v>
      </c>
      <c r="V566" s="157" t="e">
        <f t="shared" si="189"/>
        <v>#DIV/0!</v>
      </c>
      <c r="W566" s="92" t="e">
        <f t="shared" si="190"/>
        <v>#DIV/0!</v>
      </c>
      <c r="AD566" s="157" t="e">
        <f t="shared" si="191"/>
        <v>#DIV/0!</v>
      </c>
      <c r="AE566" s="157" t="e">
        <f t="shared" si="199"/>
        <v>#DIV/0!</v>
      </c>
      <c r="AF566" s="92" t="e">
        <f t="shared" si="192"/>
        <v>#DIV/0!</v>
      </c>
      <c r="AM566" s="162" t="e">
        <f t="shared" si="193"/>
        <v>#DIV/0!</v>
      </c>
      <c r="AN566" s="162" t="e">
        <f t="shared" si="200"/>
        <v>#DIV/0!</v>
      </c>
      <c r="AO566" s="92" t="e">
        <f t="shared" si="194"/>
        <v>#DIV/0!</v>
      </c>
      <c r="AV566" s="162" t="e">
        <f t="shared" si="195"/>
        <v>#DIV/0!</v>
      </c>
      <c r="AW566" s="162" t="e">
        <f t="shared" si="201"/>
        <v>#DIV/0!</v>
      </c>
      <c r="AX566" s="92" t="e">
        <f t="shared" si="196"/>
        <v>#DIV/0!</v>
      </c>
      <c r="BE566" s="162" t="e">
        <f t="shared" si="197"/>
        <v>#DIV/0!</v>
      </c>
      <c r="BF566" s="162" t="e">
        <f t="shared" si="202"/>
        <v>#DIV/0!</v>
      </c>
      <c r="BN566" s="162" t="e">
        <f t="shared" si="198"/>
        <v>#DIV/0!</v>
      </c>
      <c r="BO566" s="162" t="e">
        <f t="shared" si="203"/>
        <v>#DIV/0!</v>
      </c>
    </row>
    <row r="567" spans="3:67" x14ac:dyDescent="0.3">
      <c r="C567" s="157" t="e">
        <f t="shared" si="182"/>
        <v>#DIV/0!</v>
      </c>
      <c r="D567" s="157" t="e">
        <f t="shared" si="183"/>
        <v>#DIV/0!</v>
      </c>
      <c r="E567" s="92" t="e">
        <f t="shared" si="184"/>
        <v>#DIV/0!</v>
      </c>
      <c r="L567" s="157" t="e">
        <f t="shared" si="185"/>
        <v>#DIV/0!</v>
      </c>
      <c r="M567" s="157" t="e">
        <f t="shared" si="186"/>
        <v>#DIV/0!</v>
      </c>
      <c r="N567" s="92" t="e">
        <f t="shared" si="187"/>
        <v>#DIV/0!</v>
      </c>
      <c r="U567" s="157" t="e">
        <f t="shared" si="188"/>
        <v>#DIV/0!</v>
      </c>
      <c r="V567" s="157" t="e">
        <f t="shared" si="189"/>
        <v>#DIV/0!</v>
      </c>
      <c r="W567" s="92" t="e">
        <f t="shared" si="190"/>
        <v>#DIV/0!</v>
      </c>
      <c r="AD567" s="157" t="e">
        <f t="shared" si="191"/>
        <v>#DIV/0!</v>
      </c>
      <c r="AE567" s="157" t="e">
        <f t="shared" si="199"/>
        <v>#DIV/0!</v>
      </c>
      <c r="AF567" s="92" t="e">
        <f t="shared" si="192"/>
        <v>#DIV/0!</v>
      </c>
      <c r="AM567" s="162" t="e">
        <f t="shared" si="193"/>
        <v>#DIV/0!</v>
      </c>
      <c r="AN567" s="162" t="e">
        <f t="shared" si="200"/>
        <v>#DIV/0!</v>
      </c>
      <c r="AO567" s="92" t="e">
        <f t="shared" si="194"/>
        <v>#DIV/0!</v>
      </c>
      <c r="AV567" s="162" t="e">
        <f t="shared" si="195"/>
        <v>#DIV/0!</v>
      </c>
      <c r="AW567" s="162" t="e">
        <f t="shared" si="201"/>
        <v>#DIV/0!</v>
      </c>
      <c r="AX567" s="92" t="e">
        <f t="shared" si="196"/>
        <v>#DIV/0!</v>
      </c>
      <c r="BE567" s="162" t="e">
        <f t="shared" si="197"/>
        <v>#DIV/0!</v>
      </c>
      <c r="BF567" s="162" t="e">
        <f t="shared" si="202"/>
        <v>#DIV/0!</v>
      </c>
      <c r="BN567" s="162" t="e">
        <f t="shared" si="198"/>
        <v>#DIV/0!</v>
      </c>
      <c r="BO567" s="162" t="e">
        <f t="shared" si="203"/>
        <v>#DIV/0!</v>
      </c>
    </row>
    <row r="568" spans="3:67" x14ac:dyDescent="0.3">
      <c r="C568" s="157" t="e">
        <f t="shared" si="182"/>
        <v>#DIV/0!</v>
      </c>
      <c r="D568" s="157" t="e">
        <f t="shared" si="183"/>
        <v>#DIV/0!</v>
      </c>
      <c r="E568" s="92" t="e">
        <f t="shared" si="184"/>
        <v>#DIV/0!</v>
      </c>
      <c r="L568" s="157" t="e">
        <f t="shared" si="185"/>
        <v>#DIV/0!</v>
      </c>
      <c r="M568" s="157" t="e">
        <f t="shared" si="186"/>
        <v>#DIV/0!</v>
      </c>
      <c r="N568" s="92" t="e">
        <f t="shared" si="187"/>
        <v>#DIV/0!</v>
      </c>
      <c r="U568" s="157" t="e">
        <f t="shared" si="188"/>
        <v>#DIV/0!</v>
      </c>
      <c r="V568" s="157" t="e">
        <f t="shared" si="189"/>
        <v>#DIV/0!</v>
      </c>
      <c r="W568" s="92" t="e">
        <f t="shared" si="190"/>
        <v>#DIV/0!</v>
      </c>
      <c r="AD568" s="157" t="e">
        <f t="shared" si="191"/>
        <v>#DIV/0!</v>
      </c>
      <c r="AE568" s="157" t="e">
        <f t="shared" si="199"/>
        <v>#DIV/0!</v>
      </c>
      <c r="AF568" s="92" t="e">
        <f t="shared" si="192"/>
        <v>#DIV/0!</v>
      </c>
      <c r="AM568" s="162" t="e">
        <f t="shared" si="193"/>
        <v>#DIV/0!</v>
      </c>
      <c r="AN568" s="162" t="e">
        <f t="shared" si="200"/>
        <v>#DIV/0!</v>
      </c>
      <c r="AO568" s="92" t="e">
        <f t="shared" si="194"/>
        <v>#DIV/0!</v>
      </c>
      <c r="AV568" s="162" t="e">
        <f t="shared" si="195"/>
        <v>#DIV/0!</v>
      </c>
      <c r="AW568" s="162" t="e">
        <f t="shared" si="201"/>
        <v>#DIV/0!</v>
      </c>
      <c r="AX568" s="92" t="e">
        <f t="shared" si="196"/>
        <v>#DIV/0!</v>
      </c>
      <c r="BE568" s="162" t="e">
        <f t="shared" si="197"/>
        <v>#DIV/0!</v>
      </c>
      <c r="BF568" s="162" t="e">
        <f t="shared" si="202"/>
        <v>#DIV/0!</v>
      </c>
      <c r="BN568" s="162" t="e">
        <f t="shared" si="198"/>
        <v>#DIV/0!</v>
      </c>
      <c r="BO568" s="162" t="e">
        <f t="shared" si="203"/>
        <v>#DIV/0!</v>
      </c>
    </row>
    <row r="569" spans="3:67" x14ac:dyDescent="0.3">
      <c r="C569" s="157" t="e">
        <f t="shared" si="182"/>
        <v>#DIV/0!</v>
      </c>
      <c r="D569" s="157" t="e">
        <f t="shared" si="183"/>
        <v>#DIV/0!</v>
      </c>
      <c r="E569" s="92" t="e">
        <f t="shared" si="184"/>
        <v>#DIV/0!</v>
      </c>
      <c r="L569" s="157" t="e">
        <f t="shared" si="185"/>
        <v>#DIV/0!</v>
      </c>
      <c r="M569" s="157" t="e">
        <f t="shared" si="186"/>
        <v>#DIV/0!</v>
      </c>
      <c r="N569" s="92" t="e">
        <f t="shared" si="187"/>
        <v>#DIV/0!</v>
      </c>
      <c r="U569" s="157" t="e">
        <f t="shared" si="188"/>
        <v>#DIV/0!</v>
      </c>
      <c r="V569" s="157" t="e">
        <f t="shared" si="189"/>
        <v>#DIV/0!</v>
      </c>
      <c r="W569" s="92" t="e">
        <f t="shared" si="190"/>
        <v>#DIV/0!</v>
      </c>
      <c r="AD569" s="157" t="e">
        <f t="shared" si="191"/>
        <v>#DIV/0!</v>
      </c>
      <c r="AE569" s="157" t="e">
        <f t="shared" si="199"/>
        <v>#DIV/0!</v>
      </c>
      <c r="AF569" s="92" t="e">
        <f t="shared" si="192"/>
        <v>#DIV/0!</v>
      </c>
      <c r="AM569" s="162" t="e">
        <f t="shared" si="193"/>
        <v>#DIV/0!</v>
      </c>
      <c r="AN569" s="162" t="e">
        <f t="shared" si="200"/>
        <v>#DIV/0!</v>
      </c>
      <c r="AO569" s="92" t="e">
        <f t="shared" si="194"/>
        <v>#DIV/0!</v>
      </c>
      <c r="AV569" s="162" t="e">
        <f t="shared" si="195"/>
        <v>#DIV/0!</v>
      </c>
      <c r="AW569" s="162" t="e">
        <f t="shared" si="201"/>
        <v>#DIV/0!</v>
      </c>
      <c r="AX569" s="92" t="e">
        <f t="shared" si="196"/>
        <v>#DIV/0!</v>
      </c>
      <c r="BE569" s="162" t="e">
        <f t="shared" si="197"/>
        <v>#DIV/0!</v>
      </c>
      <c r="BF569" s="162" t="e">
        <f t="shared" si="202"/>
        <v>#DIV/0!</v>
      </c>
      <c r="BN569" s="162" t="e">
        <f t="shared" si="198"/>
        <v>#DIV/0!</v>
      </c>
      <c r="BO569" s="162" t="e">
        <f t="shared" si="203"/>
        <v>#DIV/0!</v>
      </c>
    </row>
    <row r="570" spans="3:67" x14ac:dyDescent="0.3">
      <c r="C570" s="157" t="e">
        <f t="shared" si="182"/>
        <v>#DIV/0!</v>
      </c>
      <c r="D570" s="157" t="e">
        <f t="shared" si="183"/>
        <v>#DIV/0!</v>
      </c>
      <c r="E570" s="92" t="e">
        <f t="shared" si="184"/>
        <v>#DIV/0!</v>
      </c>
      <c r="L570" s="157" t="e">
        <f t="shared" si="185"/>
        <v>#DIV/0!</v>
      </c>
      <c r="M570" s="157" t="e">
        <f t="shared" si="186"/>
        <v>#DIV/0!</v>
      </c>
      <c r="N570" s="92" t="e">
        <f t="shared" si="187"/>
        <v>#DIV/0!</v>
      </c>
      <c r="U570" s="157" t="e">
        <f t="shared" si="188"/>
        <v>#DIV/0!</v>
      </c>
      <c r="V570" s="157" t="e">
        <f t="shared" si="189"/>
        <v>#DIV/0!</v>
      </c>
      <c r="W570" s="92" t="e">
        <f t="shared" si="190"/>
        <v>#DIV/0!</v>
      </c>
      <c r="AD570" s="157" t="e">
        <f t="shared" si="191"/>
        <v>#DIV/0!</v>
      </c>
      <c r="AE570" s="157" t="e">
        <f t="shared" si="199"/>
        <v>#DIV/0!</v>
      </c>
      <c r="AF570" s="92" t="e">
        <f t="shared" si="192"/>
        <v>#DIV/0!</v>
      </c>
      <c r="AM570" s="162" t="e">
        <f t="shared" si="193"/>
        <v>#DIV/0!</v>
      </c>
      <c r="AN570" s="162" t="e">
        <f t="shared" si="200"/>
        <v>#DIV/0!</v>
      </c>
      <c r="AO570" s="92" t="e">
        <f t="shared" si="194"/>
        <v>#DIV/0!</v>
      </c>
      <c r="AV570" s="162" t="e">
        <f t="shared" si="195"/>
        <v>#DIV/0!</v>
      </c>
      <c r="AW570" s="162" t="e">
        <f t="shared" si="201"/>
        <v>#DIV/0!</v>
      </c>
      <c r="AX570" s="92" t="e">
        <f t="shared" si="196"/>
        <v>#DIV/0!</v>
      </c>
      <c r="BE570" s="162" t="e">
        <f t="shared" si="197"/>
        <v>#DIV/0!</v>
      </c>
      <c r="BF570" s="162" t="e">
        <f t="shared" si="202"/>
        <v>#DIV/0!</v>
      </c>
      <c r="BN570" s="162" t="e">
        <f t="shared" si="198"/>
        <v>#DIV/0!</v>
      </c>
      <c r="BO570" s="162" t="e">
        <f t="shared" si="203"/>
        <v>#DIV/0!</v>
      </c>
    </row>
    <row r="571" spans="3:67" x14ac:dyDescent="0.3">
      <c r="C571" s="157" t="e">
        <f t="shared" si="182"/>
        <v>#DIV/0!</v>
      </c>
      <c r="D571" s="157" t="e">
        <f t="shared" si="183"/>
        <v>#DIV/0!</v>
      </c>
      <c r="E571" s="92" t="e">
        <f t="shared" si="184"/>
        <v>#DIV/0!</v>
      </c>
      <c r="L571" s="157" t="e">
        <f t="shared" si="185"/>
        <v>#DIV/0!</v>
      </c>
      <c r="M571" s="157" t="e">
        <f t="shared" si="186"/>
        <v>#DIV/0!</v>
      </c>
      <c r="N571" s="92" t="e">
        <f t="shared" si="187"/>
        <v>#DIV/0!</v>
      </c>
      <c r="U571" s="157" t="e">
        <f t="shared" si="188"/>
        <v>#DIV/0!</v>
      </c>
      <c r="V571" s="157" t="e">
        <f t="shared" si="189"/>
        <v>#DIV/0!</v>
      </c>
      <c r="W571" s="92" t="e">
        <f t="shared" si="190"/>
        <v>#DIV/0!</v>
      </c>
      <c r="AD571" s="157" t="e">
        <f t="shared" si="191"/>
        <v>#DIV/0!</v>
      </c>
      <c r="AE571" s="157" t="e">
        <f t="shared" si="199"/>
        <v>#DIV/0!</v>
      </c>
      <c r="AF571" s="92" t="e">
        <f t="shared" si="192"/>
        <v>#DIV/0!</v>
      </c>
      <c r="AM571" s="162" t="e">
        <f t="shared" si="193"/>
        <v>#DIV/0!</v>
      </c>
      <c r="AN571" s="162" t="e">
        <f t="shared" si="200"/>
        <v>#DIV/0!</v>
      </c>
      <c r="AO571" s="92" t="e">
        <f t="shared" si="194"/>
        <v>#DIV/0!</v>
      </c>
      <c r="AV571" s="162" t="e">
        <f t="shared" si="195"/>
        <v>#DIV/0!</v>
      </c>
      <c r="AW571" s="162" t="e">
        <f t="shared" si="201"/>
        <v>#DIV/0!</v>
      </c>
      <c r="AX571" s="92" t="e">
        <f t="shared" si="196"/>
        <v>#DIV/0!</v>
      </c>
      <c r="BE571" s="162" t="e">
        <f t="shared" si="197"/>
        <v>#DIV/0!</v>
      </c>
      <c r="BF571" s="162" t="e">
        <f t="shared" si="202"/>
        <v>#DIV/0!</v>
      </c>
      <c r="BN571" s="162" t="e">
        <f t="shared" si="198"/>
        <v>#DIV/0!</v>
      </c>
      <c r="BO571" s="162" t="e">
        <f t="shared" si="203"/>
        <v>#DIV/0!</v>
      </c>
    </row>
    <row r="572" spans="3:67" x14ac:dyDescent="0.3">
      <c r="C572" s="157" t="e">
        <f t="shared" si="182"/>
        <v>#DIV/0!</v>
      </c>
      <c r="D572" s="157" t="e">
        <f t="shared" si="183"/>
        <v>#DIV/0!</v>
      </c>
      <c r="E572" s="92" t="e">
        <f t="shared" si="184"/>
        <v>#DIV/0!</v>
      </c>
      <c r="L572" s="157" t="e">
        <f t="shared" si="185"/>
        <v>#DIV/0!</v>
      </c>
      <c r="M572" s="157" t="e">
        <f t="shared" si="186"/>
        <v>#DIV/0!</v>
      </c>
      <c r="N572" s="92" t="e">
        <f t="shared" si="187"/>
        <v>#DIV/0!</v>
      </c>
      <c r="U572" s="157" t="e">
        <f t="shared" si="188"/>
        <v>#DIV/0!</v>
      </c>
      <c r="V572" s="157" t="e">
        <f t="shared" si="189"/>
        <v>#DIV/0!</v>
      </c>
      <c r="W572" s="92" t="e">
        <f t="shared" si="190"/>
        <v>#DIV/0!</v>
      </c>
      <c r="AD572" s="157" t="e">
        <f t="shared" si="191"/>
        <v>#DIV/0!</v>
      </c>
      <c r="AE572" s="157" t="e">
        <f t="shared" si="199"/>
        <v>#DIV/0!</v>
      </c>
      <c r="AF572" s="92" t="e">
        <f t="shared" si="192"/>
        <v>#DIV/0!</v>
      </c>
      <c r="AM572" s="162" t="e">
        <f t="shared" si="193"/>
        <v>#DIV/0!</v>
      </c>
      <c r="AN572" s="162" t="e">
        <f t="shared" si="200"/>
        <v>#DIV/0!</v>
      </c>
      <c r="AO572" s="92" t="e">
        <f t="shared" si="194"/>
        <v>#DIV/0!</v>
      </c>
      <c r="AV572" s="162" t="e">
        <f t="shared" si="195"/>
        <v>#DIV/0!</v>
      </c>
      <c r="AW572" s="162" t="e">
        <f t="shared" si="201"/>
        <v>#DIV/0!</v>
      </c>
      <c r="AX572" s="92" t="e">
        <f t="shared" si="196"/>
        <v>#DIV/0!</v>
      </c>
      <c r="BE572" s="162" t="e">
        <f t="shared" si="197"/>
        <v>#DIV/0!</v>
      </c>
      <c r="BF572" s="162" t="e">
        <f t="shared" si="202"/>
        <v>#DIV/0!</v>
      </c>
      <c r="BN572" s="162" t="e">
        <f t="shared" si="198"/>
        <v>#DIV/0!</v>
      </c>
      <c r="BO572" s="162" t="e">
        <f t="shared" si="203"/>
        <v>#DIV/0!</v>
      </c>
    </row>
    <row r="573" spans="3:67" x14ac:dyDescent="0.3">
      <c r="C573" s="157" t="e">
        <f t="shared" si="182"/>
        <v>#DIV/0!</v>
      </c>
      <c r="D573" s="157" t="e">
        <f t="shared" si="183"/>
        <v>#DIV/0!</v>
      </c>
      <c r="E573" s="92" t="e">
        <f t="shared" si="184"/>
        <v>#DIV/0!</v>
      </c>
      <c r="L573" s="157" t="e">
        <f t="shared" si="185"/>
        <v>#DIV/0!</v>
      </c>
      <c r="M573" s="157" t="e">
        <f t="shared" si="186"/>
        <v>#DIV/0!</v>
      </c>
      <c r="N573" s="92" t="e">
        <f t="shared" si="187"/>
        <v>#DIV/0!</v>
      </c>
      <c r="U573" s="157" t="e">
        <f t="shared" si="188"/>
        <v>#DIV/0!</v>
      </c>
      <c r="V573" s="157" t="e">
        <f t="shared" si="189"/>
        <v>#DIV/0!</v>
      </c>
      <c r="W573" s="92" t="e">
        <f t="shared" si="190"/>
        <v>#DIV/0!</v>
      </c>
      <c r="AD573" s="157" t="e">
        <f t="shared" si="191"/>
        <v>#DIV/0!</v>
      </c>
      <c r="AE573" s="157" t="e">
        <f t="shared" si="199"/>
        <v>#DIV/0!</v>
      </c>
      <c r="AF573" s="92" t="e">
        <f t="shared" si="192"/>
        <v>#DIV/0!</v>
      </c>
      <c r="AM573" s="162" t="e">
        <f t="shared" si="193"/>
        <v>#DIV/0!</v>
      </c>
      <c r="AN573" s="162" t="e">
        <f t="shared" si="200"/>
        <v>#DIV/0!</v>
      </c>
      <c r="AO573" s="92" t="e">
        <f t="shared" si="194"/>
        <v>#DIV/0!</v>
      </c>
      <c r="AV573" s="162" t="e">
        <f t="shared" si="195"/>
        <v>#DIV/0!</v>
      </c>
      <c r="AW573" s="162" t="e">
        <f t="shared" si="201"/>
        <v>#DIV/0!</v>
      </c>
      <c r="AX573" s="92" t="e">
        <f t="shared" si="196"/>
        <v>#DIV/0!</v>
      </c>
      <c r="BE573" s="162" t="e">
        <f t="shared" si="197"/>
        <v>#DIV/0!</v>
      </c>
      <c r="BF573" s="162" t="e">
        <f t="shared" si="202"/>
        <v>#DIV/0!</v>
      </c>
      <c r="BN573" s="162" t="e">
        <f t="shared" si="198"/>
        <v>#DIV/0!</v>
      </c>
      <c r="BO573" s="162" t="e">
        <f t="shared" si="203"/>
        <v>#DIV/0!</v>
      </c>
    </row>
    <row r="574" spans="3:67" x14ac:dyDescent="0.3">
      <c r="C574" s="157" t="e">
        <f t="shared" si="182"/>
        <v>#DIV/0!</v>
      </c>
      <c r="D574" s="157" t="e">
        <f t="shared" si="183"/>
        <v>#DIV/0!</v>
      </c>
      <c r="E574" s="92" t="e">
        <f t="shared" si="184"/>
        <v>#DIV/0!</v>
      </c>
      <c r="L574" s="157" t="e">
        <f t="shared" si="185"/>
        <v>#DIV/0!</v>
      </c>
      <c r="M574" s="157" t="e">
        <f t="shared" si="186"/>
        <v>#DIV/0!</v>
      </c>
      <c r="N574" s="92" t="e">
        <f t="shared" si="187"/>
        <v>#DIV/0!</v>
      </c>
      <c r="U574" s="157" t="e">
        <f t="shared" si="188"/>
        <v>#DIV/0!</v>
      </c>
      <c r="V574" s="157" t="e">
        <f t="shared" si="189"/>
        <v>#DIV/0!</v>
      </c>
      <c r="W574" s="92" t="e">
        <f t="shared" si="190"/>
        <v>#DIV/0!</v>
      </c>
      <c r="AD574" s="157" t="e">
        <f t="shared" si="191"/>
        <v>#DIV/0!</v>
      </c>
      <c r="AE574" s="157" t="e">
        <f t="shared" si="199"/>
        <v>#DIV/0!</v>
      </c>
      <c r="AF574" s="92" t="e">
        <f t="shared" si="192"/>
        <v>#DIV/0!</v>
      </c>
      <c r="AM574" s="162" t="e">
        <f t="shared" si="193"/>
        <v>#DIV/0!</v>
      </c>
      <c r="AN574" s="162" t="e">
        <f t="shared" si="200"/>
        <v>#DIV/0!</v>
      </c>
      <c r="AO574" s="92" t="e">
        <f t="shared" si="194"/>
        <v>#DIV/0!</v>
      </c>
      <c r="AV574" s="162" t="e">
        <f t="shared" si="195"/>
        <v>#DIV/0!</v>
      </c>
      <c r="AW574" s="162" t="e">
        <f t="shared" si="201"/>
        <v>#DIV/0!</v>
      </c>
      <c r="AX574" s="92" t="e">
        <f t="shared" si="196"/>
        <v>#DIV/0!</v>
      </c>
      <c r="BE574" s="162" t="e">
        <f t="shared" si="197"/>
        <v>#DIV/0!</v>
      </c>
      <c r="BF574" s="162" t="e">
        <f t="shared" si="202"/>
        <v>#DIV/0!</v>
      </c>
      <c r="BN574" s="162" t="e">
        <f t="shared" si="198"/>
        <v>#DIV/0!</v>
      </c>
      <c r="BO574" s="162" t="e">
        <f t="shared" si="203"/>
        <v>#DIV/0!</v>
      </c>
    </row>
    <row r="575" spans="3:67" x14ac:dyDescent="0.3">
      <c r="C575" s="157" t="e">
        <f t="shared" si="182"/>
        <v>#DIV/0!</v>
      </c>
      <c r="D575" s="157" t="e">
        <f t="shared" si="183"/>
        <v>#DIV/0!</v>
      </c>
      <c r="E575" s="92" t="e">
        <f t="shared" si="184"/>
        <v>#DIV/0!</v>
      </c>
      <c r="L575" s="157" t="e">
        <f t="shared" si="185"/>
        <v>#DIV/0!</v>
      </c>
      <c r="M575" s="157" t="e">
        <f t="shared" si="186"/>
        <v>#DIV/0!</v>
      </c>
      <c r="N575" s="92" t="e">
        <f t="shared" si="187"/>
        <v>#DIV/0!</v>
      </c>
      <c r="U575" s="157" t="e">
        <f t="shared" si="188"/>
        <v>#DIV/0!</v>
      </c>
      <c r="V575" s="157" t="e">
        <f t="shared" si="189"/>
        <v>#DIV/0!</v>
      </c>
      <c r="W575" s="92" t="e">
        <f t="shared" si="190"/>
        <v>#DIV/0!</v>
      </c>
      <c r="AD575" s="157" t="e">
        <f t="shared" si="191"/>
        <v>#DIV/0!</v>
      </c>
      <c r="AE575" s="157" t="e">
        <f t="shared" si="199"/>
        <v>#DIV/0!</v>
      </c>
      <c r="AF575" s="92" t="e">
        <f t="shared" si="192"/>
        <v>#DIV/0!</v>
      </c>
      <c r="AM575" s="162" t="e">
        <f t="shared" si="193"/>
        <v>#DIV/0!</v>
      </c>
      <c r="AN575" s="162" t="e">
        <f t="shared" si="200"/>
        <v>#DIV/0!</v>
      </c>
      <c r="AO575" s="92" t="e">
        <f t="shared" si="194"/>
        <v>#DIV/0!</v>
      </c>
      <c r="AV575" s="162" t="e">
        <f t="shared" si="195"/>
        <v>#DIV/0!</v>
      </c>
      <c r="AW575" s="162" t="e">
        <f t="shared" si="201"/>
        <v>#DIV/0!</v>
      </c>
      <c r="AX575" s="92" t="e">
        <f t="shared" si="196"/>
        <v>#DIV/0!</v>
      </c>
      <c r="BE575" s="162" t="e">
        <f t="shared" si="197"/>
        <v>#DIV/0!</v>
      </c>
      <c r="BF575" s="162" t="e">
        <f t="shared" si="202"/>
        <v>#DIV/0!</v>
      </c>
      <c r="BN575" s="162" t="e">
        <f t="shared" si="198"/>
        <v>#DIV/0!</v>
      </c>
      <c r="BO575" s="162" t="e">
        <f t="shared" si="203"/>
        <v>#DIV/0!</v>
      </c>
    </row>
    <row r="576" spans="3:67" x14ac:dyDescent="0.3">
      <c r="C576" s="157" t="e">
        <f t="shared" si="182"/>
        <v>#DIV/0!</v>
      </c>
      <c r="D576" s="157" t="e">
        <f t="shared" si="183"/>
        <v>#DIV/0!</v>
      </c>
      <c r="E576" s="92" t="e">
        <f t="shared" si="184"/>
        <v>#DIV/0!</v>
      </c>
      <c r="L576" s="157" t="e">
        <f t="shared" si="185"/>
        <v>#DIV/0!</v>
      </c>
      <c r="M576" s="157" t="e">
        <f t="shared" si="186"/>
        <v>#DIV/0!</v>
      </c>
      <c r="N576" s="92" t="e">
        <f t="shared" si="187"/>
        <v>#DIV/0!</v>
      </c>
      <c r="U576" s="157" t="e">
        <f t="shared" si="188"/>
        <v>#DIV/0!</v>
      </c>
      <c r="V576" s="157" t="e">
        <f t="shared" si="189"/>
        <v>#DIV/0!</v>
      </c>
      <c r="W576" s="92" t="e">
        <f t="shared" si="190"/>
        <v>#DIV/0!</v>
      </c>
      <c r="AD576" s="157" t="e">
        <f t="shared" si="191"/>
        <v>#DIV/0!</v>
      </c>
      <c r="AE576" s="157" t="e">
        <f t="shared" si="199"/>
        <v>#DIV/0!</v>
      </c>
      <c r="AF576" s="92" t="e">
        <f t="shared" si="192"/>
        <v>#DIV/0!</v>
      </c>
      <c r="AM576" s="162" t="e">
        <f t="shared" si="193"/>
        <v>#DIV/0!</v>
      </c>
      <c r="AN576" s="162" t="e">
        <f t="shared" si="200"/>
        <v>#DIV/0!</v>
      </c>
      <c r="AO576" s="92" t="e">
        <f t="shared" si="194"/>
        <v>#DIV/0!</v>
      </c>
      <c r="AV576" s="162" t="e">
        <f t="shared" si="195"/>
        <v>#DIV/0!</v>
      </c>
      <c r="AW576" s="162" t="e">
        <f t="shared" si="201"/>
        <v>#DIV/0!</v>
      </c>
      <c r="AX576" s="92" t="e">
        <f t="shared" si="196"/>
        <v>#DIV/0!</v>
      </c>
      <c r="BE576" s="162" t="e">
        <f t="shared" si="197"/>
        <v>#DIV/0!</v>
      </c>
      <c r="BF576" s="162" t="e">
        <f t="shared" si="202"/>
        <v>#DIV/0!</v>
      </c>
      <c r="BN576" s="162" t="e">
        <f t="shared" si="198"/>
        <v>#DIV/0!</v>
      </c>
      <c r="BO576" s="162" t="e">
        <f t="shared" si="203"/>
        <v>#DIV/0!</v>
      </c>
    </row>
    <row r="577" spans="3:67" x14ac:dyDescent="0.3">
      <c r="C577" s="157" t="e">
        <f t="shared" si="182"/>
        <v>#DIV/0!</v>
      </c>
      <c r="D577" s="157" t="e">
        <f t="shared" si="183"/>
        <v>#DIV/0!</v>
      </c>
      <c r="E577" s="92" t="e">
        <f t="shared" si="184"/>
        <v>#DIV/0!</v>
      </c>
      <c r="L577" s="157" t="e">
        <f t="shared" si="185"/>
        <v>#DIV/0!</v>
      </c>
      <c r="M577" s="157" t="e">
        <f t="shared" si="186"/>
        <v>#DIV/0!</v>
      </c>
      <c r="N577" s="92" t="e">
        <f t="shared" si="187"/>
        <v>#DIV/0!</v>
      </c>
      <c r="U577" s="157" t="e">
        <f t="shared" si="188"/>
        <v>#DIV/0!</v>
      </c>
      <c r="V577" s="157" t="e">
        <f t="shared" si="189"/>
        <v>#DIV/0!</v>
      </c>
      <c r="W577" s="92" t="e">
        <f t="shared" si="190"/>
        <v>#DIV/0!</v>
      </c>
      <c r="AD577" s="157" t="e">
        <f t="shared" si="191"/>
        <v>#DIV/0!</v>
      </c>
      <c r="AE577" s="157" t="e">
        <f t="shared" si="199"/>
        <v>#DIV/0!</v>
      </c>
      <c r="AF577" s="92" t="e">
        <f t="shared" si="192"/>
        <v>#DIV/0!</v>
      </c>
      <c r="AM577" s="162" t="e">
        <f t="shared" si="193"/>
        <v>#DIV/0!</v>
      </c>
      <c r="AN577" s="162" t="e">
        <f t="shared" si="200"/>
        <v>#DIV/0!</v>
      </c>
      <c r="AO577" s="92" t="e">
        <f t="shared" si="194"/>
        <v>#DIV/0!</v>
      </c>
      <c r="AV577" s="162" t="e">
        <f t="shared" si="195"/>
        <v>#DIV/0!</v>
      </c>
      <c r="AW577" s="162" t="e">
        <f t="shared" si="201"/>
        <v>#DIV/0!</v>
      </c>
      <c r="AX577" s="92" t="e">
        <f t="shared" si="196"/>
        <v>#DIV/0!</v>
      </c>
      <c r="BE577" s="162" t="e">
        <f t="shared" si="197"/>
        <v>#DIV/0!</v>
      </c>
      <c r="BF577" s="162" t="e">
        <f t="shared" si="202"/>
        <v>#DIV/0!</v>
      </c>
      <c r="BN577" s="162" t="e">
        <f t="shared" si="198"/>
        <v>#DIV/0!</v>
      </c>
      <c r="BO577" s="162" t="e">
        <f t="shared" si="203"/>
        <v>#DIV/0!</v>
      </c>
    </row>
    <row r="578" spans="3:67" x14ac:dyDescent="0.3">
      <c r="C578" s="157" t="e">
        <f t="shared" si="182"/>
        <v>#DIV/0!</v>
      </c>
      <c r="D578" s="157" t="e">
        <f t="shared" si="183"/>
        <v>#DIV/0!</v>
      </c>
      <c r="E578" s="92" t="e">
        <f t="shared" si="184"/>
        <v>#DIV/0!</v>
      </c>
      <c r="L578" s="157" t="e">
        <f t="shared" si="185"/>
        <v>#DIV/0!</v>
      </c>
      <c r="M578" s="157" t="e">
        <f t="shared" si="186"/>
        <v>#DIV/0!</v>
      </c>
      <c r="N578" s="92" t="e">
        <f t="shared" si="187"/>
        <v>#DIV/0!</v>
      </c>
      <c r="U578" s="157" t="e">
        <f t="shared" si="188"/>
        <v>#DIV/0!</v>
      </c>
      <c r="V578" s="157" t="e">
        <f t="shared" si="189"/>
        <v>#DIV/0!</v>
      </c>
      <c r="W578" s="92" t="e">
        <f t="shared" si="190"/>
        <v>#DIV/0!</v>
      </c>
      <c r="AD578" s="157" t="e">
        <f t="shared" si="191"/>
        <v>#DIV/0!</v>
      </c>
      <c r="AE578" s="157" t="e">
        <f t="shared" si="199"/>
        <v>#DIV/0!</v>
      </c>
      <c r="AF578" s="92" t="e">
        <f t="shared" si="192"/>
        <v>#DIV/0!</v>
      </c>
      <c r="AM578" s="162" t="e">
        <f t="shared" si="193"/>
        <v>#DIV/0!</v>
      </c>
      <c r="AN578" s="162" t="e">
        <f t="shared" si="200"/>
        <v>#DIV/0!</v>
      </c>
      <c r="AO578" s="92" t="e">
        <f t="shared" si="194"/>
        <v>#DIV/0!</v>
      </c>
      <c r="AV578" s="162" t="e">
        <f t="shared" si="195"/>
        <v>#DIV/0!</v>
      </c>
      <c r="AW578" s="162" t="e">
        <f t="shared" si="201"/>
        <v>#DIV/0!</v>
      </c>
      <c r="AX578" s="92" t="e">
        <f t="shared" si="196"/>
        <v>#DIV/0!</v>
      </c>
      <c r="BE578" s="162" t="e">
        <f t="shared" si="197"/>
        <v>#DIV/0!</v>
      </c>
      <c r="BF578" s="162" t="e">
        <f t="shared" si="202"/>
        <v>#DIV/0!</v>
      </c>
      <c r="BN578" s="162" t="e">
        <f t="shared" si="198"/>
        <v>#DIV/0!</v>
      </c>
      <c r="BO578" s="162" t="e">
        <f t="shared" si="203"/>
        <v>#DIV/0!</v>
      </c>
    </row>
    <row r="579" spans="3:67" x14ac:dyDescent="0.3">
      <c r="C579" s="157" t="e">
        <f t="shared" ref="C579:C642" si="204">H579 / (H579 + G579)</f>
        <v>#DIV/0!</v>
      </c>
      <c r="D579" s="157" t="e">
        <f t="shared" ref="D579:D642" si="205">F579 / (F579+I579)</f>
        <v>#DIV/0!</v>
      </c>
      <c r="E579" s="92" t="e">
        <f t="shared" ref="E579:E642" si="206">G579 / (G579 + H579)</f>
        <v>#DIV/0!</v>
      </c>
      <c r="L579" s="157" t="e">
        <f t="shared" ref="L579:L642" si="207">Q579 / (Q579 + P579)</f>
        <v>#DIV/0!</v>
      </c>
      <c r="M579" s="157" t="e">
        <f t="shared" ref="M579:M642" si="208">O579 / (O579+R579)</f>
        <v>#DIV/0!</v>
      </c>
      <c r="N579" s="92" t="e">
        <f t="shared" ref="N579:N642" si="209">P579 / (P579 + Q579)</f>
        <v>#DIV/0!</v>
      </c>
      <c r="U579" s="157" t="e">
        <f t="shared" ref="U579:U642" si="210">Z579 / (Z579 + Y579)</f>
        <v>#DIV/0!</v>
      </c>
      <c r="V579" s="157" t="e">
        <f t="shared" ref="V579:V642" si="211">X579 / (X579+AA579)</f>
        <v>#DIV/0!</v>
      </c>
      <c r="W579" s="92" t="e">
        <f t="shared" ref="W579:W642" si="212">Y579 / (Y579 + Z579)</f>
        <v>#DIV/0!</v>
      </c>
      <c r="AD579" s="157" t="e">
        <f t="shared" ref="AD579:AD642" si="213">AI579 / (AI579 + AH579)</f>
        <v>#DIV/0!</v>
      </c>
      <c r="AE579" s="157" t="e">
        <f t="shared" si="199"/>
        <v>#DIV/0!</v>
      </c>
      <c r="AF579" s="92" t="e">
        <f t="shared" ref="AF579:AF642" si="214">AH579 / (AH579 + AI579)</f>
        <v>#DIV/0!</v>
      </c>
      <c r="AM579" s="162" t="e">
        <f t="shared" ref="AM579:AM642" si="215">AR579 / (AR579 + AQ579)</f>
        <v>#DIV/0!</v>
      </c>
      <c r="AN579" s="162" t="e">
        <f t="shared" si="200"/>
        <v>#DIV/0!</v>
      </c>
      <c r="AO579" s="92" t="e">
        <f t="shared" ref="AO579:AO642" si="216">AQ579 / (AQ579 + AR579)</f>
        <v>#DIV/0!</v>
      </c>
      <c r="AV579" s="162" t="e">
        <f t="shared" ref="AV579:AV642" si="217">BA579 / (BA579 + AZ579)</f>
        <v>#DIV/0!</v>
      </c>
      <c r="AW579" s="162" t="e">
        <f t="shared" si="201"/>
        <v>#DIV/0!</v>
      </c>
      <c r="AX579" s="92" t="e">
        <f t="shared" ref="AX579:AX642" si="218">AZ579 / (AZ579 + BA579)</f>
        <v>#DIV/0!</v>
      </c>
      <c r="BE579" s="162" t="e">
        <f t="shared" ref="BE579:BE642" si="219">BJ579 / (BJ579 + BI579)</f>
        <v>#DIV/0!</v>
      </c>
      <c r="BF579" s="162" t="e">
        <f t="shared" si="202"/>
        <v>#DIV/0!</v>
      </c>
      <c r="BN579" s="162" t="e">
        <f t="shared" ref="BN579:BN642" si="220">BS579 / (BS579 + BR579)</f>
        <v>#DIV/0!</v>
      </c>
      <c r="BO579" s="162" t="e">
        <f t="shared" si="203"/>
        <v>#DIV/0!</v>
      </c>
    </row>
    <row r="580" spans="3:67" x14ac:dyDescent="0.3">
      <c r="C580" s="157" t="e">
        <f t="shared" si="204"/>
        <v>#DIV/0!</v>
      </c>
      <c r="D580" s="157" t="e">
        <f t="shared" si="205"/>
        <v>#DIV/0!</v>
      </c>
      <c r="E580" s="92" t="e">
        <f t="shared" si="206"/>
        <v>#DIV/0!</v>
      </c>
      <c r="L580" s="157" t="e">
        <f t="shared" si="207"/>
        <v>#DIV/0!</v>
      </c>
      <c r="M580" s="157" t="e">
        <f t="shared" si="208"/>
        <v>#DIV/0!</v>
      </c>
      <c r="N580" s="92" t="e">
        <f t="shared" si="209"/>
        <v>#DIV/0!</v>
      </c>
      <c r="U580" s="157" t="e">
        <f t="shared" si="210"/>
        <v>#DIV/0!</v>
      </c>
      <c r="V580" s="157" t="e">
        <f t="shared" si="211"/>
        <v>#DIV/0!</v>
      </c>
      <c r="W580" s="92" t="e">
        <f t="shared" si="212"/>
        <v>#DIV/0!</v>
      </c>
      <c r="AD580" s="157" t="e">
        <f t="shared" si="213"/>
        <v>#DIV/0!</v>
      </c>
      <c r="AE580" s="157" t="e">
        <f t="shared" si="199"/>
        <v>#DIV/0!</v>
      </c>
      <c r="AF580" s="92" t="e">
        <f t="shared" si="214"/>
        <v>#DIV/0!</v>
      </c>
      <c r="AM580" s="162" t="e">
        <f t="shared" si="215"/>
        <v>#DIV/0!</v>
      </c>
      <c r="AN580" s="162" t="e">
        <f t="shared" si="200"/>
        <v>#DIV/0!</v>
      </c>
      <c r="AO580" s="92" t="e">
        <f t="shared" si="216"/>
        <v>#DIV/0!</v>
      </c>
      <c r="AV580" s="162" t="e">
        <f t="shared" si="217"/>
        <v>#DIV/0!</v>
      </c>
      <c r="AW580" s="162" t="e">
        <f t="shared" si="201"/>
        <v>#DIV/0!</v>
      </c>
      <c r="AX580" s="92" t="e">
        <f t="shared" si="218"/>
        <v>#DIV/0!</v>
      </c>
      <c r="BE580" s="162" t="e">
        <f t="shared" si="219"/>
        <v>#DIV/0!</v>
      </c>
      <c r="BF580" s="162" t="e">
        <f t="shared" si="202"/>
        <v>#DIV/0!</v>
      </c>
      <c r="BN580" s="162" t="e">
        <f t="shared" si="220"/>
        <v>#DIV/0!</v>
      </c>
      <c r="BO580" s="162" t="e">
        <f t="shared" si="203"/>
        <v>#DIV/0!</v>
      </c>
    </row>
    <row r="581" spans="3:67" x14ac:dyDescent="0.3">
      <c r="C581" s="157" t="e">
        <f t="shared" si="204"/>
        <v>#DIV/0!</v>
      </c>
      <c r="D581" s="157" t="e">
        <f t="shared" si="205"/>
        <v>#DIV/0!</v>
      </c>
      <c r="E581" s="92" t="e">
        <f t="shared" si="206"/>
        <v>#DIV/0!</v>
      </c>
      <c r="L581" s="157" t="e">
        <f t="shared" si="207"/>
        <v>#DIV/0!</v>
      </c>
      <c r="M581" s="157" t="e">
        <f t="shared" si="208"/>
        <v>#DIV/0!</v>
      </c>
      <c r="N581" s="92" t="e">
        <f t="shared" si="209"/>
        <v>#DIV/0!</v>
      </c>
      <c r="U581" s="157" t="e">
        <f t="shared" si="210"/>
        <v>#DIV/0!</v>
      </c>
      <c r="V581" s="157" t="e">
        <f t="shared" si="211"/>
        <v>#DIV/0!</v>
      </c>
      <c r="W581" s="92" t="e">
        <f t="shared" si="212"/>
        <v>#DIV/0!</v>
      </c>
      <c r="AD581" s="157" t="e">
        <f t="shared" si="213"/>
        <v>#DIV/0!</v>
      </c>
      <c r="AE581" s="157" t="e">
        <f t="shared" si="199"/>
        <v>#DIV/0!</v>
      </c>
      <c r="AF581" s="92" t="e">
        <f t="shared" si="214"/>
        <v>#DIV/0!</v>
      </c>
      <c r="AM581" s="162" t="e">
        <f t="shared" si="215"/>
        <v>#DIV/0!</v>
      </c>
      <c r="AN581" s="162" t="e">
        <f t="shared" si="200"/>
        <v>#DIV/0!</v>
      </c>
      <c r="AO581" s="92" t="e">
        <f t="shared" si="216"/>
        <v>#DIV/0!</v>
      </c>
      <c r="AV581" s="162" t="e">
        <f t="shared" si="217"/>
        <v>#DIV/0!</v>
      </c>
      <c r="AW581" s="162" t="e">
        <f t="shared" si="201"/>
        <v>#DIV/0!</v>
      </c>
      <c r="AX581" s="92" t="e">
        <f t="shared" si="218"/>
        <v>#DIV/0!</v>
      </c>
      <c r="BE581" s="162" t="e">
        <f t="shared" si="219"/>
        <v>#DIV/0!</v>
      </c>
      <c r="BF581" s="162" t="e">
        <f t="shared" si="202"/>
        <v>#DIV/0!</v>
      </c>
      <c r="BN581" s="162" t="e">
        <f t="shared" si="220"/>
        <v>#DIV/0!</v>
      </c>
      <c r="BO581" s="162" t="e">
        <f t="shared" si="203"/>
        <v>#DIV/0!</v>
      </c>
    </row>
    <row r="582" spans="3:67" x14ac:dyDescent="0.3">
      <c r="C582" s="157" t="e">
        <f t="shared" si="204"/>
        <v>#DIV/0!</v>
      </c>
      <c r="D582" s="157" t="e">
        <f t="shared" si="205"/>
        <v>#DIV/0!</v>
      </c>
      <c r="E582" s="92" t="e">
        <f t="shared" si="206"/>
        <v>#DIV/0!</v>
      </c>
      <c r="L582" s="157" t="e">
        <f t="shared" si="207"/>
        <v>#DIV/0!</v>
      </c>
      <c r="M582" s="157" t="e">
        <f t="shared" si="208"/>
        <v>#DIV/0!</v>
      </c>
      <c r="N582" s="92" t="e">
        <f t="shared" si="209"/>
        <v>#DIV/0!</v>
      </c>
      <c r="U582" s="157" t="e">
        <f t="shared" si="210"/>
        <v>#DIV/0!</v>
      </c>
      <c r="V582" s="157" t="e">
        <f t="shared" si="211"/>
        <v>#DIV/0!</v>
      </c>
      <c r="W582" s="92" t="e">
        <f t="shared" si="212"/>
        <v>#DIV/0!</v>
      </c>
      <c r="AD582" s="157" t="e">
        <f t="shared" si="213"/>
        <v>#DIV/0!</v>
      </c>
      <c r="AE582" s="157" t="e">
        <f t="shared" si="199"/>
        <v>#DIV/0!</v>
      </c>
      <c r="AF582" s="92" t="e">
        <f t="shared" si="214"/>
        <v>#DIV/0!</v>
      </c>
      <c r="AM582" s="162" t="e">
        <f t="shared" si="215"/>
        <v>#DIV/0!</v>
      </c>
      <c r="AN582" s="162" t="e">
        <f t="shared" si="200"/>
        <v>#DIV/0!</v>
      </c>
      <c r="AO582" s="92" t="e">
        <f t="shared" si="216"/>
        <v>#DIV/0!</v>
      </c>
      <c r="AV582" s="162" t="e">
        <f t="shared" si="217"/>
        <v>#DIV/0!</v>
      </c>
      <c r="AW582" s="162" t="e">
        <f t="shared" si="201"/>
        <v>#DIV/0!</v>
      </c>
      <c r="AX582" s="92" t="e">
        <f t="shared" si="218"/>
        <v>#DIV/0!</v>
      </c>
      <c r="BE582" s="162" t="e">
        <f t="shared" si="219"/>
        <v>#DIV/0!</v>
      </c>
      <c r="BF582" s="162" t="e">
        <f t="shared" si="202"/>
        <v>#DIV/0!</v>
      </c>
      <c r="BN582" s="162" t="e">
        <f t="shared" si="220"/>
        <v>#DIV/0!</v>
      </c>
      <c r="BO582" s="162" t="e">
        <f t="shared" si="203"/>
        <v>#DIV/0!</v>
      </c>
    </row>
    <row r="583" spans="3:67" x14ac:dyDescent="0.3">
      <c r="C583" s="157" t="e">
        <f t="shared" si="204"/>
        <v>#DIV/0!</v>
      </c>
      <c r="D583" s="157" t="e">
        <f t="shared" si="205"/>
        <v>#DIV/0!</v>
      </c>
      <c r="E583" s="92" t="e">
        <f t="shared" si="206"/>
        <v>#DIV/0!</v>
      </c>
      <c r="L583" s="157" t="e">
        <f t="shared" si="207"/>
        <v>#DIV/0!</v>
      </c>
      <c r="M583" s="157" t="e">
        <f t="shared" si="208"/>
        <v>#DIV/0!</v>
      </c>
      <c r="N583" s="92" t="e">
        <f t="shared" si="209"/>
        <v>#DIV/0!</v>
      </c>
      <c r="U583" s="157" t="e">
        <f t="shared" si="210"/>
        <v>#DIV/0!</v>
      </c>
      <c r="V583" s="157" t="e">
        <f t="shared" si="211"/>
        <v>#DIV/0!</v>
      </c>
      <c r="W583" s="92" t="e">
        <f t="shared" si="212"/>
        <v>#DIV/0!</v>
      </c>
      <c r="AD583" s="157" t="e">
        <f t="shared" si="213"/>
        <v>#DIV/0!</v>
      </c>
      <c r="AE583" s="157" t="e">
        <f t="shared" si="199"/>
        <v>#DIV/0!</v>
      </c>
      <c r="AF583" s="92" t="e">
        <f t="shared" si="214"/>
        <v>#DIV/0!</v>
      </c>
      <c r="AM583" s="162" t="e">
        <f t="shared" si="215"/>
        <v>#DIV/0!</v>
      </c>
      <c r="AN583" s="162" t="e">
        <f t="shared" si="200"/>
        <v>#DIV/0!</v>
      </c>
      <c r="AO583" s="92" t="e">
        <f t="shared" si="216"/>
        <v>#DIV/0!</v>
      </c>
      <c r="AV583" s="162" t="e">
        <f t="shared" si="217"/>
        <v>#DIV/0!</v>
      </c>
      <c r="AW583" s="162" t="e">
        <f t="shared" si="201"/>
        <v>#DIV/0!</v>
      </c>
      <c r="AX583" s="92" t="e">
        <f t="shared" si="218"/>
        <v>#DIV/0!</v>
      </c>
      <c r="BE583" s="162" t="e">
        <f t="shared" si="219"/>
        <v>#DIV/0!</v>
      </c>
      <c r="BF583" s="162" t="e">
        <f t="shared" si="202"/>
        <v>#DIV/0!</v>
      </c>
      <c r="BN583" s="162" t="e">
        <f t="shared" si="220"/>
        <v>#DIV/0!</v>
      </c>
      <c r="BO583" s="162" t="e">
        <f t="shared" si="203"/>
        <v>#DIV/0!</v>
      </c>
    </row>
    <row r="584" spans="3:67" x14ac:dyDescent="0.3">
      <c r="C584" s="157" t="e">
        <f t="shared" si="204"/>
        <v>#DIV/0!</v>
      </c>
      <c r="D584" s="157" t="e">
        <f t="shared" si="205"/>
        <v>#DIV/0!</v>
      </c>
      <c r="E584" s="92" t="e">
        <f t="shared" si="206"/>
        <v>#DIV/0!</v>
      </c>
      <c r="L584" s="157" t="e">
        <f t="shared" si="207"/>
        <v>#DIV/0!</v>
      </c>
      <c r="M584" s="157" t="e">
        <f t="shared" si="208"/>
        <v>#DIV/0!</v>
      </c>
      <c r="N584" s="92" t="e">
        <f t="shared" si="209"/>
        <v>#DIV/0!</v>
      </c>
      <c r="U584" s="157" t="e">
        <f t="shared" si="210"/>
        <v>#DIV/0!</v>
      </c>
      <c r="V584" s="157" t="e">
        <f t="shared" si="211"/>
        <v>#DIV/0!</v>
      </c>
      <c r="W584" s="92" t="e">
        <f t="shared" si="212"/>
        <v>#DIV/0!</v>
      </c>
      <c r="AD584" s="157" t="e">
        <f t="shared" si="213"/>
        <v>#DIV/0!</v>
      </c>
      <c r="AE584" s="157" t="e">
        <f t="shared" si="199"/>
        <v>#DIV/0!</v>
      </c>
      <c r="AF584" s="92" t="e">
        <f t="shared" si="214"/>
        <v>#DIV/0!</v>
      </c>
      <c r="AM584" s="162" t="e">
        <f t="shared" si="215"/>
        <v>#DIV/0!</v>
      </c>
      <c r="AN584" s="162" t="e">
        <f t="shared" si="200"/>
        <v>#DIV/0!</v>
      </c>
      <c r="AO584" s="92" t="e">
        <f t="shared" si="216"/>
        <v>#DIV/0!</v>
      </c>
      <c r="AV584" s="162" t="e">
        <f t="shared" si="217"/>
        <v>#DIV/0!</v>
      </c>
      <c r="AW584" s="162" t="e">
        <f t="shared" si="201"/>
        <v>#DIV/0!</v>
      </c>
      <c r="AX584" s="92" t="e">
        <f t="shared" si="218"/>
        <v>#DIV/0!</v>
      </c>
      <c r="BE584" s="162" t="e">
        <f t="shared" si="219"/>
        <v>#DIV/0!</v>
      </c>
      <c r="BF584" s="162" t="e">
        <f t="shared" si="202"/>
        <v>#DIV/0!</v>
      </c>
      <c r="BN584" s="162" t="e">
        <f t="shared" si="220"/>
        <v>#DIV/0!</v>
      </c>
      <c r="BO584" s="162" t="e">
        <f t="shared" si="203"/>
        <v>#DIV/0!</v>
      </c>
    </row>
    <row r="585" spans="3:67" x14ac:dyDescent="0.3">
      <c r="C585" s="157" t="e">
        <f t="shared" si="204"/>
        <v>#DIV/0!</v>
      </c>
      <c r="D585" s="157" t="e">
        <f t="shared" si="205"/>
        <v>#DIV/0!</v>
      </c>
      <c r="E585" s="92" t="e">
        <f t="shared" si="206"/>
        <v>#DIV/0!</v>
      </c>
      <c r="L585" s="157" t="e">
        <f t="shared" si="207"/>
        <v>#DIV/0!</v>
      </c>
      <c r="M585" s="157" t="e">
        <f t="shared" si="208"/>
        <v>#DIV/0!</v>
      </c>
      <c r="N585" s="92" t="e">
        <f t="shared" si="209"/>
        <v>#DIV/0!</v>
      </c>
      <c r="U585" s="157" t="e">
        <f t="shared" si="210"/>
        <v>#DIV/0!</v>
      </c>
      <c r="V585" s="157" t="e">
        <f t="shared" si="211"/>
        <v>#DIV/0!</v>
      </c>
      <c r="W585" s="92" t="e">
        <f t="shared" si="212"/>
        <v>#DIV/0!</v>
      </c>
      <c r="AD585" s="157" t="e">
        <f t="shared" si="213"/>
        <v>#DIV/0!</v>
      </c>
      <c r="AE585" s="157" t="e">
        <f t="shared" ref="AE585:AE648" si="221">AG585 / (AG585+AJ585)</f>
        <v>#DIV/0!</v>
      </c>
      <c r="AF585" s="92" t="e">
        <f t="shared" si="214"/>
        <v>#DIV/0!</v>
      </c>
      <c r="AM585" s="162" t="e">
        <f t="shared" si="215"/>
        <v>#DIV/0!</v>
      </c>
      <c r="AN585" s="162" t="e">
        <f t="shared" ref="AN585:AN648" si="222">AP585 / (AP585+AS585)</f>
        <v>#DIV/0!</v>
      </c>
      <c r="AO585" s="92" t="e">
        <f t="shared" si="216"/>
        <v>#DIV/0!</v>
      </c>
      <c r="AV585" s="162" t="e">
        <f t="shared" si="217"/>
        <v>#DIV/0!</v>
      </c>
      <c r="AW585" s="162" t="e">
        <f t="shared" ref="AW585:AW648" si="223">AY585 / (AY585+BB585)</f>
        <v>#DIV/0!</v>
      </c>
      <c r="AX585" s="92" t="e">
        <f t="shared" si="218"/>
        <v>#DIV/0!</v>
      </c>
      <c r="BE585" s="162" t="e">
        <f t="shared" si="219"/>
        <v>#DIV/0!</v>
      </c>
      <c r="BF585" s="162" t="e">
        <f t="shared" ref="BF585:BF648" si="224">BH585 / (BH585+BK585)</f>
        <v>#DIV/0!</v>
      </c>
      <c r="BN585" s="162" t="e">
        <f t="shared" si="220"/>
        <v>#DIV/0!</v>
      </c>
      <c r="BO585" s="162" t="e">
        <f t="shared" si="203"/>
        <v>#DIV/0!</v>
      </c>
    </row>
    <row r="586" spans="3:67" x14ac:dyDescent="0.3">
      <c r="C586" s="157" t="e">
        <f t="shared" si="204"/>
        <v>#DIV/0!</v>
      </c>
      <c r="D586" s="157" t="e">
        <f t="shared" si="205"/>
        <v>#DIV/0!</v>
      </c>
      <c r="E586" s="92" t="e">
        <f t="shared" si="206"/>
        <v>#DIV/0!</v>
      </c>
      <c r="L586" s="157" t="e">
        <f t="shared" si="207"/>
        <v>#DIV/0!</v>
      </c>
      <c r="M586" s="157" t="e">
        <f t="shared" si="208"/>
        <v>#DIV/0!</v>
      </c>
      <c r="N586" s="92" t="e">
        <f t="shared" si="209"/>
        <v>#DIV/0!</v>
      </c>
      <c r="U586" s="157" t="e">
        <f t="shared" si="210"/>
        <v>#DIV/0!</v>
      </c>
      <c r="V586" s="157" t="e">
        <f t="shared" si="211"/>
        <v>#DIV/0!</v>
      </c>
      <c r="W586" s="92" t="e">
        <f t="shared" si="212"/>
        <v>#DIV/0!</v>
      </c>
      <c r="AD586" s="157" t="e">
        <f t="shared" si="213"/>
        <v>#DIV/0!</v>
      </c>
      <c r="AE586" s="157" t="e">
        <f t="shared" si="221"/>
        <v>#DIV/0!</v>
      </c>
      <c r="AF586" s="92" t="e">
        <f t="shared" si="214"/>
        <v>#DIV/0!</v>
      </c>
      <c r="AM586" s="162" t="e">
        <f t="shared" si="215"/>
        <v>#DIV/0!</v>
      </c>
      <c r="AN586" s="162" t="e">
        <f t="shared" si="222"/>
        <v>#DIV/0!</v>
      </c>
      <c r="AO586" s="92" t="e">
        <f t="shared" si="216"/>
        <v>#DIV/0!</v>
      </c>
      <c r="AV586" s="162" t="e">
        <f t="shared" si="217"/>
        <v>#DIV/0!</v>
      </c>
      <c r="AW586" s="162" t="e">
        <f t="shared" si="223"/>
        <v>#DIV/0!</v>
      </c>
      <c r="AX586" s="92" t="e">
        <f t="shared" si="218"/>
        <v>#DIV/0!</v>
      </c>
      <c r="BE586" s="162" t="e">
        <f t="shared" si="219"/>
        <v>#DIV/0!</v>
      </c>
      <c r="BF586" s="162" t="e">
        <f t="shared" si="224"/>
        <v>#DIV/0!</v>
      </c>
      <c r="BN586" s="162" t="e">
        <f t="shared" si="220"/>
        <v>#DIV/0!</v>
      </c>
      <c r="BO586" s="162" t="e">
        <f t="shared" si="203"/>
        <v>#DIV/0!</v>
      </c>
    </row>
    <row r="587" spans="3:67" x14ac:dyDescent="0.3">
      <c r="C587" s="157" t="e">
        <f t="shared" si="204"/>
        <v>#DIV/0!</v>
      </c>
      <c r="D587" s="157" t="e">
        <f t="shared" si="205"/>
        <v>#DIV/0!</v>
      </c>
      <c r="E587" s="92" t="e">
        <f t="shared" si="206"/>
        <v>#DIV/0!</v>
      </c>
      <c r="L587" s="157" t="e">
        <f t="shared" si="207"/>
        <v>#DIV/0!</v>
      </c>
      <c r="M587" s="157" t="e">
        <f t="shared" si="208"/>
        <v>#DIV/0!</v>
      </c>
      <c r="N587" s="92" t="e">
        <f t="shared" si="209"/>
        <v>#DIV/0!</v>
      </c>
      <c r="U587" s="157" t="e">
        <f t="shared" si="210"/>
        <v>#DIV/0!</v>
      </c>
      <c r="V587" s="157" t="e">
        <f t="shared" si="211"/>
        <v>#DIV/0!</v>
      </c>
      <c r="W587" s="92" t="e">
        <f t="shared" si="212"/>
        <v>#DIV/0!</v>
      </c>
      <c r="AD587" s="157" t="e">
        <f t="shared" si="213"/>
        <v>#DIV/0!</v>
      </c>
      <c r="AE587" s="157" t="e">
        <f t="shared" si="221"/>
        <v>#DIV/0!</v>
      </c>
      <c r="AF587" s="92" t="e">
        <f t="shared" si="214"/>
        <v>#DIV/0!</v>
      </c>
      <c r="AM587" s="162" t="e">
        <f t="shared" si="215"/>
        <v>#DIV/0!</v>
      </c>
      <c r="AN587" s="162" t="e">
        <f t="shared" si="222"/>
        <v>#DIV/0!</v>
      </c>
      <c r="AO587" s="92" t="e">
        <f t="shared" si="216"/>
        <v>#DIV/0!</v>
      </c>
      <c r="AV587" s="162" t="e">
        <f t="shared" si="217"/>
        <v>#DIV/0!</v>
      </c>
      <c r="AW587" s="162" t="e">
        <f t="shared" si="223"/>
        <v>#DIV/0!</v>
      </c>
      <c r="AX587" s="92" t="e">
        <f t="shared" si="218"/>
        <v>#DIV/0!</v>
      </c>
      <c r="BE587" s="162" t="e">
        <f t="shared" si="219"/>
        <v>#DIV/0!</v>
      </c>
      <c r="BF587" s="162" t="e">
        <f t="shared" si="224"/>
        <v>#DIV/0!</v>
      </c>
      <c r="BN587" s="162" t="e">
        <f t="shared" si="220"/>
        <v>#DIV/0!</v>
      </c>
      <c r="BO587" s="162" t="e">
        <f t="shared" si="203"/>
        <v>#DIV/0!</v>
      </c>
    </row>
    <row r="588" spans="3:67" x14ac:dyDescent="0.3">
      <c r="C588" s="157" t="e">
        <f t="shared" si="204"/>
        <v>#DIV/0!</v>
      </c>
      <c r="D588" s="157" t="e">
        <f t="shared" si="205"/>
        <v>#DIV/0!</v>
      </c>
      <c r="E588" s="92" t="e">
        <f t="shared" si="206"/>
        <v>#DIV/0!</v>
      </c>
      <c r="L588" s="157" t="e">
        <f t="shared" si="207"/>
        <v>#DIV/0!</v>
      </c>
      <c r="M588" s="157" t="e">
        <f t="shared" si="208"/>
        <v>#DIV/0!</v>
      </c>
      <c r="N588" s="92" t="e">
        <f t="shared" si="209"/>
        <v>#DIV/0!</v>
      </c>
      <c r="U588" s="157" t="e">
        <f t="shared" si="210"/>
        <v>#DIV/0!</v>
      </c>
      <c r="V588" s="157" t="e">
        <f t="shared" si="211"/>
        <v>#DIV/0!</v>
      </c>
      <c r="W588" s="92" t="e">
        <f t="shared" si="212"/>
        <v>#DIV/0!</v>
      </c>
      <c r="AD588" s="157" t="e">
        <f t="shared" si="213"/>
        <v>#DIV/0!</v>
      </c>
      <c r="AE588" s="157" t="e">
        <f t="shared" si="221"/>
        <v>#DIV/0!</v>
      </c>
      <c r="AF588" s="92" t="e">
        <f t="shared" si="214"/>
        <v>#DIV/0!</v>
      </c>
      <c r="AM588" s="162" t="e">
        <f t="shared" si="215"/>
        <v>#DIV/0!</v>
      </c>
      <c r="AN588" s="162" t="e">
        <f t="shared" si="222"/>
        <v>#DIV/0!</v>
      </c>
      <c r="AO588" s="92" t="e">
        <f t="shared" si="216"/>
        <v>#DIV/0!</v>
      </c>
      <c r="AV588" s="162" t="e">
        <f t="shared" si="217"/>
        <v>#DIV/0!</v>
      </c>
      <c r="AW588" s="162" t="e">
        <f t="shared" si="223"/>
        <v>#DIV/0!</v>
      </c>
      <c r="AX588" s="92" t="e">
        <f t="shared" si="218"/>
        <v>#DIV/0!</v>
      </c>
      <c r="BE588" s="162" t="e">
        <f t="shared" si="219"/>
        <v>#DIV/0!</v>
      </c>
      <c r="BF588" s="162" t="e">
        <f t="shared" si="224"/>
        <v>#DIV/0!</v>
      </c>
      <c r="BN588" s="162" t="e">
        <f t="shared" si="220"/>
        <v>#DIV/0!</v>
      </c>
      <c r="BO588" s="162" t="e">
        <f t="shared" si="203"/>
        <v>#DIV/0!</v>
      </c>
    </row>
    <row r="589" spans="3:67" x14ac:dyDescent="0.3">
      <c r="C589" s="157" t="e">
        <f t="shared" si="204"/>
        <v>#DIV/0!</v>
      </c>
      <c r="D589" s="157" t="e">
        <f t="shared" si="205"/>
        <v>#DIV/0!</v>
      </c>
      <c r="E589" s="92" t="e">
        <f t="shared" si="206"/>
        <v>#DIV/0!</v>
      </c>
      <c r="L589" s="157" t="e">
        <f t="shared" si="207"/>
        <v>#DIV/0!</v>
      </c>
      <c r="M589" s="157" t="e">
        <f t="shared" si="208"/>
        <v>#DIV/0!</v>
      </c>
      <c r="N589" s="92" t="e">
        <f t="shared" si="209"/>
        <v>#DIV/0!</v>
      </c>
      <c r="U589" s="157" t="e">
        <f t="shared" si="210"/>
        <v>#DIV/0!</v>
      </c>
      <c r="V589" s="157" t="e">
        <f t="shared" si="211"/>
        <v>#DIV/0!</v>
      </c>
      <c r="W589" s="92" t="e">
        <f t="shared" si="212"/>
        <v>#DIV/0!</v>
      </c>
      <c r="AD589" s="157" t="e">
        <f t="shared" si="213"/>
        <v>#DIV/0!</v>
      </c>
      <c r="AE589" s="157" t="e">
        <f t="shared" si="221"/>
        <v>#DIV/0!</v>
      </c>
      <c r="AF589" s="92" t="e">
        <f t="shared" si="214"/>
        <v>#DIV/0!</v>
      </c>
      <c r="AM589" s="162" t="e">
        <f t="shared" si="215"/>
        <v>#DIV/0!</v>
      </c>
      <c r="AN589" s="162" t="e">
        <f t="shared" si="222"/>
        <v>#DIV/0!</v>
      </c>
      <c r="AO589" s="92" t="e">
        <f t="shared" si="216"/>
        <v>#DIV/0!</v>
      </c>
      <c r="AV589" s="162" t="e">
        <f t="shared" si="217"/>
        <v>#DIV/0!</v>
      </c>
      <c r="AW589" s="162" t="e">
        <f t="shared" si="223"/>
        <v>#DIV/0!</v>
      </c>
      <c r="AX589" s="92" t="e">
        <f t="shared" si="218"/>
        <v>#DIV/0!</v>
      </c>
      <c r="BE589" s="162" t="e">
        <f t="shared" si="219"/>
        <v>#DIV/0!</v>
      </c>
      <c r="BF589" s="162" t="e">
        <f t="shared" si="224"/>
        <v>#DIV/0!</v>
      </c>
      <c r="BN589" s="162" t="e">
        <f t="shared" si="220"/>
        <v>#DIV/0!</v>
      </c>
      <c r="BO589" s="162" t="e">
        <f t="shared" si="203"/>
        <v>#DIV/0!</v>
      </c>
    </row>
    <row r="590" spans="3:67" x14ac:dyDescent="0.3">
      <c r="C590" s="157" t="e">
        <f t="shared" si="204"/>
        <v>#DIV/0!</v>
      </c>
      <c r="D590" s="157" t="e">
        <f t="shared" si="205"/>
        <v>#DIV/0!</v>
      </c>
      <c r="E590" s="92" t="e">
        <f t="shared" si="206"/>
        <v>#DIV/0!</v>
      </c>
      <c r="L590" s="157" t="e">
        <f t="shared" si="207"/>
        <v>#DIV/0!</v>
      </c>
      <c r="M590" s="157" t="e">
        <f t="shared" si="208"/>
        <v>#DIV/0!</v>
      </c>
      <c r="N590" s="92" t="e">
        <f t="shared" si="209"/>
        <v>#DIV/0!</v>
      </c>
      <c r="U590" s="157" t="e">
        <f t="shared" si="210"/>
        <v>#DIV/0!</v>
      </c>
      <c r="V590" s="157" t="e">
        <f t="shared" si="211"/>
        <v>#DIV/0!</v>
      </c>
      <c r="W590" s="92" t="e">
        <f t="shared" si="212"/>
        <v>#DIV/0!</v>
      </c>
      <c r="AD590" s="157" t="e">
        <f t="shared" si="213"/>
        <v>#DIV/0!</v>
      </c>
      <c r="AE590" s="157" t="e">
        <f t="shared" si="221"/>
        <v>#DIV/0!</v>
      </c>
      <c r="AF590" s="92" t="e">
        <f t="shared" si="214"/>
        <v>#DIV/0!</v>
      </c>
      <c r="AM590" s="162" t="e">
        <f t="shared" si="215"/>
        <v>#DIV/0!</v>
      </c>
      <c r="AN590" s="162" t="e">
        <f t="shared" si="222"/>
        <v>#DIV/0!</v>
      </c>
      <c r="AO590" s="92" t="e">
        <f t="shared" si="216"/>
        <v>#DIV/0!</v>
      </c>
      <c r="AV590" s="162" t="e">
        <f t="shared" si="217"/>
        <v>#DIV/0!</v>
      </c>
      <c r="AW590" s="162" t="e">
        <f t="shared" si="223"/>
        <v>#DIV/0!</v>
      </c>
      <c r="AX590" s="92" t="e">
        <f t="shared" si="218"/>
        <v>#DIV/0!</v>
      </c>
      <c r="BE590" s="162" t="e">
        <f t="shared" si="219"/>
        <v>#DIV/0!</v>
      </c>
      <c r="BF590" s="162" t="e">
        <f t="shared" si="224"/>
        <v>#DIV/0!</v>
      </c>
      <c r="BN590" s="162" t="e">
        <f t="shared" si="220"/>
        <v>#DIV/0!</v>
      </c>
      <c r="BO590" s="162" t="e">
        <f t="shared" si="203"/>
        <v>#DIV/0!</v>
      </c>
    </row>
    <row r="591" spans="3:67" x14ac:dyDescent="0.3">
      <c r="C591" s="157" t="e">
        <f t="shared" si="204"/>
        <v>#DIV/0!</v>
      </c>
      <c r="D591" s="157" t="e">
        <f t="shared" si="205"/>
        <v>#DIV/0!</v>
      </c>
      <c r="E591" s="92" t="e">
        <f t="shared" si="206"/>
        <v>#DIV/0!</v>
      </c>
      <c r="L591" s="157" t="e">
        <f t="shared" si="207"/>
        <v>#DIV/0!</v>
      </c>
      <c r="M591" s="157" t="e">
        <f t="shared" si="208"/>
        <v>#DIV/0!</v>
      </c>
      <c r="N591" s="92" t="e">
        <f t="shared" si="209"/>
        <v>#DIV/0!</v>
      </c>
      <c r="U591" s="157" t="e">
        <f t="shared" si="210"/>
        <v>#DIV/0!</v>
      </c>
      <c r="V591" s="157" t="e">
        <f t="shared" si="211"/>
        <v>#DIV/0!</v>
      </c>
      <c r="W591" s="92" t="e">
        <f t="shared" si="212"/>
        <v>#DIV/0!</v>
      </c>
      <c r="AD591" s="157" t="e">
        <f t="shared" si="213"/>
        <v>#DIV/0!</v>
      </c>
      <c r="AE591" s="157" t="e">
        <f t="shared" si="221"/>
        <v>#DIV/0!</v>
      </c>
      <c r="AF591" s="92" t="e">
        <f t="shared" si="214"/>
        <v>#DIV/0!</v>
      </c>
      <c r="AM591" s="162" t="e">
        <f t="shared" si="215"/>
        <v>#DIV/0!</v>
      </c>
      <c r="AN591" s="162" t="e">
        <f t="shared" si="222"/>
        <v>#DIV/0!</v>
      </c>
      <c r="AO591" s="92" t="e">
        <f t="shared" si="216"/>
        <v>#DIV/0!</v>
      </c>
      <c r="AV591" s="162" t="e">
        <f t="shared" si="217"/>
        <v>#DIV/0!</v>
      </c>
      <c r="AW591" s="162" t="e">
        <f t="shared" si="223"/>
        <v>#DIV/0!</v>
      </c>
      <c r="AX591" s="92" t="e">
        <f t="shared" si="218"/>
        <v>#DIV/0!</v>
      </c>
      <c r="BE591" s="162" t="e">
        <f t="shared" si="219"/>
        <v>#DIV/0!</v>
      </c>
      <c r="BF591" s="162" t="e">
        <f t="shared" si="224"/>
        <v>#DIV/0!</v>
      </c>
      <c r="BN591" s="162" t="e">
        <f t="shared" si="220"/>
        <v>#DIV/0!</v>
      </c>
      <c r="BO591" s="162" t="e">
        <f t="shared" si="203"/>
        <v>#DIV/0!</v>
      </c>
    </row>
    <row r="592" spans="3:67" x14ac:dyDescent="0.3">
      <c r="C592" s="157" t="e">
        <f t="shared" si="204"/>
        <v>#DIV/0!</v>
      </c>
      <c r="D592" s="157" t="e">
        <f t="shared" si="205"/>
        <v>#DIV/0!</v>
      </c>
      <c r="E592" s="92" t="e">
        <f t="shared" si="206"/>
        <v>#DIV/0!</v>
      </c>
      <c r="L592" s="157" t="e">
        <f t="shared" si="207"/>
        <v>#DIV/0!</v>
      </c>
      <c r="M592" s="157" t="e">
        <f t="shared" si="208"/>
        <v>#DIV/0!</v>
      </c>
      <c r="N592" s="92" t="e">
        <f t="shared" si="209"/>
        <v>#DIV/0!</v>
      </c>
      <c r="U592" s="157" t="e">
        <f t="shared" si="210"/>
        <v>#DIV/0!</v>
      </c>
      <c r="V592" s="157" t="e">
        <f t="shared" si="211"/>
        <v>#DIV/0!</v>
      </c>
      <c r="W592" s="92" t="e">
        <f t="shared" si="212"/>
        <v>#DIV/0!</v>
      </c>
      <c r="AD592" s="157" t="e">
        <f t="shared" si="213"/>
        <v>#DIV/0!</v>
      </c>
      <c r="AE592" s="157" t="e">
        <f t="shared" si="221"/>
        <v>#DIV/0!</v>
      </c>
      <c r="AF592" s="92" t="e">
        <f t="shared" si="214"/>
        <v>#DIV/0!</v>
      </c>
      <c r="AM592" s="162" t="e">
        <f t="shared" si="215"/>
        <v>#DIV/0!</v>
      </c>
      <c r="AN592" s="162" t="e">
        <f t="shared" si="222"/>
        <v>#DIV/0!</v>
      </c>
      <c r="AO592" s="92" t="e">
        <f t="shared" si="216"/>
        <v>#DIV/0!</v>
      </c>
      <c r="AV592" s="162" t="e">
        <f t="shared" si="217"/>
        <v>#DIV/0!</v>
      </c>
      <c r="AW592" s="162" t="e">
        <f t="shared" si="223"/>
        <v>#DIV/0!</v>
      </c>
      <c r="AX592" s="92" t="e">
        <f t="shared" si="218"/>
        <v>#DIV/0!</v>
      </c>
      <c r="BE592" s="162" t="e">
        <f t="shared" si="219"/>
        <v>#DIV/0!</v>
      </c>
      <c r="BF592" s="162" t="e">
        <f t="shared" si="224"/>
        <v>#DIV/0!</v>
      </c>
      <c r="BN592" s="162" t="e">
        <f t="shared" si="220"/>
        <v>#DIV/0!</v>
      </c>
      <c r="BO592" s="162" t="e">
        <f t="shared" si="203"/>
        <v>#DIV/0!</v>
      </c>
    </row>
    <row r="593" spans="3:67" x14ac:dyDescent="0.3">
      <c r="C593" s="157" t="e">
        <f t="shared" si="204"/>
        <v>#DIV/0!</v>
      </c>
      <c r="D593" s="157" t="e">
        <f t="shared" si="205"/>
        <v>#DIV/0!</v>
      </c>
      <c r="E593" s="92" t="e">
        <f t="shared" si="206"/>
        <v>#DIV/0!</v>
      </c>
      <c r="L593" s="157" t="e">
        <f t="shared" si="207"/>
        <v>#DIV/0!</v>
      </c>
      <c r="M593" s="157" t="e">
        <f t="shared" si="208"/>
        <v>#DIV/0!</v>
      </c>
      <c r="N593" s="92" t="e">
        <f t="shared" si="209"/>
        <v>#DIV/0!</v>
      </c>
      <c r="U593" s="157" t="e">
        <f t="shared" si="210"/>
        <v>#DIV/0!</v>
      </c>
      <c r="V593" s="157" t="e">
        <f t="shared" si="211"/>
        <v>#DIV/0!</v>
      </c>
      <c r="W593" s="92" t="e">
        <f t="shared" si="212"/>
        <v>#DIV/0!</v>
      </c>
      <c r="AD593" s="157" t="e">
        <f t="shared" si="213"/>
        <v>#DIV/0!</v>
      </c>
      <c r="AE593" s="157" t="e">
        <f t="shared" si="221"/>
        <v>#DIV/0!</v>
      </c>
      <c r="AF593" s="92" t="e">
        <f t="shared" si="214"/>
        <v>#DIV/0!</v>
      </c>
      <c r="AM593" s="162" t="e">
        <f t="shared" si="215"/>
        <v>#DIV/0!</v>
      </c>
      <c r="AN593" s="162" t="e">
        <f t="shared" si="222"/>
        <v>#DIV/0!</v>
      </c>
      <c r="AO593" s="92" t="e">
        <f t="shared" si="216"/>
        <v>#DIV/0!</v>
      </c>
      <c r="AV593" s="162" t="e">
        <f t="shared" si="217"/>
        <v>#DIV/0!</v>
      </c>
      <c r="AW593" s="162" t="e">
        <f t="shared" si="223"/>
        <v>#DIV/0!</v>
      </c>
      <c r="AX593" s="92" t="e">
        <f t="shared" si="218"/>
        <v>#DIV/0!</v>
      </c>
      <c r="BE593" s="162" t="e">
        <f t="shared" si="219"/>
        <v>#DIV/0!</v>
      </c>
      <c r="BF593" s="162" t="e">
        <f t="shared" si="224"/>
        <v>#DIV/0!</v>
      </c>
      <c r="BN593" s="162" t="e">
        <f t="shared" si="220"/>
        <v>#DIV/0!</v>
      </c>
      <c r="BO593" s="162" t="e">
        <f t="shared" si="203"/>
        <v>#DIV/0!</v>
      </c>
    </row>
    <row r="594" spans="3:67" x14ac:dyDescent="0.3">
      <c r="C594" s="157" t="e">
        <f t="shared" si="204"/>
        <v>#DIV/0!</v>
      </c>
      <c r="D594" s="157" t="e">
        <f t="shared" si="205"/>
        <v>#DIV/0!</v>
      </c>
      <c r="E594" s="92" t="e">
        <f t="shared" si="206"/>
        <v>#DIV/0!</v>
      </c>
      <c r="L594" s="157" t="e">
        <f t="shared" si="207"/>
        <v>#DIV/0!</v>
      </c>
      <c r="M594" s="157" t="e">
        <f t="shared" si="208"/>
        <v>#DIV/0!</v>
      </c>
      <c r="N594" s="92" t="e">
        <f t="shared" si="209"/>
        <v>#DIV/0!</v>
      </c>
      <c r="U594" s="157" t="e">
        <f t="shared" si="210"/>
        <v>#DIV/0!</v>
      </c>
      <c r="V594" s="157" t="e">
        <f t="shared" si="211"/>
        <v>#DIV/0!</v>
      </c>
      <c r="W594" s="92" t="e">
        <f t="shared" si="212"/>
        <v>#DIV/0!</v>
      </c>
      <c r="AD594" s="157" t="e">
        <f t="shared" si="213"/>
        <v>#DIV/0!</v>
      </c>
      <c r="AE594" s="157" t="e">
        <f t="shared" si="221"/>
        <v>#DIV/0!</v>
      </c>
      <c r="AF594" s="92" t="e">
        <f t="shared" si="214"/>
        <v>#DIV/0!</v>
      </c>
      <c r="AM594" s="162" t="e">
        <f t="shared" si="215"/>
        <v>#DIV/0!</v>
      </c>
      <c r="AN594" s="162" t="e">
        <f t="shared" si="222"/>
        <v>#DIV/0!</v>
      </c>
      <c r="AO594" s="92" t="e">
        <f t="shared" si="216"/>
        <v>#DIV/0!</v>
      </c>
      <c r="AV594" s="162" t="e">
        <f t="shared" si="217"/>
        <v>#DIV/0!</v>
      </c>
      <c r="AW594" s="162" t="e">
        <f t="shared" si="223"/>
        <v>#DIV/0!</v>
      </c>
      <c r="AX594" s="92" t="e">
        <f t="shared" si="218"/>
        <v>#DIV/0!</v>
      </c>
      <c r="BE594" s="162" t="e">
        <f t="shared" si="219"/>
        <v>#DIV/0!</v>
      </c>
      <c r="BF594" s="162" t="e">
        <f t="shared" si="224"/>
        <v>#DIV/0!</v>
      </c>
      <c r="BN594" s="162" t="e">
        <f t="shared" si="220"/>
        <v>#DIV/0!</v>
      </c>
      <c r="BO594" s="162" t="e">
        <f t="shared" si="203"/>
        <v>#DIV/0!</v>
      </c>
    </row>
    <row r="595" spans="3:67" x14ac:dyDescent="0.3">
      <c r="C595" s="157" t="e">
        <f t="shared" si="204"/>
        <v>#DIV/0!</v>
      </c>
      <c r="D595" s="157" t="e">
        <f t="shared" si="205"/>
        <v>#DIV/0!</v>
      </c>
      <c r="E595" s="92" t="e">
        <f t="shared" si="206"/>
        <v>#DIV/0!</v>
      </c>
      <c r="L595" s="157" t="e">
        <f t="shared" si="207"/>
        <v>#DIV/0!</v>
      </c>
      <c r="M595" s="157" t="e">
        <f t="shared" si="208"/>
        <v>#DIV/0!</v>
      </c>
      <c r="N595" s="92" t="e">
        <f t="shared" si="209"/>
        <v>#DIV/0!</v>
      </c>
      <c r="U595" s="157" t="e">
        <f t="shared" si="210"/>
        <v>#DIV/0!</v>
      </c>
      <c r="V595" s="157" t="e">
        <f t="shared" si="211"/>
        <v>#DIV/0!</v>
      </c>
      <c r="W595" s="92" t="e">
        <f t="shared" si="212"/>
        <v>#DIV/0!</v>
      </c>
      <c r="AD595" s="157" t="e">
        <f t="shared" si="213"/>
        <v>#DIV/0!</v>
      </c>
      <c r="AE595" s="157" t="e">
        <f t="shared" si="221"/>
        <v>#DIV/0!</v>
      </c>
      <c r="AF595" s="92" t="e">
        <f t="shared" si="214"/>
        <v>#DIV/0!</v>
      </c>
      <c r="AM595" s="162" t="e">
        <f t="shared" si="215"/>
        <v>#DIV/0!</v>
      </c>
      <c r="AN595" s="162" t="e">
        <f t="shared" si="222"/>
        <v>#DIV/0!</v>
      </c>
      <c r="AO595" s="92" t="e">
        <f t="shared" si="216"/>
        <v>#DIV/0!</v>
      </c>
      <c r="AV595" s="162" t="e">
        <f t="shared" si="217"/>
        <v>#DIV/0!</v>
      </c>
      <c r="AW595" s="162" t="e">
        <f t="shared" si="223"/>
        <v>#DIV/0!</v>
      </c>
      <c r="AX595" s="92" t="e">
        <f t="shared" si="218"/>
        <v>#DIV/0!</v>
      </c>
      <c r="BE595" s="162" t="e">
        <f t="shared" si="219"/>
        <v>#DIV/0!</v>
      </c>
      <c r="BF595" s="162" t="e">
        <f t="shared" si="224"/>
        <v>#DIV/0!</v>
      </c>
      <c r="BN595" s="162" t="e">
        <f t="shared" si="220"/>
        <v>#DIV/0!</v>
      </c>
      <c r="BO595" s="162" t="e">
        <f t="shared" si="203"/>
        <v>#DIV/0!</v>
      </c>
    </row>
    <row r="596" spans="3:67" x14ac:dyDescent="0.3">
      <c r="C596" s="157" t="e">
        <f t="shared" si="204"/>
        <v>#DIV/0!</v>
      </c>
      <c r="D596" s="157" t="e">
        <f t="shared" si="205"/>
        <v>#DIV/0!</v>
      </c>
      <c r="E596" s="92" t="e">
        <f t="shared" si="206"/>
        <v>#DIV/0!</v>
      </c>
      <c r="L596" s="157" t="e">
        <f t="shared" si="207"/>
        <v>#DIV/0!</v>
      </c>
      <c r="M596" s="157" t="e">
        <f t="shared" si="208"/>
        <v>#DIV/0!</v>
      </c>
      <c r="N596" s="92" t="e">
        <f t="shared" si="209"/>
        <v>#DIV/0!</v>
      </c>
      <c r="U596" s="157" t="e">
        <f t="shared" si="210"/>
        <v>#DIV/0!</v>
      </c>
      <c r="V596" s="157" t="e">
        <f t="shared" si="211"/>
        <v>#DIV/0!</v>
      </c>
      <c r="W596" s="92" t="e">
        <f t="shared" si="212"/>
        <v>#DIV/0!</v>
      </c>
      <c r="AD596" s="157" t="e">
        <f t="shared" si="213"/>
        <v>#DIV/0!</v>
      </c>
      <c r="AE596" s="157" t="e">
        <f t="shared" si="221"/>
        <v>#DIV/0!</v>
      </c>
      <c r="AF596" s="92" t="e">
        <f t="shared" si="214"/>
        <v>#DIV/0!</v>
      </c>
      <c r="AM596" s="162" t="e">
        <f t="shared" si="215"/>
        <v>#DIV/0!</v>
      </c>
      <c r="AN596" s="162" t="e">
        <f t="shared" si="222"/>
        <v>#DIV/0!</v>
      </c>
      <c r="AO596" s="92" t="e">
        <f t="shared" si="216"/>
        <v>#DIV/0!</v>
      </c>
      <c r="AV596" s="162" t="e">
        <f t="shared" si="217"/>
        <v>#DIV/0!</v>
      </c>
      <c r="AW596" s="162" t="e">
        <f t="shared" si="223"/>
        <v>#DIV/0!</v>
      </c>
      <c r="AX596" s="92" t="e">
        <f t="shared" si="218"/>
        <v>#DIV/0!</v>
      </c>
      <c r="BE596" s="162" t="e">
        <f t="shared" si="219"/>
        <v>#DIV/0!</v>
      </c>
      <c r="BF596" s="162" t="e">
        <f t="shared" si="224"/>
        <v>#DIV/0!</v>
      </c>
      <c r="BN596" s="162" t="e">
        <f t="shared" si="220"/>
        <v>#DIV/0!</v>
      </c>
      <c r="BO596" s="162" t="e">
        <f t="shared" si="203"/>
        <v>#DIV/0!</v>
      </c>
    </row>
    <row r="597" spans="3:67" x14ac:dyDescent="0.3">
      <c r="C597" s="157" t="e">
        <f t="shared" si="204"/>
        <v>#DIV/0!</v>
      </c>
      <c r="D597" s="157" t="e">
        <f t="shared" si="205"/>
        <v>#DIV/0!</v>
      </c>
      <c r="E597" s="92" t="e">
        <f t="shared" si="206"/>
        <v>#DIV/0!</v>
      </c>
      <c r="L597" s="157" t="e">
        <f t="shared" si="207"/>
        <v>#DIV/0!</v>
      </c>
      <c r="M597" s="157" t="e">
        <f t="shared" si="208"/>
        <v>#DIV/0!</v>
      </c>
      <c r="N597" s="92" t="e">
        <f t="shared" si="209"/>
        <v>#DIV/0!</v>
      </c>
      <c r="U597" s="157" t="e">
        <f t="shared" si="210"/>
        <v>#DIV/0!</v>
      </c>
      <c r="V597" s="157" t="e">
        <f t="shared" si="211"/>
        <v>#DIV/0!</v>
      </c>
      <c r="W597" s="92" t="e">
        <f t="shared" si="212"/>
        <v>#DIV/0!</v>
      </c>
      <c r="AD597" s="157" t="e">
        <f t="shared" si="213"/>
        <v>#DIV/0!</v>
      </c>
      <c r="AE597" s="157" t="e">
        <f t="shared" si="221"/>
        <v>#DIV/0!</v>
      </c>
      <c r="AF597" s="92" t="e">
        <f t="shared" si="214"/>
        <v>#DIV/0!</v>
      </c>
      <c r="AM597" s="162" t="e">
        <f t="shared" si="215"/>
        <v>#DIV/0!</v>
      </c>
      <c r="AN597" s="162" t="e">
        <f t="shared" si="222"/>
        <v>#DIV/0!</v>
      </c>
      <c r="AO597" s="92" t="e">
        <f t="shared" si="216"/>
        <v>#DIV/0!</v>
      </c>
      <c r="AV597" s="162" t="e">
        <f t="shared" si="217"/>
        <v>#DIV/0!</v>
      </c>
      <c r="AW597" s="162" t="e">
        <f t="shared" si="223"/>
        <v>#DIV/0!</v>
      </c>
      <c r="AX597" s="92" t="e">
        <f t="shared" si="218"/>
        <v>#DIV/0!</v>
      </c>
      <c r="BE597" s="162" t="e">
        <f t="shared" si="219"/>
        <v>#DIV/0!</v>
      </c>
      <c r="BF597" s="162" t="e">
        <f t="shared" si="224"/>
        <v>#DIV/0!</v>
      </c>
      <c r="BN597" s="162" t="e">
        <f t="shared" si="220"/>
        <v>#DIV/0!</v>
      </c>
      <c r="BO597" s="162" t="e">
        <f t="shared" si="203"/>
        <v>#DIV/0!</v>
      </c>
    </row>
    <row r="598" spans="3:67" x14ac:dyDescent="0.3">
      <c r="C598" s="157" t="e">
        <f t="shared" si="204"/>
        <v>#DIV/0!</v>
      </c>
      <c r="D598" s="157" t="e">
        <f t="shared" si="205"/>
        <v>#DIV/0!</v>
      </c>
      <c r="E598" s="92" t="e">
        <f t="shared" si="206"/>
        <v>#DIV/0!</v>
      </c>
      <c r="L598" s="157" t="e">
        <f t="shared" si="207"/>
        <v>#DIV/0!</v>
      </c>
      <c r="M598" s="157" t="e">
        <f t="shared" si="208"/>
        <v>#DIV/0!</v>
      </c>
      <c r="N598" s="92" t="e">
        <f t="shared" si="209"/>
        <v>#DIV/0!</v>
      </c>
      <c r="U598" s="157" t="e">
        <f t="shared" si="210"/>
        <v>#DIV/0!</v>
      </c>
      <c r="V598" s="157" t="e">
        <f t="shared" si="211"/>
        <v>#DIV/0!</v>
      </c>
      <c r="W598" s="92" t="e">
        <f t="shared" si="212"/>
        <v>#DIV/0!</v>
      </c>
      <c r="AD598" s="157" t="e">
        <f t="shared" si="213"/>
        <v>#DIV/0!</v>
      </c>
      <c r="AE598" s="157" t="e">
        <f t="shared" si="221"/>
        <v>#DIV/0!</v>
      </c>
      <c r="AF598" s="92" t="e">
        <f t="shared" si="214"/>
        <v>#DIV/0!</v>
      </c>
      <c r="AM598" s="162" t="e">
        <f t="shared" si="215"/>
        <v>#DIV/0!</v>
      </c>
      <c r="AN598" s="162" t="e">
        <f t="shared" si="222"/>
        <v>#DIV/0!</v>
      </c>
      <c r="AO598" s="92" t="e">
        <f t="shared" si="216"/>
        <v>#DIV/0!</v>
      </c>
      <c r="AV598" s="162" t="e">
        <f t="shared" si="217"/>
        <v>#DIV/0!</v>
      </c>
      <c r="AW598" s="162" t="e">
        <f t="shared" si="223"/>
        <v>#DIV/0!</v>
      </c>
      <c r="AX598" s="92" t="e">
        <f t="shared" si="218"/>
        <v>#DIV/0!</v>
      </c>
      <c r="BE598" s="162" t="e">
        <f t="shared" si="219"/>
        <v>#DIV/0!</v>
      </c>
      <c r="BF598" s="162" t="e">
        <f t="shared" si="224"/>
        <v>#DIV/0!</v>
      </c>
      <c r="BN598" s="162" t="e">
        <f t="shared" si="220"/>
        <v>#DIV/0!</v>
      </c>
      <c r="BO598" s="162" t="e">
        <f t="shared" si="203"/>
        <v>#DIV/0!</v>
      </c>
    </row>
    <row r="599" spans="3:67" x14ac:dyDescent="0.3">
      <c r="C599" s="157" t="e">
        <f t="shared" si="204"/>
        <v>#DIV/0!</v>
      </c>
      <c r="D599" s="157" t="e">
        <f t="shared" si="205"/>
        <v>#DIV/0!</v>
      </c>
      <c r="E599" s="92" t="e">
        <f t="shared" si="206"/>
        <v>#DIV/0!</v>
      </c>
      <c r="L599" s="157" t="e">
        <f t="shared" si="207"/>
        <v>#DIV/0!</v>
      </c>
      <c r="M599" s="157" t="e">
        <f t="shared" si="208"/>
        <v>#DIV/0!</v>
      </c>
      <c r="N599" s="92" t="e">
        <f t="shared" si="209"/>
        <v>#DIV/0!</v>
      </c>
      <c r="U599" s="157" t="e">
        <f t="shared" si="210"/>
        <v>#DIV/0!</v>
      </c>
      <c r="V599" s="157" t="e">
        <f t="shared" si="211"/>
        <v>#DIV/0!</v>
      </c>
      <c r="W599" s="92" t="e">
        <f t="shared" si="212"/>
        <v>#DIV/0!</v>
      </c>
      <c r="AD599" s="157" t="e">
        <f t="shared" si="213"/>
        <v>#DIV/0!</v>
      </c>
      <c r="AE599" s="157" t="e">
        <f t="shared" si="221"/>
        <v>#DIV/0!</v>
      </c>
      <c r="AF599" s="92" t="e">
        <f t="shared" si="214"/>
        <v>#DIV/0!</v>
      </c>
      <c r="AM599" s="162" t="e">
        <f t="shared" si="215"/>
        <v>#DIV/0!</v>
      </c>
      <c r="AN599" s="162" t="e">
        <f t="shared" si="222"/>
        <v>#DIV/0!</v>
      </c>
      <c r="AO599" s="92" t="e">
        <f t="shared" si="216"/>
        <v>#DIV/0!</v>
      </c>
      <c r="AV599" s="162" t="e">
        <f t="shared" si="217"/>
        <v>#DIV/0!</v>
      </c>
      <c r="AW599" s="162" t="e">
        <f t="shared" si="223"/>
        <v>#DIV/0!</v>
      </c>
      <c r="AX599" s="92" t="e">
        <f t="shared" si="218"/>
        <v>#DIV/0!</v>
      </c>
      <c r="BE599" s="162" t="e">
        <f t="shared" si="219"/>
        <v>#DIV/0!</v>
      </c>
      <c r="BF599" s="162" t="e">
        <f t="shared" si="224"/>
        <v>#DIV/0!</v>
      </c>
      <c r="BN599" s="162" t="e">
        <f t="shared" si="220"/>
        <v>#DIV/0!</v>
      </c>
      <c r="BO599" s="162" t="e">
        <f t="shared" si="203"/>
        <v>#DIV/0!</v>
      </c>
    </row>
    <row r="600" spans="3:67" x14ac:dyDescent="0.3">
      <c r="C600" s="157" t="e">
        <f t="shared" si="204"/>
        <v>#DIV/0!</v>
      </c>
      <c r="D600" s="157" t="e">
        <f t="shared" si="205"/>
        <v>#DIV/0!</v>
      </c>
      <c r="E600" s="92" t="e">
        <f t="shared" si="206"/>
        <v>#DIV/0!</v>
      </c>
      <c r="L600" s="157" t="e">
        <f t="shared" si="207"/>
        <v>#DIV/0!</v>
      </c>
      <c r="M600" s="157" t="e">
        <f t="shared" si="208"/>
        <v>#DIV/0!</v>
      </c>
      <c r="N600" s="92" t="e">
        <f t="shared" si="209"/>
        <v>#DIV/0!</v>
      </c>
      <c r="U600" s="157" t="e">
        <f t="shared" si="210"/>
        <v>#DIV/0!</v>
      </c>
      <c r="V600" s="157" t="e">
        <f t="shared" si="211"/>
        <v>#DIV/0!</v>
      </c>
      <c r="W600" s="92" t="e">
        <f t="shared" si="212"/>
        <v>#DIV/0!</v>
      </c>
      <c r="AD600" s="157" t="e">
        <f t="shared" si="213"/>
        <v>#DIV/0!</v>
      </c>
      <c r="AE600" s="157" t="e">
        <f t="shared" si="221"/>
        <v>#DIV/0!</v>
      </c>
      <c r="AF600" s="92" t="e">
        <f t="shared" si="214"/>
        <v>#DIV/0!</v>
      </c>
      <c r="AM600" s="162" t="e">
        <f t="shared" si="215"/>
        <v>#DIV/0!</v>
      </c>
      <c r="AN600" s="162" t="e">
        <f t="shared" si="222"/>
        <v>#DIV/0!</v>
      </c>
      <c r="AO600" s="92" t="e">
        <f t="shared" si="216"/>
        <v>#DIV/0!</v>
      </c>
      <c r="AV600" s="162" t="e">
        <f t="shared" si="217"/>
        <v>#DIV/0!</v>
      </c>
      <c r="AW600" s="162" t="e">
        <f t="shared" si="223"/>
        <v>#DIV/0!</v>
      </c>
      <c r="AX600" s="92" t="e">
        <f t="shared" si="218"/>
        <v>#DIV/0!</v>
      </c>
      <c r="BE600" s="162" t="e">
        <f t="shared" si="219"/>
        <v>#DIV/0!</v>
      </c>
      <c r="BF600" s="162" t="e">
        <f t="shared" si="224"/>
        <v>#DIV/0!</v>
      </c>
      <c r="BN600" s="162" t="e">
        <f t="shared" si="220"/>
        <v>#DIV/0!</v>
      </c>
      <c r="BO600" s="162" t="e">
        <f t="shared" ref="BO600:BO663" si="225">BQ600 / (BQ600+BT600)</f>
        <v>#DIV/0!</v>
      </c>
    </row>
    <row r="601" spans="3:67" x14ac:dyDescent="0.3">
      <c r="C601" s="157" t="e">
        <f t="shared" si="204"/>
        <v>#DIV/0!</v>
      </c>
      <c r="D601" s="157" t="e">
        <f t="shared" si="205"/>
        <v>#DIV/0!</v>
      </c>
      <c r="E601" s="92" t="e">
        <f t="shared" si="206"/>
        <v>#DIV/0!</v>
      </c>
      <c r="L601" s="157" t="e">
        <f t="shared" si="207"/>
        <v>#DIV/0!</v>
      </c>
      <c r="M601" s="157" t="e">
        <f t="shared" si="208"/>
        <v>#DIV/0!</v>
      </c>
      <c r="N601" s="92" t="e">
        <f t="shared" si="209"/>
        <v>#DIV/0!</v>
      </c>
      <c r="U601" s="157" t="e">
        <f t="shared" si="210"/>
        <v>#DIV/0!</v>
      </c>
      <c r="V601" s="157" t="e">
        <f t="shared" si="211"/>
        <v>#DIV/0!</v>
      </c>
      <c r="W601" s="92" t="e">
        <f t="shared" si="212"/>
        <v>#DIV/0!</v>
      </c>
      <c r="AD601" s="157" t="e">
        <f t="shared" si="213"/>
        <v>#DIV/0!</v>
      </c>
      <c r="AE601" s="157" t="e">
        <f t="shared" si="221"/>
        <v>#DIV/0!</v>
      </c>
      <c r="AF601" s="92" t="e">
        <f t="shared" si="214"/>
        <v>#DIV/0!</v>
      </c>
      <c r="AM601" s="162" t="e">
        <f t="shared" si="215"/>
        <v>#DIV/0!</v>
      </c>
      <c r="AN601" s="162" t="e">
        <f t="shared" si="222"/>
        <v>#DIV/0!</v>
      </c>
      <c r="AO601" s="92" t="e">
        <f t="shared" si="216"/>
        <v>#DIV/0!</v>
      </c>
      <c r="AV601" s="162" t="e">
        <f t="shared" si="217"/>
        <v>#DIV/0!</v>
      </c>
      <c r="AW601" s="162" t="e">
        <f t="shared" si="223"/>
        <v>#DIV/0!</v>
      </c>
      <c r="AX601" s="92" t="e">
        <f t="shared" si="218"/>
        <v>#DIV/0!</v>
      </c>
      <c r="BE601" s="162" t="e">
        <f t="shared" si="219"/>
        <v>#DIV/0!</v>
      </c>
      <c r="BF601" s="162" t="e">
        <f t="shared" si="224"/>
        <v>#DIV/0!</v>
      </c>
      <c r="BN601" s="162" t="e">
        <f t="shared" si="220"/>
        <v>#DIV/0!</v>
      </c>
      <c r="BO601" s="162" t="e">
        <f t="shared" si="225"/>
        <v>#DIV/0!</v>
      </c>
    </row>
    <row r="602" spans="3:67" x14ac:dyDescent="0.3">
      <c r="C602" s="157" t="e">
        <f t="shared" si="204"/>
        <v>#DIV/0!</v>
      </c>
      <c r="D602" s="157" t="e">
        <f t="shared" si="205"/>
        <v>#DIV/0!</v>
      </c>
      <c r="E602" s="92" t="e">
        <f t="shared" si="206"/>
        <v>#DIV/0!</v>
      </c>
      <c r="L602" s="157" t="e">
        <f t="shared" si="207"/>
        <v>#DIV/0!</v>
      </c>
      <c r="M602" s="157" t="e">
        <f t="shared" si="208"/>
        <v>#DIV/0!</v>
      </c>
      <c r="N602" s="92" t="e">
        <f t="shared" si="209"/>
        <v>#DIV/0!</v>
      </c>
      <c r="U602" s="157" t="e">
        <f t="shared" si="210"/>
        <v>#DIV/0!</v>
      </c>
      <c r="V602" s="157" t="e">
        <f t="shared" si="211"/>
        <v>#DIV/0!</v>
      </c>
      <c r="W602" s="92" t="e">
        <f t="shared" si="212"/>
        <v>#DIV/0!</v>
      </c>
      <c r="AD602" s="157" t="e">
        <f t="shared" si="213"/>
        <v>#DIV/0!</v>
      </c>
      <c r="AE602" s="157" t="e">
        <f t="shared" si="221"/>
        <v>#DIV/0!</v>
      </c>
      <c r="AF602" s="92" t="e">
        <f t="shared" si="214"/>
        <v>#DIV/0!</v>
      </c>
      <c r="AM602" s="162" t="e">
        <f t="shared" si="215"/>
        <v>#DIV/0!</v>
      </c>
      <c r="AN602" s="162" t="e">
        <f t="shared" si="222"/>
        <v>#DIV/0!</v>
      </c>
      <c r="AO602" s="92" t="e">
        <f t="shared" si="216"/>
        <v>#DIV/0!</v>
      </c>
      <c r="AV602" s="162" t="e">
        <f t="shared" si="217"/>
        <v>#DIV/0!</v>
      </c>
      <c r="AW602" s="162" t="e">
        <f t="shared" si="223"/>
        <v>#DIV/0!</v>
      </c>
      <c r="AX602" s="92" t="e">
        <f t="shared" si="218"/>
        <v>#DIV/0!</v>
      </c>
      <c r="BE602" s="162" t="e">
        <f t="shared" si="219"/>
        <v>#DIV/0!</v>
      </c>
      <c r="BF602" s="162" t="e">
        <f t="shared" si="224"/>
        <v>#DIV/0!</v>
      </c>
      <c r="BN602" s="162" t="e">
        <f t="shared" si="220"/>
        <v>#DIV/0!</v>
      </c>
      <c r="BO602" s="162" t="e">
        <f t="shared" si="225"/>
        <v>#DIV/0!</v>
      </c>
    </row>
    <row r="603" spans="3:67" x14ac:dyDescent="0.3">
      <c r="C603" s="157" t="e">
        <f t="shared" si="204"/>
        <v>#DIV/0!</v>
      </c>
      <c r="D603" s="157" t="e">
        <f t="shared" si="205"/>
        <v>#DIV/0!</v>
      </c>
      <c r="E603" s="92" t="e">
        <f t="shared" si="206"/>
        <v>#DIV/0!</v>
      </c>
      <c r="L603" s="157" t="e">
        <f t="shared" si="207"/>
        <v>#DIV/0!</v>
      </c>
      <c r="M603" s="157" t="e">
        <f t="shared" si="208"/>
        <v>#DIV/0!</v>
      </c>
      <c r="N603" s="92" t="e">
        <f t="shared" si="209"/>
        <v>#DIV/0!</v>
      </c>
      <c r="U603" s="157" t="e">
        <f t="shared" si="210"/>
        <v>#DIV/0!</v>
      </c>
      <c r="V603" s="157" t="e">
        <f t="shared" si="211"/>
        <v>#DIV/0!</v>
      </c>
      <c r="W603" s="92" t="e">
        <f t="shared" si="212"/>
        <v>#DIV/0!</v>
      </c>
      <c r="AD603" s="157" t="e">
        <f t="shared" si="213"/>
        <v>#DIV/0!</v>
      </c>
      <c r="AE603" s="157" t="e">
        <f t="shared" si="221"/>
        <v>#DIV/0!</v>
      </c>
      <c r="AF603" s="92" t="e">
        <f t="shared" si="214"/>
        <v>#DIV/0!</v>
      </c>
      <c r="AM603" s="162" t="e">
        <f t="shared" si="215"/>
        <v>#DIV/0!</v>
      </c>
      <c r="AN603" s="162" t="e">
        <f t="shared" si="222"/>
        <v>#DIV/0!</v>
      </c>
      <c r="AO603" s="92" t="e">
        <f t="shared" si="216"/>
        <v>#DIV/0!</v>
      </c>
      <c r="AV603" s="162" t="e">
        <f t="shared" si="217"/>
        <v>#DIV/0!</v>
      </c>
      <c r="AW603" s="162" t="e">
        <f t="shared" si="223"/>
        <v>#DIV/0!</v>
      </c>
      <c r="AX603" s="92" t="e">
        <f t="shared" si="218"/>
        <v>#DIV/0!</v>
      </c>
      <c r="BE603" s="162" t="e">
        <f t="shared" si="219"/>
        <v>#DIV/0!</v>
      </c>
      <c r="BF603" s="162" t="e">
        <f t="shared" si="224"/>
        <v>#DIV/0!</v>
      </c>
      <c r="BN603" s="162" t="e">
        <f t="shared" si="220"/>
        <v>#DIV/0!</v>
      </c>
      <c r="BO603" s="162" t="e">
        <f t="shared" si="225"/>
        <v>#DIV/0!</v>
      </c>
    </row>
    <row r="604" spans="3:67" x14ac:dyDescent="0.3">
      <c r="C604" s="157" t="e">
        <f t="shared" si="204"/>
        <v>#DIV/0!</v>
      </c>
      <c r="D604" s="157" t="e">
        <f t="shared" si="205"/>
        <v>#DIV/0!</v>
      </c>
      <c r="E604" s="92" t="e">
        <f t="shared" si="206"/>
        <v>#DIV/0!</v>
      </c>
      <c r="L604" s="157" t="e">
        <f t="shared" si="207"/>
        <v>#DIV/0!</v>
      </c>
      <c r="M604" s="157" t="e">
        <f t="shared" si="208"/>
        <v>#DIV/0!</v>
      </c>
      <c r="N604" s="92" t="e">
        <f t="shared" si="209"/>
        <v>#DIV/0!</v>
      </c>
      <c r="U604" s="157" t="e">
        <f t="shared" si="210"/>
        <v>#DIV/0!</v>
      </c>
      <c r="V604" s="157" t="e">
        <f t="shared" si="211"/>
        <v>#DIV/0!</v>
      </c>
      <c r="W604" s="92" t="e">
        <f t="shared" si="212"/>
        <v>#DIV/0!</v>
      </c>
      <c r="AD604" s="157" t="e">
        <f t="shared" si="213"/>
        <v>#DIV/0!</v>
      </c>
      <c r="AE604" s="157" t="e">
        <f t="shared" si="221"/>
        <v>#DIV/0!</v>
      </c>
      <c r="AF604" s="92" t="e">
        <f t="shared" si="214"/>
        <v>#DIV/0!</v>
      </c>
      <c r="AM604" s="162" t="e">
        <f t="shared" si="215"/>
        <v>#DIV/0!</v>
      </c>
      <c r="AN604" s="162" t="e">
        <f t="shared" si="222"/>
        <v>#DIV/0!</v>
      </c>
      <c r="AO604" s="92" t="e">
        <f t="shared" si="216"/>
        <v>#DIV/0!</v>
      </c>
      <c r="AV604" s="162" t="e">
        <f t="shared" si="217"/>
        <v>#DIV/0!</v>
      </c>
      <c r="AW604" s="162" t="e">
        <f t="shared" si="223"/>
        <v>#DIV/0!</v>
      </c>
      <c r="AX604" s="92" t="e">
        <f t="shared" si="218"/>
        <v>#DIV/0!</v>
      </c>
      <c r="BE604" s="162" t="e">
        <f t="shared" si="219"/>
        <v>#DIV/0!</v>
      </c>
      <c r="BF604" s="162" t="e">
        <f t="shared" si="224"/>
        <v>#DIV/0!</v>
      </c>
      <c r="BN604" s="162" t="e">
        <f t="shared" si="220"/>
        <v>#DIV/0!</v>
      </c>
      <c r="BO604" s="162" t="e">
        <f t="shared" si="225"/>
        <v>#DIV/0!</v>
      </c>
    </row>
    <row r="605" spans="3:67" x14ac:dyDescent="0.3">
      <c r="C605" s="157" t="e">
        <f t="shared" si="204"/>
        <v>#DIV/0!</v>
      </c>
      <c r="D605" s="157" t="e">
        <f t="shared" si="205"/>
        <v>#DIV/0!</v>
      </c>
      <c r="E605" s="92" t="e">
        <f t="shared" si="206"/>
        <v>#DIV/0!</v>
      </c>
      <c r="L605" s="157" t="e">
        <f t="shared" si="207"/>
        <v>#DIV/0!</v>
      </c>
      <c r="M605" s="157" t="e">
        <f t="shared" si="208"/>
        <v>#DIV/0!</v>
      </c>
      <c r="N605" s="92" t="e">
        <f t="shared" si="209"/>
        <v>#DIV/0!</v>
      </c>
      <c r="U605" s="157" t="e">
        <f t="shared" si="210"/>
        <v>#DIV/0!</v>
      </c>
      <c r="V605" s="157" t="e">
        <f t="shared" si="211"/>
        <v>#DIV/0!</v>
      </c>
      <c r="W605" s="92" t="e">
        <f t="shared" si="212"/>
        <v>#DIV/0!</v>
      </c>
      <c r="AD605" s="157" t="e">
        <f t="shared" si="213"/>
        <v>#DIV/0!</v>
      </c>
      <c r="AE605" s="157" t="e">
        <f t="shared" si="221"/>
        <v>#DIV/0!</v>
      </c>
      <c r="AF605" s="92" t="e">
        <f t="shared" si="214"/>
        <v>#DIV/0!</v>
      </c>
      <c r="AM605" s="162" t="e">
        <f t="shared" si="215"/>
        <v>#DIV/0!</v>
      </c>
      <c r="AN605" s="162" t="e">
        <f t="shared" si="222"/>
        <v>#DIV/0!</v>
      </c>
      <c r="AO605" s="92" t="e">
        <f t="shared" si="216"/>
        <v>#DIV/0!</v>
      </c>
      <c r="AV605" s="162" t="e">
        <f t="shared" si="217"/>
        <v>#DIV/0!</v>
      </c>
      <c r="AW605" s="162" t="e">
        <f t="shared" si="223"/>
        <v>#DIV/0!</v>
      </c>
      <c r="AX605" s="92" t="e">
        <f t="shared" si="218"/>
        <v>#DIV/0!</v>
      </c>
      <c r="BE605" s="162" t="e">
        <f t="shared" si="219"/>
        <v>#DIV/0!</v>
      </c>
      <c r="BF605" s="162" t="e">
        <f t="shared" si="224"/>
        <v>#DIV/0!</v>
      </c>
      <c r="BN605" s="162" t="e">
        <f t="shared" si="220"/>
        <v>#DIV/0!</v>
      </c>
      <c r="BO605" s="162" t="e">
        <f t="shared" si="225"/>
        <v>#DIV/0!</v>
      </c>
    </row>
    <row r="606" spans="3:67" x14ac:dyDescent="0.3">
      <c r="C606" s="157" t="e">
        <f t="shared" si="204"/>
        <v>#DIV/0!</v>
      </c>
      <c r="D606" s="157" t="e">
        <f t="shared" si="205"/>
        <v>#DIV/0!</v>
      </c>
      <c r="E606" s="92" t="e">
        <f t="shared" si="206"/>
        <v>#DIV/0!</v>
      </c>
      <c r="L606" s="157" t="e">
        <f t="shared" si="207"/>
        <v>#DIV/0!</v>
      </c>
      <c r="M606" s="157" t="e">
        <f t="shared" si="208"/>
        <v>#DIV/0!</v>
      </c>
      <c r="N606" s="92" t="e">
        <f t="shared" si="209"/>
        <v>#DIV/0!</v>
      </c>
      <c r="U606" s="157" t="e">
        <f t="shared" si="210"/>
        <v>#DIV/0!</v>
      </c>
      <c r="V606" s="157" t="e">
        <f t="shared" si="211"/>
        <v>#DIV/0!</v>
      </c>
      <c r="W606" s="92" t="e">
        <f t="shared" si="212"/>
        <v>#DIV/0!</v>
      </c>
      <c r="AD606" s="157" t="e">
        <f t="shared" si="213"/>
        <v>#DIV/0!</v>
      </c>
      <c r="AE606" s="157" t="e">
        <f t="shared" si="221"/>
        <v>#DIV/0!</v>
      </c>
      <c r="AF606" s="92" t="e">
        <f t="shared" si="214"/>
        <v>#DIV/0!</v>
      </c>
      <c r="AM606" s="162" t="e">
        <f t="shared" si="215"/>
        <v>#DIV/0!</v>
      </c>
      <c r="AN606" s="162" t="e">
        <f t="shared" si="222"/>
        <v>#DIV/0!</v>
      </c>
      <c r="AO606" s="92" t="e">
        <f t="shared" si="216"/>
        <v>#DIV/0!</v>
      </c>
      <c r="AV606" s="162" t="e">
        <f t="shared" si="217"/>
        <v>#DIV/0!</v>
      </c>
      <c r="AW606" s="162" t="e">
        <f t="shared" si="223"/>
        <v>#DIV/0!</v>
      </c>
      <c r="AX606" s="92" t="e">
        <f t="shared" si="218"/>
        <v>#DIV/0!</v>
      </c>
      <c r="BE606" s="162" t="e">
        <f t="shared" si="219"/>
        <v>#DIV/0!</v>
      </c>
      <c r="BF606" s="162" t="e">
        <f t="shared" si="224"/>
        <v>#DIV/0!</v>
      </c>
      <c r="BN606" s="162" t="e">
        <f t="shared" si="220"/>
        <v>#DIV/0!</v>
      </c>
      <c r="BO606" s="162" t="e">
        <f t="shared" si="225"/>
        <v>#DIV/0!</v>
      </c>
    </row>
    <row r="607" spans="3:67" x14ac:dyDescent="0.3">
      <c r="C607" s="157" t="e">
        <f t="shared" si="204"/>
        <v>#DIV/0!</v>
      </c>
      <c r="D607" s="157" t="e">
        <f t="shared" si="205"/>
        <v>#DIV/0!</v>
      </c>
      <c r="E607" s="92" t="e">
        <f t="shared" si="206"/>
        <v>#DIV/0!</v>
      </c>
      <c r="L607" s="157" t="e">
        <f t="shared" si="207"/>
        <v>#DIV/0!</v>
      </c>
      <c r="M607" s="157" t="e">
        <f t="shared" si="208"/>
        <v>#DIV/0!</v>
      </c>
      <c r="N607" s="92" t="e">
        <f t="shared" si="209"/>
        <v>#DIV/0!</v>
      </c>
      <c r="U607" s="157" t="e">
        <f t="shared" si="210"/>
        <v>#DIV/0!</v>
      </c>
      <c r="V607" s="157" t="e">
        <f t="shared" si="211"/>
        <v>#DIV/0!</v>
      </c>
      <c r="W607" s="92" t="e">
        <f t="shared" si="212"/>
        <v>#DIV/0!</v>
      </c>
      <c r="AD607" s="157" t="e">
        <f t="shared" si="213"/>
        <v>#DIV/0!</v>
      </c>
      <c r="AE607" s="157" t="e">
        <f t="shared" si="221"/>
        <v>#DIV/0!</v>
      </c>
      <c r="AF607" s="92" t="e">
        <f t="shared" si="214"/>
        <v>#DIV/0!</v>
      </c>
      <c r="AM607" s="162" t="e">
        <f t="shared" si="215"/>
        <v>#DIV/0!</v>
      </c>
      <c r="AN607" s="162" t="e">
        <f t="shared" si="222"/>
        <v>#DIV/0!</v>
      </c>
      <c r="AO607" s="92" t="e">
        <f t="shared" si="216"/>
        <v>#DIV/0!</v>
      </c>
      <c r="AV607" s="162" t="e">
        <f t="shared" si="217"/>
        <v>#DIV/0!</v>
      </c>
      <c r="AW607" s="162" t="e">
        <f t="shared" si="223"/>
        <v>#DIV/0!</v>
      </c>
      <c r="AX607" s="92" t="e">
        <f t="shared" si="218"/>
        <v>#DIV/0!</v>
      </c>
      <c r="BE607" s="162" t="e">
        <f t="shared" si="219"/>
        <v>#DIV/0!</v>
      </c>
      <c r="BF607" s="162" t="e">
        <f t="shared" si="224"/>
        <v>#DIV/0!</v>
      </c>
      <c r="BN607" s="162" t="e">
        <f t="shared" si="220"/>
        <v>#DIV/0!</v>
      </c>
      <c r="BO607" s="162" t="e">
        <f t="shared" si="225"/>
        <v>#DIV/0!</v>
      </c>
    </row>
    <row r="608" spans="3:67" x14ac:dyDescent="0.3">
      <c r="C608" s="157" t="e">
        <f t="shared" si="204"/>
        <v>#DIV/0!</v>
      </c>
      <c r="D608" s="157" t="e">
        <f t="shared" si="205"/>
        <v>#DIV/0!</v>
      </c>
      <c r="E608" s="92" t="e">
        <f t="shared" si="206"/>
        <v>#DIV/0!</v>
      </c>
      <c r="L608" s="157" t="e">
        <f t="shared" si="207"/>
        <v>#DIV/0!</v>
      </c>
      <c r="M608" s="157" t="e">
        <f t="shared" si="208"/>
        <v>#DIV/0!</v>
      </c>
      <c r="N608" s="92" t="e">
        <f t="shared" si="209"/>
        <v>#DIV/0!</v>
      </c>
      <c r="U608" s="157" t="e">
        <f t="shared" si="210"/>
        <v>#DIV/0!</v>
      </c>
      <c r="V608" s="157" t="e">
        <f t="shared" si="211"/>
        <v>#DIV/0!</v>
      </c>
      <c r="W608" s="92" t="e">
        <f t="shared" si="212"/>
        <v>#DIV/0!</v>
      </c>
      <c r="AD608" s="157" t="e">
        <f t="shared" si="213"/>
        <v>#DIV/0!</v>
      </c>
      <c r="AE608" s="157" t="e">
        <f t="shared" si="221"/>
        <v>#DIV/0!</v>
      </c>
      <c r="AF608" s="92" t="e">
        <f t="shared" si="214"/>
        <v>#DIV/0!</v>
      </c>
      <c r="AM608" s="162" t="e">
        <f t="shared" si="215"/>
        <v>#DIV/0!</v>
      </c>
      <c r="AN608" s="162" t="e">
        <f t="shared" si="222"/>
        <v>#DIV/0!</v>
      </c>
      <c r="AO608" s="92" t="e">
        <f t="shared" si="216"/>
        <v>#DIV/0!</v>
      </c>
      <c r="AV608" s="162" t="e">
        <f t="shared" si="217"/>
        <v>#DIV/0!</v>
      </c>
      <c r="AW608" s="162" t="e">
        <f t="shared" si="223"/>
        <v>#DIV/0!</v>
      </c>
      <c r="AX608" s="92" t="e">
        <f t="shared" si="218"/>
        <v>#DIV/0!</v>
      </c>
      <c r="BE608" s="162" t="e">
        <f t="shared" si="219"/>
        <v>#DIV/0!</v>
      </c>
      <c r="BF608" s="162" t="e">
        <f t="shared" si="224"/>
        <v>#DIV/0!</v>
      </c>
      <c r="BN608" s="162" t="e">
        <f t="shared" si="220"/>
        <v>#DIV/0!</v>
      </c>
      <c r="BO608" s="162" t="e">
        <f t="shared" si="225"/>
        <v>#DIV/0!</v>
      </c>
    </row>
    <row r="609" spans="3:67" x14ac:dyDescent="0.3">
      <c r="C609" s="157" t="e">
        <f t="shared" si="204"/>
        <v>#DIV/0!</v>
      </c>
      <c r="D609" s="157" t="e">
        <f t="shared" si="205"/>
        <v>#DIV/0!</v>
      </c>
      <c r="E609" s="92" t="e">
        <f t="shared" si="206"/>
        <v>#DIV/0!</v>
      </c>
      <c r="L609" s="157" t="e">
        <f t="shared" si="207"/>
        <v>#DIV/0!</v>
      </c>
      <c r="M609" s="157" t="e">
        <f t="shared" si="208"/>
        <v>#DIV/0!</v>
      </c>
      <c r="N609" s="92" t="e">
        <f t="shared" si="209"/>
        <v>#DIV/0!</v>
      </c>
      <c r="U609" s="157" t="e">
        <f t="shared" si="210"/>
        <v>#DIV/0!</v>
      </c>
      <c r="V609" s="157" t="e">
        <f t="shared" si="211"/>
        <v>#DIV/0!</v>
      </c>
      <c r="W609" s="92" t="e">
        <f t="shared" si="212"/>
        <v>#DIV/0!</v>
      </c>
      <c r="AD609" s="157" t="e">
        <f t="shared" si="213"/>
        <v>#DIV/0!</v>
      </c>
      <c r="AE609" s="157" t="e">
        <f t="shared" si="221"/>
        <v>#DIV/0!</v>
      </c>
      <c r="AF609" s="92" t="e">
        <f t="shared" si="214"/>
        <v>#DIV/0!</v>
      </c>
      <c r="AM609" s="162" t="e">
        <f t="shared" si="215"/>
        <v>#DIV/0!</v>
      </c>
      <c r="AN609" s="162" t="e">
        <f t="shared" si="222"/>
        <v>#DIV/0!</v>
      </c>
      <c r="AO609" s="92" t="e">
        <f t="shared" si="216"/>
        <v>#DIV/0!</v>
      </c>
      <c r="AV609" s="162" t="e">
        <f t="shared" si="217"/>
        <v>#DIV/0!</v>
      </c>
      <c r="AW609" s="162" t="e">
        <f t="shared" si="223"/>
        <v>#DIV/0!</v>
      </c>
      <c r="AX609" s="92" t="e">
        <f t="shared" si="218"/>
        <v>#DIV/0!</v>
      </c>
      <c r="BE609" s="162" t="e">
        <f t="shared" si="219"/>
        <v>#DIV/0!</v>
      </c>
      <c r="BF609" s="162" t="e">
        <f t="shared" si="224"/>
        <v>#DIV/0!</v>
      </c>
      <c r="BN609" s="162" t="e">
        <f t="shared" si="220"/>
        <v>#DIV/0!</v>
      </c>
      <c r="BO609" s="162" t="e">
        <f t="shared" si="225"/>
        <v>#DIV/0!</v>
      </c>
    </row>
    <row r="610" spans="3:67" x14ac:dyDescent="0.3">
      <c r="C610" s="157" t="e">
        <f t="shared" si="204"/>
        <v>#DIV/0!</v>
      </c>
      <c r="D610" s="157" t="e">
        <f t="shared" si="205"/>
        <v>#DIV/0!</v>
      </c>
      <c r="E610" s="92" t="e">
        <f t="shared" si="206"/>
        <v>#DIV/0!</v>
      </c>
      <c r="L610" s="157" t="e">
        <f t="shared" si="207"/>
        <v>#DIV/0!</v>
      </c>
      <c r="M610" s="157" t="e">
        <f t="shared" si="208"/>
        <v>#DIV/0!</v>
      </c>
      <c r="N610" s="92" t="e">
        <f t="shared" si="209"/>
        <v>#DIV/0!</v>
      </c>
      <c r="U610" s="157" t="e">
        <f t="shared" si="210"/>
        <v>#DIV/0!</v>
      </c>
      <c r="V610" s="157" t="e">
        <f t="shared" si="211"/>
        <v>#DIV/0!</v>
      </c>
      <c r="W610" s="92" t="e">
        <f t="shared" si="212"/>
        <v>#DIV/0!</v>
      </c>
      <c r="AD610" s="157" t="e">
        <f t="shared" si="213"/>
        <v>#DIV/0!</v>
      </c>
      <c r="AE610" s="157" t="e">
        <f t="shared" si="221"/>
        <v>#DIV/0!</v>
      </c>
      <c r="AF610" s="92" t="e">
        <f t="shared" si="214"/>
        <v>#DIV/0!</v>
      </c>
      <c r="AM610" s="162" t="e">
        <f t="shared" si="215"/>
        <v>#DIV/0!</v>
      </c>
      <c r="AN610" s="162" t="e">
        <f t="shared" si="222"/>
        <v>#DIV/0!</v>
      </c>
      <c r="AO610" s="92" t="e">
        <f t="shared" si="216"/>
        <v>#DIV/0!</v>
      </c>
      <c r="AV610" s="162" t="e">
        <f t="shared" si="217"/>
        <v>#DIV/0!</v>
      </c>
      <c r="AW610" s="162" t="e">
        <f t="shared" si="223"/>
        <v>#DIV/0!</v>
      </c>
      <c r="AX610" s="92" t="e">
        <f t="shared" si="218"/>
        <v>#DIV/0!</v>
      </c>
      <c r="BE610" s="162" t="e">
        <f t="shared" si="219"/>
        <v>#DIV/0!</v>
      </c>
      <c r="BF610" s="162" t="e">
        <f t="shared" si="224"/>
        <v>#DIV/0!</v>
      </c>
      <c r="BN610" s="162" t="e">
        <f t="shared" si="220"/>
        <v>#DIV/0!</v>
      </c>
      <c r="BO610" s="162" t="e">
        <f t="shared" si="225"/>
        <v>#DIV/0!</v>
      </c>
    </row>
    <row r="611" spans="3:67" x14ac:dyDescent="0.3">
      <c r="C611" s="157" t="e">
        <f t="shared" si="204"/>
        <v>#DIV/0!</v>
      </c>
      <c r="D611" s="157" t="e">
        <f t="shared" si="205"/>
        <v>#DIV/0!</v>
      </c>
      <c r="E611" s="92" t="e">
        <f t="shared" si="206"/>
        <v>#DIV/0!</v>
      </c>
      <c r="L611" s="157" t="e">
        <f t="shared" si="207"/>
        <v>#DIV/0!</v>
      </c>
      <c r="M611" s="157" t="e">
        <f t="shared" si="208"/>
        <v>#DIV/0!</v>
      </c>
      <c r="N611" s="92" t="e">
        <f t="shared" si="209"/>
        <v>#DIV/0!</v>
      </c>
      <c r="U611" s="157" t="e">
        <f t="shared" si="210"/>
        <v>#DIV/0!</v>
      </c>
      <c r="V611" s="157" t="e">
        <f t="shared" si="211"/>
        <v>#DIV/0!</v>
      </c>
      <c r="W611" s="92" t="e">
        <f t="shared" si="212"/>
        <v>#DIV/0!</v>
      </c>
      <c r="AD611" s="157" t="e">
        <f t="shared" si="213"/>
        <v>#DIV/0!</v>
      </c>
      <c r="AE611" s="157" t="e">
        <f t="shared" si="221"/>
        <v>#DIV/0!</v>
      </c>
      <c r="AF611" s="92" t="e">
        <f t="shared" si="214"/>
        <v>#DIV/0!</v>
      </c>
      <c r="AM611" s="162" t="e">
        <f t="shared" si="215"/>
        <v>#DIV/0!</v>
      </c>
      <c r="AN611" s="162" t="e">
        <f t="shared" si="222"/>
        <v>#DIV/0!</v>
      </c>
      <c r="AO611" s="92" t="e">
        <f t="shared" si="216"/>
        <v>#DIV/0!</v>
      </c>
      <c r="AV611" s="162" t="e">
        <f t="shared" si="217"/>
        <v>#DIV/0!</v>
      </c>
      <c r="AW611" s="162" t="e">
        <f t="shared" si="223"/>
        <v>#DIV/0!</v>
      </c>
      <c r="AX611" s="92" t="e">
        <f t="shared" si="218"/>
        <v>#DIV/0!</v>
      </c>
      <c r="BE611" s="162" t="e">
        <f t="shared" si="219"/>
        <v>#DIV/0!</v>
      </c>
      <c r="BF611" s="162" t="e">
        <f t="shared" si="224"/>
        <v>#DIV/0!</v>
      </c>
      <c r="BN611" s="162" t="e">
        <f t="shared" si="220"/>
        <v>#DIV/0!</v>
      </c>
      <c r="BO611" s="162" t="e">
        <f t="shared" si="225"/>
        <v>#DIV/0!</v>
      </c>
    </row>
    <row r="612" spans="3:67" x14ac:dyDescent="0.3">
      <c r="C612" s="157" t="e">
        <f t="shared" si="204"/>
        <v>#DIV/0!</v>
      </c>
      <c r="D612" s="157" t="e">
        <f t="shared" si="205"/>
        <v>#DIV/0!</v>
      </c>
      <c r="E612" s="92" t="e">
        <f t="shared" si="206"/>
        <v>#DIV/0!</v>
      </c>
      <c r="L612" s="157" t="e">
        <f t="shared" si="207"/>
        <v>#DIV/0!</v>
      </c>
      <c r="M612" s="157" t="e">
        <f t="shared" si="208"/>
        <v>#DIV/0!</v>
      </c>
      <c r="N612" s="92" t="e">
        <f t="shared" si="209"/>
        <v>#DIV/0!</v>
      </c>
      <c r="U612" s="157" t="e">
        <f t="shared" si="210"/>
        <v>#DIV/0!</v>
      </c>
      <c r="V612" s="157" t="e">
        <f t="shared" si="211"/>
        <v>#DIV/0!</v>
      </c>
      <c r="W612" s="92" t="e">
        <f t="shared" si="212"/>
        <v>#DIV/0!</v>
      </c>
      <c r="AD612" s="157" t="e">
        <f t="shared" si="213"/>
        <v>#DIV/0!</v>
      </c>
      <c r="AE612" s="157" t="e">
        <f t="shared" si="221"/>
        <v>#DIV/0!</v>
      </c>
      <c r="AF612" s="92" t="e">
        <f t="shared" si="214"/>
        <v>#DIV/0!</v>
      </c>
      <c r="AM612" s="162" t="e">
        <f t="shared" si="215"/>
        <v>#DIV/0!</v>
      </c>
      <c r="AN612" s="162" t="e">
        <f t="shared" si="222"/>
        <v>#DIV/0!</v>
      </c>
      <c r="AO612" s="92" t="e">
        <f t="shared" si="216"/>
        <v>#DIV/0!</v>
      </c>
      <c r="AV612" s="162" t="e">
        <f t="shared" si="217"/>
        <v>#DIV/0!</v>
      </c>
      <c r="AW612" s="162" t="e">
        <f t="shared" si="223"/>
        <v>#DIV/0!</v>
      </c>
      <c r="AX612" s="92" t="e">
        <f t="shared" si="218"/>
        <v>#DIV/0!</v>
      </c>
      <c r="BE612" s="162" t="e">
        <f t="shared" si="219"/>
        <v>#DIV/0!</v>
      </c>
      <c r="BF612" s="162" t="e">
        <f t="shared" si="224"/>
        <v>#DIV/0!</v>
      </c>
      <c r="BN612" s="162" t="e">
        <f t="shared" si="220"/>
        <v>#DIV/0!</v>
      </c>
      <c r="BO612" s="162" t="e">
        <f t="shared" si="225"/>
        <v>#DIV/0!</v>
      </c>
    </row>
    <row r="613" spans="3:67" x14ac:dyDescent="0.3">
      <c r="C613" s="157" t="e">
        <f t="shared" si="204"/>
        <v>#DIV/0!</v>
      </c>
      <c r="D613" s="157" t="e">
        <f t="shared" si="205"/>
        <v>#DIV/0!</v>
      </c>
      <c r="E613" s="92" t="e">
        <f t="shared" si="206"/>
        <v>#DIV/0!</v>
      </c>
      <c r="L613" s="157" t="e">
        <f t="shared" si="207"/>
        <v>#DIV/0!</v>
      </c>
      <c r="M613" s="157" t="e">
        <f t="shared" si="208"/>
        <v>#DIV/0!</v>
      </c>
      <c r="N613" s="92" t="e">
        <f t="shared" si="209"/>
        <v>#DIV/0!</v>
      </c>
      <c r="U613" s="157" t="e">
        <f t="shared" si="210"/>
        <v>#DIV/0!</v>
      </c>
      <c r="V613" s="157" t="e">
        <f t="shared" si="211"/>
        <v>#DIV/0!</v>
      </c>
      <c r="W613" s="92" t="e">
        <f t="shared" si="212"/>
        <v>#DIV/0!</v>
      </c>
      <c r="AD613" s="157" t="e">
        <f t="shared" si="213"/>
        <v>#DIV/0!</v>
      </c>
      <c r="AE613" s="157" t="e">
        <f t="shared" si="221"/>
        <v>#DIV/0!</v>
      </c>
      <c r="AF613" s="92" t="e">
        <f t="shared" si="214"/>
        <v>#DIV/0!</v>
      </c>
      <c r="AM613" s="162" t="e">
        <f t="shared" si="215"/>
        <v>#DIV/0!</v>
      </c>
      <c r="AN613" s="162" t="e">
        <f t="shared" si="222"/>
        <v>#DIV/0!</v>
      </c>
      <c r="AO613" s="92" t="e">
        <f t="shared" si="216"/>
        <v>#DIV/0!</v>
      </c>
      <c r="AV613" s="162" t="e">
        <f t="shared" si="217"/>
        <v>#DIV/0!</v>
      </c>
      <c r="AW613" s="162" t="e">
        <f t="shared" si="223"/>
        <v>#DIV/0!</v>
      </c>
      <c r="AX613" s="92" t="e">
        <f t="shared" si="218"/>
        <v>#DIV/0!</v>
      </c>
      <c r="BE613" s="162" t="e">
        <f t="shared" si="219"/>
        <v>#DIV/0!</v>
      </c>
      <c r="BF613" s="162" t="e">
        <f t="shared" si="224"/>
        <v>#DIV/0!</v>
      </c>
      <c r="BN613" s="162" t="e">
        <f t="shared" si="220"/>
        <v>#DIV/0!</v>
      </c>
      <c r="BO613" s="162" t="e">
        <f t="shared" si="225"/>
        <v>#DIV/0!</v>
      </c>
    </row>
    <row r="614" spans="3:67" x14ac:dyDescent="0.3">
      <c r="C614" s="157" t="e">
        <f t="shared" si="204"/>
        <v>#DIV/0!</v>
      </c>
      <c r="D614" s="157" t="e">
        <f t="shared" si="205"/>
        <v>#DIV/0!</v>
      </c>
      <c r="E614" s="92" t="e">
        <f t="shared" si="206"/>
        <v>#DIV/0!</v>
      </c>
      <c r="L614" s="157" t="e">
        <f t="shared" si="207"/>
        <v>#DIV/0!</v>
      </c>
      <c r="M614" s="157" t="e">
        <f t="shared" si="208"/>
        <v>#DIV/0!</v>
      </c>
      <c r="N614" s="92" t="e">
        <f t="shared" si="209"/>
        <v>#DIV/0!</v>
      </c>
      <c r="U614" s="157" t="e">
        <f t="shared" si="210"/>
        <v>#DIV/0!</v>
      </c>
      <c r="V614" s="157" t="e">
        <f t="shared" si="211"/>
        <v>#DIV/0!</v>
      </c>
      <c r="W614" s="92" t="e">
        <f t="shared" si="212"/>
        <v>#DIV/0!</v>
      </c>
      <c r="AD614" s="157" t="e">
        <f t="shared" si="213"/>
        <v>#DIV/0!</v>
      </c>
      <c r="AE614" s="157" t="e">
        <f t="shared" si="221"/>
        <v>#DIV/0!</v>
      </c>
      <c r="AF614" s="92" t="e">
        <f t="shared" si="214"/>
        <v>#DIV/0!</v>
      </c>
      <c r="AM614" s="162" t="e">
        <f t="shared" si="215"/>
        <v>#DIV/0!</v>
      </c>
      <c r="AN614" s="162" t="e">
        <f t="shared" si="222"/>
        <v>#DIV/0!</v>
      </c>
      <c r="AO614" s="92" t="e">
        <f t="shared" si="216"/>
        <v>#DIV/0!</v>
      </c>
      <c r="AV614" s="162" t="e">
        <f t="shared" si="217"/>
        <v>#DIV/0!</v>
      </c>
      <c r="AW614" s="162" t="e">
        <f t="shared" si="223"/>
        <v>#DIV/0!</v>
      </c>
      <c r="AX614" s="92" t="e">
        <f t="shared" si="218"/>
        <v>#DIV/0!</v>
      </c>
      <c r="BE614" s="162" t="e">
        <f t="shared" si="219"/>
        <v>#DIV/0!</v>
      </c>
      <c r="BF614" s="162" t="e">
        <f t="shared" si="224"/>
        <v>#DIV/0!</v>
      </c>
      <c r="BN614" s="162" t="e">
        <f t="shared" si="220"/>
        <v>#DIV/0!</v>
      </c>
      <c r="BO614" s="162" t="e">
        <f t="shared" si="225"/>
        <v>#DIV/0!</v>
      </c>
    </row>
    <row r="615" spans="3:67" x14ac:dyDescent="0.3">
      <c r="C615" s="157" t="e">
        <f t="shared" si="204"/>
        <v>#DIV/0!</v>
      </c>
      <c r="D615" s="157" t="e">
        <f t="shared" si="205"/>
        <v>#DIV/0!</v>
      </c>
      <c r="E615" s="92" t="e">
        <f t="shared" si="206"/>
        <v>#DIV/0!</v>
      </c>
      <c r="L615" s="157" t="e">
        <f t="shared" si="207"/>
        <v>#DIV/0!</v>
      </c>
      <c r="M615" s="157" t="e">
        <f t="shared" si="208"/>
        <v>#DIV/0!</v>
      </c>
      <c r="N615" s="92" t="e">
        <f t="shared" si="209"/>
        <v>#DIV/0!</v>
      </c>
      <c r="U615" s="157" t="e">
        <f t="shared" si="210"/>
        <v>#DIV/0!</v>
      </c>
      <c r="V615" s="157" t="e">
        <f t="shared" si="211"/>
        <v>#DIV/0!</v>
      </c>
      <c r="W615" s="92" t="e">
        <f t="shared" si="212"/>
        <v>#DIV/0!</v>
      </c>
      <c r="AD615" s="157" t="e">
        <f t="shared" si="213"/>
        <v>#DIV/0!</v>
      </c>
      <c r="AE615" s="157" t="e">
        <f t="shared" si="221"/>
        <v>#DIV/0!</v>
      </c>
      <c r="AF615" s="92" t="e">
        <f t="shared" si="214"/>
        <v>#DIV/0!</v>
      </c>
      <c r="AM615" s="162" t="e">
        <f t="shared" si="215"/>
        <v>#DIV/0!</v>
      </c>
      <c r="AN615" s="162" t="e">
        <f t="shared" si="222"/>
        <v>#DIV/0!</v>
      </c>
      <c r="AO615" s="92" t="e">
        <f t="shared" si="216"/>
        <v>#DIV/0!</v>
      </c>
      <c r="AV615" s="162" t="e">
        <f t="shared" si="217"/>
        <v>#DIV/0!</v>
      </c>
      <c r="AW615" s="162" t="e">
        <f t="shared" si="223"/>
        <v>#DIV/0!</v>
      </c>
      <c r="AX615" s="92" t="e">
        <f t="shared" si="218"/>
        <v>#DIV/0!</v>
      </c>
      <c r="BE615" s="162" t="e">
        <f t="shared" si="219"/>
        <v>#DIV/0!</v>
      </c>
      <c r="BF615" s="162" t="e">
        <f t="shared" si="224"/>
        <v>#DIV/0!</v>
      </c>
      <c r="BN615" s="162" t="e">
        <f t="shared" si="220"/>
        <v>#DIV/0!</v>
      </c>
      <c r="BO615" s="162" t="e">
        <f t="shared" si="225"/>
        <v>#DIV/0!</v>
      </c>
    </row>
    <row r="616" spans="3:67" x14ac:dyDescent="0.3">
      <c r="C616" s="157" t="e">
        <f t="shared" si="204"/>
        <v>#DIV/0!</v>
      </c>
      <c r="D616" s="157" t="e">
        <f t="shared" si="205"/>
        <v>#DIV/0!</v>
      </c>
      <c r="E616" s="92" t="e">
        <f t="shared" si="206"/>
        <v>#DIV/0!</v>
      </c>
      <c r="L616" s="157" t="e">
        <f t="shared" si="207"/>
        <v>#DIV/0!</v>
      </c>
      <c r="M616" s="157" t="e">
        <f t="shared" si="208"/>
        <v>#DIV/0!</v>
      </c>
      <c r="N616" s="92" t="e">
        <f t="shared" si="209"/>
        <v>#DIV/0!</v>
      </c>
      <c r="U616" s="157" t="e">
        <f t="shared" si="210"/>
        <v>#DIV/0!</v>
      </c>
      <c r="V616" s="157" t="e">
        <f t="shared" si="211"/>
        <v>#DIV/0!</v>
      </c>
      <c r="W616" s="92" t="e">
        <f t="shared" si="212"/>
        <v>#DIV/0!</v>
      </c>
      <c r="AD616" s="157" t="e">
        <f t="shared" si="213"/>
        <v>#DIV/0!</v>
      </c>
      <c r="AE616" s="157" t="e">
        <f t="shared" si="221"/>
        <v>#DIV/0!</v>
      </c>
      <c r="AF616" s="92" t="e">
        <f t="shared" si="214"/>
        <v>#DIV/0!</v>
      </c>
      <c r="AM616" s="162" t="e">
        <f t="shared" si="215"/>
        <v>#DIV/0!</v>
      </c>
      <c r="AN616" s="162" t="e">
        <f t="shared" si="222"/>
        <v>#DIV/0!</v>
      </c>
      <c r="AO616" s="92" t="e">
        <f t="shared" si="216"/>
        <v>#DIV/0!</v>
      </c>
      <c r="AV616" s="162" t="e">
        <f t="shared" si="217"/>
        <v>#DIV/0!</v>
      </c>
      <c r="AW616" s="162" t="e">
        <f t="shared" si="223"/>
        <v>#DIV/0!</v>
      </c>
      <c r="AX616" s="92" t="e">
        <f t="shared" si="218"/>
        <v>#DIV/0!</v>
      </c>
      <c r="BE616" s="162" t="e">
        <f t="shared" si="219"/>
        <v>#DIV/0!</v>
      </c>
      <c r="BF616" s="162" t="e">
        <f t="shared" si="224"/>
        <v>#DIV/0!</v>
      </c>
      <c r="BN616" s="162" t="e">
        <f t="shared" si="220"/>
        <v>#DIV/0!</v>
      </c>
      <c r="BO616" s="162" t="e">
        <f t="shared" si="225"/>
        <v>#DIV/0!</v>
      </c>
    </row>
    <row r="617" spans="3:67" x14ac:dyDescent="0.3">
      <c r="C617" s="157" t="e">
        <f t="shared" si="204"/>
        <v>#DIV/0!</v>
      </c>
      <c r="D617" s="157" t="e">
        <f t="shared" si="205"/>
        <v>#DIV/0!</v>
      </c>
      <c r="E617" s="92" t="e">
        <f t="shared" si="206"/>
        <v>#DIV/0!</v>
      </c>
      <c r="L617" s="157" t="e">
        <f t="shared" si="207"/>
        <v>#DIV/0!</v>
      </c>
      <c r="M617" s="157" t="e">
        <f t="shared" si="208"/>
        <v>#DIV/0!</v>
      </c>
      <c r="N617" s="92" t="e">
        <f t="shared" si="209"/>
        <v>#DIV/0!</v>
      </c>
      <c r="U617" s="157" t="e">
        <f t="shared" si="210"/>
        <v>#DIV/0!</v>
      </c>
      <c r="V617" s="157" t="e">
        <f t="shared" si="211"/>
        <v>#DIV/0!</v>
      </c>
      <c r="W617" s="92" t="e">
        <f t="shared" si="212"/>
        <v>#DIV/0!</v>
      </c>
      <c r="AD617" s="157" t="e">
        <f t="shared" si="213"/>
        <v>#DIV/0!</v>
      </c>
      <c r="AE617" s="157" t="e">
        <f t="shared" si="221"/>
        <v>#DIV/0!</v>
      </c>
      <c r="AF617" s="92" t="e">
        <f t="shared" si="214"/>
        <v>#DIV/0!</v>
      </c>
      <c r="AM617" s="162" t="e">
        <f t="shared" si="215"/>
        <v>#DIV/0!</v>
      </c>
      <c r="AN617" s="162" t="e">
        <f t="shared" si="222"/>
        <v>#DIV/0!</v>
      </c>
      <c r="AO617" s="92" t="e">
        <f t="shared" si="216"/>
        <v>#DIV/0!</v>
      </c>
      <c r="AV617" s="162" t="e">
        <f t="shared" si="217"/>
        <v>#DIV/0!</v>
      </c>
      <c r="AW617" s="162" t="e">
        <f t="shared" si="223"/>
        <v>#DIV/0!</v>
      </c>
      <c r="AX617" s="92" t="e">
        <f t="shared" si="218"/>
        <v>#DIV/0!</v>
      </c>
      <c r="BE617" s="162" t="e">
        <f t="shared" si="219"/>
        <v>#DIV/0!</v>
      </c>
      <c r="BF617" s="162" t="e">
        <f t="shared" si="224"/>
        <v>#DIV/0!</v>
      </c>
      <c r="BN617" s="162" t="e">
        <f t="shared" si="220"/>
        <v>#DIV/0!</v>
      </c>
      <c r="BO617" s="162" t="e">
        <f t="shared" si="225"/>
        <v>#DIV/0!</v>
      </c>
    </row>
    <row r="618" spans="3:67" x14ac:dyDescent="0.3">
      <c r="C618" s="157" t="e">
        <f t="shared" si="204"/>
        <v>#DIV/0!</v>
      </c>
      <c r="D618" s="157" t="e">
        <f t="shared" si="205"/>
        <v>#DIV/0!</v>
      </c>
      <c r="E618" s="92" t="e">
        <f t="shared" si="206"/>
        <v>#DIV/0!</v>
      </c>
      <c r="L618" s="157" t="e">
        <f t="shared" si="207"/>
        <v>#DIV/0!</v>
      </c>
      <c r="M618" s="157" t="e">
        <f t="shared" si="208"/>
        <v>#DIV/0!</v>
      </c>
      <c r="N618" s="92" t="e">
        <f t="shared" si="209"/>
        <v>#DIV/0!</v>
      </c>
      <c r="U618" s="157" t="e">
        <f t="shared" si="210"/>
        <v>#DIV/0!</v>
      </c>
      <c r="V618" s="157" t="e">
        <f t="shared" si="211"/>
        <v>#DIV/0!</v>
      </c>
      <c r="W618" s="92" t="e">
        <f t="shared" si="212"/>
        <v>#DIV/0!</v>
      </c>
      <c r="AD618" s="157" t="e">
        <f t="shared" si="213"/>
        <v>#DIV/0!</v>
      </c>
      <c r="AE618" s="157" t="e">
        <f t="shared" si="221"/>
        <v>#DIV/0!</v>
      </c>
      <c r="AF618" s="92" t="e">
        <f t="shared" si="214"/>
        <v>#DIV/0!</v>
      </c>
      <c r="AM618" s="162" t="e">
        <f t="shared" si="215"/>
        <v>#DIV/0!</v>
      </c>
      <c r="AN618" s="162" t="e">
        <f t="shared" si="222"/>
        <v>#DIV/0!</v>
      </c>
      <c r="AO618" s="92" t="e">
        <f t="shared" si="216"/>
        <v>#DIV/0!</v>
      </c>
      <c r="AV618" s="162" t="e">
        <f t="shared" si="217"/>
        <v>#DIV/0!</v>
      </c>
      <c r="AW618" s="162" t="e">
        <f t="shared" si="223"/>
        <v>#DIV/0!</v>
      </c>
      <c r="AX618" s="92" t="e">
        <f t="shared" si="218"/>
        <v>#DIV/0!</v>
      </c>
      <c r="BE618" s="162" t="e">
        <f t="shared" si="219"/>
        <v>#DIV/0!</v>
      </c>
      <c r="BF618" s="162" t="e">
        <f t="shared" si="224"/>
        <v>#DIV/0!</v>
      </c>
      <c r="BN618" s="162" t="e">
        <f t="shared" si="220"/>
        <v>#DIV/0!</v>
      </c>
      <c r="BO618" s="162" t="e">
        <f t="shared" si="225"/>
        <v>#DIV/0!</v>
      </c>
    </row>
    <row r="619" spans="3:67" x14ac:dyDescent="0.3">
      <c r="C619" s="157" t="e">
        <f t="shared" si="204"/>
        <v>#DIV/0!</v>
      </c>
      <c r="D619" s="157" t="e">
        <f t="shared" si="205"/>
        <v>#DIV/0!</v>
      </c>
      <c r="E619" s="92" t="e">
        <f t="shared" si="206"/>
        <v>#DIV/0!</v>
      </c>
      <c r="L619" s="157" t="e">
        <f t="shared" si="207"/>
        <v>#DIV/0!</v>
      </c>
      <c r="M619" s="157" t="e">
        <f t="shared" si="208"/>
        <v>#DIV/0!</v>
      </c>
      <c r="N619" s="92" t="e">
        <f t="shared" si="209"/>
        <v>#DIV/0!</v>
      </c>
      <c r="U619" s="157" t="e">
        <f t="shared" si="210"/>
        <v>#DIV/0!</v>
      </c>
      <c r="V619" s="157" t="e">
        <f t="shared" si="211"/>
        <v>#DIV/0!</v>
      </c>
      <c r="W619" s="92" t="e">
        <f t="shared" si="212"/>
        <v>#DIV/0!</v>
      </c>
      <c r="AD619" s="157" t="e">
        <f t="shared" si="213"/>
        <v>#DIV/0!</v>
      </c>
      <c r="AE619" s="157" t="e">
        <f t="shared" si="221"/>
        <v>#DIV/0!</v>
      </c>
      <c r="AF619" s="92" t="e">
        <f t="shared" si="214"/>
        <v>#DIV/0!</v>
      </c>
      <c r="AM619" s="162" t="e">
        <f t="shared" si="215"/>
        <v>#DIV/0!</v>
      </c>
      <c r="AN619" s="162" t="e">
        <f t="shared" si="222"/>
        <v>#DIV/0!</v>
      </c>
      <c r="AO619" s="92" t="e">
        <f t="shared" si="216"/>
        <v>#DIV/0!</v>
      </c>
      <c r="AV619" s="162" t="e">
        <f t="shared" si="217"/>
        <v>#DIV/0!</v>
      </c>
      <c r="AW619" s="162" t="e">
        <f t="shared" si="223"/>
        <v>#DIV/0!</v>
      </c>
      <c r="AX619" s="92" t="e">
        <f t="shared" si="218"/>
        <v>#DIV/0!</v>
      </c>
      <c r="BE619" s="162" t="e">
        <f t="shared" si="219"/>
        <v>#DIV/0!</v>
      </c>
      <c r="BF619" s="162" t="e">
        <f t="shared" si="224"/>
        <v>#DIV/0!</v>
      </c>
      <c r="BN619" s="162" t="e">
        <f t="shared" si="220"/>
        <v>#DIV/0!</v>
      </c>
      <c r="BO619" s="162" t="e">
        <f t="shared" si="225"/>
        <v>#DIV/0!</v>
      </c>
    </row>
    <row r="620" spans="3:67" x14ac:dyDescent="0.3">
      <c r="C620" s="157" t="e">
        <f t="shared" si="204"/>
        <v>#DIV/0!</v>
      </c>
      <c r="D620" s="157" t="e">
        <f t="shared" si="205"/>
        <v>#DIV/0!</v>
      </c>
      <c r="E620" s="92" t="e">
        <f t="shared" si="206"/>
        <v>#DIV/0!</v>
      </c>
      <c r="L620" s="157" t="e">
        <f t="shared" si="207"/>
        <v>#DIV/0!</v>
      </c>
      <c r="M620" s="157" t="e">
        <f t="shared" si="208"/>
        <v>#DIV/0!</v>
      </c>
      <c r="N620" s="92" t="e">
        <f t="shared" si="209"/>
        <v>#DIV/0!</v>
      </c>
      <c r="U620" s="157" t="e">
        <f t="shared" si="210"/>
        <v>#DIV/0!</v>
      </c>
      <c r="V620" s="157" t="e">
        <f t="shared" si="211"/>
        <v>#DIV/0!</v>
      </c>
      <c r="W620" s="92" t="e">
        <f t="shared" si="212"/>
        <v>#DIV/0!</v>
      </c>
      <c r="AD620" s="157" t="e">
        <f t="shared" si="213"/>
        <v>#DIV/0!</v>
      </c>
      <c r="AE620" s="157" t="e">
        <f t="shared" si="221"/>
        <v>#DIV/0!</v>
      </c>
      <c r="AF620" s="92" t="e">
        <f t="shared" si="214"/>
        <v>#DIV/0!</v>
      </c>
      <c r="AM620" s="162" t="e">
        <f t="shared" si="215"/>
        <v>#DIV/0!</v>
      </c>
      <c r="AN620" s="162" t="e">
        <f t="shared" si="222"/>
        <v>#DIV/0!</v>
      </c>
      <c r="AO620" s="92" t="e">
        <f t="shared" si="216"/>
        <v>#DIV/0!</v>
      </c>
      <c r="AV620" s="162" t="e">
        <f t="shared" si="217"/>
        <v>#DIV/0!</v>
      </c>
      <c r="AW620" s="162" t="e">
        <f t="shared" si="223"/>
        <v>#DIV/0!</v>
      </c>
      <c r="AX620" s="92" t="e">
        <f t="shared" si="218"/>
        <v>#DIV/0!</v>
      </c>
      <c r="BE620" s="162" t="e">
        <f t="shared" si="219"/>
        <v>#DIV/0!</v>
      </c>
      <c r="BF620" s="162" t="e">
        <f t="shared" si="224"/>
        <v>#DIV/0!</v>
      </c>
      <c r="BN620" s="162" t="e">
        <f t="shared" si="220"/>
        <v>#DIV/0!</v>
      </c>
      <c r="BO620" s="162" t="e">
        <f t="shared" si="225"/>
        <v>#DIV/0!</v>
      </c>
    </row>
    <row r="621" spans="3:67" x14ac:dyDescent="0.3">
      <c r="C621" s="157" t="e">
        <f t="shared" si="204"/>
        <v>#DIV/0!</v>
      </c>
      <c r="D621" s="157" t="e">
        <f t="shared" si="205"/>
        <v>#DIV/0!</v>
      </c>
      <c r="E621" s="92" t="e">
        <f t="shared" si="206"/>
        <v>#DIV/0!</v>
      </c>
      <c r="L621" s="157" t="e">
        <f t="shared" si="207"/>
        <v>#DIV/0!</v>
      </c>
      <c r="M621" s="157" t="e">
        <f t="shared" si="208"/>
        <v>#DIV/0!</v>
      </c>
      <c r="N621" s="92" t="e">
        <f t="shared" si="209"/>
        <v>#DIV/0!</v>
      </c>
      <c r="U621" s="157" t="e">
        <f t="shared" si="210"/>
        <v>#DIV/0!</v>
      </c>
      <c r="V621" s="157" t="e">
        <f t="shared" si="211"/>
        <v>#DIV/0!</v>
      </c>
      <c r="W621" s="92" t="e">
        <f t="shared" si="212"/>
        <v>#DIV/0!</v>
      </c>
      <c r="AD621" s="157" t="e">
        <f t="shared" si="213"/>
        <v>#DIV/0!</v>
      </c>
      <c r="AE621" s="157" t="e">
        <f t="shared" si="221"/>
        <v>#DIV/0!</v>
      </c>
      <c r="AF621" s="92" t="e">
        <f t="shared" si="214"/>
        <v>#DIV/0!</v>
      </c>
      <c r="AM621" s="162" t="e">
        <f t="shared" si="215"/>
        <v>#DIV/0!</v>
      </c>
      <c r="AN621" s="162" t="e">
        <f t="shared" si="222"/>
        <v>#DIV/0!</v>
      </c>
      <c r="AO621" s="92" t="e">
        <f t="shared" si="216"/>
        <v>#DIV/0!</v>
      </c>
      <c r="AV621" s="162" t="e">
        <f t="shared" si="217"/>
        <v>#DIV/0!</v>
      </c>
      <c r="AW621" s="162" t="e">
        <f t="shared" si="223"/>
        <v>#DIV/0!</v>
      </c>
      <c r="AX621" s="92" t="e">
        <f t="shared" si="218"/>
        <v>#DIV/0!</v>
      </c>
      <c r="BE621" s="162" t="e">
        <f t="shared" si="219"/>
        <v>#DIV/0!</v>
      </c>
      <c r="BF621" s="162" t="e">
        <f t="shared" si="224"/>
        <v>#DIV/0!</v>
      </c>
      <c r="BN621" s="162" t="e">
        <f t="shared" si="220"/>
        <v>#DIV/0!</v>
      </c>
      <c r="BO621" s="162" t="e">
        <f t="shared" si="225"/>
        <v>#DIV/0!</v>
      </c>
    </row>
    <row r="622" spans="3:67" x14ac:dyDescent="0.3">
      <c r="C622" s="157" t="e">
        <f t="shared" si="204"/>
        <v>#DIV/0!</v>
      </c>
      <c r="D622" s="157" t="e">
        <f t="shared" si="205"/>
        <v>#DIV/0!</v>
      </c>
      <c r="E622" s="92" t="e">
        <f t="shared" si="206"/>
        <v>#DIV/0!</v>
      </c>
      <c r="L622" s="157" t="e">
        <f t="shared" si="207"/>
        <v>#DIV/0!</v>
      </c>
      <c r="M622" s="157" t="e">
        <f t="shared" si="208"/>
        <v>#DIV/0!</v>
      </c>
      <c r="N622" s="92" t="e">
        <f t="shared" si="209"/>
        <v>#DIV/0!</v>
      </c>
      <c r="U622" s="157" t="e">
        <f t="shared" si="210"/>
        <v>#DIV/0!</v>
      </c>
      <c r="V622" s="157" t="e">
        <f t="shared" si="211"/>
        <v>#DIV/0!</v>
      </c>
      <c r="W622" s="92" t="e">
        <f t="shared" si="212"/>
        <v>#DIV/0!</v>
      </c>
      <c r="AD622" s="157" t="e">
        <f t="shared" si="213"/>
        <v>#DIV/0!</v>
      </c>
      <c r="AE622" s="157" t="e">
        <f t="shared" si="221"/>
        <v>#DIV/0!</v>
      </c>
      <c r="AF622" s="92" t="e">
        <f t="shared" si="214"/>
        <v>#DIV/0!</v>
      </c>
      <c r="AM622" s="162" t="e">
        <f t="shared" si="215"/>
        <v>#DIV/0!</v>
      </c>
      <c r="AN622" s="162" t="e">
        <f t="shared" si="222"/>
        <v>#DIV/0!</v>
      </c>
      <c r="AO622" s="92" t="e">
        <f t="shared" si="216"/>
        <v>#DIV/0!</v>
      </c>
      <c r="AV622" s="162" t="e">
        <f t="shared" si="217"/>
        <v>#DIV/0!</v>
      </c>
      <c r="AW622" s="162" t="e">
        <f t="shared" si="223"/>
        <v>#DIV/0!</v>
      </c>
      <c r="AX622" s="92" t="e">
        <f t="shared" si="218"/>
        <v>#DIV/0!</v>
      </c>
      <c r="BE622" s="162" t="e">
        <f t="shared" si="219"/>
        <v>#DIV/0!</v>
      </c>
      <c r="BF622" s="162" t="e">
        <f t="shared" si="224"/>
        <v>#DIV/0!</v>
      </c>
      <c r="BN622" s="162" t="e">
        <f t="shared" si="220"/>
        <v>#DIV/0!</v>
      </c>
      <c r="BO622" s="162" t="e">
        <f t="shared" si="225"/>
        <v>#DIV/0!</v>
      </c>
    </row>
    <row r="623" spans="3:67" x14ac:dyDescent="0.3">
      <c r="C623" s="157" t="e">
        <f t="shared" si="204"/>
        <v>#DIV/0!</v>
      </c>
      <c r="D623" s="157" t="e">
        <f t="shared" si="205"/>
        <v>#DIV/0!</v>
      </c>
      <c r="E623" s="92" t="e">
        <f t="shared" si="206"/>
        <v>#DIV/0!</v>
      </c>
      <c r="L623" s="157" t="e">
        <f t="shared" si="207"/>
        <v>#DIV/0!</v>
      </c>
      <c r="M623" s="157" t="e">
        <f t="shared" si="208"/>
        <v>#DIV/0!</v>
      </c>
      <c r="N623" s="92" t="e">
        <f t="shared" si="209"/>
        <v>#DIV/0!</v>
      </c>
      <c r="U623" s="157" t="e">
        <f t="shared" si="210"/>
        <v>#DIV/0!</v>
      </c>
      <c r="V623" s="157" t="e">
        <f t="shared" si="211"/>
        <v>#DIV/0!</v>
      </c>
      <c r="W623" s="92" t="e">
        <f t="shared" si="212"/>
        <v>#DIV/0!</v>
      </c>
      <c r="AD623" s="157" t="e">
        <f t="shared" si="213"/>
        <v>#DIV/0!</v>
      </c>
      <c r="AE623" s="157" t="e">
        <f t="shared" si="221"/>
        <v>#DIV/0!</v>
      </c>
      <c r="AF623" s="92" t="e">
        <f t="shared" si="214"/>
        <v>#DIV/0!</v>
      </c>
      <c r="AM623" s="162" t="e">
        <f t="shared" si="215"/>
        <v>#DIV/0!</v>
      </c>
      <c r="AN623" s="162" t="e">
        <f t="shared" si="222"/>
        <v>#DIV/0!</v>
      </c>
      <c r="AO623" s="92" t="e">
        <f t="shared" si="216"/>
        <v>#DIV/0!</v>
      </c>
      <c r="AV623" s="162" t="e">
        <f t="shared" si="217"/>
        <v>#DIV/0!</v>
      </c>
      <c r="AW623" s="162" t="e">
        <f t="shared" si="223"/>
        <v>#DIV/0!</v>
      </c>
      <c r="AX623" s="92" t="e">
        <f t="shared" si="218"/>
        <v>#DIV/0!</v>
      </c>
      <c r="BE623" s="162" t="e">
        <f t="shared" si="219"/>
        <v>#DIV/0!</v>
      </c>
      <c r="BF623" s="162" t="e">
        <f t="shared" si="224"/>
        <v>#DIV/0!</v>
      </c>
      <c r="BN623" s="162" t="e">
        <f t="shared" si="220"/>
        <v>#DIV/0!</v>
      </c>
      <c r="BO623" s="162" t="e">
        <f t="shared" si="225"/>
        <v>#DIV/0!</v>
      </c>
    </row>
    <row r="624" spans="3:67" x14ac:dyDescent="0.3">
      <c r="C624" s="157" t="e">
        <f t="shared" si="204"/>
        <v>#DIV/0!</v>
      </c>
      <c r="D624" s="157" t="e">
        <f t="shared" si="205"/>
        <v>#DIV/0!</v>
      </c>
      <c r="E624" s="92" t="e">
        <f t="shared" si="206"/>
        <v>#DIV/0!</v>
      </c>
      <c r="L624" s="157" t="e">
        <f t="shared" si="207"/>
        <v>#DIV/0!</v>
      </c>
      <c r="M624" s="157" t="e">
        <f t="shared" si="208"/>
        <v>#DIV/0!</v>
      </c>
      <c r="N624" s="92" t="e">
        <f t="shared" si="209"/>
        <v>#DIV/0!</v>
      </c>
      <c r="U624" s="157" t="e">
        <f t="shared" si="210"/>
        <v>#DIV/0!</v>
      </c>
      <c r="V624" s="157" t="e">
        <f t="shared" si="211"/>
        <v>#DIV/0!</v>
      </c>
      <c r="W624" s="92" t="e">
        <f t="shared" si="212"/>
        <v>#DIV/0!</v>
      </c>
      <c r="AD624" s="157" t="e">
        <f t="shared" si="213"/>
        <v>#DIV/0!</v>
      </c>
      <c r="AE624" s="157" t="e">
        <f t="shared" si="221"/>
        <v>#DIV/0!</v>
      </c>
      <c r="AF624" s="92" t="e">
        <f t="shared" si="214"/>
        <v>#DIV/0!</v>
      </c>
      <c r="AM624" s="162" t="e">
        <f t="shared" si="215"/>
        <v>#DIV/0!</v>
      </c>
      <c r="AN624" s="162" t="e">
        <f t="shared" si="222"/>
        <v>#DIV/0!</v>
      </c>
      <c r="AO624" s="92" t="e">
        <f t="shared" si="216"/>
        <v>#DIV/0!</v>
      </c>
      <c r="AV624" s="162" t="e">
        <f t="shared" si="217"/>
        <v>#DIV/0!</v>
      </c>
      <c r="AW624" s="162" t="e">
        <f t="shared" si="223"/>
        <v>#DIV/0!</v>
      </c>
      <c r="AX624" s="92" t="e">
        <f t="shared" si="218"/>
        <v>#DIV/0!</v>
      </c>
      <c r="BE624" s="162" t="e">
        <f t="shared" si="219"/>
        <v>#DIV/0!</v>
      </c>
      <c r="BF624" s="162" t="e">
        <f t="shared" si="224"/>
        <v>#DIV/0!</v>
      </c>
      <c r="BN624" s="162" t="e">
        <f t="shared" si="220"/>
        <v>#DIV/0!</v>
      </c>
      <c r="BO624" s="162" t="e">
        <f t="shared" si="225"/>
        <v>#DIV/0!</v>
      </c>
    </row>
    <row r="625" spans="3:67" x14ac:dyDescent="0.3">
      <c r="C625" s="157" t="e">
        <f t="shared" si="204"/>
        <v>#DIV/0!</v>
      </c>
      <c r="D625" s="157" t="e">
        <f t="shared" si="205"/>
        <v>#DIV/0!</v>
      </c>
      <c r="E625" s="92" t="e">
        <f t="shared" si="206"/>
        <v>#DIV/0!</v>
      </c>
      <c r="L625" s="157" t="e">
        <f t="shared" si="207"/>
        <v>#DIV/0!</v>
      </c>
      <c r="M625" s="157" t="e">
        <f t="shared" si="208"/>
        <v>#DIV/0!</v>
      </c>
      <c r="N625" s="92" t="e">
        <f t="shared" si="209"/>
        <v>#DIV/0!</v>
      </c>
      <c r="U625" s="157" t="e">
        <f t="shared" si="210"/>
        <v>#DIV/0!</v>
      </c>
      <c r="V625" s="157" t="e">
        <f t="shared" si="211"/>
        <v>#DIV/0!</v>
      </c>
      <c r="W625" s="92" t="e">
        <f t="shared" si="212"/>
        <v>#DIV/0!</v>
      </c>
      <c r="AD625" s="157" t="e">
        <f t="shared" si="213"/>
        <v>#DIV/0!</v>
      </c>
      <c r="AE625" s="157" t="e">
        <f t="shared" si="221"/>
        <v>#DIV/0!</v>
      </c>
      <c r="AF625" s="92" t="e">
        <f t="shared" si="214"/>
        <v>#DIV/0!</v>
      </c>
      <c r="AM625" s="162" t="e">
        <f t="shared" si="215"/>
        <v>#DIV/0!</v>
      </c>
      <c r="AN625" s="162" t="e">
        <f t="shared" si="222"/>
        <v>#DIV/0!</v>
      </c>
      <c r="AO625" s="92" t="e">
        <f t="shared" si="216"/>
        <v>#DIV/0!</v>
      </c>
      <c r="AV625" s="162" t="e">
        <f t="shared" si="217"/>
        <v>#DIV/0!</v>
      </c>
      <c r="AW625" s="162" t="e">
        <f t="shared" si="223"/>
        <v>#DIV/0!</v>
      </c>
      <c r="AX625" s="92" t="e">
        <f t="shared" si="218"/>
        <v>#DIV/0!</v>
      </c>
      <c r="BE625" s="162" t="e">
        <f t="shared" si="219"/>
        <v>#DIV/0!</v>
      </c>
      <c r="BF625" s="162" t="e">
        <f t="shared" si="224"/>
        <v>#DIV/0!</v>
      </c>
      <c r="BN625" s="162" t="e">
        <f t="shared" si="220"/>
        <v>#DIV/0!</v>
      </c>
      <c r="BO625" s="162" t="e">
        <f t="shared" si="225"/>
        <v>#DIV/0!</v>
      </c>
    </row>
    <row r="626" spans="3:67" x14ac:dyDescent="0.3">
      <c r="C626" s="157" t="e">
        <f t="shared" si="204"/>
        <v>#DIV/0!</v>
      </c>
      <c r="D626" s="157" t="e">
        <f t="shared" si="205"/>
        <v>#DIV/0!</v>
      </c>
      <c r="E626" s="92" t="e">
        <f t="shared" si="206"/>
        <v>#DIV/0!</v>
      </c>
      <c r="L626" s="157" t="e">
        <f t="shared" si="207"/>
        <v>#DIV/0!</v>
      </c>
      <c r="M626" s="157" t="e">
        <f t="shared" si="208"/>
        <v>#DIV/0!</v>
      </c>
      <c r="N626" s="92" t="e">
        <f t="shared" si="209"/>
        <v>#DIV/0!</v>
      </c>
      <c r="U626" s="157" t="e">
        <f t="shared" si="210"/>
        <v>#DIV/0!</v>
      </c>
      <c r="V626" s="157" t="e">
        <f t="shared" si="211"/>
        <v>#DIV/0!</v>
      </c>
      <c r="W626" s="92" t="e">
        <f t="shared" si="212"/>
        <v>#DIV/0!</v>
      </c>
      <c r="AD626" s="157" t="e">
        <f t="shared" si="213"/>
        <v>#DIV/0!</v>
      </c>
      <c r="AE626" s="157" t="e">
        <f t="shared" si="221"/>
        <v>#DIV/0!</v>
      </c>
      <c r="AF626" s="92" t="e">
        <f t="shared" si="214"/>
        <v>#DIV/0!</v>
      </c>
      <c r="AM626" s="162" t="e">
        <f t="shared" si="215"/>
        <v>#DIV/0!</v>
      </c>
      <c r="AN626" s="162" t="e">
        <f t="shared" si="222"/>
        <v>#DIV/0!</v>
      </c>
      <c r="AO626" s="92" t="e">
        <f t="shared" si="216"/>
        <v>#DIV/0!</v>
      </c>
      <c r="AV626" s="162" t="e">
        <f t="shared" si="217"/>
        <v>#DIV/0!</v>
      </c>
      <c r="AW626" s="162" t="e">
        <f t="shared" si="223"/>
        <v>#DIV/0!</v>
      </c>
      <c r="AX626" s="92" t="e">
        <f t="shared" si="218"/>
        <v>#DIV/0!</v>
      </c>
      <c r="BE626" s="162" t="e">
        <f t="shared" si="219"/>
        <v>#DIV/0!</v>
      </c>
      <c r="BF626" s="162" t="e">
        <f t="shared" si="224"/>
        <v>#DIV/0!</v>
      </c>
      <c r="BN626" s="162" t="e">
        <f t="shared" si="220"/>
        <v>#DIV/0!</v>
      </c>
      <c r="BO626" s="162" t="e">
        <f t="shared" si="225"/>
        <v>#DIV/0!</v>
      </c>
    </row>
    <row r="627" spans="3:67" x14ac:dyDescent="0.3">
      <c r="C627" s="157" t="e">
        <f t="shared" si="204"/>
        <v>#DIV/0!</v>
      </c>
      <c r="D627" s="157" t="e">
        <f t="shared" si="205"/>
        <v>#DIV/0!</v>
      </c>
      <c r="E627" s="92" t="e">
        <f t="shared" si="206"/>
        <v>#DIV/0!</v>
      </c>
      <c r="L627" s="157" t="e">
        <f t="shared" si="207"/>
        <v>#DIV/0!</v>
      </c>
      <c r="M627" s="157" t="e">
        <f t="shared" si="208"/>
        <v>#DIV/0!</v>
      </c>
      <c r="N627" s="92" t="e">
        <f t="shared" si="209"/>
        <v>#DIV/0!</v>
      </c>
      <c r="U627" s="157" t="e">
        <f t="shared" si="210"/>
        <v>#DIV/0!</v>
      </c>
      <c r="V627" s="157" t="e">
        <f t="shared" si="211"/>
        <v>#DIV/0!</v>
      </c>
      <c r="W627" s="92" t="e">
        <f t="shared" si="212"/>
        <v>#DIV/0!</v>
      </c>
      <c r="AD627" s="157" t="e">
        <f t="shared" si="213"/>
        <v>#DIV/0!</v>
      </c>
      <c r="AE627" s="157" t="e">
        <f t="shared" si="221"/>
        <v>#DIV/0!</v>
      </c>
      <c r="AF627" s="92" t="e">
        <f t="shared" si="214"/>
        <v>#DIV/0!</v>
      </c>
      <c r="AM627" s="162" t="e">
        <f t="shared" si="215"/>
        <v>#DIV/0!</v>
      </c>
      <c r="AN627" s="162" t="e">
        <f t="shared" si="222"/>
        <v>#DIV/0!</v>
      </c>
      <c r="AO627" s="92" t="e">
        <f t="shared" si="216"/>
        <v>#DIV/0!</v>
      </c>
      <c r="AV627" s="162" t="e">
        <f t="shared" si="217"/>
        <v>#DIV/0!</v>
      </c>
      <c r="AW627" s="162" t="e">
        <f t="shared" si="223"/>
        <v>#DIV/0!</v>
      </c>
      <c r="AX627" s="92" t="e">
        <f t="shared" si="218"/>
        <v>#DIV/0!</v>
      </c>
      <c r="BE627" s="162" t="e">
        <f t="shared" si="219"/>
        <v>#DIV/0!</v>
      </c>
      <c r="BF627" s="162" t="e">
        <f t="shared" si="224"/>
        <v>#DIV/0!</v>
      </c>
      <c r="BN627" s="162" t="e">
        <f t="shared" si="220"/>
        <v>#DIV/0!</v>
      </c>
      <c r="BO627" s="162" t="e">
        <f t="shared" si="225"/>
        <v>#DIV/0!</v>
      </c>
    </row>
    <row r="628" spans="3:67" x14ac:dyDescent="0.3">
      <c r="C628" s="157" t="e">
        <f t="shared" si="204"/>
        <v>#DIV/0!</v>
      </c>
      <c r="D628" s="157" t="e">
        <f t="shared" si="205"/>
        <v>#DIV/0!</v>
      </c>
      <c r="E628" s="92" t="e">
        <f t="shared" si="206"/>
        <v>#DIV/0!</v>
      </c>
      <c r="L628" s="157" t="e">
        <f t="shared" si="207"/>
        <v>#DIV/0!</v>
      </c>
      <c r="M628" s="157" t="e">
        <f t="shared" si="208"/>
        <v>#DIV/0!</v>
      </c>
      <c r="N628" s="92" t="e">
        <f t="shared" si="209"/>
        <v>#DIV/0!</v>
      </c>
      <c r="U628" s="157" t="e">
        <f t="shared" si="210"/>
        <v>#DIV/0!</v>
      </c>
      <c r="V628" s="157" t="e">
        <f t="shared" si="211"/>
        <v>#DIV/0!</v>
      </c>
      <c r="W628" s="92" t="e">
        <f t="shared" si="212"/>
        <v>#DIV/0!</v>
      </c>
      <c r="AD628" s="157" t="e">
        <f t="shared" si="213"/>
        <v>#DIV/0!</v>
      </c>
      <c r="AE628" s="157" t="e">
        <f t="shared" si="221"/>
        <v>#DIV/0!</v>
      </c>
      <c r="AF628" s="92" t="e">
        <f t="shared" si="214"/>
        <v>#DIV/0!</v>
      </c>
      <c r="AM628" s="162" t="e">
        <f t="shared" si="215"/>
        <v>#DIV/0!</v>
      </c>
      <c r="AN628" s="162" t="e">
        <f t="shared" si="222"/>
        <v>#DIV/0!</v>
      </c>
      <c r="AO628" s="92" t="e">
        <f t="shared" si="216"/>
        <v>#DIV/0!</v>
      </c>
      <c r="AV628" s="162" t="e">
        <f t="shared" si="217"/>
        <v>#DIV/0!</v>
      </c>
      <c r="AW628" s="162" t="e">
        <f t="shared" si="223"/>
        <v>#DIV/0!</v>
      </c>
      <c r="AX628" s="92" t="e">
        <f t="shared" si="218"/>
        <v>#DIV/0!</v>
      </c>
      <c r="BE628" s="162" t="e">
        <f t="shared" si="219"/>
        <v>#DIV/0!</v>
      </c>
      <c r="BF628" s="162" t="e">
        <f t="shared" si="224"/>
        <v>#DIV/0!</v>
      </c>
      <c r="BN628" s="162" t="e">
        <f t="shared" si="220"/>
        <v>#DIV/0!</v>
      </c>
      <c r="BO628" s="162" t="e">
        <f t="shared" si="225"/>
        <v>#DIV/0!</v>
      </c>
    </row>
    <row r="629" spans="3:67" x14ac:dyDescent="0.3">
      <c r="C629" s="157" t="e">
        <f t="shared" si="204"/>
        <v>#DIV/0!</v>
      </c>
      <c r="D629" s="157" t="e">
        <f t="shared" si="205"/>
        <v>#DIV/0!</v>
      </c>
      <c r="E629" s="92" t="e">
        <f t="shared" si="206"/>
        <v>#DIV/0!</v>
      </c>
      <c r="L629" s="157" t="e">
        <f t="shared" si="207"/>
        <v>#DIV/0!</v>
      </c>
      <c r="M629" s="157" t="e">
        <f t="shared" si="208"/>
        <v>#DIV/0!</v>
      </c>
      <c r="N629" s="92" t="e">
        <f t="shared" si="209"/>
        <v>#DIV/0!</v>
      </c>
      <c r="U629" s="157" t="e">
        <f t="shared" si="210"/>
        <v>#DIV/0!</v>
      </c>
      <c r="V629" s="157" t="e">
        <f t="shared" si="211"/>
        <v>#DIV/0!</v>
      </c>
      <c r="W629" s="92" t="e">
        <f t="shared" si="212"/>
        <v>#DIV/0!</v>
      </c>
      <c r="AD629" s="157" t="e">
        <f t="shared" si="213"/>
        <v>#DIV/0!</v>
      </c>
      <c r="AE629" s="157" t="e">
        <f t="shared" si="221"/>
        <v>#DIV/0!</v>
      </c>
      <c r="AF629" s="92" t="e">
        <f t="shared" si="214"/>
        <v>#DIV/0!</v>
      </c>
      <c r="AM629" s="162" t="e">
        <f t="shared" si="215"/>
        <v>#DIV/0!</v>
      </c>
      <c r="AN629" s="162" t="e">
        <f t="shared" si="222"/>
        <v>#DIV/0!</v>
      </c>
      <c r="AO629" s="92" t="e">
        <f t="shared" si="216"/>
        <v>#DIV/0!</v>
      </c>
      <c r="AV629" s="162" t="e">
        <f t="shared" si="217"/>
        <v>#DIV/0!</v>
      </c>
      <c r="AW629" s="162" t="e">
        <f t="shared" si="223"/>
        <v>#DIV/0!</v>
      </c>
      <c r="AX629" s="92" t="e">
        <f t="shared" si="218"/>
        <v>#DIV/0!</v>
      </c>
      <c r="BE629" s="162" t="e">
        <f t="shared" si="219"/>
        <v>#DIV/0!</v>
      </c>
      <c r="BF629" s="162" t="e">
        <f t="shared" si="224"/>
        <v>#DIV/0!</v>
      </c>
      <c r="BN629" s="162" t="e">
        <f t="shared" si="220"/>
        <v>#DIV/0!</v>
      </c>
      <c r="BO629" s="162" t="e">
        <f t="shared" si="225"/>
        <v>#DIV/0!</v>
      </c>
    </row>
    <row r="630" spans="3:67" x14ac:dyDescent="0.3">
      <c r="C630" s="157" t="e">
        <f t="shared" si="204"/>
        <v>#DIV/0!</v>
      </c>
      <c r="D630" s="157" t="e">
        <f t="shared" si="205"/>
        <v>#DIV/0!</v>
      </c>
      <c r="E630" s="92" t="e">
        <f t="shared" si="206"/>
        <v>#DIV/0!</v>
      </c>
      <c r="L630" s="157" t="e">
        <f t="shared" si="207"/>
        <v>#DIV/0!</v>
      </c>
      <c r="M630" s="157" t="e">
        <f t="shared" si="208"/>
        <v>#DIV/0!</v>
      </c>
      <c r="N630" s="92" t="e">
        <f t="shared" si="209"/>
        <v>#DIV/0!</v>
      </c>
      <c r="U630" s="157" t="e">
        <f t="shared" si="210"/>
        <v>#DIV/0!</v>
      </c>
      <c r="V630" s="157" t="e">
        <f t="shared" si="211"/>
        <v>#DIV/0!</v>
      </c>
      <c r="W630" s="92" t="e">
        <f t="shared" si="212"/>
        <v>#DIV/0!</v>
      </c>
      <c r="AD630" s="157" t="e">
        <f t="shared" si="213"/>
        <v>#DIV/0!</v>
      </c>
      <c r="AE630" s="157" t="e">
        <f t="shared" si="221"/>
        <v>#DIV/0!</v>
      </c>
      <c r="AF630" s="92" t="e">
        <f t="shared" si="214"/>
        <v>#DIV/0!</v>
      </c>
      <c r="AM630" s="162" t="e">
        <f t="shared" si="215"/>
        <v>#DIV/0!</v>
      </c>
      <c r="AN630" s="162" t="e">
        <f t="shared" si="222"/>
        <v>#DIV/0!</v>
      </c>
      <c r="AO630" s="92" t="e">
        <f t="shared" si="216"/>
        <v>#DIV/0!</v>
      </c>
      <c r="AV630" s="162" t="e">
        <f t="shared" si="217"/>
        <v>#DIV/0!</v>
      </c>
      <c r="AW630" s="162" t="e">
        <f t="shared" si="223"/>
        <v>#DIV/0!</v>
      </c>
      <c r="AX630" s="92" t="e">
        <f t="shared" si="218"/>
        <v>#DIV/0!</v>
      </c>
      <c r="BE630" s="162" t="e">
        <f t="shared" si="219"/>
        <v>#DIV/0!</v>
      </c>
      <c r="BF630" s="162" t="e">
        <f t="shared" si="224"/>
        <v>#DIV/0!</v>
      </c>
      <c r="BN630" s="162" t="e">
        <f t="shared" si="220"/>
        <v>#DIV/0!</v>
      </c>
      <c r="BO630" s="162" t="e">
        <f t="shared" si="225"/>
        <v>#DIV/0!</v>
      </c>
    </row>
    <row r="631" spans="3:67" x14ac:dyDescent="0.3">
      <c r="C631" s="157" t="e">
        <f t="shared" si="204"/>
        <v>#DIV/0!</v>
      </c>
      <c r="D631" s="157" t="e">
        <f t="shared" si="205"/>
        <v>#DIV/0!</v>
      </c>
      <c r="E631" s="92" t="e">
        <f t="shared" si="206"/>
        <v>#DIV/0!</v>
      </c>
      <c r="L631" s="157" t="e">
        <f t="shared" si="207"/>
        <v>#DIV/0!</v>
      </c>
      <c r="M631" s="157" t="e">
        <f t="shared" si="208"/>
        <v>#DIV/0!</v>
      </c>
      <c r="N631" s="92" t="e">
        <f t="shared" si="209"/>
        <v>#DIV/0!</v>
      </c>
      <c r="U631" s="157" t="e">
        <f t="shared" si="210"/>
        <v>#DIV/0!</v>
      </c>
      <c r="V631" s="157" t="e">
        <f t="shared" si="211"/>
        <v>#DIV/0!</v>
      </c>
      <c r="W631" s="92" t="e">
        <f t="shared" si="212"/>
        <v>#DIV/0!</v>
      </c>
      <c r="AD631" s="157" t="e">
        <f t="shared" si="213"/>
        <v>#DIV/0!</v>
      </c>
      <c r="AE631" s="157" t="e">
        <f t="shared" si="221"/>
        <v>#DIV/0!</v>
      </c>
      <c r="AF631" s="92" t="e">
        <f t="shared" si="214"/>
        <v>#DIV/0!</v>
      </c>
      <c r="AM631" s="162" t="e">
        <f t="shared" si="215"/>
        <v>#DIV/0!</v>
      </c>
      <c r="AN631" s="162" t="e">
        <f t="shared" si="222"/>
        <v>#DIV/0!</v>
      </c>
      <c r="AO631" s="92" t="e">
        <f t="shared" si="216"/>
        <v>#DIV/0!</v>
      </c>
      <c r="AV631" s="162" t="e">
        <f t="shared" si="217"/>
        <v>#DIV/0!</v>
      </c>
      <c r="AW631" s="162" t="e">
        <f t="shared" si="223"/>
        <v>#DIV/0!</v>
      </c>
      <c r="AX631" s="92" t="e">
        <f t="shared" si="218"/>
        <v>#DIV/0!</v>
      </c>
      <c r="BE631" s="162" t="e">
        <f t="shared" si="219"/>
        <v>#DIV/0!</v>
      </c>
      <c r="BF631" s="162" t="e">
        <f t="shared" si="224"/>
        <v>#DIV/0!</v>
      </c>
      <c r="BN631" s="162" t="e">
        <f t="shared" si="220"/>
        <v>#DIV/0!</v>
      </c>
      <c r="BO631" s="162" t="e">
        <f t="shared" si="225"/>
        <v>#DIV/0!</v>
      </c>
    </row>
    <row r="632" spans="3:67" x14ac:dyDescent="0.3">
      <c r="C632" s="157" t="e">
        <f t="shared" si="204"/>
        <v>#DIV/0!</v>
      </c>
      <c r="D632" s="157" t="e">
        <f t="shared" si="205"/>
        <v>#DIV/0!</v>
      </c>
      <c r="E632" s="92" t="e">
        <f t="shared" si="206"/>
        <v>#DIV/0!</v>
      </c>
      <c r="L632" s="157" t="e">
        <f t="shared" si="207"/>
        <v>#DIV/0!</v>
      </c>
      <c r="M632" s="157" t="e">
        <f t="shared" si="208"/>
        <v>#DIV/0!</v>
      </c>
      <c r="N632" s="92" t="e">
        <f t="shared" si="209"/>
        <v>#DIV/0!</v>
      </c>
      <c r="U632" s="157" t="e">
        <f t="shared" si="210"/>
        <v>#DIV/0!</v>
      </c>
      <c r="V632" s="157" t="e">
        <f t="shared" si="211"/>
        <v>#DIV/0!</v>
      </c>
      <c r="W632" s="92" t="e">
        <f t="shared" si="212"/>
        <v>#DIV/0!</v>
      </c>
      <c r="AD632" s="157" t="e">
        <f t="shared" si="213"/>
        <v>#DIV/0!</v>
      </c>
      <c r="AE632" s="157" t="e">
        <f t="shared" si="221"/>
        <v>#DIV/0!</v>
      </c>
      <c r="AF632" s="92" t="e">
        <f t="shared" si="214"/>
        <v>#DIV/0!</v>
      </c>
      <c r="AM632" s="162" t="e">
        <f t="shared" si="215"/>
        <v>#DIV/0!</v>
      </c>
      <c r="AN632" s="162" t="e">
        <f t="shared" si="222"/>
        <v>#DIV/0!</v>
      </c>
      <c r="AO632" s="92" t="e">
        <f t="shared" si="216"/>
        <v>#DIV/0!</v>
      </c>
      <c r="AV632" s="162" t="e">
        <f t="shared" si="217"/>
        <v>#DIV/0!</v>
      </c>
      <c r="AW632" s="162" t="e">
        <f t="shared" si="223"/>
        <v>#DIV/0!</v>
      </c>
      <c r="AX632" s="92" t="e">
        <f t="shared" si="218"/>
        <v>#DIV/0!</v>
      </c>
      <c r="BE632" s="162" t="e">
        <f t="shared" si="219"/>
        <v>#DIV/0!</v>
      </c>
      <c r="BF632" s="162" t="e">
        <f t="shared" si="224"/>
        <v>#DIV/0!</v>
      </c>
      <c r="BN632" s="162" t="e">
        <f t="shared" si="220"/>
        <v>#DIV/0!</v>
      </c>
      <c r="BO632" s="162" t="e">
        <f t="shared" si="225"/>
        <v>#DIV/0!</v>
      </c>
    </row>
    <row r="633" spans="3:67" x14ac:dyDescent="0.3">
      <c r="C633" s="157" t="e">
        <f t="shared" si="204"/>
        <v>#DIV/0!</v>
      </c>
      <c r="D633" s="157" t="e">
        <f t="shared" si="205"/>
        <v>#DIV/0!</v>
      </c>
      <c r="E633" s="92" t="e">
        <f t="shared" si="206"/>
        <v>#DIV/0!</v>
      </c>
      <c r="L633" s="157" t="e">
        <f t="shared" si="207"/>
        <v>#DIV/0!</v>
      </c>
      <c r="M633" s="157" t="e">
        <f t="shared" si="208"/>
        <v>#DIV/0!</v>
      </c>
      <c r="N633" s="92" t="e">
        <f t="shared" si="209"/>
        <v>#DIV/0!</v>
      </c>
      <c r="U633" s="157" t="e">
        <f t="shared" si="210"/>
        <v>#DIV/0!</v>
      </c>
      <c r="V633" s="157" t="e">
        <f t="shared" si="211"/>
        <v>#DIV/0!</v>
      </c>
      <c r="W633" s="92" t="e">
        <f t="shared" si="212"/>
        <v>#DIV/0!</v>
      </c>
      <c r="AD633" s="157" t="e">
        <f t="shared" si="213"/>
        <v>#DIV/0!</v>
      </c>
      <c r="AE633" s="157" t="e">
        <f t="shared" si="221"/>
        <v>#DIV/0!</v>
      </c>
      <c r="AF633" s="92" t="e">
        <f t="shared" si="214"/>
        <v>#DIV/0!</v>
      </c>
      <c r="AM633" s="162" t="e">
        <f t="shared" si="215"/>
        <v>#DIV/0!</v>
      </c>
      <c r="AN633" s="162" t="e">
        <f t="shared" si="222"/>
        <v>#DIV/0!</v>
      </c>
      <c r="AO633" s="92" t="e">
        <f t="shared" si="216"/>
        <v>#DIV/0!</v>
      </c>
      <c r="AV633" s="162" t="e">
        <f t="shared" si="217"/>
        <v>#DIV/0!</v>
      </c>
      <c r="AW633" s="162" t="e">
        <f t="shared" si="223"/>
        <v>#DIV/0!</v>
      </c>
      <c r="AX633" s="92" t="e">
        <f t="shared" si="218"/>
        <v>#DIV/0!</v>
      </c>
      <c r="BE633" s="162" t="e">
        <f t="shared" si="219"/>
        <v>#DIV/0!</v>
      </c>
      <c r="BF633" s="162" t="e">
        <f t="shared" si="224"/>
        <v>#DIV/0!</v>
      </c>
      <c r="BN633" s="162" t="e">
        <f t="shared" si="220"/>
        <v>#DIV/0!</v>
      </c>
      <c r="BO633" s="162" t="e">
        <f t="shared" si="225"/>
        <v>#DIV/0!</v>
      </c>
    </row>
    <row r="634" spans="3:67" x14ac:dyDescent="0.3">
      <c r="C634" s="157" t="e">
        <f t="shared" si="204"/>
        <v>#DIV/0!</v>
      </c>
      <c r="D634" s="157" t="e">
        <f t="shared" si="205"/>
        <v>#DIV/0!</v>
      </c>
      <c r="E634" s="92" t="e">
        <f t="shared" si="206"/>
        <v>#DIV/0!</v>
      </c>
      <c r="L634" s="157" t="e">
        <f t="shared" si="207"/>
        <v>#DIV/0!</v>
      </c>
      <c r="M634" s="157" t="e">
        <f t="shared" si="208"/>
        <v>#DIV/0!</v>
      </c>
      <c r="N634" s="92" t="e">
        <f t="shared" si="209"/>
        <v>#DIV/0!</v>
      </c>
      <c r="U634" s="157" t="e">
        <f t="shared" si="210"/>
        <v>#DIV/0!</v>
      </c>
      <c r="V634" s="157" t="e">
        <f t="shared" si="211"/>
        <v>#DIV/0!</v>
      </c>
      <c r="W634" s="92" t="e">
        <f t="shared" si="212"/>
        <v>#DIV/0!</v>
      </c>
      <c r="AD634" s="157" t="e">
        <f t="shared" si="213"/>
        <v>#DIV/0!</v>
      </c>
      <c r="AE634" s="157" t="e">
        <f t="shared" si="221"/>
        <v>#DIV/0!</v>
      </c>
      <c r="AF634" s="92" t="e">
        <f t="shared" si="214"/>
        <v>#DIV/0!</v>
      </c>
      <c r="AM634" s="162" t="e">
        <f t="shared" si="215"/>
        <v>#DIV/0!</v>
      </c>
      <c r="AN634" s="162" t="e">
        <f t="shared" si="222"/>
        <v>#DIV/0!</v>
      </c>
      <c r="AO634" s="92" t="e">
        <f t="shared" si="216"/>
        <v>#DIV/0!</v>
      </c>
      <c r="AV634" s="162" t="e">
        <f t="shared" si="217"/>
        <v>#DIV/0!</v>
      </c>
      <c r="AW634" s="162" t="e">
        <f t="shared" si="223"/>
        <v>#DIV/0!</v>
      </c>
      <c r="AX634" s="92" t="e">
        <f t="shared" si="218"/>
        <v>#DIV/0!</v>
      </c>
      <c r="BE634" s="162" t="e">
        <f t="shared" si="219"/>
        <v>#DIV/0!</v>
      </c>
      <c r="BF634" s="162" t="e">
        <f t="shared" si="224"/>
        <v>#DIV/0!</v>
      </c>
      <c r="BN634" s="162" t="e">
        <f t="shared" si="220"/>
        <v>#DIV/0!</v>
      </c>
      <c r="BO634" s="162" t="e">
        <f t="shared" si="225"/>
        <v>#DIV/0!</v>
      </c>
    </row>
    <row r="635" spans="3:67" x14ac:dyDescent="0.3">
      <c r="C635" s="157" t="e">
        <f t="shared" si="204"/>
        <v>#DIV/0!</v>
      </c>
      <c r="D635" s="157" t="e">
        <f t="shared" si="205"/>
        <v>#DIV/0!</v>
      </c>
      <c r="E635" s="92" t="e">
        <f t="shared" si="206"/>
        <v>#DIV/0!</v>
      </c>
      <c r="L635" s="157" t="e">
        <f t="shared" si="207"/>
        <v>#DIV/0!</v>
      </c>
      <c r="M635" s="157" t="e">
        <f t="shared" si="208"/>
        <v>#DIV/0!</v>
      </c>
      <c r="N635" s="92" t="e">
        <f t="shared" si="209"/>
        <v>#DIV/0!</v>
      </c>
      <c r="U635" s="157" t="e">
        <f t="shared" si="210"/>
        <v>#DIV/0!</v>
      </c>
      <c r="V635" s="157" t="e">
        <f t="shared" si="211"/>
        <v>#DIV/0!</v>
      </c>
      <c r="W635" s="92" t="e">
        <f t="shared" si="212"/>
        <v>#DIV/0!</v>
      </c>
      <c r="AD635" s="157" t="e">
        <f t="shared" si="213"/>
        <v>#DIV/0!</v>
      </c>
      <c r="AE635" s="157" t="e">
        <f t="shared" si="221"/>
        <v>#DIV/0!</v>
      </c>
      <c r="AF635" s="92" t="e">
        <f t="shared" si="214"/>
        <v>#DIV/0!</v>
      </c>
      <c r="AM635" s="162" t="e">
        <f t="shared" si="215"/>
        <v>#DIV/0!</v>
      </c>
      <c r="AN635" s="162" t="e">
        <f t="shared" si="222"/>
        <v>#DIV/0!</v>
      </c>
      <c r="AO635" s="92" t="e">
        <f t="shared" si="216"/>
        <v>#DIV/0!</v>
      </c>
      <c r="AV635" s="162" t="e">
        <f t="shared" si="217"/>
        <v>#DIV/0!</v>
      </c>
      <c r="AW635" s="162" t="e">
        <f t="shared" si="223"/>
        <v>#DIV/0!</v>
      </c>
      <c r="AX635" s="92" t="e">
        <f t="shared" si="218"/>
        <v>#DIV/0!</v>
      </c>
      <c r="BE635" s="162" t="e">
        <f t="shared" si="219"/>
        <v>#DIV/0!</v>
      </c>
      <c r="BF635" s="162" t="e">
        <f t="shared" si="224"/>
        <v>#DIV/0!</v>
      </c>
      <c r="BN635" s="162" t="e">
        <f t="shared" si="220"/>
        <v>#DIV/0!</v>
      </c>
      <c r="BO635" s="162" t="e">
        <f t="shared" si="225"/>
        <v>#DIV/0!</v>
      </c>
    </row>
    <row r="636" spans="3:67" x14ac:dyDescent="0.3">
      <c r="C636" s="157" t="e">
        <f t="shared" si="204"/>
        <v>#DIV/0!</v>
      </c>
      <c r="D636" s="157" t="e">
        <f t="shared" si="205"/>
        <v>#DIV/0!</v>
      </c>
      <c r="E636" s="92" t="e">
        <f t="shared" si="206"/>
        <v>#DIV/0!</v>
      </c>
      <c r="L636" s="157" t="e">
        <f t="shared" si="207"/>
        <v>#DIV/0!</v>
      </c>
      <c r="M636" s="157" t="e">
        <f t="shared" si="208"/>
        <v>#DIV/0!</v>
      </c>
      <c r="N636" s="92" t="e">
        <f t="shared" si="209"/>
        <v>#DIV/0!</v>
      </c>
      <c r="U636" s="157" t="e">
        <f t="shared" si="210"/>
        <v>#DIV/0!</v>
      </c>
      <c r="V636" s="157" t="e">
        <f t="shared" si="211"/>
        <v>#DIV/0!</v>
      </c>
      <c r="W636" s="92" t="e">
        <f t="shared" si="212"/>
        <v>#DIV/0!</v>
      </c>
      <c r="AD636" s="157" t="e">
        <f t="shared" si="213"/>
        <v>#DIV/0!</v>
      </c>
      <c r="AE636" s="157" t="e">
        <f t="shared" si="221"/>
        <v>#DIV/0!</v>
      </c>
      <c r="AF636" s="92" t="e">
        <f t="shared" si="214"/>
        <v>#DIV/0!</v>
      </c>
      <c r="AM636" s="162" t="e">
        <f t="shared" si="215"/>
        <v>#DIV/0!</v>
      </c>
      <c r="AN636" s="162" t="e">
        <f t="shared" si="222"/>
        <v>#DIV/0!</v>
      </c>
      <c r="AO636" s="92" t="e">
        <f t="shared" si="216"/>
        <v>#DIV/0!</v>
      </c>
      <c r="AV636" s="162" t="e">
        <f t="shared" si="217"/>
        <v>#DIV/0!</v>
      </c>
      <c r="AW636" s="162" t="e">
        <f t="shared" si="223"/>
        <v>#DIV/0!</v>
      </c>
      <c r="AX636" s="92" t="e">
        <f t="shared" si="218"/>
        <v>#DIV/0!</v>
      </c>
      <c r="BE636" s="162" t="e">
        <f t="shared" si="219"/>
        <v>#DIV/0!</v>
      </c>
      <c r="BF636" s="162" t="e">
        <f t="shared" si="224"/>
        <v>#DIV/0!</v>
      </c>
      <c r="BN636" s="162" t="e">
        <f t="shared" si="220"/>
        <v>#DIV/0!</v>
      </c>
      <c r="BO636" s="162" t="e">
        <f t="shared" si="225"/>
        <v>#DIV/0!</v>
      </c>
    </row>
    <row r="637" spans="3:67" x14ac:dyDescent="0.3">
      <c r="C637" s="157" t="e">
        <f t="shared" si="204"/>
        <v>#DIV/0!</v>
      </c>
      <c r="D637" s="157" t="e">
        <f t="shared" si="205"/>
        <v>#DIV/0!</v>
      </c>
      <c r="E637" s="92" t="e">
        <f t="shared" si="206"/>
        <v>#DIV/0!</v>
      </c>
      <c r="L637" s="157" t="e">
        <f t="shared" si="207"/>
        <v>#DIV/0!</v>
      </c>
      <c r="M637" s="157" t="e">
        <f t="shared" si="208"/>
        <v>#DIV/0!</v>
      </c>
      <c r="N637" s="92" t="e">
        <f t="shared" si="209"/>
        <v>#DIV/0!</v>
      </c>
      <c r="U637" s="157" t="e">
        <f t="shared" si="210"/>
        <v>#DIV/0!</v>
      </c>
      <c r="V637" s="157" t="e">
        <f t="shared" si="211"/>
        <v>#DIV/0!</v>
      </c>
      <c r="W637" s="92" t="e">
        <f t="shared" si="212"/>
        <v>#DIV/0!</v>
      </c>
      <c r="AD637" s="157" t="e">
        <f t="shared" si="213"/>
        <v>#DIV/0!</v>
      </c>
      <c r="AE637" s="157" t="e">
        <f t="shared" si="221"/>
        <v>#DIV/0!</v>
      </c>
      <c r="AF637" s="92" t="e">
        <f t="shared" si="214"/>
        <v>#DIV/0!</v>
      </c>
      <c r="AM637" s="162" t="e">
        <f t="shared" si="215"/>
        <v>#DIV/0!</v>
      </c>
      <c r="AN637" s="162" t="e">
        <f t="shared" si="222"/>
        <v>#DIV/0!</v>
      </c>
      <c r="AO637" s="92" t="e">
        <f t="shared" si="216"/>
        <v>#DIV/0!</v>
      </c>
      <c r="AV637" s="162" t="e">
        <f t="shared" si="217"/>
        <v>#DIV/0!</v>
      </c>
      <c r="AW637" s="162" t="e">
        <f t="shared" si="223"/>
        <v>#DIV/0!</v>
      </c>
      <c r="AX637" s="92" t="e">
        <f t="shared" si="218"/>
        <v>#DIV/0!</v>
      </c>
      <c r="BE637" s="162" t="e">
        <f t="shared" si="219"/>
        <v>#DIV/0!</v>
      </c>
      <c r="BF637" s="162" t="e">
        <f t="shared" si="224"/>
        <v>#DIV/0!</v>
      </c>
      <c r="BN637" s="162" t="e">
        <f t="shared" si="220"/>
        <v>#DIV/0!</v>
      </c>
      <c r="BO637" s="162" t="e">
        <f t="shared" si="225"/>
        <v>#DIV/0!</v>
      </c>
    </row>
    <row r="638" spans="3:67" x14ac:dyDescent="0.3">
      <c r="C638" s="157" t="e">
        <f t="shared" si="204"/>
        <v>#DIV/0!</v>
      </c>
      <c r="D638" s="157" t="e">
        <f t="shared" si="205"/>
        <v>#DIV/0!</v>
      </c>
      <c r="E638" s="92" t="e">
        <f t="shared" si="206"/>
        <v>#DIV/0!</v>
      </c>
      <c r="L638" s="157" t="e">
        <f t="shared" si="207"/>
        <v>#DIV/0!</v>
      </c>
      <c r="M638" s="157" t="e">
        <f t="shared" si="208"/>
        <v>#DIV/0!</v>
      </c>
      <c r="N638" s="92" t="e">
        <f t="shared" si="209"/>
        <v>#DIV/0!</v>
      </c>
      <c r="U638" s="157" t="e">
        <f t="shared" si="210"/>
        <v>#DIV/0!</v>
      </c>
      <c r="V638" s="157" t="e">
        <f t="shared" si="211"/>
        <v>#DIV/0!</v>
      </c>
      <c r="W638" s="92" t="e">
        <f t="shared" si="212"/>
        <v>#DIV/0!</v>
      </c>
      <c r="AD638" s="157" t="e">
        <f t="shared" si="213"/>
        <v>#DIV/0!</v>
      </c>
      <c r="AE638" s="157" t="e">
        <f t="shared" si="221"/>
        <v>#DIV/0!</v>
      </c>
      <c r="AF638" s="92" t="e">
        <f t="shared" si="214"/>
        <v>#DIV/0!</v>
      </c>
      <c r="AM638" s="162" t="e">
        <f t="shared" si="215"/>
        <v>#DIV/0!</v>
      </c>
      <c r="AN638" s="162" t="e">
        <f t="shared" si="222"/>
        <v>#DIV/0!</v>
      </c>
      <c r="AO638" s="92" t="e">
        <f t="shared" si="216"/>
        <v>#DIV/0!</v>
      </c>
      <c r="AV638" s="162" t="e">
        <f t="shared" si="217"/>
        <v>#DIV/0!</v>
      </c>
      <c r="AW638" s="162" t="e">
        <f t="shared" si="223"/>
        <v>#DIV/0!</v>
      </c>
      <c r="AX638" s="92" t="e">
        <f t="shared" si="218"/>
        <v>#DIV/0!</v>
      </c>
      <c r="BE638" s="162" t="e">
        <f t="shared" si="219"/>
        <v>#DIV/0!</v>
      </c>
      <c r="BF638" s="162" t="e">
        <f t="shared" si="224"/>
        <v>#DIV/0!</v>
      </c>
      <c r="BN638" s="162" t="e">
        <f t="shared" si="220"/>
        <v>#DIV/0!</v>
      </c>
      <c r="BO638" s="162" t="e">
        <f t="shared" si="225"/>
        <v>#DIV/0!</v>
      </c>
    </row>
    <row r="639" spans="3:67" x14ac:dyDescent="0.3">
      <c r="C639" s="157" t="e">
        <f t="shared" si="204"/>
        <v>#DIV/0!</v>
      </c>
      <c r="D639" s="157" t="e">
        <f t="shared" si="205"/>
        <v>#DIV/0!</v>
      </c>
      <c r="E639" s="92" t="e">
        <f t="shared" si="206"/>
        <v>#DIV/0!</v>
      </c>
      <c r="L639" s="157" t="e">
        <f t="shared" si="207"/>
        <v>#DIV/0!</v>
      </c>
      <c r="M639" s="157" t="e">
        <f t="shared" si="208"/>
        <v>#DIV/0!</v>
      </c>
      <c r="N639" s="92" t="e">
        <f t="shared" si="209"/>
        <v>#DIV/0!</v>
      </c>
      <c r="U639" s="157" t="e">
        <f t="shared" si="210"/>
        <v>#DIV/0!</v>
      </c>
      <c r="V639" s="157" t="e">
        <f t="shared" si="211"/>
        <v>#DIV/0!</v>
      </c>
      <c r="W639" s="92" t="e">
        <f t="shared" si="212"/>
        <v>#DIV/0!</v>
      </c>
      <c r="AD639" s="157" t="e">
        <f t="shared" si="213"/>
        <v>#DIV/0!</v>
      </c>
      <c r="AE639" s="157" t="e">
        <f t="shared" si="221"/>
        <v>#DIV/0!</v>
      </c>
      <c r="AF639" s="92" t="e">
        <f t="shared" si="214"/>
        <v>#DIV/0!</v>
      </c>
      <c r="AM639" s="162" t="e">
        <f t="shared" si="215"/>
        <v>#DIV/0!</v>
      </c>
      <c r="AN639" s="162" t="e">
        <f t="shared" si="222"/>
        <v>#DIV/0!</v>
      </c>
      <c r="AO639" s="92" t="e">
        <f t="shared" si="216"/>
        <v>#DIV/0!</v>
      </c>
      <c r="AV639" s="162" t="e">
        <f t="shared" si="217"/>
        <v>#DIV/0!</v>
      </c>
      <c r="AW639" s="162" t="e">
        <f t="shared" si="223"/>
        <v>#DIV/0!</v>
      </c>
      <c r="AX639" s="92" t="e">
        <f t="shared" si="218"/>
        <v>#DIV/0!</v>
      </c>
      <c r="BE639" s="162" t="e">
        <f t="shared" si="219"/>
        <v>#DIV/0!</v>
      </c>
      <c r="BF639" s="162" t="e">
        <f t="shared" si="224"/>
        <v>#DIV/0!</v>
      </c>
      <c r="BN639" s="162" t="e">
        <f t="shared" si="220"/>
        <v>#DIV/0!</v>
      </c>
      <c r="BO639" s="162" t="e">
        <f t="shared" si="225"/>
        <v>#DIV/0!</v>
      </c>
    </row>
    <row r="640" spans="3:67" x14ac:dyDescent="0.3">
      <c r="C640" s="157" t="e">
        <f t="shared" si="204"/>
        <v>#DIV/0!</v>
      </c>
      <c r="D640" s="157" t="e">
        <f t="shared" si="205"/>
        <v>#DIV/0!</v>
      </c>
      <c r="E640" s="92" t="e">
        <f t="shared" si="206"/>
        <v>#DIV/0!</v>
      </c>
      <c r="L640" s="157" t="e">
        <f t="shared" si="207"/>
        <v>#DIV/0!</v>
      </c>
      <c r="M640" s="157" t="e">
        <f t="shared" si="208"/>
        <v>#DIV/0!</v>
      </c>
      <c r="N640" s="92" t="e">
        <f t="shared" si="209"/>
        <v>#DIV/0!</v>
      </c>
      <c r="U640" s="157" t="e">
        <f t="shared" si="210"/>
        <v>#DIV/0!</v>
      </c>
      <c r="V640" s="157" t="e">
        <f t="shared" si="211"/>
        <v>#DIV/0!</v>
      </c>
      <c r="W640" s="92" t="e">
        <f t="shared" si="212"/>
        <v>#DIV/0!</v>
      </c>
      <c r="AD640" s="157" t="e">
        <f t="shared" si="213"/>
        <v>#DIV/0!</v>
      </c>
      <c r="AE640" s="157" t="e">
        <f t="shared" si="221"/>
        <v>#DIV/0!</v>
      </c>
      <c r="AF640" s="92" t="e">
        <f t="shared" si="214"/>
        <v>#DIV/0!</v>
      </c>
      <c r="AM640" s="162" t="e">
        <f t="shared" si="215"/>
        <v>#DIV/0!</v>
      </c>
      <c r="AN640" s="162" t="e">
        <f t="shared" si="222"/>
        <v>#DIV/0!</v>
      </c>
      <c r="AO640" s="92" t="e">
        <f t="shared" si="216"/>
        <v>#DIV/0!</v>
      </c>
      <c r="AV640" s="162" t="e">
        <f t="shared" si="217"/>
        <v>#DIV/0!</v>
      </c>
      <c r="AW640" s="162" t="e">
        <f t="shared" si="223"/>
        <v>#DIV/0!</v>
      </c>
      <c r="AX640" s="92" t="e">
        <f t="shared" si="218"/>
        <v>#DIV/0!</v>
      </c>
      <c r="BE640" s="162" t="e">
        <f t="shared" si="219"/>
        <v>#DIV/0!</v>
      </c>
      <c r="BF640" s="162" t="e">
        <f t="shared" si="224"/>
        <v>#DIV/0!</v>
      </c>
      <c r="BN640" s="162" t="e">
        <f t="shared" si="220"/>
        <v>#DIV/0!</v>
      </c>
      <c r="BO640" s="162" t="e">
        <f t="shared" si="225"/>
        <v>#DIV/0!</v>
      </c>
    </row>
    <row r="641" spans="3:67" x14ac:dyDescent="0.3">
      <c r="C641" s="157" t="e">
        <f t="shared" si="204"/>
        <v>#DIV/0!</v>
      </c>
      <c r="D641" s="157" t="e">
        <f t="shared" si="205"/>
        <v>#DIV/0!</v>
      </c>
      <c r="E641" s="92" t="e">
        <f t="shared" si="206"/>
        <v>#DIV/0!</v>
      </c>
      <c r="L641" s="157" t="e">
        <f t="shared" si="207"/>
        <v>#DIV/0!</v>
      </c>
      <c r="M641" s="157" t="e">
        <f t="shared" si="208"/>
        <v>#DIV/0!</v>
      </c>
      <c r="N641" s="92" t="e">
        <f t="shared" si="209"/>
        <v>#DIV/0!</v>
      </c>
      <c r="U641" s="157" t="e">
        <f t="shared" si="210"/>
        <v>#DIV/0!</v>
      </c>
      <c r="V641" s="157" t="e">
        <f t="shared" si="211"/>
        <v>#DIV/0!</v>
      </c>
      <c r="W641" s="92" t="e">
        <f t="shared" si="212"/>
        <v>#DIV/0!</v>
      </c>
      <c r="AD641" s="157" t="e">
        <f t="shared" si="213"/>
        <v>#DIV/0!</v>
      </c>
      <c r="AE641" s="157" t="e">
        <f t="shared" si="221"/>
        <v>#DIV/0!</v>
      </c>
      <c r="AF641" s="92" t="e">
        <f t="shared" si="214"/>
        <v>#DIV/0!</v>
      </c>
      <c r="AM641" s="162" t="e">
        <f t="shared" si="215"/>
        <v>#DIV/0!</v>
      </c>
      <c r="AN641" s="162" t="e">
        <f t="shared" si="222"/>
        <v>#DIV/0!</v>
      </c>
      <c r="AO641" s="92" t="e">
        <f t="shared" si="216"/>
        <v>#DIV/0!</v>
      </c>
      <c r="AV641" s="162" t="e">
        <f t="shared" si="217"/>
        <v>#DIV/0!</v>
      </c>
      <c r="AW641" s="162" t="e">
        <f t="shared" si="223"/>
        <v>#DIV/0!</v>
      </c>
      <c r="AX641" s="92" t="e">
        <f t="shared" si="218"/>
        <v>#DIV/0!</v>
      </c>
      <c r="BE641" s="162" t="e">
        <f t="shared" si="219"/>
        <v>#DIV/0!</v>
      </c>
      <c r="BF641" s="162" t="e">
        <f t="shared" si="224"/>
        <v>#DIV/0!</v>
      </c>
      <c r="BN641" s="162" t="e">
        <f t="shared" si="220"/>
        <v>#DIV/0!</v>
      </c>
      <c r="BO641" s="162" t="e">
        <f t="shared" si="225"/>
        <v>#DIV/0!</v>
      </c>
    </row>
    <row r="642" spans="3:67" x14ac:dyDescent="0.3">
      <c r="C642" s="157" t="e">
        <f t="shared" si="204"/>
        <v>#DIV/0!</v>
      </c>
      <c r="D642" s="157" t="e">
        <f t="shared" si="205"/>
        <v>#DIV/0!</v>
      </c>
      <c r="E642" s="92" t="e">
        <f t="shared" si="206"/>
        <v>#DIV/0!</v>
      </c>
      <c r="L642" s="157" t="e">
        <f t="shared" si="207"/>
        <v>#DIV/0!</v>
      </c>
      <c r="M642" s="157" t="e">
        <f t="shared" si="208"/>
        <v>#DIV/0!</v>
      </c>
      <c r="N642" s="92" t="e">
        <f t="shared" si="209"/>
        <v>#DIV/0!</v>
      </c>
      <c r="U642" s="157" t="e">
        <f t="shared" si="210"/>
        <v>#DIV/0!</v>
      </c>
      <c r="V642" s="157" t="e">
        <f t="shared" si="211"/>
        <v>#DIV/0!</v>
      </c>
      <c r="W642" s="92" t="e">
        <f t="shared" si="212"/>
        <v>#DIV/0!</v>
      </c>
      <c r="AD642" s="157" t="e">
        <f t="shared" si="213"/>
        <v>#DIV/0!</v>
      </c>
      <c r="AE642" s="157" t="e">
        <f t="shared" si="221"/>
        <v>#DIV/0!</v>
      </c>
      <c r="AF642" s="92" t="e">
        <f t="shared" si="214"/>
        <v>#DIV/0!</v>
      </c>
      <c r="AM642" s="162" t="e">
        <f t="shared" si="215"/>
        <v>#DIV/0!</v>
      </c>
      <c r="AN642" s="162" t="e">
        <f t="shared" si="222"/>
        <v>#DIV/0!</v>
      </c>
      <c r="AO642" s="92" t="e">
        <f t="shared" si="216"/>
        <v>#DIV/0!</v>
      </c>
      <c r="AV642" s="162" t="e">
        <f t="shared" si="217"/>
        <v>#DIV/0!</v>
      </c>
      <c r="AW642" s="162" t="e">
        <f t="shared" si="223"/>
        <v>#DIV/0!</v>
      </c>
      <c r="AX642" s="92" t="e">
        <f t="shared" si="218"/>
        <v>#DIV/0!</v>
      </c>
      <c r="BE642" s="162" t="e">
        <f t="shared" si="219"/>
        <v>#DIV/0!</v>
      </c>
      <c r="BF642" s="162" t="e">
        <f t="shared" si="224"/>
        <v>#DIV/0!</v>
      </c>
      <c r="BN642" s="162" t="e">
        <f t="shared" si="220"/>
        <v>#DIV/0!</v>
      </c>
      <c r="BO642" s="162" t="e">
        <f t="shared" si="225"/>
        <v>#DIV/0!</v>
      </c>
    </row>
    <row r="643" spans="3:67" x14ac:dyDescent="0.3">
      <c r="C643" s="157" t="e">
        <f t="shared" ref="C643:C702" si="226">H643 / (H643 + G643)</f>
        <v>#DIV/0!</v>
      </c>
      <c r="D643" s="157" t="e">
        <f t="shared" ref="D643:D702" si="227">F643 / (F643+I643)</f>
        <v>#DIV/0!</v>
      </c>
      <c r="E643" s="92" t="e">
        <f t="shared" ref="E643:E702" si="228">G643 / (G643 + H643)</f>
        <v>#DIV/0!</v>
      </c>
      <c r="L643" s="157" t="e">
        <f t="shared" ref="L643:L699" si="229">Q643 / (Q643 + P643)</f>
        <v>#DIV/0!</v>
      </c>
      <c r="M643" s="157" t="e">
        <f t="shared" ref="M643:M695" si="230">O643 / (O643+R643)</f>
        <v>#DIV/0!</v>
      </c>
      <c r="N643" s="92" t="e">
        <f t="shared" ref="N643:N702" si="231">P643 / (P643 + Q643)</f>
        <v>#DIV/0!</v>
      </c>
      <c r="U643" s="157" t="e">
        <f t="shared" ref="U643:U699" si="232">Z643 / (Z643 + Y643)</f>
        <v>#DIV/0!</v>
      </c>
      <c r="V643" s="157" t="e">
        <f t="shared" ref="V643:V695" si="233">X643 / (X643+AA643)</f>
        <v>#DIV/0!</v>
      </c>
      <c r="W643" s="92" t="e">
        <f t="shared" ref="W643:W702" si="234">Y643 / (Y643 + Z643)</f>
        <v>#DIV/0!</v>
      </c>
      <c r="AD643" s="157" t="e">
        <f t="shared" ref="AD643:AD699" si="235">AI643 / (AI643 + AH643)</f>
        <v>#DIV/0!</v>
      </c>
      <c r="AE643" s="157" t="e">
        <f t="shared" si="221"/>
        <v>#DIV/0!</v>
      </c>
      <c r="AF643" s="92" t="e">
        <f t="shared" ref="AF643:AF702" si="236">AH643 / (AH643 + AI643)</f>
        <v>#DIV/0!</v>
      </c>
      <c r="AM643" s="162" t="e">
        <f t="shared" ref="AM643:AM699" si="237">AR643 / (AR643 + AQ643)</f>
        <v>#DIV/0!</v>
      </c>
      <c r="AN643" s="162" t="e">
        <f t="shared" si="222"/>
        <v>#DIV/0!</v>
      </c>
      <c r="AO643" s="92" t="e">
        <f t="shared" ref="AO643:AO702" si="238">AQ643 / (AQ643 + AR643)</f>
        <v>#DIV/0!</v>
      </c>
      <c r="AV643" s="162" t="e">
        <f t="shared" ref="AV643:AV699" si="239">BA643 / (BA643 + AZ643)</f>
        <v>#DIV/0!</v>
      </c>
      <c r="AW643" s="162" t="e">
        <f t="shared" si="223"/>
        <v>#DIV/0!</v>
      </c>
      <c r="AX643" s="92" t="e">
        <f t="shared" ref="AX643:AX702" si="240">AZ643 / (AZ643 + BA643)</f>
        <v>#DIV/0!</v>
      </c>
      <c r="BE643" s="162" t="e">
        <f t="shared" ref="BE643:BE699" si="241">BJ643 / (BJ643 + BI643)</f>
        <v>#DIV/0!</v>
      </c>
      <c r="BF643" s="162" t="e">
        <f t="shared" si="224"/>
        <v>#DIV/0!</v>
      </c>
      <c r="BN643" s="162" t="e">
        <f t="shared" ref="BN643:BN699" si="242">BS643 / (BS643 + BR643)</f>
        <v>#DIV/0!</v>
      </c>
      <c r="BO643" s="162" t="e">
        <f t="shared" si="225"/>
        <v>#DIV/0!</v>
      </c>
    </row>
    <row r="644" spans="3:67" x14ac:dyDescent="0.3">
      <c r="C644" s="157" t="e">
        <f t="shared" si="226"/>
        <v>#DIV/0!</v>
      </c>
      <c r="D644" s="157" t="e">
        <f t="shared" si="227"/>
        <v>#DIV/0!</v>
      </c>
      <c r="E644" s="92" t="e">
        <f t="shared" si="228"/>
        <v>#DIV/0!</v>
      </c>
      <c r="L644" s="157" t="e">
        <f t="shared" si="229"/>
        <v>#DIV/0!</v>
      </c>
      <c r="M644" s="157" t="e">
        <f t="shared" si="230"/>
        <v>#DIV/0!</v>
      </c>
      <c r="N644" s="92" t="e">
        <f t="shared" si="231"/>
        <v>#DIV/0!</v>
      </c>
      <c r="U644" s="157" t="e">
        <f t="shared" si="232"/>
        <v>#DIV/0!</v>
      </c>
      <c r="V644" s="157" t="e">
        <f t="shared" si="233"/>
        <v>#DIV/0!</v>
      </c>
      <c r="W644" s="92" t="e">
        <f t="shared" si="234"/>
        <v>#DIV/0!</v>
      </c>
      <c r="AD644" s="157" t="e">
        <f t="shared" si="235"/>
        <v>#DIV/0!</v>
      </c>
      <c r="AE644" s="157" t="e">
        <f t="shared" si="221"/>
        <v>#DIV/0!</v>
      </c>
      <c r="AF644" s="92" t="e">
        <f t="shared" si="236"/>
        <v>#DIV/0!</v>
      </c>
      <c r="AM644" s="162" t="e">
        <f t="shared" si="237"/>
        <v>#DIV/0!</v>
      </c>
      <c r="AN644" s="162" t="e">
        <f t="shared" si="222"/>
        <v>#DIV/0!</v>
      </c>
      <c r="AO644" s="92" t="e">
        <f t="shared" si="238"/>
        <v>#DIV/0!</v>
      </c>
      <c r="AV644" s="162" t="e">
        <f t="shared" si="239"/>
        <v>#DIV/0!</v>
      </c>
      <c r="AW644" s="162" t="e">
        <f t="shared" si="223"/>
        <v>#DIV/0!</v>
      </c>
      <c r="AX644" s="92" t="e">
        <f t="shared" si="240"/>
        <v>#DIV/0!</v>
      </c>
      <c r="BE644" s="162" t="e">
        <f t="shared" si="241"/>
        <v>#DIV/0!</v>
      </c>
      <c r="BF644" s="162" t="e">
        <f t="shared" si="224"/>
        <v>#DIV/0!</v>
      </c>
      <c r="BN644" s="162" t="e">
        <f t="shared" si="242"/>
        <v>#DIV/0!</v>
      </c>
      <c r="BO644" s="162" t="e">
        <f t="shared" si="225"/>
        <v>#DIV/0!</v>
      </c>
    </row>
    <row r="645" spans="3:67" x14ac:dyDescent="0.3">
      <c r="C645" s="157" t="e">
        <f t="shared" si="226"/>
        <v>#DIV/0!</v>
      </c>
      <c r="D645" s="157" t="e">
        <f t="shared" si="227"/>
        <v>#DIV/0!</v>
      </c>
      <c r="E645" s="92" t="e">
        <f t="shared" si="228"/>
        <v>#DIV/0!</v>
      </c>
      <c r="L645" s="157" t="e">
        <f t="shared" si="229"/>
        <v>#DIV/0!</v>
      </c>
      <c r="M645" s="157" t="e">
        <f t="shared" si="230"/>
        <v>#DIV/0!</v>
      </c>
      <c r="N645" s="92" t="e">
        <f t="shared" si="231"/>
        <v>#DIV/0!</v>
      </c>
      <c r="U645" s="157" t="e">
        <f t="shared" si="232"/>
        <v>#DIV/0!</v>
      </c>
      <c r="V645" s="157" t="e">
        <f t="shared" si="233"/>
        <v>#DIV/0!</v>
      </c>
      <c r="W645" s="92" t="e">
        <f t="shared" si="234"/>
        <v>#DIV/0!</v>
      </c>
      <c r="AD645" s="157" t="e">
        <f t="shared" si="235"/>
        <v>#DIV/0!</v>
      </c>
      <c r="AE645" s="157" t="e">
        <f t="shared" si="221"/>
        <v>#DIV/0!</v>
      </c>
      <c r="AF645" s="92" t="e">
        <f t="shared" si="236"/>
        <v>#DIV/0!</v>
      </c>
      <c r="AM645" s="162" t="e">
        <f t="shared" si="237"/>
        <v>#DIV/0!</v>
      </c>
      <c r="AN645" s="162" t="e">
        <f t="shared" si="222"/>
        <v>#DIV/0!</v>
      </c>
      <c r="AO645" s="92" t="e">
        <f t="shared" si="238"/>
        <v>#DIV/0!</v>
      </c>
      <c r="AV645" s="162" t="e">
        <f t="shared" si="239"/>
        <v>#DIV/0!</v>
      </c>
      <c r="AW645" s="162" t="e">
        <f t="shared" si="223"/>
        <v>#DIV/0!</v>
      </c>
      <c r="AX645" s="92" t="e">
        <f t="shared" si="240"/>
        <v>#DIV/0!</v>
      </c>
      <c r="BE645" s="162" t="e">
        <f t="shared" si="241"/>
        <v>#DIV/0!</v>
      </c>
      <c r="BF645" s="162" t="e">
        <f t="shared" si="224"/>
        <v>#DIV/0!</v>
      </c>
      <c r="BN645" s="162" t="e">
        <f t="shared" si="242"/>
        <v>#DIV/0!</v>
      </c>
      <c r="BO645" s="162" t="e">
        <f t="shared" si="225"/>
        <v>#DIV/0!</v>
      </c>
    </row>
    <row r="646" spans="3:67" x14ac:dyDescent="0.3">
      <c r="C646" s="157" t="e">
        <f t="shared" si="226"/>
        <v>#DIV/0!</v>
      </c>
      <c r="D646" s="157" t="e">
        <f t="shared" si="227"/>
        <v>#DIV/0!</v>
      </c>
      <c r="E646" s="92" t="e">
        <f t="shared" si="228"/>
        <v>#DIV/0!</v>
      </c>
      <c r="L646" s="157" t="e">
        <f t="shared" si="229"/>
        <v>#DIV/0!</v>
      </c>
      <c r="M646" s="157" t="e">
        <f t="shared" si="230"/>
        <v>#DIV/0!</v>
      </c>
      <c r="N646" s="92" t="e">
        <f t="shared" si="231"/>
        <v>#DIV/0!</v>
      </c>
      <c r="U646" s="157" t="e">
        <f t="shared" si="232"/>
        <v>#DIV/0!</v>
      </c>
      <c r="V646" s="157" t="e">
        <f t="shared" si="233"/>
        <v>#DIV/0!</v>
      </c>
      <c r="W646" s="92" t="e">
        <f t="shared" si="234"/>
        <v>#DIV/0!</v>
      </c>
      <c r="AD646" s="157" t="e">
        <f t="shared" si="235"/>
        <v>#DIV/0!</v>
      </c>
      <c r="AE646" s="157" t="e">
        <f t="shared" si="221"/>
        <v>#DIV/0!</v>
      </c>
      <c r="AF646" s="92" t="e">
        <f t="shared" si="236"/>
        <v>#DIV/0!</v>
      </c>
      <c r="AM646" s="162" t="e">
        <f t="shared" si="237"/>
        <v>#DIV/0!</v>
      </c>
      <c r="AN646" s="162" t="e">
        <f t="shared" si="222"/>
        <v>#DIV/0!</v>
      </c>
      <c r="AO646" s="92" t="e">
        <f t="shared" si="238"/>
        <v>#DIV/0!</v>
      </c>
      <c r="AV646" s="162" t="e">
        <f t="shared" si="239"/>
        <v>#DIV/0!</v>
      </c>
      <c r="AW646" s="162" t="e">
        <f t="shared" si="223"/>
        <v>#DIV/0!</v>
      </c>
      <c r="AX646" s="92" t="e">
        <f t="shared" si="240"/>
        <v>#DIV/0!</v>
      </c>
      <c r="BE646" s="162" t="e">
        <f t="shared" si="241"/>
        <v>#DIV/0!</v>
      </c>
      <c r="BF646" s="162" t="e">
        <f t="shared" si="224"/>
        <v>#DIV/0!</v>
      </c>
      <c r="BN646" s="162" t="e">
        <f t="shared" si="242"/>
        <v>#DIV/0!</v>
      </c>
      <c r="BO646" s="162" t="e">
        <f t="shared" si="225"/>
        <v>#DIV/0!</v>
      </c>
    </row>
    <row r="647" spans="3:67" x14ac:dyDescent="0.3">
      <c r="C647" s="157" t="e">
        <f t="shared" si="226"/>
        <v>#DIV/0!</v>
      </c>
      <c r="D647" s="157" t="e">
        <f t="shared" si="227"/>
        <v>#DIV/0!</v>
      </c>
      <c r="E647" s="92" t="e">
        <f t="shared" si="228"/>
        <v>#DIV/0!</v>
      </c>
      <c r="L647" s="157" t="e">
        <f t="shared" si="229"/>
        <v>#DIV/0!</v>
      </c>
      <c r="M647" s="157" t="e">
        <f t="shared" si="230"/>
        <v>#DIV/0!</v>
      </c>
      <c r="N647" s="92" t="e">
        <f t="shared" si="231"/>
        <v>#DIV/0!</v>
      </c>
      <c r="U647" s="157" t="e">
        <f t="shared" si="232"/>
        <v>#DIV/0!</v>
      </c>
      <c r="V647" s="157" t="e">
        <f t="shared" si="233"/>
        <v>#DIV/0!</v>
      </c>
      <c r="W647" s="92" t="e">
        <f t="shared" si="234"/>
        <v>#DIV/0!</v>
      </c>
      <c r="AD647" s="157" t="e">
        <f t="shared" si="235"/>
        <v>#DIV/0!</v>
      </c>
      <c r="AE647" s="157" t="e">
        <f t="shared" si="221"/>
        <v>#DIV/0!</v>
      </c>
      <c r="AF647" s="92" t="e">
        <f t="shared" si="236"/>
        <v>#DIV/0!</v>
      </c>
      <c r="AM647" s="162" t="e">
        <f t="shared" si="237"/>
        <v>#DIV/0!</v>
      </c>
      <c r="AN647" s="162" t="e">
        <f t="shared" si="222"/>
        <v>#DIV/0!</v>
      </c>
      <c r="AO647" s="92" t="e">
        <f t="shared" si="238"/>
        <v>#DIV/0!</v>
      </c>
      <c r="AV647" s="162" t="e">
        <f t="shared" si="239"/>
        <v>#DIV/0!</v>
      </c>
      <c r="AW647" s="162" t="e">
        <f t="shared" si="223"/>
        <v>#DIV/0!</v>
      </c>
      <c r="AX647" s="92" t="e">
        <f t="shared" si="240"/>
        <v>#DIV/0!</v>
      </c>
      <c r="BE647" s="162" t="e">
        <f t="shared" si="241"/>
        <v>#DIV/0!</v>
      </c>
      <c r="BF647" s="162" t="e">
        <f t="shared" si="224"/>
        <v>#DIV/0!</v>
      </c>
      <c r="BN647" s="162" t="e">
        <f t="shared" si="242"/>
        <v>#DIV/0!</v>
      </c>
      <c r="BO647" s="162" t="e">
        <f t="shared" si="225"/>
        <v>#DIV/0!</v>
      </c>
    </row>
    <row r="648" spans="3:67" x14ac:dyDescent="0.3">
      <c r="C648" s="157" t="e">
        <f t="shared" si="226"/>
        <v>#DIV/0!</v>
      </c>
      <c r="D648" s="157" t="e">
        <f t="shared" si="227"/>
        <v>#DIV/0!</v>
      </c>
      <c r="E648" s="92" t="e">
        <f t="shared" si="228"/>
        <v>#DIV/0!</v>
      </c>
      <c r="L648" s="157" t="e">
        <f t="shared" si="229"/>
        <v>#DIV/0!</v>
      </c>
      <c r="M648" s="157" t="e">
        <f t="shared" si="230"/>
        <v>#DIV/0!</v>
      </c>
      <c r="N648" s="92" t="e">
        <f t="shared" si="231"/>
        <v>#DIV/0!</v>
      </c>
      <c r="U648" s="157" t="e">
        <f t="shared" si="232"/>
        <v>#DIV/0!</v>
      </c>
      <c r="V648" s="157" t="e">
        <f t="shared" si="233"/>
        <v>#DIV/0!</v>
      </c>
      <c r="W648" s="92" t="e">
        <f t="shared" si="234"/>
        <v>#DIV/0!</v>
      </c>
      <c r="AD648" s="157" t="e">
        <f t="shared" si="235"/>
        <v>#DIV/0!</v>
      </c>
      <c r="AE648" s="157" t="e">
        <f t="shared" si="221"/>
        <v>#DIV/0!</v>
      </c>
      <c r="AF648" s="92" t="e">
        <f t="shared" si="236"/>
        <v>#DIV/0!</v>
      </c>
      <c r="AM648" s="162" t="e">
        <f t="shared" si="237"/>
        <v>#DIV/0!</v>
      </c>
      <c r="AN648" s="162" t="e">
        <f t="shared" si="222"/>
        <v>#DIV/0!</v>
      </c>
      <c r="AO648" s="92" t="e">
        <f t="shared" si="238"/>
        <v>#DIV/0!</v>
      </c>
      <c r="AV648" s="162" t="e">
        <f t="shared" si="239"/>
        <v>#DIV/0!</v>
      </c>
      <c r="AW648" s="162" t="e">
        <f t="shared" si="223"/>
        <v>#DIV/0!</v>
      </c>
      <c r="AX648" s="92" t="e">
        <f t="shared" si="240"/>
        <v>#DIV/0!</v>
      </c>
      <c r="BE648" s="162" t="e">
        <f t="shared" si="241"/>
        <v>#DIV/0!</v>
      </c>
      <c r="BF648" s="162" t="e">
        <f t="shared" si="224"/>
        <v>#DIV/0!</v>
      </c>
      <c r="BN648" s="162" t="e">
        <f t="shared" si="242"/>
        <v>#DIV/0!</v>
      </c>
      <c r="BO648" s="162" t="e">
        <f t="shared" si="225"/>
        <v>#DIV/0!</v>
      </c>
    </row>
    <row r="649" spans="3:67" x14ac:dyDescent="0.3">
      <c r="C649" s="157" t="e">
        <f t="shared" si="226"/>
        <v>#DIV/0!</v>
      </c>
      <c r="D649" s="157" t="e">
        <f t="shared" si="227"/>
        <v>#DIV/0!</v>
      </c>
      <c r="E649" s="92" t="e">
        <f t="shared" si="228"/>
        <v>#DIV/0!</v>
      </c>
      <c r="L649" s="157" t="e">
        <f t="shared" si="229"/>
        <v>#DIV/0!</v>
      </c>
      <c r="M649" s="157" t="e">
        <f t="shared" si="230"/>
        <v>#DIV/0!</v>
      </c>
      <c r="N649" s="92" t="e">
        <f t="shared" si="231"/>
        <v>#DIV/0!</v>
      </c>
      <c r="U649" s="157" t="e">
        <f t="shared" si="232"/>
        <v>#DIV/0!</v>
      </c>
      <c r="V649" s="157" t="e">
        <f t="shared" si="233"/>
        <v>#DIV/0!</v>
      </c>
      <c r="W649" s="92" t="e">
        <f t="shared" si="234"/>
        <v>#DIV/0!</v>
      </c>
      <c r="AD649" s="157" t="e">
        <f t="shared" si="235"/>
        <v>#DIV/0!</v>
      </c>
      <c r="AE649" s="157" t="e">
        <f t="shared" ref="AE649:AE695" si="243">AG649 / (AG649+AJ649)</f>
        <v>#DIV/0!</v>
      </c>
      <c r="AF649" s="92" t="e">
        <f t="shared" si="236"/>
        <v>#DIV/0!</v>
      </c>
      <c r="AM649" s="162" t="e">
        <f t="shared" si="237"/>
        <v>#DIV/0!</v>
      </c>
      <c r="AN649" s="162" t="e">
        <f t="shared" ref="AN649:AN695" si="244">AP649 / (AP649+AS649)</f>
        <v>#DIV/0!</v>
      </c>
      <c r="AO649" s="92" t="e">
        <f t="shared" si="238"/>
        <v>#DIV/0!</v>
      </c>
      <c r="AV649" s="162" t="e">
        <f t="shared" si="239"/>
        <v>#DIV/0!</v>
      </c>
      <c r="AW649" s="162" t="e">
        <f t="shared" ref="AW649:AW695" si="245">AY649 / (AY649+BB649)</f>
        <v>#DIV/0!</v>
      </c>
      <c r="AX649" s="92" t="e">
        <f t="shared" si="240"/>
        <v>#DIV/0!</v>
      </c>
      <c r="BE649" s="162" t="e">
        <f t="shared" si="241"/>
        <v>#DIV/0!</v>
      </c>
      <c r="BF649" s="162" t="e">
        <f t="shared" ref="BF649:BF695" si="246">BH649 / (BH649+BK649)</f>
        <v>#DIV/0!</v>
      </c>
      <c r="BN649" s="162" t="e">
        <f t="shared" si="242"/>
        <v>#DIV/0!</v>
      </c>
      <c r="BO649" s="162" t="e">
        <f t="shared" si="225"/>
        <v>#DIV/0!</v>
      </c>
    </row>
    <row r="650" spans="3:67" x14ac:dyDescent="0.3">
      <c r="C650" s="157" t="e">
        <f t="shared" si="226"/>
        <v>#DIV/0!</v>
      </c>
      <c r="D650" s="157" t="e">
        <f t="shared" si="227"/>
        <v>#DIV/0!</v>
      </c>
      <c r="E650" s="92" t="e">
        <f t="shared" si="228"/>
        <v>#DIV/0!</v>
      </c>
      <c r="L650" s="157" t="e">
        <f t="shared" si="229"/>
        <v>#DIV/0!</v>
      </c>
      <c r="M650" s="157" t="e">
        <f t="shared" si="230"/>
        <v>#DIV/0!</v>
      </c>
      <c r="N650" s="92" t="e">
        <f t="shared" si="231"/>
        <v>#DIV/0!</v>
      </c>
      <c r="U650" s="157" t="e">
        <f t="shared" si="232"/>
        <v>#DIV/0!</v>
      </c>
      <c r="V650" s="157" t="e">
        <f t="shared" si="233"/>
        <v>#DIV/0!</v>
      </c>
      <c r="W650" s="92" t="e">
        <f t="shared" si="234"/>
        <v>#DIV/0!</v>
      </c>
      <c r="AD650" s="157" t="e">
        <f t="shared" si="235"/>
        <v>#DIV/0!</v>
      </c>
      <c r="AE650" s="157" t="e">
        <f t="shared" si="243"/>
        <v>#DIV/0!</v>
      </c>
      <c r="AF650" s="92" t="e">
        <f t="shared" si="236"/>
        <v>#DIV/0!</v>
      </c>
      <c r="AM650" s="162" t="e">
        <f t="shared" si="237"/>
        <v>#DIV/0!</v>
      </c>
      <c r="AN650" s="162" t="e">
        <f t="shared" si="244"/>
        <v>#DIV/0!</v>
      </c>
      <c r="AO650" s="92" t="e">
        <f t="shared" si="238"/>
        <v>#DIV/0!</v>
      </c>
      <c r="AV650" s="162" t="e">
        <f t="shared" si="239"/>
        <v>#DIV/0!</v>
      </c>
      <c r="AW650" s="162" t="e">
        <f t="shared" si="245"/>
        <v>#DIV/0!</v>
      </c>
      <c r="AX650" s="92" t="e">
        <f t="shared" si="240"/>
        <v>#DIV/0!</v>
      </c>
      <c r="BE650" s="162" t="e">
        <f t="shared" si="241"/>
        <v>#DIV/0!</v>
      </c>
      <c r="BF650" s="162" t="e">
        <f t="shared" si="246"/>
        <v>#DIV/0!</v>
      </c>
      <c r="BN650" s="162" t="e">
        <f t="shared" si="242"/>
        <v>#DIV/0!</v>
      </c>
      <c r="BO650" s="162" t="e">
        <f t="shared" si="225"/>
        <v>#DIV/0!</v>
      </c>
    </row>
    <row r="651" spans="3:67" x14ac:dyDescent="0.3">
      <c r="C651" s="157" t="e">
        <f t="shared" si="226"/>
        <v>#DIV/0!</v>
      </c>
      <c r="D651" s="157" t="e">
        <f t="shared" si="227"/>
        <v>#DIV/0!</v>
      </c>
      <c r="E651" s="92" t="e">
        <f t="shared" si="228"/>
        <v>#DIV/0!</v>
      </c>
      <c r="L651" s="157" t="e">
        <f t="shared" si="229"/>
        <v>#DIV/0!</v>
      </c>
      <c r="M651" s="157" t="e">
        <f t="shared" si="230"/>
        <v>#DIV/0!</v>
      </c>
      <c r="N651" s="92" t="e">
        <f t="shared" si="231"/>
        <v>#DIV/0!</v>
      </c>
      <c r="U651" s="157" t="e">
        <f t="shared" si="232"/>
        <v>#DIV/0!</v>
      </c>
      <c r="V651" s="157" t="e">
        <f t="shared" si="233"/>
        <v>#DIV/0!</v>
      </c>
      <c r="W651" s="92" t="e">
        <f t="shared" si="234"/>
        <v>#DIV/0!</v>
      </c>
      <c r="AD651" s="157" t="e">
        <f t="shared" si="235"/>
        <v>#DIV/0!</v>
      </c>
      <c r="AE651" s="157" t="e">
        <f t="shared" si="243"/>
        <v>#DIV/0!</v>
      </c>
      <c r="AF651" s="92" t="e">
        <f t="shared" si="236"/>
        <v>#DIV/0!</v>
      </c>
      <c r="AM651" s="162" t="e">
        <f t="shared" si="237"/>
        <v>#DIV/0!</v>
      </c>
      <c r="AN651" s="162" t="e">
        <f t="shared" si="244"/>
        <v>#DIV/0!</v>
      </c>
      <c r="AO651" s="92" t="e">
        <f t="shared" si="238"/>
        <v>#DIV/0!</v>
      </c>
      <c r="AV651" s="162" t="e">
        <f t="shared" si="239"/>
        <v>#DIV/0!</v>
      </c>
      <c r="AW651" s="162" t="e">
        <f t="shared" si="245"/>
        <v>#DIV/0!</v>
      </c>
      <c r="AX651" s="92" t="e">
        <f t="shared" si="240"/>
        <v>#DIV/0!</v>
      </c>
      <c r="BE651" s="162" t="e">
        <f t="shared" si="241"/>
        <v>#DIV/0!</v>
      </c>
      <c r="BF651" s="162" t="e">
        <f t="shared" si="246"/>
        <v>#DIV/0!</v>
      </c>
      <c r="BN651" s="162" t="e">
        <f t="shared" si="242"/>
        <v>#DIV/0!</v>
      </c>
      <c r="BO651" s="162" t="e">
        <f t="shared" si="225"/>
        <v>#DIV/0!</v>
      </c>
    </row>
    <row r="652" spans="3:67" x14ac:dyDescent="0.3">
      <c r="C652" s="157" t="e">
        <f t="shared" si="226"/>
        <v>#DIV/0!</v>
      </c>
      <c r="D652" s="157" t="e">
        <f t="shared" si="227"/>
        <v>#DIV/0!</v>
      </c>
      <c r="E652" s="92" t="e">
        <f t="shared" si="228"/>
        <v>#DIV/0!</v>
      </c>
      <c r="L652" s="157" t="e">
        <f t="shared" si="229"/>
        <v>#DIV/0!</v>
      </c>
      <c r="M652" s="157" t="e">
        <f t="shared" si="230"/>
        <v>#DIV/0!</v>
      </c>
      <c r="N652" s="92" t="e">
        <f t="shared" si="231"/>
        <v>#DIV/0!</v>
      </c>
      <c r="U652" s="157" t="e">
        <f t="shared" si="232"/>
        <v>#DIV/0!</v>
      </c>
      <c r="V652" s="157" t="e">
        <f t="shared" si="233"/>
        <v>#DIV/0!</v>
      </c>
      <c r="W652" s="92" t="e">
        <f t="shared" si="234"/>
        <v>#DIV/0!</v>
      </c>
      <c r="AD652" s="157" t="e">
        <f t="shared" si="235"/>
        <v>#DIV/0!</v>
      </c>
      <c r="AE652" s="157" t="e">
        <f t="shared" si="243"/>
        <v>#DIV/0!</v>
      </c>
      <c r="AF652" s="92" t="e">
        <f t="shared" si="236"/>
        <v>#DIV/0!</v>
      </c>
      <c r="AM652" s="162" t="e">
        <f t="shared" si="237"/>
        <v>#DIV/0!</v>
      </c>
      <c r="AN652" s="162" t="e">
        <f t="shared" si="244"/>
        <v>#DIV/0!</v>
      </c>
      <c r="AO652" s="92" t="e">
        <f t="shared" si="238"/>
        <v>#DIV/0!</v>
      </c>
      <c r="AV652" s="162" t="e">
        <f t="shared" si="239"/>
        <v>#DIV/0!</v>
      </c>
      <c r="AW652" s="162" t="e">
        <f t="shared" si="245"/>
        <v>#DIV/0!</v>
      </c>
      <c r="AX652" s="92" t="e">
        <f t="shared" si="240"/>
        <v>#DIV/0!</v>
      </c>
      <c r="BE652" s="162" t="e">
        <f t="shared" si="241"/>
        <v>#DIV/0!</v>
      </c>
      <c r="BF652" s="162" t="e">
        <f t="shared" si="246"/>
        <v>#DIV/0!</v>
      </c>
      <c r="BN652" s="162" t="e">
        <f t="shared" si="242"/>
        <v>#DIV/0!</v>
      </c>
      <c r="BO652" s="162" t="e">
        <f t="shared" si="225"/>
        <v>#DIV/0!</v>
      </c>
    </row>
    <row r="653" spans="3:67" x14ac:dyDescent="0.3">
      <c r="C653" s="157" t="e">
        <f t="shared" si="226"/>
        <v>#DIV/0!</v>
      </c>
      <c r="D653" s="157" t="e">
        <f t="shared" si="227"/>
        <v>#DIV/0!</v>
      </c>
      <c r="E653" s="92" t="e">
        <f t="shared" si="228"/>
        <v>#DIV/0!</v>
      </c>
      <c r="L653" s="157" t="e">
        <f t="shared" si="229"/>
        <v>#DIV/0!</v>
      </c>
      <c r="M653" s="157" t="e">
        <f t="shared" si="230"/>
        <v>#DIV/0!</v>
      </c>
      <c r="N653" s="92" t="e">
        <f t="shared" si="231"/>
        <v>#DIV/0!</v>
      </c>
      <c r="U653" s="157" t="e">
        <f t="shared" si="232"/>
        <v>#DIV/0!</v>
      </c>
      <c r="V653" s="157" t="e">
        <f t="shared" si="233"/>
        <v>#DIV/0!</v>
      </c>
      <c r="W653" s="92" t="e">
        <f t="shared" si="234"/>
        <v>#DIV/0!</v>
      </c>
      <c r="AD653" s="157" t="e">
        <f t="shared" si="235"/>
        <v>#DIV/0!</v>
      </c>
      <c r="AE653" s="157" t="e">
        <f t="shared" si="243"/>
        <v>#DIV/0!</v>
      </c>
      <c r="AF653" s="92" t="e">
        <f t="shared" si="236"/>
        <v>#DIV/0!</v>
      </c>
      <c r="AM653" s="162" t="e">
        <f t="shared" si="237"/>
        <v>#DIV/0!</v>
      </c>
      <c r="AN653" s="162" t="e">
        <f t="shared" si="244"/>
        <v>#DIV/0!</v>
      </c>
      <c r="AO653" s="92" t="e">
        <f t="shared" si="238"/>
        <v>#DIV/0!</v>
      </c>
      <c r="AV653" s="162" t="e">
        <f t="shared" si="239"/>
        <v>#DIV/0!</v>
      </c>
      <c r="AW653" s="162" t="e">
        <f t="shared" si="245"/>
        <v>#DIV/0!</v>
      </c>
      <c r="AX653" s="92" t="e">
        <f t="shared" si="240"/>
        <v>#DIV/0!</v>
      </c>
      <c r="BE653" s="162" t="e">
        <f t="shared" si="241"/>
        <v>#DIV/0!</v>
      </c>
      <c r="BF653" s="162" t="e">
        <f t="shared" si="246"/>
        <v>#DIV/0!</v>
      </c>
      <c r="BN653" s="162" t="e">
        <f t="shared" si="242"/>
        <v>#DIV/0!</v>
      </c>
      <c r="BO653" s="162" t="e">
        <f t="shared" si="225"/>
        <v>#DIV/0!</v>
      </c>
    </row>
    <row r="654" spans="3:67" x14ac:dyDescent="0.3">
      <c r="C654" s="157" t="e">
        <f t="shared" si="226"/>
        <v>#DIV/0!</v>
      </c>
      <c r="D654" s="157" t="e">
        <f t="shared" si="227"/>
        <v>#DIV/0!</v>
      </c>
      <c r="E654" s="92" t="e">
        <f t="shared" si="228"/>
        <v>#DIV/0!</v>
      </c>
      <c r="L654" s="157" t="e">
        <f t="shared" si="229"/>
        <v>#DIV/0!</v>
      </c>
      <c r="M654" s="157" t="e">
        <f t="shared" si="230"/>
        <v>#DIV/0!</v>
      </c>
      <c r="N654" s="92" t="e">
        <f t="shared" si="231"/>
        <v>#DIV/0!</v>
      </c>
      <c r="U654" s="157" t="e">
        <f t="shared" si="232"/>
        <v>#DIV/0!</v>
      </c>
      <c r="V654" s="157" t="e">
        <f t="shared" si="233"/>
        <v>#DIV/0!</v>
      </c>
      <c r="W654" s="92" t="e">
        <f t="shared" si="234"/>
        <v>#DIV/0!</v>
      </c>
      <c r="AD654" s="157" t="e">
        <f t="shared" si="235"/>
        <v>#DIV/0!</v>
      </c>
      <c r="AE654" s="157" t="e">
        <f t="shared" si="243"/>
        <v>#DIV/0!</v>
      </c>
      <c r="AF654" s="92" t="e">
        <f t="shared" si="236"/>
        <v>#DIV/0!</v>
      </c>
      <c r="AM654" s="162" t="e">
        <f t="shared" si="237"/>
        <v>#DIV/0!</v>
      </c>
      <c r="AN654" s="162" t="e">
        <f t="shared" si="244"/>
        <v>#DIV/0!</v>
      </c>
      <c r="AO654" s="92" t="e">
        <f t="shared" si="238"/>
        <v>#DIV/0!</v>
      </c>
      <c r="AV654" s="162" t="e">
        <f t="shared" si="239"/>
        <v>#DIV/0!</v>
      </c>
      <c r="AW654" s="162" t="e">
        <f t="shared" si="245"/>
        <v>#DIV/0!</v>
      </c>
      <c r="AX654" s="92" t="e">
        <f t="shared" si="240"/>
        <v>#DIV/0!</v>
      </c>
      <c r="BE654" s="162" t="e">
        <f t="shared" si="241"/>
        <v>#DIV/0!</v>
      </c>
      <c r="BF654" s="162" t="e">
        <f t="shared" si="246"/>
        <v>#DIV/0!</v>
      </c>
      <c r="BN654" s="162" t="e">
        <f t="shared" si="242"/>
        <v>#DIV/0!</v>
      </c>
      <c r="BO654" s="162" t="e">
        <f t="shared" si="225"/>
        <v>#DIV/0!</v>
      </c>
    </row>
    <row r="655" spans="3:67" x14ac:dyDescent="0.3">
      <c r="C655" s="157" t="e">
        <f t="shared" si="226"/>
        <v>#DIV/0!</v>
      </c>
      <c r="D655" s="157" t="e">
        <f t="shared" si="227"/>
        <v>#DIV/0!</v>
      </c>
      <c r="E655" s="92" t="e">
        <f t="shared" si="228"/>
        <v>#DIV/0!</v>
      </c>
      <c r="L655" s="157" t="e">
        <f t="shared" si="229"/>
        <v>#DIV/0!</v>
      </c>
      <c r="M655" s="157" t="e">
        <f t="shared" si="230"/>
        <v>#DIV/0!</v>
      </c>
      <c r="N655" s="92" t="e">
        <f t="shared" si="231"/>
        <v>#DIV/0!</v>
      </c>
      <c r="U655" s="157" t="e">
        <f t="shared" si="232"/>
        <v>#DIV/0!</v>
      </c>
      <c r="V655" s="157" t="e">
        <f t="shared" si="233"/>
        <v>#DIV/0!</v>
      </c>
      <c r="W655" s="92" t="e">
        <f t="shared" si="234"/>
        <v>#DIV/0!</v>
      </c>
      <c r="AD655" s="157" t="e">
        <f t="shared" si="235"/>
        <v>#DIV/0!</v>
      </c>
      <c r="AE655" s="157" t="e">
        <f t="shared" si="243"/>
        <v>#DIV/0!</v>
      </c>
      <c r="AF655" s="92" t="e">
        <f t="shared" si="236"/>
        <v>#DIV/0!</v>
      </c>
      <c r="AM655" s="162" t="e">
        <f t="shared" si="237"/>
        <v>#DIV/0!</v>
      </c>
      <c r="AN655" s="162" t="e">
        <f t="shared" si="244"/>
        <v>#DIV/0!</v>
      </c>
      <c r="AO655" s="92" t="e">
        <f t="shared" si="238"/>
        <v>#DIV/0!</v>
      </c>
      <c r="AV655" s="162" t="e">
        <f t="shared" si="239"/>
        <v>#DIV/0!</v>
      </c>
      <c r="AW655" s="162" t="e">
        <f t="shared" si="245"/>
        <v>#DIV/0!</v>
      </c>
      <c r="AX655" s="92" t="e">
        <f t="shared" si="240"/>
        <v>#DIV/0!</v>
      </c>
      <c r="BE655" s="162" t="e">
        <f t="shared" si="241"/>
        <v>#DIV/0!</v>
      </c>
      <c r="BF655" s="162" t="e">
        <f t="shared" si="246"/>
        <v>#DIV/0!</v>
      </c>
      <c r="BN655" s="162" t="e">
        <f t="shared" si="242"/>
        <v>#DIV/0!</v>
      </c>
      <c r="BO655" s="162" t="e">
        <f t="shared" si="225"/>
        <v>#DIV/0!</v>
      </c>
    </row>
    <row r="656" spans="3:67" x14ac:dyDescent="0.3">
      <c r="C656" s="157" t="e">
        <f t="shared" si="226"/>
        <v>#DIV/0!</v>
      </c>
      <c r="D656" s="157" t="e">
        <f t="shared" si="227"/>
        <v>#DIV/0!</v>
      </c>
      <c r="E656" s="92" t="e">
        <f t="shared" si="228"/>
        <v>#DIV/0!</v>
      </c>
      <c r="L656" s="157" t="e">
        <f t="shared" si="229"/>
        <v>#DIV/0!</v>
      </c>
      <c r="M656" s="157" t="e">
        <f t="shared" si="230"/>
        <v>#DIV/0!</v>
      </c>
      <c r="N656" s="92" t="e">
        <f t="shared" si="231"/>
        <v>#DIV/0!</v>
      </c>
      <c r="U656" s="157" t="e">
        <f t="shared" si="232"/>
        <v>#DIV/0!</v>
      </c>
      <c r="V656" s="157" t="e">
        <f t="shared" si="233"/>
        <v>#DIV/0!</v>
      </c>
      <c r="W656" s="92" t="e">
        <f t="shared" si="234"/>
        <v>#DIV/0!</v>
      </c>
      <c r="AD656" s="157" t="e">
        <f t="shared" si="235"/>
        <v>#DIV/0!</v>
      </c>
      <c r="AE656" s="157" t="e">
        <f t="shared" si="243"/>
        <v>#DIV/0!</v>
      </c>
      <c r="AF656" s="92" t="e">
        <f t="shared" si="236"/>
        <v>#DIV/0!</v>
      </c>
      <c r="AM656" s="162" t="e">
        <f t="shared" si="237"/>
        <v>#DIV/0!</v>
      </c>
      <c r="AN656" s="162" t="e">
        <f t="shared" si="244"/>
        <v>#DIV/0!</v>
      </c>
      <c r="AO656" s="92" t="e">
        <f t="shared" si="238"/>
        <v>#DIV/0!</v>
      </c>
      <c r="AV656" s="162" t="e">
        <f t="shared" si="239"/>
        <v>#DIV/0!</v>
      </c>
      <c r="AW656" s="162" t="e">
        <f t="shared" si="245"/>
        <v>#DIV/0!</v>
      </c>
      <c r="AX656" s="92" t="e">
        <f t="shared" si="240"/>
        <v>#DIV/0!</v>
      </c>
      <c r="BE656" s="162" t="e">
        <f t="shared" si="241"/>
        <v>#DIV/0!</v>
      </c>
      <c r="BF656" s="162" t="e">
        <f t="shared" si="246"/>
        <v>#DIV/0!</v>
      </c>
      <c r="BN656" s="162" t="e">
        <f t="shared" si="242"/>
        <v>#DIV/0!</v>
      </c>
      <c r="BO656" s="162" t="e">
        <f t="shared" si="225"/>
        <v>#DIV/0!</v>
      </c>
    </row>
    <row r="657" spans="3:67" x14ac:dyDescent="0.3">
      <c r="C657" s="157" t="e">
        <f t="shared" si="226"/>
        <v>#DIV/0!</v>
      </c>
      <c r="D657" s="157" t="e">
        <f t="shared" si="227"/>
        <v>#DIV/0!</v>
      </c>
      <c r="E657" s="92" t="e">
        <f t="shared" si="228"/>
        <v>#DIV/0!</v>
      </c>
      <c r="L657" s="157" t="e">
        <f t="shared" si="229"/>
        <v>#DIV/0!</v>
      </c>
      <c r="M657" s="157" t="e">
        <f t="shared" si="230"/>
        <v>#DIV/0!</v>
      </c>
      <c r="N657" s="92" t="e">
        <f t="shared" si="231"/>
        <v>#DIV/0!</v>
      </c>
      <c r="U657" s="157" t="e">
        <f t="shared" si="232"/>
        <v>#DIV/0!</v>
      </c>
      <c r="V657" s="157" t="e">
        <f t="shared" si="233"/>
        <v>#DIV/0!</v>
      </c>
      <c r="W657" s="92" t="e">
        <f t="shared" si="234"/>
        <v>#DIV/0!</v>
      </c>
      <c r="AD657" s="157" t="e">
        <f t="shared" si="235"/>
        <v>#DIV/0!</v>
      </c>
      <c r="AE657" s="157" t="e">
        <f t="shared" si="243"/>
        <v>#DIV/0!</v>
      </c>
      <c r="AF657" s="92" t="e">
        <f t="shared" si="236"/>
        <v>#DIV/0!</v>
      </c>
      <c r="AM657" s="162" t="e">
        <f t="shared" si="237"/>
        <v>#DIV/0!</v>
      </c>
      <c r="AN657" s="162" t="e">
        <f t="shared" si="244"/>
        <v>#DIV/0!</v>
      </c>
      <c r="AO657" s="92" t="e">
        <f t="shared" si="238"/>
        <v>#DIV/0!</v>
      </c>
      <c r="AV657" s="162" t="e">
        <f t="shared" si="239"/>
        <v>#DIV/0!</v>
      </c>
      <c r="AW657" s="162" t="e">
        <f t="shared" si="245"/>
        <v>#DIV/0!</v>
      </c>
      <c r="AX657" s="92" t="e">
        <f t="shared" si="240"/>
        <v>#DIV/0!</v>
      </c>
      <c r="BE657" s="162" t="e">
        <f t="shared" si="241"/>
        <v>#DIV/0!</v>
      </c>
      <c r="BF657" s="162" t="e">
        <f t="shared" si="246"/>
        <v>#DIV/0!</v>
      </c>
      <c r="BN657" s="162" t="e">
        <f t="shared" si="242"/>
        <v>#DIV/0!</v>
      </c>
      <c r="BO657" s="162" t="e">
        <f t="shared" si="225"/>
        <v>#DIV/0!</v>
      </c>
    </row>
    <row r="658" spans="3:67" x14ac:dyDescent="0.3">
      <c r="C658" s="157" t="e">
        <f t="shared" si="226"/>
        <v>#DIV/0!</v>
      </c>
      <c r="D658" s="157" t="e">
        <f t="shared" si="227"/>
        <v>#DIV/0!</v>
      </c>
      <c r="E658" s="92" t="e">
        <f t="shared" si="228"/>
        <v>#DIV/0!</v>
      </c>
      <c r="L658" s="157" t="e">
        <f t="shared" si="229"/>
        <v>#DIV/0!</v>
      </c>
      <c r="M658" s="157" t="e">
        <f t="shared" si="230"/>
        <v>#DIV/0!</v>
      </c>
      <c r="N658" s="92" t="e">
        <f t="shared" si="231"/>
        <v>#DIV/0!</v>
      </c>
      <c r="U658" s="157" t="e">
        <f t="shared" si="232"/>
        <v>#DIV/0!</v>
      </c>
      <c r="V658" s="157" t="e">
        <f t="shared" si="233"/>
        <v>#DIV/0!</v>
      </c>
      <c r="W658" s="92" t="e">
        <f t="shared" si="234"/>
        <v>#DIV/0!</v>
      </c>
      <c r="AD658" s="157" t="e">
        <f t="shared" si="235"/>
        <v>#DIV/0!</v>
      </c>
      <c r="AE658" s="157" t="e">
        <f t="shared" si="243"/>
        <v>#DIV/0!</v>
      </c>
      <c r="AF658" s="92" t="e">
        <f t="shared" si="236"/>
        <v>#DIV/0!</v>
      </c>
      <c r="AM658" s="162" t="e">
        <f t="shared" si="237"/>
        <v>#DIV/0!</v>
      </c>
      <c r="AN658" s="162" t="e">
        <f t="shared" si="244"/>
        <v>#DIV/0!</v>
      </c>
      <c r="AO658" s="92" t="e">
        <f t="shared" si="238"/>
        <v>#DIV/0!</v>
      </c>
      <c r="AV658" s="162" t="e">
        <f t="shared" si="239"/>
        <v>#DIV/0!</v>
      </c>
      <c r="AW658" s="162" t="e">
        <f t="shared" si="245"/>
        <v>#DIV/0!</v>
      </c>
      <c r="AX658" s="92" t="e">
        <f t="shared" si="240"/>
        <v>#DIV/0!</v>
      </c>
      <c r="BE658" s="162" t="e">
        <f t="shared" si="241"/>
        <v>#DIV/0!</v>
      </c>
      <c r="BF658" s="162" t="e">
        <f t="shared" si="246"/>
        <v>#DIV/0!</v>
      </c>
      <c r="BN658" s="162" t="e">
        <f t="shared" si="242"/>
        <v>#DIV/0!</v>
      </c>
      <c r="BO658" s="162" t="e">
        <f t="shared" si="225"/>
        <v>#DIV/0!</v>
      </c>
    </row>
    <row r="659" spans="3:67" x14ac:dyDescent="0.3">
      <c r="C659" s="157" t="e">
        <f t="shared" si="226"/>
        <v>#DIV/0!</v>
      </c>
      <c r="D659" s="157" t="e">
        <f t="shared" si="227"/>
        <v>#DIV/0!</v>
      </c>
      <c r="E659" s="92" t="e">
        <f t="shared" si="228"/>
        <v>#DIV/0!</v>
      </c>
      <c r="L659" s="157" t="e">
        <f t="shared" si="229"/>
        <v>#DIV/0!</v>
      </c>
      <c r="M659" s="157" t="e">
        <f t="shared" si="230"/>
        <v>#DIV/0!</v>
      </c>
      <c r="N659" s="92" t="e">
        <f t="shared" si="231"/>
        <v>#DIV/0!</v>
      </c>
      <c r="U659" s="157" t="e">
        <f t="shared" si="232"/>
        <v>#DIV/0!</v>
      </c>
      <c r="V659" s="157" t="e">
        <f t="shared" si="233"/>
        <v>#DIV/0!</v>
      </c>
      <c r="W659" s="92" t="e">
        <f t="shared" si="234"/>
        <v>#DIV/0!</v>
      </c>
      <c r="AD659" s="157" t="e">
        <f t="shared" si="235"/>
        <v>#DIV/0!</v>
      </c>
      <c r="AE659" s="157" t="e">
        <f t="shared" si="243"/>
        <v>#DIV/0!</v>
      </c>
      <c r="AF659" s="92" t="e">
        <f t="shared" si="236"/>
        <v>#DIV/0!</v>
      </c>
      <c r="AM659" s="162" t="e">
        <f t="shared" si="237"/>
        <v>#DIV/0!</v>
      </c>
      <c r="AN659" s="162" t="e">
        <f t="shared" si="244"/>
        <v>#DIV/0!</v>
      </c>
      <c r="AO659" s="92" t="e">
        <f t="shared" si="238"/>
        <v>#DIV/0!</v>
      </c>
      <c r="AV659" s="162" t="e">
        <f t="shared" si="239"/>
        <v>#DIV/0!</v>
      </c>
      <c r="AW659" s="162" t="e">
        <f t="shared" si="245"/>
        <v>#DIV/0!</v>
      </c>
      <c r="AX659" s="92" t="e">
        <f t="shared" si="240"/>
        <v>#DIV/0!</v>
      </c>
      <c r="BE659" s="162" t="e">
        <f t="shared" si="241"/>
        <v>#DIV/0!</v>
      </c>
      <c r="BF659" s="162" t="e">
        <f t="shared" si="246"/>
        <v>#DIV/0!</v>
      </c>
      <c r="BN659" s="162" t="e">
        <f t="shared" si="242"/>
        <v>#DIV/0!</v>
      </c>
      <c r="BO659" s="162" t="e">
        <f t="shared" si="225"/>
        <v>#DIV/0!</v>
      </c>
    </row>
    <row r="660" spans="3:67" x14ac:dyDescent="0.3">
      <c r="C660" s="157" t="e">
        <f t="shared" si="226"/>
        <v>#DIV/0!</v>
      </c>
      <c r="D660" s="157" t="e">
        <f t="shared" si="227"/>
        <v>#DIV/0!</v>
      </c>
      <c r="E660" s="92" t="e">
        <f t="shared" si="228"/>
        <v>#DIV/0!</v>
      </c>
      <c r="L660" s="157" t="e">
        <f t="shared" si="229"/>
        <v>#DIV/0!</v>
      </c>
      <c r="M660" s="157" t="e">
        <f t="shared" si="230"/>
        <v>#DIV/0!</v>
      </c>
      <c r="N660" s="92" t="e">
        <f t="shared" si="231"/>
        <v>#DIV/0!</v>
      </c>
      <c r="U660" s="157" t="e">
        <f t="shared" si="232"/>
        <v>#DIV/0!</v>
      </c>
      <c r="V660" s="157" t="e">
        <f t="shared" si="233"/>
        <v>#DIV/0!</v>
      </c>
      <c r="W660" s="92" t="e">
        <f t="shared" si="234"/>
        <v>#DIV/0!</v>
      </c>
      <c r="AD660" s="157" t="e">
        <f t="shared" si="235"/>
        <v>#DIV/0!</v>
      </c>
      <c r="AE660" s="157" t="e">
        <f t="shared" si="243"/>
        <v>#DIV/0!</v>
      </c>
      <c r="AF660" s="92" t="e">
        <f t="shared" si="236"/>
        <v>#DIV/0!</v>
      </c>
      <c r="AM660" s="162" t="e">
        <f t="shared" si="237"/>
        <v>#DIV/0!</v>
      </c>
      <c r="AN660" s="162" t="e">
        <f t="shared" si="244"/>
        <v>#DIV/0!</v>
      </c>
      <c r="AO660" s="92" t="e">
        <f t="shared" si="238"/>
        <v>#DIV/0!</v>
      </c>
      <c r="AV660" s="162" t="e">
        <f t="shared" si="239"/>
        <v>#DIV/0!</v>
      </c>
      <c r="AW660" s="162" t="e">
        <f t="shared" si="245"/>
        <v>#DIV/0!</v>
      </c>
      <c r="AX660" s="92" t="e">
        <f t="shared" si="240"/>
        <v>#DIV/0!</v>
      </c>
      <c r="BE660" s="162" t="e">
        <f t="shared" si="241"/>
        <v>#DIV/0!</v>
      </c>
      <c r="BF660" s="162" t="e">
        <f t="shared" si="246"/>
        <v>#DIV/0!</v>
      </c>
      <c r="BN660" s="162" t="e">
        <f t="shared" si="242"/>
        <v>#DIV/0!</v>
      </c>
      <c r="BO660" s="162" t="e">
        <f t="shared" si="225"/>
        <v>#DIV/0!</v>
      </c>
    </row>
    <row r="661" spans="3:67" x14ac:dyDescent="0.3">
      <c r="C661" s="157" t="e">
        <f t="shared" si="226"/>
        <v>#DIV/0!</v>
      </c>
      <c r="D661" s="157" t="e">
        <f t="shared" si="227"/>
        <v>#DIV/0!</v>
      </c>
      <c r="E661" s="92" t="e">
        <f t="shared" si="228"/>
        <v>#DIV/0!</v>
      </c>
      <c r="L661" s="157" t="e">
        <f t="shared" si="229"/>
        <v>#DIV/0!</v>
      </c>
      <c r="M661" s="157" t="e">
        <f t="shared" si="230"/>
        <v>#DIV/0!</v>
      </c>
      <c r="N661" s="92" t="e">
        <f t="shared" si="231"/>
        <v>#DIV/0!</v>
      </c>
      <c r="U661" s="157" t="e">
        <f t="shared" si="232"/>
        <v>#DIV/0!</v>
      </c>
      <c r="V661" s="157" t="e">
        <f t="shared" si="233"/>
        <v>#DIV/0!</v>
      </c>
      <c r="W661" s="92" t="e">
        <f t="shared" si="234"/>
        <v>#DIV/0!</v>
      </c>
      <c r="AD661" s="157" t="e">
        <f t="shared" si="235"/>
        <v>#DIV/0!</v>
      </c>
      <c r="AE661" s="157" t="e">
        <f t="shared" si="243"/>
        <v>#DIV/0!</v>
      </c>
      <c r="AF661" s="92" t="e">
        <f t="shared" si="236"/>
        <v>#DIV/0!</v>
      </c>
      <c r="AM661" s="162" t="e">
        <f t="shared" si="237"/>
        <v>#DIV/0!</v>
      </c>
      <c r="AN661" s="162" t="e">
        <f t="shared" si="244"/>
        <v>#DIV/0!</v>
      </c>
      <c r="AO661" s="92" t="e">
        <f t="shared" si="238"/>
        <v>#DIV/0!</v>
      </c>
      <c r="AV661" s="162" t="e">
        <f t="shared" si="239"/>
        <v>#DIV/0!</v>
      </c>
      <c r="AW661" s="162" t="e">
        <f t="shared" si="245"/>
        <v>#DIV/0!</v>
      </c>
      <c r="AX661" s="92" t="e">
        <f t="shared" si="240"/>
        <v>#DIV/0!</v>
      </c>
      <c r="BE661" s="162" t="e">
        <f t="shared" si="241"/>
        <v>#DIV/0!</v>
      </c>
      <c r="BF661" s="162" t="e">
        <f t="shared" si="246"/>
        <v>#DIV/0!</v>
      </c>
      <c r="BN661" s="162" t="e">
        <f t="shared" si="242"/>
        <v>#DIV/0!</v>
      </c>
      <c r="BO661" s="162" t="e">
        <f t="shared" si="225"/>
        <v>#DIV/0!</v>
      </c>
    </row>
    <row r="662" spans="3:67" x14ac:dyDescent="0.3">
      <c r="C662" s="157" t="e">
        <f t="shared" si="226"/>
        <v>#DIV/0!</v>
      </c>
      <c r="D662" s="157" t="e">
        <f t="shared" si="227"/>
        <v>#DIV/0!</v>
      </c>
      <c r="E662" s="92" t="e">
        <f t="shared" si="228"/>
        <v>#DIV/0!</v>
      </c>
      <c r="L662" s="157" t="e">
        <f t="shared" si="229"/>
        <v>#DIV/0!</v>
      </c>
      <c r="M662" s="157" t="e">
        <f t="shared" si="230"/>
        <v>#DIV/0!</v>
      </c>
      <c r="N662" s="92" t="e">
        <f t="shared" si="231"/>
        <v>#DIV/0!</v>
      </c>
      <c r="U662" s="157" t="e">
        <f t="shared" si="232"/>
        <v>#DIV/0!</v>
      </c>
      <c r="V662" s="157" t="e">
        <f t="shared" si="233"/>
        <v>#DIV/0!</v>
      </c>
      <c r="W662" s="92" t="e">
        <f t="shared" si="234"/>
        <v>#DIV/0!</v>
      </c>
      <c r="AD662" s="157" t="e">
        <f t="shared" si="235"/>
        <v>#DIV/0!</v>
      </c>
      <c r="AE662" s="157" t="e">
        <f t="shared" si="243"/>
        <v>#DIV/0!</v>
      </c>
      <c r="AF662" s="92" t="e">
        <f t="shared" si="236"/>
        <v>#DIV/0!</v>
      </c>
      <c r="AM662" s="162" t="e">
        <f t="shared" si="237"/>
        <v>#DIV/0!</v>
      </c>
      <c r="AN662" s="162" t="e">
        <f t="shared" si="244"/>
        <v>#DIV/0!</v>
      </c>
      <c r="AO662" s="92" t="e">
        <f t="shared" si="238"/>
        <v>#DIV/0!</v>
      </c>
      <c r="AV662" s="162" t="e">
        <f t="shared" si="239"/>
        <v>#DIV/0!</v>
      </c>
      <c r="AW662" s="162" t="e">
        <f t="shared" si="245"/>
        <v>#DIV/0!</v>
      </c>
      <c r="AX662" s="92" t="e">
        <f t="shared" si="240"/>
        <v>#DIV/0!</v>
      </c>
      <c r="BE662" s="162" t="e">
        <f t="shared" si="241"/>
        <v>#DIV/0!</v>
      </c>
      <c r="BF662" s="162" t="e">
        <f t="shared" si="246"/>
        <v>#DIV/0!</v>
      </c>
      <c r="BN662" s="162" t="e">
        <f t="shared" si="242"/>
        <v>#DIV/0!</v>
      </c>
      <c r="BO662" s="162" t="e">
        <f t="shared" si="225"/>
        <v>#DIV/0!</v>
      </c>
    </row>
    <row r="663" spans="3:67" x14ac:dyDescent="0.3">
      <c r="C663" s="157" t="e">
        <f t="shared" si="226"/>
        <v>#DIV/0!</v>
      </c>
      <c r="D663" s="157" t="e">
        <f t="shared" si="227"/>
        <v>#DIV/0!</v>
      </c>
      <c r="E663" s="92" t="e">
        <f t="shared" si="228"/>
        <v>#DIV/0!</v>
      </c>
      <c r="L663" s="157" t="e">
        <f t="shared" si="229"/>
        <v>#DIV/0!</v>
      </c>
      <c r="M663" s="157" t="e">
        <f t="shared" si="230"/>
        <v>#DIV/0!</v>
      </c>
      <c r="N663" s="92" t="e">
        <f t="shared" si="231"/>
        <v>#DIV/0!</v>
      </c>
      <c r="U663" s="157" t="e">
        <f t="shared" si="232"/>
        <v>#DIV/0!</v>
      </c>
      <c r="V663" s="157" t="e">
        <f t="shared" si="233"/>
        <v>#DIV/0!</v>
      </c>
      <c r="W663" s="92" t="e">
        <f t="shared" si="234"/>
        <v>#DIV/0!</v>
      </c>
      <c r="AD663" s="157" t="e">
        <f t="shared" si="235"/>
        <v>#DIV/0!</v>
      </c>
      <c r="AE663" s="157" t="e">
        <f t="shared" si="243"/>
        <v>#DIV/0!</v>
      </c>
      <c r="AF663" s="92" t="e">
        <f t="shared" si="236"/>
        <v>#DIV/0!</v>
      </c>
      <c r="AM663" s="162" t="e">
        <f t="shared" si="237"/>
        <v>#DIV/0!</v>
      </c>
      <c r="AN663" s="162" t="e">
        <f t="shared" si="244"/>
        <v>#DIV/0!</v>
      </c>
      <c r="AO663" s="92" t="e">
        <f t="shared" si="238"/>
        <v>#DIV/0!</v>
      </c>
      <c r="AV663" s="162" t="e">
        <f t="shared" si="239"/>
        <v>#DIV/0!</v>
      </c>
      <c r="AW663" s="162" t="e">
        <f t="shared" si="245"/>
        <v>#DIV/0!</v>
      </c>
      <c r="AX663" s="92" t="e">
        <f t="shared" si="240"/>
        <v>#DIV/0!</v>
      </c>
      <c r="BE663" s="162" t="e">
        <f t="shared" si="241"/>
        <v>#DIV/0!</v>
      </c>
      <c r="BF663" s="162" t="e">
        <f t="shared" si="246"/>
        <v>#DIV/0!</v>
      </c>
      <c r="BN663" s="162" t="e">
        <f t="shared" si="242"/>
        <v>#DIV/0!</v>
      </c>
      <c r="BO663" s="162" t="e">
        <f t="shared" si="225"/>
        <v>#DIV/0!</v>
      </c>
    </row>
    <row r="664" spans="3:67" x14ac:dyDescent="0.3">
      <c r="C664" s="157" t="e">
        <f t="shared" si="226"/>
        <v>#DIV/0!</v>
      </c>
      <c r="D664" s="157" t="e">
        <f t="shared" si="227"/>
        <v>#DIV/0!</v>
      </c>
      <c r="E664" s="92" t="e">
        <f t="shared" si="228"/>
        <v>#DIV/0!</v>
      </c>
      <c r="L664" s="157" t="e">
        <f t="shared" si="229"/>
        <v>#DIV/0!</v>
      </c>
      <c r="M664" s="157" t="e">
        <f t="shared" si="230"/>
        <v>#DIV/0!</v>
      </c>
      <c r="N664" s="92" t="e">
        <f t="shared" si="231"/>
        <v>#DIV/0!</v>
      </c>
      <c r="U664" s="157" t="e">
        <f t="shared" si="232"/>
        <v>#DIV/0!</v>
      </c>
      <c r="V664" s="157" t="e">
        <f t="shared" si="233"/>
        <v>#DIV/0!</v>
      </c>
      <c r="W664" s="92" t="e">
        <f t="shared" si="234"/>
        <v>#DIV/0!</v>
      </c>
      <c r="AD664" s="157" t="e">
        <f t="shared" si="235"/>
        <v>#DIV/0!</v>
      </c>
      <c r="AE664" s="157" t="e">
        <f t="shared" si="243"/>
        <v>#DIV/0!</v>
      </c>
      <c r="AF664" s="92" t="e">
        <f t="shared" si="236"/>
        <v>#DIV/0!</v>
      </c>
      <c r="AM664" s="162" t="e">
        <f t="shared" si="237"/>
        <v>#DIV/0!</v>
      </c>
      <c r="AN664" s="162" t="e">
        <f t="shared" si="244"/>
        <v>#DIV/0!</v>
      </c>
      <c r="AO664" s="92" t="e">
        <f t="shared" si="238"/>
        <v>#DIV/0!</v>
      </c>
      <c r="AV664" s="162" t="e">
        <f t="shared" si="239"/>
        <v>#DIV/0!</v>
      </c>
      <c r="AW664" s="162" t="e">
        <f t="shared" si="245"/>
        <v>#DIV/0!</v>
      </c>
      <c r="AX664" s="92" t="e">
        <f t="shared" si="240"/>
        <v>#DIV/0!</v>
      </c>
      <c r="BE664" s="162" t="e">
        <f t="shared" si="241"/>
        <v>#DIV/0!</v>
      </c>
      <c r="BF664" s="162" t="e">
        <f t="shared" si="246"/>
        <v>#DIV/0!</v>
      </c>
      <c r="BN664" s="162" t="e">
        <f t="shared" si="242"/>
        <v>#DIV/0!</v>
      </c>
      <c r="BO664" s="162" t="e">
        <f t="shared" ref="BO664:BO695" si="247">BQ664 / (BQ664+BT664)</f>
        <v>#DIV/0!</v>
      </c>
    </row>
    <row r="665" spans="3:67" x14ac:dyDescent="0.3">
      <c r="C665" s="157" t="e">
        <f t="shared" si="226"/>
        <v>#DIV/0!</v>
      </c>
      <c r="D665" s="157" t="e">
        <f t="shared" si="227"/>
        <v>#DIV/0!</v>
      </c>
      <c r="E665" s="92" t="e">
        <f t="shared" si="228"/>
        <v>#DIV/0!</v>
      </c>
      <c r="L665" s="157" t="e">
        <f t="shared" si="229"/>
        <v>#DIV/0!</v>
      </c>
      <c r="M665" s="157" t="e">
        <f t="shared" si="230"/>
        <v>#DIV/0!</v>
      </c>
      <c r="N665" s="92" t="e">
        <f t="shared" si="231"/>
        <v>#DIV/0!</v>
      </c>
      <c r="U665" s="157" t="e">
        <f t="shared" si="232"/>
        <v>#DIV/0!</v>
      </c>
      <c r="V665" s="157" t="e">
        <f t="shared" si="233"/>
        <v>#DIV/0!</v>
      </c>
      <c r="W665" s="92" t="e">
        <f t="shared" si="234"/>
        <v>#DIV/0!</v>
      </c>
      <c r="AD665" s="157" t="e">
        <f t="shared" si="235"/>
        <v>#DIV/0!</v>
      </c>
      <c r="AE665" s="157" t="e">
        <f t="shared" si="243"/>
        <v>#DIV/0!</v>
      </c>
      <c r="AF665" s="92" t="e">
        <f t="shared" si="236"/>
        <v>#DIV/0!</v>
      </c>
      <c r="AM665" s="162" t="e">
        <f t="shared" si="237"/>
        <v>#DIV/0!</v>
      </c>
      <c r="AN665" s="162" t="e">
        <f t="shared" si="244"/>
        <v>#DIV/0!</v>
      </c>
      <c r="AO665" s="92" t="e">
        <f t="shared" si="238"/>
        <v>#DIV/0!</v>
      </c>
      <c r="AV665" s="162" t="e">
        <f t="shared" si="239"/>
        <v>#DIV/0!</v>
      </c>
      <c r="AW665" s="162" t="e">
        <f t="shared" si="245"/>
        <v>#DIV/0!</v>
      </c>
      <c r="AX665" s="92" t="e">
        <f t="shared" si="240"/>
        <v>#DIV/0!</v>
      </c>
      <c r="BE665" s="162" t="e">
        <f t="shared" si="241"/>
        <v>#DIV/0!</v>
      </c>
      <c r="BF665" s="162" t="e">
        <f t="shared" si="246"/>
        <v>#DIV/0!</v>
      </c>
      <c r="BN665" s="162" t="e">
        <f t="shared" si="242"/>
        <v>#DIV/0!</v>
      </c>
      <c r="BO665" s="162" t="e">
        <f t="shared" si="247"/>
        <v>#DIV/0!</v>
      </c>
    </row>
    <row r="666" spans="3:67" x14ac:dyDescent="0.3">
      <c r="C666" s="157" t="e">
        <f t="shared" si="226"/>
        <v>#DIV/0!</v>
      </c>
      <c r="D666" s="157" t="e">
        <f t="shared" si="227"/>
        <v>#DIV/0!</v>
      </c>
      <c r="E666" s="92" t="e">
        <f t="shared" si="228"/>
        <v>#DIV/0!</v>
      </c>
      <c r="L666" s="157" t="e">
        <f t="shared" si="229"/>
        <v>#DIV/0!</v>
      </c>
      <c r="M666" s="157" t="e">
        <f t="shared" si="230"/>
        <v>#DIV/0!</v>
      </c>
      <c r="N666" s="92" t="e">
        <f t="shared" si="231"/>
        <v>#DIV/0!</v>
      </c>
      <c r="U666" s="157" t="e">
        <f t="shared" si="232"/>
        <v>#DIV/0!</v>
      </c>
      <c r="V666" s="157" t="e">
        <f t="shared" si="233"/>
        <v>#DIV/0!</v>
      </c>
      <c r="W666" s="92" t="e">
        <f t="shared" si="234"/>
        <v>#DIV/0!</v>
      </c>
      <c r="AD666" s="157" t="e">
        <f t="shared" si="235"/>
        <v>#DIV/0!</v>
      </c>
      <c r="AE666" s="157" t="e">
        <f t="shared" si="243"/>
        <v>#DIV/0!</v>
      </c>
      <c r="AF666" s="92" t="e">
        <f t="shared" si="236"/>
        <v>#DIV/0!</v>
      </c>
      <c r="AM666" s="162" t="e">
        <f t="shared" si="237"/>
        <v>#DIV/0!</v>
      </c>
      <c r="AN666" s="162" t="e">
        <f t="shared" si="244"/>
        <v>#DIV/0!</v>
      </c>
      <c r="AO666" s="92" t="e">
        <f t="shared" si="238"/>
        <v>#DIV/0!</v>
      </c>
      <c r="AV666" s="162" t="e">
        <f t="shared" si="239"/>
        <v>#DIV/0!</v>
      </c>
      <c r="AW666" s="162" t="e">
        <f t="shared" si="245"/>
        <v>#DIV/0!</v>
      </c>
      <c r="AX666" s="92" t="e">
        <f t="shared" si="240"/>
        <v>#DIV/0!</v>
      </c>
      <c r="BE666" s="162" t="e">
        <f t="shared" si="241"/>
        <v>#DIV/0!</v>
      </c>
      <c r="BF666" s="162" t="e">
        <f t="shared" si="246"/>
        <v>#DIV/0!</v>
      </c>
      <c r="BN666" s="162" t="e">
        <f t="shared" si="242"/>
        <v>#DIV/0!</v>
      </c>
      <c r="BO666" s="162" t="e">
        <f t="shared" si="247"/>
        <v>#DIV/0!</v>
      </c>
    </row>
    <row r="667" spans="3:67" x14ac:dyDescent="0.3">
      <c r="C667" s="157" t="e">
        <f t="shared" si="226"/>
        <v>#DIV/0!</v>
      </c>
      <c r="D667" s="157" t="e">
        <f t="shared" si="227"/>
        <v>#DIV/0!</v>
      </c>
      <c r="E667" s="92" t="e">
        <f t="shared" si="228"/>
        <v>#DIV/0!</v>
      </c>
      <c r="L667" s="157" t="e">
        <f t="shared" si="229"/>
        <v>#DIV/0!</v>
      </c>
      <c r="M667" s="157" t="e">
        <f t="shared" si="230"/>
        <v>#DIV/0!</v>
      </c>
      <c r="N667" s="92" t="e">
        <f t="shared" si="231"/>
        <v>#DIV/0!</v>
      </c>
      <c r="U667" s="157" t="e">
        <f t="shared" si="232"/>
        <v>#DIV/0!</v>
      </c>
      <c r="V667" s="157" t="e">
        <f t="shared" si="233"/>
        <v>#DIV/0!</v>
      </c>
      <c r="W667" s="92" t="e">
        <f t="shared" si="234"/>
        <v>#DIV/0!</v>
      </c>
      <c r="AD667" s="157" t="e">
        <f t="shared" si="235"/>
        <v>#DIV/0!</v>
      </c>
      <c r="AE667" s="157" t="e">
        <f t="shared" si="243"/>
        <v>#DIV/0!</v>
      </c>
      <c r="AF667" s="92" t="e">
        <f t="shared" si="236"/>
        <v>#DIV/0!</v>
      </c>
      <c r="AM667" s="162" t="e">
        <f t="shared" si="237"/>
        <v>#DIV/0!</v>
      </c>
      <c r="AN667" s="162" t="e">
        <f t="shared" si="244"/>
        <v>#DIV/0!</v>
      </c>
      <c r="AO667" s="92" t="e">
        <f t="shared" si="238"/>
        <v>#DIV/0!</v>
      </c>
      <c r="AV667" s="162" t="e">
        <f t="shared" si="239"/>
        <v>#DIV/0!</v>
      </c>
      <c r="AW667" s="162" t="e">
        <f t="shared" si="245"/>
        <v>#DIV/0!</v>
      </c>
      <c r="AX667" s="92" t="e">
        <f t="shared" si="240"/>
        <v>#DIV/0!</v>
      </c>
      <c r="BE667" s="162" t="e">
        <f t="shared" si="241"/>
        <v>#DIV/0!</v>
      </c>
      <c r="BF667" s="162" t="e">
        <f t="shared" si="246"/>
        <v>#DIV/0!</v>
      </c>
      <c r="BN667" s="162" t="e">
        <f t="shared" si="242"/>
        <v>#DIV/0!</v>
      </c>
      <c r="BO667" s="162" t="e">
        <f t="shared" si="247"/>
        <v>#DIV/0!</v>
      </c>
    </row>
    <row r="668" spans="3:67" x14ac:dyDescent="0.3">
      <c r="C668" s="157" t="e">
        <f t="shared" si="226"/>
        <v>#DIV/0!</v>
      </c>
      <c r="D668" s="157" t="e">
        <f t="shared" si="227"/>
        <v>#DIV/0!</v>
      </c>
      <c r="E668" s="92" t="e">
        <f t="shared" si="228"/>
        <v>#DIV/0!</v>
      </c>
      <c r="L668" s="157" t="e">
        <f t="shared" si="229"/>
        <v>#DIV/0!</v>
      </c>
      <c r="M668" s="157" t="e">
        <f t="shared" si="230"/>
        <v>#DIV/0!</v>
      </c>
      <c r="N668" s="92" t="e">
        <f t="shared" si="231"/>
        <v>#DIV/0!</v>
      </c>
      <c r="U668" s="157" t="e">
        <f t="shared" si="232"/>
        <v>#DIV/0!</v>
      </c>
      <c r="V668" s="157" t="e">
        <f t="shared" si="233"/>
        <v>#DIV/0!</v>
      </c>
      <c r="W668" s="92" t="e">
        <f t="shared" si="234"/>
        <v>#DIV/0!</v>
      </c>
      <c r="AD668" s="157" t="e">
        <f t="shared" si="235"/>
        <v>#DIV/0!</v>
      </c>
      <c r="AE668" s="157" t="e">
        <f t="shared" si="243"/>
        <v>#DIV/0!</v>
      </c>
      <c r="AF668" s="92" t="e">
        <f t="shared" si="236"/>
        <v>#DIV/0!</v>
      </c>
      <c r="AM668" s="162" t="e">
        <f t="shared" si="237"/>
        <v>#DIV/0!</v>
      </c>
      <c r="AN668" s="162" t="e">
        <f t="shared" si="244"/>
        <v>#DIV/0!</v>
      </c>
      <c r="AO668" s="92" t="e">
        <f t="shared" si="238"/>
        <v>#DIV/0!</v>
      </c>
      <c r="AV668" s="162" t="e">
        <f t="shared" si="239"/>
        <v>#DIV/0!</v>
      </c>
      <c r="AW668" s="162" t="e">
        <f t="shared" si="245"/>
        <v>#DIV/0!</v>
      </c>
      <c r="AX668" s="92" t="e">
        <f t="shared" si="240"/>
        <v>#DIV/0!</v>
      </c>
      <c r="BE668" s="162" t="e">
        <f t="shared" si="241"/>
        <v>#DIV/0!</v>
      </c>
      <c r="BF668" s="162" t="e">
        <f t="shared" si="246"/>
        <v>#DIV/0!</v>
      </c>
      <c r="BN668" s="162" t="e">
        <f t="shared" si="242"/>
        <v>#DIV/0!</v>
      </c>
      <c r="BO668" s="162" t="e">
        <f t="shared" si="247"/>
        <v>#DIV/0!</v>
      </c>
    </row>
    <row r="669" spans="3:67" x14ac:dyDescent="0.3">
      <c r="C669" s="157" t="e">
        <f t="shared" si="226"/>
        <v>#DIV/0!</v>
      </c>
      <c r="D669" s="157" t="e">
        <f t="shared" si="227"/>
        <v>#DIV/0!</v>
      </c>
      <c r="E669" s="92" t="e">
        <f t="shared" si="228"/>
        <v>#DIV/0!</v>
      </c>
      <c r="L669" s="157" t="e">
        <f t="shared" si="229"/>
        <v>#DIV/0!</v>
      </c>
      <c r="M669" s="157" t="e">
        <f t="shared" si="230"/>
        <v>#DIV/0!</v>
      </c>
      <c r="N669" s="92" t="e">
        <f t="shared" si="231"/>
        <v>#DIV/0!</v>
      </c>
      <c r="U669" s="157" t="e">
        <f t="shared" si="232"/>
        <v>#DIV/0!</v>
      </c>
      <c r="V669" s="157" t="e">
        <f t="shared" si="233"/>
        <v>#DIV/0!</v>
      </c>
      <c r="W669" s="92" t="e">
        <f t="shared" si="234"/>
        <v>#DIV/0!</v>
      </c>
      <c r="AD669" s="157" t="e">
        <f t="shared" si="235"/>
        <v>#DIV/0!</v>
      </c>
      <c r="AE669" s="157" t="e">
        <f t="shared" si="243"/>
        <v>#DIV/0!</v>
      </c>
      <c r="AF669" s="92" t="e">
        <f t="shared" si="236"/>
        <v>#DIV/0!</v>
      </c>
      <c r="AM669" s="162" t="e">
        <f t="shared" si="237"/>
        <v>#DIV/0!</v>
      </c>
      <c r="AN669" s="162" t="e">
        <f t="shared" si="244"/>
        <v>#DIV/0!</v>
      </c>
      <c r="AO669" s="92" t="e">
        <f t="shared" si="238"/>
        <v>#DIV/0!</v>
      </c>
      <c r="AV669" s="162" t="e">
        <f t="shared" si="239"/>
        <v>#DIV/0!</v>
      </c>
      <c r="AW669" s="162" t="e">
        <f t="shared" si="245"/>
        <v>#DIV/0!</v>
      </c>
      <c r="AX669" s="92" t="e">
        <f t="shared" si="240"/>
        <v>#DIV/0!</v>
      </c>
      <c r="BE669" s="162" t="e">
        <f t="shared" si="241"/>
        <v>#DIV/0!</v>
      </c>
      <c r="BF669" s="162" t="e">
        <f t="shared" si="246"/>
        <v>#DIV/0!</v>
      </c>
      <c r="BN669" s="162" t="e">
        <f t="shared" si="242"/>
        <v>#DIV/0!</v>
      </c>
      <c r="BO669" s="162" t="e">
        <f t="shared" si="247"/>
        <v>#DIV/0!</v>
      </c>
    </row>
    <row r="670" spans="3:67" x14ac:dyDescent="0.3">
      <c r="C670" s="157" t="e">
        <f t="shared" si="226"/>
        <v>#DIV/0!</v>
      </c>
      <c r="D670" s="157" t="e">
        <f t="shared" si="227"/>
        <v>#DIV/0!</v>
      </c>
      <c r="E670" s="92" t="e">
        <f t="shared" si="228"/>
        <v>#DIV/0!</v>
      </c>
      <c r="L670" s="157" t="e">
        <f t="shared" si="229"/>
        <v>#DIV/0!</v>
      </c>
      <c r="M670" s="157" t="e">
        <f t="shared" si="230"/>
        <v>#DIV/0!</v>
      </c>
      <c r="N670" s="92" t="e">
        <f t="shared" si="231"/>
        <v>#DIV/0!</v>
      </c>
      <c r="U670" s="157" t="e">
        <f t="shared" si="232"/>
        <v>#DIV/0!</v>
      </c>
      <c r="V670" s="157" t="e">
        <f t="shared" si="233"/>
        <v>#DIV/0!</v>
      </c>
      <c r="W670" s="92" t="e">
        <f t="shared" si="234"/>
        <v>#DIV/0!</v>
      </c>
      <c r="AD670" s="157" t="e">
        <f t="shared" si="235"/>
        <v>#DIV/0!</v>
      </c>
      <c r="AE670" s="157" t="e">
        <f t="shared" si="243"/>
        <v>#DIV/0!</v>
      </c>
      <c r="AF670" s="92" t="e">
        <f t="shared" si="236"/>
        <v>#DIV/0!</v>
      </c>
      <c r="AM670" s="162" t="e">
        <f t="shared" si="237"/>
        <v>#DIV/0!</v>
      </c>
      <c r="AN670" s="162" t="e">
        <f t="shared" si="244"/>
        <v>#DIV/0!</v>
      </c>
      <c r="AO670" s="92" t="e">
        <f t="shared" si="238"/>
        <v>#DIV/0!</v>
      </c>
      <c r="AV670" s="162" t="e">
        <f t="shared" si="239"/>
        <v>#DIV/0!</v>
      </c>
      <c r="AW670" s="162" t="e">
        <f t="shared" si="245"/>
        <v>#DIV/0!</v>
      </c>
      <c r="AX670" s="92" t="e">
        <f t="shared" si="240"/>
        <v>#DIV/0!</v>
      </c>
      <c r="BE670" s="162" t="e">
        <f t="shared" si="241"/>
        <v>#DIV/0!</v>
      </c>
      <c r="BF670" s="162" t="e">
        <f t="shared" si="246"/>
        <v>#DIV/0!</v>
      </c>
      <c r="BN670" s="162" t="e">
        <f t="shared" si="242"/>
        <v>#DIV/0!</v>
      </c>
      <c r="BO670" s="162" t="e">
        <f t="shared" si="247"/>
        <v>#DIV/0!</v>
      </c>
    </row>
    <row r="671" spans="3:67" x14ac:dyDescent="0.3">
      <c r="C671" s="157" t="e">
        <f t="shared" si="226"/>
        <v>#DIV/0!</v>
      </c>
      <c r="D671" s="157" t="e">
        <f t="shared" si="227"/>
        <v>#DIV/0!</v>
      </c>
      <c r="E671" s="92" t="e">
        <f t="shared" si="228"/>
        <v>#DIV/0!</v>
      </c>
      <c r="L671" s="157" t="e">
        <f t="shared" si="229"/>
        <v>#DIV/0!</v>
      </c>
      <c r="M671" s="157" t="e">
        <f t="shared" si="230"/>
        <v>#DIV/0!</v>
      </c>
      <c r="N671" s="92" t="e">
        <f t="shared" si="231"/>
        <v>#DIV/0!</v>
      </c>
      <c r="U671" s="157" t="e">
        <f t="shared" si="232"/>
        <v>#DIV/0!</v>
      </c>
      <c r="V671" s="157" t="e">
        <f t="shared" si="233"/>
        <v>#DIV/0!</v>
      </c>
      <c r="W671" s="92" t="e">
        <f t="shared" si="234"/>
        <v>#DIV/0!</v>
      </c>
      <c r="AD671" s="157" t="e">
        <f t="shared" si="235"/>
        <v>#DIV/0!</v>
      </c>
      <c r="AE671" s="157" t="e">
        <f t="shared" si="243"/>
        <v>#DIV/0!</v>
      </c>
      <c r="AF671" s="92" t="e">
        <f t="shared" si="236"/>
        <v>#DIV/0!</v>
      </c>
      <c r="AM671" s="162" t="e">
        <f t="shared" si="237"/>
        <v>#DIV/0!</v>
      </c>
      <c r="AN671" s="162" t="e">
        <f t="shared" si="244"/>
        <v>#DIV/0!</v>
      </c>
      <c r="AO671" s="92" t="e">
        <f t="shared" si="238"/>
        <v>#DIV/0!</v>
      </c>
      <c r="AV671" s="162" t="e">
        <f t="shared" si="239"/>
        <v>#DIV/0!</v>
      </c>
      <c r="AW671" s="162" t="e">
        <f t="shared" si="245"/>
        <v>#DIV/0!</v>
      </c>
      <c r="AX671" s="92" t="e">
        <f t="shared" si="240"/>
        <v>#DIV/0!</v>
      </c>
      <c r="BE671" s="162" t="e">
        <f t="shared" si="241"/>
        <v>#DIV/0!</v>
      </c>
      <c r="BF671" s="162" t="e">
        <f t="shared" si="246"/>
        <v>#DIV/0!</v>
      </c>
      <c r="BN671" s="162" t="e">
        <f t="shared" si="242"/>
        <v>#DIV/0!</v>
      </c>
      <c r="BO671" s="162" t="e">
        <f t="shared" si="247"/>
        <v>#DIV/0!</v>
      </c>
    </row>
    <row r="672" spans="3:67" x14ac:dyDescent="0.3">
      <c r="C672" s="157" t="e">
        <f t="shared" si="226"/>
        <v>#DIV/0!</v>
      </c>
      <c r="D672" s="157" t="e">
        <f t="shared" si="227"/>
        <v>#DIV/0!</v>
      </c>
      <c r="E672" s="92" t="e">
        <f t="shared" si="228"/>
        <v>#DIV/0!</v>
      </c>
      <c r="L672" s="157" t="e">
        <f t="shared" si="229"/>
        <v>#DIV/0!</v>
      </c>
      <c r="M672" s="157" t="e">
        <f t="shared" si="230"/>
        <v>#DIV/0!</v>
      </c>
      <c r="N672" s="92" t="e">
        <f t="shared" si="231"/>
        <v>#DIV/0!</v>
      </c>
      <c r="U672" s="157" t="e">
        <f t="shared" si="232"/>
        <v>#DIV/0!</v>
      </c>
      <c r="V672" s="157" t="e">
        <f t="shared" si="233"/>
        <v>#DIV/0!</v>
      </c>
      <c r="W672" s="92" t="e">
        <f t="shared" si="234"/>
        <v>#DIV/0!</v>
      </c>
      <c r="AD672" s="157" t="e">
        <f t="shared" si="235"/>
        <v>#DIV/0!</v>
      </c>
      <c r="AE672" s="157" t="e">
        <f t="shared" si="243"/>
        <v>#DIV/0!</v>
      </c>
      <c r="AF672" s="92" t="e">
        <f t="shared" si="236"/>
        <v>#DIV/0!</v>
      </c>
      <c r="AM672" s="162" t="e">
        <f t="shared" si="237"/>
        <v>#DIV/0!</v>
      </c>
      <c r="AN672" s="162" t="e">
        <f t="shared" si="244"/>
        <v>#DIV/0!</v>
      </c>
      <c r="AO672" s="92" t="e">
        <f t="shared" si="238"/>
        <v>#DIV/0!</v>
      </c>
      <c r="AV672" s="162" t="e">
        <f t="shared" si="239"/>
        <v>#DIV/0!</v>
      </c>
      <c r="AW672" s="162" t="e">
        <f t="shared" si="245"/>
        <v>#DIV/0!</v>
      </c>
      <c r="AX672" s="92" t="e">
        <f t="shared" si="240"/>
        <v>#DIV/0!</v>
      </c>
      <c r="BE672" s="162" t="e">
        <f t="shared" si="241"/>
        <v>#DIV/0!</v>
      </c>
      <c r="BF672" s="162" t="e">
        <f t="shared" si="246"/>
        <v>#DIV/0!</v>
      </c>
      <c r="BN672" s="162" t="e">
        <f t="shared" si="242"/>
        <v>#DIV/0!</v>
      </c>
      <c r="BO672" s="162" t="e">
        <f t="shared" si="247"/>
        <v>#DIV/0!</v>
      </c>
    </row>
    <row r="673" spans="3:67" x14ac:dyDescent="0.3">
      <c r="C673" s="157" t="e">
        <f t="shared" si="226"/>
        <v>#DIV/0!</v>
      </c>
      <c r="D673" s="157" t="e">
        <f t="shared" si="227"/>
        <v>#DIV/0!</v>
      </c>
      <c r="E673" s="92" t="e">
        <f t="shared" si="228"/>
        <v>#DIV/0!</v>
      </c>
      <c r="L673" s="157" t="e">
        <f t="shared" si="229"/>
        <v>#DIV/0!</v>
      </c>
      <c r="M673" s="157" t="e">
        <f t="shared" si="230"/>
        <v>#DIV/0!</v>
      </c>
      <c r="N673" s="92" t="e">
        <f t="shared" si="231"/>
        <v>#DIV/0!</v>
      </c>
      <c r="U673" s="157" t="e">
        <f t="shared" si="232"/>
        <v>#DIV/0!</v>
      </c>
      <c r="V673" s="157" t="e">
        <f t="shared" si="233"/>
        <v>#DIV/0!</v>
      </c>
      <c r="W673" s="92" t="e">
        <f t="shared" si="234"/>
        <v>#DIV/0!</v>
      </c>
      <c r="AD673" s="157" t="e">
        <f t="shared" si="235"/>
        <v>#DIV/0!</v>
      </c>
      <c r="AE673" s="157" t="e">
        <f t="shared" si="243"/>
        <v>#DIV/0!</v>
      </c>
      <c r="AF673" s="92" t="e">
        <f t="shared" si="236"/>
        <v>#DIV/0!</v>
      </c>
      <c r="AM673" s="162" t="e">
        <f t="shared" si="237"/>
        <v>#DIV/0!</v>
      </c>
      <c r="AN673" s="162" t="e">
        <f t="shared" si="244"/>
        <v>#DIV/0!</v>
      </c>
      <c r="AO673" s="92" t="e">
        <f t="shared" si="238"/>
        <v>#DIV/0!</v>
      </c>
      <c r="AV673" s="162" t="e">
        <f t="shared" si="239"/>
        <v>#DIV/0!</v>
      </c>
      <c r="AW673" s="162" t="e">
        <f t="shared" si="245"/>
        <v>#DIV/0!</v>
      </c>
      <c r="AX673" s="92" t="e">
        <f t="shared" si="240"/>
        <v>#DIV/0!</v>
      </c>
      <c r="BE673" s="162" t="e">
        <f t="shared" si="241"/>
        <v>#DIV/0!</v>
      </c>
      <c r="BF673" s="162" t="e">
        <f t="shared" si="246"/>
        <v>#DIV/0!</v>
      </c>
      <c r="BN673" s="162" t="e">
        <f t="shared" si="242"/>
        <v>#DIV/0!</v>
      </c>
      <c r="BO673" s="162" t="e">
        <f t="shared" si="247"/>
        <v>#DIV/0!</v>
      </c>
    </row>
    <row r="674" spans="3:67" x14ac:dyDescent="0.3">
      <c r="C674" s="157" t="e">
        <f t="shared" si="226"/>
        <v>#DIV/0!</v>
      </c>
      <c r="D674" s="157" t="e">
        <f t="shared" si="227"/>
        <v>#DIV/0!</v>
      </c>
      <c r="E674" s="92" t="e">
        <f t="shared" si="228"/>
        <v>#DIV/0!</v>
      </c>
      <c r="L674" s="157" t="e">
        <f t="shared" si="229"/>
        <v>#DIV/0!</v>
      </c>
      <c r="M674" s="157" t="e">
        <f t="shared" si="230"/>
        <v>#DIV/0!</v>
      </c>
      <c r="N674" s="92" t="e">
        <f t="shared" si="231"/>
        <v>#DIV/0!</v>
      </c>
      <c r="U674" s="157" t="e">
        <f t="shared" si="232"/>
        <v>#DIV/0!</v>
      </c>
      <c r="V674" s="157" t="e">
        <f t="shared" si="233"/>
        <v>#DIV/0!</v>
      </c>
      <c r="W674" s="92" t="e">
        <f t="shared" si="234"/>
        <v>#DIV/0!</v>
      </c>
      <c r="AD674" s="157" t="e">
        <f t="shared" si="235"/>
        <v>#DIV/0!</v>
      </c>
      <c r="AE674" s="157" t="e">
        <f t="shared" si="243"/>
        <v>#DIV/0!</v>
      </c>
      <c r="AF674" s="92" t="e">
        <f t="shared" si="236"/>
        <v>#DIV/0!</v>
      </c>
      <c r="AM674" s="162" t="e">
        <f t="shared" si="237"/>
        <v>#DIV/0!</v>
      </c>
      <c r="AN674" s="162" t="e">
        <f t="shared" si="244"/>
        <v>#DIV/0!</v>
      </c>
      <c r="AO674" s="92" t="e">
        <f t="shared" si="238"/>
        <v>#DIV/0!</v>
      </c>
      <c r="AV674" s="162" t="e">
        <f t="shared" si="239"/>
        <v>#DIV/0!</v>
      </c>
      <c r="AW674" s="162" t="e">
        <f t="shared" si="245"/>
        <v>#DIV/0!</v>
      </c>
      <c r="AX674" s="92" t="e">
        <f t="shared" si="240"/>
        <v>#DIV/0!</v>
      </c>
      <c r="BE674" s="162" t="e">
        <f t="shared" si="241"/>
        <v>#DIV/0!</v>
      </c>
      <c r="BF674" s="162" t="e">
        <f t="shared" si="246"/>
        <v>#DIV/0!</v>
      </c>
      <c r="BN674" s="162" t="e">
        <f t="shared" si="242"/>
        <v>#DIV/0!</v>
      </c>
      <c r="BO674" s="162" t="e">
        <f t="shared" si="247"/>
        <v>#DIV/0!</v>
      </c>
    </row>
    <row r="675" spans="3:67" x14ac:dyDescent="0.3">
      <c r="C675" s="157" t="e">
        <f t="shared" si="226"/>
        <v>#DIV/0!</v>
      </c>
      <c r="D675" s="157" t="e">
        <f t="shared" si="227"/>
        <v>#DIV/0!</v>
      </c>
      <c r="E675" s="92" t="e">
        <f t="shared" si="228"/>
        <v>#DIV/0!</v>
      </c>
      <c r="L675" s="157" t="e">
        <f t="shared" si="229"/>
        <v>#DIV/0!</v>
      </c>
      <c r="M675" s="157" t="e">
        <f t="shared" si="230"/>
        <v>#DIV/0!</v>
      </c>
      <c r="N675" s="92" t="e">
        <f t="shared" si="231"/>
        <v>#DIV/0!</v>
      </c>
      <c r="U675" s="157" t="e">
        <f t="shared" si="232"/>
        <v>#DIV/0!</v>
      </c>
      <c r="V675" s="157" t="e">
        <f t="shared" si="233"/>
        <v>#DIV/0!</v>
      </c>
      <c r="W675" s="92" t="e">
        <f t="shared" si="234"/>
        <v>#DIV/0!</v>
      </c>
      <c r="AD675" s="157" t="e">
        <f t="shared" si="235"/>
        <v>#DIV/0!</v>
      </c>
      <c r="AE675" s="157" t="e">
        <f t="shared" si="243"/>
        <v>#DIV/0!</v>
      </c>
      <c r="AF675" s="92" t="e">
        <f t="shared" si="236"/>
        <v>#DIV/0!</v>
      </c>
      <c r="AM675" s="162" t="e">
        <f t="shared" si="237"/>
        <v>#DIV/0!</v>
      </c>
      <c r="AN675" s="162" t="e">
        <f t="shared" si="244"/>
        <v>#DIV/0!</v>
      </c>
      <c r="AO675" s="92" t="e">
        <f t="shared" si="238"/>
        <v>#DIV/0!</v>
      </c>
      <c r="AV675" s="162" t="e">
        <f t="shared" si="239"/>
        <v>#DIV/0!</v>
      </c>
      <c r="AW675" s="162" t="e">
        <f t="shared" si="245"/>
        <v>#DIV/0!</v>
      </c>
      <c r="AX675" s="92" t="e">
        <f t="shared" si="240"/>
        <v>#DIV/0!</v>
      </c>
      <c r="BE675" s="162" t="e">
        <f t="shared" si="241"/>
        <v>#DIV/0!</v>
      </c>
      <c r="BF675" s="162" t="e">
        <f t="shared" si="246"/>
        <v>#DIV/0!</v>
      </c>
      <c r="BN675" s="162" t="e">
        <f t="shared" si="242"/>
        <v>#DIV/0!</v>
      </c>
      <c r="BO675" s="162" t="e">
        <f t="shared" si="247"/>
        <v>#DIV/0!</v>
      </c>
    </row>
    <row r="676" spans="3:67" x14ac:dyDescent="0.3">
      <c r="C676" s="157" t="e">
        <f t="shared" si="226"/>
        <v>#DIV/0!</v>
      </c>
      <c r="D676" s="157" t="e">
        <f t="shared" si="227"/>
        <v>#DIV/0!</v>
      </c>
      <c r="E676" s="92" t="e">
        <f t="shared" si="228"/>
        <v>#DIV/0!</v>
      </c>
      <c r="L676" s="157" t="e">
        <f t="shared" si="229"/>
        <v>#DIV/0!</v>
      </c>
      <c r="M676" s="157" t="e">
        <f t="shared" si="230"/>
        <v>#DIV/0!</v>
      </c>
      <c r="N676" s="92" t="e">
        <f t="shared" si="231"/>
        <v>#DIV/0!</v>
      </c>
      <c r="U676" s="157" t="e">
        <f t="shared" si="232"/>
        <v>#DIV/0!</v>
      </c>
      <c r="V676" s="157" t="e">
        <f t="shared" si="233"/>
        <v>#DIV/0!</v>
      </c>
      <c r="W676" s="92" t="e">
        <f t="shared" si="234"/>
        <v>#DIV/0!</v>
      </c>
      <c r="AD676" s="157" t="e">
        <f t="shared" si="235"/>
        <v>#DIV/0!</v>
      </c>
      <c r="AE676" s="157" t="e">
        <f t="shared" si="243"/>
        <v>#DIV/0!</v>
      </c>
      <c r="AF676" s="92" t="e">
        <f t="shared" si="236"/>
        <v>#DIV/0!</v>
      </c>
      <c r="AM676" s="162" t="e">
        <f t="shared" si="237"/>
        <v>#DIV/0!</v>
      </c>
      <c r="AN676" s="162" t="e">
        <f t="shared" si="244"/>
        <v>#DIV/0!</v>
      </c>
      <c r="AO676" s="92" t="e">
        <f t="shared" si="238"/>
        <v>#DIV/0!</v>
      </c>
      <c r="AV676" s="162" t="e">
        <f t="shared" si="239"/>
        <v>#DIV/0!</v>
      </c>
      <c r="AW676" s="162" t="e">
        <f t="shared" si="245"/>
        <v>#DIV/0!</v>
      </c>
      <c r="AX676" s="92" t="e">
        <f t="shared" si="240"/>
        <v>#DIV/0!</v>
      </c>
      <c r="BE676" s="162" t="e">
        <f t="shared" si="241"/>
        <v>#DIV/0!</v>
      </c>
      <c r="BF676" s="162" t="e">
        <f t="shared" si="246"/>
        <v>#DIV/0!</v>
      </c>
      <c r="BN676" s="162" t="e">
        <f t="shared" si="242"/>
        <v>#DIV/0!</v>
      </c>
      <c r="BO676" s="162" t="e">
        <f t="shared" si="247"/>
        <v>#DIV/0!</v>
      </c>
    </row>
    <row r="677" spans="3:67" x14ac:dyDescent="0.3">
      <c r="C677" s="157" t="e">
        <f t="shared" si="226"/>
        <v>#DIV/0!</v>
      </c>
      <c r="D677" s="157" t="e">
        <f t="shared" si="227"/>
        <v>#DIV/0!</v>
      </c>
      <c r="E677" s="92" t="e">
        <f t="shared" si="228"/>
        <v>#DIV/0!</v>
      </c>
      <c r="L677" s="157" t="e">
        <f t="shared" si="229"/>
        <v>#DIV/0!</v>
      </c>
      <c r="M677" s="157" t="e">
        <f t="shared" si="230"/>
        <v>#DIV/0!</v>
      </c>
      <c r="N677" s="92" t="e">
        <f t="shared" si="231"/>
        <v>#DIV/0!</v>
      </c>
      <c r="U677" s="157" t="e">
        <f t="shared" si="232"/>
        <v>#DIV/0!</v>
      </c>
      <c r="V677" s="157" t="e">
        <f t="shared" si="233"/>
        <v>#DIV/0!</v>
      </c>
      <c r="W677" s="92" t="e">
        <f t="shared" si="234"/>
        <v>#DIV/0!</v>
      </c>
      <c r="AD677" s="157" t="e">
        <f t="shared" si="235"/>
        <v>#DIV/0!</v>
      </c>
      <c r="AE677" s="157" t="e">
        <f t="shared" si="243"/>
        <v>#DIV/0!</v>
      </c>
      <c r="AF677" s="92" t="e">
        <f t="shared" si="236"/>
        <v>#DIV/0!</v>
      </c>
      <c r="AM677" s="162" t="e">
        <f t="shared" si="237"/>
        <v>#DIV/0!</v>
      </c>
      <c r="AN677" s="162" t="e">
        <f t="shared" si="244"/>
        <v>#DIV/0!</v>
      </c>
      <c r="AO677" s="92" t="e">
        <f t="shared" si="238"/>
        <v>#DIV/0!</v>
      </c>
      <c r="AV677" s="162" t="e">
        <f t="shared" si="239"/>
        <v>#DIV/0!</v>
      </c>
      <c r="AW677" s="162" t="e">
        <f t="shared" si="245"/>
        <v>#DIV/0!</v>
      </c>
      <c r="AX677" s="92" t="e">
        <f t="shared" si="240"/>
        <v>#DIV/0!</v>
      </c>
      <c r="BE677" s="162" t="e">
        <f t="shared" si="241"/>
        <v>#DIV/0!</v>
      </c>
      <c r="BF677" s="162" t="e">
        <f t="shared" si="246"/>
        <v>#DIV/0!</v>
      </c>
      <c r="BN677" s="162" t="e">
        <f t="shared" si="242"/>
        <v>#DIV/0!</v>
      </c>
      <c r="BO677" s="162" t="e">
        <f t="shared" si="247"/>
        <v>#DIV/0!</v>
      </c>
    </row>
    <row r="678" spans="3:67" x14ac:dyDescent="0.3">
      <c r="C678" s="157" t="e">
        <f t="shared" si="226"/>
        <v>#DIV/0!</v>
      </c>
      <c r="D678" s="157" t="e">
        <f t="shared" si="227"/>
        <v>#DIV/0!</v>
      </c>
      <c r="E678" s="92" t="e">
        <f t="shared" si="228"/>
        <v>#DIV/0!</v>
      </c>
      <c r="L678" s="157" t="e">
        <f t="shared" si="229"/>
        <v>#DIV/0!</v>
      </c>
      <c r="M678" s="157" t="e">
        <f t="shared" si="230"/>
        <v>#DIV/0!</v>
      </c>
      <c r="N678" s="92" t="e">
        <f t="shared" si="231"/>
        <v>#DIV/0!</v>
      </c>
      <c r="U678" s="157" t="e">
        <f t="shared" si="232"/>
        <v>#DIV/0!</v>
      </c>
      <c r="V678" s="157" t="e">
        <f t="shared" si="233"/>
        <v>#DIV/0!</v>
      </c>
      <c r="W678" s="92" t="e">
        <f t="shared" si="234"/>
        <v>#DIV/0!</v>
      </c>
      <c r="AD678" s="157" t="e">
        <f t="shared" si="235"/>
        <v>#DIV/0!</v>
      </c>
      <c r="AE678" s="157" t="e">
        <f t="shared" si="243"/>
        <v>#DIV/0!</v>
      </c>
      <c r="AF678" s="92" t="e">
        <f t="shared" si="236"/>
        <v>#DIV/0!</v>
      </c>
      <c r="AM678" s="162" t="e">
        <f t="shared" si="237"/>
        <v>#DIV/0!</v>
      </c>
      <c r="AN678" s="162" t="e">
        <f t="shared" si="244"/>
        <v>#DIV/0!</v>
      </c>
      <c r="AO678" s="92" t="e">
        <f t="shared" si="238"/>
        <v>#DIV/0!</v>
      </c>
      <c r="AV678" s="162" t="e">
        <f t="shared" si="239"/>
        <v>#DIV/0!</v>
      </c>
      <c r="AW678" s="162" t="e">
        <f t="shared" si="245"/>
        <v>#DIV/0!</v>
      </c>
      <c r="AX678" s="92" t="e">
        <f t="shared" si="240"/>
        <v>#DIV/0!</v>
      </c>
      <c r="BE678" s="162" t="e">
        <f t="shared" si="241"/>
        <v>#DIV/0!</v>
      </c>
      <c r="BF678" s="162" t="e">
        <f t="shared" si="246"/>
        <v>#DIV/0!</v>
      </c>
      <c r="BN678" s="162" t="e">
        <f t="shared" si="242"/>
        <v>#DIV/0!</v>
      </c>
      <c r="BO678" s="162" t="e">
        <f t="shared" si="247"/>
        <v>#DIV/0!</v>
      </c>
    </row>
    <row r="679" spans="3:67" x14ac:dyDescent="0.3">
      <c r="C679" s="157" t="e">
        <f t="shared" si="226"/>
        <v>#DIV/0!</v>
      </c>
      <c r="D679" s="157" t="e">
        <f t="shared" si="227"/>
        <v>#DIV/0!</v>
      </c>
      <c r="E679" s="92" t="e">
        <f t="shared" si="228"/>
        <v>#DIV/0!</v>
      </c>
      <c r="L679" s="157" t="e">
        <f t="shared" si="229"/>
        <v>#DIV/0!</v>
      </c>
      <c r="M679" s="157" t="e">
        <f t="shared" si="230"/>
        <v>#DIV/0!</v>
      </c>
      <c r="N679" s="92" t="e">
        <f t="shared" si="231"/>
        <v>#DIV/0!</v>
      </c>
      <c r="U679" s="157" t="e">
        <f t="shared" si="232"/>
        <v>#DIV/0!</v>
      </c>
      <c r="V679" s="157" t="e">
        <f t="shared" si="233"/>
        <v>#DIV/0!</v>
      </c>
      <c r="W679" s="92" t="e">
        <f t="shared" si="234"/>
        <v>#DIV/0!</v>
      </c>
      <c r="AD679" s="157" t="e">
        <f t="shared" si="235"/>
        <v>#DIV/0!</v>
      </c>
      <c r="AE679" s="157" t="e">
        <f t="shared" si="243"/>
        <v>#DIV/0!</v>
      </c>
      <c r="AF679" s="92" t="e">
        <f t="shared" si="236"/>
        <v>#DIV/0!</v>
      </c>
      <c r="AM679" s="162" t="e">
        <f t="shared" si="237"/>
        <v>#DIV/0!</v>
      </c>
      <c r="AN679" s="162" t="e">
        <f t="shared" si="244"/>
        <v>#DIV/0!</v>
      </c>
      <c r="AO679" s="92" t="e">
        <f t="shared" si="238"/>
        <v>#DIV/0!</v>
      </c>
      <c r="AV679" s="162" t="e">
        <f t="shared" si="239"/>
        <v>#DIV/0!</v>
      </c>
      <c r="AW679" s="162" t="e">
        <f t="shared" si="245"/>
        <v>#DIV/0!</v>
      </c>
      <c r="AX679" s="92" t="e">
        <f t="shared" si="240"/>
        <v>#DIV/0!</v>
      </c>
      <c r="BE679" s="162" t="e">
        <f t="shared" si="241"/>
        <v>#DIV/0!</v>
      </c>
      <c r="BF679" s="162" t="e">
        <f t="shared" si="246"/>
        <v>#DIV/0!</v>
      </c>
      <c r="BN679" s="162" t="e">
        <f t="shared" si="242"/>
        <v>#DIV/0!</v>
      </c>
      <c r="BO679" s="162" t="e">
        <f t="shared" si="247"/>
        <v>#DIV/0!</v>
      </c>
    </row>
    <row r="680" spans="3:67" x14ac:dyDescent="0.3">
      <c r="C680" s="157" t="e">
        <f t="shared" si="226"/>
        <v>#DIV/0!</v>
      </c>
      <c r="D680" s="157" t="e">
        <f t="shared" si="227"/>
        <v>#DIV/0!</v>
      </c>
      <c r="E680" s="92" t="e">
        <f t="shared" si="228"/>
        <v>#DIV/0!</v>
      </c>
      <c r="L680" s="157" t="e">
        <f t="shared" si="229"/>
        <v>#DIV/0!</v>
      </c>
      <c r="M680" s="157" t="e">
        <f t="shared" si="230"/>
        <v>#DIV/0!</v>
      </c>
      <c r="N680" s="92" t="e">
        <f t="shared" si="231"/>
        <v>#DIV/0!</v>
      </c>
      <c r="U680" s="157" t="e">
        <f t="shared" si="232"/>
        <v>#DIV/0!</v>
      </c>
      <c r="V680" s="157" t="e">
        <f t="shared" si="233"/>
        <v>#DIV/0!</v>
      </c>
      <c r="W680" s="92" t="e">
        <f t="shared" si="234"/>
        <v>#DIV/0!</v>
      </c>
      <c r="AD680" s="157" t="e">
        <f t="shared" si="235"/>
        <v>#DIV/0!</v>
      </c>
      <c r="AE680" s="157" t="e">
        <f t="shared" si="243"/>
        <v>#DIV/0!</v>
      </c>
      <c r="AF680" s="92" t="e">
        <f t="shared" si="236"/>
        <v>#DIV/0!</v>
      </c>
      <c r="AM680" s="162" t="e">
        <f t="shared" si="237"/>
        <v>#DIV/0!</v>
      </c>
      <c r="AN680" s="162" t="e">
        <f t="shared" si="244"/>
        <v>#DIV/0!</v>
      </c>
      <c r="AO680" s="92" t="e">
        <f t="shared" si="238"/>
        <v>#DIV/0!</v>
      </c>
      <c r="AV680" s="162" t="e">
        <f t="shared" si="239"/>
        <v>#DIV/0!</v>
      </c>
      <c r="AW680" s="162" t="e">
        <f t="shared" si="245"/>
        <v>#DIV/0!</v>
      </c>
      <c r="AX680" s="92" t="e">
        <f t="shared" si="240"/>
        <v>#DIV/0!</v>
      </c>
      <c r="BE680" s="162" t="e">
        <f t="shared" si="241"/>
        <v>#DIV/0!</v>
      </c>
      <c r="BF680" s="162" t="e">
        <f t="shared" si="246"/>
        <v>#DIV/0!</v>
      </c>
      <c r="BN680" s="162" t="e">
        <f t="shared" si="242"/>
        <v>#DIV/0!</v>
      </c>
      <c r="BO680" s="162" t="e">
        <f t="shared" si="247"/>
        <v>#DIV/0!</v>
      </c>
    </row>
    <row r="681" spans="3:67" x14ac:dyDescent="0.3">
      <c r="C681" s="157" t="e">
        <f t="shared" si="226"/>
        <v>#DIV/0!</v>
      </c>
      <c r="D681" s="157" t="e">
        <f t="shared" si="227"/>
        <v>#DIV/0!</v>
      </c>
      <c r="E681" s="92" t="e">
        <f t="shared" si="228"/>
        <v>#DIV/0!</v>
      </c>
      <c r="L681" s="157" t="e">
        <f t="shared" si="229"/>
        <v>#DIV/0!</v>
      </c>
      <c r="M681" s="157" t="e">
        <f t="shared" si="230"/>
        <v>#DIV/0!</v>
      </c>
      <c r="N681" s="92" t="e">
        <f t="shared" si="231"/>
        <v>#DIV/0!</v>
      </c>
      <c r="U681" s="157" t="e">
        <f t="shared" si="232"/>
        <v>#DIV/0!</v>
      </c>
      <c r="V681" s="157" t="e">
        <f t="shared" si="233"/>
        <v>#DIV/0!</v>
      </c>
      <c r="W681" s="92" t="e">
        <f t="shared" si="234"/>
        <v>#DIV/0!</v>
      </c>
      <c r="AD681" s="157" t="e">
        <f t="shared" si="235"/>
        <v>#DIV/0!</v>
      </c>
      <c r="AE681" s="157" t="e">
        <f t="shared" si="243"/>
        <v>#DIV/0!</v>
      </c>
      <c r="AF681" s="92" t="e">
        <f t="shared" si="236"/>
        <v>#DIV/0!</v>
      </c>
      <c r="AM681" s="162" t="e">
        <f t="shared" si="237"/>
        <v>#DIV/0!</v>
      </c>
      <c r="AN681" s="162" t="e">
        <f t="shared" si="244"/>
        <v>#DIV/0!</v>
      </c>
      <c r="AO681" s="92" t="e">
        <f t="shared" si="238"/>
        <v>#DIV/0!</v>
      </c>
      <c r="AV681" s="162" t="e">
        <f t="shared" si="239"/>
        <v>#DIV/0!</v>
      </c>
      <c r="AW681" s="162" t="e">
        <f t="shared" si="245"/>
        <v>#DIV/0!</v>
      </c>
      <c r="AX681" s="92" t="e">
        <f t="shared" si="240"/>
        <v>#DIV/0!</v>
      </c>
      <c r="BE681" s="162" t="e">
        <f t="shared" si="241"/>
        <v>#DIV/0!</v>
      </c>
      <c r="BF681" s="162" t="e">
        <f t="shared" si="246"/>
        <v>#DIV/0!</v>
      </c>
      <c r="BN681" s="162" t="e">
        <f t="shared" si="242"/>
        <v>#DIV/0!</v>
      </c>
      <c r="BO681" s="162" t="e">
        <f t="shared" si="247"/>
        <v>#DIV/0!</v>
      </c>
    </row>
    <row r="682" spans="3:67" x14ac:dyDescent="0.3">
      <c r="C682" s="157" t="e">
        <f t="shared" si="226"/>
        <v>#DIV/0!</v>
      </c>
      <c r="D682" s="157" t="e">
        <f t="shared" si="227"/>
        <v>#DIV/0!</v>
      </c>
      <c r="E682" s="92" t="e">
        <f t="shared" si="228"/>
        <v>#DIV/0!</v>
      </c>
      <c r="L682" s="157" t="e">
        <f t="shared" si="229"/>
        <v>#DIV/0!</v>
      </c>
      <c r="M682" s="157" t="e">
        <f t="shared" si="230"/>
        <v>#DIV/0!</v>
      </c>
      <c r="N682" s="92" t="e">
        <f t="shared" si="231"/>
        <v>#DIV/0!</v>
      </c>
      <c r="U682" s="157" t="e">
        <f t="shared" si="232"/>
        <v>#DIV/0!</v>
      </c>
      <c r="V682" s="157" t="e">
        <f t="shared" si="233"/>
        <v>#DIV/0!</v>
      </c>
      <c r="W682" s="92" t="e">
        <f t="shared" si="234"/>
        <v>#DIV/0!</v>
      </c>
      <c r="AD682" s="157" t="e">
        <f t="shared" si="235"/>
        <v>#DIV/0!</v>
      </c>
      <c r="AE682" s="157" t="e">
        <f t="shared" si="243"/>
        <v>#DIV/0!</v>
      </c>
      <c r="AF682" s="92" t="e">
        <f t="shared" si="236"/>
        <v>#DIV/0!</v>
      </c>
      <c r="AM682" s="162" t="e">
        <f t="shared" si="237"/>
        <v>#DIV/0!</v>
      </c>
      <c r="AN682" s="162" t="e">
        <f t="shared" si="244"/>
        <v>#DIV/0!</v>
      </c>
      <c r="AO682" s="92" t="e">
        <f t="shared" si="238"/>
        <v>#DIV/0!</v>
      </c>
      <c r="AV682" s="162" t="e">
        <f t="shared" si="239"/>
        <v>#DIV/0!</v>
      </c>
      <c r="AW682" s="162" t="e">
        <f t="shared" si="245"/>
        <v>#DIV/0!</v>
      </c>
      <c r="AX682" s="92" t="e">
        <f t="shared" si="240"/>
        <v>#DIV/0!</v>
      </c>
      <c r="BE682" s="162" t="e">
        <f t="shared" si="241"/>
        <v>#DIV/0!</v>
      </c>
      <c r="BF682" s="162" t="e">
        <f t="shared" si="246"/>
        <v>#DIV/0!</v>
      </c>
      <c r="BN682" s="162" t="e">
        <f t="shared" si="242"/>
        <v>#DIV/0!</v>
      </c>
      <c r="BO682" s="162" t="e">
        <f t="shared" si="247"/>
        <v>#DIV/0!</v>
      </c>
    </row>
    <row r="683" spans="3:67" x14ac:dyDescent="0.3">
      <c r="C683" s="157" t="e">
        <f t="shared" si="226"/>
        <v>#DIV/0!</v>
      </c>
      <c r="D683" s="157" t="e">
        <f t="shared" si="227"/>
        <v>#DIV/0!</v>
      </c>
      <c r="E683" s="92" t="e">
        <f t="shared" si="228"/>
        <v>#DIV/0!</v>
      </c>
      <c r="L683" s="157" t="e">
        <f t="shared" si="229"/>
        <v>#DIV/0!</v>
      </c>
      <c r="M683" s="157" t="e">
        <f t="shared" si="230"/>
        <v>#DIV/0!</v>
      </c>
      <c r="N683" s="92" t="e">
        <f t="shared" si="231"/>
        <v>#DIV/0!</v>
      </c>
      <c r="U683" s="157" t="e">
        <f t="shared" si="232"/>
        <v>#DIV/0!</v>
      </c>
      <c r="V683" s="157" t="e">
        <f t="shared" si="233"/>
        <v>#DIV/0!</v>
      </c>
      <c r="W683" s="92" t="e">
        <f t="shared" si="234"/>
        <v>#DIV/0!</v>
      </c>
      <c r="AD683" s="157" t="e">
        <f t="shared" si="235"/>
        <v>#DIV/0!</v>
      </c>
      <c r="AE683" s="157" t="e">
        <f t="shared" si="243"/>
        <v>#DIV/0!</v>
      </c>
      <c r="AF683" s="92" t="e">
        <f t="shared" si="236"/>
        <v>#DIV/0!</v>
      </c>
      <c r="AM683" s="162" t="e">
        <f t="shared" si="237"/>
        <v>#DIV/0!</v>
      </c>
      <c r="AN683" s="162" t="e">
        <f t="shared" si="244"/>
        <v>#DIV/0!</v>
      </c>
      <c r="AO683" s="92" t="e">
        <f t="shared" si="238"/>
        <v>#DIV/0!</v>
      </c>
      <c r="AV683" s="162" t="e">
        <f t="shared" si="239"/>
        <v>#DIV/0!</v>
      </c>
      <c r="AW683" s="162" t="e">
        <f t="shared" si="245"/>
        <v>#DIV/0!</v>
      </c>
      <c r="AX683" s="92" t="e">
        <f t="shared" si="240"/>
        <v>#DIV/0!</v>
      </c>
      <c r="BE683" s="162" t="e">
        <f t="shared" si="241"/>
        <v>#DIV/0!</v>
      </c>
      <c r="BF683" s="162" t="e">
        <f t="shared" si="246"/>
        <v>#DIV/0!</v>
      </c>
      <c r="BN683" s="162" t="e">
        <f t="shared" si="242"/>
        <v>#DIV/0!</v>
      </c>
      <c r="BO683" s="162" t="e">
        <f t="shared" si="247"/>
        <v>#DIV/0!</v>
      </c>
    </row>
    <row r="684" spans="3:67" x14ac:dyDescent="0.3">
      <c r="C684" s="157" t="e">
        <f t="shared" si="226"/>
        <v>#DIV/0!</v>
      </c>
      <c r="D684" s="157" t="e">
        <f t="shared" si="227"/>
        <v>#DIV/0!</v>
      </c>
      <c r="E684" s="92" t="e">
        <f t="shared" si="228"/>
        <v>#DIV/0!</v>
      </c>
      <c r="L684" s="157" t="e">
        <f t="shared" si="229"/>
        <v>#DIV/0!</v>
      </c>
      <c r="M684" s="157" t="e">
        <f t="shared" si="230"/>
        <v>#DIV/0!</v>
      </c>
      <c r="N684" s="92" t="e">
        <f t="shared" si="231"/>
        <v>#DIV/0!</v>
      </c>
      <c r="U684" s="157" t="e">
        <f t="shared" si="232"/>
        <v>#DIV/0!</v>
      </c>
      <c r="V684" s="157" t="e">
        <f t="shared" si="233"/>
        <v>#DIV/0!</v>
      </c>
      <c r="W684" s="92" t="e">
        <f t="shared" si="234"/>
        <v>#DIV/0!</v>
      </c>
      <c r="AD684" s="157" t="e">
        <f t="shared" si="235"/>
        <v>#DIV/0!</v>
      </c>
      <c r="AE684" s="157" t="e">
        <f t="shared" si="243"/>
        <v>#DIV/0!</v>
      </c>
      <c r="AF684" s="92" t="e">
        <f t="shared" si="236"/>
        <v>#DIV/0!</v>
      </c>
      <c r="AM684" s="162" t="e">
        <f t="shared" si="237"/>
        <v>#DIV/0!</v>
      </c>
      <c r="AN684" s="162" t="e">
        <f t="shared" si="244"/>
        <v>#DIV/0!</v>
      </c>
      <c r="AO684" s="92" t="e">
        <f t="shared" si="238"/>
        <v>#DIV/0!</v>
      </c>
      <c r="AV684" s="162" t="e">
        <f t="shared" si="239"/>
        <v>#DIV/0!</v>
      </c>
      <c r="AW684" s="162" t="e">
        <f t="shared" si="245"/>
        <v>#DIV/0!</v>
      </c>
      <c r="AX684" s="92" t="e">
        <f t="shared" si="240"/>
        <v>#DIV/0!</v>
      </c>
      <c r="BE684" s="162" t="e">
        <f t="shared" si="241"/>
        <v>#DIV/0!</v>
      </c>
      <c r="BF684" s="162" t="e">
        <f t="shared" si="246"/>
        <v>#DIV/0!</v>
      </c>
      <c r="BN684" s="162" t="e">
        <f t="shared" si="242"/>
        <v>#DIV/0!</v>
      </c>
      <c r="BO684" s="162" t="e">
        <f t="shared" si="247"/>
        <v>#DIV/0!</v>
      </c>
    </row>
    <row r="685" spans="3:67" x14ac:dyDescent="0.3">
      <c r="C685" s="157" t="e">
        <f t="shared" si="226"/>
        <v>#DIV/0!</v>
      </c>
      <c r="D685" s="157" t="e">
        <f t="shared" si="227"/>
        <v>#DIV/0!</v>
      </c>
      <c r="E685" s="92" t="e">
        <f t="shared" si="228"/>
        <v>#DIV/0!</v>
      </c>
      <c r="L685" s="157" t="e">
        <f t="shared" si="229"/>
        <v>#DIV/0!</v>
      </c>
      <c r="M685" s="157" t="e">
        <f t="shared" si="230"/>
        <v>#DIV/0!</v>
      </c>
      <c r="N685" s="92" t="e">
        <f t="shared" si="231"/>
        <v>#DIV/0!</v>
      </c>
      <c r="U685" s="157" t="e">
        <f t="shared" si="232"/>
        <v>#DIV/0!</v>
      </c>
      <c r="V685" s="157" t="e">
        <f t="shared" si="233"/>
        <v>#DIV/0!</v>
      </c>
      <c r="W685" s="92" t="e">
        <f t="shared" si="234"/>
        <v>#DIV/0!</v>
      </c>
      <c r="AD685" s="157" t="e">
        <f t="shared" si="235"/>
        <v>#DIV/0!</v>
      </c>
      <c r="AE685" s="157" t="e">
        <f t="shared" si="243"/>
        <v>#DIV/0!</v>
      </c>
      <c r="AF685" s="92" t="e">
        <f t="shared" si="236"/>
        <v>#DIV/0!</v>
      </c>
      <c r="AM685" s="162" t="e">
        <f t="shared" si="237"/>
        <v>#DIV/0!</v>
      </c>
      <c r="AN685" s="162" t="e">
        <f t="shared" si="244"/>
        <v>#DIV/0!</v>
      </c>
      <c r="AO685" s="92" t="e">
        <f t="shared" si="238"/>
        <v>#DIV/0!</v>
      </c>
      <c r="AV685" s="162" t="e">
        <f t="shared" si="239"/>
        <v>#DIV/0!</v>
      </c>
      <c r="AW685" s="162" t="e">
        <f t="shared" si="245"/>
        <v>#DIV/0!</v>
      </c>
      <c r="AX685" s="92" t="e">
        <f t="shared" si="240"/>
        <v>#DIV/0!</v>
      </c>
      <c r="BE685" s="162" t="e">
        <f t="shared" si="241"/>
        <v>#DIV/0!</v>
      </c>
      <c r="BF685" s="162" t="e">
        <f t="shared" si="246"/>
        <v>#DIV/0!</v>
      </c>
      <c r="BN685" s="162" t="e">
        <f t="shared" si="242"/>
        <v>#DIV/0!</v>
      </c>
      <c r="BO685" s="162" t="e">
        <f t="shared" si="247"/>
        <v>#DIV/0!</v>
      </c>
    </row>
    <row r="686" spans="3:67" x14ac:dyDescent="0.3">
      <c r="C686" s="157" t="e">
        <f t="shared" si="226"/>
        <v>#DIV/0!</v>
      </c>
      <c r="D686" s="157" t="e">
        <f t="shared" si="227"/>
        <v>#DIV/0!</v>
      </c>
      <c r="E686" s="92" t="e">
        <f t="shared" si="228"/>
        <v>#DIV/0!</v>
      </c>
      <c r="L686" s="157" t="e">
        <f t="shared" si="229"/>
        <v>#DIV/0!</v>
      </c>
      <c r="M686" s="157" t="e">
        <f t="shared" si="230"/>
        <v>#DIV/0!</v>
      </c>
      <c r="N686" s="92" t="e">
        <f t="shared" si="231"/>
        <v>#DIV/0!</v>
      </c>
      <c r="U686" s="157" t="e">
        <f t="shared" si="232"/>
        <v>#DIV/0!</v>
      </c>
      <c r="V686" s="157" t="e">
        <f t="shared" si="233"/>
        <v>#DIV/0!</v>
      </c>
      <c r="W686" s="92" t="e">
        <f t="shared" si="234"/>
        <v>#DIV/0!</v>
      </c>
      <c r="AD686" s="157" t="e">
        <f t="shared" si="235"/>
        <v>#DIV/0!</v>
      </c>
      <c r="AE686" s="157" t="e">
        <f t="shared" si="243"/>
        <v>#DIV/0!</v>
      </c>
      <c r="AF686" s="92" t="e">
        <f t="shared" si="236"/>
        <v>#DIV/0!</v>
      </c>
      <c r="AM686" s="162" t="e">
        <f t="shared" si="237"/>
        <v>#DIV/0!</v>
      </c>
      <c r="AN686" s="162" t="e">
        <f t="shared" si="244"/>
        <v>#DIV/0!</v>
      </c>
      <c r="AO686" s="92" t="e">
        <f t="shared" si="238"/>
        <v>#DIV/0!</v>
      </c>
      <c r="AV686" s="162" t="e">
        <f t="shared" si="239"/>
        <v>#DIV/0!</v>
      </c>
      <c r="AW686" s="162" t="e">
        <f t="shared" si="245"/>
        <v>#DIV/0!</v>
      </c>
      <c r="AX686" s="92" t="e">
        <f t="shared" si="240"/>
        <v>#DIV/0!</v>
      </c>
      <c r="BE686" s="162" t="e">
        <f t="shared" si="241"/>
        <v>#DIV/0!</v>
      </c>
      <c r="BF686" s="162" t="e">
        <f t="shared" si="246"/>
        <v>#DIV/0!</v>
      </c>
      <c r="BN686" s="162" t="e">
        <f t="shared" si="242"/>
        <v>#DIV/0!</v>
      </c>
      <c r="BO686" s="162" t="e">
        <f t="shared" si="247"/>
        <v>#DIV/0!</v>
      </c>
    </row>
    <row r="687" spans="3:67" x14ac:dyDescent="0.3">
      <c r="C687" s="157" t="e">
        <f t="shared" si="226"/>
        <v>#DIV/0!</v>
      </c>
      <c r="D687" s="157" t="e">
        <f t="shared" si="227"/>
        <v>#DIV/0!</v>
      </c>
      <c r="E687" s="92" t="e">
        <f t="shared" si="228"/>
        <v>#DIV/0!</v>
      </c>
      <c r="L687" s="157" t="e">
        <f t="shared" si="229"/>
        <v>#DIV/0!</v>
      </c>
      <c r="M687" s="157" t="e">
        <f t="shared" si="230"/>
        <v>#DIV/0!</v>
      </c>
      <c r="N687" s="92" t="e">
        <f t="shared" si="231"/>
        <v>#DIV/0!</v>
      </c>
      <c r="U687" s="157" t="e">
        <f t="shared" si="232"/>
        <v>#DIV/0!</v>
      </c>
      <c r="V687" s="157" t="e">
        <f t="shared" si="233"/>
        <v>#DIV/0!</v>
      </c>
      <c r="W687" s="92" t="e">
        <f t="shared" si="234"/>
        <v>#DIV/0!</v>
      </c>
      <c r="AD687" s="157" t="e">
        <f t="shared" si="235"/>
        <v>#DIV/0!</v>
      </c>
      <c r="AE687" s="157" t="e">
        <f t="shared" si="243"/>
        <v>#DIV/0!</v>
      </c>
      <c r="AF687" s="92" t="e">
        <f t="shared" si="236"/>
        <v>#DIV/0!</v>
      </c>
      <c r="AM687" s="162" t="e">
        <f t="shared" si="237"/>
        <v>#DIV/0!</v>
      </c>
      <c r="AN687" s="162" t="e">
        <f t="shared" si="244"/>
        <v>#DIV/0!</v>
      </c>
      <c r="AO687" s="92" t="e">
        <f t="shared" si="238"/>
        <v>#DIV/0!</v>
      </c>
      <c r="AV687" s="162" t="e">
        <f t="shared" si="239"/>
        <v>#DIV/0!</v>
      </c>
      <c r="AW687" s="162" t="e">
        <f t="shared" si="245"/>
        <v>#DIV/0!</v>
      </c>
      <c r="AX687" s="92" t="e">
        <f t="shared" si="240"/>
        <v>#DIV/0!</v>
      </c>
      <c r="BE687" s="162" t="e">
        <f t="shared" si="241"/>
        <v>#DIV/0!</v>
      </c>
      <c r="BF687" s="162" t="e">
        <f t="shared" si="246"/>
        <v>#DIV/0!</v>
      </c>
      <c r="BN687" s="162" t="e">
        <f t="shared" si="242"/>
        <v>#DIV/0!</v>
      </c>
      <c r="BO687" s="162" t="e">
        <f t="shared" si="247"/>
        <v>#DIV/0!</v>
      </c>
    </row>
    <row r="688" spans="3:67" x14ac:dyDescent="0.3">
      <c r="C688" s="157" t="e">
        <f t="shared" si="226"/>
        <v>#DIV/0!</v>
      </c>
      <c r="D688" s="157" t="e">
        <f t="shared" si="227"/>
        <v>#DIV/0!</v>
      </c>
      <c r="E688" s="92" t="e">
        <f t="shared" si="228"/>
        <v>#DIV/0!</v>
      </c>
      <c r="L688" s="157" t="e">
        <f t="shared" si="229"/>
        <v>#DIV/0!</v>
      </c>
      <c r="M688" s="157" t="e">
        <f t="shared" si="230"/>
        <v>#DIV/0!</v>
      </c>
      <c r="N688" s="92" t="e">
        <f t="shared" si="231"/>
        <v>#DIV/0!</v>
      </c>
      <c r="U688" s="157" t="e">
        <f t="shared" si="232"/>
        <v>#DIV/0!</v>
      </c>
      <c r="V688" s="157" t="e">
        <f t="shared" si="233"/>
        <v>#DIV/0!</v>
      </c>
      <c r="W688" s="92" t="e">
        <f t="shared" si="234"/>
        <v>#DIV/0!</v>
      </c>
      <c r="AD688" s="157" t="e">
        <f t="shared" si="235"/>
        <v>#DIV/0!</v>
      </c>
      <c r="AE688" s="157" t="e">
        <f t="shared" si="243"/>
        <v>#DIV/0!</v>
      </c>
      <c r="AF688" s="92" t="e">
        <f t="shared" si="236"/>
        <v>#DIV/0!</v>
      </c>
      <c r="AM688" s="162" t="e">
        <f t="shared" si="237"/>
        <v>#DIV/0!</v>
      </c>
      <c r="AN688" s="162" t="e">
        <f t="shared" si="244"/>
        <v>#DIV/0!</v>
      </c>
      <c r="AO688" s="92" t="e">
        <f t="shared" si="238"/>
        <v>#DIV/0!</v>
      </c>
      <c r="AV688" s="162" t="e">
        <f t="shared" si="239"/>
        <v>#DIV/0!</v>
      </c>
      <c r="AW688" s="162" t="e">
        <f t="shared" si="245"/>
        <v>#DIV/0!</v>
      </c>
      <c r="AX688" s="92" t="e">
        <f t="shared" si="240"/>
        <v>#DIV/0!</v>
      </c>
      <c r="BE688" s="162" t="e">
        <f t="shared" si="241"/>
        <v>#DIV/0!</v>
      </c>
      <c r="BF688" s="162" t="e">
        <f t="shared" si="246"/>
        <v>#DIV/0!</v>
      </c>
      <c r="BN688" s="162" t="e">
        <f t="shared" si="242"/>
        <v>#DIV/0!</v>
      </c>
      <c r="BO688" s="162" t="e">
        <f t="shared" si="247"/>
        <v>#DIV/0!</v>
      </c>
    </row>
    <row r="689" spans="3:67" x14ac:dyDescent="0.3">
      <c r="C689" s="157" t="e">
        <f t="shared" si="226"/>
        <v>#DIV/0!</v>
      </c>
      <c r="D689" s="157" t="e">
        <f t="shared" si="227"/>
        <v>#DIV/0!</v>
      </c>
      <c r="E689" s="92" t="e">
        <f t="shared" si="228"/>
        <v>#DIV/0!</v>
      </c>
      <c r="L689" s="157" t="e">
        <f t="shared" si="229"/>
        <v>#DIV/0!</v>
      </c>
      <c r="M689" s="157" t="e">
        <f t="shared" si="230"/>
        <v>#DIV/0!</v>
      </c>
      <c r="N689" s="92" t="e">
        <f t="shared" si="231"/>
        <v>#DIV/0!</v>
      </c>
      <c r="U689" s="157" t="e">
        <f t="shared" si="232"/>
        <v>#DIV/0!</v>
      </c>
      <c r="V689" s="157" t="e">
        <f t="shared" si="233"/>
        <v>#DIV/0!</v>
      </c>
      <c r="W689" s="92" t="e">
        <f t="shared" si="234"/>
        <v>#DIV/0!</v>
      </c>
      <c r="AD689" s="157" t="e">
        <f t="shared" si="235"/>
        <v>#DIV/0!</v>
      </c>
      <c r="AE689" s="157" t="e">
        <f t="shared" si="243"/>
        <v>#DIV/0!</v>
      </c>
      <c r="AF689" s="92" t="e">
        <f t="shared" si="236"/>
        <v>#DIV/0!</v>
      </c>
      <c r="AM689" s="162" t="e">
        <f t="shared" si="237"/>
        <v>#DIV/0!</v>
      </c>
      <c r="AN689" s="162" t="e">
        <f t="shared" si="244"/>
        <v>#DIV/0!</v>
      </c>
      <c r="AO689" s="92" t="e">
        <f t="shared" si="238"/>
        <v>#DIV/0!</v>
      </c>
      <c r="AV689" s="162" t="e">
        <f t="shared" si="239"/>
        <v>#DIV/0!</v>
      </c>
      <c r="AW689" s="162" t="e">
        <f t="shared" si="245"/>
        <v>#DIV/0!</v>
      </c>
      <c r="AX689" s="92" t="e">
        <f t="shared" si="240"/>
        <v>#DIV/0!</v>
      </c>
      <c r="BE689" s="162" t="e">
        <f t="shared" si="241"/>
        <v>#DIV/0!</v>
      </c>
      <c r="BF689" s="162" t="e">
        <f t="shared" si="246"/>
        <v>#DIV/0!</v>
      </c>
      <c r="BN689" s="162" t="e">
        <f t="shared" si="242"/>
        <v>#DIV/0!</v>
      </c>
      <c r="BO689" s="162" t="e">
        <f t="shared" si="247"/>
        <v>#DIV/0!</v>
      </c>
    </row>
    <row r="690" spans="3:67" x14ac:dyDescent="0.3">
      <c r="C690" s="157" t="e">
        <f t="shared" si="226"/>
        <v>#DIV/0!</v>
      </c>
      <c r="D690" s="157" t="e">
        <f t="shared" si="227"/>
        <v>#DIV/0!</v>
      </c>
      <c r="E690" s="92" t="e">
        <f t="shared" si="228"/>
        <v>#DIV/0!</v>
      </c>
      <c r="L690" s="157" t="e">
        <f t="shared" si="229"/>
        <v>#DIV/0!</v>
      </c>
      <c r="M690" s="157" t="e">
        <f t="shared" si="230"/>
        <v>#DIV/0!</v>
      </c>
      <c r="N690" s="92" t="e">
        <f t="shared" si="231"/>
        <v>#DIV/0!</v>
      </c>
      <c r="U690" s="157" t="e">
        <f t="shared" si="232"/>
        <v>#DIV/0!</v>
      </c>
      <c r="V690" s="157" t="e">
        <f t="shared" si="233"/>
        <v>#DIV/0!</v>
      </c>
      <c r="W690" s="92" t="e">
        <f t="shared" si="234"/>
        <v>#DIV/0!</v>
      </c>
      <c r="AD690" s="157" t="e">
        <f t="shared" si="235"/>
        <v>#DIV/0!</v>
      </c>
      <c r="AE690" s="157" t="e">
        <f t="shared" si="243"/>
        <v>#DIV/0!</v>
      </c>
      <c r="AF690" s="92" t="e">
        <f t="shared" si="236"/>
        <v>#DIV/0!</v>
      </c>
      <c r="AM690" s="162" t="e">
        <f t="shared" si="237"/>
        <v>#DIV/0!</v>
      </c>
      <c r="AN690" s="162" t="e">
        <f t="shared" si="244"/>
        <v>#DIV/0!</v>
      </c>
      <c r="AO690" s="92" t="e">
        <f t="shared" si="238"/>
        <v>#DIV/0!</v>
      </c>
      <c r="AV690" s="162" t="e">
        <f t="shared" si="239"/>
        <v>#DIV/0!</v>
      </c>
      <c r="AW690" s="162" t="e">
        <f t="shared" si="245"/>
        <v>#DIV/0!</v>
      </c>
      <c r="AX690" s="92" t="e">
        <f t="shared" si="240"/>
        <v>#DIV/0!</v>
      </c>
      <c r="BE690" s="162" t="e">
        <f t="shared" si="241"/>
        <v>#DIV/0!</v>
      </c>
      <c r="BF690" s="162" t="e">
        <f t="shared" si="246"/>
        <v>#DIV/0!</v>
      </c>
      <c r="BN690" s="162" t="e">
        <f t="shared" si="242"/>
        <v>#DIV/0!</v>
      </c>
      <c r="BO690" s="162" t="e">
        <f t="shared" si="247"/>
        <v>#DIV/0!</v>
      </c>
    </row>
    <row r="691" spans="3:67" x14ac:dyDescent="0.3">
      <c r="C691" s="157" t="e">
        <f t="shared" si="226"/>
        <v>#DIV/0!</v>
      </c>
      <c r="D691" s="157" t="e">
        <f t="shared" si="227"/>
        <v>#DIV/0!</v>
      </c>
      <c r="E691" s="92" t="e">
        <f t="shared" si="228"/>
        <v>#DIV/0!</v>
      </c>
      <c r="L691" s="157" t="e">
        <f t="shared" si="229"/>
        <v>#DIV/0!</v>
      </c>
      <c r="M691" s="157" t="e">
        <f t="shared" si="230"/>
        <v>#DIV/0!</v>
      </c>
      <c r="N691" s="92" t="e">
        <f t="shared" si="231"/>
        <v>#DIV/0!</v>
      </c>
      <c r="U691" s="157" t="e">
        <f t="shared" si="232"/>
        <v>#DIV/0!</v>
      </c>
      <c r="V691" s="157" t="e">
        <f t="shared" si="233"/>
        <v>#DIV/0!</v>
      </c>
      <c r="W691" s="92" t="e">
        <f t="shared" si="234"/>
        <v>#DIV/0!</v>
      </c>
      <c r="AD691" s="157" t="e">
        <f t="shared" si="235"/>
        <v>#DIV/0!</v>
      </c>
      <c r="AE691" s="157" t="e">
        <f t="shared" si="243"/>
        <v>#DIV/0!</v>
      </c>
      <c r="AF691" s="92" t="e">
        <f t="shared" si="236"/>
        <v>#DIV/0!</v>
      </c>
      <c r="AM691" s="162" t="e">
        <f t="shared" si="237"/>
        <v>#DIV/0!</v>
      </c>
      <c r="AN691" s="162" t="e">
        <f t="shared" si="244"/>
        <v>#DIV/0!</v>
      </c>
      <c r="AO691" s="92" t="e">
        <f t="shared" si="238"/>
        <v>#DIV/0!</v>
      </c>
      <c r="AV691" s="162" t="e">
        <f t="shared" si="239"/>
        <v>#DIV/0!</v>
      </c>
      <c r="AW691" s="162" t="e">
        <f t="shared" si="245"/>
        <v>#DIV/0!</v>
      </c>
      <c r="AX691" s="92" t="e">
        <f t="shared" si="240"/>
        <v>#DIV/0!</v>
      </c>
      <c r="BE691" s="162" t="e">
        <f t="shared" si="241"/>
        <v>#DIV/0!</v>
      </c>
      <c r="BF691" s="162" t="e">
        <f t="shared" si="246"/>
        <v>#DIV/0!</v>
      </c>
      <c r="BN691" s="162" t="e">
        <f t="shared" si="242"/>
        <v>#DIV/0!</v>
      </c>
      <c r="BO691" s="162" t="e">
        <f t="shared" si="247"/>
        <v>#DIV/0!</v>
      </c>
    </row>
    <row r="692" spans="3:67" x14ac:dyDescent="0.3">
      <c r="C692" s="157" t="e">
        <f t="shared" si="226"/>
        <v>#DIV/0!</v>
      </c>
      <c r="D692" s="157" t="e">
        <f t="shared" si="227"/>
        <v>#DIV/0!</v>
      </c>
      <c r="E692" s="92" t="e">
        <f t="shared" si="228"/>
        <v>#DIV/0!</v>
      </c>
      <c r="L692" s="157" t="e">
        <f t="shared" si="229"/>
        <v>#DIV/0!</v>
      </c>
      <c r="M692" s="157" t="e">
        <f t="shared" si="230"/>
        <v>#DIV/0!</v>
      </c>
      <c r="N692" s="92" t="e">
        <f t="shared" si="231"/>
        <v>#DIV/0!</v>
      </c>
      <c r="U692" s="157" t="e">
        <f t="shared" si="232"/>
        <v>#DIV/0!</v>
      </c>
      <c r="V692" s="157" t="e">
        <f t="shared" si="233"/>
        <v>#DIV/0!</v>
      </c>
      <c r="W692" s="92" t="e">
        <f t="shared" si="234"/>
        <v>#DIV/0!</v>
      </c>
      <c r="AD692" s="157" t="e">
        <f t="shared" si="235"/>
        <v>#DIV/0!</v>
      </c>
      <c r="AE692" s="157" t="e">
        <f t="shared" si="243"/>
        <v>#DIV/0!</v>
      </c>
      <c r="AF692" s="92" t="e">
        <f t="shared" si="236"/>
        <v>#DIV/0!</v>
      </c>
      <c r="AM692" s="162" t="e">
        <f t="shared" si="237"/>
        <v>#DIV/0!</v>
      </c>
      <c r="AN692" s="162" t="e">
        <f t="shared" si="244"/>
        <v>#DIV/0!</v>
      </c>
      <c r="AO692" s="92" t="e">
        <f t="shared" si="238"/>
        <v>#DIV/0!</v>
      </c>
      <c r="AV692" s="162" t="e">
        <f t="shared" si="239"/>
        <v>#DIV/0!</v>
      </c>
      <c r="AW692" s="162" t="e">
        <f t="shared" si="245"/>
        <v>#DIV/0!</v>
      </c>
      <c r="AX692" s="92" t="e">
        <f t="shared" si="240"/>
        <v>#DIV/0!</v>
      </c>
      <c r="BE692" s="162" t="e">
        <f t="shared" si="241"/>
        <v>#DIV/0!</v>
      </c>
      <c r="BF692" s="162" t="e">
        <f t="shared" si="246"/>
        <v>#DIV/0!</v>
      </c>
      <c r="BN692" s="162" t="e">
        <f t="shared" si="242"/>
        <v>#DIV/0!</v>
      </c>
      <c r="BO692" s="162" t="e">
        <f t="shared" si="247"/>
        <v>#DIV/0!</v>
      </c>
    </row>
    <row r="693" spans="3:67" x14ac:dyDescent="0.3">
      <c r="C693" s="157" t="e">
        <f t="shared" si="226"/>
        <v>#DIV/0!</v>
      </c>
      <c r="D693" s="157" t="e">
        <f t="shared" si="227"/>
        <v>#DIV/0!</v>
      </c>
      <c r="E693" s="92" t="e">
        <f t="shared" si="228"/>
        <v>#DIV/0!</v>
      </c>
      <c r="L693" s="157" t="e">
        <f t="shared" si="229"/>
        <v>#DIV/0!</v>
      </c>
      <c r="M693" s="157" t="e">
        <f t="shared" si="230"/>
        <v>#DIV/0!</v>
      </c>
      <c r="N693" s="92" t="e">
        <f t="shared" si="231"/>
        <v>#DIV/0!</v>
      </c>
      <c r="U693" s="157" t="e">
        <f t="shared" si="232"/>
        <v>#DIV/0!</v>
      </c>
      <c r="V693" s="157" t="e">
        <f t="shared" si="233"/>
        <v>#DIV/0!</v>
      </c>
      <c r="W693" s="92" t="e">
        <f t="shared" si="234"/>
        <v>#DIV/0!</v>
      </c>
      <c r="AD693" s="157" t="e">
        <f t="shared" si="235"/>
        <v>#DIV/0!</v>
      </c>
      <c r="AE693" s="157" t="e">
        <f t="shared" si="243"/>
        <v>#DIV/0!</v>
      </c>
      <c r="AF693" s="92" t="e">
        <f t="shared" si="236"/>
        <v>#DIV/0!</v>
      </c>
      <c r="AM693" s="162" t="e">
        <f t="shared" si="237"/>
        <v>#DIV/0!</v>
      </c>
      <c r="AN693" s="162" t="e">
        <f t="shared" si="244"/>
        <v>#DIV/0!</v>
      </c>
      <c r="AO693" s="92" t="e">
        <f t="shared" si="238"/>
        <v>#DIV/0!</v>
      </c>
      <c r="AV693" s="162" t="e">
        <f t="shared" si="239"/>
        <v>#DIV/0!</v>
      </c>
      <c r="AW693" s="162" t="e">
        <f t="shared" si="245"/>
        <v>#DIV/0!</v>
      </c>
      <c r="AX693" s="92" t="e">
        <f t="shared" si="240"/>
        <v>#DIV/0!</v>
      </c>
      <c r="BE693" s="162" t="e">
        <f t="shared" si="241"/>
        <v>#DIV/0!</v>
      </c>
      <c r="BF693" s="162" t="e">
        <f t="shared" si="246"/>
        <v>#DIV/0!</v>
      </c>
      <c r="BN693" s="162" t="e">
        <f t="shared" si="242"/>
        <v>#DIV/0!</v>
      </c>
      <c r="BO693" s="162" t="e">
        <f t="shared" si="247"/>
        <v>#DIV/0!</v>
      </c>
    </row>
    <row r="694" spans="3:67" x14ac:dyDescent="0.3">
      <c r="C694" s="157" t="e">
        <f t="shared" si="226"/>
        <v>#DIV/0!</v>
      </c>
      <c r="D694" s="157" t="e">
        <f t="shared" si="227"/>
        <v>#DIV/0!</v>
      </c>
      <c r="E694" s="92" t="e">
        <f t="shared" si="228"/>
        <v>#DIV/0!</v>
      </c>
      <c r="L694" s="157" t="e">
        <f t="shared" si="229"/>
        <v>#DIV/0!</v>
      </c>
      <c r="M694" s="157" t="e">
        <f t="shared" si="230"/>
        <v>#DIV/0!</v>
      </c>
      <c r="N694" s="92" t="e">
        <f t="shared" si="231"/>
        <v>#DIV/0!</v>
      </c>
      <c r="U694" s="157" t="e">
        <f t="shared" si="232"/>
        <v>#DIV/0!</v>
      </c>
      <c r="V694" s="157" t="e">
        <f t="shared" si="233"/>
        <v>#DIV/0!</v>
      </c>
      <c r="W694" s="92" t="e">
        <f t="shared" si="234"/>
        <v>#DIV/0!</v>
      </c>
      <c r="AD694" s="157" t="e">
        <f t="shared" si="235"/>
        <v>#DIV/0!</v>
      </c>
      <c r="AE694" s="157" t="e">
        <f t="shared" si="243"/>
        <v>#DIV/0!</v>
      </c>
      <c r="AF694" s="92" t="e">
        <f t="shared" si="236"/>
        <v>#DIV/0!</v>
      </c>
      <c r="AM694" s="162" t="e">
        <f t="shared" si="237"/>
        <v>#DIV/0!</v>
      </c>
      <c r="AN694" s="162" t="e">
        <f t="shared" si="244"/>
        <v>#DIV/0!</v>
      </c>
      <c r="AO694" s="92" t="e">
        <f t="shared" si="238"/>
        <v>#DIV/0!</v>
      </c>
      <c r="AV694" s="162" t="e">
        <f t="shared" si="239"/>
        <v>#DIV/0!</v>
      </c>
      <c r="AW694" s="162" t="e">
        <f t="shared" si="245"/>
        <v>#DIV/0!</v>
      </c>
      <c r="AX694" s="92" t="e">
        <f t="shared" si="240"/>
        <v>#DIV/0!</v>
      </c>
      <c r="BE694" s="162" t="e">
        <f t="shared" si="241"/>
        <v>#DIV/0!</v>
      </c>
      <c r="BF694" s="162" t="e">
        <f t="shared" si="246"/>
        <v>#DIV/0!</v>
      </c>
      <c r="BN694" s="162" t="e">
        <f t="shared" si="242"/>
        <v>#DIV/0!</v>
      </c>
      <c r="BO694" s="162" t="e">
        <f t="shared" si="247"/>
        <v>#DIV/0!</v>
      </c>
    </row>
    <row r="695" spans="3:67" x14ac:dyDescent="0.3">
      <c r="C695" s="157" t="e">
        <f t="shared" si="226"/>
        <v>#DIV/0!</v>
      </c>
      <c r="D695" s="157" t="e">
        <f t="shared" si="227"/>
        <v>#DIV/0!</v>
      </c>
      <c r="E695" s="92" t="e">
        <f t="shared" si="228"/>
        <v>#DIV/0!</v>
      </c>
      <c r="L695" s="157" t="e">
        <f t="shared" si="229"/>
        <v>#DIV/0!</v>
      </c>
      <c r="M695" s="157" t="e">
        <f t="shared" si="230"/>
        <v>#DIV/0!</v>
      </c>
      <c r="N695" s="92" t="e">
        <f t="shared" si="231"/>
        <v>#DIV/0!</v>
      </c>
      <c r="U695" s="157" t="e">
        <f t="shared" si="232"/>
        <v>#DIV/0!</v>
      </c>
      <c r="V695" s="157" t="e">
        <f t="shared" si="233"/>
        <v>#DIV/0!</v>
      </c>
      <c r="W695" s="92" t="e">
        <f t="shared" si="234"/>
        <v>#DIV/0!</v>
      </c>
      <c r="AD695" s="157" t="e">
        <f t="shared" si="235"/>
        <v>#DIV/0!</v>
      </c>
      <c r="AE695" s="157" t="e">
        <f t="shared" si="243"/>
        <v>#DIV/0!</v>
      </c>
      <c r="AF695" s="92" t="e">
        <f t="shared" si="236"/>
        <v>#DIV/0!</v>
      </c>
      <c r="AM695" s="162" t="e">
        <f t="shared" si="237"/>
        <v>#DIV/0!</v>
      </c>
      <c r="AN695" s="162" t="e">
        <f t="shared" si="244"/>
        <v>#DIV/0!</v>
      </c>
      <c r="AO695" s="92" t="e">
        <f t="shared" si="238"/>
        <v>#DIV/0!</v>
      </c>
      <c r="AV695" s="162" t="e">
        <f t="shared" si="239"/>
        <v>#DIV/0!</v>
      </c>
      <c r="AW695" s="162" t="e">
        <f t="shared" si="245"/>
        <v>#DIV/0!</v>
      </c>
      <c r="AX695" s="92" t="e">
        <f t="shared" si="240"/>
        <v>#DIV/0!</v>
      </c>
      <c r="BE695" s="162" t="e">
        <f t="shared" si="241"/>
        <v>#DIV/0!</v>
      </c>
      <c r="BF695" s="162" t="e">
        <f t="shared" si="246"/>
        <v>#DIV/0!</v>
      </c>
      <c r="BN695" s="162" t="e">
        <f t="shared" si="242"/>
        <v>#DIV/0!</v>
      </c>
      <c r="BO695" s="162" t="e">
        <f t="shared" si="247"/>
        <v>#DIV/0!</v>
      </c>
    </row>
    <row r="696" spans="3:67" x14ac:dyDescent="0.3">
      <c r="C696" s="157" t="e">
        <f t="shared" si="226"/>
        <v>#DIV/0!</v>
      </c>
      <c r="D696" s="157" t="e">
        <f>F696 / (F696+I696)</f>
        <v>#DIV/0!</v>
      </c>
      <c r="E696" s="92" t="e">
        <f t="shared" si="228"/>
        <v>#DIV/0!</v>
      </c>
      <c r="L696" s="157" t="e">
        <f t="shared" si="229"/>
        <v>#DIV/0!</v>
      </c>
      <c r="M696" s="157" t="e">
        <f>O696 / (O696+R696)</f>
        <v>#DIV/0!</v>
      </c>
      <c r="N696" s="92" t="e">
        <f t="shared" si="231"/>
        <v>#DIV/0!</v>
      </c>
      <c r="U696" s="157" t="e">
        <f t="shared" si="232"/>
        <v>#DIV/0!</v>
      </c>
      <c r="V696" s="157" t="e">
        <f>X696 / (X696+AA696)</f>
        <v>#DIV/0!</v>
      </c>
      <c r="W696" s="92" t="e">
        <f t="shared" si="234"/>
        <v>#DIV/0!</v>
      </c>
      <c r="AD696" s="157" t="e">
        <f t="shared" si="235"/>
        <v>#DIV/0!</v>
      </c>
      <c r="AE696" s="157" t="e">
        <f>AG696 / (AG696+AJ696)</f>
        <v>#DIV/0!</v>
      </c>
      <c r="AF696" s="92" t="e">
        <f t="shared" si="236"/>
        <v>#DIV/0!</v>
      </c>
      <c r="AM696" s="162" t="e">
        <f t="shared" si="237"/>
        <v>#DIV/0!</v>
      </c>
      <c r="AN696" s="162" t="e">
        <f>AP696 / (AP696+AS696)</f>
        <v>#DIV/0!</v>
      </c>
      <c r="AO696" s="92" t="e">
        <f t="shared" si="238"/>
        <v>#DIV/0!</v>
      </c>
      <c r="AV696" s="162" t="e">
        <f t="shared" si="239"/>
        <v>#DIV/0!</v>
      </c>
      <c r="AW696" s="162" t="e">
        <f>AY696 / (AY696+BB696)</f>
        <v>#DIV/0!</v>
      </c>
      <c r="AX696" s="92" t="e">
        <f t="shared" si="240"/>
        <v>#DIV/0!</v>
      </c>
      <c r="BE696" s="162" t="e">
        <f t="shared" si="241"/>
        <v>#DIV/0!</v>
      </c>
      <c r="BF696" s="162" t="e">
        <f>BH696 / (BH696+BK696)</f>
        <v>#DIV/0!</v>
      </c>
      <c r="BN696" s="162" t="e">
        <f t="shared" si="242"/>
        <v>#DIV/0!</v>
      </c>
      <c r="BO696" s="162" t="e">
        <f>BQ696 / (BQ696+BT696)</f>
        <v>#DIV/0!</v>
      </c>
    </row>
    <row r="697" spans="3:67" x14ac:dyDescent="0.3">
      <c r="C697" s="157" t="e">
        <f t="shared" si="226"/>
        <v>#DIV/0!</v>
      </c>
      <c r="D697" s="157" t="e">
        <f t="shared" si="227"/>
        <v>#DIV/0!</v>
      </c>
      <c r="E697" s="92" t="e">
        <f t="shared" si="228"/>
        <v>#DIV/0!</v>
      </c>
      <c r="L697" s="157" t="e">
        <f t="shared" si="229"/>
        <v>#DIV/0!</v>
      </c>
      <c r="M697" s="157" t="e">
        <f t="shared" ref="M697:M702" si="248">O697 / (O697+R697)</f>
        <v>#DIV/0!</v>
      </c>
      <c r="N697" s="92" t="e">
        <f t="shared" si="231"/>
        <v>#DIV/0!</v>
      </c>
      <c r="U697" s="157" t="e">
        <f t="shared" si="232"/>
        <v>#DIV/0!</v>
      </c>
      <c r="V697" s="157" t="e">
        <f t="shared" ref="V697:V702" si="249">X697 / (X697+AA697)</f>
        <v>#DIV/0!</v>
      </c>
      <c r="W697" s="92" t="e">
        <f t="shared" si="234"/>
        <v>#DIV/0!</v>
      </c>
      <c r="AD697" s="157" t="e">
        <f t="shared" si="235"/>
        <v>#DIV/0!</v>
      </c>
      <c r="AE697" s="157" t="e">
        <f t="shared" ref="AE697:AE702" si="250">AG697 / (AG697+AJ697)</f>
        <v>#DIV/0!</v>
      </c>
      <c r="AF697" s="92" t="e">
        <f t="shared" si="236"/>
        <v>#DIV/0!</v>
      </c>
      <c r="AM697" s="162" t="e">
        <f t="shared" si="237"/>
        <v>#DIV/0!</v>
      </c>
      <c r="AN697" s="162" t="e">
        <f t="shared" ref="AN697:AN702" si="251">AP697 / (AP697+AS697)</f>
        <v>#DIV/0!</v>
      </c>
      <c r="AO697" s="92" t="e">
        <f t="shared" si="238"/>
        <v>#DIV/0!</v>
      </c>
      <c r="AV697" s="162" t="e">
        <f t="shared" si="239"/>
        <v>#DIV/0!</v>
      </c>
      <c r="AW697" s="162" t="e">
        <f t="shared" ref="AW697:AW702" si="252">AY697 / (AY697+BB697)</f>
        <v>#DIV/0!</v>
      </c>
      <c r="AX697" s="92" t="e">
        <f t="shared" si="240"/>
        <v>#DIV/0!</v>
      </c>
      <c r="BE697" s="162" t="e">
        <f t="shared" si="241"/>
        <v>#DIV/0!</v>
      </c>
      <c r="BF697" s="162" t="e">
        <f t="shared" ref="BF697:BF702" si="253">BH697 / (BH697+BK697)</f>
        <v>#DIV/0!</v>
      </c>
      <c r="BN697" s="162" t="e">
        <f t="shared" si="242"/>
        <v>#DIV/0!</v>
      </c>
      <c r="BO697" s="162" t="e">
        <f t="shared" ref="BO697:BO702" si="254">BQ697 / (BQ697+BT697)</f>
        <v>#DIV/0!</v>
      </c>
    </row>
    <row r="698" spans="3:67" x14ac:dyDescent="0.3">
      <c r="C698" s="157" t="e">
        <f t="shared" si="226"/>
        <v>#DIV/0!</v>
      </c>
      <c r="D698" s="157" t="e">
        <f t="shared" si="227"/>
        <v>#DIV/0!</v>
      </c>
      <c r="E698" s="92" t="e">
        <f t="shared" si="228"/>
        <v>#DIV/0!</v>
      </c>
      <c r="L698" s="157" t="e">
        <f t="shared" si="229"/>
        <v>#DIV/0!</v>
      </c>
      <c r="M698" s="157" t="e">
        <f t="shared" si="248"/>
        <v>#DIV/0!</v>
      </c>
      <c r="N698" s="92" t="e">
        <f t="shared" si="231"/>
        <v>#DIV/0!</v>
      </c>
      <c r="U698" s="157" t="e">
        <f t="shared" si="232"/>
        <v>#DIV/0!</v>
      </c>
      <c r="V698" s="157" t="e">
        <f t="shared" si="249"/>
        <v>#DIV/0!</v>
      </c>
      <c r="W698" s="92" t="e">
        <f t="shared" si="234"/>
        <v>#DIV/0!</v>
      </c>
      <c r="AD698" s="157" t="e">
        <f t="shared" si="235"/>
        <v>#DIV/0!</v>
      </c>
      <c r="AE698" s="157" t="e">
        <f t="shared" si="250"/>
        <v>#DIV/0!</v>
      </c>
      <c r="AF698" s="92" t="e">
        <f t="shared" si="236"/>
        <v>#DIV/0!</v>
      </c>
      <c r="AM698" s="162" t="e">
        <f t="shared" si="237"/>
        <v>#DIV/0!</v>
      </c>
      <c r="AN698" s="162" t="e">
        <f t="shared" si="251"/>
        <v>#DIV/0!</v>
      </c>
      <c r="AO698" s="92" t="e">
        <f t="shared" si="238"/>
        <v>#DIV/0!</v>
      </c>
      <c r="AV698" s="162" t="e">
        <f t="shared" si="239"/>
        <v>#DIV/0!</v>
      </c>
      <c r="AW698" s="162" t="e">
        <f t="shared" si="252"/>
        <v>#DIV/0!</v>
      </c>
      <c r="AX698" s="92" t="e">
        <f t="shared" si="240"/>
        <v>#DIV/0!</v>
      </c>
      <c r="BE698" s="162" t="e">
        <f t="shared" si="241"/>
        <v>#DIV/0!</v>
      </c>
      <c r="BF698" s="162" t="e">
        <f t="shared" si="253"/>
        <v>#DIV/0!</v>
      </c>
      <c r="BN698" s="162" t="e">
        <f t="shared" si="242"/>
        <v>#DIV/0!</v>
      </c>
      <c r="BO698" s="162" t="e">
        <f t="shared" si="254"/>
        <v>#DIV/0!</v>
      </c>
    </row>
    <row r="699" spans="3:67" x14ac:dyDescent="0.3">
      <c r="C699" s="157" t="e">
        <f t="shared" si="226"/>
        <v>#DIV/0!</v>
      </c>
      <c r="D699" s="157" t="e">
        <f t="shared" si="227"/>
        <v>#DIV/0!</v>
      </c>
      <c r="E699" s="92" t="e">
        <f t="shared" si="228"/>
        <v>#DIV/0!</v>
      </c>
      <c r="L699" s="157" t="e">
        <f t="shared" si="229"/>
        <v>#DIV/0!</v>
      </c>
      <c r="M699" s="157" t="e">
        <f t="shared" si="248"/>
        <v>#DIV/0!</v>
      </c>
      <c r="N699" s="92" t="e">
        <f t="shared" si="231"/>
        <v>#DIV/0!</v>
      </c>
      <c r="U699" s="157" t="e">
        <f t="shared" si="232"/>
        <v>#DIV/0!</v>
      </c>
      <c r="V699" s="157" t="e">
        <f t="shared" si="249"/>
        <v>#DIV/0!</v>
      </c>
      <c r="W699" s="92" t="e">
        <f t="shared" si="234"/>
        <v>#DIV/0!</v>
      </c>
      <c r="AD699" s="157" t="e">
        <f t="shared" si="235"/>
        <v>#DIV/0!</v>
      </c>
      <c r="AE699" s="157" t="e">
        <f t="shared" si="250"/>
        <v>#DIV/0!</v>
      </c>
      <c r="AF699" s="92" t="e">
        <f t="shared" si="236"/>
        <v>#DIV/0!</v>
      </c>
      <c r="AM699" s="162" t="e">
        <f t="shared" si="237"/>
        <v>#DIV/0!</v>
      </c>
      <c r="AN699" s="162" t="e">
        <f t="shared" si="251"/>
        <v>#DIV/0!</v>
      </c>
      <c r="AO699" s="92" t="e">
        <f t="shared" si="238"/>
        <v>#DIV/0!</v>
      </c>
      <c r="AV699" s="162" t="e">
        <f t="shared" si="239"/>
        <v>#DIV/0!</v>
      </c>
      <c r="AW699" s="162" t="e">
        <f t="shared" si="252"/>
        <v>#DIV/0!</v>
      </c>
      <c r="AX699" s="92" t="e">
        <f t="shared" si="240"/>
        <v>#DIV/0!</v>
      </c>
      <c r="BE699" s="162" t="e">
        <f t="shared" si="241"/>
        <v>#DIV/0!</v>
      </c>
      <c r="BF699" s="162" t="e">
        <f t="shared" si="253"/>
        <v>#DIV/0!</v>
      </c>
      <c r="BN699" s="162" t="e">
        <f t="shared" si="242"/>
        <v>#DIV/0!</v>
      </c>
      <c r="BO699" s="162" t="e">
        <f t="shared" si="254"/>
        <v>#DIV/0!</v>
      </c>
    </row>
    <row r="700" spans="3:67" x14ac:dyDescent="0.3">
      <c r="C700" s="157" t="e">
        <f>H700 / (H700 + G700)</f>
        <v>#DIV/0!</v>
      </c>
      <c r="D700" s="157" t="e">
        <f t="shared" si="227"/>
        <v>#DIV/0!</v>
      </c>
      <c r="E700" s="92" t="e">
        <f t="shared" si="228"/>
        <v>#DIV/0!</v>
      </c>
      <c r="L700" s="157" t="e">
        <f>Q700 / (Q700 + P700)</f>
        <v>#DIV/0!</v>
      </c>
      <c r="M700" s="157" t="e">
        <f t="shared" si="248"/>
        <v>#DIV/0!</v>
      </c>
      <c r="N700" s="92" t="e">
        <f t="shared" si="231"/>
        <v>#DIV/0!</v>
      </c>
      <c r="U700" s="157" t="e">
        <f>Z700 / (Z700 + Y700)</f>
        <v>#DIV/0!</v>
      </c>
      <c r="V700" s="157" t="e">
        <f t="shared" si="249"/>
        <v>#DIV/0!</v>
      </c>
      <c r="W700" s="92" t="e">
        <f t="shared" si="234"/>
        <v>#DIV/0!</v>
      </c>
      <c r="AD700" s="157" t="e">
        <f>AI700 / (AI700 + AH700)</f>
        <v>#DIV/0!</v>
      </c>
      <c r="AE700" s="157" t="e">
        <f t="shared" si="250"/>
        <v>#DIV/0!</v>
      </c>
      <c r="AF700" s="92" t="e">
        <f t="shared" si="236"/>
        <v>#DIV/0!</v>
      </c>
      <c r="AM700" s="162" t="e">
        <f>AR700 / (AR700 + AQ700)</f>
        <v>#DIV/0!</v>
      </c>
      <c r="AN700" s="162" t="e">
        <f t="shared" si="251"/>
        <v>#DIV/0!</v>
      </c>
      <c r="AO700" s="92" t="e">
        <f t="shared" si="238"/>
        <v>#DIV/0!</v>
      </c>
      <c r="AV700" s="162" t="e">
        <f>BA700 / (BA700 + AZ700)</f>
        <v>#DIV/0!</v>
      </c>
      <c r="AW700" s="162" t="e">
        <f t="shared" si="252"/>
        <v>#DIV/0!</v>
      </c>
      <c r="AX700" s="92" t="e">
        <f t="shared" si="240"/>
        <v>#DIV/0!</v>
      </c>
      <c r="BE700" s="162" t="e">
        <f>BJ700 / (BJ700 + BI700)</f>
        <v>#DIV/0!</v>
      </c>
      <c r="BF700" s="162" t="e">
        <f t="shared" si="253"/>
        <v>#DIV/0!</v>
      </c>
      <c r="BN700" s="162" t="e">
        <f>BS700 / (BS700 + BR700)</f>
        <v>#DIV/0!</v>
      </c>
      <c r="BO700" s="162" t="e">
        <f t="shared" si="254"/>
        <v>#DIV/0!</v>
      </c>
    </row>
    <row r="701" spans="3:67" x14ac:dyDescent="0.3">
      <c r="C701" s="157" t="e">
        <f t="shared" si="226"/>
        <v>#DIV/0!</v>
      </c>
      <c r="D701" s="157" t="e">
        <f t="shared" si="227"/>
        <v>#DIV/0!</v>
      </c>
      <c r="E701" s="92" t="e">
        <f t="shared" si="228"/>
        <v>#DIV/0!</v>
      </c>
      <c r="L701" s="157" t="e">
        <f t="shared" ref="L701:L702" si="255">Q701 / (Q701 + P701)</f>
        <v>#DIV/0!</v>
      </c>
      <c r="M701" s="157" t="e">
        <f t="shared" si="248"/>
        <v>#DIV/0!</v>
      </c>
      <c r="N701" s="92" t="e">
        <f t="shared" si="231"/>
        <v>#DIV/0!</v>
      </c>
      <c r="U701" s="157" t="e">
        <f t="shared" ref="U701:U702" si="256">Z701 / (Z701 + Y701)</f>
        <v>#DIV/0!</v>
      </c>
      <c r="V701" s="157" t="e">
        <f t="shared" si="249"/>
        <v>#DIV/0!</v>
      </c>
      <c r="W701" s="92" t="e">
        <f t="shared" si="234"/>
        <v>#DIV/0!</v>
      </c>
      <c r="AD701" s="157" t="e">
        <f t="shared" ref="AD701:AD702" si="257">AI701 / (AI701 + AH701)</f>
        <v>#DIV/0!</v>
      </c>
      <c r="AE701" s="157" t="e">
        <f t="shared" si="250"/>
        <v>#DIV/0!</v>
      </c>
      <c r="AF701" s="92" t="e">
        <f t="shared" si="236"/>
        <v>#DIV/0!</v>
      </c>
      <c r="AM701" s="162" t="e">
        <f t="shared" ref="AM701:AM702" si="258">AR701 / (AR701 + AQ701)</f>
        <v>#DIV/0!</v>
      </c>
      <c r="AN701" s="162" t="e">
        <f t="shared" si="251"/>
        <v>#DIV/0!</v>
      </c>
      <c r="AO701" s="92" t="e">
        <f t="shared" si="238"/>
        <v>#DIV/0!</v>
      </c>
      <c r="AV701" s="162" t="e">
        <f t="shared" ref="AV701:AV702" si="259">BA701 / (BA701 + AZ701)</f>
        <v>#DIV/0!</v>
      </c>
      <c r="AW701" s="162" t="e">
        <f t="shared" si="252"/>
        <v>#DIV/0!</v>
      </c>
      <c r="AX701" s="92" t="e">
        <f t="shared" si="240"/>
        <v>#DIV/0!</v>
      </c>
      <c r="BE701" s="162" t="e">
        <f t="shared" ref="BE701:BE702" si="260">BJ701 / (BJ701 + BI701)</f>
        <v>#DIV/0!</v>
      </c>
      <c r="BF701" s="162" t="e">
        <f t="shared" si="253"/>
        <v>#DIV/0!</v>
      </c>
      <c r="BN701" s="162" t="e">
        <f t="shared" ref="BN701:BN702" si="261">BS701 / (BS701 + BR701)</f>
        <v>#DIV/0!</v>
      </c>
      <c r="BO701" s="162" t="e">
        <f t="shared" si="254"/>
        <v>#DIV/0!</v>
      </c>
    </row>
    <row r="702" spans="3:67" x14ac:dyDescent="0.3">
      <c r="C702" s="157" t="e">
        <f t="shared" si="226"/>
        <v>#DIV/0!</v>
      </c>
      <c r="D702" s="157" t="e">
        <f t="shared" si="227"/>
        <v>#DIV/0!</v>
      </c>
      <c r="E702" s="92" t="e">
        <f t="shared" si="228"/>
        <v>#DIV/0!</v>
      </c>
      <c r="L702" s="157" t="e">
        <f t="shared" si="255"/>
        <v>#DIV/0!</v>
      </c>
      <c r="M702" s="157" t="e">
        <f t="shared" si="248"/>
        <v>#DIV/0!</v>
      </c>
      <c r="N702" s="92" t="e">
        <f t="shared" si="231"/>
        <v>#DIV/0!</v>
      </c>
      <c r="U702" s="157" t="e">
        <f t="shared" si="256"/>
        <v>#DIV/0!</v>
      </c>
      <c r="V702" s="157" t="e">
        <f t="shared" si="249"/>
        <v>#DIV/0!</v>
      </c>
      <c r="W702" s="92" t="e">
        <f t="shared" si="234"/>
        <v>#DIV/0!</v>
      </c>
      <c r="AD702" s="157" t="e">
        <f t="shared" si="257"/>
        <v>#DIV/0!</v>
      </c>
      <c r="AE702" s="157" t="e">
        <f t="shared" si="250"/>
        <v>#DIV/0!</v>
      </c>
      <c r="AF702" s="92" t="e">
        <f t="shared" si="236"/>
        <v>#DIV/0!</v>
      </c>
      <c r="AM702" s="162" t="e">
        <f t="shared" si="258"/>
        <v>#DIV/0!</v>
      </c>
      <c r="AN702" s="162" t="e">
        <f t="shared" si="251"/>
        <v>#DIV/0!</v>
      </c>
      <c r="AO702" s="92" t="e">
        <f t="shared" si="238"/>
        <v>#DIV/0!</v>
      </c>
      <c r="AV702" s="162" t="e">
        <f t="shared" si="259"/>
        <v>#DIV/0!</v>
      </c>
      <c r="AW702" s="162" t="e">
        <f t="shared" si="252"/>
        <v>#DIV/0!</v>
      </c>
      <c r="AX702" s="92" t="e">
        <f t="shared" si="240"/>
        <v>#DIV/0!</v>
      </c>
      <c r="BE702" s="162" t="e">
        <f t="shared" si="260"/>
        <v>#DIV/0!</v>
      </c>
      <c r="BF702" s="162" t="e">
        <f t="shared" si="253"/>
        <v>#DIV/0!</v>
      </c>
      <c r="BN702" s="162" t="e">
        <f t="shared" si="261"/>
        <v>#DIV/0!</v>
      </c>
      <c r="BO702" s="162" t="e">
        <f t="shared" si="254"/>
        <v>#DIV/0!</v>
      </c>
    </row>
  </sheetData>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ellIs" priority="16" operator="lessThan" id="{5C446680-A993-4EFA-BFBD-78E3ADD00354}">
            <xm:f>Summary!$X$27</xm:f>
            <x14:dxf>
              <fill>
                <patternFill>
                  <bgColor rgb="FFFF0000"/>
                </patternFill>
              </fill>
            </x14:dxf>
          </x14:cfRule>
          <x14:cfRule type="cellIs" priority="15" operator="greaterThan" id="{F662C276-CF2A-49AB-99ED-9F220F594E79}">
            <xm:f>Summary!$X$27</xm:f>
            <x14:dxf>
              <fill>
                <patternFill>
                  <bgColor rgb="FF92D050"/>
                </patternFill>
              </fill>
            </x14:dxf>
          </x14:cfRule>
          <xm:sqref>B2:B702</xm:sqref>
        </x14:conditionalFormatting>
        <x14:conditionalFormatting xmlns:xm="http://schemas.microsoft.com/office/excel/2006/main">
          <x14:cfRule type="cellIs" priority="14" operator="lessThan" id="{A8D308EB-7ED3-426A-9616-DD5C16C2079C}">
            <xm:f>Summary!$X$28</xm:f>
            <x14:dxf>
              <fill>
                <patternFill>
                  <bgColor rgb="FFFF0000"/>
                </patternFill>
              </fill>
            </x14:dxf>
          </x14:cfRule>
          <x14:cfRule type="cellIs" priority="13" operator="greaterThan" id="{B7668FC3-CCAE-452E-8E47-28B6E18507F2}">
            <xm:f>Summary!$X$28</xm:f>
            <x14:dxf>
              <fill>
                <patternFill>
                  <bgColor rgb="FF92D050"/>
                </patternFill>
              </fill>
            </x14:dxf>
          </x14:cfRule>
          <xm:sqref>K2:K702</xm:sqref>
        </x14:conditionalFormatting>
        <x14:conditionalFormatting xmlns:xm="http://schemas.microsoft.com/office/excel/2006/main">
          <x14:cfRule type="cellIs" priority="12" operator="lessThan" id="{BAB8572B-A574-47B9-8CE2-A2138CF20551}">
            <xm:f>Summary!$X$9</xm:f>
            <x14:dxf>
              <fill>
                <patternFill>
                  <bgColor rgb="FFFF0000"/>
                </patternFill>
              </fill>
            </x14:dxf>
          </x14:cfRule>
          <x14:cfRule type="cellIs" priority="11" operator="greaterThan" id="{499B0D98-0E2C-413C-8C16-11FF0C828186}">
            <xm:f>Summary!$X$29</xm:f>
            <x14:dxf>
              <fill>
                <patternFill>
                  <bgColor rgb="FF92D050"/>
                </patternFill>
              </fill>
            </x14:dxf>
          </x14:cfRule>
          <xm:sqref>T2:T702</xm:sqref>
        </x14:conditionalFormatting>
        <x14:conditionalFormatting xmlns:xm="http://schemas.microsoft.com/office/excel/2006/main">
          <x14:cfRule type="cellIs" priority="10" operator="lessThan" id="{56BD186A-DC3F-45D1-A1AD-7C7A0E3D1559}">
            <xm:f>Summary!$X$30</xm:f>
            <x14:dxf>
              <fill>
                <patternFill>
                  <bgColor rgb="FFFF0000"/>
                </patternFill>
              </fill>
            </x14:dxf>
          </x14:cfRule>
          <x14:cfRule type="cellIs" priority="9" operator="greaterThan" id="{471299C4-A8EF-4A36-9387-CA644E1260B7}">
            <xm:f>Summary!$X$30</xm:f>
            <x14:dxf>
              <fill>
                <patternFill>
                  <bgColor rgb="FF92D050"/>
                </patternFill>
              </fill>
            </x14:dxf>
          </x14:cfRule>
          <xm:sqref>AC2:AC702</xm:sqref>
        </x14:conditionalFormatting>
        <x14:conditionalFormatting xmlns:xm="http://schemas.microsoft.com/office/excel/2006/main">
          <x14:cfRule type="cellIs" priority="8" operator="lessThan" id="{E9BACB80-BA3E-42C9-83D6-9B38DD3BAADA}">
            <xm:f>Summary!$X$31</xm:f>
            <x14:dxf>
              <fill>
                <patternFill>
                  <bgColor rgb="FFFF0000"/>
                </patternFill>
              </fill>
            </x14:dxf>
          </x14:cfRule>
          <x14:cfRule type="cellIs" priority="7" operator="greaterThan" id="{3BB3A741-75DB-4671-9D5A-C46A0D99BE53}">
            <xm:f>Summary!$X$31</xm:f>
            <x14:dxf>
              <fill>
                <patternFill>
                  <bgColor rgb="FF92D050"/>
                </patternFill>
              </fill>
            </x14:dxf>
          </x14:cfRule>
          <xm:sqref>AL2:AL702</xm:sqref>
        </x14:conditionalFormatting>
        <x14:conditionalFormatting xmlns:xm="http://schemas.microsoft.com/office/excel/2006/main">
          <x14:cfRule type="cellIs" priority="6" operator="lessThan" id="{09637B9C-A0DF-4247-AF4F-5E9F119D9CD0}">
            <xm:f>Summary!$X$32</xm:f>
            <x14:dxf>
              <fill>
                <patternFill>
                  <bgColor rgb="FFFF0000"/>
                </patternFill>
              </fill>
            </x14:dxf>
          </x14:cfRule>
          <x14:cfRule type="cellIs" priority="5" operator="greaterThan" id="{EFDAA933-E1F9-4A45-AE21-6AFEA8E06052}">
            <xm:f>Summary!$X$32</xm:f>
            <x14:dxf>
              <fill>
                <patternFill>
                  <bgColor rgb="FF92D050"/>
                </patternFill>
              </fill>
            </x14:dxf>
          </x14:cfRule>
          <xm:sqref>AU2:AU702</xm:sqref>
        </x14:conditionalFormatting>
        <x14:conditionalFormatting xmlns:xm="http://schemas.microsoft.com/office/excel/2006/main">
          <x14:cfRule type="cellIs" priority="4" operator="lessThan" id="{8ACF755E-F478-4922-91B3-07F29AEAB3B1}">
            <xm:f>Summary!$X$33</xm:f>
            <x14:dxf>
              <fill>
                <patternFill>
                  <bgColor rgb="FFFF0000"/>
                </patternFill>
              </fill>
            </x14:dxf>
          </x14:cfRule>
          <x14:cfRule type="cellIs" priority="3" operator="greaterThan" id="{EB28B30A-2CA0-4B30-8291-8B8084EB7B70}">
            <xm:f>Summary!$X$33</xm:f>
            <x14:dxf>
              <fill>
                <patternFill>
                  <bgColor rgb="FF92D050"/>
                </patternFill>
              </fill>
            </x14:dxf>
          </x14:cfRule>
          <xm:sqref>BD2:BD702</xm:sqref>
        </x14:conditionalFormatting>
        <x14:conditionalFormatting xmlns:xm="http://schemas.microsoft.com/office/excel/2006/main">
          <x14:cfRule type="cellIs" priority="2" operator="lessThan" id="{0B9E1248-F565-419D-B8F9-33ED6FBABC64}">
            <xm:f>Summary!$X$34</xm:f>
            <x14:dxf>
              <fill>
                <patternFill>
                  <bgColor rgb="FFFF0000"/>
                </patternFill>
              </fill>
            </x14:dxf>
          </x14:cfRule>
          <x14:cfRule type="cellIs" priority="1" operator="greaterThan" id="{46474B29-ADB5-45A7-8F55-9B50E4CC7F67}">
            <xm:f>Summary!$X$34</xm:f>
            <x14:dxf>
              <fill>
                <patternFill>
                  <bgColor rgb="FF92D050"/>
                </patternFill>
              </fill>
            </x14:dxf>
          </x14:cfRule>
          <xm:sqref>BM2:BM702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1380-E554-41BB-AE31-34D2C0CD7219}">
  <dimension ref="A1:C27"/>
  <sheetViews>
    <sheetView workbookViewId="0">
      <selection activeCell="A9" sqref="A9"/>
    </sheetView>
  </sheetViews>
  <sheetFormatPr baseColWidth="10" defaultColWidth="11" defaultRowHeight="15.6" x14ac:dyDescent="0.3"/>
  <cols>
    <col min="1" max="1" width="35.8984375" customWidth="1"/>
    <col min="2" max="2" width="28.69921875" customWidth="1"/>
  </cols>
  <sheetData>
    <row r="1" spans="1:3" x14ac:dyDescent="0.3">
      <c r="A1" s="81" t="s">
        <v>41</v>
      </c>
    </row>
    <row r="2" spans="1:3" x14ac:dyDescent="0.3">
      <c r="B2" s="82" t="s">
        <v>68</v>
      </c>
      <c r="C2" t="str">
        <f>Summary!C4</f>
        <v xml:space="preserve"> </v>
      </c>
    </row>
    <row r="3" spans="1:3" x14ac:dyDescent="0.3">
      <c r="A3" t="s">
        <v>33</v>
      </c>
    </row>
    <row r="4" spans="1:3" x14ac:dyDescent="0.3">
      <c r="A4" t="s">
        <v>34</v>
      </c>
    </row>
    <row r="5" spans="1:3" x14ac:dyDescent="0.3">
      <c r="A5" t="s">
        <v>35</v>
      </c>
    </row>
    <row r="6" spans="1:3" x14ac:dyDescent="0.3">
      <c r="A6" t="s">
        <v>36</v>
      </c>
    </row>
    <row r="7" spans="1:3" x14ac:dyDescent="0.3">
      <c r="A7" t="s">
        <v>37</v>
      </c>
    </row>
    <row r="8" spans="1:3" x14ac:dyDescent="0.3">
      <c r="A8" t="s">
        <v>639</v>
      </c>
    </row>
    <row r="9" spans="1:3" x14ac:dyDescent="0.3">
      <c r="A9" t="s">
        <v>39</v>
      </c>
    </row>
    <row r="10" spans="1:3" x14ac:dyDescent="0.3">
      <c r="A10" t="s">
        <v>40</v>
      </c>
    </row>
    <row r="11" spans="1:3" x14ac:dyDescent="0.3">
      <c r="A11" t="s">
        <v>45</v>
      </c>
      <c r="B11" t="s">
        <v>48</v>
      </c>
      <c r="C11" t="s">
        <v>46</v>
      </c>
    </row>
    <row r="13" spans="1:3" x14ac:dyDescent="0.3">
      <c r="A13" t="s">
        <v>535</v>
      </c>
    </row>
    <row r="15" spans="1:3" x14ac:dyDescent="0.3">
      <c r="A15" t="s">
        <v>536</v>
      </c>
    </row>
    <row r="17" spans="1:1" x14ac:dyDescent="0.3">
      <c r="A17" t="s">
        <v>637</v>
      </c>
    </row>
    <row r="18" spans="1:1" x14ac:dyDescent="0.3">
      <c r="A18" t="s">
        <v>638</v>
      </c>
    </row>
    <row r="23" spans="1:1" x14ac:dyDescent="0.3">
      <c r="A23" t="s">
        <v>533</v>
      </c>
    </row>
    <row r="25" spans="1:1" x14ac:dyDescent="0.3">
      <c r="A25" t="s">
        <v>38</v>
      </c>
    </row>
    <row r="26" spans="1:1" x14ac:dyDescent="0.3">
      <c r="A26" t="s">
        <v>541</v>
      </c>
    </row>
    <row r="27" spans="1:1" x14ac:dyDescent="0.3">
      <c r="A27" t="s">
        <v>534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9A1D1-30D3-4975-866C-556C2C5BBB48}">
  <dimension ref="A1:BW587"/>
  <sheetViews>
    <sheetView topLeftCell="F1" zoomScale="85" zoomScaleNormal="85" workbookViewId="0">
      <selection activeCell="L3" sqref="L3"/>
    </sheetView>
  </sheetViews>
  <sheetFormatPr baseColWidth="10" defaultRowHeight="15.6" x14ac:dyDescent="0.3"/>
  <cols>
    <col min="2" max="2" width="14.59765625" style="124" customWidth="1"/>
    <col min="3" max="3" width="21.5" style="128" customWidth="1"/>
    <col min="4" max="4" width="10.5" style="5" customWidth="1"/>
    <col min="5" max="5" width="13.19921875" style="132" customWidth="1"/>
    <col min="6" max="6" width="10.5" style="5" customWidth="1"/>
    <col min="7" max="7" width="12.8984375" style="132" customWidth="1"/>
    <col min="8" max="8" width="10.5" style="5" customWidth="1"/>
    <col min="9" max="9" width="24.19921875" style="132" customWidth="1"/>
    <col min="10" max="10" width="10.5" style="5" customWidth="1"/>
    <col min="11" max="11" width="29.19921875" style="154" customWidth="1"/>
    <col min="12" max="12" width="10.5" style="5" customWidth="1"/>
    <col min="13" max="13" width="19.69921875" style="134" customWidth="1"/>
    <col min="14" max="14" width="10.5" style="5" customWidth="1"/>
    <col min="15" max="15" width="13.5" style="134" customWidth="1"/>
    <col min="16" max="16" width="10.5" style="5" customWidth="1"/>
    <col min="17" max="17" width="11.19921875" style="134"/>
    <col min="18" max="18" width="10.5" style="5" customWidth="1"/>
    <col min="19" max="19" width="19.69921875" style="154" customWidth="1"/>
    <col min="20" max="20" width="10.5" style="5" customWidth="1"/>
    <col min="21" max="21" width="16.09765625" style="154" bestFit="1" customWidth="1"/>
    <col min="22" max="22" width="10.5" style="5" customWidth="1"/>
    <col min="23" max="23" width="14.8984375" style="154" customWidth="1"/>
    <col min="24" max="24" width="10.5" style="5" customWidth="1"/>
    <col min="25" max="25" width="19.69921875" style="130" customWidth="1"/>
    <col min="26" max="26" width="11.19921875" style="92"/>
    <col min="27" max="27" width="14.59765625" style="124" customWidth="1"/>
    <col min="28" max="28" width="21.5" style="128" customWidth="1"/>
    <col min="29" max="29" width="10.5" style="5" customWidth="1"/>
    <col min="30" max="30" width="13.19921875" style="132" customWidth="1"/>
    <col min="31" max="31" width="10.5" style="5" customWidth="1"/>
    <col min="32" max="32" width="12.8984375" style="132" customWidth="1"/>
    <col min="33" max="33" width="10.5" style="5" customWidth="1"/>
    <col min="34" max="34" width="24.19921875" style="132" customWidth="1"/>
    <col min="35" max="35" width="10.5" style="5" customWidth="1"/>
    <col min="36" max="36" width="29.19921875" style="154" customWidth="1"/>
    <col min="37" max="37" width="10.5" style="5" customWidth="1"/>
    <col min="38" max="38" width="18.5" style="134" customWidth="1"/>
    <col min="39" max="39" width="10.5" style="5" customWidth="1"/>
    <col min="40" max="40" width="13.5" style="134" customWidth="1"/>
    <col min="41" max="41" width="10.5" style="5" customWidth="1"/>
    <col min="42" max="42" width="11.19921875" style="134"/>
    <col min="43" max="43" width="10.5" style="5" customWidth="1"/>
    <col min="44" max="44" width="19.69921875" style="154" customWidth="1"/>
    <col min="45" max="45" width="10.5" style="5" customWidth="1"/>
    <col min="46" max="46" width="16.09765625" style="154" bestFit="1" customWidth="1"/>
    <col min="47" max="47" width="10.5" style="5" customWidth="1"/>
    <col min="48" max="48" width="14.8984375" style="154" customWidth="1"/>
    <col min="49" max="49" width="10.5" style="5" customWidth="1"/>
    <col min="50" max="50" width="19.69921875" style="130" customWidth="1"/>
    <col min="51" max="51" width="11.19921875" style="92"/>
    <col min="52" max="52" width="14.59765625" style="124" customWidth="1"/>
    <col min="53" max="53" width="21.5" style="128" customWidth="1"/>
    <col min="54" max="54" width="10.5" style="5" customWidth="1"/>
    <col min="55" max="55" width="13.19921875" style="132" customWidth="1"/>
    <col min="56" max="56" width="10.5" style="5" customWidth="1"/>
    <col min="57" max="57" width="12.8984375" style="132" customWidth="1"/>
    <col min="58" max="58" width="10.5" style="5" customWidth="1"/>
    <col min="59" max="59" width="23.3984375" style="132" customWidth="1"/>
    <col min="60" max="60" width="10.5" style="5" customWidth="1"/>
    <col min="61" max="61" width="29.19921875" style="154" customWidth="1"/>
    <col min="62" max="62" width="10.5" style="5" customWidth="1"/>
    <col min="63" max="63" width="19.69921875" style="134" customWidth="1"/>
    <col min="64" max="64" width="10.5" style="5" customWidth="1"/>
    <col min="65" max="65" width="13.5" style="134" customWidth="1"/>
    <col min="66" max="66" width="10.5" style="5" customWidth="1"/>
    <col min="67" max="67" width="11.19921875" style="134"/>
    <col min="68" max="68" width="10.5" style="5" customWidth="1"/>
    <col min="69" max="69" width="19.69921875" style="154" customWidth="1"/>
    <col min="70" max="70" width="10.5" style="5" customWidth="1"/>
    <col min="71" max="71" width="16.09765625" style="154" bestFit="1" customWidth="1"/>
    <col min="72" max="72" width="10.5" style="5" customWidth="1"/>
    <col min="73" max="73" width="14.8984375" style="154" customWidth="1"/>
    <col min="74" max="74" width="10.5" style="5" customWidth="1"/>
    <col min="75" max="75" width="19.69921875" style="130" customWidth="1"/>
  </cols>
  <sheetData>
    <row r="1" spans="1:75" ht="31.2" x14ac:dyDescent="0.6">
      <c r="A1" s="123" t="s">
        <v>539</v>
      </c>
      <c r="Q1" s="136"/>
      <c r="W1" s="156"/>
      <c r="Z1" s="123" t="s">
        <v>549</v>
      </c>
      <c r="AP1" s="136"/>
      <c r="AV1" s="156"/>
      <c r="AY1" s="123" t="s">
        <v>540</v>
      </c>
      <c r="BO1" s="136"/>
      <c r="BU1" s="156"/>
    </row>
    <row r="2" spans="1:75" x14ac:dyDescent="0.3">
      <c r="A2" s="122" t="s">
        <v>537</v>
      </c>
      <c r="B2" s="125" t="s">
        <v>538</v>
      </c>
      <c r="C2" s="129" t="s">
        <v>542</v>
      </c>
      <c r="D2" s="137" t="s">
        <v>563</v>
      </c>
      <c r="E2" s="133" t="s">
        <v>543</v>
      </c>
      <c r="F2" s="137" t="s">
        <v>563</v>
      </c>
      <c r="G2" s="133" t="s">
        <v>544</v>
      </c>
      <c r="H2" s="137" t="s">
        <v>563</v>
      </c>
      <c r="I2" s="133" t="s">
        <v>545</v>
      </c>
      <c r="J2" s="137" t="s">
        <v>563</v>
      </c>
      <c r="K2" s="155" t="s">
        <v>698</v>
      </c>
      <c r="L2" s="137" t="s">
        <v>563</v>
      </c>
      <c r="M2" s="135" t="s">
        <v>546</v>
      </c>
      <c r="N2" s="137" t="s">
        <v>563</v>
      </c>
      <c r="O2" s="135" t="s">
        <v>547</v>
      </c>
      <c r="P2" s="137" t="s">
        <v>563</v>
      </c>
      <c r="Q2" s="135" t="s">
        <v>548</v>
      </c>
      <c r="R2" s="137" t="s">
        <v>563</v>
      </c>
      <c r="S2" s="155" t="s">
        <v>646</v>
      </c>
      <c r="T2" s="137" t="s">
        <v>563</v>
      </c>
      <c r="U2" s="155" t="s">
        <v>647</v>
      </c>
      <c r="V2" s="137" t="s">
        <v>563</v>
      </c>
      <c r="W2" s="155" t="s">
        <v>648</v>
      </c>
      <c r="X2" s="137" t="s">
        <v>563</v>
      </c>
      <c r="Y2" s="131"/>
      <c r="Z2" s="122"/>
      <c r="AA2" s="125" t="s">
        <v>538</v>
      </c>
      <c r="AB2" s="129" t="s">
        <v>542</v>
      </c>
      <c r="AC2" s="137" t="s">
        <v>563</v>
      </c>
      <c r="AD2" s="133" t="s">
        <v>543</v>
      </c>
      <c r="AE2" s="137" t="s">
        <v>563</v>
      </c>
      <c r="AF2" s="133" t="s">
        <v>544</v>
      </c>
      <c r="AG2" s="137" t="s">
        <v>563</v>
      </c>
      <c r="AH2" s="133" t="s">
        <v>545</v>
      </c>
      <c r="AI2" s="137" t="s">
        <v>563</v>
      </c>
      <c r="AJ2" s="155" t="s">
        <v>698</v>
      </c>
      <c r="AK2" s="137" t="s">
        <v>563</v>
      </c>
      <c r="AL2" s="135" t="s">
        <v>546</v>
      </c>
      <c r="AM2" s="137" t="s">
        <v>563</v>
      </c>
      <c r="AN2" s="135" t="s">
        <v>547</v>
      </c>
      <c r="AO2" s="137" t="s">
        <v>563</v>
      </c>
      <c r="AP2" s="135" t="s">
        <v>548</v>
      </c>
      <c r="AQ2" s="137" t="s">
        <v>563</v>
      </c>
      <c r="AR2" s="155" t="s">
        <v>646</v>
      </c>
      <c r="AS2" s="137" t="s">
        <v>563</v>
      </c>
      <c r="AT2" s="155" t="s">
        <v>647</v>
      </c>
      <c r="AU2" s="137" t="s">
        <v>563</v>
      </c>
      <c r="AV2" s="155" t="s">
        <v>648</v>
      </c>
      <c r="AW2" s="137" t="s">
        <v>563</v>
      </c>
      <c r="AX2" s="131"/>
      <c r="AY2" s="122" t="s">
        <v>537</v>
      </c>
      <c r="AZ2" s="125" t="s">
        <v>538</v>
      </c>
      <c r="BA2" s="129" t="s">
        <v>542</v>
      </c>
      <c r="BB2" s="137" t="s">
        <v>563</v>
      </c>
      <c r="BC2" s="133" t="s">
        <v>543</v>
      </c>
      <c r="BD2" s="137" t="s">
        <v>563</v>
      </c>
      <c r="BE2" s="133" t="s">
        <v>544</v>
      </c>
      <c r="BF2" s="137" t="s">
        <v>563</v>
      </c>
      <c r="BG2" s="133" t="s">
        <v>545</v>
      </c>
      <c r="BH2" s="137" t="s">
        <v>563</v>
      </c>
      <c r="BI2" s="155" t="s">
        <v>698</v>
      </c>
      <c r="BJ2" s="137" t="s">
        <v>563</v>
      </c>
      <c r="BK2" s="135" t="s">
        <v>546</v>
      </c>
      <c r="BL2" s="137" t="s">
        <v>563</v>
      </c>
      <c r="BM2" s="135" t="s">
        <v>547</v>
      </c>
      <c r="BN2" s="137" t="s">
        <v>563</v>
      </c>
      <c r="BO2" s="135" t="s">
        <v>548</v>
      </c>
      <c r="BP2" s="137" t="s">
        <v>563</v>
      </c>
      <c r="BQ2" s="155" t="s">
        <v>646</v>
      </c>
      <c r="BR2" s="137" t="s">
        <v>563</v>
      </c>
      <c r="BS2" s="155" t="s">
        <v>647</v>
      </c>
      <c r="BT2" s="137" t="s">
        <v>563</v>
      </c>
      <c r="BU2" s="155" t="s">
        <v>648</v>
      </c>
      <c r="BV2" s="137" t="s">
        <v>563</v>
      </c>
      <c r="BW2" s="131"/>
    </row>
    <row r="3" spans="1:75" x14ac:dyDescent="0.3">
      <c r="D3" s="5">
        <f>IFERROR(IF(C3=$B3,0,IF($B3=0,ROUND((ABS(C3-'Calculs T1a'!$S$7)/'Calculs T1a'!$S$7)*100,0),ROUND((ABS(C3-$B3)/$B3)*100,0))), "No Prediction")</f>
        <v>0</v>
      </c>
      <c r="F3" s="5">
        <f>IFERROR(IF(E3=$B3,0,IF($B3=0,ROUND((ABS(E3-'Calculs T1a'!$S$7)/'Calculs T1a'!$S$7)*100,0),ROUND((ABS(E3-$B3)/$B3)*100,0))), "No Prediction")</f>
        <v>0</v>
      </c>
      <c r="H3" s="5">
        <f>IFERROR(IF(G3=$B3,0,IF($B3=0,ROUND((ABS(G3-'Calculs T1a'!$S$7)/'Calculs T1a'!$S$7)*100,0),ROUND((ABS(G3-$B3)/$B3)*100,0))), "No Prediction")</f>
        <v>0</v>
      </c>
      <c r="J3" s="5">
        <f>IFERROR(IF(I3=$B3,0,IF($B3=0,ROUND((ABS(I3-'Calculs T1a'!$S$7)/'Calculs T1a'!$S$7)*100,0),ROUND((ABS(I3-$B3)/$B3)*100,0))), "No Prediction")</f>
        <v>0</v>
      </c>
      <c r="L3" s="5">
        <f>IFERROR(IF(K3=$B3,0,IF($B3=0,ROUND((ABS(K3-'Calculs T1a'!$S$7)/'Calculs T1a'!$S$7)*100,0),ROUND((ABS(K3-$B3)/$B3)*100,0))), "No Prediction")</f>
        <v>0</v>
      </c>
      <c r="N3" s="5">
        <f>IFERROR(IF(M3=$B3,0,IF($B3=0,ROUND((ABS(M3-'Calculs T1a'!$S$7)/'Calculs T1a'!$S$7)*100,0),ROUND((ABS(M3-$B3)/$B3)*100,0))), "No Prediction")</f>
        <v>0</v>
      </c>
      <c r="P3" s="5">
        <f>IFERROR(IF(O3=$B3,0,IF($B3=0,ROUND((ABS(O3-'Calculs T1a'!$S$7)/'Calculs T1a'!$S$7)*100,0),ROUND((ABS(O3-$B3)/$B3)*100,0))), "No Prediction")</f>
        <v>0</v>
      </c>
      <c r="R3" s="5">
        <f>IFERROR(IF(Q3=$B3,0,IF($B3=0,ROUND((ABS(Q3-'Calculs T1a'!$S$7)/'Calculs T1a'!$S$7)*100,0),ROUND((ABS(Q3-$B3)/$B3)*100,0))), "No Prediction")</f>
        <v>0</v>
      </c>
      <c r="T3" s="5">
        <f>IFERROR(IF(S3=$B3,0,IF($B3=0,ROUND((ABS(S3-'Calculs T1a'!$S$7)/'Calculs T1a'!$S$7)*100,0),ROUND((ABS(S3-$B3)/$B3)*100,0))), "No Prediction")</f>
        <v>0</v>
      </c>
      <c r="V3" s="5">
        <f>IFERROR(IF(U3=$B3,0,IF($B3=0,ROUND((ABS(U3-'Calculs T1a'!$S$7)/'Calculs T1a'!$S$7)*100,0),ROUND((ABS(U3-$B3)/$B3)*100,0))), "No Prediction")</f>
        <v>0</v>
      </c>
      <c r="X3" s="5">
        <f>IFERROR(IF(W3=$B3,0,IF($B3=0,ROUND((ABS(W3-'Calculs T1a'!$S$7)/'Calculs T1a'!$S$7)*100,0),ROUND((ABS(W3-$B3)/$B3)*100,0))), "No Prediction")</f>
        <v>0</v>
      </c>
      <c r="AC3" s="5">
        <f>IFERROR(IF(AB3=$B3,0,IF($B3=0,ROUND((ABS(AB3-'Calculs T1a'!$S$7)/'Calculs T1a'!$S$7)*100,0),ROUND((ABS(AB3-$B3)/$B3)*100,0))), "No Prediction")</f>
        <v>0</v>
      </c>
      <c r="AE3" s="5">
        <f>IFERROR(IF(AD3=$B3,0,IF($B3=0,ROUND((ABS(AD3-'Calculs T1a'!$S$7)/'Calculs T1a'!$S$7)*100,0),ROUND((ABS(AD3-$B3)/$B3)*100,0))), "No Prediction")</f>
        <v>0</v>
      </c>
      <c r="AG3" s="5">
        <f>IFERROR(IF(AF3=$B3,0,IF($B3=0,ROUND((ABS(AF3-'Calculs T1a'!$S$7)/'Calculs T1a'!$S$7)*100,0),ROUND((ABS(AF3-$B3)/$B3)*100,0))), "No Prediction")</f>
        <v>0</v>
      </c>
      <c r="AI3" s="5">
        <f>IFERROR(IF(AH3=$B3,0,IF($B3=0,ROUND((ABS(AH3-'Calculs T1a'!$S$7)/'Calculs T1a'!$S$7)*100,0),ROUND((ABS(AH3-$B3)/$B3)*100,0))), "No Prediction")</f>
        <v>0</v>
      </c>
      <c r="AK3" s="5">
        <f>IFERROR(IF(AJ3=$B3,0,IF($B3=0,ROUND((ABS(AJ3-'Calculs T1a'!$S$7)/'Calculs T1a'!$S$7)*100,0),ROUND((ABS(AJ3-$B3)/$B3)*100,0))), "No Prediction")</f>
        <v>0</v>
      </c>
      <c r="AM3" s="5">
        <f>IFERROR(IF(AL3=$B3,0,IF($B3=0,ROUND((ABS(AL3-'Calculs T1a'!$S$7)/'Calculs T1a'!$S$7)*100,0),ROUND((ABS(AL3-$B3)/$B3)*100,0))), "No Prediction")</f>
        <v>0</v>
      </c>
      <c r="AO3" s="5">
        <f>IFERROR(IF(AN3=$B3,0,IF($B3=0,ROUND((ABS(AN3-'Calculs T1a'!$S$7)/'Calculs T1a'!$S$7)*100,0),ROUND((ABS(AN3-$B3)/$B3)*100,0))), "No Prediction")</f>
        <v>0</v>
      </c>
      <c r="AQ3" s="5">
        <f>IFERROR(IF(AP3=$B3,0,IF($B3=0,ROUND((ABS(AP3-'Calculs T1a'!$S$7)/'Calculs T1a'!$S$7)*100,0),ROUND((ABS(AP3-$B3)/$B3)*100,0))), "No Prediction")</f>
        <v>0</v>
      </c>
      <c r="AS3" s="5">
        <f>IFERROR(IF(AR3=$B3,0,IF($B3=0,ROUND((ABS(AR3-'Calculs T1a'!$S$7)/'Calculs T1a'!$S$7)*100,0),ROUND((ABS(AR3-$B3)/$B3)*100,0))), "No Prediction")</f>
        <v>0</v>
      </c>
      <c r="AU3" s="5">
        <f>IFERROR(IF(AT3=$B3,0,IF($B3=0,ROUND((ABS(AT3-'Calculs T1a'!$S$7)/'Calculs T1a'!$S$7)*100,0),ROUND((ABS(AT3-$B3)/$B3)*100,0))), "No Prediction")</f>
        <v>0</v>
      </c>
      <c r="AW3" s="5">
        <f>IFERROR(IF(AV3=$B3,0,IF($B3=0,ROUND((ABS(AV3-'Calculs T1a'!$S$7)/'Calculs T1a'!$S$7)*100,0),ROUND((ABS(AV3-$B3)/$B3)*100,0))), "No Prediction")</f>
        <v>0</v>
      </c>
      <c r="BB3" s="5">
        <f>IFERROR(IF(BA3=$B3,0,IF($B3=0,ROUND((ABS(BA3-'Calculs T1a'!$S$7)/'Calculs T1a'!$S$7)*100,0),ROUND((ABS(BA3-$B3)/$B3)*100,0))), "No Prediction")</f>
        <v>0</v>
      </c>
      <c r="BD3" s="5">
        <f>IFERROR(IF(BC3=$B3,0,IF($B3=0,ROUND((ABS(BC3-'Calculs T1a'!$S$7)/'Calculs T1a'!$S$7)*100,0),ROUND((ABS(BC3-$B3)/$B3)*100,0))), "No Prediction")</f>
        <v>0</v>
      </c>
      <c r="BF3" s="5">
        <f>IFERROR(IF(BE3=$B3,0,IF($B3=0,ROUND((ABS(BE3-'Calculs T1a'!$S$7)/'Calculs T1a'!$S$7)*100,0),ROUND((ABS(BE3-$B3)/$B3)*100,0))), "No Prediction")</f>
        <v>0</v>
      </c>
      <c r="BH3" s="5">
        <f>IFERROR(IF(BG3=$B3,0,IF($B3=0,ROUND((ABS(BG3-'Calculs T1a'!$S$7)/'Calculs T1a'!$S$7)*100,0),ROUND((ABS(BG3-$B3)/$B3)*100,0))), "No Prediction")</f>
        <v>0</v>
      </c>
      <c r="BJ3" s="5">
        <f>IFERROR(IF(BI3=$B3,0,IF($B3=0,ROUND((ABS(BI3-'Calculs T1a'!$S$7)/'Calculs T1a'!$S$7)*100,0),ROUND((ABS(BI3-$B3)/$B3)*100,0))), "No Prediction")</f>
        <v>0</v>
      </c>
      <c r="BL3" s="5">
        <f>IFERROR(IF(BK3=$B3,0,IF($B3=0,ROUND((ABS(BK3-'Calculs T1a'!$S$7)/'Calculs T1a'!$S$7)*100,0),ROUND((ABS(BK3-$B3)/$B3)*100,0))), "No Prediction")</f>
        <v>0</v>
      </c>
      <c r="BN3" s="5">
        <f>IFERROR(IF(BM3=$B3,0,IF($B3=0,ROUND((ABS(BM3-'Calculs T1a'!$S$7)/'Calculs T1a'!$S$7)*100,0),ROUND((ABS(BM3-$B3)/$B3)*100,0))), "No Prediction")</f>
        <v>0</v>
      </c>
      <c r="BP3" s="5">
        <f>IFERROR(IF(BO3=$B3,0,IF($B3=0,ROUND((ABS(BO3-'Calculs T1a'!$S$7)/'Calculs T1a'!$S$7)*100,0),ROUND((ABS(BO3-$B3)/$B3)*100,0))), "No Prediction")</f>
        <v>0</v>
      </c>
      <c r="BR3" s="5">
        <f>IFERROR(IF(BQ3=$B3,0,IF($B3=0,ROUND((ABS(BQ3-'Calculs T1a'!$S$7)/'Calculs T1a'!$S$7)*100,0),ROUND((ABS(BQ3-$B3)/$B3)*100,0))), "No Prediction")</f>
        <v>0</v>
      </c>
      <c r="BT3" s="5">
        <f>IFERROR(IF(BS3=$B3,0,IF($B3=0,ROUND((ABS(BS3-'Calculs T1a'!$S$7)/'Calculs T1a'!$S$7)*100,0),ROUND((ABS(BS3-$B3)/$B3)*100,0))), "No Prediction")</f>
        <v>0</v>
      </c>
      <c r="BV3" s="5">
        <f>IFERROR(IF(BU3=$B3,0,IF($B3=0,ROUND((ABS(BU3-'Calculs T1a'!$S$7)/'Calculs T1a'!$S$7)*100,0),ROUND((ABS(BU3-$B3)/$B3)*100,0))), "No Prediction")</f>
        <v>0</v>
      </c>
    </row>
    <row r="4" spans="1:75" x14ac:dyDescent="0.3">
      <c r="D4" s="5">
        <f>IFERROR(IF(C4=$B4,0,IF($B4=0,ROUND((ABS(C4-'Calculs T1a'!$S$7)/'Calculs T1a'!$S$7)*100,0),ROUND((ABS(C4-$B4)/$B4)*100,0))), "No Prediction")</f>
        <v>0</v>
      </c>
      <c r="F4" s="5">
        <f>IFERROR(IF(E4=$B4,0,IF($B4=0,ROUND((ABS(E4-'Calculs T1a'!$S$7)/'Calculs T1a'!$S$7)*100,0),ROUND((ABS(E4-$B4)/$B4)*100,0))), "No Prediction")</f>
        <v>0</v>
      </c>
      <c r="H4" s="5">
        <f>IFERROR(IF(G4=$B4,0,IF($B4=0,ROUND((ABS(G4-'Calculs T1a'!$S$7)/'Calculs T1a'!$S$7)*100,0),ROUND((ABS(G4-$B4)/$B4)*100,0))), "No Prediction")</f>
        <v>0</v>
      </c>
      <c r="J4" s="5">
        <f>IFERROR(IF(I4=$B4,0,IF($B4=0,ROUND((ABS(I4-'Calculs T1a'!$S$7)/'Calculs T1a'!$S$7)*100,0),ROUND((ABS(I4-$B4)/$B4)*100,0))), "No Prediction")</f>
        <v>0</v>
      </c>
      <c r="L4" s="5">
        <f>IFERROR(IF(K4=$B4,0,IF($B4=0,ROUND((ABS(K4-'Calculs T1a'!$S$7)/'Calculs T1a'!$S$7)*100,0),ROUND((ABS(K4-$B4)/$B4)*100,0))), "No Prediction")</f>
        <v>0</v>
      </c>
      <c r="N4" s="5">
        <f>IFERROR(IF(M4=$B4,0,IF($B4=0,ROUND((ABS(M4-'Calculs T1a'!$S$7)/'Calculs T1a'!$S$7)*100,0),ROUND((ABS(M4-$B4)/$B4)*100,0))), "No Prediction")</f>
        <v>0</v>
      </c>
      <c r="P4" s="5">
        <f>IFERROR(IF(O4=$B4,0,IF($B4=0,ROUND((ABS(O4-'Calculs T1a'!$S$7)/'Calculs T1a'!$S$7)*100,0),ROUND((ABS(O4-$B4)/$B4)*100,0))), "No Prediction")</f>
        <v>0</v>
      </c>
      <c r="R4" s="5">
        <f>IFERROR(IF(Q4=$B4,0,IF($B4=0,ROUND((ABS(Q4-'Calculs T1a'!$S$7)/'Calculs T1a'!$S$7)*100,0),ROUND((ABS(Q4-$B4)/$B4)*100,0))), "No Prediction")</f>
        <v>0</v>
      </c>
      <c r="T4" s="5">
        <f>IFERROR(IF(S4=$B4,0,IF($B4=0,ROUND((ABS(S4-'Calculs T1a'!$S$7)/'Calculs T1a'!$S$7)*100,0),ROUND((ABS(S4-$B4)/$B4)*100,0))), "No Prediction")</f>
        <v>0</v>
      </c>
      <c r="V4" s="5">
        <f>IFERROR(IF(U4=$B4,0,IF($B4=0,ROUND((ABS(U4-'Calculs T1a'!$S$7)/'Calculs T1a'!$S$7)*100,0),ROUND((ABS(U4-$B4)/$B4)*100,0))), "No Prediction")</f>
        <v>0</v>
      </c>
      <c r="X4" s="5">
        <f>IFERROR(IF(W4=$B4,0,IF($B4=0,ROUND((ABS(W4-'Calculs T1a'!$S$7)/'Calculs T1a'!$S$7)*100,0),ROUND((ABS(W4-$B4)/$B4)*100,0))), "No Prediction")</f>
        <v>0</v>
      </c>
      <c r="AC4" s="5">
        <f>IFERROR(IF(AB4=$B4,0,IF($B4=0,ROUND((ABS(AB4-'Calculs T1a'!$S$7)/'Calculs T1a'!$S$7)*100,0),ROUND((ABS(AB4-$B4)/$B4)*100,0))), "No Prediction")</f>
        <v>0</v>
      </c>
      <c r="AE4" s="5">
        <f>IFERROR(IF(AD4=$B4,0,IF($B4=0,ROUND((ABS(AD4-'Calculs T1a'!$S$7)/'Calculs T1a'!$S$7)*100,0),ROUND((ABS(AD4-$B4)/$B4)*100,0))), "No Prediction")</f>
        <v>0</v>
      </c>
      <c r="AG4" s="5">
        <f>IFERROR(IF(AF4=$B4,0,IF($B4=0,ROUND((ABS(AF4-'Calculs T1a'!$S$7)/'Calculs T1a'!$S$7)*100,0),ROUND((ABS(AF4-$B4)/$B4)*100,0))), "No Prediction")</f>
        <v>0</v>
      </c>
      <c r="AI4" s="5">
        <f>IFERROR(IF(AH4=$B4,0,IF($B4=0,ROUND((ABS(AH4-'Calculs T1a'!$S$7)/'Calculs T1a'!$S$7)*100,0),ROUND((ABS(AH4-$B4)/$B4)*100,0))), "No Prediction")</f>
        <v>0</v>
      </c>
      <c r="AK4" s="5">
        <f>IFERROR(IF(AJ4=$B4,0,IF($B4=0,ROUND((ABS(AJ4-'Calculs T1a'!$S$7)/'Calculs T1a'!$S$7)*100,0),ROUND((ABS(AJ4-$B4)/$B4)*100,0))), "No Prediction")</f>
        <v>0</v>
      </c>
      <c r="AM4" s="5">
        <f>IFERROR(IF(AL4=$B4,0,IF($B4=0,ROUND((ABS(AL4-'Calculs T1a'!$S$7)/'Calculs T1a'!$S$7)*100,0),ROUND((ABS(AL4-$B4)/$B4)*100,0))), "No Prediction")</f>
        <v>0</v>
      </c>
      <c r="AO4" s="5">
        <f>IFERROR(IF(AN4=$B4,0,IF($B4=0,ROUND((ABS(AN4-'Calculs T1a'!$S$7)/'Calculs T1a'!$S$7)*100,0),ROUND((ABS(AN4-$B4)/$B4)*100,0))), "No Prediction")</f>
        <v>0</v>
      </c>
      <c r="AQ4" s="5">
        <f>IFERROR(IF(AP4=$B4,0,IF($B4=0,ROUND((ABS(AP4-'Calculs T1a'!$S$7)/'Calculs T1a'!$S$7)*100,0),ROUND((ABS(AP4-$B4)/$B4)*100,0))), "No Prediction")</f>
        <v>0</v>
      </c>
      <c r="AS4" s="5">
        <f>IFERROR(IF(AR4=$B4,0,IF($B4=0,ROUND((ABS(AR4-'Calculs T1a'!$S$7)/'Calculs T1a'!$S$7)*100,0),ROUND((ABS(AR4-$B4)/$B4)*100,0))), "No Prediction")</f>
        <v>0</v>
      </c>
      <c r="AU4" s="5">
        <f>IFERROR(IF(AT4=$B4,0,IF($B4=0,ROUND((ABS(AT4-'Calculs T1a'!$S$7)/'Calculs T1a'!$S$7)*100,0),ROUND((ABS(AT4-$B4)/$B4)*100,0))), "No Prediction")</f>
        <v>0</v>
      </c>
      <c r="AW4" s="5">
        <f>IFERROR(IF(AV4=$B4,0,IF($B4=0,ROUND((ABS(AV4-'Calculs T1a'!$S$7)/'Calculs T1a'!$S$7)*100,0),ROUND((ABS(AV4-$B4)/$B4)*100,0))), "No Prediction")</f>
        <v>0</v>
      </c>
      <c r="BB4" s="5">
        <f>IFERROR(IF(BA4=$B4,0,IF($B4=0,ROUND((ABS(BA4-'Calculs T1a'!$S$7)/'Calculs T1a'!$S$7)*100,0),ROUND((ABS(BA4-$B4)/$B4)*100,0))), "No Prediction")</f>
        <v>0</v>
      </c>
      <c r="BD4" s="5">
        <f>IFERROR(IF(BC4=$B4,0,IF($B4=0,ROUND((ABS(BC4-'Calculs T1a'!$S$7)/'Calculs T1a'!$S$7)*100,0),ROUND((ABS(BC4-$B4)/$B4)*100,0))), "No Prediction")</f>
        <v>0</v>
      </c>
      <c r="BF4" s="5">
        <f>IFERROR(IF(BE4=$B4,0,IF($B4=0,ROUND((ABS(BE4-'Calculs T1a'!$S$7)/'Calculs T1a'!$S$7)*100,0),ROUND((ABS(BE4-$B4)/$B4)*100,0))), "No Prediction")</f>
        <v>0</v>
      </c>
      <c r="BH4" s="5">
        <f>IFERROR(IF(BG4=$B4,0,IF($B4=0,ROUND((ABS(BG4-'Calculs T1a'!$S$7)/'Calculs T1a'!$S$7)*100,0),ROUND((ABS(BG4-$B4)/$B4)*100,0))), "No Prediction")</f>
        <v>0</v>
      </c>
      <c r="BJ4" s="5">
        <f>IFERROR(IF(BI4=$B4,0,IF($B4=0,ROUND((ABS(BI4-'Calculs T1a'!$S$7)/'Calculs T1a'!$S$7)*100,0),ROUND((ABS(BI4-$B4)/$B4)*100,0))), "No Prediction")</f>
        <v>0</v>
      </c>
      <c r="BL4" s="5">
        <f>IFERROR(IF(BK4=$B4,0,IF($B4=0,ROUND((ABS(BK4-'Calculs T1a'!$S$7)/'Calculs T1a'!$S$7)*100,0),ROUND((ABS(BK4-$B4)/$B4)*100,0))), "No Prediction")</f>
        <v>0</v>
      </c>
      <c r="BN4" s="5">
        <f>IFERROR(IF(BM4=$B4,0,IF($B4=0,ROUND((ABS(BM4-'Calculs T1a'!$S$7)/'Calculs T1a'!$S$7)*100,0),ROUND((ABS(BM4-$B4)/$B4)*100,0))), "No Prediction")</f>
        <v>0</v>
      </c>
      <c r="BP4" s="5">
        <f>IFERROR(IF(BO4=$B4,0,IF($B4=0,ROUND((ABS(BO4-'Calculs T1a'!$S$7)/'Calculs T1a'!$S$7)*100,0),ROUND((ABS(BO4-$B4)/$B4)*100,0))), "No Prediction")</f>
        <v>0</v>
      </c>
      <c r="BR4" s="5">
        <f>IFERROR(IF(BQ4=$B4,0,IF($B4=0,ROUND((ABS(BQ4-'Calculs T1a'!$S$7)/'Calculs T1a'!$S$7)*100,0),ROUND((ABS(BQ4-$B4)/$B4)*100,0))), "No Prediction")</f>
        <v>0</v>
      </c>
      <c r="BT4" s="5">
        <f>IFERROR(IF(BS4=$B4,0,IF($B4=0,ROUND((ABS(BS4-'Calculs T1a'!$S$7)/'Calculs T1a'!$S$7)*100,0),ROUND((ABS(BS4-$B4)/$B4)*100,0))), "No Prediction")</f>
        <v>0</v>
      </c>
      <c r="BV4" s="5">
        <f>IFERROR(IF(BU4=$B4,0,IF($B4=0,ROUND((ABS(BU4-'Calculs T1a'!$S$7)/'Calculs T1a'!$S$7)*100,0),ROUND((ABS(BU4-$B4)/$B4)*100,0))), "No Prediction")</f>
        <v>0</v>
      </c>
    </row>
    <row r="5" spans="1:75" x14ac:dyDescent="0.3">
      <c r="D5" s="5">
        <f>IFERROR(IF(C5=$B5,0,IF($B5=0,ROUND((ABS(C5-'Calculs T1a'!$S$7)/'Calculs T1a'!$S$7)*100,0),ROUND((ABS(C5-$B5)/$B5)*100,0))), "No Prediction")</f>
        <v>0</v>
      </c>
      <c r="F5" s="5">
        <f>IFERROR(IF(E5=$B5,0,IF($B5=0,ROUND((ABS(E5-'Calculs T1a'!$S$7)/'Calculs T1a'!$S$7)*100,0),ROUND((ABS(E5-$B5)/$B5)*100,0))), "No Prediction")</f>
        <v>0</v>
      </c>
      <c r="H5" s="5">
        <f>IFERROR(IF(G5=$B5,0,IF($B5=0,ROUND((ABS(G5-'Calculs T1a'!$S$7)/'Calculs T1a'!$S$7)*100,0),ROUND((ABS(G5-$B5)/$B5)*100,0))), "No Prediction")</f>
        <v>0</v>
      </c>
      <c r="J5" s="5">
        <f>IFERROR(IF(I5=$B5,0,IF($B5=0,ROUND((ABS(I5-'Calculs T1a'!$S$7)/'Calculs T1a'!$S$7)*100,0),ROUND((ABS(I5-$B5)/$B5)*100,0))), "No Prediction")</f>
        <v>0</v>
      </c>
      <c r="L5" s="5">
        <f>IFERROR(IF(K5=$B5,0,IF($B5=0,ROUND((ABS(K5-'Calculs T1a'!$S$7)/'Calculs T1a'!$S$7)*100,0),ROUND((ABS(K5-$B5)/$B5)*100,0))), "No Prediction")</f>
        <v>0</v>
      </c>
      <c r="N5" s="5">
        <f>IFERROR(IF(M5=$B5,0,IF($B5=0,ROUND((ABS(M5-'Calculs T1a'!$S$7)/'Calculs T1a'!$S$7)*100,0),ROUND((ABS(M5-$B5)/$B5)*100,0))), "No Prediction")</f>
        <v>0</v>
      </c>
      <c r="P5" s="5">
        <f>IFERROR(IF(O5=$B5,0,IF($B5=0,ROUND((ABS(O5-'Calculs T1a'!$S$7)/'Calculs T1a'!$S$7)*100,0),ROUND((ABS(O5-$B5)/$B5)*100,0))), "No Prediction")</f>
        <v>0</v>
      </c>
      <c r="R5" s="5">
        <f>IFERROR(IF(Q5=$B5,0,IF($B5=0,ROUND((ABS(Q5-'Calculs T1a'!$S$7)/'Calculs T1a'!$S$7)*100,0),ROUND((ABS(Q5-$B5)/$B5)*100,0))), "No Prediction")</f>
        <v>0</v>
      </c>
      <c r="T5" s="5">
        <f>IFERROR(IF(S5=$B5,0,IF($B5=0,ROUND((ABS(S5-'Calculs T1a'!$S$7)/'Calculs T1a'!$S$7)*100,0),ROUND((ABS(S5-$B5)/$B5)*100,0))), "No Prediction")</f>
        <v>0</v>
      </c>
      <c r="V5" s="5">
        <f>IFERROR(IF(U5=$B5,0,IF($B5=0,ROUND((ABS(U5-'Calculs T1a'!$S$7)/'Calculs T1a'!$S$7)*100,0),ROUND((ABS(U5-$B5)/$B5)*100,0))), "No Prediction")</f>
        <v>0</v>
      </c>
      <c r="X5" s="5">
        <f>IFERROR(IF(W5=$B5,0,IF($B5=0,ROUND((ABS(W5-'Calculs T1a'!$S$7)/'Calculs T1a'!$S$7)*100,0),ROUND((ABS(W5-$B5)/$B5)*100,0))), "No Prediction")</f>
        <v>0</v>
      </c>
      <c r="AC5" s="5">
        <f>IFERROR(IF(AB5=$B5,0,IF($B5=0,ROUND((ABS(AB5-'Calculs T1a'!$S$7)/'Calculs T1a'!$S$7)*100,0),ROUND((ABS(AB5-$B5)/$B5)*100,0))), "No Prediction")</f>
        <v>0</v>
      </c>
      <c r="AE5" s="5">
        <f>IFERROR(IF(AD5=$B5,0,IF($B5=0,ROUND((ABS(AD5-'Calculs T1a'!$S$7)/'Calculs T1a'!$S$7)*100,0),ROUND((ABS(AD5-$B5)/$B5)*100,0))), "No Prediction")</f>
        <v>0</v>
      </c>
      <c r="AG5" s="5">
        <f>IFERROR(IF(AF5=$B5,0,IF($B5=0,ROUND((ABS(AF5-'Calculs T1a'!$S$7)/'Calculs T1a'!$S$7)*100,0),ROUND((ABS(AF5-$B5)/$B5)*100,0))), "No Prediction")</f>
        <v>0</v>
      </c>
      <c r="AI5" s="5">
        <f>IFERROR(IF(AH5=$B5,0,IF($B5=0,ROUND((ABS(AH5-'Calculs T1a'!$S$7)/'Calculs T1a'!$S$7)*100,0),ROUND((ABS(AH5-$B5)/$B5)*100,0))), "No Prediction")</f>
        <v>0</v>
      </c>
      <c r="AK5" s="5">
        <f>IFERROR(IF(AJ5=$B5,0,IF($B5=0,ROUND((ABS(AJ5-'Calculs T1a'!$S$7)/'Calculs T1a'!$S$7)*100,0),ROUND((ABS(AJ5-$B5)/$B5)*100,0))), "No Prediction")</f>
        <v>0</v>
      </c>
      <c r="AM5" s="5">
        <f>IFERROR(IF(AL5=$B5,0,IF($B5=0,ROUND((ABS(AL5-'Calculs T1a'!$S$7)/'Calculs T1a'!$S$7)*100,0),ROUND((ABS(AL5-$B5)/$B5)*100,0))), "No Prediction")</f>
        <v>0</v>
      </c>
      <c r="AO5" s="5">
        <f>IFERROR(IF(AN5=$B5,0,IF($B5=0,ROUND((ABS(AN5-'Calculs T1a'!$S$7)/'Calculs T1a'!$S$7)*100,0),ROUND((ABS(AN5-$B5)/$B5)*100,0))), "No Prediction")</f>
        <v>0</v>
      </c>
      <c r="AQ5" s="5">
        <f>IFERROR(IF(AP5=$B5,0,IF($B5=0,ROUND((ABS(AP5-'Calculs T1a'!$S$7)/'Calculs T1a'!$S$7)*100,0),ROUND((ABS(AP5-$B5)/$B5)*100,0))), "No Prediction")</f>
        <v>0</v>
      </c>
      <c r="AS5" s="5">
        <f>IFERROR(IF(AR5=$B5,0,IF($B5=0,ROUND((ABS(AR5-'Calculs T1a'!$S$7)/'Calculs T1a'!$S$7)*100,0),ROUND((ABS(AR5-$B5)/$B5)*100,0))), "No Prediction")</f>
        <v>0</v>
      </c>
      <c r="AU5" s="5">
        <f>IFERROR(IF(AT5=$B5,0,IF($B5=0,ROUND((ABS(AT5-'Calculs T1a'!$S$7)/'Calculs T1a'!$S$7)*100,0),ROUND((ABS(AT5-$B5)/$B5)*100,0))), "No Prediction")</f>
        <v>0</v>
      </c>
      <c r="AW5" s="5">
        <f>IFERROR(IF(AV5=$B5,0,IF($B5=0,ROUND((ABS(AV5-'Calculs T1a'!$S$7)/'Calculs T1a'!$S$7)*100,0),ROUND((ABS(AV5-$B5)/$B5)*100,0))), "No Prediction")</f>
        <v>0</v>
      </c>
      <c r="BB5" s="5">
        <f>IFERROR(IF(BA5=$B5,0,IF($B5=0,ROUND((ABS(BA5-'Calculs T1a'!$S$7)/'Calculs T1a'!$S$7)*100,0),ROUND((ABS(BA5-$B5)/$B5)*100,0))), "No Prediction")</f>
        <v>0</v>
      </c>
      <c r="BD5" s="5">
        <f>IFERROR(IF(BC5=$B5,0,IF($B5=0,ROUND((ABS(BC5-'Calculs T1a'!$S$7)/'Calculs T1a'!$S$7)*100,0),ROUND((ABS(BC5-$B5)/$B5)*100,0))), "No Prediction")</f>
        <v>0</v>
      </c>
      <c r="BF5" s="5">
        <f>IFERROR(IF(BE5=$B5,0,IF($B5=0,ROUND((ABS(BE5-'Calculs T1a'!$S$7)/'Calculs T1a'!$S$7)*100,0),ROUND((ABS(BE5-$B5)/$B5)*100,0))), "No Prediction")</f>
        <v>0</v>
      </c>
      <c r="BH5" s="5">
        <f>IFERROR(IF(BG5=$B5,0,IF($B5=0,ROUND((ABS(BG5-'Calculs T1a'!$S$7)/'Calculs T1a'!$S$7)*100,0),ROUND((ABS(BG5-$B5)/$B5)*100,0))), "No Prediction")</f>
        <v>0</v>
      </c>
      <c r="BJ5" s="5">
        <f>IFERROR(IF(BI5=$B5,0,IF($B5=0,ROUND((ABS(BI5-'Calculs T1a'!$S$7)/'Calculs T1a'!$S$7)*100,0),ROUND((ABS(BI5-$B5)/$B5)*100,0))), "No Prediction")</f>
        <v>0</v>
      </c>
      <c r="BL5" s="5">
        <f>IFERROR(IF(BK5=$B5,0,IF($B5=0,ROUND((ABS(BK5-'Calculs T1a'!$S$7)/'Calculs T1a'!$S$7)*100,0),ROUND((ABS(BK5-$B5)/$B5)*100,0))), "No Prediction")</f>
        <v>0</v>
      </c>
      <c r="BN5" s="5">
        <f>IFERROR(IF(BM5=$B5,0,IF($B5=0,ROUND((ABS(BM5-'Calculs T1a'!$S$7)/'Calculs T1a'!$S$7)*100,0),ROUND((ABS(BM5-$B5)/$B5)*100,0))), "No Prediction")</f>
        <v>0</v>
      </c>
      <c r="BP5" s="5">
        <f>IFERROR(IF(BO5=$B5,0,IF($B5=0,ROUND((ABS(BO5-'Calculs T1a'!$S$7)/'Calculs T1a'!$S$7)*100,0),ROUND((ABS(BO5-$B5)/$B5)*100,0))), "No Prediction")</f>
        <v>0</v>
      </c>
      <c r="BR5" s="5">
        <f>IFERROR(IF(BQ5=$B5,0,IF($B5=0,ROUND((ABS(BQ5-'Calculs T1a'!$S$7)/'Calculs T1a'!$S$7)*100,0),ROUND((ABS(BQ5-$B5)/$B5)*100,0))), "No Prediction")</f>
        <v>0</v>
      </c>
      <c r="BT5" s="5">
        <f>IFERROR(IF(BS5=$B5,0,IF($B5=0,ROUND((ABS(BS5-'Calculs T1a'!$S$7)/'Calculs T1a'!$S$7)*100,0),ROUND((ABS(BS5-$B5)/$B5)*100,0))), "No Prediction")</f>
        <v>0</v>
      </c>
      <c r="BV5" s="5">
        <f>IFERROR(IF(BU5=$B5,0,IF($B5=0,ROUND((ABS(BU5-'Calculs T1a'!$S$7)/'Calculs T1a'!$S$7)*100,0),ROUND((ABS(BU5-$B5)/$B5)*100,0))), "No Prediction")</f>
        <v>0</v>
      </c>
    </row>
    <row r="6" spans="1:75" x14ac:dyDescent="0.3">
      <c r="D6" s="5">
        <f>IFERROR(IF(C6=$B6,0,IF($B6=0,ROUND((ABS(C6-'Calculs T1a'!$S$7)/'Calculs T1a'!$S$7)*100,0),ROUND((ABS(C6-$B6)/$B6)*100,0))), "No Prediction")</f>
        <v>0</v>
      </c>
      <c r="F6" s="5">
        <f>IFERROR(IF(E6=$B6,0,IF($B6=0,ROUND((ABS(E6-'Calculs T1a'!$S$7)/'Calculs T1a'!$S$7)*100,0),ROUND((ABS(E6-$B6)/$B6)*100,0))), "No Prediction")</f>
        <v>0</v>
      </c>
      <c r="H6" s="5">
        <f>IFERROR(IF(G6=$B6,0,IF($B6=0,ROUND((ABS(G6-'Calculs T1a'!$S$7)/'Calculs T1a'!$S$7)*100,0),ROUND((ABS(G6-$B6)/$B6)*100,0))), "No Prediction")</f>
        <v>0</v>
      </c>
      <c r="J6" s="5">
        <f>IFERROR(IF(I6=$B6,0,IF($B6=0,ROUND((ABS(I6-'Calculs T1a'!$S$7)/'Calculs T1a'!$S$7)*100,0),ROUND((ABS(I6-$B6)/$B6)*100,0))), "No Prediction")</f>
        <v>0</v>
      </c>
      <c r="L6" s="5">
        <f>IFERROR(IF(K6=$B6,0,IF($B6=0,ROUND((ABS(K6-'Calculs T1a'!$S$7)/'Calculs T1a'!$S$7)*100,0),ROUND((ABS(K6-$B6)/$B6)*100,0))), "No Prediction")</f>
        <v>0</v>
      </c>
      <c r="N6" s="5">
        <f>IFERROR(IF(M6=$B6,0,IF($B6=0,ROUND((ABS(M6-'Calculs T1a'!$S$7)/'Calculs T1a'!$S$7)*100,0),ROUND((ABS(M6-$B6)/$B6)*100,0))), "No Prediction")</f>
        <v>0</v>
      </c>
      <c r="P6" s="5">
        <f>IFERROR(IF(O6=$B6,0,IF($B6=0,ROUND((ABS(O6-'Calculs T1a'!$S$7)/'Calculs T1a'!$S$7)*100,0),ROUND((ABS(O6-$B6)/$B6)*100,0))), "No Prediction")</f>
        <v>0</v>
      </c>
      <c r="R6" s="5">
        <f>IFERROR(IF(Q6=$B6,0,IF($B6=0,ROUND((ABS(Q6-'Calculs T1a'!$S$7)/'Calculs T1a'!$S$7)*100,0),ROUND((ABS(Q6-$B6)/$B6)*100,0))), "No Prediction")</f>
        <v>0</v>
      </c>
      <c r="T6" s="5">
        <f>IFERROR(IF(S6=$B6,0,IF($B6=0,ROUND((ABS(S6-'Calculs T1a'!$S$7)/'Calculs T1a'!$S$7)*100,0),ROUND((ABS(S6-$B6)/$B6)*100,0))), "No Prediction")</f>
        <v>0</v>
      </c>
      <c r="V6" s="5">
        <f>IFERROR(IF(U6=$B6,0,IF($B6=0,ROUND((ABS(U6-'Calculs T1a'!$S$7)/'Calculs T1a'!$S$7)*100,0),ROUND((ABS(U6-$B6)/$B6)*100,0))), "No Prediction")</f>
        <v>0</v>
      </c>
      <c r="X6" s="5">
        <f>IFERROR(IF(W6=$B6,0,IF($B6=0,ROUND((ABS(W6-'Calculs T1a'!$S$7)/'Calculs T1a'!$S$7)*100,0),ROUND((ABS(W6-$B6)/$B6)*100,0))), "No Prediction")</f>
        <v>0</v>
      </c>
      <c r="AC6" s="5">
        <f>IFERROR(IF(AB6=$B6,0,IF($B6=0,ROUND((ABS(AB6-'Calculs T1a'!$S$7)/'Calculs T1a'!$S$7)*100,0),ROUND((ABS(AB6-$B6)/$B6)*100,0))), "No Prediction")</f>
        <v>0</v>
      </c>
      <c r="AE6" s="5">
        <f>IFERROR(IF(AD6=$B6,0,IF($B6=0,ROUND((ABS(AD6-'Calculs T1a'!$S$7)/'Calculs T1a'!$S$7)*100,0),ROUND((ABS(AD6-$B6)/$B6)*100,0))), "No Prediction")</f>
        <v>0</v>
      </c>
      <c r="AG6" s="5">
        <f>IFERROR(IF(AF6=$B6,0,IF($B6=0,ROUND((ABS(AF6-'Calculs T1a'!$S$7)/'Calculs T1a'!$S$7)*100,0),ROUND((ABS(AF6-$B6)/$B6)*100,0))), "No Prediction")</f>
        <v>0</v>
      </c>
      <c r="AI6" s="5">
        <f>IFERROR(IF(AH6=$B6,0,IF($B6=0,ROUND((ABS(AH6-'Calculs T1a'!$S$7)/'Calculs T1a'!$S$7)*100,0),ROUND((ABS(AH6-$B6)/$B6)*100,0))), "No Prediction")</f>
        <v>0</v>
      </c>
      <c r="AK6" s="5">
        <f>IFERROR(IF(AJ6=$B6,0,IF($B6=0,ROUND((ABS(AJ6-'Calculs T1a'!$S$7)/'Calculs T1a'!$S$7)*100,0),ROUND((ABS(AJ6-$B6)/$B6)*100,0))), "No Prediction")</f>
        <v>0</v>
      </c>
      <c r="AM6" s="5">
        <f>IFERROR(IF(AL6=$B6,0,IF($B6=0,ROUND((ABS(AL6-'Calculs T1a'!$S$7)/'Calculs T1a'!$S$7)*100,0),ROUND((ABS(AL6-$B6)/$B6)*100,0))), "No Prediction")</f>
        <v>0</v>
      </c>
      <c r="AO6" s="5">
        <f>IFERROR(IF(AN6=$B6,0,IF($B6=0,ROUND((ABS(AN6-'Calculs T1a'!$S$7)/'Calculs T1a'!$S$7)*100,0),ROUND((ABS(AN6-$B6)/$B6)*100,0))), "No Prediction")</f>
        <v>0</v>
      </c>
      <c r="AQ6" s="5">
        <f>IFERROR(IF(AP6=$B6,0,IF($B6=0,ROUND((ABS(AP6-'Calculs T1a'!$S$7)/'Calculs T1a'!$S$7)*100,0),ROUND((ABS(AP6-$B6)/$B6)*100,0))), "No Prediction")</f>
        <v>0</v>
      </c>
      <c r="AS6" s="5">
        <f>IFERROR(IF(AR6=$B6,0,IF($B6=0,ROUND((ABS(AR6-'Calculs T1a'!$S$7)/'Calculs T1a'!$S$7)*100,0),ROUND((ABS(AR6-$B6)/$B6)*100,0))), "No Prediction")</f>
        <v>0</v>
      </c>
      <c r="AU6" s="5">
        <f>IFERROR(IF(AT6=$B6,0,IF($B6=0,ROUND((ABS(AT6-'Calculs T1a'!$S$7)/'Calculs T1a'!$S$7)*100,0),ROUND((ABS(AT6-$B6)/$B6)*100,0))), "No Prediction")</f>
        <v>0</v>
      </c>
      <c r="AW6" s="5">
        <f>IFERROR(IF(AV6=$B6,0,IF($B6=0,ROUND((ABS(AV6-'Calculs T1a'!$S$7)/'Calculs T1a'!$S$7)*100,0),ROUND((ABS(AV6-$B6)/$B6)*100,0))), "No Prediction")</f>
        <v>0</v>
      </c>
      <c r="BB6" s="5">
        <f>IFERROR(IF(BA6=$B6,0,IF($B6=0,ROUND((ABS(BA6-'Calculs T1a'!$S$7)/'Calculs T1a'!$S$7)*100,0),ROUND((ABS(BA6-$B6)/$B6)*100,0))), "No Prediction")</f>
        <v>0</v>
      </c>
      <c r="BD6" s="5">
        <f>IFERROR(IF(BC6=$B6,0,IF($B6=0,ROUND((ABS(BC6-'Calculs T1a'!$S$7)/'Calculs T1a'!$S$7)*100,0),ROUND((ABS(BC6-$B6)/$B6)*100,0))), "No Prediction")</f>
        <v>0</v>
      </c>
      <c r="BF6" s="5">
        <f>IFERROR(IF(BE6=$B6,0,IF($B6=0,ROUND((ABS(BE6-'Calculs T1a'!$S$7)/'Calculs T1a'!$S$7)*100,0),ROUND((ABS(BE6-$B6)/$B6)*100,0))), "No Prediction")</f>
        <v>0</v>
      </c>
      <c r="BH6" s="5">
        <f>IFERROR(IF(BG6=$B6,0,IF($B6=0,ROUND((ABS(BG6-'Calculs T1a'!$S$7)/'Calculs T1a'!$S$7)*100,0),ROUND((ABS(BG6-$B6)/$B6)*100,0))), "No Prediction")</f>
        <v>0</v>
      </c>
      <c r="BJ6" s="5">
        <f>IFERROR(IF(BI6=$B6,0,IF($B6=0,ROUND((ABS(BI6-'Calculs T1a'!$S$7)/'Calculs T1a'!$S$7)*100,0),ROUND((ABS(BI6-$B6)/$B6)*100,0))), "No Prediction")</f>
        <v>0</v>
      </c>
      <c r="BL6" s="5">
        <f>IFERROR(IF(BK6=$B6,0,IF($B6=0,ROUND((ABS(BK6-'Calculs T1a'!$S$7)/'Calculs T1a'!$S$7)*100,0),ROUND((ABS(BK6-$B6)/$B6)*100,0))), "No Prediction")</f>
        <v>0</v>
      </c>
      <c r="BN6" s="5">
        <f>IFERROR(IF(BM6=$B6,0,IF($B6=0,ROUND((ABS(BM6-'Calculs T1a'!$S$7)/'Calculs T1a'!$S$7)*100,0),ROUND((ABS(BM6-$B6)/$B6)*100,0))), "No Prediction")</f>
        <v>0</v>
      </c>
      <c r="BP6" s="5">
        <f>IFERROR(IF(BO6=$B6,0,IF($B6=0,ROUND((ABS(BO6-'Calculs T1a'!$S$7)/'Calculs T1a'!$S$7)*100,0),ROUND((ABS(BO6-$B6)/$B6)*100,0))), "No Prediction")</f>
        <v>0</v>
      </c>
      <c r="BR6" s="5">
        <f>IFERROR(IF(BQ6=$B6,0,IF($B6=0,ROUND((ABS(BQ6-'Calculs T1a'!$S$7)/'Calculs T1a'!$S$7)*100,0),ROUND((ABS(BQ6-$B6)/$B6)*100,0))), "No Prediction")</f>
        <v>0</v>
      </c>
      <c r="BT6" s="5">
        <f>IFERROR(IF(BS6=$B6,0,IF($B6=0,ROUND((ABS(BS6-'Calculs T1a'!$S$7)/'Calculs T1a'!$S$7)*100,0),ROUND((ABS(BS6-$B6)/$B6)*100,0))), "No Prediction")</f>
        <v>0</v>
      </c>
      <c r="BV6" s="5">
        <f>IFERROR(IF(BU6=$B6,0,IF($B6=0,ROUND((ABS(BU6-'Calculs T1a'!$S$7)/'Calculs T1a'!$S$7)*100,0),ROUND((ABS(BU6-$B6)/$B6)*100,0))), "No Prediction")</f>
        <v>0</v>
      </c>
    </row>
    <row r="7" spans="1:75" x14ac:dyDescent="0.3">
      <c r="D7" s="5">
        <f>IFERROR(IF(C7=$B7,0,IF($B7=0,ROUND((ABS(C7-'Calculs T1a'!$S$7)/'Calculs T1a'!$S$7)*100,0),ROUND((ABS(C7-$B7)/$B7)*100,0))), "No Prediction")</f>
        <v>0</v>
      </c>
      <c r="F7" s="5">
        <f>IFERROR(IF(E7=$B7,0,IF($B7=0,ROUND((ABS(E7-'Calculs T1a'!$S$7)/'Calculs T1a'!$S$7)*100,0),ROUND((ABS(E7-$B7)/$B7)*100,0))), "No Prediction")</f>
        <v>0</v>
      </c>
      <c r="H7" s="5">
        <f>IFERROR(IF(G7=$B7,0,IF($B7=0,ROUND((ABS(G7-'Calculs T1a'!$S$7)/'Calculs T1a'!$S$7)*100,0),ROUND((ABS(G7-$B7)/$B7)*100,0))), "No Prediction")</f>
        <v>0</v>
      </c>
      <c r="J7" s="5">
        <f>IFERROR(IF(I7=$B7,0,IF($B7=0,ROUND((ABS(I7-'Calculs T1a'!$S$7)/'Calculs T1a'!$S$7)*100,0),ROUND((ABS(I7-$B7)/$B7)*100,0))), "No Prediction")</f>
        <v>0</v>
      </c>
      <c r="L7" s="5">
        <f>IFERROR(IF(K7=$B7,0,IF($B7=0,ROUND((ABS(K7-'Calculs T1a'!$S$7)/'Calculs T1a'!$S$7)*100,0),ROUND((ABS(K7-$B7)/$B7)*100,0))), "No Prediction")</f>
        <v>0</v>
      </c>
      <c r="N7" s="5">
        <f>IFERROR(IF(M7=$B7,0,IF($B7=0,ROUND((ABS(M7-'Calculs T1a'!$S$7)/'Calculs T1a'!$S$7)*100,0),ROUND((ABS(M7-$B7)/$B7)*100,0))), "No Prediction")</f>
        <v>0</v>
      </c>
      <c r="P7" s="5">
        <f>IFERROR(IF(O7=$B7,0,IF($B7=0,ROUND((ABS(O7-'Calculs T1a'!$S$7)/'Calculs T1a'!$S$7)*100,0),ROUND((ABS(O7-$B7)/$B7)*100,0))), "No Prediction")</f>
        <v>0</v>
      </c>
      <c r="R7" s="5">
        <f>IFERROR(IF(Q7=$B7,0,IF($B7=0,ROUND((ABS(Q7-'Calculs T1a'!$S$7)/'Calculs T1a'!$S$7)*100,0),ROUND((ABS(Q7-$B7)/$B7)*100,0))), "No Prediction")</f>
        <v>0</v>
      </c>
      <c r="T7" s="5">
        <f>IFERROR(IF(S7=$B7,0,IF($B7=0,ROUND((ABS(S7-'Calculs T1a'!$S$7)/'Calculs T1a'!$S$7)*100,0),ROUND((ABS(S7-$B7)/$B7)*100,0))), "No Prediction")</f>
        <v>0</v>
      </c>
      <c r="V7" s="5">
        <f>IFERROR(IF(U7=$B7,0,IF($B7=0,ROUND((ABS(U7-'Calculs T1a'!$S$7)/'Calculs T1a'!$S$7)*100,0),ROUND((ABS(U7-$B7)/$B7)*100,0))), "No Prediction")</f>
        <v>0</v>
      </c>
      <c r="X7" s="5">
        <f>IFERROR(IF(W7=$B7,0,IF($B7=0,ROUND((ABS(W7-'Calculs T1a'!$S$7)/'Calculs T1a'!$S$7)*100,0),ROUND((ABS(W7-$B7)/$B7)*100,0))), "No Prediction")</f>
        <v>0</v>
      </c>
      <c r="AC7" s="5">
        <f>IFERROR(IF(AB7=$B7,0,IF($B7=0,ROUND((ABS(AB7-'Calculs T1a'!$S$7)/'Calculs T1a'!$S$7)*100,0),ROUND((ABS(AB7-$B7)/$B7)*100,0))), "No Prediction")</f>
        <v>0</v>
      </c>
      <c r="AE7" s="5">
        <f>IFERROR(IF(AD7=$B7,0,IF($B7=0,ROUND((ABS(AD7-'Calculs T1a'!$S$7)/'Calculs T1a'!$S$7)*100,0),ROUND((ABS(AD7-$B7)/$B7)*100,0))), "No Prediction")</f>
        <v>0</v>
      </c>
      <c r="AG7" s="5">
        <f>IFERROR(IF(AF7=$B7,0,IF($B7=0,ROUND((ABS(AF7-'Calculs T1a'!$S$7)/'Calculs T1a'!$S$7)*100,0),ROUND((ABS(AF7-$B7)/$B7)*100,0))), "No Prediction")</f>
        <v>0</v>
      </c>
      <c r="AI7" s="5">
        <f>IFERROR(IF(AH7=$B7,0,IF($B7=0,ROUND((ABS(AH7-'Calculs T1a'!$S$7)/'Calculs T1a'!$S$7)*100,0),ROUND((ABS(AH7-$B7)/$B7)*100,0))), "No Prediction")</f>
        <v>0</v>
      </c>
      <c r="AK7" s="5">
        <f>IFERROR(IF(AJ7=$B7,0,IF($B7=0,ROUND((ABS(AJ7-'Calculs T1a'!$S$7)/'Calculs T1a'!$S$7)*100,0),ROUND((ABS(AJ7-$B7)/$B7)*100,0))), "No Prediction")</f>
        <v>0</v>
      </c>
      <c r="AM7" s="5">
        <f>IFERROR(IF(AL7=$B7,0,IF($B7=0,ROUND((ABS(AL7-'Calculs T1a'!$S$7)/'Calculs T1a'!$S$7)*100,0),ROUND((ABS(AL7-$B7)/$B7)*100,0))), "No Prediction")</f>
        <v>0</v>
      </c>
      <c r="AO7" s="5">
        <f>IFERROR(IF(AN7=$B7,0,IF($B7=0,ROUND((ABS(AN7-'Calculs T1a'!$S$7)/'Calculs T1a'!$S$7)*100,0),ROUND((ABS(AN7-$B7)/$B7)*100,0))), "No Prediction")</f>
        <v>0</v>
      </c>
      <c r="AQ7" s="5">
        <f>IFERROR(IF(AP7=$B7,0,IF($B7=0,ROUND((ABS(AP7-'Calculs T1a'!$S$7)/'Calculs T1a'!$S$7)*100,0),ROUND((ABS(AP7-$B7)/$B7)*100,0))), "No Prediction")</f>
        <v>0</v>
      </c>
      <c r="AS7" s="5">
        <f>IFERROR(IF(AR7=$B7,0,IF($B7=0,ROUND((ABS(AR7-'Calculs T1a'!$S$7)/'Calculs T1a'!$S$7)*100,0),ROUND((ABS(AR7-$B7)/$B7)*100,0))), "No Prediction")</f>
        <v>0</v>
      </c>
      <c r="AU7" s="5">
        <f>IFERROR(IF(AT7=$B7,0,IF($B7=0,ROUND((ABS(AT7-'Calculs T1a'!$S$7)/'Calculs T1a'!$S$7)*100,0),ROUND((ABS(AT7-$B7)/$B7)*100,0))), "No Prediction")</f>
        <v>0</v>
      </c>
      <c r="AW7" s="5">
        <f>IFERROR(IF(AV7=$B7,0,IF($B7=0,ROUND((ABS(AV7-'Calculs T1a'!$S$7)/'Calculs T1a'!$S$7)*100,0),ROUND((ABS(AV7-$B7)/$B7)*100,0))), "No Prediction")</f>
        <v>0</v>
      </c>
      <c r="BB7" s="5">
        <f>IFERROR(IF(BA7=$B7,0,IF($B7=0,ROUND((ABS(BA7-'Calculs T1a'!$S$7)/'Calculs T1a'!$S$7)*100,0),ROUND((ABS(BA7-$B7)/$B7)*100,0))), "No Prediction")</f>
        <v>0</v>
      </c>
      <c r="BD7" s="5">
        <f>IFERROR(IF(BC7=$B7,0,IF($B7=0,ROUND((ABS(BC7-'Calculs T1a'!$S$7)/'Calculs T1a'!$S$7)*100,0),ROUND((ABS(BC7-$B7)/$B7)*100,0))), "No Prediction")</f>
        <v>0</v>
      </c>
      <c r="BF7" s="5">
        <f>IFERROR(IF(BE7=$B7,0,IF($B7=0,ROUND((ABS(BE7-'Calculs T1a'!$S$7)/'Calculs T1a'!$S$7)*100,0),ROUND((ABS(BE7-$B7)/$B7)*100,0))), "No Prediction")</f>
        <v>0</v>
      </c>
      <c r="BH7" s="5">
        <f>IFERROR(IF(BG7=$B7,0,IF($B7=0,ROUND((ABS(BG7-'Calculs T1a'!$S$7)/'Calculs T1a'!$S$7)*100,0),ROUND((ABS(BG7-$B7)/$B7)*100,0))), "No Prediction")</f>
        <v>0</v>
      </c>
      <c r="BJ7" s="5">
        <f>IFERROR(IF(BI7=$B7,0,IF($B7=0,ROUND((ABS(BI7-'Calculs T1a'!$S$7)/'Calculs T1a'!$S$7)*100,0),ROUND((ABS(BI7-$B7)/$B7)*100,0))), "No Prediction")</f>
        <v>0</v>
      </c>
      <c r="BL7" s="5">
        <f>IFERROR(IF(BK7=$B7,0,IF($B7=0,ROUND((ABS(BK7-'Calculs T1a'!$S$7)/'Calculs T1a'!$S$7)*100,0),ROUND((ABS(BK7-$B7)/$B7)*100,0))), "No Prediction")</f>
        <v>0</v>
      </c>
      <c r="BN7" s="5">
        <f>IFERROR(IF(BM7=$B7,0,IF($B7=0,ROUND((ABS(BM7-'Calculs T1a'!$S$7)/'Calculs T1a'!$S$7)*100,0),ROUND((ABS(BM7-$B7)/$B7)*100,0))), "No Prediction")</f>
        <v>0</v>
      </c>
      <c r="BP7" s="5">
        <f>IFERROR(IF(BO7=$B7,0,IF($B7=0,ROUND((ABS(BO7-'Calculs T1a'!$S$7)/'Calculs T1a'!$S$7)*100,0),ROUND((ABS(BO7-$B7)/$B7)*100,0))), "No Prediction")</f>
        <v>0</v>
      </c>
      <c r="BR7" s="5">
        <f>IFERROR(IF(BQ7=$B7,0,IF($B7=0,ROUND((ABS(BQ7-'Calculs T1a'!$S$7)/'Calculs T1a'!$S$7)*100,0),ROUND((ABS(BQ7-$B7)/$B7)*100,0))), "No Prediction")</f>
        <v>0</v>
      </c>
      <c r="BT7" s="5">
        <f>IFERROR(IF(BS7=$B7,0,IF($B7=0,ROUND((ABS(BS7-'Calculs T1a'!$S$7)/'Calculs T1a'!$S$7)*100,0),ROUND((ABS(BS7-$B7)/$B7)*100,0))), "No Prediction")</f>
        <v>0</v>
      </c>
      <c r="BV7" s="5">
        <f>IFERROR(IF(BU7=$B7,0,IF($B7=0,ROUND((ABS(BU7-'Calculs T1a'!$S$7)/'Calculs T1a'!$S$7)*100,0),ROUND((ABS(BU7-$B7)/$B7)*100,0))), "No Prediction")</f>
        <v>0</v>
      </c>
    </row>
    <row r="8" spans="1:75" x14ac:dyDescent="0.3">
      <c r="D8" s="5">
        <f>IFERROR(IF(C8=$B8,0,IF($B8=0,ROUND((ABS(C8-'Calculs T1a'!$S$7)/'Calculs T1a'!$S$7)*100,0),ROUND((ABS(C8-$B8)/$B8)*100,0))), "No Prediction")</f>
        <v>0</v>
      </c>
      <c r="F8" s="5">
        <f>IFERROR(IF(E8=$B8,0,IF($B8=0,ROUND((ABS(E8-'Calculs T1a'!$S$7)/'Calculs T1a'!$S$7)*100,0),ROUND((ABS(E8-$B8)/$B8)*100,0))), "No Prediction")</f>
        <v>0</v>
      </c>
      <c r="H8" s="5">
        <f>IFERROR(IF(G8=$B8,0,IF($B8=0,ROUND((ABS(G8-'Calculs T1a'!$S$7)/'Calculs T1a'!$S$7)*100,0),ROUND((ABS(G8-$B8)/$B8)*100,0))), "No Prediction")</f>
        <v>0</v>
      </c>
      <c r="J8" s="5">
        <f>IFERROR(IF(I8=$B8,0,IF($B8=0,ROUND((ABS(I8-'Calculs T1a'!$S$7)/'Calculs T1a'!$S$7)*100,0),ROUND((ABS(I8-$B8)/$B8)*100,0))), "No Prediction")</f>
        <v>0</v>
      </c>
      <c r="L8" s="5">
        <f>IFERROR(IF(K8=$B8,0,IF($B8=0,ROUND((ABS(K8-'Calculs T1a'!$S$7)/'Calculs T1a'!$S$7)*100,0),ROUND((ABS(K8-$B8)/$B8)*100,0))), "No Prediction")</f>
        <v>0</v>
      </c>
      <c r="N8" s="5">
        <f>IFERROR(IF(M8=$B8,0,IF($B8=0,ROUND((ABS(M8-'Calculs T1a'!$S$7)/'Calculs T1a'!$S$7)*100,0),ROUND((ABS(M8-$B8)/$B8)*100,0))), "No Prediction")</f>
        <v>0</v>
      </c>
      <c r="P8" s="5">
        <f>IFERROR(IF(O8=$B8,0,IF($B8=0,ROUND((ABS(O8-'Calculs T1a'!$S$7)/'Calculs T1a'!$S$7)*100,0),ROUND((ABS(O8-$B8)/$B8)*100,0))), "No Prediction")</f>
        <v>0</v>
      </c>
      <c r="R8" s="5">
        <f>IFERROR(IF(Q8=$B8,0,IF($B8=0,ROUND((ABS(Q8-'Calculs T1a'!$S$7)/'Calculs T1a'!$S$7)*100,0),ROUND((ABS(Q8-$B8)/$B8)*100,0))), "No Prediction")</f>
        <v>0</v>
      </c>
      <c r="T8" s="5">
        <f>IFERROR(IF(S8=$B8,0,IF($B8=0,ROUND((ABS(S8-'Calculs T1a'!$S$7)/'Calculs T1a'!$S$7)*100,0),ROUND((ABS(S8-$B8)/$B8)*100,0))), "No Prediction")</f>
        <v>0</v>
      </c>
      <c r="V8" s="5">
        <f>IFERROR(IF(U8=$B8,0,IF($B8=0,ROUND((ABS(U8-'Calculs T1a'!$S$7)/'Calculs T1a'!$S$7)*100,0),ROUND((ABS(U8-$B8)/$B8)*100,0))), "No Prediction")</f>
        <v>0</v>
      </c>
      <c r="X8" s="5">
        <f>IFERROR(IF(W8=$B8,0,IF($B8=0,ROUND((ABS(W8-'Calculs T1a'!$S$7)/'Calculs T1a'!$S$7)*100,0),ROUND((ABS(W8-$B8)/$B8)*100,0))), "No Prediction")</f>
        <v>0</v>
      </c>
      <c r="AC8" s="5">
        <f>IFERROR(IF(AB8=$B8,0,IF($B8=0,ROUND((ABS(AB8-'Calculs T1a'!$S$7)/'Calculs T1a'!$S$7)*100,0),ROUND((ABS(AB8-$B8)/$B8)*100,0))), "No Prediction")</f>
        <v>0</v>
      </c>
      <c r="AE8" s="5">
        <f>IFERROR(IF(AD8=$B8,0,IF($B8=0,ROUND((ABS(AD8-'Calculs T1a'!$S$7)/'Calculs T1a'!$S$7)*100,0),ROUND((ABS(AD8-$B8)/$B8)*100,0))), "No Prediction")</f>
        <v>0</v>
      </c>
      <c r="AG8" s="5">
        <f>IFERROR(IF(AF8=$B8,0,IF($B8=0,ROUND((ABS(AF8-'Calculs T1a'!$S$7)/'Calculs T1a'!$S$7)*100,0),ROUND((ABS(AF8-$B8)/$B8)*100,0))), "No Prediction")</f>
        <v>0</v>
      </c>
      <c r="AI8" s="5">
        <f>IFERROR(IF(AH8=$B8,0,IF($B8=0,ROUND((ABS(AH8-'Calculs T1a'!$S$7)/'Calculs T1a'!$S$7)*100,0),ROUND((ABS(AH8-$B8)/$B8)*100,0))), "No Prediction")</f>
        <v>0</v>
      </c>
      <c r="AK8" s="5">
        <f>IFERROR(IF(AJ8=$B8,0,IF($B8=0,ROUND((ABS(AJ8-'Calculs T1a'!$S$7)/'Calculs T1a'!$S$7)*100,0),ROUND((ABS(AJ8-$B8)/$B8)*100,0))), "No Prediction")</f>
        <v>0</v>
      </c>
      <c r="AM8" s="5">
        <f>IFERROR(IF(AL8=$B8,0,IF($B8=0,ROUND((ABS(AL8-'Calculs T1a'!$S$7)/'Calculs T1a'!$S$7)*100,0),ROUND((ABS(AL8-$B8)/$B8)*100,0))), "No Prediction")</f>
        <v>0</v>
      </c>
      <c r="AO8" s="5">
        <f>IFERROR(IF(AN8=$B8,0,IF($B8=0,ROUND((ABS(AN8-'Calculs T1a'!$S$7)/'Calculs T1a'!$S$7)*100,0),ROUND((ABS(AN8-$B8)/$B8)*100,0))), "No Prediction")</f>
        <v>0</v>
      </c>
      <c r="AQ8" s="5">
        <f>IFERROR(IF(AP8=$B8,0,IF($B8=0,ROUND((ABS(AP8-'Calculs T1a'!$S$7)/'Calculs T1a'!$S$7)*100,0),ROUND((ABS(AP8-$B8)/$B8)*100,0))), "No Prediction")</f>
        <v>0</v>
      </c>
      <c r="AS8" s="5">
        <f>IFERROR(IF(AR8=$B8,0,IF($B8=0,ROUND((ABS(AR8-'Calculs T1a'!$S$7)/'Calculs T1a'!$S$7)*100,0),ROUND((ABS(AR8-$B8)/$B8)*100,0))), "No Prediction")</f>
        <v>0</v>
      </c>
      <c r="AU8" s="5">
        <f>IFERROR(IF(AT8=$B8,0,IF($B8=0,ROUND((ABS(AT8-'Calculs T1a'!$S$7)/'Calculs T1a'!$S$7)*100,0),ROUND((ABS(AT8-$B8)/$B8)*100,0))), "No Prediction")</f>
        <v>0</v>
      </c>
      <c r="AW8" s="5">
        <f>IFERROR(IF(AV8=$B8,0,IF($B8=0,ROUND((ABS(AV8-'Calculs T1a'!$S$7)/'Calculs T1a'!$S$7)*100,0),ROUND((ABS(AV8-$B8)/$B8)*100,0))), "No Prediction")</f>
        <v>0</v>
      </c>
      <c r="BB8" s="5">
        <f>IFERROR(IF(BA8=$B8,0,IF($B8=0,ROUND((ABS(BA8-'Calculs T1a'!$S$7)/'Calculs T1a'!$S$7)*100,0),ROUND((ABS(BA8-$B8)/$B8)*100,0))), "No Prediction")</f>
        <v>0</v>
      </c>
      <c r="BD8" s="5">
        <f>IFERROR(IF(BC8=$B8,0,IF($B8=0,ROUND((ABS(BC8-'Calculs T1a'!$S$7)/'Calculs T1a'!$S$7)*100,0),ROUND((ABS(BC8-$B8)/$B8)*100,0))), "No Prediction")</f>
        <v>0</v>
      </c>
      <c r="BF8" s="5">
        <f>IFERROR(IF(BE8=$B8,0,IF($B8=0,ROUND((ABS(BE8-'Calculs T1a'!$S$7)/'Calculs T1a'!$S$7)*100,0),ROUND((ABS(BE8-$B8)/$B8)*100,0))), "No Prediction")</f>
        <v>0</v>
      </c>
      <c r="BH8" s="5">
        <f>IFERROR(IF(BG8=$B8,0,IF($B8=0,ROUND((ABS(BG8-'Calculs T1a'!$S$7)/'Calculs T1a'!$S$7)*100,0),ROUND((ABS(BG8-$B8)/$B8)*100,0))), "No Prediction")</f>
        <v>0</v>
      </c>
      <c r="BJ8" s="5">
        <f>IFERROR(IF(BI8=$B8,0,IF($B8=0,ROUND((ABS(BI8-'Calculs T1a'!$S$7)/'Calculs T1a'!$S$7)*100,0),ROUND((ABS(BI8-$B8)/$B8)*100,0))), "No Prediction")</f>
        <v>0</v>
      </c>
      <c r="BL8" s="5">
        <f>IFERROR(IF(BK8=$B8,0,IF($B8=0,ROUND((ABS(BK8-'Calculs T1a'!$S$7)/'Calculs T1a'!$S$7)*100,0),ROUND((ABS(BK8-$B8)/$B8)*100,0))), "No Prediction")</f>
        <v>0</v>
      </c>
      <c r="BN8" s="5">
        <f>IFERROR(IF(BM8=$B8,0,IF($B8=0,ROUND((ABS(BM8-'Calculs T1a'!$S$7)/'Calculs T1a'!$S$7)*100,0),ROUND((ABS(BM8-$B8)/$B8)*100,0))), "No Prediction")</f>
        <v>0</v>
      </c>
      <c r="BP8" s="5">
        <f>IFERROR(IF(BO8=$B8,0,IF($B8=0,ROUND((ABS(BO8-'Calculs T1a'!$S$7)/'Calculs T1a'!$S$7)*100,0),ROUND((ABS(BO8-$B8)/$B8)*100,0))), "No Prediction")</f>
        <v>0</v>
      </c>
      <c r="BR8" s="5">
        <f>IFERROR(IF(BQ8=$B8,0,IF($B8=0,ROUND((ABS(BQ8-'Calculs T1a'!$S$7)/'Calculs T1a'!$S$7)*100,0),ROUND((ABS(BQ8-$B8)/$B8)*100,0))), "No Prediction")</f>
        <v>0</v>
      </c>
      <c r="BT8" s="5">
        <f>IFERROR(IF(BS8=$B8,0,IF($B8=0,ROUND((ABS(BS8-'Calculs T1a'!$S$7)/'Calculs T1a'!$S$7)*100,0),ROUND((ABS(BS8-$B8)/$B8)*100,0))), "No Prediction")</f>
        <v>0</v>
      </c>
      <c r="BV8" s="5">
        <f>IFERROR(IF(BU8=$B8,0,IF($B8=0,ROUND((ABS(BU8-'Calculs T1a'!$S$7)/'Calculs T1a'!$S$7)*100,0),ROUND((ABS(BU8-$B8)/$B8)*100,0))), "No Prediction")</f>
        <v>0</v>
      </c>
    </row>
    <row r="9" spans="1:75" x14ac:dyDescent="0.3">
      <c r="D9" s="5">
        <f>IFERROR(IF(C9=$B9,0,IF($B9=0,ROUND((ABS(C9-'Calculs T1a'!$S$7)/'Calculs T1a'!$S$7)*100,0),ROUND((ABS(C9-$B9)/$B9)*100,0))), "No Prediction")</f>
        <v>0</v>
      </c>
      <c r="F9" s="5">
        <f>IFERROR(IF(E9=$B9,0,IF($B9=0,ROUND((ABS(E9-'Calculs T1a'!$S$7)/'Calculs T1a'!$S$7)*100,0),ROUND((ABS(E9-$B9)/$B9)*100,0))), "No Prediction")</f>
        <v>0</v>
      </c>
      <c r="H9" s="5">
        <f>IFERROR(IF(G9=$B9,0,IF($B9=0,ROUND((ABS(G9-'Calculs T1a'!$S$7)/'Calculs T1a'!$S$7)*100,0),ROUND((ABS(G9-$B9)/$B9)*100,0))), "No Prediction")</f>
        <v>0</v>
      </c>
      <c r="J9" s="5">
        <f>IFERROR(IF(I9=$B9,0,IF($B9=0,ROUND((ABS(I9-'Calculs T1a'!$S$7)/'Calculs T1a'!$S$7)*100,0),ROUND((ABS(I9-$B9)/$B9)*100,0))), "No Prediction")</f>
        <v>0</v>
      </c>
      <c r="L9" s="5">
        <f>IFERROR(IF(K9=$B9,0,IF($B9=0,ROUND((ABS(K9-'Calculs T1a'!$S$7)/'Calculs T1a'!$S$7)*100,0),ROUND((ABS(K9-$B9)/$B9)*100,0))), "No Prediction")</f>
        <v>0</v>
      </c>
      <c r="N9" s="5">
        <f>IFERROR(IF(M9=$B9,0,IF($B9=0,ROUND((ABS(M9-'Calculs T1a'!$S$7)/'Calculs T1a'!$S$7)*100,0),ROUND((ABS(M9-$B9)/$B9)*100,0))), "No Prediction")</f>
        <v>0</v>
      </c>
      <c r="P9" s="5">
        <f>IFERROR(IF(O9=$B9,0,IF($B9=0,ROUND((ABS(O9-'Calculs T1a'!$S$7)/'Calculs T1a'!$S$7)*100,0),ROUND((ABS(O9-$B9)/$B9)*100,0))), "No Prediction")</f>
        <v>0</v>
      </c>
      <c r="R9" s="5">
        <f>IFERROR(IF(Q9=$B9,0,IF($B9=0,ROUND((ABS(Q9-'Calculs T1a'!$S$7)/'Calculs T1a'!$S$7)*100,0),ROUND((ABS(Q9-$B9)/$B9)*100,0))), "No Prediction")</f>
        <v>0</v>
      </c>
      <c r="T9" s="5">
        <f>IFERROR(IF(S9=$B9,0,IF($B9=0,ROUND((ABS(S9-'Calculs T1a'!$S$7)/'Calculs T1a'!$S$7)*100,0),ROUND((ABS(S9-$B9)/$B9)*100,0))), "No Prediction")</f>
        <v>0</v>
      </c>
      <c r="V9" s="5">
        <f>IFERROR(IF(U9=$B9,0,IF($B9=0,ROUND((ABS(U9-'Calculs T1a'!$S$7)/'Calculs T1a'!$S$7)*100,0),ROUND((ABS(U9-$B9)/$B9)*100,0))), "No Prediction")</f>
        <v>0</v>
      </c>
      <c r="X9" s="5">
        <f>IFERROR(IF(W9=$B9,0,IF($B9=0,ROUND((ABS(W9-'Calculs T1a'!$S$7)/'Calculs T1a'!$S$7)*100,0),ROUND((ABS(W9-$B9)/$B9)*100,0))), "No Prediction")</f>
        <v>0</v>
      </c>
      <c r="AC9" s="5">
        <f>IFERROR(IF(AB9=$B9,0,IF($B9=0,ROUND((ABS(AB9-'Calculs T1a'!$S$7)/'Calculs T1a'!$S$7)*100,0),ROUND((ABS(AB9-$B9)/$B9)*100,0))), "No Prediction")</f>
        <v>0</v>
      </c>
      <c r="AE9" s="5">
        <f>IFERROR(IF(AD9=$B9,0,IF($B9=0,ROUND((ABS(AD9-'Calculs T1a'!$S$7)/'Calculs T1a'!$S$7)*100,0),ROUND((ABS(AD9-$B9)/$B9)*100,0))), "No Prediction")</f>
        <v>0</v>
      </c>
      <c r="AG9" s="5">
        <f>IFERROR(IF(AF9=$B9,0,IF($B9=0,ROUND((ABS(AF9-'Calculs T1a'!$S$7)/'Calculs T1a'!$S$7)*100,0),ROUND((ABS(AF9-$B9)/$B9)*100,0))), "No Prediction")</f>
        <v>0</v>
      </c>
      <c r="AI9" s="5">
        <f>IFERROR(IF(AH9=$B9,0,IF($B9=0,ROUND((ABS(AH9-'Calculs T1a'!$S$7)/'Calculs T1a'!$S$7)*100,0),ROUND((ABS(AH9-$B9)/$B9)*100,0))), "No Prediction")</f>
        <v>0</v>
      </c>
      <c r="AK9" s="5">
        <f>IFERROR(IF(AJ9=$B9,0,IF($B9=0,ROUND((ABS(AJ9-'Calculs T1a'!$S$7)/'Calculs T1a'!$S$7)*100,0),ROUND((ABS(AJ9-$B9)/$B9)*100,0))), "No Prediction")</f>
        <v>0</v>
      </c>
      <c r="AM9" s="5">
        <f>IFERROR(IF(AL9=$B9,0,IF($B9=0,ROUND((ABS(AL9-'Calculs T1a'!$S$7)/'Calculs T1a'!$S$7)*100,0),ROUND((ABS(AL9-$B9)/$B9)*100,0))), "No Prediction")</f>
        <v>0</v>
      </c>
      <c r="AO9" s="5">
        <f>IFERROR(IF(AN9=$B9,0,IF($B9=0,ROUND((ABS(AN9-'Calculs T1a'!$S$7)/'Calculs T1a'!$S$7)*100,0),ROUND((ABS(AN9-$B9)/$B9)*100,0))), "No Prediction")</f>
        <v>0</v>
      </c>
      <c r="AQ9" s="5">
        <f>IFERROR(IF(AP9=$B9,0,IF($B9=0,ROUND((ABS(AP9-'Calculs T1a'!$S$7)/'Calculs T1a'!$S$7)*100,0),ROUND((ABS(AP9-$B9)/$B9)*100,0))), "No Prediction")</f>
        <v>0</v>
      </c>
      <c r="AS9" s="5">
        <f>IFERROR(IF(AR9=$B9,0,IF($B9=0,ROUND((ABS(AR9-'Calculs T1a'!$S$7)/'Calculs T1a'!$S$7)*100,0),ROUND((ABS(AR9-$B9)/$B9)*100,0))), "No Prediction")</f>
        <v>0</v>
      </c>
      <c r="AU9" s="5">
        <f>IFERROR(IF(AT9=$B9,0,IF($B9=0,ROUND((ABS(AT9-'Calculs T1a'!$S$7)/'Calculs T1a'!$S$7)*100,0),ROUND((ABS(AT9-$B9)/$B9)*100,0))), "No Prediction")</f>
        <v>0</v>
      </c>
      <c r="AW9" s="5">
        <f>IFERROR(IF(AV9=$B9,0,IF($B9=0,ROUND((ABS(AV9-'Calculs T1a'!$S$7)/'Calculs T1a'!$S$7)*100,0),ROUND((ABS(AV9-$B9)/$B9)*100,0))), "No Prediction")</f>
        <v>0</v>
      </c>
      <c r="BB9" s="5">
        <f>IFERROR(IF(BA9=$B9,0,IF($B9=0,ROUND((ABS(BA9-'Calculs T1a'!$S$7)/'Calculs T1a'!$S$7)*100,0),ROUND((ABS(BA9-$B9)/$B9)*100,0))), "No Prediction")</f>
        <v>0</v>
      </c>
      <c r="BD9" s="5">
        <f>IFERROR(IF(BC9=$B9,0,IF($B9=0,ROUND((ABS(BC9-'Calculs T1a'!$S$7)/'Calculs T1a'!$S$7)*100,0),ROUND((ABS(BC9-$B9)/$B9)*100,0))), "No Prediction")</f>
        <v>0</v>
      </c>
      <c r="BF9" s="5">
        <f>IFERROR(IF(BE9=$B9,0,IF($B9=0,ROUND((ABS(BE9-'Calculs T1a'!$S$7)/'Calculs T1a'!$S$7)*100,0),ROUND((ABS(BE9-$B9)/$B9)*100,0))), "No Prediction")</f>
        <v>0</v>
      </c>
      <c r="BH9" s="5">
        <f>IFERROR(IF(BG9=$B9,0,IF($B9=0,ROUND((ABS(BG9-'Calculs T1a'!$S$7)/'Calculs T1a'!$S$7)*100,0),ROUND((ABS(BG9-$B9)/$B9)*100,0))), "No Prediction")</f>
        <v>0</v>
      </c>
      <c r="BJ9" s="5">
        <f>IFERROR(IF(BI9=$B9,0,IF($B9=0,ROUND((ABS(BI9-'Calculs T1a'!$S$7)/'Calculs T1a'!$S$7)*100,0),ROUND((ABS(BI9-$B9)/$B9)*100,0))), "No Prediction")</f>
        <v>0</v>
      </c>
      <c r="BL9" s="5">
        <f>IFERROR(IF(BK9=$B9,0,IF($B9=0,ROUND((ABS(BK9-'Calculs T1a'!$S$7)/'Calculs T1a'!$S$7)*100,0),ROUND((ABS(BK9-$B9)/$B9)*100,0))), "No Prediction")</f>
        <v>0</v>
      </c>
      <c r="BN9" s="5">
        <f>IFERROR(IF(BM9=$B9,0,IF($B9=0,ROUND((ABS(BM9-'Calculs T1a'!$S$7)/'Calculs T1a'!$S$7)*100,0),ROUND((ABS(BM9-$B9)/$B9)*100,0))), "No Prediction")</f>
        <v>0</v>
      </c>
      <c r="BP9" s="5">
        <f>IFERROR(IF(BO9=$B9,0,IF($B9=0,ROUND((ABS(BO9-'Calculs T1a'!$S$7)/'Calculs T1a'!$S$7)*100,0),ROUND((ABS(BO9-$B9)/$B9)*100,0))), "No Prediction")</f>
        <v>0</v>
      </c>
      <c r="BR9" s="5">
        <f>IFERROR(IF(BQ9=$B9,0,IF($B9=0,ROUND((ABS(BQ9-'Calculs T1a'!$S$7)/'Calculs T1a'!$S$7)*100,0),ROUND((ABS(BQ9-$B9)/$B9)*100,0))), "No Prediction")</f>
        <v>0</v>
      </c>
      <c r="BT9" s="5">
        <f>IFERROR(IF(BS9=$B9,0,IF($B9=0,ROUND((ABS(BS9-'Calculs T1a'!$S$7)/'Calculs T1a'!$S$7)*100,0),ROUND((ABS(BS9-$B9)/$B9)*100,0))), "No Prediction")</f>
        <v>0</v>
      </c>
      <c r="BV9" s="5">
        <f>IFERROR(IF(BU9=$B9,0,IF($B9=0,ROUND((ABS(BU9-'Calculs T1a'!$S$7)/'Calculs T1a'!$S$7)*100,0),ROUND((ABS(BU9-$B9)/$B9)*100,0))), "No Prediction")</f>
        <v>0</v>
      </c>
    </row>
    <row r="10" spans="1:75" x14ac:dyDescent="0.3">
      <c r="D10" s="5">
        <f>IFERROR(IF(C10=$B10,0,IF($B10=0,ROUND((ABS(C10-'Calculs T1a'!$S$7)/'Calculs T1a'!$S$7)*100,0),ROUND((ABS(C10-$B10)/$B10)*100,0))), "No Prediction")</f>
        <v>0</v>
      </c>
      <c r="F10" s="5">
        <f>IFERROR(IF(E10=$B10,0,IF($B10=0,ROUND((ABS(E10-'Calculs T1a'!$S$7)/'Calculs T1a'!$S$7)*100,0),ROUND((ABS(E10-$B10)/$B10)*100,0))), "No Prediction")</f>
        <v>0</v>
      </c>
      <c r="H10" s="5">
        <f>IFERROR(IF(G10=$B10,0,IF($B10=0,ROUND((ABS(G10-'Calculs T1a'!$S$7)/'Calculs T1a'!$S$7)*100,0),ROUND((ABS(G10-$B10)/$B10)*100,0))), "No Prediction")</f>
        <v>0</v>
      </c>
      <c r="J10" s="5">
        <f>IFERROR(IF(I10=$B10,0,IF($B10=0,ROUND((ABS(I10-'Calculs T1a'!$S$7)/'Calculs T1a'!$S$7)*100,0),ROUND((ABS(I10-$B10)/$B10)*100,0))), "No Prediction")</f>
        <v>0</v>
      </c>
      <c r="L10" s="5">
        <f>IFERROR(IF(K10=$B10,0,IF($B10=0,ROUND((ABS(K10-'Calculs T1a'!$S$7)/'Calculs T1a'!$S$7)*100,0),ROUND((ABS(K10-$B10)/$B10)*100,0))), "No Prediction")</f>
        <v>0</v>
      </c>
      <c r="N10" s="5">
        <f>IFERROR(IF(M10=$B10,0,IF($B10=0,ROUND((ABS(M10-'Calculs T1a'!$S$7)/'Calculs T1a'!$S$7)*100,0),ROUND((ABS(M10-$B10)/$B10)*100,0))), "No Prediction")</f>
        <v>0</v>
      </c>
      <c r="P10" s="5">
        <f>IFERROR(IF(O10=$B10,0,IF($B10=0,ROUND((ABS(O10-'Calculs T1a'!$S$7)/'Calculs T1a'!$S$7)*100,0),ROUND((ABS(O10-$B10)/$B10)*100,0))), "No Prediction")</f>
        <v>0</v>
      </c>
      <c r="R10" s="5">
        <f>IFERROR(IF(Q10=$B10,0,IF($B10=0,ROUND((ABS(Q10-'Calculs T1a'!$S$7)/'Calculs T1a'!$S$7)*100,0),ROUND((ABS(Q10-$B10)/$B10)*100,0))), "No Prediction")</f>
        <v>0</v>
      </c>
      <c r="T10" s="5">
        <f>IFERROR(IF(S10=$B10,0,IF($B10=0,ROUND((ABS(S10-'Calculs T1a'!$S$7)/'Calculs T1a'!$S$7)*100,0),ROUND((ABS(S10-$B10)/$B10)*100,0))), "No Prediction")</f>
        <v>0</v>
      </c>
      <c r="V10" s="5">
        <f>IFERROR(IF(U10=$B10,0,IF($B10=0,ROUND((ABS(U10-'Calculs T1a'!$S$7)/'Calculs T1a'!$S$7)*100,0),ROUND((ABS(U10-$B10)/$B10)*100,0))), "No Prediction")</f>
        <v>0</v>
      </c>
      <c r="X10" s="5">
        <f>IFERROR(IF(W10=$B10,0,IF($B10=0,ROUND((ABS(W10-'Calculs T1a'!$S$7)/'Calculs T1a'!$S$7)*100,0),ROUND((ABS(W10-$B10)/$B10)*100,0))), "No Prediction")</f>
        <v>0</v>
      </c>
      <c r="AC10" s="5">
        <f>IFERROR(IF(AB10=$B10,0,IF($B10=0,ROUND((ABS(AB10-'Calculs T1a'!$S$7)/'Calculs T1a'!$S$7)*100,0),ROUND((ABS(AB10-$B10)/$B10)*100,0))), "No Prediction")</f>
        <v>0</v>
      </c>
      <c r="AE10" s="5">
        <f>IFERROR(IF(AD10=$B10,0,IF($B10=0,ROUND((ABS(AD10-'Calculs T1a'!$S$7)/'Calculs T1a'!$S$7)*100,0),ROUND((ABS(AD10-$B10)/$B10)*100,0))), "No Prediction")</f>
        <v>0</v>
      </c>
      <c r="AG10" s="5">
        <f>IFERROR(IF(AF10=$B10,0,IF($B10=0,ROUND((ABS(AF10-'Calculs T1a'!$S$7)/'Calculs T1a'!$S$7)*100,0),ROUND((ABS(AF10-$B10)/$B10)*100,0))), "No Prediction")</f>
        <v>0</v>
      </c>
      <c r="AI10" s="5">
        <f>IFERROR(IF(AH10=$B10,0,IF($B10=0,ROUND((ABS(AH10-'Calculs T1a'!$S$7)/'Calculs T1a'!$S$7)*100,0),ROUND((ABS(AH10-$B10)/$B10)*100,0))), "No Prediction")</f>
        <v>0</v>
      </c>
      <c r="AK10" s="5">
        <f>IFERROR(IF(AJ10=$B10,0,IF($B10=0,ROUND((ABS(AJ10-'Calculs T1a'!$S$7)/'Calculs T1a'!$S$7)*100,0),ROUND((ABS(AJ10-$B10)/$B10)*100,0))), "No Prediction")</f>
        <v>0</v>
      </c>
      <c r="AM10" s="5">
        <f>IFERROR(IF(AL10=$B10,0,IF($B10=0,ROUND((ABS(AL10-'Calculs T1a'!$S$7)/'Calculs T1a'!$S$7)*100,0),ROUND((ABS(AL10-$B10)/$B10)*100,0))), "No Prediction")</f>
        <v>0</v>
      </c>
      <c r="AO10" s="5">
        <f>IFERROR(IF(AN10=$B10,0,IF($B10=0,ROUND((ABS(AN10-'Calculs T1a'!$S$7)/'Calculs T1a'!$S$7)*100,0),ROUND((ABS(AN10-$B10)/$B10)*100,0))), "No Prediction")</f>
        <v>0</v>
      </c>
      <c r="AQ10" s="5">
        <f>IFERROR(IF(AP10=$B10,0,IF($B10=0,ROUND((ABS(AP10-'Calculs T1a'!$S$7)/'Calculs T1a'!$S$7)*100,0),ROUND((ABS(AP10-$B10)/$B10)*100,0))), "No Prediction")</f>
        <v>0</v>
      </c>
      <c r="AS10" s="5">
        <f>IFERROR(IF(AR10=$B10,0,IF($B10=0,ROUND((ABS(AR10-'Calculs T1a'!$S$7)/'Calculs T1a'!$S$7)*100,0),ROUND((ABS(AR10-$B10)/$B10)*100,0))), "No Prediction")</f>
        <v>0</v>
      </c>
      <c r="AU10" s="5">
        <f>IFERROR(IF(AT10=$B10,0,IF($B10=0,ROUND((ABS(AT10-'Calculs T1a'!$S$7)/'Calculs T1a'!$S$7)*100,0),ROUND((ABS(AT10-$B10)/$B10)*100,0))), "No Prediction")</f>
        <v>0</v>
      </c>
      <c r="AW10" s="5">
        <f>IFERROR(IF(AV10=$B10,0,IF($B10=0,ROUND((ABS(AV10-'Calculs T1a'!$S$7)/'Calculs T1a'!$S$7)*100,0),ROUND((ABS(AV10-$B10)/$B10)*100,0))), "No Prediction")</f>
        <v>0</v>
      </c>
      <c r="BB10" s="5">
        <f>IFERROR(IF(BA10=$B10,0,IF($B10=0,ROUND((ABS(BA10-'Calculs T1a'!$S$7)/'Calculs T1a'!$S$7)*100,0),ROUND((ABS(BA10-$B10)/$B10)*100,0))), "No Prediction")</f>
        <v>0</v>
      </c>
      <c r="BD10" s="5">
        <f>IFERROR(IF(BC10=$B10,0,IF($B10=0,ROUND((ABS(BC10-'Calculs T1a'!$S$7)/'Calculs T1a'!$S$7)*100,0),ROUND((ABS(BC10-$B10)/$B10)*100,0))), "No Prediction")</f>
        <v>0</v>
      </c>
      <c r="BF10" s="5">
        <f>IFERROR(IF(BE10=$B10,0,IF($B10=0,ROUND((ABS(BE10-'Calculs T1a'!$S$7)/'Calculs T1a'!$S$7)*100,0),ROUND((ABS(BE10-$B10)/$B10)*100,0))), "No Prediction")</f>
        <v>0</v>
      </c>
      <c r="BH10" s="5">
        <f>IFERROR(IF(BG10=$B10,0,IF($B10=0,ROUND((ABS(BG10-'Calculs T1a'!$S$7)/'Calculs T1a'!$S$7)*100,0),ROUND((ABS(BG10-$B10)/$B10)*100,0))), "No Prediction")</f>
        <v>0</v>
      </c>
      <c r="BJ10" s="5">
        <f>IFERROR(IF(BI10=$B10,0,IF($B10=0,ROUND((ABS(BI10-'Calculs T1a'!$S$7)/'Calculs T1a'!$S$7)*100,0),ROUND((ABS(BI10-$B10)/$B10)*100,0))), "No Prediction")</f>
        <v>0</v>
      </c>
      <c r="BL10" s="5">
        <f>IFERROR(IF(BK10=$B10,0,IF($B10=0,ROUND((ABS(BK10-'Calculs T1a'!$S$7)/'Calculs T1a'!$S$7)*100,0),ROUND((ABS(BK10-$B10)/$B10)*100,0))), "No Prediction")</f>
        <v>0</v>
      </c>
      <c r="BN10" s="5">
        <f>IFERROR(IF(BM10=$B10,0,IF($B10=0,ROUND((ABS(BM10-'Calculs T1a'!$S$7)/'Calculs T1a'!$S$7)*100,0),ROUND((ABS(BM10-$B10)/$B10)*100,0))), "No Prediction")</f>
        <v>0</v>
      </c>
      <c r="BP10" s="5">
        <f>IFERROR(IF(BO10=$B10,0,IF($B10=0,ROUND((ABS(BO10-'Calculs T1a'!$S$7)/'Calculs T1a'!$S$7)*100,0),ROUND((ABS(BO10-$B10)/$B10)*100,0))), "No Prediction")</f>
        <v>0</v>
      </c>
      <c r="BR10" s="5">
        <f>IFERROR(IF(BQ10=$B10,0,IF($B10=0,ROUND((ABS(BQ10-'Calculs T1a'!$S$7)/'Calculs T1a'!$S$7)*100,0),ROUND((ABS(BQ10-$B10)/$B10)*100,0))), "No Prediction")</f>
        <v>0</v>
      </c>
      <c r="BT10" s="5">
        <f>IFERROR(IF(BS10=$B10,0,IF($B10=0,ROUND((ABS(BS10-'Calculs T1a'!$S$7)/'Calculs T1a'!$S$7)*100,0),ROUND((ABS(BS10-$B10)/$B10)*100,0))), "No Prediction")</f>
        <v>0</v>
      </c>
      <c r="BV10" s="5">
        <f>IFERROR(IF(BU10=$B10,0,IF($B10=0,ROUND((ABS(BU10-'Calculs T1a'!$S$7)/'Calculs T1a'!$S$7)*100,0),ROUND((ABS(BU10-$B10)/$B10)*100,0))), "No Prediction")</f>
        <v>0</v>
      </c>
    </row>
    <row r="11" spans="1:75" x14ac:dyDescent="0.3">
      <c r="D11" s="5">
        <f>IFERROR(IF(C11=$B11,0,IF($B11=0,ROUND((ABS(C11-'Calculs T1a'!$S$7)/'Calculs T1a'!$S$7)*100,0),ROUND((ABS(C11-$B11)/$B11)*100,0))), "No Prediction")</f>
        <v>0</v>
      </c>
      <c r="F11" s="5">
        <f>IFERROR(IF(E11=$B11,0,IF($B11=0,ROUND((ABS(E11-'Calculs T1a'!$S$7)/'Calculs T1a'!$S$7)*100,0),ROUND((ABS(E11-$B11)/$B11)*100,0))), "No Prediction")</f>
        <v>0</v>
      </c>
      <c r="H11" s="5">
        <f>IFERROR(IF(G11=$B11,0,IF($B11=0,ROUND((ABS(G11-'Calculs T1a'!$S$7)/'Calculs T1a'!$S$7)*100,0),ROUND((ABS(G11-$B11)/$B11)*100,0))), "No Prediction")</f>
        <v>0</v>
      </c>
      <c r="J11" s="5">
        <f>IFERROR(IF(I11=$B11,0,IF($B11=0,ROUND((ABS(I11-'Calculs T1a'!$S$7)/'Calculs T1a'!$S$7)*100,0),ROUND((ABS(I11-$B11)/$B11)*100,0))), "No Prediction")</f>
        <v>0</v>
      </c>
      <c r="L11" s="5">
        <f>IFERROR(IF(K11=$B11,0,IF($B11=0,ROUND((ABS(K11-'Calculs T1a'!$S$7)/'Calculs T1a'!$S$7)*100,0),ROUND((ABS(K11-$B11)/$B11)*100,0))), "No Prediction")</f>
        <v>0</v>
      </c>
      <c r="N11" s="5">
        <f>IFERROR(IF(M11=$B11,0,IF($B11=0,ROUND((ABS(M11-'Calculs T1a'!$S$7)/'Calculs T1a'!$S$7)*100,0),ROUND((ABS(M11-$B11)/$B11)*100,0))), "No Prediction")</f>
        <v>0</v>
      </c>
      <c r="P11" s="5">
        <f>IFERROR(IF(O11=$B11,0,IF($B11=0,ROUND((ABS(O11-'Calculs T1a'!$S$7)/'Calculs T1a'!$S$7)*100,0),ROUND((ABS(O11-$B11)/$B11)*100,0))), "No Prediction")</f>
        <v>0</v>
      </c>
      <c r="R11" s="5">
        <f>IFERROR(IF(Q11=$B11,0,IF($B11=0,ROUND((ABS(Q11-'Calculs T1a'!$S$7)/'Calculs T1a'!$S$7)*100,0),ROUND((ABS(Q11-$B11)/$B11)*100,0))), "No Prediction")</f>
        <v>0</v>
      </c>
      <c r="T11" s="5">
        <f>IFERROR(IF(S11=$B11,0,IF($B11=0,ROUND((ABS(S11-'Calculs T1a'!$S$7)/'Calculs T1a'!$S$7)*100,0),ROUND((ABS(S11-$B11)/$B11)*100,0))), "No Prediction")</f>
        <v>0</v>
      </c>
      <c r="V11" s="5">
        <f>IFERROR(IF(U11=$B11,0,IF($B11=0,ROUND((ABS(U11-'Calculs T1a'!$S$7)/'Calculs T1a'!$S$7)*100,0),ROUND((ABS(U11-$B11)/$B11)*100,0))), "No Prediction")</f>
        <v>0</v>
      </c>
      <c r="X11" s="5">
        <f>IFERROR(IF(W11=$B11,0,IF($B11=0,ROUND((ABS(W11-'Calculs T1a'!$S$7)/'Calculs T1a'!$S$7)*100,0),ROUND((ABS(W11-$B11)/$B11)*100,0))), "No Prediction")</f>
        <v>0</v>
      </c>
      <c r="AC11" s="5">
        <f>IFERROR(IF(AB11=$B11,0,IF($B11=0,ROUND((ABS(AB11-'Calculs T1a'!$S$7)/'Calculs T1a'!$S$7)*100,0),ROUND((ABS(AB11-$B11)/$B11)*100,0))), "No Prediction")</f>
        <v>0</v>
      </c>
      <c r="AE11" s="5">
        <f>IFERROR(IF(AD11=$B11,0,IF($B11=0,ROUND((ABS(AD11-'Calculs T1a'!$S$7)/'Calculs T1a'!$S$7)*100,0),ROUND((ABS(AD11-$B11)/$B11)*100,0))), "No Prediction")</f>
        <v>0</v>
      </c>
      <c r="AG11" s="5">
        <f>IFERROR(IF(AF11=$B11,0,IF($B11=0,ROUND((ABS(AF11-'Calculs T1a'!$S$7)/'Calculs T1a'!$S$7)*100,0),ROUND((ABS(AF11-$B11)/$B11)*100,0))), "No Prediction")</f>
        <v>0</v>
      </c>
      <c r="AI11" s="5">
        <f>IFERROR(IF(AH11=$B11,0,IF($B11=0,ROUND((ABS(AH11-'Calculs T1a'!$S$7)/'Calculs T1a'!$S$7)*100,0),ROUND((ABS(AH11-$B11)/$B11)*100,0))), "No Prediction")</f>
        <v>0</v>
      </c>
      <c r="AK11" s="5">
        <f>IFERROR(IF(AJ11=$B11,0,IF($B11=0,ROUND((ABS(AJ11-'Calculs T1a'!$S$7)/'Calculs T1a'!$S$7)*100,0),ROUND((ABS(AJ11-$B11)/$B11)*100,0))), "No Prediction")</f>
        <v>0</v>
      </c>
      <c r="AM11" s="5">
        <f>IFERROR(IF(AL11=$B11,0,IF($B11=0,ROUND((ABS(AL11-'Calculs T1a'!$S$7)/'Calculs T1a'!$S$7)*100,0),ROUND((ABS(AL11-$B11)/$B11)*100,0))), "No Prediction")</f>
        <v>0</v>
      </c>
      <c r="AO11" s="5">
        <f>IFERROR(IF(AN11=$B11,0,IF($B11=0,ROUND((ABS(AN11-'Calculs T1a'!$S$7)/'Calculs T1a'!$S$7)*100,0),ROUND((ABS(AN11-$B11)/$B11)*100,0))), "No Prediction")</f>
        <v>0</v>
      </c>
      <c r="AQ11" s="5">
        <f>IFERROR(IF(AP11=$B11,0,IF($B11=0,ROUND((ABS(AP11-'Calculs T1a'!$S$7)/'Calculs T1a'!$S$7)*100,0),ROUND((ABS(AP11-$B11)/$B11)*100,0))), "No Prediction")</f>
        <v>0</v>
      </c>
      <c r="AS11" s="5">
        <f>IFERROR(IF(AR11=$B11,0,IF($B11=0,ROUND((ABS(AR11-'Calculs T1a'!$S$7)/'Calculs T1a'!$S$7)*100,0),ROUND((ABS(AR11-$B11)/$B11)*100,0))), "No Prediction")</f>
        <v>0</v>
      </c>
      <c r="AU11" s="5">
        <f>IFERROR(IF(AT11=$B11,0,IF($B11=0,ROUND((ABS(AT11-'Calculs T1a'!$S$7)/'Calculs T1a'!$S$7)*100,0),ROUND((ABS(AT11-$B11)/$B11)*100,0))), "No Prediction")</f>
        <v>0</v>
      </c>
      <c r="AW11" s="5">
        <f>IFERROR(IF(AV11=$B11,0,IF($B11=0,ROUND((ABS(AV11-'Calculs T1a'!$S$7)/'Calculs T1a'!$S$7)*100,0),ROUND((ABS(AV11-$B11)/$B11)*100,0))), "No Prediction")</f>
        <v>0</v>
      </c>
      <c r="BB11" s="5">
        <f>IFERROR(IF(BA11=$B11,0,IF($B11=0,ROUND((ABS(BA11-'Calculs T1a'!$S$7)/'Calculs T1a'!$S$7)*100,0),ROUND((ABS(BA11-$B11)/$B11)*100,0))), "No Prediction")</f>
        <v>0</v>
      </c>
      <c r="BD11" s="5">
        <f>IFERROR(IF(BC11=$B11,0,IF($B11=0,ROUND((ABS(BC11-'Calculs T1a'!$S$7)/'Calculs T1a'!$S$7)*100,0),ROUND((ABS(BC11-$B11)/$B11)*100,0))), "No Prediction")</f>
        <v>0</v>
      </c>
      <c r="BF11" s="5">
        <f>IFERROR(IF(BE11=$B11,0,IF($B11=0,ROUND((ABS(BE11-'Calculs T1a'!$S$7)/'Calculs T1a'!$S$7)*100,0),ROUND((ABS(BE11-$B11)/$B11)*100,0))), "No Prediction")</f>
        <v>0</v>
      </c>
      <c r="BH11" s="5">
        <f>IFERROR(IF(BG11=$B11,0,IF($B11=0,ROUND((ABS(BG11-'Calculs T1a'!$S$7)/'Calculs T1a'!$S$7)*100,0),ROUND((ABS(BG11-$B11)/$B11)*100,0))), "No Prediction")</f>
        <v>0</v>
      </c>
      <c r="BJ11" s="5">
        <f>IFERROR(IF(BI11=$B11,0,IF($B11=0,ROUND((ABS(BI11-'Calculs T1a'!$S$7)/'Calculs T1a'!$S$7)*100,0),ROUND((ABS(BI11-$B11)/$B11)*100,0))), "No Prediction")</f>
        <v>0</v>
      </c>
      <c r="BL11" s="5">
        <f>IFERROR(IF(BK11=$B11,0,IF($B11=0,ROUND((ABS(BK11-'Calculs T1a'!$S$7)/'Calculs T1a'!$S$7)*100,0),ROUND((ABS(BK11-$B11)/$B11)*100,0))), "No Prediction")</f>
        <v>0</v>
      </c>
      <c r="BN11" s="5">
        <f>IFERROR(IF(BM11=$B11,0,IF($B11=0,ROUND((ABS(BM11-'Calculs T1a'!$S$7)/'Calculs T1a'!$S$7)*100,0),ROUND((ABS(BM11-$B11)/$B11)*100,0))), "No Prediction")</f>
        <v>0</v>
      </c>
      <c r="BP11" s="5">
        <f>IFERROR(IF(BO11=$B11,0,IF($B11=0,ROUND((ABS(BO11-'Calculs T1a'!$S$7)/'Calculs T1a'!$S$7)*100,0),ROUND((ABS(BO11-$B11)/$B11)*100,0))), "No Prediction")</f>
        <v>0</v>
      </c>
      <c r="BR11" s="5">
        <f>IFERROR(IF(BQ11=$B11,0,IF($B11=0,ROUND((ABS(BQ11-'Calculs T1a'!$S$7)/'Calculs T1a'!$S$7)*100,0),ROUND((ABS(BQ11-$B11)/$B11)*100,0))), "No Prediction")</f>
        <v>0</v>
      </c>
      <c r="BT11" s="5">
        <f>IFERROR(IF(BS11=$B11,0,IF($B11=0,ROUND((ABS(BS11-'Calculs T1a'!$S$7)/'Calculs T1a'!$S$7)*100,0),ROUND((ABS(BS11-$B11)/$B11)*100,0))), "No Prediction")</f>
        <v>0</v>
      </c>
      <c r="BV11" s="5">
        <f>IFERROR(IF(BU11=$B11,0,IF($B11=0,ROUND((ABS(BU11-'Calculs T1a'!$S$7)/'Calculs T1a'!$S$7)*100,0),ROUND((ABS(BU11-$B11)/$B11)*100,0))), "No Prediction")</f>
        <v>0</v>
      </c>
    </row>
    <row r="12" spans="1:75" x14ac:dyDescent="0.3">
      <c r="D12" s="5">
        <f>IFERROR(IF(C12=$B12,0,IF($B12=0,ROUND((ABS(C12-'Calculs T1a'!$S$7)/'Calculs T1a'!$S$7)*100,0),ROUND((ABS(C12-$B12)/$B12)*100,0))), "No Prediction")</f>
        <v>0</v>
      </c>
      <c r="F12" s="5">
        <f>IFERROR(IF(E12=$B12,0,IF($B12=0,ROUND((ABS(E12-'Calculs T1a'!$S$7)/'Calculs T1a'!$S$7)*100,0),ROUND((ABS(E12-$B12)/$B12)*100,0))), "No Prediction")</f>
        <v>0</v>
      </c>
      <c r="H12" s="5">
        <f>IFERROR(IF(G12=$B12,0,IF($B12=0,ROUND((ABS(G12-'Calculs T1a'!$S$7)/'Calculs T1a'!$S$7)*100,0),ROUND((ABS(G12-$B12)/$B12)*100,0))), "No Prediction")</f>
        <v>0</v>
      </c>
      <c r="J12" s="5">
        <f>IFERROR(IF(I12=$B12,0,IF($B12=0,ROUND((ABS(I12-'Calculs T1a'!$S$7)/'Calculs T1a'!$S$7)*100,0),ROUND((ABS(I12-$B12)/$B12)*100,0))), "No Prediction")</f>
        <v>0</v>
      </c>
      <c r="L12" s="5">
        <f>IFERROR(IF(K12=$B12,0,IF($B12=0,ROUND((ABS(K12-'Calculs T1a'!$S$7)/'Calculs T1a'!$S$7)*100,0),ROUND((ABS(K12-$B12)/$B12)*100,0))), "No Prediction")</f>
        <v>0</v>
      </c>
      <c r="N12" s="5">
        <f>IFERROR(IF(M12=$B12,0,IF($B12=0,ROUND((ABS(M12-'Calculs T1a'!$S$7)/'Calculs T1a'!$S$7)*100,0),ROUND((ABS(M12-$B12)/$B12)*100,0))), "No Prediction")</f>
        <v>0</v>
      </c>
      <c r="P12" s="5">
        <f>IFERROR(IF(O12=$B12,0,IF($B12=0,ROUND((ABS(O12-'Calculs T1a'!$S$7)/'Calculs T1a'!$S$7)*100,0),ROUND((ABS(O12-$B12)/$B12)*100,0))), "No Prediction")</f>
        <v>0</v>
      </c>
      <c r="R12" s="5">
        <f>IFERROR(IF(Q12=$B12,0,IF($B12=0,ROUND((ABS(Q12-'Calculs T1a'!$S$7)/'Calculs T1a'!$S$7)*100,0),ROUND((ABS(Q12-$B12)/$B12)*100,0))), "No Prediction")</f>
        <v>0</v>
      </c>
      <c r="T12" s="5">
        <f>IFERROR(IF(S12=$B12,0,IF($B12=0,ROUND((ABS(S12-'Calculs T1a'!$S$7)/'Calculs T1a'!$S$7)*100,0),ROUND((ABS(S12-$B12)/$B12)*100,0))), "No Prediction")</f>
        <v>0</v>
      </c>
      <c r="V12" s="5">
        <f>IFERROR(IF(U12=$B12,0,IF($B12=0,ROUND((ABS(U12-'Calculs T1a'!$S$7)/'Calculs T1a'!$S$7)*100,0),ROUND((ABS(U12-$B12)/$B12)*100,0))), "No Prediction")</f>
        <v>0</v>
      </c>
      <c r="X12" s="5">
        <f>IFERROR(IF(W12=$B12,0,IF($B12=0,ROUND((ABS(W12-'Calculs T1a'!$S$7)/'Calculs T1a'!$S$7)*100,0),ROUND((ABS(W12-$B12)/$B12)*100,0))), "No Prediction")</f>
        <v>0</v>
      </c>
      <c r="AC12" s="5">
        <f>IFERROR(IF(AB12=$B12,0,IF($B12=0,ROUND((ABS(AB12-'Calculs T1a'!$S$7)/'Calculs T1a'!$S$7)*100,0),ROUND((ABS(AB12-$B12)/$B12)*100,0))), "No Prediction")</f>
        <v>0</v>
      </c>
      <c r="AE12" s="5">
        <f>IFERROR(IF(AD12=$B12,0,IF($B12=0,ROUND((ABS(AD12-'Calculs T1a'!$S$7)/'Calculs T1a'!$S$7)*100,0),ROUND((ABS(AD12-$B12)/$B12)*100,0))), "No Prediction")</f>
        <v>0</v>
      </c>
      <c r="AG12" s="5">
        <f>IFERROR(IF(AF12=$B12,0,IF($B12=0,ROUND((ABS(AF12-'Calculs T1a'!$S$7)/'Calculs T1a'!$S$7)*100,0),ROUND((ABS(AF12-$B12)/$B12)*100,0))), "No Prediction")</f>
        <v>0</v>
      </c>
      <c r="AI12" s="5">
        <f>IFERROR(IF(AH12=$B12,0,IF($B12=0,ROUND((ABS(AH12-'Calculs T1a'!$S$7)/'Calculs T1a'!$S$7)*100,0),ROUND((ABS(AH12-$B12)/$B12)*100,0))), "No Prediction")</f>
        <v>0</v>
      </c>
      <c r="AK12" s="5">
        <f>IFERROR(IF(AJ12=$B12,0,IF($B12=0,ROUND((ABS(AJ12-'Calculs T1a'!$S$7)/'Calculs T1a'!$S$7)*100,0),ROUND((ABS(AJ12-$B12)/$B12)*100,0))), "No Prediction")</f>
        <v>0</v>
      </c>
      <c r="AM12" s="5">
        <f>IFERROR(IF(AL12=$B12,0,IF($B12=0,ROUND((ABS(AL12-'Calculs T1a'!$S$7)/'Calculs T1a'!$S$7)*100,0),ROUND((ABS(AL12-$B12)/$B12)*100,0))), "No Prediction")</f>
        <v>0</v>
      </c>
      <c r="AO12" s="5">
        <f>IFERROR(IF(AN12=$B12,0,IF($B12=0,ROUND((ABS(AN12-'Calculs T1a'!$S$7)/'Calculs T1a'!$S$7)*100,0),ROUND((ABS(AN12-$B12)/$B12)*100,0))), "No Prediction")</f>
        <v>0</v>
      </c>
      <c r="AQ12" s="5">
        <f>IFERROR(IF(AP12=$B12,0,IF($B12=0,ROUND((ABS(AP12-'Calculs T1a'!$S$7)/'Calculs T1a'!$S$7)*100,0),ROUND((ABS(AP12-$B12)/$B12)*100,0))), "No Prediction")</f>
        <v>0</v>
      </c>
      <c r="AS12" s="5">
        <f>IFERROR(IF(AR12=$B12,0,IF($B12=0,ROUND((ABS(AR12-'Calculs T1a'!$S$7)/'Calculs T1a'!$S$7)*100,0),ROUND((ABS(AR12-$B12)/$B12)*100,0))), "No Prediction")</f>
        <v>0</v>
      </c>
      <c r="AU12" s="5">
        <f>IFERROR(IF(AT12=$B12,0,IF($B12=0,ROUND((ABS(AT12-'Calculs T1a'!$S$7)/'Calculs T1a'!$S$7)*100,0),ROUND((ABS(AT12-$B12)/$B12)*100,0))), "No Prediction")</f>
        <v>0</v>
      </c>
      <c r="AW12" s="5">
        <f>IFERROR(IF(AV12=$B12,0,IF($B12=0,ROUND((ABS(AV12-'Calculs T1a'!$S$7)/'Calculs T1a'!$S$7)*100,0),ROUND((ABS(AV12-$B12)/$B12)*100,0))), "No Prediction")</f>
        <v>0</v>
      </c>
      <c r="BB12" s="5">
        <f>IFERROR(IF(BA12=$B12,0,IF($B12=0,ROUND((ABS(BA12-'Calculs T1a'!$S$7)/'Calculs T1a'!$S$7)*100,0),ROUND((ABS(BA12-$B12)/$B12)*100,0))), "No Prediction")</f>
        <v>0</v>
      </c>
      <c r="BD12" s="5">
        <f>IFERROR(IF(BC12=$B12,0,IF($B12=0,ROUND((ABS(BC12-'Calculs T1a'!$S$7)/'Calculs T1a'!$S$7)*100,0),ROUND((ABS(BC12-$B12)/$B12)*100,0))), "No Prediction")</f>
        <v>0</v>
      </c>
      <c r="BF12" s="5">
        <f>IFERROR(IF(BE12=$B12,0,IF($B12=0,ROUND((ABS(BE12-'Calculs T1a'!$S$7)/'Calculs T1a'!$S$7)*100,0),ROUND((ABS(BE12-$B12)/$B12)*100,0))), "No Prediction")</f>
        <v>0</v>
      </c>
      <c r="BH12" s="5">
        <f>IFERROR(IF(BG12=$B12,0,IF($B12=0,ROUND((ABS(BG12-'Calculs T1a'!$S$7)/'Calculs T1a'!$S$7)*100,0),ROUND((ABS(BG12-$B12)/$B12)*100,0))), "No Prediction")</f>
        <v>0</v>
      </c>
      <c r="BJ12" s="5">
        <f>IFERROR(IF(BI12=$B12,0,IF($B12=0,ROUND((ABS(BI12-'Calculs T1a'!$S$7)/'Calculs T1a'!$S$7)*100,0),ROUND((ABS(BI12-$B12)/$B12)*100,0))), "No Prediction")</f>
        <v>0</v>
      </c>
      <c r="BL12" s="5">
        <f>IFERROR(IF(BK12=$B12,0,IF($B12=0,ROUND((ABS(BK12-'Calculs T1a'!$S$7)/'Calculs T1a'!$S$7)*100,0),ROUND((ABS(BK12-$B12)/$B12)*100,0))), "No Prediction")</f>
        <v>0</v>
      </c>
      <c r="BN12" s="5">
        <f>IFERROR(IF(BM12=$B12,0,IF($B12=0,ROUND((ABS(BM12-'Calculs T1a'!$S$7)/'Calculs T1a'!$S$7)*100,0),ROUND((ABS(BM12-$B12)/$B12)*100,0))), "No Prediction")</f>
        <v>0</v>
      </c>
      <c r="BP12" s="5">
        <f>IFERROR(IF(BO12=$B12,0,IF($B12=0,ROUND((ABS(BO12-'Calculs T1a'!$S$7)/'Calculs T1a'!$S$7)*100,0),ROUND((ABS(BO12-$B12)/$B12)*100,0))), "No Prediction")</f>
        <v>0</v>
      </c>
      <c r="BR12" s="5">
        <f>IFERROR(IF(BQ12=$B12,0,IF($B12=0,ROUND((ABS(BQ12-'Calculs T1a'!$S$7)/'Calculs T1a'!$S$7)*100,0),ROUND((ABS(BQ12-$B12)/$B12)*100,0))), "No Prediction")</f>
        <v>0</v>
      </c>
      <c r="BT12" s="5">
        <f>IFERROR(IF(BS12=$B12,0,IF($B12=0,ROUND((ABS(BS12-'Calculs T1a'!$S$7)/'Calculs T1a'!$S$7)*100,0),ROUND((ABS(BS12-$B12)/$B12)*100,0))), "No Prediction")</f>
        <v>0</v>
      </c>
      <c r="BV12" s="5">
        <f>IFERROR(IF(BU12=$B12,0,IF($B12=0,ROUND((ABS(BU12-'Calculs T1a'!$S$7)/'Calculs T1a'!$S$7)*100,0),ROUND((ABS(BU12-$B12)/$B12)*100,0))), "No Prediction")</f>
        <v>0</v>
      </c>
    </row>
    <row r="13" spans="1:75" x14ac:dyDescent="0.3">
      <c r="D13" s="5">
        <f>IFERROR(IF(C13=$B13,0,IF($B13=0,ROUND((ABS(C13-'Calculs T1a'!$S$7)/'Calculs T1a'!$S$7)*100,0),ROUND((ABS(C13-$B13)/$B13)*100,0))), "No Prediction")</f>
        <v>0</v>
      </c>
      <c r="F13" s="5">
        <f>IFERROR(IF(E13=$B13,0,IF($B13=0,ROUND((ABS(E13-'Calculs T1a'!$S$7)/'Calculs T1a'!$S$7)*100,0),ROUND((ABS(E13-$B13)/$B13)*100,0))), "No Prediction")</f>
        <v>0</v>
      </c>
      <c r="H13" s="5">
        <f>IFERROR(IF(G13=$B13,0,IF($B13=0,ROUND((ABS(G13-'Calculs T1a'!$S$7)/'Calculs T1a'!$S$7)*100,0),ROUND((ABS(G13-$B13)/$B13)*100,0))), "No Prediction")</f>
        <v>0</v>
      </c>
      <c r="J13" s="5">
        <f>IFERROR(IF(I13=$B13,0,IF($B13=0,ROUND((ABS(I13-'Calculs T1a'!$S$7)/'Calculs T1a'!$S$7)*100,0),ROUND((ABS(I13-$B13)/$B13)*100,0))), "No Prediction")</f>
        <v>0</v>
      </c>
      <c r="L13" s="5">
        <f>IFERROR(IF(K13=$B13,0,IF($B13=0,ROUND((ABS(K13-'Calculs T1a'!$S$7)/'Calculs T1a'!$S$7)*100,0),ROUND((ABS(K13-$B13)/$B13)*100,0))), "No Prediction")</f>
        <v>0</v>
      </c>
      <c r="N13" s="5">
        <f>IFERROR(IF(M13=$B13,0,IF($B13=0,ROUND((ABS(M13-'Calculs T1a'!$S$7)/'Calculs T1a'!$S$7)*100,0),ROUND((ABS(M13-$B13)/$B13)*100,0))), "No Prediction")</f>
        <v>0</v>
      </c>
      <c r="P13" s="5">
        <f>IFERROR(IF(O13=$B13,0,IF($B13=0,ROUND((ABS(O13-'Calculs T1a'!$S$7)/'Calculs T1a'!$S$7)*100,0),ROUND((ABS(O13-$B13)/$B13)*100,0))), "No Prediction")</f>
        <v>0</v>
      </c>
      <c r="R13" s="5">
        <f>IFERROR(IF(Q13=$B13,0,IF($B13=0,ROUND((ABS(Q13-'Calculs T1a'!$S$7)/'Calculs T1a'!$S$7)*100,0),ROUND((ABS(Q13-$B13)/$B13)*100,0))), "No Prediction")</f>
        <v>0</v>
      </c>
      <c r="T13" s="5">
        <f>IFERROR(IF(S13=$B13,0,IF($B13=0,ROUND((ABS(S13-'Calculs T1a'!$S$7)/'Calculs T1a'!$S$7)*100,0),ROUND((ABS(S13-$B13)/$B13)*100,0))), "No Prediction")</f>
        <v>0</v>
      </c>
      <c r="V13" s="5">
        <f>IFERROR(IF(U13=$B13,0,IF($B13=0,ROUND((ABS(U13-'Calculs T1a'!$S$7)/'Calculs T1a'!$S$7)*100,0),ROUND((ABS(U13-$B13)/$B13)*100,0))), "No Prediction")</f>
        <v>0</v>
      </c>
      <c r="X13" s="5">
        <f>IFERROR(IF(W13=$B13,0,IF($B13=0,ROUND((ABS(W13-'Calculs T1a'!$S$7)/'Calculs T1a'!$S$7)*100,0),ROUND((ABS(W13-$B13)/$B13)*100,0))), "No Prediction")</f>
        <v>0</v>
      </c>
      <c r="AC13" s="5">
        <f>IFERROR(IF(AB13=$B13,0,IF($B13=0,ROUND((ABS(AB13-'Calculs T1a'!$S$7)/'Calculs T1a'!$S$7)*100,0),ROUND((ABS(AB13-$B13)/$B13)*100,0))), "No Prediction")</f>
        <v>0</v>
      </c>
      <c r="AE13" s="5">
        <f>IFERROR(IF(AD13=$B13,0,IF($B13=0,ROUND((ABS(AD13-'Calculs T1a'!$S$7)/'Calculs T1a'!$S$7)*100,0),ROUND((ABS(AD13-$B13)/$B13)*100,0))), "No Prediction")</f>
        <v>0</v>
      </c>
      <c r="AG13" s="5">
        <f>IFERROR(IF(AF13=$B13,0,IF($B13=0,ROUND((ABS(AF13-'Calculs T1a'!$S$7)/'Calculs T1a'!$S$7)*100,0),ROUND((ABS(AF13-$B13)/$B13)*100,0))), "No Prediction")</f>
        <v>0</v>
      </c>
      <c r="AI13" s="5">
        <f>IFERROR(IF(AH13=$B13,0,IF($B13=0,ROUND((ABS(AH13-'Calculs T1a'!$S$7)/'Calculs T1a'!$S$7)*100,0),ROUND((ABS(AH13-$B13)/$B13)*100,0))), "No Prediction")</f>
        <v>0</v>
      </c>
      <c r="AK13" s="5">
        <f>IFERROR(IF(AJ13=$B13,0,IF($B13=0,ROUND((ABS(AJ13-'Calculs T1a'!$S$7)/'Calculs T1a'!$S$7)*100,0),ROUND((ABS(AJ13-$B13)/$B13)*100,0))), "No Prediction")</f>
        <v>0</v>
      </c>
      <c r="AM13" s="5">
        <f>IFERROR(IF(AL13=$B13,0,IF($B13=0,ROUND((ABS(AL13-'Calculs T1a'!$S$7)/'Calculs T1a'!$S$7)*100,0),ROUND((ABS(AL13-$B13)/$B13)*100,0))), "No Prediction")</f>
        <v>0</v>
      </c>
      <c r="AO13" s="5">
        <f>IFERROR(IF(AN13=$B13,0,IF($B13=0,ROUND((ABS(AN13-'Calculs T1a'!$S$7)/'Calculs T1a'!$S$7)*100,0),ROUND((ABS(AN13-$B13)/$B13)*100,0))), "No Prediction")</f>
        <v>0</v>
      </c>
      <c r="AQ13" s="5">
        <f>IFERROR(IF(AP13=$B13,0,IF($B13=0,ROUND((ABS(AP13-'Calculs T1a'!$S$7)/'Calculs T1a'!$S$7)*100,0),ROUND((ABS(AP13-$B13)/$B13)*100,0))), "No Prediction")</f>
        <v>0</v>
      </c>
      <c r="AS13" s="5">
        <f>IFERROR(IF(AR13=$B13,0,IF($B13=0,ROUND((ABS(AR13-'Calculs T1a'!$S$7)/'Calculs T1a'!$S$7)*100,0),ROUND((ABS(AR13-$B13)/$B13)*100,0))), "No Prediction")</f>
        <v>0</v>
      </c>
      <c r="AU13" s="5">
        <f>IFERROR(IF(AT13=$B13,0,IF($B13=0,ROUND((ABS(AT13-'Calculs T1a'!$S$7)/'Calculs T1a'!$S$7)*100,0),ROUND((ABS(AT13-$B13)/$B13)*100,0))), "No Prediction")</f>
        <v>0</v>
      </c>
      <c r="AW13" s="5">
        <f>IFERROR(IF(AV13=$B13,0,IF($B13=0,ROUND((ABS(AV13-'Calculs T1a'!$S$7)/'Calculs T1a'!$S$7)*100,0),ROUND((ABS(AV13-$B13)/$B13)*100,0))), "No Prediction")</f>
        <v>0</v>
      </c>
      <c r="BB13" s="5">
        <f>IFERROR(IF(BA13=$B13,0,IF($B13=0,ROUND((ABS(BA13-'Calculs T1a'!$S$7)/'Calculs T1a'!$S$7)*100,0),ROUND((ABS(BA13-$B13)/$B13)*100,0))), "No Prediction")</f>
        <v>0</v>
      </c>
      <c r="BD13" s="5">
        <f>IFERROR(IF(BC13=$B13,0,IF($B13=0,ROUND((ABS(BC13-'Calculs T1a'!$S$7)/'Calculs T1a'!$S$7)*100,0),ROUND((ABS(BC13-$B13)/$B13)*100,0))), "No Prediction")</f>
        <v>0</v>
      </c>
      <c r="BF13" s="5">
        <f>IFERROR(IF(BE13=$B13,0,IF($B13=0,ROUND((ABS(BE13-'Calculs T1a'!$S$7)/'Calculs T1a'!$S$7)*100,0),ROUND((ABS(BE13-$B13)/$B13)*100,0))), "No Prediction")</f>
        <v>0</v>
      </c>
      <c r="BH13" s="5">
        <f>IFERROR(IF(BG13=$B13,0,IF($B13=0,ROUND((ABS(BG13-'Calculs T1a'!$S$7)/'Calculs T1a'!$S$7)*100,0),ROUND((ABS(BG13-$B13)/$B13)*100,0))), "No Prediction")</f>
        <v>0</v>
      </c>
      <c r="BJ13" s="5">
        <f>IFERROR(IF(BI13=$B13,0,IF($B13=0,ROUND((ABS(BI13-'Calculs T1a'!$S$7)/'Calculs T1a'!$S$7)*100,0),ROUND((ABS(BI13-$B13)/$B13)*100,0))), "No Prediction")</f>
        <v>0</v>
      </c>
      <c r="BL13" s="5">
        <f>IFERROR(IF(BK13=$B13,0,IF($B13=0,ROUND((ABS(BK13-'Calculs T1a'!$S$7)/'Calculs T1a'!$S$7)*100,0),ROUND((ABS(BK13-$B13)/$B13)*100,0))), "No Prediction")</f>
        <v>0</v>
      </c>
      <c r="BN13" s="5">
        <f>IFERROR(IF(BM13=$B13,0,IF($B13=0,ROUND((ABS(BM13-'Calculs T1a'!$S$7)/'Calculs T1a'!$S$7)*100,0),ROUND((ABS(BM13-$B13)/$B13)*100,0))), "No Prediction")</f>
        <v>0</v>
      </c>
      <c r="BP13" s="5">
        <f>IFERROR(IF(BO13=$B13,0,IF($B13=0,ROUND((ABS(BO13-'Calculs T1a'!$S$7)/'Calculs T1a'!$S$7)*100,0),ROUND((ABS(BO13-$B13)/$B13)*100,0))), "No Prediction")</f>
        <v>0</v>
      </c>
      <c r="BR13" s="5">
        <f>IFERROR(IF(BQ13=$B13,0,IF($B13=0,ROUND((ABS(BQ13-'Calculs T1a'!$S$7)/'Calculs T1a'!$S$7)*100,0),ROUND((ABS(BQ13-$B13)/$B13)*100,0))), "No Prediction")</f>
        <v>0</v>
      </c>
      <c r="BT13" s="5">
        <f>IFERROR(IF(BS13=$B13,0,IF($B13=0,ROUND((ABS(BS13-'Calculs T1a'!$S$7)/'Calculs T1a'!$S$7)*100,0),ROUND((ABS(BS13-$B13)/$B13)*100,0))), "No Prediction")</f>
        <v>0</v>
      </c>
      <c r="BV13" s="5">
        <f>IFERROR(IF(BU13=$B13,0,IF($B13=0,ROUND((ABS(BU13-'Calculs T1a'!$S$7)/'Calculs T1a'!$S$7)*100,0),ROUND((ABS(BU13-$B13)/$B13)*100,0))), "No Prediction")</f>
        <v>0</v>
      </c>
    </row>
    <row r="14" spans="1:75" x14ac:dyDescent="0.3">
      <c r="D14" s="5">
        <f>IFERROR(IF(C14=$B14,0,IF($B14=0,ROUND((ABS(C14-'Calculs T1a'!$S$7)/'Calculs T1a'!$S$7)*100,0),ROUND((ABS(C14-$B14)/$B14)*100,0))), "No Prediction")</f>
        <v>0</v>
      </c>
      <c r="F14" s="5">
        <f>IFERROR(IF(E14=$B14,0,IF($B14=0,ROUND((ABS(E14-'Calculs T1a'!$S$7)/'Calculs T1a'!$S$7)*100,0),ROUND((ABS(E14-$B14)/$B14)*100,0))), "No Prediction")</f>
        <v>0</v>
      </c>
      <c r="H14" s="5">
        <f>IFERROR(IF(G14=$B14,0,IF($B14=0,ROUND((ABS(G14-'Calculs T1a'!$S$7)/'Calculs T1a'!$S$7)*100,0),ROUND((ABS(G14-$B14)/$B14)*100,0))), "No Prediction")</f>
        <v>0</v>
      </c>
      <c r="J14" s="5">
        <f>IFERROR(IF(I14=$B14,0,IF($B14=0,ROUND((ABS(I14-'Calculs T1a'!$S$7)/'Calculs T1a'!$S$7)*100,0),ROUND((ABS(I14-$B14)/$B14)*100,0))), "No Prediction")</f>
        <v>0</v>
      </c>
      <c r="L14" s="5">
        <f>IFERROR(IF(K14=$B14,0,IF($B14=0,ROUND((ABS(K14-'Calculs T1a'!$S$7)/'Calculs T1a'!$S$7)*100,0),ROUND((ABS(K14-$B14)/$B14)*100,0))), "No Prediction")</f>
        <v>0</v>
      </c>
      <c r="N14" s="5">
        <f>IFERROR(IF(M14=$B14,0,IF($B14=0,ROUND((ABS(M14-'Calculs T1a'!$S$7)/'Calculs T1a'!$S$7)*100,0),ROUND((ABS(M14-$B14)/$B14)*100,0))), "No Prediction")</f>
        <v>0</v>
      </c>
      <c r="P14" s="5">
        <f>IFERROR(IF(O14=$B14,0,IF($B14=0,ROUND((ABS(O14-'Calculs T1a'!$S$7)/'Calculs T1a'!$S$7)*100,0),ROUND((ABS(O14-$B14)/$B14)*100,0))), "No Prediction")</f>
        <v>0</v>
      </c>
      <c r="R14" s="5">
        <f>IFERROR(IF(Q14=$B14,0,IF($B14=0,ROUND((ABS(Q14-'Calculs T1a'!$S$7)/'Calculs T1a'!$S$7)*100,0),ROUND((ABS(Q14-$B14)/$B14)*100,0))), "No Prediction")</f>
        <v>0</v>
      </c>
      <c r="T14" s="5">
        <f>IFERROR(IF(S14=$B14,0,IF($B14=0,ROUND((ABS(S14-'Calculs T1a'!$S$7)/'Calculs T1a'!$S$7)*100,0),ROUND((ABS(S14-$B14)/$B14)*100,0))), "No Prediction")</f>
        <v>0</v>
      </c>
      <c r="V14" s="5">
        <f>IFERROR(IF(U14=$B14,0,IF($B14=0,ROUND((ABS(U14-'Calculs T1a'!$S$7)/'Calculs T1a'!$S$7)*100,0),ROUND((ABS(U14-$B14)/$B14)*100,0))), "No Prediction")</f>
        <v>0</v>
      </c>
      <c r="X14" s="5">
        <f>IFERROR(IF(W14=$B14,0,IF($B14=0,ROUND((ABS(W14-'Calculs T1a'!$S$7)/'Calculs T1a'!$S$7)*100,0),ROUND((ABS(W14-$B14)/$B14)*100,0))), "No Prediction")</f>
        <v>0</v>
      </c>
      <c r="AC14" s="5">
        <f>IFERROR(IF(AB14=$B14,0,IF($B14=0,ROUND((ABS(AB14-'Calculs T1a'!$S$7)/'Calculs T1a'!$S$7)*100,0),ROUND((ABS(AB14-$B14)/$B14)*100,0))), "No Prediction")</f>
        <v>0</v>
      </c>
      <c r="AE14" s="5">
        <f>IFERROR(IF(AD14=$B14,0,IF($B14=0,ROUND((ABS(AD14-'Calculs T1a'!$S$7)/'Calculs T1a'!$S$7)*100,0),ROUND((ABS(AD14-$B14)/$B14)*100,0))), "No Prediction")</f>
        <v>0</v>
      </c>
      <c r="AG14" s="5">
        <f>IFERROR(IF(AF14=$B14,0,IF($B14=0,ROUND((ABS(AF14-'Calculs T1a'!$S$7)/'Calculs T1a'!$S$7)*100,0),ROUND((ABS(AF14-$B14)/$B14)*100,0))), "No Prediction")</f>
        <v>0</v>
      </c>
      <c r="AI14" s="5">
        <f>IFERROR(IF(AH14=$B14,0,IF($B14=0,ROUND((ABS(AH14-'Calculs T1a'!$S$7)/'Calculs T1a'!$S$7)*100,0),ROUND((ABS(AH14-$B14)/$B14)*100,0))), "No Prediction")</f>
        <v>0</v>
      </c>
      <c r="AK14" s="5">
        <f>IFERROR(IF(AJ14=$B14,0,IF($B14=0,ROUND((ABS(AJ14-'Calculs T1a'!$S$7)/'Calculs T1a'!$S$7)*100,0),ROUND((ABS(AJ14-$B14)/$B14)*100,0))), "No Prediction")</f>
        <v>0</v>
      </c>
      <c r="AM14" s="5">
        <f>IFERROR(IF(AL14=$B14,0,IF($B14=0,ROUND((ABS(AL14-'Calculs T1a'!$S$7)/'Calculs T1a'!$S$7)*100,0),ROUND((ABS(AL14-$B14)/$B14)*100,0))), "No Prediction")</f>
        <v>0</v>
      </c>
      <c r="AO14" s="5">
        <f>IFERROR(IF(AN14=$B14,0,IF($B14=0,ROUND((ABS(AN14-'Calculs T1a'!$S$7)/'Calculs T1a'!$S$7)*100,0),ROUND((ABS(AN14-$B14)/$B14)*100,0))), "No Prediction")</f>
        <v>0</v>
      </c>
      <c r="AQ14" s="5">
        <f>IFERROR(IF(AP14=$B14,0,IF($B14=0,ROUND((ABS(AP14-'Calculs T1a'!$S$7)/'Calculs T1a'!$S$7)*100,0),ROUND((ABS(AP14-$B14)/$B14)*100,0))), "No Prediction")</f>
        <v>0</v>
      </c>
      <c r="AS14" s="5">
        <f>IFERROR(IF(AR14=$B14,0,IF($B14=0,ROUND((ABS(AR14-'Calculs T1a'!$S$7)/'Calculs T1a'!$S$7)*100,0),ROUND((ABS(AR14-$B14)/$B14)*100,0))), "No Prediction")</f>
        <v>0</v>
      </c>
      <c r="AU14" s="5">
        <f>IFERROR(IF(AT14=$B14,0,IF($B14=0,ROUND((ABS(AT14-'Calculs T1a'!$S$7)/'Calculs T1a'!$S$7)*100,0),ROUND((ABS(AT14-$B14)/$B14)*100,0))), "No Prediction")</f>
        <v>0</v>
      </c>
      <c r="AW14" s="5">
        <f>IFERROR(IF(AV14=$B14,0,IF($B14=0,ROUND((ABS(AV14-'Calculs T1a'!$S$7)/'Calculs T1a'!$S$7)*100,0),ROUND((ABS(AV14-$B14)/$B14)*100,0))), "No Prediction")</f>
        <v>0</v>
      </c>
      <c r="BB14" s="5">
        <f>IFERROR(IF(BA14=$B14,0,IF($B14=0,ROUND((ABS(BA14-'Calculs T1a'!$S$7)/'Calculs T1a'!$S$7)*100,0),ROUND((ABS(BA14-$B14)/$B14)*100,0))), "No Prediction")</f>
        <v>0</v>
      </c>
      <c r="BD14" s="5">
        <f>IFERROR(IF(BC14=$B14,0,IF($B14=0,ROUND((ABS(BC14-'Calculs T1a'!$S$7)/'Calculs T1a'!$S$7)*100,0),ROUND((ABS(BC14-$B14)/$B14)*100,0))), "No Prediction")</f>
        <v>0</v>
      </c>
      <c r="BF14" s="5">
        <f>IFERROR(IF(BE14=$B14,0,IF($B14=0,ROUND((ABS(BE14-'Calculs T1a'!$S$7)/'Calculs T1a'!$S$7)*100,0),ROUND((ABS(BE14-$B14)/$B14)*100,0))), "No Prediction")</f>
        <v>0</v>
      </c>
      <c r="BH14" s="5">
        <f>IFERROR(IF(BG14=$B14,0,IF($B14=0,ROUND((ABS(BG14-'Calculs T1a'!$S$7)/'Calculs T1a'!$S$7)*100,0),ROUND((ABS(BG14-$B14)/$B14)*100,0))), "No Prediction")</f>
        <v>0</v>
      </c>
      <c r="BJ14" s="5">
        <f>IFERROR(IF(BI14=$B14,0,IF($B14=0,ROUND((ABS(BI14-'Calculs T1a'!$S$7)/'Calculs T1a'!$S$7)*100,0),ROUND((ABS(BI14-$B14)/$B14)*100,0))), "No Prediction")</f>
        <v>0</v>
      </c>
      <c r="BL14" s="5">
        <f>IFERROR(IF(BK14=$B14,0,IF($B14=0,ROUND((ABS(BK14-'Calculs T1a'!$S$7)/'Calculs T1a'!$S$7)*100,0),ROUND((ABS(BK14-$B14)/$B14)*100,0))), "No Prediction")</f>
        <v>0</v>
      </c>
      <c r="BN14" s="5">
        <f>IFERROR(IF(BM14=$B14,0,IF($B14=0,ROUND((ABS(BM14-'Calculs T1a'!$S$7)/'Calculs T1a'!$S$7)*100,0),ROUND((ABS(BM14-$B14)/$B14)*100,0))), "No Prediction")</f>
        <v>0</v>
      </c>
      <c r="BP14" s="5">
        <f>IFERROR(IF(BO14=$B14,0,IF($B14=0,ROUND((ABS(BO14-'Calculs T1a'!$S$7)/'Calculs T1a'!$S$7)*100,0),ROUND((ABS(BO14-$B14)/$B14)*100,0))), "No Prediction")</f>
        <v>0</v>
      </c>
      <c r="BR14" s="5">
        <f>IFERROR(IF(BQ14=$B14,0,IF($B14=0,ROUND((ABS(BQ14-'Calculs T1a'!$S$7)/'Calculs T1a'!$S$7)*100,0),ROUND((ABS(BQ14-$B14)/$B14)*100,0))), "No Prediction")</f>
        <v>0</v>
      </c>
      <c r="BT14" s="5">
        <f>IFERROR(IF(BS14=$B14,0,IF($B14=0,ROUND((ABS(BS14-'Calculs T1a'!$S$7)/'Calculs T1a'!$S$7)*100,0),ROUND((ABS(BS14-$B14)/$B14)*100,0))), "No Prediction")</f>
        <v>0</v>
      </c>
      <c r="BV14" s="5">
        <f>IFERROR(IF(BU14=$B14,0,IF($B14=0,ROUND((ABS(BU14-'Calculs T1a'!$S$7)/'Calculs T1a'!$S$7)*100,0),ROUND((ABS(BU14-$B14)/$B14)*100,0))), "No Prediction")</f>
        <v>0</v>
      </c>
    </row>
    <row r="15" spans="1:75" x14ac:dyDescent="0.3">
      <c r="D15" s="5">
        <f>IFERROR(IF(C15=$B15,0,IF($B15=0,ROUND((ABS(C15-'Calculs T1a'!$S$7)/'Calculs T1a'!$S$7)*100,0),ROUND((ABS(C15-$B15)/$B15)*100,0))), "No Prediction")</f>
        <v>0</v>
      </c>
      <c r="F15" s="5">
        <f>IFERROR(IF(E15=$B15,0,IF($B15=0,ROUND((ABS(E15-'Calculs T1a'!$S$7)/'Calculs T1a'!$S$7)*100,0),ROUND((ABS(E15-$B15)/$B15)*100,0))), "No Prediction")</f>
        <v>0</v>
      </c>
      <c r="H15" s="5">
        <f>IFERROR(IF(G15=$B15,0,IF($B15=0,ROUND((ABS(G15-'Calculs T1a'!$S$7)/'Calculs T1a'!$S$7)*100,0),ROUND((ABS(G15-$B15)/$B15)*100,0))), "No Prediction")</f>
        <v>0</v>
      </c>
      <c r="J15" s="5">
        <f>IFERROR(IF(I15=$B15,0,IF($B15=0,ROUND((ABS(I15-'Calculs T1a'!$S$7)/'Calculs T1a'!$S$7)*100,0),ROUND((ABS(I15-$B15)/$B15)*100,0))), "No Prediction")</f>
        <v>0</v>
      </c>
      <c r="L15" s="5">
        <f>IFERROR(IF(K15=$B15,0,IF($B15=0,ROUND((ABS(K15-'Calculs T1a'!$S$7)/'Calculs T1a'!$S$7)*100,0),ROUND((ABS(K15-$B15)/$B15)*100,0))), "No Prediction")</f>
        <v>0</v>
      </c>
      <c r="N15" s="5">
        <f>IFERROR(IF(M15=$B15,0,IF($B15=0,ROUND((ABS(M15-'Calculs T1a'!$S$7)/'Calculs T1a'!$S$7)*100,0),ROUND((ABS(M15-$B15)/$B15)*100,0))), "No Prediction")</f>
        <v>0</v>
      </c>
      <c r="P15" s="5">
        <f>IFERROR(IF(O15=$B15,0,IF($B15=0,ROUND((ABS(O15-'Calculs T1a'!$S$7)/'Calculs T1a'!$S$7)*100,0),ROUND((ABS(O15-$B15)/$B15)*100,0))), "No Prediction")</f>
        <v>0</v>
      </c>
      <c r="R15" s="5">
        <f>IFERROR(IF(Q15=$B15,0,IF($B15=0,ROUND((ABS(Q15-'Calculs T1a'!$S$7)/'Calculs T1a'!$S$7)*100,0),ROUND((ABS(Q15-$B15)/$B15)*100,0))), "No Prediction")</f>
        <v>0</v>
      </c>
      <c r="T15" s="5">
        <f>IFERROR(IF(S15=$B15,0,IF($B15=0,ROUND((ABS(S15-'Calculs T1a'!$S$7)/'Calculs T1a'!$S$7)*100,0),ROUND((ABS(S15-$B15)/$B15)*100,0))), "No Prediction")</f>
        <v>0</v>
      </c>
      <c r="V15" s="5">
        <f>IFERROR(IF(U15=$B15,0,IF($B15=0,ROUND((ABS(U15-'Calculs T1a'!$S$7)/'Calculs T1a'!$S$7)*100,0),ROUND((ABS(U15-$B15)/$B15)*100,0))), "No Prediction")</f>
        <v>0</v>
      </c>
      <c r="X15" s="5">
        <f>IFERROR(IF(W15=$B15,0,IF($B15=0,ROUND((ABS(W15-'Calculs T1a'!$S$7)/'Calculs T1a'!$S$7)*100,0),ROUND((ABS(W15-$B15)/$B15)*100,0))), "No Prediction")</f>
        <v>0</v>
      </c>
      <c r="AC15" s="5">
        <f>IFERROR(IF(AB15=$B15,0,IF($B15=0,ROUND((ABS(AB15-'Calculs T1a'!$S$7)/'Calculs T1a'!$S$7)*100,0),ROUND((ABS(AB15-$B15)/$B15)*100,0))), "No Prediction")</f>
        <v>0</v>
      </c>
      <c r="AE15" s="5">
        <f>IFERROR(IF(AD15=$B15,0,IF($B15=0,ROUND((ABS(AD15-'Calculs T1a'!$S$7)/'Calculs T1a'!$S$7)*100,0),ROUND((ABS(AD15-$B15)/$B15)*100,0))), "No Prediction")</f>
        <v>0</v>
      </c>
      <c r="AG15" s="5">
        <f>IFERROR(IF(AF15=$B15,0,IF($B15=0,ROUND((ABS(AF15-'Calculs T1a'!$S$7)/'Calculs T1a'!$S$7)*100,0),ROUND((ABS(AF15-$B15)/$B15)*100,0))), "No Prediction")</f>
        <v>0</v>
      </c>
      <c r="AI15" s="5">
        <f>IFERROR(IF(AH15=$B15,0,IF($B15=0,ROUND((ABS(AH15-'Calculs T1a'!$S$7)/'Calculs T1a'!$S$7)*100,0),ROUND((ABS(AH15-$B15)/$B15)*100,0))), "No Prediction")</f>
        <v>0</v>
      </c>
      <c r="AK15" s="5">
        <f>IFERROR(IF(AJ15=$B15,0,IF($B15=0,ROUND((ABS(AJ15-'Calculs T1a'!$S$7)/'Calculs T1a'!$S$7)*100,0),ROUND((ABS(AJ15-$B15)/$B15)*100,0))), "No Prediction")</f>
        <v>0</v>
      </c>
      <c r="AM15" s="5">
        <f>IFERROR(IF(AL15=$B15,0,IF($B15=0,ROUND((ABS(AL15-'Calculs T1a'!$S$7)/'Calculs T1a'!$S$7)*100,0),ROUND((ABS(AL15-$B15)/$B15)*100,0))), "No Prediction")</f>
        <v>0</v>
      </c>
      <c r="AO15" s="5">
        <f>IFERROR(IF(AN15=$B15,0,IF($B15=0,ROUND((ABS(AN15-'Calculs T1a'!$S$7)/'Calculs T1a'!$S$7)*100,0),ROUND((ABS(AN15-$B15)/$B15)*100,0))), "No Prediction")</f>
        <v>0</v>
      </c>
      <c r="AQ15" s="5">
        <f>IFERROR(IF(AP15=$B15,0,IF($B15=0,ROUND((ABS(AP15-'Calculs T1a'!$S$7)/'Calculs T1a'!$S$7)*100,0),ROUND((ABS(AP15-$B15)/$B15)*100,0))), "No Prediction")</f>
        <v>0</v>
      </c>
      <c r="AS15" s="5">
        <f>IFERROR(IF(AR15=$B15,0,IF($B15=0,ROUND((ABS(AR15-'Calculs T1a'!$S$7)/'Calculs T1a'!$S$7)*100,0),ROUND((ABS(AR15-$B15)/$B15)*100,0))), "No Prediction")</f>
        <v>0</v>
      </c>
      <c r="AU15" s="5">
        <f>IFERROR(IF(AT15=$B15,0,IF($B15=0,ROUND((ABS(AT15-'Calculs T1a'!$S$7)/'Calculs T1a'!$S$7)*100,0),ROUND((ABS(AT15-$B15)/$B15)*100,0))), "No Prediction")</f>
        <v>0</v>
      </c>
      <c r="AW15" s="5">
        <f>IFERROR(IF(AV15=$B15,0,IF($B15=0,ROUND((ABS(AV15-'Calculs T1a'!$S$7)/'Calculs T1a'!$S$7)*100,0),ROUND((ABS(AV15-$B15)/$B15)*100,0))), "No Prediction")</f>
        <v>0</v>
      </c>
      <c r="BB15" s="5">
        <f>IFERROR(IF(BA15=$B15,0,IF($B15=0,ROUND((ABS(BA15-'Calculs T1a'!$S$7)/'Calculs T1a'!$S$7)*100,0),ROUND((ABS(BA15-$B15)/$B15)*100,0))), "No Prediction")</f>
        <v>0</v>
      </c>
      <c r="BD15" s="5">
        <f>IFERROR(IF(BC15=$B15,0,IF($B15=0,ROUND((ABS(BC15-'Calculs T1a'!$S$7)/'Calculs T1a'!$S$7)*100,0),ROUND((ABS(BC15-$B15)/$B15)*100,0))), "No Prediction")</f>
        <v>0</v>
      </c>
      <c r="BF15" s="5">
        <f>IFERROR(IF(BE15=$B15,0,IF($B15=0,ROUND((ABS(BE15-'Calculs T1a'!$S$7)/'Calculs T1a'!$S$7)*100,0),ROUND((ABS(BE15-$B15)/$B15)*100,0))), "No Prediction")</f>
        <v>0</v>
      </c>
      <c r="BH15" s="5">
        <f>IFERROR(IF(BG15=$B15,0,IF($B15=0,ROUND((ABS(BG15-'Calculs T1a'!$S$7)/'Calculs T1a'!$S$7)*100,0),ROUND((ABS(BG15-$B15)/$B15)*100,0))), "No Prediction")</f>
        <v>0</v>
      </c>
      <c r="BJ15" s="5">
        <f>IFERROR(IF(BI15=$B15,0,IF($B15=0,ROUND((ABS(BI15-'Calculs T1a'!$S$7)/'Calculs T1a'!$S$7)*100,0),ROUND((ABS(BI15-$B15)/$B15)*100,0))), "No Prediction")</f>
        <v>0</v>
      </c>
      <c r="BL15" s="5">
        <f>IFERROR(IF(BK15=$B15,0,IF($B15=0,ROUND((ABS(BK15-'Calculs T1a'!$S$7)/'Calculs T1a'!$S$7)*100,0),ROUND((ABS(BK15-$B15)/$B15)*100,0))), "No Prediction")</f>
        <v>0</v>
      </c>
      <c r="BN15" s="5">
        <f>IFERROR(IF(BM15=$B15,0,IF($B15=0,ROUND((ABS(BM15-'Calculs T1a'!$S$7)/'Calculs T1a'!$S$7)*100,0),ROUND((ABS(BM15-$B15)/$B15)*100,0))), "No Prediction")</f>
        <v>0</v>
      </c>
      <c r="BP15" s="5">
        <f>IFERROR(IF(BO15=$B15,0,IF($B15=0,ROUND((ABS(BO15-'Calculs T1a'!$S$7)/'Calculs T1a'!$S$7)*100,0),ROUND((ABS(BO15-$B15)/$B15)*100,0))), "No Prediction")</f>
        <v>0</v>
      </c>
      <c r="BR15" s="5">
        <f>IFERROR(IF(BQ15=$B15,0,IF($B15=0,ROUND((ABS(BQ15-'Calculs T1a'!$S$7)/'Calculs T1a'!$S$7)*100,0),ROUND((ABS(BQ15-$B15)/$B15)*100,0))), "No Prediction")</f>
        <v>0</v>
      </c>
      <c r="BT15" s="5">
        <f>IFERROR(IF(BS15=$B15,0,IF($B15=0,ROUND((ABS(BS15-'Calculs T1a'!$S$7)/'Calculs T1a'!$S$7)*100,0),ROUND((ABS(BS15-$B15)/$B15)*100,0))), "No Prediction")</f>
        <v>0</v>
      </c>
      <c r="BV15" s="5">
        <f>IFERROR(IF(BU15=$B15,0,IF($B15=0,ROUND((ABS(BU15-'Calculs T1a'!$S$7)/'Calculs T1a'!$S$7)*100,0),ROUND((ABS(BU15-$B15)/$B15)*100,0))), "No Prediction")</f>
        <v>0</v>
      </c>
    </row>
    <row r="16" spans="1:75" x14ac:dyDescent="0.3">
      <c r="D16" s="5">
        <f>IFERROR(IF(C16=$B16,0,IF($B16=0,ROUND((ABS(C16-'Calculs T1a'!$S$7)/'Calculs T1a'!$S$7)*100,0),ROUND((ABS(C16-$B16)/$B16)*100,0))), "No Prediction")</f>
        <v>0</v>
      </c>
      <c r="F16" s="5">
        <f>IFERROR(IF(E16=$B16,0,IF($B16=0,ROUND((ABS(E16-'Calculs T1a'!$S$7)/'Calculs T1a'!$S$7)*100,0),ROUND((ABS(E16-$B16)/$B16)*100,0))), "No Prediction")</f>
        <v>0</v>
      </c>
      <c r="H16" s="5">
        <f>IFERROR(IF(G16=$B16,0,IF($B16=0,ROUND((ABS(G16-'Calculs T1a'!$S$7)/'Calculs T1a'!$S$7)*100,0),ROUND((ABS(G16-$B16)/$B16)*100,0))), "No Prediction")</f>
        <v>0</v>
      </c>
      <c r="J16" s="5">
        <f>IFERROR(IF(I16=$B16,0,IF($B16=0,ROUND((ABS(I16-'Calculs T1a'!$S$7)/'Calculs T1a'!$S$7)*100,0),ROUND((ABS(I16-$B16)/$B16)*100,0))), "No Prediction")</f>
        <v>0</v>
      </c>
      <c r="L16" s="5">
        <f>IFERROR(IF(K16=$B16,0,IF($B16=0,ROUND((ABS(K16-'Calculs T1a'!$S$7)/'Calculs T1a'!$S$7)*100,0),ROUND((ABS(K16-$B16)/$B16)*100,0))), "No Prediction")</f>
        <v>0</v>
      </c>
      <c r="N16" s="5">
        <f>IFERROR(IF(M16=$B16,0,IF($B16=0,ROUND((ABS(M16-'Calculs T1a'!$S$7)/'Calculs T1a'!$S$7)*100,0),ROUND((ABS(M16-$B16)/$B16)*100,0))), "No Prediction")</f>
        <v>0</v>
      </c>
      <c r="P16" s="5">
        <f>IFERROR(IF(O16=$B16,0,IF($B16=0,ROUND((ABS(O16-'Calculs T1a'!$S$7)/'Calculs T1a'!$S$7)*100,0),ROUND((ABS(O16-$B16)/$B16)*100,0))), "No Prediction")</f>
        <v>0</v>
      </c>
      <c r="R16" s="5">
        <f>IFERROR(IF(Q16=$B16,0,IF($B16=0,ROUND((ABS(Q16-'Calculs T1a'!$S$7)/'Calculs T1a'!$S$7)*100,0),ROUND((ABS(Q16-$B16)/$B16)*100,0))), "No Prediction")</f>
        <v>0</v>
      </c>
      <c r="T16" s="5">
        <f>IFERROR(IF(S16=$B16,0,IF($B16=0,ROUND((ABS(S16-'Calculs T1a'!$S$7)/'Calculs T1a'!$S$7)*100,0),ROUND((ABS(S16-$B16)/$B16)*100,0))), "No Prediction")</f>
        <v>0</v>
      </c>
      <c r="V16" s="5">
        <f>IFERROR(IF(U16=$B16,0,IF($B16=0,ROUND((ABS(U16-'Calculs T1a'!$S$7)/'Calculs T1a'!$S$7)*100,0),ROUND((ABS(U16-$B16)/$B16)*100,0))), "No Prediction")</f>
        <v>0</v>
      </c>
      <c r="X16" s="5">
        <f>IFERROR(IF(W16=$B16,0,IF($B16=0,ROUND((ABS(W16-'Calculs T1a'!$S$7)/'Calculs T1a'!$S$7)*100,0),ROUND((ABS(W16-$B16)/$B16)*100,0))), "No Prediction")</f>
        <v>0</v>
      </c>
      <c r="AC16" s="5">
        <f>IFERROR(IF(AB16=$B16,0,IF($B16=0,ROUND((ABS(AB16-'Calculs T1a'!$S$7)/'Calculs T1a'!$S$7)*100,0),ROUND((ABS(AB16-$B16)/$B16)*100,0))), "No Prediction")</f>
        <v>0</v>
      </c>
      <c r="AE16" s="5">
        <f>IFERROR(IF(AD16=$B16,0,IF($B16=0,ROUND((ABS(AD16-'Calculs T1a'!$S$7)/'Calculs T1a'!$S$7)*100,0),ROUND((ABS(AD16-$B16)/$B16)*100,0))), "No Prediction")</f>
        <v>0</v>
      </c>
      <c r="AG16" s="5">
        <f>IFERROR(IF(AF16=$B16,0,IF($B16=0,ROUND((ABS(AF16-'Calculs T1a'!$S$7)/'Calculs T1a'!$S$7)*100,0),ROUND((ABS(AF16-$B16)/$B16)*100,0))), "No Prediction")</f>
        <v>0</v>
      </c>
      <c r="AI16" s="5">
        <f>IFERROR(IF(AH16=$B16,0,IF($B16=0,ROUND((ABS(AH16-'Calculs T1a'!$S$7)/'Calculs T1a'!$S$7)*100,0),ROUND((ABS(AH16-$B16)/$B16)*100,0))), "No Prediction")</f>
        <v>0</v>
      </c>
      <c r="AK16" s="5">
        <f>IFERROR(IF(AJ16=$B16,0,IF($B16=0,ROUND((ABS(AJ16-'Calculs T1a'!$S$7)/'Calculs T1a'!$S$7)*100,0),ROUND((ABS(AJ16-$B16)/$B16)*100,0))), "No Prediction")</f>
        <v>0</v>
      </c>
      <c r="AM16" s="5">
        <f>IFERROR(IF(AL16=$B16,0,IF($B16=0,ROUND((ABS(AL16-'Calculs T1a'!$S$7)/'Calculs T1a'!$S$7)*100,0),ROUND((ABS(AL16-$B16)/$B16)*100,0))), "No Prediction")</f>
        <v>0</v>
      </c>
      <c r="AO16" s="5">
        <f>IFERROR(IF(AN16=$B16,0,IF($B16=0,ROUND((ABS(AN16-'Calculs T1a'!$S$7)/'Calculs T1a'!$S$7)*100,0),ROUND((ABS(AN16-$B16)/$B16)*100,0))), "No Prediction")</f>
        <v>0</v>
      </c>
      <c r="AQ16" s="5">
        <f>IFERROR(IF(AP16=$B16,0,IF($B16=0,ROUND((ABS(AP16-'Calculs T1a'!$S$7)/'Calculs T1a'!$S$7)*100,0),ROUND((ABS(AP16-$B16)/$B16)*100,0))), "No Prediction")</f>
        <v>0</v>
      </c>
      <c r="AS16" s="5">
        <f>IFERROR(IF(AR16=$B16,0,IF($B16=0,ROUND((ABS(AR16-'Calculs T1a'!$S$7)/'Calculs T1a'!$S$7)*100,0),ROUND((ABS(AR16-$B16)/$B16)*100,0))), "No Prediction")</f>
        <v>0</v>
      </c>
      <c r="AU16" s="5">
        <f>IFERROR(IF(AT16=$B16,0,IF($B16=0,ROUND((ABS(AT16-'Calculs T1a'!$S$7)/'Calculs T1a'!$S$7)*100,0),ROUND((ABS(AT16-$B16)/$B16)*100,0))), "No Prediction")</f>
        <v>0</v>
      </c>
      <c r="AW16" s="5">
        <f>IFERROR(IF(AV16=$B16,0,IF($B16=0,ROUND((ABS(AV16-'Calculs T1a'!$S$7)/'Calculs T1a'!$S$7)*100,0),ROUND((ABS(AV16-$B16)/$B16)*100,0))), "No Prediction")</f>
        <v>0</v>
      </c>
      <c r="BB16" s="5">
        <f>IFERROR(IF(BA16=$B16,0,IF($B16=0,ROUND((ABS(BA16-'Calculs T1a'!$S$7)/'Calculs T1a'!$S$7)*100,0),ROUND((ABS(BA16-$B16)/$B16)*100,0))), "No Prediction")</f>
        <v>0</v>
      </c>
      <c r="BD16" s="5">
        <f>IFERROR(IF(BC16=$B16,0,IF($B16=0,ROUND((ABS(BC16-'Calculs T1a'!$S$7)/'Calculs T1a'!$S$7)*100,0),ROUND((ABS(BC16-$B16)/$B16)*100,0))), "No Prediction")</f>
        <v>0</v>
      </c>
      <c r="BF16" s="5">
        <f>IFERROR(IF(BE16=$B16,0,IF($B16=0,ROUND((ABS(BE16-'Calculs T1a'!$S$7)/'Calculs T1a'!$S$7)*100,0),ROUND((ABS(BE16-$B16)/$B16)*100,0))), "No Prediction")</f>
        <v>0</v>
      </c>
      <c r="BH16" s="5">
        <f>IFERROR(IF(BG16=$B16,0,IF($B16=0,ROUND((ABS(BG16-'Calculs T1a'!$S$7)/'Calculs T1a'!$S$7)*100,0),ROUND((ABS(BG16-$B16)/$B16)*100,0))), "No Prediction")</f>
        <v>0</v>
      </c>
      <c r="BJ16" s="5">
        <f>IFERROR(IF(BI16=$B16,0,IF($B16=0,ROUND((ABS(BI16-'Calculs T1a'!$S$7)/'Calculs T1a'!$S$7)*100,0),ROUND((ABS(BI16-$B16)/$B16)*100,0))), "No Prediction")</f>
        <v>0</v>
      </c>
      <c r="BL16" s="5">
        <f>IFERROR(IF(BK16=$B16,0,IF($B16=0,ROUND((ABS(BK16-'Calculs T1a'!$S$7)/'Calculs T1a'!$S$7)*100,0),ROUND((ABS(BK16-$B16)/$B16)*100,0))), "No Prediction")</f>
        <v>0</v>
      </c>
      <c r="BN16" s="5">
        <f>IFERROR(IF(BM16=$B16,0,IF($B16=0,ROUND((ABS(BM16-'Calculs T1a'!$S$7)/'Calculs T1a'!$S$7)*100,0),ROUND((ABS(BM16-$B16)/$B16)*100,0))), "No Prediction")</f>
        <v>0</v>
      </c>
      <c r="BP16" s="5">
        <f>IFERROR(IF(BO16=$B16,0,IF($B16=0,ROUND((ABS(BO16-'Calculs T1a'!$S$7)/'Calculs T1a'!$S$7)*100,0),ROUND((ABS(BO16-$B16)/$B16)*100,0))), "No Prediction")</f>
        <v>0</v>
      </c>
      <c r="BR16" s="5">
        <f>IFERROR(IF(BQ16=$B16,0,IF($B16=0,ROUND((ABS(BQ16-'Calculs T1a'!$S$7)/'Calculs T1a'!$S$7)*100,0),ROUND((ABS(BQ16-$B16)/$B16)*100,0))), "No Prediction")</f>
        <v>0</v>
      </c>
      <c r="BT16" s="5">
        <f>IFERROR(IF(BS16=$B16,0,IF($B16=0,ROUND((ABS(BS16-'Calculs T1a'!$S$7)/'Calculs T1a'!$S$7)*100,0),ROUND((ABS(BS16-$B16)/$B16)*100,0))), "No Prediction")</f>
        <v>0</v>
      </c>
      <c r="BV16" s="5">
        <f>IFERROR(IF(BU16=$B16,0,IF($B16=0,ROUND((ABS(BU16-'Calculs T1a'!$S$7)/'Calculs T1a'!$S$7)*100,0),ROUND((ABS(BU16-$B16)/$B16)*100,0))), "No Prediction")</f>
        <v>0</v>
      </c>
    </row>
    <row r="17" spans="4:74" x14ac:dyDescent="0.3">
      <c r="D17" s="5">
        <f>IFERROR(IF(C17=$B17,0,IF($B17=0,ROUND((ABS(C17-'Calculs T1a'!$S$7)/'Calculs T1a'!$S$7)*100,0),ROUND((ABS(C17-$B17)/$B17)*100,0))), "No Prediction")</f>
        <v>0</v>
      </c>
      <c r="F17" s="5">
        <f>IFERROR(IF(E17=$B17,0,IF($B17=0,ROUND((ABS(E17-'Calculs T1a'!$S$7)/'Calculs T1a'!$S$7)*100,0),ROUND((ABS(E17-$B17)/$B17)*100,0))), "No Prediction")</f>
        <v>0</v>
      </c>
      <c r="H17" s="5">
        <f>IFERROR(IF(G17=$B17,0,IF($B17=0,ROUND((ABS(G17-'Calculs T1a'!$S$7)/'Calculs T1a'!$S$7)*100,0),ROUND((ABS(G17-$B17)/$B17)*100,0))), "No Prediction")</f>
        <v>0</v>
      </c>
      <c r="J17" s="5">
        <f>IFERROR(IF(I17=$B17,0,IF($B17=0,ROUND((ABS(I17-'Calculs T1a'!$S$7)/'Calculs T1a'!$S$7)*100,0),ROUND((ABS(I17-$B17)/$B17)*100,0))), "No Prediction")</f>
        <v>0</v>
      </c>
      <c r="L17" s="5">
        <f>IFERROR(IF(K17=$B17,0,IF($B17=0,ROUND((ABS(K17-'Calculs T1a'!$S$7)/'Calculs T1a'!$S$7)*100,0),ROUND((ABS(K17-$B17)/$B17)*100,0))), "No Prediction")</f>
        <v>0</v>
      </c>
      <c r="N17" s="5">
        <f>IFERROR(IF(M17=$B17,0,IF($B17=0,ROUND((ABS(M17-'Calculs T1a'!$S$7)/'Calculs T1a'!$S$7)*100,0),ROUND((ABS(M17-$B17)/$B17)*100,0))), "No Prediction")</f>
        <v>0</v>
      </c>
      <c r="P17" s="5">
        <f>IFERROR(IF(O17=$B17,0,IF($B17=0,ROUND((ABS(O17-'Calculs T1a'!$S$7)/'Calculs T1a'!$S$7)*100,0),ROUND((ABS(O17-$B17)/$B17)*100,0))), "No Prediction")</f>
        <v>0</v>
      </c>
      <c r="R17" s="5">
        <f>IFERROR(IF(Q17=$B17,0,IF($B17=0,ROUND((ABS(Q17-'Calculs T1a'!$S$7)/'Calculs T1a'!$S$7)*100,0),ROUND((ABS(Q17-$B17)/$B17)*100,0))), "No Prediction")</f>
        <v>0</v>
      </c>
      <c r="T17" s="5">
        <f>IFERROR(IF(S17=$B17,0,IF($B17=0,ROUND((ABS(S17-'Calculs T1a'!$S$7)/'Calculs T1a'!$S$7)*100,0),ROUND((ABS(S17-$B17)/$B17)*100,0))), "No Prediction")</f>
        <v>0</v>
      </c>
      <c r="V17" s="5">
        <f>IFERROR(IF(U17=$B17,0,IF($B17=0,ROUND((ABS(U17-'Calculs T1a'!$S$7)/'Calculs T1a'!$S$7)*100,0),ROUND((ABS(U17-$B17)/$B17)*100,0))), "No Prediction")</f>
        <v>0</v>
      </c>
      <c r="X17" s="5">
        <f>IFERROR(IF(W17=$B17,0,IF($B17=0,ROUND((ABS(W17-'Calculs T1a'!$S$7)/'Calculs T1a'!$S$7)*100,0),ROUND((ABS(W17-$B17)/$B17)*100,0))), "No Prediction")</f>
        <v>0</v>
      </c>
      <c r="AC17" s="5">
        <f>IFERROR(IF(AB17=$B17,0,IF($B17=0,ROUND((ABS(AB17-'Calculs T1a'!$S$7)/'Calculs T1a'!$S$7)*100,0),ROUND((ABS(AB17-$B17)/$B17)*100,0))), "No Prediction")</f>
        <v>0</v>
      </c>
      <c r="AE17" s="5">
        <f>IFERROR(IF(AD17=$B17,0,IF($B17=0,ROUND((ABS(AD17-'Calculs T1a'!$S$7)/'Calculs T1a'!$S$7)*100,0),ROUND((ABS(AD17-$B17)/$B17)*100,0))), "No Prediction")</f>
        <v>0</v>
      </c>
      <c r="AG17" s="5">
        <f>IFERROR(IF(AF17=$B17,0,IF($B17=0,ROUND((ABS(AF17-'Calculs T1a'!$S$7)/'Calculs T1a'!$S$7)*100,0),ROUND((ABS(AF17-$B17)/$B17)*100,0))), "No Prediction")</f>
        <v>0</v>
      </c>
      <c r="AI17" s="5">
        <f>IFERROR(IF(AH17=$B17,0,IF($B17=0,ROUND((ABS(AH17-'Calculs T1a'!$S$7)/'Calculs T1a'!$S$7)*100,0),ROUND((ABS(AH17-$B17)/$B17)*100,0))), "No Prediction")</f>
        <v>0</v>
      </c>
      <c r="AK17" s="5">
        <f>IFERROR(IF(AJ17=$B17,0,IF($B17=0,ROUND((ABS(AJ17-'Calculs T1a'!$S$7)/'Calculs T1a'!$S$7)*100,0),ROUND((ABS(AJ17-$B17)/$B17)*100,0))), "No Prediction")</f>
        <v>0</v>
      </c>
      <c r="AM17" s="5">
        <f>IFERROR(IF(AL17=$B17,0,IF($B17=0,ROUND((ABS(AL17-'Calculs T1a'!$S$7)/'Calculs T1a'!$S$7)*100,0),ROUND((ABS(AL17-$B17)/$B17)*100,0))), "No Prediction")</f>
        <v>0</v>
      </c>
      <c r="AO17" s="5">
        <f>IFERROR(IF(AN17=$B17,0,IF($B17=0,ROUND((ABS(AN17-'Calculs T1a'!$S$7)/'Calculs T1a'!$S$7)*100,0),ROUND((ABS(AN17-$B17)/$B17)*100,0))), "No Prediction")</f>
        <v>0</v>
      </c>
      <c r="AQ17" s="5">
        <f>IFERROR(IF(AP17=$B17,0,IF($B17=0,ROUND((ABS(AP17-'Calculs T1a'!$S$7)/'Calculs T1a'!$S$7)*100,0),ROUND((ABS(AP17-$B17)/$B17)*100,0))), "No Prediction")</f>
        <v>0</v>
      </c>
      <c r="AS17" s="5">
        <f>IFERROR(IF(AR17=$B17,0,IF($B17=0,ROUND((ABS(AR17-'Calculs T1a'!$S$7)/'Calculs T1a'!$S$7)*100,0),ROUND((ABS(AR17-$B17)/$B17)*100,0))), "No Prediction")</f>
        <v>0</v>
      </c>
      <c r="AU17" s="5">
        <f>IFERROR(IF(AT17=$B17,0,IF($B17=0,ROUND((ABS(AT17-'Calculs T1a'!$S$7)/'Calculs T1a'!$S$7)*100,0),ROUND((ABS(AT17-$B17)/$B17)*100,0))), "No Prediction")</f>
        <v>0</v>
      </c>
      <c r="AW17" s="5">
        <f>IFERROR(IF(AV17=$B17,0,IF($B17=0,ROUND((ABS(AV17-'Calculs T1a'!$S$7)/'Calculs T1a'!$S$7)*100,0),ROUND((ABS(AV17-$B17)/$B17)*100,0))), "No Prediction")</f>
        <v>0</v>
      </c>
      <c r="BB17" s="5">
        <f>IFERROR(IF(BA17=$B17,0,IF($B17=0,ROUND((ABS(BA17-'Calculs T1a'!$S$7)/'Calculs T1a'!$S$7)*100,0),ROUND((ABS(BA17-$B17)/$B17)*100,0))), "No Prediction")</f>
        <v>0</v>
      </c>
      <c r="BD17" s="5">
        <f>IFERROR(IF(BC17=$B17,0,IF($B17=0,ROUND((ABS(BC17-'Calculs T1a'!$S$7)/'Calculs T1a'!$S$7)*100,0),ROUND((ABS(BC17-$B17)/$B17)*100,0))), "No Prediction")</f>
        <v>0</v>
      </c>
      <c r="BF17" s="5">
        <f>IFERROR(IF(BE17=$B17,0,IF($B17=0,ROUND((ABS(BE17-'Calculs T1a'!$S$7)/'Calculs T1a'!$S$7)*100,0),ROUND((ABS(BE17-$B17)/$B17)*100,0))), "No Prediction")</f>
        <v>0</v>
      </c>
      <c r="BH17" s="5">
        <f>IFERROR(IF(BG17=$B17,0,IF($B17=0,ROUND((ABS(BG17-'Calculs T1a'!$S$7)/'Calculs T1a'!$S$7)*100,0),ROUND((ABS(BG17-$B17)/$B17)*100,0))), "No Prediction")</f>
        <v>0</v>
      </c>
      <c r="BJ17" s="5">
        <f>IFERROR(IF(BI17=$B17,0,IF($B17=0,ROUND((ABS(BI17-'Calculs T1a'!$S$7)/'Calculs T1a'!$S$7)*100,0),ROUND((ABS(BI17-$B17)/$B17)*100,0))), "No Prediction")</f>
        <v>0</v>
      </c>
      <c r="BL17" s="5">
        <f>IFERROR(IF(BK17=$B17,0,IF($B17=0,ROUND((ABS(BK17-'Calculs T1a'!$S$7)/'Calculs T1a'!$S$7)*100,0),ROUND((ABS(BK17-$B17)/$B17)*100,0))), "No Prediction")</f>
        <v>0</v>
      </c>
      <c r="BN17" s="5">
        <f>IFERROR(IF(BM17=$B17,0,IF($B17=0,ROUND((ABS(BM17-'Calculs T1a'!$S$7)/'Calculs T1a'!$S$7)*100,0),ROUND((ABS(BM17-$B17)/$B17)*100,0))), "No Prediction")</f>
        <v>0</v>
      </c>
      <c r="BP17" s="5">
        <f>IFERROR(IF(BO17=$B17,0,IF($B17=0,ROUND((ABS(BO17-'Calculs T1a'!$S$7)/'Calculs T1a'!$S$7)*100,0),ROUND((ABS(BO17-$B17)/$B17)*100,0))), "No Prediction")</f>
        <v>0</v>
      </c>
      <c r="BR17" s="5">
        <f>IFERROR(IF(BQ17=$B17,0,IF($B17=0,ROUND((ABS(BQ17-'Calculs T1a'!$S$7)/'Calculs T1a'!$S$7)*100,0),ROUND((ABS(BQ17-$B17)/$B17)*100,0))), "No Prediction")</f>
        <v>0</v>
      </c>
      <c r="BT17" s="5">
        <f>IFERROR(IF(BS17=$B17,0,IF($B17=0,ROUND((ABS(BS17-'Calculs T1a'!$S$7)/'Calculs T1a'!$S$7)*100,0),ROUND((ABS(BS17-$B17)/$B17)*100,0))), "No Prediction")</f>
        <v>0</v>
      </c>
      <c r="BV17" s="5">
        <f>IFERROR(IF(BU17=$B17,0,IF($B17=0,ROUND((ABS(BU17-'Calculs T1a'!$S$7)/'Calculs T1a'!$S$7)*100,0),ROUND((ABS(BU17-$B17)/$B17)*100,0))), "No Prediction")</f>
        <v>0</v>
      </c>
    </row>
    <row r="18" spans="4:74" x14ac:dyDescent="0.3">
      <c r="D18" s="5">
        <f>IFERROR(IF(C18=$B18,0,IF($B18=0,ROUND((ABS(C18-'Calculs T1a'!$S$7)/'Calculs T1a'!$S$7)*100,0),ROUND((ABS(C18-$B18)/$B18)*100,0))), "No Prediction")</f>
        <v>0</v>
      </c>
      <c r="F18" s="5">
        <f>IFERROR(IF(E18=$B18,0,IF($B18=0,ROUND((ABS(E18-'Calculs T1a'!$S$7)/'Calculs T1a'!$S$7)*100,0),ROUND((ABS(E18-$B18)/$B18)*100,0))), "No Prediction")</f>
        <v>0</v>
      </c>
      <c r="H18" s="5">
        <f>IFERROR(IF(G18=$B18,0,IF($B18=0,ROUND((ABS(G18-'Calculs T1a'!$S$7)/'Calculs T1a'!$S$7)*100,0),ROUND((ABS(G18-$B18)/$B18)*100,0))), "No Prediction")</f>
        <v>0</v>
      </c>
      <c r="J18" s="5">
        <f>IFERROR(IF(I18=$B18,0,IF($B18=0,ROUND((ABS(I18-'Calculs T1a'!$S$7)/'Calculs T1a'!$S$7)*100,0),ROUND((ABS(I18-$B18)/$B18)*100,0))), "No Prediction")</f>
        <v>0</v>
      </c>
      <c r="L18" s="5">
        <f>IFERROR(IF(K18=$B18,0,IF($B18=0,ROUND((ABS(K18-'Calculs T1a'!$S$7)/'Calculs T1a'!$S$7)*100,0),ROUND((ABS(K18-$B18)/$B18)*100,0))), "No Prediction")</f>
        <v>0</v>
      </c>
      <c r="N18" s="5">
        <f>IFERROR(IF(M18=$B18,0,IF($B18=0,ROUND((ABS(M18-'Calculs T1a'!$S$7)/'Calculs T1a'!$S$7)*100,0),ROUND((ABS(M18-$B18)/$B18)*100,0))), "No Prediction")</f>
        <v>0</v>
      </c>
      <c r="P18" s="5">
        <f>IFERROR(IF(O18=$B18,0,IF($B18=0,ROUND((ABS(O18-'Calculs T1a'!$S$7)/'Calculs T1a'!$S$7)*100,0),ROUND((ABS(O18-$B18)/$B18)*100,0))), "No Prediction")</f>
        <v>0</v>
      </c>
      <c r="R18" s="5">
        <f>IFERROR(IF(Q18=$B18,0,IF($B18=0,ROUND((ABS(Q18-'Calculs T1a'!$S$7)/'Calculs T1a'!$S$7)*100,0),ROUND((ABS(Q18-$B18)/$B18)*100,0))), "No Prediction")</f>
        <v>0</v>
      </c>
      <c r="T18" s="5">
        <f>IFERROR(IF(S18=$B18,0,IF($B18=0,ROUND((ABS(S18-'Calculs T1a'!$S$7)/'Calculs T1a'!$S$7)*100,0),ROUND((ABS(S18-$B18)/$B18)*100,0))), "No Prediction")</f>
        <v>0</v>
      </c>
      <c r="V18" s="5">
        <f>IFERROR(IF(U18=$B18,0,IF($B18=0,ROUND((ABS(U18-'Calculs T1a'!$S$7)/'Calculs T1a'!$S$7)*100,0),ROUND((ABS(U18-$B18)/$B18)*100,0))), "No Prediction")</f>
        <v>0</v>
      </c>
      <c r="X18" s="5">
        <f>IFERROR(IF(W18=$B18,0,IF($B18=0,ROUND((ABS(W18-'Calculs T1a'!$S$7)/'Calculs T1a'!$S$7)*100,0),ROUND((ABS(W18-$B18)/$B18)*100,0))), "No Prediction")</f>
        <v>0</v>
      </c>
      <c r="AC18" s="5">
        <f>IFERROR(IF(AB18=$B18,0,IF($B18=0,ROUND((ABS(AB18-'Calculs T1a'!$S$7)/'Calculs T1a'!$S$7)*100,0),ROUND((ABS(AB18-$B18)/$B18)*100,0))), "No Prediction")</f>
        <v>0</v>
      </c>
      <c r="AE18" s="5">
        <f>IFERROR(IF(AD18=$B18,0,IF($B18=0,ROUND((ABS(AD18-'Calculs T1a'!$S$7)/'Calculs T1a'!$S$7)*100,0),ROUND((ABS(AD18-$B18)/$B18)*100,0))), "No Prediction")</f>
        <v>0</v>
      </c>
      <c r="AG18" s="5">
        <f>IFERROR(IF(AF18=$B18,0,IF($B18=0,ROUND((ABS(AF18-'Calculs T1a'!$S$7)/'Calculs T1a'!$S$7)*100,0),ROUND((ABS(AF18-$B18)/$B18)*100,0))), "No Prediction")</f>
        <v>0</v>
      </c>
      <c r="AI18" s="5">
        <f>IFERROR(IF(AH18=$B18,0,IF($B18=0,ROUND((ABS(AH18-'Calculs T1a'!$S$7)/'Calculs T1a'!$S$7)*100,0),ROUND((ABS(AH18-$B18)/$B18)*100,0))), "No Prediction")</f>
        <v>0</v>
      </c>
      <c r="AK18" s="5">
        <f>IFERROR(IF(AJ18=$B18,0,IF($B18=0,ROUND((ABS(AJ18-'Calculs T1a'!$S$7)/'Calculs T1a'!$S$7)*100,0),ROUND((ABS(AJ18-$B18)/$B18)*100,0))), "No Prediction")</f>
        <v>0</v>
      </c>
      <c r="AM18" s="5">
        <f>IFERROR(IF(AL18=$B18,0,IF($B18=0,ROUND((ABS(AL18-'Calculs T1a'!$S$7)/'Calculs T1a'!$S$7)*100,0),ROUND((ABS(AL18-$B18)/$B18)*100,0))), "No Prediction")</f>
        <v>0</v>
      </c>
      <c r="AO18" s="5">
        <f>IFERROR(IF(AN18=$B18,0,IF($B18=0,ROUND((ABS(AN18-'Calculs T1a'!$S$7)/'Calculs T1a'!$S$7)*100,0),ROUND((ABS(AN18-$B18)/$B18)*100,0))), "No Prediction")</f>
        <v>0</v>
      </c>
      <c r="AQ18" s="5">
        <f>IFERROR(IF(AP18=$B18,0,IF($B18=0,ROUND((ABS(AP18-'Calculs T1a'!$S$7)/'Calculs T1a'!$S$7)*100,0),ROUND((ABS(AP18-$B18)/$B18)*100,0))), "No Prediction")</f>
        <v>0</v>
      </c>
      <c r="AS18" s="5">
        <f>IFERROR(IF(AR18=$B18,0,IF($B18=0,ROUND((ABS(AR18-'Calculs T1a'!$S$7)/'Calculs T1a'!$S$7)*100,0),ROUND((ABS(AR18-$B18)/$B18)*100,0))), "No Prediction")</f>
        <v>0</v>
      </c>
      <c r="AU18" s="5">
        <f>IFERROR(IF(AT18=$B18,0,IF($B18=0,ROUND((ABS(AT18-'Calculs T1a'!$S$7)/'Calculs T1a'!$S$7)*100,0),ROUND((ABS(AT18-$B18)/$B18)*100,0))), "No Prediction")</f>
        <v>0</v>
      </c>
      <c r="AW18" s="5">
        <f>IFERROR(IF(AV18=$B18,0,IF($B18=0,ROUND((ABS(AV18-'Calculs T1a'!$S$7)/'Calculs T1a'!$S$7)*100,0),ROUND((ABS(AV18-$B18)/$B18)*100,0))), "No Prediction")</f>
        <v>0</v>
      </c>
      <c r="BB18" s="5">
        <f>IFERROR(IF(BA18=$B18,0,IF($B18=0,ROUND((ABS(BA18-'Calculs T1a'!$S$7)/'Calculs T1a'!$S$7)*100,0),ROUND((ABS(BA18-$B18)/$B18)*100,0))), "No Prediction")</f>
        <v>0</v>
      </c>
      <c r="BD18" s="5">
        <f>IFERROR(IF(BC18=$B18,0,IF($B18=0,ROUND((ABS(BC18-'Calculs T1a'!$S$7)/'Calculs T1a'!$S$7)*100,0),ROUND((ABS(BC18-$B18)/$B18)*100,0))), "No Prediction")</f>
        <v>0</v>
      </c>
      <c r="BF18" s="5">
        <f>IFERROR(IF(BE18=$B18,0,IF($B18=0,ROUND((ABS(BE18-'Calculs T1a'!$S$7)/'Calculs T1a'!$S$7)*100,0),ROUND((ABS(BE18-$B18)/$B18)*100,0))), "No Prediction")</f>
        <v>0</v>
      </c>
      <c r="BH18" s="5">
        <f>IFERROR(IF(BG18=$B18,0,IF($B18=0,ROUND((ABS(BG18-'Calculs T1a'!$S$7)/'Calculs T1a'!$S$7)*100,0),ROUND((ABS(BG18-$B18)/$B18)*100,0))), "No Prediction")</f>
        <v>0</v>
      </c>
      <c r="BJ18" s="5">
        <f>IFERROR(IF(BI18=$B18,0,IF($B18=0,ROUND((ABS(BI18-'Calculs T1a'!$S$7)/'Calculs T1a'!$S$7)*100,0),ROUND((ABS(BI18-$B18)/$B18)*100,0))), "No Prediction")</f>
        <v>0</v>
      </c>
      <c r="BL18" s="5">
        <f>IFERROR(IF(BK18=$B18,0,IF($B18=0,ROUND((ABS(BK18-'Calculs T1a'!$S$7)/'Calculs T1a'!$S$7)*100,0),ROUND((ABS(BK18-$B18)/$B18)*100,0))), "No Prediction")</f>
        <v>0</v>
      </c>
      <c r="BN18" s="5">
        <f>IFERROR(IF(BM18=$B18,0,IF($B18=0,ROUND((ABS(BM18-'Calculs T1a'!$S$7)/'Calculs T1a'!$S$7)*100,0),ROUND((ABS(BM18-$B18)/$B18)*100,0))), "No Prediction")</f>
        <v>0</v>
      </c>
      <c r="BP18" s="5">
        <f>IFERROR(IF(BO18=$B18,0,IF($B18=0,ROUND((ABS(BO18-'Calculs T1a'!$S$7)/'Calculs T1a'!$S$7)*100,0),ROUND((ABS(BO18-$B18)/$B18)*100,0))), "No Prediction")</f>
        <v>0</v>
      </c>
      <c r="BR18" s="5">
        <f>IFERROR(IF(BQ18=$B18,0,IF($B18=0,ROUND((ABS(BQ18-'Calculs T1a'!$S$7)/'Calculs T1a'!$S$7)*100,0),ROUND((ABS(BQ18-$B18)/$B18)*100,0))), "No Prediction")</f>
        <v>0</v>
      </c>
      <c r="BT18" s="5">
        <f>IFERROR(IF(BS18=$B18,0,IF($B18=0,ROUND((ABS(BS18-'Calculs T1a'!$S$7)/'Calculs T1a'!$S$7)*100,0),ROUND((ABS(BS18-$B18)/$B18)*100,0))), "No Prediction")</f>
        <v>0</v>
      </c>
      <c r="BV18" s="5">
        <f>IFERROR(IF(BU18=$B18,0,IF($B18=0,ROUND((ABS(BU18-'Calculs T1a'!$S$7)/'Calculs T1a'!$S$7)*100,0),ROUND((ABS(BU18-$B18)/$B18)*100,0))), "No Prediction")</f>
        <v>0</v>
      </c>
    </row>
    <row r="19" spans="4:74" x14ac:dyDescent="0.3">
      <c r="D19" s="5">
        <f>IFERROR(IF(C19=$B19,0,IF($B19=0,ROUND((ABS(C19-'Calculs T1a'!$S$7)/'Calculs T1a'!$S$7)*100,0),ROUND((ABS(C19-$B19)/$B19)*100,0))), "No Prediction")</f>
        <v>0</v>
      </c>
      <c r="F19" s="5">
        <f>IFERROR(IF(E19=$B19,0,IF($B19=0,ROUND((ABS(E19-'Calculs T1a'!$S$7)/'Calculs T1a'!$S$7)*100,0),ROUND((ABS(E19-$B19)/$B19)*100,0))), "No Prediction")</f>
        <v>0</v>
      </c>
      <c r="H19" s="5">
        <f>IFERROR(IF(G19=$B19,0,IF($B19=0,ROUND((ABS(G19-'Calculs T1a'!$S$7)/'Calculs T1a'!$S$7)*100,0),ROUND((ABS(G19-$B19)/$B19)*100,0))), "No Prediction")</f>
        <v>0</v>
      </c>
      <c r="J19" s="5">
        <f>IFERROR(IF(I19=$B19,0,IF($B19=0,ROUND((ABS(I19-'Calculs T1a'!$S$7)/'Calculs T1a'!$S$7)*100,0),ROUND((ABS(I19-$B19)/$B19)*100,0))), "No Prediction")</f>
        <v>0</v>
      </c>
      <c r="L19" s="5">
        <f>IFERROR(IF(K19=$B19,0,IF($B19=0,ROUND((ABS(K19-'Calculs T1a'!$S$7)/'Calculs T1a'!$S$7)*100,0),ROUND((ABS(K19-$B19)/$B19)*100,0))), "No Prediction")</f>
        <v>0</v>
      </c>
      <c r="N19" s="5">
        <f>IFERROR(IF(M19=$B19,0,IF($B19=0,ROUND((ABS(M19-'Calculs T1a'!$S$7)/'Calculs T1a'!$S$7)*100,0),ROUND((ABS(M19-$B19)/$B19)*100,0))), "No Prediction")</f>
        <v>0</v>
      </c>
      <c r="P19" s="5">
        <f>IFERROR(IF(O19=$B19,0,IF($B19=0,ROUND((ABS(O19-'Calculs T1a'!$S$7)/'Calculs T1a'!$S$7)*100,0),ROUND((ABS(O19-$B19)/$B19)*100,0))), "No Prediction")</f>
        <v>0</v>
      </c>
      <c r="R19" s="5">
        <f>IFERROR(IF(Q19=$B19,0,IF($B19=0,ROUND((ABS(Q19-'Calculs T1a'!$S$7)/'Calculs T1a'!$S$7)*100,0),ROUND((ABS(Q19-$B19)/$B19)*100,0))), "No Prediction")</f>
        <v>0</v>
      </c>
      <c r="T19" s="5">
        <f>IFERROR(IF(S19=$B19,0,IF($B19=0,ROUND((ABS(S19-'Calculs T1a'!$S$7)/'Calculs T1a'!$S$7)*100,0),ROUND((ABS(S19-$B19)/$B19)*100,0))), "No Prediction")</f>
        <v>0</v>
      </c>
      <c r="V19" s="5">
        <f>IFERROR(IF(U19=$B19,0,IF($B19=0,ROUND((ABS(U19-'Calculs T1a'!$S$7)/'Calculs T1a'!$S$7)*100,0),ROUND((ABS(U19-$B19)/$B19)*100,0))), "No Prediction")</f>
        <v>0</v>
      </c>
      <c r="X19" s="5">
        <f>IFERROR(IF(W19=$B19,0,IF($B19=0,ROUND((ABS(W19-'Calculs T1a'!$S$7)/'Calculs T1a'!$S$7)*100,0),ROUND((ABS(W19-$B19)/$B19)*100,0))), "No Prediction")</f>
        <v>0</v>
      </c>
      <c r="AC19" s="5">
        <f>IFERROR(IF(AB19=$B19,0,IF($B19=0,ROUND((ABS(AB19-'Calculs T1a'!$S$7)/'Calculs T1a'!$S$7)*100,0),ROUND((ABS(AB19-$B19)/$B19)*100,0))), "No Prediction")</f>
        <v>0</v>
      </c>
      <c r="AE19" s="5">
        <f>IFERROR(IF(AD19=$B19,0,IF($B19=0,ROUND((ABS(AD19-'Calculs T1a'!$S$7)/'Calculs T1a'!$S$7)*100,0),ROUND((ABS(AD19-$B19)/$B19)*100,0))), "No Prediction")</f>
        <v>0</v>
      </c>
      <c r="AG19" s="5">
        <f>IFERROR(IF(AF19=$B19,0,IF($B19=0,ROUND((ABS(AF19-'Calculs T1a'!$S$7)/'Calculs T1a'!$S$7)*100,0),ROUND((ABS(AF19-$B19)/$B19)*100,0))), "No Prediction")</f>
        <v>0</v>
      </c>
      <c r="AI19" s="5">
        <f>IFERROR(IF(AH19=$B19,0,IF($B19=0,ROUND((ABS(AH19-'Calculs T1a'!$S$7)/'Calculs T1a'!$S$7)*100,0),ROUND((ABS(AH19-$B19)/$B19)*100,0))), "No Prediction")</f>
        <v>0</v>
      </c>
      <c r="AK19" s="5">
        <f>IFERROR(IF(AJ19=$B19,0,IF($B19=0,ROUND((ABS(AJ19-'Calculs T1a'!$S$7)/'Calculs T1a'!$S$7)*100,0),ROUND((ABS(AJ19-$B19)/$B19)*100,0))), "No Prediction")</f>
        <v>0</v>
      </c>
      <c r="AM19" s="5">
        <f>IFERROR(IF(AL19=$B19,0,IF($B19=0,ROUND((ABS(AL19-'Calculs T1a'!$S$7)/'Calculs T1a'!$S$7)*100,0),ROUND((ABS(AL19-$B19)/$B19)*100,0))), "No Prediction")</f>
        <v>0</v>
      </c>
      <c r="AO19" s="5">
        <f>IFERROR(IF(AN19=$B19,0,IF($B19=0,ROUND((ABS(AN19-'Calculs T1a'!$S$7)/'Calculs T1a'!$S$7)*100,0),ROUND((ABS(AN19-$B19)/$B19)*100,0))), "No Prediction")</f>
        <v>0</v>
      </c>
      <c r="AQ19" s="5">
        <f>IFERROR(IF(AP19=$B19,0,IF($B19=0,ROUND((ABS(AP19-'Calculs T1a'!$S$7)/'Calculs T1a'!$S$7)*100,0),ROUND((ABS(AP19-$B19)/$B19)*100,0))), "No Prediction")</f>
        <v>0</v>
      </c>
      <c r="AS19" s="5">
        <f>IFERROR(IF(AR19=$B19,0,IF($B19=0,ROUND((ABS(AR19-'Calculs T1a'!$S$7)/'Calculs T1a'!$S$7)*100,0),ROUND((ABS(AR19-$B19)/$B19)*100,0))), "No Prediction")</f>
        <v>0</v>
      </c>
      <c r="AU19" s="5">
        <f>IFERROR(IF(AT19=$B19,0,IF($B19=0,ROUND((ABS(AT19-'Calculs T1a'!$S$7)/'Calculs T1a'!$S$7)*100,0),ROUND((ABS(AT19-$B19)/$B19)*100,0))), "No Prediction")</f>
        <v>0</v>
      </c>
      <c r="AW19" s="5">
        <f>IFERROR(IF(AV19=$B19,0,IF($B19=0,ROUND((ABS(AV19-'Calculs T1a'!$S$7)/'Calculs T1a'!$S$7)*100,0),ROUND((ABS(AV19-$B19)/$B19)*100,0))), "No Prediction")</f>
        <v>0</v>
      </c>
      <c r="BB19" s="5">
        <f>IFERROR(IF(BA19=$B19,0,IF($B19=0,ROUND((ABS(BA19-'Calculs T1a'!$S$7)/'Calculs T1a'!$S$7)*100,0),ROUND((ABS(BA19-$B19)/$B19)*100,0))), "No Prediction")</f>
        <v>0</v>
      </c>
      <c r="BD19" s="5">
        <f>IFERROR(IF(BC19=$B19,0,IF($B19=0,ROUND((ABS(BC19-'Calculs T1a'!$S$7)/'Calculs T1a'!$S$7)*100,0),ROUND((ABS(BC19-$B19)/$B19)*100,0))), "No Prediction")</f>
        <v>0</v>
      </c>
      <c r="BF19" s="5">
        <f>IFERROR(IF(BE19=$B19,0,IF($B19=0,ROUND((ABS(BE19-'Calculs T1a'!$S$7)/'Calculs T1a'!$S$7)*100,0),ROUND((ABS(BE19-$B19)/$B19)*100,0))), "No Prediction")</f>
        <v>0</v>
      </c>
      <c r="BH19" s="5">
        <f>IFERROR(IF(BG19=$B19,0,IF($B19=0,ROUND((ABS(BG19-'Calculs T1a'!$S$7)/'Calculs T1a'!$S$7)*100,0),ROUND((ABS(BG19-$B19)/$B19)*100,0))), "No Prediction")</f>
        <v>0</v>
      </c>
      <c r="BJ19" s="5">
        <f>IFERROR(IF(BI19=$B19,0,IF($B19=0,ROUND((ABS(BI19-'Calculs T1a'!$S$7)/'Calculs T1a'!$S$7)*100,0),ROUND((ABS(BI19-$B19)/$B19)*100,0))), "No Prediction")</f>
        <v>0</v>
      </c>
      <c r="BL19" s="5">
        <f>IFERROR(IF(BK19=$B19,0,IF($B19=0,ROUND((ABS(BK19-'Calculs T1a'!$S$7)/'Calculs T1a'!$S$7)*100,0),ROUND((ABS(BK19-$B19)/$B19)*100,0))), "No Prediction")</f>
        <v>0</v>
      </c>
      <c r="BN19" s="5">
        <f>IFERROR(IF(BM19=$B19,0,IF($B19=0,ROUND((ABS(BM19-'Calculs T1a'!$S$7)/'Calculs T1a'!$S$7)*100,0),ROUND((ABS(BM19-$B19)/$B19)*100,0))), "No Prediction")</f>
        <v>0</v>
      </c>
      <c r="BP19" s="5">
        <f>IFERROR(IF(BO19=$B19,0,IF($B19=0,ROUND((ABS(BO19-'Calculs T1a'!$S$7)/'Calculs T1a'!$S$7)*100,0),ROUND((ABS(BO19-$B19)/$B19)*100,0))), "No Prediction")</f>
        <v>0</v>
      </c>
      <c r="BR19" s="5">
        <f>IFERROR(IF(BQ19=$B19,0,IF($B19=0,ROUND((ABS(BQ19-'Calculs T1a'!$S$7)/'Calculs T1a'!$S$7)*100,0),ROUND((ABS(BQ19-$B19)/$B19)*100,0))), "No Prediction")</f>
        <v>0</v>
      </c>
      <c r="BT19" s="5">
        <f>IFERROR(IF(BS19=$B19,0,IF($B19=0,ROUND((ABS(BS19-'Calculs T1a'!$S$7)/'Calculs T1a'!$S$7)*100,0),ROUND((ABS(BS19-$B19)/$B19)*100,0))), "No Prediction")</f>
        <v>0</v>
      </c>
      <c r="BV19" s="5">
        <f>IFERROR(IF(BU19=$B19,0,IF($B19=0,ROUND((ABS(BU19-'Calculs T1a'!$S$7)/'Calculs T1a'!$S$7)*100,0),ROUND((ABS(BU19-$B19)/$B19)*100,0))), "No Prediction")</f>
        <v>0</v>
      </c>
    </row>
    <row r="20" spans="4:74" x14ac:dyDescent="0.3">
      <c r="D20" s="5">
        <f>IFERROR(IF(C20=$B20,0,IF($B20=0,ROUND((ABS(C20-'Calculs T1a'!$S$7)/'Calculs T1a'!$S$7)*100,0),ROUND((ABS(C20-$B20)/$B20)*100,0))), "No Prediction")</f>
        <v>0</v>
      </c>
      <c r="F20" s="5">
        <f>IFERROR(IF(E20=$B20,0,IF($B20=0,ROUND((ABS(E20-'Calculs T1a'!$S$7)/'Calculs T1a'!$S$7)*100,0),ROUND((ABS(E20-$B20)/$B20)*100,0))), "No Prediction")</f>
        <v>0</v>
      </c>
      <c r="H20" s="5">
        <f>IFERROR(IF(G20=$B20,0,IF($B20=0,ROUND((ABS(G20-'Calculs T1a'!$S$7)/'Calculs T1a'!$S$7)*100,0),ROUND((ABS(G20-$B20)/$B20)*100,0))), "No Prediction")</f>
        <v>0</v>
      </c>
      <c r="J20" s="5">
        <f>IFERROR(IF(I20=$B20,0,IF($B20=0,ROUND((ABS(I20-'Calculs T1a'!$S$7)/'Calculs T1a'!$S$7)*100,0),ROUND((ABS(I20-$B20)/$B20)*100,0))), "No Prediction")</f>
        <v>0</v>
      </c>
      <c r="L20" s="5">
        <f>IFERROR(IF(K20=$B20,0,IF($B20=0,ROUND((ABS(K20-'Calculs T1a'!$S$7)/'Calculs T1a'!$S$7)*100,0),ROUND((ABS(K20-$B20)/$B20)*100,0))), "No Prediction")</f>
        <v>0</v>
      </c>
      <c r="N20" s="5">
        <f>IFERROR(IF(M20=$B20,0,IF($B20=0,ROUND((ABS(M20-'Calculs T1a'!$S$7)/'Calculs T1a'!$S$7)*100,0),ROUND((ABS(M20-$B20)/$B20)*100,0))), "No Prediction")</f>
        <v>0</v>
      </c>
      <c r="P20" s="5">
        <f>IFERROR(IF(O20=$B20,0,IF($B20=0,ROUND((ABS(O20-'Calculs T1a'!$S$7)/'Calculs T1a'!$S$7)*100,0),ROUND((ABS(O20-$B20)/$B20)*100,0))), "No Prediction")</f>
        <v>0</v>
      </c>
      <c r="R20" s="5">
        <f>IFERROR(IF(Q20=$B20,0,IF($B20=0,ROUND((ABS(Q20-'Calculs T1a'!$S$7)/'Calculs T1a'!$S$7)*100,0),ROUND((ABS(Q20-$B20)/$B20)*100,0))), "No Prediction")</f>
        <v>0</v>
      </c>
      <c r="T20" s="5">
        <f>IFERROR(IF(S20=$B20,0,IF($B20=0,ROUND((ABS(S20-'Calculs T1a'!$S$7)/'Calculs T1a'!$S$7)*100,0),ROUND((ABS(S20-$B20)/$B20)*100,0))), "No Prediction")</f>
        <v>0</v>
      </c>
      <c r="V20" s="5">
        <f>IFERROR(IF(U20=$B20,0,IF($B20=0,ROUND((ABS(U20-'Calculs T1a'!$S$7)/'Calculs T1a'!$S$7)*100,0),ROUND((ABS(U20-$B20)/$B20)*100,0))), "No Prediction")</f>
        <v>0</v>
      </c>
      <c r="X20" s="5">
        <f>IFERROR(IF(W20=$B20,0,IF($B20=0,ROUND((ABS(W20-'Calculs T1a'!$S$7)/'Calculs T1a'!$S$7)*100,0),ROUND((ABS(W20-$B20)/$B20)*100,0))), "No Prediction")</f>
        <v>0</v>
      </c>
      <c r="AC20" s="5">
        <f>IFERROR(IF(AB20=$B20,0,IF($B20=0,ROUND((ABS(AB20-'Calculs T1a'!$S$7)/'Calculs T1a'!$S$7)*100,0),ROUND((ABS(AB20-$B20)/$B20)*100,0))), "No Prediction")</f>
        <v>0</v>
      </c>
      <c r="AE20" s="5">
        <f>IFERROR(IF(AD20=$B20,0,IF($B20=0,ROUND((ABS(AD20-'Calculs T1a'!$S$7)/'Calculs T1a'!$S$7)*100,0),ROUND((ABS(AD20-$B20)/$B20)*100,0))), "No Prediction")</f>
        <v>0</v>
      </c>
      <c r="AG20" s="5">
        <f>IFERROR(IF(AF20=$B20,0,IF($B20=0,ROUND((ABS(AF20-'Calculs T1a'!$S$7)/'Calculs T1a'!$S$7)*100,0),ROUND((ABS(AF20-$B20)/$B20)*100,0))), "No Prediction")</f>
        <v>0</v>
      </c>
      <c r="AI20" s="5">
        <f>IFERROR(IF(AH20=$B20,0,IF($B20=0,ROUND((ABS(AH20-'Calculs T1a'!$S$7)/'Calculs T1a'!$S$7)*100,0),ROUND((ABS(AH20-$B20)/$B20)*100,0))), "No Prediction")</f>
        <v>0</v>
      </c>
      <c r="AK20" s="5">
        <f>IFERROR(IF(AJ20=$B20,0,IF($B20=0,ROUND((ABS(AJ20-'Calculs T1a'!$S$7)/'Calculs T1a'!$S$7)*100,0),ROUND((ABS(AJ20-$B20)/$B20)*100,0))), "No Prediction")</f>
        <v>0</v>
      </c>
      <c r="AM20" s="5">
        <f>IFERROR(IF(AL20=$B20,0,IF($B20=0,ROUND((ABS(AL20-'Calculs T1a'!$S$7)/'Calculs T1a'!$S$7)*100,0),ROUND((ABS(AL20-$B20)/$B20)*100,0))), "No Prediction")</f>
        <v>0</v>
      </c>
      <c r="AO20" s="5">
        <f>IFERROR(IF(AN20=$B20,0,IF($B20=0,ROUND((ABS(AN20-'Calculs T1a'!$S$7)/'Calculs T1a'!$S$7)*100,0),ROUND((ABS(AN20-$B20)/$B20)*100,0))), "No Prediction")</f>
        <v>0</v>
      </c>
      <c r="AQ20" s="5">
        <f>IFERROR(IF(AP20=$B20,0,IF($B20=0,ROUND((ABS(AP20-'Calculs T1a'!$S$7)/'Calculs T1a'!$S$7)*100,0),ROUND((ABS(AP20-$B20)/$B20)*100,0))), "No Prediction")</f>
        <v>0</v>
      </c>
      <c r="AS20" s="5">
        <f>IFERROR(IF(AR20=$B20,0,IF($B20=0,ROUND((ABS(AR20-'Calculs T1a'!$S$7)/'Calculs T1a'!$S$7)*100,0),ROUND((ABS(AR20-$B20)/$B20)*100,0))), "No Prediction")</f>
        <v>0</v>
      </c>
      <c r="AU20" s="5">
        <f>IFERROR(IF(AT20=$B20,0,IF($B20=0,ROUND((ABS(AT20-'Calculs T1a'!$S$7)/'Calculs T1a'!$S$7)*100,0),ROUND((ABS(AT20-$B20)/$B20)*100,0))), "No Prediction")</f>
        <v>0</v>
      </c>
      <c r="AW20" s="5">
        <f>IFERROR(IF(AV20=$B20,0,IF($B20=0,ROUND((ABS(AV20-'Calculs T1a'!$S$7)/'Calculs T1a'!$S$7)*100,0),ROUND((ABS(AV20-$B20)/$B20)*100,0))), "No Prediction")</f>
        <v>0</v>
      </c>
      <c r="BB20" s="5">
        <f>IFERROR(IF(BA20=$B20,0,IF($B20=0,ROUND((ABS(BA20-'Calculs T1a'!$S$7)/'Calculs T1a'!$S$7)*100,0),ROUND((ABS(BA20-$B20)/$B20)*100,0))), "No Prediction")</f>
        <v>0</v>
      </c>
      <c r="BD20" s="5">
        <f>IFERROR(IF(BC20=$B20,0,IF($B20=0,ROUND((ABS(BC20-'Calculs T1a'!$S$7)/'Calculs T1a'!$S$7)*100,0),ROUND((ABS(BC20-$B20)/$B20)*100,0))), "No Prediction")</f>
        <v>0</v>
      </c>
      <c r="BF20" s="5">
        <f>IFERROR(IF(BE20=$B20,0,IF($B20=0,ROUND((ABS(BE20-'Calculs T1a'!$S$7)/'Calculs T1a'!$S$7)*100,0),ROUND((ABS(BE20-$B20)/$B20)*100,0))), "No Prediction")</f>
        <v>0</v>
      </c>
      <c r="BH20" s="5">
        <f>IFERROR(IF(BG20=$B20,0,IF($B20=0,ROUND((ABS(BG20-'Calculs T1a'!$S$7)/'Calculs T1a'!$S$7)*100,0),ROUND((ABS(BG20-$B20)/$B20)*100,0))), "No Prediction")</f>
        <v>0</v>
      </c>
      <c r="BJ20" s="5">
        <f>IFERROR(IF(BI20=$B20,0,IF($B20=0,ROUND((ABS(BI20-'Calculs T1a'!$S$7)/'Calculs T1a'!$S$7)*100,0),ROUND((ABS(BI20-$B20)/$B20)*100,0))), "No Prediction")</f>
        <v>0</v>
      </c>
      <c r="BL20" s="5">
        <f>IFERROR(IF(BK20=$B20,0,IF($B20=0,ROUND((ABS(BK20-'Calculs T1a'!$S$7)/'Calculs T1a'!$S$7)*100,0),ROUND((ABS(BK20-$B20)/$B20)*100,0))), "No Prediction")</f>
        <v>0</v>
      </c>
      <c r="BN20" s="5">
        <f>IFERROR(IF(BM20=$B20,0,IF($B20=0,ROUND((ABS(BM20-'Calculs T1a'!$S$7)/'Calculs T1a'!$S$7)*100,0),ROUND((ABS(BM20-$B20)/$B20)*100,0))), "No Prediction")</f>
        <v>0</v>
      </c>
      <c r="BP20" s="5">
        <f>IFERROR(IF(BO20=$B20,0,IF($B20=0,ROUND((ABS(BO20-'Calculs T1a'!$S$7)/'Calculs T1a'!$S$7)*100,0),ROUND((ABS(BO20-$B20)/$B20)*100,0))), "No Prediction")</f>
        <v>0</v>
      </c>
      <c r="BR20" s="5">
        <f>IFERROR(IF(BQ20=$B20,0,IF($B20=0,ROUND((ABS(BQ20-'Calculs T1a'!$S$7)/'Calculs T1a'!$S$7)*100,0),ROUND((ABS(BQ20-$B20)/$B20)*100,0))), "No Prediction")</f>
        <v>0</v>
      </c>
      <c r="BT20" s="5">
        <f>IFERROR(IF(BS20=$B20,0,IF($B20=0,ROUND((ABS(BS20-'Calculs T1a'!$S$7)/'Calculs T1a'!$S$7)*100,0),ROUND((ABS(BS20-$B20)/$B20)*100,0))), "No Prediction")</f>
        <v>0</v>
      </c>
      <c r="BV20" s="5">
        <f>IFERROR(IF(BU20=$B20,0,IF($B20=0,ROUND((ABS(BU20-'Calculs T1a'!$S$7)/'Calculs T1a'!$S$7)*100,0),ROUND((ABS(BU20-$B20)/$B20)*100,0))), "No Prediction")</f>
        <v>0</v>
      </c>
    </row>
    <row r="21" spans="4:74" x14ac:dyDescent="0.3">
      <c r="D21" s="5">
        <f>IFERROR(IF(C21=$B21,0,IF($B21=0,ROUND((ABS(C21-'Calculs T1a'!$S$7)/'Calculs T1a'!$S$7)*100,0),ROUND((ABS(C21-$B21)/$B21)*100,0))), "No Prediction")</f>
        <v>0</v>
      </c>
      <c r="F21" s="5">
        <f>IFERROR(IF(E21=$B21,0,IF($B21=0,ROUND((ABS(E21-'Calculs T1a'!$S$7)/'Calculs T1a'!$S$7)*100,0),ROUND((ABS(E21-$B21)/$B21)*100,0))), "No Prediction")</f>
        <v>0</v>
      </c>
      <c r="H21" s="5">
        <f>IFERROR(IF(G21=$B21,0,IF($B21=0,ROUND((ABS(G21-'Calculs T1a'!$S$7)/'Calculs T1a'!$S$7)*100,0),ROUND((ABS(G21-$B21)/$B21)*100,0))), "No Prediction")</f>
        <v>0</v>
      </c>
      <c r="J21" s="5">
        <f>IFERROR(IF(I21=$B21,0,IF($B21=0,ROUND((ABS(I21-'Calculs T1a'!$S$7)/'Calculs T1a'!$S$7)*100,0),ROUND((ABS(I21-$B21)/$B21)*100,0))), "No Prediction")</f>
        <v>0</v>
      </c>
      <c r="L21" s="5">
        <f>IFERROR(IF(K21=$B21,0,IF($B21=0,ROUND((ABS(K21-'Calculs T1a'!$S$7)/'Calculs T1a'!$S$7)*100,0),ROUND((ABS(K21-$B21)/$B21)*100,0))), "No Prediction")</f>
        <v>0</v>
      </c>
      <c r="N21" s="5">
        <f>IFERROR(IF(M21=$B21,0,IF($B21=0,ROUND((ABS(M21-'Calculs T1a'!$S$7)/'Calculs T1a'!$S$7)*100,0),ROUND((ABS(M21-$B21)/$B21)*100,0))), "No Prediction")</f>
        <v>0</v>
      </c>
      <c r="P21" s="5">
        <f>IFERROR(IF(O21=$B21,0,IF($B21=0,ROUND((ABS(O21-'Calculs T1a'!$S$7)/'Calculs T1a'!$S$7)*100,0),ROUND((ABS(O21-$B21)/$B21)*100,0))), "No Prediction")</f>
        <v>0</v>
      </c>
      <c r="R21" s="5">
        <f>IFERROR(IF(Q21=$B21,0,IF($B21=0,ROUND((ABS(Q21-'Calculs T1a'!$S$7)/'Calculs T1a'!$S$7)*100,0),ROUND((ABS(Q21-$B21)/$B21)*100,0))), "No Prediction")</f>
        <v>0</v>
      </c>
      <c r="T21" s="5">
        <f>IFERROR(IF(S21=$B21,0,IF($B21=0,ROUND((ABS(S21-'Calculs T1a'!$S$7)/'Calculs T1a'!$S$7)*100,0),ROUND((ABS(S21-$B21)/$B21)*100,0))), "No Prediction")</f>
        <v>0</v>
      </c>
      <c r="V21" s="5">
        <f>IFERROR(IF(U21=$B21,0,IF($B21=0,ROUND((ABS(U21-'Calculs T1a'!$S$7)/'Calculs T1a'!$S$7)*100,0),ROUND((ABS(U21-$B21)/$B21)*100,0))), "No Prediction")</f>
        <v>0</v>
      </c>
      <c r="X21" s="5">
        <f>IFERROR(IF(W21=$B21,0,IF($B21=0,ROUND((ABS(W21-'Calculs T1a'!$S$7)/'Calculs T1a'!$S$7)*100,0),ROUND((ABS(W21-$B21)/$B21)*100,0))), "No Prediction")</f>
        <v>0</v>
      </c>
      <c r="AC21" s="5">
        <f>IFERROR(IF(AB21=$B21,0,IF($B21=0,ROUND((ABS(AB21-'Calculs T1a'!$S$7)/'Calculs T1a'!$S$7)*100,0),ROUND((ABS(AB21-$B21)/$B21)*100,0))), "No Prediction")</f>
        <v>0</v>
      </c>
      <c r="AE21" s="5">
        <f>IFERROR(IF(AD21=$B21,0,IF($B21=0,ROUND((ABS(AD21-'Calculs T1a'!$S$7)/'Calculs T1a'!$S$7)*100,0),ROUND((ABS(AD21-$B21)/$B21)*100,0))), "No Prediction")</f>
        <v>0</v>
      </c>
      <c r="AG21" s="5">
        <f>IFERROR(IF(AF21=$B21,0,IF($B21=0,ROUND((ABS(AF21-'Calculs T1a'!$S$7)/'Calculs T1a'!$S$7)*100,0),ROUND((ABS(AF21-$B21)/$B21)*100,0))), "No Prediction")</f>
        <v>0</v>
      </c>
      <c r="AI21" s="5">
        <f>IFERROR(IF(AH21=$B21,0,IF($B21=0,ROUND((ABS(AH21-'Calculs T1a'!$S$7)/'Calculs T1a'!$S$7)*100,0),ROUND((ABS(AH21-$B21)/$B21)*100,0))), "No Prediction")</f>
        <v>0</v>
      </c>
      <c r="AK21" s="5">
        <f>IFERROR(IF(AJ21=$B21,0,IF($B21=0,ROUND((ABS(AJ21-'Calculs T1a'!$S$7)/'Calculs T1a'!$S$7)*100,0),ROUND((ABS(AJ21-$B21)/$B21)*100,0))), "No Prediction")</f>
        <v>0</v>
      </c>
      <c r="AM21" s="5">
        <f>IFERROR(IF(AL21=$B21,0,IF($B21=0,ROUND((ABS(AL21-'Calculs T1a'!$S$7)/'Calculs T1a'!$S$7)*100,0),ROUND((ABS(AL21-$B21)/$B21)*100,0))), "No Prediction")</f>
        <v>0</v>
      </c>
      <c r="AO21" s="5">
        <f>IFERROR(IF(AN21=$B21,0,IF($B21=0,ROUND((ABS(AN21-'Calculs T1a'!$S$7)/'Calculs T1a'!$S$7)*100,0),ROUND((ABS(AN21-$B21)/$B21)*100,0))), "No Prediction")</f>
        <v>0</v>
      </c>
      <c r="AQ21" s="5">
        <f>IFERROR(IF(AP21=$B21,0,IF($B21=0,ROUND((ABS(AP21-'Calculs T1a'!$S$7)/'Calculs T1a'!$S$7)*100,0),ROUND((ABS(AP21-$B21)/$B21)*100,0))), "No Prediction")</f>
        <v>0</v>
      </c>
      <c r="AS21" s="5">
        <f>IFERROR(IF(AR21=$B21,0,IF($B21=0,ROUND((ABS(AR21-'Calculs T1a'!$S$7)/'Calculs T1a'!$S$7)*100,0),ROUND((ABS(AR21-$B21)/$B21)*100,0))), "No Prediction")</f>
        <v>0</v>
      </c>
      <c r="AU21" s="5">
        <f>IFERROR(IF(AT21=$B21,0,IF($B21=0,ROUND((ABS(AT21-'Calculs T1a'!$S$7)/'Calculs T1a'!$S$7)*100,0),ROUND((ABS(AT21-$B21)/$B21)*100,0))), "No Prediction")</f>
        <v>0</v>
      </c>
      <c r="AW21" s="5">
        <f>IFERROR(IF(AV21=$B21,0,IF($B21=0,ROUND((ABS(AV21-'Calculs T1a'!$S$7)/'Calculs T1a'!$S$7)*100,0),ROUND((ABS(AV21-$B21)/$B21)*100,0))), "No Prediction")</f>
        <v>0</v>
      </c>
      <c r="BB21" s="5">
        <f>IFERROR(IF(BA21=$B21,0,IF($B21=0,ROUND((ABS(BA21-'Calculs T1a'!$S$7)/'Calculs T1a'!$S$7)*100,0),ROUND((ABS(BA21-$B21)/$B21)*100,0))), "No Prediction")</f>
        <v>0</v>
      </c>
      <c r="BD21" s="5">
        <f>IFERROR(IF(BC21=$B21,0,IF($B21=0,ROUND((ABS(BC21-'Calculs T1a'!$S$7)/'Calculs T1a'!$S$7)*100,0),ROUND((ABS(BC21-$B21)/$B21)*100,0))), "No Prediction")</f>
        <v>0</v>
      </c>
      <c r="BF21" s="5">
        <f>IFERROR(IF(BE21=$B21,0,IF($B21=0,ROUND((ABS(BE21-'Calculs T1a'!$S$7)/'Calculs T1a'!$S$7)*100,0),ROUND((ABS(BE21-$B21)/$B21)*100,0))), "No Prediction")</f>
        <v>0</v>
      </c>
      <c r="BH21" s="5">
        <f>IFERROR(IF(BG21=$B21,0,IF($B21=0,ROUND((ABS(BG21-'Calculs T1a'!$S$7)/'Calculs T1a'!$S$7)*100,0),ROUND((ABS(BG21-$B21)/$B21)*100,0))), "No Prediction")</f>
        <v>0</v>
      </c>
      <c r="BJ21" s="5">
        <f>IFERROR(IF(BI21=$B21,0,IF($B21=0,ROUND((ABS(BI21-'Calculs T1a'!$S$7)/'Calculs T1a'!$S$7)*100,0),ROUND((ABS(BI21-$B21)/$B21)*100,0))), "No Prediction")</f>
        <v>0</v>
      </c>
      <c r="BL21" s="5">
        <f>IFERROR(IF(BK21=$B21,0,IF($B21=0,ROUND((ABS(BK21-'Calculs T1a'!$S$7)/'Calculs T1a'!$S$7)*100,0),ROUND((ABS(BK21-$B21)/$B21)*100,0))), "No Prediction")</f>
        <v>0</v>
      </c>
      <c r="BN21" s="5">
        <f>IFERROR(IF(BM21=$B21,0,IF($B21=0,ROUND((ABS(BM21-'Calculs T1a'!$S$7)/'Calculs T1a'!$S$7)*100,0),ROUND((ABS(BM21-$B21)/$B21)*100,0))), "No Prediction")</f>
        <v>0</v>
      </c>
      <c r="BP21" s="5">
        <f>IFERROR(IF(BO21=$B21,0,IF($B21=0,ROUND((ABS(BO21-'Calculs T1a'!$S$7)/'Calculs T1a'!$S$7)*100,0),ROUND((ABS(BO21-$B21)/$B21)*100,0))), "No Prediction")</f>
        <v>0</v>
      </c>
      <c r="BR21" s="5">
        <f>IFERROR(IF(BQ21=$B21,0,IF($B21=0,ROUND((ABS(BQ21-'Calculs T1a'!$S$7)/'Calculs T1a'!$S$7)*100,0),ROUND((ABS(BQ21-$B21)/$B21)*100,0))), "No Prediction")</f>
        <v>0</v>
      </c>
      <c r="BT21" s="5">
        <f>IFERROR(IF(BS21=$B21,0,IF($B21=0,ROUND((ABS(BS21-'Calculs T1a'!$S$7)/'Calculs T1a'!$S$7)*100,0),ROUND((ABS(BS21-$B21)/$B21)*100,0))), "No Prediction")</f>
        <v>0</v>
      </c>
      <c r="BV21" s="5">
        <f>IFERROR(IF(BU21=$B21,0,IF($B21=0,ROUND((ABS(BU21-'Calculs T1a'!$S$7)/'Calculs T1a'!$S$7)*100,0),ROUND((ABS(BU21-$B21)/$B21)*100,0))), "No Prediction")</f>
        <v>0</v>
      </c>
    </row>
    <row r="22" spans="4:74" x14ac:dyDescent="0.3">
      <c r="D22" s="5">
        <f>IFERROR(IF(C22=$B22,0,IF($B22=0,ROUND((ABS(C22-'Calculs T1a'!$S$7)/'Calculs T1a'!$S$7)*100,0),ROUND((ABS(C22-$B22)/$B22)*100,0))), "No Prediction")</f>
        <v>0</v>
      </c>
      <c r="F22" s="5">
        <f>IFERROR(IF(E22=$B22,0,IF($B22=0,ROUND((ABS(E22-'Calculs T1a'!$S$7)/'Calculs T1a'!$S$7)*100,0),ROUND((ABS(E22-$B22)/$B22)*100,0))), "No Prediction")</f>
        <v>0</v>
      </c>
      <c r="H22" s="5">
        <f>IFERROR(IF(G22=$B22,0,IF($B22=0,ROUND((ABS(G22-'Calculs T1a'!$S$7)/'Calculs T1a'!$S$7)*100,0),ROUND((ABS(G22-$B22)/$B22)*100,0))), "No Prediction")</f>
        <v>0</v>
      </c>
      <c r="J22" s="5">
        <f>IFERROR(IF(I22=$B22,0,IF($B22=0,ROUND((ABS(I22-'Calculs T1a'!$S$7)/'Calculs T1a'!$S$7)*100,0),ROUND((ABS(I22-$B22)/$B22)*100,0))), "No Prediction")</f>
        <v>0</v>
      </c>
      <c r="L22" s="5">
        <f>IFERROR(IF(K22=$B22,0,IF($B22=0,ROUND((ABS(K22-'Calculs T1a'!$S$7)/'Calculs T1a'!$S$7)*100,0),ROUND((ABS(K22-$B22)/$B22)*100,0))), "No Prediction")</f>
        <v>0</v>
      </c>
      <c r="N22" s="5">
        <f>IFERROR(IF(M22=$B22,0,IF($B22=0,ROUND((ABS(M22-'Calculs T1a'!$S$7)/'Calculs T1a'!$S$7)*100,0),ROUND((ABS(M22-$B22)/$B22)*100,0))), "No Prediction")</f>
        <v>0</v>
      </c>
      <c r="P22" s="5">
        <f>IFERROR(IF(O22=$B22,0,IF($B22=0,ROUND((ABS(O22-'Calculs T1a'!$S$7)/'Calculs T1a'!$S$7)*100,0),ROUND((ABS(O22-$B22)/$B22)*100,0))), "No Prediction")</f>
        <v>0</v>
      </c>
      <c r="R22" s="5">
        <f>IFERROR(IF(Q22=$B22,0,IF($B22=0,ROUND((ABS(Q22-'Calculs T1a'!$S$7)/'Calculs T1a'!$S$7)*100,0),ROUND((ABS(Q22-$B22)/$B22)*100,0))), "No Prediction")</f>
        <v>0</v>
      </c>
      <c r="T22" s="5">
        <f>IFERROR(IF(S22=$B22,0,IF($B22=0,ROUND((ABS(S22-'Calculs T1a'!$S$7)/'Calculs T1a'!$S$7)*100,0),ROUND((ABS(S22-$B22)/$B22)*100,0))), "No Prediction")</f>
        <v>0</v>
      </c>
      <c r="V22" s="5">
        <f>IFERROR(IF(U22=$B22,0,IF($B22=0,ROUND((ABS(U22-'Calculs T1a'!$S$7)/'Calculs T1a'!$S$7)*100,0),ROUND((ABS(U22-$B22)/$B22)*100,0))), "No Prediction")</f>
        <v>0</v>
      </c>
      <c r="X22" s="5">
        <f>IFERROR(IF(W22=$B22,0,IF($B22=0,ROUND((ABS(W22-'Calculs T1a'!$S$7)/'Calculs T1a'!$S$7)*100,0),ROUND((ABS(W22-$B22)/$B22)*100,0))), "No Prediction")</f>
        <v>0</v>
      </c>
      <c r="AC22" s="5">
        <f>IFERROR(IF(AB22=$B22,0,IF($B22=0,ROUND((ABS(AB22-'Calculs T1a'!$S$7)/'Calculs T1a'!$S$7)*100,0),ROUND((ABS(AB22-$B22)/$B22)*100,0))), "No Prediction")</f>
        <v>0</v>
      </c>
      <c r="AE22" s="5">
        <f>IFERROR(IF(AD22=$B22,0,IF($B22=0,ROUND((ABS(AD22-'Calculs T1a'!$S$7)/'Calculs T1a'!$S$7)*100,0),ROUND((ABS(AD22-$B22)/$B22)*100,0))), "No Prediction")</f>
        <v>0</v>
      </c>
      <c r="AG22" s="5">
        <f>IFERROR(IF(AF22=$B22,0,IF($B22=0,ROUND((ABS(AF22-'Calculs T1a'!$S$7)/'Calculs T1a'!$S$7)*100,0),ROUND((ABS(AF22-$B22)/$B22)*100,0))), "No Prediction")</f>
        <v>0</v>
      </c>
      <c r="AI22" s="5">
        <f>IFERROR(IF(AH22=$B22,0,IF($B22=0,ROUND((ABS(AH22-'Calculs T1a'!$S$7)/'Calculs T1a'!$S$7)*100,0),ROUND((ABS(AH22-$B22)/$B22)*100,0))), "No Prediction")</f>
        <v>0</v>
      </c>
      <c r="AK22" s="5">
        <f>IFERROR(IF(AJ22=$B22,0,IF($B22=0,ROUND((ABS(AJ22-'Calculs T1a'!$S$7)/'Calculs T1a'!$S$7)*100,0),ROUND((ABS(AJ22-$B22)/$B22)*100,0))), "No Prediction")</f>
        <v>0</v>
      </c>
      <c r="AM22" s="5">
        <f>IFERROR(IF(AL22=$B22,0,IF($B22=0,ROUND((ABS(AL22-'Calculs T1a'!$S$7)/'Calculs T1a'!$S$7)*100,0),ROUND((ABS(AL22-$B22)/$B22)*100,0))), "No Prediction")</f>
        <v>0</v>
      </c>
      <c r="AO22" s="5">
        <f>IFERROR(IF(AN22=$B22,0,IF($B22=0,ROUND((ABS(AN22-'Calculs T1a'!$S$7)/'Calculs T1a'!$S$7)*100,0),ROUND((ABS(AN22-$B22)/$B22)*100,0))), "No Prediction")</f>
        <v>0</v>
      </c>
      <c r="AQ22" s="5">
        <f>IFERROR(IF(AP22=$B22,0,IF($B22=0,ROUND((ABS(AP22-'Calculs T1a'!$S$7)/'Calculs T1a'!$S$7)*100,0),ROUND((ABS(AP22-$B22)/$B22)*100,0))), "No Prediction")</f>
        <v>0</v>
      </c>
      <c r="AS22" s="5">
        <f>IFERROR(IF(AR22=$B22,0,IF($B22=0,ROUND((ABS(AR22-'Calculs T1a'!$S$7)/'Calculs T1a'!$S$7)*100,0),ROUND((ABS(AR22-$B22)/$B22)*100,0))), "No Prediction")</f>
        <v>0</v>
      </c>
      <c r="AU22" s="5">
        <f>IFERROR(IF(AT22=$B22,0,IF($B22=0,ROUND((ABS(AT22-'Calculs T1a'!$S$7)/'Calculs T1a'!$S$7)*100,0),ROUND((ABS(AT22-$B22)/$B22)*100,0))), "No Prediction")</f>
        <v>0</v>
      </c>
      <c r="AW22" s="5">
        <f>IFERROR(IF(AV22=$B22,0,IF($B22=0,ROUND((ABS(AV22-'Calculs T1a'!$S$7)/'Calculs T1a'!$S$7)*100,0),ROUND((ABS(AV22-$B22)/$B22)*100,0))), "No Prediction")</f>
        <v>0</v>
      </c>
      <c r="BB22" s="5">
        <f>IFERROR(IF(BA22=$B22,0,IF($B22=0,ROUND((ABS(BA22-'Calculs T1a'!$S$7)/'Calculs T1a'!$S$7)*100,0),ROUND((ABS(BA22-$B22)/$B22)*100,0))), "No Prediction")</f>
        <v>0</v>
      </c>
      <c r="BD22" s="5">
        <f>IFERROR(IF(BC22=$B22,0,IF($B22=0,ROUND((ABS(BC22-'Calculs T1a'!$S$7)/'Calculs T1a'!$S$7)*100,0),ROUND((ABS(BC22-$B22)/$B22)*100,0))), "No Prediction")</f>
        <v>0</v>
      </c>
      <c r="BF22" s="5">
        <f>IFERROR(IF(BE22=$B22,0,IF($B22=0,ROUND((ABS(BE22-'Calculs T1a'!$S$7)/'Calculs T1a'!$S$7)*100,0),ROUND((ABS(BE22-$B22)/$B22)*100,0))), "No Prediction")</f>
        <v>0</v>
      </c>
      <c r="BH22" s="5">
        <f>IFERROR(IF(BG22=$B22,0,IF($B22=0,ROUND((ABS(BG22-'Calculs T1a'!$S$7)/'Calculs T1a'!$S$7)*100,0),ROUND((ABS(BG22-$B22)/$B22)*100,0))), "No Prediction")</f>
        <v>0</v>
      </c>
      <c r="BJ22" s="5">
        <f>IFERROR(IF(BI22=$B22,0,IF($B22=0,ROUND((ABS(BI22-'Calculs T1a'!$S$7)/'Calculs T1a'!$S$7)*100,0),ROUND((ABS(BI22-$B22)/$B22)*100,0))), "No Prediction")</f>
        <v>0</v>
      </c>
      <c r="BL22" s="5">
        <f>IFERROR(IF(BK22=$B22,0,IF($B22=0,ROUND((ABS(BK22-'Calculs T1a'!$S$7)/'Calculs T1a'!$S$7)*100,0),ROUND((ABS(BK22-$B22)/$B22)*100,0))), "No Prediction")</f>
        <v>0</v>
      </c>
      <c r="BN22" s="5">
        <f>IFERROR(IF(BM22=$B22,0,IF($B22=0,ROUND((ABS(BM22-'Calculs T1a'!$S$7)/'Calculs T1a'!$S$7)*100,0),ROUND((ABS(BM22-$B22)/$B22)*100,0))), "No Prediction")</f>
        <v>0</v>
      </c>
      <c r="BP22" s="5">
        <f>IFERROR(IF(BO22=$B22,0,IF($B22=0,ROUND((ABS(BO22-'Calculs T1a'!$S$7)/'Calculs T1a'!$S$7)*100,0),ROUND((ABS(BO22-$B22)/$B22)*100,0))), "No Prediction")</f>
        <v>0</v>
      </c>
      <c r="BR22" s="5">
        <f>IFERROR(IF(BQ22=$B22,0,IF($B22=0,ROUND((ABS(BQ22-'Calculs T1a'!$S$7)/'Calculs T1a'!$S$7)*100,0),ROUND((ABS(BQ22-$B22)/$B22)*100,0))), "No Prediction")</f>
        <v>0</v>
      </c>
      <c r="BT22" s="5">
        <f>IFERROR(IF(BS22=$B22,0,IF($B22=0,ROUND((ABS(BS22-'Calculs T1a'!$S$7)/'Calculs T1a'!$S$7)*100,0),ROUND((ABS(BS22-$B22)/$B22)*100,0))), "No Prediction")</f>
        <v>0</v>
      </c>
      <c r="BV22" s="5">
        <f>IFERROR(IF(BU22=$B22,0,IF($B22=0,ROUND((ABS(BU22-'Calculs T1a'!$S$7)/'Calculs T1a'!$S$7)*100,0),ROUND((ABS(BU22-$B22)/$B22)*100,0))), "No Prediction")</f>
        <v>0</v>
      </c>
    </row>
    <row r="23" spans="4:74" x14ac:dyDescent="0.3">
      <c r="D23" s="5">
        <f>IFERROR(IF(C23=$B23,0,IF($B23=0,ROUND((ABS(C23-'Calculs T1a'!$S$7)/'Calculs T1a'!$S$7)*100,0),ROUND((ABS(C23-$B23)/$B23)*100,0))), "No Prediction")</f>
        <v>0</v>
      </c>
      <c r="F23" s="5">
        <f>IFERROR(IF(E23=$B23,0,IF($B23=0,ROUND((ABS(E23-'Calculs T1a'!$S$7)/'Calculs T1a'!$S$7)*100,0),ROUND((ABS(E23-$B23)/$B23)*100,0))), "No Prediction")</f>
        <v>0</v>
      </c>
      <c r="H23" s="5">
        <f>IFERROR(IF(G23=$B23,0,IF($B23=0,ROUND((ABS(G23-'Calculs T1a'!$S$7)/'Calculs T1a'!$S$7)*100,0),ROUND((ABS(G23-$B23)/$B23)*100,0))), "No Prediction")</f>
        <v>0</v>
      </c>
      <c r="J23" s="5">
        <f>IFERROR(IF(I23=$B23,0,IF($B23=0,ROUND((ABS(I23-'Calculs T1a'!$S$7)/'Calculs T1a'!$S$7)*100,0),ROUND((ABS(I23-$B23)/$B23)*100,0))), "No Prediction")</f>
        <v>0</v>
      </c>
      <c r="L23" s="5">
        <f>IFERROR(IF(K23=$B23,0,IF($B23=0,ROUND((ABS(K23-'Calculs T1a'!$S$7)/'Calculs T1a'!$S$7)*100,0),ROUND((ABS(K23-$B23)/$B23)*100,0))), "No Prediction")</f>
        <v>0</v>
      </c>
      <c r="N23" s="5">
        <f>IFERROR(IF(M23=$B23,0,IF($B23=0,ROUND((ABS(M23-'Calculs T1a'!$S$7)/'Calculs T1a'!$S$7)*100,0),ROUND((ABS(M23-$B23)/$B23)*100,0))), "No Prediction")</f>
        <v>0</v>
      </c>
      <c r="P23" s="5">
        <f>IFERROR(IF(O23=$B23,0,IF($B23=0,ROUND((ABS(O23-'Calculs T1a'!$S$7)/'Calculs T1a'!$S$7)*100,0),ROUND((ABS(O23-$B23)/$B23)*100,0))), "No Prediction")</f>
        <v>0</v>
      </c>
      <c r="R23" s="5">
        <f>IFERROR(IF(Q23=$B23,0,IF($B23=0,ROUND((ABS(Q23-'Calculs T1a'!$S$7)/'Calculs T1a'!$S$7)*100,0),ROUND((ABS(Q23-$B23)/$B23)*100,0))), "No Prediction")</f>
        <v>0</v>
      </c>
      <c r="T23" s="5">
        <f>IFERROR(IF(S23=$B23,0,IF($B23=0,ROUND((ABS(S23-'Calculs T1a'!$S$7)/'Calculs T1a'!$S$7)*100,0),ROUND((ABS(S23-$B23)/$B23)*100,0))), "No Prediction")</f>
        <v>0</v>
      </c>
      <c r="V23" s="5">
        <f>IFERROR(IF(U23=$B23,0,IF($B23=0,ROUND((ABS(U23-'Calculs T1a'!$S$7)/'Calculs T1a'!$S$7)*100,0),ROUND((ABS(U23-$B23)/$B23)*100,0))), "No Prediction")</f>
        <v>0</v>
      </c>
      <c r="X23" s="5">
        <f>IFERROR(IF(W23=$B23,0,IF($B23=0,ROUND((ABS(W23-'Calculs T1a'!$S$7)/'Calculs T1a'!$S$7)*100,0),ROUND((ABS(W23-$B23)/$B23)*100,0))), "No Prediction")</f>
        <v>0</v>
      </c>
      <c r="AC23" s="5">
        <f>IFERROR(IF(AB23=$B23,0,IF($B23=0,ROUND((ABS(AB23-'Calculs T1a'!$S$7)/'Calculs T1a'!$S$7)*100,0),ROUND((ABS(AB23-$B23)/$B23)*100,0))), "No Prediction")</f>
        <v>0</v>
      </c>
      <c r="AE23" s="5">
        <f>IFERROR(IF(AD23=$B23,0,IF($B23=0,ROUND((ABS(AD23-'Calculs T1a'!$S$7)/'Calculs T1a'!$S$7)*100,0),ROUND((ABS(AD23-$B23)/$B23)*100,0))), "No Prediction")</f>
        <v>0</v>
      </c>
      <c r="AG23" s="5">
        <f>IFERROR(IF(AF23=$B23,0,IF($B23=0,ROUND((ABS(AF23-'Calculs T1a'!$S$7)/'Calculs T1a'!$S$7)*100,0),ROUND((ABS(AF23-$B23)/$B23)*100,0))), "No Prediction")</f>
        <v>0</v>
      </c>
      <c r="AI23" s="5">
        <f>IFERROR(IF(AH23=$B23,0,IF($B23=0,ROUND((ABS(AH23-'Calculs T1a'!$S$7)/'Calculs T1a'!$S$7)*100,0),ROUND((ABS(AH23-$B23)/$B23)*100,0))), "No Prediction")</f>
        <v>0</v>
      </c>
      <c r="AK23" s="5">
        <f>IFERROR(IF(AJ23=$B23,0,IF($B23=0,ROUND((ABS(AJ23-'Calculs T1a'!$S$7)/'Calculs T1a'!$S$7)*100,0),ROUND((ABS(AJ23-$B23)/$B23)*100,0))), "No Prediction")</f>
        <v>0</v>
      </c>
      <c r="AM23" s="5">
        <f>IFERROR(IF(AL23=$B23,0,IF($B23=0,ROUND((ABS(AL23-'Calculs T1a'!$S$7)/'Calculs T1a'!$S$7)*100,0),ROUND((ABS(AL23-$B23)/$B23)*100,0))), "No Prediction")</f>
        <v>0</v>
      </c>
      <c r="AO23" s="5">
        <f>IFERROR(IF(AN23=$B23,0,IF($B23=0,ROUND((ABS(AN23-'Calculs T1a'!$S$7)/'Calculs T1a'!$S$7)*100,0),ROUND((ABS(AN23-$B23)/$B23)*100,0))), "No Prediction")</f>
        <v>0</v>
      </c>
      <c r="AQ23" s="5">
        <f>IFERROR(IF(AP23=$B23,0,IF($B23=0,ROUND((ABS(AP23-'Calculs T1a'!$S$7)/'Calculs T1a'!$S$7)*100,0),ROUND((ABS(AP23-$B23)/$B23)*100,0))), "No Prediction")</f>
        <v>0</v>
      </c>
      <c r="AS23" s="5">
        <f>IFERROR(IF(AR23=$B23,0,IF($B23=0,ROUND((ABS(AR23-'Calculs T1a'!$S$7)/'Calculs T1a'!$S$7)*100,0),ROUND((ABS(AR23-$B23)/$B23)*100,0))), "No Prediction")</f>
        <v>0</v>
      </c>
      <c r="AU23" s="5">
        <f>IFERROR(IF(AT23=$B23,0,IF($B23=0,ROUND((ABS(AT23-'Calculs T1a'!$S$7)/'Calculs T1a'!$S$7)*100,0),ROUND((ABS(AT23-$B23)/$B23)*100,0))), "No Prediction")</f>
        <v>0</v>
      </c>
      <c r="AW23" s="5">
        <f>IFERROR(IF(AV23=$B23,0,IF($B23=0,ROUND((ABS(AV23-'Calculs T1a'!$S$7)/'Calculs T1a'!$S$7)*100,0),ROUND((ABS(AV23-$B23)/$B23)*100,0))), "No Prediction")</f>
        <v>0</v>
      </c>
      <c r="BB23" s="5">
        <f>IFERROR(IF(BA23=$B23,0,IF($B23=0,ROUND((ABS(BA23-'Calculs T1a'!$S$7)/'Calculs T1a'!$S$7)*100,0),ROUND((ABS(BA23-$B23)/$B23)*100,0))), "No Prediction")</f>
        <v>0</v>
      </c>
      <c r="BD23" s="5">
        <f>IFERROR(IF(BC23=$B23,0,IF($B23=0,ROUND((ABS(BC23-'Calculs T1a'!$S$7)/'Calculs T1a'!$S$7)*100,0),ROUND((ABS(BC23-$B23)/$B23)*100,0))), "No Prediction")</f>
        <v>0</v>
      </c>
      <c r="BF23" s="5">
        <f>IFERROR(IF(BE23=$B23,0,IF($B23=0,ROUND((ABS(BE23-'Calculs T1a'!$S$7)/'Calculs T1a'!$S$7)*100,0),ROUND((ABS(BE23-$B23)/$B23)*100,0))), "No Prediction")</f>
        <v>0</v>
      </c>
      <c r="BH23" s="5">
        <f>IFERROR(IF(BG23=$B23,0,IF($B23=0,ROUND((ABS(BG23-'Calculs T1a'!$S$7)/'Calculs T1a'!$S$7)*100,0),ROUND((ABS(BG23-$B23)/$B23)*100,0))), "No Prediction")</f>
        <v>0</v>
      </c>
      <c r="BJ23" s="5">
        <f>IFERROR(IF(BI23=$B23,0,IF($B23=0,ROUND((ABS(BI23-'Calculs T1a'!$S$7)/'Calculs T1a'!$S$7)*100,0),ROUND((ABS(BI23-$B23)/$B23)*100,0))), "No Prediction")</f>
        <v>0</v>
      </c>
      <c r="BL23" s="5">
        <f>IFERROR(IF(BK23=$B23,0,IF($B23=0,ROUND((ABS(BK23-'Calculs T1a'!$S$7)/'Calculs T1a'!$S$7)*100,0),ROUND((ABS(BK23-$B23)/$B23)*100,0))), "No Prediction")</f>
        <v>0</v>
      </c>
      <c r="BN23" s="5">
        <f>IFERROR(IF(BM23=$B23,0,IF($B23=0,ROUND((ABS(BM23-'Calculs T1a'!$S$7)/'Calculs T1a'!$S$7)*100,0),ROUND((ABS(BM23-$B23)/$B23)*100,0))), "No Prediction")</f>
        <v>0</v>
      </c>
      <c r="BP23" s="5">
        <f>IFERROR(IF(BO23=$B23,0,IF($B23=0,ROUND((ABS(BO23-'Calculs T1a'!$S$7)/'Calculs T1a'!$S$7)*100,0),ROUND((ABS(BO23-$B23)/$B23)*100,0))), "No Prediction")</f>
        <v>0</v>
      </c>
      <c r="BR23" s="5">
        <f>IFERROR(IF(BQ23=$B23,0,IF($B23=0,ROUND((ABS(BQ23-'Calculs T1a'!$S$7)/'Calculs T1a'!$S$7)*100,0),ROUND((ABS(BQ23-$B23)/$B23)*100,0))), "No Prediction")</f>
        <v>0</v>
      </c>
      <c r="BT23" s="5">
        <f>IFERROR(IF(BS23=$B23,0,IF($B23=0,ROUND((ABS(BS23-'Calculs T1a'!$S$7)/'Calculs T1a'!$S$7)*100,0),ROUND((ABS(BS23-$B23)/$B23)*100,0))), "No Prediction")</f>
        <v>0</v>
      </c>
      <c r="BV23" s="5">
        <f>IFERROR(IF(BU23=$B23,0,IF($B23=0,ROUND((ABS(BU23-'Calculs T1a'!$S$7)/'Calculs T1a'!$S$7)*100,0),ROUND((ABS(BU23-$B23)/$B23)*100,0))), "No Prediction")</f>
        <v>0</v>
      </c>
    </row>
    <row r="24" spans="4:74" x14ac:dyDescent="0.3">
      <c r="D24" s="5">
        <f>IFERROR(IF(C24=$B24,0,IF($B24=0,ROUND((ABS(C24-'Calculs T1a'!$S$7)/'Calculs T1a'!$S$7)*100,0),ROUND((ABS(C24-$B24)/$B24)*100,0))), "No Prediction")</f>
        <v>0</v>
      </c>
      <c r="F24" s="5">
        <f>IFERROR(IF(E24=$B24,0,IF($B24=0,ROUND((ABS(E24-'Calculs T1a'!$S$7)/'Calculs T1a'!$S$7)*100,0),ROUND((ABS(E24-$B24)/$B24)*100,0))), "No Prediction")</f>
        <v>0</v>
      </c>
      <c r="H24" s="5">
        <f>IFERROR(IF(G24=$B24,0,IF($B24=0,ROUND((ABS(G24-'Calculs T1a'!$S$7)/'Calculs T1a'!$S$7)*100,0),ROUND((ABS(G24-$B24)/$B24)*100,0))), "No Prediction")</f>
        <v>0</v>
      </c>
      <c r="J24" s="5">
        <f>IFERROR(IF(I24=$B24,0,IF($B24=0,ROUND((ABS(I24-'Calculs T1a'!$S$7)/'Calculs T1a'!$S$7)*100,0),ROUND((ABS(I24-$B24)/$B24)*100,0))), "No Prediction")</f>
        <v>0</v>
      </c>
      <c r="L24" s="5">
        <f>IFERROR(IF(K24=$B24,0,IF($B24=0,ROUND((ABS(K24-'Calculs T1a'!$S$7)/'Calculs T1a'!$S$7)*100,0),ROUND((ABS(K24-$B24)/$B24)*100,0))), "No Prediction")</f>
        <v>0</v>
      </c>
      <c r="N24" s="5">
        <f>IFERROR(IF(M24=$B24,0,IF($B24=0,ROUND((ABS(M24-'Calculs T1a'!$S$7)/'Calculs T1a'!$S$7)*100,0),ROUND((ABS(M24-$B24)/$B24)*100,0))), "No Prediction")</f>
        <v>0</v>
      </c>
      <c r="P24" s="5">
        <f>IFERROR(IF(O24=$B24,0,IF($B24=0,ROUND((ABS(O24-'Calculs T1a'!$S$7)/'Calculs T1a'!$S$7)*100,0),ROUND((ABS(O24-$B24)/$B24)*100,0))), "No Prediction")</f>
        <v>0</v>
      </c>
      <c r="R24" s="5">
        <f>IFERROR(IF(Q24=$B24,0,IF($B24=0,ROUND((ABS(Q24-'Calculs T1a'!$S$7)/'Calculs T1a'!$S$7)*100,0),ROUND((ABS(Q24-$B24)/$B24)*100,0))), "No Prediction")</f>
        <v>0</v>
      </c>
      <c r="T24" s="5">
        <f>IFERROR(IF(S24=$B24,0,IF($B24=0,ROUND((ABS(S24-'Calculs T1a'!$S$7)/'Calculs T1a'!$S$7)*100,0),ROUND((ABS(S24-$B24)/$B24)*100,0))), "No Prediction")</f>
        <v>0</v>
      </c>
      <c r="V24" s="5">
        <f>IFERROR(IF(U24=$B24,0,IF($B24=0,ROUND((ABS(U24-'Calculs T1a'!$S$7)/'Calculs T1a'!$S$7)*100,0),ROUND((ABS(U24-$B24)/$B24)*100,0))), "No Prediction")</f>
        <v>0</v>
      </c>
      <c r="X24" s="5">
        <f>IFERROR(IF(W24=$B24,0,IF($B24=0,ROUND((ABS(W24-'Calculs T1a'!$S$7)/'Calculs T1a'!$S$7)*100,0),ROUND((ABS(W24-$B24)/$B24)*100,0))), "No Prediction")</f>
        <v>0</v>
      </c>
      <c r="AC24" s="5">
        <f>IFERROR(IF(AB24=$B24,0,IF($B24=0,ROUND((ABS(AB24-'Calculs T1a'!$S$7)/'Calculs T1a'!$S$7)*100,0),ROUND((ABS(AB24-$B24)/$B24)*100,0))), "No Prediction")</f>
        <v>0</v>
      </c>
      <c r="AE24" s="5">
        <f>IFERROR(IF(AD24=$B24,0,IF($B24=0,ROUND((ABS(AD24-'Calculs T1a'!$S$7)/'Calculs T1a'!$S$7)*100,0),ROUND((ABS(AD24-$B24)/$B24)*100,0))), "No Prediction")</f>
        <v>0</v>
      </c>
      <c r="AG24" s="5">
        <f>IFERROR(IF(AF24=$B24,0,IF($B24=0,ROUND((ABS(AF24-'Calculs T1a'!$S$7)/'Calculs T1a'!$S$7)*100,0),ROUND((ABS(AF24-$B24)/$B24)*100,0))), "No Prediction")</f>
        <v>0</v>
      </c>
      <c r="AI24" s="5">
        <f>IFERROR(IF(AH24=$B24,0,IF($B24=0,ROUND((ABS(AH24-'Calculs T1a'!$S$7)/'Calculs T1a'!$S$7)*100,0),ROUND((ABS(AH24-$B24)/$B24)*100,0))), "No Prediction")</f>
        <v>0</v>
      </c>
      <c r="AK24" s="5">
        <f>IFERROR(IF(AJ24=$B24,0,IF($B24=0,ROUND((ABS(AJ24-'Calculs T1a'!$S$7)/'Calculs T1a'!$S$7)*100,0),ROUND((ABS(AJ24-$B24)/$B24)*100,0))), "No Prediction")</f>
        <v>0</v>
      </c>
      <c r="AM24" s="5">
        <f>IFERROR(IF(AL24=$B24,0,IF($B24=0,ROUND((ABS(AL24-'Calculs T1a'!$S$7)/'Calculs T1a'!$S$7)*100,0),ROUND((ABS(AL24-$B24)/$B24)*100,0))), "No Prediction")</f>
        <v>0</v>
      </c>
      <c r="AO24" s="5">
        <f>IFERROR(IF(AN24=$B24,0,IF($B24=0,ROUND((ABS(AN24-'Calculs T1a'!$S$7)/'Calculs T1a'!$S$7)*100,0),ROUND((ABS(AN24-$B24)/$B24)*100,0))), "No Prediction")</f>
        <v>0</v>
      </c>
      <c r="AQ24" s="5">
        <f>IFERROR(IF(AP24=$B24,0,IF($B24=0,ROUND((ABS(AP24-'Calculs T1a'!$S$7)/'Calculs T1a'!$S$7)*100,0),ROUND((ABS(AP24-$B24)/$B24)*100,0))), "No Prediction")</f>
        <v>0</v>
      </c>
      <c r="AS24" s="5">
        <f>IFERROR(IF(AR24=$B24,0,IF($B24=0,ROUND((ABS(AR24-'Calculs T1a'!$S$7)/'Calculs T1a'!$S$7)*100,0),ROUND((ABS(AR24-$B24)/$B24)*100,0))), "No Prediction")</f>
        <v>0</v>
      </c>
      <c r="AU24" s="5">
        <f>IFERROR(IF(AT24=$B24,0,IF($B24=0,ROUND((ABS(AT24-'Calculs T1a'!$S$7)/'Calculs T1a'!$S$7)*100,0),ROUND((ABS(AT24-$B24)/$B24)*100,0))), "No Prediction")</f>
        <v>0</v>
      </c>
      <c r="AW24" s="5">
        <f>IFERROR(IF(AV24=$B24,0,IF($B24=0,ROUND((ABS(AV24-'Calculs T1a'!$S$7)/'Calculs T1a'!$S$7)*100,0),ROUND((ABS(AV24-$B24)/$B24)*100,0))), "No Prediction")</f>
        <v>0</v>
      </c>
      <c r="BB24" s="5">
        <f>IFERROR(IF(BA24=$B24,0,IF($B24=0,ROUND((ABS(BA24-'Calculs T1a'!$S$7)/'Calculs T1a'!$S$7)*100,0),ROUND((ABS(BA24-$B24)/$B24)*100,0))), "No Prediction")</f>
        <v>0</v>
      </c>
      <c r="BD24" s="5">
        <f>IFERROR(IF(BC24=$B24,0,IF($B24=0,ROUND((ABS(BC24-'Calculs T1a'!$S$7)/'Calculs T1a'!$S$7)*100,0),ROUND((ABS(BC24-$B24)/$B24)*100,0))), "No Prediction")</f>
        <v>0</v>
      </c>
      <c r="BF24" s="5">
        <f>IFERROR(IF(BE24=$B24,0,IF($B24=0,ROUND((ABS(BE24-'Calculs T1a'!$S$7)/'Calculs T1a'!$S$7)*100,0),ROUND((ABS(BE24-$B24)/$B24)*100,0))), "No Prediction")</f>
        <v>0</v>
      </c>
      <c r="BH24" s="5">
        <f>IFERROR(IF(BG24=$B24,0,IF($B24=0,ROUND((ABS(BG24-'Calculs T1a'!$S$7)/'Calculs T1a'!$S$7)*100,0),ROUND((ABS(BG24-$B24)/$B24)*100,0))), "No Prediction")</f>
        <v>0</v>
      </c>
      <c r="BJ24" s="5">
        <f>IFERROR(IF(BI24=$B24,0,IF($B24=0,ROUND((ABS(BI24-'Calculs T1a'!$S$7)/'Calculs T1a'!$S$7)*100,0),ROUND((ABS(BI24-$B24)/$B24)*100,0))), "No Prediction")</f>
        <v>0</v>
      </c>
      <c r="BL24" s="5">
        <f>IFERROR(IF(BK24=$B24,0,IF($B24=0,ROUND((ABS(BK24-'Calculs T1a'!$S$7)/'Calculs T1a'!$S$7)*100,0),ROUND((ABS(BK24-$B24)/$B24)*100,0))), "No Prediction")</f>
        <v>0</v>
      </c>
      <c r="BN24" s="5">
        <f>IFERROR(IF(BM24=$B24,0,IF($B24=0,ROUND((ABS(BM24-'Calculs T1a'!$S$7)/'Calculs T1a'!$S$7)*100,0),ROUND((ABS(BM24-$B24)/$B24)*100,0))), "No Prediction")</f>
        <v>0</v>
      </c>
      <c r="BP24" s="5">
        <f>IFERROR(IF(BO24=$B24,0,IF($B24=0,ROUND((ABS(BO24-'Calculs T1a'!$S$7)/'Calculs T1a'!$S$7)*100,0),ROUND((ABS(BO24-$B24)/$B24)*100,0))), "No Prediction")</f>
        <v>0</v>
      </c>
      <c r="BR24" s="5">
        <f>IFERROR(IF(BQ24=$B24,0,IF($B24=0,ROUND((ABS(BQ24-'Calculs T1a'!$S$7)/'Calculs T1a'!$S$7)*100,0),ROUND((ABS(BQ24-$B24)/$B24)*100,0))), "No Prediction")</f>
        <v>0</v>
      </c>
      <c r="BT24" s="5">
        <f>IFERROR(IF(BS24=$B24,0,IF($B24=0,ROUND((ABS(BS24-'Calculs T1a'!$S$7)/'Calculs T1a'!$S$7)*100,0),ROUND((ABS(BS24-$B24)/$B24)*100,0))), "No Prediction")</f>
        <v>0</v>
      </c>
      <c r="BV24" s="5">
        <f>IFERROR(IF(BU24=$B24,0,IF($B24=0,ROUND((ABS(BU24-'Calculs T1a'!$S$7)/'Calculs T1a'!$S$7)*100,0),ROUND((ABS(BU24-$B24)/$B24)*100,0))), "No Prediction")</f>
        <v>0</v>
      </c>
    </row>
    <row r="25" spans="4:74" x14ac:dyDescent="0.3">
      <c r="D25" s="5">
        <f>IFERROR(IF(C25=$B25,0,IF($B25=0,ROUND((ABS(C25-'Calculs T1a'!$S$7)/'Calculs T1a'!$S$7)*100,0),ROUND((ABS(C25-$B25)/$B25)*100,0))), "No Prediction")</f>
        <v>0</v>
      </c>
      <c r="F25" s="5">
        <f>IFERROR(IF(E25=$B25,0,IF($B25=0,ROUND((ABS(E25-'Calculs T1a'!$S$7)/'Calculs T1a'!$S$7)*100,0),ROUND((ABS(E25-$B25)/$B25)*100,0))), "No Prediction")</f>
        <v>0</v>
      </c>
      <c r="H25" s="5">
        <f>IFERROR(IF(G25=$B25,0,IF($B25=0,ROUND((ABS(G25-'Calculs T1a'!$S$7)/'Calculs T1a'!$S$7)*100,0),ROUND((ABS(G25-$B25)/$B25)*100,0))), "No Prediction")</f>
        <v>0</v>
      </c>
      <c r="J25" s="5">
        <f>IFERROR(IF(I25=$B25,0,IF($B25=0,ROUND((ABS(I25-'Calculs T1a'!$S$7)/'Calculs T1a'!$S$7)*100,0),ROUND((ABS(I25-$B25)/$B25)*100,0))), "No Prediction")</f>
        <v>0</v>
      </c>
      <c r="L25" s="5">
        <f>IFERROR(IF(K25=$B25,0,IF($B25=0,ROUND((ABS(K25-'Calculs T1a'!$S$7)/'Calculs T1a'!$S$7)*100,0),ROUND((ABS(K25-$B25)/$B25)*100,0))), "No Prediction")</f>
        <v>0</v>
      </c>
      <c r="N25" s="5">
        <f>IFERROR(IF(M25=$B25,0,IF($B25=0,ROUND((ABS(M25-'Calculs T1a'!$S$7)/'Calculs T1a'!$S$7)*100,0),ROUND((ABS(M25-$B25)/$B25)*100,0))), "No Prediction")</f>
        <v>0</v>
      </c>
      <c r="P25" s="5">
        <f>IFERROR(IF(O25=$B25,0,IF($B25=0,ROUND((ABS(O25-'Calculs T1a'!$S$7)/'Calculs T1a'!$S$7)*100,0),ROUND((ABS(O25-$B25)/$B25)*100,0))), "No Prediction")</f>
        <v>0</v>
      </c>
      <c r="R25" s="5">
        <f>IFERROR(IF(Q25=$B25,0,IF($B25=0,ROUND((ABS(Q25-'Calculs T1a'!$S$7)/'Calculs T1a'!$S$7)*100,0),ROUND((ABS(Q25-$B25)/$B25)*100,0))), "No Prediction")</f>
        <v>0</v>
      </c>
      <c r="T25" s="5">
        <f>IFERROR(IF(S25=$B25,0,IF($B25=0,ROUND((ABS(S25-'Calculs T1a'!$S$7)/'Calculs T1a'!$S$7)*100,0),ROUND((ABS(S25-$B25)/$B25)*100,0))), "No Prediction")</f>
        <v>0</v>
      </c>
      <c r="V25" s="5">
        <f>IFERROR(IF(U25=$B25,0,IF($B25=0,ROUND((ABS(U25-'Calculs T1a'!$S$7)/'Calculs T1a'!$S$7)*100,0),ROUND((ABS(U25-$B25)/$B25)*100,0))), "No Prediction")</f>
        <v>0</v>
      </c>
      <c r="X25" s="5">
        <f>IFERROR(IF(W25=$B25,0,IF($B25=0,ROUND((ABS(W25-'Calculs T1a'!$S$7)/'Calculs T1a'!$S$7)*100,0),ROUND((ABS(W25-$B25)/$B25)*100,0))), "No Prediction")</f>
        <v>0</v>
      </c>
      <c r="AC25" s="5">
        <f>IFERROR(IF(AB25=$B25,0,IF($B25=0,ROUND((ABS(AB25-'Calculs T1a'!$S$7)/'Calculs T1a'!$S$7)*100,0),ROUND((ABS(AB25-$B25)/$B25)*100,0))), "No Prediction")</f>
        <v>0</v>
      </c>
      <c r="AE25" s="5">
        <f>IFERROR(IF(AD25=$B25,0,IF($B25=0,ROUND((ABS(AD25-'Calculs T1a'!$S$7)/'Calculs T1a'!$S$7)*100,0),ROUND((ABS(AD25-$B25)/$B25)*100,0))), "No Prediction")</f>
        <v>0</v>
      </c>
      <c r="AG25" s="5">
        <f>IFERROR(IF(AF25=$B25,0,IF($B25=0,ROUND((ABS(AF25-'Calculs T1a'!$S$7)/'Calculs T1a'!$S$7)*100,0),ROUND((ABS(AF25-$B25)/$B25)*100,0))), "No Prediction")</f>
        <v>0</v>
      </c>
      <c r="AI25" s="5">
        <f>IFERROR(IF(AH25=$B25,0,IF($B25=0,ROUND((ABS(AH25-'Calculs T1a'!$S$7)/'Calculs T1a'!$S$7)*100,0),ROUND((ABS(AH25-$B25)/$B25)*100,0))), "No Prediction")</f>
        <v>0</v>
      </c>
      <c r="AK25" s="5">
        <f>IFERROR(IF(AJ25=$B25,0,IF($B25=0,ROUND((ABS(AJ25-'Calculs T1a'!$S$7)/'Calculs T1a'!$S$7)*100,0),ROUND((ABS(AJ25-$B25)/$B25)*100,0))), "No Prediction")</f>
        <v>0</v>
      </c>
      <c r="AM25" s="5">
        <f>IFERROR(IF(AL25=$B25,0,IF($B25=0,ROUND((ABS(AL25-'Calculs T1a'!$S$7)/'Calculs T1a'!$S$7)*100,0),ROUND((ABS(AL25-$B25)/$B25)*100,0))), "No Prediction")</f>
        <v>0</v>
      </c>
      <c r="AO25" s="5">
        <f>IFERROR(IF(AN25=$B25,0,IF($B25=0,ROUND((ABS(AN25-'Calculs T1a'!$S$7)/'Calculs T1a'!$S$7)*100,0),ROUND((ABS(AN25-$B25)/$B25)*100,0))), "No Prediction")</f>
        <v>0</v>
      </c>
      <c r="AQ25" s="5">
        <f>IFERROR(IF(AP25=$B25,0,IF($B25=0,ROUND((ABS(AP25-'Calculs T1a'!$S$7)/'Calculs T1a'!$S$7)*100,0),ROUND((ABS(AP25-$B25)/$B25)*100,0))), "No Prediction")</f>
        <v>0</v>
      </c>
      <c r="AS25" s="5">
        <f>IFERROR(IF(AR25=$B25,0,IF($B25=0,ROUND((ABS(AR25-'Calculs T1a'!$S$7)/'Calculs T1a'!$S$7)*100,0),ROUND((ABS(AR25-$B25)/$B25)*100,0))), "No Prediction")</f>
        <v>0</v>
      </c>
      <c r="AU25" s="5">
        <f>IFERROR(IF(AT25=$B25,0,IF($B25=0,ROUND((ABS(AT25-'Calculs T1a'!$S$7)/'Calculs T1a'!$S$7)*100,0),ROUND((ABS(AT25-$B25)/$B25)*100,0))), "No Prediction")</f>
        <v>0</v>
      </c>
      <c r="AW25" s="5">
        <f>IFERROR(IF(AV25=$B25,0,IF($B25=0,ROUND((ABS(AV25-'Calculs T1a'!$S$7)/'Calculs T1a'!$S$7)*100,0),ROUND((ABS(AV25-$B25)/$B25)*100,0))), "No Prediction")</f>
        <v>0</v>
      </c>
      <c r="BB25" s="5">
        <f>IFERROR(IF(BA25=$B25,0,IF($B25=0,ROUND((ABS(BA25-'Calculs T1a'!$S$7)/'Calculs T1a'!$S$7)*100,0),ROUND((ABS(BA25-$B25)/$B25)*100,0))), "No Prediction")</f>
        <v>0</v>
      </c>
      <c r="BD25" s="5">
        <f>IFERROR(IF(BC25=$B25,0,IF($B25=0,ROUND((ABS(BC25-'Calculs T1a'!$S$7)/'Calculs T1a'!$S$7)*100,0),ROUND((ABS(BC25-$B25)/$B25)*100,0))), "No Prediction")</f>
        <v>0</v>
      </c>
      <c r="BF25" s="5">
        <f>IFERROR(IF(BE25=$B25,0,IF($B25=0,ROUND((ABS(BE25-'Calculs T1a'!$S$7)/'Calculs T1a'!$S$7)*100,0),ROUND((ABS(BE25-$B25)/$B25)*100,0))), "No Prediction")</f>
        <v>0</v>
      </c>
      <c r="BH25" s="5">
        <f>IFERROR(IF(BG25=$B25,0,IF($B25=0,ROUND((ABS(BG25-'Calculs T1a'!$S$7)/'Calculs T1a'!$S$7)*100,0),ROUND((ABS(BG25-$B25)/$B25)*100,0))), "No Prediction")</f>
        <v>0</v>
      </c>
      <c r="BJ25" s="5">
        <f>IFERROR(IF(BI25=$B25,0,IF($B25=0,ROUND((ABS(BI25-'Calculs T1a'!$S$7)/'Calculs T1a'!$S$7)*100,0),ROUND((ABS(BI25-$B25)/$B25)*100,0))), "No Prediction")</f>
        <v>0</v>
      </c>
      <c r="BL25" s="5">
        <f>IFERROR(IF(BK25=$B25,0,IF($B25=0,ROUND((ABS(BK25-'Calculs T1a'!$S$7)/'Calculs T1a'!$S$7)*100,0),ROUND((ABS(BK25-$B25)/$B25)*100,0))), "No Prediction")</f>
        <v>0</v>
      </c>
      <c r="BN25" s="5">
        <f>IFERROR(IF(BM25=$B25,0,IF($B25=0,ROUND((ABS(BM25-'Calculs T1a'!$S$7)/'Calculs T1a'!$S$7)*100,0),ROUND((ABS(BM25-$B25)/$B25)*100,0))), "No Prediction")</f>
        <v>0</v>
      </c>
      <c r="BP25" s="5">
        <f>IFERROR(IF(BO25=$B25,0,IF($B25=0,ROUND((ABS(BO25-'Calculs T1a'!$S$7)/'Calculs T1a'!$S$7)*100,0),ROUND((ABS(BO25-$B25)/$B25)*100,0))), "No Prediction")</f>
        <v>0</v>
      </c>
      <c r="BR25" s="5">
        <f>IFERROR(IF(BQ25=$B25,0,IF($B25=0,ROUND((ABS(BQ25-'Calculs T1a'!$S$7)/'Calculs T1a'!$S$7)*100,0),ROUND((ABS(BQ25-$B25)/$B25)*100,0))), "No Prediction")</f>
        <v>0</v>
      </c>
      <c r="BT25" s="5">
        <f>IFERROR(IF(BS25=$B25,0,IF($B25=0,ROUND((ABS(BS25-'Calculs T1a'!$S$7)/'Calculs T1a'!$S$7)*100,0),ROUND((ABS(BS25-$B25)/$B25)*100,0))), "No Prediction")</f>
        <v>0</v>
      </c>
      <c r="BV25" s="5">
        <f>IFERROR(IF(BU25=$B25,0,IF($B25=0,ROUND((ABS(BU25-'Calculs T1a'!$S$7)/'Calculs T1a'!$S$7)*100,0),ROUND((ABS(BU25-$B25)/$B25)*100,0))), "No Prediction")</f>
        <v>0</v>
      </c>
    </row>
    <row r="26" spans="4:74" x14ac:dyDescent="0.3">
      <c r="D26" s="5">
        <f>IFERROR(IF(C26=$B26,0,IF($B26=0,ROUND((ABS(C26-'Calculs T1a'!$S$7)/'Calculs T1a'!$S$7)*100,0),ROUND((ABS(C26-$B26)/$B26)*100,0))), "No Prediction")</f>
        <v>0</v>
      </c>
      <c r="F26" s="5">
        <f>IFERROR(IF(E26=$B26,0,IF($B26=0,ROUND((ABS(E26-'Calculs T1a'!$S$7)/'Calculs T1a'!$S$7)*100,0),ROUND((ABS(E26-$B26)/$B26)*100,0))), "No Prediction")</f>
        <v>0</v>
      </c>
      <c r="H26" s="5">
        <f>IFERROR(IF(G26=$B26,0,IF($B26=0,ROUND((ABS(G26-'Calculs T1a'!$S$7)/'Calculs T1a'!$S$7)*100,0),ROUND((ABS(G26-$B26)/$B26)*100,0))), "No Prediction")</f>
        <v>0</v>
      </c>
      <c r="J26" s="5">
        <f>IFERROR(IF(I26=$B26,0,IF($B26=0,ROUND((ABS(I26-'Calculs T1a'!$S$7)/'Calculs T1a'!$S$7)*100,0),ROUND((ABS(I26-$B26)/$B26)*100,0))), "No Prediction")</f>
        <v>0</v>
      </c>
      <c r="L26" s="5">
        <f>IFERROR(IF(K26=$B26,0,IF($B26=0,ROUND((ABS(K26-'Calculs T1a'!$S$7)/'Calculs T1a'!$S$7)*100,0),ROUND((ABS(K26-$B26)/$B26)*100,0))), "No Prediction")</f>
        <v>0</v>
      </c>
      <c r="N26" s="5">
        <f>IFERROR(IF(M26=$B26,0,IF($B26=0,ROUND((ABS(M26-'Calculs T1a'!$S$7)/'Calculs T1a'!$S$7)*100,0),ROUND((ABS(M26-$B26)/$B26)*100,0))), "No Prediction")</f>
        <v>0</v>
      </c>
      <c r="P26" s="5">
        <f>IFERROR(IF(O26=$B26,0,IF($B26=0,ROUND((ABS(O26-'Calculs T1a'!$S$7)/'Calculs T1a'!$S$7)*100,0),ROUND((ABS(O26-$B26)/$B26)*100,0))), "No Prediction")</f>
        <v>0</v>
      </c>
      <c r="R26" s="5">
        <f>IFERROR(IF(Q26=$B26,0,IF($B26=0,ROUND((ABS(Q26-'Calculs T1a'!$S$7)/'Calculs T1a'!$S$7)*100,0),ROUND((ABS(Q26-$B26)/$B26)*100,0))), "No Prediction")</f>
        <v>0</v>
      </c>
      <c r="T26" s="5">
        <f>IFERROR(IF(S26=$B26,0,IF($B26=0,ROUND((ABS(S26-'Calculs T1a'!$S$7)/'Calculs T1a'!$S$7)*100,0),ROUND((ABS(S26-$B26)/$B26)*100,0))), "No Prediction")</f>
        <v>0</v>
      </c>
      <c r="V26" s="5">
        <f>IFERROR(IF(U26=$B26,0,IF($B26=0,ROUND((ABS(U26-'Calculs T1a'!$S$7)/'Calculs T1a'!$S$7)*100,0),ROUND((ABS(U26-$B26)/$B26)*100,0))), "No Prediction")</f>
        <v>0</v>
      </c>
      <c r="X26" s="5">
        <f>IFERROR(IF(W26=$B26,0,IF($B26=0,ROUND((ABS(W26-'Calculs T1a'!$S$7)/'Calculs T1a'!$S$7)*100,0),ROUND((ABS(W26-$B26)/$B26)*100,0))), "No Prediction")</f>
        <v>0</v>
      </c>
      <c r="AC26" s="5">
        <f>IFERROR(IF(AB26=$B26,0,IF($B26=0,ROUND((ABS(AB26-'Calculs T1a'!$S$7)/'Calculs T1a'!$S$7)*100,0),ROUND((ABS(AB26-$B26)/$B26)*100,0))), "No Prediction")</f>
        <v>0</v>
      </c>
      <c r="AE26" s="5">
        <f>IFERROR(IF(AD26=$B26,0,IF($B26=0,ROUND((ABS(AD26-'Calculs T1a'!$S$7)/'Calculs T1a'!$S$7)*100,0),ROUND((ABS(AD26-$B26)/$B26)*100,0))), "No Prediction")</f>
        <v>0</v>
      </c>
      <c r="AG26" s="5">
        <f>IFERROR(IF(AF26=$B26,0,IF($B26=0,ROUND((ABS(AF26-'Calculs T1a'!$S$7)/'Calculs T1a'!$S$7)*100,0),ROUND((ABS(AF26-$B26)/$B26)*100,0))), "No Prediction")</f>
        <v>0</v>
      </c>
      <c r="AI26" s="5">
        <f>IFERROR(IF(AH26=$B26,0,IF($B26=0,ROUND((ABS(AH26-'Calculs T1a'!$S$7)/'Calculs T1a'!$S$7)*100,0),ROUND((ABS(AH26-$B26)/$B26)*100,0))), "No Prediction")</f>
        <v>0</v>
      </c>
      <c r="AK26" s="5">
        <f>IFERROR(IF(AJ26=$B26,0,IF($B26=0,ROUND((ABS(AJ26-'Calculs T1a'!$S$7)/'Calculs T1a'!$S$7)*100,0),ROUND((ABS(AJ26-$B26)/$B26)*100,0))), "No Prediction")</f>
        <v>0</v>
      </c>
      <c r="AM26" s="5">
        <f>IFERROR(IF(AL26=$B26,0,IF($B26=0,ROUND((ABS(AL26-'Calculs T1a'!$S$7)/'Calculs T1a'!$S$7)*100,0),ROUND((ABS(AL26-$B26)/$B26)*100,0))), "No Prediction")</f>
        <v>0</v>
      </c>
      <c r="AO26" s="5">
        <f>IFERROR(IF(AN26=$B26,0,IF($B26=0,ROUND((ABS(AN26-'Calculs T1a'!$S$7)/'Calculs T1a'!$S$7)*100,0),ROUND((ABS(AN26-$B26)/$B26)*100,0))), "No Prediction")</f>
        <v>0</v>
      </c>
      <c r="AQ26" s="5">
        <f>IFERROR(IF(AP26=$B26,0,IF($B26=0,ROUND((ABS(AP26-'Calculs T1a'!$S$7)/'Calculs T1a'!$S$7)*100,0),ROUND((ABS(AP26-$B26)/$B26)*100,0))), "No Prediction")</f>
        <v>0</v>
      </c>
      <c r="AS26" s="5">
        <f>IFERROR(IF(AR26=$B26,0,IF($B26=0,ROUND((ABS(AR26-'Calculs T1a'!$S$7)/'Calculs T1a'!$S$7)*100,0),ROUND((ABS(AR26-$B26)/$B26)*100,0))), "No Prediction")</f>
        <v>0</v>
      </c>
      <c r="AU26" s="5">
        <f>IFERROR(IF(AT26=$B26,0,IF($B26=0,ROUND((ABS(AT26-'Calculs T1a'!$S$7)/'Calculs T1a'!$S$7)*100,0),ROUND((ABS(AT26-$B26)/$B26)*100,0))), "No Prediction")</f>
        <v>0</v>
      </c>
      <c r="AW26" s="5">
        <f>IFERROR(IF(AV26=$B26,0,IF($B26=0,ROUND((ABS(AV26-'Calculs T1a'!$S$7)/'Calculs T1a'!$S$7)*100,0),ROUND((ABS(AV26-$B26)/$B26)*100,0))), "No Prediction")</f>
        <v>0</v>
      </c>
      <c r="BB26" s="5">
        <f>IFERROR(IF(BA26=$B26,0,IF($B26=0,ROUND((ABS(BA26-'Calculs T1a'!$S$7)/'Calculs T1a'!$S$7)*100,0),ROUND((ABS(BA26-$B26)/$B26)*100,0))), "No Prediction")</f>
        <v>0</v>
      </c>
      <c r="BD26" s="5">
        <f>IFERROR(IF(BC26=$B26,0,IF($B26=0,ROUND((ABS(BC26-'Calculs T1a'!$S$7)/'Calculs T1a'!$S$7)*100,0),ROUND((ABS(BC26-$B26)/$B26)*100,0))), "No Prediction")</f>
        <v>0</v>
      </c>
      <c r="BF26" s="5">
        <f>IFERROR(IF(BE26=$B26,0,IF($B26=0,ROUND((ABS(BE26-'Calculs T1a'!$S$7)/'Calculs T1a'!$S$7)*100,0),ROUND((ABS(BE26-$B26)/$B26)*100,0))), "No Prediction")</f>
        <v>0</v>
      </c>
      <c r="BH26" s="5">
        <f>IFERROR(IF(BG26=$B26,0,IF($B26=0,ROUND((ABS(BG26-'Calculs T1a'!$S$7)/'Calculs T1a'!$S$7)*100,0),ROUND((ABS(BG26-$B26)/$B26)*100,0))), "No Prediction")</f>
        <v>0</v>
      </c>
      <c r="BJ26" s="5">
        <f>IFERROR(IF(BI26=$B26,0,IF($B26=0,ROUND((ABS(BI26-'Calculs T1a'!$S$7)/'Calculs T1a'!$S$7)*100,0),ROUND((ABS(BI26-$B26)/$B26)*100,0))), "No Prediction")</f>
        <v>0</v>
      </c>
      <c r="BL26" s="5">
        <f>IFERROR(IF(BK26=$B26,0,IF($B26=0,ROUND((ABS(BK26-'Calculs T1a'!$S$7)/'Calculs T1a'!$S$7)*100,0),ROUND((ABS(BK26-$B26)/$B26)*100,0))), "No Prediction")</f>
        <v>0</v>
      </c>
      <c r="BN26" s="5">
        <f>IFERROR(IF(BM26=$B26,0,IF($B26=0,ROUND((ABS(BM26-'Calculs T1a'!$S$7)/'Calculs T1a'!$S$7)*100,0),ROUND((ABS(BM26-$B26)/$B26)*100,0))), "No Prediction")</f>
        <v>0</v>
      </c>
      <c r="BP26" s="5">
        <f>IFERROR(IF(BO26=$B26,0,IF($B26=0,ROUND((ABS(BO26-'Calculs T1a'!$S$7)/'Calculs T1a'!$S$7)*100,0),ROUND((ABS(BO26-$B26)/$B26)*100,0))), "No Prediction")</f>
        <v>0</v>
      </c>
      <c r="BR26" s="5">
        <f>IFERROR(IF(BQ26=$B26,0,IF($B26=0,ROUND((ABS(BQ26-'Calculs T1a'!$S$7)/'Calculs T1a'!$S$7)*100,0),ROUND((ABS(BQ26-$B26)/$B26)*100,0))), "No Prediction")</f>
        <v>0</v>
      </c>
      <c r="BT26" s="5">
        <f>IFERROR(IF(BS26=$B26,0,IF($B26=0,ROUND((ABS(BS26-'Calculs T1a'!$S$7)/'Calculs T1a'!$S$7)*100,0),ROUND((ABS(BS26-$B26)/$B26)*100,0))), "No Prediction")</f>
        <v>0</v>
      </c>
      <c r="BV26" s="5">
        <f>IFERROR(IF(BU26=$B26,0,IF($B26=0,ROUND((ABS(BU26-'Calculs T1a'!$S$7)/'Calculs T1a'!$S$7)*100,0),ROUND((ABS(BU26-$B26)/$B26)*100,0))), "No Prediction")</f>
        <v>0</v>
      </c>
    </row>
    <row r="27" spans="4:74" x14ac:dyDescent="0.3">
      <c r="D27" s="5">
        <f>IFERROR(IF(C27=$B27,0,IF($B27=0,ROUND((ABS(C27-'Calculs T1a'!$S$7)/'Calculs T1a'!$S$7)*100,0),ROUND((ABS(C27-$B27)/$B27)*100,0))), "No Prediction")</f>
        <v>0</v>
      </c>
      <c r="F27" s="5">
        <f>IFERROR(IF(E27=$B27,0,IF($B27=0,ROUND((ABS(E27-'Calculs T1a'!$S$7)/'Calculs T1a'!$S$7)*100,0),ROUND((ABS(E27-$B27)/$B27)*100,0))), "No Prediction")</f>
        <v>0</v>
      </c>
      <c r="H27" s="5">
        <f>IFERROR(IF(G27=$B27,0,IF($B27=0,ROUND((ABS(G27-'Calculs T1a'!$S$7)/'Calculs T1a'!$S$7)*100,0),ROUND((ABS(G27-$B27)/$B27)*100,0))), "No Prediction")</f>
        <v>0</v>
      </c>
      <c r="J27" s="5">
        <f>IFERROR(IF(I27=$B27,0,IF($B27=0,ROUND((ABS(I27-'Calculs T1a'!$S$7)/'Calculs T1a'!$S$7)*100,0),ROUND((ABS(I27-$B27)/$B27)*100,0))), "No Prediction")</f>
        <v>0</v>
      </c>
      <c r="L27" s="5">
        <f>IFERROR(IF(K27=$B27,0,IF($B27=0,ROUND((ABS(K27-'Calculs T1a'!$S$7)/'Calculs T1a'!$S$7)*100,0),ROUND((ABS(K27-$B27)/$B27)*100,0))), "No Prediction")</f>
        <v>0</v>
      </c>
      <c r="N27" s="5">
        <f>IFERROR(IF(M27=$B27,0,IF($B27=0,ROUND((ABS(M27-'Calculs T1a'!$S$7)/'Calculs T1a'!$S$7)*100,0),ROUND((ABS(M27-$B27)/$B27)*100,0))), "No Prediction")</f>
        <v>0</v>
      </c>
      <c r="P27" s="5">
        <f>IFERROR(IF(O27=$B27,0,IF($B27=0,ROUND((ABS(O27-'Calculs T1a'!$S$7)/'Calculs T1a'!$S$7)*100,0),ROUND((ABS(O27-$B27)/$B27)*100,0))), "No Prediction")</f>
        <v>0</v>
      </c>
      <c r="R27" s="5">
        <f>IFERROR(IF(Q27=$B27,0,IF($B27=0,ROUND((ABS(Q27-'Calculs T1a'!$S$7)/'Calculs T1a'!$S$7)*100,0),ROUND((ABS(Q27-$B27)/$B27)*100,0))), "No Prediction")</f>
        <v>0</v>
      </c>
      <c r="T27" s="5">
        <f>IFERROR(IF(S27=$B27,0,IF($B27=0,ROUND((ABS(S27-'Calculs T1a'!$S$7)/'Calculs T1a'!$S$7)*100,0),ROUND((ABS(S27-$B27)/$B27)*100,0))), "No Prediction")</f>
        <v>0</v>
      </c>
      <c r="V27" s="5">
        <f>IFERROR(IF(U27=$B27,0,IF($B27=0,ROUND((ABS(U27-'Calculs T1a'!$S$7)/'Calculs T1a'!$S$7)*100,0),ROUND((ABS(U27-$B27)/$B27)*100,0))), "No Prediction")</f>
        <v>0</v>
      </c>
      <c r="X27" s="5">
        <f>IFERROR(IF(W27=$B27,0,IF($B27=0,ROUND((ABS(W27-'Calculs T1a'!$S$7)/'Calculs T1a'!$S$7)*100,0),ROUND((ABS(W27-$B27)/$B27)*100,0))), "No Prediction")</f>
        <v>0</v>
      </c>
      <c r="AC27" s="5">
        <f>IFERROR(IF(AB27=$B27,0,IF($B27=0,ROUND((ABS(AB27-'Calculs T1a'!$S$7)/'Calculs T1a'!$S$7)*100,0),ROUND((ABS(AB27-$B27)/$B27)*100,0))), "No Prediction")</f>
        <v>0</v>
      </c>
      <c r="AE27" s="5">
        <f>IFERROR(IF(AD27=$B27,0,IF($B27=0,ROUND((ABS(AD27-'Calculs T1a'!$S$7)/'Calculs T1a'!$S$7)*100,0),ROUND((ABS(AD27-$B27)/$B27)*100,0))), "No Prediction")</f>
        <v>0</v>
      </c>
      <c r="AG27" s="5">
        <f>IFERROR(IF(AF27=$B27,0,IF($B27=0,ROUND((ABS(AF27-'Calculs T1a'!$S$7)/'Calculs T1a'!$S$7)*100,0),ROUND((ABS(AF27-$B27)/$B27)*100,0))), "No Prediction")</f>
        <v>0</v>
      </c>
      <c r="AI27" s="5">
        <f>IFERROR(IF(AH27=$B27,0,IF($B27=0,ROUND((ABS(AH27-'Calculs T1a'!$S$7)/'Calculs T1a'!$S$7)*100,0),ROUND((ABS(AH27-$B27)/$B27)*100,0))), "No Prediction")</f>
        <v>0</v>
      </c>
      <c r="AK27" s="5">
        <f>IFERROR(IF(AJ27=$B27,0,IF($B27=0,ROUND((ABS(AJ27-'Calculs T1a'!$S$7)/'Calculs T1a'!$S$7)*100,0),ROUND((ABS(AJ27-$B27)/$B27)*100,0))), "No Prediction")</f>
        <v>0</v>
      </c>
      <c r="AM27" s="5">
        <f>IFERROR(IF(AL27=$B27,0,IF($B27=0,ROUND((ABS(AL27-'Calculs T1a'!$S$7)/'Calculs T1a'!$S$7)*100,0),ROUND((ABS(AL27-$B27)/$B27)*100,0))), "No Prediction")</f>
        <v>0</v>
      </c>
      <c r="AO27" s="5">
        <f>IFERROR(IF(AN27=$B27,0,IF($B27=0,ROUND((ABS(AN27-'Calculs T1a'!$S$7)/'Calculs T1a'!$S$7)*100,0),ROUND((ABS(AN27-$B27)/$B27)*100,0))), "No Prediction")</f>
        <v>0</v>
      </c>
      <c r="AQ27" s="5">
        <f>IFERROR(IF(AP27=$B27,0,IF($B27=0,ROUND((ABS(AP27-'Calculs T1a'!$S$7)/'Calculs T1a'!$S$7)*100,0),ROUND((ABS(AP27-$B27)/$B27)*100,0))), "No Prediction")</f>
        <v>0</v>
      </c>
      <c r="AS27" s="5">
        <f>IFERROR(IF(AR27=$B27,0,IF($B27=0,ROUND((ABS(AR27-'Calculs T1a'!$S$7)/'Calculs T1a'!$S$7)*100,0),ROUND((ABS(AR27-$B27)/$B27)*100,0))), "No Prediction")</f>
        <v>0</v>
      </c>
      <c r="AU27" s="5">
        <f>IFERROR(IF(AT27=$B27,0,IF($B27=0,ROUND((ABS(AT27-'Calculs T1a'!$S$7)/'Calculs T1a'!$S$7)*100,0),ROUND((ABS(AT27-$B27)/$B27)*100,0))), "No Prediction")</f>
        <v>0</v>
      </c>
      <c r="AW27" s="5">
        <f>IFERROR(IF(AV27=$B27,0,IF($B27=0,ROUND((ABS(AV27-'Calculs T1a'!$S$7)/'Calculs T1a'!$S$7)*100,0),ROUND((ABS(AV27-$B27)/$B27)*100,0))), "No Prediction")</f>
        <v>0</v>
      </c>
      <c r="BB27" s="5">
        <f>IFERROR(IF(BA27=$B27,0,IF($B27=0,ROUND((ABS(BA27-'Calculs T1a'!$S$7)/'Calculs T1a'!$S$7)*100,0),ROUND((ABS(BA27-$B27)/$B27)*100,0))), "No Prediction")</f>
        <v>0</v>
      </c>
      <c r="BD27" s="5">
        <f>IFERROR(IF(BC27=$B27,0,IF($B27=0,ROUND((ABS(BC27-'Calculs T1a'!$S$7)/'Calculs T1a'!$S$7)*100,0),ROUND((ABS(BC27-$B27)/$B27)*100,0))), "No Prediction")</f>
        <v>0</v>
      </c>
      <c r="BF27" s="5">
        <f>IFERROR(IF(BE27=$B27,0,IF($B27=0,ROUND((ABS(BE27-'Calculs T1a'!$S$7)/'Calculs T1a'!$S$7)*100,0),ROUND((ABS(BE27-$B27)/$B27)*100,0))), "No Prediction")</f>
        <v>0</v>
      </c>
      <c r="BH27" s="5">
        <f>IFERROR(IF(BG27=$B27,0,IF($B27=0,ROUND((ABS(BG27-'Calculs T1a'!$S$7)/'Calculs T1a'!$S$7)*100,0),ROUND((ABS(BG27-$B27)/$B27)*100,0))), "No Prediction")</f>
        <v>0</v>
      </c>
      <c r="BJ27" s="5">
        <f>IFERROR(IF(BI27=$B27,0,IF($B27=0,ROUND((ABS(BI27-'Calculs T1a'!$S$7)/'Calculs T1a'!$S$7)*100,0),ROUND((ABS(BI27-$B27)/$B27)*100,0))), "No Prediction")</f>
        <v>0</v>
      </c>
      <c r="BL27" s="5">
        <f>IFERROR(IF(BK27=$B27,0,IF($B27=0,ROUND((ABS(BK27-'Calculs T1a'!$S$7)/'Calculs T1a'!$S$7)*100,0),ROUND((ABS(BK27-$B27)/$B27)*100,0))), "No Prediction")</f>
        <v>0</v>
      </c>
      <c r="BN27" s="5">
        <f>IFERROR(IF(BM27=$B27,0,IF($B27=0,ROUND((ABS(BM27-'Calculs T1a'!$S$7)/'Calculs T1a'!$S$7)*100,0),ROUND((ABS(BM27-$B27)/$B27)*100,0))), "No Prediction")</f>
        <v>0</v>
      </c>
      <c r="BP27" s="5">
        <f>IFERROR(IF(BO27=$B27,0,IF($B27=0,ROUND((ABS(BO27-'Calculs T1a'!$S$7)/'Calculs T1a'!$S$7)*100,0),ROUND((ABS(BO27-$B27)/$B27)*100,0))), "No Prediction")</f>
        <v>0</v>
      </c>
      <c r="BR27" s="5">
        <f>IFERROR(IF(BQ27=$B27,0,IF($B27=0,ROUND((ABS(BQ27-'Calculs T1a'!$S$7)/'Calculs T1a'!$S$7)*100,0),ROUND((ABS(BQ27-$B27)/$B27)*100,0))), "No Prediction")</f>
        <v>0</v>
      </c>
      <c r="BT27" s="5">
        <f>IFERROR(IF(BS27=$B27,0,IF($B27=0,ROUND((ABS(BS27-'Calculs T1a'!$S$7)/'Calculs T1a'!$S$7)*100,0),ROUND((ABS(BS27-$B27)/$B27)*100,0))), "No Prediction")</f>
        <v>0</v>
      </c>
      <c r="BV27" s="5">
        <f>IFERROR(IF(BU27=$B27,0,IF($B27=0,ROUND((ABS(BU27-'Calculs T1a'!$S$7)/'Calculs T1a'!$S$7)*100,0),ROUND((ABS(BU27-$B27)/$B27)*100,0))), "No Prediction")</f>
        <v>0</v>
      </c>
    </row>
    <row r="28" spans="4:74" x14ac:dyDescent="0.3">
      <c r="D28" s="5">
        <f>IFERROR(IF(C28=$B28,0,IF($B28=0,ROUND((ABS(C28-'Calculs T1a'!$S$7)/'Calculs T1a'!$S$7)*100,0),ROUND((ABS(C28-$B28)/$B28)*100,0))), "No Prediction")</f>
        <v>0</v>
      </c>
      <c r="F28" s="5">
        <f>IFERROR(IF(E28=$B28,0,IF($B28=0,ROUND((ABS(E28-'Calculs T1a'!$S$7)/'Calculs T1a'!$S$7)*100,0),ROUND((ABS(E28-$B28)/$B28)*100,0))), "No Prediction")</f>
        <v>0</v>
      </c>
      <c r="H28" s="5">
        <f>IFERROR(IF(G28=$B28,0,IF($B28=0,ROUND((ABS(G28-'Calculs T1a'!$S$7)/'Calculs T1a'!$S$7)*100,0),ROUND((ABS(G28-$B28)/$B28)*100,0))), "No Prediction")</f>
        <v>0</v>
      </c>
      <c r="J28" s="5">
        <f>IFERROR(IF(I28=$B28,0,IF($B28=0,ROUND((ABS(I28-'Calculs T1a'!$S$7)/'Calculs T1a'!$S$7)*100,0),ROUND((ABS(I28-$B28)/$B28)*100,0))), "No Prediction")</f>
        <v>0</v>
      </c>
      <c r="L28" s="5">
        <f>IFERROR(IF(K28=$B28,0,IF($B28=0,ROUND((ABS(K28-'Calculs T1a'!$S$7)/'Calculs T1a'!$S$7)*100,0),ROUND((ABS(K28-$B28)/$B28)*100,0))), "No Prediction")</f>
        <v>0</v>
      </c>
      <c r="N28" s="5">
        <f>IFERROR(IF(M28=$B28,0,IF($B28=0,ROUND((ABS(M28-'Calculs T1a'!$S$7)/'Calculs T1a'!$S$7)*100,0),ROUND((ABS(M28-$B28)/$B28)*100,0))), "No Prediction")</f>
        <v>0</v>
      </c>
      <c r="P28" s="5">
        <f>IFERROR(IF(O28=$B28,0,IF($B28=0,ROUND((ABS(O28-'Calculs T1a'!$S$7)/'Calculs T1a'!$S$7)*100,0),ROUND((ABS(O28-$B28)/$B28)*100,0))), "No Prediction")</f>
        <v>0</v>
      </c>
      <c r="R28" s="5">
        <f>IFERROR(IF(Q28=$B28,0,IF($B28=0,ROUND((ABS(Q28-'Calculs T1a'!$S$7)/'Calculs T1a'!$S$7)*100,0),ROUND((ABS(Q28-$B28)/$B28)*100,0))), "No Prediction")</f>
        <v>0</v>
      </c>
      <c r="T28" s="5">
        <f>IFERROR(IF(S28=$B28,0,IF($B28=0,ROUND((ABS(S28-'Calculs T1a'!$S$7)/'Calculs T1a'!$S$7)*100,0),ROUND((ABS(S28-$B28)/$B28)*100,0))), "No Prediction")</f>
        <v>0</v>
      </c>
      <c r="V28" s="5">
        <f>IFERROR(IF(U28=$B28,0,IF($B28=0,ROUND((ABS(U28-'Calculs T1a'!$S$7)/'Calculs T1a'!$S$7)*100,0),ROUND((ABS(U28-$B28)/$B28)*100,0))), "No Prediction")</f>
        <v>0</v>
      </c>
      <c r="X28" s="5">
        <f>IFERROR(IF(W28=$B28,0,IF($B28=0,ROUND((ABS(W28-'Calculs T1a'!$S$7)/'Calculs T1a'!$S$7)*100,0),ROUND((ABS(W28-$B28)/$B28)*100,0))), "No Prediction")</f>
        <v>0</v>
      </c>
      <c r="AC28" s="5">
        <f>IFERROR(IF(AB28=$B28,0,IF($B28=0,ROUND((ABS(AB28-'Calculs T1a'!$S$7)/'Calculs T1a'!$S$7)*100,0),ROUND((ABS(AB28-$B28)/$B28)*100,0))), "No Prediction")</f>
        <v>0</v>
      </c>
      <c r="AE28" s="5">
        <f>IFERROR(IF(AD28=$B28,0,IF($B28=0,ROUND((ABS(AD28-'Calculs T1a'!$S$7)/'Calculs T1a'!$S$7)*100,0),ROUND((ABS(AD28-$B28)/$B28)*100,0))), "No Prediction")</f>
        <v>0</v>
      </c>
      <c r="AG28" s="5">
        <f>IFERROR(IF(AF28=$B28,0,IF($B28=0,ROUND((ABS(AF28-'Calculs T1a'!$S$7)/'Calculs T1a'!$S$7)*100,0),ROUND((ABS(AF28-$B28)/$B28)*100,0))), "No Prediction")</f>
        <v>0</v>
      </c>
      <c r="AI28" s="5">
        <f>IFERROR(IF(AH28=$B28,0,IF($B28=0,ROUND((ABS(AH28-'Calculs T1a'!$S$7)/'Calculs T1a'!$S$7)*100,0),ROUND((ABS(AH28-$B28)/$B28)*100,0))), "No Prediction")</f>
        <v>0</v>
      </c>
      <c r="AK28" s="5">
        <f>IFERROR(IF(AJ28=$B28,0,IF($B28=0,ROUND((ABS(AJ28-'Calculs T1a'!$S$7)/'Calculs T1a'!$S$7)*100,0),ROUND((ABS(AJ28-$B28)/$B28)*100,0))), "No Prediction")</f>
        <v>0</v>
      </c>
      <c r="AM28" s="5">
        <f>IFERROR(IF(AL28=$B28,0,IF($B28=0,ROUND((ABS(AL28-'Calculs T1a'!$S$7)/'Calculs T1a'!$S$7)*100,0),ROUND((ABS(AL28-$B28)/$B28)*100,0))), "No Prediction")</f>
        <v>0</v>
      </c>
      <c r="AO28" s="5">
        <f>IFERROR(IF(AN28=$B28,0,IF($B28=0,ROUND((ABS(AN28-'Calculs T1a'!$S$7)/'Calculs T1a'!$S$7)*100,0),ROUND((ABS(AN28-$B28)/$B28)*100,0))), "No Prediction")</f>
        <v>0</v>
      </c>
      <c r="AQ28" s="5">
        <f>IFERROR(IF(AP28=$B28,0,IF($B28=0,ROUND((ABS(AP28-'Calculs T1a'!$S$7)/'Calculs T1a'!$S$7)*100,0),ROUND((ABS(AP28-$B28)/$B28)*100,0))), "No Prediction")</f>
        <v>0</v>
      </c>
      <c r="AS28" s="5">
        <f>IFERROR(IF(AR28=$B28,0,IF($B28=0,ROUND((ABS(AR28-'Calculs T1a'!$S$7)/'Calculs T1a'!$S$7)*100,0),ROUND((ABS(AR28-$B28)/$B28)*100,0))), "No Prediction")</f>
        <v>0</v>
      </c>
      <c r="AU28" s="5">
        <f>IFERROR(IF(AT28=$B28,0,IF($B28=0,ROUND((ABS(AT28-'Calculs T1a'!$S$7)/'Calculs T1a'!$S$7)*100,0),ROUND((ABS(AT28-$B28)/$B28)*100,0))), "No Prediction")</f>
        <v>0</v>
      </c>
      <c r="AW28" s="5">
        <f>IFERROR(IF(AV28=$B28,0,IF($B28=0,ROUND((ABS(AV28-'Calculs T1a'!$S$7)/'Calculs T1a'!$S$7)*100,0),ROUND((ABS(AV28-$B28)/$B28)*100,0))), "No Prediction")</f>
        <v>0</v>
      </c>
      <c r="BB28" s="5">
        <f>IFERROR(IF(BA28=$B28,0,IF($B28=0,ROUND((ABS(BA28-'Calculs T1a'!$S$7)/'Calculs T1a'!$S$7)*100,0),ROUND((ABS(BA28-$B28)/$B28)*100,0))), "No Prediction")</f>
        <v>0</v>
      </c>
      <c r="BD28" s="5">
        <f>IFERROR(IF(BC28=$B28,0,IF($B28=0,ROUND((ABS(BC28-'Calculs T1a'!$S$7)/'Calculs T1a'!$S$7)*100,0),ROUND((ABS(BC28-$B28)/$B28)*100,0))), "No Prediction")</f>
        <v>0</v>
      </c>
      <c r="BF28" s="5">
        <f>IFERROR(IF(BE28=$B28,0,IF($B28=0,ROUND((ABS(BE28-'Calculs T1a'!$S$7)/'Calculs T1a'!$S$7)*100,0),ROUND((ABS(BE28-$B28)/$B28)*100,0))), "No Prediction")</f>
        <v>0</v>
      </c>
      <c r="BH28" s="5">
        <f>IFERROR(IF(BG28=$B28,0,IF($B28=0,ROUND((ABS(BG28-'Calculs T1a'!$S$7)/'Calculs T1a'!$S$7)*100,0),ROUND((ABS(BG28-$B28)/$B28)*100,0))), "No Prediction")</f>
        <v>0</v>
      </c>
      <c r="BJ28" s="5">
        <f>IFERROR(IF(BI28=$B28,0,IF($B28=0,ROUND((ABS(BI28-'Calculs T1a'!$S$7)/'Calculs T1a'!$S$7)*100,0),ROUND((ABS(BI28-$B28)/$B28)*100,0))), "No Prediction")</f>
        <v>0</v>
      </c>
      <c r="BL28" s="5">
        <f>IFERROR(IF(BK28=$B28,0,IF($B28=0,ROUND((ABS(BK28-'Calculs T1a'!$S$7)/'Calculs T1a'!$S$7)*100,0),ROUND((ABS(BK28-$B28)/$B28)*100,0))), "No Prediction")</f>
        <v>0</v>
      </c>
      <c r="BN28" s="5">
        <f>IFERROR(IF(BM28=$B28,0,IF($B28=0,ROUND((ABS(BM28-'Calculs T1a'!$S$7)/'Calculs T1a'!$S$7)*100,0),ROUND((ABS(BM28-$B28)/$B28)*100,0))), "No Prediction")</f>
        <v>0</v>
      </c>
      <c r="BP28" s="5">
        <f>IFERROR(IF(BO28=$B28,0,IF($B28=0,ROUND((ABS(BO28-'Calculs T1a'!$S$7)/'Calculs T1a'!$S$7)*100,0),ROUND((ABS(BO28-$B28)/$B28)*100,0))), "No Prediction")</f>
        <v>0</v>
      </c>
      <c r="BR28" s="5">
        <f>IFERROR(IF(BQ28=$B28,0,IF($B28=0,ROUND((ABS(BQ28-'Calculs T1a'!$S$7)/'Calculs T1a'!$S$7)*100,0),ROUND((ABS(BQ28-$B28)/$B28)*100,0))), "No Prediction")</f>
        <v>0</v>
      </c>
      <c r="BT28" s="5">
        <f>IFERROR(IF(BS28=$B28,0,IF($B28=0,ROUND((ABS(BS28-'Calculs T1a'!$S$7)/'Calculs T1a'!$S$7)*100,0),ROUND((ABS(BS28-$B28)/$B28)*100,0))), "No Prediction")</f>
        <v>0</v>
      </c>
      <c r="BV28" s="5">
        <f>IFERROR(IF(BU28=$B28,0,IF($B28=0,ROUND((ABS(BU28-'Calculs T1a'!$S$7)/'Calculs T1a'!$S$7)*100,0),ROUND((ABS(BU28-$B28)/$B28)*100,0))), "No Prediction")</f>
        <v>0</v>
      </c>
    </row>
    <row r="29" spans="4:74" x14ac:dyDescent="0.3">
      <c r="D29" s="5">
        <f>IFERROR(IF(C29=$B29,0,IF($B29=0,ROUND((ABS(C29-'Calculs T1a'!$S$7)/'Calculs T1a'!$S$7)*100,0),ROUND((ABS(C29-$B29)/$B29)*100,0))), "No Prediction")</f>
        <v>0</v>
      </c>
      <c r="F29" s="5">
        <f>IFERROR(IF(E29=$B29,0,IF($B29=0,ROUND((ABS(E29-'Calculs T1a'!$S$7)/'Calculs T1a'!$S$7)*100,0),ROUND((ABS(E29-$B29)/$B29)*100,0))), "No Prediction")</f>
        <v>0</v>
      </c>
      <c r="H29" s="5">
        <f>IFERROR(IF(G29=$B29,0,IF($B29=0,ROUND((ABS(G29-'Calculs T1a'!$S$7)/'Calculs T1a'!$S$7)*100,0),ROUND((ABS(G29-$B29)/$B29)*100,0))), "No Prediction")</f>
        <v>0</v>
      </c>
      <c r="J29" s="5">
        <f>IFERROR(IF(I29=$B29,0,IF($B29=0,ROUND((ABS(I29-'Calculs T1a'!$S$7)/'Calculs T1a'!$S$7)*100,0),ROUND((ABS(I29-$B29)/$B29)*100,0))), "No Prediction")</f>
        <v>0</v>
      </c>
      <c r="L29" s="5">
        <f>IFERROR(IF(K29=$B29,0,IF($B29=0,ROUND((ABS(K29-'Calculs T1a'!$S$7)/'Calculs T1a'!$S$7)*100,0),ROUND((ABS(K29-$B29)/$B29)*100,0))), "No Prediction")</f>
        <v>0</v>
      </c>
      <c r="N29" s="5">
        <f>IFERROR(IF(M29=$B29,0,IF($B29=0,ROUND((ABS(M29-'Calculs T1a'!$S$7)/'Calculs T1a'!$S$7)*100,0),ROUND((ABS(M29-$B29)/$B29)*100,0))), "No Prediction")</f>
        <v>0</v>
      </c>
      <c r="P29" s="5">
        <f>IFERROR(IF(O29=$B29,0,IF($B29=0,ROUND((ABS(O29-'Calculs T1a'!$S$7)/'Calculs T1a'!$S$7)*100,0),ROUND((ABS(O29-$B29)/$B29)*100,0))), "No Prediction")</f>
        <v>0</v>
      </c>
      <c r="R29" s="5">
        <f>IFERROR(IF(Q29=$B29,0,IF($B29=0,ROUND((ABS(Q29-'Calculs T1a'!$S$7)/'Calculs T1a'!$S$7)*100,0),ROUND((ABS(Q29-$B29)/$B29)*100,0))), "No Prediction")</f>
        <v>0</v>
      </c>
      <c r="T29" s="5">
        <f>IFERROR(IF(S29=$B29,0,IF($B29=0,ROUND((ABS(S29-'Calculs T1a'!$S$7)/'Calculs T1a'!$S$7)*100,0),ROUND((ABS(S29-$B29)/$B29)*100,0))), "No Prediction")</f>
        <v>0</v>
      </c>
      <c r="V29" s="5">
        <f>IFERROR(IF(U29=$B29,0,IF($B29=0,ROUND((ABS(U29-'Calculs T1a'!$S$7)/'Calculs T1a'!$S$7)*100,0),ROUND((ABS(U29-$B29)/$B29)*100,0))), "No Prediction")</f>
        <v>0</v>
      </c>
      <c r="X29" s="5">
        <f>IFERROR(IF(W29=$B29,0,IF($B29=0,ROUND((ABS(W29-'Calculs T1a'!$S$7)/'Calculs T1a'!$S$7)*100,0),ROUND((ABS(W29-$B29)/$B29)*100,0))), "No Prediction")</f>
        <v>0</v>
      </c>
      <c r="AC29" s="5">
        <f>IFERROR(IF(AB29=$B29,0,IF($B29=0,ROUND((ABS(AB29-'Calculs T1a'!$S$7)/'Calculs T1a'!$S$7)*100,0),ROUND((ABS(AB29-$B29)/$B29)*100,0))), "No Prediction")</f>
        <v>0</v>
      </c>
      <c r="AE29" s="5">
        <f>IFERROR(IF(AD29=$B29,0,IF($B29=0,ROUND((ABS(AD29-'Calculs T1a'!$S$7)/'Calculs T1a'!$S$7)*100,0),ROUND((ABS(AD29-$B29)/$B29)*100,0))), "No Prediction")</f>
        <v>0</v>
      </c>
      <c r="AG29" s="5">
        <f>IFERROR(IF(AF29=$B29,0,IF($B29=0,ROUND((ABS(AF29-'Calculs T1a'!$S$7)/'Calculs T1a'!$S$7)*100,0),ROUND((ABS(AF29-$B29)/$B29)*100,0))), "No Prediction")</f>
        <v>0</v>
      </c>
      <c r="AI29" s="5">
        <f>IFERROR(IF(AH29=$B29,0,IF($B29=0,ROUND((ABS(AH29-'Calculs T1a'!$S$7)/'Calculs T1a'!$S$7)*100,0),ROUND((ABS(AH29-$B29)/$B29)*100,0))), "No Prediction")</f>
        <v>0</v>
      </c>
      <c r="AK29" s="5">
        <f>IFERROR(IF(AJ29=$B29,0,IF($B29=0,ROUND((ABS(AJ29-'Calculs T1a'!$S$7)/'Calculs T1a'!$S$7)*100,0),ROUND((ABS(AJ29-$B29)/$B29)*100,0))), "No Prediction")</f>
        <v>0</v>
      </c>
      <c r="AM29" s="5">
        <f>IFERROR(IF(AL29=$B29,0,IF($B29=0,ROUND((ABS(AL29-'Calculs T1a'!$S$7)/'Calculs T1a'!$S$7)*100,0),ROUND((ABS(AL29-$B29)/$B29)*100,0))), "No Prediction")</f>
        <v>0</v>
      </c>
      <c r="AO29" s="5">
        <f>IFERROR(IF(AN29=$B29,0,IF($B29=0,ROUND((ABS(AN29-'Calculs T1a'!$S$7)/'Calculs T1a'!$S$7)*100,0),ROUND((ABS(AN29-$B29)/$B29)*100,0))), "No Prediction")</f>
        <v>0</v>
      </c>
      <c r="AQ29" s="5">
        <f>IFERROR(IF(AP29=$B29,0,IF($B29=0,ROUND((ABS(AP29-'Calculs T1a'!$S$7)/'Calculs T1a'!$S$7)*100,0),ROUND((ABS(AP29-$B29)/$B29)*100,0))), "No Prediction")</f>
        <v>0</v>
      </c>
      <c r="AS29" s="5">
        <f>IFERROR(IF(AR29=$B29,0,IF($B29=0,ROUND((ABS(AR29-'Calculs T1a'!$S$7)/'Calculs T1a'!$S$7)*100,0),ROUND((ABS(AR29-$B29)/$B29)*100,0))), "No Prediction")</f>
        <v>0</v>
      </c>
      <c r="AU29" s="5">
        <f>IFERROR(IF(AT29=$B29,0,IF($B29=0,ROUND((ABS(AT29-'Calculs T1a'!$S$7)/'Calculs T1a'!$S$7)*100,0),ROUND((ABS(AT29-$B29)/$B29)*100,0))), "No Prediction")</f>
        <v>0</v>
      </c>
      <c r="AW29" s="5">
        <f>IFERROR(IF(AV29=$B29,0,IF($B29=0,ROUND((ABS(AV29-'Calculs T1a'!$S$7)/'Calculs T1a'!$S$7)*100,0),ROUND((ABS(AV29-$B29)/$B29)*100,0))), "No Prediction")</f>
        <v>0</v>
      </c>
      <c r="BB29" s="5">
        <f>IFERROR(IF(BA29=$B29,0,IF($B29=0,ROUND((ABS(BA29-'Calculs T1a'!$S$7)/'Calculs T1a'!$S$7)*100,0),ROUND((ABS(BA29-$B29)/$B29)*100,0))), "No Prediction")</f>
        <v>0</v>
      </c>
      <c r="BD29" s="5">
        <f>IFERROR(IF(BC29=$B29,0,IF($B29=0,ROUND((ABS(BC29-'Calculs T1a'!$S$7)/'Calculs T1a'!$S$7)*100,0),ROUND((ABS(BC29-$B29)/$B29)*100,0))), "No Prediction")</f>
        <v>0</v>
      </c>
      <c r="BF29" s="5">
        <f>IFERROR(IF(BE29=$B29,0,IF($B29=0,ROUND((ABS(BE29-'Calculs T1a'!$S$7)/'Calculs T1a'!$S$7)*100,0),ROUND((ABS(BE29-$B29)/$B29)*100,0))), "No Prediction")</f>
        <v>0</v>
      </c>
      <c r="BH29" s="5">
        <f>IFERROR(IF(BG29=$B29,0,IF($B29=0,ROUND((ABS(BG29-'Calculs T1a'!$S$7)/'Calculs T1a'!$S$7)*100,0),ROUND((ABS(BG29-$B29)/$B29)*100,0))), "No Prediction")</f>
        <v>0</v>
      </c>
      <c r="BJ29" s="5">
        <f>IFERROR(IF(BI29=$B29,0,IF($B29=0,ROUND((ABS(BI29-'Calculs T1a'!$S$7)/'Calculs T1a'!$S$7)*100,0),ROUND((ABS(BI29-$B29)/$B29)*100,0))), "No Prediction")</f>
        <v>0</v>
      </c>
      <c r="BL29" s="5">
        <f>IFERROR(IF(BK29=$B29,0,IF($B29=0,ROUND((ABS(BK29-'Calculs T1a'!$S$7)/'Calculs T1a'!$S$7)*100,0),ROUND((ABS(BK29-$B29)/$B29)*100,0))), "No Prediction")</f>
        <v>0</v>
      </c>
      <c r="BN29" s="5">
        <f>IFERROR(IF(BM29=$B29,0,IF($B29=0,ROUND((ABS(BM29-'Calculs T1a'!$S$7)/'Calculs T1a'!$S$7)*100,0),ROUND((ABS(BM29-$B29)/$B29)*100,0))), "No Prediction")</f>
        <v>0</v>
      </c>
      <c r="BP29" s="5">
        <f>IFERROR(IF(BO29=$B29,0,IF($B29=0,ROUND((ABS(BO29-'Calculs T1a'!$S$7)/'Calculs T1a'!$S$7)*100,0),ROUND((ABS(BO29-$B29)/$B29)*100,0))), "No Prediction")</f>
        <v>0</v>
      </c>
      <c r="BR29" s="5">
        <f>IFERROR(IF(BQ29=$B29,0,IF($B29=0,ROUND((ABS(BQ29-'Calculs T1a'!$S$7)/'Calculs T1a'!$S$7)*100,0),ROUND((ABS(BQ29-$B29)/$B29)*100,0))), "No Prediction")</f>
        <v>0</v>
      </c>
      <c r="BT29" s="5">
        <f>IFERROR(IF(BS29=$B29,0,IF($B29=0,ROUND((ABS(BS29-'Calculs T1a'!$S$7)/'Calculs T1a'!$S$7)*100,0),ROUND((ABS(BS29-$B29)/$B29)*100,0))), "No Prediction")</f>
        <v>0</v>
      </c>
      <c r="BV29" s="5">
        <f>IFERROR(IF(BU29=$B29,0,IF($B29=0,ROUND((ABS(BU29-'Calculs T1a'!$S$7)/'Calculs T1a'!$S$7)*100,0),ROUND((ABS(BU29-$B29)/$B29)*100,0))), "No Prediction")</f>
        <v>0</v>
      </c>
    </row>
    <row r="30" spans="4:74" x14ac:dyDescent="0.3">
      <c r="D30" s="5">
        <f>IFERROR(IF(C30=$B30,0,IF($B30=0,ROUND((ABS(C30-'Calculs T1a'!$S$7)/'Calculs T1a'!$S$7)*100,0),ROUND((ABS(C30-$B30)/$B30)*100,0))), "No Prediction")</f>
        <v>0</v>
      </c>
      <c r="F30" s="5">
        <f>IFERROR(IF(E30=$B30,0,IF($B30=0,ROUND((ABS(E30-'Calculs T1a'!$S$7)/'Calculs T1a'!$S$7)*100,0),ROUND((ABS(E30-$B30)/$B30)*100,0))), "No Prediction")</f>
        <v>0</v>
      </c>
      <c r="H30" s="5">
        <f>IFERROR(IF(G30=$B30,0,IF($B30=0,ROUND((ABS(G30-'Calculs T1a'!$S$7)/'Calculs T1a'!$S$7)*100,0),ROUND((ABS(G30-$B30)/$B30)*100,0))), "No Prediction")</f>
        <v>0</v>
      </c>
      <c r="J30" s="5">
        <f>IFERROR(IF(I30=$B30,0,IF($B30=0,ROUND((ABS(I30-'Calculs T1a'!$S$7)/'Calculs T1a'!$S$7)*100,0),ROUND((ABS(I30-$B30)/$B30)*100,0))), "No Prediction")</f>
        <v>0</v>
      </c>
      <c r="L30" s="5">
        <f>IFERROR(IF(K30=$B30,0,IF($B30=0,ROUND((ABS(K30-'Calculs T1a'!$S$7)/'Calculs T1a'!$S$7)*100,0),ROUND((ABS(K30-$B30)/$B30)*100,0))), "No Prediction")</f>
        <v>0</v>
      </c>
      <c r="N30" s="5">
        <f>IFERROR(IF(M30=$B30,0,IF($B30=0,ROUND((ABS(M30-'Calculs T1a'!$S$7)/'Calculs T1a'!$S$7)*100,0),ROUND((ABS(M30-$B30)/$B30)*100,0))), "No Prediction")</f>
        <v>0</v>
      </c>
      <c r="P30" s="5">
        <f>IFERROR(IF(O30=$B30,0,IF($B30=0,ROUND((ABS(O30-'Calculs T1a'!$S$7)/'Calculs T1a'!$S$7)*100,0),ROUND((ABS(O30-$B30)/$B30)*100,0))), "No Prediction")</f>
        <v>0</v>
      </c>
      <c r="R30" s="5">
        <f>IFERROR(IF(Q30=$B30,0,IF($B30=0,ROUND((ABS(Q30-'Calculs T1a'!$S$7)/'Calculs T1a'!$S$7)*100,0),ROUND((ABS(Q30-$B30)/$B30)*100,0))), "No Prediction")</f>
        <v>0</v>
      </c>
      <c r="T30" s="5">
        <f>IFERROR(IF(S30=$B30,0,IF($B30=0,ROUND((ABS(S30-'Calculs T1a'!$S$7)/'Calculs T1a'!$S$7)*100,0),ROUND((ABS(S30-$B30)/$B30)*100,0))), "No Prediction")</f>
        <v>0</v>
      </c>
      <c r="V30" s="5">
        <f>IFERROR(IF(U30=$B30,0,IF($B30=0,ROUND((ABS(U30-'Calculs T1a'!$S$7)/'Calculs T1a'!$S$7)*100,0),ROUND((ABS(U30-$B30)/$B30)*100,0))), "No Prediction")</f>
        <v>0</v>
      </c>
      <c r="X30" s="5">
        <f>IFERROR(IF(W30=$B30,0,IF($B30=0,ROUND((ABS(W30-'Calculs T1a'!$S$7)/'Calculs T1a'!$S$7)*100,0),ROUND((ABS(W30-$B30)/$B30)*100,0))), "No Prediction")</f>
        <v>0</v>
      </c>
      <c r="AC30" s="5">
        <f>IFERROR(IF(AB30=$B30,0,IF($B30=0,ROUND((ABS(AB30-'Calculs T1a'!$S$7)/'Calculs T1a'!$S$7)*100,0),ROUND((ABS(AB30-$B30)/$B30)*100,0))), "No Prediction")</f>
        <v>0</v>
      </c>
      <c r="AE30" s="5">
        <f>IFERROR(IF(AD30=$B30,0,IF($B30=0,ROUND((ABS(AD30-'Calculs T1a'!$S$7)/'Calculs T1a'!$S$7)*100,0),ROUND((ABS(AD30-$B30)/$B30)*100,0))), "No Prediction")</f>
        <v>0</v>
      </c>
      <c r="AG30" s="5">
        <f>IFERROR(IF(AF30=$B30,0,IF($B30=0,ROUND((ABS(AF30-'Calculs T1a'!$S$7)/'Calculs T1a'!$S$7)*100,0),ROUND((ABS(AF30-$B30)/$B30)*100,0))), "No Prediction")</f>
        <v>0</v>
      </c>
      <c r="AI30" s="5">
        <f>IFERROR(IF(AH30=$B30,0,IF($B30=0,ROUND((ABS(AH30-'Calculs T1a'!$S$7)/'Calculs T1a'!$S$7)*100,0),ROUND((ABS(AH30-$B30)/$B30)*100,0))), "No Prediction")</f>
        <v>0</v>
      </c>
      <c r="AK30" s="5">
        <f>IFERROR(IF(AJ30=$B30,0,IF($B30=0,ROUND((ABS(AJ30-'Calculs T1a'!$S$7)/'Calculs T1a'!$S$7)*100,0),ROUND((ABS(AJ30-$B30)/$B30)*100,0))), "No Prediction")</f>
        <v>0</v>
      </c>
      <c r="AM30" s="5">
        <f>IFERROR(IF(AL30=$B30,0,IF($B30=0,ROUND((ABS(AL30-'Calculs T1a'!$S$7)/'Calculs T1a'!$S$7)*100,0),ROUND((ABS(AL30-$B30)/$B30)*100,0))), "No Prediction")</f>
        <v>0</v>
      </c>
      <c r="AO30" s="5">
        <f>IFERROR(IF(AN30=$B30,0,IF($B30=0,ROUND((ABS(AN30-'Calculs T1a'!$S$7)/'Calculs T1a'!$S$7)*100,0),ROUND((ABS(AN30-$B30)/$B30)*100,0))), "No Prediction")</f>
        <v>0</v>
      </c>
      <c r="AQ30" s="5">
        <f>IFERROR(IF(AP30=$B30,0,IF($B30=0,ROUND((ABS(AP30-'Calculs T1a'!$S$7)/'Calculs T1a'!$S$7)*100,0),ROUND((ABS(AP30-$B30)/$B30)*100,0))), "No Prediction")</f>
        <v>0</v>
      </c>
      <c r="AS30" s="5">
        <f>IFERROR(IF(AR30=$B30,0,IF($B30=0,ROUND((ABS(AR30-'Calculs T1a'!$S$7)/'Calculs T1a'!$S$7)*100,0),ROUND((ABS(AR30-$B30)/$B30)*100,0))), "No Prediction")</f>
        <v>0</v>
      </c>
      <c r="AU30" s="5">
        <f>IFERROR(IF(AT30=$B30,0,IF($B30=0,ROUND((ABS(AT30-'Calculs T1a'!$S$7)/'Calculs T1a'!$S$7)*100,0),ROUND((ABS(AT30-$B30)/$B30)*100,0))), "No Prediction")</f>
        <v>0</v>
      </c>
      <c r="AW30" s="5">
        <f>IFERROR(IF(AV30=$B30,0,IF($B30=0,ROUND((ABS(AV30-'Calculs T1a'!$S$7)/'Calculs T1a'!$S$7)*100,0),ROUND((ABS(AV30-$B30)/$B30)*100,0))), "No Prediction")</f>
        <v>0</v>
      </c>
      <c r="BB30" s="5">
        <f>IFERROR(IF(BA30=$B30,0,IF($B30=0,ROUND((ABS(BA30-'Calculs T1a'!$S$7)/'Calculs T1a'!$S$7)*100,0),ROUND((ABS(BA30-$B30)/$B30)*100,0))), "No Prediction")</f>
        <v>0</v>
      </c>
      <c r="BD30" s="5">
        <f>IFERROR(IF(BC30=$B30,0,IF($B30=0,ROUND((ABS(BC30-'Calculs T1a'!$S$7)/'Calculs T1a'!$S$7)*100,0),ROUND((ABS(BC30-$B30)/$B30)*100,0))), "No Prediction")</f>
        <v>0</v>
      </c>
      <c r="BF30" s="5">
        <f>IFERROR(IF(BE30=$B30,0,IF($B30=0,ROUND((ABS(BE30-'Calculs T1a'!$S$7)/'Calculs T1a'!$S$7)*100,0),ROUND((ABS(BE30-$B30)/$B30)*100,0))), "No Prediction")</f>
        <v>0</v>
      </c>
      <c r="BH30" s="5">
        <f>IFERROR(IF(BG30=$B30,0,IF($B30=0,ROUND((ABS(BG30-'Calculs T1a'!$S$7)/'Calculs T1a'!$S$7)*100,0),ROUND((ABS(BG30-$B30)/$B30)*100,0))), "No Prediction")</f>
        <v>0</v>
      </c>
      <c r="BJ30" s="5">
        <f>IFERROR(IF(BI30=$B30,0,IF($B30=0,ROUND((ABS(BI30-'Calculs T1a'!$S$7)/'Calculs T1a'!$S$7)*100,0),ROUND((ABS(BI30-$B30)/$B30)*100,0))), "No Prediction")</f>
        <v>0</v>
      </c>
      <c r="BL30" s="5">
        <f>IFERROR(IF(BK30=$B30,0,IF($B30=0,ROUND((ABS(BK30-'Calculs T1a'!$S$7)/'Calculs T1a'!$S$7)*100,0),ROUND((ABS(BK30-$B30)/$B30)*100,0))), "No Prediction")</f>
        <v>0</v>
      </c>
      <c r="BN30" s="5">
        <f>IFERROR(IF(BM30=$B30,0,IF($B30=0,ROUND((ABS(BM30-'Calculs T1a'!$S$7)/'Calculs T1a'!$S$7)*100,0),ROUND((ABS(BM30-$B30)/$B30)*100,0))), "No Prediction")</f>
        <v>0</v>
      </c>
      <c r="BP30" s="5">
        <f>IFERROR(IF(BO30=$B30,0,IF($B30=0,ROUND((ABS(BO30-'Calculs T1a'!$S$7)/'Calculs T1a'!$S$7)*100,0),ROUND((ABS(BO30-$B30)/$B30)*100,0))), "No Prediction")</f>
        <v>0</v>
      </c>
      <c r="BR30" s="5">
        <f>IFERROR(IF(BQ30=$B30,0,IF($B30=0,ROUND((ABS(BQ30-'Calculs T1a'!$S$7)/'Calculs T1a'!$S$7)*100,0),ROUND((ABS(BQ30-$B30)/$B30)*100,0))), "No Prediction")</f>
        <v>0</v>
      </c>
      <c r="BT30" s="5">
        <f>IFERROR(IF(BS30=$B30,0,IF($B30=0,ROUND((ABS(BS30-'Calculs T1a'!$S$7)/'Calculs T1a'!$S$7)*100,0),ROUND((ABS(BS30-$B30)/$B30)*100,0))), "No Prediction")</f>
        <v>0</v>
      </c>
      <c r="BV30" s="5">
        <f>IFERROR(IF(BU30=$B30,0,IF($B30=0,ROUND((ABS(BU30-'Calculs T1a'!$S$7)/'Calculs T1a'!$S$7)*100,0),ROUND((ABS(BU30-$B30)/$B30)*100,0))), "No Prediction")</f>
        <v>0</v>
      </c>
    </row>
    <row r="31" spans="4:74" x14ac:dyDescent="0.3">
      <c r="D31" s="5">
        <f>IFERROR(IF(C31=$B31,0,IF($B31=0,ROUND((ABS(C31-'Calculs T1a'!$S$7)/'Calculs T1a'!$S$7)*100,0),ROUND((ABS(C31-$B31)/$B31)*100,0))), "No Prediction")</f>
        <v>0</v>
      </c>
      <c r="F31" s="5">
        <f>IFERROR(IF(E31=$B31,0,IF($B31=0,ROUND((ABS(E31-'Calculs T1a'!$S$7)/'Calculs T1a'!$S$7)*100,0),ROUND((ABS(E31-$B31)/$B31)*100,0))), "No Prediction")</f>
        <v>0</v>
      </c>
      <c r="H31" s="5">
        <f>IFERROR(IF(G31=$B31,0,IF($B31=0,ROUND((ABS(G31-'Calculs T1a'!$S$7)/'Calculs T1a'!$S$7)*100,0),ROUND((ABS(G31-$B31)/$B31)*100,0))), "No Prediction")</f>
        <v>0</v>
      </c>
      <c r="J31" s="5">
        <f>IFERROR(IF(I31=$B31,0,IF($B31=0,ROUND((ABS(I31-'Calculs T1a'!$S$7)/'Calculs T1a'!$S$7)*100,0),ROUND((ABS(I31-$B31)/$B31)*100,0))), "No Prediction")</f>
        <v>0</v>
      </c>
      <c r="L31" s="5">
        <f>IFERROR(IF(K31=$B31,0,IF($B31=0,ROUND((ABS(K31-'Calculs T1a'!$S$7)/'Calculs T1a'!$S$7)*100,0),ROUND((ABS(K31-$B31)/$B31)*100,0))), "No Prediction")</f>
        <v>0</v>
      </c>
      <c r="N31" s="5">
        <f>IFERROR(IF(M31=$B31,0,IF($B31=0,ROUND((ABS(M31-'Calculs T1a'!$S$7)/'Calculs T1a'!$S$7)*100,0),ROUND((ABS(M31-$B31)/$B31)*100,0))), "No Prediction")</f>
        <v>0</v>
      </c>
      <c r="P31" s="5">
        <f>IFERROR(IF(O31=$B31,0,IF($B31=0,ROUND((ABS(O31-'Calculs T1a'!$S$7)/'Calculs T1a'!$S$7)*100,0),ROUND((ABS(O31-$B31)/$B31)*100,0))), "No Prediction")</f>
        <v>0</v>
      </c>
      <c r="R31" s="5">
        <f>IFERROR(IF(Q31=$B31,0,IF($B31=0,ROUND((ABS(Q31-'Calculs T1a'!$S$7)/'Calculs T1a'!$S$7)*100,0),ROUND((ABS(Q31-$B31)/$B31)*100,0))), "No Prediction")</f>
        <v>0</v>
      </c>
      <c r="T31" s="5">
        <f>IFERROR(IF(S31=$B31,0,IF($B31=0,ROUND((ABS(S31-'Calculs T1a'!$S$7)/'Calculs T1a'!$S$7)*100,0),ROUND((ABS(S31-$B31)/$B31)*100,0))), "No Prediction")</f>
        <v>0</v>
      </c>
      <c r="V31" s="5">
        <f>IFERROR(IF(U31=$B31,0,IF($B31=0,ROUND((ABS(U31-'Calculs T1a'!$S$7)/'Calculs T1a'!$S$7)*100,0),ROUND((ABS(U31-$B31)/$B31)*100,0))), "No Prediction")</f>
        <v>0</v>
      </c>
      <c r="X31" s="5">
        <f>IFERROR(IF(W31=$B31,0,IF($B31=0,ROUND((ABS(W31-'Calculs T1a'!$S$7)/'Calculs T1a'!$S$7)*100,0),ROUND((ABS(W31-$B31)/$B31)*100,0))), "No Prediction")</f>
        <v>0</v>
      </c>
      <c r="AC31" s="5">
        <f>IFERROR(IF(AB31=$B31,0,IF($B31=0,ROUND((ABS(AB31-'Calculs T1a'!$S$7)/'Calculs T1a'!$S$7)*100,0),ROUND((ABS(AB31-$B31)/$B31)*100,0))), "No Prediction")</f>
        <v>0</v>
      </c>
      <c r="AE31" s="5">
        <f>IFERROR(IF(AD31=$B31,0,IF($B31=0,ROUND((ABS(AD31-'Calculs T1a'!$S$7)/'Calculs T1a'!$S$7)*100,0),ROUND((ABS(AD31-$B31)/$B31)*100,0))), "No Prediction")</f>
        <v>0</v>
      </c>
      <c r="AG31" s="5">
        <f>IFERROR(IF(AF31=$B31,0,IF($B31=0,ROUND((ABS(AF31-'Calculs T1a'!$S$7)/'Calculs T1a'!$S$7)*100,0),ROUND((ABS(AF31-$B31)/$B31)*100,0))), "No Prediction")</f>
        <v>0</v>
      </c>
      <c r="AI31" s="5">
        <f>IFERROR(IF(AH31=$B31,0,IF($B31=0,ROUND((ABS(AH31-'Calculs T1a'!$S$7)/'Calculs T1a'!$S$7)*100,0),ROUND((ABS(AH31-$B31)/$B31)*100,0))), "No Prediction")</f>
        <v>0</v>
      </c>
      <c r="AK31" s="5">
        <f>IFERROR(IF(AJ31=$B31,0,IF($B31=0,ROUND((ABS(AJ31-'Calculs T1a'!$S$7)/'Calculs T1a'!$S$7)*100,0),ROUND((ABS(AJ31-$B31)/$B31)*100,0))), "No Prediction")</f>
        <v>0</v>
      </c>
      <c r="AM31" s="5">
        <f>IFERROR(IF(AL31=$B31,0,IF($B31=0,ROUND((ABS(AL31-'Calculs T1a'!$S$7)/'Calculs T1a'!$S$7)*100,0),ROUND((ABS(AL31-$B31)/$B31)*100,0))), "No Prediction")</f>
        <v>0</v>
      </c>
      <c r="AO31" s="5">
        <f>IFERROR(IF(AN31=$B31,0,IF($B31=0,ROUND((ABS(AN31-'Calculs T1a'!$S$7)/'Calculs T1a'!$S$7)*100,0),ROUND((ABS(AN31-$B31)/$B31)*100,0))), "No Prediction")</f>
        <v>0</v>
      </c>
      <c r="AQ31" s="5">
        <f>IFERROR(IF(AP31=$B31,0,IF($B31=0,ROUND((ABS(AP31-'Calculs T1a'!$S$7)/'Calculs T1a'!$S$7)*100,0),ROUND((ABS(AP31-$B31)/$B31)*100,0))), "No Prediction")</f>
        <v>0</v>
      </c>
      <c r="AS31" s="5">
        <f>IFERROR(IF(AR31=$B31,0,IF($B31=0,ROUND((ABS(AR31-'Calculs T1a'!$S$7)/'Calculs T1a'!$S$7)*100,0),ROUND((ABS(AR31-$B31)/$B31)*100,0))), "No Prediction")</f>
        <v>0</v>
      </c>
      <c r="AU31" s="5">
        <f>IFERROR(IF(AT31=$B31,0,IF($B31=0,ROUND((ABS(AT31-'Calculs T1a'!$S$7)/'Calculs T1a'!$S$7)*100,0),ROUND((ABS(AT31-$B31)/$B31)*100,0))), "No Prediction")</f>
        <v>0</v>
      </c>
      <c r="AW31" s="5">
        <f>IFERROR(IF(AV31=$B31,0,IF($B31=0,ROUND((ABS(AV31-'Calculs T1a'!$S$7)/'Calculs T1a'!$S$7)*100,0),ROUND((ABS(AV31-$B31)/$B31)*100,0))), "No Prediction")</f>
        <v>0</v>
      </c>
      <c r="BB31" s="5">
        <f>IFERROR(IF(BA31=$B31,0,IF($B31=0,ROUND((ABS(BA31-'Calculs T1a'!$S$7)/'Calculs T1a'!$S$7)*100,0),ROUND((ABS(BA31-$B31)/$B31)*100,0))), "No Prediction")</f>
        <v>0</v>
      </c>
      <c r="BD31" s="5">
        <f>IFERROR(IF(BC31=$B31,0,IF($B31=0,ROUND((ABS(BC31-'Calculs T1a'!$S$7)/'Calculs T1a'!$S$7)*100,0),ROUND((ABS(BC31-$B31)/$B31)*100,0))), "No Prediction")</f>
        <v>0</v>
      </c>
      <c r="BF31" s="5">
        <f>IFERROR(IF(BE31=$B31,0,IF($B31=0,ROUND((ABS(BE31-'Calculs T1a'!$S$7)/'Calculs T1a'!$S$7)*100,0),ROUND((ABS(BE31-$B31)/$B31)*100,0))), "No Prediction")</f>
        <v>0</v>
      </c>
      <c r="BH31" s="5">
        <f>IFERROR(IF(BG31=$B31,0,IF($B31=0,ROUND((ABS(BG31-'Calculs T1a'!$S$7)/'Calculs T1a'!$S$7)*100,0),ROUND((ABS(BG31-$B31)/$B31)*100,0))), "No Prediction")</f>
        <v>0</v>
      </c>
      <c r="BJ31" s="5">
        <f>IFERROR(IF(BI31=$B31,0,IF($B31=0,ROUND((ABS(BI31-'Calculs T1a'!$S$7)/'Calculs T1a'!$S$7)*100,0),ROUND((ABS(BI31-$B31)/$B31)*100,0))), "No Prediction")</f>
        <v>0</v>
      </c>
      <c r="BL31" s="5">
        <f>IFERROR(IF(BK31=$B31,0,IF($B31=0,ROUND((ABS(BK31-'Calculs T1a'!$S$7)/'Calculs T1a'!$S$7)*100,0),ROUND((ABS(BK31-$B31)/$B31)*100,0))), "No Prediction")</f>
        <v>0</v>
      </c>
      <c r="BN31" s="5">
        <f>IFERROR(IF(BM31=$B31,0,IF($B31=0,ROUND((ABS(BM31-'Calculs T1a'!$S$7)/'Calculs T1a'!$S$7)*100,0),ROUND((ABS(BM31-$B31)/$B31)*100,0))), "No Prediction")</f>
        <v>0</v>
      </c>
      <c r="BP31" s="5">
        <f>IFERROR(IF(BO31=$B31,0,IF($B31=0,ROUND((ABS(BO31-'Calculs T1a'!$S$7)/'Calculs T1a'!$S$7)*100,0),ROUND((ABS(BO31-$B31)/$B31)*100,0))), "No Prediction")</f>
        <v>0</v>
      </c>
      <c r="BR31" s="5">
        <f>IFERROR(IF(BQ31=$B31,0,IF($B31=0,ROUND((ABS(BQ31-'Calculs T1a'!$S$7)/'Calculs T1a'!$S$7)*100,0),ROUND((ABS(BQ31-$B31)/$B31)*100,0))), "No Prediction")</f>
        <v>0</v>
      </c>
      <c r="BT31" s="5">
        <f>IFERROR(IF(BS31=$B31,0,IF($B31=0,ROUND((ABS(BS31-'Calculs T1a'!$S$7)/'Calculs T1a'!$S$7)*100,0),ROUND((ABS(BS31-$B31)/$B31)*100,0))), "No Prediction")</f>
        <v>0</v>
      </c>
      <c r="BV31" s="5">
        <f>IFERROR(IF(BU31=$B31,0,IF($B31=0,ROUND((ABS(BU31-'Calculs T1a'!$S$7)/'Calculs T1a'!$S$7)*100,0),ROUND((ABS(BU31-$B31)/$B31)*100,0))), "No Prediction")</f>
        <v>0</v>
      </c>
    </row>
    <row r="32" spans="4:74" x14ac:dyDescent="0.3">
      <c r="D32" s="5">
        <f>IFERROR(IF(C32=$B32,0,IF($B32=0,ROUND((ABS(C32-'Calculs T1a'!$S$7)/'Calculs T1a'!$S$7)*100,0),ROUND((ABS(C32-$B32)/$B32)*100,0))), "No Prediction")</f>
        <v>0</v>
      </c>
      <c r="F32" s="5">
        <f>IFERROR(IF(E32=$B32,0,IF($B32=0,ROUND((ABS(E32-'Calculs T1a'!$S$7)/'Calculs T1a'!$S$7)*100,0),ROUND((ABS(E32-$B32)/$B32)*100,0))), "No Prediction")</f>
        <v>0</v>
      </c>
      <c r="H32" s="5">
        <f>IFERROR(IF(G32=$B32,0,IF($B32=0,ROUND((ABS(G32-'Calculs T1a'!$S$7)/'Calculs T1a'!$S$7)*100,0),ROUND((ABS(G32-$B32)/$B32)*100,0))), "No Prediction")</f>
        <v>0</v>
      </c>
      <c r="J32" s="5">
        <f>IFERROR(IF(I32=$B32,0,IF($B32=0,ROUND((ABS(I32-'Calculs T1a'!$S$7)/'Calculs T1a'!$S$7)*100,0),ROUND((ABS(I32-$B32)/$B32)*100,0))), "No Prediction")</f>
        <v>0</v>
      </c>
      <c r="L32" s="5">
        <f>IFERROR(IF(K32=$B32,0,IF($B32=0,ROUND((ABS(K32-'Calculs T1a'!$S$7)/'Calculs T1a'!$S$7)*100,0),ROUND((ABS(K32-$B32)/$B32)*100,0))), "No Prediction")</f>
        <v>0</v>
      </c>
      <c r="N32" s="5">
        <f>IFERROR(IF(M32=$B32,0,IF($B32=0,ROUND((ABS(M32-'Calculs T1a'!$S$7)/'Calculs T1a'!$S$7)*100,0),ROUND((ABS(M32-$B32)/$B32)*100,0))), "No Prediction")</f>
        <v>0</v>
      </c>
      <c r="P32" s="5">
        <f>IFERROR(IF(O32=$B32,0,IF($B32=0,ROUND((ABS(O32-'Calculs T1a'!$S$7)/'Calculs T1a'!$S$7)*100,0),ROUND((ABS(O32-$B32)/$B32)*100,0))), "No Prediction")</f>
        <v>0</v>
      </c>
      <c r="R32" s="5">
        <f>IFERROR(IF(Q32=$B32,0,IF($B32=0,ROUND((ABS(Q32-'Calculs T1a'!$S$7)/'Calculs T1a'!$S$7)*100,0),ROUND((ABS(Q32-$B32)/$B32)*100,0))), "No Prediction")</f>
        <v>0</v>
      </c>
      <c r="T32" s="5">
        <f>IFERROR(IF(S32=$B32,0,IF($B32=0,ROUND((ABS(S32-'Calculs T1a'!$S$7)/'Calculs T1a'!$S$7)*100,0),ROUND((ABS(S32-$B32)/$B32)*100,0))), "No Prediction")</f>
        <v>0</v>
      </c>
      <c r="V32" s="5">
        <f>IFERROR(IF(U32=$B32,0,IF($B32=0,ROUND((ABS(U32-'Calculs T1a'!$S$7)/'Calculs T1a'!$S$7)*100,0),ROUND((ABS(U32-$B32)/$B32)*100,0))), "No Prediction")</f>
        <v>0</v>
      </c>
      <c r="X32" s="5">
        <f>IFERROR(IF(W32=$B32,0,IF($B32=0,ROUND((ABS(W32-'Calculs T1a'!$S$7)/'Calculs T1a'!$S$7)*100,0),ROUND((ABS(W32-$B32)/$B32)*100,0))), "No Prediction")</f>
        <v>0</v>
      </c>
      <c r="AC32" s="5">
        <f>IFERROR(IF(AB32=$B32,0,IF($B32=0,ROUND((ABS(AB32-'Calculs T1a'!$S$7)/'Calculs T1a'!$S$7)*100,0),ROUND((ABS(AB32-$B32)/$B32)*100,0))), "No Prediction")</f>
        <v>0</v>
      </c>
      <c r="AE32" s="5">
        <f>IFERROR(IF(AD32=$B32,0,IF($B32=0,ROUND((ABS(AD32-'Calculs T1a'!$S$7)/'Calculs T1a'!$S$7)*100,0),ROUND((ABS(AD32-$B32)/$B32)*100,0))), "No Prediction")</f>
        <v>0</v>
      </c>
      <c r="AG32" s="5">
        <f>IFERROR(IF(AF32=$B32,0,IF($B32=0,ROUND((ABS(AF32-'Calculs T1a'!$S$7)/'Calculs T1a'!$S$7)*100,0),ROUND((ABS(AF32-$B32)/$B32)*100,0))), "No Prediction")</f>
        <v>0</v>
      </c>
      <c r="AI32" s="5">
        <f>IFERROR(IF(AH32=$B32,0,IF($B32=0,ROUND((ABS(AH32-'Calculs T1a'!$S$7)/'Calculs T1a'!$S$7)*100,0),ROUND((ABS(AH32-$B32)/$B32)*100,0))), "No Prediction")</f>
        <v>0</v>
      </c>
      <c r="AK32" s="5">
        <f>IFERROR(IF(AJ32=$B32,0,IF($B32=0,ROUND((ABS(AJ32-'Calculs T1a'!$S$7)/'Calculs T1a'!$S$7)*100,0),ROUND((ABS(AJ32-$B32)/$B32)*100,0))), "No Prediction")</f>
        <v>0</v>
      </c>
      <c r="AM32" s="5">
        <f>IFERROR(IF(AL32=$B32,0,IF($B32=0,ROUND((ABS(AL32-'Calculs T1a'!$S$7)/'Calculs T1a'!$S$7)*100,0),ROUND((ABS(AL32-$B32)/$B32)*100,0))), "No Prediction")</f>
        <v>0</v>
      </c>
      <c r="AO32" s="5">
        <f>IFERROR(IF(AN32=$B32,0,IF($B32=0,ROUND((ABS(AN32-'Calculs T1a'!$S$7)/'Calculs T1a'!$S$7)*100,0),ROUND((ABS(AN32-$B32)/$B32)*100,0))), "No Prediction")</f>
        <v>0</v>
      </c>
      <c r="AQ32" s="5">
        <f>IFERROR(IF(AP32=$B32,0,IF($B32=0,ROUND((ABS(AP32-'Calculs T1a'!$S$7)/'Calculs T1a'!$S$7)*100,0),ROUND((ABS(AP32-$B32)/$B32)*100,0))), "No Prediction")</f>
        <v>0</v>
      </c>
      <c r="AS32" s="5">
        <f>IFERROR(IF(AR32=$B32,0,IF($B32=0,ROUND((ABS(AR32-'Calculs T1a'!$S$7)/'Calculs T1a'!$S$7)*100,0),ROUND((ABS(AR32-$B32)/$B32)*100,0))), "No Prediction")</f>
        <v>0</v>
      </c>
      <c r="AU32" s="5">
        <f>IFERROR(IF(AT32=$B32,0,IF($B32=0,ROUND((ABS(AT32-'Calculs T1a'!$S$7)/'Calculs T1a'!$S$7)*100,0),ROUND((ABS(AT32-$B32)/$B32)*100,0))), "No Prediction")</f>
        <v>0</v>
      </c>
      <c r="AW32" s="5">
        <f>IFERROR(IF(AV32=$B32,0,IF($B32=0,ROUND((ABS(AV32-'Calculs T1a'!$S$7)/'Calculs T1a'!$S$7)*100,0),ROUND((ABS(AV32-$B32)/$B32)*100,0))), "No Prediction")</f>
        <v>0</v>
      </c>
      <c r="BB32" s="5">
        <f>IFERROR(IF(BA32=$B32,0,IF($B32=0,ROUND((ABS(BA32-'Calculs T1a'!$S$7)/'Calculs T1a'!$S$7)*100,0),ROUND((ABS(BA32-$B32)/$B32)*100,0))), "No Prediction")</f>
        <v>0</v>
      </c>
      <c r="BD32" s="5">
        <f>IFERROR(IF(BC32=$B32,0,IF($B32=0,ROUND((ABS(BC32-'Calculs T1a'!$S$7)/'Calculs T1a'!$S$7)*100,0),ROUND((ABS(BC32-$B32)/$B32)*100,0))), "No Prediction")</f>
        <v>0</v>
      </c>
      <c r="BF32" s="5">
        <f>IFERROR(IF(BE32=$B32,0,IF($B32=0,ROUND((ABS(BE32-'Calculs T1a'!$S$7)/'Calculs T1a'!$S$7)*100,0),ROUND((ABS(BE32-$B32)/$B32)*100,0))), "No Prediction")</f>
        <v>0</v>
      </c>
      <c r="BH32" s="5">
        <f>IFERROR(IF(BG32=$B32,0,IF($B32=0,ROUND((ABS(BG32-'Calculs T1a'!$S$7)/'Calculs T1a'!$S$7)*100,0),ROUND((ABS(BG32-$B32)/$B32)*100,0))), "No Prediction")</f>
        <v>0</v>
      </c>
      <c r="BJ32" s="5">
        <f>IFERROR(IF(BI32=$B32,0,IF($B32=0,ROUND((ABS(BI32-'Calculs T1a'!$S$7)/'Calculs T1a'!$S$7)*100,0),ROUND((ABS(BI32-$B32)/$B32)*100,0))), "No Prediction")</f>
        <v>0</v>
      </c>
      <c r="BL32" s="5">
        <f>IFERROR(IF(BK32=$B32,0,IF($B32=0,ROUND((ABS(BK32-'Calculs T1a'!$S$7)/'Calculs T1a'!$S$7)*100,0),ROUND((ABS(BK32-$B32)/$B32)*100,0))), "No Prediction")</f>
        <v>0</v>
      </c>
      <c r="BN32" s="5">
        <f>IFERROR(IF(BM32=$B32,0,IF($B32=0,ROUND((ABS(BM32-'Calculs T1a'!$S$7)/'Calculs T1a'!$S$7)*100,0),ROUND((ABS(BM32-$B32)/$B32)*100,0))), "No Prediction")</f>
        <v>0</v>
      </c>
      <c r="BP32" s="5">
        <f>IFERROR(IF(BO32=$B32,0,IF($B32=0,ROUND((ABS(BO32-'Calculs T1a'!$S$7)/'Calculs T1a'!$S$7)*100,0),ROUND((ABS(BO32-$B32)/$B32)*100,0))), "No Prediction")</f>
        <v>0</v>
      </c>
      <c r="BR32" s="5">
        <f>IFERROR(IF(BQ32=$B32,0,IF($B32=0,ROUND((ABS(BQ32-'Calculs T1a'!$S$7)/'Calculs T1a'!$S$7)*100,0),ROUND((ABS(BQ32-$B32)/$B32)*100,0))), "No Prediction")</f>
        <v>0</v>
      </c>
      <c r="BT32" s="5">
        <f>IFERROR(IF(BS32=$B32,0,IF($B32=0,ROUND((ABS(BS32-'Calculs T1a'!$S$7)/'Calculs T1a'!$S$7)*100,0),ROUND((ABS(BS32-$B32)/$B32)*100,0))), "No Prediction")</f>
        <v>0</v>
      </c>
      <c r="BV32" s="5">
        <f>IFERROR(IF(BU32=$B32,0,IF($B32=0,ROUND((ABS(BU32-'Calculs T1a'!$S$7)/'Calculs T1a'!$S$7)*100,0),ROUND((ABS(BU32-$B32)/$B32)*100,0))), "No Prediction")</f>
        <v>0</v>
      </c>
    </row>
    <row r="33" spans="4:74" x14ac:dyDescent="0.3">
      <c r="D33" s="5">
        <f>IFERROR(IF(C33=$B33,0,IF($B33=0,ROUND((ABS(C33-'Calculs T1a'!$S$7)/'Calculs T1a'!$S$7)*100,0),ROUND((ABS(C33-$B33)/$B33)*100,0))), "No Prediction")</f>
        <v>0</v>
      </c>
      <c r="F33" s="5">
        <f>IFERROR(IF(E33=$B33,0,IF($B33=0,ROUND((ABS(E33-'Calculs T1a'!$S$7)/'Calculs T1a'!$S$7)*100,0),ROUND((ABS(E33-$B33)/$B33)*100,0))), "No Prediction")</f>
        <v>0</v>
      </c>
      <c r="H33" s="5">
        <f>IFERROR(IF(G33=$B33,0,IF($B33=0,ROUND((ABS(G33-'Calculs T1a'!$S$7)/'Calculs T1a'!$S$7)*100,0),ROUND((ABS(G33-$B33)/$B33)*100,0))), "No Prediction")</f>
        <v>0</v>
      </c>
      <c r="J33" s="5">
        <f>IFERROR(IF(I33=$B33,0,IF($B33=0,ROUND((ABS(I33-'Calculs T1a'!$S$7)/'Calculs T1a'!$S$7)*100,0),ROUND((ABS(I33-$B33)/$B33)*100,0))), "No Prediction")</f>
        <v>0</v>
      </c>
      <c r="L33" s="5">
        <f>IFERROR(IF(K33=$B33,0,IF($B33=0,ROUND((ABS(K33-'Calculs T1a'!$S$7)/'Calculs T1a'!$S$7)*100,0),ROUND((ABS(K33-$B33)/$B33)*100,0))), "No Prediction")</f>
        <v>0</v>
      </c>
      <c r="N33" s="5">
        <f>IFERROR(IF(M33=$B33,0,IF($B33=0,ROUND((ABS(M33-'Calculs T1a'!$S$7)/'Calculs T1a'!$S$7)*100,0),ROUND((ABS(M33-$B33)/$B33)*100,0))), "No Prediction")</f>
        <v>0</v>
      </c>
      <c r="P33" s="5">
        <f>IFERROR(IF(O33=$B33,0,IF($B33=0,ROUND((ABS(O33-'Calculs T1a'!$S$7)/'Calculs T1a'!$S$7)*100,0),ROUND((ABS(O33-$B33)/$B33)*100,0))), "No Prediction")</f>
        <v>0</v>
      </c>
      <c r="R33" s="5">
        <f>IFERROR(IF(Q33=$B33,0,IF($B33=0,ROUND((ABS(Q33-'Calculs T1a'!$S$7)/'Calculs T1a'!$S$7)*100,0),ROUND((ABS(Q33-$B33)/$B33)*100,0))), "No Prediction")</f>
        <v>0</v>
      </c>
      <c r="T33" s="5">
        <f>IFERROR(IF(S33=$B33,0,IF($B33=0,ROUND((ABS(S33-'Calculs T1a'!$S$7)/'Calculs T1a'!$S$7)*100,0),ROUND((ABS(S33-$B33)/$B33)*100,0))), "No Prediction")</f>
        <v>0</v>
      </c>
      <c r="V33" s="5">
        <f>IFERROR(IF(U33=$B33,0,IF($B33=0,ROUND((ABS(U33-'Calculs T1a'!$S$7)/'Calculs T1a'!$S$7)*100,0),ROUND((ABS(U33-$B33)/$B33)*100,0))), "No Prediction")</f>
        <v>0</v>
      </c>
      <c r="X33" s="5">
        <f>IFERROR(IF(W33=$B33,0,IF($B33=0,ROUND((ABS(W33-'Calculs T1a'!$S$7)/'Calculs T1a'!$S$7)*100,0),ROUND((ABS(W33-$B33)/$B33)*100,0))), "No Prediction")</f>
        <v>0</v>
      </c>
      <c r="AC33" s="5">
        <f>IFERROR(IF(AB33=$B33,0,IF($B33=0,ROUND((ABS(AB33-'Calculs T1a'!$S$7)/'Calculs T1a'!$S$7)*100,0),ROUND((ABS(AB33-$B33)/$B33)*100,0))), "No Prediction")</f>
        <v>0</v>
      </c>
      <c r="AE33" s="5">
        <f>IFERROR(IF(AD33=$B33,0,IF($B33=0,ROUND((ABS(AD33-'Calculs T1a'!$S$7)/'Calculs T1a'!$S$7)*100,0),ROUND((ABS(AD33-$B33)/$B33)*100,0))), "No Prediction")</f>
        <v>0</v>
      </c>
      <c r="AG33" s="5">
        <f>IFERROR(IF(AF33=$B33,0,IF($B33=0,ROUND((ABS(AF33-'Calculs T1a'!$S$7)/'Calculs T1a'!$S$7)*100,0),ROUND((ABS(AF33-$B33)/$B33)*100,0))), "No Prediction")</f>
        <v>0</v>
      </c>
      <c r="AI33" s="5">
        <f>IFERROR(IF(AH33=$B33,0,IF($B33=0,ROUND((ABS(AH33-'Calculs T1a'!$S$7)/'Calculs T1a'!$S$7)*100,0),ROUND((ABS(AH33-$B33)/$B33)*100,0))), "No Prediction")</f>
        <v>0</v>
      </c>
      <c r="AK33" s="5">
        <f>IFERROR(IF(AJ33=$B33,0,IF($B33=0,ROUND((ABS(AJ33-'Calculs T1a'!$S$7)/'Calculs T1a'!$S$7)*100,0),ROUND((ABS(AJ33-$B33)/$B33)*100,0))), "No Prediction")</f>
        <v>0</v>
      </c>
      <c r="AM33" s="5">
        <f>IFERROR(IF(AL33=$B33,0,IF($B33=0,ROUND((ABS(AL33-'Calculs T1a'!$S$7)/'Calculs T1a'!$S$7)*100,0),ROUND((ABS(AL33-$B33)/$B33)*100,0))), "No Prediction")</f>
        <v>0</v>
      </c>
      <c r="AO33" s="5">
        <f>IFERROR(IF(AN33=$B33,0,IF($B33=0,ROUND((ABS(AN33-'Calculs T1a'!$S$7)/'Calculs T1a'!$S$7)*100,0),ROUND((ABS(AN33-$B33)/$B33)*100,0))), "No Prediction")</f>
        <v>0</v>
      </c>
      <c r="AQ33" s="5">
        <f>IFERROR(IF(AP33=$B33,0,IF($B33=0,ROUND((ABS(AP33-'Calculs T1a'!$S$7)/'Calculs T1a'!$S$7)*100,0),ROUND((ABS(AP33-$B33)/$B33)*100,0))), "No Prediction")</f>
        <v>0</v>
      </c>
      <c r="AS33" s="5">
        <f>IFERROR(IF(AR33=$B33,0,IF($B33=0,ROUND((ABS(AR33-'Calculs T1a'!$S$7)/'Calculs T1a'!$S$7)*100,0),ROUND((ABS(AR33-$B33)/$B33)*100,0))), "No Prediction")</f>
        <v>0</v>
      </c>
      <c r="AU33" s="5">
        <f>IFERROR(IF(AT33=$B33,0,IF($B33=0,ROUND((ABS(AT33-'Calculs T1a'!$S$7)/'Calculs T1a'!$S$7)*100,0),ROUND((ABS(AT33-$B33)/$B33)*100,0))), "No Prediction")</f>
        <v>0</v>
      </c>
      <c r="AW33" s="5">
        <f>IFERROR(IF(AV33=$B33,0,IF($B33=0,ROUND((ABS(AV33-'Calculs T1a'!$S$7)/'Calculs T1a'!$S$7)*100,0),ROUND((ABS(AV33-$B33)/$B33)*100,0))), "No Prediction")</f>
        <v>0</v>
      </c>
      <c r="BB33" s="5">
        <f>IFERROR(IF(BA33=$B33,0,IF($B33=0,ROUND((ABS(BA33-'Calculs T1a'!$S$7)/'Calculs T1a'!$S$7)*100,0),ROUND((ABS(BA33-$B33)/$B33)*100,0))), "No Prediction")</f>
        <v>0</v>
      </c>
      <c r="BD33" s="5">
        <f>IFERROR(IF(BC33=$B33,0,IF($B33=0,ROUND((ABS(BC33-'Calculs T1a'!$S$7)/'Calculs T1a'!$S$7)*100,0),ROUND((ABS(BC33-$B33)/$B33)*100,0))), "No Prediction")</f>
        <v>0</v>
      </c>
      <c r="BF33" s="5">
        <f>IFERROR(IF(BE33=$B33,0,IF($B33=0,ROUND((ABS(BE33-'Calculs T1a'!$S$7)/'Calculs T1a'!$S$7)*100,0),ROUND((ABS(BE33-$B33)/$B33)*100,0))), "No Prediction")</f>
        <v>0</v>
      </c>
      <c r="BH33" s="5">
        <f>IFERROR(IF(BG33=$B33,0,IF($B33=0,ROUND((ABS(BG33-'Calculs T1a'!$S$7)/'Calculs T1a'!$S$7)*100,0),ROUND((ABS(BG33-$B33)/$B33)*100,0))), "No Prediction")</f>
        <v>0</v>
      </c>
      <c r="BJ33" s="5">
        <f>IFERROR(IF(BI33=$B33,0,IF($B33=0,ROUND((ABS(BI33-'Calculs T1a'!$S$7)/'Calculs T1a'!$S$7)*100,0),ROUND((ABS(BI33-$B33)/$B33)*100,0))), "No Prediction")</f>
        <v>0</v>
      </c>
      <c r="BL33" s="5">
        <f>IFERROR(IF(BK33=$B33,0,IF($B33=0,ROUND((ABS(BK33-'Calculs T1a'!$S$7)/'Calculs T1a'!$S$7)*100,0),ROUND((ABS(BK33-$B33)/$B33)*100,0))), "No Prediction")</f>
        <v>0</v>
      </c>
      <c r="BN33" s="5">
        <f>IFERROR(IF(BM33=$B33,0,IF($B33=0,ROUND((ABS(BM33-'Calculs T1a'!$S$7)/'Calculs T1a'!$S$7)*100,0),ROUND((ABS(BM33-$B33)/$B33)*100,0))), "No Prediction")</f>
        <v>0</v>
      </c>
      <c r="BP33" s="5">
        <f>IFERROR(IF(BO33=$B33,0,IF($B33=0,ROUND((ABS(BO33-'Calculs T1a'!$S$7)/'Calculs T1a'!$S$7)*100,0),ROUND((ABS(BO33-$B33)/$B33)*100,0))), "No Prediction")</f>
        <v>0</v>
      </c>
      <c r="BR33" s="5">
        <f>IFERROR(IF(BQ33=$B33,0,IF($B33=0,ROUND((ABS(BQ33-'Calculs T1a'!$S$7)/'Calculs T1a'!$S$7)*100,0),ROUND((ABS(BQ33-$B33)/$B33)*100,0))), "No Prediction")</f>
        <v>0</v>
      </c>
      <c r="BT33" s="5">
        <f>IFERROR(IF(BS33=$B33,0,IF($B33=0,ROUND((ABS(BS33-'Calculs T1a'!$S$7)/'Calculs T1a'!$S$7)*100,0),ROUND((ABS(BS33-$B33)/$B33)*100,0))), "No Prediction")</f>
        <v>0</v>
      </c>
      <c r="BV33" s="5">
        <f>IFERROR(IF(BU33=$B33,0,IF($B33=0,ROUND((ABS(BU33-'Calculs T1a'!$S$7)/'Calculs T1a'!$S$7)*100,0),ROUND((ABS(BU33-$B33)/$B33)*100,0))), "No Prediction")</f>
        <v>0</v>
      </c>
    </row>
    <row r="34" spans="4:74" x14ac:dyDescent="0.3">
      <c r="D34" s="5">
        <f>IFERROR(IF(C34=$B34,0,IF($B34=0,ROUND((ABS(C34-'Calculs T1a'!$S$7)/'Calculs T1a'!$S$7)*100,0),ROUND((ABS(C34-$B34)/$B34)*100,0))), "No Prediction")</f>
        <v>0</v>
      </c>
      <c r="F34" s="5">
        <f>IFERROR(IF(E34=$B34,0,IF($B34=0,ROUND((ABS(E34-'Calculs T1a'!$S$7)/'Calculs T1a'!$S$7)*100,0),ROUND((ABS(E34-$B34)/$B34)*100,0))), "No Prediction")</f>
        <v>0</v>
      </c>
      <c r="H34" s="5">
        <f>IFERROR(IF(G34=$B34,0,IF($B34=0,ROUND((ABS(G34-'Calculs T1a'!$S$7)/'Calculs T1a'!$S$7)*100,0),ROUND((ABS(G34-$B34)/$B34)*100,0))), "No Prediction")</f>
        <v>0</v>
      </c>
      <c r="J34" s="5">
        <f>IFERROR(IF(I34=$B34,0,IF($B34=0,ROUND((ABS(I34-'Calculs T1a'!$S$7)/'Calculs T1a'!$S$7)*100,0),ROUND((ABS(I34-$B34)/$B34)*100,0))), "No Prediction")</f>
        <v>0</v>
      </c>
      <c r="L34" s="5">
        <f>IFERROR(IF(K34=$B34,0,IF($B34=0,ROUND((ABS(K34-'Calculs T1a'!$S$7)/'Calculs T1a'!$S$7)*100,0),ROUND((ABS(K34-$B34)/$B34)*100,0))), "No Prediction")</f>
        <v>0</v>
      </c>
      <c r="N34" s="5">
        <f>IFERROR(IF(M34=$B34,0,IF($B34=0,ROUND((ABS(M34-'Calculs T1a'!$S$7)/'Calculs T1a'!$S$7)*100,0),ROUND((ABS(M34-$B34)/$B34)*100,0))), "No Prediction")</f>
        <v>0</v>
      </c>
      <c r="P34" s="5">
        <f>IFERROR(IF(O34=$B34,0,IF($B34=0,ROUND((ABS(O34-'Calculs T1a'!$S$7)/'Calculs T1a'!$S$7)*100,0),ROUND((ABS(O34-$B34)/$B34)*100,0))), "No Prediction")</f>
        <v>0</v>
      </c>
      <c r="R34" s="5">
        <f>IFERROR(IF(Q34=$B34,0,IF($B34=0,ROUND((ABS(Q34-'Calculs T1a'!$S$7)/'Calculs T1a'!$S$7)*100,0),ROUND((ABS(Q34-$B34)/$B34)*100,0))), "No Prediction")</f>
        <v>0</v>
      </c>
      <c r="T34" s="5">
        <f>IFERROR(IF(S34=$B34,0,IF($B34=0,ROUND((ABS(S34-'Calculs T1a'!$S$7)/'Calculs T1a'!$S$7)*100,0),ROUND((ABS(S34-$B34)/$B34)*100,0))), "No Prediction")</f>
        <v>0</v>
      </c>
      <c r="V34" s="5">
        <f>IFERROR(IF(U34=$B34,0,IF($B34=0,ROUND((ABS(U34-'Calculs T1a'!$S$7)/'Calculs T1a'!$S$7)*100,0),ROUND((ABS(U34-$B34)/$B34)*100,0))), "No Prediction")</f>
        <v>0</v>
      </c>
      <c r="X34" s="5">
        <f>IFERROR(IF(W34=$B34,0,IF($B34=0,ROUND((ABS(W34-'Calculs T1a'!$S$7)/'Calculs T1a'!$S$7)*100,0),ROUND((ABS(W34-$B34)/$B34)*100,0))), "No Prediction")</f>
        <v>0</v>
      </c>
      <c r="AC34" s="5">
        <f>IFERROR(IF(AB34=$B34,0,IF($B34=0,ROUND((ABS(AB34-'Calculs T1a'!$S$7)/'Calculs T1a'!$S$7)*100,0),ROUND((ABS(AB34-$B34)/$B34)*100,0))), "No Prediction")</f>
        <v>0</v>
      </c>
      <c r="AE34" s="5">
        <f>IFERROR(IF(AD34=$B34,0,IF($B34=0,ROUND((ABS(AD34-'Calculs T1a'!$S$7)/'Calculs T1a'!$S$7)*100,0),ROUND((ABS(AD34-$B34)/$B34)*100,0))), "No Prediction")</f>
        <v>0</v>
      </c>
      <c r="AG34" s="5">
        <f>IFERROR(IF(AF34=$B34,0,IF($B34=0,ROUND((ABS(AF34-'Calculs T1a'!$S$7)/'Calculs T1a'!$S$7)*100,0),ROUND((ABS(AF34-$B34)/$B34)*100,0))), "No Prediction")</f>
        <v>0</v>
      </c>
      <c r="AI34" s="5">
        <f>IFERROR(IF(AH34=$B34,0,IF($B34=0,ROUND((ABS(AH34-'Calculs T1a'!$S$7)/'Calculs T1a'!$S$7)*100,0),ROUND((ABS(AH34-$B34)/$B34)*100,0))), "No Prediction")</f>
        <v>0</v>
      </c>
      <c r="AK34" s="5">
        <f>IFERROR(IF(AJ34=$B34,0,IF($B34=0,ROUND((ABS(AJ34-'Calculs T1a'!$S$7)/'Calculs T1a'!$S$7)*100,0),ROUND((ABS(AJ34-$B34)/$B34)*100,0))), "No Prediction")</f>
        <v>0</v>
      </c>
      <c r="AM34" s="5">
        <f>IFERROR(IF(AL34=$B34,0,IF($B34=0,ROUND((ABS(AL34-'Calculs T1a'!$S$7)/'Calculs T1a'!$S$7)*100,0),ROUND((ABS(AL34-$B34)/$B34)*100,0))), "No Prediction")</f>
        <v>0</v>
      </c>
      <c r="AO34" s="5">
        <f>IFERROR(IF(AN34=$B34,0,IF($B34=0,ROUND((ABS(AN34-'Calculs T1a'!$S$7)/'Calculs T1a'!$S$7)*100,0),ROUND((ABS(AN34-$B34)/$B34)*100,0))), "No Prediction")</f>
        <v>0</v>
      </c>
      <c r="AQ34" s="5">
        <f>IFERROR(IF(AP34=$B34,0,IF($B34=0,ROUND((ABS(AP34-'Calculs T1a'!$S$7)/'Calculs T1a'!$S$7)*100,0),ROUND((ABS(AP34-$B34)/$B34)*100,0))), "No Prediction")</f>
        <v>0</v>
      </c>
      <c r="AS34" s="5">
        <f>IFERROR(IF(AR34=$B34,0,IF($B34=0,ROUND((ABS(AR34-'Calculs T1a'!$S$7)/'Calculs T1a'!$S$7)*100,0),ROUND((ABS(AR34-$B34)/$B34)*100,0))), "No Prediction")</f>
        <v>0</v>
      </c>
      <c r="AU34" s="5">
        <f>IFERROR(IF(AT34=$B34,0,IF($B34=0,ROUND((ABS(AT34-'Calculs T1a'!$S$7)/'Calculs T1a'!$S$7)*100,0),ROUND((ABS(AT34-$B34)/$B34)*100,0))), "No Prediction")</f>
        <v>0</v>
      </c>
      <c r="AW34" s="5">
        <f>IFERROR(IF(AV34=$B34,0,IF($B34=0,ROUND((ABS(AV34-'Calculs T1a'!$S$7)/'Calculs T1a'!$S$7)*100,0),ROUND((ABS(AV34-$B34)/$B34)*100,0))), "No Prediction")</f>
        <v>0</v>
      </c>
      <c r="BB34" s="5">
        <f>IFERROR(IF(BA34=$B34,0,IF($B34=0,ROUND((ABS(BA34-'Calculs T1a'!$S$7)/'Calculs T1a'!$S$7)*100,0),ROUND((ABS(BA34-$B34)/$B34)*100,0))), "No Prediction")</f>
        <v>0</v>
      </c>
      <c r="BD34" s="5">
        <f>IFERROR(IF(BC34=$B34,0,IF($B34=0,ROUND((ABS(BC34-'Calculs T1a'!$S$7)/'Calculs T1a'!$S$7)*100,0),ROUND((ABS(BC34-$B34)/$B34)*100,0))), "No Prediction")</f>
        <v>0</v>
      </c>
      <c r="BF34" s="5">
        <f>IFERROR(IF(BE34=$B34,0,IF($B34=0,ROUND((ABS(BE34-'Calculs T1a'!$S$7)/'Calculs T1a'!$S$7)*100,0),ROUND((ABS(BE34-$B34)/$B34)*100,0))), "No Prediction")</f>
        <v>0</v>
      </c>
      <c r="BH34" s="5">
        <f>IFERROR(IF(BG34=$B34,0,IF($B34=0,ROUND((ABS(BG34-'Calculs T1a'!$S$7)/'Calculs T1a'!$S$7)*100,0),ROUND((ABS(BG34-$B34)/$B34)*100,0))), "No Prediction")</f>
        <v>0</v>
      </c>
      <c r="BJ34" s="5">
        <f>IFERROR(IF(BI34=$B34,0,IF($B34=0,ROUND((ABS(BI34-'Calculs T1a'!$S$7)/'Calculs T1a'!$S$7)*100,0),ROUND((ABS(BI34-$B34)/$B34)*100,0))), "No Prediction")</f>
        <v>0</v>
      </c>
      <c r="BL34" s="5">
        <f>IFERROR(IF(BK34=$B34,0,IF($B34=0,ROUND((ABS(BK34-'Calculs T1a'!$S$7)/'Calculs T1a'!$S$7)*100,0),ROUND((ABS(BK34-$B34)/$B34)*100,0))), "No Prediction")</f>
        <v>0</v>
      </c>
      <c r="BN34" s="5">
        <f>IFERROR(IF(BM34=$B34,0,IF($B34=0,ROUND((ABS(BM34-'Calculs T1a'!$S$7)/'Calculs T1a'!$S$7)*100,0),ROUND((ABS(BM34-$B34)/$B34)*100,0))), "No Prediction")</f>
        <v>0</v>
      </c>
      <c r="BP34" s="5">
        <f>IFERROR(IF(BO34=$B34,0,IF($B34=0,ROUND((ABS(BO34-'Calculs T1a'!$S$7)/'Calculs T1a'!$S$7)*100,0),ROUND((ABS(BO34-$B34)/$B34)*100,0))), "No Prediction")</f>
        <v>0</v>
      </c>
      <c r="BR34" s="5">
        <f>IFERROR(IF(BQ34=$B34,0,IF($B34=0,ROUND((ABS(BQ34-'Calculs T1a'!$S$7)/'Calculs T1a'!$S$7)*100,0),ROUND((ABS(BQ34-$B34)/$B34)*100,0))), "No Prediction")</f>
        <v>0</v>
      </c>
      <c r="BT34" s="5">
        <f>IFERROR(IF(BS34=$B34,0,IF($B34=0,ROUND((ABS(BS34-'Calculs T1a'!$S$7)/'Calculs T1a'!$S$7)*100,0),ROUND((ABS(BS34-$B34)/$B34)*100,0))), "No Prediction")</f>
        <v>0</v>
      </c>
      <c r="BV34" s="5">
        <f>IFERROR(IF(BU34=$B34,0,IF($B34=0,ROUND((ABS(BU34-'Calculs T1a'!$S$7)/'Calculs T1a'!$S$7)*100,0),ROUND((ABS(BU34-$B34)/$B34)*100,0))), "No Prediction")</f>
        <v>0</v>
      </c>
    </row>
    <row r="35" spans="4:74" x14ac:dyDescent="0.3">
      <c r="D35" s="5">
        <f>IFERROR(IF(C35=$B35,0,IF($B35=0,ROUND((ABS(C35-'Calculs T1a'!$S$7)/'Calculs T1a'!$S$7)*100,0),ROUND((ABS(C35-$B35)/$B35)*100,0))), "No Prediction")</f>
        <v>0</v>
      </c>
      <c r="F35" s="5">
        <f>IFERROR(IF(E35=$B35,0,IF($B35=0,ROUND((ABS(E35-'Calculs T1a'!$S$7)/'Calculs T1a'!$S$7)*100,0),ROUND((ABS(E35-$B35)/$B35)*100,0))), "No Prediction")</f>
        <v>0</v>
      </c>
      <c r="H35" s="5">
        <f>IFERROR(IF(G35=$B35,0,IF($B35=0,ROUND((ABS(G35-'Calculs T1a'!$S$7)/'Calculs T1a'!$S$7)*100,0),ROUND((ABS(G35-$B35)/$B35)*100,0))), "No Prediction")</f>
        <v>0</v>
      </c>
      <c r="J35" s="5">
        <f>IFERROR(IF(I35=$B35,0,IF($B35=0,ROUND((ABS(I35-'Calculs T1a'!$S$7)/'Calculs T1a'!$S$7)*100,0),ROUND((ABS(I35-$B35)/$B35)*100,0))), "No Prediction")</f>
        <v>0</v>
      </c>
      <c r="L35" s="5">
        <f>IFERROR(IF(K35=$B35,0,IF($B35=0,ROUND((ABS(K35-'Calculs T1a'!$S$7)/'Calculs T1a'!$S$7)*100,0),ROUND((ABS(K35-$B35)/$B35)*100,0))), "No Prediction")</f>
        <v>0</v>
      </c>
      <c r="N35" s="5">
        <f>IFERROR(IF(M35=$B35,0,IF($B35=0,ROUND((ABS(M35-'Calculs T1a'!$S$7)/'Calculs T1a'!$S$7)*100,0),ROUND((ABS(M35-$B35)/$B35)*100,0))), "No Prediction")</f>
        <v>0</v>
      </c>
      <c r="P35" s="5">
        <f>IFERROR(IF(O35=$B35,0,IF($B35=0,ROUND((ABS(O35-'Calculs T1a'!$S$7)/'Calculs T1a'!$S$7)*100,0),ROUND((ABS(O35-$B35)/$B35)*100,0))), "No Prediction")</f>
        <v>0</v>
      </c>
      <c r="R35" s="5">
        <f>IFERROR(IF(Q35=$B35,0,IF($B35=0,ROUND((ABS(Q35-'Calculs T1a'!$S$7)/'Calculs T1a'!$S$7)*100,0),ROUND((ABS(Q35-$B35)/$B35)*100,0))), "No Prediction")</f>
        <v>0</v>
      </c>
      <c r="T35" s="5">
        <f>IFERROR(IF(S35=$B35,0,IF($B35=0,ROUND((ABS(S35-'Calculs T1a'!$S$7)/'Calculs T1a'!$S$7)*100,0),ROUND((ABS(S35-$B35)/$B35)*100,0))), "No Prediction")</f>
        <v>0</v>
      </c>
      <c r="V35" s="5">
        <f>IFERROR(IF(U35=$B35,0,IF($B35=0,ROUND((ABS(U35-'Calculs T1a'!$S$7)/'Calculs T1a'!$S$7)*100,0),ROUND((ABS(U35-$B35)/$B35)*100,0))), "No Prediction")</f>
        <v>0</v>
      </c>
      <c r="X35" s="5">
        <f>IFERROR(IF(W35=$B35,0,IF($B35=0,ROUND((ABS(W35-'Calculs T1a'!$S$7)/'Calculs T1a'!$S$7)*100,0),ROUND((ABS(W35-$B35)/$B35)*100,0))), "No Prediction")</f>
        <v>0</v>
      </c>
      <c r="AC35" s="5">
        <f>IFERROR(IF(AB35=$B35,0,IF($B35=0,ROUND((ABS(AB35-'Calculs T1a'!$S$7)/'Calculs T1a'!$S$7)*100,0),ROUND((ABS(AB35-$B35)/$B35)*100,0))), "No Prediction")</f>
        <v>0</v>
      </c>
      <c r="AE35" s="5">
        <f>IFERROR(IF(AD35=$B35,0,IF($B35=0,ROUND((ABS(AD35-'Calculs T1a'!$S$7)/'Calculs T1a'!$S$7)*100,0),ROUND((ABS(AD35-$B35)/$B35)*100,0))), "No Prediction")</f>
        <v>0</v>
      </c>
      <c r="AG35" s="5">
        <f>IFERROR(IF(AF35=$B35,0,IF($B35=0,ROUND((ABS(AF35-'Calculs T1a'!$S$7)/'Calculs T1a'!$S$7)*100,0),ROUND((ABS(AF35-$B35)/$B35)*100,0))), "No Prediction")</f>
        <v>0</v>
      </c>
      <c r="AI35" s="5">
        <f>IFERROR(IF(AH35=$B35,0,IF($B35=0,ROUND((ABS(AH35-'Calculs T1a'!$S$7)/'Calculs T1a'!$S$7)*100,0),ROUND((ABS(AH35-$B35)/$B35)*100,0))), "No Prediction")</f>
        <v>0</v>
      </c>
      <c r="AK35" s="5">
        <f>IFERROR(IF(AJ35=$B35,0,IF($B35=0,ROUND((ABS(AJ35-'Calculs T1a'!$S$7)/'Calculs T1a'!$S$7)*100,0),ROUND((ABS(AJ35-$B35)/$B35)*100,0))), "No Prediction")</f>
        <v>0</v>
      </c>
      <c r="AM35" s="5">
        <f>IFERROR(IF(AL35=$B35,0,IF($B35=0,ROUND((ABS(AL35-'Calculs T1a'!$S$7)/'Calculs T1a'!$S$7)*100,0),ROUND((ABS(AL35-$B35)/$B35)*100,0))), "No Prediction")</f>
        <v>0</v>
      </c>
      <c r="AO35" s="5">
        <f>IFERROR(IF(AN35=$B35,0,IF($B35=0,ROUND((ABS(AN35-'Calculs T1a'!$S$7)/'Calculs T1a'!$S$7)*100,0),ROUND((ABS(AN35-$B35)/$B35)*100,0))), "No Prediction")</f>
        <v>0</v>
      </c>
      <c r="AQ35" s="5">
        <f>IFERROR(IF(AP35=$B35,0,IF($B35=0,ROUND((ABS(AP35-'Calculs T1a'!$S$7)/'Calculs T1a'!$S$7)*100,0),ROUND((ABS(AP35-$B35)/$B35)*100,0))), "No Prediction")</f>
        <v>0</v>
      </c>
      <c r="AS35" s="5">
        <f>IFERROR(IF(AR35=$B35,0,IF($B35=0,ROUND((ABS(AR35-'Calculs T1a'!$S$7)/'Calculs T1a'!$S$7)*100,0),ROUND((ABS(AR35-$B35)/$B35)*100,0))), "No Prediction")</f>
        <v>0</v>
      </c>
      <c r="AU35" s="5">
        <f>IFERROR(IF(AT35=$B35,0,IF($B35=0,ROUND((ABS(AT35-'Calculs T1a'!$S$7)/'Calculs T1a'!$S$7)*100,0),ROUND((ABS(AT35-$B35)/$B35)*100,0))), "No Prediction")</f>
        <v>0</v>
      </c>
      <c r="AW35" s="5">
        <f>IFERROR(IF(AV35=$B35,0,IF($B35=0,ROUND((ABS(AV35-'Calculs T1a'!$S$7)/'Calculs T1a'!$S$7)*100,0),ROUND((ABS(AV35-$B35)/$B35)*100,0))), "No Prediction")</f>
        <v>0</v>
      </c>
      <c r="BB35" s="5">
        <f>IFERROR(IF(BA35=$B35,0,IF($B35=0,ROUND((ABS(BA35-'Calculs T1a'!$S$7)/'Calculs T1a'!$S$7)*100,0),ROUND((ABS(BA35-$B35)/$B35)*100,0))), "No Prediction")</f>
        <v>0</v>
      </c>
      <c r="BD35" s="5">
        <f>IFERROR(IF(BC35=$B35,0,IF($B35=0,ROUND((ABS(BC35-'Calculs T1a'!$S$7)/'Calculs T1a'!$S$7)*100,0),ROUND((ABS(BC35-$B35)/$B35)*100,0))), "No Prediction")</f>
        <v>0</v>
      </c>
      <c r="BF35" s="5">
        <f>IFERROR(IF(BE35=$B35,0,IF($B35=0,ROUND((ABS(BE35-'Calculs T1a'!$S$7)/'Calculs T1a'!$S$7)*100,0),ROUND((ABS(BE35-$B35)/$B35)*100,0))), "No Prediction")</f>
        <v>0</v>
      </c>
      <c r="BH35" s="5">
        <f>IFERROR(IF(BG35=$B35,0,IF($B35=0,ROUND((ABS(BG35-'Calculs T1a'!$S$7)/'Calculs T1a'!$S$7)*100,0),ROUND((ABS(BG35-$B35)/$B35)*100,0))), "No Prediction")</f>
        <v>0</v>
      </c>
      <c r="BJ35" s="5">
        <f>IFERROR(IF(BI35=$B35,0,IF($B35=0,ROUND((ABS(BI35-'Calculs T1a'!$S$7)/'Calculs T1a'!$S$7)*100,0),ROUND((ABS(BI35-$B35)/$B35)*100,0))), "No Prediction")</f>
        <v>0</v>
      </c>
      <c r="BL35" s="5">
        <f>IFERROR(IF(BK35=$B35,0,IF($B35=0,ROUND((ABS(BK35-'Calculs T1a'!$S$7)/'Calculs T1a'!$S$7)*100,0),ROUND((ABS(BK35-$B35)/$B35)*100,0))), "No Prediction")</f>
        <v>0</v>
      </c>
      <c r="BN35" s="5">
        <f>IFERROR(IF(BM35=$B35,0,IF($B35=0,ROUND((ABS(BM35-'Calculs T1a'!$S$7)/'Calculs T1a'!$S$7)*100,0),ROUND((ABS(BM35-$B35)/$B35)*100,0))), "No Prediction")</f>
        <v>0</v>
      </c>
      <c r="BP35" s="5">
        <f>IFERROR(IF(BO35=$B35,0,IF($B35=0,ROUND((ABS(BO35-'Calculs T1a'!$S$7)/'Calculs T1a'!$S$7)*100,0),ROUND((ABS(BO35-$B35)/$B35)*100,0))), "No Prediction")</f>
        <v>0</v>
      </c>
      <c r="BR35" s="5">
        <f>IFERROR(IF(BQ35=$B35,0,IF($B35=0,ROUND((ABS(BQ35-'Calculs T1a'!$S$7)/'Calculs T1a'!$S$7)*100,0),ROUND((ABS(BQ35-$B35)/$B35)*100,0))), "No Prediction")</f>
        <v>0</v>
      </c>
      <c r="BT35" s="5">
        <f>IFERROR(IF(BS35=$B35,0,IF($B35=0,ROUND((ABS(BS35-'Calculs T1a'!$S$7)/'Calculs T1a'!$S$7)*100,0),ROUND((ABS(BS35-$B35)/$B35)*100,0))), "No Prediction")</f>
        <v>0</v>
      </c>
      <c r="BV35" s="5">
        <f>IFERROR(IF(BU35=$B35,0,IF($B35=0,ROUND((ABS(BU35-'Calculs T1a'!$S$7)/'Calculs T1a'!$S$7)*100,0),ROUND((ABS(BU35-$B35)/$B35)*100,0))), "No Prediction")</f>
        <v>0</v>
      </c>
    </row>
    <row r="36" spans="4:74" x14ac:dyDescent="0.3">
      <c r="D36" s="5">
        <f>IFERROR(IF(C36=$B36,0,IF($B36=0,ROUND((ABS(C36-'Calculs T1a'!$S$7)/'Calculs T1a'!$S$7)*100,0),ROUND((ABS(C36-$B36)/$B36)*100,0))), "No Prediction")</f>
        <v>0</v>
      </c>
      <c r="F36" s="5">
        <f>IFERROR(IF(E36=$B36,0,IF($B36=0,ROUND((ABS(E36-'Calculs T1a'!$S$7)/'Calculs T1a'!$S$7)*100,0),ROUND((ABS(E36-$B36)/$B36)*100,0))), "No Prediction")</f>
        <v>0</v>
      </c>
      <c r="H36" s="5">
        <f>IFERROR(IF(G36=$B36,0,IF($B36=0,ROUND((ABS(G36-'Calculs T1a'!$S$7)/'Calculs T1a'!$S$7)*100,0),ROUND((ABS(G36-$B36)/$B36)*100,0))), "No Prediction")</f>
        <v>0</v>
      </c>
      <c r="J36" s="5">
        <f>IFERROR(IF(I36=$B36,0,IF($B36=0,ROUND((ABS(I36-'Calculs T1a'!$S$7)/'Calculs T1a'!$S$7)*100,0),ROUND((ABS(I36-$B36)/$B36)*100,0))), "No Prediction")</f>
        <v>0</v>
      </c>
      <c r="L36" s="5">
        <f>IFERROR(IF(K36=$B36,0,IF($B36=0,ROUND((ABS(K36-'Calculs T1a'!$S$7)/'Calculs T1a'!$S$7)*100,0),ROUND((ABS(K36-$B36)/$B36)*100,0))), "No Prediction")</f>
        <v>0</v>
      </c>
      <c r="N36" s="5">
        <f>IFERROR(IF(M36=$B36,0,IF($B36=0,ROUND((ABS(M36-'Calculs T1a'!$S$7)/'Calculs T1a'!$S$7)*100,0),ROUND((ABS(M36-$B36)/$B36)*100,0))), "No Prediction")</f>
        <v>0</v>
      </c>
      <c r="P36" s="5">
        <f>IFERROR(IF(O36=$B36,0,IF($B36=0,ROUND((ABS(O36-'Calculs T1a'!$S$7)/'Calculs T1a'!$S$7)*100,0),ROUND((ABS(O36-$B36)/$B36)*100,0))), "No Prediction")</f>
        <v>0</v>
      </c>
      <c r="R36" s="5">
        <f>IFERROR(IF(Q36=$B36,0,IF($B36=0,ROUND((ABS(Q36-'Calculs T1a'!$S$7)/'Calculs T1a'!$S$7)*100,0),ROUND((ABS(Q36-$B36)/$B36)*100,0))), "No Prediction")</f>
        <v>0</v>
      </c>
      <c r="T36" s="5">
        <f>IFERROR(IF(S36=$B36,0,IF($B36=0,ROUND((ABS(S36-'Calculs T1a'!$S$7)/'Calculs T1a'!$S$7)*100,0),ROUND((ABS(S36-$B36)/$B36)*100,0))), "No Prediction")</f>
        <v>0</v>
      </c>
      <c r="V36" s="5">
        <f>IFERROR(IF(U36=$B36,0,IF($B36=0,ROUND((ABS(U36-'Calculs T1a'!$S$7)/'Calculs T1a'!$S$7)*100,0),ROUND((ABS(U36-$B36)/$B36)*100,0))), "No Prediction")</f>
        <v>0</v>
      </c>
      <c r="X36" s="5">
        <f>IFERROR(IF(W36=$B36,0,IF($B36=0,ROUND((ABS(W36-'Calculs T1a'!$S$7)/'Calculs T1a'!$S$7)*100,0),ROUND((ABS(W36-$B36)/$B36)*100,0))), "No Prediction")</f>
        <v>0</v>
      </c>
      <c r="AC36" s="5">
        <f>IFERROR(IF(AB36=$B36,0,IF($B36=0,ROUND((ABS(AB36-'Calculs T1a'!$S$7)/'Calculs T1a'!$S$7)*100,0),ROUND((ABS(AB36-$B36)/$B36)*100,0))), "No Prediction")</f>
        <v>0</v>
      </c>
      <c r="AE36" s="5">
        <f>IFERROR(IF(AD36=$B36,0,IF($B36=0,ROUND((ABS(AD36-'Calculs T1a'!$S$7)/'Calculs T1a'!$S$7)*100,0),ROUND((ABS(AD36-$B36)/$B36)*100,0))), "No Prediction")</f>
        <v>0</v>
      </c>
      <c r="AG36" s="5">
        <f>IFERROR(IF(AF36=$B36,0,IF($B36=0,ROUND((ABS(AF36-'Calculs T1a'!$S$7)/'Calculs T1a'!$S$7)*100,0),ROUND((ABS(AF36-$B36)/$B36)*100,0))), "No Prediction")</f>
        <v>0</v>
      </c>
      <c r="AI36" s="5">
        <f>IFERROR(IF(AH36=$B36,0,IF($B36=0,ROUND((ABS(AH36-'Calculs T1a'!$S$7)/'Calculs T1a'!$S$7)*100,0),ROUND((ABS(AH36-$B36)/$B36)*100,0))), "No Prediction")</f>
        <v>0</v>
      </c>
      <c r="AK36" s="5">
        <f>IFERROR(IF(AJ36=$B36,0,IF($B36=0,ROUND((ABS(AJ36-'Calculs T1a'!$S$7)/'Calculs T1a'!$S$7)*100,0),ROUND((ABS(AJ36-$B36)/$B36)*100,0))), "No Prediction")</f>
        <v>0</v>
      </c>
      <c r="AM36" s="5">
        <f>IFERROR(IF(AL36=$B36,0,IF($B36=0,ROUND((ABS(AL36-'Calculs T1a'!$S$7)/'Calculs T1a'!$S$7)*100,0),ROUND((ABS(AL36-$B36)/$B36)*100,0))), "No Prediction")</f>
        <v>0</v>
      </c>
      <c r="AO36" s="5">
        <f>IFERROR(IF(AN36=$B36,0,IF($B36=0,ROUND((ABS(AN36-'Calculs T1a'!$S$7)/'Calculs T1a'!$S$7)*100,0),ROUND((ABS(AN36-$B36)/$B36)*100,0))), "No Prediction")</f>
        <v>0</v>
      </c>
      <c r="AQ36" s="5">
        <f>IFERROR(IF(AP36=$B36,0,IF($B36=0,ROUND((ABS(AP36-'Calculs T1a'!$S$7)/'Calculs T1a'!$S$7)*100,0),ROUND((ABS(AP36-$B36)/$B36)*100,0))), "No Prediction")</f>
        <v>0</v>
      </c>
      <c r="AS36" s="5">
        <f>IFERROR(IF(AR36=$B36,0,IF($B36=0,ROUND((ABS(AR36-'Calculs T1a'!$S$7)/'Calculs T1a'!$S$7)*100,0),ROUND((ABS(AR36-$B36)/$B36)*100,0))), "No Prediction")</f>
        <v>0</v>
      </c>
      <c r="AU36" s="5">
        <f>IFERROR(IF(AT36=$B36,0,IF($B36=0,ROUND((ABS(AT36-'Calculs T1a'!$S$7)/'Calculs T1a'!$S$7)*100,0),ROUND((ABS(AT36-$B36)/$B36)*100,0))), "No Prediction")</f>
        <v>0</v>
      </c>
      <c r="AW36" s="5">
        <f>IFERROR(IF(AV36=$B36,0,IF($B36=0,ROUND((ABS(AV36-'Calculs T1a'!$S$7)/'Calculs T1a'!$S$7)*100,0),ROUND((ABS(AV36-$B36)/$B36)*100,0))), "No Prediction")</f>
        <v>0</v>
      </c>
      <c r="BB36" s="5">
        <f>IFERROR(IF(BA36=$B36,0,IF($B36=0,ROUND((ABS(BA36-'Calculs T1a'!$S$7)/'Calculs T1a'!$S$7)*100,0),ROUND((ABS(BA36-$B36)/$B36)*100,0))), "No Prediction")</f>
        <v>0</v>
      </c>
      <c r="BD36" s="5">
        <f>IFERROR(IF(BC36=$B36,0,IF($B36=0,ROUND((ABS(BC36-'Calculs T1a'!$S$7)/'Calculs T1a'!$S$7)*100,0),ROUND((ABS(BC36-$B36)/$B36)*100,0))), "No Prediction")</f>
        <v>0</v>
      </c>
      <c r="BF36" s="5">
        <f>IFERROR(IF(BE36=$B36,0,IF($B36=0,ROUND((ABS(BE36-'Calculs T1a'!$S$7)/'Calculs T1a'!$S$7)*100,0),ROUND((ABS(BE36-$B36)/$B36)*100,0))), "No Prediction")</f>
        <v>0</v>
      </c>
      <c r="BH36" s="5">
        <f>IFERROR(IF(BG36=$B36,0,IF($B36=0,ROUND((ABS(BG36-'Calculs T1a'!$S$7)/'Calculs T1a'!$S$7)*100,0),ROUND((ABS(BG36-$B36)/$B36)*100,0))), "No Prediction")</f>
        <v>0</v>
      </c>
      <c r="BJ36" s="5">
        <f>IFERROR(IF(BI36=$B36,0,IF($B36=0,ROUND((ABS(BI36-'Calculs T1a'!$S$7)/'Calculs T1a'!$S$7)*100,0),ROUND((ABS(BI36-$B36)/$B36)*100,0))), "No Prediction")</f>
        <v>0</v>
      </c>
      <c r="BL36" s="5">
        <f>IFERROR(IF(BK36=$B36,0,IF($B36=0,ROUND((ABS(BK36-'Calculs T1a'!$S$7)/'Calculs T1a'!$S$7)*100,0),ROUND((ABS(BK36-$B36)/$B36)*100,0))), "No Prediction")</f>
        <v>0</v>
      </c>
      <c r="BN36" s="5">
        <f>IFERROR(IF(BM36=$B36,0,IF($B36=0,ROUND((ABS(BM36-'Calculs T1a'!$S$7)/'Calculs T1a'!$S$7)*100,0),ROUND((ABS(BM36-$B36)/$B36)*100,0))), "No Prediction")</f>
        <v>0</v>
      </c>
      <c r="BP36" s="5">
        <f>IFERROR(IF(BO36=$B36,0,IF($B36=0,ROUND((ABS(BO36-'Calculs T1a'!$S$7)/'Calculs T1a'!$S$7)*100,0),ROUND((ABS(BO36-$B36)/$B36)*100,0))), "No Prediction")</f>
        <v>0</v>
      </c>
      <c r="BR36" s="5">
        <f>IFERROR(IF(BQ36=$B36,0,IF($B36=0,ROUND((ABS(BQ36-'Calculs T1a'!$S$7)/'Calculs T1a'!$S$7)*100,0),ROUND((ABS(BQ36-$B36)/$B36)*100,0))), "No Prediction")</f>
        <v>0</v>
      </c>
      <c r="BT36" s="5">
        <f>IFERROR(IF(BS36=$B36,0,IF($B36=0,ROUND((ABS(BS36-'Calculs T1a'!$S$7)/'Calculs T1a'!$S$7)*100,0),ROUND((ABS(BS36-$B36)/$B36)*100,0))), "No Prediction")</f>
        <v>0</v>
      </c>
      <c r="BV36" s="5">
        <f>IFERROR(IF(BU36=$B36,0,IF($B36=0,ROUND((ABS(BU36-'Calculs T1a'!$S$7)/'Calculs T1a'!$S$7)*100,0),ROUND((ABS(BU36-$B36)/$B36)*100,0))), "No Prediction")</f>
        <v>0</v>
      </c>
    </row>
    <row r="37" spans="4:74" x14ac:dyDescent="0.3">
      <c r="D37" s="5">
        <f>IFERROR(IF(C37=$B37,0,IF($B37=0,ROUND((ABS(C37-'Calculs T1a'!$S$7)/'Calculs T1a'!$S$7)*100,0),ROUND((ABS(C37-$B37)/$B37)*100,0))), "No Prediction")</f>
        <v>0</v>
      </c>
      <c r="F37" s="5">
        <f>IFERROR(IF(E37=$B37,0,IF($B37=0,ROUND((ABS(E37-'Calculs T1a'!$S$7)/'Calculs T1a'!$S$7)*100,0),ROUND((ABS(E37-$B37)/$B37)*100,0))), "No Prediction")</f>
        <v>0</v>
      </c>
      <c r="H37" s="5">
        <f>IFERROR(IF(G37=$B37,0,IF($B37=0,ROUND((ABS(G37-'Calculs T1a'!$S$7)/'Calculs T1a'!$S$7)*100,0),ROUND((ABS(G37-$B37)/$B37)*100,0))), "No Prediction")</f>
        <v>0</v>
      </c>
      <c r="J37" s="5">
        <f>IFERROR(IF(I37=$B37,0,IF($B37=0,ROUND((ABS(I37-'Calculs T1a'!$S$7)/'Calculs T1a'!$S$7)*100,0),ROUND((ABS(I37-$B37)/$B37)*100,0))), "No Prediction")</f>
        <v>0</v>
      </c>
      <c r="L37" s="5">
        <f>IFERROR(IF(K37=$B37,0,IF($B37=0,ROUND((ABS(K37-'Calculs T1a'!$S$7)/'Calculs T1a'!$S$7)*100,0),ROUND((ABS(K37-$B37)/$B37)*100,0))), "No Prediction")</f>
        <v>0</v>
      </c>
      <c r="N37" s="5">
        <f>IFERROR(IF(M37=$B37,0,IF($B37=0,ROUND((ABS(M37-'Calculs T1a'!$S$7)/'Calculs T1a'!$S$7)*100,0),ROUND((ABS(M37-$B37)/$B37)*100,0))), "No Prediction")</f>
        <v>0</v>
      </c>
      <c r="P37" s="5">
        <f>IFERROR(IF(O37=$B37,0,IF($B37=0,ROUND((ABS(O37-'Calculs T1a'!$S$7)/'Calculs T1a'!$S$7)*100,0),ROUND((ABS(O37-$B37)/$B37)*100,0))), "No Prediction")</f>
        <v>0</v>
      </c>
      <c r="R37" s="5">
        <f>IFERROR(IF(Q37=$B37,0,IF($B37=0,ROUND((ABS(Q37-'Calculs T1a'!$S$7)/'Calculs T1a'!$S$7)*100,0),ROUND((ABS(Q37-$B37)/$B37)*100,0))), "No Prediction")</f>
        <v>0</v>
      </c>
      <c r="T37" s="5">
        <f>IFERROR(IF(S37=$B37,0,IF($B37=0,ROUND((ABS(S37-'Calculs T1a'!$S$7)/'Calculs T1a'!$S$7)*100,0),ROUND((ABS(S37-$B37)/$B37)*100,0))), "No Prediction")</f>
        <v>0</v>
      </c>
      <c r="V37" s="5">
        <f>IFERROR(IF(U37=$B37,0,IF($B37=0,ROUND((ABS(U37-'Calculs T1a'!$S$7)/'Calculs T1a'!$S$7)*100,0),ROUND((ABS(U37-$B37)/$B37)*100,0))), "No Prediction")</f>
        <v>0</v>
      </c>
      <c r="X37" s="5">
        <f>IFERROR(IF(W37=$B37,0,IF($B37=0,ROUND((ABS(W37-'Calculs T1a'!$S$7)/'Calculs T1a'!$S$7)*100,0),ROUND((ABS(W37-$B37)/$B37)*100,0))), "No Prediction")</f>
        <v>0</v>
      </c>
      <c r="AC37" s="5">
        <f>IFERROR(IF(AB37=$B37,0,IF($B37=0,ROUND((ABS(AB37-'Calculs T1a'!$S$7)/'Calculs T1a'!$S$7)*100,0),ROUND((ABS(AB37-$B37)/$B37)*100,0))), "No Prediction")</f>
        <v>0</v>
      </c>
      <c r="AE37" s="5">
        <f>IFERROR(IF(AD37=$B37,0,IF($B37=0,ROUND((ABS(AD37-'Calculs T1a'!$S$7)/'Calculs T1a'!$S$7)*100,0),ROUND((ABS(AD37-$B37)/$B37)*100,0))), "No Prediction")</f>
        <v>0</v>
      </c>
      <c r="AG37" s="5">
        <f>IFERROR(IF(AF37=$B37,0,IF($B37=0,ROUND((ABS(AF37-'Calculs T1a'!$S$7)/'Calculs T1a'!$S$7)*100,0),ROUND((ABS(AF37-$B37)/$B37)*100,0))), "No Prediction")</f>
        <v>0</v>
      </c>
      <c r="AI37" s="5">
        <f>IFERROR(IF(AH37=$B37,0,IF($B37=0,ROUND((ABS(AH37-'Calculs T1a'!$S$7)/'Calculs T1a'!$S$7)*100,0),ROUND((ABS(AH37-$B37)/$B37)*100,0))), "No Prediction")</f>
        <v>0</v>
      </c>
      <c r="AK37" s="5">
        <f>IFERROR(IF(AJ37=$B37,0,IF($B37=0,ROUND((ABS(AJ37-'Calculs T1a'!$S$7)/'Calculs T1a'!$S$7)*100,0),ROUND((ABS(AJ37-$B37)/$B37)*100,0))), "No Prediction")</f>
        <v>0</v>
      </c>
      <c r="AM37" s="5">
        <f>IFERROR(IF(AL37=$B37,0,IF($B37=0,ROUND((ABS(AL37-'Calculs T1a'!$S$7)/'Calculs T1a'!$S$7)*100,0),ROUND((ABS(AL37-$B37)/$B37)*100,0))), "No Prediction")</f>
        <v>0</v>
      </c>
      <c r="AO37" s="5">
        <f>IFERROR(IF(AN37=$B37,0,IF($B37=0,ROUND((ABS(AN37-'Calculs T1a'!$S$7)/'Calculs T1a'!$S$7)*100,0),ROUND((ABS(AN37-$B37)/$B37)*100,0))), "No Prediction")</f>
        <v>0</v>
      </c>
      <c r="AQ37" s="5">
        <f>IFERROR(IF(AP37=$B37,0,IF($B37=0,ROUND((ABS(AP37-'Calculs T1a'!$S$7)/'Calculs T1a'!$S$7)*100,0),ROUND((ABS(AP37-$B37)/$B37)*100,0))), "No Prediction")</f>
        <v>0</v>
      </c>
      <c r="AS37" s="5">
        <f>IFERROR(IF(AR37=$B37,0,IF($B37=0,ROUND((ABS(AR37-'Calculs T1a'!$S$7)/'Calculs T1a'!$S$7)*100,0),ROUND((ABS(AR37-$B37)/$B37)*100,0))), "No Prediction")</f>
        <v>0</v>
      </c>
      <c r="AU37" s="5">
        <f>IFERROR(IF(AT37=$B37,0,IF($B37=0,ROUND((ABS(AT37-'Calculs T1a'!$S$7)/'Calculs T1a'!$S$7)*100,0),ROUND((ABS(AT37-$B37)/$B37)*100,0))), "No Prediction")</f>
        <v>0</v>
      </c>
      <c r="AW37" s="5">
        <f>IFERROR(IF(AV37=$B37,0,IF($B37=0,ROUND((ABS(AV37-'Calculs T1a'!$S$7)/'Calculs T1a'!$S$7)*100,0),ROUND((ABS(AV37-$B37)/$B37)*100,0))), "No Prediction")</f>
        <v>0</v>
      </c>
      <c r="BB37" s="5">
        <f>IFERROR(IF(BA37=$B37,0,IF($B37=0,ROUND((ABS(BA37-'Calculs T1a'!$S$7)/'Calculs T1a'!$S$7)*100,0),ROUND((ABS(BA37-$B37)/$B37)*100,0))), "No Prediction")</f>
        <v>0</v>
      </c>
      <c r="BD37" s="5">
        <f>IFERROR(IF(BC37=$B37,0,IF($B37=0,ROUND((ABS(BC37-'Calculs T1a'!$S$7)/'Calculs T1a'!$S$7)*100,0),ROUND((ABS(BC37-$B37)/$B37)*100,0))), "No Prediction")</f>
        <v>0</v>
      </c>
      <c r="BF37" s="5">
        <f>IFERROR(IF(BE37=$B37,0,IF($B37=0,ROUND((ABS(BE37-'Calculs T1a'!$S$7)/'Calculs T1a'!$S$7)*100,0),ROUND((ABS(BE37-$B37)/$B37)*100,0))), "No Prediction")</f>
        <v>0</v>
      </c>
      <c r="BH37" s="5">
        <f>IFERROR(IF(BG37=$B37,0,IF($B37=0,ROUND((ABS(BG37-'Calculs T1a'!$S$7)/'Calculs T1a'!$S$7)*100,0),ROUND((ABS(BG37-$B37)/$B37)*100,0))), "No Prediction")</f>
        <v>0</v>
      </c>
      <c r="BJ37" s="5">
        <f>IFERROR(IF(BI37=$B37,0,IF($B37=0,ROUND((ABS(BI37-'Calculs T1a'!$S$7)/'Calculs T1a'!$S$7)*100,0),ROUND((ABS(BI37-$B37)/$B37)*100,0))), "No Prediction")</f>
        <v>0</v>
      </c>
      <c r="BL37" s="5">
        <f>IFERROR(IF(BK37=$B37,0,IF($B37=0,ROUND((ABS(BK37-'Calculs T1a'!$S$7)/'Calculs T1a'!$S$7)*100,0),ROUND((ABS(BK37-$B37)/$B37)*100,0))), "No Prediction")</f>
        <v>0</v>
      </c>
      <c r="BN37" s="5">
        <f>IFERROR(IF(BM37=$B37,0,IF($B37=0,ROUND((ABS(BM37-'Calculs T1a'!$S$7)/'Calculs T1a'!$S$7)*100,0),ROUND((ABS(BM37-$B37)/$B37)*100,0))), "No Prediction")</f>
        <v>0</v>
      </c>
      <c r="BP37" s="5">
        <f>IFERROR(IF(BO37=$B37,0,IF($B37=0,ROUND((ABS(BO37-'Calculs T1a'!$S$7)/'Calculs T1a'!$S$7)*100,0),ROUND((ABS(BO37-$B37)/$B37)*100,0))), "No Prediction")</f>
        <v>0</v>
      </c>
      <c r="BR37" s="5">
        <f>IFERROR(IF(BQ37=$B37,0,IF($B37=0,ROUND((ABS(BQ37-'Calculs T1a'!$S$7)/'Calculs T1a'!$S$7)*100,0),ROUND((ABS(BQ37-$B37)/$B37)*100,0))), "No Prediction")</f>
        <v>0</v>
      </c>
      <c r="BT37" s="5">
        <f>IFERROR(IF(BS37=$B37,0,IF($B37=0,ROUND((ABS(BS37-'Calculs T1a'!$S$7)/'Calculs T1a'!$S$7)*100,0),ROUND((ABS(BS37-$B37)/$B37)*100,0))), "No Prediction")</f>
        <v>0</v>
      </c>
      <c r="BV37" s="5">
        <f>IFERROR(IF(BU37=$B37,0,IF($B37=0,ROUND((ABS(BU37-'Calculs T1a'!$S$7)/'Calculs T1a'!$S$7)*100,0),ROUND((ABS(BU37-$B37)/$B37)*100,0))), "No Prediction")</f>
        <v>0</v>
      </c>
    </row>
    <row r="38" spans="4:74" x14ac:dyDescent="0.3">
      <c r="D38" s="5">
        <f>IFERROR(IF(C38=$B38,0,IF($B38=0,ROUND((ABS(C38-'Calculs T1a'!$S$7)/'Calculs T1a'!$S$7)*100,0),ROUND((ABS(C38-$B38)/$B38)*100,0))), "No Prediction")</f>
        <v>0</v>
      </c>
      <c r="F38" s="5">
        <f>IFERROR(IF(E38=$B38,0,IF($B38=0,ROUND((ABS(E38-'Calculs T1a'!$S$7)/'Calculs T1a'!$S$7)*100,0),ROUND((ABS(E38-$B38)/$B38)*100,0))), "No Prediction")</f>
        <v>0</v>
      </c>
      <c r="H38" s="5">
        <f>IFERROR(IF(G38=$B38,0,IF($B38=0,ROUND((ABS(G38-'Calculs T1a'!$S$7)/'Calculs T1a'!$S$7)*100,0),ROUND((ABS(G38-$B38)/$B38)*100,0))), "No Prediction")</f>
        <v>0</v>
      </c>
      <c r="J38" s="5">
        <f>IFERROR(IF(I38=$B38,0,IF($B38=0,ROUND((ABS(I38-'Calculs T1a'!$S$7)/'Calculs T1a'!$S$7)*100,0),ROUND((ABS(I38-$B38)/$B38)*100,0))), "No Prediction")</f>
        <v>0</v>
      </c>
      <c r="L38" s="5">
        <f>IFERROR(IF(K38=$B38,0,IF($B38=0,ROUND((ABS(K38-'Calculs T1a'!$S$7)/'Calculs T1a'!$S$7)*100,0),ROUND((ABS(K38-$B38)/$B38)*100,0))), "No Prediction")</f>
        <v>0</v>
      </c>
      <c r="N38" s="5">
        <f>IFERROR(IF(M38=$B38,0,IF($B38=0,ROUND((ABS(M38-'Calculs T1a'!$S$7)/'Calculs T1a'!$S$7)*100,0),ROUND((ABS(M38-$B38)/$B38)*100,0))), "No Prediction")</f>
        <v>0</v>
      </c>
      <c r="P38" s="5">
        <f>IFERROR(IF(O38=$B38,0,IF($B38=0,ROUND((ABS(O38-'Calculs T1a'!$S$7)/'Calculs T1a'!$S$7)*100,0),ROUND((ABS(O38-$B38)/$B38)*100,0))), "No Prediction")</f>
        <v>0</v>
      </c>
      <c r="R38" s="5">
        <f>IFERROR(IF(Q38=$B38,0,IF($B38=0,ROUND((ABS(Q38-'Calculs T1a'!$S$7)/'Calculs T1a'!$S$7)*100,0),ROUND((ABS(Q38-$B38)/$B38)*100,0))), "No Prediction")</f>
        <v>0</v>
      </c>
      <c r="T38" s="5">
        <f>IFERROR(IF(S38=$B38,0,IF($B38=0,ROUND((ABS(S38-'Calculs T1a'!$S$7)/'Calculs T1a'!$S$7)*100,0),ROUND((ABS(S38-$B38)/$B38)*100,0))), "No Prediction")</f>
        <v>0</v>
      </c>
      <c r="V38" s="5">
        <f>IFERROR(IF(U38=$B38,0,IF($B38=0,ROUND((ABS(U38-'Calculs T1a'!$S$7)/'Calculs T1a'!$S$7)*100,0),ROUND((ABS(U38-$B38)/$B38)*100,0))), "No Prediction")</f>
        <v>0</v>
      </c>
      <c r="X38" s="5">
        <f>IFERROR(IF(W38=$B38,0,IF($B38=0,ROUND((ABS(W38-'Calculs T1a'!$S$7)/'Calculs T1a'!$S$7)*100,0),ROUND((ABS(W38-$B38)/$B38)*100,0))), "No Prediction")</f>
        <v>0</v>
      </c>
      <c r="AC38" s="5">
        <f>IFERROR(IF(AB38=$B38,0,IF($B38=0,ROUND((ABS(AB38-'Calculs T1a'!$S$7)/'Calculs T1a'!$S$7)*100,0),ROUND((ABS(AB38-$B38)/$B38)*100,0))), "No Prediction")</f>
        <v>0</v>
      </c>
      <c r="AE38" s="5">
        <f>IFERROR(IF(AD38=$B38,0,IF($B38=0,ROUND((ABS(AD38-'Calculs T1a'!$S$7)/'Calculs T1a'!$S$7)*100,0),ROUND((ABS(AD38-$B38)/$B38)*100,0))), "No Prediction")</f>
        <v>0</v>
      </c>
      <c r="AG38" s="5">
        <f>IFERROR(IF(AF38=$B38,0,IF($B38=0,ROUND((ABS(AF38-'Calculs T1a'!$S$7)/'Calculs T1a'!$S$7)*100,0),ROUND((ABS(AF38-$B38)/$B38)*100,0))), "No Prediction")</f>
        <v>0</v>
      </c>
      <c r="AI38" s="5">
        <f>IFERROR(IF(AH38=$B38,0,IF($B38=0,ROUND((ABS(AH38-'Calculs T1a'!$S$7)/'Calculs T1a'!$S$7)*100,0),ROUND((ABS(AH38-$B38)/$B38)*100,0))), "No Prediction")</f>
        <v>0</v>
      </c>
      <c r="AK38" s="5">
        <f>IFERROR(IF(AJ38=$B38,0,IF($B38=0,ROUND((ABS(AJ38-'Calculs T1a'!$S$7)/'Calculs T1a'!$S$7)*100,0),ROUND((ABS(AJ38-$B38)/$B38)*100,0))), "No Prediction")</f>
        <v>0</v>
      </c>
      <c r="AM38" s="5">
        <f>IFERROR(IF(AL38=$B38,0,IF($B38=0,ROUND((ABS(AL38-'Calculs T1a'!$S$7)/'Calculs T1a'!$S$7)*100,0),ROUND((ABS(AL38-$B38)/$B38)*100,0))), "No Prediction")</f>
        <v>0</v>
      </c>
      <c r="AO38" s="5">
        <f>IFERROR(IF(AN38=$B38,0,IF($B38=0,ROUND((ABS(AN38-'Calculs T1a'!$S$7)/'Calculs T1a'!$S$7)*100,0),ROUND((ABS(AN38-$B38)/$B38)*100,0))), "No Prediction")</f>
        <v>0</v>
      </c>
      <c r="AQ38" s="5">
        <f>IFERROR(IF(AP38=$B38,0,IF($B38=0,ROUND((ABS(AP38-'Calculs T1a'!$S$7)/'Calculs T1a'!$S$7)*100,0),ROUND((ABS(AP38-$B38)/$B38)*100,0))), "No Prediction")</f>
        <v>0</v>
      </c>
      <c r="AS38" s="5">
        <f>IFERROR(IF(AR38=$B38,0,IF($B38=0,ROUND((ABS(AR38-'Calculs T1a'!$S$7)/'Calculs T1a'!$S$7)*100,0),ROUND((ABS(AR38-$B38)/$B38)*100,0))), "No Prediction")</f>
        <v>0</v>
      </c>
      <c r="AU38" s="5">
        <f>IFERROR(IF(AT38=$B38,0,IF($B38=0,ROUND((ABS(AT38-'Calculs T1a'!$S$7)/'Calculs T1a'!$S$7)*100,0),ROUND((ABS(AT38-$B38)/$B38)*100,0))), "No Prediction")</f>
        <v>0</v>
      </c>
      <c r="AW38" s="5">
        <f>IFERROR(IF(AV38=$B38,0,IF($B38=0,ROUND((ABS(AV38-'Calculs T1a'!$S$7)/'Calculs T1a'!$S$7)*100,0),ROUND((ABS(AV38-$B38)/$B38)*100,0))), "No Prediction")</f>
        <v>0</v>
      </c>
      <c r="BB38" s="5">
        <f>IFERROR(IF(BA38=$B38,0,IF($B38=0,ROUND((ABS(BA38-'Calculs T1a'!$S$7)/'Calculs T1a'!$S$7)*100,0),ROUND((ABS(BA38-$B38)/$B38)*100,0))), "No Prediction")</f>
        <v>0</v>
      </c>
      <c r="BD38" s="5">
        <f>IFERROR(IF(BC38=$B38,0,IF($B38=0,ROUND((ABS(BC38-'Calculs T1a'!$S$7)/'Calculs T1a'!$S$7)*100,0),ROUND((ABS(BC38-$B38)/$B38)*100,0))), "No Prediction")</f>
        <v>0</v>
      </c>
      <c r="BF38" s="5">
        <f>IFERROR(IF(BE38=$B38,0,IF($B38=0,ROUND((ABS(BE38-'Calculs T1a'!$S$7)/'Calculs T1a'!$S$7)*100,0),ROUND((ABS(BE38-$B38)/$B38)*100,0))), "No Prediction")</f>
        <v>0</v>
      </c>
      <c r="BH38" s="5">
        <f>IFERROR(IF(BG38=$B38,0,IF($B38=0,ROUND((ABS(BG38-'Calculs T1a'!$S$7)/'Calculs T1a'!$S$7)*100,0),ROUND((ABS(BG38-$B38)/$B38)*100,0))), "No Prediction")</f>
        <v>0</v>
      </c>
      <c r="BJ38" s="5">
        <f>IFERROR(IF(BI38=$B38,0,IF($B38=0,ROUND((ABS(BI38-'Calculs T1a'!$S$7)/'Calculs T1a'!$S$7)*100,0),ROUND((ABS(BI38-$B38)/$B38)*100,0))), "No Prediction")</f>
        <v>0</v>
      </c>
      <c r="BL38" s="5">
        <f>IFERROR(IF(BK38=$B38,0,IF($B38=0,ROUND((ABS(BK38-'Calculs T1a'!$S$7)/'Calculs T1a'!$S$7)*100,0),ROUND((ABS(BK38-$B38)/$B38)*100,0))), "No Prediction")</f>
        <v>0</v>
      </c>
      <c r="BN38" s="5">
        <f>IFERROR(IF(BM38=$B38,0,IF($B38=0,ROUND((ABS(BM38-'Calculs T1a'!$S$7)/'Calculs T1a'!$S$7)*100,0),ROUND((ABS(BM38-$B38)/$B38)*100,0))), "No Prediction")</f>
        <v>0</v>
      </c>
      <c r="BP38" s="5">
        <f>IFERROR(IF(BO38=$B38,0,IF($B38=0,ROUND((ABS(BO38-'Calculs T1a'!$S$7)/'Calculs T1a'!$S$7)*100,0),ROUND((ABS(BO38-$B38)/$B38)*100,0))), "No Prediction")</f>
        <v>0</v>
      </c>
      <c r="BR38" s="5">
        <f>IFERROR(IF(BQ38=$B38,0,IF($B38=0,ROUND((ABS(BQ38-'Calculs T1a'!$S$7)/'Calculs T1a'!$S$7)*100,0),ROUND((ABS(BQ38-$B38)/$B38)*100,0))), "No Prediction")</f>
        <v>0</v>
      </c>
      <c r="BT38" s="5">
        <f>IFERROR(IF(BS38=$B38,0,IF($B38=0,ROUND((ABS(BS38-'Calculs T1a'!$S$7)/'Calculs T1a'!$S$7)*100,0),ROUND((ABS(BS38-$B38)/$B38)*100,0))), "No Prediction")</f>
        <v>0</v>
      </c>
      <c r="BV38" s="5">
        <f>IFERROR(IF(BU38=$B38,0,IF($B38=0,ROUND((ABS(BU38-'Calculs T1a'!$S$7)/'Calculs T1a'!$S$7)*100,0),ROUND((ABS(BU38-$B38)/$B38)*100,0))), "No Prediction")</f>
        <v>0</v>
      </c>
    </row>
    <row r="39" spans="4:74" x14ac:dyDescent="0.3">
      <c r="D39" s="5">
        <f>IFERROR(IF(C39=$B39,0,IF($B39=0,ROUND((ABS(C39-'Calculs T1a'!$S$7)/'Calculs T1a'!$S$7)*100,0),ROUND((ABS(C39-$B39)/$B39)*100,0))), "No Prediction")</f>
        <v>0</v>
      </c>
      <c r="F39" s="5">
        <f>IFERROR(IF(E39=$B39,0,IF($B39=0,ROUND((ABS(E39-'Calculs T1a'!$S$7)/'Calculs T1a'!$S$7)*100,0),ROUND((ABS(E39-$B39)/$B39)*100,0))), "No Prediction")</f>
        <v>0</v>
      </c>
      <c r="H39" s="5">
        <f>IFERROR(IF(G39=$B39,0,IF($B39=0,ROUND((ABS(G39-'Calculs T1a'!$S$7)/'Calculs T1a'!$S$7)*100,0),ROUND((ABS(G39-$B39)/$B39)*100,0))), "No Prediction")</f>
        <v>0</v>
      </c>
      <c r="J39" s="5">
        <f>IFERROR(IF(I39=$B39,0,IF($B39=0,ROUND((ABS(I39-'Calculs T1a'!$S$7)/'Calculs T1a'!$S$7)*100,0),ROUND((ABS(I39-$B39)/$B39)*100,0))), "No Prediction")</f>
        <v>0</v>
      </c>
      <c r="L39" s="5">
        <f>IFERROR(IF(K39=$B39,0,IF($B39=0,ROUND((ABS(K39-'Calculs T1a'!$S$7)/'Calculs T1a'!$S$7)*100,0),ROUND((ABS(K39-$B39)/$B39)*100,0))), "No Prediction")</f>
        <v>0</v>
      </c>
      <c r="N39" s="5">
        <f>IFERROR(IF(M39=$B39,0,IF($B39=0,ROUND((ABS(M39-'Calculs T1a'!$S$7)/'Calculs T1a'!$S$7)*100,0),ROUND((ABS(M39-$B39)/$B39)*100,0))), "No Prediction")</f>
        <v>0</v>
      </c>
      <c r="P39" s="5">
        <f>IFERROR(IF(O39=$B39,0,IF($B39=0,ROUND((ABS(O39-'Calculs T1a'!$S$7)/'Calculs T1a'!$S$7)*100,0),ROUND((ABS(O39-$B39)/$B39)*100,0))), "No Prediction")</f>
        <v>0</v>
      </c>
      <c r="R39" s="5">
        <f>IFERROR(IF(Q39=$B39,0,IF($B39=0,ROUND((ABS(Q39-'Calculs T1a'!$S$7)/'Calculs T1a'!$S$7)*100,0),ROUND((ABS(Q39-$B39)/$B39)*100,0))), "No Prediction")</f>
        <v>0</v>
      </c>
      <c r="T39" s="5">
        <f>IFERROR(IF(S39=$B39,0,IF($B39=0,ROUND((ABS(S39-'Calculs T1a'!$S$7)/'Calculs T1a'!$S$7)*100,0),ROUND((ABS(S39-$B39)/$B39)*100,0))), "No Prediction")</f>
        <v>0</v>
      </c>
      <c r="V39" s="5">
        <f>IFERROR(IF(U39=$B39,0,IF($B39=0,ROUND((ABS(U39-'Calculs T1a'!$S$7)/'Calculs T1a'!$S$7)*100,0),ROUND((ABS(U39-$B39)/$B39)*100,0))), "No Prediction")</f>
        <v>0</v>
      </c>
      <c r="X39" s="5">
        <f>IFERROR(IF(W39=$B39,0,IF($B39=0,ROUND((ABS(W39-'Calculs T1a'!$S$7)/'Calculs T1a'!$S$7)*100,0),ROUND((ABS(W39-$B39)/$B39)*100,0))), "No Prediction")</f>
        <v>0</v>
      </c>
      <c r="AC39" s="5">
        <f>IFERROR(IF(AB39=$B39,0,IF($B39=0,ROUND((ABS(AB39-'Calculs T1a'!$S$7)/'Calculs T1a'!$S$7)*100,0),ROUND((ABS(AB39-$B39)/$B39)*100,0))), "No Prediction")</f>
        <v>0</v>
      </c>
      <c r="AE39" s="5">
        <f>IFERROR(IF(AD39=$B39,0,IF($B39=0,ROUND((ABS(AD39-'Calculs T1a'!$S$7)/'Calculs T1a'!$S$7)*100,0),ROUND((ABS(AD39-$B39)/$B39)*100,0))), "No Prediction")</f>
        <v>0</v>
      </c>
      <c r="AG39" s="5">
        <f>IFERROR(IF(AF39=$B39,0,IF($B39=0,ROUND((ABS(AF39-'Calculs T1a'!$S$7)/'Calculs T1a'!$S$7)*100,0),ROUND((ABS(AF39-$B39)/$B39)*100,0))), "No Prediction")</f>
        <v>0</v>
      </c>
      <c r="AI39" s="5">
        <f>IFERROR(IF(AH39=$B39,0,IF($B39=0,ROUND((ABS(AH39-'Calculs T1a'!$S$7)/'Calculs T1a'!$S$7)*100,0),ROUND((ABS(AH39-$B39)/$B39)*100,0))), "No Prediction")</f>
        <v>0</v>
      </c>
      <c r="AK39" s="5">
        <f>IFERROR(IF(AJ39=$B39,0,IF($B39=0,ROUND((ABS(AJ39-'Calculs T1a'!$S$7)/'Calculs T1a'!$S$7)*100,0),ROUND((ABS(AJ39-$B39)/$B39)*100,0))), "No Prediction")</f>
        <v>0</v>
      </c>
      <c r="AM39" s="5">
        <f>IFERROR(IF(AL39=$B39,0,IF($B39=0,ROUND((ABS(AL39-'Calculs T1a'!$S$7)/'Calculs T1a'!$S$7)*100,0),ROUND((ABS(AL39-$B39)/$B39)*100,0))), "No Prediction")</f>
        <v>0</v>
      </c>
      <c r="AO39" s="5">
        <f>IFERROR(IF(AN39=$B39,0,IF($B39=0,ROUND((ABS(AN39-'Calculs T1a'!$S$7)/'Calculs T1a'!$S$7)*100,0),ROUND((ABS(AN39-$B39)/$B39)*100,0))), "No Prediction")</f>
        <v>0</v>
      </c>
      <c r="AQ39" s="5">
        <f>IFERROR(IF(AP39=$B39,0,IF($B39=0,ROUND((ABS(AP39-'Calculs T1a'!$S$7)/'Calculs T1a'!$S$7)*100,0),ROUND((ABS(AP39-$B39)/$B39)*100,0))), "No Prediction")</f>
        <v>0</v>
      </c>
      <c r="AS39" s="5">
        <f>IFERROR(IF(AR39=$B39,0,IF($B39=0,ROUND((ABS(AR39-'Calculs T1a'!$S$7)/'Calculs T1a'!$S$7)*100,0),ROUND((ABS(AR39-$B39)/$B39)*100,0))), "No Prediction")</f>
        <v>0</v>
      </c>
      <c r="AU39" s="5">
        <f>IFERROR(IF(AT39=$B39,0,IF($B39=0,ROUND((ABS(AT39-'Calculs T1a'!$S$7)/'Calculs T1a'!$S$7)*100,0),ROUND((ABS(AT39-$B39)/$B39)*100,0))), "No Prediction")</f>
        <v>0</v>
      </c>
      <c r="AW39" s="5">
        <f>IFERROR(IF(AV39=$B39,0,IF($B39=0,ROUND((ABS(AV39-'Calculs T1a'!$S$7)/'Calculs T1a'!$S$7)*100,0),ROUND((ABS(AV39-$B39)/$B39)*100,0))), "No Prediction")</f>
        <v>0</v>
      </c>
      <c r="BB39" s="5">
        <f>IFERROR(IF(BA39=$B39,0,IF($B39=0,ROUND((ABS(BA39-'Calculs T1a'!$S$7)/'Calculs T1a'!$S$7)*100,0),ROUND((ABS(BA39-$B39)/$B39)*100,0))), "No Prediction")</f>
        <v>0</v>
      </c>
      <c r="BD39" s="5">
        <f>IFERROR(IF(BC39=$B39,0,IF($B39=0,ROUND((ABS(BC39-'Calculs T1a'!$S$7)/'Calculs T1a'!$S$7)*100,0),ROUND((ABS(BC39-$B39)/$B39)*100,0))), "No Prediction")</f>
        <v>0</v>
      </c>
      <c r="BF39" s="5">
        <f>IFERROR(IF(BE39=$B39,0,IF($B39=0,ROUND((ABS(BE39-'Calculs T1a'!$S$7)/'Calculs T1a'!$S$7)*100,0),ROUND((ABS(BE39-$B39)/$B39)*100,0))), "No Prediction")</f>
        <v>0</v>
      </c>
      <c r="BH39" s="5">
        <f>IFERROR(IF(BG39=$B39,0,IF($B39=0,ROUND((ABS(BG39-'Calculs T1a'!$S$7)/'Calculs T1a'!$S$7)*100,0),ROUND((ABS(BG39-$B39)/$B39)*100,0))), "No Prediction")</f>
        <v>0</v>
      </c>
      <c r="BJ39" s="5">
        <f>IFERROR(IF(BI39=$B39,0,IF($B39=0,ROUND((ABS(BI39-'Calculs T1a'!$S$7)/'Calculs T1a'!$S$7)*100,0),ROUND((ABS(BI39-$B39)/$B39)*100,0))), "No Prediction")</f>
        <v>0</v>
      </c>
      <c r="BL39" s="5">
        <f>IFERROR(IF(BK39=$B39,0,IF($B39=0,ROUND((ABS(BK39-'Calculs T1a'!$S$7)/'Calculs T1a'!$S$7)*100,0),ROUND((ABS(BK39-$B39)/$B39)*100,0))), "No Prediction")</f>
        <v>0</v>
      </c>
      <c r="BN39" s="5">
        <f>IFERROR(IF(BM39=$B39,0,IF($B39=0,ROUND((ABS(BM39-'Calculs T1a'!$S$7)/'Calculs T1a'!$S$7)*100,0),ROUND((ABS(BM39-$B39)/$B39)*100,0))), "No Prediction")</f>
        <v>0</v>
      </c>
      <c r="BP39" s="5">
        <f>IFERROR(IF(BO39=$B39,0,IF($B39=0,ROUND((ABS(BO39-'Calculs T1a'!$S$7)/'Calculs T1a'!$S$7)*100,0),ROUND((ABS(BO39-$B39)/$B39)*100,0))), "No Prediction")</f>
        <v>0</v>
      </c>
      <c r="BR39" s="5">
        <f>IFERROR(IF(BQ39=$B39,0,IF($B39=0,ROUND((ABS(BQ39-'Calculs T1a'!$S$7)/'Calculs T1a'!$S$7)*100,0),ROUND((ABS(BQ39-$B39)/$B39)*100,0))), "No Prediction")</f>
        <v>0</v>
      </c>
      <c r="BT39" s="5">
        <f>IFERROR(IF(BS39=$B39,0,IF($B39=0,ROUND((ABS(BS39-'Calculs T1a'!$S$7)/'Calculs T1a'!$S$7)*100,0),ROUND((ABS(BS39-$B39)/$B39)*100,0))), "No Prediction")</f>
        <v>0</v>
      </c>
      <c r="BV39" s="5">
        <f>IFERROR(IF(BU39=$B39,0,IF($B39=0,ROUND((ABS(BU39-'Calculs T1a'!$S$7)/'Calculs T1a'!$S$7)*100,0),ROUND((ABS(BU39-$B39)/$B39)*100,0))), "No Prediction")</f>
        <v>0</v>
      </c>
    </row>
    <row r="40" spans="4:74" x14ac:dyDescent="0.3">
      <c r="D40" s="5">
        <f>IFERROR(IF(C40=$B40,0,IF($B40=0,ROUND((ABS(C40-'Calculs T1a'!$S$7)/'Calculs T1a'!$S$7)*100,0),ROUND((ABS(C40-$B40)/$B40)*100,0))), "No Prediction")</f>
        <v>0</v>
      </c>
      <c r="F40" s="5">
        <f>IFERROR(IF(E40=$B40,0,IF($B40=0,ROUND((ABS(E40-'Calculs T1a'!$S$7)/'Calculs T1a'!$S$7)*100,0),ROUND((ABS(E40-$B40)/$B40)*100,0))), "No Prediction")</f>
        <v>0</v>
      </c>
      <c r="H40" s="5">
        <f>IFERROR(IF(G40=$B40,0,IF($B40=0,ROUND((ABS(G40-'Calculs T1a'!$S$7)/'Calculs T1a'!$S$7)*100,0),ROUND((ABS(G40-$B40)/$B40)*100,0))), "No Prediction")</f>
        <v>0</v>
      </c>
      <c r="J40" s="5">
        <f>IFERROR(IF(I40=$B40,0,IF($B40=0,ROUND((ABS(I40-'Calculs T1a'!$S$7)/'Calculs T1a'!$S$7)*100,0),ROUND((ABS(I40-$B40)/$B40)*100,0))), "No Prediction")</f>
        <v>0</v>
      </c>
      <c r="L40" s="5">
        <f>IFERROR(IF(K40=$B40,0,IF($B40=0,ROUND((ABS(K40-'Calculs T1a'!$S$7)/'Calculs T1a'!$S$7)*100,0),ROUND((ABS(K40-$B40)/$B40)*100,0))), "No Prediction")</f>
        <v>0</v>
      </c>
      <c r="N40" s="5">
        <f>IFERROR(IF(M40=$B40,0,IF($B40=0,ROUND((ABS(M40-'Calculs T1a'!$S$7)/'Calculs T1a'!$S$7)*100,0),ROUND((ABS(M40-$B40)/$B40)*100,0))), "No Prediction")</f>
        <v>0</v>
      </c>
      <c r="P40" s="5">
        <f>IFERROR(IF(O40=$B40,0,IF($B40=0,ROUND((ABS(O40-'Calculs T1a'!$S$7)/'Calculs T1a'!$S$7)*100,0),ROUND((ABS(O40-$B40)/$B40)*100,0))), "No Prediction")</f>
        <v>0</v>
      </c>
      <c r="R40" s="5">
        <f>IFERROR(IF(Q40=$B40,0,IF($B40=0,ROUND((ABS(Q40-'Calculs T1a'!$S$7)/'Calculs T1a'!$S$7)*100,0),ROUND((ABS(Q40-$B40)/$B40)*100,0))), "No Prediction")</f>
        <v>0</v>
      </c>
      <c r="T40" s="5">
        <f>IFERROR(IF(S40=$B40,0,IF($B40=0,ROUND((ABS(S40-'Calculs T1a'!$S$7)/'Calculs T1a'!$S$7)*100,0),ROUND((ABS(S40-$B40)/$B40)*100,0))), "No Prediction")</f>
        <v>0</v>
      </c>
      <c r="V40" s="5">
        <f>IFERROR(IF(U40=$B40,0,IF($B40=0,ROUND((ABS(U40-'Calculs T1a'!$S$7)/'Calculs T1a'!$S$7)*100,0),ROUND((ABS(U40-$B40)/$B40)*100,0))), "No Prediction")</f>
        <v>0</v>
      </c>
      <c r="X40" s="5">
        <f>IFERROR(IF(W40=$B40,0,IF($B40=0,ROUND((ABS(W40-'Calculs T1a'!$S$7)/'Calculs T1a'!$S$7)*100,0),ROUND((ABS(W40-$B40)/$B40)*100,0))), "No Prediction")</f>
        <v>0</v>
      </c>
      <c r="AC40" s="5">
        <f>IFERROR(IF(AB40=$B40,0,IF($B40=0,ROUND((ABS(AB40-'Calculs T1a'!$S$7)/'Calculs T1a'!$S$7)*100,0),ROUND((ABS(AB40-$B40)/$B40)*100,0))), "No Prediction")</f>
        <v>0</v>
      </c>
      <c r="AE40" s="5">
        <f>IFERROR(IF(AD40=$B40,0,IF($B40=0,ROUND((ABS(AD40-'Calculs T1a'!$S$7)/'Calculs T1a'!$S$7)*100,0),ROUND((ABS(AD40-$B40)/$B40)*100,0))), "No Prediction")</f>
        <v>0</v>
      </c>
      <c r="AG40" s="5">
        <f>IFERROR(IF(AF40=$B40,0,IF($B40=0,ROUND((ABS(AF40-'Calculs T1a'!$S$7)/'Calculs T1a'!$S$7)*100,0),ROUND((ABS(AF40-$B40)/$B40)*100,0))), "No Prediction")</f>
        <v>0</v>
      </c>
      <c r="AI40" s="5">
        <f>IFERROR(IF(AH40=$B40,0,IF($B40=0,ROUND((ABS(AH40-'Calculs T1a'!$S$7)/'Calculs T1a'!$S$7)*100,0),ROUND((ABS(AH40-$B40)/$B40)*100,0))), "No Prediction")</f>
        <v>0</v>
      </c>
      <c r="AK40" s="5">
        <f>IFERROR(IF(AJ40=$B40,0,IF($B40=0,ROUND((ABS(AJ40-'Calculs T1a'!$S$7)/'Calculs T1a'!$S$7)*100,0),ROUND((ABS(AJ40-$B40)/$B40)*100,0))), "No Prediction")</f>
        <v>0</v>
      </c>
      <c r="AM40" s="5">
        <f>IFERROR(IF(AL40=$B40,0,IF($B40=0,ROUND((ABS(AL40-'Calculs T1a'!$S$7)/'Calculs T1a'!$S$7)*100,0),ROUND((ABS(AL40-$B40)/$B40)*100,0))), "No Prediction")</f>
        <v>0</v>
      </c>
      <c r="AO40" s="5">
        <f>IFERROR(IF(AN40=$B40,0,IF($B40=0,ROUND((ABS(AN40-'Calculs T1a'!$S$7)/'Calculs T1a'!$S$7)*100,0),ROUND((ABS(AN40-$B40)/$B40)*100,0))), "No Prediction")</f>
        <v>0</v>
      </c>
      <c r="AQ40" s="5">
        <f>IFERROR(IF(AP40=$B40,0,IF($B40=0,ROUND((ABS(AP40-'Calculs T1a'!$S$7)/'Calculs T1a'!$S$7)*100,0),ROUND((ABS(AP40-$B40)/$B40)*100,0))), "No Prediction")</f>
        <v>0</v>
      </c>
      <c r="AS40" s="5">
        <f>IFERROR(IF(AR40=$B40,0,IF($B40=0,ROUND((ABS(AR40-'Calculs T1a'!$S$7)/'Calculs T1a'!$S$7)*100,0),ROUND((ABS(AR40-$B40)/$B40)*100,0))), "No Prediction")</f>
        <v>0</v>
      </c>
      <c r="AU40" s="5">
        <f>IFERROR(IF(AT40=$B40,0,IF($B40=0,ROUND((ABS(AT40-'Calculs T1a'!$S$7)/'Calculs T1a'!$S$7)*100,0),ROUND((ABS(AT40-$B40)/$B40)*100,0))), "No Prediction")</f>
        <v>0</v>
      </c>
      <c r="AW40" s="5">
        <f>IFERROR(IF(AV40=$B40,0,IF($B40=0,ROUND((ABS(AV40-'Calculs T1a'!$S$7)/'Calculs T1a'!$S$7)*100,0),ROUND((ABS(AV40-$B40)/$B40)*100,0))), "No Prediction")</f>
        <v>0</v>
      </c>
      <c r="BB40" s="5">
        <f>IFERROR(IF(BA40=$B40,0,IF($B40=0,ROUND((ABS(BA40-'Calculs T1a'!$S$7)/'Calculs T1a'!$S$7)*100,0),ROUND((ABS(BA40-$B40)/$B40)*100,0))), "No Prediction")</f>
        <v>0</v>
      </c>
      <c r="BD40" s="5">
        <f>IFERROR(IF(BC40=$B40,0,IF($B40=0,ROUND((ABS(BC40-'Calculs T1a'!$S$7)/'Calculs T1a'!$S$7)*100,0),ROUND((ABS(BC40-$B40)/$B40)*100,0))), "No Prediction")</f>
        <v>0</v>
      </c>
      <c r="BF40" s="5">
        <f>IFERROR(IF(BE40=$B40,0,IF($B40=0,ROUND((ABS(BE40-'Calculs T1a'!$S$7)/'Calculs T1a'!$S$7)*100,0),ROUND((ABS(BE40-$B40)/$B40)*100,0))), "No Prediction")</f>
        <v>0</v>
      </c>
      <c r="BH40" s="5">
        <f>IFERROR(IF(BG40=$B40,0,IF($B40=0,ROUND((ABS(BG40-'Calculs T1a'!$S$7)/'Calculs T1a'!$S$7)*100,0),ROUND((ABS(BG40-$B40)/$B40)*100,0))), "No Prediction")</f>
        <v>0</v>
      </c>
      <c r="BJ40" s="5">
        <f>IFERROR(IF(BI40=$B40,0,IF($B40=0,ROUND((ABS(BI40-'Calculs T1a'!$S$7)/'Calculs T1a'!$S$7)*100,0),ROUND((ABS(BI40-$B40)/$B40)*100,0))), "No Prediction")</f>
        <v>0</v>
      </c>
      <c r="BL40" s="5">
        <f>IFERROR(IF(BK40=$B40,0,IF($B40=0,ROUND((ABS(BK40-'Calculs T1a'!$S$7)/'Calculs T1a'!$S$7)*100,0),ROUND((ABS(BK40-$B40)/$B40)*100,0))), "No Prediction")</f>
        <v>0</v>
      </c>
      <c r="BN40" s="5">
        <f>IFERROR(IF(BM40=$B40,0,IF($B40=0,ROUND((ABS(BM40-'Calculs T1a'!$S$7)/'Calculs T1a'!$S$7)*100,0),ROUND((ABS(BM40-$B40)/$B40)*100,0))), "No Prediction")</f>
        <v>0</v>
      </c>
      <c r="BP40" s="5">
        <f>IFERROR(IF(BO40=$B40,0,IF($B40=0,ROUND((ABS(BO40-'Calculs T1a'!$S$7)/'Calculs T1a'!$S$7)*100,0),ROUND((ABS(BO40-$B40)/$B40)*100,0))), "No Prediction")</f>
        <v>0</v>
      </c>
      <c r="BR40" s="5">
        <f>IFERROR(IF(BQ40=$B40,0,IF($B40=0,ROUND((ABS(BQ40-'Calculs T1a'!$S$7)/'Calculs T1a'!$S$7)*100,0),ROUND((ABS(BQ40-$B40)/$B40)*100,0))), "No Prediction")</f>
        <v>0</v>
      </c>
      <c r="BT40" s="5">
        <f>IFERROR(IF(BS40=$B40,0,IF($B40=0,ROUND((ABS(BS40-'Calculs T1a'!$S$7)/'Calculs T1a'!$S$7)*100,0),ROUND((ABS(BS40-$B40)/$B40)*100,0))), "No Prediction")</f>
        <v>0</v>
      </c>
      <c r="BV40" s="5">
        <f>IFERROR(IF(BU40=$B40,0,IF($B40=0,ROUND((ABS(BU40-'Calculs T1a'!$S$7)/'Calculs T1a'!$S$7)*100,0),ROUND((ABS(BU40-$B40)/$B40)*100,0))), "No Prediction")</f>
        <v>0</v>
      </c>
    </row>
    <row r="41" spans="4:74" x14ac:dyDescent="0.3">
      <c r="D41" s="5">
        <f>IFERROR(IF(C41=$B41,0,IF($B41=0,ROUND((ABS(C41-'Calculs T1a'!$S$7)/'Calculs T1a'!$S$7)*100,0),ROUND((ABS(C41-$B41)/$B41)*100,0))), "No Prediction")</f>
        <v>0</v>
      </c>
      <c r="F41" s="5">
        <f>IFERROR(IF(E41=$B41,0,IF($B41=0,ROUND((ABS(E41-'Calculs T1a'!$S$7)/'Calculs T1a'!$S$7)*100,0),ROUND((ABS(E41-$B41)/$B41)*100,0))), "No Prediction")</f>
        <v>0</v>
      </c>
      <c r="H41" s="5">
        <f>IFERROR(IF(G41=$B41,0,IF($B41=0,ROUND((ABS(G41-'Calculs T1a'!$S$7)/'Calculs T1a'!$S$7)*100,0),ROUND((ABS(G41-$B41)/$B41)*100,0))), "No Prediction")</f>
        <v>0</v>
      </c>
      <c r="J41" s="5">
        <f>IFERROR(IF(I41=$B41,0,IF($B41=0,ROUND((ABS(I41-'Calculs T1a'!$S$7)/'Calculs T1a'!$S$7)*100,0),ROUND((ABS(I41-$B41)/$B41)*100,0))), "No Prediction")</f>
        <v>0</v>
      </c>
      <c r="L41" s="5">
        <f>IFERROR(IF(K41=$B41,0,IF($B41=0,ROUND((ABS(K41-'Calculs T1a'!$S$7)/'Calculs T1a'!$S$7)*100,0),ROUND((ABS(K41-$B41)/$B41)*100,0))), "No Prediction")</f>
        <v>0</v>
      </c>
      <c r="N41" s="5">
        <f>IFERROR(IF(M41=$B41,0,IF($B41=0,ROUND((ABS(M41-'Calculs T1a'!$S$7)/'Calculs T1a'!$S$7)*100,0),ROUND((ABS(M41-$B41)/$B41)*100,0))), "No Prediction")</f>
        <v>0</v>
      </c>
      <c r="P41" s="5">
        <f>IFERROR(IF(O41=$B41,0,IF($B41=0,ROUND((ABS(O41-'Calculs T1a'!$S$7)/'Calculs T1a'!$S$7)*100,0),ROUND((ABS(O41-$B41)/$B41)*100,0))), "No Prediction")</f>
        <v>0</v>
      </c>
      <c r="R41" s="5">
        <f>IFERROR(IF(Q41=$B41,0,IF($B41=0,ROUND((ABS(Q41-'Calculs T1a'!$S$7)/'Calculs T1a'!$S$7)*100,0),ROUND((ABS(Q41-$B41)/$B41)*100,0))), "No Prediction")</f>
        <v>0</v>
      </c>
      <c r="T41" s="5">
        <f>IFERROR(IF(S41=$B41,0,IF($B41=0,ROUND((ABS(S41-'Calculs T1a'!$S$7)/'Calculs T1a'!$S$7)*100,0),ROUND((ABS(S41-$B41)/$B41)*100,0))), "No Prediction")</f>
        <v>0</v>
      </c>
      <c r="V41" s="5">
        <f>IFERROR(IF(U41=$B41,0,IF($B41=0,ROUND((ABS(U41-'Calculs T1a'!$S$7)/'Calculs T1a'!$S$7)*100,0),ROUND((ABS(U41-$B41)/$B41)*100,0))), "No Prediction")</f>
        <v>0</v>
      </c>
      <c r="X41" s="5">
        <f>IFERROR(IF(W41=$B41,0,IF($B41=0,ROUND((ABS(W41-'Calculs T1a'!$S$7)/'Calculs T1a'!$S$7)*100,0),ROUND((ABS(W41-$B41)/$B41)*100,0))), "No Prediction")</f>
        <v>0</v>
      </c>
      <c r="AC41" s="5">
        <f>IFERROR(IF(AB41=$B41,0,IF($B41=0,ROUND((ABS(AB41-'Calculs T1a'!$S$7)/'Calculs T1a'!$S$7)*100,0),ROUND((ABS(AB41-$B41)/$B41)*100,0))), "No Prediction")</f>
        <v>0</v>
      </c>
      <c r="AE41" s="5">
        <f>IFERROR(IF(AD41=$B41,0,IF($B41=0,ROUND((ABS(AD41-'Calculs T1a'!$S$7)/'Calculs T1a'!$S$7)*100,0),ROUND((ABS(AD41-$B41)/$B41)*100,0))), "No Prediction")</f>
        <v>0</v>
      </c>
      <c r="AG41" s="5">
        <f>IFERROR(IF(AF41=$B41,0,IF($B41=0,ROUND((ABS(AF41-'Calculs T1a'!$S$7)/'Calculs T1a'!$S$7)*100,0),ROUND((ABS(AF41-$B41)/$B41)*100,0))), "No Prediction")</f>
        <v>0</v>
      </c>
      <c r="AI41" s="5">
        <f>IFERROR(IF(AH41=$B41,0,IF($B41=0,ROUND((ABS(AH41-'Calculs T1a'!$S$7)/'Calculs T1a'!$S$7)*100,0),ROUND((ABS(AH41-$B41)/$B41)*100,0))), "No Prediction")</f>
        <v>0</v>
      </c>
      <c r="AK41" s="5">
        <f>IFERROR(IF(AJ41=$B41,0,IF($B41=0,ROUND((ABS(AJ41-'Calculs T1a'!$S$7)/'Calculs T1a'!$S$7)*100,0),ROUND((ABS(AJ41-$B41)/$B41)*100,0))), "No Prediction")</f>
        <v>0</v>
      </c>
      <c r="AM41" s="5">
        <f>IFERROR(IF(AL41=$B41,0,IF($B41=0,ROUND((ABS(AL41-'Calculs T1a'!$S$7)/'Calculs T1a'!$S$7)*100,0),ROUND((ABS(AL41-$B41)/$B41)*100,0))), "No Prediction")</f>
        <v>0</v>
      </c>
      <c r="AO41" s="5">
        <f>IFERROR(IF(AN41=$B41,0,IF($B41=0,ROUND((ABS(AN41-'Calculs T1a'!$S$7)/'Calculs T1a'!$S$7)*100,0),ROUND((ABS(AN41-$B41)/$B41)*100,0))), "No Prediction")</f>
        <v>0</v>
      </c>
      <c r="AQ41" s="5">
        <f>IFERROR(IF(AP41=$B41,0,IF($B41=0,ROUND((ABS(AP41-'Calculs T1a'!$S$7)/'Calculs T1a'!$S$7)*100,0),ROUND((ABS(AP41-$B41)/$B41)*100,0))), "No Prediction")</f>
        <v>0</v>
      </c>
      <c r="AS41" s="5">
        <f>IFERROR(IF(AR41=$B41,0,IF($B41=0,ROUND((ABS(AR41-'Calculs T1a'!$S$7)/'Calculs T1a'!$S$7)*100,0),ROUND((ABS(AR41-$B41)/$B41)*100,0))), "No Prediction")</f>
        <v>0</v>
      </c>
      <c r="AU41" s="5">
        <f>IFERROR(IF(AT41=$B41,0,IF($B41=0,ROUND((ABS(AT41-'Calculs T1a'!$S$7)/'Calculs T1a'!$S$7)*100,0),ROUND((ABS(AT41-$B41)/$B41)*100,0))), "No Prediction")</f>
        <v>0</v>
      </c>
      <c r="AW41" s="5">
        <f>IFERROR(IF(AV41=$B41,0,IF($B41=0,ROUND((ABS(AV41-'Calculs T1a'!$S$7)/'Calculs T1a'!$S$7)*100,0),ROUND((ABS(AV41-$B41)/$B41)*100,0))), "No Prediction")</f>
        <v>0</v>
      </c>
      <c r="BB41" s="5">
        <f>IFERROR(IF(BA41=$B41,0,IF($B41=0,ROUND((ABS(BA41-'Calculs T1a'!$S$7)/'Calculs T1a'!$S$7)*100,0),ROUND((ABS(BA41-$B41)/$B41)*100,0))), "No Prediction")</f>
        <v>0</v>
      </c>
      <c r="BD41" s="5">
        <f>IFERROR(IF(BC41=$B41,0,IF($B41=0,ROUND((ABS(BC41-'Calculs T1a'!$S$7)/'Calculs T1a'!$S$7)*100,0),ROUND((ABS(BC41-$B41)/$B41)*100,0))), "No Prediction")</f>
        <v>0</v>
      </c>
      <c r="BF41" s="5">
        <f>IFERROR(IF(BE41=$B41,0,IF($B41=0,ROUND((ABS(BE41-'Calculs T1a'!$S$7)/'Calculs T1a'!$S$7)*100,0),ROUND((ABS(BE41-$B41)/$B41)*100,0))), "No Prediction")</f>
        <v>0</v>
      </c>
      <c r="BH41" s="5">
        <f>IFERROR(IF(BG41=$B41,0,IF($B41=0,ROUND((ABS(BG41-'Calculs T1a'!$S$7)/'Calculs T1a'!$S$7)*100,0),ROUND((ABS(BG41-$B41)/$B41)*100,0))), "No Prediction")</f>
        <v>0</v>
      </c>
      <c r="BJ41" s="5">
        <f>IFERROR(IF(BI41=$B41,0,IF($B41=0,ROUND((ABS(BI41-'Calculs T1a'!$S$7)/'Calculs T1a'!$S$7)*100,0),ROUND((ABS(BI41-$B41)/$B41)*100,0))), "No Prediction")</f>
        <v>0</v>
      </c>
      <c r="BL41" s="5">
        <f>IFERROR(IF(BK41=$B41,0,IF($B41=0,ROUND((ABS(BK41-'Calculs T1a'!$S$7)/'Calculs T1a'!$S$7)*100,0),ROUND((ABS(BK41-$B41)/$B41)*100,0))), "No Prediction")</f>
        <v>0</v>
      </c>
      <c r="BN41" s="5">
        <f>IFERROR(IF(BM41=$B41,0,IF($B41=0,ROUND((ABS(BM41-'Calculs T1a'!$S$7)/'Calculs T1a'!$S$7)*100,0),ROUND((ABS(BM41-$B41)/$B41)*100,0))), "No Prediction")</f>
        <v>0</v>
      </c>
      <c r="BP41" s="5">
        <f>IFERROR(IF(BO41=$B41,0,IF($B41=0,ROUND((ABS(BO41-'Calculs T1a'!$S$7)/'Calculs T1a'!$S$7)*100,0),ROUND((ABS(BO41-$B41)/$B41)*100,0))), "No Prediction")</f>
        <v>0</v>
      </c>
      <c r="BR41" s="5">
        <f>IFERROR(IF(BQ41=$B41,0,IF($B41=0,ROUND((ABS(BQ41-'Calculs T1a'!$S$7)/'Calculs T1a'!$S$7)*100,0),ROUND((ABS(BQ41-$B41)/$B41)*100,0))), "No Prediction")</f>
        <v>0</v>
      </c>
      <c r="BT41" s="5">
        <f>IFERROR(IF(BS41=$B41,0,IF($B41=0,ROUND((ABS(BS41-'Calculs T1a'!$S$7)/'Calculs T1a'!$S$7)*100,0),ROUND((ABS(BS41-$B41)/$B41)*100,0))), "No Prediction")</f>
        <v>0</v>
      </c>
      <c r="BV41" s="5">
        <f>IFERROR(IF(BU41=$B41,0,IF($B41=0,ROUND((ABS(BU41-'Calculs T1a'!$S$7)/'Calculs T1a'!$S$7)*100,0),ROUND((ABS(BU41-$B41)/$B41)*100,0))), "No Prediction")</f>
        <v>0</v>
      </c>
    </row>
    <row r="42" spans="4:74" x14ac:dyDescent="0.3">
      <c r="D42" s="5">
        <f>IFERROR(IF(C42=$B42,0,IF($B42=0,ROUND((ABS(C42-'Calculs T1a'!$S$7)/'Calculs T1a'!$S$7)*100,0),ROUND((ABS(C42-$B42)/$B42)*100,0))), "No Prediction")</f>
        <v>0</v>
      </c>
      <c r="F42" s="5">
        <f>IFERROR(IF(E42=$B42,0,IF($B42=0,ROUND((ABS(E42-'Calculs T1a'!$S$7)/'Calculs T1a'!$S$7)*100,0),ROUND((ABS(E42-$B42)/$B42)*100,0))), "No Prediction")</f>
        <v>0</v>
      </c>
      <c r="H42" s="5">
        <f>IFERROR(IF(G42=$B42,0,IF($B42=0,ROUND((ABS(G42-'Calculs T1a'!$S$7)/'Calculs T1a'!$S$7)*100,0),ROUND((ABS(G42-$B42)/$B42)*100,0))), "No Prediction")</f>
        <v>0</v>
      </c>
      <c r="J42" s="5">
        <f>IFERROR(IF(I42=$B42,0,IF($B42=0,ROUND((ABS(I42-'Calculs T1a'!$S$7)/'Calculs T1a'!$S$7)*100,0),ROUND((ABS(I42-$B42)/$B42)*100,0))), "No Prediction")</f>
        <v>0</v>
      </c>
      <c r="L42" s="5">
        <f>IFERROR(IF(K42=$B42,0,IF($B42=0,ROUND((ABS(K42-'Calculs T1a'!$S$7)/'Calculs T1a'!$S$7)*100,0),ROUND((ABS(K42-$B42)/$B42)*100,0))), "No Prediction")</f>
        <v>0</v>
      </c>
      <c r="N42" s="5">
        <f>IFERROR(IF(M42=$B42,0,IF($B42=0,ROUND((ABS(M42-'Calculs T1a'!$S$7)/'Calculs T1a'!$S$7)*100,0),ROUND((ABS(M42-$B42)/$B42)*100,0))), "No Prediction")</f>
        <v>0</v>
      </c>
      <c r="P42" s="5">
        <f>IFERROR(IF(O42=$B42,0,IF($B42=0,ROUND((ABS(O42-'Calculs T1a'!$S$7)/'Calculs T1a'!$S$7)*100,0),ROUND((ABS(O42-$B42)/$B42)*100,0))), "No Prediction")</f>
        <v>0</v>
      </c>
      <c r="R42" s="5">
        <f>IFERROR(IF(Q42=$B42,0,IF($B42=0,ROUND((ABS(Q42-'Calculs T1a'!$S$7)/'Calculs T1a'!$S$7)*100,0),ROUND((ABS(Q42-$B42)/$B42)*100,0))), "No Prediction")</f>
        <v>0</v>
      </c>
      <c r="T42" s="5">
        <f>IFERROR(IF(S42=$B42,0,IF($B42=0,ROUND((ABS(S42-'Calculs T1a'!$S$7)/'Calculs T1a'!$S$7)*100,0),ROUND((ABS(S42-$B42)/$B42)*100,0))), "No Prediction")</f>
        <v>0</v>
      </c>
      <c r="V42" s="5">
        <f>IFERROR(IF(U42=$B42,0,IF($B42=0,ROUND((ABS(U42-'Calculs T1a'!$S$7)/'Calculs T1a'!$S$7)*100,0),ROUND((ABS(U42-$B42)/$B42)*100,0))), "No Prediction")</f>
        <v>0</v>
      </c>
      <c r="X42" s="5">
        <f>IFERROR(IF(W42=$B42,0,IF($B42=0,ROUND((ABS(W42-'Calculs T1a'!$S$7)/'Calculs T1a'!$S$7)*100,0),ROUND((ABS(W42-$B42)/$B42)*100,0))), "No Prediction")</f>
        <v>0</v>
      </c>
      <c r="AC42" s="5">
        <f>IFERROR(IF(AB42=$B42,0,IF($B42=0,ROUND((ABS(AB42-'Calculs T1a'!$S$7)/'Calculs T1a'!$S$7)*100,0),ROUND((ABS(AB42-$B42)/$B42)*100,0))), "No Prediction")</f>
        <v>0</v>
      </c>
      <c r="AE42" s="5">
        <f>IFERROR(IF(AD42=$B42,0,IF($B42=0,ROUND((ABS(AD42-'Calculs T1a'!$S$7)/'Calculs T1a'!$S$7)*100,0),ROUND((ABS(AD42-$B42)/$B42)*100,0))), "No Prediction")</f>
        <v>0</v>
      </c>
      <c r="AG42" s="5">
        <f>IFERROR(IF(AF42=$B42,0,IF($B42=0,ROUND((ABS(AF42-'Calculs T1a'!$S$7)/'Calculs T1a'!$S$7)*100,0),ROUND((ABS(AF42-$B42)/$B42)*100,0))), "No Prediction")</f>
        <v>0</v>
      </c>
      <c r="AI42" s="5">
        <f>IFERROR(IF(AH42=$B42,0,IF($B42=0,ROUND((ABS(AH42-'Calculs T1a'!$S$7)/'Calculs T1a'!$S$7)*100,0),ROUND((ABS(AH42-$B42)/$B42)*100,0))), "No Prediction")</f>
        <v>0</v>
      </c>
      <c r="AK42" s="5">
        <f>IFERROR(IF(AJ42=$B42,0,IF($B42=0,ROUND((ABS(AJ42-'Calculs T1a'!$S$7)/'Calculs T1a'!$S$7)*100,0),ROUND((ABS(AJ42-$B42)/$B42)*100,0))), "No Prediction")</f>
        <v>0</v>
      </c>
      <c r="AM42" s="5">
        <f>IFERROR(IF(AL42=$B42,0,IF($B42=0,ROUND((ABS(AL42-'Calculs T1a'!$S$7)/'Calculs T1a'!$S$7)*100,0),ROUND((ABS(AL42-$B42)/$B42)*100,0))), "No Prediction")</f>
        <v>0</v>
      </c>
      <c r="AO42" s="5">
        <f>IFERROR(IF(AN42=$B42,0,IF($B42=0,ROUND((ABS(AN42-'Calculs T1a'!$S$7)/'Calculs T1a'!$S$7)*100,0),ROUND((ABS(AN42-$B42)/$B42)*100,0))), "No Prediction")</f>
        <v>0</v>
      </c>
      <c r="AQ42" s="5">
        <f>IFERROR(IF(AP42=$B42,0,IF($B42=0,ROUND((ABS(AP42-'Calculs T1a'!$S$7)/'Calculs T1a'!$S$7)*100,0),ROUND((ABS(AP42-$B42)/$B42)*100,0))), "No Prediction")</f>
        <v>0</v>
      </c>
      <c r="AS42" s="5">
        <f>IFERROR(IF(AR42=$B42,0,IF($B42=0,ROUND((ABS(AR42-'Calculs T1a'!$S$7)/'Calculs T1a'!$S$7)*100,0),ROUND((ABS(AR42-$B42)/$B42)*100,0))), "No Prediction")</f>
        <v>0</v>
      </c>
      <c r="AU42" s="5">
        <f>IFERROR(IF(AT42=$B42,0,IF($B42=0,ROUND((ABS(AT42-'Calculs T1a'!$S$7)/'Calculs T1a'!$S$7)*100,0),ROUND((ABS(AT42-$B42)/$B42)*100,0))), "No Prediction")</f>
        <v>0</v>
      </c>
      <c r="AW42" s="5">
        <f>IFERROR(IF(AV42=$B42,0,IF($B42=0,ROUND((ABS(AV42-'Calculs T1a'!$S$7)/'Calculs T1a'!$S$7)*100,0),ROUND((ABS(AV42-$B42)/$B42)*100,0))), "No Prediction")</f>
        <v>0</v>
      </c>
      <c r="BB42" s="5">
        <f>IFERROR(IF(BA42=$B42,0,IF($B42=0,ROUND((ABS(BA42-'Calculs T1a'!$S$7)/'Calculs T1a'!$S$7)*100,0),ROUND((ABS(BA42-$B42)/$B42)*100,0))), "No Prediction")</f>
        <v>0</v>
      </c>
      <c r="BD42" s="5">
        <f>IFERROR(IF(BC42=$B42,0,IF($B42=0,ROUND((ABS(BC42-'Calculs T1a'!$S$7)/'Calculs T1a'!$S$7)*100,0),ROUND((ABS(BC42-$B42)/$B42)*100,0))), "No Prediction")</f>
        <v>0</v>
      </c>
      <c r="BF42" s="5">
        <f>IFERROR(IF(BE42=$B42,0,IF($B42=0,ROUND((ABS(BE42-'Calculs T1a'!$S$7)/'Calculs T1a'!$S$7)*100,0),ROUND((ABS(BE42-$B42)/$B42)*100,0))), "No Prediction")</f>
        <v>0</v>
      </c>
      <c r="BH42" s="5">
        <f>IFERROR(IF(BG42=$B42,0,IF($B42=0,ROUND((ABS(BG42-'Calculs T1a'!$S$7)/'Calculs T1a'!$S$7)*100,0),ROUND((ABS(BG42-$B42)/$B42)*100,0))), "No Prediction")</f>
        <v>0</v>
      </c>
      <c r="BJ42" s="5">
        <f>IFERROR(IF(BI42=$B42,0,IF($B42=0,ROUND((ABS(BI42-'Calculs T1a'!$S$7)/'Calculs T1a'!$S$7)*100,0),ROUND((ABS(BI42-$B42)/$B42)*100,0))), "No Prediction")</f>
        <v>0</v>
      </c>
      <c r="BL42" s="5">
        <f>IFERROR(IF(BK42=$B42,0,IF($B42=0,ROUND((ABS(BK42-'Calculs T1a'!$S$7)/'Calculs T1a'!$S$7)*100,0),ROUND((ABS(BK42-$B42)/$B42)*100,0))), "No Prediction")</f>
        <v>0</v>
      </c>
      <c r="BN42" s="5">
        <f>IFERROR(IF(BM42=$B42,0,IF($B42=0,ROUND((ABS(BM42-'Calculs T1a'!$S$7)/'Calculs T1a'!$S$7)*100,0),ROUND((ABS(BM42-$B42)/$B42)*100,0))), "No Prediction")</f>
        <v>0</v>
      </c>
      <c r="BP42" s="5">
        <f>IFERROR(IF(BO42=$B42,0,IF($B42=0,ROUND((ABS(BO42-'Calculs T1a'!$S$7)/'Calculs T1a'!$S$7)*100,0),ROUND((ABS(BO42-$B42)/$B42)*100,0))), "No Prediction")</f>
        <v>0</v>
      </c>
      <c r="BR42" s="5">
        <f>IFERROR(IF(BQ42=$B42,0,IF($B42=0,ROUND((ABS(BQ42-'Calculs T1a'!$S$7)/'Calculs T1a'!$S$7)*100,0),ROUND((ABS(BQ42-$B42)/$B42)*100,0))), "No Prediction")</f>
        <v>0</v>
      </c>
      <c r="BT42" s="5">
        <f>IFERROR(IF(BS42=$B42,0,IF($B42=0,ROUND((ABS(BS42-'Calculs T1a'!$S$7)/'Calculs T1a'!$S$7)*100,0),ROUND((ABS(BS42-$B42)/$B42)*100,0))), "No Prediction")</f>
        <v>0</v>
      </c>
      <c r="BV42" s="5">
        <f>IFERROR(IF(BU42=$B42,0,IF($B42=0,ROUND((ABS(BU42-'Calculs T1a'!$S$7)/'Calculs T1a'!$S$7)*100,0),ROUND((ABS(BU42-$B42)/$B42)*100,0))), "No Prediction")</f>
        <v>0</v>
      </c>
    </row>
    <row r="43" spans="4:74" x14ac:dyDescent="0.3">
      <c r="D43" s="5">
        <f>IFERROR(IF(C43=$B43,0,IF($B43=0,ROUND((ABS(C43-'Calculs T1a'!$S$7)/'Calculs T1a'!$S$7)*100,0),ROUND((ABS(C43-$B43)/$B43)*100,0))), "No Prediction")</f>
        <v>0</v>
      </c>
      <c r="F43" s="5">
        <f>IFERROR(IF(E43=$B43,0,IF($B43=0,ROUND((ABS(E43-'Calculs T1a'!$S$7)/'Calculs T1a'!$S$7)*100,0),ROUND((ABS(E43-$B43)/$B43)*100,0))), "No Prediction")</f>
        <v>0</v>
      </c>
      <c r="H43" s="5">
        <f>IFERROR(IF(G43=$B43,0,IF($B43=0,ROUND((ABS(G43-'Calculs T1a'!$S$7)/'Calculs T1a'!$S$7)*100,0),ROUND((ABS(G43-$B43)/$B43)*100,0))), "No Prediction")</f>
        <v>0</v>
      </c>
      <c r="J43" s="5">
        <f>IFERROR(IF(I43=$B43,0,IF($B43=0,ROUND((ABS(I43-'Calculs T1a'!$S$7)/'Calculs T1a'!$S$7)*100,0),ROUND((ABS(I43-$B43)/$B43)*100,0))), "No Prediction")</f>
        <v>0</v>
      </c>
      <c r="L43" s="5">
        <f>IFERROR(IF(K43=$B43,0,IF($B43=0,ROUND((ABS(K43-'Calculs T1a'!$S$7)/'Calculs T1a'!$S$7)*100,0),ROUND((ABS(K43-$B43)/$B43)*100,0))), "No Prediction")</f>
        <v>0</v>
      </c>
      <c r="N43" s="5">
        <f>IFERROR(IF(M43=$B43,0,IF($B43=0,ROUND((ABS(M43-'Calculs T1a'!$S$7)/'Calculs T1a'!$S$7)*100,0),ROUND((ABS(M43-$B43)/$B43)*100,0))), "No Prediction")</f>
        <v>0</v>
      </c>
      <c r="P43" s="5">
        <f>IFERROR(IF(O43=$B43,0,IF($B43=0,ROUND((ABS(O43-'Calculs T1a'!$S$7)/'Calculs T1a'!$S$7)*100,0),ROUND((ABS(O43-$B43)/$B43)*100,0))), "No Prediction")</f>
        <v>0</v>
      </c>
      <c r="R43" s="5">
        <f>IFERROR(IF(Q43=$B43,0,IF($B43=0,ROUND((ABS(Q43-'Calculs T1a'!$S$7)/'Calculs T1a'!$S$7)*100,0),ROUND((ABS(Q43-$B43)/$B43)*100,0))), "No Prediction")</f>
        <v>0</v>
      </c>
      <c r="T43" s="5">
        <f>IFERROR(IF(S43=$B43,0,IF($B43=0,ROUND((ABS(S43-'Calculs T1a'!$S$7)/'Calculs T1a'!$S$7)*100,0),ROUND((ABS(S43-$B43)/$B43)*100,0))), "No Prediction")</f>
        <v>0</v>
      </c>
      <c r="V43" s="5">
        <f>IFERROR(IF(U43=$B43,0,IF($B43=0,ROUND((ABS(U43-'Calculs T1a'!$S$7)/'Calculs T1a'!$S$7)*100,0),ROUND((ABS(U43-$B43)/$B43)*100,0))), "No Prediction")</f>
        <v>0</v>
      </c>
      <c r="X43" s="5">
        <f>IFERROR(IF(W43=$B43,0,IF($B43=0,ROUND((ABS(W43-'Calculs T1a'!$S$7)/'Calculs T1a'!$S$7)*100,0),ROUND((ABS(W43-$B43)/$B43)*100,0))), "No Prediction")</f>
        <v>0</v>
      </c>
      <c r="AC43" s="5">
        <f>IFERROR(IF(AB43=$B43,0,IF($B43=0,ROUND((ABS(AB43-'Calculs T1a'!$S$7)/'Calculs T1a'!$S$7)*100,0),ROUND((ABS(AB43-$B43)/$B43)*100,0))), "No Prediction")</f>
        <v>0</v>
      </c>
      <c r="AE43" s="5">
        <f>IFERROR(IF(AD43=$B43,0,IF($B43=0,ROUND((ABS(AD43-'Calculs T1a'!$S$7)/'Calculs T1a'!$S$7)*100,0),ROUND((ABS(AD43-$B43)/$B43)*100,0))), "No Prediction")</f>
        <v>0</v>
      </c>
      <c r="AG43" s="5">
        <f>IFERROR(IF(AF43=$B43,0,IF($B43=0,ROUND((ABS(AF43-'Calculs T1a'!$S$7)/'Calculs T1a'!$S$7)*100,0),ROUND((ABS(AF43-$B43)/$B43)*100,0))), "No Prediction")</f>
        <v>0</v>
      </c>
      <c r="AI43" s="5">
        <f>IFERROR(IF(AH43=$B43,0,IF($B43=0,ROUND((ABS(AH43-'Calculs T1a'!$S$7)/'Calculs T1a'!$S$7)*100,0),ROUND((ABS(AH43-$B43)/$B43)*100,0))), "No Prediction")</f>
        <v>0</v>
      </c>
      <c r="AK43" s="5">
        <f>IFERROR(IF(AJ43=$B43,0,IF($B43=0,ROUND((ABS(AJ43-'Calculs T1a'!$S$7)/'Calculs T1a'!$S$7)*100,0),ROUND((ABS(AJ43-$B43)/$B43)*100,0))), "No Prediction")</f>
        <v>0</v>
      </c>
      <c r="AM43" s="5">
        <f>IFERROR(IF(AL43=$B43,0,IF($B43=0,ROUND((ABS(AL43-'Calculs T1a'!$S$7)/'Calculs T1a'!$S$7)*100,0),ROUND((ABS(AL43-$B43)/$B43)*100,0))), "No Prediction")</f>
        <v>0</v>
      </c>
      <c r="AO43" s="5">
        <f>IFERROR(IF(AN43=$B43,0,IF($B43=0,ROUND((ABS(AN43-'Calculs T1a'!$S$7)/'Calculs T1a'!$S$7)*100,0),ROUND((ABS(AN43-$B43)/$B43)*100,0))), "No Prediction")</f>
        <v>0</v>
      </c>
      <c r="AQ43" s="5">
        <f>IFERROR(IF(AP43=$B43,0,IF($B43=0,ROUND((ABS(AP43-'Calculs T1a'!$S$7)/'Calculs T1a'!$S$7)*100,0),ROUND((ABS(AP43-$B43)/$B43)*100,0))), "No Prediction")</f>
        <v>0</v>
      </c>
      <c r="AS43" s="5">
        <f>IFERROR(IF(AR43=$B43,0,IF($B43=0,ROUND((ABS(AR43-'Calculs T1a'!$S$7)/'Calculs T1a'!$S$7)*100,0),ROUND((ABS(AR43-$B43)/$B43)*100,0))), "No Prediction")</f>
        <v>0</v>
      </c>
      <c r="AU43" s="5">
        <f>IFERROR(IF(AT43=$B43,0,IF($B43=0,ROUND((ABS(AT43-'Calculs T1a'!$S$7)/'Calculs T1a'!$S$7)*100,0),ROUND((ABS(AT43-$B43)/$B43)*100,0))), "No Prediction")</f>
        <v>0</v>
      </c>
      <c r="AW43" s="5">
        <f>IFERROR(IF(AV43=$B43,0,IF($B43=0,ROUND((ABS(AV43-'Calculs T1a'!$S$7)/'Calculs T1a'!$S$7)*100,0),ROUND((ABS(AV43-$B43)/$B43)*100,0))), "No Prediction")</f>
        <v>0</v>
      </c>
      <c r="BB43" s="5">
        <f>IFERROR(IF(BA43=$B43,0,IF($B43=0,ROUND((ABS(BA43-'Calculs T1a'!$S$7)/'Calculs T1a'!$S$7)*100,0),ROUND((ABS(BA43-$B43)/$B43)*100,0))), "No Prediction")</f>
        <v>0</v>
      </c>
      <c r="BD43" s="5">
        <f>IFERROR(IF(BC43=$B43,0,IF($B43=0,ROUND((ABS(BC43-'Calculs T1a'!$S$7)/'Calculs T1a'!$S$7)*100,0),ROUND((ABS(BC43-$B43)/$B43)*100,0))), "No Prediction")</f>
        <v>0</v>
      </c>
      <c r="BF43" s="5">
        <f>IFERROR(IF(BE43=$B43,0,IF($B43=0,ROUND((ABS(BE43-'Calculs T1a'!$S$7)/'Calculs T1a'!$S$7)*100,0),ROUND((ABS(BE43-$B43)/$B43)*100,0))), "No Prediction")</f>
        <v>0</v>
      </c>
      <c r="BH43" s="5">
        <f>IFERROR(IF(BG43=$B43,0,IF($B43=0,ROUND((ABS(BG43-'Calculs T1a'!$S$7)/'Calculs T1a'!$S$7)*100,0),ROUND((ABS(BG43-$B43)/$B43)*100,0))), "No Prediction")</f>
        <v>0</v>
      </c>
      <c r="BJ43" s="5">
        <f>IFERROR(IF(BI43=$B43,0,IF($B43=0,ROUND((ABS(BI43-'Calculs T1a'!$S$7)/'Calculs T1a'!$S$7)*100,0),ROUND((ABS(BI43-$B43)/$B43)*100,0))), "No Prediction")</f>
        <v>0</v>
      </c>
      <c r="BL43" s="5">
        <f>IFERROR(IF(BK43=$B43,0,IF($B43=0,ROUND((ABS(BK43-'Calculs T1a'!$S$7)/'Calculs T1a'!$S$7)*100,0),ROUND((ABS(BK43-$B43)/$B43)*100,0))), "No Prediction")</f>
        <v>0</v>
      </c>
      <c r="BN43" s="5">
        <f>IFERROR(IF(BM43=$B43,0,IF($B43=0,ROUND((ABS(BM43-'Calculs T1a'!$S$7)/'Calculs T1a'!$S$7)*100,0),ROUND((ABS(BM43-$B43)/$B43)*100,0))), "No Prediction")</f>
        <v>0</v>
      </c>
      <c r="BP43" s="5">
        <f>IFERROR(IF(BO43=$B43,0,IF($B43=0,ROUND((ABS(BO43-'Calculs T1a'!$S$7)/'Calculs T1a'!$S$7)*100,0),ROUND((ABS(BO43-$B43)/$B43)*100,0))), "No Prediction")</f>
        <v>0</v>
      </c>
      <c r="BR43" s="5">
        <f>IFERROR(IF(BQ43=$B43,0,IF($B43=0,ROUND((ABS(BQ43-'Calculs T1a'!$S$7)/'Calculs T1a'!$S$7)*100,0),ROUND((ABS(BQ43-$B43)/$B43)*100,0))), "No Prediction")</f>
        <v>0</v>
      </c>
      <c r="BT43" s="5">
        <f>IFERROR(IF(BS43=$B43,0,IF($B43=0,ROUND((ABS(BS43-'Calculs T1a'!$S$7)/'Calculs T1a'!$S$7)*100,0),ROUND((ABS(BS43-$B43)/$B43)*100,0))), "No Prediction")</f>
        <v>0</v>
      </c>
      <c r="BV43" s="5">
        <f>IFERROR(IF(BU43=$B43,0,IF($B43=0,ROUND((ABS(BU43-'Calculs T1a'!$S$7)/'Calculs T1a'!$S$7)*100,0),ROUND((ABS(BU43-$B43)/$B43)*100,0))), "No Prediction")</f>
        <v>0</v>
      </c>
    </row>
    <row r="44" spans="4:74" x14ac:dyDescent="0.3">
      <c r="D44" s="5">
        <f>IFERROR(IF(C44=$B44,0,IF($B44=0,ROUND((ABS(C44-'Calculs T1a'!$S$7)/'Calculs T1a'!$S$7)*100,0),ROUND((ABS(C44-$B44)/$B44)*100,0))), "No Prediction")</f>
        <v>0</v>
      </c>
      <c r="F44" s="5">
        <f>IFERROR(IF(E44=$B44,0,IF($B44=0,ROUND((ABS(E44-'Calculs T1a'!$S$7)/'Calculs T1a'!$S$7)*100,0),ROUND((ABS(E44-$B44)/$B44)*100,0))), "No Prediction")</f>
        <v>0</v>
      </c>
      <c r="H44" s="5">
        <f>IFERROR(IF(G44=$B44,0,IF($B44=0,ROUND((ABS(G44-'Calculs T1a'!$S$7)/'Calculs T1a'!$S$7)*100,0),ROUND((ABS(G44-$B44)/$B44)*100,0))), "No Prediction")</f>
        <v>0</v>
      </c>
      <c r="J44" s="5">
        <f>IFERROR(IF(I44=$B44,0,IF($B44=0,ROUND((ABS(I44-'Calculs T1a'!$S$7)/'Calculs T1a'!$S$7)*100,0),ROUND((ABS(I44-$B44)/$B44)*100,0))), "No Prediction")</f>
        <v>0</v>
      </c>
      <c r="L44" s="5">
        <f>IFERROR(IF(K44=$B44,0,IF($B44=0,ROUND((ABS(K44-'Calculs T1a'!$S$7)/'Calculs T1a'!$S$7)*100,0),ROUND((ABS(K44-$B44)/$B44)*100,0))), "No Prediction")</f>
        <v>0</v>
      </c>
      <c r="N44" s="5">
        <f>IFERROR(IF(M44=$B44,0,IF($B44=0,ROUND((ABS(M44-'Calculs T1a'!$S$7)/'Calculs T1a'!$S$7)*100,0),ROUND((ABS(M44-$B44)/$B44)*100,0))), "No Prediction")</f>
        <v>0</v>
      </c>
      <c r="P44" s="5">
        <f>IFERROR(IF(O44=$B44,0,IF($B44=0,ROUND((ABS(O44-'Calculs T1a'!$S$7)/'Calculs T1a'!$S$7)*100,0),ROUND((ABS(O44-$B44)/$B44)*100,0))), "No Prediction")</f>
        <v>0</v>
      </c>
      <c r="R44" s="5">
        <f>IFERROR(IF(Q44=$B44,0,IF($B44=0,ROUND((ABS(Q44-'Calculs T1a'!$S$7)/'Calculs T1a'!$S$7)*100,0),ROUND((ABS(Q44-$B44)/$B44)*100,0))), "No Prediction")</f>
        <v>0</v>
      </c>
      <c r="T44" s="5">
        <f>IFERROR(IF(S44=$B44,0,IF($B44=0,ROUND((ABS(S44-'Calculs T1a'!$S$7)/'Calculs T1a'!$S$7)*100,0),ROUND((ABS(S44-$B44)/$B44)*100,0))), "No Prediction")</f>
        <v>0</v>
      </c>
      <c r="V44" s="5">
        <f>IFERROR(IF(U44=$B44,0,IF($B44=0,ROUND((ABS(U44-'Calculs T1a'!$S$7)/'Calculs T1a'!$S$7)*100,0),ROUND((ABS(U44-$B44)/$B44)*100,0))), "No Prediction")</f>
        <v>0</v>
      </c>
      <c r="X44" s="5">
        <f>IFERROR(IF(W44=$B44,0,IF($B44=0,ROUND((ABS(W44-'Calculs T1a'!$S$7)/'Calculs T1a'!$S$7)*100,0),ROUND((ABS(W44-$B44)/$B44)*100,0))), "No Prediction")</f>
        <v>0</v>
      </c>
      <c r="AC44" s="5">
        <f>IFERROR(IF(AB44=$B44,0,IF($B44=0,ROUND((ABS(AB44-'Calculs T1a'!$S$7)/'Calculs T1a'!$S$7)*100,0),ROUND((ABS(AB44-$B44)/$B44)*100,0))), "No Prediction")</f>
        <v>0</v>
      </c>
      <c r="AE44" s="5">
        <f>IFERROR(IF(AD44=$B44,0,IF($B44=0,ROUND((ABS(AD44-'Calculs T1a'!$S$7)/'Calculs T1a'!$S$7)*100,0),ROUND((ABS(AD44-$B44)/$B44)*100,0))), "No Prediction")</f>
        <v>0</v>
      </c>
      <c r="AG44" s="5">
        <f>IFERROR(IF(AF44=$B44,0,IF($B44=0,ROUND((ABS(AF44-'Calculs T1a'!$S$7)/'Calculs T1a'!$S$7)*100,0),ROUND((ABS(AF44-$B44)/$B44)*100,0))), "No Prediction")</f>
        <v>0</v>
      </c>
      <c r="AI44" s="5">
        <f>IFERROR(IF(AH44=$B44,0,IF($B44=0,ROUND((ABS(AH44-'Calculs T1a'!$S$7)/'Calculs T1a'!$S$7)*100,0),ROUND((ABS(AH44-$B44)/$B44)*100,0))), "No Prediction")</f>
        <v>0</v>
      </c>
      <c r="AK44" s="5">
        <f>IFERROR(IF(AJ44=$B44,0,IF($B44=0,ROUND((ABS(AJ44-'Calculs T1a'!$S$7)/'Calculs T1a'!$S$7)*100,0),ROUND((ABS(AJ44-$B44)/$B44)*100,0))), "No Prediction")</f>
        <v>0</v>
      </c>
      <c r="AM44" s="5">
        <f>IFERROR(IF(AL44=$B44,0,IF($B44=0,ROUND((ABS(AL44-'Calculs T1a'!$S$7)/'Calculs T1a'!$S$7)*100,0),ROUND((ABS(AL44-$B44)/$B44)*100,0))), "No Prediction")</f>
        <v>0</v>
      </c>
      <c r="AO44" s="5">
        <f>IFERROR(IF(AN44=$B44,0,IF($B44=0,ROUND((ABS(AN44-'Calculs T1a'!$S$7)/'Calculs T1a'!$S$7)*100,0),ROUND((ABS(AN44-$B44)/$B44)*100,0))), "No Prediction")</f>
        <v>0</v>
      </c>
      <c r="AQ44" s="5">
        <f>IFERROR(IF(AP44=$B44,0,IF($B44=0,ROUND((ABS(AP44-'Calculs T1a'!$S$7)/'Calculs T1a'!$S$7)*100,0),ROUND((ABS(AP44-$B44)/$B44)*100,0))), "No Prediction")</f>
        <v>0</v>
      </c>
      <c r="AS44" s="5">
        <f>IFERROR(IF(AR44=$B44,0,IF($B44=0,ROUND((ABS(AR44-'Calculs T1a'!$S$7)/'Calculs T1a'!$S$7)*100,0),ROUND((ABS(AR44-$B44)/$B44)*100,0))), "No Prediction")</f>
        <v>0</v>
      </c>
      <c r="AU44" s="5">
        <f>IFERROR(IF(AT44=$B44,0,IF($B44=0,ROUND((ABS(AT44-'Calculs T1a'!$S$7)/'Calculs T1a'!$S$7)*100,0),ROUND((ABS(AT44-$B44)/$B44)*100,0))), "No Prediction")</f>
        <v>0</v>
      </c>
      <c r="AW44" s="5">
        <f>IFERROR(IF(AV44=$B44,0,IF($B44=0,ROUND((ABS(AV44-'Calculs T1a'!$S$7)/'Calculs T1a'!$S$7)*100,0),ROUND((ABS(AV44-$B44)/$B44)*100,0))), "No Prediction")</f>
        <v>0</v>
      </c>
      <c r="BB44" s="5">
        <f>IFERROR(IF(BA44=$B44,0,IF($B44=0,ROUND((ABS(BA44-'Calculs T1a'!$S$7)/'Calculs T1a'!$S$7)*100,0),ROUND((ABS(BA44-$B44)/$B44)*100,0))), "No Prediction")</f>
        <v>0</v>
      </c>
      <c r="BD44" s="5">
        <f>IFERROR(IF(BC44=$B44,0,IF($B44=0,ROUND((ABS(BC44-'Calculs T1a'!$S$7)/'Calculs T1a'!$S$7)*100,0),ROUND((ABS(BC44-$B44)/$B44)*100,0))), "No Prediction")</f>
        <v>0</v>
      </c>
      <c r="BF44" s="5">
        <f>IFERROR(IF(BE44=$B44,0,IF($B44=0,ROUND((ABS(BE44-'Calculs T1a'!$S$7)/'Calculs T1a'!$S$7)*100,0),ROUND((ABS(BE44-$B44)/$B44)*100,0))), "No Prediction")</f>
        <v>0</v>
      </c>
      <c r="BH44" s="5">
        <f>IFERROR(IF(BG44=$B44,0,IF($B44=0,ROUND((ABS(BG44-'Calculs T1a'!$S$7)/'Calculs T1a'!$S$7)*100,0),ROUND((ABS(BG44-$B44)/$B44)*100,0))), "No Prediction")</f>
        <v>0</v>
      </c>
      <c r="BJ44" s="5">
        <f>IFERROR(IF(BI44=$B44,0,IF($B44=0,ROUND((ABS(BI44-'Calculs T1a'!$S$7)/'Calculs T1a'!$S$7)*100,0),ROUND((ABS(BI44-$B44)/$B44)*100,0))), "No Prediction")</f>
        <v>0</v>
      </c>
      <c r="BL44" s="5">
        <f>IFERROR(IF(BK44=$B44,0,IF($B44=0,ROUND((ABS(BK44-'Calculs T1a'!$S$7)/'Calculs T1a'!$S$7)*100,0),ROUND((ABS(BK44-$B44)/$B44)*100,0))), "No Prediction")</f>
        <v>0</v>
      </c>
      <c r="BN44" s="5">
        <f>IFERROR(IF(BM44=$B44,0,IF($B44=0,ROUND((ABS(BM44-'Calculs T1a'!$S$7)/'Calculs T1a'!$S$7)*100,0),ROUND((ABS(BM44-$B44)/$B44)*100,0))), "No Prediction")</f>
        <v>0</v>
      </c>
      <c r="BP44" s="5">
        <f>IFERROR(IF(BO44=$B44,0,IF($B44=0,ROUND((ABS(BO44-'Calculs T1a'!$S$7)/'Calculs T1a'!$S$7)*100,0),ROUND((ABS(BO44-$B44)/$B44)*100,0))), "No Prediction")</f>
        <v>0</v>
      </c>
      <c r="BR44" s="5">
        <f>IFERROR(IF(BQ44=$B44,0,IF($B44=0,ROUND((ABS(BQ44-'Calculs T1a'!$S$7)/'Calculs T1a'!$S$7)*100,0),ROUND((ABS(BQ44-$B44)/$B44)*100,0))), "No Prediction")</f>
        <v>0</v>
      </c>
      <c r="BT44" s="5">
        <f>IFERROR(IF(BS44=$B44,0,IF($B44=0,ROUND((ABS(BS44-'Calculs T1a'!$S$7)/'Calculs T1a'!$S$7)*100,0),ROUND((ABS(BS44-$B44)/$B44)*100,0))), "No Prediction")</f>
        <v>0</v>
      </c>
      <c r="BV44" s="5">
        <f>IFERROR(IF(BU44=$B44,0,IF($B44=0,ROUND((ABS(BU44-'Calculs T1a'!$S$7)/'Calculs T1a'!$S$7)*100,0),ROUND((ABS(BU44-$B44)/$B44)*100,0))), "No Prediction")</f>
        <v>0</v>
      </c>
    </row>
    <row r="45" spans="4:74" x14ac:dyDescent="0.3">
      <c r="D45" s="5">
        <f>IFERROR(IF(C45=$B45,0,IF($B45=0,ROUND((ABS(C45-'Calculs T1a'!$S$7)/'Calculs T1a'!$S$7)*100,0),ROUND((ABS(C45-$B45)/$B45)*100,0))), "No Prediction")</f>
        <v>0</v>
      </c>
      <c r="F45" s="5">
        <f>IFERROR(IF(E45=$B45,0,IF($B45=0,ROUND((ABS(E45-'Calculs T1a'!$S$7)/'Calculs T1a'!$S$7)*100,0),ROUND((ABS(E45-$B45)/$B45)*100,0))), "No Prediction")</f>
        <v>0</v>
      </c>
      <c r="H45" s="5">
        <f>IFERROR(IF(G45=$B45,0,IF($B45=0,ROUND((ABS(G45-'Calculs T1a'!$S$7)/'Calculs T1a'!$S$7)*100,0),ROUND((ABS(G45-$B45)/$B45)*100,0))), "No Prediction")</f>
        <v>0</v>
      </c>
      <c r="J45" s="5">
        <f>IFERROR(IF(I45=$B45,0,IF($B45=0,ROUND((ABS(I45-'Calculs T1a'!$S$7)/'Calculs T1a'!$S$7)*100,0),ROUND((ABS(I45-$B45)/$B45)*100,0))), "No Prediction")</f>
        <v>0</v>
      </c>
      <c r="L45" s="5">
        <f>IFERROR(IF(K45=$B45,0,IF($B45=0,ROUND((ABS(K45-'Calculs T1a'!$S$7)/'Calculs T1a'!$S$7)*100,0),ROUND((ABS(K45-$B45)/$B45)*100,0))), "No Prediction")</f>
        <v>0</v>
      </c>
      <c r="N45" s="5">
        <f>IFERROR(IF(M45=$B45,0,IF($B45=0,ROUND((ABS(M45-'Calculs T1a'!$S$7)/'Calculs T1a'!$S$7)*100,0),ROUND((ABS(M45-$B45)/$B45)*100,0))), "No Prediction")</f>
        <v>0</v>
      </c>
      <c r="P45" s="5">
        <f>IFERROR(IF(O45=$B45,0,IF($B45=0,ROUND((ABS(O45-'Calculs T1a'!$S$7)/'Calculs T1a'!$S$7)*100,0),ROUND((ABS(O45-$B45)/$B45)*100,0))), "No Prediction")</f>
        <v>0</v>
      </c>
      <c r="R45" s="5">
        <f>IFERROR(IF(Q45=$B45,0,IF($B45=0,ROUND((ABS(Q45-'Calculs T1a'!$S$7)/'Calculs T1a'!$S$7)*100,0),ROUND((ABS(Q45-$B45)/$B45)*100,0))), "No Prediction")</f>
        <v>0</v>
      </c>
      <c r="T45" s="5">
        <f>IFERROR(IF(S45=$B45,0,IF($B45=0,ROUND((ABS(S45-'Calculs T1a'!$S$7)/'Calculs T1a'!$S$7)*100,0),ROUND((ABS(S45-$B45)/$B45)*100,0))), "No Prediction")</f>
        <v>0</v>
      </c>
      <c r="V45" s="5">
        <f>IFERROR(IF(U45=$B45,0,IF($B45=0,ROUND((ABS(U45-'Calculs T1a'!$S$7)/'Calculs T1a'!$S$7)*100,0),ROUND((ABS(U45-$B45)/$B45)*100,0))), "No Prediction")</f>
        <v>0</v>
      </c>
      <c r="X45" s="5">
        <f>IFERROR(IF(W45=$B45,0,IF($B45=0,ROUND((ABS(W45-'Calculs T1a'!$S$7)/'Calculs T1a'!$S$7)*100,0),ROUND((ABS(W45-$B45)/$B45)*100,0))), "No Prediction")</f>
        <v>0</v>
      </c>
      <c r="AC45" s="5">
        <f>IFERROR(IF(AB45=$B45,0,IF($B45=0,ROUND((ABS(AB45-'Calculs T1a'!$S$7)/'Calculs T1a'!$S$7)*100,0),ROUND((ABS(AB45-$B45)/$B45)*100,0))), "No Prediction")</f>
        <v>0</v>
      </c>
      <c r="AE45" s="5">
        <f>IFERROR(IF(AD45=$B45,0,IF($B45=0,ROUND((ABS(AD45-'Calculs T1a'!$S$7)/'Calculs T1a'!$S$7)*100,0),ROUND((ABS(AD45-$B45)/$B45)*100,0))), "No Prediction")</f>
        <v>0</v>
      </c>
      <c r="AG45" s="5">
        <f>IFERROR(IF(AF45=$B45,0,IF($B45=0,ROUND((ABS(AF45-'Calculs T1a'!$S$7)/'Calculs T1a'!$S$7)*100,0),ROUND((ABS(AF45-$B45)/$B45)*100,0))), "No Prediction")</f>
        <v>0</v>
      </c>
      <c r="AI45" s="5">
        <f>IFERROR(IF(AH45=$B45,0,IF($B45=0,ROUND((ABS(AH45-'Calculs T1a'!$S$7)/'Calculs T1a'!$S$7)*100,0),ROUND((ABS(AH45-$B45)/$B45)*100,0))), "No Prediction")</f>
        <v>0</v>
      </c>
      <c r="AK45" s="5">
        <f>IFERROR(IF(AJ45=$B45,0,IF($B45=0,ROUND((ABS(AJ45-'Calculs T1a'!$S$7)/'Calculs T1a'!$S$7)*100,0),ROUND((ABS(AJ45-$B45)/$B45)*100,0))), "No Prediction")</f>
        <v>0</v>
      </c>
      <c r="AM45" s="5">
        <f>IFERROR(IF(AL45=$B45,0,IF($B45=0,ROUND((ABS(AL45-'Calculs T1a'!$S$7)/'Calculs T1a'!$S$7)*100,0),ROUND((ABS(AL45-$B45)/$B45)*100,0))), "No Prediction")</f>
        <v>0</v>
      </c>
      <c r="AO45" s="5">
        <f>IFERROR(IF(AN45=$B45,0,IF($B45=0,ROUND((ABS(AN45-'Calculs T1a'!$S$7)/'Calculs T1a'!$S$7)*100,0),ROUND((ABS(AN45-$B45)/$B45)*100,0))), "No Prediction")</f>
        <v>0</v>
      </c>
      <c r="AQ45" s="5">
        <f>IFERROR(IF(AP45=$B45,0,IF($B45=0,ROUND((ABS(AP45-'Calculs T1a'!$S$7)/'Calculs T1a'!$S$7)*100,0),ROUND((ABS(AP45-$B45)/$B45)*100,0))), "No Prediction")</f>
        <v>0</v>
      </c>
      <c r="AS45" s="5">
        <f>IFERROR(IF(AR45=$B45,0,IF($B45=0,ROUND((ABS(AR45-'Calculs T1a'!$S$7)/'Calculs T1a'!$S$7)*100,0),ROUND((ABS(AR45-$B45)/$B45)*100,0))), "No Prediction")</f>
        <v>0</v>
      </c>
      <c r="AU45" s="5">
        <f>IFERROR(IF(AT45=$B45,0,IF($B45=0,ROUND((ABS(AT45-'Calculs T1a'!$S$7)/'Calculs T1a'!$S$7)*100,0),ROUND((ABS(AT45-$B45)/$B45)*100,0))), "No Prediction")</f>
        <v>0</v>
      </c>
      <c r="AW45" s="5">
        <f>IFERROR(IF(AV45=$B45,0,IF($B45=0,ROUND((ABS(AV45-'Calculs T1a'!$S$7)/'Calculs T1a'!$S$7)*100,0),ROUND((ABS(AV45-$B45)/$B45)*100,0))), "No Prediction")</f>
        <v>0</v>
      </c>
      <c r="BB45" s="5">
        <f>IFERROR(IF(BA45=$B45,0,IF($B45=0,ROUND((ABS(BA45-'Calculs T1a'!$S$7)/'Calculs T1a'!$S$7)*100,0),ROUND((ABS(BA45-$B45)/$B45)*100,0))), "No Prediction")</f>
        <v>0</v>
      </c>
      <c r="BD45" s="5">
        <f>IFERROR(IF(BC45=$B45,0,IF($B45=0,ROUND((ABS(BC45-'Calculs T1a'!$S$7)/'Calculs T1a'!$S$7)*100,0),ROUND((ABS(BC45-$B45)/$B45)*100,0))), "No Prediction")</f>
        <v>0</v>
      </c>
      <c r="BF45" s="5">
        <f>IFERROR(IF(BE45=$B45,0,IF($B45=0,ROUND((ABS(BE45-'Calculs T1a'!$S$7)/'Calculs T1a'!$S$7)*100,0),ROUND((ABS(BE45-$B45)/$B45)*100,0))), "No Prediction")</f>
        <v>0</v>
      </c>
      <c r="BH45" s="5">
        <f>IFERROR(IF(BG45=$B45,0,IF($B45=0,ROUND((ABS(BG45-'Calculs T1a'!$S$7)/'Calculs T1a'!$S$7)*100,0),ROUND((ABS(BG45-$B45)/$B45)*100,0))), "No Prediction")</f>
        <v>0</v>
      </c>
      <c r="BJ45" s="5">
        <f>IFERROR(IF(BI45=$B45,0,IF($B45=0,ROUND((ABS(BI45-'Calculs T1a'!$S$7)/'Calculs T1a'!$S$7)*100,0),ROUND((ABS(BI45-$B45)/$B45)*100,0))), "No Prediction")</f>
        <v>0</v>
      </c>
      <c r="BL45" s="5">
        <f>IFERROR(IF(BK45=$B45,0,IF($B45=0,ROUND((ABS(BK45-'Calculs T1a'!$S$7)/'Calculs T1a'!$S$7)*100,0),ROUND((ABS(BK45-$B45)/$B45)*100,0))), "No Prediction")</f>
        <v>0</v>
      </c>
      <c r="BN45" s="5">
        <f>IFERROR(IF(BM45=$B45,0,IF($B45=0,ROUND((ABS(BM45-'Calculs T1a'!$S$7)/'Calculs T1a'!$S$7)*100,0),ROUND((ABS(BM45-$B45)/$B45)*100,0))), "No Prediction")</f>
        <v>0</v>
      </c>
      <c r="BP45" s="5">
        <f>IFERROR(IF(BO45=$B45,0,IF($B45=0,ROUND((ABS(BO45-'Calculs T1a'!$S$7)/'Calculs T1a'!$S$7)*100,0),ROUND((ABS(BO45-$B45)/$B45)*100,0))), "No Prediction")</f>
        <v>0</v>
      </c>
      <c r="BR45" s="5">
        <f>IFERROR(IF(BQ45=$B45,0,IF($B45=0,ROUND((ABS(BQ45-'Calculs T1a'!$S$7)/'Calculs T1a'!$S$7)*100,0),ROUND((ABS(BQ45-$B45)/$B45)*100,0))), "No Prediction")</f>
        <v>0</v>
      </c>
      <c r="BT45" s="5">
        <f>IFERROR(IF(BS45=$B45,0,IF($B45=0,ROUND((ABS(BS45-'Calculs T1a'!$S$7)/'Calculs T1a'!$S$7)*100,0),ROUND((ABS(BS45-$B45)/$B45)*100,0))), "No Prediction")</f>
        <v>0</v>
      </c>
      <c r="BV45" s="5">
        <f>IFERROR(IF(BU45=$B45,0,IF($B45=0,ROUND((ABS(BU45-'Calculs T1a'!$S$7)/'Calculs T1a'!$S$7)*100,0),ROUND((ABS(BU45-$B45)/$B45)*100,0))), "No Prediction")</f>
        <v>0</v>
      </c>
    </row>
    <row r="46" spans="4:74" x14ac:dyDescent="0.3">
      <c r="D46" s="5">
        <f>IFERROR(IF(C46=$B46,0,IF($B46=0,ROUND((ABS(C46-'Calculs T1a'!$S$7)/'Calculs T1a'!$S$7)*100,0),ROUND((ABS(C46-$B46)/$B46)*100,0))), "No Prediction")</f>
        <v>0</v>
      </c>
      <c r="F46" s="5">
        <f>IFERROR(IF(E46=$B46,0,IF($B46=0,ROUND((ABS(E46-'Calculs T1a'!$S$7)/'Calculs T1a'!$S$7)*100,0),ROUND((ABS(E46-$B46)/$B46)*100,0))), "No Prediction")</f>
        <v>0</v>
      </c>
      <c r="H46" s="5">
        <f>IFERROR(IF(G46=$B46,0,IF($B46=0,ROUND((ABS(G46-'Calculs T1a'!$S$7)/'Calculs T1a'!$S$7)*100,0),ROUND((ABS(G46-$B46)/$B46)*100,0))), "No Prediction")</f>
        <v>0</v>
      </c>
      <c r="J46" s="5">
        <f>IFERROR(IF(I46=$B46,0,IF($B46=0,ROUND((ABS(I46-'Calculs T1a'!$S$7)/'Calculs T1a'!$S$7)*100,0),ROUND((ABS(I46-$B46)/$B46)*100,0))), "No Prediction")</f>
        <v>0</v>
      </c>
      <c r="L46" s="5">
        <f>IFERROR(IF(K46=$B46,0,IF($B46=0,ROUND((ABS(K46-'Calculs T1a'!$S$7)/'Calculs T1a'!$S$7)*100,0),ROUND((ABS(K46-$B46)/$B46)*100,0))), "No Prediction")</f>
        <v>0</v>
      </c>
      <c r="N46" s="5">
        <f>IFERROR(IF(M46=$B46,0,IF($B46=0,ROUND((ABS(M46-'Calculs T1a'!$S$7)/'Calculs T1a'!$S$7)*100,0),ROUND((ABS(M46-$B46)/$B46)*100,0))), "No Prediction")</f>
        <v>0</v>
      </c>
      <c r="P46" s="5">
        <f>IFERROR(IF(O46=$B46,0,IF($B46=0,ROUND((ABS(O46-'Calculs T1a'!$S$7)/'Calculs T1a'!$S$7)*100,0),ROUND((ABS(O46-$B46)/$B46)*100,0))), "No Prediction")</f>
        <v>0</v>
      </c>
      <c r="R46" s="5">
        <f>IFERROR(IF(Q46=$B46,0,IF($B46=0,ROUND((ABS(Q46-'Calculs T1a'!$S$7)/'Calculs T1a'!$S$7)*100,0),ROUND((ABS(Q46-$B46)/$B46)*100,0))), "No Prediction")</f>
        <v>0</v>
      </c>
      <c r="T46" s="5">
        <f>IFERROR(IF(S46=$B46,0,IF($B46=0,ROUND((ABS(S46-'Calculs T1a'!$S$7)/'Calculs T1a'!$S$7)*100,0),ROUND((ABS(S46-$B46)/$B46)*100,0))), "No Prediction")</f>
        <v>0</v>
      </c>
      <c r="V46" s="5">
        <f>IFERROR(IF(U46=$B46,0,IF($B46=0,ROUND((ABS(U46-'Calculs T1a'!$S$7)/'Calculs T1a'!$S$7)*100,0),ROUND((ABS(U46-$B46)/$B46)*100,0))), "No Prediction")</f>
        <v>0</v>
      </c>
      <c r="X46" s="5">
        <f>IFERROR(IF(W46=$B46,0,IF($B46=0,ROUND((ABS(W46-'Calculs T1a'!$S$7)/'Calculs T1a'!$S$7)*100,0),ROUND((ABS(W46-$B46)/$B46)*100,0))), "No Prediction")</f>
        <v>0</v>
      </c>
      <c r="AC46" s="5">
        <f>IFERROR(IF(AB46=$B46,0,IF($B46=0,ROUND((ABS(AB46-'Calculs T1a'!$S$7)/'Calculs T1a'!$S$7)*100,0),ROUND((ABS(AB46-$B46)/$B46)*100,0))), "No Prediction")</f>
        <v>0</v>
      </c>
      <c r="AE46" s="5">
        <f>IFERROR(IF(AD46=$B46,0,IF($B46=0,ROUND((ABS(AD46-'Calculs T1a'!$S$7)/'Calculs T1a'!$S$7)*100,0),ROUND((ABS(AD46-$B46)/$B46)*100,0))), "No Prediction")</f>
        <v>0</v>
      </c>
      <c r="AG46" s="5">
        <f>IFERROR(IF(AF46=$B46,0,IF($B46=0,ROUND((ABS(AF46-'Calculs T1a'!$S$7)/'Calculs T1a'!$S$7)*100,0),ROUND((ABS(AF46-$B46)/$B46)*100,0))), "No Prediction")</f>
        <v>0</v>
      </c>
      <c r="AI46" s="5">
        <f>IFERROR(IF(AH46=$B46,0,IF($B46=0,ROUND((ABS(AH46-'Calculs T1a'!$S$7)/'Calculs T1a'!$S$7)*100,0),ROUND((ABS(AH46-$B46)/$B46)*100,0))), "No Prediction")</f>
        <v>0</v>
      </c>
      <c r="AK46" s="5">
        <f>IFERROR(IF(AJ46=$B46,0,IF($B46=0,ROUND((ABS(AJ46-'Calculs T1a'!$S$7)/'Calculs T1a'!$S$7)*100,0),ROUND((ABS(AJ46-$B46)/$B46)*100,0))), "No Prediction")</f>
        <v>0</v>
      </c>
      <c r="AM46" s="5">
        <f>IFERROR(IF(AL46=$B46,0,IF($B46=0,ROUND((ABS(AL46-'Calculs T1a'!$S$7)/'Calculs T1a'!$S$7)*100,0),ROUND((ABS(AL46-$B46)/$B46)*100,0))), "No Prediction")</f>
        <v>0</v>
      </c>
      <c r="AO46" s="5">
        <f>IFERROR(IF(AN46=$B46,0,IF($B46=0,ROUND((ABS(AN46-'Calculs T1a'!$S$7)/'Calculs T1a'!$S$7)*100,0),ROUND((ABS(AN46-$B46)/$B46)*100,0))), "No Prediction")</f>
        <v>0</v>
      </c>
      <c r="AQ46" s="5">
        <f>IFERROR(IF(AP46=$B46,0,IF($B46=0,ROUND((ABS(AP46-'Calculs T1a'!$S$7)/'Calculs T1a'!$S$7)*100,0),ROUND((ABS(AP46-$B46)/$B46)*100,0))), "No Prediction")</f>
        <v>0</v>
      </c>
      <c r="AS46" s="5">
        <f>IFERROR(IF(AR46=$B46,0,IF($B46=0,ROUND((ABS(AR46-'Calculs T1a'!$S$7)/'Calculs T1a'!$S$7)*100,0),ROUND((ABS(AR46-$B46)/$B46)*100,0))), "No Prediction")</f>
        <v>0</v>
      </c>
      <c r="AU46" s="5">
        <f>IFERROR(IF(AT46=$B46,0,IF($B46=0,ROUND((ABS(AT46-'Calculs T1a'!$S$7)/'Calculs T1a'!$S$7)*100,0),ROUND((ABS(AT46-$B46)/$B46)*100,0))), "No Prediction")</f>
        <v>0</v>
      </c>
      <c r="AW46" s="5">
        <f>IFERROR(IF(AV46=$B46,0,IF($B46=0,ROUND((ABS(AV46-'Calculs T1a'!$S$7)/'Calculs T1a'!$S$7)*100,0),ROUND((ABS(AV46-$B46)/$B46)*100,0))), "No Prediction")</f>
        <v>0</v>
      </c>
      <c r="BB46" s="5">
        <f>IFERROR(IF(BA46=$B46,0,IF($B46=0,ROUND((ABS(BA46-'Calculs T1a'!$S$7)/'Calculs T1a'!$S$7)*100,0),ROUND((ABS(BA46-$B46)/$B46)*100,0))), "No Prediction")</f>
        <v>0</v>
      </c>
      <c r="BD46" s="5">
        <f>IFERROR(IF(BC46=$B46,0,IF($B46=0,ROUND((ABS(BC46-'Calculs T1a'!$S$7)/'Calculs T1a'!$S$7)*100,0),ROUND((ABS(BC46-$B46)/$B46)*100,0))), "No Prediction")</f>
        <v>0</v>
      </c>
      <c r="BF46" s="5">
        <f>IFERROR(IF(BE46=$B46,0,IF($B46=0,ROUND((ABS(BE46-'Calculs T1a'!$S$7)/'Calculs T1a'!$S$7)*100,0),ROUND((ABS(BE46-$B46)/$B46)*100,0))), "No Prediction")</f>
        <v>0</v>
      </c>
      <c r="BH46" s="5">
        <f>IFERROR(IF(BG46=$B46,0,IF($B46=0,ROUND((ABS(BG46-'Calculs T1a'!$S$7)/'Calculs T1a'!$S$7)*100,0),ROUND((ABS(BG46-$B46)/$B46)*100,0))), "No Prediction")</f>
        <v>0</v>
      </c>
      <c r="BJ46" s="5">
        <f>IFERROR(IF(BI46=$B46,0,IF($B46=0,ROUND((ABS(BI46-'Calculs T1a'!$S$7)/'Calculs T1a'!$S$7)*100,0),ROUND((ABS(BI46-$B46)/$B46)*100,0))), "No Prediction")</f>
        <v>0</v>
      </c>
      <c r="BL46" s="5">
        <f>IFERROR(IF(BK46=$B46,0,IF($B46=0,ROUND((ABS(BK46-'Calculs T1a'!$S$7)/'Calculs T1a'!$S$7)*100,0),ROUND((ABS(BK46-$B46)/$B46)*100,0))), "No Prediction")</f>
        <v>0</v>
      </c>
      <c r="BN46" s="5">
        <f>IFERROR(IF(BM46=$B46,0,IF($B46=0,ROUND((ABS(BM46-'Calculs T1a'!$S$7)/'Calculs T1a'!$S$7)*100,0),ROUND((ABS(BM46-$B46)/$B46)*100,0))), "No Prediction")</f>
        <v>0</v>
      </c>
      <c r="BP46" s="5">
        <f>IFERROR(IF(BO46=$B46,0,IF($B46=0,ROUND((ABS(BO46-'Calculs T1a'!$S$7)/'Calculs T1a'!$S$7)*100,0),ROUND((ABS(BO46-$B46)/$B46)*100,0))), "No Prediction")</f>
        <v>0</v>
      </c>
      <c r="BR46" s="5">
        <f>IFERROR(IF(BQ46=$B46,0,IF($B46=0,ROUND((ABS(BQ46-'Calculs T1a'!$S$7)/'Calculs T1a'!$S$7)*100,0),ROUND((ABS(BQ46-$B46)/$B46)*100,0))), "No Prediction")</f>
        <v>0</v>
      </c>
      <c r="BT46" s="5">
        <f>IFERROR(IF(BS46=$B46,0,IF($B46=0,ROUND((ABS(BS46-'Calculs T1a'!$S$7)/'Calculs T1a'!$S$7)*100,0),ROUND((ABS(BS46-$B46)/$B46)*100,0))), "No Prediction")</f>
        <v>0</v>
      </c>
      <c r="BV46" s="5">
        <f>IFERROR(IF(BU46=$B46,0,IF($B46=0,ROUND((ABS(BU46-'Calculs T1a'!$S$7)/'Calculs T1a'!$S$7)*100,0),ROUND((ABS(BU46-$B46)/$B46)*100,0))), "No Prediction")</f>
        <v>0</v>
      </c>
    </row>
    <row r="47" spans="4:74" x14ac:dyDescent="0.3">
      <c r="D47" s="5">
        <f>IFERROR(IF(C47=$B47,0,IF($B47=0,ROUND((ABS(C47-'Calculs T1a'!$S$7)/'Calculs T1a'!$S$7)*100,0),ROUND((ABS(C47-$B47)/$B47)*100,0))), "No Prediction")</f>
        <v>0</v>
      </c>
      <c r="F47" s="5">
        <f>IFERROR(IF(E47=$B47,0,IF($B47=0,ROUND((ABS(E47-'Calculs T1a'!$S$7)/'Calculs T1a'!$S$7)*100,0),ROUND((ABS(E47-$B47)/$B47)*100,0))), "No Prediction")</f>
        <v>0</v>
      </c>
      <c r="H47" s="5">
        <f>IFERROR(IF(G47=$B47,0,IF($B47=0,ROUND((ABS(G47-'Calculs T1a'!$S$7)/'Calculs T1a'!$S$7)*100,0),ROUND((ABS(G47-$B47)/$B47)*100,0))), "No Prediction")</f>
        <v>0</v>
      </c>
      <c r="J47" s="5">
        <f>IFERROR(IF(I47=$B47,0,IF($B47=0,ROUND((ABS(I47-'Calculs T1a'!$S$7)/'Calculs T1a'!$S$7)*100,0),ROUND((ABS(I47-$B47)/$B47)*100,0))), "No Prediction")</f>
        <v>0</v>
      </c>
      <c r="L47" s="5">
        <f>IFERROR(IF(K47=$B47,0,IF($B47=0,ROUND((ABS(K47-'Calculs T1a'!$S$7)/'Calculs T1a'!$S$7)*100,0),ROUND((ABS(K47-$B47)/$B47)*100,0))), "No Prediction")</f>
        <v>0</v>
      </c>
      <c r="N47" s="5">
        <f>IFERROR(IF(M47=$B47,0,IF($B47=0,ROUND((ABS(M47-'Calculs T1a'!$S$7)/'Calculs T1a'!$S$7)*100,0),ROUND((ABS(M47-$B47)/$B47)*100,0))), "No Prediction")</f>
        <v>0</v>
      </c>
      <c r="P47" s="5">
        <f>IFERROR(IF(O47=$B47,0,IF($B47=0,ROUND((ABS(O47-'Calculs T1a'!$S$7)/'Calculs T1a'!$S$7)*100,0),ROUND((ABS(O47-$B47)/$B47)*100,0))), "No Prediction")</f>
        <v>0</v>
      </c>
      <c r="R47" s="5">
        <f>IFERROR(IF(Q47=$B47,0,IF($B47=0,ROUND((ABS(Q47-'Calculs T1a'!$S$7)/'Calculs T1a'!$S$7)*100,0),ROUND((ABS(Q47-$B47)/$B47)*100,0))), "No Prediction")</f>
        <v>0</v>
      </c>
      <c r="T47" s="5">
        <f>IFERROR(IF(S47=$B47,0,IF($B47=0,ROUND((ABS(S47-'Calculs T1a'!$S$7)/'Calculs T1a'!$S$7)*100,0),ROUND((ABS(S47-$B47)/$B47)*100,0))), "No Prediction")</f>
        <v>0</v>
      </c>
      <c r="V47" s="5">
        <f>IFERROR(IF(U47=$B47,0,IF($B47=0,ROUND((ABS(U47-'Calculs T1a'!$S$7)/'Calculs T1a'!$S$7)*100,0),ROUND((ABS(U47-$B47)/$B47)*100,0))), "No Prediction")</f>
        <v>0</v>
      </c>
      <c r="X47" s="5">
        <f>IFERROR(IF(W47=$B47,0,IF($B47=0,ROUND((ABS(W47-'Calculs T1a'!$S$7)/'Calculs T1a'!$S$7)*100,0),ROUND((ABS(W47-$B47)/$B47)*100,0))), "No Prediction")</f>
        <v>0</v>
      </c>
      <c r="AC47" s="5">
        <f>IFERROR(IF(AB47=$B47,0,IF($B47=0,ROUND((ABS(AB47-'Calculs T1a'!$S$7)/'Calculs T1a'!$S$7)*100,0),ROUND((ABS(AB47-$B47)/$B47)*100,0))), "No Prediction")</f>
        <v>0</v>
      </c>
      <c r="AE47" s="5">
        <f>IFERROR(IF(AD47=$B47,0,IF($B47=0,ROUND((ABS(AD47-'Calculs T1a'!$S$7)/'Calculs T1a'!$S$7)*100,0),ROUND((ABS(AD47-$B47)/$B47)*100,0))), "No Prediction")</f>
        <v>0</v>
      </c>
      <c r="AG47" s="5">
        <f>IFERROR(IF(AF47=$B47,0,IF($B47=0,ROUND((ABS(AF47-'Calculs T1a'!$S$7)/'Calculs T1a'!$S$7)*100,0),ROUND((ABS(AF47-$B47)/$B47)*100,0))), "No Prediction")</f>
        <v>0</v>
      </c>
      <c r="AI47" s="5">
        <f>IFERROR(IF(AH47=$B47,0,IF($B47=0,ROUND((ABS(AH47-'Calculs T1a'!$S$7)/'Calculs T1a'!$S$7)*100,0),ROUND((ABS(AH47-$B47)/$B47)*100,0))), "No Prediction")</f>
        <v>0</v>
      </c>
      <c r="AK47" s="5">
        <f>IFERROR(IF(AJ47=$B47,0,IF($B47=0,ROUND((ABS(AJ47-'Calculs T1a'!$S$7)/'Calculs T1a'!$S$7)*100,0),ROUND((ABS(AJ47-$B47)/$B47)*100,0))), "No Prediction")</f>
        <v>0</v>
      </c>
      <c r="AM47" s="5">
        <f>IFERROR(IF(AL47=$B47,0,IF($B47=0,ROUND((ABS(AL47-'Calculs T1a'!$S$7)/'Calculs T1a'!$S$7)*100,0),ROUND((ABS(AL47-$B47)/$B47)*100,0))), "No Prediction")</f>
        <v>0</v>
      </c>
      <c r="AO47" s="5">
        <f>IFERROR(IF(AN47=$B47,0,IF($B47=0,ROUND((ABS(AN47-'Calculs T1a'!$S$7)/'Calculs T1a'!$S$7)*100,0),ROUND((ABS(AN47-$B47)/$B47)*100,0))), "No Prediction")</f>
        <v>0</v>
      </c>
      <c r="AQ47" s="5">
        <f>IFERROR(IF(AP47=$B47,0,IF($B47=0,ROUND((ABS(AP47-'Calculs T1a'!$S$7)/'Calculs T1a'!$S$7)*100,0),ROUND((ABS(AP47-$B47)/$B47)*100,0))), "No Prediction")</f>
        <v>0</v>
      </c>
      <c r="AS47" s="5">
        <f>IFERROR(IF(AR47=$B47,0,IF($B47=0,ROUND((ABS(AR47-'Calculs T1a'!$S$7)/'Calculs T1a'!$S$7)*100,0),ROUND((ABS(AR47-$B47)/$B47)*100,0))), "No Prediction")</f>
        <v>0</v>
      </c>
      <c r="AU47" s="5">
        <f>IFERROR(IF(AT47=$B47,0,IF($B47=0,ROUND((ABS(AT47-'Calculs T1a'!$S$7)/'Calculs T1a'!$S$7)*100,0),ROUND((ABS(AT47-$B47)/$B47)*100,0))), "No Prediction")</f>
        <v>0</v>
      </c>
      <c r="AW47" s="5">
        <f>IFERROR(IF(AV47=$B47,0,IF($B47=0,ROUND((ABS(AV47-'Calculs T1a'!$S$7)/'Calculs T1a'!$S$7)*100,0),ROUND((ABS(AV47-$B47)/$B47)*100,0))), "No Prediction")</f>
        <v>0</v>
      </c>
      <c r="BB47" s="5">
        <f>IFERROR(IF(BA47=$B47,0,IF($B47=0,ROUND((ABS(BA47-'Calculs T1a'!$S$7)/'Calculs T1a'!$S$7)*100,0),ROUND((ABS(BA47-$B47)/$B47)*100,0))), "No Prediction")</f>
        <v>0</v>
      </c>
      <c r="BD47" s="5">
        <f>IFERROR(IF(BC47=$B47,0,IF($B47=0,ROUND((ABS(BC47-'Calculs T1a'!$S$7)/'Calculs T1a'!$S$7)*100,0),ROUND((ABS(BC47-$B47)/$B47)*100,0))), "No Prediction")</f>
        <v>0</v>
      </c>
      <c r="BF47" s="5">
        <f>IFERROR(IF(BE47=$B47,0,IF($B47=0,ROUND((ABS(BE47-'Calculs T1a'!$S$7)/'Calculs T1a'!$S$7)*100,0),ROUND((ABS(BE47-$B47)/$B47)*100,0))), "No Prediction")</f>
        <v>0</v>
      </c>
      <c r="BH47" s="5">
        <f>IFERROR(IF(BG47=$B47,0,IF($B47=0,ROUND((ABS(BG47-'Calculs T1a'!$S$7)/'Calculs T1a'!$S$7)*100,0),ROUND((ABS(BG47-$B47)/$B47)*100,0))), "No Prediction")</f>
        <v>0</v>
      </c>
      <c r="BJ47" s="5">
        <f>IFERROR(IF(BI47=$B47,0,IF($B47=0,ROUND((ABS(BI47-'Calculs T1a'!$S$7)/'Calculs T1a'!$S$7)*100,0),ROUND((ABS(BI47-$B47)/$B47)*100,0))), "No Prediction")</f>
        <v>0</v>
      </c>
      <c r="BL47" s="5">
        <f>IFERROR(IF(BK47=$B47,0,IF($B47=0,ROUND((ABS(BK47-'Calculs T1a'!$S$7)/'Calculs T1a'!$S$7)*100,0),ROUND((ABS(BK47-$B47)/$B47)*100,0))), "No Prediction")</f>
        <v>0</v>
      </c>
      <c r="BN47" s="5">
        <f>IFERROR(IF(BM47=$B47,0,IF($B47=0,ROUND((ABS(BM47-'Calculs T1a'!$S$7)/'Calculs T1a'!$S$7)*100,0),ROUND((ABS(BM47-$B47)/$B47)*100,0))), "No Prediction")</f>
        <v>0</v>
      </c>
      <c r="BP47" s="5">
        <f>IFERROR(IF(BO47=$B47,0,IF($B47=0,ROUND((ABS(BO47-'Calculs T1a'!$S$7)/'Calculs T1a'!$S$7)*100,0),ROUND((ABS(BO47-$B47)/$B47)*100,0))), "No Prediction")</f>
        <v>0</v>
      </c>
      <c r="BR47" s="5">
        <f>IFERROR(IF(BQ47=$B47,0,IF($B47=0,ROUND((ABS(BQ47-'Calculs T1a'!$S$7)/'Calculs T1a'!$S$7)*100,0),ROUND((ABS(BQ47-$B47)/$B47)*100,0))), "No Prediction")</f>
        <v>0</v>
      </c>
      <c r="BT47" s="5">
        <f>IFERROR(IF(BS47=$B47,0,IF($B47=0,ROUND((ABS(BS47-'Calculs T1a'!$S$7)/'Calculs T1a'!$S$7)*100,0),ROUND((ABS(BS47-$B47)/$B47)*100,0))), "No Prediction")</f>
        <v>0</v>
      </c>
      <c r="BV47" s="5">
        <f>IFERROR(IF(BU47=$B47,0,IF($B47=0,ROUND((ABS(BU47-'Calculs T1a'!$S$7)/'Calculs T1a'!$S$7)*100,0),ROUND((ABS(BU47-$B47)/$B47)*100,0))), "No Prediction")</f>
        <v>0</v>
      </c>
    </row>
    <row r="48" spans="4:74" x14ac:dyDescent="0.3">
      <c r="D48" s="5">
        <f>IFERROR(IF(C48=$B48,0,IF($B48=0,ROUND((ABS(C48-'Calculs T1a'!$S$7)/'Calculs T1a'!$S$7)*100,0),ROUND((ABS(C48-$B48)/$B48)*100,0))), "No Prediction")</f>
        <v>0</v>
      </c>
      <c r="F48" s="5">
        <f>IFERROR(IF(E48=$B48,0,IF($B48=0,ROUND((ABS(E48-'Calculs T1a'!$S$7)/'Calculs T1a'!$S$7)*100,0),ROUND((ABS(E48-$B48)/$B48)*100,0))), "No Prediction")</f>
        <v>0</v>
      </c>
      <c r="H48" s="5">
        <f>IFERROR(IF(G48=$B48,0,IF($B48=0,ROUND((ABS(G48-'Calculs T1a'!$S$7)/'Calculs T1a'!$S$7)*100,0),ROUND((ABS(G48-$B48)/$B48)*100,0))), "No Prediction")</f>
        <v>0</v>
      </c>
      <c r="J48" s="5">
        <f>IFERROR(IF(I48=$B48,0,IF($B48=0,ROUND((ABS(I48-'Calculs T1a'!$S$7)/'Calculs T1a'!$S$7)*100,0),ROUND((ABS(I48-$B48)/$B48)*100,0))), "No Prediction")</f>
        <v>0</v>
      </c>
      <c r="L48" s="5">
        <f>IFERROR(IF(K48=$B48,0,IF($B48=0,ROUND((ABS(K48-'Calculs T1a'!$S$7)/'Calculs T1a'!$S$7)*100,0),ROUND((ABS(K48-$B48)/$B48)*100,0))), "No Prediction")</f>
        <v>0</v>
      </c>
      <c r="N48" s="5">
        <f>IFERROR(IF(M48=$B48,0,IF($B48=0,ROUND((ABS(M48-'Calculs T1a'!$S$7)/'Calculs T1a'!$S$7)*100,0),ROUND((ABS(M48-$B48)/$B48)*100,0))), "No Prediction")</f>
        <v>0</v>
      </c>
      <c r="P48" s="5">
        <f>IFERROR(IF(O48=$B48,0,IF($B48=0,ROUND((ABS(O48-'Calculs T1a'!$S$7)/'Calculs T1a'!$S$7)*100,0),ROUND((ABS(O48-$B48)/$B48)*100,0))), "No Prediction")</f>
        <v>0</v>
      </c>
      <c r="R48" s="5">
        <f>IFERROR(IF(Q48=$B48,0,IF($B48=0,ROUND((ABS(Q48-'Calculs T1a'!$S$7)/'Calculs T1a'!$S$7)*100,0),ROUND((ABS(Q48-$B48)/$B48)*100,0))), "No Prediction")</f>
        <v>0</v>
      </c>
      <c r="T48" s="5">
        <f>IFERROR(IF(S48=$B48,0,IF($B48=0,ROUND((ABS(S48-'Calculs T1a'!$S$7)/'Calculs T1a'!$S$7)*100,0),ROUND((ABS(S48-$B48)/$B48)*100,0))), "No Prediction")</f>
        <v>0</v>
      </c>
      <c r="V48" s="5">
        <f>IFERROR(IF(U48=$B48,0,IF($B48=0,ROUND((ABS(U48-'Calculs T1a'!$S$7)/'Calculs T1a'!$S$7)*100,0),ROUND((ABS(U48-$B48)/$B48)*100,0))), "No Prediction")</f>
        <v>0</v>
      </c>
      <c r="X48" s="5">
        <f>IFERROR(IF(W48=$B48,0,IF($B48=0,ROUND((ABS(W48-'Calculs T1a'!$S$7)/'Calculs T1a'!$S$7)*100,0),ROUND((ABS(W48-$B48)/$B48)*100,0))), "No Prediction")</f>
        <v>0</v>
      </c>
      <c r="AC48" s="5">
        <f>IFERROR(IF(AB48=$B48,0,IF($B48=0,ROUND((ABS(AB48-'Calculs T1a'!$S$7)/'Calculs T1a'!$S$7)*100,0),ROUND((ABS(AB48-$B48)/$B48)*100,0))), "No Prediction")</f>
        <v>0</v>
      </c>
      <c r="AE48" s="5">
        <f>IFERROR(IF(AD48=$B48,0,IF($B48=0,ROUND((ABS(AD48-'Calculs T1a'!$S$7)/'Calculs T1a'!$S$7)*100,0),ROUND((ABS(AD48-$B48)/$B48)*100,0))), "No Prediction")</f>
        <v>0</v>
      </c>
      <c r="AG48" s="5">
        <f>IFERROR(IF(AF48=$B48,0,IF($B48=0,ROUND((ABS(AF48-'Calculs T1a'!$S$7)/'Calculs T1a'!$S$7)*100,0),ROUND((ABS(AF48-$B48)/$B48)*100,0))), "No Prediction")</f>
        <v>0</v>
      </c>
      <c r="AI48" s="5">
        <f>IFERROR(IF(AH48=$B48,0,IF($B48=0,ROUND((ABS(AH48-'Calculs T1a'!$S$7)/'Calculs T1a'!$S$7)*100,0),ROUND((ABS(AH48-$B48)/$B48)*100,0))), "No Prediction")</f>
        <v>0</v>
      </c>
      <c r="AK48" s="5">
        <f>IFERROR(IF(AJ48=$B48,0,IF($B48=0,ROUND((ABS(AJ48-'Calculs T1a'!$S$7)/'Calculs T1a'!$S$7)*100,0),ROUND((ABS(AJ48-$B48)/$B48)*100,0))), "No Prediction")</f>
        <v>0</v>
      </c>
      <c r="AM48" s="5">
        <f>IFERROR(IF(AL48=$B48,0,IF($B48=0,ROUND((ABS(AL48-'Calculs T1a'!$S$7)/'Calculs T1a'!$S$7)*100,0),ROUND((ABS(AL48-$B48)/$B48)*100,0))), "No Prediction")</f>
        <v>0</v>
      </c>
      <c r="AO48" s="5">
        <f>IFERROR(IF(AN48=$B48,0,IF($B48=0,ROUND((ABS(AN48-'Calculs T1a'!$S$7)/'Calculs T1a'!$S$7)*100,0),ROUND((ABS(AN48-$B48)/$B48)*100,0))), "No Prediction")</f>
        <v>0</v>
      </c>
      <c r="AQ48" s="5">
        <f>IFERROR(IF(AP48=$B48,0,IF($B48=0,ROUND((ABS(AP48-'Calculs T1a'!$S$7)/'Calculs T1a'!$S$7)*100,0),ROUND((ABS(AP48-$B48)/$B48)*100,0))), "No Prediction")</f>
        <v>0</v>
      </c>
      <c r="AS48" s="5">
        <f>IFERROR(IF(AR48=$B48,0,IF($B48=0,ROUND((ABS(AR48-'Calculs T1a'!$S$7)/'Calculs T1a'!$S$7)*100,0),ROUND((ABS(AR48-$B48)/$B48)*100,0))), "No Prediction")</f>
        <v>0</v>
      </c>
      <c r="AU48" s="5">
        <f>IFERROR(IF(AT48=$B48,0,IF($B48=0,ROUND((ABS(AT48-'Calculs T1a'!$S$7)/'Calculs T1a'!$S$7)*100,0),ROUND((ABS(AT48-$B48)/$B48)*100,0))), "No Prediction")</f>
        <v>0</v>
      </c>
      <c r="AW48" s="5">
        <f>IFERROR(IF(AV48=$B48,0,IF($B48=0,ROUND((ABS(AV48-'Calculs T1a'!$S$7)/'Calculs T1a'!$S$7)*100,0),ROUND((ABS(AV48-$B48)/$B48)*100,0))), "No Prediction")</f>
        <v>0</v>
      </c>
      <c r="BB48" s="5">
        <f>IFERROR(IF(BA48=$B48,0,IF($B48=0,ROUND((ABS(BA48-'Calculs T1a'!$S$7)/'Calculs T1a'!$S$7)*100,0),ROUND((ABS(BA48-$B48)/$B48)*100,0))), "No Prediction")</f>
        <v>0</v>
      </c>
      <c r="BD48" s="5">
        <f>IFERROR(IF(BC48=$B48,0,IF($B48=0,ROUND((ABS(BC48-'Calculs T1a'!$S$7)/'Calculs T1a'!$S$7)*100,0),ROUND((ABS(BC48-$B48)/$B48)*100,0))), "No Prediction")</f>
        <v>0</v>
      </c>
      <c r="BF48" s="5">
        <f>IFERROR(IF(BE48=$B48,0,IF($B48=0,ROUND((ABS(BE48-'Calculs T1a'!$S$7)/'Calculs T1a'!$S$7)*100,0),ROUND((ABS(BE48-$B48)/$B48)*100,0))), "No Prediction")</f>
        <v>0</v>
      </c>
      <c r="BH48" s="5">
        <f>IFERROR(IF(BG48=$B48,0,IF($B48=0,ROUND((ABS(BG48-'Calculs T1a'!$S$7)/'Calculs T1a'!$S$7)*100,0),ROUND((ABS(BG48-$B48)/$B48)*100,0))), "No Prediction")</f>
        <v>0</v>
      </c>
      <c r="BJ48" s="5">
        <f>IFERROR(IF(BI48=$B48,0,IF($B48=0,ROUND((ABS(BI48-'Calculs T1a'!$S$7)/'Calculs T1a'!$S$7)*100,0),ROUND((ABS(BI48-$B48)/$B48)*100,0))), "No Prediction")</f>
        <v>0</v>
      </c>
      <c r="BL48" s="5">
        <f>IFERROR(IF(BK48=$B48,0,IF($B48=0,ROUND((ABS(BK48-'Calculs T1a'!$S$7)/'Calculs T1a'!$S$7)*100,0),ROUND((ABS(BK48-$B48)/$B48)*100,0))), "No Prediction")</f>
        <v>0</v>
      </c>
      <c r="BN48" s="5">
        <f>IFERROR(IF(BM48=$B48,0,IF($B48=0,ROUND((ABS(BM48-'Calculs T1a'!$S$7)/'Calculs T1a'!$S$7)*100,0),ROUND((ABS(BM48-$B48)/$B48)*100,0))), "No Prediction")</f>
        <v>0</v>
      </c>
      <c r="BP48" s="5">
        <f>IFERROR(IF(BO48=$B48,0,IF($B48=0,ROUND((ABS(BO48-'Calculs T1a'!$S$7)/'Calculs T1a'!$S$7)*100,0),ROUND((ABS(BO48-$B48)/$B48)*100,0))), "No Prediction")</f>
        <v>0</v>
      </c>
      <c r="BR48" s="5">
        <f>IFERROR(IF(BQ48=$B48,0,IF($B48=0,ROUND((ABS(BQ48-'Calculs T1a'!$S$7)/'Calculs T1a'!$S$7)*100,0),ROUND((ABS(BQ48-$B48)/$B48)*100,0))), "No Prediction")</f>
        <v>0</v>
      </c>
      <c r="BT48" s="5">
        <f>IFERROR(IF(BS48=$B48,0,IF($B48=0,ROUND((ABS(BS48-'Calculs T1a'!$S$7)/'Calculs T1a'!$S$7)*100,0),ROUND((ABS(BS48-$B48)/$B48)*100,0))), "No Prediction")</f>
        <v>0</v>
      </c>
      <c r="BV48" s="5">
        <f>IFERROR(IF(BU48=$B48,0,IF($B48=0,ROUND((ABS(BU48-'Calculs T1a'!$S$7)/'Calculs T1a'!$S$7)*100,0),ROUND((ABS(BU48-$B48)/$B48)*100,0))), "No Prediction")</f>
        <v>0</v>
      </c>
    </row>
    <row r="49" spans="4:74" x14ac:dyDescent="0.3">
      <c r="D49" s="5">
        <f>IFERROR(IF(C49=$B49,0,IF($B49=0,ROUND((ABS(C49-'Calculs T1a'!$S$7)/'Calculs T1a'!$S$7)*100,0),ROUND((ABS(C49-$B49)/$B49)*100,0))), "No Prediction")</f>
        <v>0</v>
      </c>
      <c r="F49" s="5">
        <f>IFERROR(IF(E49=$B49,0,IF($B49=0,ROUND((ABS(E49-'Calculs T1a'!$S$7)/'Calculs T1a'!$S$7)*100,0),ROUND((ABS(E49-$B49)/$B49)*100,0))), "No Prediction")</f>
        <v>0</v>
      </c>
      <c r="H49" s="5">
        <f>IFERROR(IF(G49=$B49,0,IF($B49=0,ROUND((ABS(G49-'Calculs T1a'!$S$7)/'Calculs T1a'!$S$7)*100,0),ROUND((ABS(G49-$B49)/$B49)*100,0))), "No Prediction")</f>
        <v>0</v>
      </c>
      <c r="J49" s="5">
        <f>IFERROR(IF(I49=$B49,0,IF($B49=0,ROUND((ABS(I49-'Calculs T1a'!$S$7)/'Calculs T1a'!$S$7)*100,0),ROUND((ABS(I49-$B49)/$B49)*100,0))), "No Prediction")</f>
        <v>0</v>
      </c>
      <c r="L49" s="5">
        <f>IFERROR(IF(K49=$B49,0,IF($B49=0,ROUND((ABS(K49-'Calculs T1a'!$S$7)/'Calculs T1a'!$S$7)*100,0),ROUND((ABS(K49-$B49)/$B49)*100,0))), "No Prediction")</f>
        <v>0</v>
      </c>
      <c r="N49" s="5">
        <f>IFERROR(IF(M49=$B49,0,IF($B49=0,ROUND((ABS(M49-'Calculs T1a'!$S$7)/'Calculs T1a'!$S$7)*100,0),ROUND((ABS(M49-$B49)/$B49)*100,0))), "No Prediction")</f>
        <v>0</v>
      </c>
      <c r="P49" s="5">
        <f>IFERROR(IF(O49=$B49,0,IF($B49=0,ROUND((ABS(O49-'Calculs T1a'!$S$7)/'Calculs T1a'!$S$7)*100,0),ROUND((ABS(O49-$B49)/$B49)*100,0))), "No Prediction")</f>
        <v>0</v>
      </c>
      <c r="R49" s="5">
        <f>IFERROR(IF(Q49=$B49,0,IF($B49=0,ROUND((ABS(Q49-'Calculs T1a'!$S$7)/'Calculs T1a'!$S$7)*100,0),ROUND((ABS(Q49-$B49)/$B49)*100,0))), "No Prediction")</f>
        <v>0</v>
      </c>
      <c r="T49" s="5">
        <f>IFERROR(IF(S49=$B49,0,IF($B49=0,ROUND((ABS(S49-'Calculs T1a'!$S$7)/'Calculs T1a'!$S$7)*100,0),ROUND((ABS(S49-$B49)/$B49)*100,0))), "No Prediction")</f>
        <v>0</v>
      </c>
      <c r="V49" s="5">
        <f>IFERROR(IF(U49=$B49,0,IF($B49=0,ROUND((ABS(U49-'Calculs T1a'!$S$7)/'Calculs T1a'!$S$7)*100,0),ROUND((ABS(U49-$B49)/$B49)*100,0))), "No Prediction")</f>
        <v>0</v>
      </c>
      <c r="X49" s="5">
        <f>IFERROR(IF(W49=$B49,0,IF($B49=0,ROUND((ABS(W49-'Calculs T1a'!$S$7)/'Calculs T1a'!$S$7)*100,0),ROUND((ABS(W49-$B49)/$B49)*100,0))), "No Prediction")</f>
        <v>0</v>
      </c>
      <c r="AC49" s="5">
        <f>IFERROR(IF(AB49=$B49,0,IF($B49=0,ROUND((ABS(AB49-'Calculs T1a'!$S$7)/'Calculs T1a'!$S$7)*100,0),ROUND((ABS(AB49-$B49)/$B49)*100,0))), "No Prediction")</f>
        <v>0</v>
      </c>
      <c r="AE49" s="5">
        <f>IFERROR(IF(AD49=$B49,0,IF($B49=0,ROUND((ABS(AD49-'Calculs T1a'!$S$7)/'Calculs T1a'!$S$7)*100,0),ROUND((ABS(AD49-$B49)/$B49)*100,0))), "No Prediction")</f>
        <v>0</v>
      </c>
      <c r="AG49" s="5">
        <f>IFERROR(IF(AF49=$B49,0,IF($B49=0,ROUND((ABS(AF49-'Calculs T1a'!$S$7)/'Calculs T1a'!$S$7)*100,0),ROUND((ABS(AF49-$B49)/$B49)*100,0))), "No Prediction")</f>
        <v>0</v>
      </c>
      <c r="AI49" s="5">
        <f>IFERROR(IF(AH49=$B49,0,IF($B49=0,ROUND((ABS(AH49-'Calculs T1a'!$S$7)/'Calculs T1a'!$S$7)*100,0),ROUND((ABS(AH49-$B49)/$B49)*100,0))), "No Prediction")</f>
        <v>0</v>
      </c>
      <c r="AK49" s="5">
        <f>IFERROR(IF(AJ49=$B49,0,IF($B49=0,ROUND((ABS(AJ49-'Calculs T1a'!$S$7)/'Calculs T1a'!$S$7)*100,0),ROUND((ABS(AJ49-$B49)/$B49)*100,0))), "No Prediction")</f>
        <v>0</v>
      </c>
      <c r="AM49" s="5">
        <f>IFERROR(IF(AL49=$B49,0,IF($B49=0,ROUND((ABS(AL49-'Calculs T1a'!$S$7)/'Calculs T1a'!$S$7)*100,0),ROUND((ABS(AL49-$B49)/$B49)*100,0))), "No Prediction")</f>
        <v>0</v>
      </c>
      <c r="AO49" s="5">
        <f>IFERROR(IF(AN49=$B49,0,IF($B49=0,ROUND((ABS(AN49-'Calculs T1a'!$S$7)/'Calculs T1a'!$S$7)*100,0),ROUND((ABS(AN49-$B49)/$B49)*100,0))), "No Prediction")</f>
        <v>0</v>
      </c>
      <c r="AQ49" s="5">
        <f>IFERROR(IF(AP49=$B49,0,IF($B49=0,ROUND((ABS(AP49-'Calculs T1a'!$S$7)/'Calculs T1a'!$S$7)*100,0),ROUND((ABS(AP49-$B49)/$B49)*100,0))), "No Prediction")</f>
        <v>0</v>
      </c>
      <c r="AS49" s="5">
        <f>IFERROR(IF(AR49=$B49,0,IF($B49=0,ROUND((ABS(AR49-'Calculs T1a'!$S$7)/'Calculs T1a'!$S$7)*100,0),ROUND((ABS(AR49-$B49)/$B49)*100,0))), "No Prediction")</f>
        <v>0</v>
      </c>
      <c r="AU49" s="5">
        <f>IFERROR(IF(AT49=$B49,0,IF($B49=0,ROUND((ABS(AT49-'Calculs T1a'!$S$7)/'Calculs T1a'!$S$7)*100,0),ROUND((ABS(AT49-$B49)/$B49)*100,0))), "No Prediction")</f>
        <v>0</v>
      </c>
      <c r="AW49" s="5">
        <f>IFERROR(IF(AV49=$B49,0,IF($B49=0,ROUND((ABS(AV49-'Calculs T1a'!$S$7)/'Calculs T1a'!$S$7)*100,0),ROUND((ABS(AV49-$B49)/$B49)*100,0))), "No Prediction")</f>
        <v>0</v>
      </c>
      <c r="BB49" s="5">
        <f>IFERROR(IF(BA49=$B49,0,IF($B49=0,ROUND((ABS(BA49-'Calculs T1a'!$S$7)/'Calculs T1a'!$S$7)*100,0),ROUND((ABS(BA49-$B49)/$B49)*100,0))), "No Prediction")</f>
        <v>0</v>
      </c>
      <c r="BD49" s="5">
        <f>IFERROR(IF(BC49=$B49,0,IF($B49=0,ROUND((ABS(BC49-'Calculs T1a'!$S$7)/'Calculs T1a'!$S$7)*100,0),ROUND((ABS(BC49-$B49)/$B49)*100,0))), "No Prediction")</f>
        <v>0</v>
      </c>
      <c r="BF49" s="5">
        <f>IFERROR(IF(BE49=$B49,0,IF($B49=0,ROUND((ABS(BE49-'Calculs T1a'!$S$7)/'Calculs T1a'!$S$7)*100,0),ROUND((ABS(BE49-$B49)/$B49)*100,0))), "No Prediction")</f>
        <v>0</v>
      </c>
      <c r="BH49" s="5">
        <f>IFERROR(IF(BG49=$B49,0,IF($B49=0,ROUND((ABS(BG49-'Calculs T1a'!$S$7)/'Calculs T1a'!$S$7)*100,0),ROUND((ABS(BG49-$B49)/$B49)*100,0))), "No Prediction")</f>
        <v>0</v>
      </c>
      <c r="BJ49" s="5">
        <f>IFERROR(IF(BI49=$B49,0,IF($B49=0,ROUND((ABS(BI49-'Calculs T1a'!$S$7)/'Calculs T1a'!$S$7)*100,0),ROUND((ABS(BI49-$B49)/$B49)*100,0))), "No Prediction")</f>
        <v>0</v>
      </c>
      <c r="BL49" s="5">
        <f>IFERROR(IF(BK49=$B49,0,IF($B49=0,ROUND((ABS(BK49-'Calculs T1a'!$S$7)/'Calculs T1a'!$S$7)*100,0),ROUND((ABS(BK49-$B49)/$B49)*100,0))), "No Prediction")</f>
        <v>0</v>
      </c>
      <c r="BN49" s="5">
        <f>IFERROR(IF(BM49=$B49,0,IF($B49=0,ROUND((ABS(BM49-'Calculs T1a'!$S$7)/'Calculs T1a'!$S$7)*100,0),ROUND((ABS(BM49-$B49)/$B49)*100,0))), "No Prediction")</f>
        <v>0</v>
      </c>
      <c r="BP49" s="5">
        <f>IFERROR(IF(BO49=$B49,0,IF($B49=0,ROUND((ABS(BO49-'Calculs T1a'!$S$7)/'Calculs T1a'!$S$7)*100,0),ROUND((ABS(BO49-$B49)/$B49)*100,0))), "No Prediction")</f>
        <v>0</v>
      </c>
      <c r="BR49" s="5">
        <f>IFERROR(IF(BQ49=$B49,0,IF($B49=0,ROUND((ABS(BQ49-'Calculs T1a'!$S$7)/'Calculs T1a'!$S$7)*100,0),ROUND((ABS(BQ49-$B49)/$B49)*100,0))), "No Prediction")</f>
        <v>0</v>
      </c>
      <c r="BT49" s="5">
        <f>IFERROR(IF(BS49=$B49,0,IF($B49=0,ROUND((ABS(BS49-'Calculs T1a'!$S$7)/'Calculs T1a'!$S$7)*100,0),ROUND((ABS(BS49-$B49)/$B49)*100,0))), "No Prediction")</f>
        <v>0</v>
      </c>
      <c r="BV49" s="5">
        <f>IFERROR(IF(BU49=$B49,0,IF($B49=0,ROUND((ABS(BU49-'Calculs T1a'!$S$7)/'Calculs T1a'!$S$7)*100,0),ROUND((ABS(BU49-$B49)/$B49)*100,0))), "No Prediction")</f>
        <v>0</v>
      </c>
    </row>
    <row r="50" spans="4:74" x14ac:dyDescent="0.3">
      <c r="D50" s="5">
        <f>IFERROR(IF(C50=$B50,0,IF($B50=0,ROUND((ABS(C50-'Calculs T1a'!$S$7)/'Calculs T1a'!$S$7)*100,0),ROUND((ABS(C50-$B50)/$B50)*100,0))), "No Prediction")</f>
        <v>0</v>
      </c>
      <c r="F50" s="5">
        <f>IFERROR(IF(E50=$B50,0,IF($B50=0,ROUND((ABS(E50-'Calculs T1a'!$S$7)/'Calculs T1a'!$S$7)*100,0),ROUND((ABS(E50-$B50)/$B50)*100,0))), "No Prediction")</f>
        <v>0</v>
      </c>
      <c r="H50" s="5">
        <f>IFERROR(IF(G50=$B50,0,IF($B50=0,ROUND((ABS(G50-'Calculs T1a'!$S$7)/'Calculs T1a'!$S$7)*100,0),ROUND((ABS(G50-$B50)/$B50)*100,0))), "No Prediction")</f>
        <v>0</v>
      </c>
      <c r="J50" s="5">
        <f>IFERROR(IF(I50=$B50,0,IF($B50=0,ROUND((ABS(I50-'Calculs T1a'!$S$7)/'Calculs T1a'!$S$7)*100,0),ROUND((ABS(I50-$B50)/$B50)*100,0))), "No Prediction")</f>
        <v>0</v>
      </c>
      <c r="L50" s="5">
        <f>IFERROR(IF(K50=$B50,0,IF($B50=0,ROUND((ABS(K50-'Calculs T1a'!$S$7)/'Calculs T1a'!$S$7)*100,0),ROUND((ABS(K50-$B50)/$B50)*100,0))), "No Prediction")</f>
        <v>0</v>
      </c>
      <c r="N50" s="5">
        <f>IFERROR(IF(M50=$B50,0,IF($B50=0,ROUND((ABS(M50-'Calculs T1a'!$S$7)/'Calculs T1a'!$S$7)*100,0),ROUND((ABS(M50-$B50)/$B50)*100,0))), "No Prediction")</f>
        <v>0</v>
      </c>
      <c r="P50" s="5">
        <f>IFERROR(IF(O50=$B50,0,IF($B50=0,ROUND((ABS(O50-'Calculs T1a'!$S$7)/'Calculs T1a'!$S$7)*100,0),ROUND((ABS(O50-$B50)/$B50)*100,0))), "No Prediction")</f>
        <v>0</v>
      </c>
      <c r="R50" s="5">
        <f>IFERROR(IF(Q50=$B50,0,IF($B50=0,ROUND((ABS(Q50-'Calculs T1a'!$S$7)/'Calculs T1a'!$S$7)*100,0),ROUND((ABS(Q50-$B50)/$B50)*100,0))), "No Prediction")</f>
        <v>0</v>
      </c>
      <c r="T50" s="5">
        <f>IFERROR(IF(S50=$B50,0,IF($B50=0,ROUND((ABS(S50-'Calculs T1a'!$S$7)/'Calculs T1a'!$S$7)*100,0),ROUND((ABS(S50-$B50)/$B50)*100,0))), "No Prediction")</f>
        <v>0</v>
      </c>
      <c r="V50" s="5">
        <f>IFERROR(IF(U50=$B50,0,IF($B50=0,ROUND((ABS(U50-'Calculs T1a'!$S$7)/'Calculs T1a'!$S$7)*100,0),ROUND((ABS(U50-$B50)/$B50)*100,0))), "No Prediction")</f>
        <v>0</v>
      </c>
      <c r="X50" s="5">
        <f>IFERROR(IF(W50=$B50,0,IF($B50=0,ROUND((ABS(W50-'Calculs T1a'!$S$7)/'Calculs T1a'!$S$7)*100,0),ROUND((ABS(W50-$B50)/$B50)*100,0))), "No Prediction")</f>
        <v>0</v>
      </c>
      <c r="AC50" s="5">
        <f>IFERROR(IF(AB50=$B50,0,IF($B50=0,ROUND((ABS(AB50-'Calculs T1a'!$S$7)/'Calculs T1a'!$S$7)*100,0),ROUND((ABS(AB50-$B50)/$B50)*100,0))), "No Prediction")</f>
        <v>0</v>
      </c>
      <c r="AE50" s="5">
        <f>IFERROR(IF(AD50=$B50,0,IF($B50=0,ROUND((ABS(AD50-'Calculs T1a'!$S$7)/'Calculs T1a'!$S$7)*100,0),ROUND((ABS(AD50-$B50)/$B50)*100,0))), "No Prediction")</f>
        <v>0</v>
      </c>
      <c r="AG50" s="5">
        <f>IFERROR(IF(AF50=$B50,0,IF($B50=0,ROUND((ABS(AF50-'Calculs T1a'!$S$7)/'Calculs T1a'!$S$7)*100,0),ROUND((ABS(AF50-$B50)/$B50)*100,0))), "No Prediction")</f>
        <v>0</v>
      </c>
      <c r="AI50" s="5">
        <f>IFERROR(IF(AH50=$B50,0,IF($B50=0,ROUND((ABS(AH50-'Calculs T1a'!$S$7)/'Calculs T1a'!$S$7)*100,0),ROUND((ABS(AH50-$B50)/$B50)*100,0))), "No Prediction")</f>
        <v>0</v>
      </c>
      <c r="AK50" s="5">
        <f>IFERROR(IF(AJ50=$B50,0,IF($B50=0,ROUND((ABS(AJ50-'Calculs T1a'!$S$7)/'Calculs T1a'!$S$7)*100,0),ROUND((ABS(AJ50-$B50)/$B50)*100,0))), "No Prediction")</f>
        <v>0</v>
      </c>
      <c r="AM50" s="5">
        <f>IFERROR(IF(AL50=$B50,0,IF($B50=0,ROUND((ABS(AL50-'Calculs T1a'!$S$7)/'Calculs T1a'!$S$7)*100,0),ROUND((ABS(AL50-$B50)/$B50)*100,0))), "No Prediction")</f>
        <v>0</v>
      </c>
      <c r="AO50" s="5">
        <f>IFERROR(IF(AN50=$B50,0,IF($B50=0,ROUND((ABS(AN50-'Calculs T1a'!$S$7)/'Calculs T1a'!$S$7)*100,0),ROUND((ABS(AN50-$B50)/$B50)*100,0))), "No Prediction")</f>
        <v>0</v>
      </c>
      <c r="AQ50" s="5">
        <f>IFERROR(IF(AP50=$B50,0,IF($B50=0,ROUND((ABS(AP50-'Calculs T1a'!$S$7)/'Calculs T1a'!$S$7)*100,0),ROUND((ABS(AP50-$B50)/$B50)*100,0))), "No Prediction")</f>
        <v>0</v>
      </c>
      <c r="AS50" s="5">
        <f>IFERROR(IF(AR50=$B50,0,IF($B50=0,ROUND((ABS(AR50-'Calculs T1a'!$S$7)/'Calculs T1a'!$S$7)*100,0),ROUND((ABS(AR50-$B50)/$B50)*100,0))), "No Prediction")</f>
        <v>0</v>
      </c>
      <c r="AU50" s="5">
        <f>IFERROR(IF(AT50=$B50,0,IF($B50=0,ROUND((ABS(AT50-'Calculs T1a'!$S$7)/'Calculs T1a'!$S$7)*100,0),ROUND((ABS(AT50-$B50)/$B50)*100,0))), "No Prediction")</f>
        <v>0</v>
      </c>
      <c r="AW50" s="5">
        <f>IFERROR(IF(AV50=$B50,0,IF($B50=0,ROUND((ABS(AV50-'Calculs T1a'!$S$7)/'Calculs T1a'!$S$7)*100,0),ROUND((ABS(AV50-$B50)/$B50)*100,0))), "No Prediction")</f>
        <v>0</v>
      </c>
      <c r="BB50" s="5">
        <f>IFERROR(IF(BA50=$B50,0,IF($B50=0,ROUND((ABS(BA50-'Calculs T1a'!$S$7)/'Calculs T1a'!$S$7)*100,0),ROUND((ABS(BA50-$B50)/$B50)*100,0))), "No Prediction")</f>
        <v>0</v>
      </c>
      <c r="BD50" s="5">
        <f>IFERROR(IF(BC50=$B50,0,IF($B50=0,ROUND((ABS(BC50-'Calculs T1a'!$S$7)/'Calculs T1a'!$S$7)*100,0),ROUND((ABS(BC50-$B50)/$B50)*100,0))), "No Prediction")</f>
        <v>0</v>
      </c>
      <c r="BF50" s="5">
        <f>IFERROR(IF(BE50=$B50,0,IF($B50=0,ROUND((ABS(BE50-'Calculs T1a'!$S$7)/'Calculs T1a'!$S$7)*100,0),ROUND((ABS(BE50-$B50)/$B50)*100,0))), "No Prediction")</f>
        <v>0</v>
      </c>
      <c r="BH50" s="5">
        <f>IFERROR(IF(BG50=$B50,0,IF($B50=0,ROUND((ABS(BG50-'Calculs T1a'!$S$7)/'Calculs T1a'!$S$7)*100,0),ROUND((ABS(BG50-$B50)/$B50)*100,0))), "No Prediction")</f>
        <v>0</v>
      </c>
      <c r="BJ50" s="5">
        <f>IFERROR(IF(BI50=$B50,0,IF($B50=0,ROUND((ABS(BI50-'Calculs T1a'!$S$7)/'Calculs T1a'!$S$7)*100,0),ROUND((ABS(BI50-$B50)/$B50)*100,0))), "No Prediction")</f>
        <v>0</v>
      </c>
      <c r="BL50" s="5">
        <f>IFERROR(IF(BK50=$B50,0,IF($B50=0,ROUND((ABS(BK50-'Calculs T1a'!$S$7)/'Calculs T1a'!$S$7)*100,0),ROUND((ABS(BK50-$B50)/$B50)*100,0))), "No Prediction")</f>
        <v>0</v>
      </c>
      <c r="BN50" s="5">
        <f>IFERROR(IF(BM50=$B50,0,IF($B50=0,ROUND((ABS(BM50-'Calculs T1a'!$S$7)/'Calculs T1a'!$S$7)*100,0),ROUND((ABS(BM50-$B50)/$B50)*100,0))), "No Prediction")</f>
        <v>0</v>
      </c>
      <c r="BP50" s="5">
        <f>IFERROR(IF(BO50=$B50,0,IF($B50=0,ROUND((ABS(BO50-'Calculs T1a'!$S$7)/'Calculs T1a'!$S$7)*100,0),ROUND((ABS(BO50-$B50)/$B50)*100,0))), "No Prediction")</f>
        <v>0</v>
      </c>
      <c r="BR50" s="5">
        <f>IFERROR(IF(BQ50=$B50,0,IF($B50=0,ROUND((ABS(BQ50-'Calculs T1a'!$S$7)/'Calculs T1a'!$S$7)*100,0),ROUND((ABS(BQ50-$B50)/$B50)*100,0))), "No Prediction")</f>
        <v>0</v>
      </c>
      <c r="BT50" s="5">
        <f>IFERROR(IF(BS50=$B50,0,IF($B50=0,ROUND((ABS(BS50-'Calculs T1a'!$S$7)/'Calculs T1a'!$S$7)*100,0),ROUND((ABS(BS50-$B50)/$B50)*100,0))), "No Prediction")</f>
        <v>0</v>
      </c>
      <c r="BV50" s="5">
        <f>IFERROR(IF(BU50=$B50,0,IF($B50=0,ROUND((ABS(BU50-'Calculs T1a'!$S$7)/'Calculs T1a'!$S$7)*100,0),ROUND((ABS(BU50-$B50)/$B50)*100,0))), "No Prediction")</f>
        <v>0</v>
      </c>
    </row>
    <row r="51" spans="4:74" x14ac:dyDescent="0.3">
      <c r="D51" s="5">
        <f>IFERROR(IF(C51=$B51,0,IF($B51=0,ROUND((ABS(C51-'Calculs T1a'!$S$7)/'Calculs T1a'!$S$7)*100,0),ROUND((ABS(C51-$B51)/$B51)*100,0))), "No Prediction")</f>
        <v>0</v>
      </c>
      <c r="F51" s="5">
        <f>IFERROR(IF(E51=$B51,0,IF($B51=0,ROUND((ABS(E51-'Calculs T1a'!$S$7)/'Calculs T1a'!$S$7)*100,0),ROUND((ABS(E51-$B51)/$B51)*100,0))), "No Prediction")</f>
        <v>0</v>
      </c>
      <c r="H51" s="5">
        <f>IFERROR(IF(G51=$B51,0,IF($B51=0,ROUND((ABS(G51-'Calculs T1a'!$S$7)/'Calculs T1a'!$S$7)*100,0),ROUND((ABS(G51-$B51)/$B51)*100,0))), "No Prediction")</f>
        <v>0</v>
      </c>
      <c r="J51" s="5">
        <f>IFERROR(IF(I51=$B51,0,IF($B51=0,ROUND((ABS(I51-'Calculs T1a'!$S$7)/'Calculs T1a'!$S$7)*100,0),ROUND((ABS(I51-$B51)/$B51)*100,0))), "No Prediction")</f>
        <v>0</v>
      </c>
      <c r="L51" s="5">
        <f>IFERROR(IF(K51=$B51,0,IF($B51=0,ROUND((ABS(K51-'Calculs T1a'!$S$7)/'Calculs T1a'!$S$7)*100,0),ROUND((ABS(K51-$B51)/$B51)*100,0))), "No Prediction")</f>
        <v>0</v>
      </c>
      <c r="N51" s="5">
        <f>IFERROR(IF(M51=$B51,0,IF($B51=0,ROUND((ABS(M51-'Calculs T1a'!$S$7)/'Calculs T1a'!$S$7)*100,0),ROUND((ABS(M51-$B51)/$B51)*100,0))), "No Prediction")</f>
        <v>0</v>
      </c>
      <c r="P51" s="5">
        <f>IFERROR(IF(O51=$B51,0,IF($B51=0,ROUND((ABS(O51-'Calculs T1a'!$S$7)/'Calculs T1a'!$S$7)*100,0),ROUND((ABS(O51-$B51)/$B51)*100,0))), "No Prediction")</f>
        <v>0</v>
      </c>
      <c r="R51" s="5">
        <f>IFERROR(IF(Q51=$B51,0,IF($B51=0,ROUND((ABS(Q51-'Calculs T1a'!$S$7)/'Calculs T1a'!$S$7)*100,0),ROUND((ABS(Q51-$B51)/$B51)*100,0))), "No Prediction")</f>
        <v>0</v>
      </c>
      <c r="T51" s="5">
        <f>IFERROR(IF(S51=$B51,0,IF($B51=0,ROUND((ABS(S51-'Calculs T1a'!$S$7)/'Calculs T1a'!$S$7)*100,0),ROUND((ABS(S51-$B51)/$B51)*100,0))), "No Prediction")</f>
        <v>0</v>
      </c>
      <c r="V51" s="5">
        <f>IFERROR(IF(U51=$B51,0,IF($B51=0,ROUND((ABS(U51-'Calculs T1a'!$S$7)/'Calculs T1a'!$S$7)*100,0),ROUND((ABS(U51-$B51)/$B51)*100,0))), "No Prediction")</f>
        <v>0</v>
      </c>
      <c r="X51" s="5">
        <f>IFERROR(IF(W51=$B51,0,IF($B51=0,ROUND((ABS(W51-'Calculs T1a'!$S$7)/'Calculs T1a'!$S$7)*100,0),ROUND((ABS(W51-$B51)/$B51)*100,0))), "No Prediction")</f>
        <v>0</v>
      </c>
      <c r="AC51" s="5">
        <f>IFERROR(IF(AB51=$B51,0,IF($B51=0,ROUND((ABS(AB51-'Calculs T1a'!$S$7)/'Calculs T1a'!$S$7)*100,0),ROUND((ABS(AB51-$B51)/$B51)*100,0))), "No Prediction")</f>
        <v>0</v>
      </c>
      <c r="AE51" s="5">
        <f>IFERROR(IF(AD51=$B51,0,IF($B51=0,ROUND((ABS(AD51-'Calculs T1a'!$S$7)/'Calculs T1a'!$S$7)*100,0),ROUND((ABS(AD51-$B51)/$B51)*100,0))), "No Prediction")</f>
        <v>0</v>
      </c>
      <c r="AG51" s="5">
        <f>IFERROR(IF(AF51=$B51,0,IF($B51=0,ROUND((ABS(AF51-'Calculs T1a'!$S$7)/'Calculs T1a'!$S$7)*100,0),ROUND((ABS(AF51-$B51)/$B51)*100,0))), "No Prediction")</f>
        <v>0</v>
      </c>
      <c r="AI51" s="5">
        <f>IFERROR(IF(AH51=$B51,0,IF($B51=0,ROUND((ABS(AH51-'Calculs T1a'!$S$7)/'Calculs T1a'!$S$7)*100,0),ROUND((ABS(AH51-$B51)/$B51)*100,0))), "No Prediction")</f>
        <v>0</v>
      </c>
      <c r="AK51" s="5">
        <f>IFERROR(IF(AJ51=$B51,0,IF($B51=0,ROUND((ABS(AJ51-'Calculs T1a'!$S$7)/'Calculs T1a'!$S$7)*100,0),ROUND((ABS(AJ51-$B51)/$B51)*100,0))), "No Prediction")</f>
        <v>0</v>
      </c>
      <c r="AM51" s="5">
        <f>IFERROR(IF(AL51=$B51,0,IF($B51=0,ROUND((ABS(AL51-'Calculs T1a'!$S$7)/'Calculs T1a'!$S$7)*100,0),ROUND((ABS(AL51-$B51)/$B51)*100,0))), "No Prediction")</f>
        <v>0</v>
      </c>
      <c r="AO51" s="5">
        <f>IFERROR(IF(AN51=$B51,0,IF($B51=0,ROUND((ABS(AN51-'Calculs T1a'!$S$7)/'Calculs T1a'!$S$7)*100,0),ROUND((ABS(AN51-$B51)/$B51)*100,0))), "No Prediction")</f>
        <v>0</v>
      </c>
      <c r="AQ51" s="5">
        <f>IFERROR(IF(AP51=$B51,0,IF($B51=0,ROUND((ABS(AP51-'Calculs T1a'!$S$7)/'Calculs T1a'!$S$7)*100,0),ROUND((ABS(AP51-$B51)/$B51)*100,0))), "No Prediction")</f>
        <v>0</v>
      </c>
      <c r="AS51" s="5">
        <f>IFERROR(IF(AR51=$B51,0,IF($B51=0,ROUND((ABS(AR51-'Calculs T1a'!$S$7)/'Calculs T1a'!$S$7)*100,0),ROUND((ABS(AR51-$B51)/$B51)*100,0))), "No Prediction")</f>
        <v>0</v>
      </c>
      <c r="AU51" s="5">
        <f>IFERROR(IF(AT51=$B51,0,IF($B51=0,ROUND((ABS(AT51-'Calculs T1a'!$S$7)/'Calculs T1a'!$S$7)*100,0),ROUND((ABS(AT51-$B51)/$B51)*100,0))), "No Prediction")</f>
        <v>0</v>
      </c>
      <c r="AW51" s="5">
        <f>IFERROR(IF(AV51=$B51,0,IF($B51=0,ROUND((ABS(AV51-'Calculs T1a'!$S$7)/'Calculs T1a'!$S$7)*100,0),ROUND((ABS(AV51-$B51)/$B51)*100,0))), "No Prediction")</f>
        <v>0</v>
      </c>
      <c r="BB51" s="5">
        <f>IFERROR(IF(BA51=$B51,0,IF($B51=0,ROUND((ABS(BA51-'Calculs T1a'!$S$7)/'Calculs T1a'!$S$7)*100,0),ROUND((ABS(BA51-$B51)/$B51)*100,0))), "No Prediction")</f>
        <v>0</v>
      </c>
      <c r="BD51" s="5">
        <f>IFERROR(IF(BC51=$B51,0,IF($B51=0,ROUND((ABS(BC51-'Calculs T1a'!$S$7)/'Calculs T1a'!$S$7)*100,0),ROUND((ABS(BC51-$B51)/$B51)*100,0))), "No Prediction")</f>
        <v>0</v>
      </c>
      <c r="BF51" s="5">
        <f>IFERROR(IF(BE51=$B51,0,IF($B51=0,ROUND((ABS(BE51-'Calculs T1a'!$S$7)/'Calculs T1a'!$S$7)*100,0),ROUND((ABS(BE51-$B51)/$B51)*100,0))), "No Prediction")</f>
        <v>0</v>
      </c>
      <c r="BH51" s="5">
        <f>IFERROR(IF(BG51=$B51,0,IF($B51=0,ROUND((ABS(BG51-'Calculs T1a'!$S$7)/'Calculs T1a'!$S$7)*100,0),ROUND((ABS(BG51-$B51)/$B51)*100,0))), "No Prediction")</f>
        <v>0</v>
      </c>
      <c r="BJ51" s="5">
        <f>IFERROR(IF(BI51=$B51,0,IF($B51=0,ROUND((ABS(BI51-'Calculs T1a'!$S$7)/'Calculs T1a'!$S$7)*100,0),ROUND((ABS(BI51-$B51)/$B51)*100,0))), "No Prediction")</f>
        <v>0</v>
      </c>
      <c r="BL51" s="5">
        <f>IFERROR(IF(BK51=$B51,0,IF($B51=0,ROUND((ABS(BK51-'Calculs T1a'!$S$7)/'Calculs T1a'!$S$7)*100,0),ROUND((ABS(BK51-$B51)/$B51)*100,0))), "No Prediction")</f>
        <v>0</v>
      </c>
      <c r="BN51" s="5">
        <f>IFERROR(IF(BM51=$B51,0,IF($B51=0,ROUND((ABS(BM51-'Calculs T1a'!$S$7)/'Calculs T1a'!$S$7)*100,0),ROUND((ABS(BM51-$B51)/$B51)*100,0))), "No Prediction")</f>
        <v>0</v>
      </c>
      <c r="BP51" s="5">
        <f>IFERROR(IF(BO51=$B51,0,IF($B51=0,ROUND((ABS(BO51-'Calculs T1a'!$S$7)/'Calculs T1a'!$S$7)*100,0),ROUND((ABS(BO51-$B51)/$B51)*100,0))), "No Prediction")</f>
        <v>0</v>
      </c>
      <c r="BR51" s="5">
        <f>IFERROR(IF(BQ51=$B51,0,IF($B51=0,ROUND((ABS(BQ51-'Calculs T1a'!$S$7)/'Calculs T1a'!$S$7)*100,0),ROUND((ABS(BQ51-$B51)/$B51)*100,0))), "No Prediction")</f>
        <v>0</v>
      </c>
      <c r="BT51" s="5">
        <f>IFERROR(IF(BS51=$B51,0,IF($B51=0,ROUND((ABS(BS51-'Calculs T1a'!$S$7)/'Calculs T1a'!$S$7)*100,0),ROUND((ABS(BS51-$B51)/$B51)*100,0))), "No Prediction")</f>
        <v>0</v>
      </c>
      <c r="BV51" s="5">
        <f>IFERROR(IF(BU51=$B51,0,IF($B51=0,ROUND((ABS(BU51-'Calculs T1a'!$S$7)/'Calculs T1a'!$S$7)*100,0),ROUND((ABS(BU51-$B51)/$B51)*100,0))), "No Prediction")</f>
        <v>0</v>
      </c>
    </row>
    <row r="52" spans="4:74" x14ac:dyDescent="0.3">
      <c r="D52" s="5">
        <f>IFERROR(IF(C52=$B52,0,IF($B52=0,ROUND((ABS(C52-'Calculs T1a'!$S$7)/'Calculs T1a'!$S$7)*100,0),ROUND((ABS(C52-$B52)/$B52)*100,0))), "No Prediction")</f>
        <v>0</v>
      </c>
      <c r="F52" s="5">
        <f>IFERROR(IF(E52=$B52,0,IF($B52=0,ROUND((ABS(E52-'Calculs T1a'!$S$7)/'Calculs T1a'!$S$7)*100,0),ROUND((ABS(E52-$B52)/$B52)*100,0))), "No Prediction")</f>
        <v>0</v>
      </c>
      <c r="H52" s="5">
        <f>IFERROR(IF(G52=$B52,0,IF($B52=0,ROUND((ABS(G52-'Calculs T1a'!$S$7)/'Calculs T1a'!$S$7)*100,0),ROUND((ABS(G52-$B52)/$B52)*100,0))), "No Prediction")</f>
        <v>0</v>
      </c>
      <c r="J52" s="5">
        <f>IFERROR(IF(I52=$B52,0,IF($B52=0,ROUND((ABS(I52-'Calculs T1a'!$S$7)/'Calculs T1a'!$S$7)*100,0),ROUND((ABS(I52-$B52)/$B52)*100,0))), "No Prediction")</f>
        <v>0</v>
      </c>
      <c r="L52" s="5">
        <f>IFERROR(IF(K52=$B52,0,IF($B52=0,ROUND((ABS(K52-'Calculs T1a'!$S$7)/'Calculs T1a'!$S$7)*100,0),ROUND((ABS(K52-$B52)/$B52)*100,0))), "No Prediction")</f>
        <v>0</v>
      </c>
      <c r="N52" s="5">
        <f>IFERROR(IF(M52=$B52,0,IF($B52=0,ROUND((ABS(M52-'Calculs T1a'!$S$7)/'Calculs T1a'!$S$7)*100,0),ROUND((ABS(M52-$B52)/$B52)*100,0))), "No Prediction")</f>
        <v>0</v>
      </c>
      <c r="P52" s="5">
        <f>IFERROR(IF(O52=$B52,0,IF($B52=0,ROUND((ABS(O52-'Calculs T1a'!$S$7)/'Calculs T1a'!$S$7)*100,0),ROUND((ABS(O52-$B52)/$B52)*100,0))), "No Prediction")</f>
        <v>0</v>
      </c>
      <c r="R52" s="5">
        <f>IFERROR(IF(Q52=$B52,0,IF($B52=0,ROUND((ABS(Q52-'Calculs T1a'!$S$7)/'Calculs T1a'!$S$7)*100,0),ROUND((ABS(Q52-$B52)/$B52)*100,0))), "No Prediction")</f>
        <v>0</v>
      </c>
      <c r="T52" s="5">
        <f>IFERROR(IF(S52=$B52,0,IF($B52=0,ROUND((ABS(S52-'Calculs T1a'!$S$7)/'Calculs T1a'!$S$7)*100,0),ROUND((ABS(S52-$B52)/$B52)*100,0))), "No Prediction")</f>
        <v>0</v>
      </c>
      <c r="V52" s="5">
        <f>IFERROR(IF(U52=$B52,0,IF($B52=0,ROUND((ABS(U52-'Calculs T1a'!$S$7)/'Calculs T1a'!$S$7)*100,0),ROUND((ABS(U52-$B52)/$B52)*100,0))), "No Prediction")</f>
        <v>0</v>
      </c>
      <c r="X52" s="5">
        <f>IFERROR(IF(W52=$B52,0,IF($B52=0,ROUND((ABS(W52-'Calculs T1a'!$S$7)/'Calculs T1a'!$S$7)*100,0),ROUND((ABS(W52-$B52)/$B52)*100,0))), "No Prediction")</f>
        <v>0</v>
      </c>
      <c r="AC52" s="5">
        <f>IFERROR(IF(AB52=$B52,0,IF($B52=0,ROUND((ABS(AB52-'Calculs T1a'!$S$7)/'Calculs T1a'!$S$7)*100,0),ROUND((ABS(AB52-$B52)/$B52)*100,0))), "No Prediction")</f>
        <v>0</v>
      </c>
      <c r="AE52" s="5">
        <f>IFERROR(IF(AD52=$B52,0,IF($B52=0,ROUND((ABS(AD52-'Calculs T1a'!$S$7)/'Calculs T1a'!$S$7)*100,0),ROUND((ABS(AD52-$B52)/$B52)*100,0))), "No Prediction")</f>
        <v>0</v>
      </c>
      <c r="AG52" s="5">
        <f>IFERROR(IF(AF52=$B52,0,IF($B52=0,ROUND((ABS(AF52-'Calculs T1a'!$S$7)/'Calculs T1a'!$S$7)*100,0),ROUND((ABS(AF52-$B52)/$B52)*100,0))), "No Prediction")</f>
        <v>0</v>
      </c>
      <c r="AI52" s="5">
        <f>IFERROR(IF(AH52=$B52,0,IF($B52=0,ROUND((ABS(AH52-'Calculs T1a'!$S$7)/'Calculs T1a'!$S$7)*100,0),ROUND((ABS(AH52-$B52)/$B52)*100,0))), "No Prediction")</f>
        <v>0</v>
      </c>
      <c r="AK52" s="5">
        <f>IFERROR(IF(AJ52=$B52,0,IF($B52=0,ROUND((ABS(AJ52-'Calculs T1a'!$S$7)/'Calculs T1a'!$S$7)*100,0),ROUND((ABS(AJ52-$B52)/$B52)*100,0))), "No Prediction")</f>
        <v>0</v>
      </c>
      <c r="AM52" s="5">
        <f>IFERROR(IF(AL52=$B52,0,IF($B52=0,ROUND((ABS(AL52-'Calculs T1a'!$S$7)/'Calculs T1a'!$S$7)*100,0),ROUND((ABS(AL52-$B52)/$B52)*100,0))), "No Prediction")</f>
        <v>0</v>
      </c>
      <c r="AO52" s="5">
        <f>IFERROR(IF(AN52=$B52,0,IF($B52=0,ROUND((ABS(AN52-'Calculs T1a'!$S$7)/'Calculs T1a'!$S$7)*100,0),ROUND((ABS(AN52-$B52)/$B52)*100,0))), "No Prediction")</f>
        <v>0</v>
      </c>
      <c r="AQ52" s="5">
        <f>IFERROR(IF(AP52=$B52,0,IF($B52=0,ROUND((ABS(AP52-'Calculs T1a'!$S$7)/'Calculs T1a'!$S$7)*100,0),ROUND((ABS(AP52-$B52)/$B52)*100,0))), "No Prediction")</f>
        <v>0</v>
      </c>
      <c r="AS52" s="5">
        <f>IFERROR(IF(AR52=$B52,0,IF($B52=0,ROUND((ABS(AR52-'Calculs T1a'!$S$7)/'Calculs T1a'!$S$7)*100,0),ROUND((ABS(AR52-$B52)/$B52)*100,0))), "No Prediction")</f>
        <v>0</v>
      </c>
      <c r="AU52" s="5">
        <f>IFERROR(IF(AT52=$B52,0,IF($B52=0,ROUND((ABS(AT52-'Calculs T1a'!$S$7)/'Calculs T1a'!$S$7)*100,0),ROUND((ABS(AT52-$B52)/$B52)*100,0))), "No Prediction")</f>
        <v>0</v>
      </c>
      <c r="AW52" s="5">
        <f>IFERROR(IF(AV52=$B52,0,IF($B52=0,ROUND((ABS(AV52-'Calculs T1a'!$S$7)/'Calculs T1a'!$S$7)*100,0),ROUND((ABS(AV52-$B52)/$B52)*100,0))), "No Prediction")</f>
        <v>0</v>
      </c>
      <c r="BB52" s="5">
        <f>IFERROR(IF(BA52=$B52,0,IF($B52=0,ROUND((ABS(BA52-'Calculs T1a'!$S$7)/'Calculs T1a'!$S$7)*100,0),ROUND((ABS(BA52-$B52)/$B52)*100,0))), "No Prediction")</f>
        <v>0</v>
      </c>
      <c r="BD52" s="5">
        <f>IFERROR(IF(BC52=$B52,0,IF($B52=0,ROUND((ABS(BC52-'Calculs T1a'!$S$7)/'Calculs T1a'!$S$7)*100,0),ROUND((ABS(BC52-$B52)/$B52)*100,0))), "No Prediction")</f>
        <v>0</v>
      </c>
      <c r="BF52" s="5">
        <f>IFERROR(IF(BE52=$B52,0,IF($B52=0,ROUND((ABS(BE52-'Calculs T1a'!$S$7)/'Calculs T1a'!$S$7)*100,0),ROUND((ABS(BE52-$B52)/$B52)*100,0))), "No Prediction")</f>
        <v>0</v>
      </c>
      <c r="BH52" s="5">
        <f>IFERROR(IF(BG52=$B52,0,IF($B52=0,ROUND((ABS(BG52-'Calculs T1a'!$S$7)/'Calculs T1a'!$S$7)*100,0),ROUND((ABS(BG52-$B52)/$B52)*100,0))), "No Prediction")</f>
        <v>0</v>
      </c>
      <c r="BJ52" s="5">
        <f>IFERROR(IF(BI52=$B52,0,IF($B52=0,ROUND((ABS(BI52-'Calculs T1a'!$S$7)/'Calculs T1a'!$S$7)*100,0),ROUND((ABS(BI52-$B52)/$B52)*100,0))), "No Prediction")</f>
        <v>0</v>
      </c>
      <c r="BL52" s="5">
        <f>IFERROR(IF(BK52=$B52,0,IF($B52=0,ROUND((ABS(BK52-'Calculs T1a'!$S$7)/'Calculs T1a'!$S$7)*100,0),ROUND((ABS(BK52-$B52)/$B52)*100,0))), "No Prediction")</f>
        <v>0</v>
      </c>
      <c r="BN52" s="5">
        <f>IFERROR(IF(BM52=$B52,0,IF($B52=0,ROUND((ABS(BM52-'Calculs T1a'!$S$7)/'Calculs T1a'!$S$7)*100,0),ROUND((ABS(BM52-$B52)/$B52)*100,0))), "No Prediction")</f>
        <v>0</v>
      </c>
      <c r="BP52" s="5">
        <f>IFERROR(IF(BO52=$B52,0,IF($B52=0,ROUND((ABS(BO52-'Calculs T1a'!$S$7)/'Calculs T1a'!$S$7)*100,0),ROUND((ABS(BO52-$B52)/$B52)*100,0))), "No Prediction")</f>
        <v>0</v>
      </c>
      <c r="BR52" s="5">
        <f>IFERROR(IF(BQ52=$B52,0,IF($B52=0,ROUND((ABS(BQ52-'Calculs T1a'!$S$7)/'Calculs T1a'!$S$7)*100,0),ROUND((ABS(BQ52-$B52)/$B52)*100,0))), "No Prediction")</f>
        <v>0</v>
      </c>
      <c r="BT52" s="5">
        <f>IFERROR(IF(BS52=$B52,0,IF($B52=0,ROUND((ABS(BS52-'Calculs T1a'!$S$7)/'Calculs T1a'!$S$7)*100,0),ROUND((ABS(BS52-$B52)/$B52)*100,0))), "No Prediction")</f>
        <v>0</v>
      </c>
      <c r="BV52" s="5">
        <f>IFERROR(IF(BU52=$B52,0,IF($B52=0,ROUND((ABS(BU52-'Calculs T1a'!$S$7)/'Calculs T1a'!$S$7)*100,0),ROUND((ABS(BU52-$B52)/$B52)*100,0))), "No Prediction")</f>
        <v>0</v>
      </c>
    </row>
    <row r="53" spans="4:74" x14ac:dyDescent="0.3">
      <c r="D53" s="5">
        <f>IFERROR(IF(C53=$B53,0,IF($B53=0,ROUND((ABS(C53-'Calculs T1a'!$S$7)/'Calculs T1a'!$S$7)*100,0),ROUND((ABS(C53-$B53)/$B53)*100,0))), "No Prediction")</f>
        <v>0</v>
      </c>
      <c r="F53" s="5">
        <f>IFERROR(IF(E53=$B53,0,IF($B53=0,ROUND((ABS(E53-'Calculs T1a'!$S$7)/'Calculs T1a'!$S$7)*100,0),ROUND((ABS(E53-$B53)/$B53)*100,0))), "No Prediction")</f>
        <v>0</v>
      </c>
      <c r="H53" s="5">
        <f>IFERROR(IF(G53=$B53,0,IF($B53=0,ROUND((ABS(G53-'Calculs T1a'!$S$7)/'Calculs T1a'!$S$7)*100,0),ROUND((ABS(G53-$B53)/$B53)*100,0))), "No Prediction")</f>
        <v>0</v>
      </c>
      <c r="J53" s="5">
        <f>IFERROR(IF(I53=$B53,0,IF($B53=0,ROUND((ABS(I53-'Calculs T1a'!$S$7)/'Calculs T1a'!$S$7)*100,0),ROUND((ABS(I53-$B53)/$B53)*100,0))), "No Prediction")</f>
        <v>0</v>
      </c>
      <c r="L53" s="5">
        <f>IFERROR(IF(K53=$B53,0,IF($B53=0,ROUND((ABS(K53-'Calculs T1a'!$S$7)/'Calculs T1a'!$S$7)*100,0),ROUND((ABS(K53-$B53)/$B53)*100,0))), "No Prediction")</f>
        <v>0</v>
      </c>
      <c r="N53" s="5">
        <f>IFERROR(IF(M53=$B53,0,IF($B53=0,ROUND((ABS(M53-'Calculs T1a'!$S$7)/'Calculs T1a'!$S$7)*100,0),ROUND((ABS(M53-$B53)/$B53)*100,0))), "No Prediction")</f>
        <v>0</v>
      </c>
      <c r="P53" s="5">
        <f>IFERROR(IF(O53=$B53,0,IF($B53=0,ROUND((ABS(O53-'Calculs T1a'!$S$7)/'Calculs T1a'!$S$7)*100,0),ROUND((ABS(O53-$B53)/$B53)*100,0))), "No Prediction")</f>
        <v>0</v>
      </c>
      <c r="R53" s="5">
        <f>IFERROR(IF(Q53=$B53,0,IF($B53=0,ROUND((ABS(Q53-'Calculs T1a'!$S$7)/'Calculs T1a'!$S$7)*100,0),ROUND((ABS(Q53-$B53)/$B53)*100,0))), "No Prediction")</f>
        <v>0</v>
      </c>
      <c r="T53" s="5">
        <f>IFERROR(IF(S53=$B53,0,IF($B53=0,ROUND((ABS(S53-'Calculs T1a'!$S$7)/'Calculs T1a'!$S$7)*100,0),ROUND((ABS(S53-$B53)/$B53)*100,0))), "No Prediction")</f>
        <v>0</v>
      </c>
      <c r="V53" s="5">
        <f>IFERROR(IF(U53=$B53,0,IF($B53=0,ROUND((ABS(U53-'Calculs T1a'!$S$7)/'Calculs T1a'!$S$7)*100,0),ROUND((ABS(U53-$B53)/$B53)*100,0))), "No Prediction")</f>
        <v>0</v>
      </c>
      <c r="X53" s="5">
        <f>IFERROR(IF(W53=$B53,0,IF($B53=0,ROUND((ABS(W53-'Calculs T1a'!$S$7)/'Calculs T1a'!$S$7)*100,0),ROUND((ABS(W53-$B53)/$B53)*100,0))), "No Prediction")</f>
        <v>0</v>
      </c>
      <c r="AC53" s="5">
        <f>IFERROR(IF(AB53=$B53,0,IF($B53=0,ROUND((ABS(AB53-'Calculs T1a'!$S$7)/'Calculs T1a'!$S$7)*100,0),ROUND((ABS(AB53-$B53)/$B53)*100,0))), "No Prediction")</f>
        <v>0</v>
      </c>
      <c r="AE53" s="5">
        <f>IFERROR(IF(AD53=$B53,0,IF($B53=0,ROUND((ABS(AD53-'Calculs T1a'!$S$7)/'Calculs T1a'!$S$7)*100,0),ROUND((ABS(AD53-$B53)/$B53)*100,0))), "No Prediction")</f>
        <v>0</v>
      </c>
      <c r="AG53" s="5">
        <f>IFERROR(IF(AF53=$B53,0,IF($B53=0,ROUND((ABS(AF53-'Calculs T1a'!$S$7)/'Calculs T1a'!$S$7)*100,0),ROUND((ABS(AF53-$B53)/$B53)*100,0))), "No Prediction")</f>
        <v>0</v>
      </c>
      <c r="AI53" s="5">
        <f>IFERROR(IF(AH53=$B53,0,IF($B53=0,ROUND((ABS(AH53-'Calculs T1a'!$S$7)/'Calculs T1a'!$S$7)*100,0),ROUND((ABS(AH53-$B53)/$B53)*100,0))), "No Prediction")</f>
        <v>0</v>
      </c>
      <c r="AK53" s="5">
        <f>IFERROR(IF(AJ53=$B53,0,IF($B53=0,ROUND((ABS(AJ53-'Calculs T1a'!$S$7)/'Calculs T1a'!$S$7)*100,0),ROUND((ABS(AJ53-$B53)/$B53)*100,0))), "No Prediction")</f>
        <v>0</v>
      </c>
      <c r="AM53" s="5">
        <f>IFERROR(IF(AL53=$B53,0,IF($B53=0,ROUND((ABS(AL53-'Calculs T1a'!$S$7)/'Calculs T1a'!$S$7)*100,0),ROUND((ABS(AL53-$B53)/$B53)*100,0))), "No Prediction")</f>
        <v>0</v>
      </c>
      <c r="AO53" s="5">
        <f>IFERROR(IF(AN53=$B53,0,IF($B53=0,ROUND((ABS(AN53-'Calculs T1a'!$S$7)/'Calculs T1a'!$S$7)*100,0),ROUND((ABS(AN53-$B53)/$B53)*100,0))), "No Prediction")</f>
        <v>0</v>
      </c>
      <c r="AQ53" s="5">
        <f>IFERROR(IF(AP53=$B53,0,IF($B53=0,ROUND((ABS(AP53-'Calculs T1a'!$S$7)/'Calculs T1a'!$S$7)*100,0),ROUND((ABS(AP53-$B53)/$B53)*100,0))), "No Prediction")</f>
        <v>0</v>
      </c>
      <c r="AS53" s="5">
        <f>IFERROR(IF(AR53=$B53,0,IF($B53=0,ROUND((ABS(AR53-'Calculs T1a'!$S$7)/'Calculs T1a'!$S$7)*100,0),ROUND((ABS(AR53-$B53)/$B53)*100,0))), "No Prediction")</f>
        <v>0</v>
      </c>
      <c r="AU53" s="5">
        <f>IFERROR(IF(AT53=$B53,0,IF($B53=0,ROUND((ABS(AT53-'Calculs T1a'!$S$7)/'Calculs T1a'!$S$7)*100,0),ROUND((ABS(AT53-$B53)/$B53)*100,0))), "No Prediction")</f>
        <v>0</v>
      </c>
      <c r="AW53" s="5">
        <f>IFERROR(IF(AV53=$B53,0,IF($B53=0,ROUND((ABS(AV53-'Calculs T1a'!$S$7)/'Calculs T1a'!$S$7)*100,0),ROUND((ABS(AV53-$B53)/$B53)*100,0))), "No Prediction")</f>
        <v>0</v>
      </c>
      <c r="BB53" s="5">
        <f>IFERROR(IF(BA53=$B53,0,IF($B53=0,ROUND((ABS(BA53-'Calculs T1a'!$S$7)/'Calculs T1a'!$S$7)*100,0),ROUND((ABS(BA53-$B53)/$B53)*100,0))), "No Prediction")</f>
        <v>0</v>
      </c>
      <c r="BD53" s="5">
        <f>IFERROR(IF(BC53=$B53,0,IF($B53=0,ROUND((ABS(BC53-'Calculs T1a'!$S$7)/'Calculs T1a'!$S$7)*100,0),ROUND((ABS(BC53-$B53)/$B53)*100,0))), "No Prediction")</f>
        <v>0</v>
      </c>
      <c r="BF53" s="5">
        <f>IFERROR(IF(BE53=$B53,0,IF($B53=0,ROUND((ABS(BE53-'Calculs T1a'!$S$7)/'Calculs T1a'!$S$7)*100,0),ROUND((ABS(BE53-$B53)/$B53)*100,0))), "No Prediction")</f>
        <v>0</v>
      </c>
      <c r="BH53" s="5">
        <f>IFERROR(IF(BG53=$B53,0,IF($B53=0,ROUND((ABS(BG53-'Calculs T1a'!$S$7)/'Calculs T1a'!$S$7)*100,0),ROUND((ABS(BG53-$B53)/$B53)*100,0))), "No Prediction")</f>
        <v>0</v>
      </c>
      <c r="BJ53" s="5">
        <f>IFERROR(IF(BI53=$B53,0,IF($B53=0,ROUND((ABS(BI53-'Calculs T1a'!$S$7)/'Calculs T1a'!$S$7)*100,0),ROUND((ABS(BI53-$B53)/$B53)*100,0))), "No Prediction")</f>
        <v>0</v>
      </c>
      <c r="BL53" s="5">
        <f>IFERROR(IF(BK53=$B53,0,IF($B53=0,ROUND((ABS(BK53-'Calculs T1a'!$S$7)/'Calculs T1a'!$S$7)*100,0),ROUND((ABS(BK53-$B53)/$B53)*100,0))), "No Prediction")</f>
        <v>0</v>
      </c>
      <c r="BN53" s="5">
        <f>IFERROR(IF(BM53=$B53,0,IF($B53=0,ROUND((ABS(BM53-'Calculs T1a'!$S$7)/'Calculs T1a'!$S$7)*100,0),ROUND((ABS(BM53-$B53)/$B53)*100,0))), "No Prediction")</f>
        <v>0</v>
      </c>
      <c r="BP53" s="5">
        <f>IFERROR(IF(BO53=$B53,0,IF($B53=0,ROUND((ABS(BO53-'Calculs T1a'!$S$7)/'Calculs T1a'!$S$7)*100,0),ROUND((ABS(BO53-$B53)/$B53)*100,0))), "No Prediction")</f>
        <v>0</v>
      </c>
      <c r="BR53" s="5">
        <f>IFERROR(IF(BQ53=$B53,0,IF($B53=0,ROUND((ABS(BQ53-'Calculs T1a'!$S$7)/'Calculs T1a'!$S$7)*100,0),ROUND((ABS(BQ53-$B53)/$B53)*100,0))), "No Prediction")</f>
        <v>0</v>
      </c>
      <c r="BT53" s="5">
        <f>IFERROR(IF(BS53=$B53,0,IF($B53=0,ROUND((ABS(BS53-'Calculs T1a'!$S$7)/'Calculs T1a'!$S$7)*100,0),ROUND((ABS(BS53-$B53)/$B53)*100,0))), "No Prediction")</f>
        <v>0</v>
      </c>
      <c r="BV53" s="5">
        <f>IFERROR(IF(BU53=$B53,0,IF($B53=0,ROUND((ABS(BU53-'Calculs T1a'!$S$7)/'Calculs T1a'!$S$7)*100,0),ROUND((ABS(BU53-$B53)/$B53)*100,0))), "No Prediction")</f>
        <v>0</v>
      </c>
    </row>
    <row r="54" spans="4:74" x14ac:dyDescent="0.3">
      <c r="D54" s="5">
        <f>IFERROR(IF(C54=$B54,0,IF($B54=0,ROUND((ABS(C54-'Calculs T1a'!$S$7)/'Calculs T1a'!$S$7)*100,0),ROUND((ABS(C54-$B54)/$B54)*100,0))), "No Prediction")</f>
        <v>0</v>
      </c>
      <c r="F54" s="5">
        <f>IFERROR(IF(E54=$B54,0,IF($B54=0,ROUND((ABS(E54-'Calculs T1a'!$S$7)/'Calculs T1a'!$S$7)*100,0),ROUND((ABS(E54-$B54)/$B54)*100,0))), "No Prediction")</f>
        <v>0</v>
      </c>
      <c r="H54" s="5">
        <f>IFERROR(IF(G54=$B54,0,IF($B54=0,ROUND((ABS(G54-'Calculs T1a'!$S$7)/'Calculs T1a'!$S$7)*100,0),ROUND((ABS(G54-$B54)/$B54)*100,0))), "No Prediction")</f>
        <v>0</v>
      </c>
      <c r="J54" s="5">
        <f>IFERROR(IF(I54=$B54,0,IF($B54=0,ROUND((ABS(I54-'Calculs T1a'!$S$7)/'Calculs T1a'!$S$7)*100,0),ROUND((ABS(I54-$B54)/$B54)*100,0))), "No Prediction")</f>
        <v>0</v>
      </c>
      <c r="L54" s="5">
        <f>IFERROR(IF(K54=$B54,0,IF($B54=0,ROUND((ABS(K54-'Calculs T1a'!$S$7)/'Calculs T1a'!$S$7)*100,0),ROUND((ABS(K54-$B54)/$B54)*100,0))), "No Prediction")</f>
        <v>0</v>
      </c>
      <c r="N54" s="5">
        <f>IFERROR(IF(M54=$B54,0,IF($B54=0,ROUND((ABS(M54-'Calculs T1a'!$S$7)/'Calculs T1a'!$S$7)*100,0),ROUND((ABS(M54-$B54)/$B54)*100,0))), "No Prediction")</f>
        <v>0</v>
      </c>
      <c r="P54" s="5">
        <f>IFERROR(IF(O54=$B54,0,IF($B54=0,ROUND((ABS(O54-'Calculs T1a'!$S$7)/'Calculs T1a'!$S$7)*100,0),ROUND((ABS(O54-$B54)/$B54)*100,0))), "No Prediction")</f>
        <v>0</v>
      </c>
      <c r="R54" s="5">
        <f>IFERROR(IF(Q54=$B54,0,IF($B54=0,ROUND((ABS(Q54-'Calculs T1a'!$S$7)/'Calculs T1a'!$S$7)*100,0),ROUND((ABS(Q54-$B54)/$B54)*100,0))), "No Prediction")</f>
        <v>0</v>
      </c>
      <c r="T54" s="5">
        <f>IFERROR(IF(S54=$B54,0,IF($B54=0,ROUND((ABS(S54-'Calculs T1a'!$S$7)/'Calculs T1a'!$S$7)*100,0),ROUND((ABS(S54-$B54)/$B54)*100,0))), "No Prediction")</f>
        <v>0</v>
      </c>
      <c r="V54" s="5">
        <f>IFERROR(IF(U54=$B54,0,IF($B54=0,ROUND((ABS(U54-'Calculs T1a'!$S$7)/'Calculs T1a'!$S$7)*100,0),ROUND((ABS(U54-$B54)/$B54)*100,0))), "No Prediction")</f>
        <v>0</v>
      </c>
      <c r="X54" s="5">
        <f>IFERROR(IF(W54=$B54,0,IF($B54=0,ROUND((ABS(W54-'Calculs T1a'!$S$7)/'Calculs T1a'!$S$7)*100,0),ROUND((ABS(W54-$B54)/$B54)*100,0))), "No Prediction")</f>
        <v>0</v>
      </c>
      <c r="AC54" s="5">
        <f>IFERROR(IF(AB54=$B54,0,IF($B54=0,ROUND((ABS(AB54-'Calculs T1a'!$S$7)/'Calculs T1a'!$S$7)*100,0),ROUND((ABS(AB54-$B54)/$B54)*100,0))), "No Prediction")</f>
        <v>0</v>
      </c>
      <c r="AE54" s="5">
        <f>IFERROR(IF(AD54=$B54,0,IF($B54=0,ROUND((ABS(AD54-'Calculs T1a'!$S$7)/'Calculs T1a'!$S$7)*100,0),ROUND((ABS(AD54-$B54)/$B54)*100,0))), "No Prediction")</f>
        <v>0</v>
      </c>
      <c r="AG54" s="5">
        <f>IFERROR(IF(AF54=$B54,0,IF($B54=0,ROUND((ABS(AF54-'Calculs T1a'!$S$7)/'Calculs T1a'!$S$7)*100,0),ROUND((ABS(AF54-$B54)/$B54)*100,0))), "No Prediction")</f>
        <v>0</v>
      </c>
      <c r="AI54" s="5">
        <f>IFERROR(IF(AH54=$B54,0,IF($B54=0,ROUND((ABS(AH54-'Calculs T1a'!$S$7)/'Calculs T1a'!$S$7)*100,0),ROUND((ABS(AH54-$B54)/$B54)*100,0))), "No Prediction")</f>
        <v>0</v>
      </c>
      <c r="AK54" s="5">
        <f>IFERROR(IF(AJ54=$B54,0,IF($B54=0,ROUND((ABS(AJ54-'Calculs T1a'!$S$7)/'Calculs T1a'!$S$7)*100,0),ROUND((ABS(AJ54-$B54)/$B54)*100,0))), "No Prediction")</f>
        <v>0</v>
      </c>
      <c r="AM54" s="5">
        <f>IFERROR(IF(AL54=$B54,0,IF($B54=0,ROUND((ABS(AL54-'Calculs T1a'!$S$7)/'Calculs T1a'!$S$7)*100,0),ROUND((ABS(AL54-$B54)/$B54)*100,0))), "No Prediction")</f>
        <v>0</v>
      </c>
      <c r="AO54" s="5">
        <f>IFERROR(IF(AN54=$B54,0,IF($B54=0,ROUND((ABS(AN54-'Calculs T1a'!$S$7)/'Calculs T1a'!$S$7)*100,0),ROUND((ABS(AN54-$B54)/$B54)*100,0))), "No Prediction")</f>
        <v>0</v>
      </c>
      <c r="AQ54" s="5">
        <f>IFERROR(IF(AP54=$B54,0,IF($B54=0,ROUND((ABS(AP54-'Calculs T1a'!$S$7)/'Calculs T1a'!$S$7)*100,0),ROUND((ABS(AP54-$B54)/$B54)*100,0))), "No Prediction")</f>
        <v>0</v>
      </c>
      <c r="AS54" s="5">
        <f>IFERROR(IF(AR54=$B54,0,IF($B54=0,ROUND((ABS(AR54-'Calculs T1a'!$S$7)/'Calculs T1a'!$S$7)*100,0),ROUND((ABS(AR54-$B54)/$B54)*100,0))), "No Prediction")</f>
        <v>0</v>
      </c>
      <c r="AU54" s="5">
        <f>IFERROR(IF(AT54=$B54,0,IF($B54=0,ROUND((ABS(AT54-'Calculs T1a'!$S$7)/'Calculs T1a'!$S$7)*100,0),ROUND((ABS(AT54-$B54)/$B54)*100,0))), "No Prediction")</f>
        <v>0</v>
      </c>
      <c r="AW54" s="5">
        <f>IFERROR(IF(AV54=$B54,0,IF($B54=0,ROUND((ABS(AV54-'Calculs T1a'!$S$7)/'Calculs T1a'!$S$7)*100,0),ROUND((ABS(AV54-$B54)/$B54)*100,0))), "No Prediction")</f>
        <v>0</v>
      </c>
      <c r="BB54" s="5">
        <f>IFERROR(IF(BA54=$B54,0,IF($B54=0,ROUND((ABS(BA54-'Calculs T1a'!$S$7)/'Calculs T1a'!$S$7)*100,0),ROUND((ABS(BA54-$B54)/$B54)*100,0))), "No Prediction")</f>
        <v>0</v>
      </c>
      <c r="BD54" s="5">
        <f>IFERROR(IF(BC54=$B54,0,IF($B54=0,ROUND((ABS(BC54-'Calculs T1a'!$S$7)/'Calculs T1a'!$S$7)*100,0),ROUND((ABS(BC54-$B54)/$B54)*100,0))), "No Prediction")</f>
        <v>0</v>
      </c>
      <c r="BF54" s="5">
        <f>IFERROR(IF(BE54=$B54,0,IF($B54=0,ROUND((ABS(BE54-'Calculs T1a'!$S$7)/'Calculs T1a'!$S$7)*100,0),ROUND((ABS(BE54-$B54)/$B54)*100,0))), "No Prediction")</f>
        <v>0</v>
      </c>
      <c r="BH54" s="5">
        <f>IFERROR(IF(BG54=$B54,0,IF($B54=0,ROUND((ABS(BG54-'Calculs T1a'!$S$7)/'Calculs T1a'!$S$7)*100,0),ROUND((ABS(BG54-$B54)/$B54)*100,0))), "No Prediction")</f>
        <v>0</v>
      </c>
      <c r="BJ54" s="5">
        <f>IFERROR(IF(BI54=$B54,0,IF($B54=0,ROUND((ABS(BI54-'Calculs T1a'!$S$7)/'Calculs T1a'!$S$7)*100,0),ROUND((ABS(BI54-$B54)/$B54)*100,0))), "No Prediction")</f>
        <v>0</v>
      </c>
      <c r="BL54" s="5">
        <f>IFERROR(IF(BK54=$B54,0,IF($B54=0,ROUND((ABS(BK54-'Calculs T1a'!$S$7)/'Calculs T1a'!$S$7)*100,0),ROUND((ABS(BK54-$B54)/$B54)*100,0))), "No Prediction")</f>
        <v>0</v>
      </c>
      <c r="BN54" s="5">
        <f>IFERROR(IF(BM54=$B54,0,IF($B54=0,ROUND((ABS(BM54-'Calculs T1a'!$S$7)/'Calculs T1a'!$S$7)*100,0),ROUND((ABS(BM54-$B54)/$B54)*100,0))), "No Prediction")</f>
        <v>0</v>
      </c>
      <c r="BP54" s="5">
        <f>IFERROR(IF(BO54=$B54,0,IF($B54=0,ROUND((ABS(BO54-'Calculs T1a'!$S$7)/'Calculs T1a'!$S$7)*100,0),ROUND((ABS(BO54-$B54)/$B54)*100,0))), "No Prediction")</f>
        <v>0</v>
      </c>
      <c r="BR54" s="5">
        <f>IFERROR(IF(BQ54=$B54,0,IF($B54=0,ROUND((ABS(BQ54-'Calculs T1a'!$S$7)/'Calculs T1a'!$S$7)*100,0),ROUND((ABS(BQ54-$B54)/$B54)*100,0))), "No Prediction")</f>
        <v>0</v>
      </c>
      <c r="BT54" s="5">
        <f>IFERROR(IF(BS54=$B54,0,IF($B54=0,ROUND((ABS(BS54-'Calculs T1a'!$S$7)/'Calculs T1a'!$S$7)*100,0),ROUND((ABS(BS54-$B54)/$B54)*100,0))), "No Prediction")</f>
        <v>0</v>
      </c>
      <c r="BV54" s="5">
        <f>IFERROR(IF(BU54=$B54,0,IF($B54=0,ROUND((ABS(BU54-'Calculs T1a'!$S$7)/'Calculs T1a'!$S$7)*100,0),ROUND((ABS(BU54-$B54)/$B54)*100,0))), "No Prediction")</f>
        <v>0</v>
      </c>
    </row>
    <row r="55" spans="4:74" x14ac:dyDescent="0.3">
      <c r="D55" s="5">
        <f>IFERROR(IF(C55=$B55,0,IF($B55=0,ROUND((ABS(C55-'Calculs T1a'!$S$7)/'Calculs T1a'!$S$7)*100,0),ROUND((ABS(C55-$B55)/$B55)*100,0))), "No Prediction")</f>
        <v>0</v>
      </c>
      <c r="F55" s="5">
        <f>IFERROR(IF(E55=$B55,0,IF($B55=0,ROUND((ABS(E55-'Calculs T1a'!$S$7)/'Calculs T1a'!$S$7)*100,0),ROUND((ABS(E55-$B55)/$B55)*100,0))), "No Prediction")</f>
        <v>0</v>
      </c>
      <c r="H55" s="5">
        <f>IFERROR(IF(G55=$B55,0,IF($B55=0,ROUND((ABS(G55-'Calculs T1a'!$S$7)/'Calculs T1a'!$S$7)*100,0),ROUND((ABS(G55-$B55)/$B55)*100,0))), "No Prediction")</f>
        <v>0</v>
      </c>
      <c r="J55" s="5">
        <f>IFERROR(IF(I55=$B55,0,IF($B55=0,ROUND((ABS(I55-'Calculs T1a'!$S$7)/'Calculs T1a'!$S$7)*100,0),ROUND((ABS(I55-$B55)/$B55)*100,0))), "No Prediction")</f>
        <v>0</v>
      </c>
      <c r="L55" s="5">
        <f>IFERROR(IF(K55=$B55,0,IF($B55=0,ROUND((ABS(K55-'Calculs T1a'!$S$7)/'Calculs T1a'!$S$7)*100,0),ROUND((ABS(K55-$B55)/$B55)*100,0))), "No Prediction")</f>
        <v>0</v>
      </c>
      <c r="N55" s="5">
        <f>IFERROR(IF(M55=$B55,0,IF($B55=0,ROUND((ABS(M55-'Calculs T1a'!$S$7)/'Calculs T1a'!$S$7)*100,0),ROUND((ABS(M55-$B55)/$B55)*100,0))), "No Prediction")</f>
        <v>0</v>
      </c>
      <c r="P55" s="5">
        <f>IFERROR(IF(O55=$B55,0,IF($B55=0,ROUND((ABS(O55-'Calculs T1a'!$S$7)/'Calculs T1a'!$S$7)*100,0),ROUND((ABS(O55-$B55)/$B55)*100,0))), "No Prediction")</f>
        <v>0</v>
      </c>
      <c r="R55" s="5">
        <f>IFERROR(IF(Q55=$B55,0,IF($B55=0,ROUND((ABS(Q55-'Calculs T1a'!$S$7)/'Calculs T1a'!$S$7)*100,0),ROUND((ABS(Q55-$B55)/$B55)*100,0))), "No Prediction")</f>
        <v>0</v>
      </c>
      <c r="T55" s="5">
        <f>IFERROR(IF(S55=$B55,0,IF($B55=0,ROUND((ABS(S55-'Calculs T1a'!$S$7)/'Calculs T1a'!$S$7)*100,0),ROUND((ABS(S55-$B55)/$B55)*100,0))), "No Prediction")</f>
        <v>0</v>
      </c>
      <c r="V55" s="5">
        <f>IFERROR(IF(U55=$B55,0,IF($B55=0,ROUND((ABS(U55-'Calculs T1a'!$S$7)/'Calculs T1a'!$S$7)*100,0),ROUND((ABS(U55-$B55)/$B55)*100,0))), "No Prediction")</f>
        <v>0</v>
      </c>
      <c r="X55" s="5">
        <f>IFERROR(IF(W55=$B55,0,IF($B55=0,ROUND((ABS(W55-'Calculs T1a'!$S$7)/'Calculs T1a'!$S$7)*100,0),ROUND((ABS(W55-$B55)/$B55)*100,0))), "No Prediction")</f>
        <v>0</v>
      </c>
      <c r="AC55" s="5">
        <f>IFERROR(IF(AB55=$B55,0,IF($B55=0,ROUND((ABS(AB55-'Calculs T1a'!$S$7)/'Calculs T1a'!$S$7)*100,0),ROUND((ABS(AB55-$B55)/$B55)*100,0))), "No Prediction")</f>
        <v>0</v>
      </c>
      <c r="AE55" s="5">
        <f>IFERROR(IF(AD55=$B55,0,IF($B55=0,ROUND((ABS(AD55-'Calculs T1a'!$S$7)/'Calculs T1a'!$S$7)*100,0),ROUND((ABS(AD55-$B55)/$B55)*100,0))), "No Prediction")</f>
        <v>0</v>
      </c>
      <c r="AG55" s="5">
        <f>IFERROR(IF(AF55=$B55,0,IF($B55=0,ROUND((ABS(AF55-'Calculs T1a'!$S$7)/'Calculs T1a'!$S$7)*100,0),ROUND((ABS(AF55-$B55)/$B55)*100,0))), "No Prediction")</f>
        <v>0</v>
      </c>
      <c r="AI55" s="5">
        <f>IFERROR(IF(AH55=$B55,0,IF($B55=0,ROUND((ABS(AH55-'Calculs T1a'!$S$7)/'Calculs T1a'!$S$7)*100,0),ROUND((ABS(AH55-$B55)/$B55)*100,0))), "No Prediction")</f>
        <v>0</v>
      </c>
      <c r="AK55" s="5">
        <f>IFERROR(IF(AJ55=$B55,0,IF($B55=0,ROUND((ABS(AJ55-'Calculs T1a'!$S$7)/'Calculs T1a'!$S$7)*100,0),ROUND((ABS(AJ55-$B55)/$B55)*100,0))), "No Prediction")</f>
        <v>0</v>
      </c>
      <c r="AM55" s="5">
        <f>IFERROR(IF(AL55=$B55,0,IF($B55=0,ROUND((ABS(AL55-'Calculs T1a'!$S$7)/'Calculs T1a'!$S$7)*100,0),ROUND((ABS(AL55-$B55)/$B55)*100,0))), "No Prediction")</f>
        <v>0</v>
      </c>
      <c r="AO55" s="5">
        <f>IFERROR(IF(AN55=$B55,0,IF($B55=0,ROUND((ABS(AN55-'Calculs T1a'!$S$7)/'Calculs T1a'!$S$7)*100,0),ROUND((ABS(AN55-$B55)/$B55)*100,0))), "No Prediction")</f>
        <v>0</v>
      </c>
      <c r="AQ55" s="5">
        <f>IFERROR(IF(AP55=$B55,0,IF($B55=0,ROUND((ABS(AP55-'Calculs T1a'!$S$7)/'Calculs T1a'!$S$7)*100,0),ROUND((ABS(AP55-$B55)/$B55)*100,0))), "No Prediction")</f>
        <v>0</v>
      </c>
      <c r="AS55" s="5">
        <f>IFERROR(IF(AR55=$B55,0,IF($B55=0,ROUND((ABS(AR55-'Calculs T1a'!$S$7)/'Calculs T1a'!$S$7)*100,0),ROUND((ABS(AR55-$B55)/$B55)*100,0))), "No Prediction")</f>
        <v>0</v>
      </c>
      <c r="AU55" s="5">
        <f>IFERROR(IF(AT55=$B55,0,IF($B55=0,ROUND((ABS(AT55-'Calculs T1a'!$S$7)/'Calculs T1a'!$S$7)*100,0),ROUND((ABS(AT55-$B55)/$B55)*100,0))), "No Prediction")</f>
        <v>0</v>
      </c>
      <c r="AW55" s="5">
        <f>IFERROR(IF(AV55=$B55,0,IF($B55=0,ROUND((ABS(AV55-'Calculs T1a'!$S$7)/'Calculs T1a'!$S$7)*100,0),ROUND((ABS(AV55-$B55)/$B55)*100,0))), "No Prediction")</f>
        <v>0</v>
      </c>
      <c r="BB55" s="5">
        <f>IFERROR(IF(BA55=$B55,0,IF($B55=0,ROUND((ABS(BA55-'Calculs T1a'!$S$7)/'Calculs T1a'!$S$7)*100,0),ROUND((ABS(BA55-$B55)/$B55)*100,0))), "No Prediction")</f>
        <v>0</v>
      </c>
      <c r="BD55" s="5">
        <f>IFERROR(IF(BC55=$B55,0,IF($B55=0,ROUND((ABS(BC55-'Calculs T1a'!$S$7)/'Calculs T1a'!$S$7)*100,0),ROUND((ABS(BC55-$B55)/$B55)*100,0))), "No Prediction")</f>
        <v>0</v>
      </c>
      <c r="BF55" s="5">
        <f>IFERROR(IF(BE55=$B55,0,IF($B55=0,ROUND((ABS(BE55-'Calculs T1a'!$S$7)/'Calculs T1a'!$S$7)*100,0),ROUND((ABS(BE55-$B55)/$B55)*100,0))), "No Prediction")</f>
        <v>0</v>
      </c>
      <c r="BH55" s="5">
        <f>IFERROR(IF(BG55=$B55,0,IF($B55=0,ROUND((ABS(BG55-'Calculs T1a'!$S$7)/'Calculs T1a'!$S$7)*100,0),ROUND((ABS(BG55-$B55)/$B55)*100,0))), "No Prediction")</f>
        <v>0</v>
      </c>
      <c r="BJ55" s="5">
        <f>IFERROR(IF(BI55=$B55,0,IF($B55=0,ROUND((ABS(BI55-'Calculs T1a'!$S$7)/'Calculs T1a'!$S$7)*100,0),ROUND((ABS(BI55-$B55)/$B55)*100,0))), "No Prediction")</f>
        <v>0</v>
      </c>
      <c r="BL55" s="5">
        <f>IFERROR(IF(BK55=$B55,0,IF($B55=0,ROUND((ABS(BK55-'Calculs T1a'!$S$7)/'Calculs T1a'!$S$7)*100,0),ROUND((ABS(BK55-$B55)/$B55)*100,0))), "No Prediction")</f>
        <v>0</v>
      </c>
      <c r="BN55" s="5">
        <f>IFERROR(IF(BM55=$B55,0,IF($B55=0,ROUND((ABS(BM55-'Calculs T1a'!$S$7)/'Calculs T1a'!$S$7)*100,0),ROUND((ABS(BM55-$B55)/$B55)*100,0))), "No Prediction")</f>
        <v>0</v>
      </c>
      <c r="BP55" s="5">
        <f>IFERROR(IF(BO55=$B55,0,IF($B55=0,ROUND((ABS(BO55-'Calculs T1a'!$S$7)/'Calculs T1a'!$S$7)*100,0),ROUND((ABS(BO55-$B55)/$B55)*100,0))), "No Prediction")</f>
        <v>0</v>
      </c>
      <c r="BR55" s="5">
        <f>IFERROR(IF(BQ55=$B55,0,IF($B55=0,ROUND((ABS(BQ55-'Calculs T1a'!$S$7)/'Calculs T1a'!$S$7)*100,0),ROUND((ABS(BQ55-$B55)/$B55)*100,0))), "No Prediction")</f>
        <v>0</v>
      </c>
      <c r="BT55" s="5">
        <f>IFERROR(IF(BS55=$B55,0,IF($B55=0,ROUND((ABS(BS55-'Calculs T1a'!$S$7)/'Calculs T1a'!$S$7)*100,0),ROUND((ABS(BS55-$B55)/$B55)*100,0))), "No Prediction")</f>
        <v>0</v>
      </c>
      <c r="BV55" s="5">
        <f>IFERROR(IF(BU55=$B55,0,IF($B55=0,ROUND((ABS(BU55-'Calculs T1a'!$S$7)/'Calculs T1a'!$S$7)*100,0),ROUND((ABS(BU55-$B55)/$B55)*100,0))), "No Prediction")</f>
        <v>0</v>
      </c>
    </row>
    <row r="56" spans="4:74" x14ac:dyDescent="0.3">
      <c r="D56" s="5">
        <f>IFERROR(IF(C56=$B56,0,IF($B56=0,ROUND((ABS(C56-'Calculs T1a'!$S$7)/'Calculs T1a'!$S$7)*100,0),ROUND((ABS(C56-$B56)/$B56)*100,0))), "No Prediction")</f>
        <v>0</v>
      </c>
      <c r="F56" s="5">
        <f>IFERROR(IF(E56=$B56,0,IF($B56=0,ROUND((ABS(E56-'Calculs T1a'!$S$7)/'Calculs T1a'!$S$7)*100,0),ROUND((ABS(E56-$B56)/$B56)*100,0))), "No Prediction")</f>
        <v>0</v>
      </c>
      <c r="H56" s="5">
        <f>IFERROR(IF(G56=$B56,0,IF($B56=0,ROUND((ABS(G56-'Calculs T1a'!$S$7)/'Calculs T1a'!$S$7)*100,0),ROUND((ABS(G56-$B56)/$B56)*100,0))), "No Prediction")</f>
        <v>0</v>
      </c>
      <c r="J56" s="5">
        <f>IFERROR(IF(I56=$B56,0,IF($B56=0,ROUND((ABS(I56-'Calculs T1a'!$S$7)/'Calculs T1a'!$S$7)*100,0),ROUND((ABS(I56-$B56)/$B56)*100,0))), "No Prediction")</f>
        <v>0</v>
      </c>
      <c r="L56" s="5">
        <f>IFERROR(IF(K56=$B56,0,IF($B56=0,ROUND((ABS(K56-'Calculs T1a'!$S$7)/'Calculs T1a'!$S$7)*100,0),ROUND((ABS(K56-$B56)/$B56)*100,0))), "No Prediction")</f>
        <v>0</v>
      </c>
      <c r="N56" s="5">
        <f>IFERROR(IF(M56=$B56,0,IF($B56=0,ROUND((ABS(M56-'Calculs T1a'!$S$7)/'Calculs T1a'!$S$7)*100,0),ROUND((ABS(M56-$B56)/$B56)*100,0))), "No Prediction")</f>
        <v>0</v>
      </c>
      <c r="P56" s="5">
        <f>IFERROR(IF(O56=$B56,0,IF($B56=0,ROUND((ABS(O56-'Calculs T1a'!$S$7)/'Calculs T1a'!$S$7)*100,0),ROUND((ABS(O56-$B56)/$B56)*100,0))), "No Prediction")</f>
        <v>0</v>
      </c>
      <c r="R56" s="5">
        <f>IFERROR(IF(Q56=$B56,0,IF($B56=0,ROUND((ABS(Q56-'Calculs T1a'!$S$7)/'Calculs T1a'!$S$7)*100,0),ROUND((ABS(Q56-$B56)/$B56)*100,0))), "No Prediction")</f>
        <v>0</v>
      </c>
      <c r="T56" s="5">
        <f>IFERROR(IF(S56=$B56,0,IF($B56=0,ROUND((ABS(S56-'Calculs T1a'!$S$7)/'Calculs T1a'!$S$7)*100,0),ROUND((ABS(S56-$B56)/$B56)*100,0))), "No Prediction")</f>
        <v>0</v>
      </c>
      <c r="V56" s="5">
        <f>IFERROR(IF(U56=$B56,0,IF($B56=0,ROUND((ABS(U56-'Calculs T1a'!$S$7)/'Calculs T1a'!$S$7)*100,0),ROUND((ABS(U56-$B56)/$B56)*100,0))), "No Prediction")</f>
        <v>0</v>
      </c>
      <c r="X56" s="5">
        <f>IFERROR(IF(W56=$B56,0,IF($B56=0,ROUND((ABS(W56-'Calculs T1a'!$S$7)/'Calculs T1a'!$S$7)*100,0),ROUND((ABS(W56-$B56)/$B56)*100,0))), "No Prediction")</f>
        <v>0</v>
      </c>
      <c r="AC56" s="5">
        <f>IFERROR(IF(AB56=$B56,0,IF($B56=0,ROUND((ABS(AB56-'Calculs T1a'!$S$7)/'Calculs T1a'!$S$7)*100,0),ROUND((ABS(AB56-$B56)/$B56)*100,0))), "No Prediction")</f>
        <v>0</v>
      </c>
      <c r="AE56" s="5">
        <f>IFERROR(IF(AD56=$B56,0,IF($B56=0,ROUND((ABS(AD56-'Calculs T1a'!$S$7)/'Calculs T1a'!$S$7)*100,0),ROUND((ABS(AD56-$B56)/$B56)*100,0))), "No Prediction")</f>
        <v>0</v>
      </c>
      <c r="AG56" s="5">
        <f>IFERROR(IF(AF56=$B56,0,IF($B56=0,ROUND((ABS(AF56-'Calculs T1a'!$S$7)/'Calculs T1a'!$S$7)*100,0),ROUND((ABS(AF56-$B56)/$B56)*100,0))), "No Prediction")</f>
        <v>0</v>
      </c>
      <c r="AI56" s="5">
        <f>IFERROR(IF(AH56=$B56,0,IF($B56=0,ROUND((ABS(AH56-'Calculs T1a'!$S$7)/'Calculs T1a'!$S$7)*100,0),ROUND((ABS(AH56-$B56)/$B56)*100,0))), "No Prediction")</f>
        <v>0</v>
      </c>
      <c r="AK56" s="5">
        <f>IFERROR(IF(AJ56=$B56,0,IF($B56=0,ROUND((ABS(AJ56-'Calculs T1a'!$S$7)/'Calculs T1a'!$S$7)*100,0),ROUND((ABS(AJ56-$B56)/$B56)*100,0))), "No Prediction")</f>
        <v>0</v>
      </c>
      <c r="AM56" s="5">
        <f>IFERROR(IF(AL56=$B56,0,IF($B56=0,ROUND((ABS(AL56-'Calculs T1a'!$S$7)/'Calculs T1a'!$S$7)*100,0),ROUND((ABS(AL56-$B56)/$B56)*100,0))), "No Prediction")</f>
        <v>0</v>
      </c>
      <c r="AO56" s="5">
        <f>IFERROR(IF(AN56=$B56,0,IF($B56=0,ROUND((ABS(AN56-'Calculs T1a'!$S$7)/'Calculs T1a'!$S$7)*100,0),ROUND((ABS(AN56-$B56)/$B56)*100,0))), "No Prediction")</f>
        <v>0</v>
      </c>
      <c r="AQ56" s="5">
        <f>IFERROR(IF(AP56=$B56,0,IF($B56=0,ROUND((ABS(AP56-'Calculs T1a'!$S$7)/'Calculs T1a'!$S$7)*100,0),ROUND((ABS(AP56-$B56)/$B56)*100,0))), "No Prediction")</f>
        <v>0</v>
      </c>
      <c r="AS56" s="5">
        <f>IFERROR(IF(AR56=$B56,0,IF($B56=0,ROUND((ABS(AR56-'Calculs T1a'!$S$7)/'Calculs T1a'!$S$7)*100,0),ROUND((ABS(AR56-$B56)/$B56)*100,0))), "No Prediction")</f>
        <v>0</v>
      </c>
      <c r="AU56" s="5">
        <f>IFERROR(IF(AT56=$B56,0,IF($B56=0,ROUND((ABS(AT56-'Calculs T1a'!$S$7)/'Calculs T1a'!$S$7)*100,0),ROUND((ABS(AT56-$B56)/$B56)*100,0))), "No Prediction")</f>
        <v>0</v>
      </c>
      <c r="AW56" s="5">
        <f>IFERROR(IF(AV56=$B56,0,IF($B56=0,ROUND((ABS(AV56-'Calculs T1a'!$S$7)/'Calculs T1a'!$S$7)*100,0),ROUND((ABS(AV56-$B56)/$B56)*100,0))), "No Prediction")</f>
        <v>0</v>
      </c>
      <c r="BB56" s="5">
        <f>IFERROR(IF(BA56=$B56,0,IF($B56=0,ROUND((ABS(BA56-'Calculs T1a'!$S$7)/'Calculs T1a'!$S$7)*100,0),ROUND((ABS(BA56-$B56)/$B56)*100,0))), "No Prediction")</f>
        <v>0</v>
      </c>
      <c r="BD56" s="5">
        <f>IFERROR(IF(BC56=$B56,0,IF($B56=0,ROUND((ABS(BC56-'Calculs T1a'!$S$7)/'Calculs T1a'!$S$7)*100,0),ROUND((ABS(BC56-$B56)/$B56)*100,0))), "No Prediction")</f>
        <v>0</v>
      </c>
      <c r="BF56" s="5">
        <f>IFERROR(IF(BE56=$B56,0,IF($B56=0,ROUND((ABS(BE56-'Calculs T1a'!$S$7)/'Calculs T1a'!$S$7)*100,0),ROUND((ABS(BE56-$B56)/$B56)*100,0))), "No Prediction")</f>
        <v>0</v>
      </c>
      <c r="BH56" s="5">
        <f>IFERROR(IF(BG56=$B56,0,IF($B56=0,ROUND((ABS(BG56-'Calculs T1a'!$S$7)/'Calculs T1a'!$S$7)*100,0),ROUND((ABS(BG56-$B56)/$B56)*100,0))), "No Prediction")</f>
        <v>0</v>
      </c>
      <c r="BJ56" s="5">
        <f>IFERROR(IF(BI56=$B56,0,IF($B56=0,ROUND((ABS(BI56-'Calculs T1a'!$S$7)/'Calculs T1a'!$S$7)*100,0),ROUND((ABS(BI56-$B56)/$B56)*100,0))), "No Prediction")</f>
        <v>0</v>
      </c>
      <c r="BL56" s="5">
        <f>IFERROR(IF(BK56=$B56,0,IF($B56=0,ROUND((ABS(BK56-'Calculs T1a'!$S$7)/'Calculs T1a'!$S$7)*100,0),ROUND((ABS(BK56-$B56)/$B56)*100,0))), "No Prediction")</f>
        <v>0</v>
      </c>
      <c r="BN56" s="5">
        <f>IFERROR(IF(BM56=$B56,0,IF($B56=0,ROUND((ABS(BM56-'Calculs T1a'!$S$7)/'Calculs T1a'!$S$7)*100,0),ROUND((ABS(BM56-$B56)/$B56)*100,0))), "No Prediction")</f>
        <v>0</v>
      </c>
      <c r="BP56" s="5">
        <f>IFERROR(IF(BO56=$B56,0,IF($B56=0,ROUND((ABS(BO56-'Calculs T1a'!$S$7)/'Calculs T1a'!$S$7)*100,0),ROUND((ABS(BO56-$B56)/$B56)*100,0))), "No Prediction")</f>
        <v>0</v>
      </c>
      <c r="BR56" s="5">
        <f>IFERROR(IF(BQ56=$B56,0,IF($B56=0,ROUND((ABS(BQ56-'Calculs T1a'!$S$7)/'Calculs T1a'!$S$7)*100,0),ROUND((ABS(BQ56-$B56)/$B56)*100,0))), "No Prediction")</f>
        <v>0</v>
      </c>
      <c r="BT56" s="5">
        <f>IFERROR(IF(BS56=$B56,0,IF($B56=0,ROUND((ABS(BS56-'Calculs T1a'!$S$7)/'Calculs T1a'!$S$7)*100,0),ROUND((ABS(BS56-$B56)/$B56)*100,0))), "No Prediction")</f>
        <v>0</v>
      </c>
      <c r="BV56" s="5">
        <f>IFERROR(IF(BU56=$B56,0,IF($B56=0,ROUND((ABS(BU56-'Calculs T1a'!$S$7)/'Calculs T1a'!$S$7)*100,0),ROUND((ABS(BU56-$B56)/$B56)*100,0))), "No Prediction")</f>
        <v>0</v>
      </c>
    </row>
    <row r="57" spans="4:74" x14ac:dyDescent="0.3">
      <c r="D57" s="5">
        <f>IFERROR(IF(C57=$B57,0,IF($B57=0,ROUND((ABS(C57-'Calculs T1a'!$S$7)/'Calculs T1a'!$S$7)*100,0),ROUND((ABS(C57-$B57)/$B57)*100,0))), "No Prediction")</f>
        <v>0</v>
      </c>
      <c r="F57" s="5">
        <f>IFERROR(IF(E57=$B57,0,IF($B57=0,ROUND((ABS(E57-'Calculs T1a'!$S$7)/'Calculs T1a'!$S$7)*100,0),ROUND((ABS(E57-$B57)/$B57)*100,0))), "No Prediction")</f>
        <v>0</v>
      </c>
      <c r="H57" s="5">
        <f>IFERROR(IF(G57=$B57,0,IF($B57=0,ROUND((ABS(G57-'Calculs T1a'!$S$7)/'Calculs T1a'!$S$7)*100,0),ROUND((ABS(G57-$B57)/$B57)*100,0))), "No Prediction")</f>
        <v>0</v>
      </c>
      <c r="J57" s="5">
        <f>IFERROR(IF(I57=$B57,0,IF($B57=0,ROUND((ABS(I57-'Calculs T1a'!$S$7)/'Calculs T1a'!$S$7)*100,0),ROUND((ABS(I57-$B57)/$B57)*100,0))), "No Prediction")</f>
        <v>0</v>
      </c>
      <c r="L57" s="5">
        <f>IFERROR(IF(K57=$B57,0,IF($B57=0,ROUND((ABS(K57-'Calculs T1a'!$S$7)/'Calculs T1a'!$S$7)*100,0),ROUND((ABS(K57-$B57)/$B57)*100,0))), "No Prediction")</f>
        <v>0</v>
      </c>
      <c r="N57" s="5">
        <f>IFERROR(IF(M57=$B57,0,IF($B57=0,ROUND((ABS(M57-'Calculs T1a'!$S$7)/'Calculs T1a'!$S$7)*100,0),ROUND((ABS(M57-$B57)/$B57)*100,0))), "No Prediction")</f>
        <v>0</v>
      </c>
      <c r="P57" s="5">
        <f>IFERROR(IF(O57=$B57,0,IF($B57=0,ROUND((ABS(O57-'Calculs T1a'!$S$7)/'Calculs T1a'!$S$7)*100,0),ROUND((ABS(O57-$B57)/$B57)*100,0))), "No Prediction")</f>
        <v>0</v>
      </c>
      <c r="R57" s="5">
        <f>IFERROR(IF(Q57=$B57,0,IF($B57=0,ROUND((ABS(Q57-'Calculs T1a'!$S$7)/'Calculs T1a'!$S$7)*100,0),ROUND((ABS(Q57-$B57)/$B57)*100,0))), "No Prediction")</f>
        <v>0</v>
      </c>
      <c r="T57" s="5">
        <f>IFERROR(IF(S57=$B57,0,IF($B57=0,ROUND((ABS(S57-'Calculs T1a'!$S$7)/'Calculs T1a'!$S$7)*100,0),ROUND((ABS(S57-$B57)/$B57)*100,0))), "No Prediction")</f>
        <v>0</v>
      </c>
      <c r="V57" s="5">
        <f>IFERROR(IF(U57=$B57,0,IF($B57=0,ROUND((ABS(U57-'Calculs T1a'!$S$7)/'Calculs T1a'!$S$7)*100,0),ROUND((ABS(U57-$B57)/$B57)*100,0))), "No Prediction")</f>
        <v>0</v>
      </c>
      <c r="X57" s="5">
        <f>IFERROR(IF(W57=$B57,0,IF($B57=0,ROUND((ABS(W57-'Calculs T1a'!$S$7)/'Calculs T1a'!$S$7)*100,0),ROUND((ABS(W57-$B57)/$B57)*100,0))), "No Prediction")</f>
        <v>0</v>
      </c>
      <c r="AC57" s="5">
        <f>IFERROR(IF(AB57=$B57,0,IF($B57=0,ROUND((ABS(AB57-'Calculs T1a'!$S$7)/'Calculs T1a'!$S$7)*100,0),ROUND((ABS(AB57-$B57)/$B57)*100,0))), "No Prediction")</f>
        <v>0</v>
      </c>
      <c r="AE57" s="5">
        <f>IFERROR(IF(AD57=$B57,0,IF($B57=0,ROUND((ABS(AD57-'Calculs T1a'!$S$7)/'Calculs T1a'!$S$7)*100,0),ROUND((ABS(AD57-$B57)/$B57)*100,0))), "No Prediction")</f>
        <v>0</v>
      </c>
      <c r="AG57" s="5">
        <f>IFERROR(IF(AF57=$B57,0,IF($B57=0,ROUND((ABS(AF57-'Calculs T1a'!$S$7)/'Calculs T1a'!$S$7)*100,0),ROUND((ABS(AF57-$B57)/$B57)*100,0))), "No Prediction")</f>
        <v>0</v>
      </c>
      <c r="AI57" s="5">
        <f>IFERROR(IF(AH57=$B57,0,IF($B57=0,ROUND((ABS(AH57-'Calculs T1a'!$S$7)/'Calculs T1a'!$S$7)*100,0),ROUND((ABS(AH57-$B57)/$B57)*100,0))), "No Prediction")</f>
        <v>0</v>
      </c>
      <c r="AK57" s="5">
        <f>IFERROR(IF(AJ57=$B57,0,IF($B57=0,ROUND((ABS(AJ57-'Calculs T1a'!$S$7)/'Calculs T1a'!$S$7)*100,0),ROUND((ABS(AJ57-$B57)/$B57)*100,0))), "No Prediction")</f>
        <v>0</v>
      </c>
      <c r="AM57" s="5">
        <f>IFERROR(IF(AL57=$B57,0,IF($B57=0,ROUND((ABS(AL57-'Calculs T1a'!$S$7)/'Calculs T1a'!$S$7)*100,0),ROUND((ABS(AL57-$B57)/$B57)*100,0))), "No Prediction")</f>
        <v>0</v>
      </c>
      <c r="AO57" s="5">
        <f>IFERROR(IF(AN57=$B57,0,IF($B57=0,ROUND((ABS(AN57-'Calculs T1a'!$S$7)/'Calculs T1a'!$S$7)*100,0),ROUND((ABS(AN57-$B57)/$B57)*100,0))), "No Prediction")</f>
        <v>0</v>
      </c>
      <c r="AQ57" s="5">
        <f>IFERROR(IF(AP57=$B57,0,IF($B57=0,ROUND((ABS(AP57-'Calculs T1a'!$S$7)/'Calculs T1a'!$S$7)*100,0),ROUND((ABS(AP57-$B57)/$B57)*100,0))), "No Prediction")</f>
        <v>0</v>
      </c>
      <c r="AS57" s="5">
        <f>IFERROR(IF(AR57=$B57,0,IF($B57=0,ROUND((ABS(AR57-'Calculs T1a'!$S$7)/'Calculs T1a'!$S$7)*100,0),ROUND((ABS(AR57-$B57)/$B57)*100,0))), "No Prediction")</f>
        <v>0</v>
      </c>
      <c r="AU57" s="5">
        <f>IFERROR(IF(AT57=$B57,0,IF($B57=0,ROUND((ABS(AT57-'Calculs T1a'!$S$7)/'Calculs T1a'!$S$7)*100,0),ROUND((ABS(AT57-$B57)/$B57)*100,0))), "No Prediction")</f>
        <v>0</v>
      </c>
      <c r="AW57" s="5">
        <f>IFERROR(IF(AV57=$B57,0,IF($B57=0,ROUND((ABS(AV57-'Calculs T1a'!$S$7)/'Calculs T1a'!$S$7)*100,0),ROUND((ABS(AV57-$B57)/$B57)*100,0))), "No Prediction")</f>
        <v>0</v>
      </c>
      <c r="BB57" s="5">
        <f>IFERROR(IF(BA57=$B57,0,IF($B57=0,ROUND((ABS(BA57-'Calculs T1a'!$S$7)/'Calculs T1a'!$S$7)*100,0),ROUND((ABS(BA57-$B57)/$B57)*100,0))), "No Prediction")</f>
        <v>0</v>
      </c>
      <c r="BD57" s="5">
        <f>IFERROR(IF(BC57=$B57,0,IF($B57=0,ROUND((ABS(BC57-'Calculs T1a'!$S$7)/'Calculs T1a'!$S$7)*100,0),ROUND((ABS(BC57-$B57)/$B57)*100,0))), "No Prediction")</f>
        <v>0</v>
      </c>
      <c r="BF57" s="5">
        <f>IFERROR(IF(BE57=$B57,0,IF($B57=0,ROUND((ABS(BE57-'Calculs T1a'!$S$7)/'Calculs T1a'!$S$7)*100,0),ROUND((ABS(BE57-$B57)/$B57)*100,0))), "No Prediction")</f>
        <v>0</v>
      </c>
      <c r="BH57" s="5">
        <f>IFERROR(IF(BG57=$B57,0,IF($B57=0,ROUND((ABS(BG57-'Calculs T1a'!$S$7)/'Calculs T1a'!$S$7)*100,0),ROUND((ABS(BG57-$B57)/$B57)*100,0))), "No Prediction")</f>
        <v>0</v>
      </c>
      <c r="BJ57" s="5">
        <f>IFERROR(IF(BI57=$B57,0,IF($B57=0,ROUND((ABS(BI57-'Calculs T1a'!$S$7)/'Calculs T1a'!$S$7)*100,0),ROUND((ABS(BI57-$B57)/$B57)*100,0))), "No Prediction")</f>
        <v>0</v>
      </c>
      <c r="BL57" s="5">
        <f>IFERROR(IF(BK57=$B57,0,IF($B57=0,ROUND((ABS(BK57-'Calculs T1a'!$S$7)/'Calculs T1a'!$S$7)*100,0),ROUND((ABS(BK57-$B57)/$B57)*100,0))), "No Prediction")</f>
        <v>0</v>
      </c>
      <c r="BN57" s="5">
        <f>IFERROR(IF(BM57=$B57,0,IF($B57=0,ROUND((ABS(BM57-'Calculs T1a'!$S$7)/'Calculs T1a'!$S$7)*100,0),ROUND((ABS(BM57-$B57)/$B57)*100,0))), "No Prediction")</f>
        <v>0</v>
      </c>
      <c r="BP57" s="5">
        <f>IFERROR(IF(BO57=$B57,0,IF($B57=0,ROUND((ABS(BO57-'Calculs T1a'!$S$7)/'Calculs T1a'!$S$7)*100,0),ROUND((ABS(BO57-$B57)/$B57)*100,0))), "No Prediction")</f>
        <v>0</v>
      </c>
      <c r="BR57" s="5">
        <f>IFERROR(IF(BQ57=$B57,0,IF($B57=0,ROUND((ABS(BQ57-'Calculs T1a'!$S$7)/'Calculs T1a'!$S$7)*100,0),ROUND((ABS(BQ57-$B57)/$B57)*100,0))), "No Prediction")</f>
        <v>0</v>
      </c>
      <c r="BT57" s="5">
        <f>IFERROR(IF(BS57=$B57,0,IF($B57=0,ROUND((ABS(BS57-'Calculs T1a'!$S$7)/'Calculs T1a'!$S$7)*100,0),ROUND((ABS(BS57-$B57)/$B57)*100,0))), "No Prediction")</f>
        <v>0</v>
      </c>
      <c r="BV57" s="5">
        <f>IFERROR(IF(BU57=$B57,0,IF($B57=0,ROUND((ABS(BU57-'Calculs T1a'!$S$7)/'Calculs T1a'!$S$7)*100,0),ROUND((ABS(BU57-$B57)/$B57)*100,0))), "No Prediction")</f>
        <v>0</v>
      </c>
    </row>
    <row r="58" spans="4:74" x14ac:dyDescent="0.3">
      <c r="D58" s="5">
        <f>IFERROR(IF(C58=$B58,0,IF($B58=0,ROUND((ABS(C58-'Calculs T1a'!$S$7)/'Calculs T1a'!$S$7)*100,0),ROUND((ABS(C58-$B58)/$B58)*100,0))), "No Prediction")</f>
        <v>0</v>
      </c>
      <c r="F58" s="5">
        <f>IFERROR(IF(E58=$B58,0,IF($B58=0,ROUND((ABS(E58-'Calculs T1a'!$S$7)/'Calculs T1a'!$S$7)*100,0),ROUND((ABS(E58-$B58)/$B58)*100,0))), "No Prediction")</f>
        <v>0</v>
      </c>
      <c r="H58" s="5">
        <f>IFERROR(IF(G58=$B58,0,IF($B58=0,ROUND((ABS(G58-'Calculs T1a'!$S$7)/'Calculs T1a'!$S$7)*100,0),ROUND((ABS(G58-$B58)/$B58)*100,0))), "No Prediction")</f>
        <v>0</v>
      </c>
      <c r="J58" s="5">
        <f>IFERROR(IF(I58=$B58,0,IF($B58=0,ROUND((ABS(I58-'Calculs T1a'!$S$7)/'Calculs T1a'!$S$7)*100,0),ROUND((ABS(I58-$B58)/$B58)*100,0))), "No Prediction")</f>
        <v>0</v>
      </c>
      <c r="L58" s="5">
        <f>IFERROR(IF(K58=$B58,0,IF($B58=0,ROUND((ABS(K58-'Calculs T1a'!$S$7)/'Calculs T1a'!$S$7)*100,0),ROUND((ABS(K58-$B58)/$B58)*100,0))), "No Prediction")</f>
        <v>0</v>
      </c>
      <c r="N58" s="5">
        <f>IFERROR(IF(M58=$B58,0,IF($B58=0,ROUND((ABS(M58-'Calculs T1a'!$S$7)/'Calculs T1a'!$S$7)*100,0),ROUND((ABS(M58-$B58)/$B58)*100,0))), "No Prediction")</f>
        <v>0</v>
      </c>
      <c r="P58" s="5">
        <f>IFERROR(IF(O58=$B58,0,IF($B58=0,ROUND((ABS(O58-'Calculs T1a'!$S$7)/'Calculs T1a'!$S$7)*100,0),ROUND((ABS(O58-$B58)/$B58)*100,0))), "No Prediction")</f>
        <v>0</v>
      </c>
      <c r="R58" s="5">
        <f>IFERROR(IF(Q58=$B58,0,IF($B58=0,ROUND((ABS(Q58-'Calculs T1a'!$S$7)/'Calculs T1a'!$S$7)*100,0),ROUND((ABS(Q58-$B58)/$B58)*100,0))), "No Prediction")</f>
        <v>0</v>
      </c>
      <c r="T58" s="5">
        <f>IFERROR(IF(S58=$B58,0,IF($B58=0,ROUND((ABS(S58-'Calculs T1a'!$S$7)/'Calculs T1a'!$S$7)*100,0),ROUND((ABS(S58-$B58)/$B58)*100,0))), "No Prediction")</f>
        <v>0</v>
      </c>
      <c r="V58" s="5">
        <f>IFERROR(IF(U58=$B58,0,IF($B58=0,ROUND((ABS(U58-'Calculs T1a'!$S$7)/'Calculs T1a'!$S$7)*100,0),ROUND((ABS(U58-$B58)/$B58)*100,0))), "No Prediction")</f>
        <v>0</v>
      </c>
      <c r="X58" s="5">
        <f>IFERROR(IF(W58=$B58,0,IF($B58=0,ROUND((ABS(W58-'Calculs T1a'!$S$7)/'Calculs T1a'!$S$7)*100,0),ROUND((ABS(W58-$B58)/$B58)*100,0))), "No Prediction")</f>
        <v>0</v>
      </c>
      <c r="AC58" s="5">
        <f>IFERROR(IF(AB58=$B58,0,IF($B58=0,ROUND((ABS(AB58-'Calculs T1a'!$S$7)/'Calculs T1a'!$S$7)*100,0),ROUND((ABS(AB58-$B58)/$B58)*100,0))), "No Prediction")</f>
        <v>0</v>
      </c>
      <c r="AE58" s="5">
        <f>IFERROR(IF(AD58=$B58,0,IF($B58=0,ROUND((ABS(AD58-'Calculs T1a'!$S$7)/'Calculs T1a'!$S$7)*100,0),ROUND((ABS(AD58-$B58)/$B58)*100,0))), "No Prediction")</f>
        <v>0</v>
      </c>
      <c r="AG58" s="5">
        <f>IFERROR(IF(AF58=$B58,0,IF($B58=0,ROUND((ABS(AF58-'Calculs T1a'!$S$7)/'Calculs T1a'!$S$7)*100,0),ROUND((ABS(AF58-$B58)/$B58)*100,0))), "No Prediction")</f>
        <v>0</v>
      </c>
      <c r="AI58" s="5">
        <f>IFERROR(IF(AH58=$B58,0,IF($B58=0,ROUND((ABS(AH58-'Calculs T1a'!$S$7)/'Calculs T1a'!$S$7)*100,0),ROUND((ABS(AH58-$B58)/$B58)*100,0))), "No Prediction")</f>
        <v>0</v>
      </c>
      <c r="AK58" s="5">
        <f>IFERROR(IF(AJ58=$B58,0,IF($B58=0,ROUND((ABS(AJ58-'Calculs T1a'!$S$7)/'Calculs T1a'!$S$7)*100,0),ROUND((ABS(AJ58-$B58)/$B58)*100,0))), "No Prediction")</f>
        <v>0</v>
      </c>
      <c r="AM58" s="5">
        <f>IFERROR(IF(AL58=$B58,0,IF($B58=0,ROUND((ABS(AL58-'Calculs T1a'!$S$7)/'Calculs T1a'!$S$7)*100,0),ROUND((ABS(AL58-$B58)/$B58)*100,0))), "No Prediction")</f>
        <v>0</v>
      </c>
      <c r="AO58" s="5">
        <f>IFERROR(IF(AN58=$B58,0,IF($B58=0,ROUND((ABS(AN58-'Calculs T1a'!$S$7)/'Calculs T1a'!$S$7)*100,0),ROUND((ABS(AN58-$B58)/$B58)*100,0))), "No Prediction")</f>
        <v>0</v>
      </c>
      <c r="AQ58" s="5">
        <f>IFERROR(IF(AP58=$B58,0,IF($B58=0,ROUND((ABS(AP58-'Calculs T1a'!$S$7)/'Calculs T1a'!$S$7)*100,0),ROUND((ABS(AP58-$B58)/$B58)*100,0))), "No Prediction")</f>
        <v>0</v>
      </c>
      <c r="AS58" s="5">
        <f>IFERROR(IF(AR58=$B58,0,IF($B58=0,ROUND((ABS(AR58-'Calculs T1a'!$S$7)/'Calculs T1a'!$S$7)*100,0),ROUND((ABS(AR58-$B58)/$B58)*100,0))), "No Prediction")</f>
        <v>0</v>
      </c>
      <c r="AU58" s="5">
        <f>IFERROR(IF(AT58=$B58,0,IF($B58=0,ROUND((ABS(AT58-'Calculs T1a'!$S$7)/'Calculs T1a'!$S$7)*100,0),ROUND((ABS(AT58-$B58)/$B58)*100,0))), "No Prediction")</f>
        <v>0</v>
      </c>
      <c r="AW58" s="5">
        <f>IFERROR(IF(AV58=$B58,0,IF($B58=0,ROUND((ABS(AV58-'Calculs T1a'!$S$7)/'Calculs T1a'!$S$7)*100,0),ROUND((ABS(AV58-$B58)/$B58)*100,0))), "No Prediction")</f>
        <v>0</v>
      </c>
      <c r="BB58" s="5">
        <f>IFERROR(IF(BA58=$B58,0,IF($B58=0,ROUND((ABS(BA58-'Calculs T1a'!$S$7)/'Calculs T1a'!$S$7)*100,0),ROUND((ABS(BA58-$B58)/$B58)*100,0))), "No Prediction")</f>
        <v>0</v>
      </c>
      <c r="BD58" s="5">
        <f>IFERROR(IF(BC58=$B58,0,IF($B58=0,ROUND((ABS(BC58-'Calculs T1a'!$S$7)/'Calculs T1a'!$S$7)*100,0),ROUND((ABS(BC58-$B58)/$B58)*100,0))), "No Prediction")</f>
        <v>0</v>
      </c>
      <c r="BF58" s="5">
        <f>IFERROR(IF(BE58=$B58,0,IF($B58=0,ROUND((ABS(BE58-'Calculs T1a'!$S$7)/'Calculs T1a'!$S$7)*100,0),ROUND((ABS(BE58-$B58)/$B58)*100,0))), "No Prediction")</f>
        <v>0</v>
      </c>
      <c r="BH58" s="5">
        <f>IFERROR(IF(BG58=$B58,0,IF($B58=0,ROUND((ABS(BG58-'Calculs T1a'!$S$7)/'Calculs T1a'!$S$7)*100,0),ROUND((ABS(BG58-$B58)/$B58)*100,0))), "No Prediction")</f>
        <v>0</v>
      </c>
      <c r="BJ58" s="5">
        <f>IFERROR(IF(BI58=$B58,0,IF($B58=0,ROUND((ABS(BI58-'Calculs T1a'!$S$7)/'Calculs T1a'!$S$7)*100,0),ROUND((ABS(BI58-$B58)/$B58)*100,0))), "No Prediction")</f>
        <v>0</v>
      </c>
      <c r="BL58" s="5">
        <f>IFERROR(IF(BK58=$B58,0,IF($B58=0,ROUND((ABS(BK58-'Calculs T1a'!$S$7)/'Calculs T1a'!$S$7)*100,0),ROUND((ABS(BK58-$B58)/$B58)*100,0))), "No Prediction")</f>
        <v>0</v>
      </c>
      <c r="BN58" s="5">
        <f>IFERROR(IF(BM58=$B58,0,IF($B58=0,ROUND((ABS(BM58-'Calculs T1a'!$S$7)/'Calculs T1a'!$S$7)*100,0),ROUND((ABS(BM58-$B58)/$B58)*100,0))), "No Prediction")</f>
        <v>0</v>
      </c>
      <c r="BP58" s="5">
        <f>IFERROR(IF(BO58=$B58,0,IF($B58=0,ROUND((ABS(BO58-'Calculs T1a'!$S$7)/'Calculs T1a'!$S$7)*100,0),ROUND((ABS(BO58-$B58)/$B58)*100,0))), "No Prediction")</f>
        <v>0</v>
      </c>
      <c r="BR58" s="5">
        <f>IFERROR(IF(BQ58=$B58,0,IF($B58=0,ROUND((ABS(BQ58-'Calculs T1a'!$S$7)/'Calculs T1a'!$S$7)*100,0),ROUND((ABS(BQ58-$B58)/$B58)*100,0))), "No Prediction")</f>
        <v>0</v>
      </c>
      <c r="BT58" s="5">
        <f>IFERROR(IF(BS58=$B58,0,IF($B58=0,ROUND((ABS(BS58-'Calculs T1a'!$S$7)/'Calculs T1a'!$S$7)*100,0),ROUND((ABS(BS58-$B58)/$B58)*100,0))), "No Prediction")</f>
        <v>0</v>
      </c>
      <c r="BV58" s="5">
        <f>IFERROR(IF(BU58=$B58,0,IF($B58=0,ROUND((ABS(BU58-'Calculs T1a'!$S$7)/'Calculs T1a'!$S$7)*100,0),ROUND((ABS(BU58-$B58)/$B58)*100,0))), "No Prediction")</f>
        <v>0</v>
      </c>
    </row>
    <row r="59" spans="4:74" x14ac:dyDescent="0.3">
      <c r="D59" s="5">
        <f>IFERROR(IF(C59=$B59,0,IF($B59=0,ROUND((ABS(C59-'Calculs T1a'!$S$7)/'Calculs T1a'!$S$7)*100,0),ROUND((ABS(C59-$B59)/$B59)*100,0))), "No Prediction")</f>
        <v>0</v>
      </c>
      <c r="F59" s="5">
        <f>IFERROR(IF(E59=$B59,0,IF($B59=0,ROUND((ABS(E59-'Calculs T1a'!$S$7)/'Calculs T1a'!$S$7)*100,0),ROUND((ABS(E59-$B59)/$B59)*100,0))), "No Prediction")</f>
        <v>0</v>
      </c>
      <c r="H59" s="5">
        <f>IFERROR(IF(G59=$B59,0,IF($B59=0,ROUND((ABS(G59-'Calculs T1a'!$S$7)/'Calculs T1a'!$S$7)*100,0),ROUND((ABS(G59-$B59)/$B59)*100,0))), "No Prediction")</f>
        <v>0</v>
      </c>
      <c r="J59" s="5">
        <f>IFERROR(IF(I59=$B59,0,IF($B59=0,ROUND((ABS(I59-'Calculs T1a'!$S$7)/'Calculs T1a'!$S$7)*100,0),ROUND((ABS(I59-$B59)/$B59)*100,0))), "No Prediction")</f>
        <v>0</v>
      </c>
      <c r="L59" s="5">
        <f>IFERROR(IF(K59=$B59,0,IF($B59=0,ROUND((ABS(K59-'Calculs T1a'!$S$7)/'Calculs T1a'!$S$7)*100,0),ROUND((ABS(K59-$B59)/$B59)*100,0))), "No Prediction")</f>
        <v>0</v>
      </c>
      <c r="N59" s="5">
        <f>IFERROR(IF(M59=$B59,0,IF($B59=0,ROUND((ABS(M59-'Calculs T1a'!$S$7)/'Calculs T1a'!$S$7)*100,0),ROUND((ABS(M59-$B59)/$B59)*100,0))), "No Prediction")</f>
        <v>0</v>
      </c>
      <c r="P59" s="5">
        <f>IFERROR(IF(O59=$B59,0,IF($B59=0,ROUND((ABS(O59-'Calculs T1a'!$S$7)/'Calculs T1a'!$S$7)*100,0),ROUND((ABS(O59-$B59)/$B59)*100,0))), "No Prediction")</f>
        <v>0</v>
      </c>
      <c r="R59" s="5">
        <f>IFERROR(IF(Q59=$B59,0,IF($B59=0,ROUND((ABS(Q59-'Calculs T1a'!$S$7)/'Calculs T1a'!$S$7)*100,0),ROUND((ABS(Q59-$B59)/$B59)*100,0))), "No Prediction")</f>
        <v>0</v>
      </c>
      <c r="T59" s="5">
        <f>IFERROR(IF(S59=$B59,0,IF($B59=0,ROUND((ABS(S59-'Calculs T1a'!$S$7)/'Calculs T1a'!$S$7)*100,0),ROUND((ABS(S59-$B59)/$B59)*100,0))), "No Prediction")</f>
        <v>0</v>
      </c>
      <c r="V59" s="5">
        <f>IFERROR(IF(U59=$B59,0,IF($B59=0,ROUND((ABS(U59-'Calculs T1a'!$S$7)/'Calculs T1a'!$S$7)*100,0),ROUND((ABS(U59-$B59)/$B59)*100,0))), "No Prediction")</f>
        <v>0</v>
      </c>
      <c r="X59" s="5">
        <f>IFERROR(IF(W59=$B59,0,IF($B59=0,ROUND((ABS(W59-'Calculs T1a'!$S$7)/'Calculs T1a'!$S$7)*100,0),ROUND((ABS(W59-$B59)/$B59)*100,0))), "No Prediction")</f>
        <v>0</v>
      </c>
      <c r="AC59" s="5">
        <f>IFERROR(IF(AB59=$B59,0,IF($B59=0,ROUND((ABS(AB59-'Calculs T1a'!$S$7)/'Calculs T1a'!$S$7)*100,0),ROUND((ABS(AB59-$B59)/$B59)*100,0))), "No Prediction")</f>
        <v>0</v>
      </c>
      <c r="AE59" s="5">
        <f>IFERROR(IF(AD59=$B59,0,IF($B59=0,ROUND((ABS(AD59-'Calculs T1a'!$S$7)/'Calculs T1a'!$S$7)*100,0),ROUND((ABS(AD59-$B59)/$B59)*100,0))), "No Prediction")</f>
        <v>0</v>
      </c>
      <c r="AG59" s="5">
        <f>IFERROR(IF(AF59=$B59,0,IF($B59=0,ROUND((ABS(AF59-'Calculs T1a'!$S$7)/'Calculs T1a'!$S$7)*100,0),ROUND((ABS(AF59-$B59)/$B59)*100,0))), "No Prediction")</f>
        <v>0</v>
      </c>
      <c r="AI59" s="5">
        <f>IFERROR(IF(AH59=$B59,0,IF($B59=0,ROUND((ABS(AH59-'Calculs T1a'!$S$7)/'Calculs T1a'!$S$7)*100,0),ROUND((ABS(AH59-$B59)/$B59)*100,0))), "No Prediction")</f>
        <v>0</v>
      </c>
      <c r="AK59" s="5">
        <f>IFERROR(IF(AJ59=$B59,0,IF($B59=0,ROUND((ABS(AJ59-'Calculs T1a'!$S$7)/'Calculs T1a'!$S$7)*100,0),ROUND((ABS(AJ59-$B59)/$B59)*100,0))), "No Prediction")</f>
        <v>0</v>
      </c>
      <c r="AM59" s="5">
        <f>IFERROR(IF(AL59=$B59,0,IF($B59=0,ROUND((ABS(AL59-'Calculs T1a'!$S$7)/'Calculs T1a'!$S$7)*100,0),ROUND((ABS(AL59-$B59)/$B59)*100,0))), "No Prediction")</f>
        <v>0</v>
      </c>
      <c r="AO59" s="5">
        <f>IFERROR(IF(AN59=$B59,0,IF($B59=0,ROUND((ABS(AN59-'Calculs T1a'!$S$7)/'Calculs T1a'!$S$7)*100,0),ROUND((ABS(AN59-$B59)/$B59)*100,0))), "No Prediction")</f>
        <v>0</v>
      </c>
      <c r="AQ59" s="5">
        <f>IFERROR(IF(AP59=$B59,0,IF($B59=0,ROUND((ABS(AP59-'Calculs T1a'!$S$7)/'Calculs T1a'!$S$7)*100,0),ROUND((ABS(AP59-$B59)/$B59)*100,0))), "No Prediction")</f>
        <v>0</v>
      </c>
      <c r="AS59" s="5">
        <f>IFERROR(IF(AR59=$B59,0,IF($B59=0,ROUND((ABS(AR59-'Calculs T1a'!$S$7)/'Calculs T1a'!$S$7)*100,0),ROUND((ABS(AR59-$B59)/$B59)*100,0))), "No Prediction")</f>
        <v>0</v>
      </c>
      <c r="AU59" s="5">
        <f>IFERROR(IF(AT59=$B59,0,IF($B59=0,ROUND((ABS(AT59-'Calculs T1a'!$S$7)/'Calculs T1a'!$S$7)*100,0),ROUND((ABS(AT59-$B59)/$B59)*100,0))), "No Prediction")</f>
        <v>0</v>
      </c>
      <c r="AW59" s="5">
        <f>IFERROR(IF(AV59=$B59,0,IF($B59=0,ROUND((ABS(AV59-'Calculs T1a'!$S$7)/'Calculs T1a'!$S$7)*100,0),ROUND((ABS(AV59-$B59)/$B59)*100,0))), "No Prediction")</f>
        <v>0</v>
      </c>
      <c r="BB59" s="5">
        <f>IFERROR(IF(BA59=$B59,0,IF($B59=0,ROUND((ABS(BA59-'Calculs T1a'!$S$7)/'Calculs T1a'!$S$7)*100,0),ROUND((ABS(BA59-$B59)/$B59)*100,0))), "No Prediction")</f>
        <v>0</v>
      </c>
      <c r="BD59" s="5">
        <f>IFERROR(IF(BC59=$B59,0,IF($B59=0,ROUND((ABS(BC59-'Calculs T1a'!$S$7)/'Calculs T1a'!$S$7)*100,0),ROUND((ABS(BC59-$B59)/$B59)*100,0))), "No Prediction")</f>
        <v>0</v>
      </c>
      <c r="BF59" s="5">
        <f>IFERROR(IF(BE59=$B59,0,IF($B59=0,ROUND((ABS(BE59-'Calculs T1a'!$S$7)/'Calculs T1a'!$S$7)*100,0),ROUND((ABS(BE59-$B59)/$B59)*100,0))), "No Prediction")</f>
        <v>0</v>
      </c>
      <c r="BH59" s="5">
        <f>IFERROR(IF(BG59=$B59,0,IF($B59=0,ROUND((ABS(BG59-'Calculs T1a'!$S$7)/'Calculs T1a'!$S$7)*100,0),ROUND((ABS(BG59-$B59)/$B59)*100,0))), "No Prediction")</f>
        <v>0</v>
      </c>
      <c r="BJ59" s="5">
        <f>IFERROR(IF(BI59=$B59,0,IF($B59=0,ROUND((ABS(BI59-'Calculs T1a'!$S$7)/'Calculs T1a'!$S$7)*100,0),ROUND((ABS(BI59-$B59)/$B59)*100,0))), "No Prediction")</f>
        <v>0</v>
      </c>
      <c r="BL59" s="5">
        <f>IFERROR(IF(BK59=$B59,0,IF($B59=0,ROUND((ABS(BK59-'Calculs T1a'!$S$7)/'Calculs T1a'!$S$7)*100,0),ROUND((ABS(BK59-$B59)/$B59)*100,0))), "No Prediction")</f>
        <v>0</v>
      </c>
      <c r="BN59" s="5">
        <f>IFERROR(IF(BM59=$B59,0,IF($B59=0,ROUND((ABS(BM59-'Calculs T1a'!$S$7)/'Calculs T1a'!$S$7)*100,0),ROUND((ABS(BM59-$B59)/$B59)*100,0))), "No Prediction")</f>
        <v>0</v>
      </c>
      <c r="BP59" s="5">
        <f>IFERROR(IF(BO59=$B59,0,IF($B59=0,ROUND((ABS(BO59-'Calculs T1a'!$S$7)/'Calculs T1a'!$S$7)*100,0),ROUND((ABS(BO59-$B59)/$B59)*100,0))), "No Prediction")</f>
        <v>0</v>
      </c>
      <c r="BR59" s="5">
        <f>IFERROR(IF(BQ59=$B59,0,IF($B59=0,ROUND((ABS(BQ59-'Calculs T1a'!$S$7)/'Calculs T1a'!$S$7)*100,0),ROUND((ABS(BQ59-$B59)/$B59)*100,0))), "No Prediction")</f>
        <v>0</v>
      </c>
      <c r="BT59" s="5">
        <f>IFERROR(IF(BS59=$B59,0,IF($B59=0,ROUND((ABS(BS59-'Calculs T1a'!$S$7)/'Calculs T1a'!$S$7)*100,0),ROUND((ABS(BS59-$B59)/$B59)*100,0))), "No Prediction")</f>
        <v>0</v>
      </c>
      <c r="BV59" s="5">
        <f>IFERROR(IF(BU59=$B59,0,IF($B59=0,ROUND((ABS(BU59-'Calculs T1a'!$S$7)/'Calculs T1a'!$S$7)*100,0),ROUND((ABS(BU59-$B59)/$B59)*100,0))), "No Prediction")</f>
        <v>0</v>
      </c>
    </row>
    <row r="60" spans="4:74" x14ac:dyDescent="0.3">
      <c r="D60" s="5">
        <f>IFERROR(IF(C60=$B60,0,IF($B60=0,ROUND((ABS(C60-'Calculs T1a'!$S$7)/'Calculs T1a'!$S$7)*100,0),ROUND((ABS(C60-$B60)/$B60)*100,0))), "No Prediction")</f>
        <v>0</v>
      </c>
      <c r="F60" s="5">
        <f>IFERROR(IF(E60=$B60,0,IF($B60=0,ROUND((ABS(E60-'Calculs T1a'!$S$7)/'Calculs T1a'!$S$7)*100,0),ROUND((ABS(E60-$B60)/$B60)*100,0))), "No Prediction")</f>
        <v>0</v>
      </c>
      <c r="H60" s="5">
        <f>IFERROR(IF(G60=$B60,0,IF($B60=0,ROUND((ABS(G60-'Calculs T1a'!$S$7)/'Calculs T1a'!$S$7)*100,0),ROUND((ABS(G60-$B60)/$B60)*100,0))), "No Prediction")</f>
        <v>0</v>
      </c>
      <c r="J60" s="5">
        <f>IFERROR(IF(I60=$B60,0,IF($B60=0,ROUND((ABS(I60-'Calculs T1a'!$S$7)/'Calculs T1a'!$S$7)*100,0),ROUND((ABS(I60-$B60)/$B60)*100,0))), "No Prediction")</f>
        <v>0</v>
      </c>
      <c r="L60" s="5">
        <f>IFERROR(IF(K60=$B60,0,IF($B60=0,ROUND((ABS(K60-'Calculs T1a'!$S$7)/'Calculs T1a'!$S$7)*100,0),ROUND((ABS(K60-$B60)/$B60)*100,0))), "No Prediction")</f>
        <v>0</v>
      </c>
      <c r="N60" s="5">
        <f>IFERROR(IF(M60=$B60,0,IF($B60=0,ROUND((ABS(M60-'Calculs T1a'!$S$7)/'Calculs T1a'!$S$7)*100,0),ROUND((ABS(M60-$B60)/$B60)*100,0))), "No Prediction")</f>
        <v>0</v>
      </c>
      <c r="P60" s="5">
        <f>IFERROR(IF(O60=$B60,0,IF($B60=0,ROUND((ABS(O60-'Calculs T1a'!$S$7)/'Calculs T1a'!$S$7)*100,0),ROUND((ABS(O60-$B60)/$B60)*100,0))), "No Prediction")</f>
        <v>0</v>
      </c>
      <c r="R60" s="5">
        <f>IFERROR(IF(Q60=$B60,0,IF($B60=0,ROUND((ABS(Q60-'Calculs T1a'!$S$7)/'Calculs T1a'!$S$7)*100,0),ROUND((ABS(Q60-$B60)/$B60)*100,0))), "No Prediction")</f>
        <v>0</v>
      </c>
      <c r="T60" s="5">
        <f>IFERROR(IF(S60=$B60,0,IF($B60=0,ROUND((ABS(S60-'Calculs T1a'!$S$7)/'Calculs T1a'!$S$7)*100,0),ROUND((ABS(S60-$B60)/$B60)*100,0))), "No Prediction")</f>
        <v>0</v>
      </c>
      <c r="V60" s="5">
        <f>IFERROR(IF(U60=$B60,0,IF($B60=0,ROUND((ABS(U60-'Calculs T1a'!$S$7)/'Calculs T1a'!$S$7)*100,0),ROUND((ABS(U60-$B60)/$B60)*100,0))), "No Prediction")</f>
        <v>0</v>
      </c>
      <c r="X60" s="5">
        <f>IFERROR(IF(W60=$B60,0,IF($B60=0,ROUND((ABS(W60-'Calculs T1a'!$S$7)/'Calculs T1a'!$S$7)*100,0),ROUND((ABS(W60-$B60)/$B60)*100,0))), "No Prediction")</f>
        <v>0</v>
      </c>
      <c r="AC60" s="5">
        <f>IFERROR(IF(AB60=$B60,0,IF($B60=0,ROUND((ABS(AB60-'Calculs T1a'!$S$7)/'Calculs T1a'!$S$7)*100,0),ROUND((ABS(AB60-$B60)/$B60)*100,0))), "No Prediction")</f>
        <v>0</v>
      </c>
      <c r="AE60" s="5">
        <f>IFERROR(IF(AD60=$B60,0,IF($B60=0,ROUND((ABS(AD60-'Calculs T1a'!$S$7)/'Calculs T1a'!$S$7)*100,0),ROUND((ABS(AD60-$B60)/$B60)*100,0))), "No Prediction")</f>
        <v>0</v>
      </c>
      <c r="AG60" s="5">
        <f>IFERROR(IF(AF60=$B60,0,IF($B60=0,ROUND((ABS(AF60-'Calculs T1a'!$S$7)/'Calculs T1a'!$S$7)*100,0),ROUND((ABS(AF60-$B60)/$B60)*100,0))), "No Prediction")</f>
        <v>0</v>
      </c>
      <c r="AI60" s="5">
        <f>IFERROR(IF(AH60=$B60,0,IF($B60=0,ROUND((ABS(AH60-'Calculs T1a'!$S$7)/'Calculs T1a'!$S$7)*100,0),ROUND((ABS(AH60-$B60)/$B60)*100,0))), "No Prediction")</f>
        <v>0</v>
      </c>
      <c r="AK60" s="5">
        <f>IFERROR(IF(AJ60=$B60,0,IF($B60=0,ROUND((ABS(AJ60-'Calculs T1a'!$S$7)/'Calculs T1a'!$S$7)*100,0),ROUND((ABS(AJ60-$B60)/$B60)*100,0))), "No Prediction")</f>
        <v>0</v>
      </c>
      <c r="AM60" s="5">
        <f>IFERROR(IF(AL60=$B60,0,IF($B60=0,ROUND((ABS(AL60-'Calculs T1a'!$S$7)/'Calculs T1a'!$S$7)*100,0),ROUND((ABS(AL60-$B60)/$B60)*100,0))), "No Prediction")</f>
        <v>0</v>
      </c>
      <c r="AO60" s="5">
        <f>IFERROR(IF(AN60=$B60,0,IF($B60=0,ROUND((ABS(AN60-'Calculs T1a'!$S$7)/'Calculs T1a'!$S$7)*100,0),ROUND((ABS(AN60-$B60)/$B60)*100,0))), "No Prediction")</f>
        <v>0</v>
      </c>
      <c r="AQ60" s="5">
        <f>IFERROR(IF(AP60=$B60,0,IF($B60=0,ROUND((ABS(AP60-'Calculs T1a'!$S$7)/'Calculs T1a'!$S$7)*100,0),ROUND((ABS(AP60-$B60)/$B60)*100,0))), "No Prediction")</f>
        <v>0</v>
      </c>
      <c r="AS60" s="5">
        <f>IFERROR(IF(AR60=$B60,0,IF($B60=0,ROUND((ABS(AR60-'Calculs T1a'!$S$7)/'Calculs T1a'!$S$7)*100,0),ROUND((ABS(AR60-$B60)/$B60)*100,0))), "No Prediction")</f>
        <v>0</v>
      </c>
      <c r="AU60" s="5">
        <f>IFERROR(IF(AT60=$B60,0,IF($B60=0,ROUND((ABS(AT60-'Calculs T1a'!$S$7)/'Calculs T1a'!$S$7)*100,0),ROUND((ABS(AT60-$B60)/$B60)*100,0))), "No Prediction")</f>
        <v>0</v>
      </c>
      <c r="AW60" s="5">
        <f>IFERROR(IF(AV60=$B60,0,IF($B60=0,ROUND((ABS(AV60-'Calculs T1a'!$S$7)/'Calculs T1a'!$S$7)*100,0),ROUND((ABS(AV60-$B60)/$B60)*100,0))), "No Prediction")</f>
        <v>0</v>
      </c>
      <c r="BB60" s="5">
        <f>IFERROR(IF(BA60=$B60,0,IF($B60=0,ROUND((ABS(BA60-'Calculs T1a'!$S$7)/'Calculs T1a'!$S$7)*100,0),ROUND((ABS(BA60-$B60)/$B60)*100,0))), "No Prediction")</f>
        <v>0</v>
      </c>
      <c r="BD60" s="5">
        <f>IFERROR(IF(BC60=$B60,0,IF($B60=0,ROUND((ABS(BC60-'Calculs T1a'!$S$7)/'Calculs T1a'!$S$7)*100,0),ROUND((ABS(BC60-$B60)/$B60)*100,0))), "No Prediction")</f>
        <v>0</v>
      </c>
      <c r="BF60" s="5">
        <f>IFERROR(IF(BE60=$B60,0,IF($B60=0,ROUND((ABS(BE60-'Calculs T1a'!$S$7)/'Calculs T1a'!$S$7)*100,0),ROUND((ABS(BE60-$B60)/$B60)*100,0))), "No Prediction")</f>
        <v>0</v>
      </c>
      <c r="BH60" s="5">
        <f>IFERROR(IF(BG60=$B60,0,IF($B60=0,ROUND((ABS(BG60-'Calculs T1a'!$S$7)/'Calculs T1a'!$S$7)*100,0),ROUND((ABS(BG60-$B60)/$B60)*100,0))), "No Prediction")</f>
        <v>0</v>
      </c>
      <c r="BJ60" s="5">
        <f>IFERROR(IF(BI60=$B60,0,IF($B60=0,ROUND((ABS(BI60-'Calculs T1a'!$S$7)/'Calculs T1a'!$S$7)*100,0),ROUND((ABS(BI60-$B60)/$B60)*100,0))), "No Prediction")</f>
        <v>0</v>
      </c>
      <c r="BL60" s="5">
        <f>IFERROR(IF(BK60=$B60,0,IF($B60=0,ROUND((ABS(BK60-'Calculs T1a'!$S$7)/'Calculs T1a'!$S$7)*100,0),ROUND((ABS(BK60-$B60)/$B60)*100,0))), "No Prediction")</f>
        <v>0</v>
      </c>
      <c r="BN60" s="5">
        <f>IFERROR(IF(BM60=$B60,0,IF($B60=0,ROUND((ABS(BM60-'Calculs T1a'!$S$7)/'Calculs T1a'!$S$7)*100,0),ROUND((ABS(BM60-$B60)/$B60)*100,0))), "No Prediction")</f>
        <v>0</v>
      </c>
      <c r="BP60" s="5">
        <f>IFERROR(IF(BO60=$B60,0,IF($B60=0,ROUND((ABS(BO60-'Calculs T1a'!$S$7)/'Calculs T1a'!$S$7)*100,0),ROUND((ABS(BO60-$B60)/$B60)*100,0))), "No Prediction")</f>
        <v>0</v>
      </c>
      <c r="BR60" s="5">
        <f>IFERROR(IF(BQ60=$B60,0,IF($B60=0,ROUND((ABS(BQ60-'Calculs T1a'!$S$7)/'Calculs T1a'!$S$7)*100,0),ROUND((ABS(BQ60-$B60)/$B60)*100,0))), "No Prediction")</f>
        <v>0</v>
      </c>
      <c r="BT60" s="5">
        <f>IFERROR(IF(BS60=$B60,0,IF($B60=0,ROUND((ABS(BS60-'Calculs T1a'!$S$7)/'Calculs T1a'!$S$7)*100,0),ROUND((ABS(BS60-$B60)/$B60)*100,0))), "No Prediction")</f>
        <v>0</v>
      </c>
      <c r="BV60" s="5">
        <f>IFERROR(IF(BU60=$B60,0,IF($B60=0,ROUND((ABS(BU60-'Calculs T1a'!$S$7)/'Calculs T1a'!$S$7)*100,0),ROUND((ABS(BU60-$B60)/$B60)*100,0))), "No Prediction")</f>
        <v>0</v>
      </c>
    </row>
    <row r="61" spans="4:74" x14ac:dyDescent="0.3">
      <c r="D61" s="5">
        <f>IFERROR(IF(C61=$B61,0,IF($B61=0,ROUND((ABS(C61-'Calculs T1a'!$S$7)/'Calculs T1a'!$S$7)*100,0),ROUND((ABS(C61-$B61)/$B61)*100,0))), "No Prediction")</f>
        <v>0</v>
      </c>
      <c r="F61" s="5">
        <f>IFERROR(IF(E61=$B61,0,IF($B61=0,ROUND((ABS(E61-'Calculs T1a'!$S$7)/'Calculs T1a'!$S$7)*100,0),ROUND((ABS(E61-$B61)/$B61)*100,0))), "No Prediction")</f>
        <v>0</v>
      </c>
      <c r="H61" s="5">
        <f>IFERROR(IF(G61=$B61,0,IF($B61=0,ROUND((ABS(G61-'Calculs T1a'!$S$7)/'Calculs T1a'!$S$7)*100,0),ROUND((ABS(G61-$B61)/$B61)*100,0))), "No Prediction")</f>
        <v>0</v>
      </c>
      <c r="J61" s="5">
        <f>IFERROR(IF(I61=$B61,0,IF($B61=0,ROUND((ABS(I61-'Calculs T1a'!$S$7)/'Calculs T1a'!$S$7)*100,0),ROUND((ABS(I61-$B61)/$B61)*100,0))), "No Prediction")</f>
        <v>0</v>
      </c>
      <c r="L61" s="5">
        <f>IFERROR(IF(K61=$B61,0,IF($B61=0,ROUND((ABS(K61-'Calculs T1a'!$S$7)/'Calculs T1a'!$S$7)*100,0),ROUND((ABS(K61-$B61)/$B61)*100,0))), "No Prediction")</f>
        <v>0</v>
      </c>
      <c r="N61" s="5">
        <f>IFERROR(IF(M61=$B61,0,IF($B61=0,ROUND((ABS(M61-'Calculs T1a'!$S$7)/'Calculs T1a'!$S$7)*100,0),ROUND((ABS(M61-$B61)/$B61)*100,0))), "No Prediction")</f>
        <v>0</v>
      </c>
      <c r="P61" s="5">
        <f>IFERROR(IF(O61=$B61,0,IF($B61=0,ROUND((ABS(O61-'Calculs T1a'!$S$7)/'Calculs T1a'!$S$7)*100,0),ROUND((ABS(O61-$B61)/$B61)*100,0))), "No Prediction")</f>
        <v>0</v>
      </c>
      <c r="R61" s="5">
        <f>IFERROR(IF(Q61=$B61,0,IF($B61=0,ROUND((ABS(Q61-'Calculs T1a'!$S$7)/'Calculs T1a'!$S$7)*100,0),ROUND((ABS(Q61-$B61)/$B61)*100,0))), "No Prediction")</f>
        <v>0</v>
      </c>
      <c r="T61" s="5">
        <f>IFERROR(IF(S61=$B61,0,IF($B61=0,ROUND((ABS(S61-'Calculs T1a'!$S$7)/'Calculs T1a'!$S$7)*100,0),ROUND((ABS(S61-$B61)/$B61)*100,0))), "No Prediction")</f>
        <v>0</v>
      </c>
      <c r="V61" s="5">
        <f>IFERROR(IF(U61=$B61,0,IF($B61=0,ROUND((ABS(U61-'Calculs T1a'!$S$7)/'Calculs T1a'!$S$7)*100,0),ROUND((ABS(U61-$B61)/$B61)*100,0))), "No Prediction")</f>
        <v>0</v>
      </c>
      <c r="X61" s="5">
        <f>IFERROR(IF(W61=$B61,0,IF($B61=0,ROUND((ABS(W61-'Calculs T1a'!$S$7)/'Calculs T1a'!$S$7)*100,0),ROUND((ABS(W61-$B61)/$B61)*100,0))), "No Prediction")</f>
        <v>0</v>
      </c>
      <c r="AC61" s="5">
        <f>IFERROR(IF(AB61=$B61,0,IF($B61=0,ROUND((ABS(AB61-'Calculs T1a'!$S$7)/'Calculs T1a'!$S$7)*100,0),ROUND((ABS(AB61-$B61)/$B61)*100,0))), "No Prediction")</f>
        <v>0</v>
      </c>
      <c r="AE61" s="5">
        <f>IFERROR(IF(AD61=$B61,0,IF($B61=0,ROUND((ABS(AD61-'Calculs T1a'!$S$7)/'Calculs T1a'!$S$7)*100,0),ROUND((ABS(AD61-$B61)/$B61)*100,0))), "No Prediction")</f>
        <v>0</v>
      </c>
      <c r="AG61" s="5">
        <f>IFERROR(IF(AF61=$B61,0,IF($B61=0,ROUND((ABS(AF61-'Calculs T1a'!$S$7)/'Calculs T1a'!$S$7)*100,0),ROUND((ABS(AF61-$B61)/$B61)*100,0))), "No Prediction")</f>
        <v>0</v>
      </c>
      <c r="AI61" s="5">
        <f>IFERROR(IF(AH61=$B61,0,IF($B61=0,ROUND((ABS(AH61-'Calculs T1a'!$S$7)/'Calculs T1a'!$S$7)*100,0),ROUND((ABS(AH61-$B61)/$B61)*100,0))), "No Prediction")</f>
        <v>0</v>
      </c>
      <c r="AK61" s="5">
        <f>IFERROR(IF(AJ61=$B61,0,IF($B61=0,ROUND((ABS(AJ61-'Calculs T1a'!$S$7)/'Calculs T1a'!$S$7)*100,0),ROUND((ABS(AJ61-$B61)/$B61)*100,0))), "No Prediction")</f>
        <v>0</v>
      </c>
      <c r="AM61" s="5">
        <f>IFERROR(IF(AL61=$B61,0,IF($B61=0,ROUND((ABS(AL61-'Calculs T1a'!$S$7)/'Calculs T1a'!$S$7)*100,0),ROUND((ABS(AL61-$B61)/$B61)*100,0))), "No Prediction")</f>
        <v>0</v>
      </c>
      <c r="AO61" s="5">
        <f>IFERROR(IF(AN61=$B61,0,IF($B61=0,ROUND((ABS(AN61-'Calculs T1a'!$S$7)/'Calculs T1a'!$S$7)*100,0),ROUND((ABS(AN61-$B61)/$B61)*100,0))), "No Prediction")</f>
        <v>0</v>
      </c>
      <c r="AQ61" s="5">
        <f>IFERROR(IF(AP61=$B61,0,IF($B61=0,ROUND((ABS(AP61-'Calculs T1a'!$S$7)/'Calculs T1a'!$S$7)*100,0),ROUND((ABS(AP61-$B61)/$B61)*100,0))), "No Prediction")</f>
        <v>0</v>
      </c>
      <c r="AS61" s="5">
        <f>IFERROR(IF(AR61=$B61,0,IF($B61=0,ROUND((ABS(AR61-'Calculs T1a'!$S$7)/'Calculs T1a'!$S$7)*100,0),ROUND((ABS(AR61-$B61)/$B61)*100,0))), "No Prediction")</f>
        <v>0</v>
      </c>
      <c r="AU61" s="5">
        <f>IFERROR(IF(AT61=$B61,0,IF($B61=0,ROUND((ABS(AT61-'Calculs T1a'!$S$7)/'Calculs T1a'!$S$7)*100,0),ROUND((ABS(AT61-$B61)/$B61)*100,0))), "No Prediction")</f>
        <v>0</v>
      </c>
      <c r="AW61" s="5">
        <f>IFERROR(IF(AV61=$B61,0,IF($B61=0,ROUND((ABS(AV61-'Calculs T1a'!$S$7)/'Calculs T1a'!$S$7)*100,0),ROUND((ABS(AV61-$B61)/$B61)*100,0))), "No Prediction")</f>
        <v>0</v>
      </c>
      <c r="BB61" s="5">
        <f>IFERROR(IF(BA61=$B61,0,IF($B61=0,ROUND((ABS(BA61-'Calculs T1a'!$S$7)/'Calculs T1a'!$S$7)*100,0),ROUND((ABS(BA61-$B61)/$B61)*100,0))), "No Prediction")</f>
        <v>0</v>
      </c>
      <c r="BD61" s="5">
        <f>IFERROR(IF(BC61=$B61,0,IF($B61=0,ROUND((ABS(BC61-'Calculs T1a'!$S$7)/'Calculs T1a'!$S$7)*100,0),ROUND((ABS(BC61-$B61)/$B61)*100,0))), "No Prediction")</f>
        <v>0</v>
      </c>
      <c r="BF61" s="5">
        <f>IFERROR(IF(BE61=$B61,0,IF($B61=0,ROUND((ABS(BE61-'Calculs T1a'!$S$7)/'Calculs T1a'!$S$7)*100,0),ROUND((ABS(BE61-$B61)/$B61)*100,0))), "No Prediction")</f>
        <v>0</v>
      </c>
      <c r="BH61" s="5">
        <f>IFERROR(IF(BG61=$B61,0,IF($B61=0,ROUND((ABS(BG61-'Calculs T1a'!$S$7)/'Calculs T1a'!$S$7)*100,0),ROUND((ABS(BG61-$B61)/$B61)*100,0))), "No Prediction")</f>
        <v>0</v>
      </c>
      <c r="BJ61" s="5">
        <f>IFERROR(IF(BI61=$B61,0,IF($B61=0,ROUND((ABS(BI61-'Calculs T1a'!$S$7)/'Calculs T1a'!$S$7)*100,0),ROUND((ABS(BI61-$B61)/$B61)*100,0))), "No Prediction")</f>
        <v>0</v>
      </c>
      <c r="BL61" s="5">
        <f>IFERROR(IF(BK61=$B61,0,IF($B61=0,ROUND((ABS(BK61-'Calculs T1a'!$S$7)/'Calculs T1a'!$S$7)*100,0),ROUND((ABS(BK61-$B61)/$B61)*100,0))), "No Prediction")</f>
        <v>0</v>
      </c>
      <c r="BN61" s="5">
        <f>IFERROR(IF(BM61=$B61,0,IF($B61=0,ROUND((ABS(BM61-'Calculs T1a'!$S$7)/'Calculs T1a'!$S$7)*100,0),ROUND((ABS(BM61-$B61)/$B61)*100,0))), "No Prediction")</f>
        <v>0</v>
      </c>
      <c r="BP61" s="5">
        <f>IFERROR(IF(BO61=$B61,0,IF($B61=0,ROUND((ABS(BO61-'Calculs T1a'!$S$7)/'Calculs T1a'!$S$7)*100,0),ROUND((ABS(BO61-$B61)/$B61)*100,0))), "No Prediction")</f>
        <v>0</v>
      </c>
      <c r="BR61" s="5">
        <f>IFERROR(IF(BQ61=$B61,0,IF($B61=0,ROUND((ABS(BQ61-'Calculs T1a'!$S$7)/'Calculs T1a'!$S$7)*100,0),ROUND((ABS(BQ61-$B61)/$B61)*100,0))), "No Prediction")</f>
        <v>0</v>
      </c>
      <c r="BT61" s="5">
        <f>IFERROR(IF(BS61=$B61,0,IF($B61=0,ROUND((ABS(BS61-'Calculs T1a'!$S$7)/'Calculs T1a'!$S$7)*100,0),ROUND((ABS(BS61-$B61)/$B61)*100,0))), "No Prediction")</f>
        <v>0</v>
      </c>
      <c r="BV61" s="5">
        <f>IFERROR(IF(BU61=$B61,0,IF($B61=0,ROUND((ABS(BU61-'Calculs T1a'!$S$7)/'Calculs T1a'!$S$7)*100,0),ROUND((ABS(BU61-$B61)/$B61)*100,0))), "No Prediction")</f>
        <v>0</v>
      </c>
    </row>
    <row r="62" spans="4:74" x14ac:dyDescent="0.3">
      <c r="D62" s="5">
        <f>IFERROR(IF(C62=$B62,0,IF($B62=0,ROUND((ABS(C62-'Calculs T1a'!$S$7)/'Calculs T1a'!$S$7)*100,0),ROUND((ABS(C62-$B62)/$B62)*100,0))), "No Prediction")</f>
        <v>0</v>
      </c>
      <c r="F62" s="5">
        <f>IFERROR(IF(E62=$B62,0,IF($B62=0,ROUND((ABS(E62-'Calculs T1a'!$S$7)/'Calculs T1a'!$S$7)*100,0),ROUND((ABS(E62-$B62)/$B62)*100,0))), "No Prediction")</f>
        <v>0</v>
      </c>
      <c r="H62" s="5">
        <f>IFERROR(IF(G62=$B62,0,IF($B62=0,ROUND((ABS(G62-'Calculs T1a'!$S$7)/'Calculs T1a'!$S$7)*100,0),ROUND((ABS(G62-$B62)/$B62)*100,0))), "No Prediction")</f>
        <v>0</v>
      </c>
      <c r="J62" s="5">
        <f>IFERROR(IF(I62=$B62,0,IF($B62=0,ROUND((ABS(I62-'Calculs T1a'!$S$7)/'Calculs T1a'!$S$7)*100,0),ROUND((ABS(I62-$B62)/$B62)*100,0))), "No Prediction")</f>
        <v>0</v>
      </c>
      <c r="L62" s="5">
        <f>IFERROR(IF(K62=$B62,0,IF($B62=0,ROUND((ABS(K62-'Calculs T1a'!$S$7)/'Calculs T1a'!$S$7)*100,0),ROUND((ABS(K62-$B62)/$B62)*100,0))), "No Prediction")</f>
        <v>0</v>
      </c>
      <c r="N62" s="5">
        <f>IFERROR(IF(M62=$B62,0,IF($B62=0,ROUND((ABS(M62-'Calculs T1a'!$S$7)/'Calculs T1a'!$S$7)*100,0),ROUND((ABS(M62-$B62)/$B62)*100,0))), "No Prediction")</f>
        <v>0</v>
      </c>
      <c r="P62" s="5">
        <f>IFERROR(IF(O62=$B62,0,IF($B62=0,ROUND((ABS(O62-'Calculs T1a'!$S$7)/'Calculs T1a'!$S$7)*100,0),ROUND((ABS(O62-$B62)/$B62)*100,0))), "No Prediction")</f>
        <v>0</v>
      </c>
      <c r="R62" s="5">
        <f>IFERROR(IF(Q62=$B62,0,IF($B62=0,ROUND((ABS(Q62-'Calculs T1a'!$S$7)/'Calculs T1a'!$S$7)*100,0),ROUND((ABS(Q62-$B62)/$B62)*100,0))), "No Prediction")</f>
        <v>0</v>
      </c>
      <c r="T62" s="5">
        <f>IFERROR(IF(S62=$B62,0,IF($B62=0,ROUND((ABS(S62-'Calculs T1a'!$S$7)/'Calculs T1a'!$S$7)*100,0),ROUND((ABS(S62-$B62)/$B62)*100,0))), "No Prediction")</f>
        <v>0</v>
      </c>
      <c r="V62" s="5">
        <f>IFERROR(IF(U62=$B62,0,IF($B62=0,ROUND((ABS(U62-'Calculs T1a'!$S$7)/'Calculs T1a'!$S$7)*100,0),ROUND((ABS(U62-$B62)/$B62)*100,0))), "No Prediction")</f>
        <v>0</v>
      </c>
      <c r="X62" s="5">
        <f>IFERROR(IF(W62=$B62,0,IF($B62=0,ROUND((ABS(W62-'Calculs T1a'!$S$7)/'Calculs T1a'!$S$7)*100,0),ROUND((ABS(W62-$B62)/$B62)*100,0))), "No Prediction")</f>
        <v>0</v>
      </c>
      <c r="AC62" s="5">
        <f>IFERROR(IF(AB62=$B62,0,IF($B62=0,ROUND((ABS(AB62-'Calculs T1a'!$S$7)/'Calculs T1a'!$S$7)*100,0),ROUND((ABS(AB62-$B62)/$B62)*100,0))), "No Prediction")</f>
        <v>0</v>
      </c>
      <c r="AE62" s="5">
        <f>IFERROR(IF(AD62=$B62,0,IF($B62=0,ROUND((ABS(AD62-'Calculs T1a'!$S$7)/'Calculs T1a'!$S$7)*100,0),ROUND((ABS(AD62-$B62)/$B62)*100,0))), "No Prediction")</f>
        <v>0</v>
      </c>
      <c r="AG62" s="5">
        <f>IFERROR(IF(AF62=$B62,0,IF($B62=0,ROUND((ABS(AF62-'Calculs T1a'!$S$7)/'Calculs T1a'!$S$7)*100,0),ROUND((ABS(AF62-$B62)/$B62)*100,0))), "No Prediction")</f>
        <v>0</v>
      </c>
      <c r="AI62" s="5">
        <f>IFERROR(IF(AH62=$B62,0,IF($B62=0,ROUND((ABS(AH62-'Calculs T1a'!$S$7)/'Calculs T1a'!$S$7)*100,0),ROUND((ABS(AH62-$B62)/$B62)*100,0))), "No Prediction")</f>
        <v>0</v>
      </c>
      <c r="AK62" s="5">
        <f>IFERROR(IF(AJ62=$B62,0,IF($B62=0,ROUND((ABS(AJ62-'Calculs T1a'!$S$7)/'Calculs T1a'!$S$7)*100,0),ROUND((ABS(AJ62-$B62)/$B62)*100,0))), "No Prediction")</f>
        <v>0</v>
      </c>
      <c r="AM62" s="5">
        <f>IFERROR(IF(AL62=$B62,0,IF($B62=0,ROUND((ABS(AL62-'Calculs T1a'!$S$7)/'Calculs T1a'!$S$7)*100,0),ROUND((ABS(AL62-$B62)/$B62)*100,0))), "No Prediction")</f>
        <v>0</v>
      </c>
      <c r="AO62" s="5">
        <f>IFERROR(IF(AN62=$B62,0,IF($B62=0,ROUND((ABS(AN62-'Calculs T1a'!$S$7)/'Calculs T1a'!$S$7)*100,0),ROUND((ABS(AN62-$B62)/$B62)*100,0))), "No Prediction")</f>
        <v>0</v>
      </c>
      <c r="AQ62" s="5">
        <f>IFERROR(IF(AP62=$B62,0,IF($B62=0,ROUND((ABS(AP62-'Calculs T1a'!$S$7)/'Calculs T1a'!$S$7)*100,0),ROUND((ABS(AP62-$B62)/$B62)*100,0))), "No Prediction")</f>
        <v>0</v>
      </c>
      <c r="AS62" s="5">
        <f>IFERROR(IF(AR62=$B62,0,IF($B62=0,ROUND((ABS(AR62-'Calculs T1a'!$S$7)/'Calculs T1a'!$S$7)*100,0),ROUND((ABS(AR62-$B62)/$B62)*100,0))), "No Prediction")</f>
        <v>0</v>
      </c>
      <c r="AU62" s="5">
        <f>IFERROR(IF(AT62=$B62,0,IF($B62=0,ROUND((ABS(AT62-'Calculs T1a'!$S$7)/'Calculs T1a'!$S$7)*100,0),ROUND((ABS(AT62-$B62)/$B62)*100,0))), "No Prediction")</f>
        <v>0</v>
      </c>
      <c r="AW62" s="5">
        <f>IFERROR(IF(AV62=$B62,0,IF($B62=0,ROUND((ABS(AV62-'Calculs T1a'!$S$7)/'Calculs T1a'!$S$7)*100,0),ROUND((ABS(AV62-$B62)/$B62)*100,0))), "No Prediction")</f>
        <v>0</v>
      </c>
      <c r="BB62" s="5">
        <f>IFERROR(IF(BA62=$B62,0,IF($B62=0,ROUND((ABS(BA62-'Calculs T1a'!$S$7)/'Calculs T1a'!$S$7)*100,0),ROUND((ABS(BA62-$B62)/$B62)*100,0))), "No Prediction")</f>
        <v>0</v>
      </c>
      <c r="BD62" s="5">
        <f>IFERROR(IF(BC62=$B62,0,IF($B62=0,ROUND((ABS(BC62-'Calculs T1a'!$S$7)/'Calculs T1a'!$S$7)*100,0),ROUND((ABS(BC62-$B62)/$B62)*100,0))), "No Prediction")</f>
        <v>0</v>
      </c>
      <c r="BF62" s="5">
        <f>IFERROR(IF(BE62=$B62,0,IF($B62=0,ROUND((ABS(BE62-'Calculs T1a'!$S$7)/'Calculs T1a'!$S$7)*100,0),ROUND((ABS(BE62-$B62)/$B62)*100,0))), "No Prediction")</f>
        <v>0</v>
      </c>
      <c r="BH62" s="5">
        <f>IFERROR(IF(BG62=$B62,0,IF($B62=0,ROUND((ABS(BG62-'Calculs T1a'!$S$7)/'Calculs T1a'!$S$7)*100,0),ROUND((ABS(BG62-$B62)/$B62)*100,0))), "No Prediction")</f>
        <v>0</v>
      </c>
      <c r="BJ62" s="5">
        <f>IFERROR(IF(BI62=$B62,0,IF($B62=0,ROUND((ABS(BI62-'Calculs T1a'!$S$7)/'Calculs T1a'!$S$7)*100,0),ROUND((ABS(BI62-$B62)/$B62)*100,0))), "No Prediction")</f>
        <v>0</v>
      </c>
      <c r="BL62" s="5">
        <f>IFERROR(IF(BK62=$B62,0,IF($B62=0,ROUND((ABS(BK62-'Calculs T1a'!$S$7)/'Calculs T1a'!$S$7)*100,0),ROUND((ABS(BK62-$B62)/$B62)*100,0))), "No Prediction")</f>
        <v>0</v>
      </c>
      <c r="BN62" s="5">
        <f>IFERROR(IF(BM62=$B62,0,IF($B62=0,ROUND((ABS(BM62-'Calculs T1a'!$S$7)/'Calculs T1a'!$S$7)*100,0),ROUND((ABS(BM62-$B62)/$B62)*100,0))), "No Prediction")</f>
        <v>0</v>
      </c>
      <c r="BP62" s="5">
        <f>IFERROR(IF(BO62=$B62,0,IF($B62=0,ROUND((ABS(BO62-'Calculs T1a'!$S$7)/'Calculs T1a'!$S$7)*100,0),ROUND((ABS(BO62-$B62)/$B62)*100,0))), "No Prediction")</f>
        <v>0</v>
      </c>
      <c r="BR62" s="5">
        <f>IFERROR(IF(BQ62=$B62,0,IF($B62=0,ROUND((ABS(BQ62-'Calculs T1a'!$S$7)/'Calculs T1a'!$S$7)*100,0),ROUND((ABS(BQ62-$B62)/$B62)*100,0))), "No Prediction")</f>
        <v>0</v>
      </c>
      <c r="BT62" s="5">
        <f>IFERROR(IF(BS62=$B62,0,IF($B62=0,ROUND((ABS(BS62-'Calculs T1a'!$S$7)/'Calculs T1a'!$S$7)*100,0),ROUND((ABS(BS62-$B62)/$B62)*100,0))), "No Prediction")</f>
        <v>0</v>
      </c>
      <c r="BV62" s="5">
        <f>IFERROR(IF(BU62=$B62,0,IF($B62=0,ROUND((ABS(BU62-'Calculs T1a'!$S$7)/'Calculs T1a'!$S$7)*100,0),ROUND((ABS(BU62-$B62)/$B62)*100,0))), "No Prediction")</f>
        <v>0</v>
      </c>
    </row>
    <row r="63" spans="4:74" x14ac:dyDescent="0.3">
      <c r="D63" s="5">
        <f>IFERROR(IF(C63=$B63,0,IF($B63=0,ROUND((ABS(C63-'Calculs T1a'!$S$7)/'Calculs T1a'!$S$7)*100,0),ROUND((ABS(C63-$B63)/$B63)*100,0))), "No Prediction")</f>
        <v>0</v>
      </c>
      <c r="F63" s="5">
        <f>IFERROR(IF(E63=$B63,0,IF($B63=0,ROUND((ABS(E63-'Calculs T1a'!$S$7)/'Calculs T1a'!$S$7)*100,0),ROUND((ABS(E63-$B63)/$B63)*100,0))), "No Prediction")</f>
        <v>0</v>
      </c>
      <c r="H63" s="5">
        <f>IFERROR(IF(G63=$B63,0,IF($B63=0,ROUND((ABS(G63-'Calculs T1a'!$S$7)/'Calculs T1a'!$S$7)*100,0),ROUND((ABS(G63-$B63)/$B63)*100,0))), "No Prediction")</f>
        <v>0</v>
      </c>
      <c r="J63" s="5">
        <f>IFERROR(IF(I63=$B63,0,IF($B63=0,ROUND((ABS(I63-'Calculs T1a'!$S$7)/'Calculs T1a'!$S$7)*100,0),ROUND((ABS(I63-$B63)/$B63)*100,0))), "No Prediction")</f>
        <v>0</v>
      </c>
      <c r="L63" s="5">
        <f>IFERROR(IF(K63=$B63,0,IF($B63=0,ROUND((ABS(K63-'Calculs T1a'!$S$7)/'Calculs T1a'!$S$7)*100,0),ROUND((ABS(K63-$B63)/$B63)*100,0))), "No Prediction")</f>
        <v>0</v>
      </c>
      <c r="N63" s="5">
        <f>IFERROR(IF(M63=$B63,0,IF($B63=0,ROUND((ABS(M63-'Calculs T1a'!$S$7)/'Calculs T1a'!$S$7)*100,0),ROUND((ABS(M63-$B63)/$B63)*100,0))), "No Prediction")</f>
        <v>0</v>
      </c>
      <c r="P63" s="5">
        <f>IFERROR(IF(O63=$B63,0,IF($B63=0,ROUND((ABS(O63-'Calculs T1a'!$S$7)/'Calculs T1a'!$S$7)*100,0),ROUND((ABS(O63-$B63)/$B63)*100,0))), "No Prediction")</f>
        <v>0</v>
      </c>
      <c r="R63" s="5">
        <f>IFERROR(IF(Q63=$B63,0,IF($B63=0,ROUND((ABS(Q63-'Calculs T1a'!$S$7)/'Calculs T1a'!$S$7)*100,0),ROUND((ABS(Q63-$B63)/$B63)*100,0))), "No Prediction")</f>
        <v>0</v>
      </c>
      <c r="T63" s="5">
        <f>IFERROR(IF(S63=$B63,0,IF($B63=0,ROUND((ABS(S63-'Calculs T1a'!$S$7)/'Calculs T1a'!$S$7)*100,0),ROUND((ABS(S63-$B63)/$B63)*100,0))), "No Prediction")</f>
        <v>0</v>
      </c>
      <c r="V63" s="5">
        <f>IFERROR(IF(U63=$B63,0,IF($B63=0,ROUND((ABS(U63-'Calculs T1a'!$S$7)/'Calculs T1a'!$S$7)*100,0),ROUND((ABS(U63-$B63)/$B63)*100,0))), "No Prediction")</f>
        <v>0</v>
      </c>
      <c r="X63" s="5">
        <f>IFERROR(IF(W63=$B63,0,IF($B63=0,ROUND((ABS(W63-'Calculs T1a'!$S$7)/'Calculs T1a'!$S$7)*100,0),ROUND((ABS(W63-$B63)/$B63)*100,0))), "No Prediction")</f>
        <v>0</v>
      </c>
      <c r="AC63" s="5">
        <f>IFERROR(IF(AB63=$B63,0,IF($B63=0,ROUND((ABS(AB63-'Calculs T1a'!$S$7)/'Calculs T1a'!$S$7)*100,0),ROUND((ABS(AB63-$B63)/$B63)*100,0))), "No Prediction")</f>
        <v>0</v>
      </c>
      <c r="AE63" s="5">
        <f>IFERROR(IF(AD63=$B63,0,IF($B63=0,ROUND((ABS(AD63-'Calculs T1a'!$S$7)/'Calculs T1a'!$S$7)*100,0),ROUND((ABS(AD63-$B63)/$B63)*100,0))), "No Prediction")</f>
        <v>0</v>
      </c>
      <c r="AG63" s="5">
        <f>IFERROR(IF(AF63=$B63,0,IF($B63=0,ROUND((ABS(AF63-'Calculs T1a'!$S$7)/'Calculs T1a'!$S$7)*100,0),ROUND((ABS(AF63-$B63)/$B63)*100,0))), "No Prediction")</f>
        <v>0</v>
      </c>
      <c r="AI63" s="5">
        <f>IFERROR(IF(AH63=$B63,0,IF($B63=0,ROUND((ABS(AH63-'Calculs T1a'!$S$7)/'Calculs T1a'!$S$7)*100,0),ROUND((ABS(AH63-$B63)/$B63)*100,0))), "No Prediction")</f>
        <v>0</v>
      </c>
      <c r="AK63" s="5">
        <f>IFERROR(IF(AJ63=$B63,0,IF($B63=0,ROUND((ABS(AJ63-'Calculs T1a'!$S$7)/'Calculs T1a'!$S$7)*100,0),ROUND((ABS(AJ63-$B63)/$B63)*100,0))), "No Prediction")</f>
        <v>0</v>
      </c>
      <c r="AM63" s="5">
        <f>IFERROR(IF(AL63=$B63,0,IF($B63=0,ROUND((ABS(AL63-'Calculs T1a'!$S$7)/'Calculs T1a'!$S$7)*100,0),ROUND((ABS(AL63-$B63)/$B63)*100,0))), "No Prediction")</f>
        <v>0</v>
      </c>
      <c r="AO63" s="5">
        <f>IFERROR(IF(AN63=$B63,0,IF($B63=0,ROUND((ABS(AN63-'Calculs T1a'!$S$7)/'Calculs T1a'!$S$7)*100,0),ROUND((ABS(AN63-$B63)/$B63)*100,0))), "No Prediction")</f>
        <v>0</v>
      </c>
      <c r="AQ63" s="5">
        <f>IFERROR(IF(AP63=$B63,0,IF($B63=0,ROUND((ABS(AP63-'Calculs T1a'!$S$7)/'Calculs T1a'!$S$7)*100,0),ROUND((ABS(AP63-$B63)/$B63)*100,0))), "No Prediction")</f>
        <v>0</v>
      </c>
      <c r="AS63" s="5">
        <f>IFERROR(IF(AR63=$B63,0,IF($B63=0,ROUND((ABS(AR63-'Calculs T1a'!$S$7)/'Calculs T1a'!$S$7)*100,0),ROUND((ABS(AR63-$B63)/$B63)*100,0))), "No Prediction")</f>
        <v>0</v>
      </c>
      <c r="AU63" s="5">
        <f>IFERROR(IF(AT63=$B63,0,IF($B63=0,ROUND((ABS(AT63-'Calculs T1a'!$S$7)/'Calculs T1a'!$S$7)*100,0),ROUND((ABS(AT63-$B63)/$B63)*100,0))), "No Prediction")</f>
        <v>0</v>
      </c>
      <c r="AW63" s="5">
        <f>IFERROR(IF(AV63=$B63,0,IF($B63=0,ROUND((ABS(AV63-'Calculs T1a'!$S$7)/'Calculs T1a'!$S$7)*100,0),ROUND((ABS(AV63-$B63)/$B63)*100,0))), "No Prediction")</f>
        <v>0</v>
      </c>
      <c r="BB63" s="5">
        <f>IFERROR(IF(BA63=$B63,0,IF($B63=0,ROUND((ABS(BA63-'Calculs T1a'!$S$7)/'Calculs T1a'!$S$7)*100,0),ROUND((ABS(BA63-$B63)/$B63)*100,0))), "No Prediction")</f>
        <v>0</v>
      </c>
      <c r="BD63" s="5">
        <f>IFERROR(IF(BC63=$B63,0,IF($B63=0,ROUND((ABS(BC63-'Calculs T1a'!$S$7)/'Calculs T1a'!$S$7)*100,0),ROUND((ABS(BC63-$B63)/$B63)*100,0))), "No Prediction")</f>
        <v>0</v>
      </c>
      <c r="BF63" s="5">
        <f>IFERROR(IF(BE63=$B63,0,IF($B63=0,ROUND((ABS(BE63-'Calculs T1a'!$S$7)/'Calculs T1a'!$S$7)*100,0),ROUND((ABS(BE63-$B63)/$B63)*100,0))), "No Prediction")</f>
        <v>0</v>
      </c>
      <c r="BH63" s="5">
        <f>IFERROR(IF(BG63=$B63,0,IF($B63=0,ROUND((ABS(BG63-'Calculs T1a'!$S$7)/'Calculs T1a'!$S$7)*100,0),ROUND((ABS(BG63-$B63)/$B63)*100,0))), "No Prediction")</f>
        <v>0</v>
      </c>
      <c r="BJ63" s="5">
        <f>IFERROR(IF(BI63=$B63,0,IF($B63=0,ROUND((ABS(BI63-'Calculs T1a'!$S$7)/'Calculs T1a'!$S$7)*100,0),ROUND((ABS(BI63-$B63)/$B63)*100,0))), "No Prediction")</f>
        <v>0</v>
      </c>
      <c r="BL63" s="5">
        <f>IFERROR(IF(BK63=$B63,0,IF($B63=0,ROUND((ABS(BK63-'Calculs T1a'!$S$7)/'Calculs T1a'!$S$7)*100,0),ROUND((ABS(BK63-$B63)/$B63)*100,0))), "No Prediction")</f>
        <v>0</v>
      </c>
      <c r="BN63" s="5">
        <f>IFERROR(IF(BM63=$B63,0,IF($B63=0,ROUND((ABS(BM63-'Calculs T1a'!$S$7)/'Calculs T1a'!$S$7)*100,0),ROUND((ABS(BM63-$B63)/$B63)*100,0))), "No Prediction")</f>
        <v>0</v>
      </c>
      <c r="BP63" s="5">
        <f>IFERROR(IF(BO63=$B63,0,IF($B63=0,ROUND((ABS(BO63-'Calculs T1a'!$S$7)/'Calculs T1a'!$S$7)*100,0),ROUND((ABS(BO63-$B63)/$B63)*100,0))), "No Prediction")</f>
        <v>0</v>
      </c>
      <c r="BR63" s="5">
        <f>IFERROR(IF(BQ63=$B63,0,IF($B63=0,ROUND((ABS(BQ63-'Calculs T1a'!$S$7)/'Calculs T1a'!$S$7)*100,0),ROUND((ABS(BQ63-$B63)/$B63)*100,0))), "No Prediction")</f>
        <v>0</v>
      </c>
      <c r="BT63" s="5">
        <f>IFERROR(IF(BS63=$B63,0,IF($B63=0,ROUND((ABS(BS63-'Calculs T1a'!$S$7)/'Calculs T1a'!$S$7)*100,0),ROUND((ABS(BS63-$B63)/$B63)*100,0))), "No Prediction")</f>
        <v>0</v>
      </c>
      <c r="BV63" s="5">
        <f>IFERROR(IF(BU63=$B63,0,IF($B63=0,ROUND((ABS(BU63-'Calculs T1a'!$S$7)/'Calculs T1a'!$S$7)*100,0),ROUND((ABS(BU63-$B63)/$B63)*100,0))), "No Prediction")</f>
        <v>0</v>
      </c>
    </row>
    <row r="64" spans="4:74" x14ac:dyDescent="0.3">
      <c r="D64" s="5">
        <f>IFERROR(IF(C64=$B64,0,IF($B64=0,ROUND((ABS(C64-'Calculs T1a'!$S$7)/'Calculs T1a'!$S$7)*100,0),ROUND((ABS(C64-$B64)/$B64)*100,0))), "No Prediction")</f>
        <v>0</v>
      </c>
      <c r="F64" s="5">
        <f>IFERROR(IF(E64=$B64,0,IF($B64=0,ROUND((ABS(E64-'Calculs T1a'!$S$7)/'Calculs T1a'!$S$7)*100,0),ROUND((ABS(E64-$B64)/$B64)*100,0))), "No Prediction")</f>
        <v>0</v>
      </c>
      <c r="H64" s="5">
        <f>IFERROR(IF(G64=$B64,0,IF($B64=0,ROUND((ABS(G64-'Calculs T1a'!$S$7)/'Calculs T1a'!$S$7)*100,0),ROUND((ABS(G64-$B64)/$B64)*100,0))), "No Prediction")</f>
        <v>0</v>
      </c>
      <c r="J64" s="5">
        <f>IFERROR(IF(I64=$B64,0,IF($B64=0,ROUND((ABS(I64-'Calculs T1a'!$S$7)/'Calculs T1a'!$S$7)*100,0),ROUND((ABS(I64-$B64)/$B64)*100,0))), "No Prediction")</f>
        <v>0</v>
      </c>
      <c r="L64" s="5">
        <f>IFERROR(IF(K64=$B64,0,IF($B64=0,ROUND((ABS(K64-'Calculs T1a'!$S$7)/'Calculs T1a'!$S$7)*100,0),ROUND((ABS(K64-$B64)/$B64)*100,0))), "No Prediction")</f>
        <v>0</v>
      </c>
      <c r="N64" s="5">
        <f>IFERROR(IF(M64=$B64,0,IF($B64=0,ROUND((ABS(M64-'Calculs T1a'!$S$7)/'Calculs T1a'!$S$7)*100,0),ROUND((ABS(M64-$B64)/$B64)*100,0))), "No Prediction")</f>
        <v>0</v>
      </c>
      <c r="P64" s="5">
        <f>IFERROR(IF(O64=$B64,0,IF($B64=0,ROUND((ABS(O64-'Calculs T1a'!$S$7)/'Calculs T1a'!$S$7)*100,0),ROUND((ABS(O64-$B64)/$B64)*100,0))), "No Prediction")</f>
        <v>0</v>
      </c>
      <c r="R64" s="5">
        <f>IFERROR(IF(Q64=$B64,0,IF($B64=0,ROUND((ABS(Q64-'Calculs T1a'!$S$7)/'Calculs T1a'!$S$7)*100,0),ROUND((ABS(Q64-$B64)/$B64)*100,0))), "No Prediction")</f>
        <v>0</v>
      </c>
      <c r="T64" s="5">
        <f>IFERROR(IF(S64=$B64,0,IF($B64=0,ROUND((ABS(S64-'Calculs T1a'!$S$7)/'Calculs T1a'!$S$7)*100,0),ROUND((ABS(S64-$B64)/$B64)*100,0))), "No Prediction")</f>
        <v>0</v>
      </c>
      <c r="V64" s="5">
        <f>IFERROR(IF(U64=$B64,0,IF($B64=0,ROUND((ABS(U64-'Calculs T1a'!$S$7)/'Calculs T1a'!$S$7)*100,0),ROUND((ABS(U64-$B64)/$B64)*100,0))), "No Prediction")</f>
        <v>0</v>
      </c>
      <c r="X64" s="5">
        <f>IFERROR(IF(W64=$B64,0,IF($B64=0,ROUND((ABS(W64-'Calculs T1a'!$S$7)/'Calculs T1a'!$S$7)*100,0),ROUND((ABS(W64-$B64)/$B64)*100,0))), "No Prediction")</f>
        <v>0</v>
      </c>
      <c r="AC64" s="5">
        <f>IFERROR(IF(AB64=$B64,0,IF($B64=0,ROUND((ABS(AB64-'Calculs T1a'!$S$7)/'Calculs T1a'!$S$7)*100,0),ROUND((ABS(AB64-$B64)/$B64)*100,0))), "No Prediction")</f>
        <v>0</v>
      </c>
      <c r="AE64" s="5">
        <f>IFERROR(IF(AD64=$B64,0,IF($B64=0,ROUND((ABS(AD64-'Calculs T1a'!$S$7)/'Calculs T1a'!$S$7)*100,0),ROUND((ABS(AD64-$B64)/$B64)*100,0))), "No Prediction")</f>
        <v>0</v>
      </c>
      <c r="AG64" s="5">
        <f>IFERROR(IF(AF64=$B64,0,IF($B64=0,ROUND((ABS(AF64-'Calculs T1a'!$S$7)/'Calculs T1a'!$S$7)*100,0),ROUND((ABS(AF64-$B64)/$B64)*100,0))), "No Prediction")</f>
        <v>0</v>
      </c>
      <c r="AI64" s="5">
        <f>IFERROR(IF(AH64=$B64,0,IF($B64=0,ROUND((ABS(AH64-'Calculs T1a'!$S$7)/'Calculs T1a'!$S$7)*100,0),ROUND((ABS(AH64-$B64)/$B64)*100,0))), "No Prediction")</f>
        <v>0</v>
      </c>
      <c r="AK64" s="5">
        <f>IFERROR(IF(AJ64=$B64,0,IF($B64=0,ROUND((ABS(AJ64-'Calculs T1a'!$S$7)/'Calculs T1a'!$S$7)*100,0),ROUND((ABS(AJ64-$B64)/$B64)*100,0))), "No Prediction")</f>
        <v>0</v>
      </c>
      <c r="AM64" s="5">
        <f>IFERROR(IF(AL64=$B64,0,IF($B64=0,ROUND((ABS(AL64-'Calculs T1a'!$S$7)/'Calculs T1a'!$S$7)*100,0),ROUND((ABS(AL64-$B64)/$B64)*100,0))), "No Prediction")</f>
        <v>0</v>
      </c>
      <c r="AO64" s="5">
        <f>IFERROR(IF(AN64=$B64,0,IF($B64=0,ROUND((ABS(AN64-'Calculs T1a'!$S$7)/'Calculs T1a'!$S$7)*100,0),ROUND((ABS(AN64-$B64)/$B64)*100,0))), "No Prediction")</f>
        <v>0</v>
      </c>
      <c r="AQ64" s="5">
        <f>IFERROR(IF(AP64=$B64,0,IF($B64=0,ROUND((ABS(AP64-'Calculs T1a'!$S$7)/'Calculs T1a'!$S$7)*100,0),ROUND((ABS(AP64-$B64)/$B64)*100,0))), "No Prediction")</f>
        <v>0</v>
      </c>
      <c r="AS64" s="5">
        <f>IFERROR(IF(AR64=$B64,0,IF($B64=0,ROUND((ABS(AR64-'Calculs T1a'!$S$7)/'Calculs T1a'!$S$7)*100,0),ROUND((ABS(AR64-$B64)/$B64)*100,0))), "No Prediction")</f>
        <v>0</v>
      </c>
      <c r="AU64" s="5">
        <f>IFERROR(IF(AT64=$B64,0,IF($B64=0,ROUND((ABS(AT64-'Calculs T1a'!$S$7)/'Calculs T1a'!$S$7)*100,0),ROUND((ABS(AT64-$B64)/$B64)*100,0))), "No Prediction")</f>
        <v>0</v>
      </c>
      <c r="AW64" s="5">
        <f>IFERROR(IF(AV64=$B64,0,IF($B64=0,ROUND((ABS(AV64-'Calculs T1a'!$S$7)/'Calculs T1a'!$S$7)*100,0),ROUND((ABS(AV64-$B64)/$B64)*100,0))), "No Prediction")</f>
        <v>0</v>
      </c>
      <c r="BB64" s="5">
        <f>IFERROR(IF(BA64=$B64,0,IF($B64=0,ROUND((ABS(BA64-'Calculs T1a'!$S$7)/'Calculs T1a'!$S$7)*100,0),ROUND((ABS(BA64-$B64)/$B64)*100,0))), "No Prediction")</f>
        <v>0</v>
      </c>
      <c r="BD64" s="5">
        <f>IFERROR(IF(BC64=$B64,0,IF($B64=0,ROUND((ABS(BC64-'Calculs T1a'!$S$7)/'Calculs T1a'!$S$7)*100,0),ROUND((ABS(BC64-$B64)/$B64)*100,0))), "No Prediction")</f>
        <v>0</v>
      </c>
      <c r="BF64" s="5">
        <f>IFERROR(IF(BE64=$B64,0,IF($B64=0,ROUND((ABS(BE64-'Calculs T1a'!$S$7)/'Calculs T1a'!$S$7)*100,0),ROUND((ABS(BE64-$B64)/$B64)*100,0))), "No Prediction")</f>
        <v>0</v>
      </c>
      <c r="BH64" s="5">
        <f>IFERROR(IF(BG64=$B64,0,IF($B64=0,ROUND((ABS(BG64-'Calculs T1a'!$S$7)/'Calculs T1a'!$S$7)*100,0),ROUND((ABS(BG64-$B64)/$B64)*100,0))), "No Prediction")</f>
        <v>0</v>
      </c>
      <c r="BJ64" s="5">
        <f>IFERROR(IF(BI64=$B64,0,IF($B64=0,ROUND((ABS(BI64-'Calculs T1a'!$S$7)/'Calculs T1a'!$S$7)*100,0),ROUND((ABS(BI64-$B64)/$B64)*100,0))), "No Prediction")</f>
        <v>0</v>
      </c>
      <c r="BL64" s="5">
        <f>IFERROR(IF(BK64=$B64,0,IF($B64=0,ROUND((ABS(BK64-'Calculs T1a'!$S$7)/'Calculs T1a'!$S$7)*100,0),ROUND((ABS(BK64-$B64)/$B64)*100,0))), "No Prediction")</f>
        <v>0</v>
      </c>
      <c r="BN64" s="5">
        <f>IFERROR(IF(BM64=$B64,0,IF($B64=0,ROUND((ABS(BM64-'Calculs T1a'!$S$7)/'Calculs T1a'!$S$7)*100,0),ROUND((ABS(BM64-$B64)/$B64)*100,0))), "No Prediction")</f>
        <v>0</v>
      </c>
      <c r="BP64" s="5">
        <f>IFERROR(IF(BO64=$B64,0,IF($B64=0,ROUND((ABS(BO64-'Calculs T1a'!$S$7)/'Calculs T1a'!$S$7)*100,0),ROUND((ABS(BO64-$B64)/$B64)*100,0))), "No Prediction")</f>
        <v>0</v>
      </c>
      <c r="BR64" s="5">
        <f>IFERROR(IF(BQ64=$B64,0,IF($B64=0,ROUND((ABS(BQ64-'Calculs T1a'!$S$7)/'Calculs T1a'!$S$7)*100,0),ROUND((ABS(BQ64-$B64)/$B64)*100,0))), "No Prediction")</f>
        <v>0</v>
      </c>
      <c r="BT64" s="5">
        <f>IFERROR(IF(BS64=$B64,0,IF($B64=0,ROUND((ABS(BS64-'Calculs T1a'!$S$7)/'Calculs T1a'!$S$7)*100,0),ROUND((ABS(BS64-$B64)/$B64)*100,0))), "No Prediction")</f>
        <v>0</v>
      </c>
      <c r="BV64" s="5">
        <f>IFERROR(IF(BU64=$B64,0,IF($B64=0,ROUND((ABS(BU64-'Calculs T1a'!$S$7)/'Calculs T1a'!$S$7)*100,0),ROUND((ABS(BU64-$B64)/$B64)*100,0))), "No Prediction")</f>
        <v>0</v>
      </c>
    </row>
    <row r="65" spans="4:74" x14ac:dyDescent="0.3">
      <c r="D65" s="5">
        <f>IFERROR(IF(C65=$B65,0,IF($B65=0,ROUND((ABS(C65-'Calculs T1a'!$S$7)/'Calculs T1a'!$S$7)*100,0),ROUND((ABS(C65-$B65)/$B65)*100,0))), "No Prediction")</f>
        <v>0</v>
      </c>
      <c r="F65" s="5">
        <f>IFERROR(IF(E65=$B65,0,IF($B65=0,ROUND((ABS(E65-'Calculs T1a'!$S$7)/'Calculs T1a'!$S$7)*100,0),ROUND((ABS(E65-$B65)/$B65)*100,0))), "No Prediction")</f>
        <v>0</v>
      </c>
      <c r="H65" s="5">
        <f>IFERROR(IF(G65=$B65,0,IF($B65=0,ROUND((ABS(G65-'Calculs T1a'!$S$7)/'Calculs T1a'!$S$7)*100,0),ROUND((ABS(G65-$B65)/$B65)*100,0))), "No Prediction")</f>
        <v>0</v>
      </c>
      <c r="J65" s="5">
        <f>IFERROR(IF(I65=$B65,0,IF($B65=0,ROUND((ABS(I65-'Calculs T1a'!$S$7)/'Calculs T1a'!$S$7)*100,0),ROUND((ABS(I65-$B65)/$B65)*100,0))), "No Prediction")</f>
        <v>0</v>
      </c>
      <c r="L65" s="5">
        <f>IFERROR(IF(K65=$B65,0,IF($B65=0,ROUND((ABS(K65-'Calculs T1a'!$S$7)/'Calculs T1a'!$S$7)*100,0),ROUND((ABS(K65-$B65)/$B65)*100,0))), "No Prediction")</f>
        <v>0</v>
      </c>
      <c r="N65" s="5">
        <f>IFERROR(IF(M65=$B65,0,IF($B65=0,ROUND((ABS(M65-'Calculs T1a'!$S$7)/'Calculs T1a'!$S$7)*100,0),ROUND((ABS(M65-$B65)/$B65)*100,0))), "No Prediction")</f>
        <v>0</v>
      </c>
      <c r="P65" s="5">
        <f>IFERROR(IF(O65=$B65,0,IF($B65=0,ROUND((ABS(O65-'Calculs T1a'!$S$7)/'Calculs T1a'!$S$7)*100,0),ROUND((ABS(O65-$B65)/$B65)*100,0))), "No Prediction")</f>
        <v>0</v>
      </c>
      <c r="R65" s="5">
        <f>IFERROR(IF(Q65=$B65,0,IF($B65=0,ROUND((ABS(Q65-'Calculs T1a'!$S$7)/'Calculs T1a'!$S$7)*100,0),ROUND((ABS(Q65-$B65)/$B65)*100,0))), "No Prediction")</f>
        <v>0</v>
      </c>
      <c r="T65" s="5">
        <f>IFERROR(IF(S65=$B65,0,IF($B65=0,ROUND((ABS(S65-'Calculs T1a'!$S$7)/'Calculs T1a'!$S$7)*100,0),ROUND((ABS(S65-$B65)/$B65)*100,0))), "No Prediction")</f>
        <v>0</v>
      </c>
      <c r="V65" s="5">
        <f>IFERROR(IF(U65=$B65,0,IF($B65=0,ROUND((ABS(U65-'Calculs T1a'!$S$7)/'Calculs T1a'!$S$7)*100,0),ROUND((ABS(U65-$B65)/$B65)*100,0))), "No Prediction")</f>
        <v>0</v>
      </c>
      <c r="X65" s="5">
        <f>IFERROR(IF(W65=$B65,0,IF($B65=0,ROUND((ABS(W65-'Calculs T1a'!$S$7)/'Calculs T1a'!$S$7)*100,0),ROUND((ABS(W65-$B65)/$B65)*100,0))), "No Prediction")</f>
        <v>0</v>
      </c>
      <c r="AC65" s="5">
        <f>IFERROR(IF(AB65=$B65,0,IF($B65=0,ROUND((ABS(AB65-'Calculs T1a'!$S$7)/'Calculs T1a'!$S$7)*100,0),ROUND((ABS(AB65-$B65)/$B65)*100,0))), "No Prediction")</f>
        <v>0</v>
      </c>
      <c r="AE65" s="5">
        <f>IFERROR(IF(AD65=$B65,0,IF($B65=0,ROUND((ABS(AD65-'Calculs T1a'!$S$7)/'Calculs T1a'!$S$7)*100,0),ROUND((ABS(AD65-$B65)/$B65)*100,0))), "No Prediction")</f>
        <v>0</v>
      </c>
      <c r="AG65" s="5">
        <f>IFERROR(IF(AF65=$B65,0,IF($B65=0,ROUND((ABS(AF65-'Calculs T1a'!$S$7)/'Calculs T1a'!$S$7)*100,0),ROUND((ABS(AF65-$B65)/$B65)*100,0))), "No Prediction")</f>
        <v>0</v>
      </c>
      <c r="AI65" s="5">
        <f>IFERROR(IF(AH65=$B65,0,IF($B65=0,ROUND((ABS(AH65-'Calculs T1a'!$S$7)/'Calculs T1a'!$S$7)*100,0),ROUND((ABS(AH65-$B65)/$B65)*100,0))), "No Prediction")</f>
        <v>0</v>
      </c>
      <c r="AK65" s="5">
        <f>IFERROR(IF(AJ65=$B65,0,IF($B65=0,ROUND((ABS(AJ65-'Calculs T1a'!$S$7)/'Calculs T1a'!$S$7)*100,0),ROUND((ABS(AJ65-$B65)/$B65)*100,0))), "No Prediction")</f>
        <v>0</v>
      </c>
      <c r="AM65" s="5">
        <f>IFERROR(IF(AL65=$B65,0,IF($B65=0,ROUND((ABS(AL65-'Calculs T1a'!$S$7)/'Calculs T1a'!$S$7)*100,0),ROUND((ABS(AL65-$B65)/$B65)*100,0))), "No Prediction")</f>
        <v>0</v>
      </c>
      <c r="AO65" s="5">
        <f>IFERROR(IF(AN65=$B65,0,IF($B65=0,ROUND((ABS(AN65-'Calculs T1a'!$S$7)/'Calculs T1a'!$S$7)*100,0),ROUND((ABS(AN65-$B65)/$B65)*100,0))), "No Prediction")</f>
        <v>0</v>
      </c>
      <c r="AQ65" s="5">
        <f>IFERROR(IF(AP65=$B65,0,IF($B65=0,ROUND((ABS(AP65-'Calculs T1a'!$S$7)/'Calculs T1a'!$S$7)*100,0),ROUND((ABS(AP65-$B65)/$B65)*100,0))), "No Prediction")</f>
        <v>0</v>
      </c>
      <c r="AS65" s="5">
        <f>IFERROR(IF(AR65=$B65,0,IF($B65=0,ROUND((ABS(AR65-'Calculs T1a'!$S$7)/'Calculs T1a'!$S$7)*100,0),ROUND((ABS(AR65-$B65)/$B65)*100,0))), "No Prediction")</f>
        <v>0</v>
      </c>
      <c r="AU65" s="5">
        <f>IFERROR(IF(AT65=$B65,0,IF($B65=0,ROUND((ABS(AT65-'Calculs T1a'!$S$7)/'Calculs T1a'!$S$7)*100,0),ROUND((ABS(AT65-$B65)/$B65)*100,0))), "No Prediction")</f>
        <v>0</v>
      </c>
      <c r="AW65" s="5">
        <f>IFERROR(IF(AV65=$B65,0,IF($B65=0,ROUND((ABS(AV65-'Calculs T1a'!$S$7)/'Calculs T1a'!$S$7)*100,0),ROUND((ABS(AV65-$B65)/$B65)*100,0))), "No Prediction")</f>
        <v>0</v>
      </c>
      <c r="BB65" s="5">
        <f>IFERROR(IF(BA65=$B65,0,IF($B65=0,ROUND((ABS(BA65-'Calculs T1a'!$S$7)/'Calculs T1a'!$S$7)*100,0),ROUND((ABS(BA65-$B65)/$B65)*100,0))), "No Prediction")</f>
        <v>0</v>
      </c>
      <c r="BD65" s="5">
        <f>IFERROR(IF(BC65=$B65,0,IF($B65=0,ROUND((ABS(BC65-'Calculs T1a'!$S$7)/'Calculs T1a'!$S$7)*100,0),ROUND((ABS(BC65-$B65)/$B65)*100,0))), "No Prediction")</f>
        <v>0</v>
      </c>
      <c r="BF65" s="5">
        <f>IFERROR(IF(BE65=$B65,0,IF($B65=0,ROUND((ABS(BE65-'Calculs T1a'!$S$7)/'Calculs T1a'!$S$7)*100,0),ROUND((ABS(BE65-$B65)/$B65)*100,0))), "No Prediction")</f>
        <v>0</v>
      </c>
      <c r="BH65" s="5">
        <f>IFERROR(IF(BG65=$B65,0,IF($B65=0,ROUND((ABS(BG65-'Calculs T1a'!$S$7)/'Calculs T1a'!$S$7)*100,0),ROUND((ABS(BG65-$B65)/$B65)*100,0))), "No Prediction")</f>
        <v>0</v>
      </c>
      <c r="BJ65" s="5">
        <f>IFERROR(IF(BI65=$B65,0,IF($B65=0,ROUND((ABS(BI65-'Calculs T1a'!$S$7)/'Calculs T1a'!$S$7)*100,0),ROUND((ABS(BI65-$B65)/$B65)*100,0))), "No Prediction")</f>
        <v>0</v>
      </c>
      <c r="BL65" s="5">
        <f>IFERROR(IF(BK65=$B65,0,IF($B65=0,ROUND((ABS(BK65-'Calculs T1a'!$S$7)/'Calculs T1a'!$S$7)*100,0),ROUND((ABS(BK65-$B65)/$B65)*100,0))), "No Prediction")</f>
        <v>0</v>
      </c>
      <c r="BN65" s="5">
        <f>IFERROR(IF(BM65=$B65,0,IF($B65=0,ROUND((ABS(BM65-'Calculs T1a'!$S$7)/'Calculs T1a'!$S$7)*100,0),ROUND((ABS(BM65-$B65)/$B65)*100,0))), "No Prediction")</f>
        <v>0</v>
      </c>
      <c r="BP65" s="5">
        <f>IFERROR(IF(BO65=$B65,0,IF($B65=0,ROUND((ABS(BO65-'Calculs T1a'!$S$7)/'Calculs T1a'!$S$7)*100,0),ROUND((ABS(BO65-$B65)/$B65)*100,0))), "No Prediction")</f>
        <v>0</v>
      </c>
      <c r="BR65" s="5">
        <f>IFERROR(IF(BQ65=$B65,0,IF($B65=0,ROUND((ABS(BQ65-'Calculs T1a'!$S$7)/'Calculs T1a'!$S$7)*100,0),ROUND((ABS(BQ65-$B65)/$B65)*100,0))), "No Prediction")</f>
        <v>0</v>
      </c>
      <c r="BT65" s="5">
        <f>IFERROR(IF(BS65=$B65,0,IF($B65=0,ROUND((ABS(BS65-'Calculs T1a'!$S$7)/'Calculs T1a'!$S$7)*100,0),ROUND((ABS(BS65-$B65)/$B65)*100,0))), "No Prediction")</f>
        <v>0</v>
      </c>
      <c r="BV65" s="5">
        <f>IFERROR(IF(BU65=$B65,0,IF($B65=0,ROUND((ABS(BU65-'Calculs T1a'!$S$7)/'Calculs T1a'!$S$7)*100,0),ROUND((ABS(BU65-$B65)/$B65)*100,0))), "No Prediction")</f>
        <v>0</v>
      </c>
    </row>
    <row r="66" spans="4:74" x14ac:dyDescent="0.3">
      <c r="D66" s="5">
        <f>IFERROR(IF(C66=$B66,0,IF($B66=0,ROUND((ABS(C66-'Calculs T1a'!$S$7)/'Calculs T1a'!$S$7)*100,0),ROUND((ABS(C66-$B66)/$B66)*100,0))), "No Prediction")</f>
        <v>0</v>
      </c>
      <c r="F66" s="5">
        <f>IFERROR(IF(E66=$B66,0,IF($B66=0,ROUND((ABS(E66-'Calculs T1a'!$S$7)/'Calculs T1a'!$S$7)*100,0),ROUND((ABS(E66-$B66)/$B66)*100,0))), "No Prediction")</f>
        <v>0</v>
      </c>
      <c r="H66" s="5">
        <f>IFERROR(IF(G66=$B66,0,IF($B66=0,ROUND((ABS(G66-'Calculs T1a'!$S$7)/'Calculs T1a'!$S$7)*100,0),ROUND((ABS(G66-$B66)/$B66)*100,0))), "No Prediction")</f>
        <v>0</v>
      </c>
      <c r="J66" s="5">
        <f>IFERROR(IF(I66=$B66,0,IF($B66=0,ROUND((ABS(I66-'Calculs T1a'!$S$7)/'Calculs T1a'!$S$7)*100,0),ROUND((ABS(I66-$B66)/$B66)*100,0))), "No Prediction")</f>
        <v>0</v>
      </c>
      <c r="L66" s="5">
        <f>IFERROR(IF(K66=$B66,0,IF($B66=0,ROUND((ABS(K66-'Calculs T1a'!$S$7)/'Calculs T1a'!$S$7)*100,0),ROUND((ABS(K66-$B66)/$B66)*100,0))), "No Prediction")</f>
        <v>0</v>
      </c>
      <c r="N66" s="5">
        <f>IFERROR(IF(M66=$B66,0,IF($B66=0,ROUND((ABS(M66-'Calculs T1a'!$S$7)/'Calculs T1a'!$S$7)*100,0),ROUND((ABS(M66-$B66)/$B66)*100,0))), "No Prediction")</f>
        <v>0</v>
      </c>
      <c r="P66" s="5">
        <f>IFERROR(IF(O66=$B66,0,IF($B66=0,ROUND((ABS(O66-'Calculs T1a'!$S$7)/'Calculs T1a'!$S$7)*100,0),ROUND((ABS(O66-$B66)/$B66)*100,0))), "No Prediction")</f>
        <v>0</v>
      </c>
      <c r="R66" s="5">
        <f>IFERROR(IF(Q66=$B66,0,IF($B66=0,ROUND((ABS(Q66-'Calculs T1a'!$S$7)/'Calculs T1a'!$S$7)*100,0),ROUND((ABS(Q66-$B66)/$B66)*100,0))), "No Prediction")</f>
        <v>0</v>
      </c>
      <c r="T66" s="5">
        <f>IFERROR(IF(S66=$B66,0,IF($B66=0,ROUND((ABS(S66-'Calculs T1a'!$S$7)/'Calculs T1a'!$S$7)*100,0),ROUND((ABS(S66-$B66)/$B66)*100,0))), "No Prediction")</f>
        <v>0</v>
      </c>
      <c r="V66" s="5">
        <f>IFERROR(IF(U66=$B66,0,IF($B66=0,ROUND((ABS(U66-'Calculs T1a'!$S$7)/'Calculs T1a'!$S$7)*100,0),ROUND((ABS(U66-$B66)/$B66)*100,0))), "No Prediction")</f>
        <v>0</v>
      </c>
      <c r="X66" s="5">
        <f>IFERROR(IF(W66=$B66,0,IF($B66=0,ROUND((ABS(W66-'Calculs T1a'!$S$7)/'Calculs T1a'!$S$7)*100,0),ROUND((ABS(W66-$B66)/$B66)*100,0))), "No Prediction")</f>
        <v>0</v>
      </c>
      <c r="AC66" s="5">
        <f>IFERROR(IF(AB66=$B66,0,IF($B66=0,ROUND((ABS(AB66-'Calculs T1a'!$S$7)/'Calculs T1a'!$S$7)*100,0),ROUND((ABS(AB66-$B66)/$B66)*100,0))), "No Prediction")</f>
        <v>0</v>
      </c>
      <c r="AE66" s="5">
        <f>IFERROR(IF(AD66=$B66,0,IF($B66=0,ROUND((ABS(AD66-'Calculs T1a'!$S$7)/'Calculs T1a'!$S$7)*100,0),ROUND((ABS(AD66-$B66)/$B66)*100,0))), "No Prediction")</f>
        <v>0</v>
      </c>
      <c r="AG66" s="5">
        <f>IFERROR(IF(AF66=$B66,0,IF($B66=0,ROUND((ABS(AF66-'Calculs T1a'!$S$7)/'Calculs T1a'!$S$7)*100,0),ROUND((ABS(AF66-$B66)/$B66)*100,0))), "No Prediction")</f>
        <v>0</v>
      </c>
      <c r="AI66" s="5">
        <f>IFERROR(IF(AH66=$B66,0,IF($B66=0,ROUND((ABS(AH66-'Calculs T1a'!$S$7)/'Calculs T1a'!$S$7)*100,0),ROUND((ABS(AH66-$B66)/$B66)*100,0))), "No Prediction")</f>
        <v>0</v>
      </c>
      <c r="AK66" s="5">
        <f>IFERROR(IF(AJ66=$B66,0,IF($B66=0,ROUND((ABS(AJ66-'Calculs T1a'!$S$7)/'Calculs T1a'!$S$7)*100,0),ROUND((ABS(AJ66-$B66)/$B66)*100,0))), "No Prediction")</f>
        <v>0</v>
      </c>
      <c r="AM66" s="5">
        <f>IFERROR(IF(AL66=$B66,0,IF($B66=0,ROUND((ABS(AL66-'Calculs T1a'!$S$7)/'Calculs T1a'!$S$7)*100,0),ROUND((ABS(AL66-$B66)/$B66)*100,0))), "No Prediction")</f>
        <v>0</v>
      </c>
      <c r="AO66" s="5">
        <f>IFERROR(IF(AN66=$B66,0,IF($B66=0,ROUND((ABS(AN66-'Calculs T1a'!$S$7)/'Calculs T1a'!$S$7)*100,0),ROUND((ABS(AN66-$B66)/$B66)*100,0))), "No Prediction")</f>
        <v>0</v>
      </c>
      <c r="AQ66" s="5">
        <f>IFERROR(IF(AP66=$B66,0,IF($B66=0,ROUND((ABS(AP66-'Calculs T1a'!$S$7)/'Calculs T1a'!$S$7)*100,0),ROUND((ABS(AP66-$B66)/$B66)*100,0))), "No Prediction")</f>
        <v>0</v>
      </c>
      <c r="AS66" s="5">
        <f>IFERROR(IF(AR66=$B66,0,IF($B66=0,ROUND((ABS(AR66-'Calculs T1a'!$S$7)/'Calculs T1a'!$S$7)*100,0),ROUND((ABS(AR66-$B66)/$B66)*100,0))), "No Prediction")</f>
        <v>0</v>
      </c>
      <c r="AU66" s="5">
        <f>IFERROR(IF(AT66=$B66,0,IF($B66=0,ROUND((ABS(AT66-'Calculs T1a'!$S$7)/'Calculs T1a'!$S$7)*100,0),ROUND((ABS(AT66-$B66)/$B66)*100,0))), "No Prediction")</f>
        <v>0</v>
      </c>
      <c r="AW66" s="5">
        <f>IFERROR(IF(AV66=$B66,0,IF($B66=0,ROUND((ABS(AV66-'Calculs T1a'!$S$7)/'Calculs T1a'!$S$7)*100,0),ROUND((ABS(AV66-$B66)/$B66)*100,0))), "No Prediction")</f>
        <v>0</v>
      </c>
      <c r="BB66" s="5">
        <f>IFERROR(IF(BA66=$B66,0,IF($B66=0,ROUND((ABS(BA66-'Calculs T1a'!$S$7)/'Calculs T1a'!$S$7)*100,0),ROUND((ABS(BA66-$B66)/$B66)*100,0))), "No Prediction")</f>
        <v>0</v>
      </c>
      <c r="BD66" s="5">
        <f>IFERROR(IF(BC66=$B66,0,IF($B66=0,ROUND((ABS(BC66-'Calculs T1a'!$S$7)/'Calculs T1a'!$S$7)*100,0),ROUND((ABS(BC66-$B66)/$B66)*100,0))), "No Prediction")</f>
        <v>0</v>
      </c>
      <c r="BF66" s="5">
        <f>IFERROR(IF(BE66=$B66,0,IF($B66=0,ROUND((ABS(BE66-'Calculs T1a'!$S$7)/'Calculs T1a'!$S$7)*100,0),ROUND((ABS(BE66-$B66)/$B66)*100,0))), "No Prediction")</f>
        <v>0</v>
      </c>
      <c r="BH66" s="5">
        <f>IFERROR(IF(BG66=$B66,0,IF($B66=0,ROUND((ABS(BG66-'Calculs T1a'!$S$7)/'Calculs T1a'!$S$7)*100,0),ROUND((ABS(BG66-$B66)/$B66)*100,0))), "No Prediction")</f>
        <v>0</v>
      </c>
      <c r="BJ66" s="5">
        <f>IFERROR(IF(BI66=$B66,0,IF($B66=0,ROUND((ABS(BI66-'Calculs T1a'!$S$7)/'Calculs T1a'!$S$7)*100,0),ROUND((ABS(BI66-$B66)/$B66)*100,0))), "No Prediction")</f>
        <v>0</v>
      </c>
      <c r="BL66" s="5">
        <f>IFERROR(IF(BK66=$B66,0,IF($B66=0,ROUND((ABS(BK66-'Calculs T1a'!$S$7)/'Calculs T1a'!$S$7)*100,0),ROUND((ABS(BK66-$B66)/$B66)*100,0))), "No Prediction")</f>
        <v>0</v>
      </c>
      <c r="BN66" s="5">
        <f>IFERROR(IF(BM66=$B66,0,IF($B66=0,ROUND((ABS(BM66-'Calculs T1a'!$S$7)/'Calculs T1a'!$S$7)*100,0),ROUND((ABS(BM66-$B66)/$B66)*100,0))), "No Prediction")</f>
        <v>0</v>
      </c>
      <c r="BP66" s="5">
        <f>IFERROR(IF(BO66=$B66,0,IF($B66=0,ROUND((ABS(BO66-'Calculs T1a'!$S$7)/'Calculs T1a'!$S$7)*100,0),ROUND((ABS(BO66-$B66)/$B66)*100,0))), "No Prediction")</f>
        <v>0</v>
      </c>
      <c r="BR66" s="5">
        <f>IFERROR(IF(BQ66=$B66,0,IF($B66=0,ROUND((ABS(BQ66-'Calculs T1a'!$S$7)/'Calculs T1a'!$S$7)*100,0),ROUND((ABS(BQ66-$B66)/$B66)*100,0))), "No Prediction")</f>
        <v>0</v>
      </c>
      <c r="BT66" s="5">
        <f>IFERROR(IF(BS66=$B66,0,IF($B66=0,ROUND((ABS(BS66-'Calculs T1a'!$S$7)/'Calculs T1a'!$S$7)*100,0),ROUND((ABS(BS66-$B66)/$B66)*100,0))), "No Prediction")</f>
        <v>0</v>
      </c>
      <c r="BV66" s="5">
        <f>IFERROR(IF(BU66=$B66,0,IF($B66=0,ROUND((ABS(BU66-'Calculs T1a'!$S$7)/'Calculs T1a'!$S$7)*100,0),ROUND((ABS(BU66-$B66)/$B66)*100,0))), "No Prediction")</f>
        <v>0</v>
      </c>
    </row>
    <row r="67" spans="4:74" x14ac:dyDescent="0.3">
      <c r="D67" s="5">
        <f>IFERROR(IF(C67=$B67,0,IF($B67=0,ROUND((ABS(C67-'Calculs T1a'!$S$7)/'Calculs T1a'!$S$7)*100,0),ROUND((ABS(C67-$B67)/$B67)*100,0))), "No Prediction")</f>
        <v>0</v>
      </c>
      <c r="F67" s="5">
        <f>IFERROR(IF(E67=$B67,0,IF($B67=0,ROUND((ABS(E67-'Calculs T1a'!$S$7)/'Calculs T1a'!$S$7)*100,0),ROUND((ABS(E67-$B67)/$B67)*100,0))), "No Prediction")</f>
        <v>0</v>
      </c>
      <c r="H67" s="5">
        <f>IFERROR(IF(G67=$B67,0,IF($B67=0,ROUND((ABS(G67-'Calculs T1a'!$S$7)/'Calculs T1a'!$S$7)*100,0),ROUND((ABS(G67-$B67)/$B67)*100,0))), "No Prediction")</f>
        <v>0</v>
      </c>
      <c r="J67" s="5">
        <f>IFERROR(IF(I67=$B67,0,IF($B67=0,ROUND((ABS(I67-'Calculs T1a'!$S$7)/'Calculs T1a'!$S$7)*100,0),ROUND((ABS(I67-$B67)/$B67)*100,0))), "No Prediction")</f>
        <v>0</v>
      </c>
      <c r="L67" s="5">
        <f>IFERROR(IF(K67=$B67,0,IF($B67=0,ROUND((ABS(K67-'Calculs T1a'!$S$7)/'Calculs T1a'!$S$7)*100,0),ROUND((ABS(K67-$B67)/$B67)*100,0))), "No Prediction")</f>
        <v>0</v>
      </c>
      <c r="N67" s="5">
        <f>IFERROR(IF(M67=$B67,0,IF($B67=0,ROUND((ABS(M67-'Calculs T1a'!$S$7)/'Calculs T1a'!$S$7)*100,0),ROUND((ABS(M67-$B67)/$B67)*100,0))), "No Prediction")</f>
        <v>0</v>
      </c>
      <c r="P67" s="5">
        <f>IFERROR(IF(O67=$B67,0,IF($B67=0,ROUND((ABS(O67-'Calculs T1a'!$S$7)/'Calculs T1a'!$S$7)*100,0),ROUND((ABS(O67-$B67)/$B67)*100,0))), "No Prediction")</f>
        <v>0</v>
      </c>
      <c r="R67" s="5">
        <f>IFERROR(IF(Q67=$B67,0,IF($B67=0,ROUND((ABS(Q67-'Calculs T1a'!$S$7)/'Calculs T1a'!$S$7)*100,0),ROUND((ABS(Q67-$B67)/$B67)*100,0))), "No Prediction")</f>
        <v>0</v>
      </c>
      <c r="T67" s="5">
        <f>IFERROR(IF(S67=$B67,0,IF($B67=0,ROUND((ABS(S67-'Calculs T1a'!$S$7)/'Calculs T1a'!$S$7)*100,0),ROUND((ABS(S67-$B67)/$B67)*100,0))), "No Prediction")</f>
        <v>0</v>
      </c>
      <c r="V67" s="5">
        <f>IFERROR(IF(U67=$B67,0,IF($B67=0,ROUND((ABS(U67-'Calculs T1a'!$S$7)/'Calculs T1a'!$S$7)*100,0),ROUND((ABS(U67-$B67)/$B67)*100,0))), "No Prediction")</f>
        <v>0</v>
      </c>
      <c r="X67" s="5">
        <f>IFERROR(IF(W67=$B67,0,IF($B67=0,ROUND((ABS(W67-'Calculs T1a'!$S$7)/'Calculs T1a'!$S$7)*100,0),ROUND((ABS(W67-$B67)/$B67)*100,0))), "No Prediction")</f>
        <v>0</v>
      </c>
      <c r="AC67" s="5">
        <f>IFERROR(IF(AB67=$B67,0,IF($B67=0,ROUND((ABS(AB67-'Calculs T1a'!$S$7)/'Calculs T1a'!$S$7)*100,0),ROUND((ABS(AB67-$B67)/$B67)*100,0))), "No Prediction")</f>
        <v>0</v>
      </c>
      <c r="AE67" s="5">
        <f>IFERROR(IF(AD67=$B67,0,IF($B67=0,ROUND((ABS(AD67-'Calculs T1a'!$S$7)/'Calculs T1a'!$S$7)*100,0),ROUND((ABS(AD67-$B67)/$B67)*100,0))), "No Prediction")</f>
        <v>0</v>
      </c>
      <c r="AG67" s="5">
        <f>IFERROR(IF(AF67=$B67,0,IF($B67=0,ROUND((ABS(AF67-'Calculs T1a'!$S$7)/'Calculs T1a'!$S$7)*100,0),ROUND((ABS(AF67-$B67)/$B67)*100,0))), "No Prediction")</f>
        <v>0</v>
      </c>
      <c r="AI67" s="5">
        <f>IFERROR(IF(AH67=$B67,0,IF($B67=0,ROUND((ABS(AH67-'Calculs T1a'!$S$7)/'Calculs T1a'!$S$7)*100,0),ROUND((ABS(AH67-$B67)/$B67)*100,0))), "No Prediction")</f>
        <v>0</v>
      </c>
      <c r="AK67" s="5">
        <f>IFERROR(IF(AJ67=$B67,0,IF($B67=0,ROUND((ABS(AJ67-'Calculs T1a'!$S$7)/'Calculs T1a'!$S$7)*100,0),ROUND((ABS(AJ67-$B67)/$B67)*100,0))), "No Prediction")</f>
        <v>0</v>
      </c>
      <c r="AM67" s="5">
        <f>IFERROR(IF(AL67=$B67,0,IF($B67=0,ROUND((ABS(AL67-'Calculs T1a'!$S$7)/'Calculs T1a'!$S$7)*100,0),ROUND((ABS(AL67-$B67)/$B67)*100,0))), "No Prediction")</f>
        <v>0</v>
      </c>
      <c r="AO67" s="5">
        <f>IFERROR(IF(AN67=$B67,0,IF($B67=0,ROUND((ABS(AN67-'Calculs T1a'!$S$7)/'Calculs T1a'!$S$7)*100,0),ROUND((ABS(AN67-$B67)/$B67)*100,0))), "No Prediction")</f>
        <v>0</v>
      </c>
      <c r="AQ67" s="5">
        <f>IFERROR(IF(AP67=$B67,0,IF($B67=0,ROUND((ABS(AP67-'Calculs T1a'!$S$7)/'Calculs T1a'!$S$7)*100,0),ROUND((ABS(AP67-$B67)/$B67)*100,0))), "No Prediction")</f>
        <v>0</v>
      </c>
      <c r="AS67" s="5">
        <f>IFERROR(IF(AR67=$B67,0,IF($B67=0,ROUND((ABS(AR67-'Calculs T1a'!$S$7)/'Calculs T1a'!$S$7)*100,0),ROUND((ABS(AR67-$B67)/$B67)*100,0))), "No Prediction")</f>
        <v>0</v>
      </c>
      <c r="AU67" s="5">
        <f>IFERROR(IF(AT67=$B67,0,IF($B67=0,ROUND((ABS(AT67-'Calculs T1a'!$S$7)/'Calculs T1a'!$S$7)*100,0),ROUND((ABS(AT67-$B67)/$B67)*100,0))), "No Prediction")</f>
        <v>0</v>
      </c>
      <c r="AW67" s="5">
        <f>IFERROR(IF(AV67=$B67,0,IF($B67=0,ROUND((ABS(AV67-'Calculs T1a'!$S$7)/'Calculs T1a'!$S$7)*100,0),ROUND((ABS(AV67-$B67)/$B67)*100,0))), "No Prediction")</f>
        <v>0</v>
      </c>
      <c r="BB67" s="5">
        <f>IFERROR(IF(BA67=$B67,0,IF($B67=0,ROUND((ABS(BA67-'Calculs T1a'!$S$7)/'Calculs T1a'!$S$7)*100,0),ROUND((ABS(BA67-$B67)/$B67)*100,0))), "No Prediction")</f>
        <v>0</v>
      </c>
      <c r="BD67" s="5">
        <f>IFERROR(IF(BC67=$B67,0,IF($B67=0,ROUND((ABS(BC67-'Calculs T1a'!$S$7)/'Calculs T1a'!$S$7)*100,0),ROUND((ABS(BC67-$B67)/$B67)*100,0))), "No Prediction")</f>
        <v>0</v>
      </c>
      <c r="BF67" s="5">
        <f>IFERROR(IF(BE67=$B67,0,IF($B67=0,ROUND((ABS(BE67-'Calculs T1a'!$S$7)/'Calculs T1a'!$S$7)*100,0),ROUND((ABS(BE67-$B67)/$B67)*100,0))), "No Prediction")</f>
        <v>0</v>
      </c>
      <c r="BH67" s="5">
        <f>IFERROR(IF(BG67=$B67,0,IF($B67=0,ROUND((ABS(BG67-'Calculs T1a'!$S$7)/'Calculs T1a'!$S$7)*100,0),ROUND((ABS(BG67-$B67)/$B67)*100,0))), "No Prediction")</f>
        <v>0</v>
      </c>
      <c r="BJ67" s="5">
        <f>IFERROR(IF(BI67=$B67,0,IF($B67=0,ROUND((ABS(BI67-'Calculs T1a'!$S$7)/'Calculs T1a'!$S$7)*100,0),ROUND((ABS(BI67-$B67)/$B67)*100,0))), "No Prediction")</f>
        <v>0</v>
      </c>
      <c r="BL67" s="5">
        <f>IFERROR(IF(BK67=$B67,0,IF($B67=0,ROUND((ABS(BK67-'Calculs T1a'!$S$7)/'Calculs T1a'!$S$7)*100,0),ROUND((ABS(BK67-$B67)/$B67)*100,0))), "No Prediction")</f>
        <v>0</v>
      </c>
      <c r="BN67" s="5">
        <f>IFERROR(IF(BM67=$B67,0,IF($B67=0,ROUND((ABS(BM67-'Calculs T1a'!$S$7)/'Calculs T1a'!$S$7)*100,0),ROUND((ABS(BM67-$B67)/$B67)*100,0))), "No Prediction")</f>
        <v>0</v>
      </c>
      <c r="BP67" s="5">
        <f>IFERROR(IF(BO67=$B67,0,IF($B67=0,ROUND((ABS(BO67-'Calculs T1a'!$S$7)/'Calculs T1a'!$S$7)*100,0),ROUND((ABS(BO67-$B67)/$B67)*100,0))), "No Prediction")</f>
        <v>0</v>
      </c>
      <c r="BR67" s="5">
        <f>IFERROR(IF(BQ67=$B67,0,IF($B67=0,ROUND((ABS(BQ67-'Calculs T1a'!$S$7)/'Calculs T1a'!$S$7)*100,0),ROUND((ABS(BQ67-$B67)/$B67)*100,0))), "No Prediction")</f>
        <v>0</v>
      </c>
      <c r="BT67" s="5">
        <f>IFERROR(IF(BS67=$B67,0,IF($B67=0,ROUND((ABS(BS67-'Calculs T1a'!$S$7)/'Calculs T1a'!$S$7)*100,0),ROUND((ABS(BS67-$B67)/$B67)*100,0))), "No Prediction")</f>
        <v>0</v>
      </c>
      <c r="BV67" s="5">
        <f>IFERROR(IF(BU67=$B67,0,IF($B67=0,ROUND((ABS(BU67-'Calculs T1a'!$S$7)/'Calculs T1a'!$S$7)*100,0),ROUND((ABS(BU67-$B67)/$B67)*100,0))), "No Prediction")</f>
        <v>0</v>
      </c>
    </row>
    <row r="68" spans="4:74" x14ac:dyDescent="0.3">
      <c r="D68" s="5">
        <f>IFERROR(IF(C68=$B68,0,IF($B68=0,ROUND((ABS(C68-'Calculs T1a'!$S$7)/'Calculs T1a'!$S$7)*100,0),ROUND((ABS(C68-$B68)/$B68)*100,0))), "No Prediction")</f>
        <v>0</v>
      </c>
      <c r="F68" s="5">
        <f>IFERROR(IF(E68=$B68,0,IF($B68=0,ROUND((ABS(E68-'Calculs T1a'!$S$7)/'Calculs T1a'!$S$7)*100,0),ROUND((ABS(E68-$B68)/$B68)*100,0))), "No Prediction")</f>
        <v>0</v>
      </c>
      <c r="H68" s="5">
        <f>IFERROR(IF(G68=$B68,0,IF($B68=0,ROUND((ABS(G68-'Calculs T1a'!$S$7)/'Calculs T1a'!$S$7)*100,0),ROUND((ABS(G68-$B68)/$B68)*100,0))), "No Prediction")</f>
        <v>0</v>
      </c>
      <c r="J68" s="5">
        <f>IFERROR(IF(I68=$B68,0,IF($B68=0,ROUND((ABS(I68-'Calculs T1a'!$S$7)/'Calculs T1a'!$S$7)*100,0),ROUND((ABS(I68-$B68)/$B68)*100,0))), "No Prediction")</f>
        <v>0</v>
      </c>
      <c r="L68" s="5">
        <f>IFERROR(IF(K68=$B68,0,IF($B68=0,ROUND((ABS(K68-'Calculs T1a'!$S$7)/'Calculs T1a'!$S$7)*100,0),ROUND((ABS(K68-$B68)/$B68)*100,0))), "No Prediction")</f>
        <v>0</v>
      </c>
      <c r="N68" s="5">
        <f>IFERROR(IF(M68=$B68,0,IF($B68=0,ROUND((ABS(M68-'Calculs T1a'!$S$7)/'Calculs T1a'!$S$7)*100,0),ROUND((ABS(M68-$B68)/$B68)*100,0))), "No Prediction")</f>
        <v>0</v>
      </c>
      <c r="P68" s="5">
        <f>IFERROR(IF(O68=$B68,0,IF($B68=0,ROUND((ABS(O68-'Calculs T1a'!$S$7)/'Calculs T1a'!$S$7)*100,0),ROUND((ABS(O68-$B68)/$B68)*100,0))), "No Prediction")</f>
        <v>0</v>
      </c>
      <c r="R68" s="5">
        <f>IFERROR(IF(Q68=$B68,0,IF($B68=0,ROUND((ABS(Q68-'Calculs T1a'!$S$7)/'Calculs T1a'!$S$7)*100,0),ROUND((ABS(Q68-$B68)/$B68)*100,0))), "No Prediction")</f>
        <v>0</v>
      </c>
      <c r="T68" s="5">
        <f>IFERROR(IF(S68=$B68,0,IF($B68=0,ROUND((ABS(S68-'Calculs T1a'!$S$7)/'Calculs T1a'!$S$7)*100,0),ROUND((ABS(S68-$B68)/$B68)*100,0))), "No Prediction")</f>
        <v>0</v>
      </c>
      <c r="V68" s="5">
        <f>IFERROR(IF(U68=$B68,0,IF($B68=0,ROUND((ABS(U68-'Calculs T1a'!$S$7)/'Calculs T1a'!$S$7)*100,0),ROUND((ABS(U68-$B68)/$B68)*100,0))), "No Prediction")</f>
        <v>0</v>
      </c>
      <c r="X68" s="5">
        <f>IFERROR(IF(W68=$B68,0,IF($B68=0,ROUND((ABS(W68-'Calculs T1a'!$S$7)/'Calculs T1a'!$S$7)*100,0),ROUND((ABS(W68-$B68)/$B68)*100,0))), "No Prediction")</f>
        <v>0</v>
      </c>
      <c r="AC68" s="5">
        <f>IFERROR(IF(AB68=$B68,0,IF($B68=0,ROUND((ABS(AB68-'Calculs T1a'!$S$7)/'Calculs T1a'!$S$7)*100,0),ROUND((ABS(AB68-$B68)/$B68)*100,0))), "No Prediction")</f>
        <v>0</v>
      </c>
      <c r="AE68" s="5">
        <f>IFERROR(IF(AD68=$B68,0,IF($B68=0,ROUND((ABS(AD68-'Calculs T1a'!$S$7)/'Calculs T1a'!$S$7)*100,0),ROUND((ABS(AD68-$B68)/$B68)*100,0))), "No Prediction")</f>
        <v>0</v>
      </c>
      <c r="AG68" s="5">
        <f>IFERROR(IF(AF68=$B68,0,IF($B68=0,ROUND((ABS(AF68-'Calculs T1a'!$S$7)/'Calculs T1a'!$S$7)*100,0),ROUND((ABS(AF68-$B68)/$B68)*100,0))), "No Prediction")</f>
        <v>0</v>
      </c>
      <c r="AI68" s="5">
        <f>IFERROR(IF(AH68=$B68,0,IF($B68=0,ROUND((ABS(AH68-'Calculs T1a'!$S$7)/'Calculs T1a'!$S$7)*100,0),ROUND((ABS(AH68-$B68)/$B68)*100,0))), "No Prediction")</f>
        <v>0</v>
      </c>
      <c r="AK68" s="5">
        <f>IFERROR(IF(AJ68=$B68,0,IF($B68=0,ROUND((ABS(AJ68-'Calculs T1a'!$S$7)/'Calculs T1a'!$S$7)*100,0),ROUND((ABS(AJ68-$B68)/$B68)*100,0))), "No Prediction")</f>
        <v>0</v>
      </c>
      <c r="AM68" s="5">
        <f>IFERROR(IF(AL68=$B68,0,IF($B68=0,ROUND((ABS(AL68-'Calculs T1a'!$S$7)/'Calculs T1a'!$S$7)*100,0),ROUND((ABS(AL68-$B68)/$B68)*100,0))), "No Prediction")</f>
        <v>0</v>
      </c>
      <c r="AO68" s="5">
        <f>IFERROR(IF(AN68=$B68,0,IF($B68=0,ROUND((ABS(AN68-'Calculs T1a'!$S$7)/'Calculs T1a'!$S$7)*100,0),ROUND((ABS(AN68-$B68)/$B68)*100,0))), "No Prediction")</f>
        <v>0</v>
      </c>
      <c r="AQ68" s="5">
        <f>IFERROR(IF(AP68=$B68,0,IF($B68=0,ROUND((ABS(AP68-'Calculs T1a'!$S$7)/'Calculs T1a'!$S$7)*100,0),ROUND((ABS(AP68-$B68)/$B68)*100,0))), "No Prediction")</f>
        <v>0</v>
      </c>
      <c r="AS68" s="5">
        <f>IFERROR(IF(AR68=$B68,0,IF($B68=0,ROUND((ABS(AR68-'Calculs T1a'!$S$7)/'Calculs T1a'!$S$7)*100,0),ROUND((ABS(AR68-$B68)/$B68)*100,0))), "No Prediction")</f>
        <v>0</v>
      </c>
      <c r="AU68" s="5">
        <f>IFERROR(IF(AT68=$B68,0,IF($B68=0,ROUND((ABS(AT68-'Calculs T1a'!$S$7)/'Calculs T1a'!$S$7)*100,0),ROUND((ABS(AT68-$B68)/$B68)*100,0))), "No Prediction")</f>
        <v>0</v>
      </c>
      <c r="AW68" s="5">
        <f>IFERROR(IF(AV68=$B68,0,IF($B68=0,ROUND((ABS(AV68-'Calculs T1a'!$S$7)/'Calculs T1a'!$S$7)*100,0),ROUND((ABS(AV68-$B68)/$B68)*100,0))), "No Prediction")</f>
        <v>0</v>
      </c>
      <c r="BB68" s="5">
        <f>IFERROR(IF(BA68=$B68,0,IF($B68=0,ROUND((ABS(BA68-'Calculs T1a'!$S$7)/'Calculs T1a'!$S$7)*100,0),ROUND((ABS(BA68-$B68)/$B68)*100,0))), "No Prediction")</f>
        <v>0</v>
      </c>
      <c r="BD68" s="5">
        <f>IFERROR(IF(BC68=$B68,0,IF($B68=0,ROUND((ABS(BC68-'Calculs T1a'!$S$7)/'Calculs T1a'!$S$7)*100,0),ROUND((ABS(BC68-$B68)/$B68)*100,0))), "No Prediction")</f>
        <v>0</v>
      </c>
      <c r="BF68" s="5">
        <f>IFERROR(IF(BE68=$B68,0,IF($B68=0,ROUND((ABS(BE68-'Calculs T1a'!$S$7)/'Calculs T1a'!$S$7)*100,0),ROUND((ABS(BE68-$B68)/$B68)*100,0))), "No Prediction")</f>
        <v>0</v>
      </c>
      <c r="BH68" s="5">
        <f>IFERROR(IF(BG68=$B68,0,IF($B68=0,ROUND((ABS(BG68-'Calculs T1a'!$S$7)/'Calculs T1a'!$S$7)*100,0),ROUND((ABS(BG68-$B68)/$B68)*100,0))), "No Prediction")</f>
        <v>0</v>
      </c>
      <c r="BJ68" s="5">
        <f>IFERROR(IF(BI68=$B68,0,IF($B68=0,ROUND((ABS(BI68-'Calculs T1a'!$S$7)/'Calculs T1a'!$S$7)*100,0),ROUND((ABS(BI68-$B68)/$B68)*100,0))), "No Prediction")</f>
        <v>0</v>
      </c>
      <c r="BL68" s="5">
        <f>IFERROR(IF(BK68=$B68,0,IF($B68=0,ROUND((ABS(BK68-'Calculs T1a'!$S$7)/'Calculs T1a'!$S$7)*100,0),ROUND((ABS(BK68-$B68)/$B68)*100,0))), "No Prediction")</f>
        <v>0</v>
      </c>
      <c r="BN68" s="5">
        <f>IFERROR(IF(BM68=$B68,0,IF($B68=0,ROUND((ABS(BM68-'Calculs T1a'!$S$7)/'Calculs T1a'!$S$7)*100,0),ROUND((ABS(BM68-$B68)/$B68)*100,0))), "No Prediction")</f>
        <v>0</v>
      </c>
      <c r="BP68" s="5">
        <f>IFERROR(IF(BO68=$B68,0,IF($B68=0,ROUND((ABS(BO68-'Calculs T1a'!$S$7)/'Calculs T1a'!$S$7)*100,0),ROUND((ABS(BO68-$B68)/$B68)*100,0))), "No Prediction")</f>
        <v>0</v>
      </c>
      <c r="BR68" s="5">
        <f>IFERROR(IF(BQ68=$B68,0,IF($B68=0,ROUND((ABS(BQ68-'Calculs T1a'!$S$7)/'Calculs T1a'!$S$7)*100,0),ROUND((ABS(BQ68-$B68)/$B68)*100,0))), "No Prediction")</f>
        <v>0</v>
      </c>
      <c r="BT68" s="5">
        <f>IFERROR(IF(BS68=$B68,0,IF($B68=0,ROUND((ABS(BS68-'Calculs T1a'!$S$7)/'Calculs T1a'!$S$7)*100,0),ROUND((ABS(BS68-$B68)/$B68)*100,0))), "No Prediction")</f>
        <v>0</v>
      </c>
      <c r="BV68" s="5">
        <f>IFERROR(IF(BU68=$B68,0,IF($B68=0,ROUND((ABS(BU68-'Calculs T1a'!$S$7)/'Calculs T1a'!$S$7)*100,0),ROUND((ABS(BU68-$B68)/$B68)*100,0))), "No Prediction")</f>
        <v>0</v>
      </c>
    </row>
    <row r="69" spans="4:74" x14ac:dyDescent="0.3">
      <c r="D69" s="5">
        <f>IFERROR(IF(C69=$B69,0,IF($B69=0,ROUND((ABS(C69-'Calculs T1a'!$S$7)/'Calculs T1a'!$S$7)*100,0),ROUND((ABS(C69-$B69)/$B69)*100,0))), "No Prediction")</f>
        <v>0</v>
      </c>
      <c r="F69" s="5">
        <f>IFERROR(IF(E69=$B69,0,IF($B69=0,ROUND((ABS(E69-'Calculs T1a'!$S$7)/'Calculs T1a'!$S$7)*100,0),ROUND((ABS(E69-$B69)/$B69)*100,0))), "No Prediction")</f>
        <v>0</v>
      </c>
      <c r="H69" s="5">
        <f>IFERROR(IF(G69=$B69,0,IF($B69=0,ROUND((ABS(G69-'Calculs T1a'!$S$7)/'Calculs T1a'!$S$7)*100,0),ROUND((ABS(G69-$B69)/$B69)*100,0))), "No Prediction")</f>
        <v>0</v>
      </c>
      <c r="J69" s="5">
        <f>IFERROR(IF(I69=$B69,0,IF($B69=0,ROUND((ABS(I69-'Calculs T1a'!$S$7)/'Calculs T1a'!$S$7)*100,0),ROUND((ABS(I69-$B69)/$B69)*100,0))), "No Prediction")</f>
        <v>0</v>
      </c>
      <c r="L69" s="5">
        <f>IFERROR(IF(K69=$B69,0,IF($B69=0,ROUND((ABS(K69-'Calculs T1a'!$S$7)/'Calculs T1a'!$S$7)*100,0),ROUND((ABS(K69-$B69)/$B69)*100,0))), "No Prediction")</f>
        <v>0</v>
      </c>
      <c r="N69" s="5">
        <f>IFERROR(IF(M69=$B69,0,IF($B69=0,ROUND((ABS(M69-'Calculs T1a'!$S$7)/'Calculs T1a'!$S$7)*100,0),ROUND((ABS(M69-$B69)/$B69)*100,0))), "No Prediction")</f>
        <v>0</v>
      </c>
      <c r="P69" s="5">
        <f>IFERROR(IF(O69=$B69,0,IF($B69=0,ROUND((ABS(O69-'Calculs T1a'!$S$7)/'Calculs T1a'!$S$7)*100,0),ROUND((ABS(O69-$B69)/$B69)*100,0))), "No Prediction")</f>
        <v>0</v>
      </c>
      <c r="R69" s="5">
        <f>IFERROR(IF(Q69=$B69,0,IF($B69=0,ROUND((ABS(Q69-'Calculs T1a'!$S$7)/'Calculs T1a'!$S$7)*100,0),ROUND((ABS(Q69-$B69)/$B69)*100,0))), "No Prediction")</f>
        <v>0</v>
      </c>
      <c r="T69" s="5">
        <f>IFERROR(IF(S69=$B69,0,IF($B69=0,ROUND((ABS(S69-'Calculs T1a'!$S$7)/'Calculs T1a'!$S$7)*100,0),ROUND((ABS(S69-$B69)/$B69)*100,0))), "No Prediction")</f>
        <v>0</v>
      </c>
      <c r="V69" s="5">
        <f>IFERROR(IF(U69=$B69,0,IF($B69=0,ROUND((ABS(U69-'Calculs T1a'!$S$7)/'Calculs T1a'!$S$7)*100,0),ROUND((ABS(U69-$B69)/$B69)*100,0))), "No Prediction")</f>
        <v>0</v>
      </c>
      <c r="X69" s="5">
        <f>IFERROR(IF(W69=$B69,0,IF($B69=0,ROUND((ABS(W69-'Calculs T1a'!$S$7)/'Calculs T1a'!$S$7)*100,0),ROUND((ABS(W69-$B69)/$B69)*100,0))), "No Prediction")</f>
        <v>0</v>
      </c>
      <c r="AC69" s="5">
        <f>IFERROR(IF(AB69=$B69,0,IF($B69=0,ROUND((ABS(AB69-'Calculs T1a'!$S$7)/'Calculs T1a'!$S$7)*100,0),ROUND((ABS(AB69-$B69)/$B69)*100,0))), "No Prediction")</f>
        <v>0</v>
      </c>
      <c r="AE69" s="5">
        <f>IFERROR(IF(AD69=$B69,0,IF($B69=0,ROUND((ABS(AD69-'Calculs T1a'!$S$7)/'Calculs T1a'!$S$7)*100,0),ROUND((ABS(AD69-$B69)/$B69)*100,0))), "No Prediction")</f>
        <v>0</v>
      </c>
      <c r="AG69" s="5">
        <f>IFERROR(IF(AF69=$B69,0,IF($B69=0,ROUND((ABS(AF69-'Calculs T1a'!$S$7)/'Calculs T1a'!$S$7)*100,0),ROUND((ABS(AF69-$B69)/$B69)*100,0))), "No Prediction")</f>
        <v>0</v>
      </c>
      <c r="AI69" s="5">
        <f>IFERROR(IF(AH69=$B69,0,IF($B69=0,ROUND((ABS(AH69-'Calculs T1a'!$S$7)/'Calculs T1a'!$S$7)*100,0),ROUND((ABS(AH69-$B69)/$B69)*100,0))), "No Prediction")</f>
        <v>0</v>
      </c>
      <c r="AK69" s="5">
        <f>IFERROR(IF(AJ69=$B69,0,IF($B69=0,ROUND((ABS(AJ69-'Calculs T1a'!$S$7)/'Calculs T1a'!$S$7)*100,0),ROUND((ABS(AJ69-$B69)/$B69)*100,0))), "No Prediction")</f>
        <v>0</v>
      </c>
      <c r="AM69" s="5">
        <f>IFERROR(IF(AL69=$B69,0,IF($B69=0,ROUND((ABS(AL69-'Calculs T1a'!$S$7)/'Calculs T1a'!$S$7)*100,0),ROUND((ABS(AL69-$B69)/$B69)*100,0))), "No Prediction")</f>
        <v>0</v>
      </c>
      <c r="AO69" s="5">
        <f>IFERROR(IF(AN69=$B69,0,IF($B69=0,ROUND((ABS(AN69-'Calculs T1a'!$S$7)/'Calculs T1a'!$S$7)*100,0),ROUND((ABS(AN69-$B69)/$B69)*100,0))), "No Prediction")</f>
        <v>0</v>
      </c>
      <c r="AQ69" s="5">
        <f>IFERROR(IF(AP69=$B69,0,IF($B69=0,ROUND((ABS(AP69-'Calculs T1a'!$S$7)/'Calculs T1a'!$S$7)*100,0),ROUND((ABS(AP69-$B69)/$B69)*100,0))), "No Prediction")</f>
        <v>0</v>
      </c>
      <c r="AS69" s="5">
        <f>IFERROR(IF(AR69=$B69,0,IF($B69=0,ROUND((ABS(AR69-'Calculs T1a'!$S$7)/'Calculs T1a'!$S$7)*100,0),ROUND((ABS(AR69-$B69)/$B69)*100,0))), "No Prediction")</f>
        <v>0</v>
      </c>
      <c r="AU69" s="5">
        <f>IFERROR(IF(AT69=$B69,0,IF($B69=0,ROUND((ABS(AT69-'Calculs T1a'!$S$7)/'Calculs T1a'!$S$7)*100,0),ROUND((ABS(AT69-$B69)/$B69)*100,0))), "No Prediction")</f>
        <v>0</v>
      </c>
      <c r="AW69" s="5">
        <f>IFERROR(IF(AV69=$B69,0,IF($B69=0,ROUND((ABS(AV69-'Calculs T1a'!$S$7)/'Calculs T1a'!$S$7)*100,0),ROUND((ABS(AV69-$B69)/$B69)*100,0))), "No Prediction")</f>
        <v>0</v>
      </c>
      <c r="BB69" s="5">
        <f>IFERROR(IF(BA69=$B69,0,IF($B69=0,ROUND((ABS(BA69-'Calculs T1a'!$S$7)/'Calculs T1a'!$S$7)*100,0),ROUND((ABS(BA69-$B69)/$B69)*100,0))), "No Prediction")</f>
        <v>0</v>
      </c>
      <c r="BD69" s="5">
        <f>IFERROR(IF(BC69=$B69,0,IF($B69=0,ROUND((ABS(BC69-'Calculs T1a'!$S$7)/'Calculs T1a'!$S$7)*100,0),ROUND((ABS(BC69-$B69)/$B69)*100,0))), "No Prediction")</f>
        <v>0</v>
      </c>
      <c r="BF69" s="5">
        <f>IFERROR(IF(BE69=$B69,0,IF($B69=0,ROUND((ABS(BE69-'Calculs T1a'!$S$7)/'Calculs T1a'!$S$7)*100,0),ROUND((ABS(BE69-$B69)/$B69)*100,0))), "No Prediction")</f>
        <v>0</v>
      </c>
      <c r="BH69" s="5">
        <f>IFERROR(IF(BG69=$B69,0,IF($B69=0,ROUND((ABS(BG69-'Calculs T1a'!$S$7)/'Calculs T1a'!$S$7)*100,0),ROUND((ABS(BG69-$B69)/$B69)*100,0))), "No Prediction")</f>
        <v>0</v>
      </c>
      <c r="BJ69" s="5">
        <f>IFERROR(IF(BI69=$B69,0,IF($B69=0,ROUND((ABS(BI69-'Calculs T1a'!$S$7)/'Calculs T1a'!$S$7)*100,0),ROUND((ABS(BI69-$B69)/$B69)*100,0))), "No Prediction")</f>
        <v>0</v>
      </c>
      <c r="BL69" s="5">
        <f>IFERROR(IF(BK69=$B69,0,IF($B69=0,ROUND((ABS(BK69-'Calculs T1a'!$S$7)/'Calculs T1a'!$S$7)*100,0),ROUND((ABS(BK69-$B69)/$B69)*100,0))), "No Prediction")</f>
        <v>0</v>
      </c>
      <c r="BN69" s="5">
        <f>IFERROR(IF(BM69=$B69,0,IF($B69=0,ROUND((ABS(BM69-'Calculs T1a'!$S$7)/'Calculs T1a'!$S$7)*100,0),ROUND((ABS(BM69-$B69)/$B69)*100,0))), "No Prediction")</f>
        <v>0</v>
      </c>
      <c r="BP69" s="5">
        <f>IFERROR(IF(BO69=$B69,0,IF($B69=0,ROUND((ABS(BO69-'Calculs T1a'!$S$7)/'Calculs T1a'!$S$7)*100,0),ROUND((ABS(BO69-$B69)/$B69)*100,0))), "No Prediction")</f>
        <v>0</v>
      </c>
      <c r="BR69" s="5">
        <f>IFERROR(IF(BQ69=$B69,0,IF($B69=0,ROUND((ABS(BQ69-'Calculs T1a'!$S$7)/'Calculs T1a'!$S$7)*100,0),ROUND((ABS(BQ69-$B69)/$B69)*100,0))), "No Prediction")</f>
        <v>0</v>
      </c>
      <c r="BT69" s="5">
        <f>IFERROR(IF(BS69=$B69,0,IF($B69=0,ROUND((ABS(BS69-'Calculs T1a'!$S$7)/'Calculs T1a'!$S$7)*100,0),ROUND((ABS(BS69-$B69)/$B69)*100,0))), "No Prediction")</f>
        <v>0</v>
      </c>
      <c r="BV69" s="5">
        <f>IFERROR(IF(BU69=$B69,0,IF($B69=0,ROUND((ABS(BU69-'Calculs T1a'!$S$7)/'Calculs T1a'!$S$7)*100,0),ROUND((ABS(BU69-$B69)/$B69)*100,0))), "No Prediction")</f>
        <v>0</v>
      </c>
    </row>
    <row r="70" spans="4:74" x14ac:dyDescent="0.3">
      <c r="D70" s="5">
        <f>IFERROR(IF(C70=$B70,0,IF($B70=0,ROUND((ABS(C70-'Calculs T1a'!$S$7)/'Calculs T1a'!$S$7)*100,0),ROUND((ABS(C70-$B70)/$B70)*100,0))), "No Prediction")</f>
        <v>0</v>
      </c>
      <c r="F70" s="5">
        <f>IFERROR(IF(E70=$B70,0,IF($B70=0,ROUND((ABS(E70-'Calculs T1a'!$S$7)/'Calculs T1a'!$S$7)*100,0),ROUND((ABS(E70-$B70)/$B70)*100,0))), "No Prediction")</f>
        <v>0</v>
      </c>
      <c r="H70" s="5">
        <f>IFERROR(IF(G70=$B70,0,IF($B70=0,ROUND((ABS(G70-'Calculs T1a'!$S$7)/'Calculs T1a'!$S$7)*100,0),ROUND((ABS(G70-$B70)/$B70)*100,0))), "No Prediction")</f>
        <v>0</v>
      </c>
      <c r="J70" s="5">
        <f>IFERROR(IF(I70=$B70,0,IF($B70=0,ROUND((ABS(I70-'Calculs T1a'!$S$7)/'Calculs T1a'!$S$7)*100,0),ROUND((ABS(I70-$B70)/$B70)*100,0))), "No Prediction")</f>
        <v>0</v>
      </c>
      <c r="L70" s="5">
        <f>IFERROR(IF(K70=$B70,0,IF($B70=0,ROUND((ABS(K70-'Calculs T1a'!$S$7)/'Calculs T1a'!$S$7)*100,0),ROUND((ABS(K70-$B70)/$B70)*100,0))), "No Prediction")</f>
        <v>0</v>
      </c>
      <c r="N70" s="5">
        <f>IFERROR(IF(M70=$B70,0,IF($B70=0,ROUND((ABS(M70-'Calculs T1a'!$S$7)/'Calculs T1a'!$S$7)*100,0),ROUND((ABS(M70-$B70)/$B70)*100,0))), "No Prediction")</f>
        <v>0</v>
      </c>
      <c r="P70" s="5">
        <f>IFERROR(IF(O70=$B70,0,IF($B70=0,ROUND((ABS(O70-'Calculs T1a'!$S$7)/'Calculs T1a'!$S$7)*100,0),ROUND((ABS(O70-$B70)/$B70)*100,0))), "No Prediction")</f>
        <v>0</v>
      </c>
      <c r="R70" s="5">
        <f>IFERROR(IF(Q70=$B70,0,IF($B70=0,ROUND((ABS(Q70-'Calculs T1a'!$S$7)/'Calculs T1a'!$S$7)*100,0),ROUND((ABS(Q70-$B70)/$B70)*100,0))), "No Prediction")</f>
        <v>0</v>
      </c>
      <c r="T70" s="5">
        <f>IFERROR(IF(S70=$B70,0,IF($B70=0,ROUND((ABS(S70-'Calculs T1a'!$S$7)/'Calculs T1a'!$S$7)*100,0),ROUND((ABS(S70-$B70)/$B70)*100,0))), "No Prediction")</f>
        <v>0</v>
      </c>
      <c r="V70" s="5">
        <f>IFERROR(IF(U70=$B70,0,IF($B70=0,ROUND((ABS(U70-'Calculs T1a'!$S$7)/'Calculs T1a'!$S$7)*100,0),ROUND((ABS(U70-$B70)/$B70)*100,0))), "No Prediction")</f>
        <v>0</v>
      </c>
      <c r="X70" s="5">
        <f>IFERROR(IF(W70=$B70,0,IF($B70=0,ROUND((ABS(W70-'Calculs T1a'!$S$7)/'Calculs T1a'!$S$7)*100,0),ROUND((ABS(W70-$B70)/$B70)*100,0))), "No Prediction")</f>
        <v>0</v>
      </c>
      <c r="AC70" s="5">
        <f>IFERROR(IF(AB70=$B70,0,IF($B70=0,ROUND((ABS(AB70-'Calculs T1a'!$S$7)/'Calculs T1a'!$S$7)*100,0),ROUND((ABS(AB70-$B70)/$B70)*100,0))), "No Prediction")</f>
        <v>0</v>
      </c>
      <c r="AE70" s="5">
        <f>IFERROR(IF(AD70=$B70,0,IF($B70=0,ROUND((ABS(AD70-'Calculs T1a'!$S$7)/'Calculs T1a'!$S$7)*100,0),ROUND((ABS(AD70-$B70)/$B70)*100,0))), "No Prediction")</f>
        <v>0</v>
      </c>
      <c r="AG70" s="5">
        <f>IFERROR(IF(AF70=$B70,0,IF($B70=0,ROUND((ABS(AF70-'Calculs T1a'!$S$7)/'Calculs T1a'!$S$7)*100,0),ROUND((ABS(AF70-$B70)/$B70)*100,0))), "No Prediction")</f>
        <v>0</v>
      </c>
      <c r="AI70" s="5">
        <f>IFERROR(IF(AH70=$B70,0,IF($B70=0,ROUND((ABS(AH70-'Calculs T1a'!$S$7)/'Calculs T1a'!$S$7)*100,0),ROUND((ABS(AH70-$B70)/$B70)*100,0))), "No Prediction")</f>
        <v>0</v>
      </c>
      <c r="AK70" s="5">
        <f>IFERROR(IF(AJ70=$B70,0,IF($B70=0,ROUND((ABS(AJ70-'Calculs T1a'!$S$7)/'Calculs T1a'!$S$7)*100,0),ROUND((ABS(AJ70-$B70)/$B70)*100,0))), "No Prediction")</f>
        <v>0</v>
      </c>
      <c r="AM70" s="5">
        <f>IFERROR(IF(AL70=$B70,0,IF($B70=0,ROUND((ABS(AL70-'Calculs T1a'!$S$7)/'Calculs T1a'!$S$7)*100,0),ROUND((ABS(AL70-$B70)/$B70)*100,0))), "No Prediction")</f>
        <v>0</v>
      </c>
      <c r="AO70" s="5">
        <f>IFERROR(IF(AN70=$B70,0,IF($B70=0,ROUND((ABS(AN70-'Calculs T1a'!$S$7)/'Calculs T1a'!$S$7)*100,0),ROUND((ABS(AN70-$B70)/$B70)*100,0))), "No Prediction")</f>
        <v>0</v>
      </c>
      <c r="AQ70" s="5">
        <f>IFERROR(IF(AP70=$B70,0,IF($B70=0,ROUND((ABS(AP70-'Calculs T1a'!$S$7)/'Calculs T1a'!$S$7)*100,0),ROUND((ABS(AP70-$B70)/$B70)*100,0))), "No Prediction")</f>
        <v>0</v>
      </c>
      <c r="AS70" s="5">
        <f>IFERROR(IF(AR70=$B70,0,IF($B70=0,ROUND((ABS(AR70-'Calculs T1a'!$S$7)/'Calculs T1a'!$S$7)*100,0),ROUND((ABS(AR70-$B70)/$B70)*100,0))), "No Prediction")</f>
        <v>0</v>
      </c>
      <c r="AU70" s="5">
        <f>IFERROR(IF(AT70=$B70,0,IF($B70=0,ROUND((ABS(AT70-'Calculs T1a'!$S$7)/'Calculs T1a'!$S$7)*100,0),ROUND((ABS(AT70-$B70)/$B70)*100,0))), "No Prediction")</f>
        <v>0</v>
      </c>
      <c r="AW70" s="5">
        <f>IFERROR(IF(AV70=$B70,0,IF($B70=0,ROUND((ABS(AV70-'Calculs T1a'!$S$7)/'Calculs T1a'!$S$7)*100,0),ROUND((ABS(AV70-$B70)/$B70)*100,0))), "No Prediction")</f>
        <v>0</v>
      </c>
      <c r="BB70" s="5">
        <f>IFERROR(IF(BA70=$B70,0,IF($B70=0,ROUND((ABS(BA70-'Calculs T1a'!$S$7)/'Calculs T1a'!$S$7)*100,0),ROUND((ABS(BA70-$B70)/$B70)*100,0))), "No Prediction")</f>
        <v>0</v>
      </c>
      <c r="BD70" s="5">
        <f>IFERROR(IF(BC70=$B70,0,IF($B70=0,ROUND((ABS(BC70-'Calculs T1a'!$S$7)/'Calculs T1a'!$S$7)*100,0),ROUND((ABS(BC70-$B70)/$B70)*100,0))), "No Prediction")</f>
        <v>0</v>
      </c>
      <c r="BF70" s="5">
        <f>IFERROR(IF(BE70=$B70,0,IF($B70=0,ROUND((ABS(BE70-'Calculs T1a'!$S$7)/'Calculs T1a'!$S$7)*100,0),ROUND((ABS(BE70-$B70)/$B70)*100,0))), "No Prediction")</f>
        <v>0</v>
      </c>
      <c r="BH70" s="5">
        <f>IFERROR(IF(BG70=$B70,0,IF($B70=0,ROUND((ABS(BG70-'Calculs T1a'!$S$7)/'Calculs T1a'!$S$7)*100,0),ROUND((ABS(BG70-$B70)/$B70)*100,0))), "No Prediction")</f>
        <v>0</v>
      </c>
      <c r="BJ70" s="5">
        <f>IFERROR(IF(BI70=$B70,0,IF($B70=0,ROUND((ABS(BI70-'Calculs T1a'!$S$7)/'Calculs T1a'!$S$7)*100,0),ROUND((ABS(BI70-$B70)/$B70)*100,0))), "No Prediction")</f>
        <v>0</v>
      </c>
      <c r="BL70" s="5">
        <f>IFERROR(IF(BK70=$B70,0,IF($B70=0,ROUND((ABS(BK70-'Calculs T1a'!$S$7)/'Calculs T1a'!$S$7)*100,0),ROUND((ABS(BK70-$B70)/$B70)*100,0))), "No Prediction")</f>
        <v>0</v>
      </c>
      <c r="BN70" s="5">
        <f>IFERROR(IF(BM70=$B70,0,IF($B70=0,ROUND((ABS(BM70-'Calculs T1a'!$S$7)/'Calculs T1a'!$S$7)*100,0),ROUND((ABS(BM70-$B70)/$B70)*100,0))), "No Prediction")</f>
        <v>0</v>
      </c>
      <c r="BP70" s="5">
        <f>IFERROR(IF(BO70=$B70,0,IF($B70=0,ROUND((ABS(BO70-'Calculs T1a'!$S$7)/'Calculs T1a'!$S$7)*100,0),ROUND((ABS(BO70-$B70)/$B70)*100,0))), "No Prediction")</f>
        <v>0</v>
      </c>
      <c r="BR70" s="5">
        <f>IFERROR(IF(BQ70=$B70,0,IF($B70=0,ROUND((ABS(BQ70-'Calculs T1a'!$S$7)/'Calculs T1a'!$S$7)*100,0),ROUND((ABS(BQ70-$B70)/$B70)*100,0))), "No Prediction")</f>
        <v>0</v>
      </c>
      <c r="BT70" s="5">
        <f>IFERROR(IF(BS70=$B70,0,IF($B70=0,ROUND((ABS(BS70-'Calculs T1a'!$S$7)/'Calculs T1a'!$S$7)*100,0),ROUND((ABS(BS70-$B70)/$B70)*100,0))), "No Prediction")</f>
        <v>0</v>
      </c>
      <c r="BV70" s="5">
        <f>IFERROR(IF(BU70=$B70,0,IF($B70=0,ROUND((ABS(BU70-'Calculs T1a'!$S$7)/'Calculs T1a'!$S$7)*100,0),ROUND((ABS(BU70-$B70)/$B70)*100,0))), "No Prediction")</f>
        <v>0</v>
      </c>
    </row>
    <row r="71" spans="4:74" x14ac:dyDescent="0.3">
      <c r="D71" s="5">
        <f>IFERROR(IF(C71=$B71,0,IF($B71=0,ROUND((ABS(C71-'Calculs T1a'!$S$7)/'Calculs T1a'!$S$7)*100,0),ROUND((ABS(C71-$B71)/$B71)*100,0))), "No Prediction")</f>
        <v>0</v>
      </c>
      <c r="F71" s="5">
        <f>IFERROR(IF(E71=$B71,0,IF($B71=0,ROUND((ABS(E71-'Calculs T1a'!$S$7)/'Calculs T1a'!$S$7)*100,0),ROUND((ABS(E71-$B71)/$B71)*100,0))), "No Prediction")</f>
        <v>0</v>
      </c>
      <c r="H71" s="5">
        <f>IFERROR(IF(G71=$B71,0,IF($B71=0,ROUND((ABS(G71-'Calculs T1a'!$S$7)/'Calculs T1a'!$S$7)*100,0),ROUND((ABS(G71-$B71)/$B71)*100,0))), "No Prediction")</f>
        <v>0</v>
      </c>
      <c r="J71" s="5">
        <f>IFERROR(IF(I71=$B71,0,IF($B71=0,ROUND((ABS(I71-'Calculs T1a'!$S$7)/'Calculs T1a'!$S$7)*100,0),ROUND((ABS(I71-$B71)/$B71)*100,0))), "No Prediction")</f>
        <v>0</v>
      </c>
      <c r="L71" s="5">
        <f>IFERROR(IF(K71=$B71,0,IF($B71=0,ROUND((ABS(K71-'Calculs T1a'!$S$7)/'Calculs T1a'!$S$7)*100,0),ROUND((ABS(K71-$B71)/$B71)*100,0))), "No Prediction")</f>
        <v>0</v>
      </c>
      <c r="N71" s="5">
        <f>IFERROR(IF(M71=$B71,0,IF($B71=0,ROUND((ABS(M71-'Calculs T1a'!$S$7)/'Calculs T1a'!$S$7)*100,0),ROUND((ABS(M71-$B71)/$B71)*100,0))), "No Prediction")</f>
        <v>0</v>
      </c>
      <c r="P71" s="5">
        <f>IFERROR(IF(O71=$B71,0,IF($B71=0,ROUND((ABS(O71-'Calculs T1a'!$S$7)/'Calculs T1a'!$S$7)*100,0),ROUND((ABS(O71-$B71)/$B71)*100,0))), "No Prediction")</f>
        <v>0</v>
      </c>
      <c r="R71" s="5">
        <f>IFERROR(IF(Q71=$B71,0,IF($B71=0,ROUND((ABS(Q71-'Calculs T1a'!$S$7)/'Calculs T1a'!$S$7)*100,0),ROUND((ABS(Q71-$B71)/$B71)*100,0))), "No Prediction")</f>
        <v>0</v>
      </c>
      <c r="T71" s="5">
        <f>IFERROR(IF(S71=$B71,0,IF($B71=0,ROUND((ABS(S71-'Calculs T1a'!$S$7)/'Calculs T1a'!$S$7)*100,0),ROUND((ABS(S71-$B71)/$B71)*100,0))), "No Prediction")</f>
        <v>0</v>
      </c>
      <c r="V71" s="5">
        <f>IFERROR(IF(U71=$B71,0,IF($B71=0,ROUND((ABS(U71-'Calculs T1a'!$S$7)/'Calculs T1a'!$S$7)*100,0),ROUND((ABS(U71-$B71)/$B71)*100,0))), "No Prediction")</f>
        <v>0</v>
      </c>
      <c r="X71" s="5">
        <f>IFERROR(IF(W71=$B71,0,IF($B71=0,ROUND((ABS(W71-'Calculs T1a'!$S$7)/'Calculs T1a'!$S$7)*100,0),ROUND((ABS(W71-$B71)/$B71)*100,0))), "No Prediction")</f>
        <v>0</v>
      </c>
      <c r="AC71" s="5">
        <f>IFERROR(IF(AB71=$B71,0,IF($B71=0,ROUND((ABS(AB71-'Calculs T1a'!$S$7)/'Calculs T1a'!$S$7)*100,0),ROUND((ABS(AB71-$B71)/$B71)*100,0))), "No Prediction")</f>
        <v>0</v>
      </c>
      <c r="AE71" s="5">
        <f>IFERROR(IF(AD71=$B71,0,IF($B71=0,ROUND((ABS(AD71-'Calculs T1a'!$S$7)/'Calculs T1a'!$S$7)*100,0),ROUND((ABS(AD71-$B71)/$B71)*100,0))), "No Prediction")</f>
        <v>0</v>
      </c>
      <c r="AG71" s="5">
        <f>IFERROR(IF(AF71=$B71,0,IF($B71=0,ROUND((ABS(AF71-'Calculs T1a'!$S$7)/'Calculs T1a'!$S$7)*100,0),ROUND((ABS(AF71-$B71)/$B71)*100,0))), "No Prediction")</f>
        <v>0</v>
      </c>
      <c r="AI71" s="5">
        <f>IFERROR(IF(AH71=$B71,0,IF($B71=0,ROUND((ABS(AH71-'Calculs T1a'!$S$7)/'Calculs T1a'!$S$7)*100,0),ROUND((ABS(AH71-$B71)/$B71)*100,0))), "No Prediction")</f>
        <v>0</v>
      </c>
      <c r="AK71" s="5">
        <f>IFERROR(IF(AJ71=$B71,0,IF($B71=0,ROUND((ABS(AJ71-'Calculs T1a'!$S$7)/'Calculs T1a'!$S$7)*100,0),ROUND((ABS(AJ71-$B71)/$B71)*100,0))), "No Prediction")</f>
        <v>0</v>
      </c>
      <c r="AM71" s="5">
        <f>IFERROR(IF(AL71=$B71,0,IF($B71=0,ROUND((ABS(AL71-'Calculs T1a'!$S$7)/'Calculs T1a'!$S$7)*100,0),ROUND((ABS(AL71-$B71)/$B71)*100,0))), "No Prediction")</f>
        <v>0</v>
      </c>
      <c r="AO71" s="5">
        <f>IFERROR(IF(AN71=$B71,0,IF($B71=0,ROUND((ABS(AN71-'Calculs T1a'!$S$7)/'Calculs T1a'!$S$7)*100,0),ROUND((ABS(AN71-$B71)/$B71)*100,0))), "No Prediction")</f>
        <v>0</v>
      </c>
      <c r="AQ71" s="5">
        <f>IFERROR(IF(AP71=$B71,0,IF($B71=0,ROUND((ABS(AP71-'Calculs T1a'!$S$7)/'Calculs T1a'!$S$7)*100,0),ROUND((ABS(AP71-$B71)/$B71)*100,0))), "No Prediction")</f>
        <v>0</v>
      </c>
      <c r="AS71" s="5">
        <f>IFERROR(IF(AR71=$B71,0,IF($B71=0,ROUND((ABS(AR71-'Calculs T1a'!$S$7)/'Calculs T1a'!$S$7)*100,0),ROUND((ABS(AR71-$B71)/$B71)*100,0))), "No Prediction")</f>
        <v>0</v>
      </c>
      <c r="AU71" s="5">
        <f>IFERROR(IF(AT71=$B71,0,IF($B71=0,ROUND((ABS(AT71-'Calculs T1a'!$S$7)/'Calculs T1a'!$S$7)*100,0),ROUND((ABS(AT71-$B71)/$B71)*100,0))), "No Prediction")</f>
        <v>0</v>
      </c>
      <c r="AW71" s="5">
        <f>IFERROR(IF(AV71=$B71,0,IF($B71=0,ROUND((ABS(AV71-'Calculs T1a'!$S$7)/'Calculs T1a'!$S$7)*100,0),ROUND((ABS(AV71-$B71)/$B71)*100,0))), "No Prediction")</f>
        <v>0</v>
      </c>
      <c r="BB71" s="5">
        <f>IFERROR(IF(BA71=$B71,0,IF($B71=0,ROUND((ABS(BA71-'Calculs T1a'!$S$7)/'Calculs T1a'!$S$7)*100,0),ROUND((ABS(BA71-$B71)/$B71)*100,0))), "No Prediction")</f>
        <v>0</v>
      </c>
      <c r="BD71" s="5">
        <f>IFERROR(IF(BC71=$B71,0,IF($B71=0,ROUND((ABS(BC71-'Calculs T1a'!$S$7)/'Calculs T1a'!$S$7)*100,0),ROUND((ABS(BC71-$B71)/$B71)*100,0))), "No Prediction")</f>
        <v>0</v>
      </c>
      <c r="BF71" s="5">
        <f>IFERROR(IF(BE71=$B71,0,IF($B71=0,ROUND((ABS(BE71-'Calculs T1a'!$S$7)/'Calculs T1a'!$S$7)*100,0),ROUND((ABS(BE71-$B71)/$B71)*100,0))), "No Prediction")</f>
        <v>0</v>
      </c>
      <c r="BH71" s="5">
        <f>IFERROR(IF(BG71=$B71,0,IF($B71=0,ROUND((ABS(BG71-'Calculs T1a'!$S$7)/'Calculs T1a'!$S$7)*100,0),ROUND((ABS(BG71-$B71)/$B71)*100,0))), "No Prediction")</f>
        <v>0</v>
      </c>
      <c r="BJ71" s="5">
        <f>IFERROR(IF(BI71=$B71,0,IF($B71=0,ROUND((ABS(BI71-'Calculs T1a'!$S$7)/'Calculs T1a'!$S$7)*100,0),ROUND((ABS(BI71-$B71)/$B71)*100,0))), "No Prediction")</f>
        <v>0</v>
      </c>
      <c r="BL71" s="5">
        <f>IFERROR(IF(BK71=$B71,0,IF($B71=0,ROUND((ABS(BK71-'Calculs T1a'!$S$7)/'Calculs T1a'!$S$7)*100,0),ROUND((ABS(BK71-$B71)/$B71)*100,0))), "No Prediction")</f>
        <v>0</v>
      </c>
      <c r="BN71" s="5">
        <f>IFERROR(IF(BM71=$B71,0,IF($B71=0,ROUND((ABS(BM71-'Calculs T1a'!$S$7)/'Calculs T1a'!$S$7)*100,0),ROUND((ABS(BM71-$B71)/$B71)*100,0))), "No Prediction")</f>
        <v>0</v>
      </c>
      <c r="BP71" s="5">
        <f>IFERROR(IF(BO71=$B71,0,IF($B71=0,ROUND((ABS(BO71-'Calculs T1a'!$S$7)/'Calculs T1a'!$S$7)*100,0),ROUND((ABS(BO71-$B71)/$B71)*100,0))), "No Prediction")</f>
        <v>0</v>
      </c>
      <c r="BR71" s="5">
        <f>IFERROR(IF(BQ71=$B71,0,IF($B71=0,ROUND((ABS(BQ71-'Calculs T1a'!$S$7)/'Calculs T1a'!$S$7)*100,0),ROUND((ABS(BQ71-$B71)/$B71)*100,0))), "No Prediction")</f>
        <v>0</v>
      </c>
      <c r="BT71" s="5">
        <f>IFERROR(IF(BS71=$B71,0,IF($B71=0,ROUND((ABS(BS71-'Calculs T1a'!$S$7)/'Calculs T1a'!$S$7)*100,0),ROUND((ABS(BS71-$B71)/$B71)*100,0))), "No Prediction")</f>
        <v>0</v>
      </c>
      <c r="BV71" s="5">
        <f>IFERROR(IF(BU71=$B71,0,IF($B71=0,ROUND((ABS(BU71-'Calculs T1a'!$S$7)/'Calculs T1a'!$S$7)*100,0),ROUND((ABS(BU71-$B71)/$B71)*100,0))), "No Prediction")</f>
        <v>0</v>
      </c>
    </row>
    <row r="72" spans="4:74" x14ac:dyDescent="0.3">
      <c r="D72" s="5">
        <f>IFERROR(IF(C72=$B72,0,IF($B72=0,ROUND((ABS(C72-'Calculs T1a'!$S$7)/'Calculs T1a'!$S$7)*100,0),ROUND((ABS(C72-$B72)/$B72)*100,0))), "No Prediction")</f>
        <v>0</v>
      </c>
      <c r="F72" s="5">
        <f>IFERROR(IF(E72=$B72,0,IF($B72=0,ROUND((ABS(E72-'Calculs T1a'!$S$7)/'Calculs T1a'!$S$7)*100,0),ROUND((ABS(E72-$B72)/$B72)*100,0))), "No Prediction")</f>
        <v>0</v>
      </c>
      <c r="H72" s="5">
        <f>IFERROR(IF(G72=$B72,0,IF($B72=0,ROUND((ABS(G72-'Calculs T1a'!$S$7)/'Calculs T1a'!$S$7)*100,0),ROUND((ABS(G72-$B72)/$B72)*100,0))), "No Prediction")</f>
        <v>0</v>
      </c>
      <c r="J72" s="5">
        <f>IFERROR(IF(I72=$B72,0,IF($B72=0,ROUND((ABS(I72-'Calculs T1a'!$S$7)/'Calculs T1a'!$S$7)*100,0),ROUND((ABS(I72-$B72)/$B72)*100,0))), "No Prediction")</f>
        <v>0</v>
      </c>
      <c r="L72" s="5">
        <f>IFERROR(IF(K72=$B72,0,IF($B72=0,ROUND((ABS(K72-'Calculs T1a'!$S$7)/'Calculs T1a'!$S$7)*100,0),ROUND((ABS(K72-$B72)/$B72)*100,0))), "No Prediction")</f>
        <v>0</v>
      </c>
      <c r="N72" s="5">
        <f>IFERROR(IF(M72=$B72,0,IF($B72=0,ROUND((ABS(M72-'Calculs T1a'!$S$7)/'Calculs T1a'!$S$7)*100,0),ROUND((ABS(M72-$B72)/$B72)*100,0))), "No Prediction")</f>
        <v>0</v>
      </c>
      <c r="P72" s="5">
        <f>IFERROR(IF(O72=$B72,0,IF($B72=0,ROUND((ABS(O72-'Calculs T1a'!$S$7)/'Calculs T1a'!$S$7)*100,0),ROUND((ABS(O72-$B72)/$B72)*100,0))), "No Prediction")</f>
        <v>0</v>
      </c>
      <c r="R72" s="5">
        <f>IFERROR(IF(Q72=$B72,0,IF($B72=0,ROUND((ABS(Q72-'Calculs T1a'!$S$7)/'Calculs T1a'!$S$7)*100,0),ROUND((ABS(Q72-$B72)/$B72)*100,0))), "No Prediction")</f>
        <v>0</v>
      </c>
      <c r="T72" s="5">
        <f>IFERROR(IF(S72=$B72,0,IF($B72=0,ROUND((ABS(S72-'Calculs T1a'!$S$7)/'Calculs T1a'!$S$7)*100,0),ROUND((ABS(S72-$B72)/$B72)*100,0))), "No Prediction")</f>
        <v>0</v>
      </c>
      <c r="V72" s="5">
        <f>IFERROR(IF(U72=$B72,0,IF($B72=0,ROUND((ABS(U72-'Calculs T1a'!$S$7)/'Calculs T1a'!$S$7)*100,0),ROUND((ABS(U72-$B72)/$B72)*100,0))), "No Prediction")</f>
        <v>0</v>
      </c>
      <c r="X72" s="5">
        <f>IFERROR(IF(W72=$B72,0,IF($B72=0,ROUND((ABS(W72-'Calculs T1a'!$S$7)/'Calculs T1a'!$S$7)*100,0),ROUND((ABS(W72-$B72)/$B72)*100,0))), "No Prediction")</f>
        <v>0</v>
      </c>
      <c r="AC72" s="5">
        <f>IFERROR(IF(AB72=$B72,0,IF($B72=0,ROUND((ABS(AB72-'Calculs T1a'!$S$7)/'Calculs T1a'!$S$7)*100,0),ROUND((ABS(AB72-$B72)/$B72)*100,0))), "No Prediction")</f>
        <v>0</v>
      </c>
      <c r="AE72" s="5">
        <f>IFERROR(IF(AD72=$B72,0,IF($B72=0,ROUND((ABS(AD72-'Calculs T1a'!$S$7)/'Calculs T1a'!$S$7)*100,0),ROUND((ABS(AD72-$B72)/$B72)*100,0))), "No Prediction")</f>
        <v>0</v>
      </c>
      <c r="AG72" s="5">
        <f>IFERROR(IF(AF72=$B72,0,IF($B72=0,ROUND((ABS(AF72-'Calculs T1a'!$S$7)/'Calculs T1a'!$S$7)*100,0),ROUND((ABS(AF72-$B72)/$B72)*100,0))), "No Prediction")</f>
        <v>0</v>
      </c>
      <c r="AI72" s="5">
        <f>IFERROR(IF(AH72=$B72,0,IF($B72=0,ROUND((ABS(AH72-'Calculs T1a'!$S$7)/'Calculs T1a'!$S$7)*100,0),ROUND((ABS(AH72-$B72)/$B72)*100,0))), "No Prediction")</f>
        <v>0</v>
      </c>
      <c r="AK72" s="5">
        <f>IFERROR(IF(AJ72=$B72,0,IF($B72=0,ROUND((ABS(AJ72-'Calculs T1a'!$S$7)/'Calculs T1a'!$S$7)*100,0),ROUND((ABS(AJ72-$B72)/$B72)*100,0))), "No Prediction")</f>
        <v>0</v>
      </c>
      <c r="AM72" s="5">
        <f>IFERROR(IF(AL72=$B72,0,IF($B72=0,ROUND((ABS(AL72-'Calculs T1a'!$S$7)/'Calculs T1a'!$S$7)*100,0),ROUND((ABS(AL72-$B72)/$B72)*100,0))), "No Prediction")</f>
        <v>0</v>
      </c>
      <c r="AO72" s="5">
        <f>IFERROR(IF(AN72=$B72,0,IF($B72=0,ROUND((ABS(AN72-'Calculs T1a'!$S$7)/'Calculs T1a'!$S$7)*100,0),ROUND((ABS(AN72-$B72)/$B72)*100,0))), "No Prediction")</f>
        <v>0</v>
      </c>
      <c r="AQ72" s="5">
        <f>IFERROR(IF(AP72=$B72,0,IF($B72=0,ROUND((ABS(AP72-'Calculs T1a'!$S$7)/'Calculs T1a'!$S$7)*100,0),ROUND((ABS(AP72-$B72)/$B72)*100,0))), "No Prediction")</f>
        <v>0</v>
      </c>
      <c r="AS72" s="5">
        <f>IFERROR(IF(AR72=$B72,0,IF($B72=0,ROUND((ABS(AR72-'Calculs T1a'!$S$7)/'Calculs T1a'!$S$7)*100,0),ROUND((ABS(AR72-$B72)/$B72)*100,0))), "No Prediction")</f>
        <v>0</v>
      </c>
      <c r="AU72" s="5">
        <f>IFERROR(IF(AT72=$B72,0,IF($B72=0,ROUND((ABS(AT72-'Calculs T1a'!$S$7)/'Calculs T1a'!$S$7)*100,0),ROUND((ABS(AT72-$B72)/$B72)*100,0))), "No Prediction")</f>
        <v>0</v>
      </c>
      <c r="AW72" s="5">
        <f>IFERROR(IF(AV72=$B72,0,IF($B72=0,ROUND((ABS(AV72-'Calculs T1a'!$S$7)/'Calculs T1a'!$S$7)*100,0),ROUND((ABS(AV72-$B72)/$B72)*100,0))), "No Prediction")</f>
        <v>0</v>
      </c>
      <c r="BB72" s="5">
        <f>IFERROR(IF(BA72=$B72,0,IF($B72=0,ROUND((ABS(BA72-'Calculs T1a'!$S$7)/'Calculs T1a'!$S$7)*100,0),ROUND((ABS(BA72-$B72)/$B72)*100,0))), "No Prediction")</f>
        <v>0</v>
      </c>
      <c r="BD72" s="5">
        <f>IFERROR(IF(BC72=$B72,0,IF($B72=0,ROUND((ABS(BC72-'Calculs T1a'!$S$7)/'Calculs T1a'!$S$7)*100,0),ROUND((ABS(BC72-$B72)/$B72)*100,0))), "No Prediction")</f>
        <v>0</v>
      </c>
      <c r="BF72" s="5">
        <f>IFERROR(IF(BE72=$B72,0,IF($B72=0,ROUND((ABS(BE72-'Calculs T1a'!$S$7)/'Calculs T1a'!$S$7)*100,0),ROUND((ABS(BE72-$B72)/$B72)*100,0))), "No Prediction")</f>
        <v>0</v>
      </c>
      <c r="BH72" s="5">
        <f>IFERROR(IF(BG72=$B72,0,IF($B72=0,ROUND((ABS(BG72-'Calculs T1a'!$S$7)/'Calculs T1a'!$S$7)*100,0),ROUND((ABS(BG72-$B72)/$B72)*100,0))), "No Prediction")</f>
        <v>0</v>
      </c>
      <c r="BJ72" s="5">
        <f>IFERROR(IF(BI72=$B72,0,IF($B72=0,ROUND((ABS(BI72-'Calculs T1a'!$S$7)/'Calculs T1a'!$S$7)*100,0),ROUND((ABS(BI72-$B72)/$B72)*100,0))), "No Prediction")</f>
        <v>0</v>
      </c>
      <c r="BL72" s="5">
        <f>IFERROR(IF(BK72=$B72,0,IF($B72=0,ROUND((ABS(BK72-'Calculs T1a'!$S$7)/'Calculs T1a'!$S$7)*100,0),ROUND((ABS(BK72-$B72)/$B72)*100,0))), "No Prediction")</f>
        <v>0</v>
      </c>
      <c r="BN72" s="5">
        <f>IFERROR(IF(BM72=$B72,0,IF($B72=0,ROUND((ABS(BM72-'Calculs T1a'!$S$7)/'Calculs T1a'!$S$7)*100,0),ROUND((ABS(BM72-$B72)/$B72)*100,0))), "No Prediction")</f>
        <v>0</v>
      </c>
      <c r="BP72" s="5">
        <f>IFERROR(IF(BO72=$B72,0,IF($B72=0,ROUND((ABS(BO72-'Calculs T1a'!$S$7)/'Calculs T1a'!$S$7)*100,0),ROUND((ABS(BO72-$B72)/$B72)*100,0))), "No Prediction")</f>
        <v>0</v>
      </c>
      <c r="BR72" s="5">
        <f>IFERROR(IF(BQ72=$B72,0,IF($B72=0,ROUND((ABS(BQ72-'Calculs T1a'!$S$7)/'Calculs T1a'!$S$7)*100,0),ROUND((ABS(BQ72-$B72)/$B72)*100,0))), "No Prediction")</f>
        <v>0</v>
      </c>
      <c r="BT72" s="5">
        <f>IFERROR(IF(BS72=$B72,0,IF($B72=0,ROUND((ABS(BS72-'Calculs T1a'!$S$7)/'Calculs T1a'!$S$7)*100,0),ROUND((ABS(BS72-$B72)/$B72)*100,0))), "No Prediction")</f>
        <v>0</v>
      </c>
      <c r="BV72" s="5">
        <f>IFERROR(IF(BU72=$B72,0,IF($B72=0,ROUND((ABS(BU72-'Calculs T1a'!$S$7)/'Calculs T1a'!$S$7)*100,0),ROUND((ABS(BU72-$B72)/$B72)*100,0))), "No Prediction")</f>
        <v>0</v>
      </c>
    </row>
    <row r="73" spans="4:74" x14ac:dyDescent="0.3">
      <c r="D73" s="5">
        <f>IFERROR(IF(C73=$B73,0,IF($B73=0,ROUND((ABS(C73-'Calculs T1a'!$S$7)/'Calculs T1a'!$S$7)*100,0),ROUND((ABS(C73-$B73)/$B73)*100,0))), "No Prediction")</f>
        <v>0</v>
      </c>
      <c r="F73" s="5">
        <f>IFERROR(IF(E73=$B73,0,IF($B73=0,ROUND((ABS(E73-'Calculs T1a'!$S$7)/'Calculs T1a'!$S$7)*100,0),ROUND((ABS(E73-$B73)/$B73)*100,0))), "No Prediction")</f>
        <v>0</v>
      </c>
      <c r="H73" s="5">
        <f>IFERROR(IF(G73=$B73,0,IF($B73=0,ROUND((ABS(G73-'Calculs T1a'!$S$7)/'Calculs T1a'!$S$7)*100,0),ROUND((ABS(G73-$B73)/$B73)*100,0))), "No Prediction")</f>
        <v>0</v>
      </c>
      <c r="J73" s="5">
        <f>IFERROR(IF(I73=$B73,0,IF($B73=0,ROUND((ABS(I73-'Calculs T1a'!$S$7)/'Calculs T1a'!$S$7)*100,0),ROUND((ABS(I73-$B73)/$B73)*100,0))), "No Prediction")</f>
        <v>0</v>
      </c>
      <c r="L73" s="5">
        <f>IFERROR(IF(K73=$B73,0,IF($B73=0,ROUND((ABS(K73-'Calculs T1a'!$S$7)/'Calculs T1a'!$S$7)*100,0),ROUND((ABS(K73-$B73)/$B73)*100,0))), "No Prediction")</f>
        <v>0</v>
      </c>
      <c r="N73" s="5">
        <f>IFERROR(IF(M73=$B73,0,IF($B73=0,ROUND((ABS(M73-'Calculs T1a'!$S$7)/'Calculs T1a'!$S$7)*100,0),ROUND((ABS(M73-$B73)/$B73)*100,0))), "No Prediction")</f>
        <v>0</v>
      </c>
      <c r="P73" s="5">
        <f>IFERROR(IF(O73=$B73,0,IF($B73=0,ROUND((ABS(O73-'Calculs T1a'!$S$7)/'Calculs T1a'!$S$7)*100,0),ROUND((ABS(O73-$B73)/$B73)*100,0))), "No Prediction")</f>
        <v>0</v>
      </c>
      <c r="R73" s="5">
        <f>IFERROR(IF(Q73=$B73,0,IF($B73=0,ROUND((ABS(Q73-'Calculs T1a'!$S$7)/'Calculs T1a'!$S$7)*100,0),ROUND((ABS(Q73-$B73)/$B73)*100,0))), "No Prediction")</f>
        <v>0</v>
      </c>
      <c r="T73" s="5">
        <f>IFERROR(IF(S73=$B73,0,IF($B73=0,ROUND((ABS(S73-'Calculs T1a'!$S$7)/'Calculs T1a'!$S$7)*100,0),ROUND((ABS(S73-$B73)/$B73)*100,0))), "No Prediction")</f>
        <v>0</v>
      </c>
      <c r="V73" s="5">
        <f>IFERROR(IF(U73=$B73,0,IF($B73=0,ROUND((ABS(U73-'Calculs T1a'!$S$7)/'Calculs T1a'!$S$7)*100,0),ROUND((ABS(U73-$B73)/$B73)*100,0))), "No Prediction")</f>
        <v>0</v>
      </c>
      <c r="X73" s="5">
        <f>IFERROR(IF(W73=$B73,0,IF($B73=0,ROUND((ABS(W73-'Calculs T1a'!$S$7)/'Calculs T1a'!$S$7)*100,0),ROUND((ABS(W73-$B73)/$B73)*100,0))), "No Prediction")</f>
        <v>0</v>
      </c>
      <c r="AC73" s="5">
        <f>IFERROR(IF(AB73=$B73,0,IF($B73=0,ROUND((ABS(AB73-'Calculs T1a'!$S$7)/'Calculs T1a'!$S$7)*100,0),ROUND((ABS(AB73-$B73)/$B73)*100,0))), "No Prediction")</f>
        <v>0</v>
      </c>
      <c r="AE73" s="5">
        <f>IFERROR(IF(AD73=$B73,0,IF($B73=0,ROUND((ABS(AD73-'Calculs T1a'!$S$7)/'Calculs T1a'!$S$7)*100,0),ROUND((ABS(AD73-$B73)/$B73)*100,0))), "No Prediction")</f>
        <v>0</v>
      </c>
      <c r="AG73" s="5">
        <f>IFERROR(IF(AF73=$B73,0,IF($B73=0,ROUND((ABS(AF73-'Calculs T1a'!$S$7)/'Calculs T1a'!$S$7)*100,0),ROUND((ABS(AF73-$B73)/$B73)*100,0))), "No Prediction")</f>
        <v>0</v>
      </c>
      <c r="AI73" s="5">
        <f>IFERROR(IF(AH73=$B73,0,IF($B73=0,ROUND((ABS(AH73-'Calculs T1a'!$S$7)/'Calculs T1a'!$S$7)*100,0),ROUND((ABS(AH73-$B73)/$B73)*100,0))), "No Prediction")</f>
        <v>0</v>
      </c>
      <c r="AK73" s="5">
        <f>IFERROR(IF(AJ73=$B73,0,IF($B73=0,ROUND((ABS(AJ73-'Calculs T1a'!$S$7)/'Calculs T1a'!$S$7)*100,0),ROUND((ABS(AJ73-$B73)/$B73)*100,0))), "No Prediction")</f>
        <v>0</v>
      </c>
      <c r="AM73" s="5">
        <f>IFERROR(IF(AL73=$B73,0,IF($B73=0,ROUND((ABS(AL73-'Calculs T1a'!$S$7)/'Calculs T1a'!$S$7)*100,0),ROUND((ABS(AL73-$B73)/$B73)*100,0))), "No Prediction")</f>
        <v>0</v>
      </c>
      <c r="AO73" s="5">
        <f>IFERROR(IF(AN73=$B73,0,IF($B73=0,ROUND((ABS(AN73-'Calculs T1a'!$S$7)/'Calculs T1a'!$S$7)*100,0),ROUND((ABS(AN73-$B73)/$B73)*100,0))), "No Prediction")</f>
        <v>0</v>
      </c>
      <c r="AQ73" s="5">
        <f>IFERROR(IF(AP73=$B73,0,IF($B73=0,ROUND((ABS(AP73-'Calculs T1a'!$S$7)/'Calculs T1a'!$S$7)*100,0),ROUND((ABS(AP73-$B73)/$B73)*100,0))), "No Prediction")</f>
        <v>0</v>
      </c>
      <c r="AS73" s="5">
        <f>IFERROR(IF(AR73=$B73,0,IF($B73=0,ROUND((ABS(AR73-'Calculs T1a'!$S$7)/'Calculs T1a'!$S$7)*100,0),ROUND((ABS(AR73-$B73)/$B73)*100,0))), "No Prediction")</f>
        <v>0</v>
      </c>
      <c r="AU73" s="5">
        <f>IFERROR(IF(AT73=$B73,0,IF($B73=0,ROUND((ABS(AT73-'Calculs T1a'!$S$7)/'Calculs T1a'!$S$7)*100,0),ROUND((ABS(AT73-$B73)/$B73)*100,0))), "No Prediction")</f>
        <v>0</v>
      </c>
      <c r="AW73" s="5">
        <f>IFERROR(IF(AV73=$B73,0,IF($B73=0,ROUND((ABS(AV73-'Calculs T1a'!$S$7)/'Calculs T1a'!$S$7)*100,0),ROUND((ABS(AV73-$B73)/$B73)*100,0))), "No Prediction")</f>
        <v>0</v>
      </c>
      <c r="BB73" s="5">
        <f>IFERROR(IF(BA73=$B73,0,IF($B73=0,ROUND((ABS(BA73-'Calculs T1a'!$S$7)/'Calculs T1a'!$S$7)*100,0),ROUND((ABS(BA73-$B73)/$B73)*100,0))), "No Prediction")</f>
        <v>0</v>
      </c>
      <c r="BD73" s="5">
        <f>IFERROR(IF(BC73=$B73,0,IF($B73=0,ROUND((ABS(BC73-'Calculs T1a'!$S$7)/'Calculs T1a'!$S$7)*100,0),ROUND((ABS(BC73-$B73)/$B73)*100,0))), "No Prediction")</f>
        <v>0</v>
      </c>
      <c r="BF73" s="5">
        <f>IFERROR(IF(BE73=$B73,0,IF($B73=0,ROUND((ABS(BE73-'Calculs T1a'!$S$7)/'Calculs T1a'!$S$7)*100,0),ROUND((ABS(BE73-$B73)/$B73)*100,0))), "No Prediction")</f>
        <v>0</v>
      </c>
      <c r="BH73" s="5">
        <f>IFERROR(IF(BG73=$B73,0,IF($B73=0,ROUND((ABS(BG73-'Calculs T1a'!$S$7)/'Calculs T1a'!$S$7)*100,0),ROUND((ABS(BG73-$B73)/$B73)*100,0))), "No Prediction")</f>
        <v>0</v>
      </c>
      <c r="BJ73" s="5">
        <f>IFERROR(IF(BI73=$B73,0,IF($B73=0,ROUND((ABS(BI73-'Calculs T1a'!$S$7)/'Calculs T1a'!$S$7)*100,0),ROUND((ABS(BI73-$B73)/$B73)*100,0))), "No Prediction")</f>
        <v>0</v>
      </c>
      <c r="BL73" s="5">
        <f>IFERROR(IF(BK73=$B73,0,IF($B73=0,ROUND((ABS(BK73-'Calculs T1a'!$S$7)/'Calculs T1a'!$S$7)*100,0),ROUND((ABS(BK73-$B73)/$B73)*100,0))), "No Prediction")</f>
        <v>0</v>
      </c>
      <c r="BN73" s="5">
        <f>IFERROR(IF(BM73=$B73,0,IF($B73=0,ROUND((ABS(BM73-'Calculs T1a'!$S$7)/'Calculs T1a'!$S$7)*100,0),ROUND((ABS(BM73-$B73)/$B73)*100,0))), "No Prediction")</f>
        <v>0</v>
      </c>
      <c r="BP73" s="5">
        <f>IFERROR(IF(BO73=$B73,0,IF($B73=0,ROUND((ABS(BO73-'Calculs T1a'!$S$7)/'Calculs T1a'!$S$7)*100,0),ROUND((ABS(BO73-$B73)/$B73)*100,0))), "No Prediction")</f>
        <v>0</v>
      </c>
      <c r="BR73" s="5">
        <f>IFERROR(IF(BQ73=$B73,0,IF($B73=0,ROUND((ABS(BQ73-'Calculs T1a'!$S$7)/'Calculs T1a'!$S$7)*100,0),ROUND((ABS(BQ73-$B73)/$B73)*100,0))), "No Prediction")</f>
        <v>0</v>
      </c>
      <c r="BT73" s="5">
        <f>IFERROR(IF(BS73=$B73,0,IF($B73=0,ROUND((ABS(BS73-'Calculs T1a'!$S$7)/'Calculs T1a'!$S$7)*100,0),ROUND((ABS(BS73-$B73)/$B73)*100,0))), "No Prediction")</f>
        <v>0</v>
      </c>
      <c r="BV73" s="5">
        <f>IFERROR(IF(BU73=$B73,0,IF($B73=0,ROUND((ABS(BU73-'Calculs T1a'!$S$7)/'Calculs T1a'!$S$7)*100,0),ROUND((ABS(BU73-$B73)/$B73)*100,0))), "No Prediction")</f>
        <v>0</v>
      </c>
    </row>
    <row r="74" spans="4:74" x14ac:dyDescent="0.3">
      <c r="D74" s="5">
        <f>IFERROR(IF(C74=$B74,0,IF($B74=0,ROUND((ABS(C74-'Calculs T1a'!$S$7)/'Calculs T1a'!$S$7)*100,0),ROUND((ABS(C74-$B74)/$B74)*100,0))), "No Prediction")</f>
        <v>0</v>
      </c>
      <c r="F74" s="5">
        <f>IFERROR(IF(E74=$B74,0,IF($B74=0,ROUND((ABS(E74-'Calculs T1a'!$S$7)/'Calculs T1a'!$S$7)*100,0),ROUND((ABS(E74-$B74)/$B74)*100,0))), "No Prediction")</f>
        <v>0</v>
      </c>
      <c r="H74" s="5">
        <f>IFERROR(IF(G74=$B74,0,IF($B74=0,ROUND((ABS(G74-'Calculs T1a'!$S$7)/'Calculs T1a'!$S$7)*100,0),ROUND((ABS(G74-$B74)/$B74)*100,0))), "No Prediction")</f>
        <v>0</v>
      </c>
      <c r="J74" s="5">
        <f>IFERROR(IF(I74=$B74,0,IF($B74=0,ROUND((ABS(I74-'Calculs T1a'!$S$7)/'Calculs T1a'!$S$7)*100,0),ROUND((ABS(I74-$B74)/$B74)*100,0))), "No Prediction")</f>
        <v>0</v>
      </c>
      <c r="L74" s="5">
        <f>IFERROR(IF(K74=$B74,0,IF($B74=0,ROUND((ABS(K74-'Calculs T1a'!$S$7)/'Calculs T1a'!$S$7)*100,0),ROUND((ABS(K74-$B74)/$B74)*100,0))), "No Prediction")</f>
        <v>0</v>
      </c>
      <c r="N74" s="5">
        <f>IFERROR(IF(M74=$B74,0,IF($B74=0,ROUND((ABS(M74-'Calculs T1a'!$S$7)/'Calculs T1a'!$S$7)*100,0),ROUND((ABS(M74-$B74)/$B74)*100,0))), "No Prediction")</f>
        <v>0</v>
      </c>
      <c r="P74" s="5">
        <f>IFERROR(IF(O74=$B74,0,IF($B74=0,ROUND((ABS(O74-'Calculs T1a'!$S$7)/'Calculs T1a'!$S$7)*100,0),ROUND((ABS(O74-$B74)/$B74)*100,0))), "No Prediction")</f>
        <v>0</v>
      </c>
      <c r="R74" s="5">
        <f>IFERROR(IF(Q74=$B74,0,IF($B74=0,ROUND((ABS(Q74-'Calculs T1a'!$S$7)/'Calculs T1a'!$S$7)*100,0),ROUND((ABS(Q74-$B74)/$B74)*100,0))), "No Prediction")</f>
        <v>0</v>
      </c>
      <c r="T74" s="5">
        <f>IFERROR(IF(S74=$B74,0,IF($B74=0,ROUND((ABS(S74-'Calculs T1a'!$S$7)/'Calculs T1a'!$S$7)*100,0),ROUND((ABS(S74-$B74)/$B74)*100,0))), "No Prediction")</f>
        <v>0</v>
      </c>
      <c r="V74" s="5">
        <f>IFERROR(IF(U74=$B74,0,IF($B74=0,ROUND((ABS(U74-'Calculs T1a'!$S$7)/'Calculs T1a'!$S$7)*100,0),ROUND((ABS(U74-$B74)/$B74)*100,0))), "No Prediction")</f>
        <v>0</v>
      </c>
      <c r="X74" s="5">
        <f>IFERROR(IF(W74=$B74,0,IF($B74=0,ROUND((ABS(W74-'Calculs T1a'!$S$7)/'Calculs T1a'!$S$7)*100,0),ROUND((ABS(W74-$B74)/$B74)*100,0))), "No Prediction")</f>
        <v>0</v>
      </c>
      <c r="AC74" s="5">
        <f>IFERROR(IF(AB74=$B74,0,IF($B74=0,ROUND((ABS(AB74-'Calculs T1a'!$S$7)/'Calculs T1a'!$S$7)*100,0),ROUND((ABS(AB74-$B74)/$B74)*100,0))), "No Prediction")</f>
        <v>0</v>
      </c>
      <c r="AE74" s="5">
        <f>IFERROR(IF(AD74=$B74,0,IF($B74=0,ROUND((ABS(AD74-'Calculs T1a'!$S$7)/'Calculs T1a'!$S$7)*100,0),ROUND((ABS(AD74-$B74)/$B74)*100,0))), "No Prediction")</f>
        <v>0</v>
      </c>
      <c r="AG74" s="5">
        <f>IFERROR(IF(AF74=$B74,0,IF($B74=0,ROUND((ABS(AF74-'Calculs T1a'!$S$7)/'Calculs T1a'!$S$7)*100,0),ROUND((ABS(AF74-$B74)/$B74)*100,0))), "No Prediction")</f>
        <v>0</v>
      </c>
      <c r="AI74" s="5">
        <f>IFERROR(IF(AH74=$B74,0,IF($B74=0,ROUND((ABS(AH74-'Calculs T1a'!$S$7)/'Calculs T1a'!$S$7)*100,0),ROUND((ABS(AH74-$B74)/$B74)*100,0))), "No Prediction")</f>
        <v>0</v>
      </c>
      <c r="AK74" s="5">
        <f>IFERROR(IF(AJ74=$B74,0,IF($B74=0,ROUND((ABS(AJ74-'Calculs T1a'!$S$7)/'Calculs T1a'!$S$7)*100,0),ROUND((ABS(AJ74-$B74)/$B74)*100,0))), "No Prediction")</f>
        <v>0</v>
      </c>
      <c r="AM74" s="5">
        <f>IFERROR(IF(AL74=$B74,0,IF($B74=0,ROUND((ABS(AL74-'Calculs T1a'!$S$7)/'Calculs T1a'!$S$7)*100,0),ROUND((ABS(AL74-$B74)/$B74)*100,0))), "No Prediction")</f>
        <v>0</v>
      </c>
      <c r="AO74" s="5">
        <f>IFERROR(IF(AN74=$B74,0,IF($B74=0,ROUND((ABS(AN74-'Calculs T1a'!$S$7)/'Calculs T1a'!$S$7)*100,0),ROUND((ABS(AN74-$B74)/$B74)*100,0))), "No Prediction")</f>
        <v>0</v>
      </c>
      <c r="AQ74" s="5">
        <f>IFERROR(IF(AP74=$B74,0,IF($B74=0,ROUND((ABS(AP74-'Calculs T1a'!$S$7)/'Calculs T1a'!$S$7)*100,0),ROUND((ABS(AP74-$B74)/$B74)*100,0))), "No Prediction")</f>
        <v>0</v>
      </c>
      <c r="AS74" s="5">
        <f>IFERROR(IF(AR74=$B74,0,IF($B74=0,ROUND((ABS(AR74-'Calculs T1a'!$S$7)/'Calculs T1a'!$S$7)*100,0),ROUND((ABS(AR74-$B74)/$B74)*100,0))), "No Prediction")</f>
        <v>0</v>
      </c>
      <c r="AU74" s="5">
        <f>IFERROR(IF(AT74=$B74,0,IF($B74=0,ROUND((ABS(AT74-'Calculs T1a'!$S$7)/'Calculs T1a'!$S$7)*100,0),ROUND((ABS(AT74-$B74)/$B74)*100,0))), "No Prediction")</f>
        <v>0</v>
      </c>
      <c r="AW74" s="5">
        <f>IFERROR(IF(AV74=$B74,0,IF($B74=0,ROUND((ABS(AV74-'Calculs T1a'!$S$7)/'Calculs T1a'!$S$7)*100,0),ROUND((ABS(AV74-$B74)/$B74)*100,0))), "No Prediction")</f>
        <v>0</v>
      </c>
      <c r="BB74" s="5">
        <f>IFERROR(IF(BA74=$B74,0,IF($B74=0,ROUND((ABS(BA74-'Calculs T1a'!$S$7)/'Calculs T1a'!$S$7)*100,0),ROUND((ABS(BA74-$B74)/$B74)*100,0))), "No Prediction")</f>
        <v>0</v>
      </c>
      <c r="BD74" s="5">
        <f>IFERROR(IF(BC74=$B74,0,IF($B74=0,ROUND((ABS(BC74-'Calculs T1a'!$S$7)/'Calculs T1a'!$S$7)*100,0),ROUND((ABS(BC74-$B74)/$B74)*100,0))), "No Prediction")</f>
        <v>0</v>
      </c>
      <c r="BF74" s="5">
        <f>IFERROR(IF(BE74=$B74,0,IF($B74=0,ROUND((ABS(BE74-'Calculs T1a'!$S$7)/'Calculs T1a'!$S$7)*100,0),ROUND((ABS(BE74-$B74)/$B74)*100,0))), "No Prediction")</f>
        <v>0</v>
      </c>
      <c r="BH74" s="5">
        <f>IFERROR(IF(BG74=$B74,0,IF($B74=0,ROUND((ABS(BG74-'Calculs T1a'!$S$7)/'Calculs T1a'!$S$7)*100,0),ROUND((ABS(BG74-$B74)/$B74)*100,0))), "No Prediction")</f>
        <v>0</v>
      </c>
      <c r="BJ74" s="5">
        <f>IFERROR(IF(BI74=$B74,0,IF($B74=0,ROUND((ABS(BI74-'Calculs T1a'!$S$7)/'Calculs T1a'!$S$7)*100,0),ROUND((ABS(BI74-$B74)/$B74)*100,0))), "No Prediction")</f>
        <v>0</v>
      </c>
      <c r="BL74" s="5">
        <f>IFERROR(IF(BK74=$B74,0,IF($B74=0,ROUND((ABS(BK74-'Calculs T1a'!$S$7)/'Calculs T1a'!$S$7)*100,0),ROUND((ABS(BK74-$B74)/$B74)*100,0))), "No Prediction")</f>
        <v>0</v>
      </c>
      <c r="BN74" s="5">
        <f>IFERROR(IF(BM74=$B74,0,IF($B74=0,ROUND((ABS(BM74-'Calculs T1a'!$S$7)/'Calculs T1a'!$S$7)*100,0),ROUND((ABS(BM74-$B74)/$B74)*100,0))), "No Prediction")</f>
        <v>0</v>
      </c>
      <c r="BP74" s="5">
        <f>IFERROR(IF(BO74=$B74,0,IF($B74=0,ROUND((ABS(BO74-'Calculs T1a'!$S$7)/'Calculs T1a'!$S$7)*100,0),ROUND((ABS(BO74-$B74)/$B74)*100,0))), "No Prediction")</f>
        <v>0</v>
      </c>
      <c r="BR74" s="5">
        <f>IFERROR(IF(BQ74=$B74,0,IF($B74=0,ROUND((ABS(BQ74-'Calculs T1a'!$S$7)/'Calculs T1a'!$S$7)*100,0),ROUND((ABS(BQ74-$B74)/$B74)*100,0))), "No Prediction")</f>
        <v>0</v>
      </c>
      <c r="BT74" s="5">
        <f>IFERROR(IF(BS74=$B74,0,IF($B74=0,ROUND((ABS(BS74-'Calculs T1a'!$S$7)/'Calculs T1a'!$S$7)*100,0),ROUND((ABS(BS74-$B74)/$B74)*100,0))), "No Prediction")</f>
        <v>0</v>
      </c>
      <c r="BV74" s="5">
        <f>IFERROR(IF(BU74=$B74,0,IF($B74=0,ROUND((ABS(BU74-'Calculs T1a'!$S$7)/'Calculs T1a'!$S$7)*100,0),ROUND((ABS(BU74-$B74)/$B74)*100,0))), "No Prediction")</f>
        <v>0</v>
      </c>
    </row>
    <row r="75" spans="4:74" x14ac:dyDescent="0.3">
      <c r="D75" s="5">
        <f>IFERROR(IF(C75=$B75,0,IF($B75=0,ROUND((ABS(C75-'Calculs T1a'!$S$7)/'Calculs T1a'!$S$7)*100,0),ROUND((ABS(C75-$B75)/$B75)*100,0))), "No Prediction")</f>
        <v>0</v>
      </c>
      <c r="F75" s="5">
        <f>IFERROR(IF(E75=$B75,0,IF($B75=0,ROUND((ABS(E75-'Calculs T1a'!$S$7)/'Calculs T1a'!$S$7)*100,0),ROUND((ABS(E75-$B75)/$B75)*100,0))), "No Prediction")</f>
        <v>0</v>
      </c>
      <c r="H75" s="5">
        <f>IFERROR(IF(G75=$B75,0,IF($B75=0,ROUND((ABS(G75-'Calculs T1a'!$S$7)/'Calculs T1a'!$S$7)*100,0),ROUND((ABS(G75-$B75)/$B75)*100,0))), "No Prediction")</f>
        <v>0</v>
      </c>
      <c r="J75" s="5">
        <f>IFERROR(IF(I75=$B75,0,IF($B75=0,ROUND((ABS(I75-'Calculs T1a'!$S$7)/'Calculs T1a'!$S$7)*100,0),ROUND((ABS(I75-$B75)/$B75)*100,0))), "No Prediction")</f>
        <v>0</v>
      </c>
      <c r="L75" s="5">
        <f>IFERROR(IF(K75=$B75,0,IF($B75=0,ROUND((ABS(K75-'Calculs T1a'!$S$7)/'Calculs T1a'!$S$7)*100,0),ROUND((ABS(K75-$B75)/$B75)*100,0))), "No Prediction")</f>
        <v>0</v>
      </c>
      <c r="N75" s="5">
        <f>IFERROR(IF(M75=$B75,0,IF($B75=0,ROUND((ABS(M75-'Calculs T1a'!$S$7)/'Calculs T1a'!$S$7)*100,0),ROUND((ABS(M75-$B75)/$B75)*100,0))), "No Prediction")</f>
        <v>0</v>
      </c>
      <c r="P75" s="5">
        <f>IFERROR(IF(O75=$B75,0,IF($B75=0,ROUND((ABS(O75-'Calculs T1a'!$S$7)/'Calculs T1a'!$S$7)*100,0),ROUND((ABS(O75-$B75)/$B75)*100,0))), "No Prediction")</f>
        <v>0</v>
      </c>
      <c r="R75" s="5">
        <f>IFERROR(IF(Q75=$B75,0,IF($B75=0,ROUND((ABS(Q75-'Calculs T1a'!$S$7)/'Calculs T1a'!$S$7)*100,0),ROUND((ABS(Q75-$B75)/$B75)*100,0))), "No Prediction")</f>
        <v>0</v>
      </c>
      <c r="T75" s="5">
        <f>IFERROR(IF(S75=$B75,0,IF($B75=0,ROUND((ABS(S75-'Calculs T1a'!$S$7)/'Calculs T1a'!$S$7)*100,0),ROUND((ABS(S75-$B75)/$B75)*100,0))), "No Prediction")</f>
        <v>0</v>
      </c>
      <c r="V75" s="5">
        <f>IFERROR(IF(U75=$B75,0,IF($B75=0,ROUND((ABS(U75-'Calculs T1a'!$S$7)/'Calculs T1a'!$S$7)*100,0),ROUND((ABS(U75-$B75)/$B75)*100,0))), "No Prediction")</f>
        <v>0</v>
      </c>
      <c r="X75" s="5">
        <f>IFERROR(IF(W75=$B75,0,IF($B75=0,ROUND((ABS(W75-'Calculs T1a'!$S$7)/'Calculs T1a'!$S$7)*100,0),ROUND((ABS(W75-$B75)/$B75)*100,0))), "No Prediction")</f>
        <v>0</v>
      </c>
      <c r="AC75" s="5">
        <f>IFERROR(IF(AB75=$B75,0,IF($B75=0,ROUND((ABS(AB75-'Calculs T1a'!$S$7)/'Calculs T1a'!$S$7)*100,0),ROUND((ABS(AB75-$B75)/$B75)*100,0))), "No Prediction")</f>
        <v>0</v>
      </c>
      <c r="AE75" s="5">
        <f>IFERROR(IF(AD75=$B75,0,IF($B75=0,ROUND((ABS(AD75-'Calculs T1a'!$S$7)/'Calculs T1a'!$S$7)*100,0),ROUND((ABS(AD75-$B75)/$B75)*100,0))), "No Prediction")</f>
        <v>0</v>
      </c>
      <c r="AG75" s="5">
        <f>IFERROR(IF(AF75=$B75,0,IF($B75=0,ROUND((ABS(AF75-'Calculs T1a'!$S$7)/'Calculs T1a'!$S$7)*100,0),ROUND((ABS(AF75-$B75)/$B75)*100,0))), "No Prediction")</f>
        <v>0</v>
      </c>
      <c r="AI75" s="5">
        <f>IFERROR(IF(AH75=$B75,0,IF($B75=0,ROUND((ABS(AH75-'Calculs T1a'!$S$7)/'Calculs T1a'!$S$7)*100,0),ROUND((ABS(AH75-$B75)/$B75)*100,0))), "No Prediction")</f>
        <v>0</v>
      </c>
      <c r="AK75" s="5">
        <f>IFERROR(IF(AJ75=$B75,0,IF($B75=0,ROUND((ABS(AJ75-'Calculs T1a'!$S$7)/'Calculs T1a'!$S$7)*100,0),ROUND((ABS(AJ75-$B75)/$B75)*100,0))), "No Prediction")</f>
        <v>0</v>
      </c>
      <c r="AM75" s="5">
        <f>IFERROR(IF(AL75=$B75,0,IF($B75=0,ROUND((ABS(AL75-'Calculs T1a'!$S$7)/'Calculs T1a'!$S$7)*100,0),ROUND((ABS(AL75-$B75)/$B75)*100,0))), "No Prediction")</f>
        <v>0</v>
      </c>
      <c r="AO75" s="5">
        <f>IFERROR(IF(AN75=$B75,0,IF($B75=0,ROUND((ABS(AN75-'Calculs T1a'!$S$7)/'Calculs T1a'!$S$7)*100,0),ROUND((ABS(AN75-$B75)/$B75)*100,0))), "No Prediction")</f>
        <v>0</v>
      </c>
      <c r="AQ75" s="5">
        <f>IFERROR(IF(AP75=$B75,0,IF($B75=0,ROUND((ABS(AP75-'Calculs T1a'!$S$7)/'Calculs T1a'!$S$7)*100,0),ROUND((ABS(AP75-$B75)/$B75)*100,0))), "No Prediction")</f>
        <v>0</v>
      </c>
      <c r="AS75" s="5">
        <f>IFERROR(IF(AR75=$B75,0,IF($B75=0,ROUND((ABS(AR75-'Calculs T1a'!$S$7)/'Calculs T1a'!$S$7)*100,0),ROUND((ABS(AR75-$B75)/$B75)*100,0))), "No Prediction")</f>
        <v>0</v>
      </c>
      <c r="AU75" s="5">
        <f>IFERROR(IF(AT75=$B75,0,IF($B75=0,ROUND((ABS(AT75-'Calculs T1a'!$S$7)/'Calculs T1a'!$S$7)*100,0),ROUND((ABS(AT75-$B75)/$B75)*100,0))), "No Prediction")</f>
        <v>0</v>
      </c>
      <c r="AW75" s="5">
        <f>IFERROR(IF(AV75=$B75,0,IF($B75=0,ROUND((ABS(AV75-'Calculs T1a'!$S$7)/'Calculs T1a'!$S$7)*100,0),ROUND((ABS(AV75-$B75)/$B75)*100,0))), "No Prediction")</f>
        <v>0</v>
      </c>
      <c r="BB75" s="5">
        <f>IFERROR(IF(BA75=$B75,0,IF($B75=0,ROUND((ABS(BA75-'Calculs T1a'!$S$7)/'Calculs T1a'!$S$7)*100,0),ROUND((ABS(BA75-$B75)/$B75)*100,0))), "No Prediction")</f>
        <v>0</v>
      </c>
      <c r="BD75" s="5">
        <f>IFERROR(IF(BC75=$B75,0,IF($B75=0,ROUND((ABS(BC75-'Calculs T1a'!$S$7)/'Calculs T1a'!$S$7)*100,0),ROUND((ABS(BC75-$B75)/$B75)*100,0))), "No Prediction")</f>
        <v>0</v>
      </c>
      <c r="BF75" s="5">
        <f>IFERROR(IF(BE75=$B75,0,IF($B75=0,ROUND((ABS(BE75-'Calculs T1a'!$S$7)/'Calculs T1a'!$S$7)*100,0),ROUND((ABS(BE75-$B75)/$B75)*100,0))), "No Prediction")</f>
        <v>0</v>
      </c>
      <c r="BH75" s="5">
        <f>IFERROR(IF(BG75=$B75,0,IF($B75=0,ROUND((ABS(BG75-'Calculs T1a'!$S$7)/'Calculs T1a'!$S$7)*100,0),ROUND((ABS(BG75-$B75)/$B75)*100,0))), "No Prediction")</f>
        <v>0</v>
      </c>
      <c r="BJ75" s="5">
        <f>IFERROR(IF(BI75=$B75,0,IF($B75=0,ROUND((ABS(BI75-'Calculs T1a'!$S$7)/'Calculs T1a'!$S$7)*100,0),ROUND((ABS(BI75-$B75)/$B75)*100,0))), "No Prediction")</f>
        <v>0</v>
      </c>
      <c r="BL75" s="5">
        <f>IFERROR(IF(BK75=$B75,0,IF($B75=0,ROUND((ABS(BK75-'Calculs T1a'!$S$7)/'Calculs T1a'!$S$7)*100,0),ROUND((ABS(BK75-$B75)/$B75)*100,0))), "No Prediction")</f>
        <v>0</v>
      </c>
      <c r="BN75" s="5">
        <f>IFERROR(IF(BM75=$B75,0,IF($B75=0,ROUND((ABS(BM75-'Calculs T1a'!$S$7)/'Calculs T1a'!$S$7)*100,0),ROUND((ABS(BM75-$B75)/$B75)*100,0))), "No Prediction")</f>
        <v>0</v>
      </c>
      <c r="BP75" s="5">
        <f>IFERROR(IF(BO75=$B75,0,IF($B75=0,ROUND((ABS(BO75-'Calculs T1a'!$S$7)/'Calculs T1a'!$S$7)*100,0),ROUND((ABS(BO75-$B75)/$B75)*100,0))), "No Prediction")</f>
        <v>0</v>
      </c>
      <c r="BR75" s="5">
        <f>IFERROR(IF(BQ75=$B75,0,IF($B75=0,ROUND((ABS(BQ75-'Calculs T1a'!$S$7)/'Calculs T1a'!$S$7)*100,0),ROUND((ABS(BQ75-$B75)/$B75)*100,0))), "No Prediction")</f>
        <v>0</v>
      </c>
      <c r="BT75" s="5">
        <f>IFERROR(IF(BS75=$B75,0,IF($B75=0,ROUND((ABS(BS75-'Calculs T1a'!$S$7)/'Calculs T1a'!$S$7)*100,0),ROUND((ABS(BS75-$B75)/$B75)*100,0))), "No Prediction")</f>
        <v>0</v>
      </c>
      <c r="BV75" s="5">
        <f>IFERROR(IF(BU75=$B75,0,IF($B75=0,ROUND((ABS(BU75-'Calculs T1a'!$S$7)/'Calculs T1a'!$S$7)*100,0),ROUND((ABS(BU75-$B75)/$B75)*100,0))), "No Prediction")</f>
        <v>0</v>
      </c>
    </row>
    <row r="76" spans="4:74" x14ac:dyDescent="0.3">
      <c r="D76" s="5">
        <f>IFERROR(IF(C76=$B76,0,IF($B76=0,ROUND((ABS(C76-'Calculs T1a'!$S$7)/'Calculs T1a'!$S$7)*100,0),ROUND((ABS(C76-$B76)/$B76)*100,0))), "No Prediction")</f>
        <v>0</v>
      </c>
      <c r="F76" s="5">
        <f>IFERROR(IF(E76=$B76,0,IF($B76=0,ROUND((ABS(E76-'Calculs T1a'!$S$7)/'Calculs T1a'!$S$7)*100,0),ROUND((ABS(E76-$B76)/$B76)*100,0))), "No Prediction")</f>
        <v>0</v>
      </c>
      <c r="H76" s="5">
        <f>IFERROR(IF(G76=$B76,0,IF($B76=0,ROUND((ABS(G76-'Calculs T1a'!$S$7)/'Calculs T1a'!$S$7)*100,0),ROUND((ABS(G76-$B76)/$B76)*100,0))), "No Prediction")</f>
        <v>0</v>
      </c>
      <c r="J76" s="5">
        <f>IFERROR(IF(I76=$B76,0,IF($B76=0,ROUND((ABS(I76-'Calculs T1a'!$S$7)/'Calculs T1a'!$S$7)*100,0),ROUND((ABS(I76-$B76)/$B76)*100,0))), "No Prediction")</f>
        <v>0</v>
      </c>
      <c r="L76" s="5">
        <f>IFERROR(IF(K76=$B76,0,IF($B76=0,ROUND((ABS(K76-'Calculs T1a'!$S$7)/'Calculs T1a'!$S$7)*100,0),ROUND((ABS(K76-$B76)/$B76)*100,0))), "No Prediction")</f>
        <v>0</v>
      </c>
      <c r="N76" s="5">
        <f>IFERROR(IF(M76=$B76,0,IF($B76=0,ROUND((ABS(M76-'Calculs T1a'!$S$7)/'Calculs T1a'!$S$7)*100,0),ROUND((ABS(M76-$B76)/$B76)*100,0))), "No Prediction")</f>
        <v>0</v>
      </c>
      <c r="P76" s="5">
        <f>IFERROR(IF(O76=$B76,0,IF($B76=0,ROUND((ABS(O76-'Calculs T1a'!$S$7)/'Calculs T1a'!$S$7)*100,0),ROUND((ABS(O76-$B76)/$B76)*100,0))), "No Prediction")</f>
        <v>0</v>
      </c>
      <c r="R76" s="5">
        <f>IFERROR(IF(Q76=$B76,0,IF($B76=0,ROUND((ABS(Q76-'Calculs T1a'!$S$7)/'Calculs T1a'!$S$7)*100,0),ROUND((ABS(Q76-$B76)/$B76)*100,0))), "No Prediction")</f>
        <v>0</v>
      </c>
      <c r="T76" s="5">
        <f>IFERROR(IF(S76=$B76,0,IF($B76=0,ROUND((ABS(S76-'Calculs T1a'!$S$7)/'Calculs T1a'!$S$7)*100,0),ROUND((ABS(S76-$B76)/$B76)*100,0))), "No Prediction")</f>
        <v>0</v>
      </c>
      <c r="V76" s="5">
        <f>IFERROR(IF(U76=$B76,0,IF($B76=0,ROUND((ABS(U76-'Calculs T1a'!$S$7)/'Calculs T1a'!$S$7)*100,0),ROUND((ABS(U76-$B76)/$B76)*100,0))), "No Prediction")</f>
        <v>0</v>
      </c>
      <c r="X76" s="5">
        <f>IFERROR(IF(W76=$B76,0,IF($B76=0,ROUND((ABS(W76-'Calculs T1a'!$S$7)/'Calculs T1a'!$S$7)*100,0),ROUND((ABS(W76-$B76)/$B76)*100,0))), "No Prediction")</f>
        <v>0</v>
      </c>
      <c r="AC76" s="5">
        <f>IFERROR(IF(AB76=$B76,0,IF($B76=0,ROUND((ABS(AB76-'Calculs T1a'!$S$7)/'Calculs T1a'!$S$7)*100,0),ROUND((ABS(AB76-$B76)/$B76)*100,0))), "No Prediction")</f>
        <v>0</v>
      </c>
      <c r="AE76" s="5">
        <f>IFERROR(IF(AD76=$B76,0,IF($B76=0,ROUND((ABS(AD76-'Calculs T1a'!$S$7)/'Calculs T1a'!$S$7)*100,0),ROUND((ABS(AD76-$B76)/$B76)*100,0))), "No Prediction")</f>
        <v>0</v>
      </c>
      <c r="AG76" s="5">
        <f>IFERROR(IF(AF76=$B76,0,IF($B76=0,ROUND((ABS(AF76-'Calculs T1a'!$S$7)/'Calculs T1a'!$S$7)*100,0),ROUND((ABS(AF76-$B76)/$B76)*100,0))), "No Prediction")</f>
        <v>0</v>
      </c>
      <c r="AI76" s="5">
        <f>IFERROR(IF(AH76=$B76,0,IF($B76=0,ROUND((ABS(AH76-'Calculs T1a'!$S$7)/'Calculs T1a'!$S$7)*100,0),ROUND((ABS(AH76-$B76)/$B76)*100,0))), "No Prediction")</f>
        <v>0</v>
      </c>
      <c r="AK76" s="5">
        <f>IFERROR(IF(AJ76=$B76,0,IF($B76=0,ROUND((ABS(AJ76-'Calculs T1a'!$S$7)/'Calculs T1a'!$S$7)*100,0),ROUND((ABS(AJ76-$B76)/$B76)*100,0))), "No Prediction")</f>
        <v>0</v>
      </c>
      <c r="AM76" s="5">
        <f>IFERROR(IF(AL76=$B76,0,IF($B76=0,ROUND((ABS(AL76-'Calculs T1a'!$S$7)/'Calculs T1a'!$S$7)*100,0),ROUND((ABS(AL76-$B76)/$B76)*100,0))), "No Prediction")</f>
        <v>0</v>
      </c>
      <c r="AO76" s="5">
        <f>IFERROR(IF(AN76=$B76,0,IF($B76=0,ROUND((ABS(AN76-'Calculs T1a'!$S$7)/'Calculs T1a'!$S$7)*100,0),ROUND((ABS(AN76-$B76)/$B76)*100,0))), "No Prediction")</f>
        <v>0</v>
      </c>
      <c r="AQ76" s="5">
        <f>IFERROR(IF(AP76=$B76,0,IF($B76=0,ROUND((ABS(AP76-'Calculs T1a'!$S$7)/'Calculs T1a'!$S$7)*100,0),ROUND((ABS(AP76-$B76)/$B76)*100,0))), "No Prediction")</f>
        <v>0</v>
      </c>
      <c r="AS76" s="5">
        <f>IFERROR(IF(AR76=$B76,0,IF($B76=0,ROUND((ABS(AR76-'Calculs T1a'!$S$7)/'Calculs T1a'!$S$7)*100,0),ROUND((ABS(AR76-$B76)/$B76)*100,0))), "No Prediction")</f>
        <v>0</v>
      </c>
      <c r="AU76" s="5">
        <f>IFERROR(IF(AT76=$B76,0,IF($B76=0,ROUND((ABS(AT76-'Calculs T1a'!$S$7)/'Calculs T1a'!$S$7)*100,0),ROUND((ABS(AT76-$B76)/$B76)*100,0))), "No Prediction")</f>
        <v>0</v>
      </c>
      <c r="AW76" s="5">
        <f>IFERROR(IF(AV76=$B76,0,IF($B76=0,ROUND((ABS(AV76-'Calculs T1a'!$S$7)/'Calculs T1a'!$S$7)*100,0),ROUND((ABS(AV76-$B76)/$B76)*100,0))), "No Prediction")</f>
        <v>0</v>
      </c>
      <c r="BB76" s="5">
        <f>IFERROR(IF(BA76=$B76,0,IF($B76=0,ROUND((ABS(BA76-'Calculs T1a'!$S$7)/'Calculs T1a'!$S$7)*100,0),ROUND((ABS(BA76-$B76)/$B76)*100,0))), "No Prediction")</f>
        <v>0</v>
      </c>
      <c r="BD76" s="5">
        <f>IFERROR(IF(BC76=$B76,0,IF($B76=0,ROUND((ABS(BC76-'Calculs T1a'!$S$7)/'Calculs T1a'!$S$7)*100,0),ROUND((ABS(BC76-$B76)/$B76)*100,0))), "No Prediction")</f>
        <v>0</v>
      </c>
      <c r="BF76" s="5">
        <f>IFERROR(IF(BE76=$B76,0,IF($B76=0,ROUND((ABS(BE76-'Calculs T1a'!$S$7)/'Calculs T1a'!$S$7)*100,0),ROUND((ABS(BE76-$B76)/$B76)*100,0))), "No Prediction")</f>
        <v>0</v>
      </c>
      <c r="BH76" s="5">
        <f>IFERROR(IF(BG76=$B76,0,IF($B76=0,ROUND((ABS(BG76-'Calculs T1a'!$S$7)/'Calculs T1a'!$S$7)*100,0),ROUND((ABS(BG76-$B76)/$B76)*100,0))), "No Prediction")</f>
        <v>0</v>
      </c>
      <c r="BJ76" s="5">
        <f>IFERROR(IF(BI76=$B76,0,IF($B76=0,ROUND((ABS(BI76-'Calculs T1a'!$S$7)/'Calculs T1a'!$S$7)*100,0),ROUND((ABS(BI76-$B76)/$B76)*100,0))), "No Prediction")</f>
        <v>0</v>
      </c>
      <c r="BL76" s="5">
        <f>IFERROR(IF(BK76=$B76,0,IF($B76=0,ROUND((ABS(BK76-'Calculs T1a'!$S$7)/'Calculs T1a'!$S$7)*100,0),ROUND((ABS(BK76-$B76)/$B76)*100,0))), "No Prediction")</f>
        <v>0</v>
      </c>
      <c r="BN76" s="5">
        <f>IFERROR(IF(BM76=$B76,0,IF($B76=0,ROUND((ABS(BM76-'Calculs T1a'!$S$7)/'Calculs T1a'!$S$7)*100,0),ROUND((ABS(BM76-$B76)/$B76)*100,0))), "No Prediction")</f>
        <v>0</v>
      </c>
      <c r="BP76" s="5">
        <f>IFERROR(IF(BO76=$B76,0,IF($B76=0,ROUND((ABS(BO76-'Calculs T1a'!$S$7)/'Calculs T1a'!$S$7)*100,0),ROUND((ABS(BO76-$B76)/$B76)*100,0))), "No Prediction")</f>
        <v>0</v>
      </c>
      <c r="BR76" s="5">
        <f>IFERROR(IF(BQ76=$B76,0,IF($B76=0,ROUND((ABS(BQ76-'Calculs T1a'!$S$7)/'Calculs T1a'!$S$7)*100,0),ROUND((ABS(BQ76-$B76)/$B76)*100,0))), "No Prediction")</f>
        <v>0</v>
      </c>
      <c r="BT76" s="5">
        <f>IFERROR(IF(BS76=$B76,0,IF($B76=0,ROUND((ABS(BS76-'Calculs T1a'!$S$7)/'Calculs T1a'!$S$7)*100,0),ROUND((ABS(BS76-$B76)/$B76)*100,0))), "No Prediction")</f>
        <v>0</v>
      </c>
      <c r="BV76" s="5">
        <f>IFERROR(IF(BU76=$B76,0,IF($B76=0,ROUND((ABS(BU76-'Calculs T1a'!$S$7)/'Calculs T1a'!$S$7)*100,0),ROUND((ABS(BU76-$B76)/$B76)*100,0))), "No Prediction")</f>
        <v>0</v>
      </c>
    </row>
    <row r="77" spans="4:74" x14ac:dyDescent="0.3">
      <c r="D77" s="5">
        <f>IFERROR(IF(C77=$B77,0,IF($B77=0,ROUND((ABS(C77-'Calculs T1a'!$S$7)/'Calculs T1a'!$S$7)*100,0),ROUND((ABS(C77-$B77)/$B77)*100,0))), "No Prediction")</f>
        <v>0</v>
      </c>
      <c r="F77" s="5">
        <f>IFERROR(IF(E77=$B77,0,IF($B77=0,ROUND((ABS(E77-'Calculs T1a'!$S$7)/'Calculs T1a'!$S$7)*100,0),ROUND((ABS(E77-$B77)/$B77)*100,0))), "No Prediction")</f>
        <v>0</v>
      </c>
      <c r="H77" s="5">
        <f>IFERROR(IF(G77=$B77,0,IF($B77=0,ROUND((ABS(G77-'Calculs T1a'!$S$7)/'Calculs T1a'!$S$7)*100,0),ROUND((ABS(G77-$B77)/$B77)*100,0))), "No Prediction")</f>
        <v>0</v>
      </c>
      <c r="J77" s="5">
        <f>IFERROR(IF(I77=$B77,0,IF($B77=0,ROUND((ABS(I77-'Calculs T1a'!$S$7)/'Calculs T1a'!$S$7)*100,0),ROUND((ABS(I77-$B77)/$B77)*100,0))), "No Prediction")</f>
        <v>0</v>
      </c>
      <c r="L77" s="5">
        <f>IFERROR(IF(K77=$B77,0,IF($B77=0,ROUND((ABS(K77-'Calculs T1a'!$S$7)/'Calculs T1a'!$S$7)*100,0),ROUND((ABS(K77-$B77)/$B77)*100,0))), "No Prediction")</f>
        <v>0</v>
      </c>
      <c r="N77" s="5">
        <f>IFERROR(IF(M77=$B77,0,IF($B77=0,ROUND((ABS(M77-'Calculs T1a'!$S$7)/'Calculs T1a'!$S$7)*100,0),ROUND((ABS(M77-$B77)/$B77)*100,0))), "No Prediction")</f>
        <v>0</v>
      </c>
      <c r="P77" s="5">
        <f>IFERROR(IF(O77=$B77,0,IF($B77=0,ROUND((ABS(O77-'Calculs T1a'!$S$7)/'Calculs T1a'!$S$7)*100,0),ROUND((ABS(O77-$B77)/$B77)*100,0))), "No Prediction")</f>
        <v>0</v>
      </c>
      <c r="R77" s="5">
        <f>IFERROR(IF(Q77=$B77,0,IF($B77=0,ROUND((ABS(Q77-'Calculs T1a'!$S$7)/'Calculs T1a'!$S$7)*100,0),ROUND((ABS(Q77-$B77)/$B77)*100,0))), "No Prediction")</f>
        <v>0</v>
      </c>
      <c r="T77" s="5">
        <f>IFERROR(IF(S77=$B77,0,IF($B77=0,ROUND((ABS(S77-'Calculs T1a'!$S$7)/'Calculs T1a'!$S$7)*100,0),ROUND((ABS(S77-$B77)/$B77)*100,0))), "No Prediction")</f>
        <v>0</v>
      </c>
      <c r="V77" s="5">
        <f>IFERROR(IF(U77=$B77,0,IF($B77=0,ROUND((ABS(U77-'Calculs T1a'!$S$7)/'Calculs T1a'!$S$7)*100,0),ROUND((ABS(U77-$B77)/$B77)*100,0))), "No Prediction")</f>
        <v>0</v>
      </c>
      <c r="X77" s="5">
        <f>IFERROR(IF(W77=$B77,0,IF($B77=0,ROUND((ABS(W77-'Calculs T1a'!$S$7)/'Calculs T1a'!$S$7)*100,0),ROUND((ABS(W77-$B77)/$B77)*100,0))), "No Prediction")</f>
        <v>0</v>
      </c>
      <c r="AC77" s="5">
        <f>IFERROR(IF(AB77=$B77,0,IF($B77=0,ROUND((ABS(AB77-'Calculs T1a'!$S$7)/'Calculs T1a'!$S$7)*100,0),ROUND((ABS(AB77-$B77)/$B77)*100,0))), "No Prediction")</f>
        <v>0</v>
      </c>
      <c r="AE77" s="5">
        <f>IFERROR(IF(AD77=$B77,0,IF($B77=0,ROUND((ABS(AD77-'Calculs T1a'!$S$7)/'Calculs T1a'!$S$7)*100,0),ROUND((ABS(AD77-$B77)/$B77)*100,0))), "No Prediction")</f>
        <v>0</v>
      </c>
      <c r="AG77" s="5">
        <f>IFERROR(IF(AF77=$B77,0,IF($B77=0,ROUND((ABS(AF77-'Calculs T1a'!$S$7)/'Calculs T1a'!$S$7)*100,0),ROUND((ABS(AF77-$B77)/$B77)*100,0))), "No Prediction")</f>
        <v>0</v>
      </c>
      <c r="AI77" s="5">
        <f>IFERROR(IF(AH77=$B77,0,IF($B77=0,ROUND((ABS(AH77-'Calculs T1a'!$S$7)/'Calculs T1a'!$S$7)*100,0),ROUND((ABS(AH77-$B77)/$B77)*100,0))), "No Prediction")</f>
        <v>0</v>
      </c>
      <c r="AK77" s="5">
        <f>IFERROR(IF(AJ77=$B77,0,IF($B77=0,ROUND((ABS(AJ77-'Calculs T1a'!$S$7)/'Calculs T1a'!$S$7)*100,0),ROUND((ABS(AJ77-$B77)/$B77)*100,0))), "No Prediction")</f>
        <v>0</v>
      </c>
      <c r="AM77" s="5">
        <f>IFERROR(IF(AL77=$B77,0,IF($B77=0,ROUND((ABS(AL77-'Calculs T1a'!$S$7)/'Calculs T1a'!$S$7)*100,0),ROUND((ABS(AL77-$B77)/$B77)*100,0))), "No Prediction")</f>
        <v>0</v>
      </c>
      <c r="AO77" s="5">
        <f>IFERROR(IF(AN77=$B77,0,IF($B77=0,ROUND((ABS(AN77-'Calculs T1a'!$S$7)/'Calculs T1a'!$S$7)*100,0),ROUND((ABS(AN77-$B77)/$B77)*100,0))), "No Prediction")</f>
        <v>0</v>
      </c>
      <c r="AQ77" s="5">
        <f>IFERROR(IF(AP77=$B77,0,IF($B77=0,ROUND((ABS(AP77-'Calculs T1a'!$S$7)/'Calculs T1a'!$S$7)*100,0),ROUND((ABS(AP77-$B77)/$B77)*100,0))), "No Prediction")</f>
        <v>0</v>
      </c>
      <c r="AS77" s="5">
        <f>IFERROR(IF(AR77=$B77,0,IF($B77=0,ROUND((ABS(AR77-'Calculs T1a'!$S$7)/'Calculs T1a'!$S$7)*100,0),ROUND((ABS(AR77-$B77)/$B77)*100,0))), "No Prediction")</f>
        <v>0</v>
      </c>
      <c r="AU77" s="5">
        <f>IFERROR(IF(AT77=$B77,0,IF($B77=0,ROUND((ABS(AT77-'Calculs T1a'!$S$7)/'Calculs T1a'!$S$7)*100,0),ROUND((ABS(AT77-$B77)/$B77)*100,0))), "No Prediction")</f>
        <v>0</v>
      </c>
      <c r="AW77" s="5">
        <f>IFERROR(IF(AV77=$B77,0,IF($B77=0,ROUND((ABS(AV77-'Calculs T1a'!$S$7)/'Calculs T1a'!$S$7)*100,0),ROUND((ABS(AV77-$B77)/$B77)*100,0))), "No Prediction")</f>
        <v>0</v>
      </c>
      <c r="BB77" s="5">
        <f>IFERROR(IF(BA77=$B77,0,IF($B77=0,ROUND((ABS(BA77-'Calculs T1a'!$S$7)/'Calculs T1a'!$S$7)*100,0),ROUND((ABS(BA77-$B77)/$B77)*100,0))), "No Prediction")</f>
        <v>0</v>
      </c>
      <c r="BD77" s="5">
        <f>IFERROR(IF(BC77=$B77,0,IF($B77=0,ROUND((ABS(BC77-'Calculs T1a'!$S$7)/'Calculs T1a'!$S$7)*100,0),ROUND((ABS(BC77-$B77)/$B77)*100,0))), "No Prediction")</f>
        <v>0</v>
      </c>
      <c r="BF77" s="5">
        <f>IFERROR(IF(BE77=$B77,0,IF($B77=0,ROUND((ABS(BE77-'Calculs T1a'!$S$7)/'Calculs T1a'!$S$7)*100,0),ROUND((ABS(BE77-$B77)/$B77)*100,0))), "No Prediction")</f>
        <v>0</v>
      </c>
      <c r="BH77" s="5">
        <f>IFERROR(IF(BG77=$B77,0,IF($B77=0,ROUND((ABS(BG77-'Calculs T1a'!$S$7)/'Calculs T1a'!$S$7)*100,0),ROUND((ABS(BG77-$B77)/$B77)*100,0))), "No Prediction")</f>
        <v>0</v>
      </c>
      <c r="BJ77" s="5">
        <f>IFERROR(IF(BI77=$B77,0,IF($B77=0,ROUND((ABS(BI77-'Calculs T1a'!$S$7)/'Calculs T1a'!$S$7)*100,0),ROUND((ABS(BI77-$B77)/$B77)*100,0))), "No Prediction")</f>
        <v>0</v>
      </c>
      <c r="BL77" s="5">
        <f>IFERROR(IF(BK77=$B77,0,IF($B77=0,ROUND((ABS(BK77-'Calculs T1a'!$S$7)/'Calculs T1a'!$S$7)*100,0),ROUND((ABS(BK77-$B77)/$B77)*100,0))), "No Prediction")</f>
        <v>0</v>
      </c>
      <c r="BN77" s="5">
        <f>IFERROR(IF(BM77=$B77,0,IF($B77=0,ROUND((ABS(BM77-'Calculs T1a'!$S$7)/'Calculs T1a'!$S$7)*100,0),ROUND((ABS(BM77-$B77)/$B77)*100,0))), "No Prediction")</f>
        <v>0</v>
      </c>
      <c r="BP77" s="5">
        <f>IFERROR(IF(BO77=$B77,0,IF($B77=0,ROUND((ABS(BO77-'Calculs T1a'!$S$7)/'Calculs T1a'!$S$7)*100,0),ROUND((ABS(BO77-$B77)/$B77)*100,0))), "No Prediction")</f>
        <v>0</v>
      </c>
      <c r="BR77" s="5">
        <f>IFERROR(IF(BQ77=$B77,0,IF($B77=0,ROUND((ABS(BQ77-'Calculs T1a'!$S$7)/'Calculs T1a'!$S$7)*100,0),ROUND((ABS(BQ77-$B77)/$B77)*100,0))), "No Prediction")</f>
        <v>0</v>
      </c>
      <c r="BT77" s="5">
        <f>IFERROR(IF(BS77=$B77,0,IF($B77=0,ROUND((ABS(BS77-'Calculs T1a'!$S$7)/'Calculs T1a'!$S$7)*100,0),ROUND((ABS(BS77-$B77)/$B77)*100,0))), "No Prediction")</f>
        <v>0</v>
      </c>
      <c r="BV77" s="5">
        <f>IFERROR(IF(BU77=$B77,0,IF($B77=0,ROUND((ABS(BU77-'Calculs T1a'!$S$7)/'Calculs T1a'!$S$7)*100,0),ROUND((ABS(BU77-$B77)/$B77)*100,0))), "No Prediction")</f>
        <v>0</v>
      </c>
    </row>
    <row r="78" spans="4:74" x14ac:dyDescent="0.3">
      <c r="D78" s="5">
        <f>IFERROR(IF(C78=$B78,0,IF($B78=0,ROUND((ABS(C78-'Calculs T1a'!$S$7)/'Calculs T1a'!$S$7)*100,0),ROUND((ABS(C78-$B78)/$B78)*100,0))), "No Prediction")</f>
        <v>0</v>
      </c>
      <c r="F78" s="5">
        <f>IFERROR(IF(E78=$B78,0,IF($B78=0,ROUND((ABS(E78-'Calculs T1a'!$S$7)/'Calculs T1a'!$S$7)*100,0),ROUND((ABS(E78-$B78)/$B78)*100,0))), "No Prediction")</f>
        <v>0</v>
      </c>
      <c r="H78" s="5">
        <f>IFERROR(IF(G78=$B78,0,IF($B78=0,ROUND((ABS(G78-'Calculs T1a'!$S$7)/'Calculs T1a'!$S$7)*100,0),ROUND((ABS(G78-$B78)/$B78)*100,0))), "No Prediction")</f>
        <v>0</v>
      </c>
      <c r="J78" s="5">
        <f>IFERROR(IF(I78=$B78,0,IF($B78=0,ROUND((ABS(I78-'Calculs T1a'!$S$7)/'Calculs T1a'!$S$7)*100,0),ROUND((ABS(I78-$B78)/$B78)*100,0))), "No Prediction")</f>
        <v>0</v>
      </c>
      <c r="L78" s="5">
        <f>IFERROR(IF(K78=$B78,0,IF($B78=0,ROUND((ABS(K78-'Calculs T1a'!$S$7)/'Calculs T1a'!$S$7)*100,0),ROUND((ABS(K78-$B78)/$B78)*100,0))), "No Prediction")</f>
        <v>0</v>
      </c>
      <c r="N78" s="5">
        <f>IFERROR(IF(M78=$B78,0,IF($B78=0,ROUND((ABS(M78-'Calculs T1a'!$S$7)/'Calculs T1a'!$S$7)*100,0),ROUND((ABS(M78-$B78)/$B78)*100,0))), "No Prediction")</f>
        <v>0</v>
      </c>
      <c r="P78" s="5">
        <f>IFERROR(IF(O78=$B78,0,IF($B78=0,ROUND((ABS(O78-'Calculs T1a'!$S$7)/'Calculs T1a'!$S$7)*100,0),ROUND((ABS(O78-$B78)/$B78)*100,0))), "No Prediction")</f>
        <v>0</v>
      </c>
      <c r="R78" s="5">
        <f>IFERROR(IF(Q78=$B78,0,IF($B78=0,ROUND((ABS(Q78-'Calculs T1a'!$S$7)/'Calculs T1a'!$S$7)*100,0),ROUND((ABS(Q78-$B78)/$B78)*100,0))), "No Prediction")</f>
        <v>0</v>
      </c>
      <c r="T78" s="5">
        <f>IFERROR(IF(S78=$B78,0,IF($B78=0,ROUND((ABS(S78-'Calculs T1a'!$S$7)/'Calculs T1a'!$S$7)*100,0),ROUND((ABS(S78-$B78)/$B78)*100,0))), "No Prediction")</f>
        <v>0</v>
      </c>
      <c r="V78" s="5">
        <f>IFERROR(IF(U78=$B78,0,IF($B78=0,ROUND((ABS(U78-'Calculs T1a'!$S$7)/'Calculs T1a'!$S$7)*100,0),ROUND((ABS(U78-$B78)/$B78)*100,0))), "No Prediction")</f>
        <v>0</v>
      </c>
      <c r="X78" s="5">
        <f>IFERROR(IF(W78=$B78,0,IF($B78=0,ROUND((ABS(W78-'Calculs T1a'!$S$7)/'Calculs T1a'!$S$7)*100,0),ROUND((ABS(W78-$B78)/$B78)*100,0))), "No Prediction")</f>
        <v>0</v>
      </c>
      <c r="AC78" s="5">
        <f>IFERROR(IF(AB78=$B78,0,IF($B78=0,ROUND((ABS(AB78-'Calculs T1a'!$S$7)/'Calculs T1a'!$S$7)*100,0),ROUND((ABS(AB78-$B78)/$B78)*100,0))), "No Prediction")</f>
        <v>0</v>
      </c>
      <c r="AE78" s="5">
        <f>IFERROR(IF(AD78=$B78,0,IF($B78=0,ROUND((ABS(AD78-'Calculs T1a'!$S$7)/'Calculs T1a'!$S$7)*100,0),ROUND((ABS(AD78-$B78)/$B78)*100,0))), "No Prediction")</f>
        <v>0</v>
      </c>
      <c r="AG78" s="5">
        <f>IFERROR(IF(AF78=$B78,0,IF($B78=0,ROUND((ABS(AF78-'Calculs T1a'!$S$7)/'Calculs T1a'!$S$7)*100,0),ROUND((ABS(AF78-$B78)/$B78)*100,0))), "No Prediction")</f>
        <v>0</v>
      </c>
      <c r="AI78" s="5">
        <f>IFERROR(IF(AH78=$B78,0,IF($B78=0,ROUND((ABS(AH78-'Calculs T1a'!$S$7)/'Calculs T1a'!$S$7)*100,0),ROUND((ABS(AH78-$B78)/$B78)*100,0))), "No Prediction")</f>
        <v>0</v>
      </c>
      <c r="AK78" s="5">
        <f>IFERROR(IF(AJ78=$B78,0,IF($B78=0,ROUND((ABS(AJ78-'Calculs T1a'!$S$7)/'Calculs T1a'!$S$7)*100,0),ROUND((ABS(AJ78-$B78)/$B78)*100,0))), "No Prediction")</f>
        <v>0</v>
      </c>
      <c r="AM78" s="5">
        <f>IFERROR(IF(AL78=$B78,0,IF($B78=0,ROUND((ABS(AL78-'Calculs T1a'!$S$7)/'Calculs T1a'!$S$7)*100,0),ROUND((ABS(AL78-$B78)/$B78)*100,0))), "No Prediction")</f>
        <v>0</v>
      </c>
      <c r="AO78" s="5">
        <f>IFERROR(IF(AN78=$B78,0,IF($B78=0,ROUND((ABS(AN78-'Calculs T1a'!$S$7)/'Calculs T1a'!$S$7)*100,0),ROUND((ABS(AN78-$B78)/$B78)*100,0))), "No Prediction")</f>
        <v>0</v>
      </c>
      <c r="AQ78" s="5">
        <f>IFERROR(IF(AP78=$B78,0,IF($B78=0,ROUND((ABS(AP78-'Calculs T1a'!$S$7)/'Calculs T1a'!$S$7)*100,0),ROUND((ABS(AP78-$B78)/$B78)*100,0))), "No Prediction")</f>
        <v>0</v>
      </c>
      <c r="AS78" s="5">
        <f>IFERROR(IF(AR78=$B78,0,IF($B78=0,ROUND((ABS(AR78-'Calculs T1a'!$S$7)/'Calculs T1a'!$S$7)*100,0),ROUND((ABS(AR78-$B78)/$B78)*100,0))), "No Prediction")</f>
        <v>0</v>
      </c>
      <c r="AU78" s="5">
        <f>IFERROR(IF(AT78=$B78,0,IF($B78=0,ROUND((ABS(AT78-'Calculs T1a'!$S$7)/'Calculs T1a'!$S$7)*100,0),ROUND((ABS(AT78-$B78)/$B78)*100,0))), "No Prediction")</f>
        <v>0</v>
      </c>
      <c r="AW78" s="5">
        <f>IFERROR(IF(AV78=$B78,0,IF($B78=0,ROUND((ABS(AV78-'Calculs T1a'!$S$7)/'Calculs T1a'!$S$7)*100,0),ROUND((ABS(AV78-$B78)/$B78)*100,0))), "No Prediction")</f>
        <v>0</v>
      </c>
      <c r="BB78" s="5">
        <f>IFERROR(IF(BA78=$B78,0,IF($B78=0,ROUND((ABS(BA78-'Calculs T1a'!$S$7)/'Calculs T1a'!$S$7)*100,0),ROUND((ABS(BA78-$B78)/$B78)*100,0))), "No Prediction")</f>
        <v>0</v>
      </c>
      <c r="BD78" s="5">
        <f>IFERROR(IF(BC78=$B78,0,IF($B78=0,ROUND((ABS(BC78-'Calculs T1a'!$S$7)/'Calculs T1a'!$S$7)*100,0),ROUND((ABS(BC78-$B78)/$B78)*100,0))), "No Prediction")</f>
        <v>0</v>
      </c>
      <c r="BF78" s="5">
        <f>IFERROR(IF(BE78=$B78,0,IF($B78=0,ROUND((ABS(BE78-'Calculs T1a'!$S$7)/'Calculs T1a'!$S$7)*100,0),ROUND((ABS(BE78-$B78)/$B78)*100,0))), "No Prediction")</f>
        <v>0</v>
      </c>
      <c r="BH78" s="5">
        <f>IFERROR(IF(BG78=$B78,0,IF($B78=0,ROUND((ABS(BG78-'Calculs T1a'!$S$7)/'Calculs T1a'!$S$7)*100,0),ROUND((ABS(BG78-$B78)/$B78)*100,0))), "No Prediction")</f>
        <v>0</v>
      </c>
      <c r="BJ78" s="5">
        <f>IFERROR(IF(BI78=$B78,0,IF($B78=0,ROUND((ABS(BI78-'Calculs T1a'!$S$7)/'Calculs T1a'!$S$7)*100,0),ROUND((ABS(BI78-$B78)/$B78)*100,0))), "No Prediction")</f>
        <v>0</v>
      </c>
      <c r="BL78" s="5">
        <f>IFERROR(IF(BK78=$B78,0,IF($B78=0,ROUND((ABS(BK78-'Calculs T1a'!$S$7)/'Calculs T1a'!$S$7)*100,0),ROUND((ABS(BK78-$B78)/$B78)*100,0))), "No Prediction")</f>
        <v>0</v>
      </c>
      <c r="BN78" s="5">
        <f>IFERROR(IF(BM78=$B78,0,IF($B78=0,ROUND((ABS(BM78-'Calculs T1a'!$S$7)/'Calculs T1a'!$S$7)*100,0),ROUND((ABS(BM78-$B78)/$B78)*100,0))), "No Prediction")</f>
        <v>0</v>
      </c>
      <c r="BP78" s="5">
        <f>IFERROR(IF(BO78=$B78,0,IF($B78=0,ROUND((ABS(BO78-'Calculs T1a'!$S$7)/'Calculs T1a'!$S$7)*100,0),ROUND((ABS(BO78-$B78)/$B78)*100,0))), "No Prediction")</f>
        <v>0</v>
      </c>
      <c r="BR78" s="5">
        <f>IFERROR(IF(BQ78=$B78,0,IF($B78=0,ROUND((ABS(BQ78-'Calculs T1a'!$S$7)/'Calculs T1a'!$S$7)*100,0),ROUND((ABS(BQ78-$B78)/$B78)*100,0))), "No Prediction")</f>
        <v>0</v>
      </c>
      <c r="BT78" s="5">
        <f>IFERROR(IF(BS78=$B78,0,IF($B78=0,ROUND((ABS(BS78-'Calculs T1a'!$S$7)/'Calculs T1a'!$S$7)*100,0),ROUND((ABS(BS78-$B78)/$B78)*100,0))), "No Prediction")</f>
        <v>0</v>
      </c>
      <c r="BV78" s="5">
        <f>IFERROR(IF(BU78=$B78,0,IF($B78=0,ROUND((ABS(BU78-'Calculs T1a'!$S$7)/'Calculs T1a'!$S$7)*100,0),ROUND((ABS(BU78-$B78)/$B78)*100,0))), "No Prediction")</f>
        <v>0</v>
      </c>
    </row>
    <row r="79" spans="4:74" x14ac:dyDescent="0.3">
      <c r="D79" s="5">
        <f>IFERROR(IF(C79=$B79,0,IF($B79=0,ROUND((ABS(C79-'Calculs T1a'!$S$7)/'Calculs T1a'!$S$7)*100,0),ROUND((ABS(C79-$B79)/$B79)*100,0))), "No Prediction")</f>
        <v>0</v>
      </c>
      <c r="F79" s="5">
        <f>IFERROR(IF(E79=$B79,0,IF($B79=0,ROUND((ABS(E79-'Calculs T1a'!$S$7)/'Calculs T1a'!$S$7)*100,0),ROUND((ABS(E79-$B79)/$B79)*100,0))), "No Prediction")</f>
        <v>0</v>
      </c>
      <c r="H79" s="5">
        <f>IFERROR(IF(G79=$B79,0,IF($B79=0,ROUND((ABS(G79-'Calculs T1a'!$S$7)/'Calculs T1a'!$S$7)*100,0),ROUND((ABS(G79-$B79)/$B79)*100,0))), "No Prediction")</f>
        <v>0</v>
      </c>
      <c r="J79" s="5">
        <f>IFERROR(IF(I79=$B79,0,IF($B79=0,ROUND((ABS(I79-'Calculs T1a'!$S$7)/'Calculs T1a'!$S$7)*100,0),ROUND((ABS(I79-$B79)/$B79)*100,0))), "No Prediction")</f>
        <v>0</v>
      </c>
      <c r="L79" s="5">
        <f>IFERROR(IF(K79=$B79,0,IF($B79=0,ROUND((ABS(K79-'Calculs T1a'!$S$7)/'Calculs T1a'!$S$7)*100,0),ROUND((ABS(K79-$B79)/$B79)*100,0))), "No Prediction")</f>
        <v>0</v>
      </c>
      <c r="N79" s="5">
        <f>IFERROR(IF(M79=$B79,0,IF($B79=0,ROUND((ABS(M79-'Calculs T1a'!$S$7)/'Calculs T1a'!$S$7)*100,0),ROUND((ABS(M79-$B79)/$B79)*100,0))), "No Prediction")</f>
        <v>0</v>
      </c>
      <c r="P79" s="5">
        <f>IFERROR(IF(O79=$B79,0,IF($B79=0,ROUND((ABS(O79-'Calculs T1a'!$S$7)/'Calculs T1a'!$S$7)*100,0),ROUND((ABS(O79-$B79)/$B79)*100,0))), "No Prediction")</f>
        <v>0</v>
      </c>
      <c r="R79" s="5">
        <f>IFERROR(IF(Q79=$B79,0,IF($B79=0,ROUND((ABS(Q79-'Calculs T1a'!$S$7)/'Calculs T1a'!$S$7)*100,0),ROUND((ABS(Q79-$B79)/$B79)*100,0))), "No Prediction")</f>
        <v>0</v>
      </c>
      <c r="T79" s="5">
        <f>IFERROR(IF(S79=$B79,0,IF($B79=0,ROUND((ABS(S79-'Calculs T1a'!$S$7)/'Calculs T1a'!$S$7)*100,0),ROUND((ABS(S79-$B79)/$B79)*100,0))), "No Prediction")</f>
        <v>0</v>
      </c>
      <c r="V79" s="5">
        <f>IFERROR(IF(U79=$B79,0,IF($B79=0,ROUND((ABS(U79-'Calculs T1a'!$S$7)/'Calculs T1a'!$S$7)*100,0),ROUND((ABS(U79-$B79)/$B79)*100,0))), "No Prediction")</f>
        <v>0</v>
      </c>
      <c r="X79" s="5">
        <f>IFERROR(IF(W79=$B79,0,IF($B79=0,ROUND((ABS(W79-'Calculs T1a'!$S$7)/'Calculs T1a'!$S$7)*100,0),ROUND((ABS(W79-$B79)/$B79)*100,0))), "No Prediction")</f>
        <v>0</v>
      </c>
      <c r="AC79" s="5">
        <f>IFERROR(IF(AB79=$B79,0,IF($B79=0,ROUND((ABS(AB79-'Calculs T1a'!$S$7)/'Calculs T1a'!$S$7)*100,0),ROUND((ABS(AB79-$B79)/$B79)*100,0))), "No Prediction")</f>
        <v>0</v>
      </c>
      <c r="AE79" s="5">
        <f>IFERROR(IF(AD79=$B79,0,IF($B79=0,ROUND((ABS(AD79-'Calculs T1a'!$S$7)/'Calculs T1a'!$S$7)*100,0),ROUND((ABS(AD79-$B79)/$B79)*100,0))), "No Prediction")</f>
        <v>0</v>
      </c>
      <c r="AG79" s="5">
        <f>IFERROR(IF(AF79=$B79,0,IF($B79=0,ROUND((ABS(AF79-'Calculs T1a'!$S$7)/'Calculs T1a'!$S$7)*100,0),ROUND((ABS(AF79-$B79)/$B79)*100,0))), "No Prediction")</f>
        <v>0</v>
      </c>
      <c r="AI79" s="5">
        <f>IFERROR(IF(AH79=$B79,0,IF($B79=0,ROUND((ABS(AH79-'Calculs T1a'!$S$7)/'Calculs T1a'!$S$7)*100,0),ROUND((ABS(AH79-$B79)/$B79)*100,0))), "No Prediction")</f>
        <v>0</v>
      </c>
      <c r="AK79" s="5">
        <f>IFERROR(IF(AJ79=$B79,0,IF($B79=0,ROUND((ABS(AJ79-'Calculs T1a'!$S$7)/'Calculs T1a'!$S$7)*100,0),ROUND((ABS(AJ79-$B79)/$B79)*100,0))), "No Prediction")</f>
        <v>0</v>
      </c>
      <c r="AM79" s="5">
        <f>IFERROR(IF(AL79=$B79,0,IF($B79=0,ROUND((ABS(AL79-'Calculs T1a'!$S$7)/'Calculs T1a'!$S$7)*100,0),ROUND((ABS(AL79-$B79)/$B79)*100,0))), "No Prediction")</f>
        <v>0</v>
      </c>
      <c r="AO79" s="5">
        <f>IFERROR(IF(AN79=$B79,0,IF($B79=0,ROUND((ABS(AN79-'Calculs T1a'!$S$7)/'Calculs T1a'!$S$7)*100,0),ROUND((ABS(AN79-$B79)/$B79)*100,0))), "No Prediction")</f>
        <v>0</v>
      </c>
      <c r="AQ79" s="5">
        <f>IFERROR(IF(AP79=$B79,0,IF($B79=0,ROUND((ABS(AP79-'Calculs T1a'!$S$7)/'Calculs T1a'!$S$7)*100,0),ROUND((ABS(AP79-$B79)/$B79)*100,0))), "No Prediction")</f>
        <v>0</v>
      </c>
      <c r="AS79" s="5">
        <f>IFERROR(IF(AR79=$B79,0,IF($B79=0,ROUND((ABS(AR79-'Calculs T1a'!$S$7)/'Calculs T1a'!$S$7)*100,0),ROUND((ABS(AR79-$B79)/$B79)*100,0))), "No Prediction")</f>
        <v>0</v>
      </c>
      <c r="AU79" s="5">
        <f>IFERROR(IF(AT79=$B79,0,IF($B79=0,ROUND((ABS(AT79-'Calculs T1a'!$S$7)/'Calculs T1a'!$S$7)*100,0),ROUND((ABS(AT79-$B79)/$B79)*100,0))), "No Prediction")</f>
        <v>0</v>
      </c>
      <c r="AW79" s="5">
        <f>IFERROR(IF(AV79=$B79,0,IF($B79=0,ROUND((ABS(AV79-'Calculs T1a'!$S$7)/'Calculs T1a'!$S$7)*100,0),ROUND((ABS(AV79-$B79)/$B79)*100,0))), "No Prediction")</f>
        <v>0</v>
      </c>
      <c r="BB79" s="5">
        <f>IFERROR(IF(BA79=$B79,0,IF($B79=0,ROUND((ABS(BA79-'Calculs T1a'!$S$7)/'Calculs T1a'!$S$7)*100,0),ROUND((ABS(BA79-$B79)/$B79)*100,0))), "No Prediction")</f>
        <v>0</v>
      </c>
      <c r="BD79" s="5">
        <f>IFERROR(IF(BC79=$B79,0,IF($B79=0,ROUND((ABS(BC79-'Calculs T1a'!$S$7)/'Calculs T1a'!$S$7)*100,0),ROUND((ABS(BC79-$B79)/$B79)*100,0))), "No Prediction")</f>
        <v>0</v>
      </c>
      <c r="BF79" s="5">
        <f>IFERROR(IF(BE79=$B79,0,IF($B79=0,ROUND((ABS(BE79-'Calculs T1a'!$S$7)/'Calculs T1a'!$S$7)*100,0),ROUND((ABS(BE79-$B79)/$B79)*100,0))), "No Prediction")</f>
        <v>0</v>
      </c>
      <c r="BH79" s="5">
        <f>IFERROR(IF(BG79=$B79,0,IF($B79=0,ROUND((ABS(BG79-'Calculs T1a'!$S$7)/'Calculs T1a'!$S$7)*100,0),ROUND((ABS(BG79-$B79)/$B79)*100,0))), "No Prediction")</f>
        <v>0</v>
      </c>
      <c r="BJ79" s="5">
        <f>IFERROR(IF(BI79=$B79,0,IF($B79=0,ROUND((ABS(BI79-'Calculs T1a'!$S$7)/'Calculs T1a'!$S$7)*100,0),ROUND((ABS(BI79-$B79)/$B79)*100,0))), "No Prediction")</f>
        <v>0</v>
      </c>
      <c r="BL79" s="5">
        <f>IFERROR(IF(BK79=$B79,0,IF($B79=0,ROUND((ABS(BK79-'Calculs T1a'!$S$7)/'Calculs T1a'!$S$7)*100,0),ROUND((ABS(BK79-$B79)/$B79)*100,0))), "No Prediction")</f>
        <v>0</v>
      </c>
      <c r="BN79" s="5">
        <f>IFERROR(IF(BM79=$B79,0,IF($B79=0,ROUND((ABS(BM79-'Calculs T1a'!$S$7)/'Calculs T1a'!$S$7)*100,0),ROUND((ABS(BM79-$B79)/$B79)*100,0))), "No Prediction")</f>
        <v>0</v>
      </c>
      <c r="BP79" s="5">
        <f>IFERROR(IF(BO79=$B79,0,IF($B79=0,ROUND((ABS(BO79-'Calculs T1a'!$S$7)/'Calculs T1a'!$S$7)*100,0),ROUND((ABS(BO79-$B79)/$B79)*100,0))), "No Prediction")</f>
        <v>0</v>
      </c>
      <c r="BR79" s="5">
        <f>IFERROR(IF(BQ79=$B79,0,IF($B79=0,ROUND((ABS(BQ79-'Calculs T1a'!$S$7)/'Calculs T1a'!$S$7)*100,0),ROUND((ABS(BQ79-$B79)/$B79)*100,0))), "No Prediction")</f>
        <v>0</v>
      </c>
      <c r="BT79" s="5">
        <f>IFERROR(IF(BS79=$B79,0,IF($B79=0,ROUND((ABS(BS79-'Calculs T1a'!$S$7)/'Calculs T1a'!$S$7)*100,0),ROUND((ABS(BS79-$B79)/$B79)*100,0))), "No Prediction")</f>
        <v>0</v>
      </c>
      <c r="BV79" s="5">
        <f>IFERROR(IF(BU79=$B79,0,IF($B79=0,ROUND((ABS(BU79-'Calculs T1a'!$S$7)/'Calculs T1a'!$S$7)*100,0),ROUND((ABS(BU79-$B79)/$B79)*100,0))), "No Prediction")</f>
        <v>0</v>
      </c>
    </row>
    <row r="80" spans="4:74" x14ac:dyDescent="0.3">
      <c r="D80" s="5">
        <f>IFERROR(IF(C80=$B80,0,IF($B80=0,ROUND((ABS(C80-'Calculs T1a'!$S$7)/'Calculs T1a'!$S$7)*100,0),ROUND((ABS(C80-$B80)/$B80)*100,0))), "No Prediction")</f>
        <v>0</v>
      </c>
      <c r="F80" s="5">
        <f>IFERROR(IF(E80=$B80,0,IF($B80=0,ROUND((ABS(E80-'Calculs T1a'!$S$7)/'Calculs T1a'!$S$7)*100,0),ROUND((ABS(E80-$B80)/$B80)*100,0))), "No Prediction")</f>
        <v>0</v>
      </c>
      <c r="H80" s="5">
        <f>IFERROR(IF(G80=$B80,0,IF($B80=0,ROUND((ABS(G80-'Calculs T1a'!$S$7)/'Calculs T1a'!$S$7)*100,0),ROUND((ABS(G80-$B80)/$B80)*100,0))), "No Prediction")</f>
        <v>0</v>
      </c>
      <c r="J80" s="5">
        <f>IFERROR(IF(I80=$B80,0,IF($B80=0,ROUND((ABS(I80-'Calculs T1a'!$S$7)/'Calculs T1a'!$S$7)*100,0),ROUND((ABS(I80-$B80)/$B80)*100,0))), "No Prediction")</f>
        <v>0</v>
      </c>
      <c r="L80" s="5">
        <f>IFERROR(IF(K80=$B80,0,IF($B80=0,ROUND((ABS(K80-'Calculs T1a'!$S$7)/'Calculs T1a'!$S$7)*100,0),ROUND((ABS(K80-$B80)/$B80)*100,0))), "No Prediction")</f>
        <v>0</v>
      </c>
      <c r="N80" s="5">
        <f>IFERROR(IF(M80=$B80,0,IF($B80=0,ROUND((ABS(M80-'Calculs T1a'!$S$7)/'Calculs T1a'!$S$7)*100,0),ROUND((ABS(M80-$B80)/$B80)*100,0))), "No Prediction")</f>
        <v>0</v>
      </c>
      <c r="P80" s="5">
        <f>IFERROR(IF(O80=$B80,0,IF($B80=0,ROUND((ABS(O80-'Calculs T1a'!$S$7)/'Calculs T1a'!$S$7)*100,0),ROUND((ABS(O80-$B80)/$B80)*100,0))), "No Prediction")</f>
        <v>0</v>
      </c>
      <c r="R80" s="5">
        <f>IFERROR(IF(Q80=$B80,0,IF($B80=0,ROUND((ABS(Q80-'Calculs T1a'!$S$7)/'Calculs T1a'!$S$7)*100,0),ROUND((ABS(Q80-$B80)/$B80)*100,0))), "No Prediction")</f>
        <v>0</v>
      </c>
      <c r="T80" s="5">
        <f>IFERROR(IF(S80=$B80,0,IF($B80=0,ROUND((ABS(S80-'Calculs T1a'!$S$7)/'Calculs T1a'!$S$7)*100,0),ROUND((ABS(S80-$B80)/$B80)*100,0))), "No Prediction")</f>
        <v>0</v>
      </c>
      <c r="V80" s="5">
        <f>IFERROR(IF(U80=$B80,0,IF($B80=0,ROUND((ABS(U80-'Calculs T1a'!$S$7)/'Calculs T1a'!$S$7)*100,0),ROUND((ABS(U80-$B80)/$B80)*100,0))), "No Prediction")</f>
        <v>0</v>
      </c>
      <c r="X80" s="5">
        <f>IFERROR(IF(W80=$B80,0,IF($B80=0,ROUND((ABS(W80-'Calculs T1a'!$S$7)/'Calculs T1a'!$S$7)*100,0),ROUND((ABS(W80-$B80)/$B80)*100,0))), "No Prediction")</f>
        <v>0</v>
      </c>
      <c r="AC80" s="5">
        <f>IFERROR(IF(AB80=$B80,0,IF($B80=0,ROUND((ABS(AB80-'Calculs T1a'!$S$7)/'Calculs T1a'!$S$7)*100,0),ROUND((ABS(AB80-$B80)/$B80)*100,0))), "No Prediction")</f>
        <v>0</v>
      </c>
      <c r="AE80" s="5">
        <f>IFERROR(IF(AD80=$B80,0,IF($B80=0,ROUND((ABS(AD80-'Calculs T1a'!$S$7)/'Calculs T1a'!$S$7)*100,0),ROUND((ABS(AD80-$B80)/$B80)*100,0))), "No Prediction")</f>
        <v>0</v>
      </c>
      <c r="AG80" s="5">
        <f>IFERROR(IF(AF80=$B80,0,IF($B80=0,ROUND((ABS(AF80-'Calculs T1a'!$S$7)/'Calculs T1a'!$S$7)*100,0),ROUND((ABS(AF80-$B80)/$B80)*100,0))), "No Prediction")</f>
        <v>0</v>
      </c>
      <c r="AI80" s="5">
        <f>IFERROR(IF(AH80=$B80,0,IF($B80=0,ROUND((ABS(AH80-'Calculs T1a'!$S$7)/'Calculs T1a'!$S$7)*100,0),ROUND((ABS(AH80-$B80)/$B80)*100,0))), "No Prediction")</f>
        <v>0</v>
      </c>
      <c r="AK80" s="5">
        <f>IFERROR(IF(AJ80=$B80,0,IF($B80=0,ROUND((ABS(AJ80-'Calculs T1a'!$S$7)/'Calculs T1a'!$S$7)*100,0),ROUND((ABS(AJ80-$B80)/$B80)*100,0))), "No Prediction")</f>
        <v>0</v>
      </c>
      <c r="AM80" s="5">
        <f>IFERROR(IF(AL80=$B80,0,IF($B80=0,ROUND((ABS(AL80-'Calculs T1a'!$S$7)/'Calculs T1a'!$S$7)*100,0),ROUND((ABS(AL80-$B80)/$B80)*100,0))), "No Prediction")</f>
        <v>0</v>
      </c>
      <c r="AO80" s="5">
        <f>IFERROR(IF(AN80=$B80,0,IF($B80=0,ROUND((ABS(AN80-'Calculs T1a'!$S$7)/'Calculs T1a'!$S$7)*100,0),ROUND((ABS(AN80-$B80)/$B80)*100,0))), "No Prediction")</f>
        <v>0</v>
      </c>
      <c r="AQ80" s="5">
        <f>IFERROR(IF(AP80=$B80,0,IF($B80=0,ROUND((ABS(AP80-'Calculs T1a'!$S$7)/'Calculs T1a'!$S$7)*100,0),ROUND((ABS(AP80-$B80)/$B80)*100,0))), "No Prediction")</f>
        <v>0</v>
      </c>
      <c r="AS80" s="5">
        <f>IFERROR(IF(AR80=$B80,0,IF($B80=0,ROUND((ABS(AR80-'Calculs T1a'!$S$7)/'Calculs T1a'!$S$7)*100,0),ROUND((ABS(AR80-$B80)/$B80)*100,0))), "No Prediction")</f>
        <v>0</v>
      </c>
      <c r="AU80" s="5">
        <f>IFERROR(IF(AT80=$B80,0,IF($B80=0,ROUND((ABS(AT80-'Calculs T1a'!$S$7)/'Calculs T1a'!$S$7)*100,0),ROUND((ABS(AT80-$B80)/$B80)*100,0))), "No Prediction")</f>
        <v>0</v>
      </c>
      <c r="AW80" s="5">
        <f>IFERROR(IF(AV80=$B80,0,IF($B80=0,ROUND((ABS(AV80-'Calculs T1a'!$S$7)/'Calculs T1a'!$S$7)*100,0),ROUND((ABS(AV80-$B80)/$B80)*100,0))), "No Prediction")</f>
        <v>0</v>
      </c>
      <c r="BB80" s="5">
        <f>IFERROR(IF(BA80=$B80,0,IF($B80=0,ROUND((ABS(BA80-'Calculs T1a'!$S$7)/'Calculs T1a'!$S$7)*100,0),ROUND((ABS(BA80-$B80)/$B80)*100,0))), "No Prediction")</f>
        <v>0</v>
      </c>
      <c r="BD80" s="5">
        <f>IFERROR(IF(BC80=$B80,0,IF($B80=0,ROUND((ABS(BC80-'Calculs T1a'!$S$7)/'Calculs T1a'!$S$7)*100,0),ROUND((ABS(BC80-$B80)/$B80)*100,0))), "No Prediction")</f>
        <v>0</v>
      </c>
      <c r="BF80" s="5">
        <f>IFERROR(IF(BE80=$B80,0,IF($B80=0,ROUND((ABS(BE80-'Calculs T1a'!$S$7)/'Calculs T1a'!$S$7)*100,0),ROUND((ABS(BE80-$B80)/$B80)*100,0))), "No Prediction")</f>
        <v>0</v>
      </c>
      <c r="BH80" s="5">
        <f>IFERROR(IF(BG80=$B80,0,IF($B80=0,ROUND((ABS(BG80-'Calculs T1a'!$S$7)/'Calculs T1a'!$S$7)*100,0),ROUND((ABS(BG80-$B80)/$B80)*100,0))), "No Prediction")</f>
        <v>0</v>
      </c>
      <c r="BJ80" s="5">
        <f>IFERROR(IF(BI80=$B80,0,IF($B80=0,ROUND((ABS(BI80-'Calculs T1a'!$S$7)/'Calculs T1a'!$S$7)*100,0),ROUND((ABS(BI80-$B80)/$B80)*100,0))), "No Prediction")</f>
        <v>0</v>
      </c>
      <c r="BL80" s="5">
        <f>IFERROR(IF(BK80=$B80,0,IF($B80=0,ROUND((ABS(BK80-'Calculs T1a'!$S$7)/'Calculs T1a'!$S$7)*100,0),ROUND((ABS(BK80-$B80)/$B80)*100,0))), "No Prediction")</f>
        <v>0</v>
      </c>
      <c r="BN80" s="5">
        <f>IFERROR(IF(BM80=$B80,0,IF($B80=0,ROUND((ABS(BM80-'Calculs T1a'!$S$7)/'Calculs T1a'!$S$7)*100,0),ROUND((ABS(BM80-$B80)/$B80)*100,0))), "No Prediction")</f>
        <v>0</v>
      </c>
      <c r="BP80" s="5">
        <f>IFERROR(IF(BO80=$B80,0,IF($B80=0,ROUND((ABS(BO80-'Calculs T1a'!$S$7)/'Calculs T1a'!$S$7)*100,0),ROUND((ABS(BO80-$B80)/$B80)*100,0))), "No Prediction")</f>
        <v>0</v>
      </c>
      <c r="BR80" s="5">
        <f>IFERROR(IF(BQ80=$B80,0,IF($B80=0,ROUND((ABS(BQ80-'Calculs T1a'!$S$7)/'Calculs T1a'!$S$7)*100,0),ROUND((ABS(BQ80-$B80)/$B80)*100,0))), "No Prediction")</f>
        <v>0</v>
      </c>
      <c r="BT80" s="5">
        <f>IFERROR(IF(BS80=$B80,0,IF($B80=0,ROUND((ABS(BS80-'Calculs T1a'!$S$7)/'Calculs T1a'!$S$7)*100,0),ROUND((ABS(BS80-$B80)/$B80)*100,0))), "No Prediction")</f>
        <v>0</v>
      </c>
      <c r="BV80" s="5">
        <f>IFERROR(IF(BU80=$B80,0,IF($B80=0,ROUND((ABS(BU80-'Calculs T1a'!$S$7)/'Calculs T1a'!$S$7)*100,0),ROUND((ABS(BU80-$B80)/$B80)*100,0))), "No Prediction")</f>
        <v>0</v>
      </c>
    </row>
    <row r="81" spans="4:74" x14ac:dyDescent="0.3">
      <c r="D81" s="5">
        <f>IFERROR(IF(C81=$B81,0,IF($B81=0,ROUND((ABS(C81-'Calculs T1a'!$S$7)/'Calculs T1a'!$S$7)*100,0),ROUND((ABS(C81-$B81)/$B81)*100,0))), "No Prediction")</f>
        <v>0</v>
      </c>
      <c r="F81" s="5">
        <f>IFERROR(IF(E81=$B81,0,IF($B81=0,ROUND((ABS(E81-'Calculs T1a'!$S$7)/'Calculs T1a'!$S$7)*100,0),ROUND((ABS(E81-$B81)/$B81)*100,0))), "No Prediction")</f>
        <v>0</v>
      </c>
      <c r="H81" s="5">
        <f>IFERROR(IF(G81=$B81,0,IF($B81=0,ROUND((ABS(G81-'Calculs T1a'!$S$7)/'Calculs T1a'!$S$7)*100,0),ROUND((ABS(G81-$B81)/$B81)*100,0))), "No Prediction")</f>
        <v>0</v>
      </c>
      <c r="J81" s="5">
        <f>IFERROR(IF(I81=$B81,0,IF($B81=0,ROUND((ABS(I81-'Calculs T1a'!$S$7)/'Calculs T1a'!$S$7)*100,0),ROUND((ABS(I81-$B81)/$B81)*100,0))), "No Prediction")</f>
        <v>0</v>
      </c>
      <c r="L81" s="5">
        <f>IFERROR(IF(K81=$B81,0,IF($B81=0,ROUND((ABS(K81-'Calculs T1a'!$S$7)/'Calculs T1a'!$S$7)*100,0),ROUND((ABS(K81-$B81)/$B81)*100,0))), "No Prediction")</f>
        <v>0</v>
      </c>
      <c r="N81" s="5">
        <f>IFERROR(IF(M81=$B81,0,IF($B81=0,ROUND((ABS(M81-'Calculs T1a'!$S$7)/'Calculs T1a'!$S$7)*100,0),ROUND((ABS(M81-$B81)/$B81)*100,0))), "No Prediction")</f>
        <v>0</v>
      </c>
      <c r="P81" s="5">
        <f>IFERROR(IF(O81=$B81,0,IF($B81=0,ROUND((ABS(O81-'Calculs T1a'!$S$7)/'Calculs T1a'!$S$7)*100,0),ROUND((ABS(O81-$B81)/$B81)*100,0))), "No Prediction")</f>
        <v>0</v>
      </c>
      <c r="R81" s="5">
        <f>IFERROR(IF(Q81=$B81,0,IF($B81=0,ROUND((ABS(Q81-'Calculs T1a'!$S$7)/'Calculs T1a'!$S$7)*100,0),ROUND((ABS(Q81-$B81)/$B81)*100,0))), "No Prediction")</f>
        <v>0</v>
      </c>
      <c r="T81" s="5">
        <f>IFERROR(IF(S81=$B81,0,IF($B81=0,ROUND((ABS(S81-'Calculs T1a'!$S$7)/'Calculs T1a'!$S$7)*100,0),ROUND((ABS(S81-$B81)/$B81)*100,0))), "No Prediction")</f>
        <v>0</v>
      </c>
      <c r="V81" s="5">
        <f>IFERROR(IF(U81=$B81,0,IF($B81=0,ROUND((ABS(U81-'Calculs T1a'!$S$7)/'Calculs T1a'!$S$7)*100,0),ROUND((ABS(U81-$B81)/$B81)*100,0))), "No Prediction")</f>
        <v>0</v>
      </c>
      <c r="X81" s="5">
        <f>IFERROR(IF(W81=$B81,0,IF($B81=0,ROUND((ABS(W81-'Calculs T1a'!$S$7)/'Calculs T1a'!$S$7)*100,0),ROUND((ABS(W81-$B81)/$B81)*100,0))), "No Prediction")</f>
        <v>0</v>
      </c>
      <c r="AC81" s="5">
        <f>IFERROR(IF(AB81=$B81,0,IF($B81=0,ROUND((ABS(AB81-'Calculs T1a'!$S$7)/'Calculs T1a'!$S$7)*100,0),ROUND((ABS(AB81-$B81)/$B81)*100,0))), "No Prediction")</f>
        <v>0</v>
      </c>
      <c r="AE81" s="5">
        <f>IFERROR(IF(AD81=$B81,0,IF($B81=0,ROUND((ABS(AD81-'Calculs T1a'!$S$7)/'Calculs T1a'!$S$7)*100,0),ROUND((ABS(AD81-$B81)/$B81)*100,0))), "No Prediction")</f>
        <v>0</v>
      </c>
      <c r="AG81" s="5">
        <f>IFERROR(IF(AF81=$B81,0,IF($B81=0,ROUND((ABS(AF81-'Calculs T1a'!$S$7)/'Calculs T1a'!$S$7)*100,0),ROUND((ABS(AF81-$B81)/$B81)*100,0))), "No Prediction")</f>
        <v>0</v>
      </c>
      <c r="AI81" s="5">
        <f>IFERROR(IF(AH81=$B81,0,IF($B81=0,ROUND((ABS(AH81-'Calculs T1a'!$S$7)/'Calculs T1a'!$S$7)*100,0),ROUND((ABS(AH81-$B81)/$B81)*100,0))), "No Prediction")</f>
        <v>0</v>
      </c>
      <c r="AK81" s="5">
        <f>IFERROR(IF(AJ81=$B81,0,IF($B81=0,ROUND((ABS(AJ81-'Calculs T1a'!$S$7)/'Calculs T1a'!$S$7)*100,0),ROUND((ABS(AJ81-$B81)/$B81)*100,0))), "No Prediction")</f>
        <v>0</v>
      </c>
      <c r="AM81" s="5">
        <f>IFERROR(IF(AL81=$B81,0,IF($B81=0,ROUND((ABS(AL81-'Calculs T1a'!$S$7)/'Calculs T1a'!$S$7)*100,0),ROUND((ABS(AL81-$B81)/$B81)*100,0))), "No Prediction")</f>
        <v>0</v>
      </c>
      <c r="AO81" s="5">
        <f>IFERROR(IF(AN81=$B81,0,IF($B81=0,ROUND((ABS(AN81-'Calculs T1a'!$S$7)/'Calculs T1a'!$S$7)*100,0),ROUND((ABS(AN81-$B81)/$B81)*100,0))), "No Prediction")</f>
        <v>0</v>
      </c>
      <c r="AQ81" s="5">
        <f>IFERROR(IF(AP81=$B81,0,IF($B81=0,ROUND((ABS(AP81-'Calculs T1a'!$S$7)/'Calculs T1a'!$S$7)*100,0),ROUND((ABS(AP81-$B81)/$B81)*100,0))), "No Prediction")</f>
        <v>0</v>
      </c>
      <c r="AS81" s="5">
        <f>IFERROR(IF(AR81=$B81,0,IF($B81=0,ROUND((ABS(AR81-'Calculs T1a'!$S$7)/'Calculs T1a'!$S$7)*100,0),ROUND((ABS(AR81-$B81)/$B81)*100,0))), "No Prediction")</f>
        <v>0</v>
      </c>
      <c r="AU81" s="5">
        <f>IFERROR(IF(AT81=$B81,0,IF($B81=0,ROUND((ABS(AT81-'Calculs T1a'!$S$7)/'Calculs T1a'!$S$7)*100,0),ROUND((ABS(AT81-$B81)/$B81)*100,0))), "No Prediction")</f>
        <v>0</v>
      </c>
      <c r="AW81" s="5">
        <f>IFERROR(IF(AV81=$B81,0,IF($B81=0,ROUND((ABS(AV81-'Calculs T1a'!$S$7)/'Calculs T1a'!$S$7)*100,0),ROUND((ABS(AV81-$B81)/$B81)*100,0))), "No Prediction")</f>
        <v>0</v>
      </c>
      <c r="BB81" s="5">
        <f>IFERROR(IF(BA81=$B81,0,IF($B81=0,ROUND((ABS(BA81-'Calculs T1a'!$S$7)/'Calculs T1a'!$S$7)*100,0),ROUND((ABS(BA81-$B81)/$B81)*100,0))), "No Prediction")</f>
        <v>0</v>
      </c>
      <c r="BD81" s="5">
        <f>IFERROR(IF(BC81=$B81,0,IF($B81=0,ROUND((ABS(BC81-'Calculs T1a'!$S$7)/'Calculs T1a'!$S$7)*100,0),ROUND((ABS(BC81-$B81)/$B81)*100,0))), "No Prediction")</f>
        <v>0</v>
      </c>
      <c r="BF81" s="5">
        <f>IFERROR(IF(BE81=$B81,0,IF($B81=0,ROUND((ABS(BE81-'Calculs T1a'!$S$7)/'Calculs T1a'!$S$7)*100,0),ROUND((ABS(BE81-$B81)/$B81)*100,0))), "No Prediction")</f>
        <v>0</v>
      </c>
      <c r="BH81" s="5">
        <f>IFERROR(IF(BG81=$B81,0,IF($B81=0,ROUND((ABS(BG81-'Calculs T1a'!$S$7)/'Calculs T1a'!$S$7)*100,0),ROUND((ABS(BG81-$B81)/$B81)*100,0))), "No Prediction")</f>
        <v>0</v>
      </c>
      <c r="BJ81" s="5">
        <f>IFERROR(IF(BI81=$B81,0,IF($B81=0,ROUND((ABS(BI81-'Calculs T1a'!$S$7)/'Calculs T1a'!$S$7)*100,0),ROUND((ABS(BI81-$B81)/$B81)*100,0))), "No Prediction")</f>
        <v>0</v>
      </c>
      <c r="BL81" s="5">
        <f>IFERROR(IF(BK81=$B81,0,IF($B81=0,ROUND((ABS(BK81-'Calculs T1a'!$S$7)/'Calculs T1a'!$S$7)*100,0),ROUND((ABS(BK81-$B81)/$B81)*100,0))), "No Prediction")</f>
        <v>0</v>
      </c>
      <c r="BN81" s="5">
        <f>IFERROR(IF(BM81=$B81,0,IF($B81=0,ROUND((ABS(BM81-'Calculs T1a'!$S$7)/'Calculs T1a'!$S$7)*100,0),ROUND((ABS(BM81-$B81)/$B81)*100,0))), "No Prediction")</f>
        <v>0</v>
      </c>
      <c r="BP81" s="5">
        <f>IFERROR(IF(BO81=$B81,0,IF($B81=0,ROUND((ABS(BO81-'Calculs T1a'!$S$7)/'Calculs T1a'!$S$7)*100,0),ROUND((ABS(BO81-$B81)/$B81)*100,0))), "No Prediction")</f>
        <v>0</v>
      </c>
      <c r="BR81" s="5">
        <f>IFERROR(IF(BQ81=$B81,0,IF($B81=0,ROUND((ABS(BQ81-'Calculs T1a'!$S$7)/'Calculs T1a'!$S$7)*100,0),ROUND((ABS(BQ81-$B81)/$B81)*100,0))), "No Prediction")</f>
        <v>0</v>
      </c>
      <c r="BT81" s="5">
        <f>IFERROR(IF(BS81=$B81,0,IF($B81=0,ROUND((ABS(BS81-'Calculs T1a'!$S$7)/'Calculs T1a'!$S$7)*100,0),ROUND((ABS(BS81-$B81)/$B81)*100,0))), "No Prediction")</f>
        <v>0</v>
      </c>
      <c r="BV81" s="5">
        <f>IFERROR(IF(BU81=$B81,0,IF($B81=0,ROUND((ABS(BU81-'Calculs T1a'!$S$7)/'Calculs T1a'!$S$7)*100,0),ROUND((ABS(BU81-$B81)/$B81)*100,0))), "No Prediction")</f>
        <v>0</v>
      </c>
    </row>
    <row r="82" spans="4:74" x14ac:dyDescent="0.3">
      <c r="D82" s="5">
        <f>IFERROR(IF(C82=$B82,0,IF($B82=0,ROUND((ABS(C82-'Calculs T1a'!$S$7)/'Calculs T1a'!$S$7)*100,0),ROUND((ABS(C82-$B82)/$B82)*100,0))), "No Prediction")</f>
        <v>0</v>
      </c>
      <c r="F82" s="5">
        <f>IFERROR(IF(E82=$B82,0,IF($B82=0,ROUND((ABS(E82-'Calculs T1a'!$S$7)/'Calculs T1a'!$S$7)*100,0),ROUND((ABS(E82-$B82)/$B82)*100,0))), "No Prediction")</f>
        <v>0</v>
      </c>
      <c r="H82" s="5">
        <f>IFERROR(IF(G82=$B82,0,IF($B82=0,ROUND((ABS(G82-'Calculs T1a'!$S$7)/'Calculs T1a'!$S$7)*100,0),ROUND((ABS(G82-$B82)/$B82)*100,0))), "No Prediction")</f>
        <v>0</v>
      </c>
      <c r="J82" s="5">
        <f>IFERROR(IF(I82=$B82,0,IF($B82=0,ROUND((ABS(I82-'Calculs T1a'!$S$7)/'Calculs T1a'!$S$7)*100,0),ROUND((ABS(I82-$B82)/$B82)*100,0))), "No Prediction")</f>
        <v>0</v>
      </c>
      <c r="L82" s="5">
        <f>IFERROR(IF(K82=$B82,0,IF($B82=0,ROUND((ABS(K82-'Calculs T1a'!$S$7)/'Calculs T1a'!$S$7)*100,0),ROUND((ABS(K82-$B82)/$B82)*100,0))), "No Prediction")</f>
        <v>0</v>
      </c>
      <c r="N82" s="5">
        <f>IFERROR(IF(M82=$B82,0,IF($B82=0,ROUND((ABS(M82-'Calculs T1a'!$S$7)/'Calculs T1a'!$S$7)*100,0),ROUND((ABS(M82-$B82)/$B82)*100,0))), "No Prediction")</f>
        <v>0</v>
      </c>
      <c r="P82" s="5">
        <f>IFERROR(IF(O82=$B82,0,IF($B82=0,ROUND((ABS(O82-'Calculs T1a'!$S$7)/'Calculs T1a'!$S$7)*100,0),ROUND((ABS(O82-$B82)/$B82)*100,0))), "No Prediction")</f>
        <v>0</v>
      </c>
      <c r="R82" s="5">
        <f>IFERROR(IF(Q82=$B82,0,IF($B82=0,ROUND((ABS(Q82-'Calculs T1a'!$S$7)/'Calculs T1a'!$S$7)*100,0),ROUND((ABS(Q82-$B82)/$B82)*100,0))), "No Prediction")</f>
        <v>0</v>
      </c>
      <c r="T82" s="5">
        <f>IFERROR(IF(S82=$B82,0,IF($B82=0,ROUND((ABS(S82-'Calculs T1a'!$S$7)/'Calculs T1a'!$S$7)*100,0),ROUND((ABS(S82-$B82)/$B82)*100,0))), "No Prediction")</f>
        <v>0</v>
      </c>
      <c r="V82" s="5">
        <f>IFERROR(IF(U82=$B82,0,IF($B82=0,ROUND((ABS(U82-'Calculs T1a'!$S$7)/'Calculs T1a'!$S$7)*100,0),ROUND((ABS(U82-$B82)/$B82)*100,0))), "No Prediction")</f>
        <v>0</v>
      </c>
      <c r="X82" s="5">
        <f>IFERROR(IF(W82=$B82,0,IF($B82=0,ROUND((ABS(W82-'Calculs T1a'!$S$7)/'Calculs T1a'!$S$7)*100,0),ROUND((ABS(W82-$B82)/$B82)*100,0))), "No Prediction")</f>
        <v>0</v>
      </c>
      <c r="AC82" s="5">
        <f>IFERROR(IF(AB82=$B82,0,IF($B82=0,ROUND((ABS(AB82-'Calculs T1a'!$S$7)/'Calculs T1a'!$S$7)*100,0),ROUND((ABS(AB82-$B82)/$B82)*100,0))), "No Prediction")</f>
        <v>0</v>
      </c>
      <c r="AE82" s="5">
        <f>IFERROR(IF(AD82=$B82,0,IF($B82=0,ROUND((ABS(AD82-'Calculs T1a'!$S$7)/'Calculs T1a'!$S$7)*100,0),ROUND((ABS(AD82-$B82)/$B82)*100,0))), "No Prediction")</f>
        <v>0</v>
      </c>
      <c r="AG82" s="5">
        <f>IFERROR(IF(AF82=$B82,0,IF($B82=0,ROUND((ABS(AF82-'Calculs T1a'!$S$7)/'Calculs T1a'!$S$7)*100,0),ROUND((ABS(AF82-$B82)/$B82)*100,0))), "No Prediction")</f>
        <v>0</v>
      </c>
      <c r="AI82" s="5">
        <f>IFERROR(IF(AH82=$B82,0,IF($B82=0,ROUND((ABS(AH82-'Calculs T1a'!$S$7)/'Calculs T1a'!$S$7)*100,0),ROUND((ABS(AH82-$B82)/$B82)*100,0))), "No Prediction")</f>
        <v>0</v>
      </c>
      <c r="AK82" s="5">
        <f>IFERROR(IF(AJ82=$B82,0,IF($B82=0,ROUND((ABS(AJ82-'Calculs T1a'!$S$7)/'Calculs T1a'!$S$7)*100,0),ROUND((ABS(AJ82-$B82)/$B82)*100,0))), "No Prediction")</f>
        <v>0</v>
      </c>
      <c r="AM82" s="5">
        <f>IFERROR(IF(AL82=$B82,0,IF($B82=0,ROUND((ABS(AL82-'Calculs T1a'!$S$7)/'Calculs T1a'!$S$7)*100,0),ROUND((ABS(AL82-$B82)/$B82)*100,0))), "No Prediction")</f>
        <v>0</v>
      </c>
      <c r="AO82" s="5">
        <f>IFERROR(IF(AN82=$B82,0,IF($B82=0,ROUND((ABS(AN82-'Calculs T1a'!$S$7)/'Calculs T1a'!$S$7)*100,0),ROUND((ABS(AN82-$B82)/$B82)*100,0))), "No Prediction")</f>
        <v>0</v>
      </c>
      <c r="AQ82" s="5">
        <f>IFERROR(IF(AP82=$B82,0,IF($B82=0,ROUND((ABS(AP82-'Calculs T1a'!$S$7)/'Calculs T1a'!$S$7)*100,0),ROUND((ABS(AP82-$B82)/$B82)*100,0))), "No Prediction")</f>
        <v>0</v>
      </c>
      <c r="AS82" s="5">
        <f>IFERROR(IF(AR82=$B82,0,IF($B82=0,ROUND((ABS(AR82-'Calculs T1a'!$S$7)/'Calculs T1a'!$S$7)*100,0),ROUND((ABS(AR82-$B82)/$B82)*100,0))), "No Prediction")</f>
        <v>0</v>
      </c>
      <c r="AU82" s="5">
        <f>IFERROR(IF(AT82=$B82,0,IF($B82=0,ROUND((ABS(AT82-'Calculs T1a'!$S$7)/'Calculs T1a'!$S$7)*100,0),ROUND((ABS(AT82-$B82)/$B82)*100,0))), "No Prediction")</f>
        <v>0</v>
      </c>
      <c r="AW82" s="5">
        <f>IFERROR(IF(AV82=$B82,0,IF($B82=0,ROUND((ABS(AV82-'Calculs T1a'!$S$7)/'Calculs T1a'!$S$7)*100,0),ROUND((ABS(AV82-$B82)/$B82)*100,0))), "No Prediction")</f>
        <v>0</v>
      </c>
      <c r="BB82" s="5">
        <f>IFERROR(IF(BA82=$B82,0,IF($B82=0,ROUND((ABS(BA82-'Calculs T1a'!$S$7)/'Calculs T1a'!$S$7)*100,0),ROUND((ABS(BA82-$B82)/$B82)*100,0))), "No Prediction")</f>
        <v>0</v>
      </c>
      <c r="BD82" s="5">
        <f>IFERROR(IF(BC82=$B82,0,IF($B82=0,ROUND((ABS(BC82-'Calculs T1a'!$S$7)/'Calculs T1a'!$S$7)*100,0),ROUND((ABS(BC82-$B82)/$B82)*100,0))), "No Prediction")</f>
        <v>0</v>
      </c>
      <c r="BF82" s="5">
        <f>IFERROR(IF(BE82=$B82,0,IF($B82=0,ROUND((ABS(BE82-'Calculs T1a'!$S$7)/'Calculs T1a'!$S$7)*100,0),ROUND((ABS(BE82-$B82)/$B82)*100,0))), "No Prediction")</f>
        <v>0</v>
      </c>
      <c r="BH82" s="5">
        <f>IFERROR(IF(BG82=$B82,0,IF($B82=0,ROUND((ABS(BG82-'Calculs T1a'!$S$7)/'Calculs T1a'!$S$7)*100,0),ROUND((ABS(BG82-$B82)/$B82)*100,0))), "No Prediction")</f>
        <v>0</v>
      </c>
      <c r="BJ82" s="5">
        <f>IFERROR(IF(BI82=$B82,0,IF($B82=0,ROUND((ABS(BI82-'Calculs T1a'!$S$7)/'Calculs T1a'!$S$7)*100,0),ROUND((ABS(BI82-$B82)/$B82)*100,0))), "No Prediction")</f>
        <v>0</v>
      </c>
      <c r="BL82" s="5">
        <f>IFERROR(IF(BK82=$B82,0,IF($B82=0,ROUND((ABS(BK82-'Calculs T1a'!$S$7)/'Calculs T1a'!$S$7)*100,0),ROUND((ABS(BK82-$B82)/$B82)*100,0))), "No Prediction")</f>
        <v>0</v>
      </c>
      <c r="BN82" s="5">
        <f>IFERROR(IF(BM82=$B82,0,IF($B82=0,ROUND((ABS(BM82-'Calculs T1a'!$S$7)/'Calculs T1a'!$S$7)*100,0),ROUND((ABS(BM82-$B82)/$B82)*100,0))), "No Prediction")</f>
        <v>0</v>
      </c>
      <c r="BP82" s="5">
        <f>IFERROR(IF(BO82=$B82,0,IF($B82=0,ROUND((ABS(BO82-'Calculs T1a'!$S$7)/'Calculs T1a'!$S$7)*100,0),ROUND((ABS(BO82-$B82)/$B82)*100,0))), "No Prediction")</f>
        <v>0</v>
      </c>
      <c r="BR82" s="5">
        <f>IFERROR(IF(BQ82=$B82,0,IF($B82=0,ROUND((ABS(BQ82-'Calculs T1a'!$S$7)/'Calculs T1a'!$S$7)*100,0),ROUND((ABS(BQ82-$B82)/$B82)*100,0))), "No Prediction")</f>
        <v>0</v>
      </c>
      <c r="BT82" s="5">
        <f>IFERROR(IF(BS82=$B82,0,IF($B82=0,ROUND((ABS(BS82-'Calculs T1a'!$S$7)/'Calculs T1a'!$S$7)*100,0),ROUND((ABS(BS82-$B82)/$B82)*100,0))), "No Prediction")</f>
        <v>0</v>
      </c>
      <c r="BV82" s="5">
        <f>IFERROR(IF(BU82=$B82,0,IF($B82=0,ROUND((ABS(BU82-'Calculs T1a'!$S$7)/'Calculs T1a'!$S$7)*100,0),ROUND((ABS(BU82-$B82)/$B82)*100,0))), "No Prediction")</f>
        <v>0</v>
      </c>
    </row>
    <row r="83" spans="4:74" x14ac:dyDescent="0.3">
      <c r="D83" s="5">
        <f>IFERROR(IF(C83=$B83,0,IF($B83=0,ROUND((ABS(C83-'Calculs T1a'!$S$7)/'Calculs T1a'!$S$7)*100,0),ROUND((ABS(C83-$B83)/$B83)*100,0))), "No Prediction")</f>
        <v>0</v>
      </c>
      <c r="F83" s="5">
        <f>IFERROR(IF(E83=$B83,0,IF($B83=0,ROUND((ABS(E83-'Calculs T1a'!$S$7)/'Calculs T1a'!$S$7)*100,0),ROUND((ABS(E83-$B83)/$B83)*100,0))), "No Prediction")</f>
        <v>0</v>
      </c>
      <c r="H83" s="5">
        <f>IFERROR(IF(G83=$B83,0,IF($B83=0,ROUND((ABS(G83-'Calculs T1a'!$S$7)/'Calculs T1a'!$S$7)*100,0),ROUND((ABS(G83-$B83)/$B83)*100,0))), "No Prediction")</f>
        <v>0</v>
      </c>
      <c r="J83" s="5">
        <f>IFERROR(IF(I83=$B83,0,IF($B83=0,ROUND((ABS(I83-'Calculs T1a'!$S$7)/'Calculs T1a'!$S$7)*100,0),ROUND((ABS(I83-$B83)/$B83)*100,0))), "No Prediction")</f>
        <v>0</v>
      </c>
      <c r="L83" s="5">
        <f>IFERROR(IF(K83=$B83,0,IF($B83=0,ROUND((ABS(K83-'Calculs T1a'!$S$7)/'Calculs T1a'!$S$7)*100,0),ROUND((ABS(K83-$B83)/$B83)*100,0))), "No Prediction")</f>
        <v>0</v>
      </c>
      <c r="N83" s="5">
        <f>IFERROR(IF(M83=$B83,0,IF($B83=0,ROUND((ABS(M83-'Calculs T1a'!$S$7)/'Calculs T1a'!$S$7)*100,0),ROUND((ABS(M83-$B83)/$B83)*100,0))), "No Prediction")</f>
        <v>0</v>
      </c>
      <c r="P83" s="5">
        <f>IFERROR(IF(O83=$B83,0,IF($B83=0,ROUND((ABS(O83-'Calculs T1a'!$S$7)/'Calculs T1a'!$S$7)*100,0),ROUND((ABS(O83-$B83)/$B83)*100,0))), "No Prediction")</f>
        <v>0</v>
      </c>
      <c r="R83" s="5">
        <f>IFERROR(IF(Q83=$B83,0,IF($B83=0,ROUND((ABS(Q83-'Calculs T1a'!$S$7)/'Calculs T1a'!$S$7)*100,0),ROUND((ABS(Q83-$B83)/$B83)*100,0))), "No Prediction")</f>
        <v>0</v>
      </c>
      <c r="T83" s="5">
        <f>IFERROR(IF(S83=$B83,0,IF($B83=0,ROUND((ABS(S83-'Calculs T1a'!$S$7)/'Calculs T1a'!$S$7)*100,0),ROUND((ABS(S83-$B83)/$B83)*100,0))), "No Prediction")</f>
        <v>0</v>
      </c>
      <c r="V83" s="5">
        <f>IFERROR(IF(U83=$B83,0,IF($B83=0,ROUND((ABS(U83-'Calculs T1a'!$S$7)/'Calculs T1a'!$S$7)*100,0),ROUND((ABS(U83-$B83)/$B83)*100,0))), "No Prediction")</f>
        <v>0</v>
      </c>
      <c r="X83" s="5">
        <f>IFERROR(IF(W83=$B83,0,IF($B83=0,ROUND((ABS(W83-'Calculs T1a'!$S$7)/'Calculs T1a'!$S$7)*100,0),ROUND((ABS(W83-$B83)/$B83)*100,0))), "No Prediction")</f>
        <v>0</v>
      </c>
      <c r="AC83" s="5">
        <f>IFERROR(IF(AB83=$B83,0,IF($B83=0,ROUND((ABS(AB83-'Calculs T1a'!$S$7)/'Calculs T1a'!$S$7)*100,0),ROUND((ABS(AB83-$B83)/$B83)*100,0))), "No Prediction")</f>
        <v>0</v>
      </c>
      <c r="AE83" s="5">
        <f>IFERROR(IF(AD83=$B83,0,IF($B83=0,ROUND((ABS(AD83-'Calculs T1a'!$S$7)/'Calculs T1a'!$S$7)*100,0),ROUND((ABS(AD83-$B83)/$B83)*100,0))), "No Prediction")</f>
        <v>0</v>
      </c>
      <c r="AG83" s="5">
        <f>IFERROR(IF(AF83=$B83,0,IF($B83=0,ROUND((ABS(AF83-'Calculs T1a'!$S$7)/'Calculs T1a'!$S$7)*100,0),ROUND((ABS(AF83-$B83)/$B83)*100,0))), "No Prediction")</f>
        <v>0</v>
      </c>
      <c r="AI83" s="5">
        <f>IFERROR(IF(AH83=$B83,0,IF($B83=0,ROUND((ABS(AH83-'Calculs T1a'!$S$7)/'Calculs T1a'!$S$7)*100,0),ROUND((ABS(AH83-$B83)/$B83)*100,0))), "No Prediction")</f>
        <v>0</v>
      </c>
      <c r="AK83" s="5">
        <f>IFERROR(IF(AJ83=$B83,0,IF($B83=0,ROUND((ABS(AJ83-'Calculs T1a'!$S$7)/'Calculs T1a'!$S$7)*100,0),ROUND((ABS(AJ83-$B83)/$B83)*100,0))), "No Prediction")</f>
        <v>0</v>
      </c>
      <c r="AM83" s="5">
        <f>IFERROR(IF(AL83=$B83,0,IF($B83=0,ROUND((ABS(AL83-'Calculs T1a'!$S$7)/'Calculs T1a'!$S$7)*100,0),ROUND((ABS(AL83-$B83)/$B83)*100,0))), "No Prediction")</f>
        <v>0</v>
      </c>
      <c r="AO83" s="5">
        <f>IFERROR(IF(AN83=$B83,0,IF($B83=0,ROUND((ABS(AN83-'Calculs T1a'!$S$7)/'Calculs T1a'!$S$7)*100,0),ROUND((ABS(AN83-$B83)/$B83)*100,0))), "No Prediction")</f>
        <v>0</v>
      </c>
      <c r="AQ83" s="5">
        <f>IFERROR(IF(AP83=$B83,0,IF($B83=0,ROUND((ABS(AP83-'Calculs T1a'!$S$7)/'Calculs T1a'!$S$7)*100,0),ROUND((ABS(AP83-$B83)/$B83)*100,0))), "No Prediction")</f>
        <v>0</v>
      </c>
      <c r="AS83" s="5">
        <f>IFERROR(IF(AR83=$B83,0,IF($B83=0,ROUND((ABS(AR83-'Calculs T1a'!$S$7)/'Calculs T1a'!$S$7)*100,0),ROUND((ABS(AR83-$B83)/$B83)*100,0))), "No Prediction")</f>
        <v>0</v>
      </c>
      <c r="AU83" s="5">
        <f>IFERROR(IF(AT83=$B83,0,IF($B83=0,ROUND((ABS(AT83-'Calculs T1a'!$S$7)/'Calculs T1a'!$S$7)*100,0),ROUND((ABS(AT83-$B83)/$B83)*100,0))), "No Prediction")</f>
        <v>0</v>
      </c>
      <c r="AW83" s="5">
        <f>IFERROR(IF(AV83=$B83,0,IF($B83=0,ROUND((ABS(AV83-'Calculs T1a'!$S$7)/'Calculs T1a'!$S$7)*100,0),ROUND((ABS(AV83-$B83)/$B83)*100,0))), "No Prediction")</f>
        <v>0</v>
      </c>
      <c r="BB83" s="5">
        <f>IFERROR(IF(BA83=$B83,0,IF($B83=0,ROUND((ABS(BA83-'Calculs T1a'!$S$7)/'Calculs T1a'!$S$7)*100,0),ROUND((ABS(BA83-$B83)/$B83)*100,0))), "No Prediction")</f>
        <v>0</v>
      </c>
      <c r="BD83" s="5">
        <f>IFERROR(IF(BC83=$B83,0,IF($B83=0,ROUND((ABS(BC83-'Calculs T1a'!$S$7)/'Calculs T1a'!$S$7)*100,0),ROUND((ABS(BC83-$B83)/$B83)*100,0))), "No Prediction")</f>
        <v>0</v>
      </c>
      <c r="BF83" s="5">
        <f>IFERROR(IF(BE83=$B83,0,IF($B83=0,ROUND((ABS(BE83-'Calculs T1a'!$S$7)/'Calculs T1a'!$S$7)*100,0),ROUND((ABS(BE83-$B83)/$B83)*100,0))), "No Prediction")</f>
        <v>0</v>
      </c>
      <c r="BH83" s="5">
        <f>IFERROR(IF(BG83=$B83,0,IF($B83=0,ROUND((ABS(BG83-'Calculs T1a'!$S$7)/'Calculs T1a'!$S$7)*100,0),ROUND((ABS(BG83-$B83)/$B83)*100,0))), "No Prediction")</f>
        <v>0</v>
      </c>
      <c r="BJ83" s="5">
        <f>IFERROR(IF(BI83=$B83,0,IF($B83=0,ROUND((ABS(BI83-'Calculs T1a'!$S$7)/'Calculs T1a'!$S$7)*100,0),ROUND((ABS(BI83-$B83)/$B83)*100,0))), "No Prediction")</f>
        <v>0</v>
      </c>
      <c r="BL83" s="5">
        <f>IFERROR(IF(BK83=$B83,0,IF($B83=0,ROUND((ABS(BK83-'Calculs T1a'!$S$7)/'Calculs T1a'!$S$7)*100,0),ROUND((ABS(BK83-$B83)/$B83)*100,0))), "No Prediction")</f>
        <v>0</v>
      </c>
      <c r="BN83" s="5">
        <f>IFERROR(IF(BM83=$B83,0,IF($B83=0,ROUND((ABS(BM83-'Calculs T1a'!$S$7)/'Calculs T1a'!$S$7)*100,0),ROUND((ABS(BM83-$B83)/$B83)*100,0))), "No Prediction")</f>
        <v>0</v>
      </c>
      <c r="BP83" s="5">
        <f>IFERROR(IF(BO83=$B83,0,IF($B83=0,ROUND((ABS(BO83-'Calculs T1a'!$S$7)/'Calculs T1a'!$S$7)*100,0),ROUND((ABS(BO83-$B83)/$B83)*100,0))), "No Prediction")</f>
        <v>0</v>
      </c>
      <c r="BR83" s="5">
        <f>IFERROR(IF(BQ83=$B83,0,IF($B83=0,ROUND((ABS(BQ83-'Calculs T1a'!$S$7)/'Calculs T1a'!$S$7)*100,0),ROUND((ABS(BQ83-$B83)/$B83)*100,0))), "No Prediction")</f>
        <v>0</v>
      </c>
      <c r="BT83" s="5">
        <f>IFERROR(IF(BS83=$B83,0,IF($B83=0,ROUND((ABS(BS83-'Calculs T1a'!$S$7)/'Calculs T1a'!$S$7)*100,0),ROUND((ABS(BS83-$B83)/$B83)*100,0))), "No Prediction")</f>
        <v>0</v>
      </c>
      <c r="BV83" s="5">
        <f>IFERROR(IF(BU83=$B83,0,IF($B83=0,ROUND((ABS(BU83-'Calculs T1a'!$S$7)/'Calculs T1a'!$S$7)*100,0),ROUND((ABS(BU83-$B83)/$B83)*100,0))), "No Prediction")</f>
        <v>0</v>
      </c>
    </row>
    <row r="84" spans="4:74" x14ac:dyDescent="0.3">
      <c r="D84" s="5">
        <f>IFERROR(IF(C84=$B84,0,IF($B84=0,ROUND((ABS(C84-'Calculs T1a'!$S$7)/'Calculs T1a'!$S$7)*100,0),ROUND((ABS(C84-$B84)/$B84)*100,0))), "No Prediction")</f>
        <v>0</v>
      </c>
      <c r="F84" s="5">
        <f>IFERROR(IF(E84=$B84,0,IF($B84=0,ROUND((ABS(E84-'Calculs T1a'!$S$7)/'Calculs T1a'!$S$7)*100,0),ROUND((ABS(E84-$B84)/$B84)*100,0))), "No Prediction")</f>
        <v>0</v>
      </c>
      <c r="H84" s="5">
        <f>IFERROR(IF(G84=$B84,0,IF($B84=0,ROUND((ABS(G84-'Calculs T1a'!$S$7)/'Calculs T1a'!$S$7)*100,0),ROUND((ABS(G84-$B84)/$B84)*100,0))), "No Prediction")</f>
        <v>0</v>
      </c>
      <c r="J84" s="5">
        <f>IFERROR(IF(I84=$B84,0,IF($B84=0,ROUND((ABS(I84-'Calculs T1a'!$S$7)/'Calculs T1a'!$S$7)*100,0),ROUND((ABS(I84-$B84)/$B84)*100,0))), "No Prediction")</f>
        <v>0</v>
      </c>
      <c r="L84" s="5">
        <f>IFERROR(IF(K84=$B84,0,IF($B84=0,ROUND((ABS(K84-'Calculs T1a'!$S$7)/'Calculs T1a'!$S$7)*100,0),ROUND((ABS(K84-$B84)/$B84)*100,0))), "No Prediction")</f>
        <v>0</v>
      </c>
      <c r="N84" s="5">
        <f>IFERROR(IF(M84=$B84,0,IF($B84=0,ROUND((ABS(M84-'Calculs T1a'!$S$7)/'Calculs T1a'!$S$7)*100,0),ROUND((ABS(M84-$B84)/$B84)*100,0))), "No Prediction")</f>
        <v>0</v>
      </c>
      <c r="P84" s="5">
        <f>IFERROR(IF(O84=$B84,0,IF($B84=0,ROUND((ABS(O84-'Calculs T1a'!$S$7)/'Calculs T1a'!$S$7)*100,0),ROUND((ABS(O84-$B84)/$B84)*100,0))), "No Prediction")</f>
        <v>0</v>
      </c>
      <c r="R84" s="5">
        <f>IFERROR(IF(Q84=$B84,0,IF($B84=0,ROUND((ABS(Q84-'Calculs T1a'!$S$7)/'Calculs T1a'!$S$7)*100,0),ROUND((ABS(Q84-$B84)/$B84)*100,0))), "No Prediction")</f>
        <v>0</v>
      </c>
      <c r="T84" s="5">
        <f>IFERROR(IF(S84=$B84,0,IF($B84=0,ROUND((ABS(S84-'Calculs T1a'!$S$7)/'Calculs T1a'!$S$7)*100,0),ROUND((ABS(S84-$B84)/$B84)*100,0))), "No Prediction")</f>
        <v>0</v>
      </c>
      <c r="V84" s="5">
        <f>IFERROR(IF(U84=$B84,0,IF($B84=0,ROUND((ABS(U84-'Calculs T1a'!$S$7)/'Calculs T1a'!$S$7)*100,0),ROUND((ABS(U84-$B84)/$B84)*100,0))), "No Prediction")</f>
        <v>0</v>
      </c>
      <c r="X84" s="5">
        <f>IFERROR(IF(W84=$B84,0,IF($B84=0,ROUND((ABS(W84-'Calculs T1a'!$S$7)/'Calculs T1a'!$S$7)*100,0),ROUND((ABS(W84-$B84)/$B84)*100,0))), "No Prediction")</f>
        <v>0</v>
      </c>
      <c r="AC84" s="5">
        <f>IFERROR(IF(AB84=$B84,0,IF($B84=0,ROUND((ABS(AB84-'Calculs T1a'!$S$7)/'Calculs T1a'!$S$7)*100,0),ROUND((ABS(AB84-$B84)/$B84)*100,0))), "No Prediction")</f>
        <v>0</v>
      </c>
      <c r="AE84" s="5">
        <f>IFERROR(IF(AD84=$B84,0,IF($B84=0,ROUND((ABS(AD84-'Calculs T1a'!$S$7)/'Calculs T1a'!$S$7)*100,0),ROUND((ABS(AD84-$B84)/$B84)*100,0))), "No Prediction")</f>
        <v>0</v>
      </c>
      <c r="AG84" s="5">
        <f>IFERROR(IF(AF84=$B84,0,IF($B84=0,ROUND((ABS(AF84-'Calculs T1a'!$S$7)/'Calculs T1a'!$S$7)*100,0),ROUND((ABS(AF84-$B84)/$B84)*100,0))), "No Prediction")</f>
        <v>0</v>
      </c>
      <c r="AI84" s="5">
        <f>IFERROR(IF(AH84=$B84,0,IF($B84=0,ROUND((ABS(AH84-'Calculs T1a'!$S$7)/'Calculs T1a'!$S$7)*100,0),ROUND((ABS(AH84-$B84)/$B84)*100,0))), "No Prediction")</f>
        <v>0</v>
      </c>
      <c r="AK84" s="5">
        <f>IFERROR(IF(AJ84=$B84,0,IF($B84=0,ROUND((ABS(AJ84-'Calculs T1a'!$S$7)/'Calculs T1a'!$S$7)*100,0),ROUND((ABS(AJ84-$B84)/$B84)*100,0))), "No Prediction")</f>
        <v>0</v>
      </c>
      <c r="AM84" s="5">
        <f>IFERROR(IF(AL84=$B84,0,IF($B84=0,ROUND((ABS(AL84-'Calculs T1a'!$S$7)/'Calculs T1a'!$S$7)*100,0),ROUND((ABS(AL84-$B84)/$B84)*100,0))), "No Prediction")</f>
        <v>0</v>
      </c>
      <c r="AO84" s="5">
        <f>IFERROR(IF(AN84=$B84,0,IF($B84=0,ROUND((ABS(AN84-'Calculs T1a'!$S$7)/'Calculs T1a'!$S$7)*100,0),ROUND((ABS(AN84-$B84)/$B84)*100,0))), "No Prediction")</f>
        <v>0</v>
      </c>
      <c r="AQ84" s="5">
        <f>IFERROR(IF(AP84=$B84,0,IF($B84=0,ROUND((ABS(AP84-'Calculs T1a'!$S$7)/'Calculs T1a'!$S$7)*100,0),ROUND((ABS(AP84-$B84)/$B84)*100,0))), "No Prediction")</f>
        <v>0</v>
      </c>
      <c r="AS84" s="5">
        <f>IFERROR(IF(AR84=$B84,0,IF($B84=0,ROUND((ABS(AR84-'Calculs T1a'!$S$7)/'Calculs T1a'!$S$7)*100,0),ROUND((ABS(AR84-$B84)/$B84)*100,0))), "No Prediction")</f>
        <v>0</v>
      </c>
      <c r="AU84" s="5">
        <f>IFERROR(IF(AT84=$B84,0,IF($B84=0,ROUND((ABS(AT84-'Calculs T1a'!$S$7)/'Calculs T1a'!$S$7)*100,0),ROUND((ABS(AT84-$B84)/$B84)*100,0))), "No Prediction")</f>
        <v>0</v>
      </c>
      <c r="AW84" s="5">
        <f>IFERROR(IF(AV84=$B84,0,IF($B84=0,ROUND((ABS(AV84-'Calculs T1a'!$S$7)/'Calculs T1a'!$S$7)*100,0),ROUND((ABS(AV84-$B84)/$B84)*100,0))), "No Prediction")</f>
        <v>0</v>
      </c>
      <c r="BB84" s="5">
        <f>IFERROR(IF(BA84=$B84,0,IF($B84=0,ROUND((ABS(BA84-'Calculs T1a'!$S$7)/'Calculs T1a'!$S$7)*100,0),ROUND((ABS(BA84-$B84)/$B84)*100,0))), "No Prediction")</f>
        <v>0</v>
      </c>
      <c r="BD84" s="5">
        <f>IFERROR(IF(BC84=$B84,0,IF($B84=0,ROUND((ABS(BC84-'Calculs T1a'!$S$7)/'Calculs T1a'!$S$7)*100,0),ROUND((ABS(BC84-$B84)/$B84)*100,0))), "No Prediction")</f>
        <v>0</v>
      </c>
      <c r="BF84" s="5">
        <f>IFERROR(IF(BE84=$B84,0,IF($B84=0,ROUND((ABS(BE84-'Calculs T1a'!$S$7)/'Calculs T1a'!$S$7)*100,0),ROUND((ABS(BE84-$B84)/$B84)*100,0))), "No Prediction")</f>
        <v>0</v>
      </c>
      <c r="BH84" s="5">
        <f>IFERROR(IF(BG84=$B84,0,IF($B84=0,ROUND((ABS(BG84-'Calculs T1a'!$S$7)/'Calculs T1a'!$S$7)*100,0),ROUND((ABS(BG84-$B84)/$B84)*100,0))), "No Prediction")</f>
        <v>0</v>
      </c>
      <c r="BJ84" s="5">
        <f>IFERROR(IF(BI84=$B84,0,IF($B84=0,ROUND((ABS(BI84-'Calculs T1a'!$S$7)/'Calculs T1a'!$S$7)*100,0),ROUND((ABS(BI84-$B84)/$B84)*100,0))), "No Prediction")</f>
        <v>0</v>
      </c>
      <c r="BL84" s="5">
        <f>IFERROR(IF(BK84=$B84,0,IF($B84=0,ROUND((ABS(BK84-'Calculs T1a'!$S$7)/'Calculs T1a'!$S$7)*100,0),ROUND((ABS(BK84-$B84)/$B84)*100,0))), "No Prediction")</f>
        <v>0</v>
      </c>
      <c r="BN84" s="5">
        <f>IFERROR(IF(BM84=$B84,0,IF($B84=0,ROUND((ABS(BM84-'Calculs T1a'!$S$7)/'Calculs T1a'!$S$7)*100,0),ROUND((ABS(BM84-$B84)/$B84)*100,0))), "No Prediction")</f>
        <v>0</v>
      </c>
      <c r="BP84" s="5">
        <f>IFERROR(IF(BO84=$B84,0,IF($B84=0,ROUND((ABS(BO84-'Calculs T1a'!$S$7)/'Calculs T1a'!$S$7)*100,0),ROUND((ABS(BO84-$B84)/$B84)*100,0))), "No Prediction")</f>
        <v>0</v>
      </c>
      <c r="BR84" s="5">
        <f>IFERROR(IF(BQ84=$B84,0,IF($B84=0,ROUND((ABS(BQ84-'Calculs T1a'!$S$7)/'Calculs T1a'!$S$7)*100,0),ROUND((ABS(BQ84-$B84)/$B84)*100,0))), "No Prediction")</f>
        <v>0</v>
      </c>
      <c r="BT84" s="5">
        <f>IFERROR(IF(BS84=$B84,0,IF($B84=0,ROUND((ABS(BS84-'Calculs T1a'!$S$7)/'Calculs T1a'!$S$7)*100,0),ROUND((ABS(BS84-$B84)/$B84)*100,0))), "No Prediction")</f>
        <v>0</v>
      </c>
      <c r="BV84" s="5">
        <f>IFERROR(IF(BU84=$B84,0,IF($B84=0,ROUND((ABS(BU84-'Calculs T1a'!$S$7)/'Calculs T1a'!$S$7)*100,0),ROUND((ABS(BU84-$B84)/$B84)*100,0))), "No Prediction")</f>
        <v>0</v>
      </c>
    </row>
    <row r="85" spans="4:74" x14ac:dyDescent="0.3">
      <c r="D85" s="5">
        <f>IFERROR(IF(C85=$B85,0,IF($B85=0,ROUND((ABS(C85-'Calculs T1a'!$S$7)/'Calculs T1a'!$S$7)*100,0),ROUND((ABS(C85-$B85)/$B85)*100,0))), "No Prediction")</f>
        <v>0</v>
      </c>
      <c r="F85" s="5">
        <f>IFERROR(IF(E85=$B85,0,IF($B85=0,ROUND((ABS(E85-'Calculs T1a'!$S$7)/'Calculs T1a'!$S$7)*100,0),ROUND((ABS(E85-$B85)/$B85)*100,0))), "No Prediction")</f>
        <v>0</v>
      </c>
      <c r="H85" s="5">
        <f>IFERROR(IF(G85=$B85,0,IF($B85=0,ROUND((ABS(G85-'Calculs T1a'!$S$7)/'Calculs T1a'!$S$7)*100,0),ROUND((ABS(G85-$B85)/$B85)*100,0))), "No Prediction")</f>
        <v>0</v>
      </c>
      <c r="J85" s="5">
        <f>IFERROR(IF(I85=$B85,0,IF($B85=0,ROUND((ABS(I85-'Calculs T1a'!$S$7)/'Calculs T1a'!$S$7)*100,0),ROUND((ABS(I85-$B85)/$B85)*100,0))), "No Prediction")</f>
        <v>0</v>
      </c>
      <c r="L85" s="5">
        <f>IFERROR(IF(K85=$B85,0,IF($B85=0,ROUND((ABS(K85-'Calculs T1a'!$S$7)/'Calculs T1a'!$S$7)*100,0),ROUND((ABS(K85-$B85)/$B85)*100,0))), "No Prediction")</f>
        <v>0</v>
      </c>
      <c r="N85" s="5">
        <f>IFERROR(IF(M85=$B85,0,IF($B85=0,ROUND((ABS(M85-'Calculs T1a'!$S$7)/'Calculs T1a'!$S$7)*100,0),ROUND((ABS(M85-$B85)/$B85)*100,0))), "No Prediction")</f>
        <v>0</v>
      </c>
      <c r="P85" s="5">
        <f>IFERROR(IF(O85=$B85,0,IF($B85=0,ROUND((ABS(O85-'Calculs T1a'!$S$7)/'Calculs T1a'!$S$7)*100,0),ROUND((ABS(O85-$B85)/$B85)*100,0))), "No Prediction")</f>
        <v>0</v>
      </c>
      <c r="R85" s="5">
        <f>IFERROR(IF(Q85=$B85,0,IF($B85=0,ROUND((ABS(Q85-'Calculs T1a'!$S$7)/'Calculs T1a'!$S$7)*100,0),ROUND((ABS(Q85-$B85)/$B85)*100,0))), "No Prediction")</f>
        <v>0</v>
      </c>
      <c r="T85" s="5">
        <f>IFERROR(IF(S85=$B85,0,IF($B85=0,ROUND((ABS(S85-'Calculs T1a'!$S$7)/'Calculs T1a'!$S$7)*100,0),ROUND((ABS(S85-$B85)/$B85)*100,0))), "No Prediction")</f>
        <v>0</v>
      </c>
      <c r="V85" s="5">
        <f>IFERROR(IF(U85=$B85,0,IF($B85=0,ROUND((ABS(U85-'Calculs T1a'!$S$7)/'Calculs T1a'!$S$7)*100,0),ROUND((ABS(U85-$B85)/$B85)*100,0))), "No Prediction")</f>
        <v>0</v>
      </c>
      <c r="X85" s="5">
        <f>IFERROR(IF(W85=$B85,0,IF($B85=0,ROUND((ABS(W85-'Calculs T1a'!$S$7)/'Calculs T1a'!$S$7)*100,0),ROUND((ABS(W85-$B85)/$B85)*100,0))), "No Prediction")</f>
        <v>0</v>
      </c>
      <c r="AC85" s="5">
        <f>IFERROR(IF(AB85=$B85,0,IF($B85=0,ROUND((ABS(AB85-'Calculs T1a'!$S$7)/'Calculs T1a'!$S$7)*100,0),ROUND((ABS(AB85-$B85)/$B85)*100,0))), "No Prediction")</f>
        <v>0</v>
      </c>
      <c r="AE85" s="5">
        <f>IFERROR(IF(AD85=$B85,0,IF($B85=0,ROUND((ABS(AD85-'Calculs T1a'!$S$7)/'Calculs T1a'!$S$7)*100,0),ROUND((ABS(AD85-$B85)/$B85)*100,0))), "No Prediction")</f>
        <v>0</v>
      </c>
      <c r="AG85" s="5">
        <f>IFERROR(IF(AF85=$B85,0,IF($B85=0,ROUND((ABS(AF85-'Calculs T1a'!$S$7)/'Calculs T1a'!$S$7)*100,0),ROUND((ABS(AF85-$B85)/$B85)*100,0))), "No Prediction")</f>
        <v>0</v>
      </c>
      <c r="AI85" s="5">
        <f>IFERROR(IF(AH85=$B85,0,IF($B85=0,ROUND((ABS(AH85-'Calculs T1a'!$S$7)/'Calculs T1a'!$S$7)*100,0),ROUND((ABS(AH85-$B85)/$B85)*100,0))), "No Prediction")</f>
        <v>0</v>
      </c>
      <c r="AK85" s="5">
        <f>IFERROR(IF(AJ85=$B85,0,IF($B85=0,ROUND((ABS(AJ85-'Calculs T1a'!$S$7)/'Calculs T1a'!$S$7)*100,0),ROUND((ABS(AJ85-$B85)/$B85)*100,0))), "No Prediction")</f>
        <v>0</v>
      </c>
      <c r="AM85" s="5">
        <f>IFERROR(IF(AL85=$B85,0,IF($B85=0,ROUND((ABS(AL85-'Calculs T1a'!$S$7)/'Calculs T1a'!$S$7)*100,0),ROUND((ABS(AL85-$B85)/$B85)*100,0))), "No Prediction")</f>
        <v>0</v>
      </c>
      <c r="AO85" s="5">
        <f>IFERROR(IF(AN85=$B85,0,IF($B85=0,ROUND((ABS(AN85-'Calculs T1a'!$S$7)/'Calculs T1a'!$S$7)*100,0),ROUND((ABS(AN85-$B85)/$B85)*100,0))), "No Prediction")</f>
        <v>0</v>
      </c>
      <c r="AQ85" s="5">
        <f>IFERROR(IF(AP85=$B85,0,IF($B85=0,ROUND((ABS(AP85-'Calculs T1a'!$S$7)/'Calculs T1a'!$S$7)*100,0),ROUND((ABS(AP85-$B85)/$B85)*100,0))), "No Prediction")</f>
        <v>0</v>
      </c>
      <c r="AS85" s="5">
        <f>IFERROR(IF(AR85=$B85,0,IF($B85=0,ROUND((ABS(AR85-'Calculs T1a'!$S$7)/'Calculs T1a'!$S$7)*100,0),ROUND((ABS(AR85-$B85)/$B85)*100,0))), "No Prediction")</f>
        <v>0</v>
      </c>
      <c r="AU85" s="5">
        <f>IFERROR(IF(AT85=$B85,0,IF($B85=0,ROUND((ABS(AT85-'Calculs T1a'!$S$7)/'Calculs T1a'!$S$7)*100,0),ROUND((ABS(AT85-$B85)/$B85)*100,0))), "No Prediction")</f>
        <v>0</v>
      </c>
      <c r="AW85" s="5">
        <f>IFERROR(IF(AV85=$B85,0,IF($B85=0,ROUND((ABS(AV85-'Calculs T1a'!$S$7)/'Calculs T1a'!$S$7)*100,0),ROUND((ABS(AV85-$B85)/$B85)*100,0))), "No Prediction")</f>
        <v>0</v>
      </c>
      <c r="BB85" s="5">
        <f>IFERROR(IF(BA85=$B85,0,IF($B85=0,ROUND((ABS(BA85-'Calculs T1a'!$S$7)/'Calculs T1a'!$S$7)*100,0),ROUND((ABS(BA85-$B85)/$B85)*100,0))), "No Prediction")</f>
        <v>0</v>
      </c>
      <c r="BD85" s="5">
        <f>IFERROR(IF(BC85=$B85,0,IF($B85=0,ROUND((ABS(BC85-'Calculs T1a'!$S$7)/'Calculs T1a'!$S$7)*100,0),ROUND((ABS(BC85-$B85)/$B85)*100,0))), "No Prediction")</f>
        <v>0</v>
      </c>
      <c r="BF85" s="5">
        <f>IFERROR(IF(BE85=$B85,0,IF($B85=0,ROUND((ABS(BE85-'Calculs T1a'!$S$7)/'Calculs T1a'!$S$7)*100,0),ROUND((ABS(BE85-$B85)/$B85)*100,0))), "No Prediction")</f>
        <v>0</v>
      </c>
      <c r="BH85" s="5">
        <f>IFERROR(IF(BG85=$B85,0,IF($B85=0,ROUND((ABS(BG85-'Calculs T1a'!$S$7)/'Calculs T1a'!$S$7)*100,0),ROUND((ABS(BG85-$B85)/$B85)*100,0))), "No Prediction")</f>
        <v>0</v>
      </c>
      <c r="BJ85" s="5">
        <f>IFERROR(IF(BI85=$B85,0,IF($B85=0,ROUND((ABS(BI85-'Calculs T1a'!$S$7)/'Calculs T1a'!$S$7)*100,0),ROUND((ABS(BI85-$B85)/$B85)*100,0))), "No Prediction")</f>
        <v>0</v>
      </c>
      <c r="BL85" s="5">
        <f>IFERROR(IF(BK85=$B85,0,IF($B85=0,ROUND((ABS(BK85-'Calculs T1a'!$S$7)/'Calculs T1a'!$S$7)*100,0),ROUND((ABS(BK85-$B85)/$B85)*100,0))), "No Prediction")</f>
        <v>0</v>
      </c>
      <c r="BN85" s="5">
        <f>IFERROR(IF(BM85=$B85,0,IF($B85=0,ROUND((ABS(BM85-'Calculs T1a'!$S$7)/'Calculs T1a'!$S$7)*100,0),ROUND((ABS(BM85-$B85)/$B85)*100,0))), "No Prediction")</f>
        <v>0</v>
      </c>
      <c r="BP85" s="5">
        <f>IFERROR(IF(BO85=$B85,0,IF($B85=0,ROUND((ABS(BO85-'Calculs T1a'!$S$7)/'Calculs T1a'!$S$7)*100,0),ROUND((ABS(BO85-$B85)/$B85)*100,0))), "No Prediction")</f>
        <v>0</v>
      </c>
      <c r="BR85" s="5">
        <f>IFERROR(IF(BQ85=$B85,0,IF($B85=0,ROUND((ABS(BQ85-'Calculs T1a'!$S$7)/'Calculs T1a'!$S$7)*100,0),ROUND((ABS(BQ85-$B85)/$B85)*100,0))), "No Prediction")</f>
        <v>0</v>
      </c>
      <c r="BT85" s="5">
        <f>IFERROR(IF(BS85=$B85,0,IF($B85=0,ROUND((ABS(BS85-'Calculs T1a'!$S$7)/'Calculs T1a'!$S$7)*100,0),ROUND((ABS(BS85-$B85)/$B85)*100,0))), "No Prediction")</f>
        <v>0</v>
      </c>
      <c r="BV85" s="5">
        <f>IFERROR(IF(BU85=$B85,0,IF($B85=0,ROUND((ABS(BU85-'Calculs T1a'!$S$7)/'Calculs T1a'!$S$7)*100,0),ROUND((ABS(BU85-$B85)/$B85)*100,0))), "No Prediction")</f>
        <v>0</v>
      </c>
    </row>
    <row r="86" spans="4:74" x14ac:dyDescent="0.3">
      <c r="D86" s="5">
        <f>IFERROR(IF(C86=$B86,0,IF($B86=0,ROUND((ABS(C86-'Calculs T1a'!$S$7)/'Calculs T1a'!$S$7)*100,0),ROUND((ABS(C86-$B86)/$B86)*100,0))), "No Prediction")</f>
        <v>0</v>
      </c>
      <c r="F86" s="5">
        <f>IFERROR(IF(E86=$B86,0,IF($B86=0,ROUND((ABS(E86-'Calculs T1a'!$S$7)/'Calculs T1a'!$S$7)*100,0),ROUND((ABS(E86-$B86)/$B86)*100,0))), "No Prediction")</f>
        <v>0</v>
      </c>
      <c r="H86" s="5">
        <f>IFERROR(IF(G86=$B86,0,IF($B86=0,ROUND((ABS(G86-'Calculs T1a'!$S$7)/'Calculs T1a'!$S$7)*100,0),ROUND((ABS(G86-$B86)/$B86)*100,0))), "No Prediction")</f>
        <v>0</v>
      </c>
      <c r="J86" s="5">
        <f>IFERROR(IF(I86=$B86,0,IF($B86=0,ROUND((ABS(I86-'Calculs T1a'!$S$7)/'Calculs T1a'!$S$7)*100,0),ROUND((ABS(I86-$B86)/$B86)*100,0))), "No Prediction")</f>
        <v>0</v>
      </c>
      <c r="L86" s="5">
        <f>IFERROR(IF(K86=$B86,0,IF($B86=0,ROUND((ABS(K86-'Calculs T1a'!$S$7)/'Calculs T1a'!$S$7)*100,0),ROUND((ABS(K86-$B86)/$B86)*100,0))), "No Prediction")</f>
        <v>0</v>
      </c>
      <c r="N86" s="5">
        <f>IFERROR(IF(M86=$B86,0,IF($B86=0,ROUND((ABS(M86-'Calculs T1a'!$S$7)/'Calculs T1a'!$S$7)*100,0),ROUND((ABS(M86-$B86)/$B86)*100,0))), "No Prediction")</f>
        <v>0</v>
      </c>
      <c r="P86" s="5">
        <f>IFERROR(IF(O86=$B86,0,IF($B86=0,ROUND((ABS(O86-'Calculs T1a'!$S$7)/'Calculs T1a'!$S$7)*100,0),ROUND((ABS(O86-$B86)/$B86)*100,0))), "No Prediction")</f>
        <v>0</v>
      </c>
      <c r="R86" s="5">
        <f>IFERROR(IF(Q86=$B86,0,IF($B86=0,ROUND((ABS(Q86-'Calculs T1a'!$S$7)/'Calculs T1a'!$S$7)*100,0),ROUND((ABS(Q86-$B86)/$B86)*100,0))), "No Prediction")</f>
        <v>0</v>
      </c>
      <c r="T86" s="5">
        <f>IFERROR(IF(S86=$B86,0,IF($B86=0,ROUND((ABS(S86-'Calculs T1a'!$S$7)/'Calculs T1a'!$S$7)*100,0),ROUND((ABS(S86-$B86)/$B86)*100,0))), "No Prediction")</f>
        <v>0</v>
      </c>
      <c r="V86" s="5">
        <f>IFERROR(IF(U86=$B86,0,IF($B86=0,ROUND((ABS(U86-'Calculs T1a'!$S$7)/'Calculs T1a'!$S$7)*100,0),ROUND((ABS(U86-$B86)/$B86)*100,0))), "No Prediction")</f>
        <v>0</v>
      </c>
      <c r="X86" s="5">
        <f>IFERROR(IF(W86=$B86,0,IF($B86=0,ROUND((ABS(W86-'Calculs T1a'!$S$7)/'Calculs T1a'!$S$7)*100,0),ROUND((ABS(W86-$B86)/$B86)*100,0))), "No Prediction")</f>
        <v>0</v>
      </c>
      <c r="AC86" s="5">
        <f>IFERROR(IF(AB86=$B86,0,IF($B86=0,ROUND((ABS(AB86-'Calculs T1a'!$S$7)/'Calculs T1a'!$S$7)*100,0),ROUND((ABS(AB86-$B86)/$B86)*100,0))), "No Prediction")</f>
        <v>0</v>
      </c>
      <c r="AE86" s="5">
        <f>IFERROR(IF(AD86=$B86,0,IF($B86=0,ROUND((ABS(AD86-'Calculs T1a'!$S$7)/'Calculs T1a'!$S$7)*100,0),ROUND((ABS(AD86-$B86)/$B86)*100,0))), "No Prediction")</f>
        <v>0</v>
      </c>
      <c r="AG86" s="5">
        <f>IFERROR(IF(AF86=$B86,0,IF($B86=0,ROUND((ABS(AF86-'Calculs T1a'!$S$7)/'Calculs T1a'!$S$7)*100,0),ROUND((ABS(AF86-$B86)/$B86)*100,0))), "No Prediction")</f>
        <v>0</v>
      </c>
      <c r="AI86" s="5">
        <f>IFERROR(IF(AH86=$B86,0,IF($B86=0,ROUND((ABS(AH86-'Calculs T1a'!$S$7)/'Calculs T1a'!$S$7)*100,0),ROUND((ABS(AH86-$B86)/$B86)*100,0))), "No Prediction")</f>
        <v>0</v>
      </c>
      <c r="AK86" s="5">
        <f>IFERROR(IF(AJ86=$B86,0,IF($B86=0,ROUND((ABS(AJ86-'Calculs T1a'!$S$7)/'Calculs T1a'!$S$7)*100,0),ROUND((ABS(AJ86-$B86)/$B86)*100,0))), "No Prediction")</f>
        <v>0</v>
      </c>
      <c r="AM86" s="5">
        <f>IFERROR(IF(AL86=$B86,0,IF($B86=0,ROUND((ABS(AL86-'Calculs T1a'!$S$7)/'Calculs T1a'!$S$7)*100,0),ROUND((ABS(AL86-$B86)/$B86)*100,0))), "No Prediction")</f>
        <v>0</v>
      </c>
      <c r="AO86" s="5">
        <f>IFERROR(IF(AN86=$B86,0,IF($B86=0,ROUND((ABS(AN86-'Calculs T1a'!$S$7)/'Calculs T1a'!$S$7)*100,0),ROUND((ABS(AN86-$B86)/$B86)*100,0))), "No Prediction")</f>
        <v>0</v>
      </c>
      <c r="AQ86" s="5">
        <f>IFERROR(IF(AP86=$B86,0,IF($B86=0,ROUND((ABS(AP86-'Calculs T1a'!$S$7)/'Calculs T1a'!$S$7)*100,0),ROUND((ABS(AP86-$B86)/$B86)*100,0))), "No Prediction")</f>
        <v>0</v>
      </c>
      <c r="AS86" s="5">
        <f>IFERROR(IF(AR86=$B86,0,IF($B86=0,ROUND((ABS(AR86-'Calculs T1a'!$S$7)/'Calculs T1a'!$S$7)*100,0),ROUND((ABS(AR86-$B86)/$B86)*100,0))), "No Prediction")</f>
        <v>0</v>
      </c>
      <c r="AU86" s="5">
        <f>IFERROR(IF(AT86=$B86,0,IF($B86=0,ROUND((ABS(AT86-'Calculs T1a'!$S$7)/'Calculs T1a'!$S$7)*100,0),ROUND((ABS(AT86-$B86)/$B86)*100,0))), "No Prediction")</f>
        <v>0</v>
      </c>
      <c r="AW86" s="5">
        <f>IFERROR(IF(AV86=$B86,0,IF($B86=0,ROUND((ABS(AV86-'Calculs T1a'!$S$7)/'Calculs T1a'!$S$7)*100,0),ROUND((ABS(AV86-$B86)/$B86)*100,0))), "No Prediction")</f>
        <v>0</v>
      </c>
      <c r="BB86" s="5">
        <f>IFERROR(IF(BA86=$B86,0,IF($B86=0,ROUND((ABS(BA86-'Calculs T1a'!$S$7)/'Calculs T1a'!$S$7)*100,0),ROUND((ABS(BA86-$B86)/$B86)*100,0))), "No Prediction")</f>
        <v>0</v>
      </c>
      <c r="BD86" s="5">
        <f>IFERROR(IF(BC86=$B86,0,IF($B86=0,ROUND((ABS(BC86-'Calculs T1a'!$S$7)/'Calculs T1a'!$S$7)*100,0),ROUND((ABS(BC86-$B86)/$B86)*100,0))), "No Prediction")</f>
        <v>0</v>
      </c>
      <c r="BF86" s="5">
        <f>IFERROR(IF(BE86=$B86,0,IF($B86=0,ROUND((ABS(BE86-'Calculs T1a'!$S$7)/'Calculs T1a'!$S$7)*100,0),ROUND((ABS(BE86-$B86)/$B86)*100,0))), "No Prediction")</f>
        <v>0</v>
      </c>
      <c r="BH86" s="5">
        <f>IFERROR(IF(BG86=$B86,0,IF($B86=0,ROUND((ABS(BG86-'Calculs T1a'!$S$7)/'Calculs T1a'!$S$7)*100,0),ROUND((ABS(BG86-$B86)/$B86)*100,0))), "No Prediction")</f>
        <v>0</v>
      </c>
      <c r="BJ86" s="5">
        <f>IFERROR(IF(BI86=$B86,0,IF($B86=0,ROUND((ABS(BI86-'Calculs T1a'!$S$7)/'Calculs T1a'!$S$7)*100,0),ROUND((ABS(BI86-$B86)/$B86)*100,0))), "No Prediction")</f>
        <v>0</v>
      </c>
      <c r="BL86" s="5">
        <f>IFERROR(IF(BK86=$B86,0,IF($B86=0,ROUND((ABS(BK86-'Calculs T1a'!$S$7)/'Calculs T1a'!$S$7)*100,0),ROUND((ABS(BK86-$B86)/$B86)*100,0))), "No Prediction")</f>
        <v>0</v>
      </c>
      <c r="BN86" s="5">
        <f>IFERROR(IF(BM86=$B86,0,IF($B86=0,ROUND((ABS(BM86-'Calculs T1a'!$S$7)/'Calculs T1a'!$S$7)*100,0),ROUND((ABS(BM86-$B86)/$B86)*100,0))), "No Prediction")</f>
        <v>0</v>
      </c>
      <c r="BP86" s="5">
        <f>IFERROR(IF(BO86=$B86,0,IF($B86=0,ROUND((ABS(BO86-'Calculs T1a'!$S$7)/'Calculs T1a'!$S$7)*100,0),ROUND((ABS(BO86-$B86)/$B86)*100,0))), "No Prediction")</f>
        <v>0</v>
      </c>
      <c r="BR86" s="5">
        <f>IFERROR(IF(BQ86=$B86,0,IF($B86=0,ROUND((ABS(BQ86-'Calculs T1a'!$S$7)/'Calculs T1a'!$S$7)*100,0),ROUND((ABS(BQ86-$B86)/$B86)*100,0))), "No Prediction")</f>
        <v>0</v>
      </c>
      <c r="BT86" s="5">
        <f>IFERROR(IF(BS86=$B86,0,IF($B86=0,ROUND((ABS(BS86-'Calculs T1a'!$S$7)/'Calculs T1a'!$S$7)*100,0),ROUND((ABS(BS86-$B86)/$B86)*100,0))), "No Prediction")</f>
        <v>0</v>
      </c>
      <c r="BV86" s="5">
        <f>IFERROR(IF(BU86=$B86,0,IF($B86=0,ROUND((ABS(BU86-'Calculs T1a'!$S$7)/'Calculs T1a'!$S$7)*100,0),ROUND((ABS(BU86-$B86)/$B86)*100,0))), "No Prediction")</f>
        <v>0</v>
      </c>
    </row>
    <row r="87" spans="4:74" x14ac:dyDescent="0.3">
      <c r="D87" s="5">
        <f>IFERROR(IF(C87=$B87,0,IF($B87=0,ROUND((ABS(C87-'Calculs T1a'!$S$7)/'Calculs T1a'!$S$7)*100,0),ROUND((ABS(C87-$B87)/$B87)*100,0))), "No Prediction")</f>
        <v>0</v>
      </c>
      <c r="F87" s="5">
        <f>IFERROR(IF(E87=$B87,0,IF($B87=0,ROUND((ABS(E87-'Calculs T1a'!$S$7)/'Calculs T1a'!$S$7)*100,0),ROUND((ABS(E87-$B87)/$B87)*100,0))), "No Prediction")</f>
        <v>0</v>
      </c>
      <c r="H87" s="5">
        <f>IFERROR(IF(G87=$B87,0,IF($B87=0,ROUND((ABS(G87-'Calculs T1a'!$S$7)/'Calculs T1a'!$S$7)*100,0),ROUND((ABS(G87-$B87)/$B87)*100,0))), "No Prediction")</f>
        <v>0</v>
      </c>
      <c r="J87" s="5">
        <f>IFERROR(IF(I87=$B87,0,IF($B87=0,ROUND((ABS(I87-'Calculs T1a'!$S$7)/'Calculs T1a'!$S$7)*100,0),ROUND((ABS(I87-$B87)/$B87)*100,0))), "No Prediction")</f>
        <v>0</v>
      </c>
      <c r="L87" s="5">
        <f>IFERROR(IF(K87=$B87,0,IF($B87=0,ROUND((ABS(K87-'Calculs T1a'!$S$7)/'Calculs T1a'!$S$7)*100,0),ROUND((ABS(K87-$B87)/$B87)*100,0))), "No Prediction")</f>
        <v>0</v>
      </c>
      <c r="N87" s="5">
        <f>IFERROR(IF(M87=$B87,0,IF($B87=0,ROUND((ABS(M87-'Calculs T1a'!$S$7)/'Calculs T1a'!$S$7)*100,0),ROUND((ABS(M87-$B87)/$B87)*100,0))), "No Prediction")</f>
        <v>0</v>
      </c>
      <c r="P87" s="5">
        <f>IFERROR(IF(O87=$B87,0,IF($B87=0,ROUND((ABS(O87-'Calculs T1a'!$S$7)/'Calculs T1a'!$S$7)*100,0),ROUND((ABS(O87-$B87)/$B87)*100,0))), "No Prediction")</f>
        <v>0</v>
      </c>
      <c r="R87" s="5">
        <f>IFERROR(IF(Q87=$B87,0,IF($B87=0,ROUND((ABS(Q87-'Calculs T1a'!$S$7)/'Calculs T1a'!$S$7)*100,0),ROUND((ABS(Q87-$B87)/$B87)*100,0))), "No Prediction")</f>
        <v>0</v>
      </c>
      <c r="T87" s="5">
        <f>IFERROR(IF(S87=$B87,0,IF($B87=0,ROUND((ABS(S87-'Calculs T1a'!$S$7)/'Calculs T1a'!$S$7)*100,0),ROUND((ABS(S87-$B87)/$B87)*100,0))), "No Prediction")</f>
        <v>0</v>
      </c>
      <c r="V87" s="5">
        <f>IFERROR(IF(U87=$B87,0,IF($B87=0,ROUND((ABS(U87-'Calculs T1a'!$S$7)/'Calculs T1a'!$S$7)*100,0),ROUND((ABS(U87-$B87)/$B87)*100,0))), "No Prediction")</f>
        <v>0</v>
      </c>
      <c r="X87" s="5">
        <f>IFERROR(IF(W87=$B87,0,IF($B87=0,ROUND((ABS(W87-'Calculs T1a'!$S$7)/'Calculs T1a'!$S$7)*100,0),ROUND((ABS(W87-$B87)/$B87)*100,0))), "No Prediction")</f>
        <v>0</v>
      </c>
      <c r="AC87" s="5">
        <f>IFERROR(IF(AB87=$B87,0,IF($B87=0,ROUND((ABS(AB87-'Calculs T1a'!$S$7)/'Calculs T1a'!$S$7)*100,0),ROUND((ABS(AB87-$B87)/$B87)*100,0))), "No Prediction")</f>
        <v>0</v>
      </c>
      <c r="AE87" s="5">
        <f>IFERROR(IF(AD87=$B87,0,IF($B87=0,ROUND((ABS(AD87-'Calculs T1a'!$S$7)/'Calculs T1a'!$S$7)*100,0),ROUND((ABS(AD87-$B87)/$B87)*100,0))), "No Prediction")</f>
        <v>0</v>
      </c>
      <c r="AG87" s="5">
        <f>IFERROR(IF(AF87=$B87,0,IF($B87=0,ROUND((ABS(AF87-'Calculs T1a'!$S$7)/'Calculs T1a'!$S$7)*100,0),ROUND((ABS(AF87-$B87)/$B87)*100,0))), "No Prediction")</f>
        <v>0</v>
      </c>
      <c r="AI87" s="5">
        <f>IFERROR(IF(AH87=$B87,0,IF($B87=0,ROUND((ABS(AH87-'Calculs T1a'!$S$7)/'Calculs T1a'!$S$7)*100,0),ROUND((ABS(AH87-$B87)/$B87)*100,0))), "No Prediction")</f>
        <v>0</v>
      </c>
      <c r="AK87" s="5">
        <f>IFERROR(IF(AJ87=$B87,0,IF($B87=0,ROUND((ABS(AJ87-'Calculs T1a'!$S$7)/'Calculs T1a'!$S$7)*100,0),ROUND((ABS(AJ87-$B87)/$B87)*100,0))), "No Prediction")</f>
        <v>0</v>
      </c>
      <c r="AM87" s="5">
        <f>IFERROR(IF(AL87=$B87,0,IF($B87=0,ROUND((ABS(AL87-'Calculs T1a'!$S$7)/'Calculs T1a'!$S$7)*100,0),ROUND((ABS(AL87-$B87)/$B87)*100,0))), "No Prediction")</f>
        <v>0</v>
      </c>
      <c r="AO87" s="5">
        <f>IFERROR(IF(AN87=$B87,0,IF($B87=0,ROUND((ABS(AN87-'Calculs T1a'!$S$7)/'Calculs T1a'!$S$7)*100,0),ROUND((ABS(AN87-$B87)/$B87)*100,0))), "No Prediction")</f>
        <v>0</v>
      </c>
      <c r="AQ87" s="5">
        <f>IFERROR(IF(AP87=$B87,0,IF($B87=0,ROUND((ABS(AP87-'Calculs T1a'!$S$7)/'Calculs T1a'!$S$7)*100,0),ROUND((ABS(AP87-$B87)/$B87)*100,0))), "No Prediction")</f>
        <v>0</v>
      </c>
      <c r="AS87" s="5">
        <f>IFERROR(IF(AR87=$B87,0,IF($B87=0,ROUND((ABS(AR87-'Calculs T1a'!$S$7)/'Calculs T1a'!$S$7)*100,0),ROUND((ABS(AR87-$B87)/$B87)*100,0))), "No Prediction")</f>
        <v>0</v>
      </c>
      <c r="AU87" s="5">
        <f>IFERROR(IF(AT87=$B87,0,IF($B87=0,ROUND((ABS(AT87-'Calculs T1a'!$S$7)/'Calculs T1a'!$S$7)*100,0),ROUND((ABS(AT87-$B87)/$B87)*100,0))), "No Prediction")</f>
        <v>0</v>
      </c>
      <c r="AW87" s="5">
        <f>IFERROR(IF(AV87=$B87,0,IF($B87=0,ROUND((ABS(AV87-'Calculs T1a'!$S$7)/'Calculs T1a'!$S$7)*100,0),ROUND((ABS(AV87-$B87)/$B87)*100,0))), "No Prediction")</f>
        <v>0</v>
      </c>
      <c r="BB87" s="5">
        <f>IFERROR(IF(BA87=$B87,0,IF($B87=0,ROUND((ABS(BA87-'Calculs T1a'!$S$7)/'Calculs T1a'!$S$7)*100,0),ROUND((ABS(BA87-$B87)/$B87)*100,0))), "No Prediction")</f>
        <v>0</v>
      </c>
      <c r="BD87" s="5">
        <f>IFERROR(IF(BC87=$B87,0,IF($B87=0,ROUND((ABS(BC87-'Calculs T1a'!$S$7)/'Calculs T1a'!$S$7)*100,0),ROUND((ABS(BC87-$B87)/$B87)*100,0))), "No Prediction")</f>
        <v>0</v>
      </c>
      <c r="BF87" s="5">
        <f>IFERROR(IF(BE87=$B87,0,IF($B87=0,ROUND((ABS(BE87-'Calculs T1a'!$S$7)/'Calculs T1a'!$S$7)*100,0),ROUND((ABS(BE87-$B87)/$B87)*100,0))), "No Prediction")</f>
        <v>0</v>
      </c>
      <c r="BH87" s="5">
        <f>IFERROR(IF(BG87=$B87,0,IF($B87=0,ROUND((ABS(BG87-'Calculs T1a'!$S$7)/'Calculs T1a'!$S$7)*100,0),ROUND((ABS(BG87-$B87)/$B87)*100,0))), "No Prediction")</f>
        <v>0</v>
      </c>
      <c r="BJ87" s="5">
        <f>IFERROR(IF(BI87=$B87,0,IF($B87=0,ROUND((ABS(BI87-'Calculs T1a'!$S$7)/'Calculs T1a'!$S$7)*100,0),ROUND((ABS(BI87-$B87)/$B87)*100,0))), "No Prediction")</f>
        <v>0</v>
      </c>
      <c r="BL87" s="5">
        <f>IFERROR(IF(BK87=$B87,0,IF($B87=0,ROUND((ABS(BK87-'Calculs T1a'!$S$7)/'Calculs T1a'!$S$7)*100,0),ROUND((ABS(BK87-$B87)/$B87)*100,0))), "No Prediction")</f>
        <v>0</v>
      </c>
      <c r="BN87" s="5">
        <f>IFERROR(IF(BM87=$B87,0,IF($B87=0,ROUND((ABS(BM87-'Calculs T1a'!$S$7)/'Calculs T1a'!$S$7)*100,0),ROUND((ABS(BM87-$B87)/$B87)*100,0))), "No Prediction")</f>
        <v>0</v>
      </c>
      <c r="BP87" s="5">
        <f>IFERROR(IF(BO87=$B87,0,IF($B87=0,ROUND((ABS(BO87-'Calculs T1a'!$S$7)/'Calculs T1a'!$S$7)*100,0),ROUND((ABS(BO87-$B87)/$B87)*100,0))), "No Prediction")</f>
        <v>0</v>
      </c>
      <c r="BR87" s="5">
        <f>IFERROR(IF(BQ87=$B87,0,IF($B87=0,ROUND((ABS(BQ87-'Calculs T1a'!$S$7)/'Calculs T1a'!$S$7)*100,0),ROUND((ABS(BQ87-$B87)/$B87)*100,0))), "No Prediction")</f>
        <v>0</v>
      </c>
      <c r="BT87" s="5">
        <f>IFERROR(IF(BS87=$B87,0,IF($B87=0,ROUND((ABS(BS87-'Calculs T1a'!$S$7)/'Calculs T1a'!$S$7)*100,0),ROUND((ABS(BS87-$B87)/$B87)*100,0))), "No Prediction")</f>
        <v>0</v>
      </c>
      <c r="BV87" s="5">
        <f>IFERROR(IF(BU87=$B87,0,IF($B87=0,ROUND((ABS(BU87-'Calculs T1a'!$S$7)/'Calculs T1a'!$S$7)*100,0),ROUND((ABS(BU87-$B87)/$B87)*100,0))), "No Prediction")</f>
        <v>0</v>
      </c>
    </row>
    <row r="88" spans="4:74" x14ac:dyDescent="0.3">
      <c r="D88" s="5">
        <f>IFERROR(IF(C88=$B88,0,IF($B88=0,ROUND((ABS(C88-'Calculs T1a'!$S$7)/'Calculs T1a'!$S$7)*100,0),ROUND((ABS(C88-$B88)/$B88)*100,0))), "No Prediction")</f>
        <v>0</v>
      </c>
      <c r="F88" s="5">
        <f>IFERROR(IF(E88=$B88,0,IF($B88=0,ROUND((ABS(E88-'Calculs T1a'!$S$7)/'Calculs T1a'!$S$7)*100,0),ROUND((ABS(E88-$B88)/$B88)*100,0))), "No Prediction")</f>
        <v>0</v>
      </c>
      <c r="H88" s="5">
        <f>IFERROR(IF(G88=$B88,0,IF($B88=0,ROUND((ABS(G88-'Calculs T1a'!$S$7)/'Calculs T1a'!$S$7)*100,0),ROUND((ABS(G88-$B88)/$B88)*100,0))), "No Prediction")</f>
        <v>0</v>
      </c>
      <c r="J88" s="5">
        <f>IFERROR(IF(I88=$B88,0,IF($B88=0,ROUND((ABS(I88-'Calculs T1a'!$S$7)/'Calculs T1a'!$S$7)*100,0),ROUND((ABS(I88-$B88)/$B88)*100,0))), "No Prediction")</f>
        <v>0</v>
      </c>
      <c r="L88" s="5">
        <f>IFERROR(IF(K88=$B88,0,IF($B88=0,ROUND((ABS(K88-'Calculs T1a'!$S$7)/'Calculs T1a'!$S$7)*100,0),ROUND((ABS(K88-$B88)/$B88)*100,0))), "No Prediction")</f>
        <v>0</v>
      </c>
      <c r="N88" s="5">
        <f>IFERROR(IF(M88=$B88,0,IF($B88=0,ROUND((ABS(M88-'Calculs T1a'!$S$7)/'Calculs T1a'!$S$7)*100,0),ROUND((ABS(M88-$B88)/$B88)*100,0))), "No Prediction")</f>
        <v>0</v>
      </c>
      <c r="P88" s="5">
        <f>IFERROR(IF(O88=$B88,0,IF($B88=0,ROUND((ABS(O88-'Calculs T1a'!$S$7)/'Calculs T1a'!$S$7)*100,0),ROUND((ABS(O88-$B88)/$B88)*100,0))), "No Prediction")</f>
        <v>0</v>
      </c>
      <c r="R88" s="5">
        <f>IFERROR(IF(Q88=$B88,0,IF($B88=0,ROUND((ABS(Q88-'Calculs T1a'!$S$7)/'Calculs T1a'!$S$7)*100,0),ROUND((ABS(Q88-$B88)/$B88)*100,0))), "No Prediction")</f>
        <v>0</v>
      </c>
      <c r="T88" s="5">
        <f>IFERROR(IF(S88=$B88,0,IF($B88=0,ROUND((ABS(S88-'Calculs T1a'!$S$7)/'Calculs T1a'!$S$7)*100,0),ROUND((ABS(S88-$B88)/$B88)*100,0))), "No Prediction")</f>
        <v>0</v>
      </c>
      <c r="V88" s="5">
        <f>IFERROR(IF(U88=$B88,0,IF($B88=0,ROUND((ABS(U88-'Calculs T1a'!$S$7)/'Calculs T1a'!$S$7)*100,0),ROUND((ABS(U88-$B88)/$B88)*100,0))), "No Prediction")</f>
        <v>0</v>
      </c>
      <c r="X88" s="5">
        <f>IFERROR(IF(W88=$B88,0,IF($B88=0,ROUND((ABS(W88-'Calculs T1a'!$S$7)/'Calculs T1a'!$S$7)*100,0),ROUND((ABS(W88-$B88)/$B88)*100,0))), "No Prediction")</f>
        <v>0</v>
      </c>
      <c r="AC88" s="5">
        <f>IFERROR(IF(AB88=$B88,0,IF($B88=0,ROUND((ABS(AB88-'Calculs T1a'!$S$7)/'Calculs T1a'!$S$7)*100,0),ROUND((ABS(AB88-$B88)/$B88)*100,0))), "No Prediction")</f>
        <v>0</v>
      </c>
      <c r="AE88" s="5">
        <f>IFERROR(IF(AD88=$B88,0,IF($B88=0,ROUND((ABS(AD88-'Calculs T1a'!$S$7)/'Calculs T1a'!$S$7)*100,0),ROUND((ABS(AD88-$B88)/$B88)*100,0))), "No Prediction")</f>
        <v>0</v>
      </c>
      <c r="AG88" s="5">
        <f>IFERROR(IF(AF88=$B88,0,IF($B88=0,ROUND((ABS(AF88-'Calculs T1a'!$S$7)/'Calculs T1a'!$S$7)*100,0),ROUND((ABS(AF88-$B88)/$B88)*100,0))), "No Prediction")</f>
        <v>0</v>
      </c>
      <c r="AI88" s="5">
        <f>IFERROR(IF(AH88=$B88,0,IF($B88=0,ROUND((ABS(AH88-'Calculs T1a'!$S$7)/'Calculs T1a'!$S$7)*100,0),ROUND((ABS(AH88-$B88)/$B88)*100,0))), "No Prediction")</f>
        <v>0</v>
      </c>
      <c r="AK88" s="5">
        <f>IFERROR(IF(AJ88=$B88,0,IF($B88=0,ROUND((ABS(AJ88-'Calculs T1a'!$S$7)/'Calculs T1a'!$S$7)*100,0),ROUND((ABS(AJ88-$B88)/$B88)*100,0))), "No Prediction")</f>
        <v>0</v>
      </c>
      <c r="AM88" s="5">
        <f>IFERROR(IF(AL88=$B88,0,IF($B88=0,ROUND((ABS(AL88-'Calculs T1a'!$S$7)/'Calculs T1a'!$S$7)*100,0),ROUND((ABS(AL88-$B88)/$B88)*100,0))), "No Prediction")</f>
        <v>0</v>
      </c>
      <c r="AO88" s="5">
        <f>IFERROR(IF(AN88=$B88,0,IF($B88=0,ROUND((ABS(AN88-'Calculs T1a'!$S$7)/'Calculs T1a'!$S$7)*100,0),ROUND((ABS(AN88-$B88)/$B88)*100,0))), "No Prediction")</f>
        <v>0</v>
      </c>
      <c r="AQ88" s="5">
        <f>IFERROR(IF(AP88=$B88,0,IF($B88=0,ROUND((ABS(AP88-'Calculs T1a'!$S$7)/'Calculs T1a'!$S$7)*100,0),ROUND((ABS(AP88-$B88)/$B88)*100,0))), "No Prediction")</f>
        <v>0</v>
      </c>
      <c r="AS88" s="5">
        <f>IFERROR(IF(AR88=$B88,0,IF($B88=0,ROUND((ABS(AR88-'Calculs T1a'!$S$7)/'Calculs T1a'!$S$7)*100,0),ROUND((ABS(AR88-$B88)/$B88)*100,0))), "No Prediction")</f>
        <v>0</v>
      </c>
      <c r="AU88" s="5">
        <f>IFERROR(IF(AT88=$B88,0,IF($B88=0,ROUND((ABS(AT88-'Calculs T1a'!$S$7)/'Calculs T1a'!$S$7)*100,0),ROUND((ABS(AT88-$B88)/$B88)*100,0))), "No Prediction")</f>
        <v>0</v>
      </c>
      <c r="AW88" s="5">
        <f>IFERROR(IF(AV88=$B88,0,IF($B88=0,ROUND((ABS(AV88-'Calculs T1a'!$S$7)/'Calculs T1a'!$S$7)*100,0),ROUND((ABS(AV88-$B88)/$B88)*100,0))), "No Prediction")</f>
        <v>0</v>
      </c>
      <c r="BB88" s="5">
        <f>IFERROR(IF(BA88=$B88,0,IF($B88=0,ROUND((ABS(BA88-'Calculs T1a'!$S$7)/'Calculs T1a'!$S$7)*100,0),ROUND((ABS(BA88-$B88)/$B88)*100,0))), "No Prediction")</f>
        <v>0</v>
      </c>
      <c r="BD88" s="5">
        <f>IFERROR(IF(BC88=$B88,0,IF($B88=0,ROUND((ABS(BC88-'Calculs T1a'!$S$7)/'Calculs T1a'!$S$7)*100,0),ROUND((ABS(BC88-$B88)/$B88)*100,0))), "No Prediction")</f>
        <v>0</v>
      </c>
      <c r="BF88" s="5">
        <f>IFERROR(IF(BE88=$B88,0,IF($B88=0,ROUND((ABS(BE88-'Calculs T1a'!$S$7)/'Calculs T1a'!$S$7)*100,0),ROUND((ABS(BE88-$B88)/$B88)*100,0))), "No Prediction")</f>
        <v>0</v>
      </c>
      <c r="BH88" s="5">
        <f>IFERROR(IF(BG88=$B88,0,IF($B88=0,ROUND((ABS(BG88-'Calculs T1a'!$S$7)/'Calculs T1a'!$S$7)*100,0),ROUND((ABS(BG88-$B88)/$B88)*100,0))), "No Prediction")</f>
        <v>0</v>
      </c>
      <c r="BJ88" s="5">
        <f>IFERROR(IF(BI88=$B88,0,IF($B88=0,ROUND((ABS(BI88-'Calculs T1a'!$S$7)/'Calculs T1a'!$S$7)*100,0),ROUND((ABS(BI88-$B88)/$B88)*100,0))), "No Prediction")</f>
        <v>0</v>
      </c>
      <c r="BL88" s="5">
        <f>IFERROR(IF(BK88=$B88,0,IF($B88=0,ROUND((ABS(BK88-'Calculs T1a'!$S$7)/'Calculs T1a'!$S$7)*100,0),ROUND((ABS(BK88-$B88)/$B88)*100,0))), "No Prediction")</f>
        <v>0</v>
      </c>
      <c r="BN88" s="5">
        <f>IFERROR(IF(BM88=$B88,0,IF($B88=0,ROUND((ABS(BM88-'Calculs T1a'!$S$7)/'Calculs T1a'!$S$7)*100,0),ROUND((ABS(BM88-$B88)/$B88)*100,0))), "No Prediction")</f>
        <v>0</v>
      </c>
      <c r="BP88" s="5">
        <f>IFERROR(IF(BO88=$B88,0,IF($B88=0,ROUND((ABS(BO88-'Calculs T1a'!$S$7)/'Calculs T1a'!$S$7)*100,0),ROUND((ABS(BO88-$B88)/$B88)*100,0))), "No Prediction")</f>
        <v>0</v>
      </c>
      <c r="BR88" s="5">
        <f>IFERROR(IF(BQ88=$B88,0,IF($B88=0,ROUND((ABS(BQ88-'Calculs T1a'!$S$7)/'Calculs T1a'!$S$7)*100,0),ROUND((ABS(BQ88-$B88)/$B88)*100,0))), "No Prediction")</f>
        <v>0</v>
      </c>
      <c r="BT88" s="5">
        <f>IFERROR(IF(BS88=$B88,0,IF($B88=0,ROUND((ABS(BS88-'Calculs T1a'!$S$7)/'Calculs T1a'!$S$7)*100,0),ROUND((ABS(BS88-$B88)/$B88)*100,0))), "No Prediction")</f>
        <v>0</v>
      </c>
      <c r="BV88" s="5">
        <f>IFERROR(IF(BU88=$B88,0,IF($B88=0,ROUND((ABS(BU88-'Calculs T1a'!$S$7)/'Calculs T1a'!$S$7)*100,0),ROUND((ABS(BU88-$B88)/$B88)*100,0))), "No Prediction")</f>
        <v>0</v>
      </c>
    </row>
    <row r="89" spans="4:74" x14ac:dyDescent="0.3">
      <c r="D89" s="5">
        <f>IFERROR(IF(C89=$B89,0,IF($B89=0,ROUND((ABS(C89-'Calculs T1a'!$S$7)/'Calculs T1a'!$S$7)*100,0),ROUND((ABS(C89-$B89)/$B89)*100,0))), "No Prediction")</f>
        <v>0</v>
      </c>
      <c r="F89" s="5">
        <f>IFERROR(IF(E89=$B89,0,IF($B89=0,ROUND((ABS(E89-'Calculs T1a'!$S$7)/'Calculs T1a'!$S$7)*100,0),ROUND((ABS(E89-$B89)/$B89)*100,0))), "No Prediction")</f>
        <v>0</v>
      </c>
      <c r="H89" s="5">
        <f>IFERROR(IF(G89=$B89,0,IF($B89=0,ROUND((ABS(G89-'Calculs T1a'!$S$7)/'Calculs T1a'!$S$7)*100,0),ROUND((ABS(G89-$B89)/$B89)*100,0))), "No Prediction")</f>
        <v>0</v>
      </c>
      <c r="J89" s="5">
        <f>IFERROR(IF(I89=$B89,0,IF($B89=0,ROUND((ABS(I89-'Calculs T1a'!$S$7)/'Calculs T1a'!$S$7)*100,0),ROUND((ABS(I89-$B89)/$B89)*100,0))), "No Prediction")</f>
        <v>0</v>
      </c>
      <c r="L89" s="5">
        <f>IFERROR(IF(K89=$B89,0,IF($B89=0,ROUND((ABS(K89-'Calculs T1a'!$S$7)/'Calculs T1a'!$S$7)*100,0),ROUND((ABS(K89-$B89)/$B89)*100,0))), "No Prediction")</f>
        <v>0</v>
      </c>
      <c r="N89" s="5">
        <f>IFERROR(IF(M89=$B89,0,IF($B89=0,ROUND((ABS(M89-'Calculs T1a'!$S$7)/'Calculs T1a'!$S$7)*100,0),ROUND((ABS(M89-$B89)/$B89)*100,0))), "No Prediction")</f>
        <v>0</v>
      </c>
      <c r="P89" s="5">
        <f>IFERROR(IF(O89=$B89,0,IF($B89=0,ROUND((ABS(O89-'Calculs T1a'!$S$7)/'Calculs T1a'!$S$7)*100,0),ROUND((ABS(O89-$B89)/$B89)*100,0))), "No Prediction")</f>
        <v>0</v>
      </c>
      <c r="R89" s="5">
        <f>IFERROR(IF(Q89=$B89,0,IF($B89=0,ROUND((ABS(Q89-'Calculs T1a'!$S$7)/'Calculs T1a'!$S$7)*100,0),ROUND((ABS(Q89-$B89)/$B89)*100,0))), "No Prediction")</f>
        <v>0</v>
      </c>
      <c r="T89" s="5">
        <f>IFERROR(IF(S89=$B89,0,IF($B89=0,ROUND((ABS(S89-'Calculs T1a'!$S$7)/'Calculs T1a'!$S$7)*100,0),ROUND((ABS(S89-$B89)/$B89)*100,0))), "No Prediction")</f>
        <v>0</v>
      </c>
      <c r="V89" s="5">
        <f>IFERROR(IF(U89=$B89,0,IF($B89=0,ROUND((ABS(U89-'Calculs T1a'!$S$7)/'Calculs T1a'!$S$7)*100,0),ROUND((ABS(U89-$B89)/$B89)*100,0))), "No Prediction")</f>
        <v>0</v>
      </c>
      <c r="X89" s="5">
        <f>IFERROR(IF(W89=$B89,0,IF($B89=0,ROUND((ABS(W89-'Calculs T1a'!$S$7)/'Calculs T1a'!$S$7)*100,0),ROUND((ABS(W89-$B89)/$B89)*100,0))), "No Prediction")</f>
        <v>0</v>
      </c>
      <c r="AC89" s="5">
        <f>IFERROR(IF(AB89=$B89,0,IF($B89=0,ROUND((ABS(AB89-'Calculs T1a'!$S$7)/'Calculs T1a'!$S$7)*100,0),ROUND((ABS(AB89-$B89)/$B89)*100,0))), "No Prediction")</f>
        <v>0</v>
      </c>
      <c r="AE89" s="5">
        <f>IFERROR(IF(AD89=$B89,0,IF($B89=0,ROUND((ABS(AD89-'Calculs T1a'!$S$7)/'Calculs T1a'!$S$7)*100,0),ROUND((ABS(AD89-$B89)/$B89)*100,0))), "No Prediction")</f>
        <v>0</v>
      </c>
      <c r="AG89" s="5">
        <f>IFERROR(IF(AF89=$B89,0,IF($B89=0,ROUND((ABS(AF89-'Calculs T1a'!$S$7)/'Calculs T1a'!$S$7)*100,0),ROUND((ABS(AF89-$B89)/$B89)*100,0))), "No Prediction")</f>
        <v>0</v>
      </c>
      <c r="AI89" s="5">
        <f>IFERROR(IF(AH89=$B89,0,IF($B89=0,ROUND((ABS(AH89-'Calculs T1a'!$S$7)/'Calculs T1a'!$S$7)*100,0),ROUND((ABS(AH89-$B89)/$B89)*100,0))), "No Prediction")</f>
        <v>0</v>
      </c>
      <c r="AK89" s="5">
        <f>IFERROR(IF(AJ89=$B89,0,IF($B89=0,ROUND((ABS(AJ89-'Calculs T1a'!$S$7)/'Calculs T1a'!$S$7)*100,0),ROUND((ABS(AJ89-$B89)/$B89)*100,0))), "No Prediction")</f>
        <v>0</v>
      </c>
      <c r="AM89" s="5">
        <f>IFERROR(IF(AL89=$B89,0,IF($B89=0,ROUND((ABS(AL89-'Calculs T1a'!$S$7)/'Calculs T1a'!$S$7)*100,0),ROUND((ABS(AL89-$B89)/$B89)*100,0))), "No Prediction")</f>
        <v>0</v>
      </c>
      <c r="AO89" s="5">
        <f>IFERROR(IF(AN89=$B89,0,IF($B89=0,ROUND((ABS(AN89-'Calculs T1a'!$S$7)/'Calculs T1a'!$S$7)*100,0),ROUND((ABS(AN89-$B89)/$B89)*100,0))), "No Prediction")</f>
        <v>0</v>
      </c>
      <c r="AQ89" s="5">
        <f>IFERROR(IF(AP89=$B89,0,IF($B89=0,ROUND((ABS(AP89-'Calculs T1a'!$S$7)/'Calculs T1a'!$S$7)*100,0),ROUND((ABS(AP89-$B89)/$B89)*100,0))), "No Prediction")</f>
        <v>0</v>
      </c>
      <c r="AS89" s="5">
        <f>IFERROR(IF(AR89=$B89,0,IF($B89=0,ROUND((ABS(AR89-'Calculs T1a'!$S$7)/'Calculs T1a'!$S$7)*100,0),ROUND((ABS(AR89-$B89)/$B89)*100,0))), "No Prediction")</f>
        <v>0</v>
      </c>
      <c r="AU89" s="5">
        <f>IFERROR(IF(AT89=$B89,0,IF($B89=0,ROUND((ABS(AT89-'Calculs T1a'!$S$7)/'Calculs T1a'!$S$7)*100,0),ROUND((ABS(AT89-$B89)/$B89)*100,0))), "No Prediction")</f>
        <v>0</v>
      </c>
      <c r="AW89" s="5">
        <f>IFERROR(IF(AV89=$B89,0,IF($B89=0,ROUND((ABS(AV89-'Calculs T1a'!$S$7)/'Calculs T1a'!$S$7)*100,0),ROUND((ABS(AV89-$B89)/$B89)*100,0))), "No Prediction")</f>
        <v>0</v>
      </c>
      <c r="BB89" s="5">
        <f>IFERROR(IF(BA89=$B89,0,IF($B89=0,ROUND((ABS(BA89-'Calculs T1a'!$S$7)/'Calculs T1a'!$S$7)*100,0),ROUND((ABS(BA89-$B89)/$B89)*100,0))), "No Prediction")</f>
        <v>0</v>
      </c>
      <c r="BD89" s="5">
        <f>IFERROR(IF(BC89=$B89,0,IF($B89=0,ROUND((ABS(BC89-'Calculs T1a'!$S$7)/'Calculs T1a'!$S$7)*100,0),ROUND((ABS(BC89-$B89)/$B89)*100,0))), "No Prediction")</f>
        <v>0</v>
      </c>
      <c r="BF89" s="5">
        <f>IFERROR(IF(BE89=$B89,0,IF($B89=0,ROUND((ABS(BE89-'Calculs T1a'!$S$7)/'Calculs T1a'!$S$7)*100,0),ROUND((ABS(BE89-$B89)/$B89)*100,0))), "No Prediction")</f>
        <v>0</v>
      </c>
      <c r="BH89" s="5">
        <f>IFERROR(IF(BG89=$B89,0,IF($B89=0,ROUND((ABS(BG89-'Calculs T1a'!$S$7)/'Calculs T1a'!$S$7)*100,0),ROUND((ABS(BG89-$B89)/$B89)*100,0))), "No Prediction")</f>
        <v>0</v>
      </c>
      <c r="BJ89" s="5">
        <f>IFERROR(IF(BI89=$B89,0,IF($B89=0,ROUND((ABS(BI89-'Calculs T1a'!$S$7)/'Calculs T1a'!$S$7)*100,0),ROUND((ABS(BI89-$B89)/$B89)*100,0))), "No Prediction")</f>
        <v>0</v>
      </c>
      <c r="BL89" s="5">
        <f>IFERROR(IF(BK89=$B89,0,IF($B89=0,ROUND((ABS(BK89-'Calculs T1a'!$S$7)/'Calculs T1a'!$S$7)*100,0),ROUND((ABS(BK89-$B89)/$B89)*100,0))), "No Prediction")</f>
        <v>0</v>
      </c>
      <c r="BN89" s="5">
        <f>IFERROR(IF(BM89=$B89,0,IF($B89=0,ROUND((ABS(BM89-'Calculs T1a'!$S$7)/'Calculs T1a'!$S$7)*100,0),ROUND((ABS(BM89-$B89)/$B89)*100,0))), "No Prediction")</f>
        <v>0</v>
      </c>
      <c r="BP89" s="5">
        <f>IFERROR(IF(BO89=$B89,0,IF($B89=0,ROUND((ABS(BO89-'Calculs T1a'!$S$7)/'Calculs T1a'!$S$7)*100,0),ROUND((ABS(BO89-$B89)/$B89)*100,0))), "No Prediction")</f>
        <v>0</v>
      </c>
      <c r="BR89" s="5">
        <f>IFERROR(IF(BQ89=$B89,0,IF($B89=0,ROUND((ABS(BQ89-'Calculs T1a'!$S$7)/'Calculs T1a'!$S$7)*100,0),ROUND((ABS(BQ89-$B89)/$B89)*100,0))), "No Prediction")</f>
        <v>0</v>
      </c>
      <c r="BT89" s="5">
        <f>IFERROR(IF(BS89=$B89,0,IF($B89=0,ROUND((ABS(BS89-'Calculs T1a'!$S$7)/'Calculs T1a'!$S$7)*100,0),ROUND((ABS(BS89-$B89)/$B89)*100,0))), "No Prediction")</f>
        <v>0</v>
      </c>
      <c r="BV89" s="5">
        <f>IFERROR(IF(BU89=$B89,0,IF($B89=0,ROUND((ABS(BU89-'Calculs T1a'!$S$7)/'Calculs T1a'!$S$7)*100,0),ROUND((ABS(BU89-$B89)/$B89)*100,0))), "No Prediction")</f>
        <v>0</v>
      </c>
    </row>
    <row r="90" spans="4:74" x14ac:dyDescent="0.3">
      <c r="D90" s="5">
        <f>IFERROR(IF(C90=$B90,0,IF($B90=0,ROUND((ABS(C90-'Calculs T1a'!$S$7)/'Calculs T1a'!$S$7)*100,0),ROUND((ABS(C90-$B90)/$B90)*100,0))), "No Prediction")</f>
        <v>0</v>
      </c>
      <c r="F90" s="5">
        <f>IFERROR(IF(E90=$B90,0,IF($B90=0,ROUND((ABS(E90-'Calculs T1a'!$S$7)/'Calculs T1a'!$S$7)*100,0),ROUND((ABS(E90-$B90)/$B90)*100,0))), "No Prediction")</f>
        <v>0</v>
      </c>
      <c r="H90" s="5">
        <f>IFERROR(IF(G90=$B90,0,IF($B90=0,ROUND((ABS(G90-'Calculs T1a'!$S$7)/'Calculs T1a'!$S$7)*100,0),ROUND((ABS(G90-$B90)/$B90)*100,0))), "No Prediction")</f>
        <v>0</v>
      </c>
      <c r="J90" s="5">
        <f>IFERROR(IF(I90=$B90,0,IF($B90=0,ROUND((ABS(I90-'Calculs T1a'!$S$7)/'Calculs T1a'!$S$7)*100,0),ROUND((ABS(I90-$B90)/$B90)*100,0))), "No Prediction")</f>
        <v>0</v>
      </c>
      <c r="L90" s="5">
        <f>IFERROR(IF(K90=$B90,0,IF($B90=0,ROUND((ABS(K90-'Calculs T1a'!$S$7)/'Calculs T1a'!$S$7)*100,0),ROUND((ABS(K90-$B90)/$B90)*100,0))), "No Prediction")</f>
        <v>0</v>
      </c>
      <c r="N90" s="5">
        <f>IFERROR(IF(M90=$B90,0,IF($B90=0,ROUND((ABS(M90-'Calculs T1a'!$S$7)/'Calculs T1a'!$S$7)*100,0),ROUND((ABS(M90-$B90)/$B90)*100,0))), "No Prediction")</f>
        <v>0</v>
      </c>
      <c r="P90" s="5">
        <f>IFERROR(IF(O90=$B90,0,IF($B90=0,ROUND((ABS(O90-'Calculs T1a'!$S$7)/'Calculs T1a'!$S$7)*100,0),ROUND((ABS(O90-$B90)/$B90)*100,0))), "No Prediction")</f>
        <v>0</v>
      </c>
      <c r="R90" s="5">
        <f>IFERROR(IF(Q90=$B90,0,IF($B90=0,ROUND((ABS(Q90-'Calculs T1a'!$S$7)/'Calculs T1a'!$S$7)*100,0),ROUND((ABS(Q90-$B90)/$B90)*100,0))), "No Prediction")</f>
        <v>0</v>
      </c>
      <c r="T90" s="5">
        <f>IFERROR(IF(S90=$B90,0,IF($B90=0,ROUND((ABS(S90-'Calculs T1a'!$S$7)/'Calculs T1a'!$S$7)*100,0),ROUND((ABS(S90-$B90)/$B90)*100,0))), "No Prediction")</f>
        <v>0</v>
      </c>
      <c r="V90" s="5">
        <f>IFERROR(IF(U90=$B90,0,IF($B90=0,ROUND((ABS(U90-'Calculs T1a'!$S$7)/'Calculs T1a'!$S$7)*100,0),ROUND((ABS(U90-$B90)/$B90)*100,0))), "No Prediction")</f>
        <v>0</v>
      </c>
      <c r="X90" s="5">
        <f>IFERROR(IF(W90=$B90,0,IF($B90=0,ROUND((ABS(W90-'Calculs T1a'!$S$7)/'Calculs T1a'!$S$7)*100,0),ROUND((ABS(W90-$B90)/$B90)*100,0))), "No Prediction")</f>
        <v>0</v>
      </c>
      <c r="AC90" s="5">
        <f>IFERROR(IF(AB90=$B90,0,IF($B90=0,ROUND((ABS(AB90-'Calculs T1a'!$S$7)/'Calculs T1a'!$S$7)*100,0),ROUND((ABS(AB90-$B90)/$B90)*100,0))), "No Prediction")</f>
        <v>0</v>
      </c>
      <c r="AE90" s="5">
        <f>IFERROR(IF(AD90=$B90,0,IF($B90=0,ROUND((ABS(AD90-'Calculs T1a'!$S$7)/'Calculs T1a'!$S$7)*100,0),ROUND((ABS(AD90-$B90)/$B90)*100,0))), "No Prediction")</f>
        <v>0</v>
      </c>
      <c r="AG90" s="5">
        <f>IFERROR(IF(AF90=$B90,0,IF($B90=0,ROUND((ABS(AF90-'Calculs T1a'!$S$7)/'Calculs T1a'!$S$7)*100,0),ROUND((ABS(AF90-$B90)/$B90)*100,0))), "No Prediction")</f>
        <v>0</v>
      </c>
      <c r="AI90" s="5">
        <f>IFERROR(IF(AH90=$B90,0,IF($B90=0,ROUND((ABS(AH90-'Calculs T1a'!$S$7)/'Calculs T1a'!$S$7)*100,0),ROUND((ABS(AH90-$B90)/$B90)*100,0))), "No Prediction")</f>
        <v>0</v>
      </c>
      <c r="AK90" s="5">
        <f>IFERROR(IF(AJ90=$B90,0,IF($B90=0,ROUND((ABS(AJ90-'Calculs T1a'!$S$7)/'Calculs T1a'!$S$7)*100,0),ROUND((ABS(AJ90-$B90)/$B90)*100,0))), "No Prediction")</f>
        <v>0</v>
      </c>
      <c r="AM90" s="5">
        <f>IFERROR(IF(AL90=$B90,0,IF($B90=0,ROUND((ABS(AL90-'Calculs T1a'!$S$7)/'Calculs T1a'!$S$7)*100,0),ROUND((ABS(AL90-$B90)/$B90)*100,0))), "No Prediction")</f>
        <v>0</v>
      </c>
      <c r="AO90" s="5">
        <f>IFERROR(IF(AN90=$B90,0,IF($B90=0,ROUND((ABS(AN90-'Calculs T1a'!$S$7)/'Calculs T1a'!$S$7)*100,0),ROUND((ABS(AN90-$B90)/$B90)*100,0))), "No Prediction")</f>
        <v>0</v>
      </c>
      <c r="AQ90" s="5">
        <f>IFERROR(IF(AP90=$B90,0,IF($B90=0,ROUND((ABS(AP90-'Calculs T1a'!$S$7)/'Calculs T1a'!$S$7)*100,0),ROUND((ABS(AP90-$B90)/$B90)*100,0))), "No Prediction")</f>
        <v>0</v>
      </c>
      <c r="AS90" s="5">
        <f>IFERROR(IF(AR90=$B90,0,IF($B90=0,ROUND((ABS(AR90-'Calculs T1a'!$S$7)/'Calculs T1a'!$S$7)*100,0),ROUND((ABS(AR90-$B90)/$B90)*100,0))), "No Prediction")</f>
        <v>0</v>
      </c>
      <c r="AU90" s="5">
        <f>IFERROR(IF(AT90=$B90,0,IF($B90=0,ROUND((ABS(AT90-'Calculs T1a'!$S$7)/'Calculs T1a'!$S$7)*100,0),ROUND((ABS(AT90-$B90)/$B90)*100,0))), "No Prediction")</f>
        <v>0</v>
      </c>
      <c r="AW90" s="5">
        <f>IFERROR(IF(AV90=$B90,0,IF($B90=0,ROUND((ABS(AV90-'Calculs T1a'!$S$7)/'Calculs T1a'!$S$7)*100,0),ROUND((ABS(AV90-$B90)/$B90)*100,0))), "No Prediction")</f>
        <v>0</v>
      </c>
      <c r="BB90" s="5">
        <f>IFERROR(IF(BA90=$B90,0,IF($B90=0,ROUND((ABS(BA90-'Calculs T1a'!$S$7)/'Calculs T1a'!$S$7)*100,0),ROUND((ABS(BA90-$B90)/$B90)*100,0))), "No Prediction")</f>
        <v>0</v>
      </c>
      <c r="BD90" s="5">
        <f>IFERROR(IF(BC90=$B90,0,IF($B90=0,ROUND((ABS(BC90-'Calculs T1a'!$S$7)/'Calculs T1a'!$S$7)*100,0),ROUND((ABS(BC90-$B90)/$B90)*100,0))), "No Prediction")</f>
        <v>0</v>
      </c>
      <c r="BF90" s="5">
        <f>IFERROR(IF(BE90=$B90,0,IF($B90=0,ROUND((ABS(BE90-'Calculs T1a'!$S$7)/'Calculs T1a'!$S$7)*100,0),ROUND((ABS(BE90-$B90)/$B90)*100,0))), "No Prediction")</f>
        <v>0</v>
      </c>
      <c r="BH90" s="5">
        <f>IFERROR(IF(BG90=$B90,0,IF($B90=0,ROUND((ABS(BG90-'Calculs T1a'!$S$7)/'Calculs T1a'!$S$7)*100,0),ROUND((ABS(BG90-$B90)/$B90)*100,0))), "No Prediction")</f>
        <v>0</v>
      </c>
      <c r="BJ90" s="5">
        <f>IFERROR(IF(BI90=$B90,0,IF($B90=0,ROUND((ABS(BI90-'Calculs T1a'!$S$7)/'Calculs T1a'!$S$7)*100,0),ROUND((ABS(BI90-$B90)/$B90)*100,0))), "No Prediction")</f>
        <v>0</v>
      </c>
      <c r="BL90" s="5">
        <f>IFERROR(IF(BK90=$B90,0,IF($B90=0,ROUND((ABS(BK90-'Calculs T1a'!$S$7)/'Calculs T1a'!$S$7)*100,0),ROUND((ABS(BK90-$B90)/$B90)*100,0))), "No Prediction")</f>
        <v>0</v>
      </c>
      <c r="BN90" s="5">
        <f>IFERROR(IF(BM90=$B90,0,IF($B90=0,ROUND((ABS(BM90-'Calculs T1a'!$S$7)/'Calculs T1a'!$S$7)*100,0),ROUND((ABS(BM90-$B90)/$B90)*100,0))), "No Prediction")</f>
        <v>0</v>
      </c>
      <c r="BP90" s="5">
        <f>IFERROR(IF(BO90=$B90,0,IF($B90=0,ROUND((ABS(BO90-'Calculs T1a'!$S$7)/'Calculs T1a'!$S$7)*100,0),ROUND((ABS(BO90-$B90)/$B90)*100,0))), "No Prediction")</f>
        <v>0</v>
      </c>
      <c r="BR90" s="5">
        <f>IFERROR(IF(BQ90=$B90,0,IF($B90=0,ROUND((ABS(BQ90-'Calculs T1a'!$S$7)/'Calculs T1a'!$S$7)*100,0),ROUND((ABS(BQ90-$B90)/$B90)*100,0))), "No Prediction")</f>
        <v>0</v>
      </c>
      <c r="BT90" s="5">
        <f>IFERROR(IF(BS90=$B90,0,IF($B90=0,ROUND((ABS(BS90-'Calculs T1a'!$S$7)/'Calculs T1a'!$S$7)*100,0),ROUND((ABS(BS90-$B90)/$B90)*100,0))), "No Prediction")</f>
        <v>0</v>
      </c>
      <c r="BV90" s="5">
        <f>IFERROR(IF(BU90=$B90,0,IF($B90=0,ROUND((ABS(BU90-'Calculs T1a'!$S$7)/'Calculs T1a'!$S$7)*100,0),ROUND((ABS(BU90-$B90)/$B90)*100,0))), "No Prediction")</f>
        <v>0</v>
      </c>
    </row>
    <row r="91" spans="4:74" x14ac:dyDescent="0.3">
      <c r="D91" s="5">
        <f>IFERROR(IF(C91=$B91,0,IF($B91=0,ROUND((ABS(C91-'Calculs T1a'!$S$7)/'Calculs T1a'!$S$7)*100,0),ROUND((ABS(C91-$B91)/$B91)*100,0))), "No Prediction")</f>
        <v>0</v>
      </c>
      <c r="F91" s="5">
        <f>IFERROR(IF(E91=$B91,0,IF($B91=0,ROUND((ABS(E91-'Calculs T1a'!$S$7)/'Calculs T1a'!$S$7)*100,0),ROUND((ABS(E91-$B91)/$B91)*100,0))), "No Prediction")</f>
        <v>0</v>
      </c>
      <c r="H91" s="5">
        <f>IFERROR(IF(G91=$B91,0,IF($B91=0,ROUND((ABS(G91-'Calculs T1a'!$S$7)/'Calculs T1a'!$S$7)*100,0),ROUND((ABS(G91-$B91)/$B91)*100,0))), "No Prediction")</f>
        <v>0</v>
      </c>
      <c r="J91" s="5">
        <f>IFERROR(IF(I91=$B91,0,IF($B91=0,ROUND((ABS(I91-'Calculs T1a'!$S$7)/'Calculs T1a'!$S$7)*100,0),ROUND((ABS(I91-$B91)/$B91)*100,0))), "No Prediction")</f>
        <v>0</v>
      </c>
      <c r="L91" s="5">
        <f>IFERROR(IF(K91=$B91,0,IF($B91=0,ROUND((ABS(K91-'Calculs T1a'!$S$7)/'Calculs T1a'!$S$7)*100,0),ROUND((ABS(K91-$B91)/$B91)*100,0))), "No Prediction")</f>
        <v>0</v>
      </c>
      <c r="N91" s="5">
        <f>IFERROR(IF(M91=$B91,0,IF($B91=0,ROUND((ABS(M91-'Calculs T1a'!$S$7)/'Calculs T1a'!$S$7)*100,0),ROUND((ABS(M91-$B91)/$B91)*100,0))), "No Prediction")</f>
        <v>0</v>
      </c>
      <c r="P91" s="5">
        <f>IFERROR(IF(O91=$B91,0,IF($B91=0,ROUND((ABS(O91-'Calculs T1a'!$S$7)/'Calculs T1a'!$S$7)*100,0),ROUND((ABS(O91-$B91)/$B91)*100,0))), "No Prediction")</f>
        <v>0</v>
      </c>
      <c r="R91" s="5">
        <f>IFERROR(IF(Q91=$B91,0,IF($B91=0,ROUND((ABS(Q91-'Calculs T1a'!$S$7)/'Calculs T1a'!$S$7)*100,0),ROUND((ABS(Q91-$B91)/$B91)*100,0))), "No Prediction")</f>
        <v>0</v>
      </c>
      <c r="T91" s="5">
        <f>IFERROR(IF(S91=$B91,0,IF($B91=0,ROUND((ABS(S91-'Calculs T1a'!$S$7)/'Calculs T1a'!$S$7)*100,0),ROUND((ABS(S91-$B91)/$B91)*100,0))), "No Prediction")</f>
        <v>0</v>
      </c>
      <c r="V91" s="5">
        <f>IFERROR(IF(U91=$B91,0,IF($B91=0,ROUND((ABS(U91-'Calculs T1a'!$S$7)/'Calculs T1a'!$S$7)*100,0),ROUND((ABS(U91-$B91)/$B91)*100,0))), "No Prediction")</f>
        <v>0</v>
      </c>
      <c r="X91" s="5">
        <f>IFERROR(IF(W91=$B91,0,IF($B91=0,ROUND((ABS(W91-'Calculs T1a'!$S$7)/'Calculs T1a'!$S$7)*100,0),ROUND((ABS(W91-$B91)/$B91)*100,0))), "No Prediction")</f>
        <v>0</v>
      </c>
      <c r="AC91" s="5">
        <f>IFERROR(IF(AB91=$B91,0,IF($B91=0,ROUND((ABS(AB91-'Calculs T1a'!$S$7)/'Calculs T1a'!$S$7)*100,0),ROUND((ABS(AB91-$B91)/$B91)*100,0))), "No Prediction")</f>
        <v>0</v>
      </c>
      <c r="AE91" s="5">
        <f>IFERROR(IF(AD91=$B91,0,IF($B91=0,ROUND((ABS(AD91-'Calculs T1a'!$S$7)/'Calculs T1a'!$S$7)*100,0),ROUND((ABS(AD91-$B91)/$B91)*100,0))), "No Prediction")</f>
        <v>0</v>
      </c>
      <c r="AG91" s="5">
        <f>IFERROR(IF(AF91=$B91,0,IF($B91=0,ROUND((ABS(AF91-'Calculs T1a'!$S$7)/'Calculs T1a'!$S$7)*100,0),ROUND((ABS(AF91-$B91)/$B91)*100,0))), "No Prediction")</f>
        <v>0</v>
      </c>
      <c r="AI91" s="5">
        <f>IFERROR(IF(AH91=$B91,0,IF($B91=0,ROUND((ABS(AH91-'Calculs T1a'!$S$7)/'Calculs T1a'!$S$7)*100,0),ROUND((ABS(AH91-$B91)/$B91)*100,0))), "No Prediction")</f>
        <v>0</v>
      </c>
      <c r="AK91" s="5">
        <f>IFERROR(IF(AJ91=$B91,0,IF($B91=0,ROUND((ABS(AJ91-'Calculs T1a'!$S$7)/'Calculs T1a'!$S$7)*100,0),ROUND((ABS(AJ91-$B91)/$B91)*100,0))), "No Prediction")</f>
        <v>0</v>
      </c>
      <c r="AM91" s="5">
        <f>IFERROR(IF(AL91=$B91,0,IF($B91=0,ROUND((ABS(AL91-'Calculs T1a'!$S$7)/'Calculs T1a'!$S$7)*100,0),ROUND((ABS(AL91-$B91)/$B91)*100,0))), "No Prediction")</f>
        <v>0</v>
      </c>
      <c r="AO91" s="5">
        <f>IFERROR(IF(AN91=$B91,0,IF($B91=0,ROUND((ABS(AN91-'Calculs T1a'!$S$7)/'Calculs T1a'!$S$7)*100,0),ROUND((ABS(AN91-$B91)/$B91)*100,0))), "No Prediction")</f>
        <v>0</v>
      </c>
      <c r="AQ91" s="5">
        <f>IFERROR(IF(AP91=$B91,0,IF($B91=0,ROUND((ABS(AP91-'Calculs T1a'!$S$7)/'Calculs T1a'!$S$7)*100,0),ROUND((ABS(AP91-$B91)/$B91)*100,0))), "No Prediction")</f>
        <v>0</v>
      </c>
      <c r="AS91" s="5">
        <f>IFERROR(IF(AR91=$B91,0,IF($B91=0,ROUND((ABS(AR91-'Calculs T1a'!$S$7)/'Calculs T1a'!$S$7)*100,0),ROUND((ABS(AR91-$B91)/$B91)*100,0))), "No Prediction")</f>
        <v>0</v>
      </c>
      <c r="AU91" s="5">
        <f>IFERROR(IF(AT91=$B91,0,IF($B91=0,ROUND((ABS(AT91-'Calculs T1a'!$S$7)/'Calculs T1a'!$S$7)*100,0),ROUND((ABS(AT91-$B91)/$B91)*100,0))), "No Prediction")</f>
        <v>0</v>
      </c>
      <c r="AW91" s="5">
        <f>IFERROR(IF(AV91=$B91,0,IF($B91=0,ROUND((ABS(AV91-'Calculs T1a'!$S$7)/'Calculs T1a'!$S$7)*100,0),ROUND((ABS(AV91-$B91)/$B91)*100,0))), "No Prediction")</f>
        <v>0</v>
      </c>
      <c r="BB91" s="5">
        <f>IFERROR(IF(BA91=$B91,0,IF($B91=0,ROUND((ABS(BA91-'Calculs T1a'!$S$7)/'Calculs T1a'!$S$7)*100,0),ROUND((ABS(BA91-$B91)/$B91)*100,0))), "No Prediction")</f>
        <v>0</v>
      </c>
      <c r="BD91" s="5">
        <f>IFERROR(IF(BC91=$B91,0,IF($B91=0,ROUND((ABS(BC91-'Calculs T1a'!$S$7)/'Calculs T1a'!$S$7)*100,0),ROUND((ABS(BC91-$B91)/$B91)*100,0))), "No Prediction")</f>
        <v>0</v>
      </c>
      <c r="BF91" s="5">
        <f>IFERROR(IF(BE91=$B91,0,IF($B91=0,ROUND((ABS(BE91-'Calculs T1a'!$S$7)/'Calculs T1a'!$S$7)*100,0),ROUND((ABS(BE91-$B91)/$B91)*100,0))), "No Prediction")</f>
        <v>0</v>
      </c>
      <c r="BH91" s="5">
        <f>IFERROR(IF(BG91=$B91,0,IF($B91=0,ROUND((ABS(BG91-'Calculs T1a'!$S$7)/'Calculs T1a'!$S$7)*100,0),ROUND((ABS(BG91-$B91)/$B91)*100,0))), "No Prediction")</f>
        <v>0</v>
      </c>
      <c r="BJ91" s="5">
        <f>IFERROR(IF(BI91=$B91,0,IF($B91=0,ROUND((ABS(BI91-'Calculs T1a'!$S$7)/'Calculs T1a'!$S$7)*100,0),ROUND((ABS(BI91-$B91)/$B91)*100,0))), "No Prediction")</f>
        <v>0</v>
      </c>
      <c r="BL91" s="5">
        <f>IFERROR(IF(BK91=$B91,0,IF($B91=0,ROUND((ABS(BK91-'Calculs T1a'!$S$7)/'Calculs T1a'!$S$7)*100,0),ROUND((ABS(BK91-$B91)/$B91)*100,0))), "No Prediction")</f>
        <v>0</v>
      </c>
      <c r="BN91" s="5">
        <f>IFERROR(IF(BM91=$B91,0,IF($B91=0,ROUND((ABS(BM91-'Calculs T1a'!$S$7)/'Calculs T1a'!$S$7)*100,0),ROUND((ABS(BM91-$B91)/$B91)*100,0))), "No Prediction")</f>
        <v>0</v>
      </c>
      <c r="BP91" s="5">
        <f>IFERROR(IF(BO91=$B91,0,IF($B91=0,ROUND((ABS(BO91-'Calculs T1a'!$S$7)/'Calculs T1a'!$S$7)*100,0),ROUND((ABS(BO91-$B91)/$B91)*100,0))), "No Prediction")</f>
        <v>0</v>
      </c>
      <c r="BR91" s="5">
        <f>IFERROR(IF(BQ91=$B91,0,IF($B91=0,ROUND((ABS(BQ91-'Calculs T1a'!$S$7)/'Calculs T1a'!$S$7)*100,0),ROUND((ABS(BQ91-$B91)/$B91)*100,0))), "No Prediction")</f>
        <v>0</v>
      </c>
      <c r="BT91" s="5">
        <f>IFERROR(IF(BS91=$B91,0,IF($B91=0,ROUND((ABS(BS91-'Calculs T1a'!$S$7)/'Calculs T1a'!$S$7)*100,0),ROUND((ABS(BS91-$B91)/$B91)*100,0))), "No Prediction")</f>
        <v>0</v>
      </c>
      <c r="BV91" s="5">
        <f>IFERROR(IF(BU91=$B91,0,IF($B91=0,ROUND((ABS(BU91-'Calculs T1a'!$S$7)/'Calculs T1a'!$S$7)*100,0),ROUND((ABS(BU91-$B91)/$B91)*100,0))), "No Prediction")</f>
        <v>0</v>
      </c>
    </row>
    <row r="92" spans="4:74" x14ac:dyDescent="0.3">
      <c r="D92" s="5">
        <f>IFERROR(IF(C92=$B92,0,IF($B92=0,ROUND((ABS(C92-'Calculs T1a'!$S$7)/'Calculs T1a'!$S$7)*100,0),ROUND((ABS(C92-$B92)/$B92)*100,0))), "No Prediction")</f>
        <v>0</v>
      </c>
      <c r="F92" s="5">
        <f>IFERROR(IF(E92=$B92,0,IF($B92=0,ROUND((ABS(E92-'Calculs T1a'!$S$7)/'Calculs T1a'!$S$7)*100,0),ROUND((ABS(E92-$B92)/$B92)*100,0))), "No Prediction")</f>
        <v>0</v>
      </c>
      <c r="H92" s="5">
        <f>IFERROR(IF(G92=$B92,0,IF($B92=0,ROUND((ABS(G92-'Calculs T1a'!$S$7)/'Calculs T1a'!$S$7)*100,0),ROUND((ABS(G92-$B92)/$B92)*100,0))), "No Prediction")</f>
        <v>0</v>
      </c>
      <c r="J92" s="5">
        <f>IFERROR(IF(I92=$B92,0,IF($B92=0,ROUND((ABS(I92-'Calculs T1a'!$S$7)/'Calculs T1a'!$S$7)*100,0),ROUND((ABS(I92-$B92)/$B92)*100,0))), "No Prediction")</f>
        <v>0</v>
      </c>
      <c r="L92" s="5">
        <f>IFERROR(IF(K92=$B92,0,IF($B92=0,ROUND((ABS(K92-'Calculs T1a'!$S$7)/'Calculs T1a'!$S$7)*100,0),ROUND((ABS(K92-$B92)/$B92)*100,0))), "No Prediction")</f>
        <v>0</v>
      </c>
      <c r="N92" s="5">
        <f>IFERROR(IF(M92=$B92,0,IF($B92=0,ROUND((ABS(M92-'Calculs T1a'!$S$7)/'Calculs T1a'!$S$7)*100,0),ROUND((ABS(M92-$B92)/$B92)*100,0))), "No Prediction")</f>
        <v>0</v>
      </c>
      <c r="P92" s="5">
        <f>IFERROR(IF(O92=$B92,0,IF($B92=0,ROUND((ABS(O92-'Calculs T1a'!$S$7)/'Calculs T1a'!$S$7)*100,0),ROUND((ABS(O92-$B92)/$B92)*100,0))), "No Prediction")</f>
        <v>0</v>
      </c>
      <c r="R92" s="5">
        <f>IFERROR(IF(Q92=$B92,0,IF($B92=0,ROUND((ABS(Q92-'Calculs T1a'!$S$7)/'Calculs T1a'!$S$7)*100,0),ROUND((ABS(Q92-$B92)/$B92)*100,0))), "No Prediction")</f>
        <v>0</v>
      </c>
      <c r="T92" s="5">
        <f>IFERROR(IF(S92=$B92,0,IF($B92=0,ROUND((ABS(S92-'Calculs T1a'!$S$7)/'Calculs T1a'!$S$7)*100,0),ROUND((ABS(S92-$B92)/$B92)*100,0))), "No Prediction")</f>
        <v>0</v>
      </c>
      <c r="V92" s="5">
        <f>IFERROR(IF(U92=$B92,0,IF($B92=0,ROUND((ABS(U92-'Calculs T1a'!$S$7)/'Calculs T1a'!$S$7)*100,0),ROUND((ABS(U92-$B92)/$B92)*100,0))), "No Prediction")</f>
        <v>0</v>
      </c>
      <c r="X92" s="5">
        <f>IFERROR(IF(W92=$B92,0,IF($B92=0,ROUND((ABS(W92-'Calculs T1a'!$S$7)/'Calculs T1a'!$S$7)*100,0),ROUND((ABS(W92-$B92)/$B92)*100,0))), "No Prediction")</f>
        <v>0</v>
      </c>
      <c r="AC92" s="5">
        <f>IFERROR(IF(AB92=$B92,0,IF($B92=0,ROUND((ABS(AB92-'Calculs T1a'!$S$7)/'Calculs T1a'!$S$7)*100,0),ROUND((ABS(AB92-$B92)/$B92)*100,0))), "No Prediction")</f>
        <v>0</v>
      </c>
      <c r="AE92" s="5">
        <f>IFERROR(IF(AD92=$B92,0,IF($B92=0,ROUND((ABS(AD92-'Calculs T1a'!$S$7)/'Calculs T1a'!$S$7)*100,0),ROUND((ABS(AD92-$B92)/$B92)*100,0))), "No Prediction")</f>
        <v>0</v>
      </c>
      <c r="AG92" s="5">
        <f>IFERROR(IF(AF92=$B92,0,IF($B92=0,ROUND((ABS(AF92-'Calculs T1a'!$S$7)/'Calculs T1a'!$S$7)*100,0),ROUND((ABS(AF92-$B92)/$B92)*100,0))), "No Prediction")</f>
        <v>0</v>
      </c>
      <c r="AI92" s="5">
        <f>IFERROR(IF(AH92=$B92,0,IF($B92=0,ROUND((ABS(AH92-'Calculs T1a'!$S$7)/'Calculs T1a'!$S$7)*100,0),ROUND((ABS(AH92-$B92)/$B92)*100,0))), "No Prediction")</f>
        <v>0</v>
      </c>
      <c r="AK92" s="5">
        <f>IFERROR(IF(AJ92=$B92,0,IF($B92=0,ROUND((ABS(AJ92-'Calculs T1a'!$S$7)/'Calculs T1a'!$S$7)*100,0),ROUND((ABS(AJ92-$B92)/$B92)*100,0))), "No Prediction")</f>
        <v>0</v>
      </c>
      <c r="AM92" s="5">
        <f>IFERROR(IF(AL92=$B92,0,IF($B92=0,ROUND((ABS(AL92-'Calculs T1a'!$S$7)/'Calculs T1a'!$S$7)*100,0),ROUND((ABS(AL92-$B92)/$B92)*100,0))), "No Prediction")</f>
        <v>0</v>
      </c>
      <c r="AO92" s="5">
        <f>IFERROR(IF(AN92=$B92,0,IF($B92=0,ROUND((ABS(AN92-'Calculs T1a'!$S$7)/'Calculs T1a'!$S$7)*100,0),ROUND((ABS(AN92-$B92)/$B92)*100,0))), "No Prediction")</f>
        <v>0</v>
      </c>
      <c r="AQ92" s="5">
        <f>IFERROR(IF(AP92=$B92,0,IF($B92=0,ROUND((ABS(AP92-'Calculs T1a'!$S$7)/'Calculs T1a'!$S$7)*100,0),ROUND((ABS(AP92-$B92)/$B92)*100,0))), "No Prediction")</f>
        <v>0</v>
      </c>
      <c r="AS92" s="5">
        <f>IFERROR(IF(AR92=$B92,0,IF($B92=0,ROUND((ABS(AR92-'Calculs T1a'!$S$7)/'Calculs T1a'!$S$7)*100,0),ROUND((ABS(AR92-$B92)/$B92)*100,0))), "No Prediction")</f>
        <v>0</v>
      </c>
      <c r="AU92" s="5">
        <f>IFERROR(IF(AT92=$B92,0,IF($B92=0,ROUND((ABS(AT92-'Calculs T1a'!$S$7)/'Calculs T1a'!$S$7)*100,0),ROUND((ABS(AT92-$B92)/$B92)*100,0))), "No Prediction")</f>
        <v>0</v>
      </c>
      <c r="AW92" s="5">
        <f>IFERROR(IF(AV92=$B92,0,IF($B92=0,ROUND((ABS(AV92-'Calculs T1a'!$S$7)/'Calculs T1a'!$S$7)*100,0),ROUND((ABS(AV92-$B92)/$B92)*100,0))), "No Prediction")</f>
        <v>0</v>
      </c>
      <c r="BB92" s="5">
        <f>IFERROR(IF(BA92=$B92,0,IF($B92=0,ROUND((ABS(BA92-'Calculs T1a'!$S$7)/'Calculs T1a'!$S$7)*100,0),ROUND((ABS(BA92-$B92)/$B92)*100,0))), "No Prediction")</f>
        <v>0</v>
      </c>
      <c r="BD92" s="5">
        <f>IFERROR(IF(BC92=$B92,0,IF($B92=0,ROUND((ABS(BC92-'Calculs T1a'!$S$7)/'Calculs T1a'!$S$7)*100,0),ROUND((ABS(BC92-$B92)/$B92)*100,0))), "No Prediction")</f>
        <v>0</v>
      </c>
      <c r="BF92" s="5">
        <f>IFERROR(IF(BE92=$B92,0,IF($B92=0,ROUND((ABS(BE92-'Calculs T1a'!$S$7)/'Calculs T1a'!$S$7)*100,0),ROUND((ABS(BE92-$B92)/$B92)*100,0))), "No Prediction")</f>
        <v>0</v>
      </c>
      <c r="BH92" s="5">
        <f>IFERROR(IF(BG92=$B92,0,IF($B92=0,ROUND((ABS(BG92-'Calculs T1a'!$S$7)/'Calculs T1a'!$S$7)*100,0),ROUND((ABS(BG92-$B92)/$B92)*100,0))), "No Prediction")</f>
        <v>0</v>
      </c>
      <c r="BJ92" s="5">
        <f>IFERROR(IF(BI92=$B92,0,IF($B92=0,ROUND((ABS(BI92-'Calculs T1a'!$S$7)/'Calculs T1a'!$S$7)*100,0),ROUND((ABS(BI92-$B92)/$B92)*100,0))), "No Prediction")</f>
        <v>0</v>
      </c>
      <c r="BL92" s="5">
        <f>IFERROR(IF(BK92=$B92,0,IF($B92=0,ROUND((ABS(BK92-'Calculs T1a'!$S$7)/'Calculs T1a'!$S$7)*100,0),ROUND((ABS(BK92-$B92)/$B92)*100,0))), "No Prediction")</f>
        <v>0</v>
      </c>
      <c r="BN92" s="5">
        <f>IFERROR(IF(BM92=$B92,0,IF($B92=0,ROUND((ABS(BM92-'Calculs T1a'!$S$7)/'Calculs T1a'!$S$7)*100,0),ROUND((ABS(BM92-$B92)/$B92)*100,0))), "No Prediction")</f>
        <v>0</v>
      </c>
      <c r="BP92" s="5">
        <f>IFERROR(IF(BO92=$B92,0,IF($B92=0,ROUND((ABS(BO92-'Calculs T1a'!$S$7)/'Calculs T1a'!$S$7)*100,0),ROUND((ABS(BO92-$B92)/$B92)*100,0))), "No Prediction")</f>
        <v>0</v>
      </c>
      <c r="BR92" s="5">
        <f>IFERROR(IF(BQ92=$B92,0,IF($B92=0,ROUND((ABS(BQ92-'Calculs T1a'!$S$7)/'Calculs T1a'!$S$7)*100,0),ROUND((ABS(BQ92-$B92)/$B92)*100,0))), "No Prediction")</f>
        <v>0</v>
      </c>
      <c r="BT92" s="5">
        <f>IFERROR(IF(BS92=$B92,0,IF($B92=0,ROUND((ABS(BS92-'Calculs T1a'!$S$7)/'Calculs T1a'!$S$7)*100,0),ROUND((ABS(BS92-$B92)/$B92)*100,0))), "No Prediction")</f>
        <v>0</v>
      </c>
      <c r="BV92" s="5">
        <f>IFERROR(IF(BU92=$B92,0,IF($B92=0,ROUND((ABS(BU92-'Calculs T1a'!$S$7)/'Calculs T1a'!$S$7)*100,0),ROUND((ABS(BU92-$B92)/$B92)*100,0))), "No Prediction")</f>
        <v>0</v>
      </c>
    </row>
    <row r="93" spans="4:74" x14ac:dyDescent="0.3">
      <c r="D93" s="5">
        <f>IFERROR(IF(C93=$B93,0,IF($B93=0,ROUND((ABS(C93-'Calculs T1a'!$S$7)/'Calculs T1a'!$S$7)*100,0),ROUND((ABS(C93-$B93)/$B93)*100,0))), "No Prediction")</f>
        <v>0</v>
      </c>
      <c r="F93" s="5">
        <f>IFERROR(IF(E93=$B93,0,IF($B93=0,ROUND((ABS(E93-'Calculs T1a'!$S$7)/'Calculs T1a'!$S$7)*100,0),ROUND((ABS(E93-$B93)/$B93)*100,0))), "No Prediction")</f>
        <v>0</v>
      </c>
      <c r="H93" s="5">
        <f>IFERROR(IF(G93=$B93,0,IF($B93=0,ROUND((ABS(G93-'Calculs T1a'!$S$7)/'Calculs T1a'!$S$7)*100,0),ROUND((ABS(G93-$B93)/$B93)*100,0))), "No Prediction")</f>
        <v>0</v>
      </c>
      <c r="J93" s="5">
        <f>IFERROR(IF(I93=$B93,0,IF($B93=0,ROUND((ABS(I93-'Calculs T1a'!$S$7)/'Calculs T1a'!$S$7)*100,0),ROUND((ABS(I93-$B93)/$B93)*100,0))), "No Prediction")</f>
        <v>0</v>
      </c>
      <c r="L93" s="5">
        <f>IFERROR(IF(K93=$B93,0,IF($B93=0,ROUND((ABS(K93-'Calculs T1a'!$S$7)/'Calculs T1a'!$S$7)*100,0),ROUND((ABS(K93-$B93)/$B93)*100,0))), "No Prediction")</f>
        <v>0</v>
      </c>
      <c r="N93" s="5">
        <f>IFERROR(IF(M93=$B93,0,IF($B93=0,ROUND((ABS(M93-'Calculs T1a'!$S$7)/'Calculs T1a'!$S$7)*100,0),ROUND((ABS(M93-$B93)/$B93)*100,0))), "No Prediction")</f>
        <v>0</v>
      </c>
      <c r="P93" s="5">
        <f>IFERROR(IF(O93=$B93,0,IF($B93=0,ROUND((ABS(O93-'Calculs T1a'!$S$7)/'Calculs T1a'!$S$7)*100,0),ROUND((ABS(O93-$B93)/$B93)*100,0))), "No Prediction")</f>
        <v>0</v>
      </c>
      <c r="R93" s="5">
        <f>IFERROR(IF(Q93=$B93,0,IF($B93=0,ROUND((ABS(Q93-'Calculs T1a'!$S$7)/'Calculs T1a'!$S$7)*100,0),ROUND((ABS(Q93-$B93)/$B93)*100,0))), "No Prediction")</f>
        <v>0</v>
      </c>
      <c r="T93" s="5">
        <f>IFERROR(IF(S93=$B93,0,IF($B93=0,ROUND((ABS(S93-'Calculs T1a'!$S$7)/'Calculs T1a'!$S$7)*100,0),ROUND((ABS(S93-$B93)/$B93)*100,0))), "No Prediction")</f>
        <v>0</v>
      </c>
      <c r="V93" s="5">
        <f>IFERROR(IF(U93=$B93,0,IF($B93=0,ROUND((ABS(U93-'Calculs T1a'!$S$7)/'Calculs T1a'!$S$7)*100,0),ROUND((ABS(U93-$B93)/$B93)*100,0))), "No Prediction")</f>
        <v>0</v>
      </c>
      <c r="X93" s="5">
        <f>IFERROR(IF(W93=$B93,0,IF($B93=0,ROUND((ABS(W93-'Calculs T1a'!$S$7)/'Calculs T1a'!$S$7)*100,0),ROUND((ABS(W93-$B93)/$B93)*100,0))), "No Prediction")</f>
        <v>0</v>
      </c>
      <c r="AC93" s="5">
        <f>IFERROR(IF(AB93=$B93,0,IF($B93=0,ROUND((ABS(AB93-'Calculs T1a'!$S$7)/'Calculs T1a'!$S$7)*100,0),ROUND((ABS(AB93-$B93)/$B93)*100,0))), "No Prediction")</f>
        <v>0</v>
      </c>
      <c r="AE93" s="5">
        <f>IFERROR(IF(AD93=$B93,0,IF($B93=0,ROUND((ABS(AD93-'Calculs T1a'!$S$7)/'Calculs T1a'!$S$7)*100,0),ROUND((ABS(AD93-$B93)/$B93)*100,0))), "No Prediction")</f>
        <v>0</v>
      </c>
      <c r="AG93" s="5">
        <f>IFERROR(IF(AF93=$B93,0,IF($B93=0,ROUND((ABS(AF93-'Calculs T1a'!$S$7)/'Calculs T1a'!$S$7)*100,0),ROUND((ABS(AF93-$B93)/$B93)*100,0))), "No Prediction")</f>
        <v>0</v>
      </c>
      <c r="AI93" s="5">
        <f>IFERROR(IF(AH93=$B93,0,IF($B93=0,ROUND((ABS(AH93-'Calculs T1a'!$S$7)/'Calculs T1a'!$S$7)*100,0),ROUND((ABS(AH93-$B93)/$B93)*100,0))), "No Prediction")</f>
        <v>0</v>
      </c>
      <c r="AK93" s="5">
        <f>IFERROR(IF(AJ93=$B93,0,IF($B93=0,ROUND((ABS(AJ93-'Calculs T1a'!$S$7)/'Calculs T1a'!$S$7)*100,0),ROUND((ABS(AJ93-$B93)/$B93)*100,0))), "No Prediction")</f>
        <v>0</v>
      </c>
      <c r="AM93" s="5">
        <f>IFERROR(IF(AL93=$B93,0,IF($B93=0,ROUND((ABS(AL93-'Calculs T1a'!$S$7)/'Calculs T1a'!$S$7)*100,0),ROUND((ABS(AL93-$B93)/$B93)*100,0))), "No Prediction")</f>
        <v>0</v>
      </c>
      <c r="AO93" s="5">
        <f>IFERROR(IF(AN93=$B93,0,IF($B93=0,ROUND((ABS(AN93-'Calculs T1a'!$S$7)/'Calculs T1a'!$S$7)*100,0),ROUND((ABS(AN93-$B93)/$B93)*100,0))), "No Prediction")</f>
        <v>0</v>
      </c>
      <c r="AQ93" s="5">
        <f>IFERROR(IF(AP93=$B93,0,IF($B93=0,ROUND((ABS(AP93-'Calculs T1a'!$S$7)/'Calculs T1a'!$S$7)*100,0),ROUND((ABS(AP93-$B93)/$B93)*100,0))), "No Prediction")</f>
        <v>0</v>
      </c>
      <c r="AS93" s="5">
        <f>IFERROR(IF(AR93=$B93,0,IF($B93=0,ROUND((ABS(AR93-'Calculs T1a'!$S$7)/'Calculs T1a'!$S$7)*100,0),ROUND((ABS(AR93-$B93)/$B93)*100,0))), "No Prediction")</f>
        <v>0</v>
      </c>
      <c r="AU93" s="5">
        <f>IFERROR(IF(AT93=$B93,0,IF($B93=0,ROUND((ABS(AT93-'Calculs T1a'!$S$7)/'Calculs T1a'!$S$7)*100,0),ROUND((ABS(AT93-$B93)/$B93)*100,0))), "No Prediction")</f>
        <v>0</v>
      </c>
      <c r="AW93" s="5">
        <f>IFERROR(IF(AV93=$B93,0,IF($B93=0,ROUND((ABS(AV93-'Calculs T1a'!$S$7)/'Calculs T1a'!$S$7)*100,0),ROUND((ABS(AV93-$B93)/$B93)*100,0))), "No Prediction")</f>
        <v>0</v>
      </c>
      <c r="BB93" s="5">
        <f>IFERROR(IF(BA93=$B93,0,IF($B93=0,ROUND((ABS(BA93-'Calculs T1a'!$S$7)/'Calculs T1a'!$S$7)*100,0),ROUND((ABS(BA93-$B93)/$B93)*100,0))), "No Prediction")</f>
        <v>0</v>
      </c>
      <c r="BD93" s="5">
        <f>IFERROR(IF(BC93=$B93,0,IF($B93=0,ROUND((ABS(BC93-'Calculs T1a'!$S$7)/'Calculs T1a'!$S$7)*100,0),ROUND((ABS(BC93-$B93)/$B93)*100,0))), "No Prediction")</f>
        <v>0</v>
      </c>
      <c r="BF93" s="5">
        <f>IFERROR(IF(BE93=$B93,0,IF($B93=0,ROUND((ABS(BE93-'Calculs T1a'!$S$7)/'Calculs T1a'!$S$7)*100,0),ROUND((ABS(BE93-$B93)/$B93)*100,0))), "No Prediction")</f>
        <v>0</v>
      </c>
      <c r="BH93" s="5">
        <f>IFERROR(IF(BG93=$B93,0,IF($B93=0,ROUND((ABS(BG93-'Calculs T1a'!$S$7)/'Calculs T1a'!$S$7)*100,0),ROUND((ABS(BG93-$B93)/$B93)*100,0))), "No Prediction")</f>
        <v>0</v>
      </c>
      <c r="BJ93" s="5">
        <f>IFERROR(IF(BI93=$B93,0,IF($B93=0,ROUND((ABS(BI93-'Calculs T1a'!$S$7)/'Calculs T1a'!$S$7)*100,0),ROUND((ABS(BI93-$B93)/$B93)*100,0))), "No Prediction")</f>
        <v>0</v>
      </c>
      <c r="BL93" s="5">
        <f>IFERROR(IF(BK93=$B93,0,IF($B93=0,ROUND((ABS(BK93-'Calculs T1a'!$S$7)/'Calculs T1a'!$S$7)*100,0),ROUND((ABS(BK93-$B93)/$B93)*100,0))), "No Prediction")</f>
        <v>0</v>
      </c>
      <c r="BN93" s="5">
        <f>IFERROR(IF(BM93=$B93,0,IF($B93=0,ROUND((ABS(BM93-'Calculs T1a'!$S$7)/'Calculs T1a'!$S$7)*100,0),ROUND((ABS(BM93-$B93)/$B93)*100,0))), "No Prediction")</f>
        <v>0</v>
      </c>
      <c r="BP93" s="5">
        <f>IFERROR(IF(BO93=$B93,0,IF($B93=0,ROUND((ABS(BO93-'Calculs T1a'!$S$7)/'Calculs T1a'!$S$7)*100,0),ROUND((ABS(BO93-$B93)/$B93)*100,0))), "No Prediction")</f>
        <v>0</v>
      </c>
      <c r="BR93" s="5">
        <f>IFERROR(IF(BQ93=$B93,0,IF($B93=0,ROUND((ABS(BQ93-'Calculs T1a'!$S$7)/'Calculs T1a'!$S$7)*100,0),ROUND((ABS(BQ93-$B93)/$B93)*100,0))), "No Prediction")</f>
        <v>0</v>
      </c>
      <c r="BT93" s="5">
        <f>IFERROR(IF(BS93=$B93,0,IF($B93=0,ROUND((ABS(BS93-'Calculs T1a'!$S$7)/'Calculs T1a'!$S$7)*100,0),ROUND((ABS(BS93-$B93)/$B93)*100,0))), "No Prediction")</f>
        <v>0</v>
      </c>
      <c r="BV93" s="5">
        <f>IFERROR(IF(BU93=$B93,0,IF($B93=0,ROUND((ABS(BU93-'Calculs T1a'!$S$7)/'Calculs T1a'!$S$7)*100,0),ROUND((ABS(BU93-$B93)/$B93)*100,0))), "No Prediction")</f>
        <v>0</v>
      </c>
    </row>
    <row r="94" spans="4:74" x14ac:dyDescent="0.3">
      <c r="D94" s="5">
        <f>IFERROR(IF(C94=$B94,0,IF($B94=0,ROUND((ABS(C94-'Calculs T1a'!$S$7)/'Calculs T1a'!$S$7)*100,0),ROUND((ABS(C94-$B94)/$B94)*100,0))), "No Prediction")</f>
        <v>0</v>
      </c>
      <c r="F94" s="5">
        <f>IFERROR(IF(E94=$B94,0,IF($B94=0,ROUND((ABS(E94-'Calculs T1a'!$S$7)/'Calculs T1a'!$S$7)*100,0),ROUND((ABS(E94-$B94)/$B94)*100,0))), "No Prediction")</f>
        <v>0</v>
      </c>
      <c r="H94" s="5">
        <f>IFERROR(IF(G94=$B94,0,IF($B94=0,ROUND((ABS(G94-'Calculs T1a'!$S$7)/'Calculs T1a'!$S$7)*100,0),ROUND((ABS(G94-$B94)/$B94)*100,0))), "No Prediction")</f>
        <v>0</v>
      </c>
      <c r="J94" s="5">
        <f>IFERROR(IF(I94=$B94,0,IF($B94=0,ROUND((ABS(I94-'Calculs T1a'!$S$7)/'Calculs T1a'!$S$7)*100,0),ROUND((ABS(I94-$B94)/$B94)*100,0))), "No Prediction")</f>
        <v>0</v>
      </c>
      <c r="L94" s="5">
        <f>IFERROR(IF(K94=$B94,0,IF($B94=0,ROUND((ABS(K94-'Calculs T1a'!$S$7)/'Calculs T1a'!$S$7)*100,0),ROUND((ABS(K94-$B94)/$B94)*100,0))), "No Prediction")</f>
        <v>0</v>
      </c>
      <c r="N94" s="5">
        <f>IFERROR(IF(M94=$B94,0,IF($B94=0,ROUND((ABS(M94-'Calculs T1a'!$S$7)/'Calculs T1a'!$S$7)*100,0),ROUND((ABS(M94-$B94)/$B94)*100,0))), "No Prediction")</f>
        <v>0</v>
      </c>
      <c r="P94" s="5">
        <f>IFERROR(IF(O94=$B94,0,IF($B94=0,ROUND((ABS(O94-'Calculs T1a'!$S$7)/'Calculs T1a'!$S$7)*100,0),ROUND((ABS(O94-$B94)/$B94)*100,0))), "No Prediction")</f>
        <v>0</v>
      </c>
      <c r="R94" s="5">
        <f>IFERROR(IF(Q94=$B94,0,IF($B94=0,ROUND((ABS(Q94-'Calculs T1a'!$S$7)/'Calculs T1a'!$S$7)*100,0),ROUND((ABS(Q94-$B94)/$B94)*100,0))), "No Prediction")</f>
        <v>0</v>
      </c>
      <c r="T94" s="5">
        <f>IFERROR(IF(S94=$B94,0,IF($B94=0,ROUND((ABS(S94-'Calculs T1a'!$S$7)/'Calculs T1a'!$S$7)*100,0),ROUND((ABS(S94-$B94)/$B94)*100,0))), "No Prediction")</f>
        <v>0</v>
      </c>
      <c r="V94" s="5">
        <f>IFERROR(IF(U94=$B94,0,IF($B94=0,ROUND((ABS(U94-'Calculs T1a'!$S$7)/'Calculs T1a'!$S$7)*100,0),ROUND((ABS(U94-$B94)/$B94)*100,0))), "No Prediction")</f>
        <v>0</v>
      </c>
      <c r="X94" s="5">
        <f>IFERROR(IF(W94=$B94,0,IF($B94=0,ROUND((ABS(W94-'Calculs T1a'!$S$7)/'Calculs T1a'!$S$7)*100,0),ROUND((ABS(W94-$B94)/$B94)*100,0))), "No Prediction")</f>
        <v>0</v>
      </c>
      <c r="AC94" s="5">
        <f>IFERROR(IF(AB94=$B94,0,IF($B94=0,ROUND((ABS(AB94-'Calculs T1a'!$S$7)/'Calculs T1a'!$S$7)*100,0),ROUND((ABS(AB94-$B94)/$B94)*100,0))), "No Prediction")</f>
        <v>0</v>
      </c>
      <c r="AE94" s="5">
        <f>IFERROR(IF(AD94=$B94,0,IF($B94=0,ROUND((ABS(AD94-'Calculs T1a'!$S$7)/'Calculs T1a'!$S$7)*100,0),ROUND((ABS(AD94-$B94)/$B94)*100,0))), "No Prediction")</f>
        <v>0</v>
      </c>
      <c r="AG94" s="5">
        <f>IFERROR(IF(AF94=$B94,0,IF($B94=0,ROUND((ABS(AF94-'Calculs T1a'!$S$7)/'Calculs T1a'!$S$7)*100,0),ROUND((ABS(AF94-$B94)/$B94)*100,0))), "No Prediction")</f>
        <v>0</v>
      </c>
      <c r="AI94" s="5">
        <f>IFERROR(IF(AH94=$B94,0,IF($B94=0,ROUND((ABS(AH94-'Calculs T1a'!$S$7)/'Calculs T1a'!$S$7)*100,0),ROUND((ABS(AH94-$B94)/$B94)*100,0))), "No Prediction")</f>
        <v>0</v>
      </c>
      <c r="AK94" s="5">
        <f>IFERROR(IF(AJ94=$B94,0,IF($B94=0,ROUND((ABS(AJ94-'Calculs T1a'!$S$7)/'Calculs T1a'!$S$7)*100,0),ROUND((ABS(AJ94-$B94)/$B94)*100,0))), "No Prediction")</f>
        <v>0</v>
      </c>
      <c r="AM94" s="5">
        <f>IFERROR(IF(AL94=$B94,0,IF($B94=0,ROUND((ABS(AL94-'Calculs T1a'!$S$7)/'Calculs T1a'!$S$7)*100,0),ROUND((ABS(AL94-$B94)/$B94)*100,0))), "No Prediction")</f>
        <v>0</v>
      </c>
      <c r="AO94" s="5">
        <f>IFERROR(IF(AN94=$B94,0,IF($B94=0,ROUND((ABS(AN94-'Calculs T1a'!$S$7)/'Calculs T1a'!$S$7)*100,0),ROUND((ABS(AN94-$B94)/$B94)*100,0))), "No Prediction")</f>
        <v>0</v>
      </c>
      <c r="AQ94" s="5">
        <f>IFERROR(IF(AP94=$B94,0,IF($B94=0,ROUND((ABS(AP94-'Calculs T1a'!$S$7)/'Calculs T1a'!$S$7)*100,0),ROUND((ABS(AP94-$B94)/$B94)*100,0))), "No Prediction")</f>
        <v>0</v>
      </c>
      <c r="AS94" s="5">
        <f>IFERROR(IF(AR94=$B94,0,IF($B94=0,ROUND((ABS(AR94-'Calculs T1a'!$S$7)/'Calculs T1a'!$S$7)*100,0),ROUND((ABS(AR94-$B94)/$B94)*100,0))), "No Prediction")</f>
        <v>0</v>
      </c>
      <c r="AU94" s="5">
        <f>IFERROR(IF(AT94=$B94,0,IF($B94=0,ROUND((ABS(AT94-'Calculs T1a'!$S$7)/'Calculs T1a'!$S$7)*100,0),ROUND((ABS(AT94-$B94)/$B94)*100,0))), "No Prediction")</f>
        <v>0</v>
      </c>
      <c r="AW94" s="5">
        <f>IFERROR(IF(AV94=$B94,0,IF($B94=0,ROUND((ABS(AV94-'Calculs T1a'!$S$7)/'Calculs T1a'!$S$7)*100,0),ROUND((ABS(AV94-$B94)/$B94)*100,0))), "No Prediction")</f>
        <v>0</v>
      </c>
      <c r="BB94" s="5">
        <f>IFERROR(IF(BA94=$B94,0,IF($B94=0,ROUND((ABS(BA94-'Calculs T1a'!$S$7)/'Calculs T1a'!$S$7)*100,0),ROUND((ABS(BA94-$B94)/$B94)*100,0))), "No Prediction")</f>
        <v>0</v>
      </c>
      <c r="BD94" s="5">
        <f>IFERROR(IF(BC94=$B94,0,IF($B94=0,ROUND((ABS(BC94-'Calculs T1a'!$S$7)/'Calculs T1a'!$S$7)*100,0),ROUND((ABS(BC94-$B94)/$B94)*100,0))), "No Prediction")</f>
        <v>0</v>
      </c>
      <c r="BF94" s="5">
        <f>IFERROR(IF(BE94=$B94,0,IF($B94=0,ROUND((ABS(BE94-'Calculs T1a'!$S$7)/'Calculs T1a'!$S$7)*100,0),ROUND((ABS(BE94-$B94)/$B94)*100,0))), "No Prediction")</f>
        <v>0</v>
      </c>
      <c r="BH94" s="5">
        <f>IFERROR(IF(BG94=$B94,0,IF($B94=0,ROUND((ABS(BG94-'Calculs T1a'!$S$7)/'Calculs T1a'!$S$7)*100,0),ROUND((ABS(BG94-$B94)/$B94)*100,0))), "No Prediction")</f>
        <v>0</v>
      </c>
      <c r="BJ94" s="5">
        <f>IFERROR(IF(BI94=$B94,0,IF($B94=0,ROUND((ABS(BI94-'Calculs T1a'!$S$7)/'Calculs T1a'!$S$7)*100,0),ROUND((ABS(BI94-$B94)/$B94)*100,0))), "No Prediction")</f>
        <v>0</v>
      </c>
      <c r="BL94" s="5">
        <f>IFERROR(IF(BK94=$B94,0,IF($B94=0,ROUND((ABS(BK94-'Calculs T1a'!$S$7)/'Calculs T1a'!$S$7)*100,0),ROUND((ABS(BK94-$B94)/$B94)*100,0))), "No Prediction")</f>
        <v>0</v>
      </c>
      <c r="BN94" s="5">
        <f>IFERROR(IF(BM94=$B94,0,IF($B94=0,ROUND((ABS(BM94-'Calculs T1a'!$S$7)/'Calculs T1a'!$S$7)*100,0),ROUND((ABS(BM94-$B94)/$B94)*100,0))), "No Prediction")</f>
        <v>0</v>
      </c>
      <c r="BP94" s="5">
        <f>IFERROR(IF(BO94=$B94,0,IF($B94=0,ROUND((ABS(BO94-'Calculs T1a'!$S$7)/'Calculs T1a'!$S$7)*100,0),ROUND((ABS(BO94-$B94)/$B94)*100,0))), "No Prediction")</f>
        <v>0</v>
      </c>
      <c r="BR94" s="5">
        <f>IFERROR(IF(BQ94=$B94,0,IF($B94=0,ROUND((ABS(BQ94-'Calculs T1a'!$S$7)/'Calculs T1a'!$S$7)*100,0),ROUND((ABS(BQ94-$B94)/$B94)*100,0))), "No Prediction")</f>
        <v>0</v>
      </c>
      <c r="BT94" s="5">
        <f>IFERROR(IF(BS94=$B94,0,IF($B94=0,ROUND((ABS(BS94-'Calculs T1a'!$S$7)/'Calculs T1a'!$S$7)*100,0),ROUND((ABS(BS94-$B94)/$B94)*100,0))), "No Prediction")</f>
        <v>0</v>
      </c>
      <c r="BV94" s="5">
        <f>IFERROR(IF(BU94=$B94,0,IF($B94=0,ROUND((ABS(BU94-'Calculs T1a'!$S$7)/'Calculs T1a'!$S$7)*100,0),ROUND((ABS(BU94-$B94)/$B94)*100,0))), "No Prediction")</f>
        <v>0</v>
      </c>
    </row>
    <row r="95" spans="4:74" x14ac:dyDescent="0.3">
      <c r="D95" s="5">
        <f>IFERROR(IF(C95=$B95,0,IF($B95=0,ROUND((ABS(C95-'Calculs T1a'!$S$7)/'Calculs T1a'!$S$7)*100,0),ROUND((ABS(C95-$B95)/$B95)*100,0))), "No Prediction")</f>
        <v>0</v>
      </c>
      <c r="F95" s="5">
        <f>IFERROR(IF(E95=$B95,0,IF($B95=0,ROUND((ABS(E95-'Calculs T1a'!$S$7)/'Calculs T1a'!$S$7)*100,0),ROUND((ABS(E95-$B95)/$B95)*100,0))), "No Prediction")</f>
        <v>0</v>
      </c>
      <c r="H95" s="5">
        <f>IFERROR(IF(G95=$B95,0,IF($B95=0,ROUND((ABS(G95-'Calculs T1a'!$S$7)/'Calculs T1a'!$S$7)*100,0),ROUND((ABS(G95-$B95)/$B95)*100,0))), "No Prediction")</f>
        <v>0</v>
      </c>
      <c r="J95" s="5">
        <f>IFERROR(IF(I95=$B95,0,IF($B95=0,ROUND((ABS(I95-'Calculs T1a'!$S$7)/'Calculs T1a'!$S$7)*100,0),ROUND((ABS(I95-$B95)/$B95)*100,0))), "No Prediction")</f>
        <v>0</v>
      </c>
      <c r="L95" s="5">
        <f>IFERROR(IF(K95=$B95,0,IF($B95=0,ROUND((ABS(K95-'Calculs T1a'!$S$7)/'Calculs T1a'!$S$7)*100,0),ROUND((ABS(K95-$B95)/$B95)*100,0))), "No Prediction")</f>
        <v>0</v>
      </c>
      <c r="N95" s="5">
        <f>IFERROR(IF(M95=$B95,0,IF($B95=0,ROUND((ABS(M95-'Calculs T1a'!$S$7)/'Calculs T1a'!$S$7)*100,0),ROUND((ABS(M95-$B95)/$B95)*100,0))), "No Prediction")</f>
        <v>0</v>
      </c>
      <c r="P95" s="5">
        <f>IFERROR(IF(O95=$B95,0,IF($B95=0,ROUND((ABS(O95-'Calculs T1a'!$S$7)/'Calculs T1a'!$S$7)*100,0),ROUND((ABS(O95-$B95)/$B95)*100,0))), "No Prediction")</f>
        <v>0</v>
      </c>
      <c r="R95" s="5">
        <f>IFERROR(IF(Q95=$B95,0,IF($B95=0,ROUND((ABS(Q95-'Calculs T1a'!$S$7)/'Calculs T1a'!$S$7)*100,0),ROUND((ABS(Q95-$B95)/$B95)*100,0))), "No Prediction")</f>
        <v>0</v>
      </c>
      <c r="T95" s="5">
        <f>IFERROR(IF(S95=$B95,0,IF($B95=0,ROUND((ABS(S95-'Calculs T1a'!$S$7)/'Calculs T1a'!$S$7)*100,0),ROUND((ABS(S95-$B95)/$B95)*100,0))), "No Prediction")</f>
        <v>0</v>
      </c>
      <c r="V95" s="5">
        <f>IFERROR(IF(U95=$B95,0,IF($B95=0,ROUND((ABS(U95-'Calculs T1a'!$S$7)/'Calculs T1a'!$S$7)*100,0),ROUND((ABS(U95-$B95)/$B95)*100,0))), "No Prediction")</f>
        <v>0</v>
      </c>
      <c r="X95" s="5">
        <f>IFERROR(IF(W95=$B95,0,IF($B95=0,ROUND((ABS(W95-'Calculs T1a'!$S$7)/'Calculs T1a'!$S$7)*100,0),ROUND((ABS(W95-$B95)/$B95)*100,0))), "No Prediction")</f>
        <v>0</v>
      </c>
      <c r="AC95" s="5">
        <f>IFERROR(IF(AB95=$B95,0,IF($B95=0,ROUND((ABS(AB95-'Calculs T1a'!$S$7)/'Calculs T1a'!$S$7)*100,0),ROUND((ABS(AB95-$B95)/$B95)*100,0))), "No Prediction")</f>
        <v>0</v>
      </c>
      <c r="AE95" s="5">
        <f>IFERROR(IF(AD95=$B95,0,IF($B95=0,ROUND((ABS(AD95-'Calculs T1a'!$S$7)/'Calculs T1a'!$S$7)*100,0),ROUND((ABS(AD95-$B95)/$B95)*100,0))), "No Prediction")</f>
        <v>0</v>
      </c>
      <c r="AG95" s="5">
        <f>IFERROR(IF(AF95=$B95,0,IF($B95=0,ROUND((ABS(AF95-'Calculs T1a'!$S$7)/'Calculs T1a'!$S$7)*100,0),ROUND((ABS(AF95-$B95)/$B95)*100,0))), "No Prediction")</f>
        <v>0</v>
      </c>
      <c r="AI95" s="5">
        <f>IFERROR(IF(AH95=$B95,0,IF($B95=0,ROUND((ABS(AH95-'Calculs T1a'!$S$7)/'Calculs T1a'!$S$7)*100,0),ROUND((ABS(AH95-$B95)/$B95)*100,0))), "No Prediction")</f>
        <v>0</v>
      </c>
      <c r="AK95" s="5">
        <f>IFERROR(IF(AJ95=$B95,0,IF($B95=0,ROUND((ABS(AJ95-'Calculs T1a'!$S$7)/'Calculs T1a'!$S$7)*100,0),ROUND((ABS(AJ95-$B95)/$B95)*100,0))), "No Prediction")</f>
        <v>0</v>
      </c>
      <c r="AM95" s="5">
        <f>IFERROR(IF(AL95=$B95,0,IF($B95=0,ROUND((ABS(AL95-'Calculs T1a'!$S$7)/'Calculs T1a'!$S$7)*100,0),ROUND((ABS(AL95-$B95)/$B95)*100,0))), "No Prediction")</f>
        <v>0</v>
      </c>
      <c r="AO95" s="5">
        <f>IFERROR(IF(AN95=$B95,0,IF($B95=0,ROUND((ABS(AN95-'Calculs T1a'!$S$7)/'Calculs T1a'!$S$7)*100,0),ROUND((ABS(AN95-$B95)/$B95)*100,0))), "No Prediction")</f>
        <v>0</v>
      </c>
      <c r="AQ95" s="5">
        <f>IFERROR(IF(AP95=$B95,0,IF($B95=0,ROUND((ABS(AP95-'Calculs T1a'!$S$7)/'Calculs T1a'!$S$7)*100,0),ROUND((ABS(AP95-$B95)/$B95)*100,0))), "No Prediction")</f>
        <v>0</v>
      </c>
      <c r="AS95" s="5">
        <f>IFERROR(IF(AR95=$B95,0,IF($B95=0,ROUND((ABS(AR95-'Calculs T1a'!$S$7)/'Calculs T1a'!$S$7)*100,0),ROUND((ABS(AR95-$B95)/$B95)*100,0))), "No Prediction")</f>
        <v>0</v>
      </c>
      <c r="AU95" s="5">
        <f>IFERROR(IF(AT95=$B95,0,IF($B95=0,ROUND((ABS(AT95-'Calculs T1a'!$S$7)/'Calculs T1a'!$S$7)*100,0),ROUND((ABS(AT95-$B95)/$B95)*100,0))), "No Prediction")</f>
        <v>0</v>
      </c>
      <c r="AW95" s="5">
        <f>IFERROR(IF(AV95=$B95,0,IF($B95=0,ROUND((ABS(AV95-'Calculs T1a'!$S$7)/'Calculs T1a'!$S$7)*100,0),ROUND((ABS(AV95-$B95)/$B95)*100,0))), "No Prediction")</f>
        <v>0</v>
      </c>
      <c r="BB95" s="5">
        <f>IFERROR(IF(BA95=$B95,0,IF($B95=0,ROUND((ABS(BA95-'Calculs T1a'!$S$7)/'Calculs T1a'!$S$7)*100,0),ROUND((ABS(BA95-$B95)/$B95)*100,0))), "No Prediction")</f>
        <v>0</v>
      </c>
      <c r="BD95" s="5">
        <f>IFERROR(IF(BC95=$B95,0,IF($B95=0,ROUND((ABS(BC95-'Calculs T1a'!$S$7)/'Calculs T1a'!$S$7)*100,0),ROUND((ABS(BC95-$B95)/$B95)*100,0))), "No Prediction")</f>
        <v>0</v>
      </c>
      <c r="BF95" s="5">
        <f>IFERROR(IF(BE95=$B95,0,IF($B95=0,ROUND((ABS(BE95-'Calculs T1a'!$S$7)/'Calculs T1a'!$S$7)*100,0),ROUND((ABS(BE95-$B95)/$B95)*100,0))), "No Prediction")</f>
        <v>0</v>
      </c>
      <c r="BH95" s="5">
        <f>IFERROR(IF(BG95=$B95,0,IF($B95=0,ROUND((ABS(BG95-'Calculs T1a'!$S$7)/'Calculs T1a'!$S$7)*100,0),ROUND((ABS(BG95-$B95)/$B95)*100,0))), "No Prediction")</f>
        <v>0</v>
      </c>
      <c r="BJ95" s="5">
        <f>IFERROR(IF(BI95=$B95,0,IF($B95=0,ROUND((ABS(BI95-'Calculs T1a'!$S$7)/'Calculs T1a'!$S$7)*100,0),ROUND((ABS(BI95-$B95)/$B95)*100,0))), "No Prediction")</f>
        <v>0</v>
      </c>
      <c r="BL95" s="5">
        <f>IFERROR(IF(BK95=$B95,0,IF($B95=0,ROUND((ABS(BK95-'Calculs T1a'!$S$7)/'Calculs T1a'!$S$7)*100,0),ROUND((ABS(BK95-$B95)/$B95)*100,0))), "No Prediction")</f>
        <v>0</v>
      </c>
      <c r="BN95" s="5">
        <f>IFERROR(IF(BM95=$B95,0,IF($B95=0,ROUND((ABS(BM95-'Calculs T1a'!$S$7)/'Calculs T1a'!$S$7)*100,0),ROUND((ABS(BM95-$B95)/$B95)*100,0))), "No Prediction")</f>
        <v>0</v>
      </c>
      <c r="BP95" s="5">
        <f>IFERROR(IF(BO95=$B95,0,IF($B95=0,ROUND((ABS(BO95-'Calculs T1a'!$S$7)/'Calculs T1a'!$S$7)*100,0),ROUND((ABS(BO95-$B95)/$B95)*100,0))), "No Prediction")</f>
        <v>0</v>
      </c>
      <c r="BR95" s="5">
        <f>IFERROR(IF(BQ95=$B95,0,IF($B95=0,ROUND((ABS(BQ95-'Calculs T1a'!$S$7)/'Calculs T1a'!$S$7)*100,0),ROUND((ABS(BQ95-$B95)/$B95)*100,0))), "No Prediction")</f>
        <v>0</v>
      </c>
      <c r="BT95" s="5">
        <f>IFERROR(IF(BS95=$B95,0,IF($B95=0,ROUND((ABS(BS95-'Calculs T1a'!$S$7)/'Calculs T1a'!$S$7)*100,0),ROUND((ABS(BS95-$B95)/$B95)*100,0))), "No Prediction")</f>
        <v>0</v>
      </c>
      <c r="BV95" s="5">
        <f>IFERROR(IF(BU95=$B95,0,IF($B95=0,ROUND((ABS(BU95-'Calculs T1a'!$S$7)/'Calculs T1a'!$S$7)*100,0),ROUND((ABS(BU95-$B95)/$B95)*100,0))), "No Prediction")</f>
        <v>0</v>
      </c>
    </row>
    <row r="96" spans="4:74" x14ac:dyDescent="0.3">
      <c r="D96" s="5">
        <f>IFERROR(IF(C96=$B96,0,IF($B96=0,ROUND((ABS(C96-'Calculs T1a'!$S$7)/'Calculs T1a'!$S$7)*100,0),ROUND((ABS(C96-$B96)/$B96)*100,0))), "No Prediction")</f>
        <v>0</v>
      </c>
      <c r="F96" s="5">
        <f>IFERROR(IF(E96=$B96,0,IF($B96=0,ROUND((ABS(E96-'Calculs T1a'!$S$7)/'Calculs T1a'!$S$7)*100,0),ROUND((ABS(E96-$B96)/$B96)*100,0))), "No Prediction")</f>
        <v>0</v>
      </c>
      <c r="H96" s="5">
        <f>IFERROR(IF(G96=$B96,0,IF($B96=0,ROUND((ABS(G96-'Calculs T1a'!$S$7)/'Calculs T1a'!$S$7)*100,0),ROUND((ABS(G96-$B96)/$B96)*100,0))), "No Prediction")</f>
        <v>0</v>
      </c>
      <c r="J96" s="5">
        <f>IFERROR(IF(I96=$B96,0,IF($B96=0,ROUND((ABS(I96-'Calculs T1a'!$S$7)/'Calculs T1a'!$S$7)*100,0),ROUND((ABS(I96-$B96)/$B96)*100,0))), "No Prediction")</f>
        <v>0</v>
      </c>
      <c r="L96" s="5">
        <f>IFERROR(IF(K96=$B96,0,IF($B96=0,ROUND((ABS(K96-'Calculs T1a'!$S$7)/'Calculs T1a'!$S$7)*100,0),ROUND((ABS(K96-$B96)/$B96)*100,0))), "No Prediction")</f>
        <v>0</v>
      </c>
      <c r="N96" s="5">
        <f>IFERROR(IF(M96=$B96,0,IF($B96=0,ROUND((ABS(M96-'Calculs T1a'!$S$7)/'Calculs T1a'!$S$7)*100,0),ROUND((ABS(M96-$B96)/$B96)*100,0))), "No Prediction")</f>
        <v>0</v>
      </c>
      <c r="P96" s="5">
        <f>IFERROR(IF(O96=$B96,0,IF($B96=0,ROUND((ABS(O96-'Calculs T1a'!$S$7)/'Calculs T1a'!$S$7)*100,0),ROUND((ABS(O96-$B96)/$B96)*100,0))), "No Prediction")</f>
        <v>0</v>
      </c>
      <c r="R96" s="5">
        <f>IFERROR(IF(Q96=$B96,0,IF($B96=0,ROUND((ABS(Q96-'Calculs T1a'!$S$7)/'Calculs T1a'!$S$7)*100,0),ROUND((ABS(Q96-$B96)/$B96)*100,0))), "No Prediction")</f>
        <v>0</v>
      </c>
      <c r="T96" s="5">
        <f>IFERROR(IF(S96=$B96,0,IF($B96=0,ROUND((ABS(S96-'Calculs T1a'!$S$7)/'Calculs T1a'!$S$7)*100,0),ROUND((ABS(S96-$B96)/$B96)*100,0))), "No Prediction")</f>
        <v>0</v>
      </c>
      <c r="V96" s="5">
        <f>IFERROR(IF(U96=$B96,0,IF($B96=0,ROUND((ABS(U96-'Calculs T1a'!$S$7)/'Calculs T1a'!$S$7)*100,0),ROUND((ABS(U96-$B96)/$B96)*100,0))), "No Prediction")</f>
        <v>0</v>
      </c>
      <c r="X96" s="5">
        <f>IFERROR(IF(W96=$B96,0,IF($B96=0,ROUND((ABS(W96-'Calculs T1a'!$S$7)/'Calculs T1a'!$S$7)*100,0),ROUND((ABS(W96-$B96)/$B96)*100,0))), "No Prediction")</f>
        <v>0</v>
      </c>
      <c r="AC96" s="5">
        <f>IFERROR(IF(AB96=$B96,0,IF($B96=0,ROUND((ABS(AB96-'Calculs T1a'!$S$7)/'Calculs T1a'!$S$7)*100,0),ROUND((ABS(AB96-$B96)/$B96)*100,0))), "No Prediction")</f>
        <v>0</v>
      </c>
      <c r="AE96" s="5">
        <f>IFERROR(IF(AD96=$B96,0,IF($B96=0,ROUND((ABS(AD96-'Calculs T1a'!$S$7)/'Calculs T1a'!$S$7)*100,0),ROUND((ABS(AD96-$B96)/$B96)*100,0))), "No Prediction")</f>
        <v>0</v>
      </c>
      <c r="AG96" s="5">
        <f>IFERROR(IF(AF96=$B96,0,IF($B96=0,ROUND((ABS(AF96-'Calculs T1a'!$S$7)/'Calculs T1a'!$S$7)*100,0),ROUND((ABS(AF96-$B96)/$B96)*100,0))), "No Prediction")</f>
        <v>0</v>
      </c>
      <c r="AI96" s="5">
        <f>IFERROR(IF(AH96=$B96,0,IF($B96=0,ROUND((ABS(AH96-'Calculs T1a'!$S$7)/'Calculs T1a'!$S$7)*100,0),ROUND((ABS(AH96-$B96)/$B96)*100,0))), "No Prediction")</f>
        <v>0</v>
      </c>
      <c r="AK96" s="5">
        <f>IFERROR(IF(AJ96=$B96,0,IF($B96=0,ROUND((ABS(AJ96-'Calculs T1a'!$S$7)/'Calculs T1a'!$S$7)*100,0),ROUND((ABS(AJ96-$B96)/$B96)*100,0))), "No Prediction")</f>
        <v>0</v>
      </c>
      <c r="AM96" s="5">
        <f>IFERROR(IF(AL96=$B96,0,IF($B96=0,ROUND((ABS(AL96-'Calculs T1a'!$S$7)/'Calculs T1a'!$S$7)*100,0),ROUND((ABS(AL96-$B96)/$B96)*100,0))), "No Prediction")</f>
        <v>0</v>
      </c>
      <c r="AO96" s="5">
        <f>IFERROR(IF(AN96=$B96,0,IF($B96=0,ROUND((ABS(AN96-'Calculs T1a'!$S$7)/'Calculs T1a'!$S$7)*100,0),ROUND((ABS(AN96-$B96)/$B96)*100,0))), "No Prediction")</f>
        <v>0</v>
      </c>
      <c r="AQ96" s="5">
        <f>IFERROR(IF(AP96=$B96,0,IF($B96=0,ROUND((ABS(AP96-'Calculs T1a'!$S$7)/'Calculs T1a'!$S$7)*100,0),ROUND((ABS(AP96-$B96)/$B96)*100,0))), "No Prediction")</f>
        <v>0</v>
      </c>
      <c r="AS96" s="5">
        <f>IFERROR(IF(AR96=$B96,0,IF($B96=0,ROUND((ABS(AR96-'Calculs T1a'!$S$7)/'Calculs T1a'!$S$7)*100,0),ROUND((ABS(AR96-$B96)/$B96)*100,0))), "No Prediction")</f>
        <v>0</v>
      </c>
      <c r="AU96" s="5">
        <f>IFERROR(IF(AT96=$B96,0,IF($B96=0,ROUND((ABS(AT96-'Calculs T1a'!$S$7)/'Calculs T1a'!$S$7)*100,0),ROUND((ABS(AT96-$B96)/$B96)*100,0))), "No Prediction")</f>
        <v>0</v>
      </c>
      <c r="AW96" s="5">
        <f>IFERROR(IF(AV96=$B96,0,IF($B96=0,ROUND((ABS(AV96-'Calculs T1a'!$S$7)/'Calculs T1a'!$S$7)*100,0),ROUND((ABS(AV96-$B96)/$B96)*100,0))), "No Prediction")</f>
        <v>0</v>
      </c>
      <c r="BB96" s="5">
        <f>IFERROR(IF(BA96=$B96,0,IF($B96=0,ROUND((ABS(BA96-'Calculs T1a'!$S$7)/'Calculs T1a'!$S$7)*100,0),ROUND((ABS(BA96-$B96)/$B96)*100,0))), "No Prediction")</f>
        <v>0</v>
      </c>
      <c r="BD96" s="5">
        <f>IFERROR(IF(BC96=$B96,0,IF($B96=0,ROUND((ABS(BC96-'Calculs T1a'!$S$7)/'Calculs T1a'!$S$7)*100,0),ROUND((ABS(BC96-$B96)/$B96)*100,0))), "No Prediction")</f>
        <v>0</v>
      </c>
      <c r="BF96" s="5">
        <f>IFERROR(IF(BE96=$B96,0,IF($B96=0,ROUND((ABS(BE96-'Calculs T1a'!$S$7)/'Calculs T1a'!$S$7)*100,0),ROUND((ABS(BE96-$B96)/$B96)*100,0))), "No Prediction")</f>
        <v>0</v>
      </c>
      <c r="BH96" s="5">
        <f>IFERROR(IF(BG96=$B96,0,IF($B96=0,ROUND((ABS(BG96-'Calculs T1a'!$S$7)/'Calculs T1a'!$S$7)*100,0),ROUND((ABS(BG96-$B96)/$B96)*100,0))), "No Prediction")</f>
        <v>0</v>
      </c>
      <c r="BJ96" s="5">
        <f>IFERROR(IF(BI96=$B96,0,IF($B96=0,ROUND((ABS(BI96-'Calculs T1a'!$S$7)/'Calculs T1a'!$S$7)*100,0),ROUND((ABS(BI96-$B96)/$B96)*100,0))), "No Prediction")</f>
        <v>0</v>
      </c>
      <c r="BL96" s="5">
        <f>IFERROR(IF(BK96=$B96,0,IF($B96=0,ROUND((ABS(BK96-'Calculs T1a'!$S$7)/'Calculs T1a'!$S$7)*100,0),ROUND((ABS(BK96-$B96)/$B96)*100,0))), "No Prediction")</f>
        <v>0</v>
      </c>
      <c r="BN96" s="5">
        <f>IFERROR(IF(BM96=$B96,0,IF($B96=0,ROUND((ABS(BM96-'Calculs T1a'!$S$7)/'Calculs T1a'!$S$7)*100,0),ROUND((ABS(BM96-$B96)/$B96)*100,0))), "No Prediction")</f>
        <v>0</v>
      </c>
      <c r="BP96" s="5">
        <f>IFERROR(IF(BO96=$B96,0,IF($B96=0,ROUND((ABS(BO96-'Calculs T1a'!$S$7)/'Calculs T1a'!$S$7)*100,0),ROUND((ABS(BO96-$B96)/$B96)*100,0))), "No Prediction")</f>
        <v>0</v>
      </c>
      <c r="BR96" s="5">
        <f>IFERROR(IF(BQ96=$B96,0,IF($B96=0,ROUND((ABS(BQ96-'Calculs T1a'!$S$7)/'Calculs T1a'!$S$7)*100,0),ROUND((ABS(BQ96-$B96)/$B96)*100,0))), "No Prediction")</f>
        <v>0</v>
      </c>
      <c r="BT96" s="5">
        <f>IFERROR(IF(BS96=$B96,0,IF($B96=0,ROUND((ABS(BS96-'Calculs T1a'!$S$7)/'Calculs T1a'!$S$7)*100,0),ROUND((ABS(BS96-$B96)/$B96)*100,0))), "No Prediction")</f>
        <v>0</v>
      </c>
      <c r="BV96" s="5">
        <f>IFERROR(IF(BU96=$B96,0,IF($B96=0,ROUND((ABS(BU96-'Calculs T1a'!$S$7)/'Calculs T1a'!$S$7)*100,0),ROUND((ABS(BU96-$B96)/$B96)*100,0))), "No Prediction")</f>
        <v>0</v>
      </c>
    </row>
    <row r="97" spans="4:74" x14ac:dyDescent="0.3">
      <c r="D97" s="5">
        <f>IFERROR(IF(C97=$B97,0,IF($B97=0,ROUND((ABS(C97-'Calculs T1a'!$S$7)/'Calculs T1a'!$S$7)*100,0),ROUND((ABS(C97-$B97)/$B97)*100,0))), "No Prediction")</f>
        <v>0</v>
      </c>
      <c r="F97" s="5">
        <f>IFERROR(IF(E97=$B97,0,IF($B97=0,ROUND((ABS(E97-'Calculs T1a'!$S$7)/'Calculs T1a'!$S$7)*100,0),ROUND((ABS(E97-$B97)/$B97)*100,0))), "No Prediction")</f>
        <v>0</v>
      </c>
      <c r="H97" s="5">
        <f>IFERROR(IF(G97=$B97,0,IF($B97=0,ROUND((ABS(G97-'Calculs T1a'!$S$7)/'Calculs T1a'!$S$7)*100,0),ROUND((ABS(G97-$B97)/$B97)*100,0))), "No Prediction")</f>
        <v>0</v>
      </c>
      <c r="J97" s="5">
        <f>IFERROR(IF(I97=$B97,0,IF($B97=0,ROUND((ABS(I97-'Calculs T1a'!$S$7)/'Calculs T1a'!$S$7)*100,0),ROUND((ABS(I97-$B97)/$B97)*100,0))), "No Prediction")</f>
        <v>0</v>
      </c>
      <c r="L97" s="5">
        <f>IFERROR(IF(K97=$B97,0,IF($B97=0,ROUND((ABS(K97-'Calculs T1a'!$S$7)/'Calculs T1a'!$S$7)*100,0),ROUND((ABS(K97-$B97)/$B97)*100,0))), "No Prediction")</f>
        <v>0</v>
      </c>
      <c r="N97" s="5">
        <f>IFERROR(IF(M97=$B97,0,IF($B97=0,ROUND((ABS(M97-'Calculs T1a'!$S$7)/'Calculs T1a'!$S$7)*100,0),ROUND((ABS(M97-$B97)/$B97)*100,0))), "No Prediction")</f>
        <v>0</v>
      </c>
      <c r="P97" s="5">
        <f>IFERROR(IF(O97=$B97,0,IF($B97=0,ROUND((ABS(O97-'Calculs T1a'!$S$7)/'Calculs T1a'!$S$7)*100,0),ROUND((ABS(O97-$B97)/$B97)*100,0))), "No Prediction")</f>
        <v>0</v>
      </c>
      <c r="R97" s="5">
        <f>IFERROR(IF(Q97=$B97,0,IF($B97=0,ROUND((ABS(Q97-'Calculs T1a'!$S$7)/'Calculs T1a'!$S$7)*100,0),ROUND((ABS(Q97-$B97)/$B97)*100,0))), "No Prediction")</f>
        <v>0</v>
      </c>
      <c r="T97" s="5">
        <f>IFERROR(IF(S97=$B97,0,IF($B97=0,ROUND((ABS(S97-'Calculs T1a'!$S$7)/'Calculs T1a'!$S$7)*100,0),ROUND((ABS(S97-$B97)/$B97)*100,0))), "No Prediction")</f>
        <v>0</v>
      </c>
      <c r="V97" s="5">
        <f>IFERROR(IF(U97=$B97,0,IF($B97=0,ROUND((ABS(U97-'Calculs T1a'!$S$7)/'Calculs T1a'!$S$7)*100,0),ROUND((ABS(U97-$B97)/$B97)*100,0))), "No Prediction")</f>
        <v>0</v>
      </c>
      <c r="X97" s="5">
        <f>IFERROR(IF(W97=$B97,0,IF($B97=0,ROUND((ABS(W97-'Calculs T1a'!$S$7)/'Calculs T1a'!$S$7)*100,0),ROUND((ABS(W97-$B97)/$B97)*100,0))), "No Prediction")</f>
        <v>0</v>
      </c>
      <c r="AC97" s="5">
        <f>IFERROR(IF(AB97=$B97,0,IF($B97=0,ROUND((ABS(AB97-'Calculs T1a'!$S$7)/'Calculs T1a'!$S$7)*100,0),ROUND((ABS(AB97-$B97)/$B97)*100,0))), "No Prediction")</f>
        <v>0</v>
      </c>
      <c r="AE97" s="5">
        <f>IFERROR(IF(AD97=$B97,0,IF($B97=0,ROUND((ABS(AD97-'Calculs T1a'!$S$7)/'Calculs T1a'!$S$7)*100,0),ROUND((ABS(AD97-$B97)/$B97)*100,0))), "No Prediction")</f>
        <v>0</v>
      </c>
      <c r="AG97" s="5">
        <f>IFERROR(IF(AF97=$B97,0,IF($B97=0,ROUND((ABS(AF97-'Calculs T1a'!$S$7)/'Calculs T1a'!$S$7)*100,0),ROUND((ABS(AF97-$B97)/$B97)*100,0))), "No Prediction")</f>
        <v>0</v>
      </c>
      <c r="AI97" s="5">
        <f>IFERROR(IF(AH97=$B97,0,IF($B97=0,ROUND((ABS(AH97-'Calculs T1a'!$S$7)/'Calculs T1a'!$S$7)*100,0),ROUND((ABS(AH97-$B97)/$B97)*100,0))), "No Prediction")</f>
        <v>0</v>
      </c>
      <c r="AK97" s="5">
        <f>IFERROR(IF(AJ97=$B97,0,IF($B97=0,ROUND((ABS(AJ97-'Calculs T1a'!$S$7)/'Calculs T1a'!$S$7)*100,0),ROUND((ABS(AJ97-$B97)/$B97)*100,0))), "No Prediction")</f>
        <v>0</v>
      </c>
      <c r="AM97" s="5">
        <f>IFERROR(IF(AL97=$B97,0,IF($B97=0,ROUND((ABS(AL97-'Calculs T1a'!$S$7)/'Calculs T1a'!$S$7)*100,0),ROUND((ABS(AL97-$B97)/$B97)*100,0))), "No Prediction")</f>
        <v>0</v>
      </c>
      <c r="AO97" s="5">
        <f>IFERROR(IF(AN97=$B97,0,IF($B97=0,ROUND((ABS(AN97-'Calculs T1a'!$S$7)/'Calculs T1a'!$S$7)*100,0),ROUND((ABS(AN97-$B97)/$B97)*100,0))), "No Prediction")</f>
        <v>0</v>
      </c>
      <c r="AQ97" s="5">
        <f>IFERROR(IF(AP97=$B97,0,IF($B97=0,ROUND((ABS(AP97-'Calculs T1a'!$S$7)/'Calculs T1a'!$S$7)*100,0),ROUND((ABS(AP97-$B97)/$B97)*100,0))), "No Prediction")</f>
        <v>0</v>
      </c>
      <c r="AS97" s="5">
        <f>IFERROR(IF(AR97=$B97,0,IF($B97=0,ROUND((ABS(AR97-'Calculs T1a'!$S$7)/'Calculs T1a'!$S$7)*100,0),ROUND((ABS(AR97-$B97)/$B97)*100,0))), "No Prediction")</f>
        <v>0</v>
      </c>
      <c r="AU97" s="5">
        <f>IFERROR(IF(AT97=$B97,0,IF($B97=0,ROUND((ABS(AT97-'Calculs T1a'!$S$7)/'Calculs T1a'!$S$7)*100,0),ROUND((ABS(AT97-$B97)/$B97)*100,0))), "No Prediction")</f>
        <v>0</v>
      </c>
      <c r="AW97" s="5">
        <f>IFERROR(IF(AV97=$B97,0,IF($B97=0,ROUND((ABS(AV97-'Calculs T1a'!$S$7)/'Calculs T1a'!$S$7)*100,0),ROUND((ABS(AV97-$B97)/$B97)*100,0))), "No Prediction")</f>
        <v>0</v>
      </c>
      <c r="BB97" s="5">
        <f>IFERROR(IF(BA97=$B97,0,IF($B97=0,ROUND((ABS(BA97-'Calculs T1a'!$S$7)/'Calculs T1a'!$S$7)*100,0),ROUND((ABS(BA97-$B97)/$B97)*100,0))), "No Prediction")</f>
        <v>0</v>
      </c>
      <c r="BD97" s="5">
        <f>IFERROR(IF(BC97=$B97,0,IF($B97=0,ROUND((ABS(BC97-'Calculs T1a'!$S$7)/'Calculs T1a'!$S$7)*100,0),ROUND((ABS(BC97-$B97)/$B97)*100,0))), "No Prediction")</f>
        <v>0</v>
      </c>
      <c r="BF97" s="5">
        <f>IFERROR(IF(BE97=$B97,0,IF($B97=0,ROUND((ABS(BE97-'Calculs T1a'!$S$7)/'Calculs T1a'!$S$7)*100,0),ROUND((ABS(BE97-$B97)/$B97)*100,0))), "No Prediction")</f>
        <v>0</v>
      </c>
      <c r="BH97" s="5">
        <f>IFERROR(IF(BG97=$B97,0,IF($B97=0,ROUND((ABS(BG97-'Calculs T1a'!$S$7)/'Calculs T1a'!$S$7)*100,0),ROUND((ABS(BG97-$B97)/$B97)*100,0))), "No Prediction")</f>
        <v>0</v>
      </c>
      <c r="BJ97" s="5">
        <f>IFERROR(IF(BI97=$B97,0,IF($B97=0,ROUND((ABS(BI97-'Calculs T1a'!$S$7)/'Calculs T1a'!$S$7)*100,0),ROUND((ABS(BI97-$B97)/$B97)*100,0))), "No Prediction")</f>
        <v>0</v>
      </c>
      <c r="BL97" s="5">
        <f>IFERROR(IF(BK97=$B97,0,IF($B97=0,ROUND((ABS(BK97-'Calculs T1a'!$S$7)/'Calculs T1a'!$S$7)*100,0),ROUND((ABS(BK97-$B97)/$B97)*100,0))), "No Prediction")</f>
        <v>0</v>
      </c>
      <c r="BN97" s="5">
        <f>IFERROR(IF(BM97=$B97,0,IF($B97=0,ROUND((ABS(BM97-'Calculs T1a'!$S$7)/'Calculs T1a'!$S$7)*100,0),ROUND((ABS(BM97-$B97)/$B97)*100,0))), "No Prediction")</f>
        <v>0</v>
      </c>
      <c r="BP97" s="5">
        <f>IFERROR(IF(BO97=$B97,0,IF($B97=0,ROUND((ABS(BO97-'Calculs T1a'!$S$7)/'Calculs T1a'!$S$7)*100,0),ROUND((ABS(BO97-$B97)/$B97)*100,0))), "No Prediction")</f>
        <v>0</v>
      </c>
      <c r="BR97" s="5">
        <f>IFERROR(IF(BQ97=$B97,0,IF($B97=0,ROUND((ABS(BQ97-'Calculs T1a'!$S$7)/'Calculs T1a'!$S$7)*100,0),ROUND((ABS(BQ97-$B97)/$B97)*100,0))), "No Prediction")</f>
        <v>0</v>
      </c>
      <c r="BT97" s="5">
        <f>IFERROR(IF(BS97=$B97,0,IF($B97=0,ROUND((ABS(BS97-'Calculs T1a'!$S$7)/'Calculs T1a'!$S$7)*100,0),ROUND((ABS(BS97-$B97)/$B97)*100,0))), "No Prediction")</f>
        <v>0</v>
      </c>
      <c r="BV97" s="5">
        <f>IFERROR(IF(BU97=$B97,0,IF($B97=0,ROUND((ABS(BU97-'Calculs T1a'!$S$7)/'Calculs T1a'!$S$7)*100,0),ROUND((ABS(BU97-$B97)/$B97)*100,0))), "No Prediction")</f>
        <v>0</v>
      </c>
    </row>
    <row r="98" spans="4:74" x14ac:dyDescent="0.3">
      <c r="D98" s="5">
        <f>IFERROR(IF(C98=$B98,0,IF($B98=0,ROUND((ABS(C98-'Calculs T1a'!$S$7)/'Calculs T1a'!$S$7)*100,0),ROUND((ABS(C98-$B98)/$B98)*100,0))), "No Prediction")</f>
        <v>0</v>
      </c>
      <c r="F98" s="5">
        <f>IFERROR(IF(E98=$B98,0,IF($B98=0,ROUND((ABS(E98-'Calculs T1a'!$S$7)/'Calculs T1a'!$S$7)*100,0),ROUND((ABS(E98-$B98)/$B98)*100,0))), "No Prediction")</f>
        <v>0</v>
      </c>
      <c r="H98" s="5">
        <f>IFERROR(IF(G98=$B98,0,IF($B98=0,ROUND((ABS(G98-'Calculs T1a'!$S$7)/'Calculs T1a'!$S$7)*100,0),ROUND((ABS(G98-$B98)/$B98)*100,0))), "No Prediction")</f>
        <v>0</v>
      </c>
      <c r="J98" s="5">
        <f>IFERROR(IF(I98=$B98,0,IF($B98=0,ROUND((ABS(I98-'Calculs T1a'!$S$7)/'Calculs T1a'!$S$7)*100,0),ROUND((ABS(I98-$B98)/$B98)*100,0))), "No Prediction")</f>
        <v>0</v>
      </c>
      <c r="L98" s="5">
        <f>IFERROR(IF(K98=$B98,0,IF($B98=0,ROUND((ABS(K98-'Calculs T1a'!$S$7)/'Calculs T1a'!$S$7)*100,0),ROUND((ABS(K98-$B98)/$B98)*100,0))), "No Prediction")</f>
        <v>0</v>
      </c>
      <c r="N98" s="5">
        <f>IFERROR(IF(M98=$B98,0,IF($B98=0,ROUND((ABS(M98-'Calculs T1a'!$S$7)/'Calculs T1a'!$S$7)*100,0),ROUND((ABS(M98-$B98)/$B98)*100,0))), "No Prediction")</f>
        <v>0</v>
      </c>
      <c r="P98" s="5">
        <f>IFERROR(IF(O98=$B98,0,IF($B98=0,ROUND((ABS(O98-'Calculs T1a'!$S$7)/'Calculs T1a'!$S$7)*100,0),ROUND((ABS(O98-$B98)/$B98)*100,0))), "No Prediction")</f>
        <v>0</v>
      </c>
      <c r="R98" s="5">
        <f>IFERROR(IF(Q98=$B98,0,IF($B98=0,ROUND((ABS(Q98-'Calculs T1a'!$S$7)/'Calculs T1a'!$S$7)*100,0),ROUND((ABS(Q98-$B98)/$B98)*100,0))), "No Prediction")</f>
        <v>0</v>
      </c>
      <c r="T98" s="5">
        <f>IFERROR(IF(S98=$B98,0,IF($B98=0,ROUND((ABS(S98-'Calculs T1a'!$S$7)/'Calculs T1a'!$S$7)*100,0),ROUND((ABS(S98-$B98)/$B98)*100,0))), "No Prediction")</f>
        <v>0</v>
      </c>
      <c r="V98" s="5">
        <f>IFERROR(IF(U98=$B98,0,IF($B98=0,ROUND((ABS(U98-'Calculs T1a'!$S$7)/'Calculs T1a'!$S$7)*100,0),ROUND((ABS(U98-$B98)/$B98)*100,0))), "No Prediction")</f>
        <v>0</v>
      </c>
      <c r="X98" s="5">
        <f>IFERROR(IF(W98=$B98,0,IF($B98=0,ROUND((ABS(W98-'Calculs T1a'!$S$7)/'Calculs T1a'!$S$7)*100,0),ROUND((ABS(W98-$B98)/$B98)*100,0))), "No Prediction")</f>
        <v>0</v>
      </c>
      <c r="AC98" s="5">
        <f>IFERROR(IF(AB98=$B98,0,IF($B98=0,ROUND((ABS(AB98-'Calculs T1a'!$S$7)/'Calculs T1a'!$S$7)*100,0),ROUND((ABS(AB98-$B98)/$B98)*100,0))), "No Prediction")</f>
        <v>0</v>
      </c>
      <c r="AE98" s="5">
        <f>IFERROR(IF(AD98=$B98,0,IF($B98=0,ROUND((ABS(AD98-'Calculs T1a'!$S$7)/'Calculs T1a'!$S$7)*100,0),ROUND((ABS(AD98-$B98)/$B98)*100,0))), "No Prediction")</f>
        <v>0</v>
      </c>
      <c r="AG98" s="5">
        <f>IFERROR(IF(AF98=$B98,0,IF($B98=0,ROUND((ABS(AF98-'Calculs T1a'!$S$7)/'Calculs T1a'!$S$7)*100,0),ROUND((ABS(AF98-$B98)/$B98)*100,0))), "No Prediction")</f>
        <v>0</v>
      </c>
      <c r="AI98" s="5">
        <f>IFERROR(IF(AH98=$B98,0,IF($B98=0,ROUND((ABS(AH98-'Calculs T1a'!$S$7)/'Calculs T1a'!$S$7)*100,0),ROUND((ABS(AH98-$B98)/$B98)*100,0))), "No Prediction")</f>
        <v>0</v>
      </c>
      <c r="AK98" s="5">
        <f>IFERROR(IF(AJ98=$B98,0,IF($B98=0,ROUND((ABS(AJ98-'Calculs T1a'!$S$7)/'Calculs T1a'!$S$7)*100,0),ROUND((ABS(AJ98-$B98)/$B98)*100,0))), "No Prediction")</f>
        <v>0</v>
      </c>
      <c r="AM98" s="5">
        <f>IFERROR(IF(AL98=$B98,0,IF($B98=0,ROUND((ABS(AL98-'Calculs T1a'!$S$7)/'Calculs T1a'!$S$7)*100,0),ROUND((ABS(AL98-$B98)/$B98)*100,0))), "No Prediction")</f>
        <v>0</v>
      </c>
      <c r="AO98" s="5">
        <f>IFERROR(IF(AN98=$B98,0,IF($B98=0,ROUND((ABS(AN98-'Calculs T1a'!$S$7)/'Calculs T1a'!$S$7)*100,0),ROUND((ABS(AN98-$B98)/$B98)*100,0))), "No Prediction")</f>
        <v>0</v>
      </c>
      <c r="AQ98" s="5">
        <f>IFERROR(IF(AP98=$B98,0,IF($B98=0,ROUND((ABS(AP98-'Calculs T1a'!$S$7)/'Calculs T1a'!$S$7)*100,0),ROUND((ABS(AP98-$B98)/$B98)*100,0))), "No Prediction")</f>
        <v>0</v>
      </c>
      <c r="AS98" s="5">
        <f>IFERROR(IF(AR98=$B98,0,IF($B98=0,ROUND((ABS(AR98-'Calculs T1a'!$S$7)/'Calculs T1a'!$S$7)*100,0),ROUND((ABS(AR98-$B98)/$B98)*100,0))), "No Prediction")</f>
        <v>0</v>
      </c>
      <c r="AU98" s="5">
        <f>IFERROR(IF(AT98=$B98,0,IF($B98=0,ROUND((ABS(AT98-'Calculs T1a'!$S$7)/'Calculs T1a'!$S$7)*100,0),ROUND((ABS(AT98-$B98)/$B98)*100,0))), "No Prediction")</f>
        <v>0</v>
      </c>
      <c r="AW98" s="5">
        <f>IFERROR(IF(AV98=$B98,0,IF($B98=0,ROUND((ABS(AV98-'Calculs T1a'!$S$7)/'Calculs T1a'!$S$7)*100,0),ROUND((ABS(AV98-$B98)/$B98)*100,0))), "No Prediction")</f>
        <v>0</v>
      </c>
      <c r="BB98" s="5">
        <f>IFERROR(IF(BA98=$B98,0,IF($B98=0,ROUND((ABS(BA98-'Calculs T1a'!$S$7)/'Calculs T1a'!$S$7)*100,0),ROUND((ABS(BA98-$B98)/$B98)*100,0))), "No Prediction")</f>
        <v>0</v>
      </c>
      <c r="BD98" s="5">
        <f>IFERROR(IF(BC98=$B98,0,IF($B98=0,ROUND((ABS(BC98-'Calculs T1a'!$S$7)/'Calculs T1a'!$S$7)*100,0),ROUND((ABS(BC98-$B98)/$B98)*100,0))), "No Prediction")</f>
        <v>0</v>
      </c>
      <c r="BF98" s="5">
        <f>IFERROR(IF(BE98=$B98,0,IF($B98=0,ROUND((ABS(BE98-'Calculs T1a'!$S$7)/'Calculs T1a'!$S$7)*100,0),ROUND((ABS(BE98-$B98)/$B98)*100,0))), "No Prediction")</f>
        <v>0</v>
      </c>
      <c r="BH98" s="5">
        <f>IFERROR(IF(BG98=$B98,0,IF($B98=0,ROUND((ABS(BG98-'Calculs T1a'!$S$7)/'Calculs T1a'!$S$7)*100,0),ROUND((ABS(BG98-$B98)/$B98)*100,0))), "No Prediction")</f>
        <v>0</v>
      </c>
      <c r="BJ98" s="5">
        <f>IFERROR(IF(BI98=$B98,0,IF($B98=0,ROUND((ABS(BI98-'Calculs T1a'!$S$7)/'Calculs T1a'!$S$7)*100,0),ROUND((ABS(BI98-$B98)/$B98)*100,0))), "No Prediction")</f>
        <v>0</v>
      </c>
      <c r="BL98" s="5">
        <f>IFERROR(IF(BK98=$B98,0,IF($B98=0,ROUND((ABS(BK98-'Calculs T1a'!$S$7)/'Calculs T1a'!$S$7)*100,0),ROUND((ABS(BK98-$B98)/$B98)*100,0))), "No Prediction")</f>
        <v>0</v>
      </c>
      <c r="BN98" s="5">
        <f>IFERROR(IF(BM98=$B98,0,IF($B98=0,ROUND((ABS(BM98-'Calculs T1a'!$S$7)/'Calculs T1a'!$S$7)*100,0),ROUND((ABS(BM98-$B98)/$B98)*100,0))), "No Prediction")</f>
        <v>0</v>
      </c>
      <c r="BP98" s="5">
        <f>IFERROR(IF(BO98=$B98,0,IF($B98=0,ROUND((ABS(BO98-'Calculs T1a'!$S$7)/'Calculs T1a'!$S$7)*100,0),ROUND((ABS(BO98-$B98)/$B98)*100,0))), "No Prediction")</f>
        <v>0</v>
      </c>
      <c r="BR98" s="5">
        <f>IFERROR(IF(BQ98=$B98,0,IF($B98=0,ROUND((ABS(BQ98-'Calculs T1a'!$S$7)/'Calculs T1a'!$S$7)*100,0),ROUND((ABS(BQ98-$B98)/$B98)*100,0))), "No Prediction")</f>
        <v>0</v>
      </c>
      <c r="BT98" s="5">
        <f>IFERROR(IF(BS98=$B98,0,IF($B98=0,ROUND((ABS(BS98-'Calculs T1a'!$S$7)/'Calculs T1a'!$S$7)*100,0),ROUND((ABS(BS98-$B98)/$B98)*100,0))), "No Prediction")</f>
        <v>0</v>
      </c>
      <c r="BV98" s="5">
        <f>IFERROR(IF(BU98=$B98,0,IF($B98=0,ROUND((ABS(BU98-'Calculs T1a'!$S$7)/'Calculs T1a'!$S$7)*100,0),ROUND((ABS(BU98-$B98)/$B98)*100,0))), "No Prediction")</f>
        <v>0</v>
      </c>
    </row>
    <row r="99" spans="4:74" x14ac:dyDescent="0.3">
      <c r="D99" s="5">
        <f>IFERROR(IF(C99=$B99,0,IF($B99=0,ROUND((ABS(C99-'Calculs T1a'!$S$7)/'Calculs T1a'!$S$7)*100,0),ROUND((ABS(C99-$B99)/$B99)*100,0))), "No Prediction")</f>
        <v>0</v>
      </c>
      <c r="F99" s="5">
        <f>IFERROR(IF(E99=$B99,0,IF($B99=0,ROUND((ABS(E99-'Calculs T1a'!$S$7)/'Calculs T1a'!$S$7)*100,0),ROUND((ABS(E99-$B99)/$B99)*100,0))), "No Prediction")</f>
        <v>0</v>
      </c>
      <c r="H99" s="5">
        <f>IFERROR(IF(G99=$B99,0,IF($B99=0,ROUND((ABS(G99-'Calculs T1a'!$S$7)/'Calculs T1a'!$S$7)*100,0),ROUND((ABS(G99-$B99)/$B99)*100,0))), "No Prediction")</f>
        <v>0</v>
      </c>
      <c r="J99" s="5">
        <f>IFERROR(IF(I99=$B99,0,IF($B99=0,ROUND((ABS(I99-'Calculs T1a'!$S$7)/'Calculs T1a'!$S$7)*100,0),ROUND((ABS(I99-$B99)/$B99)*100,0))), "No Prediction")</f>
        <v>0</v>
      </c>
      <c r="L99" s="5">
        <f>IFERROR(IF(K99=$B99,0,IF($B99=0,ROUND((ABS(K99-'Calculs T1a'!$S$7)/'Calculs T1a'!$S$7)*100,0),ROUND((ABS(K99-$B99)/$B99)*100,0))), "No Prediction")</f>
        <v>0</v>
      </c>
      <c r="N99" s="5">
        <f>IFERROR(IF(M99=$B99,0,IF($B99=0,ROUND((ABS(M99-'Calculs T1a'!$S$7)/'Calculs T1a'!$S$7)*100,0),ROUND((ABS(M99-$B99)/$B99)*100,0))), "No Prediction")</f>
        <v>0</v>
      </c>
      <c r="P99" s="5">
        <f>IFERROR(IF(O99=$B99,0,IF($B99=0,ROUND((ABS(O99-'Calculs T1a'!$S$7)/'Calculs T1a'!$S$7)*100,0),ROUND((ABS(O99-$B99)/$B99)*100,0))), "No Prediction")</f>
        <v>0</v>
      </c>
      <c r="R99" s="5">
        <f>IFERROR(IF(Q99=$B99,0,IF($B99=0,ROUND((ABS(Q99-'Calculs T1a'!$S$7)/'Calculs T1a'!$S$7)*100,0),ROUND((ABS(Q99-$B99)/$B99)*100,0))), "No Prediction")</f>
        <v>0</v>
      </c>
      <c r="T99" s="5">
        <f>IFERROR(IF(S99=$B99,0,IF($B99=0,ROUND((ABS(S99-'Calculs T1a'!$S$7)/'Calculs T1a'!$S$7)*100,0),ROUND((ABS(S99-$B99)/$B99)*100,0))), "No Prediction")</f>
        <v>0</v>
      </c>
      <c r="V99" s="5">
        <f>IFERROR(IF(U99=$B99,0,IF($B99=0,ROUND((ABS(U99-'Calculs T1a'!$S$7)/'Calculs T1a'!$S$7)*100,0),ROUND((ABS(U99-$B99)/$B99)*100,0))), "No Prediction")</f>
        <v>0</v>
      </c>
      <c r="X99" s="5">
        <f>IFERROR(IF(W99=$B99,0,IF($B99=0,ROUND((ABS(W99-'Calculs T1a'!$S$7)/'Calculs T1a'!$S$7)*100,0),ROUND((ABS(W99-$B99)/$B99)*100,0))), "No Prediction")</f>
        <v>0</v>
      </c>
      <c r="AC99" s="5">
        <f>IFERROR(IF(AB99=$B99,0,IF($B99=0,ROUND((ABS(AB99-'Calculs T1a'!$S$7)/'Calculs T1a'!$S$7)*100,0),ROUND((ABS(AB99-$B99)/$B99)*100,0))), "No Prediction")</f>
        <v>0</v>
      </c>
      <c r="AE99" s="5">
        <f>IFERROR(IF(AD99=$B99,0,IF($B99=0,ROUND((ABS(AD99-'Calculs T1a'!$S$7)/'Calculs T1a'!$S$7)*100,0),ROUND((ABS(AD99-$B99)/$B99)*100,0))), "No Prediction")</f>
        <v>0</v>
      </c>
      <c r="AG99" s="5">
        <f>IFERROR(IF(AF99=$B99,0,IF($B99=0,ROUND((ABS(AF99-'Calculs T1a'!$S$7)/'Calculs T1a'!$S$7)*100,0),ROUND((ABS(AF99-$B99)/$B99)*100,0))), "No Prediction")</f>
        <v>0</v>
      </c>
      <c r="AI99" s="5">
        <f>IFERROR(IF(AH99=$B99,0,IF($B99=0,ROUND((ABS(AH99-'Calculs T1a'!$S$7)/'Calculs T1a'!$S$7)*100,0),ROUND((ABS(AH99-$B99)/$B99)*100,0))), "No Prediction")</f>
        <v>0</v>
      </c>
      <c r="AK99" s="5">
        <f>IFERROR(IF(AJ99=$B99,0,IF($B99=0,ROUND((ABS(AJ99-'Calculs T1a'!$S$7)/'Calculs T1a'!$S$7)*100,0),ROUND((ABS(AJ99-$B99)/$B99)*100,0))), "No Prediction")</f>
        <v>0</v>
      </c>
      <c r="AM99" s="5">
        <f>IFERROR(IF(AL99=$B99,0,IF($B99=0,ROUND((ABS(AL99-'Calculs T1a'!$S$7)/'Calculs T1a'!$S$7)*100,0),ROUND((ABS(AL99-$B99)/$B99)*100,0))), "No Prediction")</f>
        <v>0</v>
      </c>
      <c r="AO99" s="5">
        <f>IFERROR(IF(AN99=$B99,0,IF($B99=0,ROUND((ABS(AN99-'Calculs T1a'!$S$7)/'Calculs T1a'!$S$7)*100,0),ROUND((ABS(AN99-$B99)/$B99)*100,0))), "No Prediction")</f>
        <v>0</v>
      </c>
      <c r="AQ99" s="5">
        <f>IFERROR(IF(AP99=$B99,0,IF($B99=0,ROUND((ABS(AP99-'Calculs T1a'!$S$7)/'Calculs T1a'!$S$7)*100,0),ROUND((ABS(AP99-$B99)/$B99)*100,0))), "No Prediction")</f>
        <v>0</v>
      </c>
      <c r="AS99" s="5">
        <f>IFERROR(IF(AR99=$B99,0,IF($B99=0,ROUND((ABS(AR99-'Calculs T1a'!$S$7)/'Calculs T1a'!$S$7)*100,0),ROUND((ABS(AR99-$B99)/$B99)*100,0))), "No Prediction")</f>
        <v>0</v>
      </c>
      <c r="AU99" s="5">
        <f>IFERROR(IF(AT99=$B99,0,IF($B99=0,ROUND((ABS(AT99-'Calculs T1a'!$S$7)/'Calculs T1a'!$S$7)*100,0),ROUND((ABS(AT99-$B99)/$B99)*100,0))), "No Prediction")</f>
        <v>0</v>
      </c>
      <c r="AW99" s="5">
        <f>IFERROR(IF(AV99=$B99,0,IF($B99=0,ROUND((ABS(AV99-'Calculs T1a'!$S$7)/'Calculs T1a'!$S$7)*100,0),ROUND((ABS(AV99-$B99)/$B99)*100,0))), "No Prediction")</f>
        <v>0</v>
      </c>
      <c r="BB99" s="5">
        <f>IFERROR(IF(BA99=$B99,0,IF($B99=0,ROUND((ABS(BA99-'Calculs T1a'!$S$7)/'Calculs T1a'!$S$7)*100,0),ROUND((ABS(BA99-$B99)/$B99)*100,0))), "No Prediction")</f>
        <v>0</v>
      </c>
      <c r="BD99" s="5">
        <f>IFERROR(IF(BC99=$B99,0,IF($B99=0,ROUND((ABS(BC99-'Calculs T1a'!$S$7)/'Calculs T1a'!$S$7)*100,0),ROUND((ABS(BC99-$B99)/$B99)*100,0))), "No Prediction")</f>
        <v>0</v>
      </c>
      <c r="BF99" s="5">
        <f>IFERROR(IF(BE99=$B99,0,IF($B99=0,ROUND((ABS(BE99-'Calculs T1a'!$S$7)/'Calculs T1a'!$S$7)*100,0),ROUND((ABS(BE99-$B99)/$B99)*100,0))), "No Prediction")</f>
        <v>0</v>
      </c>
      <c r="BH99" s="5">
        <f>IFERROR(IF(BG99=$B99,0,IF($B99=0,ROUND((ABS(BG99-'Calculs T1a'!$S$7)/'Calculs T1a'!$S$7)*100,0),ROUND((ABS(BG99-$B99)/$B99)*100,0))), "No Prediction")</f>
        <v>0</v>
      </c>
      <c r="BJ99" s="5">
        <f>IFERROR(IF(BI99=$B99,0,IF($B99=0,ROUND((ABS(BI99-'Calculs T1a'!$S$7)/'Calculs T1a'!$S$7)*100,0),ROUND((ABS(BI99-$B99)/$B99)*100,0))), "No Prediction")</f>
        <v>0</v>
      </c>
      <c r="BL99" s="5">
        <f>IFERROR(IF(BK99=$B99,0,IF($B99=0,ROUND((ABS(BK99-'Calculs T1a'!$S$7)/'Calculs T1a'!$S$7)*100,0),ROUND((ABS(BK99-$B99)/$B99)*100,0))), "No Prediction")</f>
        <v>0</v>
      </c>
      <c r="BN99" s="5">
        <f>IFERROR(IF(BM99=$B99,0,IF($B99=0,ROUND((ABS(BM99-'Calculs T1a'!$S$7)/'Calculs T1a'!$S$7)*100,0),ROUND((ABS(BM99-$B99)/$B99)*100,0))), "No Prediction")</f>
        <v>0</v>
      </c>
      <c r="BP99" s="5">
        <f>IFERROR(IF(BO99=$B99,0,IF($B99=0,ROUND((ABS(BO99-'Calculs T1a'!$S$7)/'Calculs T1a'!$S$7)*100,0),ROUND((ABS(BO99-$B99)/$B99)*100,0))), "No Prediction")</f>
        <v>0</v>
      </c>
      <c r="BR99" s="5">
        <f>IFERROR(IF(BQ99=$B99,0,IF($B99=0,ROUND((ABS(BQ99-'Calculs T1a'!$S$7)/'Calculs T1a'!$S$7)*100,0),ROUND((ABS(BQ99-$B99)/$B99)*100,0))), "No Prediction")</f>
        <v>0</v>
      </c>
      <c r="BT99" s="5">
        <f>IFERROR(IF(BS99=$B99,0,IF($B99=0,ROUND((ABS(BS99-'Calculs T1a'!$S$7)/'Calculs T1a'!$S$7)*100,0),ROUND((ABS(BS99-$B99)/$B99)*100,0))), "No Prediction")</f>
        <v>0</v>
      </c>
      <c r="BV99" s="5">
        <f>IFERROR(IF(BU99=$B99,0,IF($B99=0,ROUND((ABS(BU99-'Calculs T1a'!$S$7)/'Calculs T1a'!$S$7)*100,0),ROUND((ABS(BU99-$B99)/$B99)*100,0))), "No Prediction")</f>
        <v>0</v>
      </c>
    </row>
    <row r="100" spans="4:74" x14ac:dyDescent="0.3">
      <c r="D100" s="5">
        <f>IFERROR(IF(C100=$B100,0,IF($B100=0,ROUND((ABS(C100-'Calculs T1a'!$S$7)/'Calculs T1a'!$S$7)*100,0),ROUND((ABS(C100-$B100)/$B100)*100,0))), "No Prediction")</f>
        <v>0</v>
      </c>
      <c r="F100" s="5">
        <f>IFERROR(IF(E100=$B100,0,IF($B100=0,ROUND((ABS(E100-'Calculs T1a'!$S$7)/'Calculs T1a'!$S$7)*100,0),ROUND((ABS(E100-$B100)/$B100)*100,0))), "No Prediction")</f>
        <v>0</v>
      </c>
      <c r="H100" s="5">
        <f>IFERROR(IF(G100=$B100,0,IF($B100=0,ROUND((ABS(G100-'Calculs T1a'!$S$7)/'Calculs T1a'!$S$7)*100,0),ROUND((ABS(G100-$B100)/$B100)*100,0))), "No Prediction")</f>
        <v>0</v>
      </c>
      <c r="J100" s="5">
        <f>IFERROR(IF(I100=$B100,0,IF($B100=0,ROUND((ABS(I100-'Calculs T1a'!$S$7)/'Calculs T1a'!$S$7)*100,0),ROUND((ABS(I100-$B100)/$B100)*100,0))), "No Prediction")</f>
        <v>0</v>
      </c>
      <c r="L100" s="5">
        <f>IFERROR(IF(K100=$B100,0,IF($B100=0,ROUND((ABS(K100-'Calculs T1a'!$S$7)/'Calculs T1a'!$S$7)*100,0),ROUND((ABS(K100-$B100)/$B100)*100,0))), "No Prediction")</f>
        <v>0</v>
      </c>
      <c r="N100" s="5">
        <f>IFERROR(IF(M100=$B100,0,IF($B100=0,ROUND((ABS(M100-'Calculs T1a'!$S$7)/'Calculs T1a'!$S$7)*100,0),ROUND((ABS(M100-$B100)/$B100)*100,0))), "No Prediction")</f>
        <v>0</v>
      </c>
      <c r="P100" s="5">
        <f>IFERROR(IF(O100=$B100,0,IF($B100=0,ROUND((ABS(O100-'Calculs T1a'!$S$7)/'Calculs T1a'!$S$7)*100,0),ROUND((ABS(O100-$B100)/$B100)*100,0))), "No Prediction")</f>
        <v>0</v>
      </c>
      <c r="R100" s="5">
        <f>IFERROR(IF(Q100=$B100,0,IF($B100=0,ROUND((ABS(Q100-'Calculs T1a'!$S$7)/'Calculs T1a'!$S$7)*100,0),ROUND((ABS(Q100-$B100)/$B100)*100,0))), "No Prediction")</f>
        <v>0</v>
      </c>
      <c r="T100" s="5">
        <f>IFERROR(IF(S100=$B100,0,IF($B100=0,ROUND((ABS(S100-'Calculs T1a'!$S$7)/'Calculs T1a'!$S$7)*100,0),ROUND((ABS(S100-$B100)/$B100)*100,0))), "No Prediction")</f>
        <v>0</v>
      </c>
      <c r="V100" s="5">
        <f>IFERROR(IF(U100=$B100,0,IF($B100=0,ROUND((ABS(U100-'Calculs T1a'!$S$7)/'Calculs T1a'!$S$7)*100,0),ROUND((ABS(U100-$B100)/$B100)*100,0))), "No Prediction")</f>
        <v>0</v>
      </c>
      <c r="X100" s="5">
        <f>IFERROR(IF(W100=$B100,0,IF($B100=0,ROUND((ABS(W100-'Calculs T1a'!$S$7)/'Calculs T1a'!$S$7)*100,0),ROUND((ABS(W100-$B100)/$B100)*100,0))), "No Prediction")</f>
        <v>0</v>
      </c>
      <c r="AC100" s="5">
        <f>IFERROR(IF(AB100=$B100,0,IF($B100=0,ROUND((ABS(AB100-'Calculs T1a'!$S$7)/'Calculs T1a'!$S$7)*100,0),ROUND((ABS(AB100-$B100)/$B100)*100,0))), "No Prediction")</f>
        <v>0</v>
      </c>
      <c r="AE100" s="5">
        <f>IFERROR(IF(AD100=$B100,0,IF($B100=0,ROUND((ABS(AD100-'Calculs T1a'!$S$7)/'Calculs T1a'!$S$7)*100,0),ROUND((ABS(AD100-$B100)/$B100)*100,0))), "No Prediction")</f>
        <v>0</v>
      </c>
      <c r="AG100" s="5">
        <f>IFERROR(IF(AF100=$B100,0,IF($B100=0,ROUND((ABS(AF100-'Calculs T1a'!$S$7)/'Calculs T1a'!$S$7)*100,0),ROUND((ABS(AF100-$B100)/$B100)*100,0))), "No Prediction")</f>
        <v>0</v>
      </c>
      <c r="AI100" s="5">
        <f>IFERROR(IF(AH100=$B100,0,IF($B100=0,ROUND((ABS(AH100-'Calculs T1a'!$S$7)/'Calculs T1a'!$S$7)*100,0),ROUND((ABS(AH100-$B100)/$B100)*100,0))), "No Prediction")</f>
        <v>0</v>
      </c>
      <c r="AK100" s="5">
        <f>IFERROR(IF(AJ100=$B100,0,IF($B100=0,ROUND((ABS(AJ100-'Calculs T1a'!$S$7)/'Calculs T1a'!$S$7)*100,0),ROUND((ABS(AJ100-$B100)/$B100)*100,0))), "No Prediction")</f>
        <v>0</v>
      </c>
      <c r="AM100" s="5">
        <f>IFERROR(IF(AL100=$B100,0,IF($B100=0,ROUND((ABS(AL100-'Calculs T1a'!$S$7)/'Calculs T1a'!$S$7)*100,0),ROUND((ABS(AL100-$B100)/$B100)*100,0))), "No Prediction")</f>
        <v>0</v>
      </c>
      <c r="AO100" s="5">
        <f>IFERROR(IF(AN100=$B100,0,IF($B100=0,ROUND((ABS(AN100-'Calculs T1a'!$S$7)/'Calculs T1a'!$S$7)*100,0),ROUND((ABS(AN100-$B100)/$B100)*100,0))), "No Prediction")</f>
        <v>0</v>
      </c>
      <c r="AQ100" s="5">
        <f>IFERROR(IF(AP100=$B100,0,IF($B100=0,ROUND((ABS(AP100-'Calculs T1a'!$S$7)/'Calculs T1a'!$S$7)*100,0),ROUND((ABS(AP100-$B100)/$B100)*100,0))), "No Prediction")</f>
        <v>0</v>
      </c>
      <c r="AS100" s="5">
        <f>IFERROR(IF(AR100=$B100,0,IF($B100=0,ROUND((ABS(AR100-'Calculs T1a'!$S$7)/'Calculs T1a'!$S$7)*100,0),ROUND((ABS(AR100-$B100)/$B100)*100,0))), "No Prediction")</f>
        <v>0</v>
      </c>
      <c r="AU100" s="5">
        <f>IFERROR(IF(AT100=$B100,0,IF($B100=0,ROUND((ABS(AT100-'Calculs T1a'!$S$7)/'Calculs T1a'!$S$7)*100,0),ROUND((ABS(AT100-$B100)/$B100)*100,0))), "No Prediction")</f>
        <v>0</v>
      </c>
      <c r="AW100" s="5">
        <f>IFERROR(IF(AV100=$B100,0,IF($B100=0,ROUND((ABS(AV100-'Calculs T1a'!$S$7)/'Calculs T1a'!$S$7)*100,0),ROUND((ABS(AV100-$B100)/$B100)*100,0))), "No Prediction")</f>
        <v>0</v>
      </c>
      <c r="BB100" s="5">
        <f>IFERROR(IF(BA100=$B100,0,IF($B100=0,ROUND((ABS(BA100-'Calculs T1a'!$S$7)/'Calculs T1a'!$S$7)*100,0),ROUND((ABS(BA100-$B100)/$B100)*100,0))), "No Prediction")</f>
        <v>0</v>
      </c>
      <c r="BD100" s="5">
        <f>IFERROR(IF(BC100=$B100,0,IF($B100=0,ROUND((ABS(BC100-'Calculs T1a'!$S$7)/'Calculs T1a'!$S$7)*100,0),ROUND((ABS(BC100-$B100)/$B100)*100,0))), "No Prediction")</f>
        <v>0</v>
      </c>
      <c r="BF100" s="5">
        <f>IFERROR(IF(BE100=$B100,0,IF($B100=0,ROUND((ABS(BE100-'Calculs T1a'!$S$7)/'Calculs T1a'!$S$7)*100,0),ROUND((ABS(BE100-$B100)/$B100)*100,0))), "No Prediction")</f>
        <v>0</v>
      </c>
      <c r="BH100" s="5">
        <f>IFERROR(IF(BG100=$B100,0,IF($B100=0,ROUND((ABS(BG100-'Calculs T1a'!$S$7)/'Calculs T1a'!$S$7)*100,0),ROUND((ABS(BG100-$B100)/$B100)*100,0))), "No Prediction")</f>
        <v>0</v>
      </c>
      <c r="BJ100" s="5">
        <f>IFERROR(IF(BI100=$B100,0,IF($B100=0,ROUND((ABS(BI100-'Calculs T1a'!$S$7)/'Calculs T1a'!$S$7)*100,0),ROUND((ABS(BI100-$B100)/$B100)*100,0))), "No Prediction")</f>
        <v>0</v>
      </c>
      <c r="BL100" s="5">
        <f>IFERROR(IF(BK100=$B100,0,IF($B100=0,ROUND((ABS(BK100-'Calculs T1a'!$S$7)/'Calculs T1a'!$S$7)*100,0),ROUND((ABS(BK100-$B100)/$B100)*100,0))), "No Prediction")</f>
        <v>0</v>
      </c>
      <c r="BN100" s="5">
        <f>IFERROR(IF(BM100=$B100,0,IF($B100=0,ROUND((ABS(BM100-'Calculs T1a'!$S$7)/'Calculs T1a'!$S$7)*100,0),ROUND((ABS(BM100-$B100)/$B100)*100,0))), "No Prediction")</f>
        <v>0</v>
      </c>
      <c r="BP100" s="5">
        <f>IFERROR(IF(BO100=$B100,0,IF($B100=0,ROUND((ABS(BO100-'Calculs T1a'!$S$7)/'Calculs T1a'!$S$7)*100,0),ROUND((ABS(BO100-$B100)/$B100)*100,0))), "No Prediction")</f>
        <v>0</v>
      </c>
      <c r="BR100" s="5">
        <f>IFERROR(IF(BQ100=$B100,0,IF($B100=0,ROUND((ABS(BQ100-'Calculs T1a'!$S$7)/'Calculs T1a'!$S$7)*100,0),ROUND((ABS(BQ100-$B100)/$B100)*100,0))), "No Prediction")</f>
        <v>0</v>
      </c>
      <c r="BT100" s="5">
        <f>IFERROR(IF(BS100=$B100,0,IF($B100=0,ROUND((ABS(BS100-'Calculs T1a'!$S$7)/'Calculs T1a'!$S$7)*100,0),ROUND((ABS(BS100-$B100)/$B100)*100,0))), "No Prediction")</f>
        <v>0</v>
      </c>
      <c r="BV100" s="5">
        <f>IFERROR(IF(BU100=$B100,0,IF($B100=0,ROUND((ABS(BU100-'Calculs T1a'!$S$7)/'Calculs T1a'!$S$7)*100,0),ROUND((ABS(BU100-$B100)/$B100)*100,0))), "No Prediction")</f>
        <v>0</v>
      </c>
    </row>
    <row r="101" spans="4:74" x14ac:dyDescent="0.3">
      <c r="D101" s="5">
        <f>IFERROR(IF(C101=$B101,0,IF($B101=0,ROUND((ABS(C101-'Calculs T1a'!$S$7)/'Calculs T1a'!$S$7)*100,0),ROUND((ABS(C101-$B101)/$B101)*100,0))), "No Prediction")</f>
        <v>0</v>
      </c>
      <c r="F101" s="5">
        <f>IFERROR(IF(E101=$B101,0,IF($B101=0,ROUND((ABS(E101-'Calculs T1a'!$S$7)/'Calculs T1a'!$S$7)*100,0),ROUND((ABS(E101-$B101)/$B101)*100,0))), "No Prediction")</f>
        <v>0</v>
      </c>
      <c r="H101" s="5">
        <f>IFERROR(IF(G101=$B101,0,IF($B101=0,ROUND((ABS(G101-'Calculs T1a'!$S$7)/'Calculs T1a'!$S$7)*100,0),ROUND((ABS(G101-$B101)/$B101)*100,0))), "No Prediction")</f>
        <v>0</v>
      </c>
      <c r="J101" s="5">
        <f>IFERROR(IF(I101=$B101,0,IF($B101=0,ROUND((ABS(I101-'Calculs T1a'!$S$7)/'Calculs T1a'!$S$7)*100,0),ROUND((ABS(I101-$B101)/$B101)*100,0))), "No Prediction")</f>
        <v>0</v>
      </c>
      <c r="L101" s="5">
        <f>IFERROR(IF(K101=$B101,0,IF($B101=0,ROUND((ABS(K101-'Calculs T1a'!$S$7)/'Calculs T1a'!$S$7)*100,0),ROUND((ABS(K101-$B101)/$B101)*100,0))), "No Prediction")</f>
        <v>0</v>
      </c>
      <c r="N101" s="5">
        <f>IFERROR(IF(M101=$B101,0,IF($B101=0,ROUND((ABS(M101-'Calculs T1a'!$S$7)/'Calculs T1a'!$S$7)*100,0),ROUND((ABS(M101-$B101)/$B101)*100,0))), "No Prediction")</f>
        <v>0</v>
      </c>
      <c r="P101" s="5">
        <f>IFERROR(IF(O101=$B101,0,IF($B101=0,ROUND((ABS(O101-'Calculs T1a'!$S$7)/'Calculs T1a'!$S$7)*100,0),ROUND((ABS(O101-$B101)/$B101)*100,0))), "No Prediction")</f>
        <v>0</v>
      </c>
      <c r="R101" s="5">
        <f>IFERROR(IF(Q101=$B101,0,IF($B101=0,ROUND((ABS(Q101-'Calculs T1a'!$S$7)/'Calculs T1a'!$S$7)*100,0),ROUND((ABS(Q101-$B101)/$B101)*100,0))), "No Prediction")</f>
        <v>0</v>
      </c>
      <c r="T101" s="5">
        <f>IFERROR(IF(S101=$B101,0,IF($B101=0,ROUND((ABS(S101-'Calculs T1a'!$S$7)/'Calculs T1a'!$S$7)*100,0),ROUND((ABS(S101-$B101)/$B101)*100,0))), "No Prediction")</f>
        <v>0</v>
      </c>
      <c r="V101" s="5">
        <f>IFERROR(IF(U101=$B101,0,IF($B101=0,ROUND((ABS(U101-'Calculs T1a'!$S$7)/'Calculs T1a'!$S$7)*100,0),ROUND((ABS(U101-$B101)/$B101)*100,0))), "No Prediction")</f>
        <v>0</v>
      </c>
      <c r="X101" s="5">
        <f>IFERROR(IF(W101=$B101,0,IF($B101=0,ROUND((ABS(W101-'Calculs T1a'!$S$7)/'Calculs T1a'!$S$7)*100,0),ROUND((ABS(W101-$B101)/$B101)*100,0))), "No Prediction")</f>
        <v>0</v>
      </c>
      <c r="AC101" s="5">
        <f>IFERROR(IF(AB101=$B101,0,IF($B101=0,ROUND((ABS(AB101-'Calculs T1a'!$S$7)/'Calculs T1a'!$S$7)*100,0),ROUND((ABS(AB101-$B101)/$B101)*100,0))), "No Prediction")</f>
        <v>0</v>
      </c>
      <c r="AE101" s="5">
        <f>IFERROR(IF(AD101=$B101,0,IF($B101=0,ROUND((ABS(AD101-'Calculs T1a'!$S$7)/'Calculs T1a'!$S$7)*100,0),ROUND((ABS(AD101-$B101)/$B101)*100,0))), "No Prediction")</f>
        <v>0</v>
      </c>
      <c r="AG101" s="5">
        <f>IFERROR(IF(AF101=$B101,0,IF($B101=0,ROUND((ABS(AF101-'Calculs T1a'!$S$7)/'Calculs T1a'!$S$7)*100,0),ROUND((ABS(AF101-$B101)/$B101)*100,0))), "No Prediction")</f>
        <v>0</v>
      </c>
      <c r="AI101" s="5">
        <f>IFERROR(IF(AH101=$B101,0,IF($B101=0,ROUND((ABS(AH101-'Calculs T1a'!$S$7)/'Calculs T1a'!$S$7)*100,0),ROUND((ABS(AH101-$B101)/$B101)*100,0))), "No Prediction")</f>
        <v>0</v>
      </c>
      <c r="AK101" s="5">
        <f>IFERROR(IF(AJ101=$B101,0,IF($B101=0,ROUND((ABS(AJ101-'Calculs T1a'!$S$7)/'Calculs T1a'!$S$7)*100,0),ROUND((ABS(AJ101-$B101)/$B101)*100,0))), "No Prediction")</f>
        <v>0</v>
      </c>
      <c r="AM101" s="5">
        <f>IFERROR(IF(AL101=$B101,0,IF($B101=0,ROUND((ABS(AL101-'Calculs T1a'!$S$7)/'Calculs T1a'!$S$7)*100,0),ROUND((ABS(AL101-$B101)/$B101)*100,0))), "No Prediction")</f>
        <v>0</v>
      </c>
      <c r="AO101" s="5">
        <f>IFERROR(IF(AN101=$B101,0,IF($B101=0,ROUND((ABS(AN101-'Calculs T1a'!$S$7)/'Calculs T1a'!$S$7)*100,0),ROUND((ABS(AN101-$B101)/$B101)*100,0))), "No Prediction")</f>
        <v>0</v>
      </c>
      <c r="AQ101" s="5">
        <f>IFERROR(IF(AP101=$B101,0,IF($B101=0,ROUND((ABS(AP101-'Calculs T1a'!$S$7)/'Calculs T1a'!$S$7)*100,0),ROUND((ABS(AP101-$B101)/$B101)*100,0))), "No Prediction")</f>
        <v>0</v>
      </c>
      <c r="AS101" s="5">
        <f>IFERROR(IF(AR101=$B101,0,IF($B101=0,ROUND((ABS(AR101-'Calculs T1a'!$S$7)/'Calculs T1a'!$S$7)*100,0),ROUND((ABS(AR101-$B101)/$B101)*100,0))), "No Prediction")</f>
        <v>0</v>
      </c>
      <c r="AU101" s="5">
        <f>IFERROR(IF(AT101=$B101,0,IF($B101=0,ROUND((ABS(AT101-'Calculs T1a'!$S$7)/'Calculs T1a'!$S$7)*100,0),ROUND((ABS(AT101-$B101)/$B101)*100,0))), "No Prediction")</f>
        <v>0</v>
      </c>
      <c r="AW101" s="5">
        <f>IFERROR(IF(AV101=$B101,0,IF($B101=0,ROUND((ABS(AV101-'Calculs T1a'!$S$7)/'Calculs T1a'!$S$7)*100,0),ROUND((ABS(AV101-$B101)/$B101)*100,0))), "No Prediction")</f>
        <v>0</v>
      </c>
      <c r="BB101" s="5">
        <f>IFERROR(IF(BA101=$B101,0,IF($B101=0,ROUND((ABS(BA101-'Calculs T1a'!$S$7)/'Calculs T1a'!$S$7)*100,0),ROUND((ABS(BA101-$B101)/$B101)*100,0))), "No Prediction")</f>
        <v>0</v>
      </c>
      <c r="BD101" s="5">
        <f>IFERROR(IF(BC101=$B101,0,IF($B101=0,ROUND((ABS(BC101-'Calculs T1a'!$S$7)/'Calculs T1a'!$S$7)*100,0),ROUND((ABS(BC101-$B101)/$B101)*100,0))), "No Prediction")</f>
        <v>0</v>
      </c>
      <c r="BF101" s="5">
        <f>IFERROR(IF(BE101=$B101,0,IF($B101=0,ROUND((ABS(BE101-'Calculs T1a'!$S$7)/'Calculs T1a'!$S$7)*100,0),ROUND((ABS(BE101-$B101)/$B101)*100,0))), "No Prediction")</f>
        <v>0</v>
      </c>
      <c r="BH101" s="5">
        <f>IFERROR(IF(BG101=$B101,0,IF($B101=0,ROUND((ABS(BG101-'Calculs T1a'!$S$7)/'Calculs T1a'!$S$7)*100,0),ROUND((ABS(BG101-$B101)/$B101)*100,0))), "No Prediction")</f>
        <v>0</v>
      </c>
      <c r="BJ101" s="5">
        <f>IFERROR(IF(BI101=$B101,0,IF($B101=0,ROUND((ABS(BI101-'Calculs T1a'!$S$7)/'Calculs T1a'!$S$7)*100,0),ROUND((ABS(BI101-$B101)/$B101)*100,0))), "No Prediction")</f>
        <v>0</v>
      </c>
      <c r="BL101" s="5">
        <f>IFERROR(IF(BK101=$B101,0,IF($B101=0,ROUND((ABS(BK101-'Calculs T1a'!$S$7)/'Calculs T1a'!$S$7)*100,0),ROUND((ABS(BK101-$B101)/$B101)*100,0))), "No Prediction")</f>
        <v>0</v>
      </c>
      <c r="BN101" s="5">
        <f>IFERROR(IF(BM101=$B101,0,IF($B101=0,ROUND((ABS(BM101-'Calculs T1a'!$S$7)/'Calculs T1a'!$S$7)*100,0),ROUND((ABS(BM101-$B101)/$B101)*100,0))), "No Prediction")</f>
        <v>0</v>
      </c>
      <c r="BP101" s="5">
        <f>IFERROR(IF(BO101=$B101,0,IF($B101=0,ROUND((ABS(BO101-'Calculs T1a'!$S$7)/'Calculs T1a'!$S$7)*100,0),ROUND((ABS(BO101-$B101)/$B101)*100,0))), "No Prediction")</f>
        <v>0</v>
      </c>
      <c r="BR101" s="5">
        <f>IFERROR(IF(BQ101=$B101,0,IF($B101=0,ROUND((ABS(BQ101-'Calculs T1a'!$S$7)/'Calculs T1a'!$S$7)*100,0),ROUND((ABS(BQ101-$B101)/$B101)*100,0))), "No Prediction")</f>
        <v>0</v>
      </c>
      <c r="BT101" s="5">
        <f>IFERROR(IF(BS101=$B101,0,IF($B101=0,ROUND((ABS(BS101-'Calculs T1a'!$S$7)/'Calculs T1a'!$S$7)*100,0),ROUND((ABS(BS101-$B101)/$B101)*100,0))), "No Prediction")</f>
        <v>0</v>
      </c>
      <c r="BV101" s="5">
        <f>IFERROR(IF(BU101=$B101,0,IF($B101=0,ROUND((ABS(BU101-'Calculs T1a'!$S$7)/'Calculs T1a'!$S$7)*100,0),ROUND((ABS(BU101-$B101)/$B101)*100,0))), "No Prediction")</f>
        <v>0</v>
      </c>
    </row>
    <row r="102" spans="4:74" x14ac:dyDescent="0.3">
      <c r="D102" s="5">
        <f>IFERROR(IF(C102=$B102,0,IF($B102=0,ROUND((ABS(C102-'Calculs T1a'!$S$7)/'Calculs T1a'!$S$7)*100,0),ROUND((ABS(C102-$B102)/$B102)*100,0))), "No Prediction")</f>
        <v>0</v>
      </c>
      <c r="F102" s="5">
        <f>IFERROR(IF(E102=$B102,0,IF($B102=0,ROUND((ABS(E102-'Calculs T1a'!$S$7)/'Calculs T1a'!$S$7)*100,0),ROUND((ABS(E102-$B102)/$B102)*100,0))), "No Prediction")</f>
        <v>0</v>
      </c>
      <c r="H102" s="5">
        <f>IFERROR(IF(G102=$B102,0,IF($B102=0,ROUND((ABS(G102-'Calculs T1a'!$S$7)/'Calculs T1a'!$S$7)*100,0),ROUND((ABS(G102-$B102)/$B102)*100,0))), "No Prediction")</f>
        <v>0</v>
      </c>
      <c r="J102" s="5">
        <f>IFERROR(IF(I102=$B102,0,IF($B102=0,ROUND((ABS(I102-'Calculs T1a'!$S$7)/'Calculs T1a'!$S$7)*100,0),ROUND((ABS(I102-$B102)/$B102)*100,0))), "No Prediction")</f>
        <v>0</v>
      </c>
      <c r="L102" s="5">
        <f>IFERROR(IF(K102=$B102,0,IF($B102=0,ROUND((ABS(K102-'Calculs T1a'!$S$7)/'Calculs T1a'!$S$7)*100,0),ROUND((ABS(K102-$B102)/$B102)*100,0))), "No Prediction")</f>
        <v>0</v>
      </c>
      <c r="N102" s="5">
        <f>IFERROR(IF(M102=$B102,0,IF($B102=0,ROUND((ABS(M102-'Calculs T1a'!$S$7)/'Calculs T1a'!$S$7)*100,0),ROUND((ABS(M102-$B102)/$B102)*100,0))), "No Prediction")</f>
        <v>0</v>
      </c>
      <c r="P102" s="5">
        <f>IFERROR(IF(O102=$B102,0,IF($B102=0,ROUND((ABS(O102-'Calculs T1a'!$S$7)/'Calculs T1a'!$S$7)*100,0),ROUND((ABS(O102-$B102)/$B102)*100,0))), "No Prediction")</f>
        <v>0</v>
      </c>
      <c r="R102" s="5">
        <f>IFERROR(IF(Q102=$B102,0,IF($B102=0,ROUND((ABS(Q102-'Calculs T1a'!$S$7)/'Calculs T1a'!$S$7)*100,0),ROUND((ABS(Q102-$B102)/$B102)*100,0))), "No Prediction")</f>
        <v>0</v>
      </c>
      <c r="T102" s="5">
        <f>IFERROR(IF(S102=$B102,0,IF($B102=0,ROUND((ABS(S102-'Calculs T1a'!$S$7)/'Calculs T1a'!$S$7)*100,0),ROUND((ABS(S102-$B102)/$B102)*100,0))), "No Prediction")</f>
        <v>0</v>
      </c>
      <c r="V102" s="5">
        <f>IFERROR(IF(U102=$B102,0,IF($B102=0,ROUND((ABS(U102-'Calculs T1a'!$S$7)/'Calculs T1a'!$S$7)*100,0),ROUND((ABS(U102-$B102)/$B102)*100,0))), "No Prediction")</f>
        <v>0</v>
      </c>
      <c r="X102" s="5">
        <f>IFERROR(IF(W102=$B102,0,IF($B102=0,ROUND((ABS(W102-'Calculs T1a'!$S$7)/'Calculs T1a'!$S$7)*100,0),ROUND((ABS(W102-$B102)/$B102)*100,0))), "No Prediction")</f>
        <v>0</v>
      </c>
      <c r="AC102" s="5">
        <f>IFERROR(IF(AB102=$B102,0,IF($B102=0,ROUND((ABS(AB102-'Calculs T1a'!$S$7)/'Calculs T1a'!$S$7)*100,0),ROUND((ABS(AB102-$B102)/$B102)*100,0))), "No Prediction")</f>
        <v>0</v>
      </c>
      <c r="AE102" s="5">
        <f>IFERROR(IF(AD102=$B102,0,IF($B102=0,ROUND((ABS(AD102-'Calculs T1a'!$S$7)/'Calculs T1a'!$S$7)*100,0),ROUND((ABS(AD102-$B102)/$B102)*100,0))), "No Prediction")</f>
        <v>0</v>
      </c>
      <c r="AG102" s="5">
        <f>IFERROR(IF(AF102=$B102,0,IF($B102=0,ROUND((ABS(AF102-'Calculs T1a'!$S$7)/'Calculs T1a'!$S$7)*100,0),ROUND((ABS(AF102-$B102)/$B102)*100,0))), "No Prediction")</f>
        <v>0</v>
      </c>
      <c r="AI102" s="5">
        <f>IFERROR(IF(AH102=$B102,0,IF($B102=0,ROUND((ABS(AH102-'Calculs T1a'!$S$7)/'Calculs T1a'!$S$7)*100,0),ROUND((ABS(AH102-$B102)/$B102)*100,0))), "No Prediction")</f>
        <v>0</v>
      </c>
      <c r="AK102" s="5">
        <f>IFERROR(IF(AJ102=$B102,0,IF($B102=0,ROUND((ABS(AJ102-'Calculs T1a'!$S$7)/'Calculs T1a'!$S$7)*100,0),ROUND((ABS(AJ102-$B102)/$B102)*100,0))), "No Prediction")</f>
        <v>0</v>
      </c>
      <c r="AM102" s="5">
        <f>IFERROR(IF(AL102=$B102,0,IF($B102=0,ROUND((ABS(AL102-'Calculs T1a'!$S$7)/'Calculs T1a'!$S$7)*100,0),ROUND((ABS(AL102-$B102)/$B102)*100,0))), "No Prediction")</f>
        <v>0</v>
      </c>
      <c r="AO102" s="5">
        <f>IFERROR(IF(AN102=$B102,0,IF($B102=0,ROUND((ABS(AN102-'Calculs T1a'!$S$7)/'Calculs T1a'!$S$7)*100,0),ROUND((ABS(AN102-$B102)/$B102)*100,0))), "No Prediction")</f>
        <v>0</v>
      </c>
      <c r="AQ102" s="5">
        <f>IFERROR(IF(AP102=$B102,0,IF($B102=0,ROUND((ABS(AP102-'Calculs T1a'!$S$7)/'Calculs T1a'!$S$7)*100,0),ROUND((ABS(AP102-$B102)/$B102)*100,0))), "No Prediction")</f>
        <v>0</v>
      </c>
      <c r="AS102" s="5">
        <f>IFERROR(IF(AR102=$B102,0,IF($B102=0,ROUND((ABS(AR102-'Calculs T1a'!$S$7)/'Calculs T1a'!$S$7)*100,0),ROUND((ABS(AR102-$B102)/$B102)*100,0))), "No Prediction")</f>
        <v>0</v>
      </c>
      <c r="AU102" s="5">
        <f>IFERROR(IF(AT102=$B102,0,IF($B102=0,ROUND((ABS(AT102-'Calculs T1a'!$S$7)/'Calculs T1a'!$S$7)*100,0),ROUND((ABS(AT102-$B102)/$B102)*100,0))), "No Prediction")</f>
        <v>0</v>
      </c>
      <c r="AW102" s="5">
        <f>IFERROR(IF(AV102=$B102,0,IF($B102=0,ROUND((ABS(AV102-'Calculs T1a'!$S$7)/'Calculs T1a'!$S$7)*100,0),ROUND((ABS(AV102-$B102)/$B102)*100,0))), "No Prediction")</f>
        <v>0</v>
      </c>
      <c r="BB102" s="5">
        <f>IFERROR(IF(BA102=$B102,0,IF($B102=0,ROUND((ABS(BA102-'Calculs T1a'!$S$7)/'Calculs T1a'!$S$7)*100,0),ROUND((ABS(BA102-$B102)/$B102)*100,0))), "No Prediction")</f>
        <v>0</v>
      </c>
      <c r="BD102" s="5">
        <f>IFERROR(IF(BC102=$B102,0,IF($B102=0,ROUND((ABS(BC102-'Calculs T1a'!$S$7)/'Calculs T1a'!$S$7)*100,0),ROUND((ABS(BC102-$B102)/$B102)*100,0))), "No Prediction")</f>
        <v>0</v>
      </c>
      <c r="BF102" s="5">
        <f>IFERROR(IF(BE102=$B102,0,IF($B102=0,ROUND((ABS(BE102-'Calculs T1a'!$S$7)/'Calculs T1a'!$S$7)*100,0),ROUND((ABS(BE102-$B102)/$B102)*100,0))), "No Prediction")</f>
        <v>0</v>
      </c>
      <c r="BH102" s="5">
        <f>IFERROR(IF(BG102=$B102,0,IF($B102=0,ROUND((ABS(BG102-'Calculs T1a'!$S$7)/'Calculs T1a'!$S$7)*100,0),ROUND((ABS(BG102-$B102)/$B102)*100,0))), "No Prediction")</f>
        <v>0</v>
      </c>
      <c r="BJ102" s="5">
        <f>IFERROR(IF(BI102=$B102,0,IF($B102=0,ROUND((ABS(BI102-'Calculs T1a'!$S$7)/'Calculs T1a'!$S$7)*100,0),ROUND((ABS(BI102-$B102)/$B102)*100,0))), "No Prediction")</f>
        <v>0</v>
      </c>
      <c r="BL102" s="5">
        <f>IFERROR(IF(BK102=$B102,0,IF($B102=0,ROUND((ABS(BK102-'Calculs T1a'!$S$7)/'Calculs T1a'!$S$7)*100,0),ROUND((ABS(BK102-$B102)/$B102)*100,0))), "No Prediction")</f>
        <v>0</v>
      </c>
      <c r="BN102" s="5">
        <f>IFERROR(IF(BM102=$B102,0,IF($B102=0,ROUND((ABS(BM102-'Calculs T1a'!$S$7)/'Calculs T1a'!$S$7)*100,0),ROUND((ABS(BM102-$B102)/$B102)*100,0))), "No Prediction")</f>
        <v>0</v>
      </c>
      <c r="BP102" s="5">
        <f>IFERROR(IF(BO102=$B102,0,IF($B102=0,ROUND((ABS(BO102-'Calculs T1a'!$S$7)/'Calculs T1a'!$S$7)*100,0),ROUND((ABS(BO102-$B102)/$B102)*100,0))), "No Prediction")</f>
        <v>0</v>
      </c>
      <c r="BR102" s="5">
        <f>IFERROR(IF(BQ102=$B102,0,IF($B102=0,ROUND((ABS(BQ102-'Calculs T1a'!$S$7)/'Calculs T1a'!$S$7)*100,0),ROUND((ABS(BQ102-$B102)/$B102)*100,0))), "No Prediction")</f>
        <v>0</v>
      </c>
      <c r="BT102" s="5">
        <f>IFERROR(IF(BS102=$B102,0,IF($B102=0,ROUND((ABS(BS102-'Calculs T1a'!$S$7)/'Calculs T1a'!$S$7)*100,0),ROUND((ABS(BS102-$B102)/$B102)*100,0))), "No Prediction")</f>
        <v>0</v>
      </c>
      <c r="BV102" s="5">
        <f>IFERROR(IF(BU102=$B102,0,IF($B102=0,ROUND((ABS(BU102-'Calculs T1a'!$S$7)/'Calculs T1a'!$S$7)*100,0),ROUND((ABS(BU102-$B102)/$B102)*100,0))), "No Prediction")</f>
        <v>0</v>
      </c>
    </row>
    <row r="103" spans="4:74" x14ac:dyDescent="0.3">
      <c r="D103" s="5">
        <f>IFERROR(IF(C103=$B103,0,IF($B103=0,ROUND((ABS(C103-'Calculs T1a'!$S$7)/'Calculs T1a'!$S$7)*100,0),ROUND((ABS(C103-$B103)/$B103)*100,0))), "No Prediction")</f>
        <v>0</v>
      </c>
      <c r="F103" s="5">
        <f>IFERROR(IF(E103=$B103,0,IF($B103=0,ROUND((ABS(E103-'Calculs T1a'!$S$7)/'Calculs T1a'!$S$7)*100,0),ROUND((ABS(E103-$B103)/$B103)*100,0))), "No Prediction")</f>
        <v>0</v>
      </c>
      <c r="H103" s="5">
        <f>IFERROR(IF(G103=$B103,0,IF($B103=0,ROUND((ABS(G103-'Calculs T1a'!$S$7)/'Calculs T1a'!$S$7)*100,0),ROUND((ABS(G103-$B103)/$B103)*100,0))), "No Prediction")</f>
        <v>0</v>
      </c>
      <c r="J103" s="5">
        <f>IFERROR(IF(I103=$B103,0,IF($B103=0,ROUND((ABS(I103-'Calculs T1a'!$S$7)/'Calculs T1a'!$S$7)*100,0),ROUND((ABS(I103-$B103)/$B103)*100,0))), "No Prediction")</f>
        <v>0</v>
      </c>
      <c r="L103" s="5">
        <f>IFERROR(IF(K103=$B103,0,IF($B103=0,ROUND((ABS(K103-'Calculs T1a'!$S$7)/'Calculs T1a'!$S$7)*100,0),ROUND((ABS(K103-$B103)/$B103)*100,0))), "No Prediction")</f>
        <v>0</v>
      </c>
      <c r="N103" s="5">
        <f>IFERROR(IF(M103=$B103,0,IF($B103=0,ROUND((ABS(M103-'Calculs T1a'!$S$7)/'Calculs T1a'!$S$7)*100,0),ROUND((ABS(M103-$B103)/$B103)*100,0))), "No Prediction")</f>
        <v>0</v>
      </c>
      <c r="P103" s="5">
        <f>IFERROR(IF(O103=$B103,0,IF($B103=0,ROUND((ABS(O103-'Calculs T1a'!$S$7)/'Calculs T1a'!$S$7)*100,0),ROUND((ABS(O103-$B103)/$B103)*100,0))), "No Prediction")</f>
        <v>0</v>
      </c>
      <c r="R103" s="5">
        <f>IFERROR(IF(Q103=$B103,0,IF($B103=0,ROUND((ABS(Q103-'Calculs T1a'!$S$7)/'Calculs T1a'!$S$7)*100,0),ROUND((ABS(Q103-$B103)/$B103)*100,0))), "No Prediction")</f>
        <v>0</v>
      </c>
      <c r="T103" s="5">
        <f>IFERROR(IF(S103=$B103,0,IF($B103=0,ROUND((ABS(S103-'Calculs T1a'!$S$7)/'Calculs T1a'!$S$7)*100,0),ROUND((ABS(S103-$B103)/$B103)*100,0))), "No Prediction")</f>
        <v>0</v>
      </c>
      <c r="V103" s="5">
        <f>IFERROR(IF(U103=$B103,0,IF($B103=0,ROUND((ABS(U103-'Calculs T1a'!$S$7)/'Calculs T1a'!$S$7)*100,0),ROUND((ABS(U103-$B103)/$B103)*100,0))), "No Prediction")</f>
        <v>0</v>
      </c>
      <c r="X103" s="5">
        <f>IFERROR(IF(W103=$B103,0,IF($B103=0,ROUND((ABS(W103-'Calculs T1a'!$S$7)/'Calculs T1a'!$S$7)*100,0),ROUND((ABS(W103-$B103)/$B103)*100,0))), "No Prediction")</f>
        <v>0</v>
      </c>
      <c r="AC103" s="5">
        <f>IFERROR(IF(AB103=$B103,0,IF($B103=0,ROUND((ABS(AB103-'Calculs T1a'!$S$7)/'Calculs T1a'!$S$7)*100,0),ROUND((ABS(AB103-$B103)/$B103)*100,0))), "No Prediction")</f>
        <v>0</v>
      </c>
      <c r="AE103" s="5">
        <f>IFERROR(IF(AD103=$B103,0,IF($B103=0,ROUND((ABS(AD103-'Calculs T1a'!$S$7)/'Calculs T1a'!$S$7)*100,0),ROUND((ABS(AD103-$B103)/$B103)*100,0))), "No Prediction")</f>
        <v>0</v>
      </c>
      <c r="AG103" s="5">
        <f>IFERROR(IF(AF103=$B103,0,IF($B103=0,ROUND((ABS(AF103-'Calculs T1a'!$S$7)/'Calculs T1a'!$S$7)*100,0),ROUND((ABS(AF103-$B103)/$B103)*100,0))), "No Prediction")</f>
        <v>0</v>
      </c>
      <c r="AI103" s="5">
        <f>IFERROR(IF(AH103=$B103,0,IF($B103=0,ROUND((ABS(AH103-'Calculs T1a'!$S$7)/'Calculs T1a'!$S$7)*100,0),ROUND((ABS(AH103-$B103)/$B103)*100,0))), "No Prediction")</f>
        <v>0</v>
      </c>
      <c r="AK103" s="5">
        <f>IFERROR(IF(AJ103=$B103,0,IF($B103=0,ROUND((ABS(AJ103-'Calculs T1a'!$S$7)/'Calculs T1a'!$S$7)*100,0),ROUND((ABS(AJ103-$B103)/$B103)*100,0))), "No Prediction")</f>
        <v>0</v>
      </c>
      <c r="AM103" s="5">
        <f>IFERROR(IF(AL103=$B103,0,IF($B103=0,ROUND((ABS(AL103-'Calculs T1a'!$S$7)/'Calculs T1a'!$S$7)*100,0),ROUND((ABS(AL103-$B103)/$B103)*100,0))), "No Prediction")</f>
        <v>0</v>
      </c>
      <c r="AO103" s="5">
        <f>IFERROR(IF(AN103=$B103,0,IF($B103=0,ROUND((ABS(AN103-'Calculs T1a'!$S$7)/'Calculs T1a'!$S$7)*100,0),ROUND((ABS(AN103-$B103)/$B103)*100,0))), "No Prediction")</f>
        <v>0</v>
      </c>
      <c r="AQ103" s="5">
        <f>IFERROR(IF(AP103=$B103,0,IF($B103=0,ROUND((ABS(AP103-'Calculs T1a'!$S$7)/'Calculs T1a'!$S$7)*100,0),ROUND((ABS(AP103-$B103)/$B103)*100,0))), "No Prediction")</f>
        <v>0</v>
      </c>
      <c r="AS103" s="5">
        <f>IFERROR(IF(AR103=$B103,0,IF($B103=0,ROUND((ABS(AR103-'Calculs T1a'!$S$7)/'Calculs T1a'!$S$7)*100,0),ROUND((ABS(AR103-$B103)/$B103)*100,0))), "No Prediction")</f>
        <v>0</v>
      </c>
      <c r="AU103" s="5">
        <f>IFERROR(IF(AT103=$B103,0,IF($B103=0,ROUND((ABS(AT103-'Calculs T1a'!$S$7)/'Calculs T1a'!$S$7)*100,0),ROUND((ABS(AT103-$B103)/$B103)*100,0))), "No Prediction")</f>
        <v>0</v>
      </c>
      <c r="AW103" s="5">
        <f>IFERROR(IF(AV103=$B103,0,IF($B103=0,ROUND((ABS(AV103-'Calculs T1a'!$S$7)/'Calculs T1a'!$S$7)*100,0),ROUND((ABS(AV103-$B103)/$B103)*100,0))), "No Prediction")</f>
        <v>0</v>
      </c>
      <c r="BB103" s="5">
        <f>IFERROR(IF(BA103=$B103,0,IF($B103=0,ROUND((ABS(BA103-'Calculs T1a'!$S$7)/'Calculs T1a'!$S$7)*100,0),ROUND((ABS(BA103-$B103)/$B103)*100,0))), "No Prediction")</f>
        <v>0</v>
      </c>
      <c r="BD103" s="5">
        <f>IFERROR(IF(BC103=$B103,0,IF($B103=0,ROUND((ABS(BC103-'Calculs T1a'!$S$7)/'Calculs T1a'!$S$7)*100,0),ROUND((ABS(BC103-$B103)/$B103)*100,0))), "No Prediction")</f>
        <v>0</v>
      </c>
      <c r="BF103" s="5">
        <f>IFERROR(IF(BE103=$B103,0,IF($B103=0,ROUND((ABS(BE103-'Calculs T1a'!$S$7)/'Calculs T1a'!$S$7)*100,0),ROUND((ABS(BE103-$B103)/$B103)*100,0))), "No Prediction")</f>
        <v>0</v>
      </c>
      <c r="BH103" s="5">
        <f>IFERROR(IF(BG103=$B103,0,IF($B103=0,ROUND((ABS(BG103-'Calculs T1a'!$S$7)/'Calculs T1a'!$S$7)*100,0),ROUND((ABS(BG103-$B103)/$B103)*100,0))), "No Prediction")</f>
        <v>0</v>
      </c>
      <c r="BJ103" s="5">
        <f>IFERROR(IF(BI103=$B103,0,IF($B103=0,ROUND((ABS(BI103-'Calculs T1a'!$S$7)/'Calculs T1a'!$S$7)*100,0),ROUND((ABS(BI103-$B103)/$B103)*100,0))), "No Prediction")</f>
        <v>0</v>
      </c>
      <c r="BL103" s="5">
        <f>IFERROR(IF(BK103=$B103,0,IF($B103=0,ROUND((ABS(BK103-'Calculs T1a'!$S$7)/'Calculs T1a'!$S$7)*100,0),ROUND((ABS(BK103-$B103)/$B103)*100,0))), "No Prediction")</f>
        <v>0</v>
      </c>
      <c r="BN103" s="5">
        <f>IFERROR(IF(BM103=$B103,0,IF($B103=0,ROUND((ABS(BM103-'Calculs T1a'!$S$7)/'Calculs T1a'!$S$7)*100,0),ROUND((ABS(BM103-$B103)/$B103)*100,0))), "No Prediction")</f>
        <v>0</v>
      </c>
      <c r="BP103" s="5">
        <f>IFERROR(IF(BO103=$B103,0,IF($B103=0,ROUND((ABS(BO103-'Calculs T1a'!$S$7)/'Calculs T1a'!$S$7)*100,0),ROUND((ABS(BO103-$B103)/$B103)*100,0))), "No Prediction")</f>
        <v>0</v>
      </c>
      <c r="BR103" s="5">
        <f>IFERROR(IF(BQ103=$B103,0,IF($B103=0,ROUND((ABS(BQ103-'Calculs T1a'!$S$7)/'Calculs T1a'!$S$7)*100,0),ROUND((ABS(BQ103-$B103)/$B103)*100,0))), "No Prediction")</f>
        <v>0</v>
      </c>
      <c r="BT103" s="5">
        <f>IFERROR(IF(BS103=$B103,0,IF($B103=0,ROUND((ABS(BS103-'Calculs T1a'!$S$7)/'Calculs T1a'!$S$7)*100,0),ROUND((ABS(BS103-$B103)/$B103)*100,0))), "No Prediction")</f>
        <v>0</v>
      </c>
      <c r="BV103" s="5">
        <f>IFERROR(IF(BU103=$B103,0,IF($B103=0,ROUND((ABS(BU103-'Calculs T1a'!$S$7)/'Calculs T1a'!$S$7)*100,0),ROUND((ABS(BU103-$B103)/$B103)*100,0))), "No Prediction")</f>
        <v>0</v>
      </c>
    </row>
    <row r="104" spans="4:74" x14ac:dyDescent="0.3">
      <c r="D104" s="5">
        <f>IFERROR(IF(C104=$B104,0,IF($B104=0,ROUND((ABS(C104-'Calculs T1a'!$S$7)/'Calculs T1a'!$S$7)*100,0),ROUND((ABS(C104-$B104)/$B104)*100,0))), "No Prediction")</f>
        <v>0</v>
      </c>
      <c r="F104" s="5">
        <f>IFERROR(IF(E104=$B104,0,IF($B104=0,ROUND((ABS(E104-'Calculs T1a'!$S$7)/'Calculs T1a'!$S$7)*100,0),ROUND((ABS(E104-$B104)/$B104)*100,0))), "No Prediction")</f>
        <v>0</v>
      </c>
      <c r="H104" s="5">
        <f>IFERROR(IF(G104=$B104,0,IF($B104=0,ROUND((ABS(G104-'Calculs T1a'!$S$7)/'Calculs T1a'!$S$7)*100,0),ROUND((ABS(G104-$B104)/$B104)*100,0))), "No Prediction")</f>
        <v>0</v>
      </c>
      <c r="J104" s="5">
        <f>IFERROR(IF(I104=$B104,0,IF($B104=0,ROUND((ABS(I104-'Calculs T1a'!$S$7)/'Calculs T1a'!$S$7)*100,0),ROUND((ABS(I104-$B104)/$B104)*100,0))), "No Prediction")</f>
        <v>0</v>
      </c>
      <c r="L104" s="5">
        <f>IFERROR(IF(K104=$B104,0,IF($B104=0,ROUND((ABS(K104-'Calculs T1a'!$S$7)/'Calculs T1a'!$S$7)*100,0),ROUND((ABS(K104-$B104)/$B104)*100,0))), "No Prediction")</f>
        <v>0</v>
      </c>
      <c r="N104" s="5">
        <f>IFERROR(IF(M104=$B104,0,IF($B104=0,ROUND((ABS(M104-'Calculs T1a'!$S$7)/'Calculs T1a'!$S$7)*100,0),ROUND((ABS(M104-$B104)/$B104)*100,0))), "No Prediction")</f>
        <v>0</v>
      </c>
      <c r="P104" s="5">
        <f>IFERROR(IF(O104=$B104,0,IF($B104=0,ROUND((ABS(O104-'Calculs T1a'!$S$7)/'Calculs T1a'!$S$7)*100,0),ROUND((ABS(O104-$B104)/$B104)*100,0))), "No Prediction")</f>
        <v>0</v>
      </c>
      <c r="R104" s="5">
        <f>IFERROR(IF(Q104=$B104,0,IF($B104=0,ROUND((ABS(Q104-'Calculs T1a'!$S$7)/'Calculs T1a'!$S$7)*100,0),ROUND((ABS(Q104-$B104)/$B104)*100,0))), "No Prediction")</f>
        <v>0</v>
      </c>
      <c r="T104" s="5">
        <f>IFERROR(IF(S104=$B104,0,IF($B104=0,ROUND((ABS(S104-'Calculs T1a'!$S$7)/'Calculs T1a'!$S$7)*100,0),ROUND((ABS(S104-$B104)/$B104)*100,0))), "No Prediction")</f>
        <v>0</v>
      </c>
      <c r="V104" s="5">
        <f>IFERROR(IF(U104=$B104,0,IF($B104=0,ROUND((ABS(U104-'Calculs T1a'!$S$7)/'Calculs T1a'!$S$7)*100,0),ROUND((ABS(U104-$B104)/$B104)*100,0))), "No Prediction")</f>
        <v>0</v>
      </c>
      <c r="X104" s="5">
        <f>IFERROR(IF(W104=$B104,0,IF($B104=0,ROUND((ABS(W104-'Calculs T1a'!$S$7)/'Calculs T1a'!$S$7)*100,0),ROUND((ABS(W104-$B104)/$B104)*100,0))), "No Prediction")</f>
        <v>0</v>
      </c>
      <c r="AC104" s="5">
        <f>IFERROR(IF(AB104=$B104,0,IF($B104=0,ROUND((ABS(AB104-'Calculs T1a'!$S$7)/'Calculs T1a'!$S$7)*100,0),ROUND((ABS(AB104-$B104)/$B104)*100,0))), "No Prediction")</f>
        <v>0</v>
      </c>
      <c r="AE104" s="5">
        <f>IFERROR(IF(AD104=$B104,0,IF($B104=0,ROUND((ABS(AD104-'Calculs T1a'!$S$7)/'Calculs T1a'!$S$7)*100,0),ROUND((ABS(AD104-$B104)/$B104)*100,0))), "No Prediction")</f>
        <v>0</v>
      </c>
      <c r="AG104" s="5">
        <f>IFERROR(IF(AF104=$B104,0,IF($B104=0,ROUND((ABS(AF104-'Calculs T1a'!$S$7)/'Calculs T1a'!$S$7)*100,0),ROUND((ABS(AF104-$B104)/$B104)*100,0))), "No Prediction")</f>
        <v>0</v>
      </c>
      <c r="AI104" s="5">
        <f>IFERROR(IF(AH104=$B104,0,IF($B104=0,ROUND((ABS(AH104-'Calculs T1a'!$S$7)/'Calculs T1a'!$S$7)*100,0),ROUND((ABS(AH104-$B104)/$B104)*100,0))), "No Prediction")</f>
        <v>0</v>
      </c>
      <c r="AK104" s="5">
        <f>IFERROR(IF(AJ104=$B104,0,IF($B104=0,ROUND((ABS(AJ104-'Calculs T1a'!$S$7)/'Calculs T1a'!$S$7)*100,0),ROUND((ABS(AJ104-$B104)/$B104)*100,0))), "No Prediction")</f>
        <v>0</v>
      </c>
      <c r="AM104" s="5">
        <f>IFERROR(IF(AL104=$B104,0,IF($B104=0,ROUND((ABS(AL104-'Calculs T1a'!$S$7)/'Calculs T1a'!$S$7)*100,0),ROUND((ABS(AL104-$B104)/$B104)*100,0))), "No Prediction")</f>
        <v>0</v>
      </c>
      <c r="AO104" s="5">
        <f>IFERROR(IF(AN104=$B104,0,IF($B104=0,ROUND((ABS(AN104-'Calculs T1a'!$S$7)/'Calculs T1a'!$S$7)*100,0),ROUND((ABS(AN104-$B104)/$B104)*100,0))), "No Prediction")</f>
        <v>0</v>
      </c>
      <c r="AQ104" s="5">
        <f>IFERROR(IF(AP104=$B104,0,IF($B104=0,ROUND((ABS(AP104-'Calculs T1a'!$S$7)/'Calculs T1a'!$S$7)*100,0),ROUND((ABS(AP104-$B104)/$B104)*100,0))), "No Prediction")</f>
        <v>0</v>
      </c>
      <c r="AS104" s="5">
        <f>IFERROR(IF(AR104=$B104,0,IF($B104=0,ROUND((ABS(AR104-'Calculs T1a'!$S$7)/'Calculs T1a'!$S$7)*100,0),ROUND((ABS(AR104-$B104)/$B104)*100,0))), "No Prediction")</f>
        <v>0</v>
      </c>
      <c r="AU104" s="5">
        <f>IFERROR(IF(AT104=$B104,0,IF($B104=0,ROUND((ABS(AT104-'Calculs T1a'!$S$7)/'Calculs T1a'!$S$7)*100,0),ROUND((ABS(AT104-$B104)/$B104)*100,0))), "No Prediction")</f>
        <v>0</v>
      </c>
      <c r="AW104" s="5">
        <f>IFERROR(IF(AV104=$B104,0,IF($B104=0,ROUND((ABS(AV104-'Calculs T1a'!$S$7)/'Calculs T1a'!$S$7)*100,0),ROUND((ABS(AV104-$B104)/$B104)*100,0))), "No Prediction")</f>
        <v>0</v>
      </c>
      <c r="BB104" s="5">
        <f>IFERROR(IF(BA104=$B104,0,IF($B104=0,ROUND((ABS(BA104-'Calculs T1a'!$S$7)/'Calculs T1a'!$S$7)*100,0),ROUND((ABS(BA104-$B104)/$B104)*100,0))), "No Prediction")</f>
        <v>0</v>
      </c>
      <c r="BD104" s="5">
        <f>IFERROR(IF(BC104=$B104,0,IF($B104=0,ROUND((ABS(BC104-'Calculs T1a'!$S$7)/'Calculs T1a'!$S$7)*100,0),ROUND((ABS(BC104-$B104)/$B104)*100,0))), "No Prediction")</f>
        <v>0</v>
      </c>
      <c r="BF104" s="5">
        <f>IFERROR(IF(BE104=$B104,0,IF($B104=0,ROUND((ABS(BE104-'Calculs T1a'!$S$7)/'Calculs T1a'!$S$7)*100,0),ROUND((ABS(BE104-$B104)/$B104)*100,0))), "No Prediction")</f>
        <v>0</v>
      </c>
      <c r="BH104" s="5">
        <f>IFERROR(IF(BG104=$B104,0,IF($B104=0,ROUND((ABS(BG104-'Calculs T1a'!$S$7)/'Calculs T1a'!$S$7)*100,0),ROUND((ABS(BG104-$B104)/$B104)*100,0))), "No Prediction")</f>
        <v>0</v>
      </c>
      <c r="BJ104" s="5">
        <f>IFERROR(IF(BI104=$B104,0,IF($B104=0,ROUND((ABS(BI104-'Calculs T1a'!$S$7)/'Calculs T1a'!$S$7)*100,0),ROUND((ABS(BI104-$B104)/$B104)*100,0))), "No Prediction")</f>
        <v>0</v>
      </c>
      <c r="BL104" s="5">
        <f>IFERROR(IF(BK104=$B104,0,IF($B104=0,ROUND((ABS(BK104-'Calculs T1a'!$S$7)/'Calculs T1a'!$S$7)*100,0),ROUND((ABS(BK104-$B104)/$B104)*100,0))), "No Prediction")</f>
        <v>0</v>
      </c>
      <c r="BN104" s="5">
        <f>IFERROR(IF(BM104=$B104,0,IF($B104=0,ROUND((ABS(BM104-'Calculs T1a'!$S$7)/'Calculs T1a'!$S$7)*100,0),ROUND((ABS(BM104-$B104)/$B104)*100,0))), "No Prediction")</f>
        <v>0</v>
      </c>
      <c r="BP104" s="5">
        <f>IFERROR(IF(BO104=$B104,0,IF($B104=0,ROUND((ABS(BO104-'Calculs T1a'!$S$7)/'Calculs T1a'!$S$7)*100,0),ROUND((ABS(BO104-$B104)/$B104)*100,0))), "No Prediction")</f>
        <v>0</v>
      </c>
      <c r="BR104" s="5">
        <f>IFERROR(IF(BQ104=$B104,0,IF($B104=0,ROUND((ABS(BQ104-'Calculs T1a'!$S$7)/'Calculs T1a'!$S$7)*100,0),ROUND((ABS(BQ104-$B104)/$B104)*100,0))), "No Prediction")</f>
        <v>0</v>
      </c>
      <c r="BT104" s="5">
        <f>IFERROR(IF(BS104=$B104,0,IF($B104=0,ROUND((ABS(BS104-'Calculs T1a'!$S$7)/'Calculs T1a'!$S$7)*100,0),ROUND((ABS(BS104-$B104)/$B104)*100,0))), "No Prediction")</f>
        <v>0</v>
      </c>
      <c r="BV104" s="5">
        <f>IFERROR(IF(BU104=$B104,0,IF($B104=0,ROUND((ABS(BU104-'Calculs T1a'!$S$7)/'Calculs T1a'!$S$7)*100,0),ROUND((ABS(BU104-$B104)/$B104)*100,0))), "No Prediction")</f>
        <v>0</v>
      </c>
    </row>
    <row r="105" spans="4:74" x14ac:dyDescent="0.3">
      <c r="D105" s="5">
        <f>IFERROR(IF(C105=$B105,0,IF($B105=0,ROUND((ABS(C105-'Calculs T1a'!$S$7)/'Calculs T1a'!$S$7)*100,0),ROUND((ABS(C105-$B105)/$B105)*100,0))), "No Prediction")</f>
        <v>0</v>
      </c>
      <c r="F105" s="5">
        <f>IFERROR(IF(E105=$B105,0,IF($B105=0,ROUND((ABS(E105-'Calculs T1a'!$S$7)/'Calculs T1a'!$S$7)*100,0),ROUND((ABS(E105-$B105)/$B105)*100,0))), "No Prediction")</f>
        <v>0</v>
      </c>
      <c r="H105" s="5">
        <f>IFERROR(IF(G105=$B105,0,IF($B105=0,ROUND((ABS(G105-'Calculs T1a'!$S$7)/'Calculs T1a'!$S$7)*100,0),ROUND((ABS(G105-$B105)/$B105)*100,0))), "No Prediction")</f>
        <v>0</v>
      </c>
      <c r="J105" s="5">
        <f>IFERROR(IF(I105=$B105,0,IF($B105=0,ROUND((ABS(I105-'Calculs T1a'!$S$7)/'Calculs T1a'!$S$7)*100,0),ROUND((ABS(I105-$B105)/$B105)*100,0))), "No Prediction")</f>
        <v>0</v>
      </c>
      <c r="L105" s="5">
        <f>IFERROR(IF(K105=$B105,0,IF($B105=0,ROUND((ABS(K105-'Calculs T1a'!$S$7)/'Calculs T1a'!$S$7)*100,0),ROUND((ABS(K105-$B105)/$B105)*100,0))), "No Prediction")</f>
        <v>0</v>
      </c>
      <c r="N105" s="5">
        <f>IFERROR(IF(M105=$B105,0,IF($B105=0,ROUND((ABS(M105-'Calculs T1a'!$S$7)/'Calculs T1a'!$S$7)*100,0),ROUND((ABS(M105-$B105)/$B105)*100,0))), "No Prediction")</f>
        <v>0</v>
      </c>
      <c r="P105" s="5">
        <f>IFERROR(IF(O105=$B105,0,IF($B105=0,ROUND((ABS(O105-'Calculs T1a'!$S$7)/'Calculs T1a'!$S$7)*100,0),ROUND((ABS(O105-$B105)/$B105)*100,0))), "No Prediction")</f>
        <v>0</v>
      </c>
      <c r="R105" s="5">
        <f>IFERROR(IF(Q105=$B105,0,IF($B105=0,ROUND((ABS(Q105-'Calculs T1a'!$S$7)/'Calculs T1a'!$S$7)*100,0),ROUND((ABS(Q105-$B105)/$B105)*100,0))), "No Prediction")</f>
        <v>0</v>
      </c>
      <c r="T105" s="5">
        <f>IFERROR(IF(S105=$B105,0,IF($B105=0,ROUND((ABS(S105-'Calculs T1a'!$S$7)/'Calculs T1a'!$S$7)*100,0),ROUND((ABS(S105-$B105)/$B105)*100,0))), "No Prediction")</f>
        <v>0</v>
      </c>
      <c r="V105" s="5">
        <f>IFERROR(IF(U105=$B105,0,IF($B105=0,ROUND((ABS(U105-'Calculs T1a'!$S$7)/'Calculs T1a'!$S$7)*100,0),ROUND((ABS(U105-$B105)/$B105)*100,0))), "No Prediction")</f>
        <v>0</v>
      </c>
      <c r="X105" s="5">
        <f>IFERROR(IF(W105=$B105,0,IF($B105=0,ROUND((ABS(W105-'Calculs T1a'!$S$7)/'Calculs T1a'!$S$7)*100,0),ROUND((ABS(W105-$B105)/$B105)*100,0))), "No Prediction")</f>
        <v>0</v>
      </c>
      <c r="AC105" s="5">
        <f>IFERROR(IF(AB105=$B105,0,IF($B105=0,ROUND((ABS(AB105-'Calculs T1a'!$S$7)/'Calculs T1a'!$S$7)*100,0),ROUND((ABS(AB105-$B105)/$B105)*100,0))), "No Prediction")</f>
        <v>0</v>
      </c>
      <c r="AE105" s="5">
        <f>IFERROR(IF(AD105=$B105,0,IF($B105=0,ROUND((ABS(AD105-'Calculs T1a'!$S$7)/'Calculs T1a'!$S$7)*100,0),ROUND((ABS(AD105-$B105)/$B105)*100,0))), "No Prediction")</f>
        <v>0</v>
      </c>
      <c r="AG105" s="5">
        <f>IFERROR(IF(AF105=$B105,0,IF($B105=0,ROUND((ABS(AF105-'Calculs T1a'!$S$7)/'Calculs T1a'!$S$7)*100,0),ROUND((ABS(AF105-$B105)/$B105)*100,0))), "No Prediction")</f>
        <v>0</v>
      </c>
      <c r="AI105" s="5">
        <f>IFERROR(IF(AH105=$B105,0,IF($B105=0,ROUND((ABS(AH105-'Calculs T1a'!$S$7)/'Calculs T1a'!$S$7)*100,0),ROUND((ABS(AH105-$B105)/$B105)*100,0))), "No Prediction")</f>
        <v>0</v>
      </c>
      <c r="AK105" s="5">
        <f>IFERROR(IF(AJ105=$B105,0,IF($B105=0,ROUND((ABS(AJ105-'Calculs T1a'!$S$7)/'Calculs T1a'!$S$7)*100,0),ROUND((ABS(AJ105-$B105)/$B105)*100,0))), "No Prediction")</f>
        <v>0</v>
      </c>
      <c r="AM105" s="5">
        <f>IFERROR(IF(AL105=$B105,0,IF($B105=0,ROUND((ABS(AL105-'Calculs T1a'!$S$7)/'Calculs T1a'!$S$7)*100,0),ROUND((ABS(AL105-$B105)/$B105)*100,0))), "No Prediction")</f>
        <v>0</v>
      </c>
      <c r="AO105" s="5">
        <f>IFERROR(IF(AN105=$B105,0,IF($B105=0,ROUND((ABS(AN105-'Calculs T1a'!$S$7)/'Calculs T1a'!$S$7)*100,0),ROUND((ABS(AN105-$B105)/$B105)*100,0))), "No Prediction")</f>
        <v>0</v>
      </c>
      <c r="AQ105" s="5">
        <f>IFERROR(IF(AP105=$B105,0,IF($B105=0,ROUND((ABS(AP105-'Calculs T1a'!$S$7)/'Calculs T1a'!$S$7)*100,0),ROUND((ABS(AP105-$B105)/$B105)*100,0))), "No Prediction")</f>
        <v>0</v>
      </c>
      <c r="AS105" s="5">
        <f>IFERROR(IF(AR105=$B105,0,IF($B105=0,ROUND((ABS(AR105-'Calculs T1a'!$S$7)/'Calculs T1a'!$S$7)*100,0),ROUND((ABS(AR105-$B105)/$B105)*100,0))), "No Prediction")</f>
        <v>0</v>
      </c>
      <c r="AU105" s="5">
        <f>IFERROR(IF(AT105=$B105,0,IF($B105=0,ROUND((ABS(AT105-'Calculs T1a'!$S$7)/'Calculs T1a'!$S$7)*100,0),ROUND((ABS(AT105-$B105)/$B105)*100,0))), "No Prediction")</f>
        <v>0</v>
      </c>
      <c r="AW105" s="5">
        <f>IFERROR(IF(AV105=$B105,0,IF($B105=0,ROUND((ABS(AV105-'Calculs T1a'!$S$7)/'Calculs T1a'!$S$7)*100,0),ROUND((ABS(AV105-$B105)/$B105)*100,0))), "No Prediction")</f>
        <v>0</v>
      </c>
      <c r="BB105" s="5">
        <f>IFERROR(IF(BA105=$B105,0,IF($B105=0,ROUND((ABS(BA105-'Calculs T1a'!$S$7)/'Calculs T1a'!$S$7)*100,0),ROUND((ABS(BA105-$B105)/$B105)*100,0))), "No Prediction")</f>
        <v>0</v>
      </c>
      <c r="BD105" s="5">
        <f>IFERROR(IF(BC105=$B105,0,IF($B105=0,ROUND((ABS(BC105-'Calculs T1a'!$S$7)/'Calculs T1a'!$S$7)*100,0),ROUND((ABS(BC105-$B105)/$B105)*100,0))), "No Prediction")</f>
        <v>0</v>
      </c>
      <c r="BF105" s="5">
        <f>IFERROR(IF(BE105=$B105,0,IF($B105=0,ROUND((ABS(BE105-'Calculs T1a'!$S$7)/'Calculs T1a'!$S$7)*100,0),ROUND((ABS(BE105-$B105)/$B105)*100,0))), "No Prediction")</f>
        <v>0</v>
      </c>
      <c r="BH105" s="5">
        <f>IFERROR(IF(BG105=$B105,0,IF($B105=0,ROUND((ABS(BG105-'Calculs T1a'!$S$7)/'Calculs T1a'!$S$7)*100,0),ROUND((ABS(BG105-$B105)/$B105)*100,0))), "No Prediction")</f>
        <v>0</v>
      </c>
      <c r="BJ105" s="5">
        <f>IFERROR(IF(BI105=$B105,0,IF($B105=0,ROUND((ABS(BI105-'Calculs T1a'!$S$7)/'Calculs T1a'!$S$7)*100,0),ROUND((ABS(BI105-$B105)/$B105)*100,0))), "No Prediction")</f>
        <v>0</v>
      </c>
      <c r="BL105" s="5">
        <f>IFERROR(IF(BK105=$B105,0,IF($B105=0,ROUND((ABS(BK105-'Calculs T1a'!$S$7)/'Calculs T1a'!$S$7)*100,0),ROUND((ABS(BK105-$B105)/$B105)*100,0))), "No Prediction")</f>
        <v>0</v>
      </c>
      <c r="BN105" s="5">
        <f>IFERROR(IF(BM105=$B105,0,IF($B105=0,ROUND((ABS(BM105-'Calculs T1a'!$S$7)/'Calculs T1a'!$S$7)*100,0),ROUND((ABS(BM105-$B105)/$B105)*100,0))), "No Prediction")</f>
        <v>0</v>
      </c>
      <c r="BP105" s="5">
        <f>IFERROR(IF(BO105=$B105,0,IF($B105=0,ROUND((ABS(BO105-'Calculs T1a'!$S$7)/'Calculs T1a'!$S$7)*100,0),ROUND((ABS(BO105-$B105)/$B105)*100,0))), "No Prediction")</f>
        <v>0</v>
      </c>
      <c r="BR105" s="5">
        <f>IFERROR(IF(BQ105=$B105,0,IF($B105=0,ROUND((ABS(BQ105-'Calculs T1a'!$S$7)/'Calculs T1a'!$S$7)*100,0),ROUND((ABS(BQ105-$B105)/$B105)*100,0))), "No Prediction")</f>
        <v>0</v>
      </c>
      <c r="BT105" s="5">
        <f>IFERROR(IF(BS105=$B105,0,IF($B105=0,ROUND((ABS(BS105-'Calculs T1a'!$S$7)/'Calculs T1a'!$S$7)*100,0),ROUND((ABS(BS105-$B105)/$B105)*100,0))), "No Prediction")</f>
        <v>0</v>
      </c>
      <c r="BV105" s="5">
        <f>IFERROR(IF(BU105=$B105,0,IF($B105=0,ROUND((ABS(BU105-'Calculs T1a'!$S$7)/'Calculs T1a'!$S$7)*100,0),ROUND((ABS(BU105-$B105)/$B105)*100,0))), "No Prediction")</f>
        <v>0</v>
      </c>
    </row>
    <row r="106" spans="4:74" x14ac:dyDescent="0.3">
      <c r="D106" s="5">
        <f>IFERROR(IF(C106=$B106,0,IF($B106=0,ROUND((ABS(C106-'Calculs T1a'!$S$7)/'Calculs T1a'!$S$7)*100,0),ROUND((ABS(C106-$B106)/$B106)*100,0))), "No Prediction")</f>
        <v>0</v>
      </c>
      <c r="F106" s="5">
        <f>IFERROR(IF(E106=$B106,0,IF($B106=0,ROUND((ABS(E106-'Calculs T1a'!$S$7)/'Calculs T1a'!$S$7)*100,0),ROUND((ABS(E106-$B106)/$B106)*100,0))), "No Prediction")</f>
        <v>0</v>
      </c>
      <c r="H106" s="5">
        <f>IFERROR(IF(G106=$B106,0,IF($B106=0,ROUND((ABS(G106-'Calculs T1a'!$S$7)/'Calculs T1a'!$S$7)*100,0),ROUND((ABS(G106-$B106)/$B106)*100,0))), "No Prediction")</f>
        <v>0</v>
      </c>
      <c r="J106" s="5">
        <f>IFERROR(IF(I106=$B106,0,IF($B106=0,ROUND((ABS(I106-'Calculs T1a'!$S$7)/'Calculs T1a'!$S$7)*100,0),ROUND((ABS(I106-$B106)/$B106)*100,0))), "No Prediction")</f>
        <v>0</v>
      </c>
      <c r="L106" s="5">
        <f>IFERROR(IF(K106=$B106,0,IF($B106=0,ROUND((ABS(K106-'Calculs T1a'!$S$7)/'Calculs T1a'!$S$7)*100,0),ROUND((ABS(K106-$B106)/$B106)*100,0))), "No Prediction")</f>
        <v>0</v>
      </c>
      <c r="N106" s="5">
        <f>IFERROR(IF(M106=$B106,0,IF($B106=0,ROUND((ABS(M106-'Calculs T1a'!$S$7)/'Calculs T1a'!$S$7)*100,0),ROUND((ABS(M106-$B106)/$B106)*100,0))), "No Prediction")</f>
        <v>0</v>
      </c>
      <c r="P106" s="5">
        <f>IFERROR(IF(O106=$B106,0,IF($B106=0,ROUND((ABS(O106-'Calculs T1a'!$S$7)/'Calculs T1a'!$S$7)*100,0),ROUND((ABS(O106-$B106)/$B106)*100,0))), "No Prediction")</f>
        <v>0</v>
      </c>
      <c r="R106" s="5">
        <f>IFERROR(IF(Q106=$B106,0,IF($B106=0,ROUND((ABS(Q106-'Calculs T1a'!$S$7)/'Calculs T1a'!$S$7)*100,0),ROUND((ABS(Q106-$B106)/$B106)*100,0))), "No Prediction")</f>
        <v>0</v>
      </c>
      <c r="T106" s="5">
        <f>IFERROR(IF(S106=$B106,0,IF($B106=0,ROUND((ABS(S106-'Calculs T1a'!$S$7)/'Calculs T1a'!$S$7)*100,0),ROUND((ABS(S106-$B106)/$B106)*100,0))), "No Prediction")</f>
        <v>0</v>
      </c>
      <c r="V106" s="5">
        <f>IFERROR(IF(U106=$B106,0,IF($B106=0,ROUND((ABS(U106-'Calculs T1a'!$S$7)/'Calculs T1a'!$S$7)*100,0),ROUND((ABS(U106-$B106)/$B106)*100,0))), "No Prediction")</f>
        <v>0</v>
      </c>
      <c r="X106" s="5">
        <f>IFERROR(IF(W106=$B106,0,IF($B106=0,ROUND((ABS(W106-'Calculs T1a'!$S$7)/'Calculs T1a'!$S$7)*100,0),ROUND((ABS(W106-$B106)/$B106)*100,0))), "No Prediction")</f>
        <v>0</v>
      </c>
      <c r="AC106" s="5">
        <f>IFERROR(IF(AB106=$B106,0,IF($B106=0,ROUND((ABS(AB106-'Calculs T1a'!$S$7)/'Calculs T1a'!$S$7)*100,0),ROUND((ABS(AB106-$B106)/$B106)*100,0))), "No Prediction")</f>
        <v>0</v>
      </c>
      <c r="AE106" s="5">
        <f>IFERROR(IF(AD106=$B106,0,IF($B106=0,ROUND((ABS(AD106-'Calculs T1a'!$S$7)/'Calculs T1a'!$S$7)*100,0),ROUND((ABS(AD106-$B106)/$B106)*100,0))), "No Prediction")</f>
        <v>0</v>
      </c>
      <c r="AG106" s="5">
        <f>IFERROR(IF(AF106=$B106,0,IF($B106=0,ROUND((ABS(AF106-'Calculs T1a'!$S$7)/'Calculs T1a'!$S$7)*100,0),ROUND((ABS(AF106-$B106)/$B106)*100,0))), "No Prediction")</f>
        <v>0</v>
      </c>
      <c r="AI106" s="5">
        <f>IFERROR(IF(AH106=$B106,0,IF($B106=0,ROUND((ABS(AH106-'Calculs T1a'!$S$7)/'Calculs T1a'!$S$7)*100,0),ROUND((ABS(AH106-$B106)/$B106)*100,0))), "No Prediction")</f>
        <v>0</v>
      </c>
      <c r="AK106" s="5">
        <f>IFERROR(IF(AJ106=$B106,0,IF($B106=0,ROUND((ABS(AJ106-'Calculs T1a'!$S$7)/'Calculs T1a'!$S$7)*100,0),ROUND((ABS(AJ106-$B106)/$B106)*100,0))), "No Prediction")</f>
        <v>0</v>
      </c>
      <c r="AM106" s="5">
        <f>IFERROR(IF(AL106=$B106,0,IF($B106=0,ROUND((ABS(AL106-'Calculs T1a'!$S$7)/'Calculs T1a'!$S$7)*100,0),ROUND((ABS(AL106-$B106)/$B106)*100,0))), "No Prediction")</f>
        <v>0</v>
      </c>
      <c r="AO106" s="5">
        <f>IFERROR(IF(AN106=$B106,0,IF($B106=0,ROUND((ABS(AN106-'Calculs T1a'!$S$7)/'Calculs T1a'!$S$7)*100,0),ROUND((ABS(AN106-$B106)/$B106)*100,0))), "No Prediction")</f>
        <v>0</v>
      </c>
      <c r="AQ106" s="5">
        <f>IFERROR(IF(AP106=$B106,0,IF($B106=0,ROUND((ABS(AP106-'Calculs T1a'!$S$7)/'Calculs T1a'!$S$7)*100,0),ROUND((ABS(AP106-$B106)/$B106)*100,0))), "No Prediction")</f>
        <v>0</v>
      </c>
      <c r="AS106" s="5">
        <f>IFERROR(IF(AR106=$B106,0,IF($B106=0,ROUND((ABS(AR106-'Calculs T1a'!$S$7)/'Calculs T1a'!$S$7)*100,0),ROUND((ABS(AR106-$B106)/$B106)*100,0))), "No Prediction")</f>
        <v>0</v>
      </c>
      <c r="AU106" s="5">
        <f>IFERROR(IF(AT106=$B106,0,IF($B106=0,ROUND((ABS(AT106-'Calculs T1a'!$S$7)/'Calculs T1a'!$S$7)*100,0),ROUND((ABS(AT106-$B106)/$B106)*100,0))), "No Prediction")</f>
        <v>0</v>
      </c>
      <c r="AW106" s="5">
        <f>IFERROR(IF(AV106=$B106,0,IF($B106=0,ROUND((ABS(AV106-'Calculs T1a'!$S$7)/'Calculs T1a'!$S$7)*100,0),ROUND((ABS(AV106-$B106)/$B106)*100,0))), "No Prediction")</f>
        <v>0</v>
      </c>
      <c r="BB106" s="5">
        <f>IFERROR(IF(BA106=$B106,0,IF($B106=0,ROUND((ABS(BA106-'Calculs T1a'!$S$7)/'Calculs T1a'!$S$7)*100,0),ROUND((ABS(BA106-$B106)/$B106)*100,0))), "No Prediction")</f>
        <v>0</v>
      </c>
      <c r="BD106" s="5">
        <f>IFERROR(IF(BC106=$B106,0,IF($B106=0,ROUND((ABS(BC106-'Calculs T1a'!$S$7)/'Calculs T1a'!$S$7)*100,0),ROUND((ABS(BC106-$B106)/$B106)*100,0))), "No Prediction")</f>
        <v>0</v>
      </c>
      <c r="BF106" s="5">
        <f>IFERROR(IF(BE106=$B106,0,IF($B106=0,ROUND((ABS(BE106-'Calculs T1a'!$S$7)/'Calculs T1a'!$S$7)*100,0),ROUND((ABS(BE106-$B106)/$B106)*100,0))), "No Prediction")</f>
        <v>0</v>
      </c>
      <c r="BH106" s="5">
        <f>IFERROR(IF(BG106=$B106,0,IF($B106=0,ROUND((ABS(BG106-'Calculs T1a'!$S$7)/'Calculs T1a'!$S$7)*100,0),ROUND((ABS(BG106-$B106)/$B106)*100,0))), "No Prediction")</f>
        <v>0</v>
      </c>
      <c r="BJ106" s="5">
        <f>IFERROR(IF(BI106=$B106,0,IF($B106=0,ROUND((ABS(BI106-'Calculs T1a'!$S$7)/'Calculs T1a'!$S$7)*100,0),ROUND((ABS(BI106-$B106)/$B106)*100,0))), "No Prediction")</f>
        <v>0</v>
      </c>
      <c r="BL106" s="5">
        <f>IFERROR(IF(BK106=$B106,0,IF($B106=0,ROUND((ABS(BK106-'Calculs T1a'!$S$7)/'Calculs T1a'!$S$7)*100,0),ROUND((ABS(BK106-$B106)/$B106)*100,0))), "No Prediction")</f>
        <v>0</v>
      </c>
      <c r="BN106" s="5">
        <f>IFERROR(IF(BM106=$B106,0,IF($B106=0,ROUND((ABS(BM106-'Calculs T1a'!$S$7)/'Calculs T1a'!$S$7)*100,0),ROUND((ABS(BM106-$B106)/$B106)*100,0))), "No Prediction")</f>
        <v>0</v>
      </c>
      <c r="BP106" s="5">
        <f>IFERROR(IF(BO106=$B106,0,IF($B106=0,ROUND((ABS(BO106-'Calculs T1a'!$S$7)/'Calculs T1a'!$S$7)*100,0),ROUND((ABS(BO106-$B106)/$B106)*100,0))), "No Prediction")</f>
        <v>0</v>
      </c>
      <c r="BR106" s="5">
        <f>IFERROR(IF(BQ106=$B106,0,IF($B106=0,ROUND((ABS(BQ106-'Calculs T1a'!$S$7)/'Calculs T1a'!$S$7)*100,0),ROUND((ABS(BQ106-$B106)/$B106)*100,0))), "No Prediction")</f>
        <v>0</v>
      </c>
      <c r="BT106" s="5">
        <f>IFERROR(IF(BS106=$B106,0,IF($B106=0,ROUND((ABS(BS106-'Calculs T1a'!$S$7)/'Calculs T1a'!$S$7)*100,0),ROUND((ABS(BS106-$B106)/$B106)*100,0))), "No Prediction")</f>
        <v>0</v>
      </c>
      <c r="BV106" s="5">
        <f>IFERROR(IF(BU106=$B106,0,IF($B106=0,ROUND((ABS(BU106-'Calculs T1a'!$S$7)/'Calculs T1a'!$S$7)*100,0),ROUND((ABS(BU106-$B106)/$B106)*100,0))), "No Prediction")</f>
        <v>0</v>
      </c>
    </row>
    <row r="107" spans="4:74" x14ac:dyDescent="0.3">
      <c r="D107" s="5">
        <f>IFERROR(IF(C107=$B107,0,IF($B107=0,ROUND((ABS(C107-'Calculs T1a'!$S$7)/'Calculs T1a'!$S$7)*100,0),ROUND((ABS(C107-$B107)/$B107)*100,0))), "No Prediction")</f>
        <v>0</v>
      </c>
      <c r="F107" s="5">
        <f>IFERROR(IF(E107=$B107,0,IF($B107=0,ROUND((ABS(E107-'Calculs T1a'!$S$7)/'Calculs T1a'!$S$7)*100,0),ROUND((ABS(E107-$B107)/$B107)*100,0))), "No Prediction")</f>
        <v>0</v>
      </c>
      <c r="H107" s="5">
        <f>IFERROR(IF(G107=$B107,0,IF($B107=0,ROUND((ABS(G107-'Calculs T1a'!$S$7)/'Calculs T1a'!$S$7)*100,0),ROUND((ABS(G107-$B107)/$B107)*100,0))), "No Prediction")</f>
        <v>0</v>
      </c>
      <c r="J107" s="5">
        <f>IFERROR(IF(I107=$B107,0,IF($B107=0,ROUND((ABS(I107-'Calculs T1a'!$S$7)/'Calculs T1a'!$S$7)*100,0),ROUND((ABS(I107-$B107)/$B107)*100,0))), "No Prediction")</f>
        <v>0</v>
      </c>
      <c r="L107" s="5">
        <f>IFERROR(IF(K107=$B107,0,IF($B107=0,ROUND((ABS(K107-'Calculs T1a'!$S$7)/'Calculs T1a'!$S$7)*100,0),ROUND((ABS(K107-$B107)/$B107)*100,0))), "No Prediction")</f>
        <v>0</v>
      </c>
      <c r="N107" s="5">
        <f>IFERROR(IF(M107=$B107,0,IF($B107=0,ROUND((ABS(M107-'Calculs T1a'!$S$7)/'Calculs T1a'!$S$7)*100,0),ROUND((ABS(M107-$B107)/$B107)*100,0))), "No Prediction")</f>
        <v>0</v>
      </c>
      <c r="P107" s="5">
        <f>IFERROR(IF(O107=$B107,0,IF($B107=0,ROUND((ABS(O107-'Calculs T1a'!$S$7)/'Calculs T1a'!$S$7)*100,0),ROUND((ABS(O107-$B107)/$B107)*100,0))), "No Prediction")</f>
        <v>0</v>
      </c>
      <c r="R107" s="5">
        <f>IFERROR(IF(Q107=$B107,0,IF($B107=0,ROUND((ABS(Q107-'Calculs T1a'!$S$7)/'Calculs T1a'!$S$7)*100,0),ROUND((ABS(Q107-$B107)/$B107)*100,0))), "No Prediction")</f>
        <v>0</v>
      </c>
      <c r="T107" s="5">
        <f>IFERROR(IF(S107=$B107,0,IF($B107=0,ROUND((ABS(S107-'Calculs T1a'!$S$7)/'Calculs T1a'!$S$7)*100,0),ROUND((ABS(S107-$B107)/$B107)*100,0))), "No Prediction")</f>
        <v>0</v>
      </c>
      <c r="V107" s="5">
        <f>IFERROR(IF(U107=$B107,0,IF($B107=0,ROUND((ABS(U107-'Calculs T1a'!$S$7)/'Calculs T1a'!$S$7)*100,0),ROUND((ABS(U107-$B107)/$B107)*100,0))), "No Prediction")</f>
        <v>0</v>
      </c>
      <c r="X107" s="5">
        <f>IFERROR(IF(W107=$B107,0,IF($B107=0,ROUND((ABS(W107-'Calculs T1a'!$S$7)/'Calculs T1a'!$S$7)*100,0),ROUND((ABS(W107-$B107)/$B107)*100,0))), "No Prediction")</f>
        <v>0</v>
      </c>
      <c r="AC107" s="5">
        <f>IFERROR(IF(AB107=$B107,0,IF($B107=0,ROUND((ABS(AB107-'Calculs T1a'!$S$7)/'Calculs T1a'!$S$7)*100,0),ROUND((ABS(AB107-$B107)/$B107)*100,0))), "No Prediction")</f>
        <v>0</v>
      </c>
      <c r="AE107" s="5">
        <f>IFERROR(IF(AD107=$B107,0,IF($B107=0,ROUND((ABS(AD107-'Calculs T1a'!$S$7)/'Calculs T1a'!$S$7)*100,0),ROUND((ABS(AD107-$B107)/$B107)*100,0))), "No Prediction")</f>
        <v>0</v>
      </c>
      <c r="AG107" s="5">
        <f>IFERROR(IF(AF107=$B107,0,IF($B107=0,ROUND((ABS(AF107-'Calculs T1a'!$S$7)/'Calculs T1a'!$S$7)*100,0),ROUND((ABS(AF107-$B107)/$B107)*100,0))), "No Prediction")</f>
        <v>0</v>
      </c>
      <c r="AI107" s="5">
        <f>IFERROR(IF(AH107=$B107,0,IF($B107=0,ROUND((ABS(AH107-'Calculs T1a'!$S$7)/'Calculs T1a'!$S$7)*100,0),ROUND((ABS(AH107-$B107)/$B107)*100,0))), "No Prediction")</f>
        <v>0</v>
      </c>
      <c r="AK107" s="5">
        <f>IFERROR(IF(AJ107=$B107,0,IF($B107=0,ROUND((ABS(AJ107-'Calculs T1a'!$S$7)/'Calculs T1a'!$S$7)*100,0),ROUND((ABS(AJ107-$B107)/$B107)*100,0))), "No Prediction")</f>
        <v>0</v>
      </c>
      <c r="AM107" s="5">
        <f>IFERROR(IF(AL107=$B107,0,IF($B107=0,ROUND((ABS(AL107-'Calculs T1a'!$S$7)/'Calculs T1a'!$S$7)*100,0),ROUND((ABS(AL107-$B107)/$B107)*100,0))), "No Prediction")</f>
        <v>0</v>
      </c>
      <c r="AO107" s="5">
        <f>IFERROR(IF(AN107=$B107,0,IF($B107=0,ROUND((ABS(AN107-'Calculs T1a'!$S$7)/'Calculs T1a'!$S$7)*100,0),ROUND((ABS(AN107-$B107)/$B107)*100,0))), "No Prediction")</f>
        <v>0</v>
      </c>
      <c r="AQ107" s="5">
        <f>IFERROR(IF(AP107=$B107,0,IF($B107=0,ROUND((ABS(AP107-'Calculs T1a'!$S$7)/'Calculs T1a'!$S$7)*100,0),ROUND((ABS(AP107-$B107)/$B107)*100,0))), "No Prediction")</f>
        <v>0</v>
      </c>
      <c r="AS107" s="5">
        <f>IFERROR(IF(AR107=$B107,0,IF($B107=0,ROUND((ABS(AR107-'Calculs T1a'!$S$7)/'Calculs T1a'!$S$7)*100,0),ROUND((ABS(AR107-$B107)/$B107)*100,0))), "No Prediction")</f>
        <v>0</v>
      </c>
      <c r="AU107" s="5">
        <f>IFERROR(IF(AT107=$B107,0,IF($B107=0,ROUND((ABS(AT107-'Calculs T1a'!$S$7)/'Calculs T1a'!$S$7)*100,0),ROUND((ABS(AT107-$B107)/$B107)*100,0))), "No Prediction")</f>
        <v>0</v>
      </c>
      <c r="AW107" s="5">
        <f>IFERROR(IF(AV107=$B107,0,IF($B107=0,ROUND((ABS(AV107-'Calculs T1a'!$S$7)/'Calculs T1a'!$S$7)*100,0),ROUND((ABS(AV107-$B107)/$B107)*100,0))), "No Prediction")</f>
        <v>0</v>
      </c>
      <c r="BB107" s="5">
        <f>IFERROR(IF(BA107=$B107,0,IF($B107=0,ROUND((ABS(BA107-'Calculs T1a'!$S$7)/'Calculs T1a'!$S$7)*100,0),ROUND((ABS(BA107-$B107)/$B107)*100,0))), "No Prediction")</f>
        <v>0</v>
      </c>
      <c r="BD107" s="5">
        <f>IFERROR(IF(BC107=$B107,0,IF($B107=0,ROUND((ABS(BC107-'Calculs T1a'!$S$7)/'Calculs T1a'!$S$7)*100,0),ROUND((ABS(BC107-$B107)/$B107)*100,0))), "No Prediction")</f>
        <v>0</v>
      </c>
      <c r="BF107" s="5">
        <f>IFERROR(IF(BE107=$B107,0,IF($B107=0,ROUND((ABS(BE107-'Calculs T1a'!$S$7)/'Calculs T1a'!$S$7)*100,0),ROUND((ABS(BE107-$B107)/$B107)*100,0))), "No Prediction")</f>
        <v>0</v>
      </c>
      <c r="BH107" s="5">
        <f>IFERROR(IF(BG107=$B107,0,IF($B107=0,ROUND((ABS(BG107-'Calculs T1a'!$S$7)/'Calculs T1a'!$S$7)*100,0),ROUND((ABS(BG107-$B107)/$B107)*100,0))), "No Prediction")</f>
        <v>0</v>
      </c>
      <c r="BJ107" s="5">
        <f>IFERROR(IF(BI107=$B107,0,IF($B107=0,ROUND((ABS(BI107-'Calculs T1a'!$S$7)/'Calculs T1a'!$S$7)*100,0),ROUND((ABS(BI107-$B107)/$B107)*100,0))), "No Prediction")</f>
        <v>0</v>
      </c>
      <c r="BL107" s="5">
        <f>IFERROR(IF(BK107=$B107,0,IF($B107=0,ROUND((ABS(BK107-'Calculs T1a'!$S$7)/'Calculs T1a'!$S$7)*100,0),ROUND((ABS(BK107-$B107)/$B107)*100,0))), "No Prediction")</f>
        <v>0</v>
      </c>
      <c r="BN107" s="5">
        <f>IFERROR(IF(BM107=$B107,0,IF($B107=0,ROUND((ABS(BM107-'Calculs T1a'!$S$7)/'Calculs T1a'!$S$7)*100,0),ROUND((ABS(BM107-$B107)/$B107)*100,0))), "No Prediction")</f>
        <v>0</v>
      </c>
      <c r="BP107" s="5">
        <f>IFERROR(IF(BO107=$B107,0,IF($B107=0,ROUND((ABS(BO107-'Calculs T1a'!$S$7)/'Calculs T1a'!$S$7)*100,0),ROUND((ABS(BO107-$B107)/$B107)*100,0))), "No Prediction")</f>
        <v>0</v>
      </c>
      <c r="BR107" s="5">
        <f>IFERROR(IF(BQ107=$B107,0,IF($B107=0,ROUND((ABS(BQ107-'Calculs T1a'!$S$7)/'Calculs T1a'!$S$7)*100,0),ROUND((ABS(BQ107-$B107)/$B107)*100,0))), "No Prediction")</f>
        <v>0</v>
      </c>
      <c r="BT107" s="5">
        <f>IFERROR(IF(BS107=$B107,0,IF($B107=0,ROUND((ABS(BS107-'Calculs T1a'!$S$7)/'Calculs T1a'!$S$7)*100,0),ROUND((ABS(BS107-$B107)/$B107)*100,0))), "No Prediction")</f>
        <v>0</v>
      </c>
      <c r="BV107" s="5">
        <f>IFERROR(IF(BU107=$B107,0,IF($B107=0,ROUND((ABS(BU107-'Calculs T1a'!$S$7)/'Calculs T1a'!$S$7)*100,0),ROUND((ABS(BU107-$B107)/$B107)*100,0))), "No Prediction")</f>
        <v>0</v>
      </c>
    </row>
    <row r="108" spans="4:74" x14ac:dyDescent="0.3">
      <c r="D108" s="5">
        <f>IFERROR(IF(C108=$B108,0,IF($B108=0,ROUND((ABS(C108-'Calculs T1a'!$S$7)/'Calculs T1a'!$S$7)*100,0),ROUND((ABS(C108-$B108)/$B108)*100,0))), "No Prediction")</f>
        <v>0</v>
      </c>
      <c r="F108" s="5">
        <f>IFERROR(IF(E108=$B108,0,IF($B108=0,ROUND((ABS(E108-'Calculs T1a'!$S$7)/'Calculs T1a'!$S$7)*100,0),ROUND((ABS(E108-$B108)/$B108)*100,0))), "No Prediction")</f>
        <v>0</v>
      </c>
      <c r="H108" s="5">
        <f>IFERROR(IF(G108=$B108,0,IF($B108=0,ROUND((ABS(G108-'Calculs T1a'!$S$7)/'Calculs T1a'!$S$7)*100,0),ROUND((ABS(G108-$B108)/$B108)*100,0))), "No Prediction")</f>
        <v>0</v>
      </c>
      <c r="J108" s="5">
        <f>IFERROR(IF(I108=$B108,0,IF($B108=0,ROUND((ABS(I108-'Calculs T1a'!$S$7)/'Calculs T1a'!$S$7)*100,0),ROUND((ABS(I108-$B108)/$B108)*100,0))), "No Prediction")</f>
        <v>0</v>
      </c>
      <c r="L108" s="5">
        <f>IFERROR(IF(K108=$B108,0,IF($B108=0,ROUND((ABS(K108-'Calculs T1a'!$S$7)/'Calculs T1a'!$S$7)*100,0),ROUND((ABS(K108-$B108)/$B108)*100,0))), "No Prediction")</f>
        <v>0</v>
      </c>
      <c r="N108" s="5">
        <f>IFERROR(IF(M108=$B108,0,IF($B108=0,ROUND((ABS(M108-'Calculs T1a'!$S$7)/'Calculs T1a'!$S$7)*100,0),ROUND((ABS(M108-$B108)/$B108)*100,0))), "No Prediction")</f>
        <v>0</v>
      </c>
      <c r="P108" s="5">
        <f>IFERROR(IF(O108=$B108,0,IF($B108=0,ROUND((ABS(O108-'Calculs T1a'!$S$7)/'Calculs T1a'!$S$7)*100,0),ROUND((ABS(O108-$B108)/$B108)*100,0))), "No Prediction")</f>
        <v>0</v>
      </c>
      <c r="R108" s="5">
        <f>IFERROR(IF(Q108=$B108,0,IF($B108=0,ROUND((ABS(Q108-'Calculs T1a'!$S$7)/'Calculs T1a'!$S$7)*100,0),ROUND((ABS(Q108-$B108)/$B108)*100,0))), "No Prediction")</f>
        <v>0</v>
      </c>
      <c r="T108" s="5">
        <f>IFERROR(IF(S108=$B108,0,IF($B108=0,ROUND((ABS(S108-'Calculs T1a'!$S$7)/'Calculs T1a'!$S$7)*100,0),ROUND((ABS(S108-$B108)/$B108)*100,0))), "No Prediction")</f>
        <v>0</v>
      </c>
      <c r="V108" s="5">
        <f>IFERROR(IF(U108=$B108,0,IF($B108=0,ROUND((ABS(U108-'Calculs T1a'!$S$7)/'Calculs T1a'!$S$7)*100,0),ROUND((ABS(U108-$B108)/$B108)*100,0))), "No Prediction")</f>
        <v>0</v>
      </c>
      <c r="X108" s="5">
        <f>IFERROR(IF(W108=$B108,0,IF($B108=0,ROUND((ABS(W108-'Calculs T1a'!$S$7)/'Calculs T1a'!$S$7)*100,0),ROUND((ABS(W108-$B108)/$B108)*100,0))), "No Prediction")</f>
        <v>0</v>
      </c>
      <c r="AC108" s="5">
        <f>IFERROR(IF(AB108=$B108,0,IF($B108=0,ROUND((ABS(AB108-'Calculs T1a'!$S$7)/'Calculs T1a'!$S$7)*100,0),ROUND((ABS(AB108-$B108)/$B108)*100,0))), "No Prediction")</f>
        <v>0</v>
      </c>
      <c r="AE108" s="5">
        <f>IFERROR(IF(AD108=$B108,0,IF($B108=0,ROUND((ABS(AD108-'Calculs T1a'!$S$7)/'Calculs T1a'!$S$7)*100,0),ROUND((ABS(AD108-$B108)/$B108)*100,0))), "No Prediction")</f>
        <v>0</v>
      </c>
      <c r="AG108" s="5">
        <f>IFERROR(IF(AF108=$B108,0,IF($B108=0,ROUND((ABS(AF108-'Calculs T1a'!$S$7)/'Calculs T1a'!$S$7)*100,0),ROUND((ABS(AF108-$B108)/$B108)*100,0))), "No Prediction")</f>
        <v>0</v>
      </c>
      <c r="AI108" s="5">
        <f>IFERROR(IF(AH108=$B108,0,IF($B108=0,ROUND((ABS(AH108-'Calculs T1a'!$S$7)/'Calculs T1a'!$S$7)*100,0),ROUND((ABS(AH108-$B108)/$B108)*100,0))), "No Prediction")</f>
        <v>0</v>
      </c>
      <c r="AK108" s="5">
        <f>IFERROR(IF(AJ108=$B108,0,IF($B108=0,ROUND((ABS(AJ108-'Calculs T1a'!$S$7)/'Calculs T1a'!$S$7)*100,0),ROUND((ABS(AJ108-$B108)/$B108)*100,0))), "No Prediction")</f>
        <v>0</v>
      </c>
      <c r="AM108" s="5">
        <f>IFERROR(IF(AL108=$B108,0,IF($B108=0,ROUND((ABS(AL108-'Calculs T1a'!$S$7)/'Calculs T1a'!$S$7)*100,0),ROUND((ABS(AL108-$B108)/$B108)*100,0))), "No Prediction")</f>
        <v>0</v>
      </c>
      <c r="AO108" s="5">
        <f>IFERROR(IF(AN108=$B108,0,IF($B108=0,ROUND((ABS(AN108-'Calculs T1a'!$S$7)/'Calculs T1a'!$S$7)*100,0),ROUND((ABS(AN108-$B108)/$B108)*100,0))), "No Prediction")</f>
        <v>0</v>
      </c>
      <c r="AQ108" s="5">
        <f>IFERROR(IF(AP108=$B108,0,IF($B108=0,ROUND((ABS(AP108-'Calculs T1a'!$S$7)/'Calculs T1a'!$S$7)*100,0),ROUND((ABS(AP108-$B108)/$B108)*100,0))), "No Prediction")</f>
        <v>0</v>
      </c>
      <c r="AS108" s="5">
        <f>IFERROR(IF(AR108=$B108,0,IF($B108=0,ROUND((ABS(AR108-'Calculs T1a'!$S$7)/'Calculs T1a'!$S$7)*100,0),ROUND((ABS(AR108-$B108)/$B108)*100,0))), "No Prediction")</f>
        <v>0</v>
      </c>
      <c r="AU108" s="5">
        <f>IFERROR(IF(AT108=$B108,0,IF($B108=0,ROUND((ABS(AT108-'Calculs T1a'!$S$7)/'Calculs T1a'!$S$7)*100,0),ROUND((ABS(AT108-$B108)/$B108)*100,0))), "No Prediction")</f>
        <v>0</v>
      </c>
      <c r="AW108" s="5">
        <f>IFERROR(IF(AV108=$B108,0,IF($B108=0,ROUND((ABS(AV108-'Calculs T1a'!$S$7)/'Calculs T1a'!$S$7)*100,0),ROUND((ABS(AV108-$B108)/$B108)*100,0))), "No Prediction")</f>
        <v>0</v>
      </c>
      <c r="BB108" s="5">
        <f>IFERROR(IF(BA108=$B108,0,IF($B108=0,ROUND((ABS(BA108-'Calculs T1a'!$S$7)/'Calculs T1a'!$S$7)*100,0),ROUND((ABS(BA108-$B108)/$B108)*100,0))), "No Prediction")</f>
        <v>0</v>
      </c>
      <c r="BD108" s="5">
        <f>IFERROR(IF(BC108=$B108,0,IF($B108=0,ROUND((ABS(BC108-'Calculs T1a'!$S$7)/'Calculs T1a'!$S$7)*100,0),ROUND((ABS(BC108-$B108)/$B108)*100,0))), "No Prediction")</f>
        <v>0</v>
      </c>
      <c r="BF108" s="5">
        <f>IFERROR(IF(BE108=$B108,0,IF($B108=0,ROUND((ABS(BE108-'Calculs T1a'!$S$7)/'Calculs T1a'!$S$7)*100,0),ROUND((ABS(BE108-$B108)/$B108)*100,0))), "No Prediction")</f>
        <v>0</v>
      </c>
      <c r="BH108" s="5">
        <f>IFERROR(IF(BG108=$B108,0,IF($B108=0,ROUND((ABS(BG108-'Calculs T1a'!$S$7)/'Calculs T1a'!$S$7)*100,0),ROUND((ABS(BG108-$B108)/$B108)*100,0))), "No Prediction")</f>
        <v>0</v>
      </c>
      <c r="BJ108" s="5">
        <f>IFERROR(IF(BI108=$B108,0,IF($B108=0,ROUND((ABS(BI108-'Calculs T1a'!$S$7)/'Calculs T1a'!$S$7)*100,0),ROUND((ABS(BI108-$B108)/$B108)*100,0))), "No Prediction")</f>
        <v>0</v>
      </c>
      <c r="BL108" s="5">
        <f>IFERROR(IF(BK108=$B108,0,IF($B108=0,ROUND((ABS(BK108-'Calculs T1a'!$S$7)/'Calculs T1a'!$S$7)*100,0),ROUND((ABS(BK108-$B108)/$B108)*100,0))), "No Prediction")</f>
        <v>0</v>
      </c>
      <c r="BN108" s="5">
        <f>IFERROR(IF(BM108=$B108,0,IF($B108=0,ROUND((ABS(BM108-'Calculs T1a'!$S$7)/'Calculs T1a'!$S$7)*100,0),ROUND((ABS(BM108-$B108)/$B108)*100,0))), "No Prediction")</f>
        <v>0</v>
      </c>
      <c r="BP108" s="5">
        <f>IFERROR(IF(BO108=$B108,0,IF($B108=0,ROUND((ABS(BO108-'Calculs T1a'!$S$7)/'Calculs T1a'!$S$7)*100,0),ROUND((ABS(BO108-$B108)/$B108)*100,0))), "No Prediction")</f>
        <v>0</v>
      </c>
      <c r="BR108" s="5">
        <f>IFERROR(IF(BQ108=$B108,0,IF($B108=0,ROUND((ABS(BQ108-'Calculs T1a'!$S$7)/'Calculs T1a'!$S$7)*100,0),ROUND((ABS(BQ108-$B108)/$B108)*100,0))), "No Prediction")</f>
        <v>0</v>
      </c>
      <c r="BT108" s="5">
        <f>IFERROR(IF(BS108=$B108,0,IF($B108=0,ROUND((ABS(BS108-'Calculs T1a'!$S$7)/'Calculs T1a'!$S$7)*100,0),ROUND((ABS(BS108-$B108)/$B108)*100,0))), "No Prediction")</f>
        <v>0</v>
      </c>
      <c r="BV108" s="5">
        <f>IFERROR(IF(BU108=$B108,0,IF($B108=0,ROUND((ABS(BU108-'Calculs T1a'!$S$7)/'Calculs T1a'!$S$7)*100,0),ROUND((ABS(BU108-$B108)/$B108)*100,0))), "No Prediction")</f>
        <v>0</v>
      </c>
    </row>
    <row r="109" spans="4:74" x14ac:dyDescent="0.3">
      <c r="D109" s="5">
        <f>IFERROR(IF(C109=$B109,0,IF($B109=0,ROUND((ABS(C109-'Calculs T1a'!$S$7)/'Calculs T1a'!$S$7)*100,0),ROUND((ABS(C109-$B109)/$B109)*100,0))), "No Prediction")</f>
        <v>0</v>
      </c>
      <c r="F109" s="5">
        <f>IFERROR(IF(E109=$B109,0,IF($B109=0,ROUND((ABS(E109-'Calculs T1a'!$S$7)/'Calculs T1a'!$S$7)*100,0),ROUND((ABS(E109-$B109)/$B109)*100,0))), "No Prediction")</f>
        <v>0</v>
      </c>
      <c r="H109" s="5">
        <f>IFERROR(IF(G109=$B109,0,IF($B109=0,ROUND((ABS(G109-'Calculs T1a'!$S$7)/'Calculs T1a'!$S$7)*100,0),ROUND((ABS(G109-$B109)/$B109)*100,0))), "No Prediction")</f>
        <v>0</v>
      </c>
      <c r="J109" s="5">
        <f>IFERROR(IF(I109=$B109,0,IF($B109=0,ROUND((ABS(I109-'Calculs T1a'!$S$7)/'Calculs T1a'!$S$7)*100,0),ROUND((ABS(I109-$B109)/$B109)*100,0))), "No Prediction")</f>
        <v>0</v>
      </c>
      <c r="L109" s="5">
        <f>IFERROR(IF(K109=$B109,0,IF($B109=0,ROUND((ABS(K109-'Calculs T1a'!$S$7)/'Calculs T1a'!$S$7)*100,0),ROUND((ABS(K109-$B109)/$B109)*100,0))), "No Prediction")</f>
        <v>0</v>
      </c>
      <c r="N109" s="5">
        <f>IFERROR(IF(M109=$B109,0,IF($B109=0,ROUND((ABS(M109-'Calculs T1a'!$S$7)/'Calculs T1a'!$S$7)*100,0),ROUND((ABS(M109-$B109)/$B109)*100,0))), "No Prediction")</f>
        <v>0</v>
      </c>
      <c r="P109" s="5">
        <f>IFERROR(IF(O109=$B109,0,IF($B109=0,ROUND((ABS(O109-'Calculs T1a'!$S$7)/'Calculs T1a'!$S$7)*100,0),ROUND((ABS(O109-$B109)/$B109)*100,0))), "No Prediction")</f>
        <v>0</v>
      </c>
      <c r="R109" s="5">
        <f>IFERROR(IF(Q109=$B109,0,IF($B109=0,ROUND((ABS(Q109-'Calculs T1a'!$S$7)/'Calculs T1a'!$S$7)*100,0),ROUND((ABS(Q109-$B109)/$B109)*100,0))), "No Prediction")</f>
        <v>0</v>
      </c>
      <c r="T109" s="5">
        <f>IFERROR(IF(S109=$B109,0,IF($B109=0,ROUND((ABS(S109-'Calculs T1a'!$S$7)/'Calculs T1a'!$S$7)*100,0),ROUND((ABS(S109-$B109)/$B109)*100,0))), "No Prediction")</f>
        <v>0</v>
      </c>
      <c r="V109" s="5">
        <f>IFERROR(IF(U109=$B109,0,IF($B109=0,ROUND((ABS(U109-'Calculs T1a'!$S$7)/'Calculs T1a'!$S$7)*100,0),ROUND((ABS(U109-$B109)/$B109)*100,0))), "No Prediction")</f>
        <v>0</v>
      </c>
      <c r="X109" s="5">
        <f>IFERROR(IF(W109=$B109,0,IF($B109=0,ROUND((ABS(W109-'Calculs T1a'!$S$7)/'Calculs T1a'!$S$7)*100,0),ROUND((ABS(W109-$B109)/$B109)*100,0))), "No Prediction")</f>
        <v>0</v>
      </c>
      <c r="AC109" s="5">
        <f>IFERROR(IF(AB109=$B109,0,IF($B109=0,ROUND((ABS(AB109-'Calculs T1a'!$S$7)/'Calculs T1a'!$S$7)*100,0),ROUND((ABS(AB109-$B109)/$B109)*100,0))), "No Prediction")</f>
        <v>0</v>
      </c>
      <c r="AE109" s="5">
        <f>IFERROR(IF(AD109=$B109,0,IF($B109=0,ROUND((ABS(AD109-'Calculs T1a'!$S$7)/'Calculs T1a'!$S$7)*100,0),ROUND((ABS(AD109-$B109)/$B109)*100,0))), "No Prediction")</f>
        <v>0</v>
      </c>
      <c r="AG109" s="5">
        <f>IFERROR(IF(AF109=$B109,0,IF($B109=0,ROUND((ABS(AF109-'Calculs T1a'!$S$7)/'Calculs T1a'!$S$7)*100,0),ROUND((ABS(AF109-$B109)/$B109)*100,0))), "No Prediction")</f>
        <v>0</v>
      </c>
      <c r="AI109" s="5">
        <f>IFERROR(IF(AH109=$B109,0,IF($B109=0,ROUND((ABS(AH109-'Calculs T1a'!$S$7)/'Calculs T1a'!$S$7)*100,0),ROUND((ABS(AH109-$B109)/$B109)*100,0))), "No Prediction")</f>
        <v>0</v>
      </c>
      <c r="AK109" s="5">
        <f>IFERROR(IF(AJ109=$B109,0,IF($B109=0,ROUND((ABS(AJ109-'Calculs T1a'!$S$7)/'Calculs T1a'!$S$7)*100,0),ROUND((ABS(AJ109-$B109)/$B109)*100,0))), "No Prediction")</f>
        <v>0</v>
      </c>
      <c r="AM109" s="5">
        <f>IFERROR(IF(AL109=$B109,0,IF($B109=0,ROUND((ABS(AL109-'Calculs T1a'!$S$7)/'Calculs T1a'!$S$7)*100,0),ROUND((ABS(AL109-$B109)/$B109)*100,0))), "No Prediction")</f>
        <v>0</v>
      </c>
      <c r="AO109" s="5">
        <f>IFERROR(IF(AN109=$B109,0,IF($B109=0,ROUND((ABS(AN109-'Calculs T1a'!$S$7)/'Calculs T1a'!$S$7)*100,0),ROUND((ABS(AN109-$B109)/$B109)*100,0))), "No Prediction")</f>
        <v>0</v>
      </c>
      <c r="AQ109" s="5">
        <f>IFERROR(IF(AP109=$B109,0,IF($B109=0,ROUND((ABS(AP109-'Calculs T1a'!$S$7)/'Calculs T1a'!$S$7)*100,0),ROUND((ABS(AP109-$B109)/$B109)*100,0))), "No Prediction")</f>
        <v>0</v>
      </c>
      <c r="AS109" s="5">
        <f>IFERROR(IF(AR109=$B109,0,IF($B109=0,ROUND((ABS(AR109-'Calculs T1a'!$S$7)/'Calculs T1a'!$S$7)*100,0),ROUND((ABS(AR109-$B109)/$B109)*100,0))), "No Prediction")</f>
        <v>0</v>
      </c>
      <c r="AU109" s="5">
        <f>IFERROR(IF(AT109=$B109,0,IF($B109=0,ROUND((ABS(AT109-'Calculs T1a'!$S$7)/'Calculs T1a'!$S$7)*100,0),ROUND((ABS(AT109-$B109)/$B109)*100,0))), "No Prediction")</f>
        <v>0</v>
      </c>
      <c r="AW109" s="5">
        <f>IFERROR(IF(AV109=$B109,0,IF($B109=0,ROUND((ABS(AV109-'Calculs T1a'!$S$7)/'Calculs T1a'!$S$7)*100,0),ROUND((ABS(AV109-$B109)/$B109)*100,0))), "No Prediction")</f>
        <v>0</v>
      </c>
      <c r="BB109" s="5">
        <f>IFERROR(IF(BA109=$B109,0,IF($B109=0,ROUND((ABS(BA109-'Calculs T1a'!$S$7)/'Calculs T1a'!$S$7)*100,0),ROUND((ABS(BA109-$B109)/$B109)*100,0))), "No Prediction")</f>
        <v>0</v>
      </c>
      <c r="BD109" s="5">
        <f>IFERROR(IF(BC109=$B109,0,IF($B109=0,ROUND((ABS(BC109-'Calculs T1a'!$S$7)/'Calculs T1a'!$S$7)*100,0),ROUND((ABS(BC109-$B109)/$B109)*100,0))), "No Prediction")</f>
        <v>0</v>
      </c>
      <c r="BF109" s="5">
        <f>IFERROR(IF(BE109=$B109,0,IF($B109=0,ROUND((ABS(BE109-'Calculs T1a'!$S$7)/'Calculs T1a'!$S$7)*100,0),ROUND((ABS(BE109-$B109)/$B109)*100,0))), "No Prediction")</f>
        <v>0</v>
      </c>
      <c r="BH109" s="5">
        <f>IFERROR(IF(BG109=$B109,0,IF($B109=0,ROUND((ABS(BG109-'Calculs T1a'!$S$7)/'Calculs T1a'!$S$7)*100,0),ROUND((ABS(BG109-$B109)/$B109)*100,0))), "No Prediction")</f>
        <v>0</v>
      </c>
      <c r="BJ109" s="5">
        <f>IFERROR(IF(BI109=$B109,0,IF($B109=0,ROUND((ABS(BI109-'Calculs T1a'!$S$7)/'Calculs T1a'!$S$7)*100,0),ROUND((ABS(BI109-$B109)/$B109)*100,0))), "No Prediction")</f>
        <v>0</v>
      </c>
      <c r="BL109" s="5">
        <f>IFERROR(IF(BK109=$B109,0,IF($B109=0,ROUND((ABS(BK109-'Calculs T1a'!$S$7)/'Calculs T1a'!$S$7)*100,0),ROUND((ABS(BK109-$B109)/$B109)*100,0))), "No Prediction")</f>
        <v>0</v>
      </c>
      <c r="BN109" s="5">
        <f>IFERROR(IF(BM109=$B109,0,IF($B109=0,ROUND((ABS(BM109-'Calculs T1a'!$S$7)/'Calculs T1a'!$S$7)*100,0),ROUND((ABS(BM109-$B109)/$B109)*100,0))), "No Prediction")</f>
        <v>0</v>
      </c>
      <c r="BP109" s="5">
        <f>IFERROR(IF(BO109=$B109,0,IF($B109=0,ROUND((ABS(BO109-'Calculs T1a'!$S$7)/'Calculs T1a'!$S$7)*100,0),ROUND((ABS(BO109-$B109)/$B109)*100,0))), "No Prediction")</f>
        <v>0</v>
      </c>
      <c r="BR109" s="5">
        <f>IFERROR(IF(BQ109=$B109,0,IF($B109=0,ROUND((ABS(BQ109-'Calculs T1a'!$S$7)/'Calculs T1a'!$S$7)*100,0),ROUND((ABS(BQ109-$B109)/$B109)*100,0))), "No Prediction")</f>
        <v>0</v>
      </c>
      <c r="BT109" s="5">
        <f>IFERROR(IF(BS109=$B109,0,IF($B109=0,ROUND((ABS(BS109-'Calculs T1a'!$S$7)/'Calculs T1a'!$S$7)*100,0),ROUND((ABS(BS109-$B109)/$B109)*100,0))), "No Prediction")</f>
        <v>0</v>
      </c>
      <c r="BV109" s="5">
        <f>IFERROR(IF(BU109=$B109,0,IF($B109=0,ROUND((ABS(BU109-'Calculs T1a'!$S$7)/'Calculs T1a'!$S$7)*100,0),ROUND((ABS(BU109-$B109)/$B109)*100,0))), "No Prediction")</f>
        <v>0</v>
      </c>
    </row>
    <row r="110" spans="4:74" x14ac:dyDescent="0.3">
      <c r="D110" s="5">
        <f>IFERROR(IF(C110=$B110,0,IF($B110=0,ROUND((ABS(C110-'Calculs T1a'!$S$7)/'Calculs T1a'!$S$7)*100,0),ROUND((ABS(C110-$B110)/$B110)*100,0))), "No Prediction")</f>
        <v>0</v>
      </c>
      <c r="F110" s="5">
        <f>IFERROR(IF(E110=$B110,0,IF($B110=0,ROUND((ABS(E110-'Calculs T1a'!$S$7)/'Calculs T1a'!$S$7)*100,0),ROUND((ABS(E110-$B110)/$B110)*100,0))), "No Prediction")</f>
        <v>0</v>
      </c>
      <c r="H110" s="5">
        <f>IFERROR(IF(G110=$B110,0,IF($B110=0,ROUND((ABS(G110-'Calculs T1a'!$S$7)/'Calculs T1a'!$S$7)*100,0),ROUND((ABS(G110-$B110)/$B110)*100,0))), "No Prediction")</f>
        <v>0</v>
      </c>
      <c r="J110" s="5">
        <f>IFERROR(IF(I110=$B110,0,IF($B110=0,ROUND((ABS(I110-'Calculs T1a'!$S$7)/'Calculs T1a'!$S$7)*100,0),ROUND((ABS(I110-$B110)/$B110)*100,0))), "No Prediction")</f>
        <v>0</v>
      </c>
      <c r="L110" s="5">
        <f>IFERROR(IF(K110=$B110,0,IF($B110=0,ROUND((ABS(K110-'Calculs T1a'!$S$7)/'Calculs T1a'!$S$7)*100,0),ROUND((ABS(K110-$B110)/$B110)*100,0))), "No Prediction")</f>
        <v>0</v>
      </c>
      <c r="N110" s="5">
        <f>IFERROR(IF(M110=$B110,0,IF($B110=0,ROUND((ABS(M110-'Calculs T1a'!$S$7)/'Calculs T1a'!$S$7)*100,0),ROUND((ABS(M110-$B110)/$B110)*100,0))), "No Prediction")</f>
        <v>0</v>
      </c>
      <c r="P110" s="5">
        <f>IFERROR(IF(O110=$B110,0,IF($B110=0,ROUND((ABS(O110-'Calculs T1a'!$S$7)/'Calculs T1a'!$S$7)*100,0),ROUND((ABS(O110-$B110)/$B110)*100,0))), "No Prediction")</f>
        <v>0</v>
      </c>
      <c r="R110" s="5">
        <f>IFERROR(IF(Q110=$B110,0,IF($B110=0,ROUND((ABS(Q110-'Calculs T1a'!$S$7)/'Calculs T1a'!$S$7)*100,0),ROUND((ABS(Q110-$B110)/$B110)*100,0))), "No Prediction")</f>
        <v>0</v>
      </c>
      <c r="T110" s="5">
        <f>IFERROR(IF(S110=$B110,0,IF($B110=0,ROUND((ABS(S110-'Calculs T1a'!$S$7)/'Calculs T1a'!$S$7)*100,0),ROUND((ABS(S110-$B110)/$B110)*100,0))), "No Prediction")</f>
        <v>0</v>
      </c>
      <c r="V110" s="5">
        <f>IFERROR(IF(U110=$B110,0,IF($B110=0,ROUND((ABS(U110-'Calculs T1a'!$S$7)/'Calculs T1a'!$S$7)*100,0),ROUND((ABS(U110-$B110)/$B110)*100,0))), "No Prediction")</f>
        <v>0</v>
      </c>
      <c r="X110" s="5">
        <f>IFERROR(IF(W110=$B110,0,IF($B110=0,ROUND((ABS(W110-'Calculs T1a'!$S$7)/'Calculs T1a'!$S$7)*100,0),ROUND((ABS(W110-$B110)/$B110)*100,0))), "No Prediction")</f>
        <v>0</v>
      </c>
      <c r="AC110" s="5">
        <f>IFERROR(IF(AB110=$B110,0,IF($B110=0,ROUND((ABS(AB110-'Calculs T1a'!$S$7)/'Calculs T1a'!$S$7)*100,0),ROUND((ABS(AB110-$B110)/$B110)*100,0))), "No Prediction")</f>
        <v>0</v>
      </c>
      <c r="AE110" s="5">
        <f>IFERROR(IF(AD110=$B110,0,IF($B110=0,ROUND((ABS(AD110-'Calculs T1a'!$S$7)/'Calculs T1a'!$S$7)*100,0),ROUND((ABS(AD110-$B110)/$B110)*100,0))), "No Prediction")</f>
        <v>0</v>
      </c>
      <c r="AG110" s="5">
        <f>IFERROR(IF(AF110=$B110,0,IF($B110=0,ROUND((ABS(AF110-'Calculs T1a'!$S$7)/'Calculs T1a'!$S$7)*100,0),ROUND((ABS(AF110-$B110)/$B110)*100,0))), "No Prediction")</f>
        <v>0</v>
      </c>
      <c r="AI110" s="5">
        <f>IFERROR(IF(AH110=$B110,0,IF($B110=0,ROUND((ABS(AH110-'Calculs T1a'!$S$7)/'Calculs T1a'!$S$7)*100,0),ROUND((ABS(AH110-$B110)/$B110)*100,0))), "No Prediction")</f>
        <v>0</v>
      </c>
      <c r="AK110" s="5">
        <f>IFERROR(IF(AJ110=$B110,0,IF($B110=0,ROUND((ABS(AJ110-'Calculs T1a'!$S$7)/'Calculs T1a'!$S$7)*100,0),ROUND((ABS(AJ110-$B110)/$B110)*100,0))), "No Prediction")</f>
        <v>0</v>
      </c>
      <c r="AM110" s="5">
        <f>IFERROR(IF(AL110=$B110,0,IF($B110=0,ROUND((ABS(AL110-'Calculs T1a'!$S$7)/'Calculs T1a'!$S$7)*100,0),ROUND((ABS(AL110-$B110)/$B110)*100,0))), "No Prediction")</f>
        <v>0</v>
      </c>
      <c r="AO110" s="5">
        <f>IFERROR(IF(AN110=$B110,0,IF($B110=0,ROUND((ABS(AN110-'Calculs T1a'!$S$7)/'Calculs T1a'!$S$7)*100,0),ROUND((ABS(AN110-$B110)/$B110)*100,0))), "No Prediction")</f>
        <v>0</v>
      </c>
      <c r="AQ110" s="5">
        <f>IFERROR(IF(AP110=$B110,0,IF($B110=0,ROUND((ABS(AP110-'Calculs T1a'!$S$7)/'Calculs T1a'!$S$7)*100,0),ROUND((ABS(AP110-$B110)/$B110)*100,0))), "No Prediction")</f>
        <v>0</v>
      </c>
      <c r="AS110" s="5">
        <f>IFERROR(IF(AR110=$B110,0,IF($B110=0,ROUND((ABS(AR110-'Calculs T1a'!$S$7)/'Calculs T1a'!$S$7)*100,0),ROUND((ABS(AR110-$B110)/$B110)*100,0))), "No Prediction")</f>
        <v>0</v>
      </c>
      <c r="AU110" s="5">
        <f>IFERROR(IF(AT110=$B110,0,IF($B110=0,ROUND((ABS(AT110-'Calculs T1a'!$S$7)/'Calculs T1a'!$S$7)*100,0),ROUND((ABS(AT110-$B110)/$B110)*100,0))), "No Prediction")</f>
        <v>0</v>
      </c>
      <c r="AW110" s="5">
        <f>IFERROR(IF(AV110=$B110,0,IF($B110=0,ROUND((ABS(AV110-'Calculs T1a'!$S$7)/'Calculs T1a'!$S$7)*100,0),ROUND((ABS(AV110-$B110)/$B110)*100,0))), "No Prediction")</f>
        <v>0</v>
      </c>
      <c r="BB110" s="5">
        <f>IFERROR(IF(BA110=$B110,0,IF($B110=0,ROUND((ABS(BA110-'Calculs T1a'!$S$7)/'Calculs T1a'!$S$7)*100,0),ROUND((ABS(BA110-$B110)/$B110)*100,0))), "No Prediction")</f>
        <v>0</v>
      </c>
      <c r="BD110" s="5">
        <f>IFERROR(IF(BC110=$B110,0,IF($B110=0,ROUND((ABS(BC110-'Calculs T1a'!$S$7)/'Calculs T1a'!$S$7)*100,0),ROUND((ABS(BC110-$B110)/$B110)*100,0))), "No Prediction")</f>
        <v>0</v>
      </c>
      <c r="BF110" s="5">
        <f>IFERROR(IF(BE110=$B110,0,IF($B110=0,ROUND((ABS(BE110-'Calculs T1a'!$S$7)/'Calculs T1a'!$S$7)*100,0),ROUND((ABS(BE110-$B110)/$B110)*100,0))), "No Prediction")</f>
        <v>0</v>
      </c>
      <c r="BH110" s="5">
        <f>IFERROR(IF(BG110=$B110,0,IF($B110=0,ROUND((ABS(BG110-'Calculs T1a'!$S$7)/'Calculs T1a'!$S$7)*100,0),ROUND((ABS(BG110-$B110)/$B110)*100,0))), "No Prediction")</f>
        <v>0</v>
      </c>
      <c r="BJ110" s="5">
        <f>IFERROR(IF(BI110=$B110,0,IF($B110=0,ROUND((ABS(BI110-'Calculs T1a'!$S$7)/'Calculs T1a'!$S$7)*100,0),ROUND((ABS(BI110-$B110)/$B110)*100,0))), "No Prediction")</f>
        <v>0</v>
      </c>
      <c r="BL110" s="5">
        <f>IFERROR(IF(BK110=$B110,0,IF($B110=0,ROUND((ABS(BK110-'Calculs T1a'!$S$7)/'Calculs T1a'!$S$7)*100,0),ROUND((ABS(BK110-$B110)/$B110)*100,0))), "No Prediction")</f>
        <v>0</v>
      </c>
      <c r="BN110" s="5">
        <f>IFERROR(IF(BM110=$B110,0,IF($B110=0,ROUND((ABS(BM110-'Calculs T1a'!$S$7)/'Calculs T1a'!$S$7)*100,0),ROUND((ABS(BM110-$B110)/$B110)*100,0))), "No Prediction")</f>
        <v>0</v>
      </c>
      <c r="BP110" s="5">
        <f>IFERROR(IF(BO110=$B110,0,IF($B110=0,ROUND((ABS(BO110-'Calculs T1a'!$S$7)/'Calculs T1a'!$S$7)*100,0),ROUND((ABS(BO110-$B110)/$B110)*100,0))), "No Prediction")</f>
        <v>0</v>
      </c>
      <c r="BR110" s="5">
        <f>IFERROR(IF(BQ110=$B110,0,IF($B110=0,ROUND((ABS(BQ110-'Calculs T1a'!$S$7)/'Calculs T1a'!$S$7)*100,0),ROUND((ABS(BQ110-$B110)/$B110)*100,0))), "No Prediction")</f>
        <v>0</v>
      </c>
      <c r="BT110" s="5">
        <f>IFERROR(IF(BS110=$B110,0,IF($B110=0,ROUND((ABS(BS110-'Calculs T1a'!$S$7)/'Calculs T1a'!$S$7)*100,0),ROUND((ABS(BS110-$B110)/$B110)*100,0))), "No Prediction")</f>
        <v>0</v>
      </c>
      <c r="BV110" s="5">
        <f>IFERROR(IF(BU110=$B110,0,IF($B110=0,ROUND((ABS(BU110-'Calculs T1a'!$S$7)/'Calculs T1a'!$S$7)*100,0),ROUND((ABS(BU110-$B110)/$B110)*100,0))), "No Prediction")</f>
        <v>0</v>
      </c>
    </row>
    <row r="111" spans="4:74" x14ac:dyDescent="0.3">
      <c r="D111" s="5">
        <f>IFERROR(IF(C111=$B111,0,IF($B111=0,ROUND((ABS(C111-'Calculs T1a'!$S$7)/'Calculs T1a'!$S$7)*100,0),ROUND((ABS(C111-$B111)/$B111)*100,0))), "No Prediction")</f>
        <v>0</v>
      </c>
      <c r="F111" s="5">
        <f>IFERROR(IF(E111=$B111,0,IF($B111=0,ROUND((ABS(E111-'Calculs T1a'!$S$7)/'Calculs T1a'!$S$7)*100,0),ROUND((ABS(E111-$B111)/$B111)*100,0))), "No Prediction")</f>
        <v>0</v>
      </c>
      <c r="H111" s="5">
        <f>IFERROR(IF(G111=$B111,0,IF($B111=0,ROUND((ABS(G111-'Calculs T1a'!$S$7)/'Calculs T1a'!$S$7)*100,0),ROUND((ABS(G111-$B111)/$B111)*100,0))), "No Prediction")</f>
        <v>0</v>
      </c>
      <c r="J111" s="5">
        <f>IFERROR(IF(I111=$B111,0,IF($B111=0,ROUND((ABS(I111-'Calculs T1a'!$S$7)/'Calculs T1a'!$S$7)*100,0),ROUND((ABS(I111-$B111)/$B111)*100,0))), "No Prediction")</f>
        <v>0</v>
      </c>
      <c r="L111" s="5">
        <f>IFERROR(IF(K111=$B111,0,IF($B111=0,ROUND((ABS(K111-'Calculs T1a'!$S$7)/'Calculs T1a'!$S$7)*100,0),ROUND((ABS(K111-$B111)/$B111)*100,0))), "No Prediction")</f>
        <v>0</v>
      </c>
      <c r="N111" s="5">
        <f>IFERROR(IF(M111=$B111,0,IF($B111=0,ROUND((ABS(M111-'Calculs T1a'!$S$7)/'Calculs T1a'!$S$7)*100,0),ROUND((ABS(M111-$B111)/$B111)*100,0))), "No Prediction")</f>
        <v>0</v>
      </c>
      <c r="P111" s="5">
        <f>IFERROR(IF(O111=$B111,0,IF($B111=0,ROUND((ABS(O111-'Calculs T1a'!$S$7)/'Calculs T1a'!$S$7)*100,0),ROUND((ABS(O111-$B111)/$B111)*100,0))), "No Prediction")</f>
        <v>0</v>
      </c>
      <c r="R111" s="5">
        <f>IFERROR(IF(Q111=$B111,0,IF($B111=0,ROUND((ABS(Q111-'Calculs T1a'!$S$7)/'Calculs T1a'!$S$7)*100,0),ROUND((ABS(Q111-$B111)/$B111)*100,0))), "No Prediction")</f>
        <v>0</v>
      </c>
      <c r="T111" s="5">
        <f>IFERROR(IF(S111=$B111,0,IF($B111=0,ROUND((ABS(S111-'Calculs T1a'!$S$7)/'Calculs T1a'!$S$7)*100,0),ROUND((ABS(S111-$B111)/$B111)*100,0))), "No Prediction")</f>
        <v>0</v>
      </c>
      <c r="V111" s="5">
        <f>IFERROR(IF(U111=$B111,0,IF($B111=0,ROUND((ABS(U111-'Calculs T1a'!$S$7)/'Calculs T1a'!$S$7)*100,0),ROUND((ABS(U111-$B111)/$B111)*100,0))), "No Prediction")</f>
        <v>0</v>
      </c>
      <c r="X111" s="5">
        <f>IFERROR(IF(W111=$B111,0,IF($B111=0,ROUND((ABS(W111-'Calculs T1a'!$S$7)/'Calculs T1a'!$S$7)*100,0),ROUND((ABS(W111-$B111)/$B111)*100,0))), "No Prediction")</f>
        <v>0</v>
      </c>
      <c r="AC111" s="5">
        <f>IFERROR(IF(AB111=$B111,0,IF($B111=0,ROUND((ABS(AB111-'Calculs T1a'!$S$7)/'Calculs T1a'!$S$7)*100,0),ROUND((ABS(AB111-$B111)/$B111)*100,0))), "No Prediction")</f>
        <v>0</v>
      </c>
      <c r="AE111" s="5">
        <f>IFERROR(IF(AD111=$B111,0,IF($B111=0,ROUND((ABS(AD111-'Calculs T1a'!$S$7)/'Calculs T1a'!$S$7)*100,0),ROUND((ABS(AD111-$B111)/$B111)*100,0))), "No Prediction")</f>
        <v>0</v>
      </c>
      <c r="AG111" s="5">
        <f>IFERROR(IF(AF111=$B111,0,IF($B111=0,ROUND((ABS(AF111-'Calculs T1a'!$S$7)/'Calculs T1a'!$S$7)*100,0),ROUND((ABS(AF111-$B111)/$B111)*100,0))), "No Prediction")</f>
        <v>0</v>
      </c>
      <c r="AI111" s="5">
        <f>IFERROR(IF(AH111=$B111,0,IF($B111=0,ROUND((ABS(AH111-'Calculs T1a'!$S$7)/'Calculs T1a'!$S$7)*100,0),ROUND((ABS(AH111-$B111)/$B111)*100,0))), "No Prediction")</f>
        <v>0</v>
      </c>
      <c r="AK111" s="5">
        <f>IFERROR(IF(AJ111=$B111,0,IF($B111=0,ROUND((ABS(AJ111-'Calculs T1a'!$S$7)/'Calculs T1a'!$S$7)*100,0),ROUND((ABS(AJ111-$B111)/$B111)*100,0))), "No Prediction")</f>
        <v>0</v>
      </c>
      <c r="AM111" s="5">
        <f>IFERROR(IF(AL111=$B111,0,IF($B111=0,ROUND((ABS(AL111-'Calculs T1a'!$S$7)/'Calculs T1a'!$S$7)*100,0),ROUND((ABS(AL111-$B111)/$B111)*100,0))), "No Prediction")</f>
        <v>0</v>
      </c>
      <c r="AO111" s="5">
        <f>IFERROR(IF(AN111=$B111,0,IF($B111=0,ROUND((ABS(AN111-'Calculs T1a'!$S$7)/'Calculs T1a'!$S$7)*100,0),ROUND((ABS(AN111-$B111)/$B111)*100,0))), "No Prediction")</f>
        <v>0</v>
      </c>
      <c r="AQ111" s="5">
        <f>IFERROR(IF(AP111=$B111,0,IF($B111=0,ROUND((ABS(AP111-'Calculs T1a'!$S$7)/'Calculs T1a'!$S$7)*100,0),ROUND((ABS(AP111-$B111)/$B111)*100,0))), "No Prediction")</f>
        <v>0</v>
      </c>
      <c r="AS111" s="5">
        <f>IFERROR(IF(AR111=$B111,0,IF($B111=0,ROUND((ABS(AR111-'Calculs T1a'!$S$7)/'Calculs T1a'!$S$7)*100,0),ROUND((ABS(AR111-$B111)/$B111)*100,0))), "No Prediction")</f>
        <v>0</v>
      </c>
      <c r="AU111" s="5">
        <f>IFERROR(IF(AT111=$B111,0,IF($B111=0,ROUND((ABS(AT111-'Calculs T1a'!$S$7)/'Calculs T1a'!$S$7)*100,0),ROUND((ABS(AT111-$B111)/$B111)*100,0))), "No Prediction")</f>
        <v>0</v>
      </c>
      <c r="AW111" s="5">
        <f>IFERROR(IF(AV111=$B111,0,IF($B111=0,ROUND((ABS(AV111-'Calculs T1a'!$S$7)/'Calculs T1a'!$S$7)*100,0),ROUND((ABS(AV111-$B111)/$B111)*100,0))), "No Prediction")</f>
        <v>0</v>
      </c>
      <c r="BB111" s="5">
        <f>IFERROR(IF(BA111=$B111,0,IF($B111=0,ROUND((ABS(BA111-'Calculs T1a'!$S$7)/'Calculs T1a'!$S$7)*100,0),ROUND((ABS(BA111-$B111)/$B111)*100,0))), "No Prediction")</f>
        <v>0</v>
      </c>
      <c r="BD111" s="5">
        <f>IFERROR(IF(BC111=$B111,0,IF($B111=0,ROUND((ABS(BC111-'Calculs T1a'!$S$7)/'Calculs T1a'!$S$7)*100,0),ROUND((ABS(BC111-$B111)/$B111)*100,0))), "No Prediction")</f>
        <v>0</v>
      </c>
      <c r="BF111" s="5">
        <f>IFERROR(IF(BE111=$B111,0,IF($B111=0,ROUND((ABS(BE111-'Calculs T1a'!$S$7)/'Calculs T1a'!$S$7)*100,0),ROUND((ABS(BE111-$B111)/$B111)*100,0))), "No Prediction")</f>
        <v>0</v>
      </c>
      <c r="BH111" s="5">
        <f>IFERROR(IF(BG111=$B111,0,IF($B111=0,ROUND((ABS(BG111-'Calculs T1a'!$S$7)/'Calculs T1a'!$S$7)*100,0),ROUND((ABS(BG111-$B111)/$B111)*100,0))), "No Prediction")</f>
        <v>0</v>
      </c>
      <c r="BJ111" s="5">
        <f>IFERROR(IF(BI111=$B111,0,IF($B111=0,ROUND((ABS(BI111-'Calculs T1a'!$S$7)/'Calculs T1a'!$S$7)*100,0),ROUND((ABS(BI111-$B111)/$B111)*100,0))), "No Prediction")</f>
        <v>0</v>
      </c>
      <c r="BL111" s="5">
        <f>IFERROR(IF(BK111=$B111,0,IF($B111=0,ROUND((ABS(BK111-'Calculs T1a'!$S$7)/'Calculs T1a'!$S$7)*100,0),ROUND((ABS(BK111-$B111)/$B111)*100,0))), "No Prediction")</f>
        <v>0</v>
      </c>
      <c r="BN111" s="5">
        <f>IFERROR(IF(BM111=$B111,0,IF($B111=0,ROUND((ABS(BM111-'Calculs T1a'!$S$7)/'Calculs T1a'!$S$7)*100,0),ROUND((ABS(BM111-$B111)/$B111)*100,0))), "No Prediction")</f>
        <v>0</v>
      </c>
      <c r="BP111" s="5">
        <f>IFERROR(IF(BO111=$B111,0,IF($B111=0,ROUND((ABS(BO111-'Calculs T1a'!$S$7)/'Calculs T1a'!$S$7)*100,0),ROUND((ABS(BO111-$B111)/$B111)*100,0))), "No Prediction")</f>
        <v>0</v>
      </c>
      <c r="BR111" s="5">
        <f>IFERROR(IF(BQ111=$B111,0,IF($B111=0,ROUND((ABS(BQ111-'Calculs T1a'!$S$7)/'Calculs T1a'!$S$7)*100,0),ROUND((ABS(BQ111-$B111)/$B111)*100,0))), "No Prediction")</f>
        <v>0</v>
      </c>
      <c r="BT111" s="5">
        <f>IFERROR(IF(BS111=$B111,0,IF($B111=0,ROUND((ABS(BS111-'Calculs T1a'!$S$7)/'Calculs T1a'!$S$7)*100,0),ROUND((ABS(BS111-$B111)/$B111)*100,0))), "No Prediction")</f>
        <v>0</v>
      </c>
      <c r="BV111" s="5">
        <f>IFERROR(IF(BU111=$B111,0,IF($B111=0,ROUND((ABS(BU111-'Calculs T1a'!$S$7)/'Calculs T1a'!$S$7)*100,0),ROUND((ABS(BU111-$B111)/$B111)*100,0))), "No Prediction")</f>
        <v>0</v>
      </c>
    </row>
    <row r="112" spans="4:74" x14ac:dyDescent="0.3">
      <c r="D112" s="5">
        <f>IFERROR(IF(C112=$B112,0,IF($B112=0,ROUND((ABS(C112-'Calculs T1a'!$S$7)/'Calculs T1a'!$S$7)*100,0),ROUND((ABS(C112-$B112)/$B112)*100,0))), "No Prediction")</f>
        <v>0</v>
      </c>
      <c r="F112" s="5">
        <f>IFERROR(IF(E112=$B112,0,IF($B112=0,ROUND((ABS(E112-'Calculs T1a'!$S$7)/'Calculs T1a'!$S$7)*100,0),ROUND((ABS(E112-$B112)/$B112)*100,0))), "No Prediction")</f>
        <v>0</v>
      </c>
      <c r="H112" s="5">
        <f>IFERROR(IF(G112=$B112,0,IF($B112=0,ROUND((ABS(G112-'Calculs T1a'!$S$7)/'Calculs T1a'!$S$7)*100,0),ROUND((ABS(G112-$B112)/$B112)*100,0))), "No Prediction")</f>
        <v>0</v>
      </c>
      <c r="J112" s="5">
        <f>IFERROR(IF(I112=$B112,0,IF($B112=0,ROUND((ABS(I112-'Calculs T1a'!$S$7)/'Calculs T1a'!$S$7)*100,0),ROUND((ABS(I112-$B112)/$B112)*100,0))), "No Prediction")</f>
        <v>0</v>
      </c>
      <c r="L112" s="5">
        <f>IFERROR(IF(K112=$B112,0,IF($B112=0,ROUND((ABS(K112-'Calculs T1a'!$S$7)/'Calculs T1a'!$S$7)*100,0),ROUND((ABS(K112-$B112)/$B112)*100,0))), "No Prediction")</f>
        <v>0</v>
      </c>
      <c r="N112" s="5">
        <f>IFERROR(IF(M112=$B112,0,IF($B112=0,ROUND((ABS(M112-'Calculs T1a'!$S$7)/'Calculs T1a'!$S$7)*100,0),ROUND((ABS(M112-$B112)/$B112)*100,0))), "No Prediction")</f>
        <v>0</v>
      </c>
      <c r="P112" s="5">
        <f>IFERROR(IF(O112=$B112,0,IF($B112=0,ROUND((ABS(O112-'Calculs T1a'!$S$7)/'Calculs T1a'!$S$7)*100,0),ROUND((ABS(O112-$B112)/$B112)*100,0))), "No Prediction")</f>
        <v>0</v>
      </c>
      <c r="R112" s="5">
        <f>IFERROR(IF(Q112=$B112,0,IF($B112=0,ROUND((ABS(Q112-'Calculs T1a'!$S$7)/'Calculs T1a'!$S$7)*100,0),ROUND((ABS(Q112-$B112)/$B112)*100,0))), "No Prediction")</f>
        <v>0</v>
      </c>
      <c r="T112" s="5">
        <f>IFERROR(IF(S112=$B112,0,IF($B112=0,ROUND((ABS(S112-'Calculs T1a'!$S$7)/'Calculs T1a'!$S$7)*100,0),ROUND((ABS(S112-$B112)/$B112)*100,0))), "No Prediction")</f>
        <v>0</v>
      </c>
      <c r="V112" s="5">
        <f>IFERROR(IF(U112=$B112,0,IF($B112=0,ROUND((ABS(U112-'Calculs T1a'!$S$7)/'Calculs T1a'!$S$7)*100,0),ROUND((ABS(U112-$B112)/$B112)*100,0))), "No Prediction")</f>
        <v>0</v>
      </c>
      <c r="X112" s="5">
        <f>IFERROR(IF(W112=$B112,0,IF($B112=0,ROUND((ABS(W112-'Calculs T1a'!$S$7)/'Calculs T1a'!$S$7)*100,0),ROUND((ABS(W112-$B112)/$B112)*100,0))), "No Prediction")</f>
        <v>0</v>
      </c>
      <c r="AC112" s="5">
        <f>IFERROR(IF(AB112=$B112,0,IF($B112=0,ROUND((ABS(AB112-'Calculs T1a'!$S$7)/'Calculs T1a'!$S$7)*100,0),ROUND((ABS(AB112-$B112)/$B112)*100,0))), "No Prediction")</f>
        <v>0</v>
      </c>
      <c r="AE112" s="5">
        <f>IFERROR(IF(AD112=$B112,0,IF($B112=0,ROUND((ABS(AD112-'Calculs T1a'!$S$7)/'Calculs T1a'!$S$7)*100,0),ROUND((ABS(AD112-$B112)/$B112)*100,0))), "No Prediction")</f>
        <v>0</v>
      </c>
      <c r="AG112" s="5">
        <f>IFERROR(IF(AF112=$B112,0,IF($B112=0,ROUND((ABS(AF112-'Calculs T1a'!$S$7)/'Calculs T1a'!$S$7)*100,0),ROUND((ABS(AF112-$B112)/$B112)*100,0))), "No Prediction")</f>
        <v>0</v>
      </c>
      <c r="AI112" s="5">
        <f>IFERROR(IF(AH112=$B112,0,IF($B112=0,ROUND((ABS(AH112-'Calculs T1a'!$S$7)/'Calculs T1a'!$S$7)*100,0),ROUND((ABS(AH112-$B112)/$B112)*100,0))), "No Prediction")</f>
        <v>0</v>
      </c>
      <c r="AK112" s="5">
        <f>IFERROR(IF(AJ112=$B112,0,IF($B112=0,ROUND((ABS(AJ112-'Calculs T1a'!$S$7)/'Calculs T1a'!$S$7)*100,0),ROUND((ABS(AJ112-$B112)/$B112)*100,0))), "No Prediction")</f>
        <v>0</v>
      </c>
      <c r="AM112" s="5">
        <f>IFERROR(IF(AL112=$B112,0,IF($B112=0,ROUND((ABS(AL112-'Calculs T1a'!$S$7)/'Calculs T1a'!$S$7)*100,0),ROUND((ABS(AL112-$B112)/$B112)*100,0))), "No Prediction")</f>
        <v>0</v>
      </c>
      <c r="AO112" s="5">
        <f>IFERROR(IF(AN112=$B112,0,IF($B112=0,ROUND((ABS(AN112-'Calculs T1a'!$S$7)/'Calculs T1a'!$S$7)*100,0),ROUND((ABS(AN112-$B112)/$B112)*100,0))), "No Prediction")</f>
        <v>0</v>
      </c>
      <c r="AQ112" s="5">
        <f>IFERROR(IF(AP112=$B112,0,IF($B112=0,ROUND((ABS(AP112-'Calculs T1a'!$S$7)/'Calculs T1a'!$S$7)*100,0),ROUND((ABS(AP112-$B112)/$B112)*100,0))), "No Prediction")</f>
        <v>0</v>
      </c>
      <c r="AS112" s="5">
        <f>IFERROR(IF(AR112=$B112,0,IF($B112=0,ROUND((ABS(AR112-'Calculs T1a'!$S$7)/'Calculs T1a'!$S$7)*100,0),ROUND((ABS(AR112-$B112)/$B112)*100,0))), "No Prediction")</f>
        <v>0</v>
      </c>
      <c r="AU112" s="5">
        <f>IFERROR(IF(AT112=$B112,0,IF($B112=0,ROUND((ABS(AT112-'Calculs T1a'!$S$7)/'Calculs T1a'!$S$7)*100,0),ROUND((ABS(AT112-$B112)/$B112)*100,0))), "No Prediction")</f>
        <v>0</v>
      </c>
      <c r="AW112" s="5">
        <f>IFERROR(IF(AV112=$B112,0,IF($B112=0,ROUND((ABS(AV112-'Calculs T1a'!$S$7)/'Calculs T1a'!$S$7)*100,0),ROUND((ABS(AV112-$B112)/$B112)*100,0))), "No Prediction")</f>
        <v>0</v>
      </c>
      <c r="BB112" s="5">
        <f>IFERROR(IF(BA112=$B112,0,IF($B112=0,ROUND((ABS(BA112-'Calculs T1a'!$S$7)/'Calculs T1a'!$S$7)*100,0),ROUND((ABS(BA112-$B112)/$B112)*100,0))), "No Prediction")</f>
        <v>0</v>
      </c>
      <c r="BD112" s="5">
        <f>IFERROR(IF(BC112=$B112,0,IF($B112=0,ROUND((ABS(BC112-'Calculs T1a'!$S$7)/'Calculs T1a'!$S$7)*100,0),ROUND((ABS(BC112-$B112)/$B112)*100,0))), "No Prediction")</f>
        <v>0</v>
      </c>
      <c r="BF112" s="5">
        <f>IFERROR(IF(BE112=$B112,0,IF($B112=0,ROUND((ABS(BE112-'Calculs T1a'!$S$7)/'Calculs T1a'!$S$7)*100,0),ROUND((ABS(BE112-$B112)/$B112)*100,0))), "No Prediction")</f>
        <v>0</v>
      </c>
      <c r="BH112" s="5">
        <f>IFERROR(IF(BG112=$B112,0,IF($B112=0,ROUND((ABS(BG112-'Calculs T1a'!$S$7)/'Calculs T1a'!$S$7)*100,0),ROUND((ABS(BG112-$B112)/$B112)*100,0))), "No Prediction")</f>
        <v>0</v>
      </c>
      <c r="BJ112" s="5">
        <f>IFERROR(IF(BI112=$B112,0,IF($B112=0,ROUND((ABS(BI112-'Calculs T1a'!$S$7)/'Calculs T1a'!$S$7)*100,0),ROUND((ABS(BI112-$B112)/$B112)*100,0))), "No Prediction")</f>
        <v>0</v>
      </c>
      <c r="BL112" s="5">
        <f>IFERROR(IF(BK112=$B112,0,IF($B112=0,ROUND((ABS(BK112-'Calculs T1a'!$S$7)/'Calculs T1a'!$S$7)*100,0),ROUND((ABS(BK112-$B112)/$B112)*100,0))), "No Prediction")</f>
        <v>0</v>
      </c>
      <c r="BN112" s="5">
        <f>IFERROR(IF(BM112=$B112,0,IF($B112=0,ROUND((ABS(BM112-'Calculs T1a'!$S$7)/'Calculs T1a'!$S$7)*100,0),ROUND((ABS(BM112-$B112)/$B112)*100,0))), "No Prediction")</f>
        <v>0</v>
      </c>
      <c r="BP112" s="5">
        <f>IFERROR(IF(BO112=$B112,0,IF($B112=0,ROUND((ABS(BO112-'Calculs T1a'!$S$7)/'Calculs T1a'!$S$7)*100,0),ROUND((ABS(BO112-$B112)/$B112)*100,0))), "No Prediction")</f>
        <v>0</v>
      </c>
      <c r="BR112" s="5">
        <f>IFERROR(IF(BQ112=$B112,0,IF($B112=0,ROUND((ABS(BQ112-'Calculs T1a'!$S$7)/'Calculs T1a'!$S$7)*100,0),ROUND((ABS(BQ112-$B112)/$B112)*100,0))), "No Prediction")</f>
        <v>0</v>
      </c>
      <c r="BT112" s="5">
        <f>IFERROR(IF(BS112=$B112,0,IF($B112=0,ROUND((ABS(BS112-'Calculs T1a'!$S$7)/'Calculs T1a'!$S$7)*100,0),ROUND((ABS(BS112-$B112)/$B112)*100,0))), "No Prediction")</f>
        <v>0</v>
      </c>
      <c r="BV112" s="5">
        <f>IFERROR(IF(BU112=$B112,0,IF($B112=0,ROUND((ABS(BU112-'Calculs T1a'!$S$7)/'Calculs T1a'!$S$7)*100,0),ROUND((ABS(BU112-$B112)/$B112)*100,0))), "No Prediction")</f>
        <v>0</v>
      </c>
    </row>
    <row r="113" spans="4:74" x14ac:dyDescent="0.3">
      <c r="D113" s="5">
        <f>IFERROR(IF(C113=$B113,0,IF($B113=0,ROUND((ABS(C113-'Calculs T1a'!$S$7)/'Calculs T1a'!$S$7)*100,0),ROUND((ABS(C113-$B113)/$B113)*100,0))), "No Prediction")</f>
        <v>0</v>
      </c>
      <c r="F113" s="5">
        <f>IFERROR(IF(E113=$B113,0,IF($B113=0,ROUND((ABS(E113-'Calculs T1a'!$S$7)/'Calculs T1a'!$S$7)*100,0),ROUND((ABS(E113-$B113)/$B113)*100,0))), "No Prediction")</f>
        <v>0</v>
      </c>
      <c r="H113" s="5">
        <f>IFERROR(IF(G113=$B113,0,IF($B113=0,ROUND((ABS(G113-'Calculs T1a'!$S$7)/'Calculs T1a'!$S$7)*100,0),ROUND((ABS(G113-$B113)/$B113)*100,0))), "No Prediction")</f>
        <v>0</v>
      </c>
      <c r="J113" s="5">
        <f>IFERROR(IF(I113=$B113,0,IF($B113=0,ROUND((ABS(I113-'Calculs T1a'!$S$7)/'Calculs T1a'!$S$7)*100,0),ROUND((ABS(I113-$B113)/$B113)*100,0))), "No Prediction")</f>
        <v>0</v>
      </c>
      <c r="L113" s="5">
        <f>IFERROR(IF(K113=$B113,0,IF($B113=0,ROUND((ABS(K113-'Calculs T1a'!$S$7)/'Calculs T1a'!$S$7)*100,0),ROUND((ABS(K113-$B113)/$B113)*100,0))), "No Prediction")</f>
        <v>0</v>
      </c>
      <c r="N113" s="5">
        <f>IFERROR(IF(M113=$B113,0,IF($B113=0,ROUND((ABS(M113-'Calculs T1a'!$S$7)/'Calculs T1a'!$S$7)*100,0),ROUND((ABS(M113-$B113)/$B113)*100,0))), "No Prediction")</f>
        <v>0</v>
      </c>
      <c r="P113" s="5">
        <f>IFERROR(IF(O113=$B113,0,IF($B113=0,ROUND((ABS(O113-'Calculs T1a'!$S$7)/'Calculs T1a'!$S$7)*100,0),ROUND((ABS(O113-$B113)/$B113)*100,0))), "No Prediction")</f>
        <v>0</v>
      </c>
      <c r="R113" s="5">
        <f>IFERROR(IF(Q113=$B113,0,IF($B113=0,ROUND((ABS(Q113-'Calculs T1a'!$S$7)/'Calculs T1a'!$S$7)*100,0),ROUND((ABS(Q113-$B113)/$B113)*100,0))), "No Prediction")</f>
        <v>0</v>
      </c>
      <c r="T113" s="5">
        <f>IFERROR(IF(S113=$B113,0,IF($B113=0,ROUND((ABS(S113-'Calculs T1a'!$S$7)/'Calculs T1a'!$S$7)*100,0),ROUND((ABS(S113-$B113)/$B113)*100,0))), "No Prediction")</f>
        <v>0</v>
      </c>
      <c r="V113" s="5">
        <f>IFERROR(IF(U113=$B113,0,IF($B113=0,ROUND((ABS(U113-'Calculs T1a'!$S$7)/'Calculs T1a'!$S$7)*100,0),ROUND((ABS(U113-$B113)/$B113)*100,0))), "No Prediction")</f>
        <v>0</v>
      </c>
      <c r="X113" s="5">
        <f>IFERROR(IF(W113=$B113,0,IF($B113=0,ROUND((ABS(W113-'Calculs T1a'!$S$7)/'Calculs T1a'!$S$7)*100,0),ROUND((ABS(W113-$B113)/$B113)*100,0))), "No Prediction")</f>
        <v>0</v>
      </c>
      <c r="AC113" s="5">
        <f>IFERROR(IF(AB113=$B113,0,IF($B113=0,ROUND((ABS(AB113-'Calculs T1a'!$S$7)/'Calculs T1a'!$S$7)*100,0),ROUND((ABS(AB113-$B113)/$B113)*100,0))), "No Prediction")</f>
        <v>0</v>
      </c>
      <c r="AE113" s="5">
        <f>IFERROR(IF(AD113=$B113,0,IF($B113=0,ROUND((ABS(AD113-'Calculs T1a'!$S$7)/'Calculs T1a'!$S$7)*100,0),ROUND((ABS(AD113-$B113)/$B113)*100,0))), "No Prediction")</f>
        <v>0</v>
      </c>
      <c r="AG113" s="5">
        <f>IFERROR(IF(AF113=$B113,0,IF($B113=0,ROUND((ABS(AF113-'Calculs T1a'!$S$7)/'Calculs T1a'!$S$7)*100,0),ROUND((ABS(AF113-$B113)/$B113)*100,0))), "No Prediction")</f>
        <v>0</v>
      </c>
      <c r="AI113" s="5">
        <f>IFERROR(IF(AH113=$B113,0,IF($B113=0,ROUND((ABS(AH113-'Calculs T1a'!$S$7)/'Calculs T1a'!$S$7)*100,0),ROUND((ABS(AH113-$B113)/$B113)*100,0))), "No Prediction")</f>
        <v>0</v>
      </c>
      <c r="AK113" s="5">
        <f>IFERROR(IF(AJ113=$B113,0,IF($B113=0,ROUND((ABS(AJ113-'Calculs T1a'!$S$7)/'Calculs T1a'!$S$7)*100,0),ROUND((ABS(AJ113-$B113)/$B113)*100,0))), "No Prediction")</f>
        <v>0</v>
      </c>
      <c r="AM113" s="5">
        <f>IFERROR(IF(AL113=$B113,0,IF($B113=0,ROUND((ABS(AL113-'Calculs T1a'!$S$7)/'Calculs T1a'!$S$7)*100,0),ROUND((ABS(AL113-$B113)/$B113)*100,0))), "No Prediction")</f>
        <v>0</v>
      </c>
      <c r="AO113" s="5">
        <f>IFERROR(IF(AN113=$B113,0,IF($B113=0,ROUND((ABS(AN113-'Calculs T1a'!$S$7)/'Calculs T1a'!$S$7)*100,0),ROUND((ABS(AN113-$B113)/$B113)*100,0))), "No Prediction")</f>
        <v>0</v>
      </c>
      <c r="AQ113" s="5">
        <f>IFERROR(IF(AP113=$B113,0,IF($B113=0,ROUND((ABS(AP113-'Calculs T1a'!$S$7)/'Calculs T1a'!$S$7)*100,0),ROUND((ABS(AP113-$B113)/$B113)*100,0))), "No Prediction")</f>
        <v>0</v>
      </c>
      <c r="AS113" s="5">
        <f>IFERROR(IF(AR113=$B113,0,IF($B113=0,ROUND((ABS(AR113-'Calculs T1a'!$S$7)/'Calculs T1a'!$S$7)*100,0),ROUND((ABS(AR113-$B113)/$B113)*100,0))), "No Prediction")</f>
        <v>0</v>
      </c>
      <c r="AU113" s="5">
        <f>IFERROR(IF(AT113=$B113,0,IF($B113=0,ROUND((ABS(AT113-'Calculs T1a'!$S$7)/'Calculs T1a'!$S$7)*100,0),ROUND((ABS(AT113-$B113)/$B113)*100,0))), "No Prediction")</f>
        <v>0</v>
      </c>
      <c r="AW113" s="5">
        <f>IFERROR(IF(AV113=$B113,0,IF($B113=0,ROUND((ABS(AV113-'Calculs T1a'!$S$7)/'Calculs T1a'!$S$7)*100,0),ROUND((ABS(AV113-$B113)/$B113)*100,0))), "No Prediction")</f>
        <v>0</v>
      </c>
      <c r="BB113" s="5">
        <f>IFERROR(IF(BA113=$B113,0,IF($B113=0,ROUND((ABS(BA113-'Calculs T1a'!$S$7)/'Calculs T1a'!$S$7)*100,0),ROUND((ABS(BA113-$B113)/$B113)*100,0))), "No Prediction")</f>
        <v>0</v>
      </c>
      <c r="BD113" s="5">
        <f>IFERROR(IF(BC113=$B113,0,IF($B113=0,ROUND((ABS(BC113-'Calculs T1a'!$S$7)/'Calculs T1a'!$S$7)*100,0),ROUND((ABS(BC113-$B113)/$B113)*100,0))), "No Prediction")</f>
        <v>0</v>
      </c>
      <c r="BF113" s="5">
        <f>IFERROR(IF(BE113=$B113,0,IF($B113=0,ROUND((ABS(BE113-'Calculs T1a'!$S$7)/'Calculs T1a'!$S$7)*100,0),ROUND((ABS(BE113-$B113)/$B113)*100,0))), "No Prediction")</f>
        <v>0</v>
      </c>
      <c r="BH113" s="5">
        <f>IFERROR(IF(BG113=$B113,0,IF($B113=0,ROUND((ABS(BG113-'Calculs T1a'!$S$7)/'Calculs T1a'!$S$7)*100,0),ROUND((ABS(BG113-$B113)/$B113)*100,0))), "No Prediction")</f>
        <v>0</v>
      </c>
      <c r="BJ113" s="5">
        <f>IFERROR(IF(BI113=$B113,0,IF($B113=0,ROUND((ABS(BI113-'Calculs T1a'!$S$7)/'Calculs T1a'!$S$7)*100,0),ROUND((ABS(BI113-$B113)/$B113)*100,0))), "No Prediction")</f>
        <v>0</v>
      </c>
      <c r="BL113" s="5">
        <f>IFERROR(IF(BK113=$B113,0,IF($B113=0,ROUND((ABS(BK113-'Calculs T1a'!$S$7)/'Calculs T1a'!$S$7)*100,0),ROUND((ABS(BK113-$B113)/$B113)*100,0))), "No Prediction")</f>
        <v>0</v>
      </c>
      <c r="BN113" s="5">
        <f>IFERROR(IF(BM113=$B113,0,IF($B113=0,ROUND((ABS(BM113-'Calculs T1a'!$S$7)/'Calculs T1a'!$S$7)*100,0),ROUND((ABS(BM113-$B113)/$B113)*100,0))), "No Prediction")</f>
        <v>0</v>
      </c>
      <c r="BP113" s="5">
        <f>IFERROR(IF(BO113=$B113,0,IF($B113=0,ROUND((ABS(BO113-'Calculs T1a'!$S$7)/'Calculs T1a'!$S$7)*100,0),ROUND((ABS(BO113-$B113)/$B113)*100,0))), "No Prediction")</f>
        <v>0</v>
      </c>
      <c r="BR113" s="5">
        <f>IFERROR(IF(BQ113=$B113,0,IF($B113=0,ROUND((ABS(BQ113-'Calculs T1a'!$S$7)/'Calculs T1a'!$S$7)*100,0),ROUND((ABS(BQ113-$B113)/$B113)*100,0))), "No Prediction")</f>
        <v>0</v>
      </c>
      <c r="BT113" s="5">
        <f>IFERROR(IF(BS113=$B113,0,IF($B113=0,ROUND((ABS(BS113-'Calculs T1a'!$S$7)/'Calculs T1a'!$S$7)*100,0),ROUND((ABS(BS113-$B113)/$B113)*100,0))), "No Prediction")</f>
        <v>0</v>
      </c>
      <c r="BV113" s="5">
        <f>IFERROR(IF(BU113=$B113,0,IF($B113=0,ROUND((ABS(BU113-'Calculs T1a'!$S$7)/'Calculs T1a'!$S$7)*100,0),ROUND((ABS(BU113-$B113)/$B113)*100,0))), "No Prediction")</f>
        <v>0</v>
      </c>
    </row>
    <row r="114" spans="4:74" x14ac:dyDescent="0.3">
      <c r="D114" s="5">
        <f>IFERROR(IF(C114=$B114,0,IF($B114=0,ROUND((ABS(C114-'Calculs T1a'!$S$7)/'Calculs T1a'!$S$7)*100,0),ROUND((ABS(C114-$B114)/$B114)*100,0))), "No Prediction")</f>
        <v>0</v>
      </c>
      <c r="F114" s="5">
        <f>IFERROR(IF(E114=$B114,0,IF($B114=0,ROUND((ABS(E114-'Calculs T1a'!$S$7)/'Calculs T1a'!$S$7)*100,0),ROUND((ABS(E114-$B114)/$B114)*100,0))), "No Prediction")</f>
        <v>0</v>
      </c>
      <c r="H114" s="5">
        <f>IFERROR(IF(G114=$B114,0,IF($B114=0,ROUND((ABS(G114-'Calculs T1a'!$S$7)/'Calculs T1a'!$S$7)*100,0),ROUND((ABS(G114-$B114)/$B114)*100,0))), "No Prediction")</f>
        <v>0</v>
      </c>
      <c r="J114" s="5">
        <f>IFERROR(IF(I114=$B114,0,IF($B114=0,ROUND((ABS(I114-'Calculs T1a'!$S$7)/'Calculs T1a'!$S$7)*100,0),ROUND((ABS(I114-$B114)/$B114)*100,0))), "No Prediction")</f>
        <v>0</v>
      </c>
      <c r="L114" s="5">
        <f>IFERROR(IF(K114=$B114,0,IF($B114=0,ROUND((ABS(K114-'Calculs T1a'!$S$7)/'Calculs T1a'!$S$7)*100,0),ROUND((ABS(K114-$B114)/$B114)*100,0))), "No Prediction")</f>
        <v>0</v>
      </c>
      <c r="N114" s="5">
        <f>IFERROR(IF(M114=$B114,0,IF($B114=0,ROUND((ABS(M114-'Calculs T1a'!$S$7)/'Calculs T1a'!$S$7)*100,0),ROUND((ABS(M114-$B114)/$B114)*100,0))), "No Prediction")</f>
        <v>0</v>
      </c>
      <c r="P114" s="5">
        <f>IFERROR(IF(O114=$B114,0,IF($B114=0,ROUND((ABS(O114-'Calculs T1a'!$S$7)/'Calculs T1a'!$S$7)*100,0),ROUND((ABS(O114-$B114)/$B114)*100,0))), "No Prediction")</f>
        <v>0</v>
      </c>
      <c r="R114" s="5">
        <f>IFERROR(IF(Q114=$B114,0,IF($B114=0,ROUND((ABS(Q114-'Calculs T1a'!$S$7)/'Calculs T1a'!$S$7)*100,0),ROUND((ABS(Q114-$B114)/$B114)*100,0))), "No Prediction")</f>
        <v>0</v>
      </c>
      <c r="T114" s="5">
        <f>IFERROR(IF(S114=$B114,0,IF($B114=0,ROUND((ABS(S114-'Calculs T1a'!$S$7)/'Calculs T1a'!$S$7)*100,0),ROUND((ABS(S114-$B114)/$B114)*100,0))), "No Prediction")</f>
        <v>0</v>
      </c>
      <c r="V114" s="5">
        <f>IFERROR(IF(U114=$B114,0,IF($B114=0,ROUND((ABS(U114-'Calculs T1a'!$S$7)/'Calculs T1a'!$S$7)*100,0),ROUND((ABS(U114-$B114)/$B114)*100,0))), "No Prediction")</f>
        <v>0</v>
      </c>
      <c r="X114" s="5">
        <f>IFERROR(IF(W114=$B114,0,IF($B114=0,ROUND((ABS(W114-'Calculs T1a'!$S$7)/'Calculs T1a'!$S$7)*100,0),ROUND((ABS(W114-$B114)/$B114)*100,0))), "No Prediction")</f>
        <v>0</v>
      </c>
      <c r="AC114" s="5">
        <f>IFERROR(IF(AB114=$B114,0,IF($B114=0,ROUND((ABS(AB114-'Calculs T1a'!$S$7)/'Calculs T1a'!$S$7)*100,0),ROUND((ABS(AB114-$B114)/$B114)*100,0))), "No Prediction")</f>
        <v>0</v>
      </c>
      <c r="AE114" s="5">
        <f>IFERROR(IF(AD114=$B114,0,IF($B114=0,ROUND((ABS(AD114-'Calculs T1a'!$S$7)/'Calculs T1a'!$S$7)*100,0),ROUND((ABS(AD114-$B114)/$B114)*100,0))), "No Prediction")</f>
        <v>0</v>
      </c>
      <c r="AG114" s="5">
        <f>IFERROR(IF(AF114=$B114,0,IF($B114=0,ROUND((ABS(AF114-'Calculs T1a'!$S$7)/'Calculs T1a'!$S$7)*100,0),ROUND((ABS(AF114-$B114)/$B114)*100,0))), "No Prediction")</f>
        <v>0</v>
      </c>
      <c r="AI114" s="5">
        <f>IFERROR(IF(AH114=$B114,0,IF($B114=0,ROUND((ABS(AH114-'Calculs T1a'!$S$7)/'Calculs T1a'!$S$7)*100,0),ROUND((ABS(AH114-$B114)/$B114)*100,0))), "No Prediction")</f>
        <v>0</v>
      </c>
      <c r="AK114" s="5">
        <f>IFERROR(IF(AJ114=$B114,0,IF($B114=0,ROUND((ABS(AJ114-'Calculs T1a'!$S$7)/'Calculs T1a'!$S$7)*100,0),ROUND((ABS(AJ114-$B114)/$B114)*100,0))), "No Prediction")</f>
        <v>0</v>
      </c>
      <c r="AM114" s="5">
        <f>IFERROR(IF(AL114=$B114,0,IF($B114=0,ROUND((ABS(AL114-'Calculs T1a'!$S$7)/'Calculs T1a'!$S$7)*100,0),ROUND((ABS(AL114-$B114)/$B114)*100,0))), "No Prediction")</f>
        <v>0</v>
      </c>
      <c r="AO114" s="5">
        <f>IFERROR(IF(AN114=$B114,0,IF($B114=0,ROUND((ABS(AN114-'Calculs T1a'!$S$7)/'Calculs T1a'!$S$7)*100,0),ROUND((ABS(AN114-$B114)/$B114)*100,0))), "No Prediction")</f>
        <v>0</v>
      </c>
      <c r="AQ114" s="5">
        <f>IFERROR(IF(AP114=$B114,0,IF($B114=0,ROUND((ABS(AP114-'Calculs T1a'!$S$7)/'Calculs T1a'!$S$7)*100,0),ROUND((ABS(AP114-$B114)/$B114)*100,0))), "No Prediction")</f>
        <v>0</v>
      </c>
      <c r="AS114" s="5">
        <f>IFERROR(IF(AR114=$B114,0,IF($B114=0,ROUND((ABS(AR114-'Calculs T1a'!$S$7)/'Calculs T1a'!$S$7)*100,0),ROUND((ABS(AR114-$B114)/$B114)*100,0))), "No Prediction")</f>
        <v>0</v>
      </c>
      <c r="AU114" s="5">
        <f>IFERROR(IF(AT114=$B114,0,IF($B114=0,ROUND((ABS(AT114-'Calculs T1a'!$S$7)/'Calculs T1a'!$S$7)*100,0),ROUND((ABS(AT114-$B114)/$B114)*100,0))), "No Prediction")</f>
        <v>0</v>
      </c>
      <c r="AW114" s="5">
        <f>IFERROR(IF(AV114=$B114,0,IF($B114=0,ROUND((ABS(AV114-'Calculs T1a'!$S$7)/'Calculs T1a'!$S$7)*100,0),ROUND((ABS(AV114-$B114)/$B114)*100,0))), "No Prediction")</f>
        <v>0</v>
      </c>
      <c r="BB114" s="5">
        <f>IFERROR(IF(BA114=$B114,0,IF($B114=0,ROUND((ABS(BA114-'Calculs T1a'!$S$7)/'Calculs T1a'!$S$7)*100,0),ROUND((ABS(BA114-$B114)/$B114)*100,0))), "No Prediction")</f>
        <v>0</v>
      </c>
      <c r="BD114" s="5">
        <f>IFERROR(IF(BC114=$B114,0,IF($B114=0,ROUND((ABS(BC114-'Calculs T1a'!$S$7)/'Calculs T1a'!$S$7)*100,0),ROUND((ABS(BC114-$B114)/$B114)*100,0))), "No Prediction")</f>
        <v>0</v>
      </c>
      <c r="BF114" s="5">
        <f>IFERROR(IF(BE114=$B114,0,IF($B114=0,ROUND((ABS(BE114-'Calculs T1a'!$S$7)/'Calculs T1a'!$S$7)*100,0),ROUND((ABS(BE114-$B114)/$B114)*100,0))), "No Prediction")</f>
        <v>0</v>
      </c>
      <c r="BH114" s="5">
        <f>IFERROR(IF(BG114=$B114,0,IF($B114=0,ROUND((ABS(BG114-'Calculs T1a'!$S$7)/'Calculs T1a'!$S$7)*100,0),ROUND((ABS(BG114-$B114)/$B114)*100,0))), "No Prediction")</f>
        <v>0</v>
      </c>
      <c r="BJ114" s="5">
        <f>IFERROR(IF(BI114=$B114,0,IF($B114=0,ROUND((ABS(BI114-'Calculs T1a'!$S$7)/'Calculs T1a'!$S$7)*100,0),ROUND((ABS(BI114-$B114)/$B114)*100,0))), "No Prediction")</f>
        <v>0</v>
      </c>
      <c r="BL114" s="5">
        <f>IFERROR(IF(BK114=$B114,0,IF($B114=0,ROUND((ABS(BK114-'Calculs T1a'!$S$7)/'Calculs T1a'!$S$7)*100,0),ROUND((ABS(BK114-$B114)/$B114)*100,0))), "No Prediction")</f>
        <v>0</v>
      </c>
      <c r="BN114" s="5">
        <f>IFERROR(IF(BM114=$B114,0,IF($B114=0,ROUND((ABS(BM114-'Calculs T1a'!$S$7)/'Calculs T1a'!$S$7)*100,0),ROUND((ABS(BM114-$B114)/$B114)*100,0))), "No Prediction")</f>
        <v>0</v>
      </c>
      <c r="BP114" s="5">
        <f>IFERROR(IF(BO114=$B114,0,IF($B114=0,ROUND((ABS(BO114-'Calculs T1a'!$S$7)/'Calculs T1a'!$S$7)*100,0),ROUND((ABS(BO114-$B114)/$B114)*100,0))), "No Prediction")</f>
        <v>0</v>
      </c>
      <c r="BR114" s="5">
        <f>IFERROR(IF(BQ114=$B114,0,IF($B114=0,ROUND((ABS(BQ114-'Calculs T1a'!$S$7)/'Calculs T1a'!$S$7)*100,0),ROUND((ABS(BQ114-$B114)/$B114)*100,0))), "No Prediction")</f>
        <v>0</v>
      </c>
      <c r="BT114" s="5">
        <f>IFERROR(IF(BS114=$B114,0,IF($B114=0,ROUND((ABS(BS114-'Calculs T1a'!$S$7)/'Calculs T1a'!$S$7)*100,0),ROUND((ABS(BS114-$B114)/$B114)*100,0))), "No Prediction")</f>
        <v>0</v>
      </c>
      <c r="BV114" s="5">
        <f>IFERROR(IF(BU114=$B114,0,IF($B114=0,ROUND((ABS(BU114-'Calculs T1a'!$S$7)/'Calculs T1a'!$S$7)*100,0),ROUND((ABS(BU114-$B114)/$B114)*100,0))), "No Prediction")</f>
        <v>0</v>
      </c>
    </row>
    <row r="115" spans="4:74" x14ac:dyDescent="0.3">
      <c r="D115" s="5">
        <f>IFERROR(IF(C115=$B115,0,IF($B115=0,ROUND((ABS(C115-'Calculs T1a'!$S$7)/'Calculs T1a'!$S$7)*100,0),ROUND((ABS(C115-$B115)/$B115)*100,0))), "No Prediction")</f>
        <v>0</v>
      </c>
      <c r="F115" s="5">
        <f>IFERROR(IF(E115=$B115,0,IF($B115=0,ROUND((ABS(E115-'Calculs T1a'!$S$7)/'Calculs T1a'!$S$7)*100,0),ROUND((ABS(E115-$B115)/$B115)*100,0))), "No Prediction")</f>
        <v>0</v>
      </c>
      <c r="H115" s="5">
        <f>IFERROR(IF(G115=$B115,0,IF($B115=0,ROUND((ABS(G115-'Calculs T1a'!$S$7)/'Calculs T1a'!$S$7)*100,0),ROUND((ABS(G115-$B115)/$B115)*100,0))), "No Prediction")</f>
        <v>0</v>
      </c>
      <c r="J115" s="5">
        <f>IFERROR(IF(I115=$B115,0,IF($B115=0,ROUND((ABS(I115-'Calculs T1a'!$S$7)/'Calculs T1a'!$S$7)*100,0),ROUND((ABS(I115-$B115)/$B115)*100,0))), "No Prediction")</f>
        <v>0</v>
      </c>
      <c r="L115" s="5">
        <f>IFERROR(IF(K115=$B115,0,IF($B115=0,ROUND((ABS(K115-'Calculs T1a'!$S$7)/'Calculs T1a'!$S$7)*100,0),ROUND((ABS(K115-$B115)/$B115)*100,0))), "No Prediction")</f>
        <v>0</v>
      </c>
      <c r="N115" s="5">
        <f>IFERROR(IF(M115=$B115,0,IF($B115=0,ROUND((ABS(M115-'Calculs T1a'!$S$7)/'Calculs T1a'!$S$7)*100,0),ROUND((ABS(M115-$B115)/$B115)*100,0))), "No Prediction")</f>
        <v>0</v>
      </c>
      <c r="P115" s="5">
        <f>IFERROR(IF(O115=$B115,0,IF($B115=0,ROUND((ABS(O115-'Calculs T1a'!$S$7)/'Calculs T1a'!$S$7)*100,0),ROUND((ABS(O115-$B115)/$B115)*100,0))), "No Prediction")</f>
        <v>0</v>
      </c>
      <c r="R115" s="5">
        <f>IFERROR(IF(Q115=$B115,0,IF($B115=0,ROUND((ABS(Q115-'Calculs T1a'!$S$7)/'Calculs T1a'!$S$7)*100,0),ROUND((ABS(Q115-$B115)/$B115)*100,0))), "No Prediction")</f>
        <v>0</v>
      </c>
      <c r="T115" s="5">
        <f>IFERROR(IF(S115=$B115,0,IF($B115=0,ROUND((ABS(S115-'Calculs T1a'!$S$7)/'Calculs T1a'!$S$7)*100,0),ROUND((ABS(S115-$B115)/$B115)*100,0))), "No Prediction")</f>
        <v>0</v>
      </c>
      <c r="V115" s="5">
        <f>IFERROR(IF(U115=$B115,0,IF($B115=0,ROUND((ABS(U115-'Calculs T1a'!$S$7)/'Calculs T1a'!$S$7)*100,0),ROUND((ABS(U115-$B115)/$B115)*100,0))), "No Prediction")</f>
        <v>0</v>
      </c>
      <c r="X115" s="5">
        <f>IFERROR(IF(W115=$B115,0,IF($B115=0,ROUND((ABS(W115-'Calculs T1a'!$S$7)/'Calculs T1a'!$S$7)*100,0),ROUND((ABS(W115-$B115)/$B115)*100,0))), "No Prediction")</f>
        <v>0</v>
      </c>
      <c r="AC115" s="5">
        <f>IFERROR(IF(AB115=$B115,0,IF($B115=0,ROUND((ABS(AB115-'Calculs T1a'!$S$7)/'Calculs T1a'!$S$7)*100,0),ROUND((ABS(AB115-$B115)/$B115)*100,0))), "No Prediction")</f>
        <v>0</v>
      </c>
      <c r="AE115" s="5">
        <f>IFERROR(IF(AD115=$B115,0,IF($B115=0,ROUND((ABS(AD115-'Calculs T1a'!$S$7)/'Calculs T1a'!$S$7)*100,0),ROUND((ABS(AD115-$B115)/$B115)*100,0))), "No Prediction")</f>
        <v>0</v>
      </c>
      <c r="AG115" s="5">
        <f>IFERROR(IF(AF115=$B115,0,IF($B115=0,ROUND((ABS(AF115-'Calculs T1a'!$S$7)/'Calculs T1a'!$S$7)*100,0),ROUND((ABS(AF115-$B115)/$B115)*100,0))), "No Prediction")</f>
        <v>0</v>
      </c>
      <c r="AI115" s="5">
        <f>IFERROR(IF(AH115=$B115,0,IF($B115=0,ROUND((ABS(AH115-'Calculs T1a'!$S$7)/'Calculs T1a'!$S$7)*100,0),ROUND((ABS(AH115-$B115)/$B115)*100,0))), "No Prediction")</f>
        <v>0</v>
      </c>
      <c r="AK115" s="5">
        <f>IFERROR(IF(AJ115=$B115,0,IF($B115=0,ROUND((ABS(AJ115-'Calculs T1a'!$S$7)/'Calculs T1a'!$S$7)*100,0),ROUND((ABS(AJ115-$B115)/$B115)*100,0))), "No Prediction")</f>
        <v>0</v>
      </c>
      <c r="AM115" s="5">
        <f>IFERROR(IF(AL115=$B115,0,IF($B115=0,ROUND((ABS(AL115-'Calculs T1a'!$S$7)/'Calculs T1a'!$S$7)*100,0),ROUND((ABS(AL115-$B115)/$B115)*100,0))), "No Prediction")</f>
        <v>0</v>
      </c>
      <c r="AO115" s="5">
        <f>IFERROR(IF(AN115=$B115,0,IF($B115=0,ROUND((ABS(AN115-'Calculs T1a'!$S$7)/'Calculs T1a'!$S$7)*100,0),ROUND((ABS(AN115-$B115)/$B115)*100,0))), "No Prediction")</f>
        <v>0</v>
      </c>
      <c r="AQ115" s="5">
        <f>IFERROR(IF(AP115=$B115,0,IF($B115=0,ROUND((ABS(AP115-'Calculs T1a'!$S$7)/'Calculs T1a'!$S$7)*100,0),ROUND((ABS(AP115-$B115)/$B115)*100,0))), "No Prediction")</f>
        <v>0</v>
      </c>
      <c r="AS115" s="5">
        <f>IFERROR(IF(AR115=$B115,0,IF($B115=0,ROUND((ABS(AR115-'Calculs T1a'!$S$7)/'Calculs T1a'!$S$7)*100,0),ROUND((ABS(AR115-$B115)/$B115)*100,0))), "No Prediction")</f>
        <v>0</v>
      </c>
      <c r="AU115" s="5">
        <f>IFERROR(IF(AT115=$B115,0,IF($B115=0,ROUND((ABS(AT115-'Calculs T1a'!$S$7)/'Calculs T1a'!$S$7)*100,0),ROUND((ABS(AT115-$B115)/$B115)*100,0))), "No Prediction")</f>
        <v>0</v>
      </c>
      <c r="AW115" s="5">
        <f>IFERROR(IF(AV115=$B115,0,IF($B115=0,ROUND((ABS(AV115-'Calculs T1a'!$S$7)/'Calculs T1a'!$S$7)*100,0),ROUND((ABS(AV115-$B115)/$B115)*100,0))), "No Prediction")</f>
        <v>0</v>
      </c>
      <c r="BB115" s="5">
        <f>IFERROR(IF(BA115=$B115,0,IF($B115=0,ROUND((ABS(BA115-'Calculs T1a'!$S$7)/'Calculs T1a'!$S$7)*100,0),ROUND((ABS(BA115-$B115)/$B115)*100,0))), "No Prediction")</f>
        <v>0</v>
      </c>
      <c r="BD115" s="5">
        <f>IFERROR(IF(BC115=$B115,0,IF($B115=0,ROUND((ABS(BC115-'Calculs T1a'!$S$7)/'Calculs T1a'!$S$7)*100,0),ROUND((ABS(BC115-$B115)/$B115)*100,0))), "No Prediction")</f>
        <v>0</v>
      </c>
      <c r="BF115" s="5">
        <f>IFERROR(IF(BE115=$B115,0,IF($B115=0,ROUND((ABS(BE115-'Calculs T1a'!$S$7)/'Calculs T1a'!$S$7)*100,0),ROUND((ABS(BE115-$B115)/$B115)*100,0))), "No Prediction")</f>
        <v>0</v>
      </c>
      <c r="BH115" s="5">
        <f>IFERROR(IF(BG115=$B115,0,IF($B115=0,ROUND((ABS(BG115-'Calculs T1a'!$S$7)/'Calculs T1a'!$S$7)*100,0),ROUND((ABS(BG115-$B115)/$B115)*100,0))), "No Prediction")</f>
        <v>0</v>
      </c>
      <c r="BJ115" s="5">
        <f>IFERROR(IF(BI115=$B115,0,IF($B115=0,ROUND((ABS(BI115-'Calculs T1a'!$S$7)/'Calculs T1a'!$S$7)*100,0),ROUND((ABS(BI115-$B115)/$B115)*100,0))), "No Prediction")</f>
        <v>0</v>
      </c>
      <c r="BL115" s="5">
        <f>IFERROR(IF(BK115=$B115,0,IF($B115=0,ROUND((ABS(BK115-'Calculs T1a'!$S$7)/'Calculs T1a'!$S$7)*100,0),ROUND((ABS(BK115-$B115)/$B115)*100,0))), "No Prediction")</f>
        <v>0</v>
      </c>
      <c r="BN115" s="5">
        <f>IFERROR(IF(BM115=$B115,0,IF($B115=0,ROUND((ABS(BM115-'Calculs T1a'!$S$7)/'Calculs T1a'!$S$7)*100,0),ROUND((ABS(BM115-$B115)/$B115)*100,0))), "No Prediction")</f>
        <v>0</v>
      </c>
      <c r="BP115" s="5">
        <f>IFERROR(IF(BO115=$B115,0,IF($B115=0,ROUND((ABS(BO115-'Calculs T1a'!$S$7)/'Calculs T1a'!$S$7)*100,0),ROUND((ABS(BO115-$B115)/$B115)*100,0))), "No Prediction")</f>
        <v>0</v>
      </c>
      <c r="BR115" s="5">
        <f>IFERROR(IF(BQ115=$B115,0,IF($B115=0,ROUND((ABS(BQ115-'Calculs T1a'!$S$7)/'Calculs T1a'!$S$7)*100,0),ROUND((ABS(BQ115-$B115)/$B115)*100,0))), "No Prediction")</f>
        <v>0</v>
      </c>
      <c r="BT115" s="5">
        <f>IFERROR(IF(BS115=$B115,0,IF($B115=0,ROUND((ABS(BS115-'Calculs T1a'!$S$7)/'Calculs T1a'!$S$7)*100,0),ROUND((ABS(BS115-$B115)/$B115)*100,0))), "No Prediction")</f>
        <v>0</v>
      </c>
      <c r="BV115" s="5">
        <f>IFERROR(IF(BU115=$B115,0,IF($B115=0,ROUND((ABS(BU115-'Calculs T1a'!$S$7)/'Calculs T1a'!$S$7)*100,0),ROUND((ABS(BU115-$B115)/$B115)*100,0))), "No Prediction")</f>
        <v>0</v>
      </c>
    </row>
    <row r="116" spans="4:74" x14ac:dyDescent="0.3">
      <c r="D116" s="5">
        <f>IFERROR(IF(C116=$B116,0,IF($B116=0,ROUND((ABS(C116-'Calculs T1a'!$S$7)/'Calculs T1a'!$S$7)*100,0),ROUND((ABS(C116-$B116)/$B116)*100,0))), "No Prediction")</f>
        <v>0</v>
      </c>
      <c r="F116" s="5">
        <f>IFERROR(IF(E116=$B116,0,IF($B116=0,ROUND((ABS(E116-'Calculs T1a'!$S$7)/'Calculs T1a'!$S$7)*100,0),ROUND((ABS(E116-$B116)/$B116)*100,0))), "No Prediction")</f>
        <v>0</v>
      </c>
      <c r="H116" s="5">
        <f>IFERROR(IF(G116=$B116,0,IF($B116=0,ROUND((ABS(G116-'Calculs T1a'!$S$7)/'Calculs T1a'!$S$7)*100,0),ROUND((ABS(G116-$B116)/$B116)*100,0))), "No Prediction")</f>
        <v>0</v>
      </c>
      <c r="J116" s="5">
        <f>IFERROR(IF(I116=$B116,0,IF($B116=0,ROUND((ABS(I116-'Calculs T1a'!$S$7)/'Calculs T1a'!$S$7)*100,0),ROUND((ABS(I116-$B116)/$B116)*100,0))), "No Prediction")</f>
        <v>0</v>
      </c>
      <c r="L116" s="5">
        <f>IFERROR(IF(K116=$B116,0,IF($B116=0,ROUND((ABS(K116-'Calculs T1a'!$S$7)/'Calculs T1a'!$S$7)*100,0),ROUND((ABS(K116-$B116)/$B116)*100,0))), "No Prediction")</f>
        <v>0</v>
      </c>
      <c r="N116" s="5">
        <f>IFERROR(IF(M116=$B116,0,IF($B116=0,ROUND((ABS(M116-'Calculs T1a'!$S$7)/'Calculs T1a'!$S$7)*100,0),ROUND((ABS(M116-$B116)/$B116)*100,0))), "No Prediction")</f>
        <v>0</v>
      </c>
      <c r="P116" s="5">
        <f>IFERROR(IF(O116=$B116,0,IF($B116=0,ROUND((ABS(O116-'Calculs T1a'!$S$7)/'Calculs T1a'!$S$7)*100,0),ROUND((ABS(O116-$B116)/$B116)*100,0))), "No Prediction")</f>
        <v>0</v>
      </c>
      <c r="R116" s="5">
        <f>IFERROR(IF(Q116=$B116,0,IF($B116=0,ROUND((ABS(Q116-'Calculs T1a'!$S$7)/'Calculs T1a'!$S$7)*100,0),ROUND((ABS(Q116-$B116)/$B116)*100,0))), "No Prediction")</f>
        <v>0</v>
      </c>
      <c r="T116" s="5">
        <f>IFERROR(IF(S116=$B116,0,IF($B116=0,ROUND((ABS(S116-'Calculs T1a'!$S$7)/'Calculs T1a'!$S$7)*100,0),ROUND((ABS(S116-$B116)/$B116)*100,0))), "No Prediction")</f>
        <v>0</v>
      </c>
      <c r="V116" s="5">
        <f>IFERROR(IF(U116=$B116,0,IF($B116=0,ROUND((ABS(U116-'Calculs T1a'!$S$7)/'Calculs T1a'!$S$7)*100,0),ROUND((ABS(U116-$B116)/$B116)*100,0))), "No Prediction")</f>
        <v>0</v>
      </c>
      <c r="X116" s="5">
        <f>IFERROR(IF(W116=$B116,0,IF($B116=0,ROUND((ABS(W116-'Calculs T1a'!$S$7)/'Calculs T1a'!$S$7)*100,0),ROUND((ABS(W116-$B116)/$B116)*100,0))), "No Prediction")</f>
        <v>0</v>
      </c>
      <c r="AC116" s="5">
        <f>IFERROR(IF(AB116=$B116,0,IF($B116=0,ROUND((ABS(AB116-'Calculs T1a'!$S$7)/'Calculs T1a'!$S$7)*100,0),ROUND((ABS(AB116-$B116)/$B116)*100,0))), "No Prediction")</f>
        <v>0</v>
      </c>
      <c r="AE116" s="5">
        <f>IFERROR(IF(AD116=$B116,0,IF($B116=0,ROUND((ABS(AD116-'Calculs T1a'!$S$7)/'Calculs T1a'!$S$7)*100,0),ROUND((ABS(AD116-$B116)/$B116)*100,0))), "No Prediction")</f>
        <v>0</v>
      </c>
      <c r="AG116" s="5">
        <f>IFERROR(IF(AF116=$B116,0,IF($B116=0,ROUND((ABS(AF116-'Calculs T1a'!$S$7)/'Calculs T1a'!$S$7)*100,0),ROUND((ABS(AF116-$B116)/$B116)*100,0))), "No Prediction")</f>
        <v>0</v>
      </c>
      <c r="AI116" s="5">
        <f>IFERROR(IF(AH116=$B116,0,IF($B116=0,ROUND((ABS(AH116-'Calculs T1a'!$S$7)/'Calculs T1a'!$S$7)*100,0),ROUND((ABS(AH116-$B116)/$B116)*100,0))), "No Prediction")</f>
        <v>0</v>
      </c>
      <c r="AK116" s="5">
        <f>IFERROR(IF(AJ116=$B116,0,IF($B116=0,ROUND((ABS(AJ116-'Calculs T1a'!$S$7)/'Calculs T1a'!$S$7)*100,0),ROUND((ABS(AJ116-$B116)/$B116)*100,0))), "No Prediction")</f>
        <v>0</v>
      </c>
      <c r="AM116" s="5">
        <f>IFERROR(IF(AL116=$B116,0,IF($B116=0,ROUND((ABS(AL116-'Calculs T1a'!$S$7)/'Calculs T1a'!$S$7)*100,0),ROUND((ABS(AL116-$B116)/$B116)*100,0))), "No Prediction")</f>
        <v>0</v>
      </c>
      <c r="AO116" s="5">
        <f>IFERROR(IF(AN116=$B116,0,IF($B116=0,ROUND((ABS(AN116-'Calculs T1a'!$S$7)/'Calculs T1a'!$S$7)*100,0),ROUND((ABS(AN116-$B116)/$B116)*100,0))), "No Prediction")</f>
        <v>0</v>
      </c>
      <c r="AQ116" s="5">
        <f>IFERROR(IF(AP116=$B116,0,IF($B116=0,ROUND((ABS(AP116-'Calculs T1a'!$S$7)/'Calculs T1a'!$S$7)*100,0),ROUND((ABS(AP116-$B116)/$B116)*100,0))), "No Prediction")</f>
        <v>0</v>
      </c>
      <c r="AS116" s="5">
        <f>IFERROR(IF(AR116=$B116,0,IF($B116=0,ROUND((ABS(AR116-'Calculs T1a'!$S$7)/'Calculs T1a'!$S$7)*100,0),ROUND((ABS(AR116-$B116)/$B116)*100,0))), "No Prediction")</f>
        <v>0</v>
      </c>
      <c r="AU116" s="5">
        <f>IFERROR(IF(AT116=$B116,0,IF($B116=0,ROUND((ABS(AT116-'Calculs T1a'!$S$7)/'Calculs T1a'!$S$7)*100,0),ROUND((ABS(AT116-$B116)/$B116)*100,0))), "No Prediction")</f>
        <v>0</v>
      </c>
      <c r="AW116" s="5">
        <f>IFERROR(IF(AV116=$B116,0,IF($B116=0,ROUND((ABS(AV116-'Calculs T1a'!$S$7)/'Calculs T1a'!$S$7)*100,0),ROUND((ABS(AV116-$B116)/$B116)*100,0))), "No Prediction")</f>
        <v>0</v>
      </c>
      <c r="BB116" s="5">
        <f>IFERROR(IF(BA116=$B116,0,IF($B116=0,ROUND((ABS(BA116-'Calculs T1a'!$S$7)/'Calculs T1a'!$S$7)*100,0),ROUND((ABS(BA116-$B116)/$B116)*100,0))), "No Prediction")</f>
        <v>0</v>
      </c>
      <c r="BD116" s="5">
        <f>IFERROR(IF(BC116=$B116,0,IF($B116=0,ROUND((ABS(BC116-'Calculs T1a'!$S$7)/'Calculs T1a'!$S$7)*100,0),ROUND((ABS(BC116-$B116)/$B116)*100,0))), "No Prediction")</f>
        <v>0</v>
      </c>
      <c r="BF116" s="5">
        <f>IFERROR(IF(BE116=$B116,0,IF($B116=0,ROUND((ABS(BE116-'Calculs T1a'!$S$7)/'Calculs T1a'!$S$7)*100,0),ROUND((ABS(BE116-$B116)/$B116)*100,0))), "No Prediction")</f>
        <v>0</v>
      </c>
      <c r="BH116" s="5">
        <f>IFERROR(IF(BG116=$B116,0,IF($B116=0,ROUND((ABS(BG116-'Calculs T1a'!$S$7)/'Calculs T1a'!$S$7)*100,0),ROUND((ABS(BG116-$B116)/$B116)*100,0))), "No Prediction")</f>
        <v>0</v>
      </c>
      <c r="BJ116" s="5">
        <f>IFERROR(IF(BI116=$B116,0,IF($B116=0,ROUND((ABS(BI116-'Calculs T1a'!$S$7)/'Calculs T1a'!$S$7)*100,0),ROUND((ABS(BI116-$B116)/$B116)*100,0))), "No Prediction")</f>
        <v>0</v>
      </c>
      <c r="BL116" s="5">
        <f>IFERROR(IF(BK116=$B116,0,IF($B116=0,ROUND((ABS(BK116-'Calculs T1a'!$S$7)/'Calculs T1a'!$S$7)*100,0),ROUND((ABS(BK116-$B116)/$B116)*100,0))), "No Prediction")</f>
        <v>0</v>
      </c>
      <c r="BN116" s="5">
        <f>IFERROR(IF(BM116=$B116,0,IF($B116=0,ROUND((ABS(BM116-'Calculs T1a'!$S$7)/'Calculs T1a'!$S$7)*100,0),ROUND((ABS(BM116-$B116)/$B116)*100,0))), "No Prediction")</f>
        <v>0</v>
      </c>
      <c r="BP116" s="5">
        <f>IFERROR(IF(BO116=$B116,0,IF($B116=0,ROUND((ABS(BO116-'Calculs T1a'!$S$7)/'Calculs T1a'!$S$7)*100,0),ROUND((ABS(BO116-$B116)/$B116)*100,0))), "No Prediction")</f>
        <v>0</v>
      </c>
      <c r="BR116" s="5">
        <f>IFERROR(IF(BQ116=$B116,0,IF($B116=0,ROUND((ABS(BQ116-'Calculs T1a'!$S$7)/'Calculs T1a'!$S$7)*100,0),ROUND((ABS(BQ116-$B116)/$B116)*100,0))), "No Prediction")</f>
        <v>0</v>
      </c>
      <c r="BT116" s="5">
        <f>IFERROR(IF(BS116=$B116,0,IF($B116=0,ROUND((ABS(BS116-'Calculs T1a'!$S$7)/'Calculs T1a'!$S$7)*100,0),ROUND((ABS(BS116-$B116)/$B116)*100,0))), "No Prediction")</f>
        <v>0</v>
      </c>
      <c r="BV116" s="5">
        <f>IFERROR(IF(BU116=$B116,0,IF($B116=0,ROUND((ABS(BU116-'Calculs T1a'!$S$7)/'Calculs T1a'!$S$7)*100,0),ROUND((ABS(BU116-$B116)/$B116)*100,0))), "No Prediction")</f>
        <v>0</v>
      </c>
    </row>
    <row r="117" spans="4:74" x14ac:dyDescent="0.3">
      <c r="D117" s="5">
        <f>IFERROR(IF(C117=$B117,0,IF($B117=0,ROUND((ABS(C117-'Calculs T1a'!$S$7)/'Calculs T1a'!$S$7)*100,0),ROUND((ABS(C117-$B117)/$B117)*100,0))), "No Prediction")</f>
        <v>0</v>
      </c>
      <c r="F117" s="5">
        <f>IFERROR(IF(E117=$B117,0,IF($B117=0,ROUND((ABS(E117-'Calculs T1a'!$S$7)/'Calculs T1a'!$S$7)*100,0),ROUND((ABS(E117-$B117)/$B117)*100,0))), "No Prediction")</f>
        <v>0</v>
      </c>
      <c r="H117" s="5">
        <f>IFERROR(IF(G117=$B117,0,IF($B117=0,ROUND((ABS(G117-'Calculs T1a'!$S$7)/'Calculs T1a'!$S$7)*100,0),ROUND((ABS(G117-$B117)/$B117)*100,0))), "No Prediction")</f>
        <v>0</v>
      </c>
      <c r="J117" s="5">
        <f>IFERROR(IF(I117=$B117,0,IF($B117=0,ROUND((ABS(I117-'Calculs T1a'!$S$7)/'Calculs T1a'!$S$7)*100,0),ROUND((ABS(I117-$B117)/$B117)*100,0))), "No Prediction")</f>
        <v>0</v>
      </c>
      <c r="L117" s="5">
        <f>IFERROR(IF(K117=$B117,0,IF($B117=0,ROUND((ABS(K117-'Calculs T1a'!$S$7)/'Calculs T1a'!$S$7)*100,0),ROUND((ABS(K117-$B117)/$B117)*100,0))), "No Prediction")</f>
        <v>0</v>
      </c>
      <c r="N117" s="5">
        <f>IFERROR(IF(M117=$B117,0,IF($B117=0,ROUND((ABS(M117-'Calculs T1a'!$S$7)/'Calculs T1a'!$S$7)*100,0),ROUND((ABS(M117-$B117)/$B117)*100,0))), "No Prediction")</f>
        <v>0</v>
      </c>
      <c r="P117" s="5">
        <f>IFERROR(IF(O117=$B117,0,IF($B117=0,ROUND((ABS(O117-'Calculs T1a'!$S$7)/'Calculs T1a'!$S$7)*100,0),ROUND((ABS(O117-$B117)/$B117)*100,0))), "No Prediction")</f>
        <v>0</v>
      </c>
      <c r="R117" s="5">
        <f>IFERROR(IF(Q117=$B117,0,IF($B117=0,ROUND((ABS(Q117-'Calculs T1a'!$S$7)/'Calculs T1a'!$S$7)*100,0),ROUND((ABS(Q117-$B117)/$B117)*100,0))), "No Prediction")</f>
        <v>0</v>
      </c>
      <c r="T117" s="5">
        <f>IFERROR(IF(S117=$B117,0,IF($B117=0,ROUND((ABS(S117-'Calculs T1a'!$S$7)/'Calculs T1a'!$S$7)*100,0),ROUND((ABS(S117-$B117)/$B117)*100,0))), "No Prediction")</f>
        <v>0</v>
      </c>
      <c r="V117" s="5">
        <f>IFERROR(IF(U117=$B117,0,IF($B117=0,ROUND((ABS(U117-'Calculs T1a'!$S$7)/'Calculs T1a'!$S$7)*100,0),ROUND((ABS(U117-$B117)/$B117)*100,0))), "No Prediction")</f>
        <v>0</v>
      </c>
      <c r="X117" s="5">
        <f>IFERROR(IF(W117=$B117,0,IF($B117=0,ROUND((ABS(W117-'Calculs T1a'!$S$7)/'Calculs T1a'!$S$7)*100,0),ROUND((ABS(W117-$B117)/$B117)*100,0))), "No Prediction")</f>
        <v>0</v>
      </c>
      <c r="AC117" s="5">
        <f>IFERROR(IF(AB117=$B117,0,IF($B117=0,ROUND((ABS(AB117-'Calculs T1a'!$S$7)/'Calculs T1a'!$S$7)*100,0),ROUND((ABS(AB117-$B117)/$B117)*100,0))), "No Prediction")</f>
        <v>0</v>
      </c>
      <c r="AE117" s="5">
        <f>IFERROR(IF(AD117=$B117,0,IF($B117=0,ROUND((ABS(AD117-'Calculs T1a'!$S$7)/'Calculs T1a'!$S$7)*100,0),ROUND((ABS(AD117-$B117)/$B117)*100,0))), "No Prediction")</f>
        <v>0</v>
      </c>
      <c r="AG117" s="5">
        <f>IFERROR(IF(AF117=$B117,0,IF($B117=0,ROUND((ABS(AF117-'Calculs T1a'!$S$7)/'Calculs T1a'!$S$7)*100,0),ROUND((ABS(AF117-$B117)/$B117)*100,0))), "No Prediction")</f>
        <v>0</v>
      </c>
      <c r="AI117" s="5">
        <f>IFERROR(IF(AH117=$B117,0,IF($B117=0,ROUND((ABS(AH117-'Calculs T1a'!$S$7)/'Calculs T1a'!$S$7)*100,0),ROUND((ABS(AH117-$B117)/$B117)*100,0))), "No Prediction")</f>
        <v>0</v>
      </c>
      <c r="AK117" s="5">
        <f>IFERROR(IF(AJ117=$B117,0,IF($B117=0,ROUND((ABS(AJ117-'Calculs T1a'!$S$7)/'Calculs T1a'!$S$7)*100,0),ROUND((ABS(AJ117-$B117)/$B117)*100,0))), "No Prediction")</f>
        <v>0</v>
      </c>
      <c r="AM117" s="5">
        <f>IFERROR(IF(AL117=$B117,0,IF($B117=0,ROUND((ABS(AL117-'Calculs T1a'!$S$7)/'Calculs T1a'!$S$7)*100,0),ROUND((ABS(AL117-$B117)/$B117)*100,0))), "No Prediction")</f>
        <v>0</v>
      </c>
      <c r="AO117" s="5">
        <f>IFERROR(IF(AN117=$B117,0,IF($B117=0,ROUND((ABS(AN117-'Calculs T1a'!$S$7)/'Calculs T1a'!$S$7)*100,0),ROUND((ABS(AN117-$B117)/$B117)*100,0))), "No Prediction")</f>
        <v>0</v>
      </c>
      <c r="AQ117" s="5">
        <f>IFERROR(IF(AP117=$B117,0,IF($B117=0,ROUND((ABS(AP117-'Calculs T1a'!$S$7)/'Calculs T1a'!$S$7)*100,0),ROUND((ABS(AP117-$B117)/$B117)*100,0))), "No Prediction")</f>
        <v>0</v>
      </c>
      <c r="AS117" s="5">
        <f>IFERROR(IF(AR117=$B117,0,IF($B117=0,ROUND((ABS(AR117-'Calculs T1a'!$S$7)/'Calculs T1a'!$S$7)*100,0),ROUND((ABS(AR117-$B117)/$B117)*100,0))), "No Prediction")</f>
        <v>0</v>
      </c>
      <c r="AU117" s="5">
        <f>IFERROR(IF(AT117=$B117,0,IF($B117=0,ROUND((ABS(AT117-'Calculs T1a'!$S$7)/'Calculs T1a'!$S$7)*100,0),ROUND((ABS(AT117-$B117)/$B117)*100,0))), "No Prediction")</f>
        <v>0</v>
      </c>
      <c r="AW117" s="5">
        <f>IFERROR(IF(AV117=$B117,0,IF($B117=0,ROUND((ABS(AV117-'Calculs T1a'!$S$7)/'Calculs T1a'!$S$7)*100,0),ROUND((ABS(AV117-$B117)/$B117)*100,0))), "No Prediction")</f>
        <v>0</v>
      </c>
      <c r="BB117" s="5">
        <f>IFERROR(IF(BA117=$B117,0,IF($B117=0,ROUND((ABS(BA117-'Calculs T1a'!$S$7)/'Calculs T1a'!$S$7)*100,0),ROUND((ABS(BA117-$B117)/$B117)*100,0))), "No Prediction")</f>
        <v>0</v>
      </c>
      <c r="BD117" s="5">
        <f>IFERROR(IF(BC117=$B117,0,IF($B117=0,ROUND((ABS(BC117-'Calculs T1a'!$S$7)/'Calculs T1a'!$S$7)*100,0),ROUND((ABS(BC117-$B117)/$B117)*100,0))), "No Prediction")</f>
        <v>0</v>
      </c>
      <c r="BF117" s="5">
        <f>IFERROR(IF(BE117=$B117,0,IF($B117=0,ROUND((ABS(BE117-'Calculs T1a'!$S$7)/'Calculs T1a'!$S$7)*100,0),ROUND((ABS(BE117-$B117)/$B117)*100,0))), "No Prediction")</f>
        <v>0</v>
      </c>
      <c r="BH117" s="5">
        <f>IFERROR(IF(BG117=$B117,0,IF($B117=0,ROUND((ABS(BG117-'Calculs T1a'!$S$7)/'Calculs T1a'!$S$7)*100,0),ROUND((ABS(BG117-$B117)/$B117)*100,0))), "No Prediction")</f>
        <v>0</v>
      </c>
      <c r="BJ117" s="5">
        <f>IFERROR(IF(BI117=$B117,0,IF($B117=0,ROUND((ABS(BI117-'Calculs T1a'!$S$7)/'Calculs T1a'!$S$7)*100,0),ROUND((ABS(BI117-$B117)/$B117)*100,0))), "No Prediction")</f>
        <v>0</v>
      </c>
      <c r="BL117" s="5">
        <f>IFERROR(IF(BK117=$B117,0,IF($B117=0,ROUND((ABS(BK117-'Calculs T1a'!$S$7)/'Calculs T1a'!$S$7)*100,0),ROUND((ABS(BK117-$B117)/$B117)*100,0))), "No Prediction")</f>
        <v>0</v>
      </c>
      <c r="BN117" s="5">
        <f>IFERROR(IF(BM117=$B117,0,IF($B117=0,ROUND((ABS(BM117-'Calculs T1a'!$S$7)/'Calculs T1a'!$S$7)*100,0),ROUND((ABS(BM117-$B117)/$B117)*100,0))), "No Prediction")</f>
        <v>0</v>
      </c>
      <c r="BP117" s="5">
        <f>IFERROR(IF(BO117=$B117,0,IF($B117=0,ROUND((ABS(BO117-'Calculs T1a'!$S$7)/'Calculs T1a'!$S$7)*100,0),ROUND((ABS(BO117-$B117)/$B117)*100,0))), "No Prediction")</f>
        <v>0</v>
      </c>
      <c r="BR117" s="5">
        <f>IFERROR(IF(BQ117=$B117,0,IF($B117=0,ROUND((ABS(BQ117-'Calculs T1a'!$S$7)/'Calculs T1a'!$S$7)*100,0),ROUND((ABS(BQ117-$B117)/$B117)*100,0))), "No Prediction")</f>
        <v>0</v>
      </c>
      <c r="BT117" s="5">
        <f>IFERROR(IF(BS117=$B117,0,IF($B117=0,ROUND((ABS(BS117-'Calculs T1a'!$S$7)/'Calculs T1a'!$S$7)*100,0),ROUND((ABS(BS117-$B117)/$B117)*100,0))), "No Prediction")</f>
        <v>0</v>
      </c>
      <c r="BV117" s="5">
        <f>IFERROR(IF(BU117=$B117,0,IF($B117=0,ROUND((ABS(BU117-'Calculs T1a'!$S$7)/'Calculs T1a'!$S$7)*100,0),ROUND((ABS(BU117-$B117)/$B117)*100,0))), "No Prediction")</f>
        <v>0</v>
      </c>
    </row>
    <row r="118" spans="4:74" x14ac:dyDescent="0.3">
      <c r="D118" s="5">
        <f>IFERROR(IF(C118=$B118,0,IF($B118=0,ROUND((ABS(C118-'Calculs T1a'!$S$7)/'Calculs T1a'!$S$7)*100,0),ROUND((ABS(C118-$B118)/$B118)*100,0))), "No Prediction")</f>
        <v>0</v>
      </c>
      <c r="F118" s="5">
        <f>IFERROR(IF(E118=$B118,0,IF($B118=0,ROUND((ABS(E118-'Calculs T1a'!$S$7)/'Calculs T1a'!$S$7)*100,0),ROUND((ABS(E118-$B118)/$B118)*100,0))), "No Prediction")</f>
        <v>0</v>
      </c>
      <c r="H118" s="5">
        <f>IFERROR(IF(G118=$B118,0,IF($B118=0,ROUND((ABS(G118-'Calculs T1a'!$S$7)/'Calculs T1a'!$S$7)*100,0),ROUND((ABS(G118-$B118)/$B118)*100,0))), "No Prediction")</f>
        <v>0</v>
      </c>
      <c r="J118" s="5">
        <f>IFERROR(IF(I118=$B118,0,IF($B118=0,ROUND((ABS(I118-'Calculs T1a'!$S$7)/'Calculs T1a'!$S$7)*100,0),ROUND((ABS(I118-$B118)/$B118)*100,0))), "No Prediction")</f>
        <v>0</v>
      </c>
      <c r="L118" s="5">
        <f>IFERROR(IF(K118=$B118,0,IF($B118=0,ROUND((ABS(K118-'Calculs T1a'!$S$7)/'Calculs T1a'!$S$7)*100,0),ROUND((ABS(K118-$B118)/$B118)*100,0))), "No Prediction")</f>
        <v>0</v>
      </c>
      <c r="N118" s="5">
        <f>IFERROR(IF(M118=$B118,0,IF($B118=0,ROUND((ABS(M118-'Calculs T1a'!$S$7)/'Calculs T1a'!$S$7)*100,0),ROUND((ABS(M118-$B118)/$B118)*100,0))), "No Prediction")</f>
        <v>0</v>
      </c>
      <c r="P118" s="5">
        <f>IFERROR(IF(O118=$B118,0,IF($B118=0,ROUND((ABS(O118-'Calculs T1a'!$S$7)/'Calculs T1a'!$S$7)*100,0),ROUND((ABS(O118-$B118)/$B118)*100,0))), "No Prediction")</f>
        <v>0</v>
      </c>
      <c r="R118" s="5">
        <f>IFERROR(IF(Q118=$B118,0,IF($B118=0,ROUND((ABS(Q118-'Calculs T1a'!$S$7)/'Calculs T1a'!$S$7)*100,0),ROUND((ABS(Q118-$B118)/$B118)*100,0))), "No Prediction")</f>
        <v>0</v>
      </c>
      <c r="T118" s="5">
        <f>IFERROR(IF(S118=$B118,0,IF($B118=0,ROUND((ABS(S118-'Calculs T1a'!$S$7)/'Calculs T1a'!$S$7)*100,0),ROUND((ABS(S118-$B118)/$B118)*100,0))), "No Prediction")</f>
        <v>0</v>
      </c>
      <c r="V118" s="5">
        <f>IFERROR(IF(U118=$B118,0,IF($B118=0,ROUND((ABS(U118-'Calculs T1a'!$S$7)/'Calculs T1a'!$S$7)*100,0),ROUND((ABS(U118-$B118)/$B118)*100,0))), "No Prediction")</f>
        <v>0</v>
      </c>
      <c r="X118" s="5">
        <f>IFERROR(IF(W118=$B118,0,IF($B118=0,ROUND((ABS(W118-'Calculs T1a'!$S$7)/'Calculs T1a'!$S$7)*100,0),ROUND((ABS(W118-$B118)/$B118)*100,0))), "No Prediction")</f>
        <v>0</v>
      </c>
      <c r="AC118" s="5">
        <f>IFERROR(IF(AB118=$B118,0,IF($B118=0,ROUND((ABS(AB118-'Calculs T1a'!$S$7)/'Calculs T1a'!$S$7)*100,0),ROUND((ABS(AB118-$B118)/$B118)*100,0))), "No Prediction")</f>
        <v>0</v>
      </c>
      <c r="AE118" s="5">
        <f>IFERROR(IF(AD118=$B118,0,IF($B118=0,ROUND((ABS(AD118-'Calculs T1a'!$S$7)/'Calculs T1a'!$S$7)*100,0),ROUND((ABS(AD118-$B118)/$B118)*100,0))), "No Prediction")</f>
        <v>0</v>
      </c>
      <c r="AG118" s="5">
        <f>IFERROR(IF(AF118=$B118,0,IF($B118=0,ROUND((ABS(AF118-'Calculs T1a'!$S$7)/'Calculs T1a'!$S$7)*100,0),ROUND((ABS(AF118-$B118)/$B118)*100,0))), "No Prediction")</f>
        <v>0</v>
      </c>
      <c r="AI118" s="5">
        <f>IFERROR(IF(AH118=$B118,0,IF($B118=0,ROUND((ABS(AH118-'Calculs T1a'!$S$7)/'Calculs T1a'!$S$7)*100,0),ROUND((ABS(AH118-$B118)/$B118)*100,0))), "No Prediction")</f>
        <v>0</v>
      </c>
      <c r="AK118" s="5">
        <f>IFERROR(IF(AJ118=$B118,0,IF($B118=0,ROUND((ABS(AJ118-'Calculs T1a'!$S$7)/'Calculs T1a'!$S$7)*100,0),ROUND((ABS(AJ118-$B118)/$B118)*100,0))), "No Prediction")</f>
        <v>0</v>
      </c>
      <c r="AM118" s="5">
        <f>IFERROR(IF(AL118=$B118,0,IF($B118=0,ROUND((ABS(AL118-'Calculs T1a'!$S$7)/'Calculs T1a'!$S$7)*100,0),ROUND((ABS(AL118-$B118)/$B118)*100,0))), "No Prediction")</f>
        <v>0</v>
      </c>
      <c r="AO118" s="5">
        <f>IFERROR(IF(AN118=$B118,0,IF($B118=0,ROUND((ABS(AN118-'Calculs T1a'!$S$7)/'Calculs T1a'!$S$7)*100,0),ROUND((ABS(AN118-$B118)/$B118)*100,0))), "No Prediction")</f>
        <v>0</v>
      </c>
      <c r="AQ118" s="5">
        <f>IFERROR(IF(AP118=$B118,0,IF($B118=0,ROUND((ABS(AP118-'Calculs T1a'!$S$7)/'Calculs T1a'!$S$7)*100,0),ROUND((ABS(AP118-$B118)/$B118)*100,0))), "No Prediction")</f>
        <v>0</v>
      </c>
      <c r="AS118" s="5">
        <f>IFERROR(IF(AR118=$B118,0,IF($B118=0,ROUND((ABS(AR118-'Calculs T1a'!$S$7)/'Calculs T1a'!$S$7)*100,0),ROUND((ABS(AR118-$B118)/$B118)*100,0))), "No Prediction")</f>
        <v>0</v>
      </c>
      <c r="AU118" s="5">
        <f>IFERROR(IF(AT118=$B118,0,IF($B118=0,ROUND((ABS(AT118-'Calculs T1a'!$S$7)/'Calculs T1a'!$S$7)*100,0),ROUND((ABS(AT118-$B118)/$B118)*100,0))), "No Prediction")</f>
        <v>0</v>
      </c>
      <c r="AW118" s="5">
        <f>IFERROR(IF(AV118=$B118,0,IF($B118=0,ROUND((ABS(AV118-'Calculs T1a'!$S$7)/'Calculs T1a'!$S$7)*100,0),ROUND((ABS(AV118-$B118)/$B118)*100,0))), "No Prediction")</f>
        <v>0</v>
      </c>
      <c r="BB118" s="5">
        <f>IFERROR(IF(BA118=$B118,0,IF($B118=0,ROUND((ABS(BA118-'Calculs T1a'!$S$7)/'Calculs T1a'!$S$7)*100,0),ROUND((ABS(BA118-$B118)/$B118)*100,0))), "No Prediction")</f>
        <v>0</v>
      </c>
      <c r="BD118" s="5">
        <f>IFERROR(IF(BC118=$B118,0,IF($B118=0,ROUND((ABS(BC118-'Calculs T1a'!$S$7)/'Calculs T1a'!$S$7)*100,0),ROUND((ABS(BC118-$B118)/$B118)*100,0))), "No Prediction")</f>
        <v>0</v>
      </c>
      <c r="BF118" s="5">
        <f>IFERROR(IF(BE118=$B118,0,IF($B118=0,ROUND((ABS(BE118-'Calculs T1a'!$S$7)/'Calculs T1a'!$S$7)*100,0),ROUND((ABS(BE118-$B118)/$B118)*100,0))), "No Prediction")</f>
        <v>0</v>
      </c>
      <c r="BH118" s="5">
        <f>IFERROR(IF(BG118=$B118,0,IF($B118=0,ROUND((ABS(BG118-'Calculs T1a'!$S$7)/'Calculs T1a'!$S$7)*100,0),ROUND((ABS(BG118-$B118)/$B118)*100,0))), "No Prediction")</f>
        <v>0</v>
      </c>
      <c r="BJ118" s="5">
        <f>IFERROR(IF(BI118=$B118,0,IF($B118=0,ROUND((ABS(BI118-'Calculs T1a'!$S$7)/'Calculs T1a'!$S$7)*100,0),ROUND((ABS(BI118-$B118)/$B118)*100,0))), "No Prediction")</f>
        <v>0</v>
      </c>
      <c r="BL118" s="5">
        <f>IFERROR(IF(BK118=$B118,0,IF($B118=0,ROUND((ABS(BK118-'Calculs T1a'!$S$7)/'Calculs T1a'!$S$7)*100,0),ROUND((ABS(BK118-$B118)/$B118)*100,0))), "No Prediction")</f>
        <v>0</v>
      </c>
      <c r="BN118" s="5">
        <f>IFERROR(IF(BM118=$B118,0,IF($B118=0,ROUND((ABS(BM118-'Calculs T1a'!$S$7)/'Calculs T1a'!$S$7)*100,0),ROUND((ABS(BM118-$B118)/$B118)*100,0))), "No Prediction")</f>
        <v>0</v>
      </c>
      <c r="BP118" s="5">
        <f>IFERROR(IF(BO118=$B118,0,IF($B118=0,ROUND((ABS(BO118-'Calculs T1a'!$S$7)/'Calculs T1a'!$S$7)*100,0),ROUND((ABS(BO118-$B118)/$B118)*100,0))), "No Prediction")</f>
        <v>0</v>
      </c>
      <c r="BR118" s="5">
        <f>IFERROR(IF(BQ118=$B118,0,IF($B118=0,ROUND((ABS(BQ118-'Calculs T1a'!$S$7)/'Calculs T1a'!$S$7)*100,0),ROUND((ABS(BQ118-$B118)/$B118)*100,0))), "No Prediction")</f>
        <v>0</v>
      </c>
      <c r="BT118" s="5">
        <f>IFERROR(IF(BS118=$B118,0,IF($B118=0,ROUND((ABS(BS118-'Calculs T1a'!$S$7)/'Calculs T1a'!$S$7)*100,0),ROUND((ABS(BS118-$B118)/$B118)*100,0))), "No Prediction")</f>
        <v>0</v>
      </c>
      <c r="BV118" s="5">
        <f>IFERROR(IF(BU118=$B118,0,IF($B118=0,ROUND((ABS(BU118-'Calculs T1a'!$S$7)/'Calculs T1a'!$S$7)*100,0),ROUND((ABS(BU118-$B118)/$B118)*100,0))), "No Prediction")</f>
        <v>0</v>
      </c>
    </row>
    <row r="119" spans="4:74" x14ac:dyDescent="0.3">
      <c r="D119" s="5">
        <f>IFERROR(IF(C119=$B119,0,IF($B119=0,ROUND((ABS(C119-'Calculs T1a'!$S$7)/'Calculs T1a'!$S$7)*100,0),ROUND((ABS(C119-$B119)/$B119)*100,0))), "No Prediction")</f>
        <v>0</v>
      </c>
      <c r="F119" s="5">
        <f>IFERROR(IF(E119=$B119,0,IF($B119=0,ROUND((ABS(E119-'Calculs T1a'!$S$7)/'Calculs T1a'!$S$7)*100,0),ROUND((ABS(E119-$B119)/$B119)*100,0))), "No Prediction")</f>
        <v>0</v>
      </c>
      <c r="H119" s="5">
        <f>IFERROR(IF(G119=$B119,0,IF($B119=0,ROUND((ABS(G119-'Calculs T1a'!$S$7)/'Calculs T1a'!$S$7)*100,0),ROUND((ABS(G119-$B119)/$B119)*100,0))), "No Prediction")</f>
        <v>0</v>
      </c>
      <c r="J119" s="5">
        <f>IFERROR(IF(I119=$B119,0,IF($B119=0,ROUND((ABS(I119-'Calculs T1a'!$S$7)/'Calculs T1a'!$S$7)*100,0),ROUND((ABS(I119-$B119)/$B119)*100,0))), "No Prediction")</f>
        <v>0</v>
      </c>
      <c r="L119" s="5">
        <f>IFERROR(IF(K119=$B119,0,IF($B119=0,ROUND((ABS(K119-'Calculs T1a'!$S$7)/'Calculs T1a'!$S$7)*100,0),ROUND((ABS(K119-$B119)/$B119)*100,0))), "No Prediction")</f>
        <v>0</v>
      </c>
      <c r="N119" s="5">
        <f>IFERROR(IF(M119=$B119,0,IF($B119=0,ROUND((ABS(M119-'Calculs T1a'!$S$7)/'Calculs T1a'!$S$7)*100,0),ROUND((ABS(M119-$B119)/$B119)*100,0))), "No Prediction")</f>
        <v>0</v>
      </c>
      <c r="P119" s="5">
        <f>IFERROR(IF(O119=$B119,0,IF($B119=0,ROUND((ABS(O119-'Calculs T1a'!$S$7)/'Calculs T1a'!$S$7)*100,0),ROUND((ABS(O119-$B119)/$B119)*100,0))), "No Prediction")</f>
        <v>0</v>
      </c>
      <c r="R119" s="5">
        <f>IFERROR(IF(Q119=$B119,0,IF($B119=0,ROUND((ABS(Q119-'Calculs T1a'!$S$7)/'Calculs T1a'!$S$7)*100,0),ROUND((ABS(Q119-$B119)/$B119)*100,0))), "No Prediction")</f>
        <v>0</v>
      </c>
      <c r="T119" s="5">
        <f>IFERROR(IF(S119=$B119,0,IF($B119=0,ROUND((ABS(S119-'Calculs T1a'!$S$7)/'Calculs T1a'!$S$7)*100,0),ROUND((ABS(S119-$B119)/$B119)*100,0))), "No Prediction")</f>
        <v>0</v>
      </c>
      <c r="V119" s="5">
        <f>IFERROR(IF(U119=$B119,0,IF($B119=0,ROUND((ABS(U119-'Calculs T1a'!$S$7)/'Calculs T1a'!$S$7)*100,0),ROUND((ABS(U119-$B119)/$B119)*100,0))), "No Prediction")</f>
        <v>0</v>
      </c>
      <c r="X119" s="5">
        <f>IFERROR(IF(W119=$B119,0,IF($B119=0,ROUND((ABS(W119-'Calculs T1a'!$S$7)/'Calculs T1a'!$S$7)*100,0),ROUND((ABS(W119-$B119)/$B119)*100,0))), "No Prediction")</f>
        <v>0</v>
      </c>
      <c r="AC119" s="5">
        <f>IFERROR(IF(AB119=$B119,0,IF($B119=0,ROUND((ABS(AB119-'Calculs T1a'!$S$7)/'Calculs T1a'!$S$7)*100,0),ROUND((ABS(AB119-$B119)/$B119)*100,0))), "No Prediction")</f>
        <v>0</v>
      </c>
      <c r="AE119" s="5">
        <f>IFERROR(IF(AD119=$B119,0,IF($B119=0,ROUND((ABS(AD119-'Calculs T1a'!$S$7)/'Calculs T1a'!$S$7)*100,0),ROUND((ABS(AD119-$B119)/$B119)*100,0))), "No Prediction")</f>
        <v>0</v>
      </c>
      <c r="AG119" s="5">
        <f>IFERROR(IF(AF119=$B119,0,IF($B119=0,ROUND((ABS(AF119-'Calculs T1a'!$S$7)/'Calculs T1a'!$S$7)*100,0),ROUND((ABS(AF119-$B119)/$B119)*100,0))), "No Prediction")</f>
        <v>0</v>
      </c>
      <c r="AI119" s="5">
        <f>IFERROR(IF(AH119=$B119,0,IF($B119=0,ROUND((ABS(AH119-'Calculs T1a'!$S$7)/'Calculs T1a'!$S$7)*100,0),ROUND((ABS(AH119-$B119)/$B119)*100,0))), "No Prediction")</f>
        <v>0</v>
      </c>
      <c r="AK119" s="5">
        <f>IFERROR(IF(AJ119=$B119,0,IF($B119=0,ROUND((ABS(AJ119-'Calculs T1a'!$S$7)/'Calculs T1a'!$S$7)*100,0),ROUND((ABS(AJ119-$B119)/$B119)*100,0))), "No Prediction")</f>
        <v>0</v>
      </c>
      <c r="AM119" s="5">
        <f>IFERROR(IF(AL119=$B119,0,IF($B119=0,ROUND((ABS(AL119-'Calculs T1a'!$S$7)/'Calculs T1a'!$S$7)*100,0),ROUND((ABS(AL119-$B119)/$B119)*100,0))), "No Prediction")</f>
        <v>0</v>
      </c>
      <c r="AO119" s="5">
        <f>IFERROR(IF(AN119=$B119,0,IF($B119=0,ROUND((ABS(AN119-'Calculs T1a'!$S$7)/'Calculs T1a'!$S$7)*100,0),ROUND((ABS(AN119-$B119)/$B119)*100,0))), "No Prediction")</f>
        <v>0</v>
      </c>
      <c r="AQ119" s="5">
        <f>IFERROR(IF(AP119=$B119,0,IF($B119=0,ROUND((ABS(AP119-'Calculs T1a'!$S$7)/'Calculs T1a'!$S$7)*100,0),ROUND((ABS(AP119-$B119)/$B119)*100,0))), "No Prediction")</f>
        <v>0</v>
      </c>
      <c r="AS119" s="5">
        <f>IFERROR(IF(AR119=$B119,0,IF($B119=0,ROUND((ABS(AR119-'Calculs T1a'!$S$7)/'Calculs T1a'!$S$7)*100,0),ROUND((ABS(AR119-$B119)/$B119)*100,0))), "No Prediction")</f>
        <v>0</v>
      </c>
      <c r="AU119" s="5">
        <f>IFERROR(IF(AT119=$B119,0,IF($B119=0,ROUND((ABS(AT119-'Calculs T1a'!$S$7)/'Calculs T1a'!$S$7)*100,0),ROUND((ABS(AT119-$B119)/$B119)*100,0))), "No Prediction")</f>
        <v>0</v>
      </c>
      <c r="AW119" s="5">
        <f>IFERROR(IF(AV119=$B119,0,IF($B119=0,ROUND((ABS(AV119-'Calculs T1a'!$S$7)/'Calculs T1a'!$S$7)*100,0),ROUND((ABS(AV119-$B119)/$B119)*100,0))), "No Prediction")</f>
        <v>0</v>
      </c>
      <c r="BB119" s="5">
        <f>IFERROR(IF(BA119=$B119,0,IF($B119=0,ROUND((ABS(BA119-'Calculs T1a'!$S$7)/'Calculs T1a'!$S$7)*100,0),ROUND((ABS(BA119-$B119)/$B119)*100,0))), "No Prediction")</f>
        <v>0</v>
      </c>
      <c r="BD119" s="5">
        <f>IFERROR(IF(BC119=$B119,0,IF($B119=0,ROUND((ABS(BC119-'Calculs T1a'!$S$7)/'Calculs T1a'!$S$7)*100,0),ROUND((ABS(BC119-$B119)/$B119)*100,0))), "No Prediction")</f>
        <v>0</v>
      </c>
      <c r="BF119" s="5">
        <f>IFERROR(IF(BE119=$B119,0,IF($B119=0,ROUND((ABS(BE119-'Calculs T1a'!$S$7)/'Calculs T1a'!$S$7)*100,0),ROUND((ABS(BE119-$B119)/$B119)*100,0))), "No Prediction")</f>
        <v>0</v>
      </c>
      <c r="BH119" s="5">
        <f>IFERROR(IF(BG119=$B119,0,IF($B119=0,ROUND((ABS(BG119-'Calculs T1a'!$S$7)/'Calculs T1a'!$S$7)*100,0),ROUND((ABS(BG119-$B119)/$B119)*100,0))), "No Prediction")</f>
        <v>0</v>
      </c>
      <c r="BJ119" s="5">
        <f>IFERROR(IF(BI119=$B119,0,IF($B119=0,ROUND((ABS(BI119-'Calculs T1a'!$S$7)/'Calculs T1a'!$S$7)*100,0),ROUND((ABS(BI119-$B119)/$B119)*100,0))), "No Prediction")</f>
        <v>0</v>
      </c>
      <c r="BL119" s="5">
        <f>IFERROR(IF(BK119=$B119,0,IF($B119=0,ROUND((ABS(BK119-'Calculs T1a'!$S$7)/'Calculs T1a'!$S$7)*100,0),ROUND((ABS(BK119-$B119)/$B119)*100,0))), "No Prediction")</f>
        <v>0</v>
      </c>
      <c r="BN119" s="5">
        <f>IFERROR(IF(BM119=$B119,0,IF($B119=0,ROUND((ABS(BM119-'Calculs T1a'!$S$7)/'Calculs T1a'!$S$7)*100,0),ROUND((ABS(BM119-$B119)/$B119)*100,0))), "No Prediction")</f>
        <v>0</v>
      </c>
      <c r="BP119" s="5">
        <f>IFERROR(IF(BO119=$B119,0,IF($B119=0,ROUND((ABS(BO119-'Calculs T1a'!$S$7)/'Calculs T1a'!$S$7)*100,0),ROUND((ABS(BO119-$B119)/$B119)*100,0))), "No Prediction")</f>
        <v>0</v>
      </c>
      <c r="BR119" s="5">
        <f>IFERROR(IF(BQ119=$B119,0,IF($B119=0,ROUND((ABS(BQ119-'Calculs T1a'!$S$7)/'Calculs T1a'!$S$7)*100,0),ROUND((ABS(BQ119-$B119)/$B119)*100,0))), "No Prediction")</f>
        <v>0</v>
      </c>
      <c r="BT119" s="5">
        <f>IFERROR(IF(BS119=$B119,0,IF($B119=0,ROUND((ABS(BS119-'Calculs T1a'!$S$7)/'Calculs T1a'!$S$7)*100,0),ROUND((ABS(BS119-$B119)/$B119)*100,0))), "No Prediction")</f>
        <v>0</v>
      </c>
      <c r="BV119" s="5">
        <f>IFERROR(IF(BU119=$B119,0,IF($B119=0,ROUND((ABS(BU119-'Calculs T1a'!$S$7)/'Calculs T1a'!$S$7)*100,0),ROUND((ABS(BU119-$B119)/$B119)*100,0))), "No Prediction")</f>
        <v>0</v>
      </c>
    </row>
    <row r="120" spans="4:74" x14ac:dyDescent="0.3">
      <c r="D120" s="5">
        <f>IFERROR(IF(C120=$B120,0,IF($B120=0,ROUND((ABS(C120-'Calculs T1a'!$S$7)/'Calculs T1a'!$S$7)*100,0),ROUND((ABS(C120-$B120)/$B120)*100,0))), "No Prediction")</f>
        <v>0</v>
      </c>
      <c r="F120" s="5">
        <f>IFERROR(IF(E120=$B120,0,IF($B120=0,ROUND((ABS(E120-'Calculs T1a'!$S$7)/'Calculs T1a'!$S$7)*100,0),ROUND((ABS(E120-$B120)/$B120)*100,0))), "No Prediction")</f>
        <v>0</v>
      </c>
      <c r="H120" s="5">
        <f>IFERROR(IF(G120=$B120,0,IF($B120=0,ROUND((ABS(G120-'Calculs T1a'!$S$7)/'Calculs T1a'!$S$7)*100,0),ROUND((ABS(G120-$B120)/$B120)*100,0))), "No Prediction")</f>
        <v>0</v>
      </c>
      <c r="J120" s="5">
        <f>IFERROR(IF(I120=$B120,0,IF($B120=0,ROUND((ABS(I120-'Calculs T1a'!$S$7)/'Calculs T1a'!$S$7)*100,0),ROUND((ABS(I120-$B120)/$B120)*100,0))), "No Prediction")</f>
        <v>0</v>
      </c>
      <c r="L120" s="5">
        <f>IFERROR(IF(K120=$B120,0,IF($B120=0,ROUND((ABS(K120-'Calculs T1a'!$S$7)/'Calculs T1a'!$S$7)*100,0),ROUND((ABS(K120-$B120)/$B120)*100,0))), "No Prediction")</f>
        <v>0</v>
      </c>
      <c r="N120" s="5">
        <f>IFERROR(IF(M120=$B120,0,IF($B120=0,ROUND((ABS(M120-'Calculs T1a'!$S$7)/'Calculs T1a'!$S$7)*100,0),ROUND((ABS(M120-$B120)/$B120)*100,0))), "No Prediction")</f>
        <v>0</v>
      </c>
      <c r="P120" s="5">
        <f>IFERROR(IF(O120=$B120,0,IF($B120=0,ROUND((ABS(O120-'Calculs T1a'!$S$7)/'Calculs T1a'!$S$7)*100,0),ROUND((ABS(O120-$B120)/$B120)*100,0))), "No Prediction")</f>
        <v>0</v>
      </c>
      <c r="R120" s="5">
        <f>IFERROR(IF(Q120=$B120,0,IF($B120=0,ROUND((ABS(Q120-'Calculs T1a'!$S$7)/'Calculs T1a'!$S$7)*100,0),ROUND((ABS(Q120-$B120)/$B120)*100,0))), "No Prediction")</f>
        <v>0</v>
      </c>
      <c r="T120" s="5">
        <f>IFERROR(IF(S120=$B120,0,IF($B120=0,ROUND((ABS(S120-'Calculs T1a'!$S$7)/'Calculs T1a'!$S$7)*100,0),ROUND((ABS(S120-$B120)/$B120)*100,0))), "No Prediction")</f>
        <v>0</v>
      </c>
      <c r="V120" s="5">
        <f>IFERROR(IF(U120=$B120,0,IF($B120=0,ROUND((ABS(U120-'Calculs T1a'!$S$7)/'Calculs T1a'!$S$7)*100,0),ROUND((ABS(U120-$B120)/$B120)*100,0))), "No Prediction")</f>
        <v>0</v>
      </c>
      <c r="X120" s="5">
        <f>IFERROR(IF(W120=$B120,0,IF($B120=0,ROUND((ABS(W120-'Calculs T1a'!$S$7)/'Calculs T1a'!$S$7)*100,0),ROUND((ABS(W120-$B120)/$B120)*100,0))), "No Prediction")</f>
        <v>0</v>
      </c>
      <c r="AC120" s="5">
        <f>IFERROR(IF(AB120=$B120,0,IF($B120=0,ROUND((ABS(AB120-'Calculs T1a'!$S$7)/'Calculs T1a'!$S$7)*100,0),ROUND((ABS(AB120-$B120)/$B120)*100,0))), "No Prediction")</f>
        <v>0</v>
      </c>
      <c r="AE120" s="5">
        <f>IFERROR(IF(AD120=$B120,0,IF($B120=0,ROUND((ABS(AD120-'Calculs T1a'!$S$7)/'Calculs T1a'!$S$7)*100,0),ROUND((ABS(AD120-$B120)/$B120)*100,0))), "No Prediction")</f>
        <v>0</v>
      </c>
      <c r="AG120" s="5">
        <f>IFERROR(IF(AF120=$B120,0,IF($B120=0,ROUND((ABS(AF120-'Calculs T1a'!$S$7)/'Calculs T1a'!$S$7)*100,0),ROUND((ABS(AF120-$B120)/$B120)*100,0))), "No Prediction")</f>
        <v>0</v>
      </c>
      <c r="AI120" s="5">
        <f>IFERROR(IF(AH120=$B120,0,IF($B120=0,ROUND((ABS(AH120-'Calculs T1a'!$S$7)/'Calculs T1a'!$S$7)*100,0),ROUND((ABS(AH120-$B120)/$B120)*100,0))), "No Prediction")</f>
        <v>0</v>
      </c>
      <c r="AK120" s="5">
        <f>IFERROR(IF(AJ120=$B120,0,IF($B120=0,ROUND((ABS(AJ120-'Calculs T1a'!$S$7)/'Calculs T1a'!$S$7)*100,0),ROUND((ABS(AJ120-$B120)/$B120)*100,0))), "No Prediction")</f>
        <v>0</v>
      </c>
      <c r="AM120" s="5">
        <f>IFERROR(IF(AL120=$B120,0,IF($B120=0,ROUND((ABS(AL120-'Calculs T1a'!$S$7)/'Calculs T1a'!$S$7)*100,0),ROUND((ABS(AL120-$B120)/$B120)*100,0))), "No Prediction")</f>
        <v>0</v>
      </c>
      <c r="AO120" s="5">
        <f>IFERROR(IF(AN120=$B120,0,IF($B120=0,ROUND((ABS(AN120-'Calculs T1a'!$S$7)/'Calculs T1a'!$S$7)*100,0),ROUND((ABS(AN120-$B120)/$B120)*100,0))), "No Prediction")</f>
        <v>0</v>
      </c>
      <c r="AQ120" s="5">
        <f>IFERROR(IF(AP120=$B120,0,IF($B120=0,ROUND((ABS(AP120-'Calculs T1a'!$S$7)/'Calculs T1a'!$S$7)*100,0),ROUND((ABS(AP120-$B120)/$B120)*100,0))), "No Prediction")</f>
        <v>0</v>
      </c>
      <c r="AS120" s="5">
        <f>IFERROR(IF(AR120=$B120,0,IF($B120=0,ROUND((ABS(AR120-'Calculs T1a'!$S$7)/'Calculs T1a'!$S$7)*100,0),ROUND((ABS(AR120-$B120)/$B120)*100,0))), "No Prediction")</f>
        <v>0</v>
      </c>
      <c r="AU120" s="5">
        <f>IFERROR(IF(AT120=$B120,0,IF($B120=0,ROUND((ABS(AT120-'Calculs T1a'!$S$7)/'Calculs T1a'!$S$7)*100,0),ROUND((ABS(AT120-$B120)/$B120)*100,0))), "No Prediction")</f>
        <v>0</v>
      </c>
      <c r="AW120" s="5">
        <f>IFERROR(IF(AV120=$B120,0,IF($B120=0,ROUND((ABS(AV120-'Calculs T1a'!$S$7)/'Calculs T1a'!$S$7)*100,0),ROUND((ABS(AV120-$B120)/$B120)*100,0))), "No Prediction")</f>
        <v>0</v>
      </c>
      <c r="BB120" s="5">
        <f>IFERROR(IF(BA120=$B120,0,IF($B120=0,ROUND((ABS(BA120-'Calculs T1a'!$S$7)/'Calculs T1a'!$S$7)*100,0),ROUND((ABS(BA120-$B120)/$B120)*100,0))), "No Prediction")</f>
        <v>0</v>
      </c>
      <c r="BD120" s="5">
        <f>IFERROR(IF(BC120=$B120,0,IF($B120=0,ROUND((ABS(BC120-'Calculs T1a'!$S$7)/'Calculs T1a'!$S$7)*100,0),ROUND((ABS(BC120-$B120)/$B120)*100,0))), "No Prediction")</f>
        <v>0</v>
      </c>
      <c r="BF120" s="5">
        <f>IFERROR(IF(BE120=$B120,0,IF($B120=0,ROUND((ABS(BE120-'Calculs T1a'!$S$7)/'Calculs T1a'!$S$7)*100,0),ROUND((ABS(BE120-$B120)/$B120)*100,0))), "No Prediction")</f>
        <v>0</v>
      </c>
      <c r="BH120" s="5">
        <f>IFERROR(IF(BG120=$B120,0,IF($B120=0,ROUND((ABS(BG120-'Calculs T1a'!$S$7)/'Calculs T1a'!$S$7)*100,0),ROUND((ABS(BG120-$B120)/$B120)*100,0))), "No Prediction")</f>
        <v>0</v>
      </c>
      <c r="BJ120" s="5">
        <f>IFERROR(IF(BI120=$B120,0,IF($B120=0,ROUND((ABS(BI120-'Calculs T1a'!$S$7)/'Calculs T1a'!$S$7)*100,0),ROUND((ABS(BI120-$B120)/$B120)*100,0))), "No Prediction")</f>
        <v>0</v>
      </c>
      <c r="BL120" s="5">
        <f>IFERROR(IF(BK120=$B120,0,IF($B120=0,ROUND((ABS(BK120-'Calculs T1a'!$S$7)/'Calculs T1a'!$S$7)*100,0),ROUND((ABS(BK120-$B120)/$B120)*100,0))), "No Prediction")</f>
        <v>0</v>
      </c>
      <c r="BN120" s="5">
        <f>IFERROR(IF(BM120=$B120,0,IF($B120=0,ROUND((ABS(BM120-'Calculs T1a'!$S$7)/'Calculs T1a'!$S$7)*100,0),ROUND((ABS(BM120-$B120)/$B120)*100,0))), "No Prediction")</f>
        <v>0</v>
      </c>
      <c r="BP120" s="5">
        <f>IFERROR(IF(BO120=$B120,0,IF($B120=0,ROUND((ABS(BO120-'Calculs T1a'!$S$7)/'Calculs T1a'!$S$7)*100,0),ROUND((ABS(BO120-$B120)/$B120)*100,0))), "No Prediction")</f>
        <v>0</v>
      </c>
      <c r="BR120" s="5">
        <f>IFERROR(IF(BQ120=$B120,0,IF($B120=0,ROUND((ABS(BQ120-'Calculs T1a'!$S$7)/'Calculs T1a'!$S$7)*100,0),ROUND((ABS(BQ120-$B120)/$B120)*100,0))), "No Prediction")</f>
        <v>0</v>
      </c>
      <c r="BT120" s="5">
        <f>IFERROR(IF(BS120=$B120,0,IF($B120=0,ROUND((ABS(BS120-'Calculs T1a'!$S$7)/'Calculs T1a'!$S$7)*100,0),ROUND((ABS(BS120-$B120)/$B120)*100,0))), "No Prediction")</f>
        <v>0</v>
      </c>
      <c r="BV120" s="5">
        <f>IFERROR(IF(BU120=$B120,0,IF($B120=0,ROUND((ABS(BU120-'Calculs T1a'!$S$7)/'Calculs T1a'!$S$7)*100,0),ROUND((ABS(BU120-$B120)/$B120)*100,0))), "No Prediction")</f>
        <v>0</v>
      </c>
    </row>
    <row r="121" spans="4:74" x14ac:dyDescent="0.3">
      <c r="D121" s="5">
        <f>IFERROR(IF(C121=$B121,0,IF($B121=0,ROUND((ABS(C121-'Calculs T1a'!$S$7)/'Calculs T1a'!$S$7)*100,0),ROUND((ABS(C121-$B121)/$B121)*100,0))), "No Prediction")</f>
        <v>0</v>
      </c>
      <c r="F121" s="5">
        <f>IFERROR(IF(E121=$B121,0,IF($B121=0,ROUND((ABS(E121-'Calculs T1a'!$S$7)/'Calculs T1a'!$S$7)*100,0),ROUND((ABS(E121-$B121)/$B121)*100,0))), "No Prediction")</f>
        <v>0</v>
      </c>
      <c r="H121" s="5">
        <f>IFERROR(IF(G121=$B121,0,IF($B121=0,ROUND((ABS(G121-'Calculs T1a'!$S$7)/'Calculs T1a'!$S$7)*100,0),ROUND((ABS(G121-$B121)/$B121)*100,0))), "No Prediction")</f>
        <v>0</v>
      </c>
      <c r="J121" s="5">
        <f>IFERROR(IF(I121=$B121,0,IF($B121=0,ROUND((ABS(I121-'Calculs T1a'!$S$7)/'Calculs T1a'!$S$7)*100,0),ROUND((ABS(I121-$B121)/$B121)*100,0))), "No Prediction")</f>
        <v>0</v>
      </c>
      <c r="L121" s="5">
        <f>IFERROR(IF(K121=$B121,0,IF($B121=0,ROUND((ABS(K121-'Calculs T1a'!$S$7)/'Calculs T1a'!$S$7)*100,0),ROUND((ABS(K121-$B121)/$B121)*100,0))), "No Prediction")</f>
        <v>0</v>
      </c>
      <c r="N121" s="5">
        <f>IFERROR(IF(M121=$B121,0,IF($B121=0,ROUND((ABS(M121-'Calculs T1a'!$S$7)/'Calculs T1a'!$S$7)*100,0),ROUND((ABS(M121-$B121)/$B121)*100,0))), "No Prediction")</f>
        <v>0</v>
      </c>
      <c r="P121" s="5">
        <f>IFERROR(IF(O121=$B121,0,IF($B121=0,ROUND((ABS(O121-'Calculs T1a'!$S$7)/'Calculs T1a'!$S$7)*100,0),ROUND((ABS(O121-$B121)/$B121)*100,0))), "No Prediction")</f>
        <v>0</v>
      </c>
      <c r="R121" s="5">
        <f>IFERROR(IF(Q121=$B121,0,IF($B121=0,ROUND((ABS(Q121-'Calculs T1a'!$S$7)/'Calculs T1a'!$S$7)*100,0),ROUND((ABS(Q121-$B121)/$B121)*100,0))), "No Prediction")</f>
        <v>0</v>
      </c>
      <c r="T121" s="5">
        <f>IFERROR(IF(S121=$B121,0,IF($B121=0,ROUND((ABS(S121-'Calculs T1a'!$S$7)/'Calculs T1a'!$S$7)*100,0),ROUND((ABS(S121-$B121)/$B121)*100,0))), "No Prediction")</f>
        <v>0</v>
      </c>
      <c r="V121" s="5">
        <f>IFERROR(IF(U121=$B121,0,IF($B121=0,ROUND((ABS(U121-'Calculs T1a'!$S$7)/'Calculs T1a'!$S$7)*100,0),ROUND((ABS(U121-$B121)/$B121)*100,0))), "No Prediction")</f>
        <v>0</v>
      </c>
      <c r="X121" s="5">
        <f>IFERROR(IF(W121=$B121,0,IF($B121=0,ROUND((ABS(W121-'Calculs T1a'!$S$7)/'Calculs T1a'!$S$7)*100,0),ROUND((ABS(W121-$B121)/$B121)*100,0))), "No Prediction")</f>
        <v>0</v>
      </c>
      <c r="AC121" s="5">
        <f>IFERROR(IF(AB121=$B121,0,IF($B121=0,ROUND((ABS(AB121-'Calculs T1a'!$S$7)/'Calculs T1a'!$S$7)*100,0),ROUND((ABS(AB121-$B121)/$B121)*100,0))), "No Prediction")</f>
        <v>0</v>
      </c>
      <c r="AE121" s="5">
        <f>IFERROR(IF(AD121=$B121,0,IF($B121=0,ROUND((ABS(AD121-'Calculs T1a'!$S$7)/'Calculs T1a'!$S$7)*100,0),ROUND((ABS(AD121-$B121)/$B121)*100,0))), "No Prediction")</f>
        <v>0</v>
      </c>
      <c r="AG121" s="5">
        <f>IFERROR(IF(AF121=$B121,0,IF($B121=0,ROUND((ABS(AF121-'Calculs T1a'!$S$7)/'Calculs T1a'!$S$7)*100,0),ROUND((ABS(AF121-$B121)/$B121)*100,0))), "No Prediction")</f>
        <v>0</v>
      </c>
      <c r="AI121" s="5">
        <f>IFERROR(IF(AH121=$B121,0,IF($B121=0,ROUND((ABS(AH121-'Calculs T1a'!$S$7)/'Calculs T1a'!$S$7)*100,0),ROUND((ABS(AH121-$B121)/$B121)*100,0))), "No Prediction")</f>
        <v>0</v>
      </c>
      <c r="AK121" s="5">
        <f>IFERROR(IF(AJ121=$B121,0,IF($B121=0,ROUND((ABS(AJ121-'Calculs T1a'!$S$7)/'Calculs T1a'!$S$7)*100,0),ROUND((ABS(AJ121-$B121)/$B121)*100,0))), "No Prediction")</f>
        <v>0</v>
      </c>
      <c r="AM121" s="5">
        <f>IFERROR(IF(AL121=$B121,0,IF($B121=0,ROUND((ABS(AL121-'Calculs T1a'!$S$7)/'Calculs T1a'!$S$7)*100,0),ROUND((ABS(AL121-$B121)/$B121)*100,0))), "No Prediction")</f>
        <v>0</v>
      </c>
      <c r="AO121" s="5">
        <f>IFERROR(IF(AN121=$B121,0,IF($B121=0,ROUND((ABS(AN121-'Calculs T1a'!$S$7)/'Calculs T1a'!$S$7)*100,0),ROUND((ABS(AN121-$B121)/$B121)*100,0))), "No Prediction")</f>
        <v>0</v>
      </c>
      <c r="AQ121" s="5">
        <f>IFERROR(IF(AP121=$B121,0,IF($B121=0,ROUND((ABS(AP121-'Calculs T1a'!$S$7)/'Calculs T1a'!$S$7)*100,0),ROUND((ABS(AP121-$B121)/$B121)*100,0))), "No Prediction")</f>
        <v>0</v>
      </c>
      <c r="AS121" s="5">
        <f>IFERROR(IF(AR121=$B121,0,IF($B121=0,ROUND((ABS(AR121-'Calculs T1a'!$S$7)/'Calculs T1a'!$S$7)*100,0),ROUND((ABS(AR121-$B121)/$B121)*100,0))), "No Prediction")</f>
        <v>0</v>
      </c>
      <c r="AU121" s="5">
        <f>IFERROR(IF(AT121=$B121,0,IF($B121=0,ROUND((ABS(AT121-'Calculs T1a'!$S$7)/'Calculs T1a'!$S$7)*100,0),ROUND((ABS(AT121-$B121)/$B121)*100,0))), "No Prediction")</f>
        <v>0</v>
      </c>
      <c r="AW121" s="5">
        <f>IFERROR(IF(AV121=$B121,0,IF($B121=0,ROUND((ABS(AV121-'Calculs T1a'!$S$7)/'Calculs T1a'!$S$7)*100,0),ROUND((ABS(AV121-$B121)/$B121)*100,0))), "No Prediction")</f>
        <v>0</v>
      </c>
      <c r="BB121" s="5">
        <f>IFERROR(IF(BA121=$B121,0,IF($B121=0,ROUND((ABS(BA121-'Calculs T1a'!$S$7)/'Calculs T1a'!$S$7)*100,0),ROUND((ABS(BA121-$B121)/$B121)*100,0))), "No Prediction")</f>
        <v>0</v>
      </c>
      <c r="BD121" s="5">
        <f>IFERROR(IF(BC121=$B121,0,IF($B121=0,ROUND((ABS(BC121-'Calculs T1a'!$S$7)/'Calculs T1a'!$S$7)*100,0),ROUND((ABS(BC121-$B121)/$B121)*100,0))), "No Prediction")</f>
        <v>0</v>
      </c>
      <c r="BF121" s="5">
        <f>IFERROR(IF(BE121=$B121,0,IF($B121=0,ROUND((ABS(BE121-'Calculs T1a'!$S$7)/'Calculs T1a'!$S$7)*100,0),ROUND((ABS(BE121-$B121)/$B121)*100,0))), "No Prediction")</f>
        <v>0</v>
      </c>
      <c r="BH121" s="5">
        <f>IFERROR(IF(BG121=$B121,0,IF($B121=0,ROUND((ABS(BG121-'Calculs T1a'!$S$7)/'Calculs T1a'!$S$7)*100,0),ROUND((ABS(BG121-$B121)/$B121)*100,0))), "No Prediction")</f>
        <v>0</v>
      </c>
      <c r="BJ121" s="5">
        <f>IFERROR(IF(BI121=$B121,0,IF($B121=0,ROUND((ABS(BI121-'Calculs T1a'!$S$7)/'Calculs T1a'!$S$7)*100,0),ROUND((ABS(BI121-$B121)/$B121)*100,0))), "No Prediction")</f>
        <v>0</v>
      </c>
      <c r="BL121" s="5">
        <f>IFERROR(IF(BK121=$B121,0,IF($B121=0,ROUND((ABS(BK121-'Calculs T1a'!$S$7)/'Calculs T1a'!$S$7)*100,0),ROUND((ABS(BK121-$B121)/$B121)*100,0))), "No Prediction")</f>
        <v>0</v>
      </c>
      <c r="BN121" s="5">
        <f>IFERROR(IF(BM121=$B121,0,IF($B121=0,ROUND((ABS(BM121-'Calculs T1a'!$S$7)/'Calculs T1a'!$S$7)*100,0),ROUND((ABS(BM121-$B121)/$B121)*100,0))), "No Prediction")</f>
        <v>0</v>
      </c>
      <c r="BP121" s="5">
        <f>IFERROR(IF(BO121=$B121,0,IF($B121=0,ROUND((ABS(BO121-'Calculs T1a'!$S$7)/'Calculs T1a'!$S$7)*100,0),ROUND((ABS(BO121-$B121)/$B121)*100,0))), "No Prediction")</f>
        <v>0</v>
      </c>
      <c r="BR121" s="5">
        <f>IFERROR(IF(BQ121=$B121,0,IF($B121=0,ROUND((ABS(BQ121-'Calculs T1a'!$S$7)/'Calculs T1a'!$S$7)*100,0),ROUND((ABS(BQ121-$B121)/$B121)*100,0))), "No Prediction")</f>
        <v>0</v>
      </c>
      <c r="BT121" s="5">
        <f>IFERROR(IF(BS121=$B121,0,IF($B121=0,ROUND((ABS(BS121-'Calculs T1a'!$S$7)/'Calculs T1a'!$S$7)*100,0),ROUND((ABS(BS121-$B121)/$B121)*100,0))), "No Prediction")</f>
        <v>0</v>
      </c>
      <c r="BV121" s="5">
        <f>IFERROR(IF(BU121=$B121,0,IF($B121=0,ROUND((ABS(BU121-'Calculs T1a'!$S$7)/'Calculs T1a'!$S$7)*100,0),ROUND((ABS(BU121-$B121)/$B121)*100,0))), "No Prediction")</f>
        <v>0</v>
      </c>
    </row>
    <row r="122" spans="4:74" x14ac:dyDescent="0.3">
      <c r="D122" s="5">
        <f>IFERROR(IF(C122=$B122,0,IF($B122=0,ROUND((ABS(C122-'Calculs T1a'!$S$7)/'Calculs T1a'!$S$7)*100,0),ROUND((ABS(C122-$B122)/$B122)*100,0))), "No Prediction")</f>
        <v>0</v>
      </c>
      <c r="F122" s="5">
        <f>IFERROR(IF(E122=$B122,0,IF($B122=0,ROUND((ABS(E122-'Calculs T1a'!$S$7)/'Calculs T1a'!$S$7)*100,0),ROUND((ABS(E122-$B122)/$B122)*100,0))), "No Prediction")</f>
        <v>0</v>
      </c>
      <c r="H122" s="5">
        <f>IFERROR(IF(G122=$B122,0,IF($B122=0,ROUND((ABS(G122-'Calculs T1a'!$S$7)/'Calculs T1a'!$S$7)*100,0),ROUND((ABS(G122-$B122)/$B122)*100,0))), "No Prediction")</f>
        <v>0</v>
      </c>
      <c r="J122" s="5">
        <f>IFERROR(IF(I122=$B122,0,IF($B122=0,ROUND((ABS(I122-'Calculs T1a'!$S$7)/'Calculs T1a'!$S$7)*100,0),ROUND((ABS(I122-$B122)/$B122)*100,0))), "No Prediction")</f>
        <v>0</v>
      </c>
      <c r="L122" s="5">
        <f>IFERROR(IF(K122=$B122,0,IF($B122=0,ROUND((ABS(K122-'Calculs T1a'!$S$7)/'Calculs T1a'!$S$7)*100,0),ROUND((ABS(K122-$B122)/$B122)*100,0))), "No Prediction")</f>
        <v>0</v>
      </c>
      <c r="N122" s="5">
        <f>IFERROR(IF(M122=$B122,0,IF($B122=0,ROUND((ABS(M122-'Calculs T1a'!$S$7)/'Calculs T1a'!$S$7)*100,0),ROUND((ABS(M122-$B122)/$B122)*100,0))), "No Prediction")</f>
        <v>0</v>
      </c>
      <c r="P122" s="5">
        <f>IFERROR(IF(O122=$B122,0,IF($B122=0,ROUND((ABS(O122-'Calculs T1a'!$S$7)/'Calculs T1a'!$S$7)*100,0),ROUND((ABS(O122-$B122)/$B122)*100,0))), "No Prediction")</f>
        <v>0</v>
      </c>
      <c r="R122" s="5">
        <f>IFERROR(IF(Q122=$B122,0,IF($B122=0,ROUND((ABS(Q122-'Calculs T1a'!$S$7)/'Calculs T1a'!$S$7)*100,0),ROUND((ABS(Q122-$B122)/$B122)*100,0))), "No Prediction")</f>
        <v>0</v>
      </c>
      <c r="T122" s="5">
        <f>IFERROR(IF(S122=$B122,0,IF($B122=0,ROUND((ABS(S122-'Calculs T1a'!$S$7)/'Calculs T1a'!$S$7)*100,0),ROUND((ABS(S122-$B122)/$B122)*100,0))), "No Prediction")</f>
        <v>0</v>
      </c>
      <c r="V122" s="5">
        <f>IFERROR(IF(U122=$B122,0,IF($B122=0,ROUND((ABS(U122-'Calculs T1a'!$S$7)/'Calculs T1a'!$S$7)*100,0),ROUND((ABS(U122-$B122)/$B122)*100,0))), "No Prediction")</f>
        <v>0</v>
      </c>
      <c r="X122" s="5">
        <f>IFERROR(IF(W122=$B122,0,IF($B122=0,ROUND((ABS(W122-'Calculs T1a'!$S$7)/'Calculs T1a'!$S$7)*100,0),ROUND((ABS(W122-$B122)/$B122)*100,0))), "No Prediction")</f>
        <v>0</v>
      </c>
      <c r="AC122" s="5">
        <f>IFERROR(IF(AB122=$B122,0,IF($B122=0,ROUND((ABS(AB122-'Calculs T1a'!$S$7)/'Calculs T1a'!$S$7)*100,0),ROUND((ABS(AB122-$B122)/$B122)*100,0))), "No Prediction")</f>
        <v>0</v>
      </c>
      <c r="AE122" s="5">
        <f>IFERROR(IF(AD122=$B122,0,IF($B122=0,ROUND((ABS(AD122-'Calculs T1a'!$S$7)/'Calculs T1a'!$S$7)*100,0),ROUND((ABS(AD122-$B122)/$B122)*100,0))), "No Prediction")</f>
        <v>0</v>
      </c>
      <c r="AG122" s="5">
        <f>IFERROR(IF(AF122=$B122,0,IF($B122=0,ROUND((ABS(AF122-'Calculs T1a'!$S$7)/'Calculs T1a'!$S$7)*100,0),ROUND((ABS(AF122-$B122)/$B122)*100,0))), "No Prediction")</f>
        <v>0</v>
      </c>
      <c r="AI122" s="5">
        <f>IFERROR(IF(AH122=$B122,0,IF($B122=0,ROUND((ABS(AH122-'Calculs T1a'!$S$7)/'Calculs T1a'!$S$7)*100,0),ROUND((ABS(AH122-$B122)/$B122)*100,0))), "No Prediction")</f>
        <v>0</v>
      </c>
      <c r="AK122" s="5">
        <f>IFERROR(IF(AJ122=$B122,0,IF($B122=0,ROUND((ABS(AJ122-'Calculs T1a'!$S$7)/'Calculs T1a'!$S$7)*100,0),ROUND((ABS(AJ122-$B122)/$B122)*100,0))), "No Prediction")</f>
        <v>0</v>
      </c>
      <c r="AM122" s="5">
        <f>IFERROR(IF(AL122=$B122,0,IF($B122=0,ROUND((ABS(AL122-'Calculs T1a'!$S$7)/'Calculs T1a'!$S$7)*100,0),ROUND((ABS(AL122-$B122)/$B122)*100,0))), "No Prediction")</f>
        <v>0</v>
      </c>
      <c r="AO122" s="5">
        <f>IFERROR(IF(AN122=$B122,0,IF($B122=0,ROUND((ABS(AN122-'Calculs T1a'!$S$7)/'Calculs T1a'!$S$7)*100,0),ROUND((ABS(AN122-$B122)/$B122)*100,0))), "No Prediction")</f>
        <v>0</v>
      </c>
      <c r="AQ122" s="5">
        <f>IFERROR(IF(AP122=$B122,0,IF($B122=0,ROUND((ABS(AP122-'Calculs T1a'!$S$7)/'Calculs T1a'!$S$7)*100,0),ROUND((ABS(AP122-$B122)/$B122)*100,0))), "No Prediction")</f>
        <v>0</v>
      </c>
      <c r="AS122" s="5">
        <f>IFERROR(IF(AR122=$B122,0,IF($B122=0,ROUND((ABS(AR122-'Calculs T1a'!$S$7)/'Calculs T1a'!$S$7)*100,0),ROUND((ABS(AR122-$B122)/$B122)*100,0))), "No Prediction")</f>
        <v>0</v>
      </c>
      <c r="AU122" s="5">
        <f>IFERROR(IF(AT122=$B122,0,IF($B122=0,ROUND((ABS(AT122-'Calculs T1a'!$S$7)/'Calculs T1a'!$S$7)*100,0),ROUND((ABS(AT122-$B122)/$B122)*100,0))), "No Prediction")</f>
        <v>0</v>
      </c>
      <c r="AW122" s="5">
        <f>IFERROR(IF(AV122=$B122,0,IF($B122=0,ROUND((ABS(AV122-'Calculs T1a'!$S$7)/'Calculs T1a'!$S$7)*100,0),ROUND((ABS(AV122-$B122)/$B122)*100,0))), "No Prediction")</f>
        <v>0</v>
      </c>
      <c r="BB122" s="5">
        <f>IFERROR(IF(BA122=$B122,0,IF($B122=0,ROUND((ABS(BA122-'Calculs T1a'!$S$7)/'Calculs T1a'!$S$7)*100,0),ROUND((ABS(BA122-$B122)/$B122)*100,0))), "No Prediction")</f>
        <v>0</v>
      </c>
      <c r="BD122" s="5">
        <f>IFERROR(IF(BC122=$B122,0,IF($B122=0,ROUND((ABS(BC122-'Calculs T1a'!$S$7)/'Calculs T1a'!$S$7)*100,0),ROUND((ABS(BC122-$B122)/$B122)*100,0))), "No Prediction")</f>
        <v>0</v>
      </c>
      <c r="BF122" s="5">
        <f>IFERROR(IF(BE122=$B122,0,IF($B122=0,ROUND((ABS(BE122-'Calculs T1a'!$S$7)/'Calculs T1a'!$S$7)*100,0),ROUND((ABS(BE122-$B122)/$B122)*100,0))), "No Prediction")</f>
        <v>0</v>
      </c>
      <c r="BH122" s="5">
        <f>IFERROR(IF(BG122=$B122,0,IF($B122=0,ROUND((ABS(BG122-'Calculs T1a'!$S$7)/'Calculs T1a'!$S$7)*100,0),ROUND((ABS(BG122-$B122)/$B122)*100,0))), "No Prediction")</f>
        <v>0</v>
      </c>
      <c r="BJ122" s="5">
        <f>IFERROR(IF(BI122=$B122,0,IF($B122=0,ROUND((ABS(BI122-'Calculs T1a'!$S$7)/'Calculs T1a'!$S$7)*100,0),ROUND((ABS(BI122-$B122)/$B122)*100,0))), "No Prediction")</f>
        <v>0</v>
      </c>
      <c r="BL122" s="5">
        <f>IFERROR(IF(BK122=$B122,0,IF($B122=0,ROUND((ABS(BK122-'Calculs T1a'!$S$7)/'Calculs T1a'!$S$7)*100,0),ROUND((ABS(BK122-$B122)/$B122)*100,0))), "No Prediction")</f>
        <v>0</v>
      </c>
      <c r="BN122" s="5">
        <f>IFERROR(IF(BM122=$B122,0,IF($B122=0,ROUND((ABS(BM122-'Calculs T1a'!$S$7)/'Calculs T1a'!$S$7)*100,0),ROUND((ABS(BM122-$B122)/$B122)*100,0))), "No Prediction")</f>
        <v>0</v>
      </c>
      <c r="BP122" s="5">
        <f>IFERROR(IF(BO122=$B122,0,IF($B122=0,ROUND((ABS(BO122-'Calculs T1a'!$S$7)/'Calculs T1a'!$S$7)*100,0),ROUND((ABS(BO122-$B122)/$B122)*100,0))), "No Prediction")</f>
        <v>0</v>
      </c>
      <c r="BR122" s="5">
        <f>IFERROR(IF(BQ122=$B122,0,IF($B122=0,ROUND((ABS(BQ122-'Calculs T1a'!$S$7)/'Calculs T1a'!$S$7)*100,0),ROUND((ABS(BQ122-$B122)/$B122)*100,0))), "No Prediction")</f>
        <v>0</v>
      </c>
      <c r="BT122" s="5">
        <f>IFERROR(IF(BS122=$B122,0,IF($B122=0,ROUND((ABS(BS122-'Calculs T1a'!$S$7)/'Calculs T1a'!$S$7)*100,0),ROUND((ABS(BS122-$B122)/$B122)*100,0))), "No Prediction")</f>
        <v>0</v>
      </c>
      <c r="BV122" s="5">
        <f>IFERROR(IF(BU122=$B122,0,IF($B122=0,ROUND((ABS(BU122-'Calculs T1a'!$S$7)/'Calculs T1a'!$S$7)*100,0),ROUND((ABS(BU122-$B122)/$B122)*100,0))), "No Prediction")</f>
        <v>0</v>
      </c>
    </row>
    <row r="123" spans="4:74" x14ac:dyDescent="0.3">
      <c r="D123" s="5">
        <f>IFERROR(IF(C123=$B123,0,IF($B123=0,ROUND((ABS(C123-'Calculs T1a'!$S$7)/'Calculs T1a'!$S$7)*100,0),ROUND((ABS(C123-$B123)/$B123)*100,0))), "No Prediction")</f>
        <v>0</v>
      </c>
      <c r="F123" s="5">
        <f>IFERROR(IF(E123=$B123,0,IF($B123=0,ROUND((ABS(E123-'Calculs T1a'!$S$7)/'Calculs T1a'!$S$7)*100,0),ROUND((ABS(E123-$B123)/$B123)*100,0))), "No Prediction")</f>
        <v>0</v>
      </c>
      <c r="H123" s="5">
        <f>IFERROR(IF(G123=$B123,0,IF($B123=0,ROUND((ABS(G123-'Calculs T1a'!$S$7)/'Calculs T1a'!$S$7)*100,0),ROUND((ABS(G123-$B123)/$B123)*100,0))), "No Prediction")</f>
        <v>0</v>
      </c>
      <c r="J123" s="5">
        <f>IFERROR(IF(I123=$B123,0,IF($B123=0,ROUND((ABS(I123-'Calculs T1a'!$S$7)/'Calculs T1a'!$S$7)*100,0),ROUND((ABS(I123-$B123)/$B123)*100,0))), "No Prediction")</f>
        <v>0</v>
      </c>
      <c r="L123" s="5">
        <f>IFERROR(IF(K123=$B123,0,IF($B123=0,ROUND((ABS(K123-'Calculs T1a'!$S$7)/'Calculs T1a'!$S$7)*100,0),ROUND((ABS(K123-$B123)/$B123)*100,0))), "No Prediction")</f>
        <v>0</v>
      </c>
      <c r="N123" s="5">
        <f>IFERROR(IF(M123=$B123,0,IF($B123=0,ROUND((ABS(M123-'Calculs T1a'!$S$7)/'Calculs T1a'!$S$7)*100,0),ROUND((ABS(M123-$B123)/$B123)*100,0))), "No Prediction")</f>
        <v>0</v>
      </c>
      <c r="P123" s="5">
        <f>IFERROR(IF(O123=$B123,0,IF($B123=0,ROUND((ABS(O123-'Calculs T1a'!$S$7)/'Calculs T1a'!$S$7)*100,0),ROUND((ABS(O123-$B123)/$B123)*100,0))), "No Prediction")</f>
        <v>0</v>
      </c>
      <c r="R123" s="5">
        <f>IFERROR(IF(Q123=$B123,0,IF($B123=0,ROUND((ABS(Q123-'Calculs T1a'!$S$7)/'Calculs T1a'!$S$7)*100,0),ROUND((ABS(Q123-$B123)/$B123)*100,0))), "No Prediction")</f>
        <v>0</v>
      </c>
      <c r="T123" s="5">
        <f>IFERROR(IF(S123=$B123,0,IF($B123=0,ROUND((ABS(S123-'Calculs T1a'!$S$7)/'Calculs T1a'!$S$7)*100,0),ROUND((ABS(S123-$B123)/$B123)*100,0))), "No Prediction")</f>
        <v>0</v>
      </c>
      <c r="V123" s="5">
        <f>IFERROR(IF(U123=$B123,0,IF($B123=0,ROUND((ABS(U123-'Calculs T1a'!$S$7)/'Calculs T1a'!$S$7)*100,0),ROUND((ABS(U123-$B123)/$B123)*100,0))), "No Prediction")</f>
        <v>0</v>
      </c>
      <c r="X123" s="5">
        <f>IFERROR(IF(W123=$B123,0,IF($B123=0,ROUND((ABS(W123-'Calculs T1a'!$S$7)/'Calculs T1a'!$S$7)*100,0),ROUND((ABS(W123-$B123)/$B123)*100,0))), "No Prediction")</f>
        <v>0</v>
      </c>
      <c r="AC123" s="5">
        <f>IFERROR(IF(AB123=$B123,0,IF($B123=0,ROUND((ABS(AB123-'Calculs T1a'!$S$7)/'Calculs T1a'!$S$7)*100,0),ROUND((ABS(AB123-$B123)/$B123)*100,0))), "No Prediction")</f>
        <v>0</v>
      </c>
      <c r="AE123" s="5">
        <f>IFERROR(IF(AD123=$B123,0,IF($B123=0,ROUND((ABS(AD123-'Calculs T1a'!$S$7)/'Calculs T1a'!$S$7)*100,0),ROUND((ABS(AD123-$B123)/$B123)*100,0))), "No Prediction")</f>
        <v>0</v>
      </c>
      <c r="AG123" s="5">
        <f>IFERROR(IF(AF123=$B123,0,IF($B123=0,ROUND((ABS(AF123-'Calculs T1a'!$S$7)/'Calculs T1a'!$S$7)*100,0),ROUND((ABS(AF123-$B123)/$B123)*100,0))), "No Prediction")</f>
        <v>0</v>
      </c>
      <c r="AI123" s="5">
        <f>IFERROR(IF(AH123=$B123,0,IF($B123=0,ROUND((ABS(AH123-'Calculs T1a'!$S$7)/'Calculs T1a'!$S$7)*100,0),ROUND((ABS(AH123-$B123)/$B123)*100,0))), "No Prediction")</f>
        <v>0</v>
      </c>
      <c r="AK123" s="5">
        <f>IFERROR(IF(AJ123=$B123,0,IF($B123=0,ROUND((ABS(AJ123-'Calculs T1a'!$S$7)/'Calculs T1a'!$S$7)*100,0),ROUND((ABS(AJ123-$B123)/$B123)*100,0))), "No Prediction")</f>
        <v>0</v>
      </c>
      <c r="AM123" s="5">
        <f>IFERROR(IF(AL123=$B123,0,IF($B123=0,ROUND((ABS(AL123-'Calculs T1a'!$S$7)/'Calculs T1a'!$S$7)*100,0),ROUND((ABS(AL123-$B123)/$B123)*100,0))), "No Prediction")</f>
        <v>0</v>
      </c>
      <c r="AO123" s="5">
        <f>IFERROR(IF(AN123=$B123,0,IF($B123=0,ROUND((ABS(AN123-'Calculs T1a'!$S$7)/'Calculs T1a'!$S$7)*100,0),ROUND((ABS(AN123-$B123)/$B123)*100,0))), "No Prediction")</f>
        <v>0</v>
      </c>
      <c r="AQ123" s="5">
        <f>IFERROR(IF(AP123=$B123,0,IF($B123=0,ROUND((ABS(AP123-'Calculs T1a'!$S$7)/'Calculs T1a'!$S$7)*100,0),ROUND((ABS(AP123-$B123)/$B123)*100,0))), "No Prediction")</f>
        <v>0</v>
      </c>
      <c r="AS123" s="5">
        <f>IFERROR(IF(AR123=$B123,0,IF($B123=0,ROUND((ABS(AR123-'Calculs T1a'!$S$7)/'Calculs T1a'!$S$7)*100,0),ROUND((ABS(AR123-$B123)/$B123)*100,0))), "No Prediction")</f>
        <v>0</v>
      </c>
      <c r="AU123" s="5">
        <f>IFERROR(IF(AT123=$B123,0,IF($B123=0,ROUND((ABS(AT123-'Calculs T1a'!$S$7)/'Calculs T1a'!$S$7)*100,0),ROUND((ABS(AT123-$B123)/$B123)*100,0))), "No Prediction")</f>
        <v>0</v>
      </c>
      <c r="AW123" s="5">
        <f>IFERROR(IF(AV123=$B123,0,IF($B123=0,ROUND((ABS(AV123-'Calculs T1a'!$S$7)/'Calculs T1a'!$S$7)*100,0),ROUND((ABS(AV123-$B123)/$B123)*100,0))), "No Prediction")</f>
        <v>0</v>
      </c>
      <c r="BB123" s="5">
        <f>IFERROR(IF(BA123=$B123,0,IF($B123=0,ROUND((ABS(BA123-'Calculs T1a'!$S$7)/'Calculs T1a'!$S$7)*100,0),ROUND((ABS(BA123-$B123)/$B123)*100,0))), "No Prediction")</f>
        <v>0</v>
      </c>
      <c r="BD123" s="5">
        <f>IFERROR(IF(BC123=$B123,0,IF($B123=0,ROUND((ABS(BC123-'Calculs T1a'!$S$7)/'Calculs T1a'!$S$7)*100,0),ROUND((ABS(BC123-$B123)/$B123)*100,0))), "No Prediction")</f>
        <v>0</v>
      </c>
      <c r="BF123" s="5">
        <f>IFERROR(IF(BE123=$B123,0,IF($B123=0,ROUND((ABS(BE123-'Calculs T1a'!$S$7)/'Calculs T1a'!$S$7)*100,0),ROUND((ABS(BE123-$B123)/$B123)*100,0))), "No Prediction")</f>
        <v>0</v>
      </c>
      <c r="BH123" s="5">
        <f>IFERROR(IF(BG123=$B123,0,IF($B123=0,ROUND((ABS(BG123-'Calculs T1a'!$S$7)/'Calculs T1a'!$S$7)*100,0),ROUND((ABS(BG123-$B123)/$B123)*100,0))), "No Prediction")</f>
        <v>0</v>
      </c>
      <c r="BJ123" s="5">
        <f>IFERROR(IF(BI123=$B123,0,IF($B123=0,ROUND((ABS(BI123-'Calculs T1a'!$S$7)/'Calculs T1a'!$S$7)*100,0),ROUND((ABS(BI123-$B123)/$B123)*100,0))), "No Prediction")</f>
        <v>0</v>
      </c>
      <c r="BL123" s="5">
        <f>IFERROR(IF(BK123=$B123,0,IF($B123=0,ROUND((ABS(BK123-'Calculs T1a'!$S$7)/'Calculs T1a'!$S$7)*100,0),ROUND((ABS(BK123-$B123)/$B123)*100,0))), "No Prediction")</f>
        <v>0</v>
      </c>
      <c r="BN123" s="5">
        <f>IFERROR(IF(BM123=$B123,0,IF($B123=0,ROUND((ABS(BM123-'Calculs T1a'!$S$7)/'Calculs T1a'!$S$7)*100,0),ROUND((ABS(BM123-$B123)/$B123)*100,0))), "No Prediction")</f>
        <v>0</v>
      </c>
      <c r="BP123" s="5">
        <f>IFERROR(IF(BO123=$B123,0,IF($B123=0,ROUND((ABS(BO123-'Calculs T1a'!$S$7)/'Calculs T1a'!$S$7)*100,0),ROUND((ABS(BO123-$B123)/$B123)*100,0))), "No Prediction")</f>
        <v>0</v>
      </c>
      <c r="BR123" s="5">
        <f>IFERROR(IF(BQ123=$B123,0,IF($B123=0,ROUND((ABS(BQ123-'Calculs T1a'!$S$7)/'Calculs T1a'!$S$7)*100,0),ROUND((ABS(BQ123-$B123)/$B123)*100,0))), "No Prediction")</f>
        <v>0</v>
      </c>
      <c r="BT123" s="5">
        <f>IFERROR(IF(BS123=$B123,0,IF($B123=0,ROUND((ABS(BS123-'Calculs T1a'!$S$7)/'Calculs T1a'!$S$7)*100,0),ROUND((ABS(BS123-$B123)/$B123)*100,0))), "No Prediction")</f>
        <v>0</v>
      </c>
      <c r="BV123" s="5">
        <f>IFERROR(IF(BU123=$B123,0,IF($B123=0,ROUND((ABS(BU123-'Calculs T1a'!$S$7)/'Calculs T1a'!$S$7)*100,0),ROUND((ABS(BU123-$B123)/$B123)*100,0))), "No Prediction")</f>
        <v>0</v>
      </c>
    </row>
    <row r="124" spans="4:74" x14ac:dyDescent="0.3">
      <c r="D124" s="5">
        <f>IFERROR(IF(C124=$B124,0,IF($B124=0,ROUND((ABS(C124-'Calculs T1a'!$S$7)/'Calculs T1a'!$S$7)*100,0),ROUND((ABS(C124-$B124)/$B124)*100,0))), "No Prediction")</f>
        <v>0</v>
      </c>
      <c r="F124" s="5">
        <f>IFERROR(IF(E124=$B124,0,IF($B124=0,ROUND((ABS(E124-'Calculs T1a'!$S$7)/'Calculs T1a'!$S$7)*100,0),ROUND((ABS(E124-$B124)/$B124)*100,0))), "No Prediction")</f>
        <v>0</v>
      </c>
      <c r="H124" s="5">
        <f>IFERROR(IF(G124=$B124,0,IF($B124=0,ROUND((ABS(G124-'Calculs T1a'!$S$7)/'Calculs T1a'!$S$7)*100,0),ROUND((ABS(G124-$B124)/$B124)*100,0))), "No Prediction")</f>
        <v>0</v>
      </c>
      <c r="J124" s="5">
        <f>IFERROR(IF(I124=$B124,0,IF($B124=0,ROUND((ABS(I124-'Calculs T1a'!$S$7)/'Calculs T1a'!$S$7)*100,0),ROUND((ABS(I124-$B124)/$B124)*100,0))), "No Prediction")</f>
        <v>0</v>
      </c>
      <c r="L124" s="5">
        <f>IFERROR(IF(K124=$B124,0,IF($B124=0,ROUND((ABS(K124-'Calculs T1a'!$S$7)/'Calculs T1a'!$S$7)*100,0),ROUND((ABS(K124-$B124)/$B124)*100,0))), "No Prediction")</f>
        <v>0</v>
      </c>
      <c r="N124" s="5">
        <f>IFERROR(IF(M124=$B124,0,IF($B124=0,ROUND((ABS(M124-'Calculs T1a'!$S$7)/'Calculs T1a'!$S$7)*100,0),ROUND((ABS(M124-$B124)/$B124)*100,0))), "No Prediction")</f>
        <v>0</v>
      </c>
      <c r="P124" s="5">
        <f>IFERROR(IF(O124=$B124,0,IF($B124=0,ROUND((ABS(O124-'Calculs T1a'!$S$7)/'Calculs T1a'!$S$7)*100,0),ROUND((ABS(O124-$B124)/$B124)*100,0))), "No Prediction")</f>
        <v>0</v>
      </c>
      <c r="R124" s="5">
        <f>IFERROR(IF(Q124=$B124,0,IF($B124=0,ROUND((ABS(Q124-'Calculs T1a'!$S$7)/'Calculs T1a'!$S$7)*100,0),ROUND((ABS(Q124-$B124)/$B124)*100,0))), "No Prediction")</f>
        <v>0</v>
      </c>
      <c r="T124" s="5">
        <f>IFERROR(IF(S124=$B124,0,IF($B124=0,ROUND((ABS(S124-'Calculs T1a'!$S$7)/'Calculs T1a'!$S$7)*100,0),ROUND((ABS(S124-$B124)/$B124)*100,0))), "No Prediction")</f>
        <v>0</v>
      </c>
      <c r="V124" s="5">
        <f>IFERROR(IF(U124=$B124,0,IF($B124=0,ROUND((ABS(U124-'Calculs T1a'!$S$7)/'Calculs T1a'!$S$7)*100,0),ROUND((ABS(U124-$B124)/$B124)*100,0))), "No Prediction")</f>
        <v>0</v>
      </c>
      <c r="X124" s="5">
        <f>IFERROR(IF(W124=$B124,0,IF($B124=0,ROUND((ABS(W124-'Calculs T1a'!$S$7)/'Calculs T1a'!$S$7)*100,0),ROUND((ABS(W124-$B124)/$B124)*100,0))), "No Prediction")</f>
        <v>0</v>
      </c>
      <c r="AC124" s="5">
        <f>IFERROR(IF(AB124=$B124,0,IF($B124=0,ROUND((ABS(AB124-'Calculs T1a'!$S$7)/'Calculs T1a'!$S$7)*100,0),ROUND((ABS(AB124-$B124)/$B124)*100,0))), "No Prediction")</f>
        <v>0</v>
      </c>
      <c r="AE124" s="5">
        <f>IFERROR(IF(AD124=$B124,0,IF($B124=0,ROUND((ABS(AD124-'Calculs T1a'!$S$7)/'Calculs T1a'!$S$7)*100,0),ROUND((ABS(AD124-$B124)/$B124)*100,0))), "No Prediction")</f>
        <v>0</v>
      </c>
      <c r="AG124" s="5">
        <f>IFERROR(IF(AF124=$B124,0,IF($B124=0,ROUND((ABS(AF124-'Calculs T1a'!$S$7)/'Calculs T1a'!$S$7)*100,0),ROUND((ABS(AF124-$B124)/$B124)*100,0))), "No Prediction")</f>
        <v>0</v>
      </c>
      <c r="AI124" s="5">
        <f>IFERROR(IF(AH124=$B124,0,IF($B124=0,ROUND((ABS(AH124-'Calculs T1a'!$S$7)/'Calculs T1a'!$S$7)*100,0),ROUND((ABS(AH124-$B124)/$B124)*100,0))), "No Prediction")</f>
        <v>0</v>
      </c>
      <c r="AK124" s="5">
        <f>IFERROR(IF(AJ124=$B124,0,IF($B124=0,ROUND((ABS(AJ124-'Calculs T1a'!$S$7)/'Calculs T1a'!$S$7)*100,0),ROUND((ABS(AJ124-$B124)/$B124)*100,0))), "No Prediction")</f>
        <v>0</v>
      </c>
      <c r="AM124" s="5">
        <f>IFERROR(IF(AL124=$B124,0,IF($B124=0,ROUND((ABS(AL124-'Calculs T1a'!$S$7)/'Calculs T1a'!$S$7)*100,0),ROUND((ABS(AL124-$B124)/$B124)*100,0))), "No Prediction")</f>
        <v>0</v>
      </c>
      <c r="AO124" s="5">
        <f>IFERROR(IF(AN124=$B124,0,IF($B124=0,ROUND((ABS(AN124-'Calculs T1a'!$S$7)/'Calculs T1a'!$S$7)*100,0),ROUND((ABS(AN124-$B124)/$B124)*100,0))), "No Prediction")</f>
        <v>0</v>
      </c>
      <c r="AQ124" s="5">
        <f>IFERROR(IF(AP124=$B124,0,IF($B124=0,ROUND((ABS(AP124-'Calculs T1a'!$S$7)/'Calculs T1a'!$S$7)*100,0),ROUND((ABS(AP124-$B124)/$B124)*100,0))), "No Prediction")</f>
        <v>0</v>
      </c>
      <c r="AS124" s="5">
        <f>IFERROR(IF(AR124=$B124,0,IF($B124=0,ROUND((ABS(AR124-'Calculs T1a'!$S$7)/'Calculs T1a'!$S$7)*100,0),ROUND((ABS(AR124-$B124)/$B124)*100,0))), "No Prediction")</f>
        <v>0</v>
      </c>
      <c r="AU124" s="5">
        <f>IFERROR(IF(AT124=$B124,0,IF($B124=0,ROUND((ABS(AT124-'Calculs T1a'!$S$7)/'Calculs T1a'!$S$7)*100,0),ROUND((ABS(AT124-$B124)/$B124)*100,0))), "No Prediction")</f>
        <v>0</v>
      </c>
      <c r="AW124" s="5">
        <f>IFERROR(IF(AV124=$B124,0,IF($B124=0,ROUND((ABS(AV124-'Calculs T1a'!$S$7)/'Calculs T1a'!$S$7)*100,0),ROUND((ABS(AV124-$B124)/$B124)*100,0))), "No Prediction")</f>
        <v>0</v>
      </c>
      <c r="BB124" s="5">
        <f>IFERROR(IF(BA124=$B124,0,IF($B124=0,ROUND((ABS(BA124-'Calculs T1a'!$S$7)/'Calculs T1a'!$S$7)*100,0),ROUND((ABS(BA124-$B124)/$B124)*100,0))), "No Prediction")</f>
        <v>0</v>
      </c>
      <c r="BD124" s="5">
        <f>IFERROR(IF(BC124=$B124,0,IF($B124=0,ROUND((ABS(BC124-'Calculs T1a'!$S$7)/'Calculs T1a'!$S$7)*100,0),ROUND((ABS(BC124-$B124)/$B124)*100,0))), "No Prediction")</f>
        <v>0</v>
      </c>
      <c r="BF124" s="5">
        <f>IFERROR(IF(BE124=$B124,0,IF($B124=0,ROUND((ABS(BE124-'Calculs T1a'!$S$7)/'Calculs T1a'!$S$7)*100,0),ROUND((ABS(BE124-$B124)/$B124)*100,0))), "No Prediction")</f>
        <v>0</v>
      </c>
      <c r="BH124" s="5">
        <f>IFERROR(IF(BG124=$B124,0,IF($B124=0,ROUND((ABS(BG124-'Calculs T1a'!$S$7)/'Calculs T1a'!$S$7)*100,0),ROUND((ABS(BG124-$B124)/$B124)*100,0))), "No Prediction")</f>
        <v>0</v>
      </c>
      <c r="BJ124" s="5">
        <f>IFERROR(IF(BI124=$B124,0,IF($B124=0,ROUND((ABS(BI124-'Calculs T1a'!$S$7)/'Calculs T1a'!$S$7)*100,0),ROUND((ABS(BI124-$B124)/$B124)*100,0))), "No Prediction")</f>
        <v>0</v>
      </c>
      <c r="BL124" s="5">
        <f>IFERROR(IF(BK124=$B124,0,IF($B124=0,ROUND((ABS(BK124-'Calculs T1a'!$S$7)/'Calculs T1a'!$S$7)*100,0),ROUND((ABS(BK124-$B124)/$B124)*100,0))), "No Prediction")</f>
        <v>0</v>
      </c>
      <c r="BN124" s="5">
        <f>IFERROR(IF(BM124=$B124,0,IF($B124=0,ROUND((ABS(BM124-'Calculs T1a'!$S$7)/'Calculs T1a'!$S$7)*100,0),ROUND((ABS(BM124-$B124)/$B124)*100,0))), "No Prediction")</f>
        <v>0</v>
      </c>
      <c r="BP124" s="5">
        <f>IFERROR(IF(BO124=$B124,0,IF($B124=0,ROUND((ABS(BO124-'Calculs T1a'!$S$7)/'Calculs T1a'!$S$7)*100,0),ROUND((ABS(BO124-$B124)/$B124)*100,0))), "No Prediction")</f>
        <v>0</v>
      </c>
      <c r="BR124" s="5">
        <f>IFERROR(IF(BQ124=$B124,0,IF($B124=0,ROUND((ABS(BQ124-'Calculs T1a'!$S$7)/'Calculs T1a'!$S$7)*100,0),ROUND((ABS(BQ124-$B124)/$B124)*100,0))), "No Prediction")</f>
        <v>0</v>
      </c>
      <c r="BT124" s="5">
        <f>IFERROR(IF(BS124=$B124,0,IF($B124=0,ROUND((ABS(BS124-'Calculs T1a'!$S$7)/'Calculs T1a'!$S$7)*100,0),ROUND((ABS(BS124-$B124)/$B124)*100,0))), "No Prediction")</f>
        <v>0</v>
      </c>
      <c r="BV124" s="5">
        <f>IFERROR(IF(BU124=$B124,0,IF($B124=0,ROUND((ABS(BU124-'Calculs T1a'!$S$7)/'Calculs T1a'!$S$7)*100,0),ROUND((ABS(BU124-$B124)/$B124)*100,0))), "No Prediction")</f>
        <v>0</v>
      </c>
    </row>
    <row r="125" spans="4:74" x14ac:dyDescent="0.3">
      <c r="D125" s="5">
        <f>IFERROR(IF(C125=$B125,0,IF($B125=0,ROUND((ABS(C125-'Calculs T1a'!$S$7)/'Calculs T1a'!$S$7)*100,0),ROUND((ABS(C125-$B125)/$B125)*100,0))), "No Prediction")</f>
        <v>0</v>
      </c>
      <c r="F125" s="5">
        <f>IFERROR(IF(E125=$B125,0,IF($B125=0,ROUND((ABS(E125-'Calculs T1a'!$S$7)/'Calculs T1a'!$S$7)*100,0),ROUND((ABS(E125-$B125)/$B125)*100,0))), "No Prediction")</f>
        <v>0</v>
      </c>
      <c r="H125" s="5">
        <f>IFERROR(IF(G125=$B125,0,IF($B125=0,ROUND((ABS(G125-'Calculs T1a'!$S$7)/'Calculs T1a'!$S$7)*100,0),ROUND((ABS(G125-$B125)/$B125)*100,0))), "No Prediction")</f>
        <v>0</v>
      </c>
      <c r="J125" s="5">
        <f>IFERROR(IF(I125=$B125,0,IF($B125=0,ROUND((ABS(I125-'Calculs T1a'!$S$7)/'Calculs T1a'!$S$7)*100,0),ROUND((ABS(I125-$B125)/$B125)*100,0))), "No Prediction")</f>
        <v>0</v>
      </c>
      <c r="L125" s="5">
        <f>IFERROR(IF(K125=$B125,0,IF($B125=0,ROUND((ABS(K125-'Calculs T1a'!$S$7)/'Calculs T1a'!$S$7)*100,0),ROUND((ABS(K125-$B125)/$B125)*100,0))), "No Prediction")</f>
        <v>0</v>
      </c>
      <c r="N125" s="5">
        <f>IFERROR(IF(M125=$B125,0,IF($B125=0,ROUND((ABS(M125-'Calculs T1a'!$S$7)/'Calculs T1a'!$S$7)*100,0),ROUND((ABS(M125-$B125)/$B125)*100,0))), "No Prediction")</f>
        <v>0</v>
      </c>
      <c r="P125" s="5">
        <f>IFERROR(IF(O125=$B125,0,IF($B125=0,ROUND((ABS(O125-'Calculs T1a'!$S$7)/'Calculs T1a'!$S$7)*100,0),ROUND((ABS(O125-$B125)/$B125)*100,0))), "No Prediction")</f>
        <v>0</v>
      </c>
      <c r="R125" s="5">
        <f>IFERROR(IF(Q125=$B125,0,IF($B125=0,ROUND((ABS(Q125-'Calculs T1a'!$S$7)/'Calculs T1a'!$S$7)*100,0),ROUND((ABS(Q125-$B125)/$B125)*100,0))), "No Prediction")</f>
        <v>0</v>
      </c>
      <c r="T125" s="5">
        <f>IFERROR(IF(S125=$B125,0,IF($B125=0,ROUND((ABS(S125-'Calculs T1a'!$S$7)/'Calculs T1a'!$S$7)*100,0),ROUND((ABS(S125-$B125)/$B125)*100,0))), "No Prediction")</f>
        <v>0</v>
      </c>
      <c r="V125" s="5">
        <f>IFERROR(IF(U125=$B125,0,IF($B125=0,ROUND((ABS(U125-'Calculs T1a'!$S$7)/'Calculs T1a'!$S$7)*100,0),ROUND((ABS(U125-$B125)/$B125)*100,0))), "No Prediction")</f>
        <v>0</v>
      </c>
      <c r="X125" s="5">
        <f>IFERROR(IF(W125=$B125,0,IF($B125=0,ROUND((ABS(W125-'Calculs T1a'!$S$7)/'Calculs T1a'!$S$7)*100,0),ROUND((ABS(W125-$B125)/$B125)*100,0))), "No Prediction")</f>
        <v>0</v>
      </c>
      <c r="AC125" s="5">
        <f>IFERROR(IF(AB125=$B125,0,IF($B125=0,ROUND((ABS(AB125-'Calculs T1a'!$S$7)/'Calculs T1a'!$S$7)*100,0),ROUND((ABS(AB125-$B125)/$B125)*100,0))), "No Prediction")</f>
        <v>0</v>
      </c>
      <c r="AE125" s="5">
        <f>IFERROR(IF(AD125=$B125,0,IF($B125=0,ROUND((ABS(AD125-'Calculs T1a'!$S$7)/'Calculs T1a'!$S$7)*100,0),ROUND((ABS(AD125-$B125)/$B125)*100,0))), "No Prediction")</f>
        <v>0</v>
      </c>
      <c r="AG125" s="5">
        <f>IFERROR(IF(AF125=$B125,0,IF($B125=0,ROUND((ABS(AF125-'Calculs T1a'!$S$7)/'Calculs T1a'!$S$7)*100,0),ROUND((ABS(AF125-$B125)/$B125)*100,0))), "No Prediction")</f>
        <v>0</v>
      </c>
      <c r="AI125" s="5">
        <f>IFERROR(IF(AH125=$B125,0,IF($B125=0,ROUND((ABS(AH125-'Calculs T1a'!$S$7)/'Calculs T1a'!$S$7)*100,0),ROUND((ABS(AH125-$B125)/$B125)*100,0))), "No Prediction")</f>
        <v>0</v>
      </c>
      <c r="AK125" s="5">
        <f>IFERROR(IF(AJ125=$B125,0,IF($B125=0,ROUND((ABS(AJ125-'Calculs T1a'!$S$7)/'Calculs T1a'!$S$7)*100,0),ROUND((ABS(AJ125-$B125)/$B125)*100,0))), "No Prediction")</f>
        <v>0</v>
      </c>
      <c r="AM125" s="5">
        <f>IFERROR(IF(AL125=$B125,0,IF($B125=0,ROUND((ABS(AL125-'Calculs T1a'!$S$7)/'Calculs T1a'!$S$7)*100,0),ROUND((ABS(AL125-$B125)/$B125)*100,0))), "No Prediction")</f>
        <v>0</v>
      </c>
      <c r="AO125" s="5">
        <f>IFERROR(IF(AN125=$B125,0,IF($B125=0,ROUND((ABS(AN125-'Calculs T1a'!$S$7)/'Calculs T1a'!$S$7)*100,0),ROUND((ABS(AN125-$B125)/$B125)*100,0))), "No Prediction")</f>
        <v>0</v>
      </c>
      <c r="AQ125" s="5">
        <f>IFERROR(IF(AP125=$B125,0,IF($B125=0,ROUND((ABS(AP125-'Calculs T1a'!$S$7)/'Calculs T1a'!$S$7)*100,0),ROUND((ABS(AP125-$B125)/$B125)*100,0))), "No Prediction")</f>
        <v>0</v>
      </c>
      <c r="AS125" s="5">
        <f>IFERROR(IF(AR125=$B125,0,IF($B125=0,ROUND((ABS(AR125-'Calculs T1a'!$S$7)/'Calculs T1a'!$S$7)*100,0),ROUND((ABS(AR125-$B125)/$B125)*100,0))), "No Prediction")</f>
        <v>0</v>
      </c>
      <c r="AU125" s="5">
        <f>IFERROR(IF(AT125=$B125,0,IF($B125=0,ROUND((ABS(AT125-'Calculs T1a'!$S$7)/'Calculs T1a'!$S$7)*100,0),ROUND((ABS(AT125-$B125)/$B125)*100,0))), "No Prediction")</f>
        <v>0</v>
      </c>
      <c r="AW125" s="5">
        <f>IFERROR(IF(AV125=$B125,0,IF($B125=0,ROUND((ABS(AV125-'Calculs T1a'!$S$7)/'Calculs T1a'!$S$7)*100,0),ROUND((ABS(AV125-$B125)/$B125)*100,0))), "No Prediction")</f>
        <v>0</v>
      </c>
      <c r="BB125" s="5">
        <f>IFERROR(IF(BA125=$B125,0,IF($B125=0,ROUND((ABS(BA125-'Calculs T1a'!$S$7)/'Calculs T1a'!$S$7)*100,0),ROUND((ABS(BA125-$B125)/$B125)*100,0))), "No Prediction")</f>
        <v>0</v>
      </c>
      <c r="BD125" s="5">
        <f>IFERROR(IF(BC125=$B125,0,IF($B125=0,ROUND((ABS(BC125-'Calculs T1a'!$S$7)/'Calculs T1a'!$S$7)*100,0),ROUND((ABS(BC125-$B125)/$B125)*100,0))), "No Prediction")</f>
        <v>0</v>
      </c>
      <c r="BF125" s="5">
        <f>IFERROR(IF(BE125=$B125,0,IF($B125=0,ROUND((ABS(BE125-'Calculs T1a'!$S$7)/'Calculs T1a'!$S$7)*100,0),ROUND((ABS(BE125-$B125)/$B125)*100,0))), "No Prediction")</f>
        <v>0</v>
      </c>
      <c r="BH125" s="5">
        <f>IFERROR(IF(BG125=$B125,0,IF($B125=0,ROUND((ABS(BG125-'Calculs T1a'!$S$7)/'Calculs T1a'!$S$7)*100,0),ROUND((ABS(BG125-$B125)/$B125)*100,0))), "No Prediction")</f>
        <v>0</v>
      </c>
      <c r="BJ125" s="5">
        <f>IFERROR(IF(BI125=$B125,0,IF($B125=0,ROUND((ABS(BI125-'Calculs T1a'!$S$7)/'Calculs T1a'!$S$7)*100,0),ROUND((ABS(BI125-$B125)/$B125)*100,0))), "No Prediction")</f>
        <v>0</v>
      </c>
      <c r="BL125" s="5">
        <f>IFERROR(IF(BK125=$B125,0,IF($B125=0,ROUND((ABS(BK125-'Calculs T1a'!$S$7)/'Calculs T1a'!$S$7)*100,0),ROUND((ABS(BK125-$B125)/$B125)*100,0))), "No Prediction")</f>
        <v>0</v>
      </c>
      <c r="BN125" s="5">
        <f>IFERROR(IF(BM125=$B125,0,IF($B125=0,ROUND((ABS(BM125-'Calculs T1a'!$S$7)/'Calculs T1a'!$S$7)*100,0),ROUND((ABS(BM125-$B125)/$B125)*100,0))), "No Prediction")</f>
        <v>0</v>
      </c>
      <c r="BP125" s="5">
        <f>IFERROR(IF(BO125=$B125,0,IF($B125=0,ROUND((ABS(BO125-'Calculs T1a'!$S$7)/'Calculs T1a'!$S$7)*100,0),ROUND((ABS(BO125-$B125)/$B125)*100,0))), "No Prediction")</f>
        <v>0</v>
      </c>
      <c r="BR125" s="5">
        <f>IFERROR(IF(BQ125=$B125,0,IF($B125=0,ROUND((ABS(BQ125-'Calculs T1a'!$S$7)/'Calculs T1a'!$S$7)*100,0),ROUND((ABS(BQ125-$B125)/$B125)*100,0))), "No Prediction")</f>
        <v>0</v>
      </c>
      <c r="BT125" s="5">
        <f>IFERROR(IF(BS125=$B125,0,IF($B125=0,ROUND((ABS(BS125-'Calculs T1a'!$S$7)/'Calculs T1a'!$S$7)*100,0),ROUND((ABS(BS125-$B125)/$B125)*100,0))), "No Prediction")</f>
        <v>0</v>
      </c>
      <c r="BV125" s="5">
        <f>IFERROR(IF(BU125=$B125,0,IF($B125=0,ROUND((ABS(BU125-'Calculs T1a'!$S$7)/'Calculs T1a'!$S$7)*100,0),ROUND((ABS(BU125-$B125)/$B125)*100,0))), "No Prediction")</f>
        <v>0</v>
      </c>
    </row>
    <row r="126" spans="4:74" x14ac:dyDescent="0.3">
      <c r="D126" s="5">
        <f>IFERROR(IF(C126=$B126,0,IF($B126=0,ROUND((ABS(C126-'Calculs T1a'!$S$7)/'Calculs T1a'!$S$7)*100,0),ROUND((ABS(C126-$B126)/$B126)*100,0))), "No Prediction")</f>
        <v>0</v>
      </c>
      <c r="F126" s="5">
        <f>IFERROR(IF(E126=$B126,0,IF($B126=0,ROUND((ABS(E126-'Calculs T1a'!$S$7)/'Calculs T1a'!$S$7)*100,0),ROUND((ABS(E126-$B126)/$B126)*100,0))), "No Prediction")</f>
        <v>0</v>
      </c>
      <c r="H126" s="5">
        <f>IFERROR(IF(G126=$B126,0,IF($B126=0,ROUND((ABS(G126-'Calculs T1a'!$S$7)/'Calculs T1a'!$S$7)*100,0),ROUND((ABS(G126-$B126)/$B126)*100,0))), "No Prediction")</f>
        <v>0</v>
      </c>
      <c r="J126" s="5">
        <f>IFERROR(IF(I126=$B126,0,IF($B126=0,ROUND((ABS(I126-'Calculs T1a'!$S$7)/'Calculs T1a'!$S$7)*100,0),ROUND((ABS(I126-$B126)/$B126)*100,0))), "No Prediction")</f>
        <v>0</v>
      </c>
      <c r="L126" s="5">
        <f>IFERROR(IF(K126=$B126,0,IF($B126=0,ROUND((ABS(K126-'Calculs T1a'!$S$7)/'Calculs T1a'!$S$7)*100,0),ROUND((ABS(K126-$B126)/$B126)*100,0))), "No Prediction")</f>
        <v>0</v>
      </c>
      <c r="N126" s="5">
        <f>IFERROR(IF(M126=$B126,0,IF($B126=0,ROUND((ABS(M126-'Calculs T1a'!$S$7)/'Calculs T1a'!$S$7)*100,0),ROUND((ABS(M126-$B126)/$B126)*100,0))), "No Prediction")</f>
        <v>0</v>
      </c>
      <c r="P126" s="5">
        <f>IFERROR(IF(O126=$B126,0,IF($B126=0,ROUND((ABS(O126-'Calculs T1a'!$S$7)/'Calculs T1a'!$S$7)*100,0),ROUND((ABS(O126-$B126)/$B126)*100,0))), "No Prediction")</f>
        <v>0</v>
      </c>
      <c r="R126" s="5">
        <f>IFERROR(IF(Q126=$B126,0,IF($B126=0,ROUND((ABS(Q126-'Calculs T1a'!$S$7)/'Calculs T1a'!$S$7)*100,0),ROUND((ABS(Q126-$B126)/$B126)*100,0))), "No Prediction")</f>
        <v>0</v>
      </c>
      <c r="T126" s="5">
        <f>IFERROR(IF(S126=$B126,0,IF($B126=0,ROUND((ABS(S126-'Calculs T1a'!$S$7)/'Calculs T1a'!$S$7)*100,0),ROUND((ABS(S126-$B126)/$B126)*100,0))), "No Prediction")</f>
        <v>0</v>
      </c>
      <c r="V126" s="5">
        <f>IFERROR(IF(U126=$B126,0,IF($B126=0,ROUND((ABS(U126-'Calculs T1a'!$S$7)/'Calculs T1a'!$S$7)*100,0),ROUND((ABS(U126-$B126)/$B126)*100,0))), "No Prediction")</f>
        <v>0</v>
      </c>
      <c r="X126" s="5">
        <f>IFERROR(IF(W126=$B126,0,IF($B126=0,ROUND((ABS(W126-'Calculs T1a'!$S$7)/'Calculs T1a'!$S$7)*100,0),ROUND((ABS(W126-$B126)/$B126)*100,0))), "No Prediction")</f>
        <v>0</v>
      </c>
      <c r="AC126" s="5">
        <f>IFERROR(IF(AB126=$B126,0,IF($B126=0,ROUND((ABS(AB126-'Calculs T1a'!$S$7)/'Calculs T1a'!$S$7)*100,0),ROUND((ABS(AB126-$B126)/$B126)*100,0))), "No Prediction")</f>
        <v>0</v>
      </c>
      <c r="AE126" s="5">
        <f>IFERROR(IF(AD126=$B126,0,IF($B126=0,ROUND((ABS(AD126-'Calculs T1a'!$S$7)/'Calculs T1a'!$S$7)*100,0),ROUND((ABS(AD126-$B126)/$B126)*100,0))), "No Prediction")</f>
        <v>0</v>
      </c>
      <c r="AG126" s="5">
        <f>IFERROR(IF(AF126=$B126,0,IF($B126=0,ROUND((ABS(AF126-'Calculs T1a'!$S$7)/'Calculs T1a'!$S$7)*100,0),ROUND((ABS(AF126-$B126)/$B126)*100,0))), "No Prediction")</f>
        <v>0</v>
      </c>
      <c r="AI126" s="5">
        <f>IFERROR(IF(AH126=$B126,0,IF($B126=0,ROUND((ABS(AH126-'Calculs T1a'!$S$7)/'Calculs T1a'!$S$7)*100,0),ROUND((ABS(AH126-$B126)/$B126)*100,0))), "No Prediction")</f>
        <v>0</v>
      </c>
      <c r="AK126" s="5">
        <f>IFERROR(IF(AJ126=$B126,0,IF($B126=0,ROUND((ABS(AJ126-'Calculs T1a'!$S$7)/'Calculs T1a'!$S$7)*100,0),ROUND((ABS(AJ126-$B126)/$B126)*100,0))), "No Prediction")</f>
        <v>0</v>
      </c>
      <c r="AM126" s="5">
        <f>IFERROR(IF(AL126=$B126,0,IF($B126=0,ROUND((ABS(AL126-'Calculs T1a'!$S$7)/'Calculs T1a'!$S$7)*100,0),ROUND((ABS(AL126-$B126)/$B126)*100,0))), "No Prediction")</f>
        <v>0</v>
      </c>
      <c r="AO126" s="5">
        <f>IFERROR(IF(AN126=$B126,0,IF($B126=0,ROUND((ABS(AN126-'Calculs T1a'!$S$7)/'Calculs T1a'!$S$7)*100,0),ROUND((ABS(AN126-$B126)/$B126)*100,0))), "No Prediction")</f>
        <v>0</v>
      </c>
      <c r="AQ126" s="5">
        <f>IFERROR(IF(AP126=$B126,0,IF($B126=0,ROUND((ABS(AP126-'Calculs T1a'!$S$7)/'Calculs T1a'!$S$7)*100,0),ROUND((ABS(AP126-$B126)/$B126)*100,0))), "No Prediction")</f>
        <v>0</v>
      </c>
      <c r="AS126" s="5">
        <f>IFERROR(IF(AR126=$B126,0,IF($B126=0,ROUND((ABS(AR126-'Calculs T1a'!$S$7)/'Calculs T1a'!$S$7)*100,0),ROUND((ABS(AR126-$B126)/$B126)*100,0))), "No Prediction")</f>
        <v>0</v>
      </c>
      <c r="AU126" s="5">
        <f>IFERROR(IF(AT126=$B126,0,IF($B126=0,ROUND((ABS(AT126-'Calculs T1a'!$S$7)/'Calculs T1a'!$S$7)*100,0),ROUND((ABS(AT126-$B126)/$B126)*100,0))), "No Prediction")</f>
        <v>0</v>
      </c>
      <c r="AW126" s="5">
        <f>IFERROR(IF(AV126=$B126,0,IF($B126=0,ROUND((ABS(AV126-'Calculs T1a'!$S$7)/'Calculs T1a'!$S$7)*100,0),ROUND((ABS(AV126-$B126)/$B126)*100,0))), "No Prediction")</f>
        <v>0</v>
      </c>
      <c r="BB126" s="5">
        <f>IFERROR(IF(BA126=$B126,0,IF($B126=0,ROUND((ABS(BA126-'Calculs T1a'!$S$7)/'Calculs T1a'!$S$7)*100,0),ROUND((ABS(BA126-$B126)/$B126)*100,0))), "No Prediction")</f>
        <v>0</v>
      </c>
      <c r="BD126" s="5">
        <f>IFERROR(IF(BC126=$B126,0,IF($B126=0,ROUND((ABS(BC126-'Calculs T1a'!$S$7)/'Calculs T1a'!$S$7)*100,0),ROUND((ABS(BC126-$B126)/$B126)*100,0))), "No Prediction")</f>
        <v>0</v>
      </c>
      <c r="BF126" s="5">
        <f>IFERROR(IF(BE126=$B126,0,IF($B126=0,ROUND((ABS(BE126-'Calculs T1a'!$S$7)/'Calculs T1a'!$S$7)*100,0),ROUND((ABS(BE126-$B126)/$B126)*100,0))), "No Prediction")</f>
        <v>0</v>
      </c>
      <c r="BH126" s="5">
        <f>IFERROR(IF(BG126=$B126,0,IF($B126=0,ROUND((ABS(BG126-'Calculs T1a'!$S$7)/'Calculs T1a'!$S$7)*100,0),ROUND((ABS(BG126-$B126)/$B126)*100,0))), "No Prediction")</f>
        <v>0</v>
      </c>
      <c r="BJ126" s="5">
        <f>IFERROR(IF(BI126=$B126,0,IF($B126=0,ROUND((ABS(BI126-'Calculs T1a'!$S$7)/'Calculs T1a'!$S$7)*100,0),ROUND((ABS(BI126-$B126)/$B126)*100,0))), "No Prediction")</f>
        <v>0</v>
      </c>
      <c r="BL126" s="5">
        <f>IFERROR(IF(BK126=$B126,0,IF($B126=0,ROUND((ABS(BK126-'Calculs T1a'!$S$7)/'Calculs T1a'!$S$7)*100,0),ROUND((ABS(BK126-$B126)/$B126)*100,0))), "No Prediction")</f>
        <v>0</v>
      </c>
      <c r="BN126" s="5">
        <f>IFERROR(IF(BM126=$B126,0,IF($B126=0,ROUND((ABS(BM126-'Calculs T1a'!$S$7)/'Calculs T1a'!$S$7)*100,0),ROUND((ABS(BM126-$B126)/$B126)*100,0))), "No Prediction")</f>
        <v>0</v>
      </c>
      <c r="BP126" s="5">
        <f>IFERROR(IF(BO126=$B126,0,IF($B126=0,ROUND((ABS(BO126-'Calculs T1a'!$S$7)/'Calculs T1a'!$S$7)*100,0),ROUND((ABS(BO126-$B126)/$B126)*100,0))), "No Prediction")</f>
        <v>0</v>
      </c>
      <c r="BR126" s="5">
        <f>IFERROR(IF(BQ126=$B126,0,IF($B126=0,ROUND((ABS(BQ126-'Calculs T1a'!$S$7)/'Calculs T1a'!$S$7)*100,0),ROUND((ABS(BQ126-$B126)/$B126)*100,0))), "No Prediction")</f>
        <v>0</v>
      </c>
      <c r="BT126" s="5">
        <f>IFERROR(IF(BS126=$B126,0,IF($B126=0,ROUND((ABS(BS126-'Calculs T1a'!$S$7)/'Calculs T1a'!$S$7)*100,0),ROUND((ABS(BS126-$B126)/$B126)*100,0))), "No Prediction")</f>
        <v>0</v>
      </c>
      <c r="BV126" s="5">
        <f>IFERROR(IF(BU126=$B126,0,IF($B126=0,ROUND((ABS(BU126-'Calculs T1a'!$S$7)/'Calculs T1a'!$S$7)*100,0),ROUND((ABS(BU126-$B126)/$B126)*100,0))), "No Prediction")</f>
        <v>0</v>
      </c>
    </row>
    <row r="127" spans="4:74" x14ac:dyDescent="0.3">
      <c r="D127" s="5">
        <f>IFERROR(IF(C127=$B127,0,IF($B127=0,ROUND((ABS(C127-'Calculs T1a'!$S$7)/'Calculs T1a'!$S$7)*100,0),ROUND((ABS(C127-$B127)/$B127)*100,0))), "No Prediction")</f>
        <v>0</v>
      </c>
      <c r="F127" s="5">
        <f>IFERROR(IF(E127=$B127,0,IF($B127=0,ROUND((ABS(E127-'Calculs T1a'!$S$7)/'Calculs T1a'!$S$7)*100,0),ROUND((ABS(E127-$B127)/$B127)*100,0))), "No Prediction")</f>
        <v>0</v>
      </c>
      <c r="H127" s="5">
        <f>IFERROR(IF(G127=$B127,0,IF($B127=0,ROUND((ABS(G127-'Calculs T1a'!$S$7)/'Calculs T1a'!$S$7)*100,0),ROUND((ABS(G127-$B127)/$B127)*100,0))), "No Prediction")</f>
        <v>0</v>
      </c>
      <c r="J127" s="5">
        <f>IFERROR(IF(I127=$B127,0,IF($B127=0,ROUND((ABS(I127-'Calculs T1a'!$S$7)/'Calculs T1a'!$S$7)*100,0),ROUND((ABS(I127-$B127)/$B127)*100,0))), "No Prediction")</f>
        <v>0</v>
      </c>
      <c r="L127" s="5">
        <f>IFERROR(IF(K127=$B127,0,IF($B127=0,ROUND((ABS(K127-'Calculs T1a'!$S$7)/'Calculs T1a'!$S$7)*100,0),ROUND((ABS(K127-$B127)/$B127)*100,0))), "No Prediction")</f>
        <v>0</v>
      </c>
      <c r="N127" s="5">
        <f>IFERROR(IF(M127=$B127,0,IF($B127=0,ROUND((ABS(M127-'Calculs T1a'!$S$7)/'Calculs T1a'!$S$7)*100,0),ROUND((ABS(M127-$B127)/$B127)*100,0))), "No Prediction")</f>
        <v>0</v>
      </c>
      <c r="P127" s="5">
        <f>IFERROR(IF(O127=$B127,0,IF($B127=0,ROUND((ABS(O127-'Calculs T1a'!$S$7)/'Calculs T1a'!$S$7)*100,0),ROUND((ABS(O127-$B127)/$B127)*100,0))), "No Prediction")</f>
        <v>0</v>
      </c>
      <c r="R127" s="5">
        <f>IFERROR(IF(Q127=$B127,0,IF($B127=0,ROUND((ABS(Q127-'Calculs T1a'!$S$7)/'Calculs T1a'!$S$7)*100,0),ROUND((ABS(Q127-$B127)/$B127)*100,0))), "No Prediction")</f>
        <v>0</v>
      </c>
      <c r="T127" s="5">
        <f>IFERROR(IF(S127=$B127,0,IF($B127=0,ROUND((ABS(S127-'Calculs T1a'!$S$7)/'Calculs T1a'!$S$7)*100,0),ROUND((ABS(S127-$B127)/$B127)*100,0))), "No Prediction")</f>
        <v>0</v>
      </c>
      <c r="V127" s="5">
        <f>IFERROR(IF(U127=$B127,0,IF($B127=0,ROUND((ABS(U127-'Calculs T1a'!$S$7)/'Calculs T1a'!$S$7)*100,0),ROUND((ABS(U127-$B127)/$B127)*100,0))), "No Prediction")</f>
        <v>0</v>
      </c>
      <c r="X127" s="5">
        <f>IFERROR(IF(W127=$B127,0,IF($B127=0,ROUND((ABS(W127-'Calculs T1a'!$S$7)/'Calculs T1a'!$S$7)*100,0),ROUND((ABS(W127-$B127)/$B127)*100,0))), "No Prediction")</f>
        <v>0</v>
      </c>
      <c r="AC127" s="5">
        <f>IFERROR(IF(AB127=$B127,0,IF($B127=0,ROUND((ABS(AB127-'Calculs T1a'!$S$7)/'Calculs T1a'!$S$7)*100,0),ROUND((ABS(AB127-$B127)/$B127)*100,0))), "No Prediction")</f>
        <v>0</v>
      </c>
      <c r="AE127" s="5">
        <f>IFERROR(IF(AD127=$B127,0,IF($B127=0,ROUND((ABS(AD127-'Calculs T1a'!$S$7)/'Calculs T1a'!$S$7)*100,0),ROUND((ABS(AD127-$B127)/$B127)*100,0))), "No Prediction")</f>
        <v>0</v>
      </c>
      <c r="AG127" s="5">
        <f>IFERROR(IF(AF127=$B127,0,IF($B127=0,ROUND((ABS(AF127-'Calculs T1a'!$S$7)/'Calculs T1a'!$S$7)*100,0),ROUND((ABS(AF127-$B127)/$B127)*100,0))), "No Prediction")</f>
        <v>0</v>
      </c>
      <c r="AI127" s="5">
        <f>IFERROR(IF(AH127=$B127,0,IF($B127=0,ROUND((ABS(AH127-'Calculs T1a'!$S$7)/'Calculs T1a'!$S$7)*100,0),ROUND((ABS(AH127-$B127)/$B127)*100,0))), "No Prediction")</f>
        <v>0</v>
      </c>
      <c r="AK127" s="5">
        <f>IFERROR(IF(AJ127=$B127,0,IF($B127=0,ROUND((ABS(AJ127-'Calculs T1a'!$S$7)/'Calculs T1a'!$S$7)*100,0),ROUND((ABS(AJ127-$B127)/$B127)*100,0))), "No Prediction")</f>
        <v>0</v>
      </c>
      <c r="AM127" s="5">
        <f>IFERROR(IF(AL127=$B127,0,IF($B127=0,ROUND((ABS(AL127-'Calculs T1a'!$S$7)/'Calculs T1a'!$S$7)*100,0),ROUND((ABS(AL127-$B127)/$B127)*100,0))), "No Prediction")</f>
        <v>0</v>
      </c>
      <c r="AO127" s="5">
        <f>IFERROR(IF(AN127=$B127,0,IF($B127=0,ROUND((ABS(AN127-'Calculs T1a'!$S$7)/'Calculs T1a'!$S$7)*100,0),ROUND((ABS(AN127-$B127)/$B127)*100,0))), "No Prediction")</f>
        <v>0</v>
      </c>
      <c r="AQ127" s="5">
        <f>IFERROR(IF(AP127=$B127,0,IF($B127=0,ROUND((ABS(AP127-'Calculs T1a'!$S$7)/'Calculs T1a'!$S$7)*100,0),ROUND((ABS(AP127-$B127)/$B127)*100,0))), "No Prediction")</f>
        <v>0</v>
      </c>
      <c r="AS127" s="5">
        <f>IFERROR(IF(AR127=$B127,0,IF($B127=0,ROUND((ABS(AR127-'Calculs T1a'!$S$7)/'Calculs T1a'!$S$7)*100,0),ROUND((ABS(AR127-$B127)/$B127)*100,0))), "No Prediction")</f>
        <v>0</v>
      </c>
      <c r="AU127" s="5">
        <f>IFERROR(IF(AT127=$B127,0,IF($B127=0,ROUND((ABS(AT127-'Calculs T1a'!$S$7)/'Calculs T1a'!$S$7)*100,0),ROUND((ABS(AT127-$B127)/$B127)*100,0))), "No Prediction")</f>
        <v>0</v>
      </c>
      <c r="AW127" s="5">
        <f>IFERROR(IF(AV127=$B127,0,IF($B127=0,ROUND((ABS(AV127-'Calculs T1a'!$S$7)/'Calculs T1a'!$S$7)*100,0),ROUND((ABS(AV127-$B127)/$B127)*100,0))), "No Prediction")</f>
        <v>0</v>
      </c>
      <c r="BB127" s="5">
        <f>IFERROR(IF(BA127=$B127,0,IF($B127=0,ROUND((ABS(BA127-'Calculs T1a'!$S$7)/'Calculs T1a'!$S$7)*100,0),ROUND((ABS(BA127-$B127)/$B127)*100,0))), "No Prediction")</f>
        <v>0</v>
      </c>
      <c r="BD127" s="5">
        <f>IFERROR(IF(BC127=$B127,0,IF($B127=0,ROUND((ABS(BC127-'Calculs T1a'!$S$7)/'Calculs T1a'!$S$7)*100,0),ROUND((ABS(BC127-$B127)/$B127)*100,0))), "No Prediction")</f>
        <v>0</v>
      </c>
      <c r="BF127" s="5">
        <f>IFERROR(IF(BE127=$B127,0,IF($B127=0,ROUND((ABS(BE127-'Calculs T1a'!$S$7)/'Calculs T1a'!$S$7)*100,0),ROUND((ABS(BE127-$B127)/$B127)*100,0))), "No Prediction")</f>
        <v>0</v>
      </c>
      <c r="BH127" s="5">
        <f>IFERROR(IF(BG127=$B127,0,IF($B127=0,ROUND((ABS(BG127-'Calculs T1a'!$S$7)/'Calculs T1a'!$S$7)*100,0),ROUND((ABS(BG127-$B127)/$B127)*100,0))), "No Prediction")</f>
        <v>0</v>
      </c>
      <c r="BJ127" s="5">
        <f>IFERROR(IF(BI127=$B127,0,IF($B127=0,ROUND((ABS(BI127-'Calculs T1a'!$S$7)/'Calculs T1a'!$S$7)*100,0),ROUND((ABS(BI127-$B127)/$B127)*100,0))), "No Prediction")</f>
        <v>0</v>
      </c>
      <c r="BL127" s="5">
        <f>IFERROR(IF(BK127=$B127,0,IF($B127=0,ROUND((ABS(BK127-'Calculs T1a'!$S$7)/'Calculs T1a'!$S$7)*100,0),ROUND((ABS(BK127-$B127)/$B127)*100,0))), "No Prediction")</f>
        <v>0</v>
      </c>
      <c r="BN127" s="5">
        <f>IFERROR(IF(BM127=$B127,0,IF($B127=0,ROUND((ABS(BM127-'Calculs T1a'!$S$7)/'Calculs T1a'!$S$7)*100,0),ROUND((ABS(BM127-$B127)/$B127)*100,0))), "No Prediction")</f>
        <v>0</v>
      </c>
      <c r="BP127" s="5">
        <f>IFERROR(IF(BO127=$B127,0,IF($B127=0,ROUND((ABS(BO127-'Calculs T1a'!$S$7)/'Calculs T1a'!$S$7)*100,0),ROUND((ABS(BO127-$B127)/$B127)*100,0))), "No Prediction")</f>
        <v>0</v>
      </c>
      <c r="BR127" s="5">
        <f>IFERROR(IF(BQ127=$B127,0,IF($B127=0,ROUND((ABS(BQ127-'Calculs T1a'!$S$7)/'Calculs T1a'!$S$7)*100,0),ROUND((ABS(BQ127-$B127)/$B127)*100,0))), "No Prediction")</f>
        <v>0</v>
      </c>
      <c r="BT127" s="5">
        <f>IFERROR(IF(BS127=$B127,0,IF($B127=0,ROUND((ABS(BS127-'Calculs T1a'!$S$7)/'Calculs T1a'!$S$7)*100,0),ROUND((ABS(BS127-$B127)/$B127)*100,0))), "No Prediction")</f>
        <v>0</v>
      </c>
      <c r="BV127" s="5">
        <f>IFERROR(IF(BU127=$B127,0,IF($B127=0,ROUND((ABS(BU127-'Calculs T1a'!$S$7)/'Calculs T1a'!$S$7)*100,0),ROUND((ABS(BU127-$B127)/$B127)*100,0))), "No Prediction")</f>
        <v>0</v>
      </c>
    </row>
    <row r="128" spans="4:74" x14ac:dyDescent="0.3">
      <c r="D128" s="5">
        <f>IFERROR(IF(C128=$B128,0,IF($B128=0,ROUND((ABS(C128-'Calculs T1a'!$S$7)/'Calculs T1a'!$S$7)*100,0),ROUND((ABS(C128-$B128)/$B128)*100,0))), "No Prediction")</f>
        <v>0</v>
      </c>
      <c r="F128" s="5">
        <f>IFERROR(IF(E128=$B128,0,IF($B128=0,ROUND((ABS(E128-'Calculs T1a'!$S$7)/'Calculs T1a'!$S$7)*100,0),ROUND((ABS(E128-$B128)/$B128)*100,0))), "No Prediction")</f>
        <v>0</v>
      </c>
      <c r="H128" s="5">
        <f>IFERROR(IF(G128=$B128,0,IF($B128=0,ROUND((ABS(G128-'Calculs T1a'!$S$7)/'Calculs T1a'!$S$7)*100,0),ROUND((ABS(G128-$B128)/$B128)*100,0))), "No Prediction")</f>
        <v>0</v>
      </c>
      <c r="J128" s="5">
        <f>IFERROR(IF(I128=$B128,0,IF($B128=0,ROUND((ABS(I128-'Calculs T1a'!$S$7)/'Calculs T1a'!$S$7)*100,0),ROUND((ABS(I128-$B128)/$B128)*100,0))), "No Prediction")</f>
        <v>0</v>
      </c>
      <c r="L128" s="5">
        <f>IFERROR(IF(K128=$B128,0,IF($B128=0,ROUND((ABS(K128-'Calculs T1a'!$S$7)/'Calculs T1a'!$S$7)*100,0),ROUND((ABS(K128-$B128)/$B128)*100,0))), "No Prediction")</f>
        <v>0</v>
      </c>
      <c r="N128" s="5">
        <f>IFERROR(IF(M128=$B128,0,IF($B128=0,ROUND((ABS(M128-'Calculs T1a'!$S$7)/'Calculs T1a'!$S$7)*100,0),ROUND((ABS(M128-$B128)/$B128)*100,0))), "No Prediction")</f>
        <v>0</v>
      </c>
      <c r="P128" s="5">
        <f>IFERROR(IF(O128=$B128,0,IF($B128=0,ROUND((ABS(O128-'Calculs T1a'!$S$7)/'Calculs T1a'!$S$7)*100,0),ROUND((ABS(O128-$B128)/$B128)*100,0))), "No Prediction")</f>
        <v>0</v>
      </c>
      <c r="R128" s="5">
        <f>IFERROR(IF(Q128=$B128,0,IF($B128=0,ROUND((ABS(Q128-'Calculs T1a'!$S$7)/'Calculs T1a'!$S$7)*100,0),ROUND((ABS(Q128-$B128)/$B128)*100,0))), "No Prediction")</f>
        <v>0</v>
      </c>
      <c r="T128" s="5">
        <f>IFERROR(IF(S128=$B128,0,IF($B128=0,ROUND((ABS(S128-'Calculs T1a'!$S$7)/'Calculs T1a'!$S$7)*100,0),ROUND((ABS(S128-$B128)/$B128)*100,0))), "No Prediction")</f>
        <v>0</v>
      </c>
      <c r="V128" s="5">
        <f>IFERROR(IF(U128=$B128,0,IF($B128=0,ROUND((ABS(U128-'Calculs T1a'!$S$7)/'Calculs T1a'!$S$7)*100,0),ROUND((ABS(U128-$B128)/$B128)*100,0))), "No Prediction")</f>
        <v>0</v>
      </c>
      <c r="X128" s="5">
        <f>IFERROR(IF(W128=$B128,0,IF($B128=0,ROUND((ABS(W128-'Calculs T1a'!$S$7)/'Calculs T1a'!$S$7)*100,0),ROUND((ABS(W128-$B128)/$B128)*100,0))), "No Prediction")</f>
        <v>0</v>
      </c>
      <c r="AC128" s="5">
        <f>IFERROR(IF(AB128=$B128,0,IF($B128=0,ROUND((ABS(AB128-'Calculs T1a'!$S$7)/'Calculs T1a'!$S$7)*100,0),ROUND((ABS(AB128-$B128)/$B128)*100,0))), "No Prediction")</f>
        <v>0</v>
      </c>
      <c r="AE128" s="5">
        <f>IFERROR(IF(AD128=$B128,0,IF($B128=0,ROUND((ABS(AD128-'Calculs T1a'!$S$7)/'Calculs T1a'!$S$7)*100,0),ROUND((ABS(AD128-$B128)/$B128)*100,0))), "No Prediction")</f>
        <v>0</v>
      </c>
      <c r="AG128" s="5">
        <f>IFERROR(IF(AF128=$B128,0,IF($B128=0,ROUND((ABS(AF128-'Calculs T1a'!$S$7)/'Calculs T1a'!$S$7)*100,0),ROUND((ABS(AF128-$B128)/$B128)*100,0))), "No Prediction")</f>
        <v>0</v>
      </c>
      <c r="AI128" s="5">
        <f>IFERROR(IF(AH128=$B128,0,IF($B128=0,ROUND((ABS(AH128-'Calculs T1a'!$S$7)/'Calculs T1a'!$S$7)*100,0),ROUND((ABS(AH128-$B128)/$B128)*100,0))), "No Prediction")</f>
        <v>0</v>
      </c>
      <c r="AK128" s="5">
        <f>IFERROR(IF(AJ128=$B128,0,IF($B128=0,ROUND((ABS(AJ128-'Calculs T1a'!$S$7)/'Calculs T1a'!$S$7)*100,0),ROUND((ABS(AJ128-$B128)/$B128)*100,0))), "No Prediction")</f>
        <v>0</v>
      </c>
      <c r="AM128" s="5">
        <f>IFERROR(IF(AL128=$B128,0,IF($B128=0,ROUND((ABS(AL128-'Calculs T1a'!$S$7)/'Calculs T1a'!$S$7)*100,0),ROUND((ABS(AL128-$B128)/$B128)*100,0))), "No Prediction")</f>
        <v>0</v>
      </c>
      <c r="AO128" s="5">
        <f>IFERROR(IF(AN128=$B128,0,IF($B128=0,ROUND((ABS(AN128-'Calculs T1a'!$S$7)/'Calculs T1a'!$S$7)*100,0),ROUND((ABS(AN128-$B128)/$B128)*100,0))), "No Prediction")</f>
        <v>0</v>
      </c>
      <c r="AQ128" s="5">
        <f>IFERROR(IF(AP128=$B128,0,IF($B128=0,ROUND((ABS(AP128-'Calculs T1a'!$S$7)/'Calculs T1a'!$S$7)*100,0),ROUND((ABS(AP128-$B128)/$B128)*100,0))), "No Prediction")</f>
        <v>0</v>
      </c>
      <c r="AS128" s="5">
        <f>IFERROR(IF(AR128=$B128,0,IF($B128=0,ROUND((ABS(AR128-'Calculs T1a'!$S$7)/'Calculs T1a'!$S$7)*100,0),ROUND((ABS(AR128-$B128)/$B128)*100,0))), "No Prediction")</f>
        <v>0</v>
      </c>
      <c r="AU128" s="5">
        <f>IFERROR(IF(AT128=$B128,0,IF($B128=0,ROUND((ABS(AT128-'Calculs T1a'!$S$7)/'Calculs T1a'!$S$7)*100,0),ROUND((ABS(AT128-$B128)/$B128)*100,0))), "No Prediction")</f>
        <v>0</v>
      </c>
      <c r="AW128" s="5">
        <f>IFERROR(IF(AV128=$B128,0,IF($B128=0,ROUND((ABS(AV128-'Calculs T1a'!$S$7)/'Calculs T1a'!$S$7)*100,0),ROUND((ABS(AV128-$B128)/$B128)*100,0))), "No Prediction")</f>
        <v>0</v>
      </c>
      <c r="BB128" s="5">
        <f>IFERROR(IF(BA128=$B128,0,IF($B128=0,ROUND((ABS(BA128-'Calculs T1a'!$S$7)/'Calculs T1a'!$S$7)*100,0),ROUND((ABS(BA128-$B128)/$B128)*100,0))), "No Prediction")</f>
        <v>0</v>
      </c>
      <c r="BD128" s="5">
        <f>IFERROR(IF(BC128=$B128,0,IF($B128=0,ROUND((ABS(BC128-'Calculs T1a'!$S$7)/'Calculs T1a'!$S$7)*100,0),ROUND((ABS(BC128-$B128)/$B128)*100,0))), "No Prediction")</f>
        <v>0</v>
      </c>
      <c r="BF128" s="5">
        <f>IFERROR(IF(BE128=$B128,0,IF($B128=0,ROUND((ABS(BE128-'Calculs T1a'!$S$7)/'Calculs T1a'!$S$7)*100,0),ROUND((ABS(BE128-$B128)/$B128)*100,0))), "No Prediction")</f>
        <v>0</v>
      </c>
      <c r="BH128" s="5">
        <f>IFERROR(IF(BG128=$B128,0,IF($B128=0,ROUND((ABS(BG128-'Calculs T1a'!$S$7)/'Calculs T1a'!$S$7)*100,0),ROUND((ABS(BG128-$B128)/$B128)*100,0))), "No Prediction")</f>
        <v>0</v>
      </c>
      <c r="BJ128" s="5">
        <f>IFERROR(IF(BI128=$B128,0,IF($B128=0,ROUND((ABS(BI128-'Calculs T1a'!$S$7)/'Calculs T1a'!$S$7)*100,0),ROUND((ABS(BI128-$B128)/$B128)*100,0))), "No Prediction")</f>
        <v>0</v>
      </c>
      <c r="BL128" s="5">
        <f>IFERROR(IF(BK128=$B128,0,IF($B128=0,ROUND((ABS(BK128-'Calculs T1a'!$S$7)/'Calculs T1a'!$S$7)*100,0),ROUND((ABS(BK128-$B128)/$B128)*100,0))), "No Prediction")</f>
        <v>0</v>
      </c>
      <c r="BN128" s="5">
        <f>IFERROR(IF(BM128=$B128,0,IF($B128=0,ROUND((ABS(BM128-'Calculs T1a'!$S$7)/'Calculs T1a'!$S$7)*100,0),ROUND((ABS(BM128-$B128)/$B128)*100,0))), "No Prediction")</f>
        <v>0</v>
      </c>
      <c r="BP128" s="5">
        <f>IFERROR(IF(BO128=$B128,0,IF($B128=0,ROUND((ABS(BO128-'Calculs T1a'!$S$7)/'Calculs T1a'!$S$7)*100,0),ROUND((ABS(BO128-$B128)/$B128)*100,0))), "No Prediction")</f>
        <v>0</v>
      </c>
      <c r="BR128" s="5">
        <f>IFERROR(IF(BQ128=$B128,0,IF($B128=0,ROUND((ABS(BQ128-'Calculs T1a'!$S$7)/'Calculs T1a'!$S$7)*100,0),ROUND((ABS(BQ128-$B128)/$B128)*100,0))), "No Prediction")</f>
        <v>0</v>
      </c>
      <c r="BT128" s="5">
        <f>IFERROR(IF(BS128=$B128,0,IF($B128=0,ROUND((ABS(BS128-'Calculs T1a'!$S$7)/'Calculs T1a'!$S$7)*100,0),ROUND((ABS(BS128-$B128)/$B128)*100,0))), "No Prediction")</f>
        <v>0</v>
      </c>
      <c r="BV128" s="5">
        <f>IFERROR(IF(BU128=$B128,0,IF($B128=0,ROUND((ABS(BU128-'Calculs T1a'!$S$7)/'Calculs T1a'!$S$7)*100,0),ROUND((ABS(BU128-$B128)/$B128)*100,0))), "No Prediction")</f>
        <v>0</v>
      </c>
    </row>
    <row r="129" spans="4:74" x14ac:dyDescent="0.3">
      <c r="D129" s="5">
        <f>IFERROR(IF(C129=$B129,0,IF($B129=0,ROUND((ABS(C129-'Calculs T1a'!$S$7)/'Calculs T1a'!$S$7)*100,0),ROUND((ABS(C129-$B129)/$B129)*100,0))), "No Prediction")</f>
        <v>0</v>
      </c>
      <c r="F129" s="5">
        <f>IFERROR(IF(E129=$B129,0,IF($B129=0,ROUND((ABS(E129-'Calculs T1a'!$S$7)/'Calculs T1a'!$S$7)*100,0),ROUND((ABS(E129-$B129)/$B129)*100,0))), "No Prediction")</f>
        <v>0</v>
      </c>
      <c r="H129" s="5">
        <f>IFERROR(IF(G129=$B129,0,IF($B129=0,ROUND((ABS(G129-'Calculs T1a'!$S$7)/'Calculs T1a'!$S$7)*100,0),ROUND((ABS(G129-$B129)/$B129)*100,0))), "No Prediction")</f>
        <v>0</v>
      </c>
      <c r="J129" s="5">
        <f>IFERROR(IF(I129=$B129,0,IF($B129=0,ROUND((ABS(I129-'Calculs T1a'!$S$7)/'Calculs T1a'!$S$7)*100,0),ROUND((ABS(I129-$B129)/$B129)*100,0))), "No Prediction")</f>
        <v>0</v>
      </c>
      <c r="L129" s="5">
        <f>IFERROR(IF(K129=$B129,0,IF($B129=0,ROUND((ABS(K129-'Calculs T1a'!$S$7)/'Calculs T1a'!$S$7)*100,0),ROUND((ABS(K129-$B129)/$B129)*100,0))), "No Prediction")</f>
        <v>0</v>
      </c>
      <c r="N129" s="5">
        <f>IFERROR(IF(M129=$B129,0,IF($B129=0,ROUND((ABS(M129-'Calculs T1a'!$S$7)/'Calculs T1a'!$S$7)*100,0),ROUND((ABS(M129-$B129)/$B129)*100,0))), "No Prediction")</f>
        <v>0</v>
      </c>
      <c r="P129" s="5">
        <f>IFERROR(IF(O129=$B129,0,IF($B129=0,ROUND((ABS(O129-'Calculs T1a'!$S$7)/'Calculs T1a'!$S$7)*100,0),ROUND((ABS(O129-$B129)/$B129)*100,0))), "No Prediction")</f>
        <v>0</v>
      </c>
      <c r="R129" s="5">
        <f>IFERROR(IF(Q129=$B129,0,IF($B129=0,ROUND((ABS(Q129-'Calculs T1a'!$S$7)/'Calculs T1a'!$S$7)*100,0),ROUND((ABS(Q129-$B129)/$B129)*100,0))), "No Prediction")</f>
        <v>0</v>
      </c>
      <c r="T129" s="5">
        <f>IFERROR(IF(S129=$B129,0,IF($B129=0,ROUND((ABS(S129-'Calculs T1a'!$S$7)/'Calculs T1a'!$S$7)*100,0),ROUND((ABS(S129-$B129)/$B129)*100,0))), "No Prediction")</f>
        <v>0</v>
      </c>
      <c r="V129" s="5">
        <f>IFERROR(IF(U129=$B129,0,IF($B129=0,ROUND((ABS(U129-'Calculs T1a'!$S$7)/'Calculs T1a'!$S$7)*100,0),ROUND((ABS(U129-$B129)/$B129)*100,0))), "No Prediction")</f>
        <v>0</v>
      </c>
      <c r="X129" s="5">
        <f>IFERROR(IF(W129=$B129,0,IF($B129=0,ROUND((ABS(W129-'Calculs T1a'!$S$7)/'Calculs T1a'!$S$7)*100,0),ROUND((ABS(W129-$B129)/$B129)*100,0))), "No Prediction")</f>
        <v>0</v>
      </c>
      <c r="AC129" s="5">
        <f>IFERROR(IF(AB129=$B129,0,IF($B129=0,ROUND((ABS(AB129-'Calculs T1a'!$S$7)/'Calculs T1a'!$S$7)*100,0),ROUND((ABS(AB129-$B129)/$B129)*100,0))), "No Prediction")</f>
        <v>0</v>
      </c>
      <c r="AE129" s="5">
        <f>IFERROR(IF(AD129=$B129,0,IF($B129=0,ROUND((ABS(AD129-'Calculs T1a'!$S$7)/'Calculs T1a'!$S$7)*100,0),ROUND((ABS(AD129-$B129)/$B129)*100,0))), "No Prediction")</f>
        <v>0</v>
      </c>
      <c r="AG129" s="5">
        <f>IFERROR(IF(AF129=$B129,0,IF($B129=0,ROUND((ABS(AF129-'Calculs T1a'!$S$7)/'Calculs T1a'!$S$7)*100,0),ROUND((ABS(AF129-$B129)/$B129)*100,0))), "No Prediction")</f>
        <v>0</v>
      </c>
      <c r="AI129" s="5">
        <f>IFERROR(IF(AH129=$B129,0,IF($B129=0,ROUND((ABS(AH129-'Calculs T1a'!$S$7)/'Calculs T1a'!$S$7)*100,0),ROUND((ABS(AH129-$B129)/$B129)*100,0))), "No Prediction")</f>
        <v>0</v>
      </c>
      <c r="AK129" s="5">
        <f>IFERROR(IF(AJ129=$B129,0,IF($B129=0,ROUND((ABS(AJ129-'Calculs T1a'!$S$7)/'Calculs T1a'!$S$7)*100,0),ROUND((ABS(AJ129-$B129)/$B129)*100,0))), "No Prediction")</f>
        <v>0</v>
      </c>
      <c r="AM129" s="5">
        <f>IFERROR(IF(AL129=$B129,0,IF($B129=0,ROUND((ABS(AL129-'Calculs T1a'!$S$7)/'Calculs T1a'!$S$7)*100,0),ROUND((ABS(AL129-$B129)/$B129)*100,0))), "No Prediction")</f>
        <v>0</v>
      </c>
      <c r="AO129" s="5">
        <f>IFERROR(IF(AN129=$B129,0,IF($B129=0,ROUND((ABS(AN129-'Calculs T1a'!$S$7)/'Calculs T1a'!$S$7)*100,0),ROUND((ABS(AN129-$B129)/$B129)*100,0))), "No Prediction")</f>
        <v>0</v>
      </c>
      <c r="AQ129" s="5">
        <f>IFERROR(IF(AP129=$B129,0,IF($B129=0,ROUND((ABS(AP129-'Calculs T1a'!$S$7)/'Calculs T1a'!$S$7)*100,0),ROUND((ABS(AP129-$B129)/$B129)*100,0))), "No Prediction")</f>
        <v>0</v>
      </c>
      <c r="AS129" s="5">
        <f>IFERROR(IF(AR129=$B129,0,IF($B129=0,ROUND((ABS(AR129-'Calculs T1a'!$S$7)/'Calculs T1a'!$S$7)*100,0),ROUND((ABS(AR129-$B129)/$B129)*100,0))), "No Prediction")</f>
        <v>0</v>
      </c>
      <c r="AU129" s="5">
        <f>IFERROR(IF(AT129=$B129,0,IF($B129=0,ROUND((ABS(AT129-'Calculs T1a'!$S$7)/'Calculs T1a'!$S$7)*100,0),ROUND((ABS(AT129-$B129)/$B129)*100,0))), "No Prediction")</f>
        <v>0</v>
      </c>
      <c r="AW129" s="5">
        <f>IFERROR(IF(AV129=$B129,0,IF($B129=0,ROUND((ABS(AV129-'Calculs T1a'!$S$7)/'Calculs T1a'!$S$7)*100,0),ROUND((ABS(AV129-$B129)/$B129)*100,0))), "No Prediction")</f>
        <v>0</v>
      </c>
      <c r="BB129" s="5">
        <f>IFERROR(IF(BA129=$B129,0,IF($B129=0,ROUND((ABS(BA129-'Calculs T1a'!$S$7)/'Calculs T1a'!$S$7)*100,0),ROUND((ABS(BA129-$B129)/$B129)*100,0))), "No Prediction")</f>
        <v>0</v>
      </c>
      <c r="BD129" s="5">
        <f>IFERROR(IF(BC129=$B129,0,IF($B129=0,ROUND((ABS(BC129-'Calculs T1a'!$S$7)/'Calculs T1a'!$S$7)*100,0),ROUND((ABS(BC129-$B129)/$B129)*100,0))), "No Prediction")</f>
        <v>0</v>
      </c>
      <c r="BF129" s="5">
        <f>IFERROR(IF(BE129=$B129,0,IF($B129=0,ROUND((ABS(BE129-'Calculs T1a'!$S$7)/'Calculs T1a'!$S$7)*100,0),ROUND((ABS(BE129-$B129)/$B129)*100,0))), "No Prediction")</f>
        <v>0</v>
      </c>
      <c r="BH129" s="5">
        <f>IFERROR(IF(BG129=$B129,0,IF($B129=0,ROUND((ABS(BG129-'Calculs T1a'!$S$7)/'Calculs T1a'!$S$7)*100,0),ROUND((ABS(BG129-$B129)/$B129)*100,0))), "No Prediction")</f>
        <v>0</v>
      </c>
      <c r="BJ129" s="5">
        <f>IFERROR(IF(BI129=$B129,0,IF($B129=0,ROUND((ABS(BI129-'Calculs T1a'!$S$7)/'Calculs T1a'!$S$7)*100,0),ROUND((ABS(BI129-$B129)/$B129)*100,0))), "No Prediction")</f>
        <v>0</v>
      </c>
      <c r="BL129" s="5">
        <f>IFERROR(IF(BK129=$B129,0,IF($B129=0,ROUND((ABS(BK129-'Calculs T1a'!$S$7)/'Calculs T1a'!$S$7)*100,0),ROUND((ABS(BK129-$B129)/$B129)*100,0))), "No Prediction")</f>
        <v>0</v>
      </c>
      <c r="BN129" s="5">
        <f>IFERROR(IF(BM129=$B129,0,IF($B129=0,ROUND((ABS(BM129-'Calculs T1a'!$S$7)/'Calculs T1a'!$S$7)*100,0),ROUND((ABS(BM129-$B129)/$B129)*100,0))), "No Prediction")</f>
        <v>0</v>
      </c>
      <c r="BP129" s="5">
        <f>IFERROR(IF(BO129=$B129,0,IF($B129=0,ROUND((ABS(BO129-'Calculs T1a'!$S$7)/'Calculs T1a'!$S$7)*100,0),ROUND((ABS(BO129-$B129)/$B129)*100,0))), "No Prediction")</f>
        <v>0</v>
      </c>
      <c r="BR129" s="5">
        <f>IFERROR(IF(BQ129=$B129,0,IF($B129=0,ROUND((ABS(BQ129-'Calculs T1a'!$S$7)/'Calculs T1a'!$S$7)*100,0),ROUND((ABS(BQ129-$B129)/$B129)*100,0))), "No Prediction")</f>
        <v>0</v>
      </c>
      <c r="BT129" s="5">
        <f>IFERROR(IF(BS129=$B129,0,IF($B129=0,ROUND((ABS(BS129-'Calculs T1a'!$S$7)/'Calculs T1a'!$S$7)*100,0),ROUND((ABS(BS129-$B129)/$B129)*100,0))), "No Prediction")</f>
        <v>0</v>
      </c>
      <c r="BV129" s="5">
        <f>IFERROR(IF(BU129=$B129,0,IF($B129=0,ROUND((ABS(BU129-'Calculs T1a'!$S$7)/'Calculs T1a'!$S$7)*100,0),ROUND((ABS(BU129-$B129)/$B129)*100,0))), "No Prediction")</f>
        <v>0</v>
      </c>
    </row>
    <row r="130" spans="4:74" x14ac:dyDescent="0.3">
      <c r="D130" s="5">
        <f>IFERROR(IF(C130=$B130,0,IF($B130=0,ROUND((ABS(C130-'Calculs T1a'!$S$7)/'Calculs T1a'!$S$7)*100,0),ROUND((ABS(C130-$B130)/$B130)*100,0))), "No Prediction")</f>
        <v>0</v>
      </c>
      <c r="F130" s="5">
        <f>IFERROR(IF(E130=$B130,0,IF($B130=0,ROUND((ABS(E130-'Calculs T1a'!$S$7)/'Calculs T1a'!$S$7)*100,0),ROUND((ABS(E130-$B130)/$B130)*100,0))), "No Prediction")</f>
        <v>0</v>
      </c>
      <c r="H130" s="5">
        <f>IFERROR(IF(G130=$B130,0,IF($B130=0,ROUND((ABS(G130-'Calculs T1a'!$S$7)/'Calculs T1a'!$S$7)*100,0),ROUND((ABS(G130-$B130)/$B130)*100,0))), "No Prediction")</f>
        <v>0</v>
      </c>
      <c r="J130" s="5">
        <f>IFERROR(IF(I130=$B130,0,IF($B130=0,ROUND((ABS(I130-'Calculs T1a'!$S$7)/'Calculs T1a'!$S$7)*100,0),ROUND((ABS(I130-$B130)/$B130)*100,0))), "No Prediction")</f>
        <v>0</v>
      </c>
      <c r="L130" s="5">
        <f>IFERROR(IF(K130=$B130,0,IF($B130=0,ROUND((ABS(K130-'Calculs T1a'!$S$7)/'Calculs T1a'!$S$7)*100,0),ROUND((ABS(K130-$B130)/$B130)*100,0))), "No Prediction")</f>
        <v>0</v>
      </c>
      <c r="N130" s="5">
        <f>IFERROR(IF(M130=$B130,0,IF($B130=0,ROUND((ABS(M130-'Calculs T1a'!$S$7)/'Calculs T1a'!$S$7)*100,0),ROUND((ABS(M130-$B130)/$B130)*100,0))), "No Prediction")</f>
        <v>0</v>
      </c>
      <c r="P130" s="5">
        <f>IFERROR(IF(O130=$B130,0,IF($B130=0,ROUND((ABS(O130-'Calculs T1a'!$S$7)/'Calculs T1a'!$S$7)*100,0),ROUND((ABS(O130-$B130)/$B130)*100,0))), "No Prediction")</f>
        <v>0</v>
      </c>
      <c r="R130" s="5">
        <f>IFERROR(IF(Q130=$B130,0,IF($B130=0,ROUND((ABS(Q130-'Calculs T1a'!$S$7)/'Calculs T1a'!$S$7)*100,0),ROUND((ABS(Q130-$B130)/$B130)*100,0))), "No Prediction")</f>
        <v>0</v>
      </c>
      <c r="T130" s="5">
        <f>IFERROR(IF(S130=$B130,0,IF($B130=0,ROUND((ABS(S130-'Calculs T1a'!$S$7)/'Calculs T1a'!$S$7)*100,0),ROUND((ABS(S130-$B130)/$B130)*100,0))), "No Prediction")</f>
        <v>0</v>
      </c>
      <c r="V130" s="5">
        <f>IFERROR(IF(U130=$B130,0,IF($B130=0,ROUND((ABS(U130-'Calculs T1a'!$S$7)/'Calculs T1a'!$S$7)*100,0),ROUND((ABS(U130-$B130)/$B130)*100,0))), "No Prediction")</f>
        <v>0</v>
      </c>
      <c r="X130" s="5">
        <f>IFERROR(IF(W130=$B130,0,IF($B130=0,ROUND((ABS(W130-'Calculs T1a'!$S$7)/'Calculs T1a'!$S$7)*100,0),ROUND((ABS(W130-$B130)/$B130)*100,0))), "No Prediction")</f>
        <v>0</v>
      </c>
      <c r="AC130" s="5">
        <f>IFERROR(IF(AB130=$B130,0,IF($B130=0,ROUND((ABS(AB130-'Calculs T1a'!$S$7)/'Calculs T1a'!$S$7)*100,0),ROUND((ABS(AB130-$B130)/$B130)*100,0))), "No Prediction")</f>
        <v>0</v>
      </c>
      <c r="AE130" s="5">
        <f>IFERROR(IF(AD130=$B130,0,IF($B130=0,ROUND((ABS(AD130-'Calculs T1a'!$S$7)/'Calculs T1a'!$S$7)*100,0),ROUND((ABS(AD130-$B130)/$B130)*100,0))), "No Prediction")</f>
        <v>0</v>
      </c>
      <c r="AG130" s="5">
        <f>IFERROR(IF(AF130=$B130,0,IF($B130=0,ROUND((ABS(AF130-'Calculs T1a'!$S$7)/'Calculs T1a'!$S$7)*100,0),ROUND((ABS(AF130-$B130)/$B130)*100,0))), "No Prediction")</f>
        <v>0</v>
      </c>
      <c r="AI130" s="5">
        <f>IFERROR(IF(AH130=$B130,0,IF($B130=0,ROUND((ABS(AH130-'Calculs T1a'!$S$7)/'Calculs T1a'!$S$7)*100,0),ROUND((ABS(AH130-$B130)/$B130)*100,0))), "No Prediction")</f>
        <v>0</v>
      </c>
      <c r="AK130" s="5">
        <f>IFERROR(IF(AJ130=$B130,0,IF($B130=0,ROUND((ABS(AJ130-'Calculs T1a'!$S$7)/'Calculs T1a'!$S$7)*100,0),ROUND((ABS(AJ130-$B130)/$B130)*100,0))), "No Prediction")</f>
        <v>0</v>
      </c>
      <c r="AM130" s="5">
        <f>IFERROR(IF(AL130=$B130,0,IF($B130=0,ROUND((ABS(AL130-'Calculs T1a'!$S$7)/'Calculs T1a'!$S$7)*100,0),ROUND((ABS(AL130-$B130)/$B130)*100,0))), "No Prediction")</f>
        <v>0</v>
      </c>
      <c r="AO130" s="5">
        <f>IFERROR(IF(AN130=$B130,0,IF($B130=0,ROUND((ABS(AN130-'Calculs T1a'!$S$7)/'Calculs T1a'!$S$7)*100,0),ROUND((ABS(AN130-$B130)/$B130)*100,0))), "No Prediction")</f>
        <v>0</v>
      </c>
      <c r="AQ130" s="5">
        <f>IFERROR(IF(AP130=$B130,0,IF($B130=0,ROUND((ABS(AP130-'Calculs T1a'!$S$7)/'Calculs T1a'!$S$7)*100,0),ROUND((ABS(AP130-$B130)/$B130)*100,0))), "No Prediction")</f>
        <v>0</v>
      </c>
      <c r="AS130" s="5">
        <f>IFERROR(IF(AR130=$B130,0,IF($B130=0,ROUND((ABS(AR130-'Calculs T1a'!$S$7)/'Calculs T1a'!$S$7)*100,0),ROUND((ABS(AR130-$B130)/$B130)*100,0))), "No Prediction")</f>
        <v>0</v>
      </c>
      <c r="AU130" s="5">
        <f>IFERROR(IF(AT130=$B130,0,IF($B130=0,ROUND((ABS(AT130-'Calculs T1a'!$S$7)/'Calculs T1a'!$S$7)*100,0),ROUND((ABS(AT130-$B130)/$B130)*100,0))), "No Prediction")</f>
        <v>0</v>
      </c>
      <c r="AW130" s="5">
        <f>IFERROR(IF(AV130=$B130,0,IF($B130=0,ROUND((ABS(AV130-'Calculs T1a'!$S$7)/'Calculs T1a'!$S$7)*100,0),ROUND((ABS(AV130-$B130)/$B130)*100,0))), "No Prediction")</f>
        <v>0</v>
      </c>
      <c r="BB130" s="5">
        <f>IFERROR(IF(BA130=$B130,0,IF($B130=0,ROUND((ABS(BA130-'Calculs T1a'!$S$7)/'Calculs T1a'!$S$7)*100,0),ROUND((ABS(BA130-$B130)/$B130)*100,0))), "No Prediction")</f>
        <v>0</v>
      </c>
      <c r="BD130" s="5">
        <f>IFERROR(IF(BC130=$B130,0,IF($B130=0,ROUND((ABS(BC130-'Calculs T1a'!$S$7)/'Calculs T1a'!$S$7)*100,0),ROUND((ABS(BC130-$B130)/$B130)*100,0))), "No Prediction")</f>
        <v>0</v>
      </c>
      <c r="BF130" s="5">
        <f>IFERROR(IF(BE130=$B130,0,IF($B130=0,ROUND((ABS(BE130-'Calculs T1a'!$S$7)/'Calculs T1a'!$S$7)*100,0),ROUND((ABS(BE130-$B130)/$B130)*100,0))), "No Prediction")</f>
        <v>0</v>
      </c>
      <c r="BH130" s="5">
        <f>IFERROR(IF(BG130=$B130,0,IF($B130=0,ROUND((ABS(BG130-'Calculs T1a'!$S$7)/'Calculs T1a'!$S$7)*100,0),ROUND((ABS(BG130-$B130)/$B130)*100,0))), "No Prediction")</f>
        <v>0</v>
      </c>
      <c r="BJ130" s="5">
        <f>IFERROR(IF(BI130=$B130,0,IF($B130=0,ROUND((ABS(BI130-'Calculs T1a'!$S$7)/'Calculs T1a'!$S$7)*100,0),ROUND((ABS(BI130-$B130)/$B130)*100,0))), "No Prediction")</f>
        <v>0</v>
      </c>
      <c r="BL130" s="5">
        <f>IFERROR(IF(BK130=$B130,0,IF($B130=0,ROUND((ABS(BK130-'Calculs T1a'!$S$7)/'Calculs T1a'!$S$7)*100,0),ROUND((ABS(BK130-$B130)/$B130)*100,0))), "No Prediction")</f>
        <v>0</v>
      </c>
      <c r="BN130" s="5">
        <f>IFERROR(IF(BM130=$B130,0,IF($B130=0,ROUND((ABS(BM130-'Calculs T1a'!$S$7)/'Calculs T1a'!$S$7)*100,0),ROUND((ABS(BM130-$B130)/$B130)*100,0))), "No Prediction")</f>
        <v>0</v>
      </c>
      <c r="BP130" s="5">
        <f>IFERROR(IF(BO130=$B130,0,IF($B130=0,ROUND((ABS(BO130-'Calculs T1a'!$S$7)/'Calculs T1a'!$S$7)*100,0),ROUND((ABS(BO130-$B130)/$B130)*100,0))), "No Prediction")</f>
        <v>0</v>
      </c>
      <c r="BR130" s="5">
        <f>IFERROR(IF(BQ130=$B130,0,IF($B130=0,ROUND((ABS(BQ130-'Calculs T1a'!$S$7)/'Calculs T1a'!$S$7)*100,0),ROUND((ABS(BQ130-$B130)/$B130)*100,0))), "No Prediction")</f>
        <v>0</v>
      </c>
      <c r="BT130" s="5">
        <f>IFERROR(IF(BS130=$B130,0,IF($B130=0,ROUND((ABS(BS130-'Calculs T1a'!$S$7)/'Calculs T1a'!$S$7)*100,0),ROUND((ABS(BS130-$B130)/$B130)*100,0))), "No Prediction")</f>
        <v>0</v>
      </c>
      <c r="BV130" s="5">
        <f>IFERROR(IF(BU130=$B130,0,IF($B130=0,ROUND((ABS(BU130-'Calculs T1a'!$S$7)/'Calculs T1a'!$S$7)*100,0),ROUND((ABS(BU130-$B130)/$B130)*100,0))), "No Prediction")</f>
        <v>0</v>
      </c>
    </row>
    <row r="131" spans="4:74" x14ac:dyDescent="0.3">
      <c r="D131" s="5">
        <f>IFERROR(IF(C131=$B131,0,IF($B131=0,ROUND((ABS(C131-'Calculs T1a'!$S$7)/'Calculs T1a'!$S$7)*100,0),ROUND((ABS(C131-$B131)/$B131)*100,0))), "No Prediction")</f>
        <v>0</v>
      </c>
      <c r="F131" s="5">
        <f>IFERROR(IF(E131=$B131,0,IF($B131=0,ROUND((ABS(E131-'Calculs T1a'!$S$7)/'Calculs T1a'!$S$7)*100,0),ROUND((ABS(E131-$B131)/$B131)*100,0))), "No Prediction")</f>
        <v>0</v>
      </c>
      <c r="H131" s="5">
        <f>IFERROR(IF(G131=$B131,0,IF($B131=0,ROUND((ABS(G131-'Calculs T1a'!$S$7)/'Calculs T1a'!$S$7)*100,0),ROUND((ABS(G131-$B131)/$B131)*100,0))), "No Prediction")</f>
        <v>0</v>
      </c>
      <c r="J131" s="5">
        <f>IFERROR(IF(I131=$B131,0,IF($B131=0,ROUND((ABS(I131-'Calculs T1a'!$S$7)/'Calculs T1a'!$S$7)*100,0),ROUND((ABS(I131-$B131)/$B131)*100,0))), "No Prediction")</f>
        <v>0</v>
      </c>
      <c r="L131" s="5">
        <f>IFERROR(IF(K131=$B131,0,IF($B131=0,ROUND((ABS(K131-'Calculs T1a'!$S$7)/'Calculs T1a'!$S$7)*100,0),ROUND((ABS(K131-$B131)/$B131)*100,0))), "No Prediction")</f>
        <v>0</v>
      </c>
      <c r="N131" s="5">
        <f>IFERROR(IF(M131=$B131,0,IF($B131=0,ROUND((ABS(M131-'Calculs T1a'!$S$7)/'Calculs T1a'!$S$7)*100,0),ROUND((ABS(M131-$B131)/$B131)*100,0))), "No Prediction")</f>
        <v>0</v>
      </c>
      <c r="P131" s="5">
        <f>IFERROR(IF(O131=$B131,0,IF($B131=0,ROUND((ABS(O131-'Calculs T1a'!$S$7)/'Calculs T1a'!$S$7)*100,0),ROUND((ABS(O131-$B131)/$B131)*100,0))), "No Prediction")</f>
        <v>0</v>
      </c>
      <c r="R131" s="5">
        <f>IFERROR(IF(Q131=$B131,0,IF($B131=0,ROUND((ABS(Q131-'Calculs T1a'!$S$7)/'Calculs T1a'!$S$7)*100,0),ROUND((ABS(Q131-$B131)/$B131)*100,0))), "No Prediction")</f>
        <v>0</v>
      </c>
      <c r="T131" s="5">
        <f>IFERROR(IF(S131=$B131,0,IF($B131=0,ROUND((ABS(S131-'Calculs T1a'!$S$7)/'Calculs T1a'!$S$7)*100,0),ROUND((ABS(S131-$B131)/$B131)*100,0))), "No Prediction")</f>
        <v>0</v>
      </c>
      <c r="V131" s="5">
        <f>IFERROR(IF(U131=$B131,0,IF($B131=0,ROUND((ABS(U131-'Calculs T1a'!$S$7)/'Calculs T1a'!$S$7)*100,0),ROUND((ABS(U131-$B131)/$B131)*100,0))), "No Prediction")</f>
        <v>0</v>
      </c>
      <c r="X131" s="5">
        <f>IFERROR(IF(W131=$B131,0,IF($B131=0,ROUND((ABS(W131-'Calculs T1a'!$S$7)/'Calculs T1a'!$S$7)*100,0),ROUND((ABS(W131-$B131)/$B131)*100,0))), "No Prediction")</f>
        <v>0</v>
      </c>
      <c r="AC131" s="5">
        <f>IFERROR(IF(AB131=$B131,0,IF($B131=0,ROUND((ABS(AB131-'Calculs T1a'!$S$7)/'Calculs T1a'!$S$7)*100,0),ROUND((ABS(AB131-$B131)/$B131)*100,0))), "No Prediction")</f>
        <v>0</v>
      </c>
      <c r="AE131" s="5">
        <f>IFERROR(IF(AD131=$B131,0,IF($B131=0,ROUND((ABS(AD131-'Calculs T1a'!$S$7)/'Calculs T1a'!$S$7)*100,0),ROUND((ABS(AD131-$B131)/$B131)*100,0))), "No Prediction")</f>
        <v>0</v>
      </c>
      <c r="AG131" s="5">
        <f>IFERROR(IF(AF131=$B131,0,IF($B131=0,ROUND((ABS(AF131-'Calculs T1a'!$S$7)/'Calculs T1a'!$S$7)*100,0),ROUND((ABS(AF131-$B131)/$B131)*100,0))), "No Prediction")</f>
        <v>0</v>
      </c>
      <c r="AI131" s="5">
        <f>IFERROR(IF(AH131=$B131,0,IF($B131=0,ROUND((ABS(AH131-'Calculs T1a'!$S$7)/'Calculs T1a'!$S$7)*100,0),ROUND((ABS(AH131-$B131)/$B131)*100,0))), "No Prediction")</f>
        <v>0</v>
      </c>
      <c r="AK131" s="5">
        <f>IFERROR(IF(AJ131=$B131,0,IF($B131=0,ROUND((ABS(AJ131-'Calculs T1a'!$S$7)/'Calculs T1a'!$S$7)*100,0),ROUND((ABS(AJ131-$B131)/$B131)*100,0))), "No Prediction")</f>
        <v>0</v>
      </c>
      <c r="AM131" s="5">
        <f>IFERROR(IF(AL131=$B131,0,IF($B131=0,ROUND((ABS(AL131-'Calculs T1a'!$S$7)/'Calculs T1a'!$S$7)*100,0),ROUND((ABS(AL131-$B131)/$B131)*100,0))), "No Prediction")</f>
        <v>0</v>
      </c>
      <c r="AO131" s="5">
        <f>IFERROR(IF(AN131=$B131,0,IF($B131=0,ROUND((ABS(AN131-'Calculs T1a'!$S$7)/'Calculs T1a'!$S$7)*100,0),ROUND((ABS(AN131-$B131)/$B131)*100,0))), "No Prediction")</f>
        <v>0</v>
      </c>
      <c r="AQ131" s="5">
        <f>IFERROR(IF(AP131=$B131,0,IF($B131=0,ROUND((ABS(AP131-'Calculs T1a'!$S$7)/'Calculs T1a'!$S$7)*100,0),ROUND((ABS(AP131-$B131)/$B131)*100,0))), "No Prediction")</f>
        <v>0</v>
      </c>
      <c r="AS131" s="5">
        <f>IFERROR(IF(AR131=$B131,0,IF($B131=0,ROUND((ABS(AR131-'Calculs T1a'!$S$7)/'Calculs T1a'!$S$7)*100,0),ROUND((ABS(AR131-$B131)/$B131)*100,0))), "No Prediction")</f>
        <v>0</v>
      </c>
      <c r="AU131" s="5">
        <f>IFERROR(IF(AT131=$B131,0,IF($B131=0,ROUND((ABS(AT131-'Calculs T1a'!$S$7)/'Calculs T1a'!$S$7)*100,0),ROUND((ABS(AT131-$B131)/$B131)*100,0))), "No Prediction")</f>
        <v>0</v>
      </c>
      <c r="AW131" s="5">
        <f>IFERROR(IF(AV131=$B131,0,IF($B131=0,ROUND((ABS(AV131-'Calculs T1a'!$S$7)/'Calculs T1a'!$S$7)*100,0),ROUND((ABS(AV131-$B131)/$B131)*100,0))), "No Prediction")</f>
        <v>0</v>
      </c>
      <c r="BB131" s="5">
        <f>IFERROR(IF(BA131=$B131,0,IF($B131=0,ROUND((ABS(BA131-'Calculs T1a'!$S$7)/'Calculs T1a'!$S$7)*100,0),ROUND((ABS(BA131-$B131)/$B131)*100,0))), "No Prediction")</f>
        <v>0</v>
      </c>
      <c r="BD131" s="5">
        <f>IFERROR(IF(BC131=$B131,0,IF($B131=0,ROUND((ABS(BC131-'Calculs T1a'!$S$7)/'Calculs T1a'!$S$7)*100,0),ROUND((ABS(BC131-$B131)/$B131)*100,0))), "No Prediction")</f>
        <v>0</v>
      </c>
      <c r="BF131" s="5">
        <f>IFERROR(IF(BE131=$B131,0,IF($B131=0,ROUND((ABS(BE131-'Calculs T1a'!$S$7)/'Calculs T1a'!$S$7)*100,0),ROUND((ABS(BE131-$B131)/$B131)*100,0))), "No Prediction")</f>
        <v>0</v>
      </c>
      <c r="BH131" s="5">
        <f>IFERROR(IF(BG131=$B131,0,IF($B131=0,ROUND((ABS(BG131-'Calculs T1a'!$S$7)/'Calculs T1a'!$S$7)*100,0),ROUND((ABS(BG131-$B131)/$B131)*100,0))), "No Prediction")</f>
        <v>0</v>
      </c>
      <c r="BJ131" s="5">
        <f>IFERROR(IF(BI131=$B131,0,IF($B131=0,ROUND((ABS(BI131-'Calculs T1a'!$S$7)/'Calculs T1a'!$S$7)*100,0),ROUND((ABS(BI131-$B131)/$B131)*100,0))), "No Prediction")</f>
        <v>0</v>
      </c>
      <c r="BL131" s="5">
        <f>IFERROR(IF(BK131=$B131,0,IF($B131=0,ROUND((ABS(BK131-'Calculs T1a'!$S$7)/'Calculs T1a'!$S$7)*100,0),ROUND((ABS(BK131-$B131)/$B131)*100,0))), "No Prediction")</f>
        <v>0</v>
      </c>
      <c r="BN131" s="5">
        <f>IFERROR(IF(BM131=$B131,0,IF($B131=0,ROUND((ABS(BM131-'Calculs T1a'!$S$7)/'Calculs T1a'!$S$7)*100,0),ROUND((ABS(BM131-$B131)/$B131)*100,0))), "No Prediction")</f>
        <v>0</v>
      </c>
      <c r="BP131" s="5">
        <f>IFERROR(IF(BO131=$B131,0,IF($B131=0,ROUND((ABS(BO131-'Calculs T1a'!$S$7)/'Calculs T1a'!$S$7)*100,0),ROUND((ABS(BO131-$B131)/$B131)*100,0))), "No Prediction")</f>
        <v>0</v>
      </c>
      <c r="BR131" s="5">
        <f>IFERROR(IF(BQ131=$B131,0,IF($B131=0,ROUND((ABS(BQ131-'Calculs T1a'!$S$7)/'Calculs T1a'!$S$7)*100,0),ROUND((ABS(BQ131-$B131)/$B131)*100,0))), "No Prediction")</f>
        <v>0</v>
      </c>
      <c r="BT131" s="5">
        <f>IFERROR(IF(BS131=$B131,0,IF($B131=0,ROUND((ABS(BS131-'Calculs T1a'!$S$7)/'Calculs T1a'!$S$7)*100,0),ROUND((ABS(BS131-$B131)/$B131)*100,0))), "No Prediction")</f>
        <v>0</v>
      </c>
      <c r="BV131" s="5">
        <f>IFERROR(IF(BU131=$B131,0,IF($B131=0,ROUND((ABS(BU131-'Calculs T1a'!$S$7)/'Calculs T1a'!$S$7)*100,0),ROUND((ABS(BU131-$B131)/$B131)*100,0))), "No Prediction")</f>
        <v>0</v>
      </c>
    </row>
    <row r="132" spans="4:74" x14ac:dyDescent="0.3">
      <c r="D132" s="5">
        <f>IFERROR(IF(C132=$B132,0,IF($B132=0,ROUND((ABS(C132-'Calculs T1a'!$S$7)/'Calculs T1a'!$S$7)*100,0),ROUND((ABS(C132-$B132)/$B132)*100,0))), "No Prediction")</f>
        <v>0</v>
      </c>
      <c r="F132" s="5">
        <f>IFERROR(IF(E132=$B132,0,IF($B132=0,ROUND((ABS(E132-'Calculs T1a'!$S$7)/'Calculs T1a'!$S$7)*100,0),ROUND((ABS(E132-$B132)/$B132)*100,0))), "No Prediction")</f>
        <v>0</v>
      </c>
      <c r="H132" s="5">
        <f>IFERROR(IF(G132=$B132,0,IF($B132=0,ROUND((ABS(G132-'Calculs T1a'!$S$7)/'Calculs T1a'!$S$7)*100,0),ROUND((ABS(G132-$B132)/$B132)*100,0))), "No Prediction")</f>
        <v>0</v>
      </c>
      <c r="J132" s="5">
        <f>IFERROR(IF(I132=$B132,0,IF($B132=0,ROUND((ABS(I132-'Calculs T1a'!$S$7)/'Calculs T1a'!$S$7)*100,0),ROUND((ABS(I132-$B132)/$B132)*100,0))), "No Prediction")</f>
        <v>0</v>
      </c>
      <c r="L132" s="5">
        <f>IFERROR(IF(K132=$B132,0,IF($B132=0,ROUND((ABS(K132-'Calculs T1a'!$S$7)/'Calculs T1a'!$S$7)*100,0),ROUND((ABS(K132-$B132)/$B132)*100,0))), "No Prediction")</f>
        <v>0</v>
      </c>
      <c r="N132" s="5">
        <f>IFERROR(IF(M132=$B132,0,IF($B132=0,ROUND((ABS(M132-'Calculs T1a'!$S$7)/'Calculs T1a'!$S$7)*100,0),ROUND((ABS(M132-$B132)/$B132)*100,0))), "No Prediction")</f>
        <v>0</v>
      </c>
      <c r="P132" s="5">
        <f>IFERROR(IF(O132=$B132,0,IF($B132=0,ROUND((ABS(O132-'Calculs T1a'!$S$7)/'Calculs T1a'!$S$7)*100,0),ROUND((ABS(O132-$B132)/$B132)*100,0))), "No Prediction")</f>
        <v>0</v>
      </c>
      <c r="R132" s="5">
        <f>IFERROR(IF(Q132=$B132,0,IF($B132=0,ROUND((ABS(Q132-'Calculs T1a'!$S$7)/'Calculs T1a'!$S$7)*100,0),ROUND((ABS(Q132-$B132)/$B132)*100,0))), "No Prediction")</f>
        <v>0</v>
      </c>
      <c r="T132" s="5">
        <f>IFERROR(IF(S132=$B132,0,IF($B132=0,ROUND((ABS(S132-'Calculs T1a'!$S$7)/'Calculs T1a'!$S$7)*100,0),ROUND((ABS(S132-$B132)/$B132)*100,0))), "No Prediction")</f>
        <v>0</v>
      </c>
      <c r="V132" s="5">
        <f>IFERROR(IF(U132=$B132,0,IF($B132=0,ROUND((ABS(U132-'Calculs T1a'!$S$7)/'Calculs T1a'!$S$7)*100,0),ROUND((ABS(U132-$B132)/$B132)*100,0))), "No Prediction")</f>
        <v>0</v>
      </c>
      <c r="X132" s="5">
        <f>IFERROR(IF(W132=$B132,0,IF($B132=0,ROUND((ABS(W132-'Calculs T1a'!$S$7)/'Calculs T1a'!$S$7)*100,0),ROUND((ABS(W132-$B132)/$B132)*100,0))), "No Prediction")</f>
        <v>0</v>
      </c>
      <c r="AC132" s="5">
        <f>IFERROR(IF(AB132=$B132,0,IF($B132=0,ROUND((ABS(AB132-'Calculs T1a'!$S$7)/'Calculs T1a'!$S$7)*100,0),ROUND((ABS(AB132-$B132)/$B132)*100,0))), "No Prediction")</f>
        <v>0</v>
      </c>
      <c r="AE132" s="5">
        <f>IFERROR(IF(AD132=$B132,0,IF($B132=0,ROUND((ABS(AD132-'Calculs T1a'!$S$7)/'Calculs T1a'!$S$7)*100,0),ROUND((ABS(AD132-$B132)/$B132)*100,0))), "No Prediction")</f>
        <v>0</v>
      </c>
      <c r="AG132" s="5">
        <f>IFERROR(IF(AF132=$B132,0,IF($B132=0,ROUND((ABS(AF132-'Calculs T1a'!$S$7)/'Calculs T1a'!$S$7)*100,0),ROUND((ABS(AF132-$B132)/$B132)*100,0))), "No Prediction")</f>
        <v>0</v>
      </c>
      <c r="AI132" s="5">
        <f>IFERROR(IF(AH132=$B132,0,IF($B132=0,ROUND((ABS(AH132-'Calculs T1a'!$S$7)/'Calculs T1a'!$S$7)*100,0),ROUND((ABS(AH132-$B132)/$B132)*100,0))), "No Prediction")</f>
        <v>0</v>
      </c>
      <c r="AK132" s="5">
        <f>IFERROR(IF(AJ132=$B132,0,IF($B132=0,ROUND((ABS(AJ132-'Calculs T1a'!$S$7)/'Calculs T1a'!$S$7)*100,0),ROUND((ABS(AJ132-$B132)/$B132)*100,0))), "No Prediction")</f>
        <v>0</v>
      </c>
      <c r="AM132" s="5">
        <f>IFERROR(IF(AL132=$B132,0,IF($B132=0,ROUND((ABS(AL132-'Calculs T1a'!$S$7)/'Calculs T1a'!$S$7)*100,0),ROUND((ABS(AL132-$B132)/$B132)*100,0))), "No Prediction")</f>
        <v>0</v>
      </c>
      <c r="AO132" s="5">
        <f>IFERROR(IF(AN132=$B132,0,IF($B132=0,ROUND((ABS(AN132-'Calculs T1a'!$S$7)/'Calculs T1a'!$S$7)*100,0),ROUND((ABS(AN132-$B132)/$B132)*100,0))), "No Prediction")</f>
        <v>0</v>
      </c>
      <c r="AQ132" s="5">
        <f>IFERROR(IF(AP132=$B132,0,IF($B132=0,ROUND((ABS(AP132-'Calculs T1a'!$S$7)/'Calculs T1a'!$S$7)*100,0),ROUND((ABS(AP132-$B132)/$B132)*100,0))), "No Prediction")</f>
        <v>0</v>
      </c>
      <c r="AS132" s="5">
        <f>IFERROR(IF(AR132=$B132,0,IF($B132=0,ROUND((ABS(AR132-'Calculs T1a'!$S$7)/'Calculs T1a'!$S$7)*100,0),ROUND((ABS(AR132-$B132)/$B132)*100,0))), "No Prediction")</f>
        <v>0</v>
      </c>
      <c r="AU132" s="5">
        <f>IFERROR(IF(AT132=$B132,0,IF($B132=0,ROUND((ABS(AT132-'Calculs T1a'!$S$7)/'Calculs T1a'!$S$7)*100,0),ROUND((ABS(AT132-$B132)/$B132)*100,0))), "No Prediction")</f>
        <v>0</v>
      </c>
      <c r="AW132" s="5">
        <f>IFERROR(IF(AV132=$B132,0,IF($B132=0,ROUND((ABS(AV132-'Calculs T1a'!$S$7)/'Calculs T1a'!$S$7)*100,0),ROUND((ABS(AV132-$B132)/$B132)*100,0))), "No Prediction")</f>
        <v>0</v>
      </c>
      <c r="BB132" s="5">
        <f>IFERROR(IF(BA132=$B132,0,IF($B132=0,ROUND((ABS(BA132-'Calculs T1a'!$S$7)/'Calculs T1a'!$S$7)*100,0),ROUND((ABS(BA132-$B132)/$B132)*100,0))), "No Prediction")</f>
        <v>0</v>
      </c>
      <c r="BD132" s="5">
        <f>IFERROR(IF(BC132=$B132,0,IF($B132=0,ROUND((ABS(BC132-'Calculs T1a'!$S$7)/'Calculs T1a'!$S$7)*100,0),ROUND((ABS(BC132-$B132)/$B132)*100,0))), "No Prediction")</f>
        <v>0</v>
      </c>
      <c r="BF132" s="5">
        <f>IFERROR(IF(BE132=$B132,0,IF($B132=0,ROUND((ABS(BE132-'Calculs T1a'!$S$7)/'Calculs T1a'!$S$7)*100,0),ROUND((ABS(BE132-$B132)/$B132)*100,0))), "No Prediction")</f>
        <v>0</v>
      </c>
      <c r="BH132" s="5">
        <f>IFERROR(IF(BG132=$B132,0,IF($B132=0,ROUND((ABS(BG132-'Calculs T1a'!$S$7)/'Calculs T1a'!$S$7)*100,0),ROUND((ABS(BG132-$B132)/$B132)*100,0))), "No Prediction")</f>
        <v>0</v>
      </c>
      <c r="BJ132" s="5">
        <f>IFERROR(IF(BI132=$B132,0,IF($B132=0,ROUND((ABS(BI132-'Calculs T1a'!$S$7)/'Calculs T1a'!$S$7)*100,0),ROUND((ABS(BI132-$B132)/$B132)*100,0))), "No Prediction")</f>
        <v>0</v>
      </c>
      <c r="BL132" s="5">
        <f>IFERROR(IF(BK132=$B132,0,IF($B132=0,ROUND((ABS(BK132-'Calculs T1a'!$S$7)/'Calculs T1a'!$S$7)*100,0),ROUND((ABS(BK132-$B132)/$B132)*100,0))), "No Prediction")</f>
        <v>0</v>
      </c>
      <c r="BN132" s="5">
        <f>IFERROR(IF(BM132=$B132,0,IF($B132=0,ROUND((ABS(BM132-'Calculs T1a'!$S$7)/'Calculs T1a'!$S$7)*100,0),ROUND((ABS(BM132-$B132)/$B132)*100,0))), "No Prediction")</f>
        <v>0</v>
      </c>
      <c r="BP132" s="5">
        <f>IFERROR(IF(BO132=$B132,0,IF($B132=0,ROUND((ABS(BO132-'Calculs T1a'!$S$7)/'Calculs T1a'!$S$7)*100,0),ROUND((ABS(BO132-$B132)/$B132)*100,0))), "No Prediction")</f>
        <v>0</v>
      </c>
      <c r="BR132" s="5">
        <f>IFERROR(IF(BQ132=$B132,0,IF($B132=0,ROUND((ABS(BQ132-'Calculs T1a'!$S$7)/'Calculs T1a'!$S$7)*100,0),ROUND((ABS(BQ132-$B132)/$B132)*100,0))), "No Prediction")</f>
        <v>0</v>
      </c>
      <c r="BT132" s="5">
        <f>IFERROR(IF(BS132=$B132,0,IF($B132=0,ROUND((ABS(BS132-'Calculs T1a'!$S$7)/'Calculs T1a'!$S$7)*100,0),ROUND((ABS(BS132-$B132)/$B132)*100,0))), "No Prediction")</f>
        <v>0</v>
      </c>
      <c r="BV132" s="5">
        <f>IFERROR(IF(BU132=$B132,0,IF($B132=0,ROUND((ABS(BU132-'Calculs T1a'!$S$7)/'Calculs T1a'!$S$7)*100,0),ROUND((ABS(BU132-$B132)/$B132)*100,0))), "No Prediction")</f>
        <v>0</v>
      </c>
    </row>
    <row r="133" spans="4:74" x14ac:dyDescent="0.3">
      <c r="D133" s="5">
        <f>IFERROR(IF(C133=$B133,0,IF($B133=0,ROUND((ABS(C133-'Calculs T1a'!$S$7)/'Calculs T1a'!$S$7)*100,0),ROUND((ABS(C133-$B133)/$B133)*100,0))), "No Prediction")</f>
        <v>0</v>
      </c>
      <c r="F133" s="5">
        <f>IFERROR(IF(E133=$B133,0,IF($B133=0,ROUND((ABS(E133-'Calculs T1a'!$S$7)/'Calculs T1a'!$S$7)*100,0),ROUND((ABS(E133-$B133)/$B133)*100,0))), "No Prediction")</f>
        <v>0</v>
      </c>
      <c r="H133" s="5">
        <f>IFERROR(IF(G133=$B133,0,IF($B133=0,ROUND((ABS(G133-'Calculs T1a'!$S$7)/'Calculs T1a'!$S$7)*100,0),ROUND((ABS(G133-$B133)/$B133)*100,0))), "No Prediction")</f>
        <v>0</v>
      </c>
      <c r="J133" s="5">
        <f>IFERROR(IF(I133=$B133,0,IF($B133=0,ROUND((ABS(I133-'Calculs T1a'!$S$7)/'Calculs T1a'!$S$7)*100,0),ROUND((ABS(I133-$B133)/$B133)*100,0))), "No Prediction")</f>
        <v>0</v>
      </c>
      <c r="L133" s="5">
        <f>IFERROR(IF(K133=$B133,0,IF($B133=0,ROUND((ABS(K133-'Calculs T1a'!$S$7)/'Calculs T1a'!$S$7)*100,0),ROUND((ABS(K133-$B133)/$B133)*100,0))), "No Prediction")</f>
        <v>0</v>
      </c>
      <c r="N133" s="5">
        <f>IFERROR(IF(M133=$B133,0,IF($B133=0,ROUND((ABS(M133-'Calculs T1a'!$S$7)/'Calculs T1a'!$S$7)*100,0),ROUND((ABS(M133-$B133)/$B133)*100,0))), "No Prediction")</f>
        <v>0</v>
      </c>
      <c r="P133" s="5">
        <f>IFERROR(IF(O133=$B133,0,IF($B133=0,ROUND((ABS(O133-'Calculs T1a'!$S$7)/'Calculs T1a'!$S$7)*100,0),ROUND((ABS(O133-$B133)/$B133)*100,0))), "No Prediction")</f>
        <v>0</v>
      </c>
      <c r="R133" s="5">
        <f>IFERROR(IF(Q133=$B133,0,IF($B133=0,ROUND((ABS(Q133-'Calculs T1a'!$S$7)/'Calculs T1a'!$S$7)*100,0),ROUND((ABS(Q133-$B133)/$B133)*100,0))), "No Prediction")</f>
        <v>0</v>
      </c>
      <c r="T133" s="5">
        <f>IFERROR(IF(S133=$B133,0,IF($B133=0,ROUND((ABS(S133-'Calculs T1a'!$S$7)/'Calculs T1a'!$S$7)*100,0),ROUND((ABS(S133-$B133)/$B133)*100,0))), "No Prediction")</f>
        <v>0</v>
      </c>
      <c r="V133" s="5">
        <f>IFERROR(IF(U133=$B133,0,IF($B133=0,ROUND((ABS(U133-'Calculs T1a'!$S$7)/'Calculs T1a'!$S$7)*100,0),ROUND((ABS(U133-$B133)/$B133)*100,0))), "No Prediction")</f>
        <v>0</v>
      </c>
      <c r="X133" s="5">
        <f>IFERROR(IF(W133=$B133,0,IF($B133=0,ROUND((ABS(W133-'Calculs T1a'!$S$7)/'Calculs T1a'!$S$7)*100,0),ROUND((ABS(W133-$B133)/$B133)*100,0))), "No Prediction")</f>
        <v>0</v>
      </c>
      <c r="AC133" s="5">
        <f>IFERROR(IF(AB133=$B133,0,IF($B133=0,ROUND((ABS(AB133-'Calculs T1a'!$S$7)/'Calculs T1a'!$S$7)*100,0),ROUND((ABS(AB133-$B133)/$B133)*100,0))), "No Prediction")</f>
        <v>0</v>
      </c>
      <c r="AE133" s="5">
        <f>IFERROR(IF(AD133=$B133,0,IF($B133=0,ROUND((ABS(AD133-'Calculs T1a'!$S$7)/'Calculs T1a'!$S$7)*100,0),ROUND((ABS(AD133-$B133)/$B133)*100,0))), "No Prediction")</f>
        <v>0</v>
      </c>
      <c r="AG133" s="5">
        <f>IFERROR(IF(AF133=$B133,0,IF($B133=0,ROUND((ABS(AF133-'Calculs T1a'!$S$7)/'Calculs T1a'!$S$7)*100,0),ROUND((ABS(AF133-$B133)/$B133)*100,0))), "No Prediction")</f>
        <v>0</v>
      </c>
      <c r="AI133" s="5">
        <f>IFERROR(IF(AH133=$B133,0,IF($B133=0,ROUND((ABS(AH133-'Calculs T1a'!$S$7)/'Calculs T1a'!$S$7)*100,0),ROUND((ABS(AH133-$B133)/$B133)*100,0))), "No Prediction")</f>
        <v>0</v>
      </c>
      <c r="AK133" s="5">
        <f>IFERROR(IF(AJ133=$B133,0,IF($B133=0,ROUND((ABS(AJ133-'Calculs T1a'!$S$7)/'Calculs T1a'!$S$7)*100,0),ROUND((ABS(AJ133-$B133)/$B133)*100,0))), "No Prediction")</f>
        <v>0</v>
      </c>
      <c r="AM133" s="5">
        <f>IFERROR(IF(AL133=$B133,0,IF($B133=0,ROUND((ABS(AL133-'Calculs T1a'!$S$7)/'Calculs T1a'!$S$7)*100,0),ROUND((ABS(AL133-$B133)/$B133)*100,0))), "No Prediction")</f>
        <v>0</v>
      </c>
      <c r="AO133" s="5">
        <f>IFERROR(IF(AN133=$B133,0,IF($B133=0,ROUND((ABS(AN133-'Calculs T1a'!$S$7)/'Calculs T1a'!$S$7)*100,0),ROUND((ABS(AN133-$B133)/$B133)*100,0))), "No Prediction")</f>
        <v>0</v>
      </c>
      <c r="AQ133" s="5">
        <f>IFERROR(IF(AP133=$B133,0,IF($B133=0,ROUND((ABS(AP133-'Calculs T1a'!$S$7)/'Calculs T1a'!$S$7)*100,0),ROUND((ABS(AP133-$B133)/$B133)*100,0))), "No Prediction")</f>
        <v>0</v>
      </c>
      <c r="AS133" s="5">
        <f>IFERROR(IF(AR133=$B133,0,IF($B133=0,ROUND((ABS(AR133-'Calculs T1a'!$S$7)/'Calculs T1a'!$S$7)*100,0),ROUND((ABS(AR133-$B133)/$B133)*100,0))), "No Prediction")</f>
        <v>0</v>
      </c>
      <c r="AU133" s="5">
        <f>IFERROR(IF(AT133=$B133,0,IF($B133=0,ROUND((ABS(AT133-'Calculs T1a'!$S$7)/'Calculs T1a'!$S$7)*100,0),ROUND((ABS(AT133-$B133)/$B133)*100,0))), "No Prediction")</f>
        <v>0</v>
      </c>
      <c r="AW133" s="5">
        <f>IFERROR(IF(AV133=$B133,0,IF($B133=0,ROUND((ABS(AV133-'Calculs T1a'!$S$7)/'Calculs T1a'!$S$7)*100,0),ROUND((ABS(AV133-$B133)/$B133)*100,0))), "No Prediction")</f>
        <v>0</v>
      </c>
      <c r="BB133" s="5">
        <f>IFERROR(IF(BA133=$B133,0,IF($B133=0,ROUND((ABS(BA133-'Calculs T1a'!$S$7)/'Calculs T1a'!$S$7)*100,0),ROUND((ABS(BA133-$B133)/$B133)*100,0))), "No Prediction")</f>
        <v>0</v>
      </c>
      <c r="BD133" s="5">
        <f>IFERROR(IF(BC133=$B133,0,IF($B133=0,ROUND((ABS(BC133-'Calculs T1a'!$S$7)/'Calculs T1a'!$S$7)*100,0),ROUND((ABS(BC133-$B133)/$B133)*100,0))), "No Prediction")</f>
        <v>0</v>
      </c>
      <c r="BF133" s="5">
        <f>IFERROR(IF(BE133=$B133,0,IF($B133=0,ROUND((ABS(BE133-'Calculs T1a'!$S$7)/'Calculs T1a'!$S$7)*100,0),ROUND((ABS(BE133-$B133)/$B133)*100,0))), "No Prediction")</f>
        <v>0</v>
      </c>
      <c r="BH133" s="5">
        <f>IFERROR(IF(BG133=$B133,0,IF($B133=0,ROUND((ABS(BG133-'Calculs T1a'!$S$7)/'Calculs T1a'!$S$7)*100,0),ROUND((ABS(BG133-$B133)/$B133)*100,0))), "No Prediction")</f>
        <v>0</v>
      </c>
      <c r="BJ133" s="5">
        <f>IFERROR(IF(BI133=$B133,0,IF($B133=0,ROUND((ABS(BI133-'Calculs T1a'!$S$7)/'Calculs T1a'!$S$7)*100,0),ROUND((ABS(BI133-$B133)/$B133)*100,0))), "No Prediction")</f>
        <v>0</v>
      </c>
      <c r="BL133" s="5">
        <f>IFERROR(IF(BK133=$B133,0,IF($B133=0,ROUND((ABS(BK133-'Calculs T1a'!$S$7)/'Calculs T1a'!$S$7)*100,0),ROUND((ABS(BK133-$B133)/$B133)*100,0))), "No Prediction")</f>
        <v>0</v>
      </c>
      <c r="BN133" s="5">
        <f>IFERROR(IF(BM133=$B133,0,IF($B133=0,ROUND((ABS(BM133-'Calculs T1a'!$S$7)/'Calculs T1a'!$S$7)*100,0),ROUND((ABS(BM133-$B133)/$B133)*100,0))), "No Prediction")</f>
        <v>0</v>
      </c>
      <c r="BP133" s="5">
        <f>IFERROR(IF(BO133=$B133,0,IF($B133=0,ROUND((ABS(BO133-'Calculs T1a'!$S$7)/'Calculs T1a'!$S$7)*100,0),ROUND((ABS(BO133-$B133)/$B133)*100,0))), "No Prediction")</f>
        <v>0</v>
      </c>
      <c r="BR133" s="5">
        <f>IFERROR(IF(BQ133=$B133,0,IF($B133=0,ROUND((ABS(BQ133-'Calculs T1a'!$S$7)/'Calculs T1a'!$S$7)*100,0),ROUND((ABS(BQ133-$B133)/$B133)*100,0))), "No Prediction")</f>
        <v>0</v>
      </c>
      <c r="BT133" s="5">
        <f>IFERROR(IF(BS133=$B133,0,IF($B133=0,ROUND((ABS(BS133-'Calculs T1a'!$S$7)/'Calculs T1a'!$S$7)*100,0),ROUND((ABS(BS133-$B133)/$B133)*100,0))), "No Prediction")</f>
        <v>0</v>
      </c>
      <c r="BV133" s="5">
        <f>IFERROR(IF(BU133=$B133,0,IF($B133=0,ROUND((ABS(BU133-'Calculs T1a'!$S$7)/'Calculs T1a'!$S$7)*100,0),ROUND((ABS(BU133-$B133)/$B133)*100,0))), "No Prediction")</f>
        <v>0</v>
      </c>
    </row>
    <row r="134" spans="4:74" x14ac:dyDescent="0.3">
      <c r="D134" s="5">
        <f>IFERROR(IF(C134=$B134,0,IF($B134=0,ROUND((ABS(C134-'Calculs T1a'!$S$7)/'Calculs T1a'!$S$7)*100,0),ROUND((ABS(C134-$B134)/$B134)*100,0))), "No Prediction")</f>
        <v>0</v>
      </c>
      <c r="F134" s="5">
        <f>IFERROR(IF(E134=$B134,0,IF($B134=0,ROUND((ABS(E134-'Calculs T1a'!$S$7)/'Calculs T1a'!$S$7)*100,0),ROUND((ABS(E134-$B134)/$B134)*100,0))), "No Prediction")</f>
        <v>0</v>
      </c>
      <c r="H134" s="5">
        <f>IFERROR(IF(G134=$B134,0,IF($B134=0,ROUND((ABS(G134-'Calculs T1a'!$S$7)/'Calculs T1a'!$S$7)*100,0),ROUND((ABS(G134-$B134)/$B134)*100,0))), "No Prediction")</f>
        <v>0</v>
      </c>
      <c r="J134" s="5">
        <f>IFERROR(IF(I134=$B134,0,IF($B134=0,ROUND((ABS(I134-'Calculs T1a'!$S$7)/'Calculs T1a'!$S$7)*100,0),ROUND((ABS(I134-$B134)/$B134)*100,0))), "No Prediction")</f>
        <v>0</v>
      </c>
      <c r="L134" s="5">
        <f>IFERROR(IF(K134=$B134,0,IF($B134=0,ROUND((ABS(K134-'Calculs T1a'!$S$7)/'Calculs T1a'!$S$7)*100,0),ROUND((ABS(K134-$B134)/$B134)*100,0))), "No Prediction")</f>
        <v>0</v>
      </c>
      <c r="N134" s="5">
        <f>IFERROR(IF(M134=$B134,0,IF($B134=0,ROUND((ABS(M134-'Calculs T1a'!$S$7)/'Calculs T1a'!$S$7)*100,0),ROUND((ABS(M134-$B134)/$B134)*100,0))), "No Prediction")</f>
        <v>0</v>
      </c>
      <c r="P134" s="5">
        <f>IFERROR(IF(O134=$B134,0,IF($B134=0,ROUND((ABS(O134-'Calculs T1a'!$S$7)/'Calculs T1a'!$S$7)*100,0),ROUND((ABS(O134-$B134)/$B134)*100,0))), "No Prediction")</f>
        <v>0</v>
      </c>
      <c r="R134" s="5">
        <f>IFERROR(IF(Q134=$B134,0,IF($B134=0,ROUND((ABS(Q134-'Calculs T1a'!$S$7)/'Calculs T1a'!$S$7)*100,0),ROUND((ABS(Q134-$B134)/$B134)*100,0))), "No Prediction")</f>
        <v>0</v>
      </c>
      <c r="T134" s="5">
        <f>IFERROR(IF(S134=$B134,0,IF($B134=0,ROUND((ABS(S134-'Calculs T1a'!$S$7)/'Calculs T1a'!$S$7)*100,0),ROUND((ABS(S134-$B134)/$B134)*100,0))), "No Prediction")</f>
        <v>0</v>
      </c>
      <c r="V134" s="5">
        <f>IFERROR(IF(U134=$B134,0,IF($B134=0,ROUND((ABS(U134-'Calculs T1a'!$S$7)/'Calculs T1a'!$S$7)*100,0),ROUND((ABS(U134-$B134)/$B134)*100,0))), "No Prediction")</f>
        <v>0</v>
      </c>
      <c r="X134" s="5">
        <f>IFERROR(IF(W134=$B134,0,IF($B134=0,ROUND((ABS(W134-'Calculs T1a'!$S$7)/'Calculs T1a'!$S$7)*100,0),ROUND((ABS(W134-$B134)/$B134)*100,0))), "No Prediction")</f>
        <v>0</v>
      </c>
      <c r="AC134" s="5">
        <f>IFERROR(IF(AB134=$B134,0,IF($B134=0,ROUND((ABS(AB134-'Calculs T1a'!$S$7)/'Calculs T1a'!$S$7)*100,0),ROUND((ABS(AB134-$B134)/$B134)*100,0))), "No Prediction")</f>
        <v>0</v>
      </c>
      <c r="AE134" s="5">
        <f>IFERROR(IF(AD134=$B134,0,IF($B134=0,ROUND((ABS(AD134-'Calculs T1a'!$S$7)/'Calculs T1a'!$S$7)*100,0),ROUND((ABS(AD134-$B134)/$B134)*100,0))), "No Prediction")</f>
        <v>0</v>
      </c>
      <c r="AG134" s="5">
        <f>IFERROR(IF(AF134=$B134,0,IF($B134=0,ROUND((ABS(AF134-'Calculs T1a'!$S$7)/'Calculs T1a'!$S$7)*100,0),ROUND((ABS(AF134-$B134)/$B134)*100,0))), "No Prediction")</f>
        <v>0</v>
      </c>
      <c r="AI134" s="5">
        <f>IFERROR(IF(AH134=$B134,0,IF($B134=0,ROUND((ABS(AH134-'Calculs T1a'!$S$7)/'Calculs T1a'!$S$7)*100,0),ROUND((ABS(AH134-$B134)/$B134)*100,0))), "No Prediction")</f>
        <v>0</v>
      </c>
      <c r="AK134" s="5">
        <f>IFERROR(IF(AJ134=$B134,0,IF($B134=0,ROUND((ABS(AJ134-'Calculs T1a'!$S$7)/'Calculs T1a'!$S$7)*100,0),ROUND((ABS(AJ134-$B134)/$B134)*100,0))), "No Prediction")</f>
        <v>0</v>
      </c>
      <c r="AM134" s="5">
        <f>IFERROR(IF(AL134=$B134,0,IF($B134=0,ROUND((ABS(AL134-'Calculs T1a'!$S$7)/'Calculs T1a'!$S$7)*100,0),ROUND((ABS(AL134-$B134)/$B134)*100,0))), "No Prediction")</f>
        <v>0</v>
      </c>
      <c r="AO134" s="5">
        <f>IFERROR(IF(AN134=$B134,0,IF($B134=0,ROUND((ABS(AN134-'Calculs T1a'!$S$7)/'Calculs T1a'!$S$7)*100,0),ROUND((ABS(AN134-$B134)/$B134)*100,0))), "No Prediction")</f>
        <v>0</v>
      </c>
      <c r="AQ134" s="5">
        <f>IFERROR(IF(AP134=$B134,0,IF($B134=0,ROUND((ABS(AP134-'Calculs T1a'!$S$7)/'Calculs T1a'!$S$7)*100,0),ROUND((ABS(AP134-$B134)/$B134)*100,0))), "No Prediction")</f>
        <v>0</v>
      </c>
      <c r="AS134" s="5">
        <f>IFERROR(IF(AR134=$B134,0,IF($B134=0,ROUND((ABS(AR134-'Calculs T1a'!$S$7)/'Calculs T1a'!$S$7)*100,0),ROUND((ABS(AR134-$B134)/$B134)*100,0))), "No Prediction")</f>
        <v>0</v>
      </c>
      <c r="AU134" s="5">
        <f>IFERROR(IF(AT134=$B134,0,IF($B134=0,ROUND((ABS(AT134-'Calculs T1a'!$S$7)/'Calculs T1a'!$S$7)*100,0),ROUND((ABS(AT134-$B134)/$B134)*100,0))), "No Prediction")</f>
        <v>0</v>
      </c>
      <c r="AW134" s="5">
        <f>IFERROR(IF(AV134=$B134,0,IF($B134=0,ROUND((ABS(AV134-'Calculs T1a'!$S$7)/'Calculs T1a'!$S$7)*100,0),ROUND((ABS(AV134-$B134)/$B134)*100,0))), "No Prediction")</f>
        <v>0</v>
      </c>
      <c r="BB134" s="5">
        <f>IFERROR(IF(BA134=$B134,0,IF($B134=0,ROUND((ABS(BA134-'Calculs T1a'!$S$7)/'Calculs T1a'!$S$7)*100,0),ROUND((ABS(BA134-$B134)/$B134)*100,0))), "No Prediction")</f>
        <v>0</v>
      </c>
      <c r="BD134" s="5">
        <f>IFERROR(IF(BC134=$B134,0,IF($B134=0,ROUND((ABS(BC134-'Calculs T1a'!$S$7)/'Calculs T1a'!$S$7)*100,0),ROUND((ABS(BC134-$B134)/$B134)*100,0))), "No Prediction")</f>
        <v>0</v>
      </c>
      <c r="BF134" s="5">
        <f>IFERROR(IF(BE134=$B134,0,IF($B134=0,ROUND((ABS(BE134-'Calculs T1a'!$S$7)/'Calculs T1a'!$S$7)*100,0),ROUND((ABS(BE134-$B134)/$B134)*100,0))), "No Prediction")</f>
        <v>0</v>
      </c>
      <c r="BH134" s="5">
        <f>IFERROR(IF(BG134=$B134,0,IF($B134=0,ROUND((ABS(BG134-'Calculs T1a'!$S$7)/'Calculs T1a'!$S$7)*100,0),ROUND((ABS(BG134-$B134)/$B134)*100,0))), "No Prediction")</f>
        <v>0</v>
      </c>
      <c r="BJ134" s="5">
        <f>IFERROR(IF(BI134=$B134,0,IF($B134=0,ROUND((ABS(BI134-'Calculs T1a'!$S$7)/'Calculs T1a'!$S$7)*100,0),ROUND((ABS(BI134-$B134)/$B134)*100,0))), "No Prediction")</f>
        <v>0</v>
      </c>
      <c r="BL134" s="5">
        <f>IFERROR(IF(BK134=$B134,0,IF($B134=0,ROUND((ABS(BK134-'Calculs T1a'!$S$7)/'Calculs T1a'!$S$7)*100,0),ROUND((ABS(BK134-$B134)/$B134)*100,0))), "No Prediction")</f>
        <v>0</v>
      </c>
      <c r="BN134" s="5">
        <f>IFERROR(IF(BM134=$B134,0,IF($B134=0,ROUND((ABS(BM134-'Calculs T1a'!$S$7)/'Calculs T1a'!$S$7)*100,0),ROUND((ABS(BM134-$B134)/$B134)*100,0))), "No Prediction")</f>
        <v>0</v>
      </c>
      <c r="BP134" s="5">
        <f>IFERROR(IF(BO134=$B134,0,IF($B134=0,ROUND((ABS(BO134-'Calculs T1a'!$S$7)/'Calculs T1a'!$S$7)*100,0),ROUND((ABS(BO134-$B134)/$B134)*100,0))), "No Prediction")</f>
        <v>0</v>
      </c>
      <c r="BR134" s="5">
        <f>IFERROR(IF(BQ134=$B134,0,IF($B134=0,ROUND((ABS(BQ134-'Calculs T1a'!$S$7)/'Calculs T1a'!$S$7)*100,0),ROUND((ABS(BQ134-$B134)/$B134)*100,0))), "No Prediction")</f>
        <v>0</v>
      </c>
      <c r="BT134" s="5">
        <f>IFERROR(IF(BS134=$B134,0,IF($B134=0,ROUND((ABS(BS134-'Calculs T1a'!$S$7)/'Calculs T1a'!$S$7)*100,0),ROUND((ABS(BS134-$B134)/$B134)*100,0))), "No Prediction")</f>
        <v>0</v>
      </c>
      <c r="BV134" s="5">
        <f>IFERROR(IF(BU134=$B134,0,IF($B134=0,ROUND((ABS(BU134-'Calculs T1a'!$S$7)/'Calculs T1a'!$S$7)*100,0),ROUND((ABS(BU134-$B134)/$B134)*100,0))), "No Prediction")</f>
        <v>0</v>
      </c>
    </row>
    <row r="135" spans="4:74" x14ac:dyDescent="0.3">
      <c r="D135" s="5">
        <f>IFERROR(IF(C135=$B135,0,IF($B135=0,ROUND((ABS(C135-'Calculs T1a'!$S$7)/'Calculs T1a'!$S$7)*100,0),ROUND((ABS(C135-$B135)/$B135)*100,0))), "No Prediction")</f>
        <v>0</v>
      </c>
      <c r="F135" s="5">
        <f>IFERROR(IF(E135=$B135,0,IF($B135=0,ROUND((ABS(E135-'Calculs T1a'!$S$7)/'Calculs T1a'!$S$7)*100,0),ROUND((ABS(E135-$B135)/$B135)*100,0))), "No Prediction")</f>
        <v>0</v>
      </c>
      <c r="H135" s="5">
        <f>IFERROR(IF(G135=$B135,0,IF($B135=0,ROUND((ABS(G135-'Calculs T1a'!$S$7)/'Calculs T1a'!$S$7)*100,0),ROUND((ABS(G135-$B135)/$B135)*100,0))), "No Prediction")</f>
        <v>0</v>
      </c>
      <c r="J135" s="5">
        <f>IFERROR(IF(I135=$B135,0,IF($B135=0,ROUND((ABS(I135-'Calculs T1a'!$S$7)/'Calculs T1a'!$S$7)*100,0),ROUND((ABS(I135-$B135)/$B135)*100,0))), "No Prediction")</f>
        <v>0</v>
      </c>
      <c r="L135" s="5">
        <f>IFERROR(IF(K135=$B135,0,IF($B135=0,ROUND((ABS(K135-'Calculs T1a'!$S$7)/'Calculs T1a'!$S$7)*100,0),ROUND((ABS(K135-$B135)/$B135)*100,0))), "No Prediction")</f>
        <v>0</v>
      </c>
      <c r="N135" s="5">
        <f>IFERROR(IF(M135=$B135,0,IF($B135=0,ROUND((ABS(M135-'Calculs T1a'!$S$7)/'Calculs T1a'!$S$7)*100,0),ROUND((ABS(M135-$B135)/$B135)*100,0))), "No Prediction")</f>
        <v>0</v>
      </c>
      <c r="P135" s="5">
        <f>IFERROR(IF(O135=$B135,0,IF($B135=0,ROUND((ABS(O135-'Calculs T1a'!$S$7)/'Calculs T1a'!$S$7)*100,0),ROUND((ABS(O135-$B135)/$B135)*100,0))), "No Prediction")</f>
        <v>0</v>
      </c>
      <c r="R135" s="5">
        <f>IFERROR(IF(Q135=$B135,0,IF($B135=0,ROUND((ABS(Q135-'Calculs T1a'!$S$7)/'Calculs T1a'!$S$7)*100,0),ROUND((ABS(Q135-$B135)/$B135)*100,0))), "No Prediction")</f>
        <v>0</v>
      </c>
      <c r="T135" s="5">
        <f>IFERROR(IF(S135=$B135,0,IF($B135=0,ROUND((ABS(S135-'Calculs T1a'!$S$7)/'Calculs T1a'!$S$7)*100,0),ROUND((ABS(S135-$B135)/$B135)*100,0))), "No Prediction")</f>
        <v>0</v>
      </c>
      <c r="V135" s="5">
        <f>IFERROR(IF(U135=$B135,0,IF($B135=0,ROUND((ABS(U135-'Calculs T1a'!$S$7)/'Calculs T1a'!$S$7)*100,0),ROUND((ABS(U135-$B135)/$B135)*100,0))), "No Prediction")</f>
        <v>0</v>
      </c>
      <c r="X135" s="5">
        <f>IFERROR(IF(W135=$B135,0,IF($B135=0,ROUND((ABS(W135-'Calculs T1a'!$S$7)/'Calculs T1a'!$S$7)*100,0),ROUND((ABS(W135-$B135)/$B135)*100,0))), "No Prediction")</f>
        <v>0</v>
      </c>
      <c r="AC135" s="5">
        <f>IFERROR(IF(AB135=$B135,0,IF($B135=0,ROUND((ABS(AB135-'Calculs T1a'!$S$7)/'Calculs T1a'!$S$7)*100,0),ROUND((ABS(AB135-$B135)/$B135)*100,0))), "No Prediction")</f>
        <v>0</v>
      </c>
      <c r="AE135" s="5">
        <f>IFERROR(IF(AD135=$B135,0,IF($B135=0,ROUND((ABS(AD135-'Calculs T1a'!$S$7)/'Calculs T1a'!$S$7)*100,0),ROUND((ABS(AD135-$B135)/$B135)*100,0))), "No Prediction")</f>
        <v>0</v>
      </c>
      <c r="AG135" s="5">
        <f>IFERROR(IF(AF135=$B135,0,IF($B135=0,ROUND((ABS(AF135-'Calculs T1a'!$S$7)/'Calculs T1a'!$S$7)*100,0),ROUND((ABS(AF135-$B135)/$B135)*100,0))), "No Prediction")</f>
        <v>0</v>
      </c>
      <c r="AI135" s="5">
        <f>IFERROR(IF(AH135=$B135,0,IF($B135=0,ROUND((ABS(AH135-'Calculs T1a'!$S$7)/'Calculs T1a'!$S$7)*100,0),ROUND((ABS(AH135-$B135)/$B135)*100,0))), "No Prediction")</f>
        <v>0</v>
      </c>
      <c r="AK135" s="5">
        <f>IFERROR(IF(AJ135=$B135,0,IF($B135=0,ROUND((ABS(AJ135-'Calculs T1a'!$S$7)/'Calculs T1a'!$S$7)*100,0),ROUND((ABS(AJ135-$B135)/$B135)*100,0))), "No Prediction")</f>
        <v>0</v>
      </c>
      <c r="AM135" s="5">
        <f>IFERROR(IF(AL135=$B135,0,IF($B135=0,ROUND((ABS(AL135-'Calculs T1a'!$S$7)/'Calculs T1a'!$S$7)*100,0),ROUND((ABS(AL135-$B135)/$B135)*100,0))), "No Prediction")</f>
        <v>0</v>
      </c>
      <c r="AO135" s="5">
        <f>IFERROR(IF(AN135=$B135,0,IF($B135=0,ROUND((ABS(AN135-'Calculs T1a'!$S$7)/'Calculs T1a'!$S$7)*100,0),ROUND((ABS(AN135-$B135)/$B135)*100,0))), "No Prediction")</f>
        <v>0</v>
      </c>
      <c r="AQ135" s="5">
        <f>IFERROR(IF(AP135=$B135,0,IF($B135=0,ROUND((ABS(AP135-'Calculs T1a'!$S$7)/'Calculs T1a'!$S$7)*100,0),ROUND((ABS(AP135-$B135)/$B135)*100,0))), "No Prediction")</f>
        <v>0</v>
      </c>
      <c r="AS135" s="5">
        <f>IFERROR(IF(AR135=$B135,0,IF($B135=0,ROUND((ABS(AR135-'Calculs T1a'!$S$7)/'Calculs T1a'!$S$7)*100,0),ROUND((ABS(AR135-$B135)/$B135)*100,0))), "No Prediction")</f>
        <v>0</v>
      </c>
      <c r="AU135" s="5">
        <f>IFERROR(IF(AT135=$B135,0,IF($B135=0,ROUND((ABS(AT135-'Calculs T1a'!$S$7)/'Calculs T1a'!$S$7)*100,0),ROUND((ABS(AT135-$B135)/$B135)*100,0))), "No Prediction")</f>
        <v>0</v>
      </c>
      <c r="AW135" s="5">
        <f>IFERROR(IF(AV135=$B135,0,IF($B135=0,ROUND((ABS(AV135-'Calculs T1a'!$S$7)/'Calculs T1a'!$S$7)*100,0),ROUND((ABS(AV135-$B135)/$B135)*100,0))), "No Prediction")</f>
        <v>0</v>
      </c>
      <c r="BB135" s="5">
        <f>IFERROR(IF(BA135=$B135,0,IF($B135=0,ROUND((ABS(BA135-'Calculs T1a'!$S$7)/'Calculs T1a'!$S$7)*100,0),ROUND((ABS(BA135-$B135)/$B135)*100,0))), "No Prediction")</f>
        <v>0</v>
      </c>
      <c r="BD135" s="5">
        <f>IFERROR(IF(BC135=$B135,0,IF($B135=0,ROUND((ABS(BC135-'Calculs T1a'!$S$7)/'Calculs T1a'!$S$7)*100,0),ROUND((ABS(BC135-$B135)/$B135)*100,0))), "No Prediction")</f>
        <v>0</v>
      </c>
      <c r="BF135" s="5">
        <f>IFERROR(IF(BE135=$B135,0,IF($B135=0,ROUND((ABS(BE135-'Calculs T1a'!$S$7)/'Calculs T1a'!$S$7)*100,0),ROUND((ABS(BE135-$B135)/$B135)*100,0))), "No Prediction")</f>
        <v>0</v>
      </c>
      <c r="BH135" s="5">
        <f>IFERROR(IF(BG135=$B135,0,IF($B135=0,ROUND((ABS(BG135-'Calculs T1a'!$S$7)/'Calculs T1a'!$S$7)*100,0),ROUND((ABS(BG135-$B135)/$B135)*100,0))), "No Prediction")</f>
        <v>0</v>
      </c>
      <c r="BJ135" s="5">
        <f>IFERROR(IF(BI135=$B135,0,IF($B135=0,ROUND((ABS(BI135-'Calculs T1a'!$S$7)/'Calculs T1a'!$S$7)*100,0),ROUND((ABS(BI135-$B135)/$B135)*100,0))), "No Prediction")</f>
        <v>0</v>
      </c>
      <c r="BL135" s="5">
        <f>IFERROR(IF(BK135=$B135,0,IF($B135=0,ROUND((ABS(BK135-'Calculs T1a'!$S$7)/'Calculs T1a'!$S$7)*100,0),ROUND((ABS(BK135-$B135)/$B135)*100,0))), "No Prediction")</f>
        <v>0</v>
      </c>
      <c r="BN135" s="5">
        <f>IFERROR(IF(BM135=$B135,0,IF($B135=0,ROUND((ABS(BM135-'Calculs T1a'!$S$7)/'Calculs T1a'!$S$7)*100,0),ROUND((ABS(BM135-$B135)/$B135)*100,0))), "No Prediction")</f>
        <v>0</v>
      </c>
      <c r="BP135" s="5">
        <f>IFERROR(IF(BO135=$B135,0,IF($B135=0,ROUND((ABS(BO135-'Calculs T1a'!$S$7)/'Calculs T1a'!$S$7)*100,0),ROUND((ABS(BO135-$B135)/$B135)*100,0))), "No Prediction")</f>
        <v>0</v>
      </c>
      <c r="BR135" s="5">
        <f>IFERROR(IF(BQ135=$B135,0,IF($B135=0,ROUND((ABS(BQ135-'Calculs T1a'!$S$7)/'Calculs T1a'!$S$7)*100,0),ROUND((ABS(BQ135-$B135)/$B135)*100,0))), "No Prediction")</f>
        <v>0</v>
      </c>
      <c r="BT135" s="5">
        <f>IFERROR(IF(BS135=$B135,0,IF($B135=0,ROUND((ABS(BS135-'Calculs T1a'!$S$7)/'Calculs T1a'!$S$7)*100,0),ROUND((ABS(BS135-$B135)/$B135)*100,0))), "No Prediction")</f>
        <v>0</v>
      </c>
      <c r="BV135" s="5">
        <f>IFERROR(IF(BU135=$B135,0,IF($B135=0,ROUND((ABS(BU135-'Calculs T1a'!$S$7)/'Calculs T1a'!$S$7)*100,0),ROUND((ABS(BU135-$B135)/$B135)*100,0))), "No Prediction")</f>
        <v>0</v>
      </c>
    </row>
    <row r="136" spans="4:74" x14ac:dyDescent="0.3">
      <c r="D136" s="5">
        <f>IFERROR(IF(C136=$B136,0,IF($B136=0,ROUND((ABS(C136-'Calculs T1a'!$S$7)/'Calculs T1a'!$S$7)*100,0),ROUND((ABS(C136-$B136)/$B136)*100,0))), "No Prediction")</f>
        <v>0</v>
      </c>
      <c r="F136" s="5">
        <f>IFERROR(IF(E136=$B136,0,IF($B136=0,ROUND((ABS(E136-'Calculs T1a'!$S$7)/'Calculs T1a'!$S$7)*100,0),ROUND((ABS(E136-$B136)/$B136)*100,0))), "No Prediction")</f>
        <v>0</v>
      </c>
      <c r="H136" s="5">
        <f>IFERROR(IF(G136=$B136,0,IF($B136=0,ROUND((ABS(G136-'Calculs T1a'!$S$7)/'Calculs T1a'!$S$7)*100,0),ROUND((ABS(G136-$B136)/$B136)*100,0))), "No Prediction")</f>
        <v>0</v>
      </c>
      <c r="J136" s="5">
        <f>IFERROR(IF(I136=$B136,0,IF($B136=0,ROUND((ABS(I136-'Calculs T1a'!$S$7)/'Calculs T1a'!$S$7)*100,0),ROUND((ABS(I136-$B136)/$B136)*100,0))), "No Prediction")</f>
        <v>0</v>
      </c>
      <c r="L136" s="5">
        <f>IFERROR(IF(K136=$B136,0,IF($B136=0,ROUND((ABS(K136-'Calculs T1a'!$S$7)/'Calculs T1a'!$S$7)*100,0),ROUND((ABS(K136-$B136)/$B136)*100,0))), "No Prediction")</f>
        <v>0</v>
      </c>
      <c r="N136" s="5">
        <f>IFERROR(IF(M136=$B136,0,IF($B136=0,ROUND((ABS(M136-'Calculs T1a'!$S$7)/'Calculs T1a'!$S$7)*100,0),ROUND((ABS(M136-$B136)/$B136)*100,0))), "No Prediction")</f>
        <v>0</v>
      </c>
      <c r="P136" s="5">
        <f>IFERROR(IF(O136=$B136,0,IF($B136=0,ROUND((ABS(O136-'Calculs T1a'!$S$7)/'Calculs T1a'!$S$7)*100,0),ROUND((ABS(O136-$B136)/$B136)*100,0))), "No Prediction")</f>
        <v>0</v>
      </c>
      <c r="R136" s="5">
        <f>IFERROR(IF(Q136=$B136,0,IF($B136=0,ROUND((ABS(Q136-'Calculs T1a'!$S$7)/'Calculs T1a'!$S$7)*100,0),ROUND((ABS(Q136-$B136)/$B136)*100,0))), "No Prediction")</f>
        <v>0</v>
      </c>
      <c r="T136" s="5">
        <f>IFERROR(IF(S136=$B136,0,IF($B136=0,ROUND((ABS(S136-'Calculs T1a'!$S$7)/'Calculs T1a'!$S$7)*100,0),ROUND((ABS(S136-$B136)/$B136)*100,0))), "No Prediction")</f>
        <v>0</v>
      </c>
      <c r="V136" s="5">
        <f>IFERROR(IF(U136=$B136,0,IF($B136=0,ROUND((ABS(U136-'Calculs T1a'!$S$7)/'Calculs T1a'!$S$7)*100,0),ROUND((ABS(U136-$B136)/$B136)*100,0))), "No Prediction")</f>
        <v>0</v>
      </c>
      <c r="X136" s="5">
        <f>IFERROR(IF(W136=$B136,0,IF($B136=0,ROUND((ABS(W136-'Calculs T1a'!$S$7)/'Calculs T1a'!$S$7)*100,0),ROUND((ABS(W136-$B136)/$B136)*100,0))), "No Prediction")</f>
        <v>0</v>
      </c>
      <c r="AC136" s="5">
        <f>IFERROR(IF(AB136=$B136,0,IF($B136=0,ROUND((ABS(AB136-'Calculs T1a'!$S$7)/'Calculs T1a'!$S$7)*100,0),ROUND((ABS(AB136-$B136)/$B136)*100,0))), "No Prediction")</f>
        <v>0</v>
      </c>
      <c r="AE136" s="5">
        <f>IFERROR(IF(AD136=$B136,0,IF($B136=0,ROUND((ABS(AD136-'Calculs T1a'!$S$7)/'Calculs T1a'!$S$7)*100,0),ROUND((ABS(AD136-$B136)/$B136)*100,0))), "No Prediction")</f>
        <v>0</v>
      </c>
      <c r="AG136" s="5">
        <f>IFERROR(IF(AF136=$B136,0,IF($B136=0,ROUND((ABS(AF136-'Calculs T1a'!$S$7)/'Calculs T1a'!$S$7)*100,0),ROUND((ABS(AF136-$B136)/$B136)*100,0))), "No Prediction")</f>
        <v>0</v>
      </c>
      <c r="AI136" s="5">
        <f>IFERROR(IF(AH136=$B136,0,IF($B136=0,ROUND((ABS(AH136-'Calculs T1a'!$S$7)/'Calculs T1a'!$S$7)*100,0),ROUND((ABS(AH136-$B136)/$B136)*100,0))), "No Prediction")</f>
        <v>0</v>
      </c>
      <c r="AK136" s="5">
        <f>IFERROR(IF(AJ136=$B136,0,IF($B136=0,ROUND((ABS(AJ136-'Calculs T1a'!$S$7)/'Calculs T1a'!$S$7)*100,0),ROUND((ABS(AJ136-$B136)/$B136)*100,0))), "No Prediction")</f>
        <v>0</v>
      </c>
      <c r="AM136" s="5">
        <f>IFERROR(IF(AL136=$B136,0,IF($B136=0,ROUND((ABS(AL136-'Calculs T1a'!$S$7)/'Calculs T1a'!$S$7)*100,0),ROUND((ABS(AL136-$B136)/$B136)*100,0))), "No Prediction")</f>
        <v>0</v>
      </c>
      <c r="AO136" s="5">
        <f>IFERROR(IF(AN136=$B136,0,IF($B136=0,ROUND((ABS(AN136-'Calculs T1a'!$S$7)/'Calculs T1a'!$S$7)*100,0),ROUND((ABS(AN136-$B136)/$B136)*100,0))), "No Prediction")</f>
        <v>0</v>
      </c>
      <c r="AQ136" s="5">
        <f>IFERROR(IF(AP136=$B136,0,IF($B136=0,ROUND((ABS(AP136-'Calculs T1a'!$S$7)/'Calculs T1a'!$S$7)*100,0),ROUND((ABS(AP136-$B136)/$B136)*100,0))), "No Prediction")</f>
        <v>0</v>
      </c>
      <c r="AS136" s="5">
        <f>IFERROR(IF(AR136=$B136,0,IF($B136=0,ROUND((ABS(AR136-'Calculs T1a'!$S$7)/'Calculs T1a'!$S$7)*100,0),ROUND((ABS(AR136-$B136)/$B136)*100,0))), "No Prediction")</f>
        <v>0</v>
      </c>
      <c r="AU136" s="5">
        <f>IFERROR(IF(AT136=$B136,0,IF($B136=0,ROUND((ABS(AT136-'Calculs T1a'!$S$7)/'Calculs T1a'!$S$7)*100,0),ROUND((ABS(AT136-$B136)/$B136)*100,0))), "No Prediction")</f>
        <v>0</v>
      </c>
      <c r="AW136" s="5">
        <f>IFERROR(IF(AV136=$B136,0,IF($B136=0,ROUND((ABS(AV136-'Calculs T1a'!$S$7)/'Calculs T1a'!$S$7)*100,0),ROUND((ABS(AV136-$B136)/$B136)*100,0))), "No Prediction")</f>
        <v>0</v>
      </c>
      <c r="BB136" s="5">
        <f>IFERROR(IF(BA136=$B136,0,IF($B136=0,ROUND((ABS(BA136-'Calculs T1a'!$S$7)/'Calculs T1a'!$S$7)*100,0),ROUND((ABS(BA136-$B136)/$B136)*100,0))), "No Prediction")</f>
        <v>0</v>
      </c>
      <c r="BD136" s="5">
        <f>IFERROR(IF(BC136=$B136,0,IF($B136=0,ROUND((ABS(BC136-'Calculs T1a'!$S$7)/'Calculs T1a'!$S$7)*100,0),ROUND((ABS(BC136-$B136)/$B136)*100,0))), "No Prediction")</f>
        <v>0</v>
      </c>
      <c r="BF136" s="5">
        <f>IFERROR(IF(BE136=$B136,0,IF($B136=0,ROUND((ABS(BE136-'Calculs T1a'!$S$7)/'Calculs T1a'!$S$7)*100,0),ROUND((ABS(BE136-$B136)/$B136)*100,0))), "No Prediction")</f>
        <v>0</v>
      </c>
      <c r="BH136" s="5">
        <f>IFERROR(IF(BG136=$B136,0,IF($B136=0,ROUND((ABS(BG136-'Calculs T1a'!$S$7)/'Calculs T1a'!$S$7)*100,0),ROUND((ABS(BG136-$B136)/$B136)*100,0))), "No Prediction")</f>
        <v>0</v>
      </c>
      <c r="BJ136" s="5">
        <f>IFERROR(IF(BI136=$B136,0,IF($B136=0,ROUND((ABS(BI136-'Calculs T1a'!$S$7)/'Calculs T1a'!$S$7)*100,0),ROUND((ABS(BI136-$B136)/$B136)*100,0))), "No Prediction")</f>
        <v>0</v>
      </c>
      <c r="BL136" s="5">
        <f>IFERROR(IF(BK136=$B136,0,IF($B136=0,ROUND((ABS(BK136-'Calculs T1a'!$S$7)/'Calculs T1a'!$S$7)*100,0),ROUND((ABS(BK136-$B136)/$B136)*100,0))), "No Prediction")</f>
        <v>0</v>
      </c>
      <c r="BN136" s="5">
        <f>IFERROR(IF(BM136=$B136,0,IF($B136=0,ROUND((ABS(BM136-'Calculs T1a'!$S$7)/'Calculs T1a'!$S$7)*100,0),ROUND((ABS(BM136-$B136)/$B136)*100,0))), "No Prediction")</f>
        <v>0</v>
      </c>
      <c r="BP136" s="5">
        <f>IFERROR(IF(BO136=$B136,0,IF($B136=0,ROUND((ABS(BO136-'Calculs T1a'!$S$7)/'Calculs T1a'!$S$7)*100,0),ROUND((ABS(BO136-$B136)/$B136)*100,0))), "No Prediction")</f>
        <v>0</v>
      </c>
      <c r="BR136" s="5">
        <f>IFERROR(IF(BQ136=$B136,0,IF($B136=0,ROUND((ABS(BQ136-'Calculs T1a'!$S$7)/'Calculs T1a'!$S$7)*100,0),ROUND((ABS(BQ136-$B136)/$B136)*100,0))), "No Prediction")</f>
        <v>0</v>
      </c>
      <c r="BT136" s="5">
        <f>IFERROR(IF(BS136=$B136,0,IF($B136=0,ROUND((ABS(BS136-'Calculs T1a'!$S$7)/'Calculs T1a'!$S$7)*100,0),ROUND((ABS(BS136-$B136)/$B136)*100,0))), "No Prediction")</f>
        <v>0</v>
      </c>
      <c r="BV136" s="5">
        <f>IFERROR(IF(BU136=$B136,0,IF($B136=0,ROUND((ABS(BU136-'Calculs T1a'!$S$7)/'Calculs T1a'!$S$7)*100,0),ROUND((ABS(BU136-$B136)/$B136)*100,0))), "No Prediction")</f>
        <v>0</v>
      </c>
    </row>
    <row r="137" spans="4:74" x14ac:dyDescent="0.3">
      <c r="D137" s="5">
        <f>IFERROR(IF(C137=$B137,0,IF($B137=0,ROUND((ABS(C137-'Calculs T1a'!$S$7)/'Calculs T1a'!$S$7)*100,0),ROUND((ABS(C137-$B137)/$B137)*100,0))), "No Prediction")</f>
        <v>0</v>
      </c>
      <c r="F137" s="5">
        <f>IFERROR(IF(E137=$B137,0,IF($B137=0,ROUND((ABS(E137-'Calculs T1a'!$S$7)/'Calculs T1a'!$S$7)*100,0),ROUND((ABS(E137-$B137)/$B137)*100,0))), "No Prediction")</f>
        <v>0</v>
      </c>
      <c r="H137" s="5">
        <f>IFERROR(IF(G137=$B137,0,IF($B137=0,ROUND((ABS(G137-'Calculs T1a'!$S$7)/'Calculs T1a'!$S$7)*100,0),ROUND((ABS(G137-$B137)/$B137)*100,0))), "No Prediction")</f>
        <v>0</v>
      </c>
      <c r="J137" s="5">
        <f>IFERROR(IF(I137=$B137,0,IF($B137=0,ROUND((ABS(I137-'Calculs T1a'!$S$7)/'Calculs T1a'!$S$7)*100,0),ROUND((ABS(I137-$B137)/$B137)*100,0))), "No Prediction")</f>
        <v>0</v>
      </c>
      <c r="L137" s="5">
        <f>IFERROR(IF(K137=$B137,0,IF($B137=0,ROUND((ABS(K137-'Calculs T1a'!$S$7)/'Calculs T1a'!$S$7)*100,0),ROUND((ABS(K137-$B137)/$B137)*100,0))), "No Prediction")</f>
        <v>0</v>
      </c>
      <c r="N137" s="5">
        <f>IFERROR(IF(M137=$B137,0,IF($B137=0,ROUND((ABS(M137-'Calculs T1a'!$S$7)/'Calculs T1a'!$S$7)*100,0),ROUND((ABS(M137-$B137)/$B137)*100,0))), "No Prediction")</f>
        <v>0</v>
      </c>
      <c r="P137" s="5">
        <f>IFERROR(IF(O137=$B137,0,IF($B137=0,ROUND((ABS(O137-'Calculs T1a'!$S$7)/'Calculs T1a'!$S$7)*100,0),ROUND((ABS(O137-$B137)/$B137)*100,0))), "No Prediction")</f>
        <v>0</v>
      </c>
      <c r="R137" s="5">
        <f>IFERROR(IF(Q137=$B137,0,IF($B137=0,ROUND((ABS(Q137-'Calculs T1a'!$S$7)/'Calculs T1a'!$S$7)*100,0),ROUND((ABS(Q137-$B137)/$B137)*100,0))), "No Prediction")</f>
        <v>0</v>
      </c>
      <c r="T137" s="5">
        <f>IFERROR(IF(S137=$B137,0,IF($B137=0,ROUND((ABS(S137-'Calculs T1a'!$S$7)/'Calculs T1a'!$S$7)*100,0),ROUND((ABS(S137-$B137)/$B137)*100,0))), "No Prediction")</f>
        <v>0</v>
      </c>
      <c r="V137" s="5">
        <f>IFERROR(IF(U137=$B137,0,IF($B137=0,ROUND((ABS(U137-'Calculs T1a'!$S$7)/'Calculs T1a'!$S$7)*100,0),ROUND((ABS(U137-$B137)/$B137)*100,0))), "No Prediction")</f>
        <v>0</v>
      </c>
      <c r="X137" s="5">
        <f>IFERROR(IF(W137=$B137,0,IF($B137=0,ROUND((ABS(W137-'Calculs T1a'!$S$7)/'Calculs T1a'!$S$7)*100,0),ROUND((ABS(W137-$B137)/$B137)*100,0))), "No Prediction")</f>
        <v>0</v>
      </c>
      <c r="AC137" s="5">
        <f>IFERROR(IF(AB137=$B137,0,IF($B137=0,ROUND((ABS(AB137-'Calculs T1a'!$S$7)/'Calculs T1a'!$S$7)*100,0),ROUND((ABS(AB137-$B137)/$B137)*100,0))), "No Prediction")</f>
        <v>0</v>
      </c>
      <c r="AE137" s="5">
        <f>IFERROR(IF(AD137=$B137,0,IF($B137=0,ROUND((ABS(AD137-'Calculs T1a'!$S$7)/'Calculs T1a'!$S$7)*100,0),ROUND((ABS(AD137-$B137)/$B137)*100,0))), "No Prediction")</f>
        <v>0</v>
      </c>
      <c r="AG137" s="5">
        <f>IFERROR(IF(AF137=$B137,0,IF($B137=0,ROUND((ABS(AF137-'Calculs T1a'!$S$7)/'Calculs T1a'!$S$7)*100,0),ROUND((ABS(AF137-$B137)/$B137)*100,0))), "No Prediction")</f>
        <v>0</v>
      </c>
      <c r="AI137" s="5">
        <f>IFERROR(IF(AH137=$B137,0,IF($B137=0,ROUND((ABS(AH137-'Calculs T1a'!$S$7)/'Calculs T1a'!$S$7)*100,0),ROUND((ABS(AH137-$B137)/$B137)*100,0))), "No Prediction")</f>
        <v>0</v>
      </c>
      <c r="AK137" s="5">
        <f>IFERROR(IF(AJ137=$B137,0,IF($B137=0,ROUND((ABS(AJ137-'Calculs T1a'!$S$7)/'Calculs T1a'!$S$7)*100,0),ROUND((ABS(AJ137-$B137)/$B137)*100,0))), "No Prediction")</f>
        <v>0</v>
      </c>
      <c r="AM137" s="5">
        <f>IFERROR(IF(AL137=$B137,0,IF($B137=0,ROUND((ABS(AL137-'Calculs T1a'!$S$7)/'Calculs T1a'!$S$7)*100,0),ROUND((ABS(AL137-$B137)/$B137)*100,0))), "No Prediction")</f>
        <v>0</v>
      </c>
      <c r="AO137" s="5">
        <f>IFERROR(IF(AN137=$B137,0,IF($B137=0,ROUND((ABS(AN137-'Calculs T1a'!$S$7)/'Calculs T1a'!$S$7)*100,0),ROUND((ABS(AN137-$B137)/$B137)*100,0))), "No Prediction")</f>
        <v>0</v>
      </c>
      <c r="AQ137" s="5">
        <f>IFERROR(IF(AP137=$B137,0,IF($B137=0,ROUND((ABS(AP137-'Calculs T1a'!$S$7)/'Calculs T1a'!$S$7)*100,0),ROUND((ABS(AP137-$B137)/$B137)*100,0))), "No Prediction")</f>
        <v>0</v>
      </c>
      <c r="AS137" s="5">
        <f>IFERROR(IF(AR137=$B137,0,IF($B137=0,ROUND((ABS(AR137-'Calculs T1a'!$S$7)/'Calculs T1a'!$S$7)*100,0),ROUND((ABS(AR137-$B137)/$B137)*100,0))), "No Prediction")</f>
        <v>0</v>
      </c>
      <c r="AU137" s="5">
        <f>IFERROR(IF(AT137=$B137,0,IF($B137=0,ROUND((ABS(AT137-'Calculs T1a'!$S$7)/'Calculs T1a'!$S$7)*100,0),ROUND((ABS(AT137-$B137)/$B137)*100,0))), "No Prediction")</f>
        <v>0</v>
      </c>
      <c r="AW137" s="5">
        <f>IFERROR(IF(AV137=$B137,0,IF($B137=0,ROUND((ABS(AV137-'Calculs T1a'!$S$7)/'Calculs T1a'!$S$7)*100,0),ROUND((ABS(AV137-$B137)/$B137)*100,0))), "No Prediction")</f>
        <v>0</v>
      </c>
      <c r="BB137" s="5">
        <f>IFERROR(IF(BA137=$B137,0,IF($B137=0,ROUND((ABS(BA137-'Calculs T1a'!$S$7)/'Calculs T1a'!$S$7)*100,0),ROUND((ABS(BA137-$B137)/$B137)*100,0))), "No Prediction")</f>
        <v>0</v>
      </c>
      <c r="BD137" s="5">
        <f>IFERROR(IF(BC137=$B137,0,IF($B137=0,ROUND((ABS(BC137-'Calculs T1a'!$S$7)/'Calculs T1a'!$S$7)*100,0),ROUND((ABS(BC137-$B137)/$B137)*100,0))), "No Prediction")</f>
        <v>0</v>
      </c>
      <c r="BF137" s="5">
        <f>IFERROR(IF(BE137=$B137,0,IF($B137=0,ROUND((ABS(BE137-'Calculs T1a'!$S$7)/'Calculs T1a'!$S$7)*100,0),ROUND((ABS(BE137-$B137)/$B137)*100,0))), "No Prediction")</f>
        <v>0</v>
      </c>
      <c r="BH137" s="5">
        <f>IFERROR(IF(BG137=$B137,0,IF($B137=0,ROUND((ABS(BG137-'Calculs T1a'!$S$7)/'Calculs T1a'!$S$7)*100,0),ROUND((ABS(BG137-$B137)/$B137)*100,0))), "No Prediction")</f>
        <v>0</v>
      </c>
      <c r="BJ137" s="5">
        <f>IFERROR(IF(BI137=$B137,0,IF($B137=0,ROUND((ABS(BI137-'Calculs T1a'!$S$7)/'Calculs T1a'!$S$7)*100,0),ROUND((ABS(BI137-$B137)/$B137)*100,0))), "No Prediction")</f>
        <v>0</v>
      </c>
      <c r="BL137" s="5">
        <f>IFERROR(IF(BK137=$B137,0,IF($B137=0,ROUND((ABS(BK137-'Calculs T1a'!$S$7)/'Calculs T1a'!$S$7)*100,0),ROUND((ABS(BK137-$B137)/$B137)*100,0))), "No Prediction")</f>
        <v>0</v>
      </c>
      <c r="BN137" s="5">
        <f>IFERROR(IF(BM137=$B137,0,IF($B137=0,ROUND((ABS(BM137-'Calculs T1a'!$S$7)/'Calculs T1a'!$S$7)*100,0),ROUND((ABS(BM137-$B137)/$B137)*100,0))), "No Prediction")</f>
        <v>0</v>
      </c>
      <c r="BP137" s="5">
        <f>IFERROR(IF(BO137=$B137,0,IF($B137=0,ROUND((ABS(BO137-'Calculs T1a'!$S$7)/'Calculs T1a'!$S$7)*100,0),ROUND((ABS(BO137-$B137)/$B137)*100,0))), "No Prediction")</f>
        <v>0</v>
      </c>
      <c r="BR137" s="5">
        <f>IFERROR(IF(BQ137=$B137,0,IF($B137=0,ROUND((ABS(BQ137-'Calculs T1a'!$S$7)/'Calculs T1a'!$S$7)*100,0),ROUND((ABS(BQ137-$B137)/$B137)*100,0))), "No Prediction")</f>
        <v>0</v>
      </c>
      <c r="BT137" s="5">
        <f>IFERROR(IF(BS137=$B137,0,IF($B137=0,ROUND((ABS(BS137-'Calculs T1a'!$S$7)/'Calculs T1a'!$S$7)*100,0),ROUND((ABS(BS137-$B137)/$B137)*100,0))), "No Prediction")</f>
        <v>0</v>
      </c>
      <c r="BV137" s="5">
        <f>IFERROR(IF(BU137=$B137,0,IF($B137=0,ROUND((ABS(BU137-'Calculs T1a'!$S$7)/'Calculs T1a'!$S$7)*100,0),ROUND((ABS(BU137-$B137)/$B137)*100,0))), "No Prediction")</f>
        <v>0</v>
      </c>
    </row>
    <row r="138" spans="4:74" x14ac:dyDescent="0.3">
      <c r="D138" s="5">
        <f>IFERROR(IF(C138=$B138,0,IF($B138=0,ROUND((ABS(C138-'Calculs T1a'!$S$7)/'Calculs T1a'!$S$7)*100,0),ROUND((ABS(C138-$B138)/$B138)*100,0))), "No Prediction")</f>
        <v>0</v>
      </c>
      <c r="F138" s="5">
        <f>IFERROR(IF(E138=$B138,0,IF($B138=0,ROUND((ABS(E138-'Calculs T1a'!$S$7)/'Calculs T1a'!$S$7)*100,0),ROUND((ABS(E138-$B138)/$B138)*100,0))), "No Prediction")</f>
        <v>0</v>
      </c>
      <c r="H138" s="5">
        <f>IFERROR(IF(G138=$B138,0,IF($B138=0,ROUND((ABS(G138-'Calculs T1a'!$S$7)/'Calculs T1a'!$S$7)*100,0),ROUND((ABS(G138-$B138)/$B138)*100,0))), "No Prediction")</f>
        <v>0</v>
      </c>
      <c r="J138" s="5">
        <f>IFERROR(IF(I138=$B138,0,IF($B138=0,ROUND((ABS(I138-'Calculs T1a'!$S$7)/'Calculs T1a'!$S$7)*100,0),ROUND((ABS(I138-$B138)/$B138)*100,0))), "No Prediction")</f>
        <v>0</v>
      </c>
      <c r="L138" s="5">
        <f>IFERROR(IF(K138=$B138,0,IF($B138=0,ROUND((ABS(K138-'Calculs T1a'!$S$7)/'Calculs T1a'!$S$7)*100,0),ROUND((ABS(K138-$B138)/$B138)*100,0))), "No Prediction")</f>
        <v>0</v>
      </c>
      <c r="N138" s="5">
        <f>IFERROR(IF(M138=$B138,0,IF($B138=0,ROUND((ABS(M138-'Calculs T1a'!$S$7)/'Calculs T1a'!$S$7)*100,0),ROUND((ABS(M138-$B138)/$B138)*100,0))), "No Prediction")</f>
        <v>0</v>
      </c>
      <c r="P138" s="5">
        <f>IFERROR(IF(O138=$B138,0,IF($B138=0,ROUND((ABS(O138-'Calculs T1a'!$S$7)/'Calculs T1a'!$S$7)*100,0),ROUND((ABS(O138-$B138)/$B138)*100,0))), "No Prediction")</f>
        <v>0</v>
      </c>
      <c r="R138" s="5">
        <f>IFERROR(IF(Q138=$B138,0,IF($B138=0,ROUND((ABS(Q138-'Calculs T1a'!$S$7)/'Calculs T1a'!$S$7)*100,0),ROUND((ABS(Q138-$B138)/$B138)*100,0))), "No Prediction")</f>
        <v>0</v>
      </c>
      <c r="T138" s="5">
        <f>IFERROR(IF(S138=$B138,0,IF($B138=0,ROUND((ABS(S138-'Calculs T1a'!$S$7)/'Calculs T1a'!$S$7)*100,0),ROUND((ABS(S138-$B138)/$B138)*100,0))), "No Prediction")</f>
        <v>0</v>
      </c>
      <c r="V138" s="5">
        <f>IFERROR(IF(U138=$B138,0,IF($B138=0,ROUND((ABS(U138-'Calculs T1a'!$S$7)/'Calculs T1a'!$S$7)*100,0),ROUND((ABS(U138-$B138)/$B138)*100,0))), "No Prediction")</f>
        <v>0</v>
      </c>
      <c r="X138" s="5">
        <f>IFERROR(IF(W138=$B138,0,IF($B138=0,ROUND((ABS(W138-'Calculs T1a'!$S$7)/'Calculs T1a'!$S$7)*100,0),ROUND((ABS(W138-$B138)/$B138)*100,0))), "No Prediction")</f>
        <v>0</v>
      </c>
      <c r="AC138" s="5">
        <f>IFERROR(IF(AB138=$B138,0,IF($B138=0,ROUND((ABS(AB138-'Calculs T1a'!$S$7)/'Calculs T1a'!$S$7)*100,0),ROUND((ABS(AB138-$B138)/$B138)*100,0))), "No Prediction")</f>
        <v>0</v>
      </c>
      <c r="AE138" s="5">
        <f>IFERROR(IF(AD138=$B138,0,IF($B138=0,ROUND((ABS(AD138-'Calculs T1a'!$S$7)/'Calculs T1a'!$S$7)*100,0),ROUND((ABS(AD138-$B138)/$B138)*100,0))), "No Prediction")</f>
        <v>0</v>
      </c>
      <c r="AG138" s="5">
        <f>IFERROR(IF(AF138=$B138,0,IF($B138=0,ROUND((ABS(AF138-'Calculs T1a'!$S$7)/'Calculs T1a'!$S$7)*100,0),ROUND((ABS(AF138-$B138)/$B138)*100,0))), "No Prediction")</f>
        <v>0</v>
      </c>
      <c r="AI138" s="5">
        <f>IFERROR(IF(AH138=$B138,0,IF($B138=0,ROUND((ABS(AH138-'Calculs T1a'!$S$7)/'Calculs T1a'!$S$7)*100,0),ROUND((ABS(AH138-$B138)/$B138)*100,0))), "No Prediction")</f>
        <v>0</v>
      </c>
      <c r="AK138" s="5">
        <f>IFERROR(IF(AJ138=$B138,0,IF($B138=0,ROUND((ABS(AJ138-'Calculs T1a'!$S$7)/'Calculs T1a'!$S$7)*100,0),ROUND((ABS(AJ138-$B138)/$B138)*100,0))), "No Prediction")</f>
        <v>0</v>
      </c>
      <c r="AM138" s="5">
        <f>IFERROR(IF(AL138=$B138,0,IF($B138=0,ROUND((ABS(AL138-'Calculs T1a'!$S$7)/'Calculs T1a'!$S$7)*100,0),ROUND((ABS(AL138-$B138)/$B138)*100,0))), "No Prediction")</f>
        <v>0</v>
      </c>
      <c r="AO138" s="5">
        <f>IFERROR(IF(AN138=$B138,0,IF($B138=0,ROUND((ABS(AN138-'Calculs T1a'!$S$7)/'Calculs T1a'!$S$7)*100,0),ROUND((ABS(AN138-$B138)/$B138)*100,0))), "No Prediction")</f>
        <v>0</v>
      </c>
      <c r="AQ138" s="5">
        <f>IFERROR(IF(AP138=$B138,0,IF($B138=0,ROUND((ABS(AP138-'Calculs T1a'!$S$7)/'Calculs T1a'!$S$7)*100,0),ROUND((ABS(AP138-$B138)/$B138)*100,0))), "No Prediction")</f>
        <v>0</v>
      </c>
      <c r="AS138" s="5">
        <f>IFERROR(IF(AR138=$B138,0,IF($B138=0,ROUND((ABS(AR138-'Calculs T1a'!$S$7)/'Calculs T1a'!$S$7)*100,0),ROUND((ABS(AR138-$B138)/$B138)*100,0))), "No Prediction")</f>
        <v>0</v>
      </c>
      <c r="AU138" s="5">
        <f>IFERROR(IF(AT138=$B138,0,IF($B138=0,ROUND((ABS(AT138-'Calculs T1a'!$S$7)/'Calculs T1a'!$S$7)*100,0),ROUND((ABS(AT138-$B138)/$B138)*100,0))), "No Prediction")</f>
        <v>0</v>
      </c>
      <c r="AW138" s="5">
        <f>IFERROR(IF(AV138=$B138,0,IF($B138=0,ROUND((ABS(AV138-'Calculs T1a'!$S$7)/'Calculs T1a'!$S$7)*100,0),ROUND((ABS(AV138-$B138)/$B138)*100,0))), "No Prediction")</f>
        <v>0</v>
      </c>
      <c r="BB138" s="5">
        <f>IFERROR(IF(BA138=$B138,0,IF($B138=0,ROUND((ABS(BA138-'Calculs T1a'!$S$7)/'Calculs T1a'!$S$7)*100,0),ROUND((ABS(BA138-$B138)/$B138)*100,0))), "No Prediction")</f>
        <v>0</v>
      </c>
      <c r="BD138" s="5">
        <f>IFERROR(IF(BC138=$B138,0,IF($B138=0,ROUND((ABS(BC138-'Calculs T1a'!$S$7)/'Calculs T1a'!$S$7)*100,0),ROUND((ABS(BC138-$B138)/$B138)*100,0))), "No Prediction")</f>
        <v>0</v>
      </c>
      <c r="BF138" s="5">
        <f>IFERROR(IF(BE138=$B138,0,IF($B138=0,ROUND((ABS(BE138-'Calculs T1a'!$S$7)/'Calculs T1a'!$S$7)*100,0),ROUND((ABS(BE138-$B138)/$B138)*100,0))), "No Prediction")</f>
        <v>0</v>
      </c>
      <c r="BH138" s="5">
        <f>IFERROR(IF(BG138=$B138,0,IF($B138=0,ROUND((ABS(BG138-'Calculs T1a'!$S$7)/'Calculs T1a'!$S$7)*100,0),ROUND((ABS(BG138-$B138)/$B138)*100,0))), "No Prediction")</f>
        <v>0</v>
      </c>
      <c r="BJ138" s="5">
        <f>IFERROR(IF(BI138=$B138,0,IF($B138=0,ROUND((ABS(BI138-'Calculs T1a'!$S$7)/'Calculs T1a'!$S$7)*100,0),ROUND((ABS(BI138-$B138)/$B138)*100,0))), "No Prediction")</f>
        <v>0</v>
      </c>
      <c r="BL138" s="5">
        <f>IFERROR(IF(BK138=$B138,0,IF($B138=0,ROUND((ABS(BK138-'Calculs T1a'!$S$7)/'Calculs T1a'!$S$7)*100,0),ROUND((ABS(BK138-$B138)/$B138)*100,0))), "No Prediction")</f>
        <v>0</v>
      </c>
      <c r="BN138" s="5">
        <f>IFERROR(IF(BM138=$B138,0,IF($B138=0,ROUND((ABS(BM138-'Calculs T1a'!$S$7)/'Calculs T1a'!$S$7)*100,0),ROUND((ABS(BM138-$B138)/$B138)*100,0))), "No Prediction")</f>
        <v>0</v>
      </c>
      <c r="BP138" s="5">
        <f>IFERROR(IF(BO138=$B138,0,IF($B138=0,ROUND((ABS(BO138-'Calculs T1a'!$S$7)/'Calculs T1a'!$S$7)*100,0),ROUND((ABS(BO138-$B138)/$B138)*100,0))), "No Prediction")</f>
        <v>0</v>
      </c>
      <c r="BR138" s="5">
        <f>IFERROR(IF(BQ138=$B138,0,IF($B138=0,ROUND((ABS(BQ138-'Calculs T1a'!$S$7)/'Calculs T1a'!$S$7)*100,0),ROUND((ABS(BQ138-$B138)/$B138)*100,0))), "No Prediction")</f>
        <v>0</v>
      </c>
      <c r="BT138" s="5">
        <f>IFERROR(IF(BS138=$B138,0,IF($B138=0,ROUND((ABS(BS138-'Calculs T1a'!$S$7)/'Calculs T1a'!$S$7)*100,0),ROUND((ABS(BS138-$B138)/$B138)*100,0))), "No Prediction")</f>
        <v>0</v>
      </c>
      <c r="BV138" s="5">
        <f>IFERROR(IF(BU138=$B138,0,IF($B138=0,ROUND((ABS(BU138-'Calculs T1a'!$S$7)/'Calculs T1a'!$S$7)*100,0),ROUND((ABS(BU138-$B138)/$B138)*100,0))), "No Prediction")</f>
        <v>0</v>
      </c>
    </row>
    <row r="139" spans="4:74" x14ac:dyDescent="0.3">
      <c r="D139" s="5">
        <f>IFERROR(IF(C139=$B139,0,IF($B139=0,ROUND((ABS(C139-'Calculs T1a'!$S$7)/'Calculs T1a'!$S$7)*100,0),ROUND((ABS(C139-$B139)/$B139)*100,0))), "No Prediction")</f>
        <v>0</v>
      </c>
      <c r="F139" s="5">
        <f>IFERROR(IF(E139=$B139,0,IF($B139=0,ROUND((ABS(E139-'Calculs T1a'!$S$7)/'Calculs T1a'!$S$7)*100,0),ROUND((ABS(E139-$B139)/$B139)*100,0))), "No Prediction")</f>
        <v>0</v>
      </c>
      <c r="H139" s="5">
        <f>IFERROR(IF(G139=$B139,0,IF($B139=0,ROUND((ABS(G139-'Calculs T1a'!$S$7)/'Calculs T1a'!$S$7)*100,0),ROUND((ABS(G139-$B139)/$B139)*100,0))), "No Prediction")</f>
        <v>0</v>
      </c>
      <c r="J139" s="5">
        <f>IFERROR(IF(I139=$B139,0,IF($B139=0,ROUND((ABS(I139-'Calculs T1a'!$S$7)/'Calculs T1a'!$S$7)*100,0),ROUND((ABS(I139-$B139)/$B139)*100,0))), "No Prediction")</f>
        <v>0</v>
      </c>
      <c r="L139" s="5">
        <f>IFERROR(IF(K139=$B139,0,IF($B139=0,ROUND((ABS(K139-'Calculs T1a'!$S$7)/'Calculs T1a'!$S$7)*100,0),ROUND((ABS(K139-$B139)/$B139)*100,0))), "No Prediction")</f>
        <v>0</v>
      </c>
      <c r="N139" s="5">
        <f>IFERROR(IF(M139=$B139,0,IF($B139=0,ROUND((ABS(M139-'Calculs T1a'!$S$7)/'Calculs T1a'!$S$7)*100,0),ROUND((ABS(M139-$B139)/$B139)*100,0))), "No Prediction")</f>
        <v>0</v>
      </c>
      <c r="P139" s="5">
        <f>IFERROR(IF(O139=$B139,0,IF($B139=0,ROUND((ABS(O139-'Calculs T1a'!$S$7)/'Calculs T1a'!$S$7)*100,0),ROUND((ABS(O139-$B139)/$B139)*100,0))), "No Prediction")</f>
        <v>0</v>
      </c>
      <c r="R139" s="5">
        <f>IFERROR(IF(Q139=$B139,0,IF($B139=0,ROUND((ABS(Q139-'Calculs T1a'!$S$7)/'Calculs T1a'!$S$7)*100,0),ROUND((ABS(Q139-$B139)/$B139)*100,0))), "No Prediction")</f>
        <v>0</v>
      </c>
      <c r="T139" s="5">
        <f>IFERROR(IF(S139=$B139,0,IF($B139=0,ROUND((ABS(S139-'Calculs T1a'!$S$7)/'Calculs T1a'!$S$7)*100,0),ROUND((ABS(S139-$B139)/$B139)*100,0))), "No Prediction")</f>
        <v>0</v>
      </c>
      <c r="V139" s="5">
        <f>IFERROR(IF(U139=$B139,0,IF($B139=0,ROUND((ABS(U139-'Calculs T1a'!$S$7)/'Calculs T1a'!$S$7)*100,0),ROUND((ABS(U139-$B139)/$B139)*100,0))), "No Prediction")</f>
        <v>0</v>
      </c>
      <c r="X139" s="5">
        <f>IFERROR(IF(W139=$B139,0,IF($B139=0,ROUND((ABS(W139-'Calculs T1a'!$S$7)/'Calculs T1a'!$S$7)*100,0),ROUND((ABS(W139-$B139)/$B139)*100,0))), "No Prediction")</f>
        <v>0</v>
      </c>
      <c r="AC139" s="5">
        <f>IFERROR(IF(AB139=$B139,0,IF($B139=0,ROUND((ABS(AB139-'Calculs T1a'!$S$7)/'Calculs T1a'!$S$7)*100,0),ROUND((ABS(AB139-$B139)/$B139)*100,0))), "No Prediction")</f>
        <v>0</v>
      </c>
      <c r="AE139" s="5">
        <f>IFERROR(IF(AD139=$B139,0,IF($B139=0,ROUND((ABS(AD139-'Calculs T1a'!$S$7)/'Calculs T1a'!$S$7)*100,0),ROUND((ABS(AD139-$B139)/$B139)*100,0))), "No Prediction")</f>
        <v>0</v>
      </c>
      <c r="AG139" s="5">
        <f>IFERROR(IF(AF139=$B139,0,IF($B139=0,ROUND((ABS(AF139-'Calculs T1a'!$S$7)/'Calculs T1a'!$S$7)*100,0),ROUND((ABS(AF139-$B139)/$B139)*100,0))), "No Prediction")</f>
        <v>0</v>
      </c>
      <c r="AI139" s="5">
        <f>IFERROR(IF(AH139=$B139,0,IF($B139=0,ROUND((ABS(AH139-'Calculs T1a'!$S$7)/'Calculs T1a'!$S$7)*100,0),ROUND((ABS(AH139-$B139)/$B139)*100,0))), "No Prediction")</f>
        <v>0</v>
      </c>
      <c r="AK139" s="5">
        <f>IFERROR(IF(AJ139=$B139,0,IF($B139=0,ROUND((ABS(AJ139-'Calculs T1a'!$S$7)/'Calculs T1a'!$S$7)*100,0),ROUND((ABS(AJ139-$B139)/$B139)*100,0))), "No Prediction")</f>
        <v>0</v>
      </c>
      <c r="AM139" s="5">
        <f>IFERROR(IF(AL139=$B139,0,IF($B139=0,ROUND((ABS(AL139-'Calculs T1a'!$S$7)/'Calculs T1a'!$S$7)*100,0),ROUND((ABS(AL139-$B139)/$B139)*100,0))), "No Prediction")</f>
        <v>0</v>
      </c>
      <c r="AO139" s="5">
        <f>IFERROR(IF(AN139=$B139,0,IF($B139=0,ROUND((ABS(AN139-'Calculs T1a'!$S$7)/'Calculs T1a'!$S$7)*100,0),ROUND((ABS(AN139-$B139)/$B139)*100,0))), "No Prediction")</f>
        <v>0</v>
      </c>
      <c r="AQ139" s="5">
        <f>IFERROR(IF(AP139=$B139,0,IF($B139=0,ROUND((ABS(AP139-'Calculs T1a'!$S$7)/'Calculs T1a'!$S$7)*100,0),ROUND((ABS(AP139-$B139)/$B139)*100,0))), "No Prediction")</f>
        <v>0</v>
      </c>
      <c r="AS139" s="5">
        <f>IFERROR(IF(AR139=$B139,0,IF($B139=0,ROUND((ABS(AR139-'Calculs T1a'!$S$7)/'Calculs T1a'!$S$7)*100,0),ROUND((ABS(AR139-$B139)/$B139)*100,0))), "No Prediction")</f>
        <v>0</v>
      </c>
      <c r="AU139" s="5">
        <f>IFERROR(IF(AT139=$B139,0,IF($B139=0,ROUND((ABS(AT139-'Calculs T1a'!$S$7)/'Calculs T1a'!$S$7)*100,0),ROUND((ABS(AT139-$B139)/$B139)*100,0))), "No Prediction")</f>
        <v>0</v>
      </c>
      <c r="AW139" s="5">
        <f>IFERROR(IF(AV139=$B139,0,IF($B139=0,ROUND((ABS(AV139-'Calculs T1a'!$S$7)/'Calculs T1a'!$S$7)*100,0),ROUND((ABS(AV139-$B139)/$B139)*100,0))), "No Prediction")</f>
        <v>0</v>
      </c>
      <c r="BB139" s="5">
        <f>IFERROR(IF(BA139=$B139,0,IF($B139=0,ROUND((ABS(BA139-'Calculs T1a'!$S$7)/'Calculs T1a'!$S$7)*100,0),ROUND((ABS(BA139-$B139)/$B139)*100,0))), "No Prediction")</f>
        <v>0</v>
      </c>
      <c r="BD139" s="5">
        <f>IFERROR(IF(BC139=$B139,0,IF($B139=0,ROUND((ABS(BC139-'Calculs T1a'!$S$7)/'Calculs T1a'!$S$7)*100,0),ROUND((ABS(BC139-$B139)/$B139)*100,0))), "No Prediction")</f>
        <v>0</v>
      </c>
      <c r="BF139" s="5">
        <f>IFERROR(IF(BE139=$B139,0,IF($B139=0,ROUND((ABS(BE139-'Calculs T1a'!$S$7)/'Calculs T1a'!$S$7)*100,0),ROUND((ABS(BE139-$B139)/$B139)*100,0))), "No Prediction")</f>
        <v>0</v>
      </c>
      <c r="BH139" s="5">
        <f>IFERROR(IF(BG139=$B139,0,IF($B139=0,ROUND((ABS(BG139-'Calculs T1a'!$S$7)/'Calculs T1a'!$S$7)*100,0),ROUND((ABS(BG139-$B139)/$B139)*100,0))), "No Prediction")</f>
        <v>0</v>
      </c>
      <c r="BJ139" s="5">
        <f>IFERROR(IF(BI139=$B139,0,IF($B139=0,ROUND((ABS(BI139-'Calculs T1a'!$S$7)/'Calculs T1a'!$S$7)*100,0),ROUND((ABS(BI139-$B139)/$B139)*100,0))), "No Prediction")</f>
        <v>0</v>
      </c>
      <c r="BL139" s="5">
        <f>IFERROR(IF(BK139=$B139,0,IF($B139=0,ROUND((ABS(BK139-'Calculs T1a'!$S$7)/'Calculs T1a'!$S$7)*100,0),ROUND((ABS(BK139-$B139)/$B139)*100,0))), "No Prediction")</f>
        <v>0</v>
      </c>
      <c r="BN139" s="5">
        <f>IFERROR(IF(BM139=$B139,0,IF($B139=0,ROUND((ABS(BM139-'Calculs T1a'!$S$7)/'Calculs T1a'!$S$7)*100,0),ROUND((ABS(BM139-$B139)/$B139)*100,0))), "No Prediction")</f>
        <v>0</v>
      </c>
      <c r="BP139" s="5">
        <f>IFERROR(IF(BO139=$B139,0,IF($B139=0,ROUND((ABS(BO139-'Calculs T1a'!$S$7)/'Calculs T1a'!$S$7)*100,0),ROUND((ABS(BO139-$B139)/$B139)*100,0))), "No Prediction")</f>
        <v>0</v>
      </c>
      <c r="BR139" s="5">
        <f>IFERROR(IF(BQ139=$B139,0,IF($B139=0,ROUND((ABS(BQ139-'Calculs T1a'!$S$7)/'Calculs T1a'!$S$7)*100,0),ROUND((ABS(BQ139-$B139)/$B139)*100,0))), "No Prediction")</f>
        <v>0</v>
      </c>
      <c r="BT139" s="5">
        <f>IFERROR(IF(BS139=$B139,0,IF($B139=0,ROUND((ABS(BS139-'Calculs T1a'!$S$7)/'Calculs T1a'!$S$7)*100,0),ROUND((ABS(BS139-$B139)/$B139)*100,0))), "No Prediction")</f>
        <v>0</v>
      </c>
      <c r="BV139" s="5">
        <f>IFERROR(IF(BU139=$B139,0,IF($B139=0,ROUND((ABS(BU139-'Calculs T1a'!$S$7)/'Calculs T1a'!$S$7)*100,0),ROUND((ABS(BU139-$B139)/$B139)*100,0))), "No Prediction")</f>
        <v>0</v>
      </c>
    </row>
    <row r="140" spans="4:74" x14ac:dyDescent="0.3">
      <c r="D140" s="5">
        <f>IFERROR(IF(C140=$B140,0,IF($B140=0,ROUND((ABS(C140-'Calculs T1a'!$S$7)/'Calculs T1a'!$S$7)*100,0),ROUND((ABS(C140-$B140)/$B140)*100,0))), "No Prediction")</f>
        <v>0</v>
      </c>
      <c r="F140" s="5">
        <f>IFERROR(IF(E140=$B140,0,IF($B140=0,ROUND((ABS(E140-'Calculs T1a'!$S$7)/'Calculs T1a'!$S$7)*100,0),ROUND((ABS(E140-$B140)/$B140)*100,0))), "No Prediction")</f>
        <v>0</v>
      </c>
      <c r="H140" s="5">
        <f>IFERROR(IF(G140=$B140,0,IF($B140=0,ROUND((ABS(G140-'Calculs T1a'!$S$7)/'Calculs T1a'!$S$7)*100,0),ROUND((ABS(G140-$B140)/$B140)*100,0))), "No Prediction")</f>
        <v>0</v>
      </c>
      <c r="J140" s="5">
        <f>IFERROR(IF(I140=$B140,0,IF($B140=0,ROUND((ABS(I140-'Calculs T1a'!$S$7)/'Calculs T1a'!$S$7)*100,0),ROUND((ABS(I140-$B140)/$B140)*100,0))), "No Prediction")</f>
        <v>0</v>
      </c>
      <c r="L140" s="5">
        <f>IFERROR(IF(K140=$B140,0,IF($B140=0,ROUND((ABS(K140-'Calculs T1a'!$S$7)/'Calculs T1a'!$S$7)*100,0),ROUND((ABS(K140-$B140)/$B140)*100,0))), "No Prediction")</f>
        <v>0</v>
      </c>
      <c r="N140" s="5">
        <f>IFERROR(IF(M140=$B140,0,IF($B140=0,ROUND((ABS(M140-'Calculs T1a'!$S$7)/'Calculs T1a'!$S$7)*100,0),ROUND((ABS(M140-$B140)/$B140)*100,0))), "No Prediction")</f>
        <v>0</v>
      </c>
      <c r="P140" s="5">
        <f>IFERROR(IF(O140=$B140,0,IF($B140=0,ROUND((ABS(O140-'Calculs T1a'!$S$7)/'Calculs T1a'!$S$7)*100,0),ROUND((ABS(O140-$B140)/$B140)*100,0))), "No Prediction")</f>
        <v>0</v>
      </c>
      <c r="R140" s="5">
        <f>IFERROR(IF(Q140=$B140,0,IF($B140=0,ROUND((ABS(Q140-'Calculs T1a'!$S$7)/'Calculs T1a'!$S$7)*100,0),ROUND((ABS(Q140-$B140)/$B140)*100,0))), "No Prediction")</f>
        <v>0</v>
      </c>
      <c r="T140" s="5">
        <f>IFERROR(IF(S140=$B140,0,IF($B140=0,ROUND((ABS(S140-'Calculs T1a'!$S$7)/'Calculs T1a'!$S$7)*100,0),ROUND((ABS(S140-$B140)/$B140)*100,0))), "No Prediction")</f>
        <v>0</v>
      </c>
      <c r="V140" s="5">
        <f>IFERROR(IF(U140=$B140,0,IF($B140=0,ROUND((ABS(U140-'Calculs T1a'!$S$7)/'Calculs T1a'!$S$7)*100,0),ROUND((ABS(U140-$B140)/$B140)*100,0))), "No Prediction")</f>
        <v>0</v>
      </c>
      <c r="X140" s="5">
        <f>IFERROR(IF(W140=$B140,0,IF($B140=0,ROUND((ABS(W140-'Calculs T1a'!$S$7)/'Calculs T1a'!$S$7)*100,0),ROUND((ABS(W140-$B140)/$B140)*100,0))), "No Prediction")</f>
        <v>0</v>
      </c>
      <c r="AC140" s="5">
        <f>IFERROR(IF(AB140=$B140,0,IF($B140=0,ROUND((ABS(AB140-'Calculs T1a'!$S$7)/'Calculs T1a'!$S$7)*100,0),ROUND((ABS(AB140-$B140)/$B140)*100,0))), "No Prediction")</f>
        <v>0</v>
      </c>
      <c r="AE140" s="5">
        <f>IFERROR(IF(AD140=$B140,0,IF($B140=0,ROUND((ABS(AD140-'Calculs T1a'!$S$7)/'Calculs T1a'!$S$7)*100,0),ROUND((ABS(AD140-$B140)/$B140)*100,0))), "No Prediction")</f>
        <v>0</v>
      </c>
      <c r="AG140" s="5">
        <f>IFERROR(IF(AF140=$B140,0,IF($B140=0,ROUND((ABS(AF140-'Calculs T1a'!$S$7)/'Calculs T1a'!$S$7)*100,0),ROUND((ABS(AF140-$B140)/$B140)*100,0))), "No Prediction")</f>
        <v>0</v>
      </c>
      <c r="AI140" s="5">
        <f>IFERROR(IF(AH140=$B140,0,IF($B140=0,ROUND((ABS(AH140-'Calculs T1a'!$S$7)/'Calculs T1a'!$S$7)*100,0),ROUND((ABS(AH140-$B140)/$B140)*100,0))), "No Prediction")</f>
        <v>0</v>
      </c>
      <c r="AK140" s="5">
        <f>IFERROR(IF(AJ140=$B140,0,IF($B140=0,ROUND((ABS(AJ140-'Calculs T1a'!$S$7)/'Calculs T1a'!$S$7)*100,0),ROUND((ABS(AJ140-$B140)/$B140)*100,0))), "No Prediction")</f>
        <v>0</v>
      </c>
      <c r="AM140" s="5">
        <f>IFERROR(IF(AL140=$B140,0,IF($B140=0,ROUND((ABS(AL140-'Calculs T1a'!$S$7)/'Calculs T1a'!$S$7)*100,0),ROUND((ABS(AL140-$B140)/$B140)*100,0))), "No Prediction")</f>
        <v>0</v>
      </c>
      <c r="AO140" s="5">
        <f>IFERROR(IF(AN140=$B140,0,IF($B140=0,ROUND((ABS(AN140-'Calculs T1a'!$S$7)/'Calculs T1a'!$S$7)*100,0),ROUND((ABS(AN140-$B140)/$B140)*100,0))), "No Prediction")</f>
        <v>0</v>
      </c>
      <c r="AQ140" s="5">
        <f>IFERROR(IF(AP140=$B140,0,IF($B140=0,ROUND((ABS(AP140-'Calculs T1a'!$S$7)/'Calculs T1a'!$S$7)*100,0),ROUND((ABS(AP140-$B140)/$B140)*100,0))), "No Prediction")</f>
        <v>0</v>
      </c>
      <c r="AS140" s="5">
        <f>IFERROR(IF(AR140=$B140,0,IF($B140=0,ROUND((ABS(AR140-'Calculs T1a'!$S$7)/'Calculs T1a'!$S$7)*100,0),ROUND((ABS(AR140-$B140)/$B140)*100,0))), "No Prediction")</f>
        <v>0</v>
      </c>
      <c r="AU140" s="5">
        <f>IFERROR(IF(AT140=$B140,0,IF($B140=0,ROUND((ABS(AT140-'Calculs T1a'!$S$7)/'Calculs T1a'!$S$7)*100,0),ROUND((ABS(AT140-$B140)/$B140)*100,0))), "No Prediction")</f>
        <v>0</v>
      </c>
      <c r="AW140" s="5">
        <f>IFERROR(IF(AV140=$B140,0,IF($B140=0,ROUND((ABS(AV140-'Calculs T1a'!$S$7)/'Calculs T1a'!$S$7)*100,0),ROUND((ABS(AV140-$B140)/$B140)*100,0))), "No Prediction")</f>
        <v>0</v>
      </c>
      <c r="BB140" s="5">
        <f>IFERROR(IF(BA140=$B140,0,IF($B140=0,ROUND((ABS(BA140-'Calculs T1a'!$S$7)/'Calculs T1a'!$S$7)*100,0),ROUND((ABS(BA140-$B140)/$B140)*100,0))), "No Prediction")</f>
        <v>0</v>
      </c>
      <c r="BD140" s="5">
        <f>IFERROR(IF(BC140=$B140,0,IF($B140=0,ROUND((ABS(BC140-'Calculs T1a'!$S$7)/'Calculs T1a'!$S$7)*100,0),ROUND((ABS(BC140-$B140)/$B140)*100,0))), "No Prediction")</f>
        <v>0</v>
      </c>
      <c r="BF140" s="5">
        <f>IFERROR(IF(BE140=$B140,0,IF($B140=0,ROUND((ABS(BE140-'Calculs T1a'!$S$7)/'Calculs T1a'!$S$7)*100,0),ROUND((ABS(BE140-$B140)/$B140)*100,0))), "No Prediction")</f>
        <v>0</v>
      </c>
      <c r="BH140" s="5">
        <f>IFERROR(IF(BG140=$B140,0,IF($B140=0,ROUND((ABS(BG140-'Calculs T1a'!$S$7)/'Calculs T1a'!$S$7)*100,0),ROUND((ABS(BG140-$B140)/$B140)*100,0))), "No Prediction")</f>
        <v>0</v>
      </c>
      <c r="BJ140" s="5">
        <f>IFERROR(IF(BI140=$B140,0,IF($B140=0,ROUND((ABS(BI140-'Calculs T1a'!$S$7)/'Calculs T1a'!$S$7)*100,0),ROUND((ABS(BI140-$B140)/$B140)*100,0))), "No Prediction")</f>
        <v>0</v>
      </c>
      <c r="BL140" s="5">
        <f>IFERROR(IF(BK140=$B140,0,IF($B140=0,ROUND((ABS(BK140-'Calculs T1a'!$S$7)/'Calculs T1a'!$S$7)*100,0),ROUND((ABS(BK140-$B140)/$B140)*100,0))), "No Prediction")</f>
        <v>0</v>
      </c>
      <c r="BN140" s="5">
        <f>IFERROR(IF(BM140=$B140,0,IF($B140=0,ROUND((ABS(BM140-'Calculs T1a'!$S$7)/'Calculs T1a'!$S$7)*100,0),ROUND((ABS(BM140-$B140)/$B140)*100,0))), "No Prediction")</f>
        <v>0</v>
      </c>
      <c r="BP140" s="5">
        <f>IFERROR(IF(BO140=$B140,0,IF($B140=0,ROUND((ABS(BO140-'Calculs T1a'!$S$7)/'Calculs T1a'!$S$7)*100,0),ROUND((ABS(BO140-$B140)/$B140)*100,0))), "No Prediction")</f>
        <v>0</v>
      </c>
      <c r="BR140" s="5">
        <f>IFERROR(IF(BQ140=$B140,0,IF($B140=0,ROUND((ABS(BQ140-'Calculs T1a'!$S$7)/'Calculs T1a'!$S$7)*100,0),ROUND((ABS(BQ140-$B140)/$B140)*100,0))), "No Prediction")</f>
        <v>0</v>
      </c>
      <c r="BT140" s="5">
        <f>IFERROR(IF(BS140=$B140,0,IF($B140=0,ROUND((ABS(BS140-'Calculs T1a'!$S$7)/'Calculs T1a'!$S$7)*100,0),ROUND((ABS(BS140-$B140)/$B140)*100,0))), "No Prediction")</f>
        <v>0</v>
      </c>
      <c r="BV140" s="5">
        <f>IFERROR(IF(BU140=$B140,0,IF($B140=0,ROUND((ABS(BU140-'Calculs T1a'!$S$7)/'Calculs T1a'!$S$7)*100,0),ROUND((ABS(BU140-$B140)/$B140)*100,0))), "No Prediction")</f>
        <v>0</v>
      </c>
    </row>
    <row r="141" spans="4:74" x14ac:dyDescent="0.3">
      <c r="D141" s="5">
        <f>IFERROR(IF(C141=$B141,0,IF($B141=0,ROUND((ABS(C141-'Calculs T1a'!$S$7)/'Calculs T1a'!$S$7)*100,0),ROUND((ABS(C141-$B141)/$B141)*100,0))), "No Prediction")</f>
        <v>0</v>
      </c>
      <c r="F141" s="5">
        <f>IFERROR(IF(E141=$B141,0,IF($B141=0,ROUND((ABS(E141-'Calculs T1a'!$S$7)/'Calculs T1a'!$S$7)*100,0),ROUND((ABS(E141-$B141)/$B141)*100,0))), "No Prediction")</f>
        <v>0</v>
      </c>
      <c r="H141" s="5">
        <f>IFERROR(IF(G141=$B141,0,IF($B141=0,ROUND((ABS(G141-'Calculs T1a'!$S$7)/'Calculs T1a'!$S$7)*100,0),ROUND((ABS(G141-$B141)/$B141)*100,0))), "No Prediction")</f>
        <v>0</v>
      </c>
      <c r="J141" s="5">
        <f>IFERROR(IF(I141=$B141,0,IF($B141=0,ROUND((ABS(I141-'Calculs T1a'!$S$7)/'Calculs T1a'!$S$7)*100,0),ROUND((ABS(I141-$B141)/$B141)*100,0))), "No Prediction")</f>
        <v>0</v>
      </c>
      <c r="L141" s="5">
        <f>IFERROR(IF(K141=$B141,0,IF($B141=0,ROUND((ABS(K141-'Calculs T1a'!$S$7)/'Calculs T1a'!$S$7)*100,0),ROUND((ABS(K141-$B141)/$B141)*100,0))), "No Prediction")</f>
        <v>0</v>
      </c>
      <c r="N141" s="5">
        <f>IFERROR(IF(M141=$B141,0,IF($B141=0,ROUND((ABS(M141-'Calculs T1a'!$S$7)/'Calculs T1a'!$S$7)*100,0),ROUND((ABS(M141-$B141)/$B141)*100,0))), "No Prediction")</f>
        <v>0</v>
      </c>
      <c r="P141" s="5">
        <f>IFERROR(IF(O141=$B141,0,IF($B141=0,ROUND((ABS(O141-'Calculs T1a'!$S$7)/'Calculs T1a'!$S$7)*100,0),ROUND((ABS(O141-$B141)/$B141)*100,0))), "No Prediction")</f>
        <v>0</v>
      </c>
      <c r="R141" s="5">
        <f>IFERROR(IF(Q141=$B141,0,IF($B141=0,ROUND((ABS(Q141-'Calculs T1a'!$S$7)/'Calculs T1a'!$S$7)*100,0),ROUND((ABS(Q141-$B141)/$B141)*100,0))), "No Prediction")</f>
        <v>0</v>
      </c>
      <c r="T141" s="5">
        <f>IFERROR(IF(S141=$B141,0,IF($B141=0,ROUND((ABS(S141-'Calculs T1a'!$S$7)/'Calculs T1a'!$S$7)*100,0),ROUND((ABS(S141-$B141)/$B141)*100,0))), "No Prediction")</f>
        <v>0</v>
      </c>
      <c r="V141" s="5">
        <f>IFERROR(IF(U141=$B141,0,IF($B141=0,ROUND((ABS(U141-'Calculs T1a'!$S$7)/'Calculs T1a'!$S$7)*100,0),ROUND((ABS(U141-$B141)/$B141)*100,0))), "No Prediction")</f>
        <v>0</v>
      </c>
      <c r="X141" s="5">
        <f>IFERROR(IF(W141=$B141,0,IF($B141=0,ROUND((ABS(W141-'Calculs T1a'!$S$7)/'Calculs T1a'!$S$7)*100,0),ROUND((ABS(W141-$B141)/$B141)*100,0))), "No Prediction")</f>
        <v>0</v>
      </c>
      <c r="AC141" s="5">
        <f>IFERROR(IF(AB141=$B141,0,IF($B141=0,ROUND((ABS(AB141-'Calculs T1a'!$S$7)/'Calculs T1a'!$S$7)*100,0),ROUND((ABS(AB141-$B141)/$B141)*100,0))), "No Prediction")</f>
        <v>0</v>
      </c>
      <c r="AE141" s="5">
        <f>IFERROR(IF(AD141=$B141,0,IF($B141=0,ROUND((ABS(AD141-'Calculs T1a'!$S$7)/'Calculs T1a'!$S$7)*100,0),ROUND((ABS(AD141-$B141)/$B141)*100,0))), "No Prediction")</f>
        <v>0</v>
      </c>
      <c r="AG141" s="5">
        <f>IFERROR(IF(AF141=$B141,0,IF($B141=0,ROUND((ABS(AF141-'Calculs T1a'!$S$7)/'Calculs T1a'!$S$7)*100,0),ROUND((ABS(AF141-$B141)/$B141)*100,0))), "No Prediction")</f>
        <v>0</v>
      </c>
      <c r="AI141" s="5">
        <f>IFERROR(IF(AH141=$B141,0,IF($B141=0,ROUND((ABS(AH141-'Calculs T1a'!$S$7)/'Calculs T1a'!$S$7)*100,0),ROUND((ABS(AH141-$B141)/$B141)*100,0))), "No Prediction")</f>
        <v>0</v>
      </c>
      <c r="AK141" s="5">
        <f>IFERROR(IF(AJ141=$B141,0,IF($B141=0,ROUND((ABS(AJ141-'Calculs T1a'!$S$7)/'Calculs T1a'!$S$7)*100,0),ROUND((ABS(AJ141-$B141)/$B141)*100,0))), "No Prediction")</f>
        <v>0</v>
      </c>
      <c r="AM141" s="5">
        <f>IFERROR(IF(AL141=$B141,0,IF($B141=0,ROUND((ABS(AL141-'Calculs T1a'!$S$7)/'Calculs T1a'!$S$7)*100,0),ROUND((ABS(AL141-$B141)/$B141)*100,0))), "No Prediction")</f>
        <v>0</v>
      </c>
      <c r="AO141" s="5">
        <f>IFERROR(IF(AN141=$B141,0,IF($B141=0,ROUND((ABS(AN141-'Calculs T1a'!$S$7)/'Calculs T1a'!$S$7)*100,0),ROUND((ABS(AN141-$B141)/$B141)*100,0))), "No Prediction")</f>
        <v>0</v>
      </c>
      <c r="AQ141" s="5">
        <f>IFERROR(IF(AP141=$B141,0,IF($B141=0,ROUND((ABS(AP141-'Calculs T1a'!$S$7)/'Calculs T1a'!$S$7)*100,0),ROUND((ABS(AP141-$B141)/$B141)*100,0))), "No Prediction")</f>
        <v>0</v>
      </c>
      <c r="AS141" s="5">
        <f>IFERROR(IF(AR141=$B141,0,IF($B141=0,ROUND((ABS(AR141-'Calculs T1a'!$S$7)/'Calculs T1a'!$S$7)*100,0),ROUND((ABS(AR141-$B141)/$B141)*100,0))), "No Prediction")</f>
        <v>0</v>
      </c>
      <c r="AU141" s="5">
        <f>IFERROR(IF(AT141=$B141,0,IF($B141=0,ROUND((ABS(AT141-'Calculs T1a'!$S$7)/'Calculs T1a'!$S$7)*100,0),ROUND((ABS(AT141-$B141)/$B141)*100,0))), "No Prediction")</f>
        <v>0</v>
      </c>
      <c r="AW141" s="5">
        <f>IFERROR(IF(AV141=$B141,0,IF($B141=0,ROUND((ABS(AV141-'Calculs T1a'!$S$7)/'Calculs T1a'!$S$7)*100,0),ROUND((ABS(AV141-$B141)/$B141)*100,0))), "No Prediction")</f>
        <v>0</v>
      </c>
      <c r="BB141" s="5">
        <f>IFERROR(IF(BA141=$B141,0,IF($B141=0,ROUND((ABS(BA141-'Calculs T1a'!$S$7)/'Calculs T1a'!$S$7)*100,0),ROUND((ABS(BA141-$B141)/$B141)*100,0))), "No Prediction")</f>
        <v>0</v>
      </c>
      <c r="BD141" s="5">
        <f>IFERROR(IF(BC141=$B141,0,IF($B141=0,ROUND((ABS(BC141-'Calculs T1a'!$S$7)/'Calculs T1a'!$S$7)*100,0),ROUND((ABS(BC141-$B141)/$B141)*100,0))), "No Prediction")</f>
        <v>0</v>
      </c>
      <c r="BF141" s="5">
        <f>IFERROR(IF(BE141=$B141,0,IF($B141=0,ROUND((ABS(BE141-'Calculs T1a'!$S$7)/'Calculs T1a'!$S$7)*100,0),ROUND((ABS(BE141-$B141)/$B141)*100,0))), "No Prediction")</f>
        <v>0</v>
      </c>
      <c r="BH141" s="5">
        <f>IFERROR(IF(BG141=$B141,0,IF($B141=0,ROUND((ABS(BG141-'Calculs T1a'!$S$7)/'Calculs T1a'!$S$7)*100,0),ROUND((ABS(BG141-$B141)/$B141)*100,0))), "No Prediction")</f>
        <v>0</v>
      </c>
      <c r="BJ141" s="5">
        <f>IFERROR(IF(BI141=$B141,0,IF($B141=0,ROUND((ABS(BI141-'Calculs T1a'!$S$7)/'Calculs T1a'!$S$7)*100,0),ROUND((ABS(BI141-$B141)/$B141)*100,0))), "No Prediction")</f>
        <v>0</v>
      </c>
      <c r="BL141" s="5">
        <f>IFERROR(IF(BK141=$B141,0,IF($B141=0,ROUND((ABS(BK141-'Calculs T1a'!$S$7)/'Calculs T1a'!$S$7)*100,0),ROUND((ABS(BK141-$B141)/$B141)*100,0))), "No Prediction")</f>
        <v>0</v>
      </c>
      <c r="BN141" s="5">
        <f>IFERROR(IF(BM141=$B141,0,IF($B141=0,ROUND((ABS(BM141-'Calculs T1a'!$S$7)/'Calculs T1a'!$S$7)*100,0),ROUND((ABS(BM141-$B141)/$B141)*100,0))), "No Prediction")</f>
        <v>0</v>
      </c>
      <c r="BP141" s="5">
        <f>IFERROR(IF(BO141=$B141,0,IF($B141=0,ROUND((ABS(BO141-'Calculs T1a'!$S$7)/'Calculs T1a'!$S$7)*100,0),ROUND((ABS(BO141-$B141)/$B141)*100,0))), "No Prediction")</f>
        <v>0</v>
      </c>
      <c r="BR141" s="5">
        <f>IFERROR(IF(BQ141=$B141,0,IF($B141=0,ROUND((ABS(BQ141-'Calculs T1a'!$S$7)/'Calculs T1a'!$S$7)*100,0),ROUND((ABS(BQ141-$B141)/$B141)*100,0))), "No Prediction")</f>
        <v>0</v>
      </c>
      <c r="BT141" s="5">
        <f>IFERROR(IF(BS141=$B141,0,IF($B141=0,ROUND((ABS(BS141-'Calculs T1a'!$S$7)/'Calculs T1a'!$S$7)*100,0),ROUND((ABS(BS141-$B141)/$B141)*100,0))), "No Prediction")</f>
        <v>0</v>
      </c>
      <c r="BV141" s="5">
        <f>IFERROR(IF(BU141=$B141,0,IF($B141=0,ROUND((ABS(BU141-'Calculs T1a'!$S$7)/'Calculs T1a'!$S$7)*100,0),ROUND((ABS(BU141-$B141)/$B141)*100,0))), "No Prediction")</f>
        <v>0</v>
      </c>
    </row>
    <row r="142" spans="4:74" x14ac:dyDescent="0.3">
      <c r="D142" s="5">
        <f>IFERROR(IF(C142=$B142,0,IF($B142=0,ROUND((ABS(C142-'Calculs T1a'!$S$7)/'Calculs T1a'!$S$7)*100,0),ROUND((ABS(C142-$B142)/$B142)*100,0))), "No Prediction")</f>
        <v>0</v>
      </c>
      <c r="F142" s="5">
        <f>IFERROR(IF(E142=$B142,0,IF($B142=0,ROUND((ABS(E142-'Calculs T1a'!$S$7)/'Calculs T1a'!$S$7)*100,0),ROUND((ABS(E142-$B142)/$B142)*100,0))), "No Prediction")</f>
        <v>0</v>
      </c>
      <c r="H142" s="5">
        <f>IFERROR(IF(G142=$B142,0,IF($B142=0,ROUND((ABS(G142-'Calculs T1a'!$S$7)/'Calculs T1a'!$S$7)*100,0),ROUND((ABS(G142-$B142)/$B142)*100,0))), "No Prediction")</f>
        <v>0</v>
      </c>
      <c r="J142" s="5">
        <f>IFERROR(IF(I142=$B142,0,IF($B142=0,ROUND((ABS(I142-'Calculs T1a'!$S$7)/'Calculs T1a'!$S$7)*100,0),ROUND((ABS(I142-$B142)/$B142)*100,0))), "No Prediction")</f>
        <v>0</v>
      </c>
      <c r="L142" s="5">
        <f>IFERROR(IF(K142=$B142,0,IF($B142=0,ROUND((ABS(K142-'Calculs T1a'!$S$7)/'Calculs T1a'!$S$7)*100,0),ROUND((ABS(K142-$B142)/$B142)*100,0))), "No Prediction")</f>
        <v>0</v>
      </c>
      <c r="N142" s="5">
        <f>IFERROR(IF(M142=$B142,0,IF($B142=0,ROUND((ABS(M142-'Calculs T1a'!$S$7)/'Calculs T1a'!$S$7)*100,0),ROUND((ABS(M142-$B142)/$B142)*100,0))), "No Prediction")</f>
        <v>0</v>
      </c>
      <c r="P142" s="5">
        <f>IFERROR(IF(O142=$B142,0,IF($B142=0,ROUND((ABS(O142-'Calculs T1a'!$S$7)/'Calculs T1a'!$S$7)*100,0),ROUND((ABS(O142-$B142)/$B142)*100,0))), "No Prediction")</f>
        <v>0</v>
      </c>
      <c r="R142" s="5">
        <f>IFERROR(IF(Q142=$B142,0,IF($B142=0,ROUND((ABS(Q142-'Calculs T1a'!$S$7)/'Calculs T1a'!$S$7)*100,0),ROUND((ABS(Q142-$B142)/$B142)*100,0))), "No Prediction")</f>
        <v>0</v>
      </c>
      <c r="T142" s="5">
        <f>IFERROR(IF(S142=$B142,0,IF($B142=0,ROUND((ABS(S142-'Calculs T1a'!$S$7)/'Calculs T1a'!$S$7)*100,0),ROUND((ABS(S142-$B142)/$B142)*100,0))), "No Prediction")</f>
        <v>0</v>
      </c>
      <c r="V142" s="5">
        <f>IFERROR(IF(U142=$B142,0,IF($B142=0,ROUND((ABS(U142-'Calculs T1a'!$S$7)/'Calculs T1a'!$S$7)*100,0),ROUND((ABS(U142-$B142)/$B142)*100,0))), "No Prediction")</f>
        <v>0</v>
      </c>
      <c r="X142" s="5">
        <f>IFERROR(IF(W142=$B142,0,IF($B142=0,ROUND((ABS(W142-'Calculs T1a'!$S$7)/'Calculs T1a'!$S$7)*100,0),ROUND((ABS(W142-$B142)/$B142)*100,0))), "No Prediction")</f>
        <v>0</v>
      </c>
      <c r="AC142" s="5">
        <f>IFERROR(IF(AB142=$B142,0,IF($B142=0,ROUND((ABS(AB142-'Calculs T1a'!$S$7)/'Calculs T1a'!$S$7)*100,0),ROUND((ABS(AB142-$B142)/$B142)*100,0))), "No Prediction")</f>
        <v>0</v>
      </c>
      <c r="AE142" s="5">
        <f>IFERROR(IF(AD142=$B142,0,IF($B142=0,ROUND((ABS(AD142-'Calculs T1a'!$S$7)/'Calculs T1a'!$S$7)*100,0),ROUND((ABS(AD142-$B142)/$B142)*100,0))), "No Prediction")</f>
        <v>0</v>
      </c>
      <c r="AG142" s="5">
        <f>IFERROR(IF(AF142=$B142,0,IF($B142=0,ROUND((ABS(AF142-'Calculs T1a'!$S$7)/'Calculs T1a'!$S$7)*100,0),ROUND((ABS(AF142-$B142)/$B142)*100,0))), "No Prediction")</f>
        <v>0</v>
      </c>
      <c r="AI142" s="5">
        <f>IFERROR(IF(AH142=$B142,0,IF($B142=0,ROUND((ABS(AH142-'Calculs T1a'!$S$7)/'Calculs T1a'!$S$7)*100,0),ROUND((ABS(AH142-$B142)/$B142)*100,0))), "No Prediction")</f>
        <v>0</v>
      </c>
      <c r="AK142" s="5">
        <f>IFERROR(IF(AJ142=$B142,0,IF($B142=0,ROUND((ABS(AJ142-'Calculs T1a'!$S$7)/'Calculs T1a'!$S$7)*100,0),ROUND((ABS(AJ142-$B142)/$B142)*100,0))), "No Prediction")</f>
        <v>0</v>
      </c>
      <c r="AM142" s="5">
        <f>IFERROR(IF(AL142=$B142,0,IF($B142=0,ROUND((ABS(AL142-'Calculs T1a'!$S$7)/'Calculs T1a'!$S$7)*100,0),ROUND((ABS(AL142-$B142)/$B142)*100,0))), "No Prediction")</f>
        <v>0</v>
      </c>
      <c r="AO142" s="5">
        <f>IFERROR(IF(AN142=$B142,0,IF($B142=0,ROUND((ABS(AN142-'Calculs T1a'!$S$7)/'Calculs T1a'!$S$7)*100,0),ROUND((ABS(AN142-$B142)/$B142)*100,0))), "No Prediction")</f>
        <v>0</v>
      </c>
      <c r="AQ142" s="5">
        <f>IFERROR(IF(AP142=$B142,0,IF($B142=0,ROUND((ABS(AP142-'Calculs T1a'!$S$7)/'Calculs T1a'!$S$7)*100,0),ROUND((ABS(AP142-$B142)/$B142)*100,0))), "No Prediction")</f>
        <v>0</v>
      </c>
      <c r="AS142" s="5">
        <f>IFERROR(IF(AR142=$B142,0,IF($B142=0,ROUND((ABS(AR142-'Calculs T1a'!$S$7)/'Calculs T1a'!$S$7)*100,0),ROUND((ABS(AR142-$B142)/$B142)*100,0))), "No Prediction")</f>
        <v>0</v>
      </c>
      <c r="AU142" s="5">
        <f>IFERROR(IF(AT142=$B142,0,IF($B142=0,ROUND((ABS(AT142-'Calculs T1a'!$S$7)/'Calculs T1a'!$S$7)*100,0),ROUND((ABS(AT142-$B142)/$B142)*100,0))), "No Prediction")</f>
        <v>0</v>
      </c>
      <c r="AW142" s="5">
        <f>IFERROR(IF(AV142=$B142,0,IF($B142=0,ROUND((ABS(AV142-'Calculs T1a'!$S$7)/'Calculs T1a'!$S$7)*100,0),ROUND((ABS(AV142-$B142)/$B142)*100,0))), "No Prediction")</f>
        <v>0</v>
      </c>
      <c r="BB142" s="5">
        <f>IFERROR(IF(BA142=$B142,0,IF($B142=0,ROUND((ABS(BA142-'Calculs T1a'!$S$7)/'Calculs T1a'!$S$7)*100,0),ROUND((ABS(BA142-$B142)/$B142)*100,0))), "No Prediction")</f>
        <v>0</v>
      </c>
      <c r="BD142" s="5">
        <f>IFERROR(IF(BC142=$B142,0,IF($B142=0,ROUND((ABS(BC142-'Calculs T1a'!$S$7)/'Calculs T1a'!$S$7)*100,0),ROUND((ABS(BC142-$B142)/$B142)*100,0))), "No Prediction")</f>
        <v>0</v>
      </c>
      <c r="BF142" s="5">
        <f>IFERROR(IF(BE142=$B142,0,IF($B142=0,ROUND((ABS(BE142-'Calculs T1a'!$S$7)/'Calculs T1a'!$S$7)*100,0),ROUND((ABS(BE142-$B142)/$B142)*100,0))), "No Prediction")</f>
        <v>0</v>
      </c>
      <c r="BH142" s="5">
        <f>IFERROR(IF(BG142=$B142,0,IF($B142=0,ROUND((ABS(BG142-'Calculs T1a'!$S$7)/'Calculs T1a'!$S$7)*100,0),ROUND((ABS(BG142-$B142)/$B142)*100,0))), "No Prediction")</f>
        <v>0</v>
      </c>
      <c r="BJ142" s="5">
        <f>IFERROR(IF(BI142=$B142,0,IF($B142=0,ROUND((ABS(BI142-'Calculs T1a'!$S$7)/'Calculs T1a'!$S$7)*100,0),ROUND((ABS(BI142-$B142)/$B142)*100,0))), "No Prediction")</f>
        <v>0</v>
      </c>
      <c r="BL142" s="5">
        <f>IFERROR(IF(BK142=$B142,0,IF($B142=0,ROUND((ABS(BK142-'Calculs T1a'!$S$7)/'Calculs T1a'!$S$7)*100,0),ROUND((ABS(BK142-$B142)/$B142)*100,0))), "No Prediction")</f>
        <v>0</v>
      </c>
      <c r="BN142" s="5">
        <f>IFERROR(IF(BM142=$B142,0,IF($B142=0,ROUND((ABS(BM142-'Calculs T1a'!$S$7)/'Calculs T1a'!$S$7)*100,0),ROUND((ABS(BM142-$B142)/$B142)*100,0))), "No Prediction")</f>
        <v>0</v>
      </c>
      <c r="BP142" s="5">
        <f>IFERROR(IF(BO142=$B142,0,IF($B142=0,ROUND((ABS(BO142-'Calculs T1a'!$S$7)/'Calculs T1a'!$S$7)*100,0),ROUND((ABS(BO142-$B142)/$B142)*100,0))), "No Prediction")</f>
        <v>0</v>
      </c>
      <c r="BR142" s="5">
        <f>IFERROR(IF(BQ142=$B142,0,IF($B142=0,ROUND((ABS(BQ142-'Calculs T1a'!$S$7)/'Calculs T1a'!$S$7)*100,0),ROUND((ABS(BQ142-$B142)/$B142)*100,0))), "No Prediction")</f>
        <v>0</v>
      </c>
      <c r="BT142" s="5">
        <f>IFERROR(IF(BS142=$B142,0,IF($B142=0,ROUND((ABS(BS142-'Calculs T1a'!$S$7)/'Calculs T1a'!$S$7)*100,0),ROUND((ABS(BS142-$B142)/$B142)*100,0))), "No Prediction")</f>
        <v>0</v>
      </c>
      <c r="BV142" s="5">
        <f>IFERROR(IF(BU142=$B142,0,IF($B142=0,ROUND((ABS(BU142-'Calculs T1a'!$S$7)/'Calculs T1a'!$S$7)*100,0),ROUND((ABS(BU142-$B142)/$B142)*100,0))), "No Prediction")</f>
        <v>0</v>
      </c>
    </row>
    <row r="143" spans="4:74" x14ac:dyDescent="0.3">
      <c r="D143" s="5">
        <f>IFERROR(IF(C143=$B143,0,IF($B143=0,ROUND((ABS(C143-'Calculs T1a'!$S$7)/'Calculs T1a'!$S$7)*100,0),ROUND((ABS(C143-$B143)/$B143)*100,0))), "No Prediction")</f>
        <v>0</v>
      </c>
      <c r="F143" s="5">
        <f>IFERROR(IF(E143=$B143,0,IF($B143=0,ROUND((ABS(E143-'Calculs T1a'!$S$7)/'Calculs T1a'!$S$7)*100,0),ROUND((ABS(E143-$B143)/$B143)*100,0))), "No Prediction")</f>
        <v>0</v>
      </c>
      <c r="H143" s="5">
        <f>IFERROR(IF(G143=$B143,0,IF($B143=0,ROUND((ABS(G143-'Calculs T1a'!$S$7)/'Calculs T1a'!$S$7)*100,0),ROUND((ABS(G143-$B143)/$B143)*100,0))), "No Prediction")</f>
        <v>0</v>
      </c>
      <c r="J143" s="5">
        <f>IFERROR(IF(I143=$B143,0,IF($B143=0,ROUND((ABS(I143-'Calculs T1a'!$S$7)/'Calculs T1a'!$S$7)*100,0),ROUND((ABS(I143-$B143)/$B143)*100,0))), "No Prediction")</f>
        <v>0</v>
      </c>
      <c r="L143" s="5">
        <f>IFERROR(IF(K143=$B143,0,IF($B143=0,ROUND((ABS(K143-'Calculs T1a'!$S$7)/'Calculs T1a'!$S$7)*100,0),ROUND((ABS(K143-$B143)/$B143)*100,0))), "No Prediction")</f>
        <v>0</v>
      </c>
      <c r="N143" s="5">
        <f>IFERROR(IF(M143=$B143,0,IF($B143=0,ROUND((ABS(M143-'Calculs T1a'!$S$7)/'Calculs T1a'!$S$7)*100,0),ROUND((ABS(M143-$B143)/$B143)*100,0))), "No Prediction")</f>
        <v>0</v>
      </c>
      <c r="P143" s="5">
        <f>IFERROR(IF(O143=$B143,0,IF($B143=0,ROUND((ABS(O143-'Calculs T1a'!$S$7)/'Calculs T1a'!$S$7)*100,0),ROUND((ABS(O143-$B143)/$B143)*100,0))), "No Prediction")</f>
        <v>0</v>
      </c>
      <c r="R143" s="5">
        <f>IFERROR(IF(Q143=$B143,0,IF($B143=0,ROUND((ABS(Q143-'Calculs T1a'!$S$7)/'Calculs T1a'!$S$7)*100,0),ROUND((ABS(Q143-$B143)/$B143)*100,0))), "No Prediction")</f>
        <v>0</v>
      </c>
      <c r="T143" s="5">
        <f>IFERROR(IF(S143=$B143,0,IF($B143=0,ROUND((ABS(S143-'Calculs T1a'!$S$7)/'Calculs T1a'!$S$7)*100,0),ROUND((ABS(S143-$B143)/$B143)*100,0))), "No Prediction")</f>
        <v>0</v>
      </c>
      <c r="V143" s="5">
        <f>IFERROR(IF(U143=$B143,0,IF($B143=0,ROUND((ABS(U143-'Calculs T1a'!$S$7)/'Calculs T1a'!$S$7)*100,0),ROUND((ABS(U143-$B143)/$B143)*100,0))), "No Prediction")</f>
        <v>0</v>
      </c>
      <c r="X143" s="5">
        <f>IFERROR(IF(W143=$B143,0,IF($B143=0,ROUND((ABS(W143-'Calculs T1a'!$S$7)/'Calculs T1a'!$S$7)*100,0),ROUND((ABS(W143-$B143)/$B143)*100,0))), "No Prediction")</f>
        <v>0</v>
      </c>
      <c r="AC143" s="5">
        <f>IFERROR(IF(AB143=$B143,0,IF($B143=0,ROUND((ABS(AB143-'Calculs T1a'!$S$7)/'Calculs T1a'!$S$7)*100,0),ROUND((ABS(AB143-$B143)/$B143)*100,0))), "No Prediction")</f>
        <v>0</v>
      </c>
      <c r="AE143" s="5">
        <f>IFERROR(IF(AD143=$B143,0,IF($B143=0,ROUND((ABS(AD143-'Calculs T1a'!$S$7)/'Calculs T1a'!$S$7)*100,0),ROUND((ABS(AD143-$B143)/$B143)*100,0))), "No Prediction")</f>
        <v>0</v>
      </c>
      <c r="AG143" s="5">
        <f>IFERROR(IF(AF143=$B143,0,IF($B143=0,ROUND((ABS(AF143-'Calculs T1a'!$S$7)/'Calculs T1a'!$S$7)*100,0),ROUND((ABS(AF143-$B143)/$B143)*100,0))), "No Prediction")</f>
        <v>0</v>
      </c>
      <c r="AI143" s="5">
        <f>IFERROR(IF(AH143=$B143,0,IF($B143=0,ROUND((ABS(AH143-'Calculs T1a'!$S$7)/'Calculs T1a'!$S$7)*100,0),ROUND((ABS(AH143-$B143)/$B143)*100,0))), "No Prediction")</f>
        <v>0</v>
      </c>
      <c r="AK143" s="5">
        <f>IFERROR(IF(AJ143=$B143,0,IF($B143=0,ROUND((ABS(AJ143-'Calculs T1a'!$S$7)/'Calculs T1a'!$S$7)*100,0),ROUND((ABS(AJ143-$B143)/$B143)*100,0))), "No Prediction")</f>
        <v>0</v>
      </c>
      <c r="AM143" s="5">
        <f>IFERROR(IF(AL143=$B143,0,IF($B143=0,ROUND((ABS(AL143-'Calculs T1a'!$S$7)/'Calculs T1a'!$S$7)*100,0),ROUND((ABS(AL143-$B143)/$B143)*100,0))), "No Prediction")</f>
        <v>0</v>
      </c>
      <c r="AO143" s="5">
        <f>IFERROR(IF(AN143=$B143,0,IF($B143=0,ROUND((ABS(AN143-'Calculs T1a'!$S$7)/'Calculs T1a'!$S$7)*100,0),ROUND((ABS(AN143-$B143)/$B143)*100,0))), "No Prediction")</f>
        <v>0</v>
      </c>
      <c r="AQ143" s="5">
        <f>IFERROR(IF(AP143=$B143,0,IF($B143=0,ROUND((ABS(AP143-'Calculs T1a'!$S$7)/'Calculs T1a'!$S$7)*100,0),ROUND((ABS(AP143-$B143)/$B143)*100,0))), "No Prediction")</f>
        <v>0</v>
      </c>
      <c r="AS143" s="5">
        <f>IFERROR(IF(AR143=$B143,0,IF($B143=0,ROUND((ABS(AR143-'Calculs T1a'!$S$7)/'Calculs T1a'!$S$7)*100,0),ROUND((ABS(AR143-$B143)/$B143)*100,0))), "No Prediction")</f>
        <v>0</v>
      </c>
      <c r="AU143" s="5">
        <f>IFERROR(IF(AT143=$B143,0,IF($B143=0,ROUND((ABS(AT143-'Calculs T1a'!$S$7)/'Calculs T1a'!$S$7)*100,0),ROUND((ABS(AT143-$B143)/$B143)*100,0))), "No Prediction")</f>
        <v>0</v>
      </c>
      <c r="AW143" s="5">
        <f>IFERROR(IF(AV143=$B143,0,IF($B143=0,ROUND((ABS(AV143-'Calculs T1a'!$S$7)/'Calculs T1a'!$S$7)*100,0),ROUND((ABS(AV143-$B143)/$B143)*100,0))), "No Prediction")</f>
        <v>0</v>
      </c>
      <c r="BB143" s="5">
        <f>IFERROR(IF(BA143=$B143,0,IF($B143=0,ROUND((ABS(BA143-'Calculs T1a'!$S$7)/'Calculs T1a'!$S$7)*100,0),ROUND((ABS(BA143-$B143)/$B143)*100,0))), "No Prediction")</f>
        <v>0</v>
      </c>
      <c r="BD143" s="5">
        <f>IFERROR(IF(BC143=$B143,0,IF($B143=0,ROUND((ABS(BC143-'Calculs T1a'!$S$7)/'Calculs T1a'!$S$7)*100,0),ROUND((ABS(BC143-$B143)/$B143)*100,0))), "No Prediction")</f>
        <v>0</v>
      </c>
      <c r="BF143" s="5">
        <f>IFERROR(IF(BE143=$B143,0,IF($B143=0,ROUND((ABS(BE143-'Calculs T1a'!$S$7)/'Calculs T1a'!$S$7)*100,0),ROUND((ABS(BE143-$B143)/$B143)*100,0))), "No Prediction")</f>
        <v>0</v>
      </c>
      <c r="BH143" s="5">
        <f>IFERROR(IF(BG143=$B143,0,IF($B143=0,ROUND((ABS(BG143-'Calculs T1a'!$S$7)/'Calculs T1a'!$S$7)*100,0),ROUND((ABS(BG143-$B143)/$B143)*100,0))), "No Prediction")</f>
        <v>0</v>
      </c>
      <c r="BJ143" s="5">
        <f>IFERROR(IF(BI143=$B143,0,IF($B143=0,ROUND((ABS(BI143-'Calculs T1a'!$S$7)/'Calculs T1a'!$S$7)*100,0),ROUND((ABS(BI143-$B143)/$B143)*100,0))), "No Prediction")</f>
        <v>0</v>
      </c>
      <c r="BL143" s="5">
        <f>IFERROR(IF(BK143=$B143,0,IF($B143=0,ROUND((ABS(BK143-'Calculs T1a'!$S$7)/'Calculs T1a'!$S$7)*100,0),ROUND((ABS(BK143-$B143)/$B143)*100,0))), "No Prediction")</f>
        <v>0</v>
      </c>
      <c r="BN143" s="5">
        <f>IFERROR(IF(BM143=$B143,0,IF($B143=0,ROUND((ABS(BM143-'Calculs T1a'!$S$7)/'Calculs T1a'!$S$7)*100,0),ROUND((ABS(BM143-$B143)/$B143)*100,0))), "No Prediction")</f>
        <v>0</v>
      </c>
      <c r="BP143" s="5">
        <f>IFERROR(IF(BO143=$B143,0,IF($B143=0,ROUND((ABS(BO143-'Calculs T1a'!$S$7)/'Calculs T1a'!$S$7)*100,0),ROUND((ABS(BO143-$B143)/$B143)*100,0))), "No Prediction")</f>
        <v>0</v>
      </c>
      <c r="BR143" s="5">
        <f>IFERROR(IF(BQ143=$B143,0,IF($B143=0,ROUND((ABS(BQ143-'Calculs T1a'!$S$7)/'Calculs T1a'!$S$7)*100,0),ROUND((ABS(BQ143-$B143)/$B143)*100,0))), "No Prediction")</f>
        <v>0</v>
      </c>
      <c r="BT143" s="5">
        <f>IFERROR(IF(BS143=$B143,0,IF($B143=0,ROUND((ABS(BS143-'Calculs T1a'!$S$7)/'Calculs T1a'!$S$7)*100,0),ROUND((ABS(BS143-$B143)/$B143)*100,0))), "No Prediction")</f>
        <v>0</v>
      </c>
      <c r="BV143" s="5">
        <f>IFERROR(IF(BU143=$B143,0,IF($B143=0,ROUND((ABS(BU143-'Calculs T1a'!$S$7)/'Calculs T1a'!$S$7)*100,0),ROUND((ABS(BU143-$B143)/$B143)*100,0))), "No Prediction")</f>
        <v>0</v>
      </c>
    </row>
    <row r="144" spans="4:74" x14ac:dyDescent="0.3">
      <c r="D144" s="5">
        <f>IFERROR(IF(C144=$B144,0,IF($B144=0,ROUND((ABS(C144-'Calculs T1a'!$S$7)/'Calculs T1a'!$S$7)*100,0),ROUND((ABS(C144-$B144)/$B144)*100,0))), "No Prediction")</f>
        <v>0</v>
      </c>
      <c r="F144" s="5">
        <f>IFERROR(IF(E144=$B144,0,IF($B144=0,ROUND((ABS(E144-'Calculs T1a'!$S$7)/'Calculs T1a'!$S$7)*100,0),ROUND((ABS(E144-$B144)/$B144)*100,0))), "No Prediction")</f>
        <v>0</v>
      </c>
      <c r="H144" s="5">
        <f>IFERROR(IF(G144=$B144,0,IF($B144=0,ROUND((ABS(G144-'Calculs T1a'!$S$7)/'Calculs T1a'!$S$7)*100,0),ROUND((ABS(G144-$B144)/$B144)*100,0))), "No Prediction")</f>
        <v>0</v>
      </c>
      <c r="J144" s="5">
        <f>IFERROR(IF(I144=$B144,0,IF($B144=0,ROUND((ABS(I144-'Calculs T1a'!$S$7)/'Calculs T1a'!$S$7)*100,0),ROUND((ABS(I144-$B144)/$B144)*100,0))), "No Prediction")</f>
        <v>0</v>
      </c>
      <c r="L144" s="5">
        <f>IFERROR(IF(K144=$B144,0,IF($B144=0,ROUND((ABS(K144-'Calculs T1a'!$S$7)/'Calculs T1a'!$S$7)*100,0),ROUND((ABS(K144-$B144)/$B144)*100,0))), "No Prediction")</f>
        <v>0</v>
      </c>
      <c r="N144" s="5">
        <f>IFERROR(IF(M144=$B144,0,IF($B144=0,ROUND((ABS(M144-'Calculs T1a'!$S$7)/'Calculs T1a'!$S$7)*100,0),ROUND((ABS(M144-$B144)/$B144)*100,0))), "No Prediction")</f>
        <v>0</v>
      </c>
      <c r="P144" s="5">
        <f>IFERROR(IF(O144=$B144,0,IF($B144=0,ROUND((ABS(O144-'Calculs T1a'!$S$7)/'Calculs T1a'!$S$7)*100,0),ROUND((ABS(O144-$B144)/$B144)*100,0))), "No Prediction")</f>
        <v>0</v>
      </c>
      <c r="R144" s="5">
        <f>IFERROR(IF(Q144=$B144,0,IF($B144=0,ROUND((ABS(Q144-'Calculs T1a'!$S$7)/'Calculs T1a'!$S$7)*100,0),ROUND((ABS(Q144-$B144)/$B144)*100,0))), "No Prediction")</f>
        <v>0</v>
      </c>
      <c r="T144" s="5">
        <f>IFERROR(IF(S144=$B144,0,IF($B144=0,ROUND((ABS(S144-'Calculs T1a'!$S$7)/'Calculs T1a'!$S$7)*100,0),ROUND((ABS(S144-$B144)/$B144)*100,0))), "No Prediction")</f>
        <v>0</v>
      </c>
      <c r="V144" s="5">
        <f>IFERROR(IF(U144=$B144,0,IF($B144=0,ROUND((ABS(U144-'Calculs T1a'!$S$7)/'Calculs T1a'!$S$7)*100,0),ROUND((ABS(U144-$B144)/$B144)*100,0))), "No Prediction")</f>
        <v>0</v>
      </c>
      <c r="X144" s="5">
        <f>IFERROR(IF(W144=$B144,0,IF($B144=0,ROUND((ABS(W144-'Calculs T1a'!$S$7)/'Calculs T1a'!$S$7)*100,0),ROUND((ABS(W144-$B144)/$B144)*100,0))), "No Prediction")</f>
        <v>0</v>
      </c>
      <c r="AC144" s="5">
        <f>IFERROR(IF(AB144=$B144,0,IF($B144=0,ROUND((ABS(AB144-'Calculs T1a'!$S$7)/'Calculs T1a'!$S$7)*100,0),ROUND((ABS(AB144-$B144)/$B144)*100,0))), "No Prediction")</f>
        <v>0</v>
      </c>
      <c r="AE144" s="5">
        <f>IFERROR(IF(AD144=$B144,0,IF($B144=0,ROUND((ABS(AD144-'Calculs T1a'!$S$7)/'Calculs T1a'!$S$7)*100,0),ROUND((ABS(AD144-$B144)/$B144)*100,0))), "No Prediction")</f>
        <v>0</v>
      </c>
      <c r="AG144" s="5">
        <f>IFERROR(IF(AF144=$B144,0,IF($B144=0,ROUND((ABS(AF144-'Calculs T1a'!$S$7)/'Calculs T1a'!$S$7)*100,0),ROUND((ABS(AF144-$B144)/$B144)*100,0))), "No Prediction")</f>
        <v>0</v>
      </c>
      <c r="AI144" s="5">
        <f>IFERROR(IF(AH144=$B144,0,IF($B144=0,ROUND((ABS(AH144-'Calculs T1a'!$S$7)/'Calculs T1a'!$S$7)*100,0),ROUND((ABS(AH144-$B144)/$B144)*100,0))), "No Prediction")</f>
        <v>0</v>
      </c>
      <c r="AK144" s="5">
        <f>IFERROR(IF(AJ144=$B144,0,IF($B144=0,ROUND((ABS(AJ144-'Calculs T1a'!$S$7)/'Calculs T1a'!$S$7)*100,0),ROUND((ABS(AJ144-$B144)/$B144)*100,0))), "No Prediction")</f>
        <v>0</v>
      </c>
      <c r="AM144" s="5">
        <f>IFERROR(IF(AL144=$B144,0,IF($B144=0,ROUND((ABS(AL144-'Calculs T1a'!$S$7)/'Calculs T1a'!$S$7)*100,0),ROUND((ABS(AL144-$B144)/$B144)*100,0))), "No Prediction")</f>
        <v>0</v>
      </c>
      <c r="AO144" s="5">
        <f>IFERROR(IF(AN144=$B144,0,IF($B144=0,ROUND((ABS(AN144-'Calculs T1a'!$S$7)/'Calculs T1a'!$S$7)*100,0),ROUND((ABS(AN144-$B144)/$B144)*100,0))), "No Prediction")</f>
        <v>0</v>
      </c>
      <c r="AQ144" s="5">
        <f>IFERROR(IF(AP144=$B144,0,IF($B144=0,ROUND((ABS(AP144-'Calculs T1a'!$S$7)/'Calculs T1a'!$S$7)*100,0),ROUND((ABS(AP144-$B144)/$B144)*100,0))), "No Prediction")</f>
        <v>0</v>
      </c>
      <c r="AS144" s="5">
        <f>IFERROR(IF(AR144=$B144,0,IF($B144=0,ROUND((ABS(AR144-'Calculs T1a'!$S$7)/'Calculs T1a'!$S$7)*100,0),ROUND((ABS(AR144-$B144)/$B144)*100,0))), "No Prediction")</f>
        <v>0</v>
      </c>
      <c r="AU144" s="5">
        <f>IFERROR(IF(AT144=$B144,0,IF($B144=0,ROUND((ABS(AT144-'Calculs T1a'!$S$7)/'Calculs T1a'!$S$7)*100,0),ROUND((ABS(AT144-$B144)/$B144)*100,0))), "No Prediction")</f>
        <v>0</v>
      </c>
      <c r="AW144" s="5">
        <f>IFERROR(IF(AV144=$B144,0,IF($B144=0,ROUND((ABS(AV144-'Calculs T1a'!$S$7)/'Calculs T1a'!$S$7)*100,0),ROUND((ABS(AV144-$B144)/$B144)*100,0))), "No Prediction")</f>
        <v>0</v>
      </c>
      <c r="BB144" s="5">
        <f>IFERROR(IF(BA144=$B144,0,IF($B144=0,ROUND((ABS(BA144-'Calculs T1a'!$S$7)/'Calculs T1a'!$S$7)*100,0),ROUND((ABS(BA144-$B144)/$B144)*100,0))), "No Prediction")</f>
        <v>0</v>
      </c>
      <c r="BD144" s="5">
        <f>IFERROR(IF(BC144=$B144,0,IF($B144=0,ROUND((ABS(BC144-'Calculs T1a'!$S$7)/'Calculs T1a'!$S$7)*100,0),ROUND((ABS(BC144-$B144)/$B144)*100,0))), "No Prediction")</f>
        <v>0</v>
      </c>
      <c r="BF144" s="5">
        <f>IFERROR(IF(BE144=$B144,0,IF($B144=0,ROUND((ABS(BE144-'Calculs T1a'!$S$7)/'Calculs T1a'!$S$7)*100,0),ROUND((ABS(BE144-$B144)/$B144)*100,0))), "No Prediction")</f>
        <v>0</v>
      </c>
      <c r="BH144" s="5">
        <f>IFERROR(IF(BG144=$B144,0,IF($B144=0,ROUND((ABS(BG144-'Calculs T1a'!$S$7)/'Calculs T1a'!$S$7)*100,0),ROUND((ABS(BG144-$B144)/$B144)*100,0))), "No Prediction")</f>
        <v>0</v>
      </c>
      <c r="BJ144" s="5">
        <f>IFERROR(IF(BI144=$B144,0,IF($B144=0,ROUND((ABS(BI144-'Calculs T1a'!$S$7)/'Calculs T1a'!$S$7)*100,0),ROUND((ABS(BI144-$B144)/$B144)*100,0))), "No Prediction")</f>
        <v>0</v>
      </c>
      <c r="BL144" s="5">
        <f>IFERROR(IF(BK144=$B144,0,IF($B144=0,ROUND((ABS(BK144-'Calculs T1a'!$S$7)/'Calculs T1a'!$S$7)*100,0),ROUND((ABS(BK144-$B144)/$B144)*100,0))), "No Prediction")</f>
        <v>0</v>
      </c>
      <c r="BN144" s="5">
        <f>IFERROR(IF(BM144=$B144,0,IF($B144=0,ROUND((ABS(BM144-'Calculs T1a'!$S$7)/'Calculs T1a'!$S$7)*100,0),ROUND((ABS(BM144-$B144)/$B144)*100,0))), "No Prediction")</f>
        <v>0</v>
      </c>
      <c r="BP144" s="5">
        <f>IFERROR(IF(BO144=$B144,0,IF($B144=0,ROUND((ABS(BO144-'Calculs T1a'!$S$7)/'Calculs T1a'!$S$7)*100,0),ROUND((ABS(BO144-$B144)/$B144)*100,0))), "No Prediction")</f>
        <v>0</v>
      </c>
      <c r="BR144" s="5">
        <f>IFERROR(IF(BQ144=$B144,0,IF($B144=0,ROUND((ABS(BQ144-'Calculs T1a'!$S$7)/'Calculs T1a'!$S$7)*100,0),ROUND((ABS(BQ144-$B144)/$B144)*100,0))), "No Prediction")</f>
        <v>0</v>
      </c>
      <c r="BT144" s="5">
        <f>IFERROR(IF(BS144=$B144,0,IF($B144=0,ROUND((ABS(BS144-'Calculs T1a'!$S$7)/'Calculs T1a'!$S$7)*100,0),ROUND((ABS(BS144-$B144)/$B144)*100,0))), "No Prediction")</f>
        <v>0</v>
      </c>
      <c r="BV144" s="5">
        <f>IFERROR(IF(BU144=$B144,0,IF($B144=0,ROUND((ABS(BU144-'Calculs T1a'!$S$7)/'Calculs T1a'!$S$7)*100,0),ROUND((ABS(BU144-$B144)/$B144)*100,0))), "No Prediction")</f>
        <v>0</v>
      </c>
    </row>
    <row r="145" spans="4:74" x14ac:dyDescent="0.3">
      <c r="D145" s="5">
        <f>IFERROR(IF(C145=$B145,0,IF($B145=0,ROUND((ABS(C145-'Calculs T1a'!$S$7)/'Calculs T1a'!$S$7)*100,0),ROUND((ABS(C145-$B145)/$B145)*100,0))), "No Prediction")</f>
        <v>0</v>
      </c>
      <c r="F145" s="5">
        <f>IFERROR(IF(E145=$B145,0,IF($B145=0,ROUND((ABS(E145-'Calculs T1a'!$S$7)/'Calculs T1a'!$S$7)*100,0),ROUND((ABS(E145-$B145)/$B145)*100,0))), "No Prediction")</f>
        <v>0</v>
      </c>
      <c r="H145" s="5">
        <f>IFERROR(IF(G145=$B145,0,IF($B145=0,ROUND((ABS(G145-'Calculs T1a'!$S$7)/'Calculs T1a'!$S$7)*100,0),ROUND((ABS(G145-$B145)/$B145)*100,0))), "No Prediction")</f>
        <v>0</v>
      </c>
      <c r="J145" s="5">
        <f>IFERROR(IF(I145=$B145,0,IF($B145=0,ROUND((ABS(I145-'Calculs T1a'!$S$7)/'Calculs T1a'!$S$7)*100,0),ROUND((ABS(I145-$B145)/$B145)*100,0))), "No Prediction")</f>
        <v>0</v>
      </c>
      <c r="L145" s="5">
        <f>IFERROR(IF(K145=$B145,0,IF($B145=0,ROUND((ABS(K145-'Calculs T1a'!$S$7)/'Calculs T1a'!$S$7)*100,0),ROUND((ABS(K145-$B145)/$B145)*100,0))), "No Prediction")</f>
        <v>0</v>
      </c>
      <c r="N145" s="5">
        <f>IFERROR(IF(M145=$B145,0,IF($B145=0,ROUND((ABS(M145-'Calculs T1a'!$S$7)/'Calculs T1a'!$S$7)*100,0),ROUND((ABS(M145-$B145)/$B145)*100,0))), "No Prediction")</f>
        <v>0</v>
      </c>
      <c r="P145" s="5">
        <f>IFERROR(IF(O145=$B145,0,IF($B145=0,ROUND((ABS(O145-'Calculs T1a'!$S$7)/'Calculs T1a'!$S$7)*100,0),ROUND((ABS(O145-$B145)/$B145)*100,0))), "No Prediction")</f>
        <v>0</v>
      </c>
      <c r="R145" s="5">
        <f>IFERROR(IF(Q145=$B145,0,IF($B145=0,ROUND((ABS(Q145-'Calculs T1a'!$S$7)/'Calculs T1a'!$S$7)*100,0),ROUND((ABS(Q145-$B145)/$B145)*100,0))), "No Prediction")</f>
        <v>0</v>
      </c>
      <c r="T145" s="5">
        <f>IFERROR(IF(S145=$B145,0,IF($B145=0,ROUND((ABS(S145-'Calculs T1a'!$S$7)/'Calculs T1a'!$S$7)*100,0),ROUND((ABS(S145-$B145)/$B145)*100,0))), "No Prediction")</f>
        <v>0</v>
      </c>
      <c r="V145" s="5">
        <f>IFERROR(IF(U145=$B145,0,IF($B145=0,ROUND((ABS(U145-'Calculs T1a'!$S$7)/'Calculs T1a'!$S$7)*100,0),ROUND((ABS(U145-$B145)/$B145)*100,0))), "No Prediction")</f>
        <v>0</v>
      </c>
      <c r="X145" s="5">
        <f>IFERROR(IF(W145=$B145,0,IF($B145=0,ROUND((ABS(W145-'Calculs T1a'!$S$7)/'Calculs T1a'!$S$7)*100,0),ROUND((ABS(W145-$B145)/$B145)*100,0))), "No Prediction")</f>
        <v>0</v>
      </c>
      <c r="AC145" s="5">
        <f>IFERROR(IF(AB145=$B145,0,IF($B145=0,ROUND((ABS(AB145-'Calculs T1a'!$S$7)/'Calculs T1a'!$S$7)*100,0),ROUND((ABS(AB145-$B145)/$B145)*100,0))), "No Prediction")</f>
        <v>0</v>
      </c>
      <c r="AE145" s="5">
        <f>IFERROR(IF(AD145=$B145,0,IF($B145=0,ROUND((ABS(AD145-'Calculs T1a'!$S$7)/'Calculs T1a'!$S$7)*100,0),ROUND((ABS(AD145-$B145)/$B145)*100,0))), "No Prediction")</f>
        <v>0</v>
      </c>
      <c r="AG145" s="5">
        <f>IFERROR(IF(AF145=$B145,0,IF($B145=0,ROUND((ABS(AF145-'Calculs T1a'!$S$7)/'Calculs T1a'!$S$7)*100,0),ROUND((ABS(AF145-$B145)/$B145)*100,0))), "No Prediction")</f>
        <v>0</v>
      </c>
      <c r="AI145" s="5">
        <f>IFERROR(IF(AH145=$B145,0,IF($B145=0,ROUND((ABS(AH145-'Calculs T1a'!$S$7)/'Calculs T1a'!$S$7)*100,0),ROUND((ABS(AH145-$B145)/$B145)*100,0))), "No Prediction")</f>
        <v>0</v>
      </c>
      <c r="AK145" s="5">
        <f>IFERROR(IF(AJ145=$B145,0,IF($B145=0,ROUND((ABS(AJ145-'Calculs T1a'!$S$7)/'Calculs T1a'!$S$7)*100,0),ROUND((ABS(AJ145-$B145)/$B145)*100,0))), "No Prediction")</f>
        <v>0</v>
      </c>
      <c r="AM145" s="5">
        <f>IFERROR(IF(AL145=$B145,0,IF($B145=0,ROUND((ABS(AL145-'Calculs T1a'!$S$7)/'Calculs T1a'!$S$7)*100,0),ROUND((ABS(AL145-$B145)/$B145)*100,0))), "No Prediction")</f>
        <v>0</v>
      </c>
      <c r="AO145" s="5">
        <f>IFERROR(IF(AN145=$B145,0,IF($B145=0,ROUND((ABS(AN145-'Calculs T1a'!$S$7)/'Calculs T1a'!$S$7)*100,0),ROUND((ABS(AN145-$B145)/$B145)*100,0))), "No Prediction")</f>
        <v>0</v>
      </c>
      <c r="AQ145" s="5">
        <f>IFERROR(IF(AP145=$B145,0,IF($B145=0,ROUND((ABS(AP145-'Calculs T1a'!$S$7)/'Calculs T1a'!$S$7)*100,0),ROUND((ABS(AP145-$B145)/$B145)*100,0))), "No Prediction")</f>
        <v>0</v>
      </c>
      <c r="AS145" s="5">
        <f>IFERROR(IF(AR145=$B145,0,IF($B145=0,ROUND((ABS(AR145-'Calculs T1a'!$S$7)/'Calculs T1a'!$S$7)*100,0),ROUND((ABS(AR145-$B145)/$B145)*100,0))), "No Prediction")</f>
        <v>0</v>
      </c>
      <c r="AU145" s="5">
        <f>IFERROR(IF(AT145=$B145,0,IF($B145=0,ROUND((ABS(AT145-'Calculs T1a'!$S$7)/'Calculs T1a'!$S$7)*100,0),ROUND((ABS(AT145-$B145)/$B145)*100,0))), "No Prediction")</f>
        <v>0</v>
      </c>
      <c r="AW145" s="5">
        <f>IFERROR(IF(AV145=$B145,0,IF($B145=0,ROUND((ABS(AV145-'Calculs T1a'!$S$7)/'Calculs T1a'!$S$7)*100,0),ROUND((ABS(AV145-$B145)/$B145)*100,0))), "No Prediction")</f>
        <v>0</v>
      </c>
      <c r="BB145" s="5">
        <f>IFERROR(IF(BA145=$B145,0,IF($B145=0,ROUND((ABS(BA145-'Calculs T1a'!$S$7)/'Calculs T1a'!$S$7)*100,0),ROUND((ABS(BA145-$B145)/$B145)*100,0))), "No Prediction")</f>
        <v>0</v>
      </c>
      <c r="BD145" s="5">
        <f>IFERROR(IF(BC145=$B145,0,IF($B145=0,ROUND((ABS(BC145-'Calculs T1a'!$S$7)/'Calculs T1a'!$S$7)*100,0),ROUND((ABS(BC145-$B145)/$B145)*100,0))), "No Prediction")</f>
        <v>0</v>
      </c>
      <c r="BF145" s="5">
        <f>IFERROR(IF(BE145=$B145,0,IF($B145=0,ROUND((ABS(BE145-'Calculs T1a'!$S$7)/'Calculs T1a'!$S$7)*100,0),ROUND((ABS(BE145-$B145)/$B145)*100,0))), "No Prediction")</f>
        <v>0</v>
      </c>
      <c r="BH145" s="5">
        <f>IFERROR(IF(BG145=$B145,0,IF($B145=0,ROUND((ABS(BG145-'Calculs T1a'!$S$7)/'Calculs T1a'!$S$7)*100,0),ROUND((ABS(BG145-$B145)/$B145)*100,0))), "No Prediction")</f>
        <v>0</v>
      </c>
      <c r="BJ145" s="5">
        <f>IFERROR(IF(BI145=$B145,0,IF($B145=0,ROUND((ABS(BI145-'Calculs T1a'!$S$7)/'Calculs T1a'!$S$7)*100,0),ROUND((ABS(BI145-$B145)/$B145)*100,0))), "No Prediction")</f>
        <v>0</v>
      </c>
      <c r="BL145" s="5">
        <f>IFERROR(IF(BK145=$B145,0,IF($B145=0,ROUND((ABS(BK145-'Calculs T1a'!$S$7)/'Calculs T1a'!$S$7)*100,0),ROUND((ABS(BK145-$B145)/$B145)*100,0))), "No Prediction")</f>
        <v>0</v>
      </c>
      <c r="BN145" s="5">
        <f>IFERROR(IF(BM145=$B145,0,IF($B145=0,ROUND((ABS(BM145-'Calculs T1a'!$S$7)/'Calculs T1a'!$S$7)*100,0),ROUND((ABS(BM145-$B145)/$B145)*100,0))), "No Prediction")</f>
        <v>0</v>
      </c>
      <c r="BP145" s="5">
        <f>IFERROR(IF(BO145=$B145,0,IF($B145=0,ROUND((ABS(BO145-'Calculs T1a'!$S$7)/'Calculs T1a'!$S$7)*100,0),ROUND((ABS(BO145-$B145)/$B145)*100,0))), "No Prediction")</f>
        <v>0</v>
      </c>
      <c r="BR145" s="5">
        <f>IFERROR(IF(BQ145=$B145,0,IF($B145=0,ROUND((ABS(BQ145-'Calculs T1a'!$S$7)/'Calculs T1a'!$S$7)*100,0),ROUND((ABS(BQ145-$B145)/$B145)*100,0))), "No Prediction")</f>
        <v>0</v>
      </c>
      <c r="BT145" s="5">
        <f>IFERROR(IF(BS145=$B145,0,IF($B145=0,ROUND((ABS(BS145-'Calculs T1a'!$S$7)/'Calculs T1a'!$S$7)*100,0),ROUND((ABS(BS145-$B145)/$B145)*100,0))), "No Prediction")</f>
        <v>0</v>
      </c>
      <c r="BV145" s="5">
        <f>IFERROR(IF(BU145=$B145,0,IF($B145=0,ROUND((ABS(BU145-'Calculs T1a'!$S$7)/'Calculs T1a'!$S$7)*100,0),ROUND((ABS(BU145-$B145)/$B145)*100,0))), "No Prediction")</f>
        <v>0</v>
      </c>
    </row>
    <row r="146" spans="4:74" x14ac:dyDescent="0.3">
      <c r="D146" s="5">
        <f>IFERROR(IF(C146=$B146,0,IF($B146=0,ROUND((ABS(C146-'Calculs T1a'!$S$7)/'Calculs T1a'!$S$7)*100,0),ROUND((ABS(C146-$B146)/$B146)*100,0))), "No Prediction")</f>
        <v>0</v>
      </c>
      <c r="F146" s="5">
        <f>IFERROR(IF(E146=$B146,0,IF($B146=0,ROUND((ABS(E146-'Calculs T1a'!$S$7)/'Calculs T1a'!$S$7)*100,0),ROUND((ABS(E146-$B146)/$B146)*100,0))), "No Prediction")</f>
        <v>0</v>
      </c>
      <c r="H146" s="5">
        <f>IFERROR(IF(G146=$B146,0,IF($B146=0,ROUND((ABS(G146-'Calculs T1a'!$S$7)/'Calculs T1a'!$S$7)*100,0),ROUND((ABS(G146-$B146)/$B146)*100,0))), "No Prediction")</f>
        <v>0</v>
      </c>
      <c r="J146" s="5">
        <f>IFERROR(IF(I146=$B146,0,IF($B146=0,ROUND((ABS(I146-'Calculs T1a'!$S$7)/'Calculs T1a'!$S$7)*100,0),ROUND((ABS(I146-$B146)/$B146)*100,0))), "No Prediction")</f>
        <v>0</v>
      </c>
      <c r="L146" s="5">
        <f>IFERROR(IF(K146=$B146,0,IF($B146=0,ROUND((ABS(K146-'Calculs T1a'!$S$7)/'Calculs T1a'!$S$7)*100,0),ROUND((ABS(K146-$B146)/$B146)*100,0))), "No Prediction")</f>
        <v>0</v>
      </c>
      <c r="N146" s="5">
        <f>IFERROR(IF(M146=$B146,0,IF($B146=0,ROUND((ABS(M146-'Calculs T1a'!$S$7)/'Calculs T1a'!$S$7)*100,0),ROUND((ABS(M146-$B146)/$B146)*100,0))), "No Prediction")</f>
        <v>0</v>
      </c>
      <c r="P146" s="5">
        <f>IFERROR(IF(O146=$B146,0,IF($B146=0,ROUND((ABS(O146-'Calculs T1a'!$S$7)/'Calculs T1a'!$S$7)*100,0),ROUND((ABS(O146-$B146)/$B146)*100,0))), "No Prediction")</f>
        <v>0</v>
      </c>
      <c r="R146" s="5">
        <f>IFERROR(IF(Q146=$B146,0,IF($B146=0,ROUND((ABS(Q146-'Calculs T1a'!$S$7)/'Calculs T1a'!$S$7)*100,0),ROUND((ABS(Q146-$B146)/$B146)*100,0))), "No Prediction")</f>
        <v>0</v>
      </c>
      <c r="T146" s="5">
        <f>IFERROR(IF(S146=$B146,0,IF($B146=0,ROUND((ABS(S146-'Calculs T1a'!$S$7)/'Calculs T1a'!$S$7)*100,0),ROUND((ABS(S146-$B146)/$B146)*100,0))), "No Prediction")</f>
        <v>0</v>
      </c>
      <c r="V146" s="5">
        <f>IFERROR(IF(U146=$B146,0,IF($B146=0,ROUND((ABS(U146-'Calculs T1a'!$S$7)/'Calculs T1a'!$S$7)*100,0),ROUND((ABS(U146-$B146)/$B146)*100,0))), "No Prediction")</f>
        <v>0</v>
      </c>
      <c r="X146" s="5">
        <f>IFERROR(IF(W146=$B146,0,IF($B146=0,ROUND((ABS(W146-'Calculs T1a'!$S$7)/'Calculs T1a'!$S$7)*100,0),ROUND((ABS(W146-$B146)/$B146)*100,0))), "No Prediction")</f>
        <v>0</v>
      </c>
      <c r="AC146" s="5">
        <f>IFERROR(IF(AB146=$B146,0,IF($B146=0,ROUND((ABS(AB146-'Calculs T1a'!$S$7)/'Calculs T1a'!$S$7)*100,0),ROUND((ABS(AB146-$B146)/$B146)*100,0))), "No Prediction")</f>
        <v>0</v>
      </c>
      <c r="AE146" s="5">
        <f>IFERROR(IF(AD146=$B146,0,IF($B146=0,ROUND((ABS(AD146-'Calculs T1a'!$S$7)/'Calculs T1a'!$S$7)*100,0),ROUND((ABS(AD146-$B146)/$B146)*100,0))), "No Prediction")</f>
        <v>0</v>
      </c>
      <c r="AG146" s="5">
        <f>IFERROR(IF(AF146=$B146,0,IF($B146=0,ROUND((ABS(AF146-'Calculs T1a'!$S$7)/'Calculs T1a'!$S$7)*100,0),ROUND((ABS(AF146-$B146)/$B146)*100,0))), "No Prediction")</f>
        <v>0</v>
      </c>
      <c r="AI146" s="5">
        <f>IFERROR(IF(AH146=$B146,0,IF($B146=0,ROUND((ABS(AH146-'Calculs T1a'!$S$7)/'Calculs T1a'!$S$7)*100,0),ROUND((ABS(AH146-$B146)/$B146)*100,0))), "No Prediction")</f>
        <v>0</v>
      </c>
      <c r="AK146" s="5">
        <f>IFERROR(IF(AJ146=$B146,0,IF($B146=0,ROUND((ABS(AJ146-'Calculs T1a'!$S$7)/'Calculs T1a'!$S$7)*100,0),ROUND((ABS(AJ146-$B146)/$B146)*100,0))), "No Prediction")</f>
        <v>0</v>
      </c>
      <c r="AM146" s="5">
        <f>IFERROR(IF(AL146=$B146,0,IF($B146=0,ROUND((ABS(AL146-'Calculs T1a'!$S$7)/'Calculs T1a'!$S$7)*100,0),ROUND((ABS(AL146-$B146)/$B146)*100,0))), "No Prediction")</f>
        <v>0</v>
      </c>
      <c r="AO146" s="5">
        <f>IFERROR(IF(AN146=$B146,0,IF($B146=0,ROUND((ABS(AN146-'Calculs T1a'!$S$7)/'Calculs T1a'!$S$7)*100,0),ROUND((ABS(AN146-$B146)/$B146)*100,0))), "No Prediction")</f>
        <v>0</v>
      </c>
      <c r="AQ146" s="5">
        <f>IFERROR(IF(AP146=$B146,0,IF($B146=0,ROUND((ABS(AP146-'Calculs T1a'!$S$7)/'Calculs T1a'!$S$7)*100,0),ROUND((ABS(AP146-$B146)/$B146)*100,0))), "No Prediction")</f>
        <v>0</v>
      </c>
      <c r="AS146" s="5">
        <f>IFERROR(IF(AR146=$B146,0,IF($B146=0,ROUND((ABS(AR146-'Calculs T1a'!$S$7)/'Calculs T1a'!$S$7)*100,0),ROUND((ABS(AR146-$B146)/$B146)*100,0))), "No Prediction")</f>
        <v>0</v>
      </c>
      <c r="AU146" s="5">
        <f>IFERROR(IF(AT146=$B146,0,IF($B146=0,ROUND((ABS(AT146-'Calculs T1a'!$S$7)/'Calculs T1a'!$S$7)*100,0),ROUND((ABS(AT146-$B146)/$B146)*100,0))), "No Prediction")</f>
        <v>0</v>
      </c>
      <c r="AW146" s="5">
        <f>IFERROR(IF(AV146=$B146,0,IF($B146=0,ROUND((ABS(AV146-'Calculs T1a'!$S$7)/'Calculs T1a'!$S$7)*100,0),ROUND((ABS(AV146-$B146)/$B146)*100,0))), "No Prediction")</f>
        <v>0</v>
      </c>
      <c r="BB146" s="5">
        <f>IFERROR(IF(BA146=$B146,0,IF($B146=0,ROUND((ABS(BA146-'Calculs T1a'!$S$7)/'Calculs T1a'!$S$7)*100,0),ROUND((ABS(BA146-$B146)/$B146)*100,0))), "No Prediction")</f>
        <v>0</v>
      </c>
      <c r="BD146" s="5">
        <f>IFERROR(IF(BC146=$B146,0,IF($B146=0,ROUND((ABS(BC146-'Calculs T1a'!$S$7)/'Calculs T1a'!$S$7)*100,0),ROUND((ABS(BC146-$B146)/$B146)*100,0))), "No Prediction")</f>
        <v>0</v>
      </c>
      <c r="BF146" s="5">
        <f>IFERROR(IF(BE146=$B146,0,IF($B146=0,ROUND((ABS(BE146-'Calculs T1a'!$S$7)/'Calculs T1a'!$S$7)*100,0),ROUND((ABS(BE146-$B146)/$B146)*100,0))), "No Prediction")</f>
        <v>0</v>
      </c>
      <c r="BH146" s="5">
        <f>IFERROR(IF(BG146=$B146,0,IF($B146=0,ROUND((ABS(BG146-'Calculs T1a'!$S$7)/'Calculs T1a'!$S$7)*100,0),ROUND((ABS(BG146-$B146)/$B146)*100,0))), "No Prediction")</f>
        <v>0</v>
      </c>
      <c r="BJ146" s="5">
        <f>IFERROR(IF(BI146=$B146,0,IF($B146=0,ROUND((ABS(BI146-'Calculs T1a'!$S$7)/'Calculs T1a'!$S$7)*100,0),ROUND((ABS(BI146-$B146)/$B146)*100,0))), "No Prediction")</f>
        <v>0</v>
      </c>
      <c r="BL146" s="5">
        <f>IFERROR(IF(BK146=$B146,0,IF($B146=0,ROUND((ABS(BK146-'Calculs T1a'!$S$7)/'Calculs T1a'!$S$7)*100,0),ROUND((ABS(BK146-$B146)/$B146)*100,0))), "No Prediction")</f>
        <v>0</v>
      </c>
      <c r="BN146" s="5">
        <f>IFERROR(IF(BM146=$B146,0,IF($B146=0,ROUND((ABS(BM146-'Calculs T1a'!$S$7)/'Calculs T1a'!$S$7)*100,0),ROUND((ABS(BM146-$B146)/$B146)*100,0))), "No Prediction")</f>
        <v>0</v>
      </c>
      <c r="BP146" s="5">
        <f>IFERROR(IF(BO146=$B146,0,IF($B146=0,ROUND((ABS(BO146-'Calculs T1a'!$S$7)/'Calculs T1a'!$S$7)*100,0),ROUND((ABS(BO146-$B146)/$B146)*100,0))), "No Prediction")</f>
        <v>0</v>
      </c>
      <c r="BR146" s="5">
        <f>IFERROR(IF(BQ146=$B146,0,IF($B146=0,ROUND((ABS(BQ146-'Calculs T1a'!$S$7)/'Calculs T1a'!$S$7)*100,0),ROUND((ABS(BQ146-$B146)/$B146)*100,0))), "No Prediction")</f>
        <v>0</v>
      </c>
      <c r="BT146" s="5">
        <f>IFERROR(IF(BS146=$B146,0,IF($B146=0,ROUND((ABS(BS146-'Calculs T1a'!$S$7)/'Calculs T1a'!$S$7)*100,0),ROUND((ABS(BS146-$B146)/$B146)*100,0))), "No Prediction")</f>
        <v>0</v>
      </c>
      <c r="BV146" s="5">
        <f>IFERROR(IF(BU146=$B146,0,IF($B146=0,ROUND((ABS(BU146-'Calculs T1a'!$S$7)/'Calculs T1a'!$S$7)*100,0),ROUND((ABS(BU146-$B146)/$B146)*100,0))), "No Prediction")</f>
        <v>0</v>
      </c>
    </row>
    <row r="147" spans="4:74" x14ac:dyDescent="0.3">
      <c r="D147" s="5">
        <f>IFERROR(IF(C147=$B147,0,IF($B147=0,ROUND((ABS(C147-'Calculs T1a'!$S$7)/'Calculs T1a'!$S$7)*100,0),ROUND((ABS(C147-$B147)/$B147)*100,0))), "No Prediction")</f>
        <v>0</v>
      </c>
      <c r="F147" s="5">
        <f>IFERROR(IF(E147=$B147,0,IF($B147=0,ROUND((ABS(E147-'Calculs T1a'!$S$7)/'Calculs T1a'!$S$7)*100,0),ROUND((ABS(E147-$B147)/$B147)*100,0))), "No Prediction")</f>
        <v>0</v>
      </c>
      <c r="H147" s="5">
        <f>IFERROR(IF(G147=$B147,0,IF($B147=0,ROUND((ABS(G147-'Calculs T1a'!$S$7)/'Calculs T1a'!$S$7)*100,0),ROUND((ABS(G147-$B147)/$B147)*100,0))), "No Prediction")</f>
        <v>0</v>
      </c>
      <c r="J147" s="5">
        <f>IFERROR(IF(I147=$B147,0,IF($B147=0,ROUND((ABS(I147-'Calculs T1a'!$S$7)/'Calculs T1a'!$S$7)*100,0),ROUND((ABS(I147-$B147)/$B147)*100,0))), "No Prediction")</f>
        <v>0</v>
      </c>
      <c r="L147" s="5">
        <f>IFERROR(IF(K147=$B147,0,IF($B147=0,ROUND((ABS(K147-'Calculs T1a'!$S$7)/'Calculs T1a'!$S$7)*100,0),ROUND((ABS(K147-$B147)/$B147)*100,0))), "No Prediction")</f>
        <v>0</v>
      </c>
      <c r="N147" s="5">
        <f>IFERROR(IF(M147=$B147,0,IF($B147=0,ROUND((ABS(M147-'Calculs T1a'!$S$7)/'Calculs T1a'!$S$7)*100,0),ROUND((ABS(M147-$B147)/$B147)*100,0))), "No Prediction")</f>
        <v>0</v>
      </c>
      <c r="P147" s="5">
        <f>IFERROR(IF(O147=$B147,0,IF($B147=0,ROUND((ABS(O147-'Calculs T1a'!$S$7)/'Calculs T1a'!$S$7)*100,0),ROUND((ABS(O147-$B147)/$B147)*100,0))), "No Prediction")</f>
        <v>0</v>
      </c>
      <c r="R147" s="5">
        <f>IFERROR(IF(Q147=$B147,0,IF($B147=0,ROUND((ABS(Q147-'Calculs T1a'!$S$7)/'Calculs T1a'!$S$7)*100,0),ROUND((ABS(Q147-$B147)/$B147)*100,0))), "No Prediction")</f>
        <v>0</v>
      </c>
      <c r="T147" s="5">
        <f>IFERROR(IF(S147=$B147,0,IF($B147=0,ROUND((ABS(S147-'Calculs T1a'!$S$7)/'Calculs T1a'!$S$7)*100,0),ROUND((ABS(S147-$B147)/$B147)*100,0))), "No Prediction")</f>
        <v>0</v>
      </c>
      <c r="V147" s="5">
        <f>IFERROR(IF(U147=$B147,0,IF($B147=0,ROUND((ABS(U147-'Calculs T1a'!$S$7)/'Calculs T1a'!$S$7)*100,0),ROUND((ABS(U147-$B147)/$B147)*100,0))), "No Prediction")</f>
        <v>0</v>
      </c>
      <c r="X147" s="5">
        <f>IFERROR(IF(W147=$B147,0,IF($B147=0,ROUND((ABS(W147-'Calculs T1a'!$S$7)/'Calculs T1a'!$S$7)*100,0),ROUND((ABS(W147-$B147)/$B147)*100,0))), "No Prediction")</f>
        <v>0</v>
      </c>
      <c r="AC147" s="5">
        <f>IFERROR(IF(AB147=$B147,0,IF($B147=0,ROUND((ABS(AB147-'Calculs T1a'!$S$7)/'Calculs T1a'!$S$7)*100,0),ROUND((ABS(AB147-$B147)/$B147)*100,0))), "No Prediction")</f>
        <v>0</v>
      </c>
      <c r="AE147" s="5">
        <f>IFERROR(IF(AD147=$B147,0,IF($B147=0,ROUND((ABS(AD147-'Calculs T1a'!$S$7)/'Calculs T1a'!$S$7)*100,0),ROUND((ABS(AD147-$B147)/$B147)*100,0))), "No Prediction")</f>
        <v>0</v>
      </c>
      <c r="AG147" s="5">
        <f>IFERROR(IF(AF147=$B147,0,IF($B147=0,ROUND((ABS(AF147-'Calculs T1a'!$S$7)/'Calculs T1a'!$S$7)*100,0),ROUND((ABS(AF147-$B147)/$B147)*100,0))), "No Prediction")</f>
        <v>0</v>
      </c>
      <c r="AI147" s="5">
        <f>IFERROR(IF(AH147=$B147,0,IF($B147=0,ROUND((ABS(AH147-'Calculs T1a'!$S$7)/'Calculs T1a'!$S$7)*100,0),ROUND((ABS(AH147-$B147)/$B147)*100,0))), "No Prediction")</f>
        <v>0</v>
      </c>
      <c r="AK147" s="5">
        <f>IFERROR(IF(AJ147=$B147,0,IF($B147=0,ROUND((ABS(AJ147-'Calculs T1a'!$S$7)/'Calculs T1a'!$S$7)*100,0),ROUND((ABS(AJ147-$B147)/$B147)*100,0))), "No Prediction")</f>
        <v>0</v>
      </c>
      <c r="AM147" s="5">
        <f>IFERROR(IF(AL147=$B147,0,IF($B147=0,ROUND((ABS(AL147-'Calculs T1a'!$S$7)/'Calculs T1a'!$S$7)*100,0),ROUND((ABS(AL147-$B147)/$B147)*100,0))), "No Prediction")</f>
        <v>0</v>
      </c>
      <c r="AO147" s="5">
        <f>IFERROR(IF(AN147=$B147,0,IF($B147=0,ROUND((ABS(AN147-'Calculs T1a'!$S$7)/'Calculs T1a'!$S$7)*100,0),ROUND((ABS(AN147-$B147)/$B147)*100,0))), "No Prediction")</f>
        <v>0</v>
      </c>
      <c r="AQ147" s="5">
        <f>IFERROR(IF(AP147=$B147,0,IF($B147=0,ROUND((ABS(AP147-'Calculs T1a'!$S$7)/'Calculs T1a'!$S$7)*100,0),ROUND((ABS(AP147-$B147)/$B147)*100,0))), "No Prediction")</f>
        <v>0</v>
      </c>
      <c r="AS147" s="5">
        <f>IFERROR(IF(AR147=$B147,0,IF($B147=0,ROUND((ABS(AR147-'Calculs T1a'!$S$7)/'Calculs T1a'!$S$7)*100,0),ROUND((ABS(AR147-$B147)/$B147)*100,0))), "No Prediction")</f>
        <v>0</v>
      </c>
      <c r="AU147" s="5">
        <f>IFERROR(IF(AT147=$B147,0,IF($B147=0,ROUND((ABS(AT147-'Calculs T1a'!$S$7)/'Calculs T1a'!$S$7)*100,0),ROUND((ABS(AT147-$B147)/$B147)*100,0))), "No Prediction")</f>
        <v>0</v>
      </c>
      <c r="AW147" s="5">
        <f>IFERROR(IF(AV147=$B147,0,IF($B147=0,ROUND((ABS(AV147-'Calculs T1a'!$S$7)/'Calculs T1a'!$S$7)*100,0),ROUND((ABS(AV147-$B147)/$B147)*100,0))), "No Prediction")</f>
        <v>0</v>
      </c>
      <c r="BB147" s="5">
        <f>IFERROR(IF(BA147=$B147,0,IF($B147=0,ROUND((ABS(BA147-'Calculs T1a'!$S$7)/'Calculs T1a'!$S$7)*100,0),ROUND((ABS(BA147-$B147)/$B147)*100,0))), "No Prediction")</f>
        <v>0</v>
      </c>
      <c r="BD147" s="5">
        <f>IFERROR(IF(BC147=$B147,0,IF($B147=0,ROUND((ABS(BC147-'Calculs T1a'!$S$7)/'Calculs T1a'!$S$7)*100,0),ROUND((ABS(BC147-$B147)/$B147)*100,0))), "No Prediction")</f>
        <v>0</v>
      </c>
      <c r="BF147" s="5">
        <f>IFERROR(IF(BE147=$B147,0,IF($B147=0,ROUND((ABS(BE147-'Calculs T1a'!$S$7)/'Calculs T1a'!$S$7)*100,0),ROUND((ABS(BE147-$B147)/$B147)*100,0))), "No Prediction")</f>
        <v>0</v>
      </c>
      <c r="BH147" s="5">
        <f>IFERROR(IF(BG147=$B147,0,IF($B147=0,ROUND((ABS(BG147-'Calculs T1a'!$S$7)/'Calculs T1a'!$S$7)*100,0),ROUND((ABS(BG147-$B147)/$B147)*100,0))), "No Prediction")</f>
        <v>0</v>
      </c>
      <c r="BJ147" s="5">
        <f>IFERROR(IF(BI147=$B147,0,IF($B147=0,ROUND((ABS(BI147-'Calculs T1a'!$S$7)/'Calculs T1a'!$S$7)*100,0),ROUND((ABS(BI147-$B147)/$B147)*100,0))), "No Prediction")</f>
        <v>0</v>
      </c>
      <c r="BL147" s="5">
        <f>IFERROR(IF(BK147=$B147,0,IF($B147=0,ROUND((ABS(BK147-'Calculs T1a'!$S$7)/'Calculs T1a'!$S$7)*100,0),ROUND((ABS(BK147-$B147)/$B147)*100,0))), "No Prediction")</f>
        <v>0</v>
      </c>
      <c r="BN147" s="5">
        <f>IFERROR(IF(BM147=$B147,0,IF($B147=0,ROUND((ABS(BM147-'Calculs T1a'!$S$7)/'Calculs T1a'!$S$7)*100,0),ROUND((ABS(BM147-$B147)/$B147)*100,0))), "No Prediction")</f>
        <v>0</v>
      </c>
      <c r="BP147" s="5">
        <f>IFERROR(IF(BO147=$B147,0,IF($B147=0,ROUND((ABS(BO147-'Calculs T1a'!$S$7)/'Calculs T1a'!$S$7)*100,0),ROUND((ABS(BO147-$B147)/$B147)*100,0))), "No Prediction")</f>
        <v>0</v>
      </c>
      <c r="BR147" s="5">
        <f>IFERROR(IF(BQ147=$B147,0,IF($B147=0,ROUND((ABS(BQ147-'Calculs T1a'!$S$7)/'Calculs T1a'!$S$7)*100,0),ROUND((ABS(BQ147-$B147)/$B147)*100,0))), "No Prediction")</f>
        <v>0</v>
      </c>
      <c r="BT147" s="5">
        <f>IFERROR(IF(BS147=$B147,0,IF($B147=0,ROUND((ABS(BS147-'Calculs T1a'!$S$7)/'Calculs T1a'!$S$7)*100,0),ROUND((ABS(BS147-$B147)/$B147)*100,0))), "No Prediction")</f>
        <v>0</v>
      </c>
      <c r="BV147" s="5">
        <f>IFERROR(IF(BU147=$B147,0,IF($B147=0,ROUND((ABS(BU147-'Calculs T1a'!$S$7)/'Calculs T1a'!$S$7)*100,0),ROUND((ABS(BU147-$B147)/$B147)*100,0))), "No Prediction")</f>
        <v>0</v>
      </c>
    </row>
    <row r="148" spans="4:74" x14ac:dyDescent="0.3">
      <c r="D148" s="5">
        <f>IFERROR(IF(C148=$B148,0,IF($B148=0,ROUND((ABS(C148-'Calculs T1a'!$S$7)/'Calculs T1a'!$S$7)*100,0),ROUND((ABS(C148-$B148)/$B148)*100,0))), "No Prediction")</f>
        <v>0</v>
      </c>
      <c r="F148" s="5">
        <f>IFERROR(IF(E148=$B148,0,IF($B148=0,ROUND((ABS(E148-'Calculs T1a'!$S$7)/'Calculs T1a'!$S$7)*100,0),ROUND((ABS(E148-$B148)/$B148)*100,0))), "No Prediction")</f>
        <v>0</v>
      </c>
      <c r="H148" s="5">
        <f>IFERROR(IF(G148=$B148,0,IF($B148=0,ROUND((ABS(G148-'Calculs T1a'!$S$7)/'Calculs T1a'!$S$7)*100,0),ROUND((ABS(G148-$B148)/$B148)*100,0))), "No Prediction")</f>
        <v>0</v>
      </c>
      <c r="J148" s="5">
        <f>IFERROR(IF(I148=$B148,0,IF($B148=0,ROUND((ABS(I148-'Calculs T1a'!$S$7)/'Calculs T1a'!$S$7)*100,0),ROUND((ABS(I148-$B148)/$B148)*100,0))), "No Prediction")</f>
        <v>0</v>
      </c>
      <c r="L148" s="5">
        <f>IFERROR(IF(K148=$B148,0,IF($B148=0,ROUND((ABS(K148-'Calculs T1a'!$S$7)/'Calculs T1a'!$S$7)*100,0),ROUND((ABS(K148-$B148)/$B148)*100,0))), "No Prediction")</f>
        <v>0</v>
      </c>
      <c r="N148" s="5">
        <f>IFERROR(IF(M148=$B148,0,IF($B148=0,ROUND((ABS(M148-'Calculs T1a'!$S$7)/'Calculs T1a'!$S$7)*100,0),ROUND((ABS(M148-$B148)/$B148)*100,0))), "No Prediction")</f>
        <v>0</v>
      </c>
      <c r="P148" s="5">
        <f>IFERROR(IF(O148=$B148,0,IF($B148=0,ROUND((ABS(O148-'Calculs T1a'!$S$7)/'Calculs T1a'!$S$7)*100,0),ROUND((ABS(O148-$B148)/$B148)*100,0))), "No Prediction")</f>
        <v>0</v>
      </c>
      <c r="R148" s="5">
        <f>IFERROR(IF(Q148=$B148,0,IF($B148=0,ROUND((ABS(Q148-'Calculs T1a'!$S$7)/'Calculs T1a'!$S$7)*100,0),ROUND((ABS(Q148-$B148)/$B148)*100,0))), "No Prediction")</f>
        <v>0</v>
      </c>
      <c r="T148" s="5">
        <f>IFERROR(IF(S148=$B148,0,IF($B148=0,ROUND((ABS(S148-'Calculs T1a'!$S$7)/'Calculs T1a'!$S$7)*100,0),ROUND((ABS(S148-$B148)/$B148)*100,0))), "No Prediction")</f>
        <v>0</v>
      </c>
      <c r="V148" s="5">
        <f>IFERROR(IF(U148=$B148,0,IF($B148=0,ROUND((ABS(U148-'Calculs T1a'!$S$7)/'Calculs T1a'!$S$7)*100,0),ROUND((ABS(U148-$B148)/$B148)*100,0))), "No Prediction")</f>
        <v>0</v>
      </c>
      <c r="X148" s="5">
        <f>IFERROR(IF(W148=$B148,0,IF($B148=0,ROUND((ABS(W148-'Calculs T1a'!$S$7)/'Calculs T1a'!$S$7)*100,0),ROUND((ABS(W148-$B148)/$B148)*100,0))), "No Prediction")</f>
        <v>0</v>
      </c>
      <c r="AC148" s="5">
        <f>IFERROR(IF(AB148=$B148,0,IF($B148=0,ROUND((ABS(AB148-'Calculs T1a'!$S$7)/'Calculs T1a'!$S$7)*100,0),ROUND((ABS(AB148-$B148)/$B148)*100,0))), "No Prediction")</f>
        <v>0</v>
      </c>
      <c r="AE148" s="5">
        <f>IFERROR(IF(AD148=$B148,0,IF($B148=0,ROUND((ABS(AD148-'Calculs T1a'!$S$7)/'Calculs T1a'!$S$7)*100,0),ROUND((ABS(AD148-$B148)/$B148)*100,0))), "No Prediction")</f>
        <v>0</v>
      </c>
      <c r="AG148" s="5">
        <f>IFERROR(IF(AF148=$B148,0,IF($B148=0,ROUND((ABS(AF148-'Calculs T1a'!$S$7)/'Calculs T1a'!$S$7)*100,0),ROUND((ABS(AF148-$B148)/$B148)*100,0))), "No Prediction")</f>
        <v>0</v>
      </c>
      <c r="AI148" s="5">
        <f>IFERROR(IF(AH148=$B148,0,IF($B148=0,ROUND((ABS(AH148-'Calculs T1a'!$S$7)/'Calculs T1a'!$S$7)*100,0),ROUND((ABS(AH148-$B148)/$B148)*100,0))), "No Prediction")</f>
        <v>0</v>
      </c>
      <c r="AK148" s="5">
        <f>IFERROR(IF(AJ148=$B148,0,IF($B148=0,ROUND((ABS(AJ148-'Calculs T1a'!$S$7)/'Calculs T1a'!$S$7)*100,0),ROUND((ABS(AJ148-$B148)/$B148)*100,0))), "No Prediction")</f>
        <v>0</v>
      </c>
      <c r="AM148" s="5">
        <f>IFERROR(IF(AL148=$B148,0,IF($B148=0,ROUND((ABS(AL148-'Calculs T1a'!$S$7)/'Calculs T1a'!$S$7)*100,0),ROUND((ABS(AL148-$B148)/$B148)*100,0))), "No Prediction")</f>
        <v>0</v>
      </c>
      <c r="AO148" s="5">
        <f>IFERROR(IF(AN148=$B148,0,IF($B148=0,ROUND((ABS(AN148-'Calculs T1a'!$S$7)/'Calculs T1a'!$S$7)*100,0),ROUND((ABS(AN148-$B148)/$B148)*100,0))), "No Prediction")</f>
        <v>0</v>
      </c>
      <c r="AQ148" s="5">
        <f>IFERROR(IF(AP148=$B148,0,IF($B148=0,ROUND((ABS(AP148-'Calculs T1a'!$S$7)/'Calculs T1a'!$S$7)*100,0),ROUND((ABS(AP148-$B148)/$B148)*100,0))), "No Prediction")</f>
        <v>0</v>
      </c>
      <c r="AS148" s="5">
        <f>IFERROR(IF(AR148=$B148,0,IF($B148=0,ROUND((ABS(AR148-'Calculs T1a'!$S$7)/'Calculs T1a'!$S$7)*100,0),ROUND((ABS(AR148-$B148)/$B148)*100,0))), "No Prediction")</f>
        <v>0</v>
      </c>
      <c r="AU148" s="5">
        <f>IFERROR(IF(AT148=$B148,0,IF($B148=0,ROUND((ABS(AT148-'Calculs T1a'!$S$7)/'Calculs T1a'!$S$7)*100,0),ROUND((ABS(AT148-$B148)/$B148)*100,0))), "No Prediction")</f>
        <v>0</v>
      </c>
      <c r="AW148" s="5">
        <f>IFERROR(IF(AV148=$B148,0,IF($B148=0,ROUND((ABS(AV148-'Calculs T1a'!$S$7)/'Calculs T1a'!$S$7)*100,0),ROUND((ABS(AV148-$B148)/$B148)*100,0))), "No Prediction")</f>
        <v>0</v>
      </c>
      <c r="BB148" s="5">
        <f>IFERROR(IF(BA148=$B148,0,IF($B148=0,ROUND((ABS(BA148-'Calculs T1a'!$S$7)/'Calculs T1a'!$S$7)*100,0),ROUND((ABS(BA148-$B148)/$B148)*100,0))), "No Prediction")</f>
        <v>0</v>
      </c>
      <c r="BD148" s="5">
        <f>IFERROR(IF(BC148=$B148,0,IF($B148=0,ROUND((ABS(BC148-'Calculs T1a'!$S$7)/'Calculs T1a'!$S$7)*100,0),ROUND((ABS(BC148-$B148)/$B148)*100,0))), "No Prediction")</f>
        <v>0</v>
      </c>
      <c r="BF148" s="5">
        <f>IFERROR(IF(BE148=$B148,0,IF($B148=0,ROUND((ABS(BE148-'Calculs T1a'!$S$7)/'Calculs T1a'!$S$7)*100,0),ROUND((ABS(BE148-$B148)/$B148)*100,0))), "No Prediction")</f>
        <v>0</v>
      </c>
      <c r="BH148" s="5">
        <f>IFERROR(IF(BG148=$B148,0,IF($B148=0,ROUND((ABS(BG148-'Calculs T1a'!$S$7)/'Calculs T1a'!$S$7)*100,0),ROUND((ABS(BG148-$B148)/$B148)*100,0))), "No Prediction")</f>
        <v>0</v>
      </c>
      <c r="BJ148" s="5">
        <f>IFERROR(IF(BI148=$B148,0,IF($B148=0,ROUND((ABS(BI148-'Calculs T1a'!$S$7)/'Calculs T1a'!$S$7)*100,0),ROUND((ABS(BI148-$B148)/$B148)*100,0))), "No Prediction")</f>
        <v>0</v>
      </c>
      <c r="BL148" s="5">
        <f>IFERROR(IF(BK148=$B148,0,IF($B148=0,ROUND((ABS(BK148-'Calculs T1a'!$S$7)/'Calculs T1a'!$S$7)*100,0),ROUND((ABS(BK148-$B148)/$B148)*100,0))), "No Prediction")</f>
        <v>0</v>
      </c>
      <c r="BN148" s="5">
        <f>IFERROR(IF(BM148=$B148,0,IF($B148=0,ROUND((ABS(BM148-'Calculs T1a'!$S$7)/'Calculs T1a'!$S$7)*100,0),ROUND((ABS(BM148-$B148)/$B148)*100,0))), "No Prediction")</f>
        <v>0</v>
      </c>
      <c r="BP148" s="5">
        <f>IFERROR(IF(BO148=$B148,0,IF($B148=0,ROUND((ABS(BO148-'Calculs T1a'!$S$7)/'Calculs T1a'!$S$7)*100,0),ROUND((ABS(BO148-$B148)/$B148)*100,0))), "No Prediction")</f>
        <v>0</v>
      </c>
      <c r="BR148" s="5">
        <f>IFERROR(IF(BQ148=$B148,0,IF($B148=0,ROUND((ABS(BQ148-'Calculs T1a'!$S$7)/'Calculs T1a'!$S$7)*100,0),ROUND((ABS(BQ148-$B148)/$B148)*100,0))), "No Prediction")</f>
        <v>0</v>
      </c>
      <c r="BT148" s="5">
        <f>IFERROR(IF(BS148=$B148,0,IF($B148=0,ROUND((ABS(BS148-'Calculs T1a'!$S$7)/'Calculs T1a'!$S$7)*100,0),ROUND((ABS(BS148-$B148)/$B148)*100,0))), "No Prediction")</f>
        <v>0</v>
      </c>
      <c r="BV148" s="5">
        <f>IFERROR(IF(BU148=$B148,0,IF($B148=0,ROUND((ABS(BU148-'Calculs T1a'!$S$7)/'Calculs T1a'!$S$7)*100,0),ROUND((ABS(BU148-$B148)/$B148)*100,0))), "No Prediction")</f>
        <v>0</v>
      </c>
    </row>
    <row r="149" spans="4:74" x14ac:dyDescent="0.3">
      <c r="D149" s="5">
        <f>IFERROR(IF(C149=$B149,0,IF($B149=0,ROUND((ABS(C149-'Calculs T1a'!$S$7)/'Calculs T1a'!$S$7)*100,0),ROUND((ABS(C149-$B149)/$B149)*100,0))), "No Prediction")</f>
        <v>0</v>
      </c>
      <c r="F149" s="5">
        <f>IFERROR(IF(E149=$B149,0,IF($B149=0,ROUND((ABS(E149-'Calculs T1a'!$S$7)/'Calculs T1a'!$S$7)*100,0),ROUND((ABS(E149-$B149)/$B149)*100,0))), "No Prediction")</f>
        <v>0</v>
      </c>
      <c r="H149" s="5">
        <f>IFERROR(IF(G149=$B149,0,IF($B149=0,ROUND((ABS(G149-'Calculs T1a'!$S$7)/'Calculs T1a'!$S$7)*100,0),ROUND((ABS(G149-$B149)/$B149)*100,0))), "No Prediction")</f>
        <v>0</v>
      </c>
      <c r="J149" s="5">
        <f>IFERROR(IF(I149=$B149,0,IF($B149=0,ROUND((ABS(I149-'Calculs T1a'!$S$7)/'Calculs T1a'!$S$7)*100,0),ROUND((ABS(I149-$B149)/$B149)*100,0))), "No Prediction")</f>
        <v>0</v>
      </c>
      <c r="L149" s="5">
        <f>IFERROR(IF(K149=$B149,0,IF($B149=0,ROUND((ABS(K149-'Calculs T1a'!$S$7)/'Calculs T1a'!$S$7)*100,0),ROUND((ABS(K149-$B149)/$B149)*100,0))), "No Prediction")</f>
        <v>0</v>
      </c>
      <c r="N149" s="5">
        <f>IFERROR(IF(M149=$B149,0,IF($B149=0,ROUND((ABS(M149-'Calculs T1a'!$S$7)/'Calculs T1a'!$S$7)*100,0),ROUND((ABS(M149-$B149)/$B149)*100,0))), "No Prediction")</f>
        <v>0</v>
      </c>
      <c r="P149" s="5">
        <f>IFERROR(IF(O149=$B149,0,IF($B149=0,ROUND((ABS(O149-'Calculs T1a'!$S$7)/'Calculs T1a'!$S$7)*100,0),ROUND((ABS(O149-$B149)/$B149)*100,0))), "No Prediction")</f>
        <v>0</v>
      </c>
      <c r="R149" s="5">
        <f>IFERROR(IF(Q149=$B149,0,IF($B149=0,ROUND((ABS(Q149-'Calculs T1a'!$S$7)/'Calculs T1a'!$S$7)*100,0),ROUND((ABS(Q149-$B149)/$B149)*100,0))), "No Prediction")</f>
        <v>0</v>
      </c>
      <c r="T149" s="5">
        <f>IFERROR(IF(S149=$B149,0,IF($B149=0,ROUND((ABS(S149-'Calculs T1a'!$S$7)/'Calculs T1a'!$S$7)*100,0),ROUND((ABS(S149-$B149)/$B149)*100,0))), "No Prediction")</f>
        <v>0</v>
      </c>
      <c r="V149" s="5">
        <f>IFERROR(IF(U149=$B149,0,IF($B149=0,ROUND((ABS(U149-'Calculs T1a'!$S$7)/'Calculs T1a'!$S$7)*100,0),ROUND((ABS(U149-$B149)/$B149)*100,0))), "No Prediction")</f>
        <v>0</v>
      </c>
      <c r="X149" s="5">
        <f>IFERROR(IF(W149=$B149,0,IF($B149=0,ROUND((ABS(W149-'Calculs T1a'!$S$7)/'Calculs T1a'!$S$7)*100,0),ROUND((ABS(W149-$B149)/$B149)*100,0))), "No Prediction")</f>
        <v>0</v>
      </c>
      <c r="AC149" s="5">
        <f>IFERROR(IF(AB149=$B149,0,IF($B149=0,ROUND((ABS(AB149-'Calculs T1a'!$S$7)/'Calculs T1a'!$S$7)*100,0),ROUND((ABS(AB149-$B149)/$B149)*100,0))), "No Prediction")</f>
        <v>0</v>
      </c>
      <c r="AE149" s="5">
        <f>IFERROR(IF(AD149=$B149,0,IF($B149=0,ROUND((ABS(AD149-'Calculs T1a'!$S$7)/'Calculs T1a'!$S$7)*100,0),ROUND((ABS(AD149-$B149)/$B149)*100,0))), "No Prediction")</f>
        <v>0</v>
      </c>
      <c r="AG149" s="5">
        <f>IFERROR(IF(AF149=$B149,0,IF($B149=0,ROUND((ABS(AF149-'Calculs T1a'!$S$7)/'Calculs T1a'!$S$7)*100,0),ROUND((ABS(AF149-$B149)/$B149)*100,0))), "No Prediction")</f>
        <v>0</v>
      </c>
      <c r="AI149" s="5">
        <f>IFERROR(IF(AH149=$B149,0,IF($B149=0,ROUND((ABS(AH149-'Calculs T1a'!$S$7)/'Calculs T1a'!$S$7)*100,0),ROUND((ABS(AH149-$B149)/$B149)*100,0))), "No Prediction")</f>
        <v>0</v>
      </c>
      <c r="AK149" s="5">
        <f>IFERROR(IF(AJ149=$B149,0,IF($B149=0,ROUND((ABS(AJ149-'Calculs T1a'!$S$7)/'Calculs T1a'!$S$7)*100,0),ROUND((ABS(AJ149-$B149)/$B149)*100,0))), "No Prediction")</f>
        <v>0</v>
      </c>
      <c r="AM149" s="5">
        <f>IFERROR(IF(AL149=$B149,0,IF($B149=0,ROUND((ABS(AL149-'Calculs T1a'!$S$7)/'Calculs T1a'!$S$7)*100,0),ROUND((ABS(AL149-$B149)/$B149)*100,0))), "No Prediction")</f>
        <v>0</v>
      </c>
      <c r="AO149" s="5">
        <f>IFERROR(IF(AN149=$B149,0,IF($B149=0,ROUND((ABS(AN149-'Calculs T1a'!$S$7)/'Calculs T1a'!$S$7)*100,0),ROUND((ABS(AN149-$B149)/$B149)*100,0))), "No Prediction")</f>
        <v>0</v>
      </c>
      <c r="AQ149" s="5">
        <f>IFERROR(IF(AP149=$B149,0,IF($B149=0,ROUND((ABS(AP149-'Calculs T1a'!$S$7)/'Calculs T1a'!$S$7)*100,0),ROUND((ABS(AP149-$B149)/$B149)*100,0))), "No Prediction")</f>
        <v>0</v>
      </c>
      <c r="AS149" s="5">
        <f>IFERROR(IF(AR149=$B149,0,IF($B149=0,ROUND((ABS(AR149-'Calculs T1a'!$S$7)/'Calculs T1a'!$S$7)*100,0),ROUND((ABS(AR149-$B149)/$B149)*100,0))), "No Prediction")</f>
        <v>0</v>
      </c>
      <c r="AU149" s="5">
        <f>IFERROR(IF(AT149=$B149,0,IF($B149=0,ROUND((ABS(AT149-'Calculs T1a'!$S$7)/'Calculs T1a'!$S$7)*100,0),ROUND((ABS(AT149-$B149)/$B149)*100,0))), "No Prediction")</f>
        <v>0</v>
      </c>
      <c r="AW149" s="5">
        <f>IFERROR(IF(AV149=$B149,0,IF($B149=0,ROUND((ABS(AV149-'Calculs T1a'!$S$7)/'Calculs T1a'!$S$7)*100,0),ROUND((ABS(AV149-$B149)/$B149)*100,0))), "No Prediction")</f>
        <v>0</v>
      </c>
      <c r="BB149" s="5">
        <f>IFERROR(IF(BA149=$B149,0,IF($B149=0,ROUND((ABS(BA149-'Calculs T1a'!$S$7)/'Calculs T1a'!$S$7)*100,0),ROUND((ABS(BA149-$B149)/$B149)*100,0))), "No Prediction")</f>
        <v>0</v>
      </c>
      <c r="BD149" s="5">
        <f>IFERROR(IF(BC149=$B149,0,IF($B149=0,ROUND((ABS(BC149-'Calculs T1a'!$S$7)/'Calculs T1a'!$S$7)*100,0),ROUND((ABS(BC149-$B149)/$B149)*100,0))), "No Prediction")</f>
        <v>0</v>
      </c>
      <c r="BF149" s="5">
        <f>IFERROR(IF(BE149=$B149,0,IF($B149=0,ROUND((ABS(BE149-'Calculs T1a'!$S$7)/'Calculs T1a'!$S$7)*100,0),ROUND((ABS(BE149-$B149)/$B149)*100,0))), "No Prediction")</f>
        <v>0</v>
      </c>
      <c r="BH149" s="5">
        <f>IFERROR(IF(BG149=$B149,0,IF($B149=0,ROUND((ABS(BG149-'Calculs T1a'!$S$7)/'Calculs T1a'!$S$7)*100,0),ROUND((ABS(BG149-$B149)/$B149)*100,0))), "No Prediction")</f>
        <v>0</v>
      </c>
      <c r="BJ149" s="5">
        <f>IFERROR(IF(BI149=$B149,0,IF($B149=0,ROUND((ABS(BI149-'Calculs T1a'!$S$7)/'Calculs T1a'!$S$7)*100,0),ROUND((ABS(BI149-$B149)/$B149)*100,0))), "No Prediction")</f>
        <v>0</v>
      </c>
      <c r="BL149" s="5">
        <f>IFERROR(IF(BK149=$B149,0,IF($B149=0,ROUND((ABS(BK149-'Calculs T1a'!$S$7)/'Calculs T1a'!$S$7)*100,0),ROUND((ABS(BK149-$B149)/$B149)*100,0))), "No Prediction")</f>
        <v>0</v>
      </c>
      <c r="BN149" s="5">
        <f>IFERROR(IF(BM149=$B149,0,IF($B149=0,ROUND((ABS(BM149-'Calculs T1a'!$S$7)/'Calculs T1a'!$S$7)*100,0),ROUND((ABS(BM149-$B149)/$B149)*100,0))), "No Prediction")</f>
        <v>0</v>
      </c>
      <c r="BP149" s="5">
        <f>IFERROR(IF(BO149=$B149,0,IF($B149=0,ROUND((ABS(BO149-'Calculs T1a'!$S$7)/'Calculs T1a'!$S$7)*100,0),ROUND((ABS(BO149-$B149)/$B149)*100,0))), "No Prediction")</f>
        <v>0</v>
      </c>
      <c r="BR149" s="5">
        <f>IFERROR(IF(BQ149=$B149,0,IF($B149=0,ROUND((ABS(BQ149-'Calculs T1a'!$S$7)/'Calculs T1a'!$S$7)*100,0),ROUND((ABS(BQ149-$B149)/$B149)*100,0))), "No Prediction")</f>
        <v>0</v>
      </c>
      <c r="BT149" s="5">
        <f>IFERROR(IF(BS149=$B149,0,IF($B149=0,ROUND((ABS(BS149-'Calculs T1a'!$S$7)/'Calculs T1a'!$S$7)*100,0),ROUND((ABS(BS149-$B149)/$B149)*100,0))), "No Prediction")</f>
        <v>0</v>
      </c>
      <c r="BV149" s="5">
        <f>IFERROR(IF(BU149=$B149,0,IF($B149=0,ROUND((ABS(BU149-'Calculs T1a'!$S$7)/'Calculs T1a'!$S$7)*100,0),ROUND((ABS(BU149-$B149)/$B149)*100,0))), "No Prediction")</f>
        <v>0</v>
      </c>
    </row>
    <row r="150" spans="4:74" x14ac:dyDescent="0.3">
      <c r="D150" s="5">
        <f>IFERROR(IF(C150=$B150,0,IF($B150=0,ROUND((ABS(C150-'Calculs T1a'!$S$7)/'Calculs T1a'!$S$7)*100,0),ROUND((ABS(C150-$B150)/$B150)*100,0))), "No Prediction")</f>
        <v>0</v>
      </c>
      <c r="F150" s="5">
        <f>IFERROR(IF(E150=$B150,0,IF($B150=0,ROUND((ABS(E150-'Calculs T1a'!$S$7)/'Calculs T1a'!$S$7)*100,0),ROUND((ABS(E150-$B150)/$B150)*100,0))), "No Prediction")</f>
        <v>0</v>
      </c>
      <c r="H150" s="5">
        <f>IFERROR(IF(G150=$B150,0,IF($B150=0,ROUND((ABS(G150-'Calculs T1a'!$S$7)/'Calculs T1a'!$S$7)*100,0),ROUND((ABS(G150-$B150)/$B150)*100,0))), "No Prediction")</f>
        <v>0</v>
      </c>
      <c r="J150" s="5">
        <f>IFERROR(IF(I150=$B150,0,IF($B150=0,ROUND((ABS(I150-'Calculs T1a'!$S$7)/'Calculs T1a'!$S$7)*100,0),ROUND((ABS(I150-$B150)/$B150)*100,0))), "No Prediction")</f>
        <v>0</v>
      </c>
      <c r="L150" s="5">
        <f>IFERROR(IF(K150=$B150,0,IF($B150=0,ROUND((ABS(K150-'Calculs T1a'!$S$7)/'Calculs T1a'!$S$7)*100,0),ROUND((ABS(K150-$B150)/$B150)*100,0))), "No Prediction")</f>
        <v>0</v>
      </c>
      <c r="N150" s="5">
        <f>IFERROR(IF(M150=$B150,0,IF($B150=0,ROUND((ABS(M150-'Calculs T1a'!$S$7)/'Calculs T1a'!$S$7)*100,0),ROUND((ABS(M150-$B150)/$B150)*100,0))), "No Prediction")</f>
        <v>0</v>
      </c>
      <c r="P150" s="5">
        <f>IFERROR(IF(O150=$B150,0,IF($B150=0,ROUND((ABS(O150-'Calculs T1a'!$S$7)/'Calculs T1a'!$S$7)*100,0),ROUND((ABS(O150-$B150)/$B150)*100,0))), "No Prediction")</f>
        <v>0</v>
      </c>
      <c r="R150" s="5">
        <f>IFERROR(IF(Q150=$B150,0,IF($B150=0,ROUND((ABS(Q150-'Calculs T1a'!$S$7)/'Calculs T1a'!$S$7)*100,0),ROUND((ABS(Q150-$B150)/$B150)*100,0))), "No Prediction")</f>
        <v>0</v>
      </c>
      <c r="T150" s="5">
        <f>IFERROR(IF(S150=$B150,0,IF($B150=0,ROUND((ABS(S150-'Calculs T1a'!$S$7)/'Calculs T1a'!$S$7)*100,0),ROUND((ABS(S150-$B150)/$B150)*100,0))), "No Prediction")</f>
        <v>0</v>
      </c>
      <c r="V150" s="5">
        <f>IFERROR(IF(U150=$B150,0,IF($B150=0,ROUND((ABS(U150-'Calculs T1a'!$S$7)/'Calculs T1a'!$S$7)*100,0),ROUND((ABS(U150-$B150)/$B150)*100,0))), "No Prediction")</f>
        <v>0</v>
      </c>
      <c r="X150" s="5">
        <f>IFERROR(IF(W150=$B150,0,IF($B150=0,ROUND((ABS(W150-'Calculs T1a'!$S$7)/'Calculs T1a'!$S$7)*100,0),ROUND((ABS(W150-$B150)/$B150)*100,0))), "No Prediction")</f>
        <v>0</v>
      </c>
      <c r="AC150" s="5">
        <f>IFERROR(IF(AB150=$B150,0,IF($B150=0,ROUND((ABS(AB150-'Calculs T1a'!$S$7)/'Calculs T1a'!$S$7)*100,0),ROUND((ABS(AB150-$B150)/$B150)*100,0))), "No Prediction")</f>
        <v>0</v>
      </c>
      <c r="AE150" s="5">
        <f>IFERROR(IF(AD150=$B150,0,IF($B150=0,ROUND((ABS(AD150-'Calculs T1a'!$S$7)/'Calculs T1a'!$S$7)*100,0),ROUND((ABS(AD150-$B150)/$B150)*100,0))), "No Prediction")</f>
        <v>0</v>
      </c>
      <c r="AG150" s="5">
        <f>IFERROR(IF(AF150=$B150,0,IF($B150=0,ROUND((ABS(AF150-'Calculs T1a'!$S$7)/'Calculs T1a'!$S$7)*100,0),ROUND((ABS(AF150-$B150)/$B150)*100,0))), "No Prediction")</f>
        <v>0</v>
      </c>
      <c r="AI150" s="5">
        <f>IFERROR(IF(AH150=$B150,0,IF($B150=0,ROUND((ABS(AH150-'Calculs T1a'!$S$7)/'Calculs T1a'!$S$7)*100,0),ROUND((ABS(AH150-$B150)/$B150)*100,0))), "No Prediction")</f>
        <v>0</v>
      </c>
      <c r="AK150" s="5">
        <f>IFERROR(IF(AJ150=$B150,0,IF($B150=0,ROUND((ABS(AJ150-'Calculs T1a'!$S$7)/'Calculs T1a'!$S$7)*100,0),ROUND((ABS(AJ150-$B150)/$B150)*100,0))), "No Prediction")</f>
        <v>0</v>
      </c>
      <c r="AM150" s="5">
        <f>IFERROR(IF(AL150=$B150,0,IF($B150=0,ROUND((ABS(AL150-'Calculs T1a'!$S$7)/'Calculs T1a'!$S$7)*100,0),ROUND((ABS(AL150-$B150)/$B150)*100,0))), "No Prediction")</f>
        <v>0</v>
      </c>
      <c r="AO150" s="5">
        <f>IFERROR(IF(AN150=$B150,0,IF($B150=0,ROUND((ABS(AN150-'Calculs T1a'!$S$7)/'Calculs T1a'!$S$7)*100,0),ROUND((ABS(AN150-$B150)/$B150)*100,0))), "No Prediction")</f>
        <v>0</v>
      </c>
      <c r="AQ150" s="5">
        <f>IFERROR(IF(AP150=$B150,0,IF($B150=0,ROUND((ABS(AP150-'Calculs T1a'!$S$7)/'Calculs T1a'!$S$7)*100,0),ROUND((ABS(AP150-$B150)/$B150)*100,0))), "No Prediction")</f>
        <v>0</v>
      </c>
      <c r="AS150" s="5">
        <f>IFERROR(IF(AR150=$B150,0,IF($B150=0,ROUND((ABS(AR150-'Calculs T1a'!$S$7)/'Calculs T1a'!$S$7)*100,0),ROUND((ABS(AR150-$B150)/$B150)*100,0))), "No Prediction")</f>
        <v>0</v>
      </c>
      <c r="AU150" s="5">
        <f>IFERROR(IF(AT150=$B150,0,IF($B150=0,ROUND((ABS(AT150-'Calculs T1a'!$S$7)/'Calculs T1a'!$S$7)*100,0),ROUND((ABS(AT150-$B150)/$B150)*100,0))), "No Prediction")</f>
        <v>0</v>
      </c>
      <c r="AW150" s="5">
        <f>IFERROR(IF(AV150=$B150,0,IF($B150=0,ROUND((ABS(AV150-'Calculs T1a'!$S$7)/'Calculs T1a'!$S$7)*100,0),ROUND((ABS(AV150-$B150)/$B150)*100,0))), "No Prediction")</f>
        <v>0</v>
      </c>
      <c r="BB150" s="5">
        <f>IFERROR(IF(BA150=$B150,0,IF($B150=0,ROUND((ABS(BA150-'Calculs T1a'!$S$7)/'Calculs T1a'!$S$7)*100,0),ROUND((ABS(BA150-$B150)/$B150)*100,0))), "No Prediction")</f>
        <v>0</v>
      </c>
      <c r="BD150" s="5">
        <f>IFERROR(IF(BC150=$B150,0,IF($B150=0,ROUND((ABS(BC150-'Calculs T1a'!$S$7)/'Calculs T1a'!$S$7)*100,0),ROUND((ABS(BC150-$B150)/$B150)*100,0))), "No Prediction")</f>
        <v>0</v>
      </c>
      <c r="BF150" s="5">
        <f>IFERROR(IF(BE150=$B150,0,IF($B150=0,ROUND((ABS(BE150-'Calculs T1a'!$S$7)/'Calculs T1a'!$S$7)*100,0),ROUND((ABS(BE150-$B150)/$B150)*100,0))), "No Prediction")</f>
        <v>0</v>
      </c>
      <c r="BH150" s="5">
        <f>IFERROR(IF(BG150=$B150,0,IF($B150=0,ROUND((ABS(BG150-'Calculs T1a'!$S$7)/'Calculs T1a'!$S$7)*100,0),ROUND((ABS(BG150-$B150)/$B150)*100,0))), "No Prediction")</f>
        <v>0</v>
      </c>
      <c r="BJ150" s="5">
        <f>IFERROR(IF(BI150=$B150,0,IF($B150=0,ROUND((ABS(BI150-'Calculs T1a'!$S$7)/'Calculs T1a'!$S$7)*100,0),ROUND((ABS(BI150-$B150)/$B150)*100,0))), "No Prediction")</f>
        <v>0</v>
      </c>
      <c r="BL150" s="5">
        <f>IFERROR(IF(BK150=$B150,0,IF($B150=0,ROUND((ABS(BK150-'Calculs T1a'!$S$7)/'Calculs T1a'!$S$7)*100,0),ROUND((ABS(BK150-$B150)/$B150)*100,0))), "No Prediction")</f>
        <v>0</v>
      </c>
      <c r="BN150" s="5">
        <f>IFERROR(IF(BM150=$B150,0,IF($B150=0,ROUND((ABS(BM150-'Calculs T1a'!$S$7)/'Calculs T1a'!$S$7)*100,0),ROUND((ABS(BM150-$B150)/$B150)*100,0))), "No Prediction")</f>
        <v>0</v>
      </c>
      <c r="BP150" s="5">
        <f>IFERROR(IF(BO150=$B150,0,IF($B150=0,ROUND((ABS(BO150-'Calculs T1a'!$S$7)/'Calculs T1a'!$S$7)*100,0),ROUND((ABS(BO150-$B150)/$B150)*100,0))), "No Prediction")</f>
        <v>0</v>
      </c>
      <c r="BR150" s="5">
        <f>IFERROR(IF(BQ150=$B150,0,IF($B150=0,ROUND((ABS(BQ150-'Calculs T1a'!$S$7)/'Calculs T1a'!$S$7)*100,0),ROUND((ABS(BQ150-$B150)/$B150)*100,0))), "No Prediction")</f>
        <v>0</v>
      </c>
      <c r="BT150" s="5">
        <f>IFERROR(IF(BS150=$B150,0,IF($B150=0,ROUND((ABS(BS150-'Calculs T1a'!$S$7)/'Calculs T1a'!$S$7)*100,0),ROUND((ABS(BS150-$B150)/$B150)*100,0))), "No Prediction")</f>
        <v>0</v>
      </c>
      <c r="BV150" s="5">
        <f>IFERROR(IF(BU150=$B150,0,IF($B150=0,ROUND((ABS(BU150-'Calculs T1a'!$S$7)/'Calculs T1a'!$S$7)*100,0),ROUND((ABS(BU150-$B150)/$B150)*100,0))), "No Prediction")</f>
        <v>0</v>
      </c>
    </row>
    <row r="151" spans="4:74" x14ac:dyDescent="0.3">
      <c r="D151" s="5">
        <f>IFERROR(IF(C151=$B151,0,IF($B151=0,ROUND((ABS(C151-'Calculs T1a'!$S$7)/'Calculs T1a'!$S$7)*100,0),ROUND((ABS(C151-$B151)/$B151)*100,0))), "No Prediction")</f>
        <v>0</v>
      </c>
      <c r="F151" s="5">
        <f>IFERROR(IF(E151=$B151,0,IF($B151=0,ROUND((ABS(E151-'Calculs T1a'!$S$7)/'Calculs T1a'!$S$7)*100,0),ROUND((ABS(E151-$B151)/$B151)*100,0))), "No Prediction")</f>
        <v>0</v>
      </c>
      <c r="H151" s="5">
        <f>IFERROR(IF(G151=$B151,0,IF($B151=0,ROUND((ABS(G151-'Calculs T1a'!$S$7)/'Calculs T1a'!$S$7)*100,0),ROUND((ABS(G151-$B151)/$B151)*100,0))), "No Prediction")</f>
        <v>0</v>
      </c>
      <c r="J151" s="5">
        <f>IFERROR(IF(I151=$B151,0,IF($B151=0,ROUND((ABS(I151-'Calculs T1a'!$S$7)/'Calculs T1a'!$S$7)*100,0),ROUND((ABS(I151-$B151)/$B151)*100,0))), "No Prediction")</f>
        <v>0</v>
      </c>
      <c r="L151" s="5">
        <f>IFERROR(IF(K151=$B151,0,IF($B151=0,ROUND((ABS(K151-'Calculs T1a'!$S$7)/'Calculs T1a'!$S$7)*100,0),ROUND((ABS(K151-$B151)/$B151)*100,0))), "No Prediction")</f>
        <v>0</v>
      </c>
      <c r="N151" s="5">
        <f>IFERROR(IF(M151=$B151,0,IF($B151=0,ROUND((ABS(M151-'Calculs T1a'!$S$7)/'Calculs T1a'!$S$7)*100,0),ROUND((ABS(M151-$B151)/$B151)*100,0))), "No Prediction")</f>
        <v>0</v>
      </c>
      <c r="P151" s="5">
        <f>IFERROR(IF(O151=$B151,0,IF($B151=0,ROUND((ABS(O151-'Calculs T1a'!$S$7)/'Calculs T1a'!$S$7)*100,0),ROUND((ABS(O151-$B151)/$B151)*100,0))), "No Prediction")</f>
        <v>0</v>
      </c>
      <c r="R151" s="5">
        <f>IFERROR(IF(Q151=$B151,0,IF($B151=0,ROUND((ABS(Q151-'Calculs T1a'!$S$7)/'Calculs T1a'!$S$7)*100,0),ROUND((ABS(Q151-$B151)/$B151)*100,0))), "No Prediction")</f>
        <v>0</v>
      </c>
      <c r="T151" s="5">
        <f>IFERROR(IF(S151=$B151,0,IF($B151=0,ROUND((ABS(S151-'Calculs T1a'!$S$7)/'Calculs T1a'!$S$7)*100,0),ROUND((ABS(S151-$B151)/$B151)*100,0))), "No Prediction")</f>
        <v>0</v>
      </c>
      <c r="V151" s="5">
        <f>IFERROR(IF(U151=$B151,0,IF($B151=0,ROUND((ABS(U151-'Calculs T1a'!$S$7)/'Calculs T1a'!$S$7)*100,0),ROUND((ABS(U151-$B151)/$B151)*100,0))), "No Prediction")</f>
        <v>0</v>
      </c>
      <c r="X151" s="5">
        <f>IFERROR(IF(W151=$B151,0,IF($B151=0,ROUND((ABS(W151-'Calculs T1a'!$S$7)/'Calculs T1a'!$S$7)*100,0),ROUND((ABS(W151-$B151)/$B151)*100,0))), "No Prediction")</f>
        <v>0</v>
      </c>
      <c r="AC151" s="5">
        <f>IFERROR(IF(AB151=$B151,0,IF($B151=0,ROUND((ABS(AB151-'Calculs T1a'!$S$7)/'Calculs T1a'!$S$7)*100,0),ROUND((ABS(AB151-$B151)/$B151)*100,0))), "No Prediction")</f>
        <v>0</v>
      </c>
      <c r="AE151" s="5">
        <f>IFERROR(IF(AD151=$B151,0,IF($B151=0,ROUND((ABS(AD151-'Calculs T1a'!$S$7)/'Calculs T1a'!$S$7)*100,0),ROUND((ABS(AD151-$B151)/$B151)*100,0))), "No Prediction")</f>
        <v>0</v>
      </c>
      <c r="AG151" s="5">
        <f>IFERROR(IF(AF151=$B151,0,IF($B151=0,ROUND((ABS(AF151-'Calculs T1a'!$S$7)/'Calculs T1a'!$S$7)*100,0),ROUND((ABS(AF151-$B151)/$B151)*100,0))), "No Prediction")</f>
        <v>0</v>
      </c>
      <c r="AI151" s="5">
        <f>IFERROR(IF(AH151=$B151,0,IF($B151=0,ROUND((ABS(AH151-'Calculs T1a'!$S$7)/'Calculs T1a'!$S$7)*100,0),ROUND((ABS(AH151-$B151)/$B151)*100,0))), "No Prediction")</f>
        <v>0</v>
      </c>
      <c r="AK151" s="5">
        <f>IFERROR(IF(AJ151=$B151,0,IF($B151=0,ROUND((ABS(AJ151-'Calculs T1a'!$S$7)/'Calculs T1a'!$S$7)*100,0),ROUND((ABS(AJ151-$B151)/$B151)*100,0))), "No Prediction")</f>
        <v>0</v>
      </c>
      <c r="AM151" s="5">
        <f>IFERROR(IF(AL151=$B151,0,IF($B151=0,ROUND((ABS(AL151-'Calculs T1a'!$S$7)/'Calculs T1a'!$S$7)*100,0),ROUND((ABS(AL151-$B151)/$B151)*100,0))), "No Prediction")</f>
        <v>0</v>
      </c>
      <c r="AO151" s="5">
        <f>IFERROR(IF(AN151=$B151,0,IF($B151=0,ROUND((ABS(AN151-'Calculs T1a'!$S$7)/'Calculs T1a'!$S$7)*100,0),ROUND((ABS(AN151-$B151)/$B151)*100,0))), "No Prediction")</f>
        <v>0</v>
      </c>
      <c r="AQ151" s="5">
        <f>IFERROR(IF(AP151=$B151,0,IF($B151=0,ROUND((ABS(AP151-'Calculs T1a'!$S$7)/'Calculs T1a'!$S$7)*100,0),ROUND((ABS(AP151-$B151)/$B151)*100,0))), "No Prediction")</f>
        <v>0</v>
      </c>
      <c r="AS151" s="5">
        <f>IFERROR(IF(AR151=$B151,0,IF($B151=0,ROUND((ABS(AR151-'Calculs T1a'!$S$7)/'Calculs T1a'!$S$7)*100,0),ROUND((ABS(AR151-$B151)/$B151)*100,0))), "No Prediction")</f>
        <v>0</v>
      </c>
      <c r="AU151" s="5">
        <f>IFERROR(IF(AT151=$B151,0,IF($B151=0,ROUND((ABS(AT151-'Calculs T1a'!$S$7)/'Calculs T1a'!$S$7)*100,0),ROUND((ABS(AT151-$B151)/$B151)*100,0))), "No Prediction")</f>
        <v>0</v>
      </c>
      <c r="AW151" s="5">
        <f>IFERROR(IF(AV151=$B151,0,IF($B151=0,ROUND((ABS(AV151-'Calculs T1a'!$S$7)/'Calculs T1a'!$S$7)*100,0),ROUND((ABS(AV151-$B151)/$B151)*100,0))), "No Prediction")</f>
        <v>0</v>
      </c>
      <c r="BB151" s="5">
        <f>IFERROR(IF(BA151=$B151,0,IF($B151=0,ROUND((ABS(BA151-'Calculs T1a'!$S$7)/'Calculs T1a'!$S$7)*100,0),ROUND((ABS(BA151-$B151)/$B151)*100,0))), "No Prediction")</f>
        <v>0</v>
      </c>
      <c r="BD151" s="5">
        <f>IFERROR(IF(BC151=$B151,0,IF($B151=0,ROUND((ABS(BC151-'Calculs T1a'!$S$7)/'Calculs T1a'!$S$7)*100,0),ROUND((ABS(BC151-$B151)/$B151)*100,0))), "No Prediction")</f>
        <v>0</v>
      </c>
      <c r="BF151" s="5">
        <f>IFERROR(IF(BE151=$B151,0,IF($B151=0,ROUND((ABS(BE151-'Calculs T1a'!$S$7)/'Calculs T1a'!$S$7)*100,0),ROUND((ABS(BE151-$B151)/$B151)*100,0))), "No Prediction")</f>
        <v>0</v>
      </c>
      <c r="BH151" s="5">
        <f>IFERROR(IF(BG151=$B151,0,IF($B151=0,ROUND((ABS(BG151-'Calculs T1a'!$S$7)/'Calculs T1a'!$S$7)*100,0),ROUND((ABS(BG151-$B151)/$B151)*100,0))), "No Prediction")</f>
        <v>0</v>
      </c>
      <c r="BJ151" s="5">
        <f>IFERROR(IF(BI151=$B151,0,IF($B151=0,ROUND((ABS(BI151-'Calculs T1a'!$S$7)/'Calculs T1a'!$S$7)*100,0),ROUND((ABS(BI151-$B151)/$B151)*100,0))), "No Prediction")</f>
        <v>0</v>
      </c>
      <c r="BL151" s="5">
        <f>IFERROR(IF(BK151=$B151,0,IF($B151=0,ROUND((ABS(BK151-'Calculs T1a'!$S$7)/'Calculs T1a'!$S$7)*100,0),ROUND((ABS(BK151-$B151)/$B151)*100,0))), "No Prediction")</f>
        <v>0</v>
      </c>
      <c r="BN151" s="5">
        <f>IFERROR(IF(BM151=$B151,0,IF($B151=0,ROUND((ABS(BM151-'Calculs T1a'!$S$7)/'Calculs T1a'!$S$7)*100,0),ROUND((ABS(BM151-$B151)/$B151)*100,0))), "No Prediction")</f>
        <v>0</v>
      </c>
      <c r="BP151" s="5">
        <f>IFERROR(IF(BO151=$B151,0,IF($B151=0,ROUND((ABS(BO151-'Calculs T1a'!$S$7)/'Calculs T1a'!$S$7)*100,0),ROUND((ABS(BO151-$B151)/$B151)*100,0))), "No Prediction")</f>
        <v>0</v>
      </c>
      <c r="BR151" s="5">
        <f>IFERROR(IF(BQ151=$B151,0,IF($B151=0,ROUND((ABS(BQ151-'Calculs T1a'!$S$7)/'Calculs T1a'!$S$7)*100,0),ROUND((ABS(BQ151-$B151)/$B151)*100,0))), "No Prediction")</f>
        <v>0</v>
      </c>
      <c r="BT151" s="5">
        <f>IFERROR(IF(BS151=$B151,0,IF($B151=0,ROUND((ABS(BS151-'Calculs T1a'!$S$7)/'Calculs T1a'!$S$7)*100,0),ROUND((ABS(BS151-$B151)/$B151)*100,0))), "No Prediction")</f>
        <v>0</v>
      </c>
      <c r="BV151" s="5">
        <f>IFERROR(IF(BU151=$B151,0,IF($B151=0,ROUND((ABS(BU151-'Calculs T1a'!$S$7)/'Calculs T1a'!$S$7)*100,0),ROUND((ABS(BU151-$B151)/$B151)*100,0))), "No Prediction")</f>
        <v>0</v>
      </c>
    </row>
    <row r="152" spans="4:74" x14ac:dyDescent="0.3">
      <c r="D152" s="5">
        <f>IFERROR(IF(C152=$B152,0,IF($B152=0,ROUND((ABS(C152-'Calculs T1a'!$S$7)/'Calculs T1a'!$S$7)*100,0),ROUND((ABS(C152-$B152)/$B152)*100,0))), "No Prediction")</f>
        <v>0</v>
      </c>
      <c r="F152" s="5">
        <f>IFERROR(IF(E152=$B152,0,IF($B152=0,ROUND((ABS(E152-'Calculs T1a'!$S$7)/'Calculs T1a'!$S$7)*100,0),ROUND((ABS(E152-$B152)/$B152)*100,0))), "No Prediction")</f>
        <v>0</v>
      </c>
      <c r="H152" s="5">
        <f>IFERROR(IF(G152=$B152,0,IF($B152=0,ROUND((ABS(G152-'Calculs T1a'!$S$7)/'Calculs T1a'!$S$7)*100,0),ROUND((ABS(G152-$B152)/$B152)*100,0))), "No Prediction")</f>
        <v>0</v>
      </c>
      <c r="J152" s="5">
        <f>IFERROR(IF(I152=$B152,0,IF($B152=0,ROUND((ABS(I152-'Calculs T1a'!$S$7)/'Calculs T1a'!$S$7)*100,0),ROUND((ABS(I152-$B152)/$B152)*100,0))), "No Prediction")</f>
        <v>0</v>
      </c>
      <c r="L152" s="5">
        <f>IFERROR(IF(K152=$B152,0,IF($B152=0,ROUND((ABS(K152-'Calculs T1a'!$S$7)/'Calculs T1a'!$S$7)*100,0),ROUND((ABS(K152-$B152)/$B152)*100,0))), "No Prediction")</f>
        <v>0</v>
      </c>
      <c r="N152" s="5">
        <f>IFERROR(IF(M152=$B152,0,IF($B152=0,ROUND((ABS(M152-'Calculs T1a'!$S$7)/'Calculs T1a'!$S$7)*100,0),ROUND((ABS(M152-$B152)/$B152)*100,0))), "No Prediction")</f>
        <v>0</v>
      </c>
      <c r="P152" s="5">
        <f>IFERROR(IF(O152=$B152,0,IF($B152=0,ROUND((ABS(O152-'Calculs T1a'!$S$7)/'Calculs T1a'!$S$7)*100,0),ROUND((ABS(O152-$B152)/$B152)*100,0))), "No Prediction")</f>
        <v>0</v>
      </c>
      <c r="R152" s="5">
        <f>IFERROR(IF(Q152=$B152,0,IF($B152=0,ROUND((ABS(Q152-'Calculs T1a'!$S$7)/'Calculs T1a'!$S$7)*100,0),ROUND((ABS(Q152-$B152)/$B152)*100,0))), "No Prediction")</f>
        <v>0</v>
      </c>
      <c r="T152" s="5">
        <f>IFERROR(IF(S152=$B152,0,IF($B152=0,ROUND((ABS(S152-'Calculs T1a'!$S$7)/'Calculs T1a'!$S$7)*100,0),ROUND((ABS(S152-$B152)/$B152)*100,0))), "No Prediction")</f>
        <v>0</v>
      </c>
      <c r="V152" s="5">
        <f>IFERROR(IF(U152=$B152,0,IF($B152=0,ROUND((ABS(U152-'Calculs T1a'!$S$7)/'Calculs T1a'!$S$7)*100,0),ROUND((ABS(U152-$B152)/$B152)*100,0))), "No Prediction")</f>
        <v>0</v>
      </c>
      <c r="X152" s="5">
        <f>IFERROR(IF(W152=$B152,0,IF($B152=0,ROUND((ABS(W152-'Calculs T1a'!$S$7)/'Calculs T1a'!$S$7)*100,0),ROUND((ABS(W152-$B152)/$B152)*100,0))), "No Prediction")</f>
        <v>0</v>
      </c>
      <c r="AC152" s="5">
        <f>IFERROR(IF(AB152=$B152,0,IF($B152=0,ROUND((ABS(AB152-'Calculs T1a'!$S$7)/'Calculs T1a'!$S$7)*100,0),ROUND((ABS(AB152-$B152)/$B152)*100,0))), "No Prediction")</f>
        <v>0</v>
      </c>
      <c r="AE152" s="5">
        <f>IFERROR(IF(AD152=$B152,0,IF($B152=0,ROUND((ABS(AD152-'Calculs T1a'!$S$7)/'Calculs T1a'!$S$7)*100,0),ROUND((ABS(AD152-$B152)/$B152)*100,0))), "No Prediction")</f>
        <v>0</v>
      </c>
      <c r="AG152" s="5">
        <f>IFERROR(IF(AF152=$B152,0,IF($B152=0,ROUND((ABS(AF152-'Calculs T1a'!$S$7)/'Calculs T1a'!$S$7)*100,0),ROUND((ABS(AF152-$B152)/$B152)*100,0))), "No Prediction")</f>
        <v>0</v>
      </c>
      <c r="AI152" s="5">
        <f>IFERROR(IF(AH152=$B152,0,IF($B152=0,ROUND((ABS(AH152-'Calculs T1a'!$S$7)/'Calculs T1a'!$S$7)*100,0),ROUND((ABS(AH152-$B152)/$B152)*100,0))), "No Prediction")</f>
        <v>0</v>
      </c>
      <c r="AK152" s="5">
        <f>IFERROR(IF(AJ152=$B152,0,IF($B152=0,ROUND((ABS(AJ152-'Calculs T1a'!$S$7)/'Calculs T1a'!$S$7)*100,0),ROUND((ABS(AJ152-$B152)/$B152)*100,0))), "No Prediction")</f>
        <v>0</v>
      </c>
      <c r="AM152" s="5">
        <f>IFERROR(IF(AL152=$B152,0,IF($B152=0,ROUND((ABS(AL152-'Calculs T1a'!$S$7)/'Calculs T1a'!$S$7)*100,0),ROUND((ABS(AL152-$B152)/$B152)*100,0))), "No Prediction")</f>
        <v>0</v>
      </c>
      <c r="AO152" s="5">
        <f>IFERROR(IF(AN152=$B152,0,IF($B152=0,ROUND((ABS(AN152-'Calculs T1a'!$S$7)/'Calculs T1a'!$S$7)*100,0),ROUND((ABS(AN152-$B152)/$B152)*100,0))), "No Prediction")</f>
        <v>0</v>
      </c>
      <c r="AQ152" s="5">
        <f>IFERROR(IF(AP152=$B152,0,IF($B152=0,ROUND((ABS(AP152-'Calculs T1a'!$S$7)/'Calculs T1a'!$S$7)*100,0),ROUND((ABS(AP152-$B152)/$B152)*100,0))), "No Prediction")</f>
        <v>0</v>
      </c>
      <c r="AS152" s="5">
        <f>IFERROR(IF(AR152=$B152,0,IF($B152=0,ROUND((ABS(AR152-'Calculs T1a'!$S$7)/'Calculs T1a'!$S$7)*100,0),ROUND((ABS(AR152-$B152)/$B152)*100,0))), "No Prediction")</f>
        <v>0</v>
      </c>
      <c r="AU152" s="5">
        <f>IFERROR(IF(AT152=$B152,0,IF($B152=0,ROUND((ABS(AT152-'Calculs T1a'!$S$7)/'Calculs T1a'!$S$7)*100,0),ROUND((ABS(AT152-$B152)/$B152)*100,0))), "No Prediction")</f>
        <v>0</v>
      </c>
      <c r="AW152" s="5">
        <f>IFERROR(IF(AV152=$B152,0,IF($B152=0,ROUND((ABS(AV152-'Calculs T1a'!$S$7)/'Calculs T1a'!$S$7)*100,0),ROUND((ABS(AV152-$B152)/$B152)*100,0))), "No Prediction")</f>
        <v>0</v>
      </c>
      <c r="BB152" s="5">
        <f>IFERROR(IF(BA152=$B152,0,IF($B152=0,ROUND((ABS(BA152-'Calculs T1a'!$S$7)/'Calculs T1a'!$S$7)*100,0),ROUND((ABS(BA152-$B152)/$B152)*100,0))), "No Prediction")</f>
        <v>0</v>
      </c>
      <c r="BD152" s="5">
        <f>IFERROR(IF(BC152=$B152,0,IF($B152=0,ROUND((ABS(BC152-'Calculs T1a'!$S$7)/'Calculs T1a'!$S$7)*100,0),ROUND((ABS(BC152-$B152)/$B152)*100,0))), "No Prediction")</f>
        <v>0</v>
      </c>
      <c r="BF152" s="5">
        <f>IFERROR(IF(BE152=$B152,0,IF($B152=0,ROUND((ABS(BE152-'Calculs T1a'!$S$7)/'Calculs T1a'!$S$7)*100,0),ROUND((ABS(BE152-$B152)/$B152)*100,0))), "No Prediction")</f>
        <v>0</v>
      </c>
      <c r="BH152" s="5">
        <f>IFERROR(IF(BG152=$B152,0,IF($B152=0,ROUND((ABS(BG152-'Calculs T1a'!$S$7)/'Calculs T1a'!$S$7)*100,0),ROUND((ABS(BG152-$B152)/$B152)*100,0))), "No Prediction")</f>
        <v>0</v>
      </c>
      <c r="BJ152" s="5">
        <f>IFERROR(IF(BI152=$B152,0,IF($B152=0,ROUND((ABS(BI152-'Calculs T1a'!$S$7)/'Calculs T1a'!$S$7)*100,0),ROUND((ABS(BI152-$B152)/$B152)*100,0))), "No Prediction")</f>
        <v>0</v>
      </c>
      <c r="BL152" s="5">
        <f>IFERROR(IF(BK152=$B152,0,IF($B152=0,ROUND((ABS(BK152-'Calculs T1a'!$S$7)/'Calculs T1a'!$S$7)*100,0),ROUND((ABS(BK152-$B152)/$B152)*100,0))), "No Prediction")</f>
        <v>0</v>
      </c>
      <c r="BN152" s="5">
        <f>IFERROR(IF(BM152=$B152,0,IF($B152=0,ROUND((ABS(BM152-'Calculs T1a'!$S$7)/'Calculs T1a'!$S$7)*100,0),ROUND((ABS(BM152-$B152)/$B152)*100,0))), "No Prediction")</f>
        <v>0</v>
      </c>
      <c r="BP152" s="5">
        <f>IFERROR(IF(BO152=$B152,0,IF($B152=0,ROUND((ABS(BO152-'Calculs T1a'!$S$7)/'Calculs T1a'!$S$7)*100,0),ROUND((ABS(BO152-$B152)/$B152)*100,0))), "No Prediction")</f>
        <v>0</v>
      </c>
      <c r="BR152" s="5">
        <f>IFERROR(IF(BQ152=$B152,0,IF($B152=0,ROUND((ABS(BQ152-'Calculs T1a'!$S$7)/'Calculs T1a'!$S$7)*100,0),ROUND((ABS(BQ152-$B152)/$B152)*100,0))), "No Prediction")</f>
        <v>0</v>
      </c>
      <c r="BT152" s="5">
        <f>IFERROR(IF(BS152=$B152,0,IF($B152=0,ROUND((ABS(BS152-'Calculs T1a'!$S$7)/'Calculs T1a'!$S$7)*100,0),ROUND((ABS(BS152-$B152)/$B152)*100,0))), "No Prediction")</f>
        <v>0</v>
      </c>
      <c r="BV152" s="5">
        <f>IFERROR(IF(BU152=$B152,0,IF($B152=0,ROUND((ABS(BU152-'Calculs T1a'!$S$7)/'Calculs T1a'!$S$7)*100,0),ROUND((ABS(BU152-$B152)/$B152)*100,0))), "No Prediction")</f>
        <v>0</v>
      </c>
    </row>
    <row r="153" spans="4:74" x14ac:dyDescent="0.3">
      <c r="D153" s="5">
        <f>IFERROR(IF(C153=$B153,0,IF($B153=0,ROUND((ABS(C153-'Calculs T1a'!$S$7)/'Calculs T1a'!$S$7)*100,0),ROUND((ABS(C153-$B153)/$B153)*100,0))), "No Prediction")</f>
        <v>0</v>
      </c>
      <c r="F153" s="5">
        <f>IFERROR(IF(E153=$B153,0,IF($B153=0,ROUND((ABS(E153-'Calculs T1a'!$S$7)/'Calculs T1a'!$S$7)*100,0),ROUND((ABS(E153-$B153)/$B153)*100,0))), "No Prediction")</f>
        <v>0</v>
      </c>
      <c r="H153" s="5">
        <f>IFERROR(IF(G153=$B153,0,IF($B153=0,ROUND((ABS(G153-'Calculs T1a'!$S$7)/'Calculs T1a'!$S$7)*100,0),ROUND((ABS(G153-$B153)/$B153)*100,0))), "No Prediction")</f>
        <v>0</v>
      </c>
      <c r="J153" s="5">
        <f>IFERROR(IF(I153=$B153,0,IF($B153=0,ROUND((ABS(I153-'Calculs T1a'!$S$7)/'Calculs T1a'!$S$7)*100,0),ROUND((ABS(I153-$B153)/$B153)*100,0))), "No Prediction")</f>
        <v>0</v>
      </c>
      <c r="L153" s="5">
        <f>IFERROR(IF(K153=$B153,0,IF($B153=0,ROUND((ABS(K153-'Calculs T1a'!$S$7)/'Calculs T1a'!$S$7)*100,0),ROUND((ABS(K153-$B153)/$B153)*100,0))), "No Prediction")</f>
        <v>0</v>
      </c>
      <c r="N153" s="5">
        <f>IFERROR(IF(M153=$B153,0,IF($B153=0,ROUND((ABS(M153-'Calculs T1a'!$S$7)/'Calculs T1a'!$S$7)*100,0),ROUND((ABS(M153-$B153)/$B153)*100,0))), "No Prediction")</f>
        <v>0</v>
      </c>
      <c r="P153" s="5">
        <f>IFERROR(IF(O153=$B153,0,IF($B153=0,ROUND((ABS(O153-'Calculs T1a'!$S$7)/'Calculs T1a'!$S$7)*100,0),ROUND((ABS(O153-$B153)/$B153)*100,0))), "No Prediction")</f>
        <v>0</v>
      </c>
      <c r="R153" s="5">
        <f>IFERROR(IF(Q153=$B153,0,IF($B153=0,ROUND((ABS(Q153-'Calculs T1a'!$S$7)/'Calculs T1a'!$S$7)*100,0),ROUND((ABS(Q153-$B153)/$B153)*100,0))), "No Prediction")</f>
        <v>0</v>
      </c>
      <c r="T153" s="5">
        <f>IFERROR(IF(S153=$B153,0,IF($B153=0,ROUND((ABS(S153-'Calculs T1a'!$S$7)/'Calculs T1a'!$S$7)*100,0),ROUND((ABS(S153-$B153)/$B153)*100,0))), "No Prediction")</f>
        <v>0</v>
      </c>
      <c r="V153" s="5">
        <f>IFERROR(IF(U153=$B153,0,IF($B153=0,ROUND((ABS(U153-'Calculs T1a'!$S$7)/'Calculs T1a'!$S$7)*100,0),ROUND((ABS(U153-$B153)/$B153)*100,0))), "No Prediction")</f>
        <v>0</v>
      </c>
      <c r="X153" s="5">
        <f>IFERROR(IF(W153=$B153,0,IF($B153=0,ROUND((ABS(W153-'Calculs T1a'!$S$7)/'Calculs T1a'!$S$7)*100,0),ROUND((ABS(W153-$B153)/$B153)*100,0))), "No Prediction")</f>
        <v>0</v>
      </c>
      <c r="AC153" s="5">
        <f>IFERROR(IF(AB153=$B153,0,IF($B153=0,ROUND((ABS(AB153-'Calculs T1a'!$S$7)/'Calculs T1a'!$S$7)*100,0),ROUND((ABS(AB153-$B153)/$B153)*100,0))), "No Prediction")</f>
        <v>0</v>
      </c>
      <c r="AE153" s="5">
        <f>IFERROR(IF(AD153=$B153,0,IF($B153=0,ROUND((ABS(AD153-'Calculs T1a'!$S$7)/'Calculs T1a'!$S$7)*100,0),ROUND((ABS(AD153-$B153)/$B153)*100,0))), "No Prediction")</f>
        <v>0</v>
      </c>
      <c r="AG153" s="5">
        <f>IFERROR(IF(AF153=$B153,0,IF($B153=0,ROUND((ABS(AF153-'Calculs T1a'!$S$7)/'Calculs T1a'!$S$7)*100,0),ROUND((ABS(AF153-$B153)/$B153)*100,0))), "No Prediction")</f>
        <v>0</v>
      </c>
      <c r="AI153" s="5">
        <f>IFERROR(IF(AH153=$B153,0,IF($B153=0,ROUND((ABS(AH153-'Calculs T1a'!$S$7)/'Calculs T1a'!$S$7)*100,0),ROUND((ABS(AH153-$B153)/$B153)*100,0))), "No Prediction")</f>
        <v>0</v>
      </c>
      <c r="AK153" s="5">
        <f>IFERROR(IF(AJ153=$B153,0,IF($B153=0,ROUND((ABS(AJ153-'Calculs T1a'!$S$7)/'Calculs T1a'!$S$7)*100,0),ROUND((ABS(AJ153-$B153)/$B153)*100,0))), "No Prediction")</f>
        <v>0</v>
      </c>
      <c r="AM153" s="5">
        <f>IFERROR(IF(AL153=$B153,0,IF($B153=0,ROUND((ABS(AL153-'Calculs T1a'!$S$7)/'Calculs T1a'!$S$7)*100,0),ROUND((ABS(AL153-$B153)/$B153)*100,0))), "No Prediction")</f>
        <v>0</v>
      </c>
      <c r="AO153" s="5">
        <f>IFERROR(IF(AN153=$B153,0,IF($B153=0,ROUND((ABS(AN153-'Calculs T1a'!$S$7)/'Calculs T1a'!$S$7)*100,0),ROUND((ABS(AN153-$B153)/$B153)*100,0))), "No Prediction")</f>
        <v>0</v>
      </c>
      <c r="AQ153" s="5">
        <f>IFERROR(IF(AP153=$B153,0,IF($B153=0,ROUND((ABS(AP153-'Calculs T1a'!$S$7)/'Calculs T1a'!$S$7)*100,0),ROUND((ABS(AP153-$B153)/$B153)*100,0))), "No Prediction")</f>
        <v>0</v>
      </c>
      <c r="AS153" s="5">
        <f>IFERROR(IF(AR153=$B153,0,IF($B153=0,ROUND((ABS(AR153-'Calculs T1a'!$S$7)/'Calculs T1a'!$S$7)*100,0),ROUND((ABS(AR153-$B153)/$B153)*100,0))), "No Prediction")</f>
        <v>0</v>
      </c>
      <c r="AU153" s="5">
        <f>IFERROR(IF(AT153=$B153,0,IF($B153=0,ROUND((ABS(AT153-'Calculs T1a'!$S$7)/'Calculs T1a'!$S$7)*100,0),ROUND((ABS(AT153-$B153)/$B153)*100,0))), "No Prediction")</f>
        <v>0</v>
      </c>
      <c r="AW153" s="5">
        <f>IFERROR(IF(AV153=$B153,0,IF($B153=0,ROUND((ABS(AV153-'Calculs T1a'!$S$7)/'Calculs T1a'!$S$7)*100,0),ROUND((ABS(AV153-$B153)/$B153)*100,0))), "No Prediction")</f>
        <v>0</v>
      </c>
      <c r="BB153" s="5">
        <f>IFERROR(IF(BA153=$B153,0,IF($B153=0,ROUND((ABS(BA153-'Calculs T1a'!$S$7)/'Calculs T1a'!$S$7)*100,0),ROUND((ABS(BA153-$B153)/$B153)*100,0))), "No Prediction")</f>
        <v>0</v>
      </c>
      <c r="BD153" s="5">
        <f>IFERROR(IF(BC153=$B153,0,IF($B153=0,ROUND((ABS(BC153-'Calculs T1a'!$S$7)/'Calculs T1a'!$S$7)*100,0),ROUND((ABS(BC153-$B153)/$B153)*100,0))), "No Prediction")</f>
        <v>0</v>
      </c>
      <c r="BF153" s="5">
        <f>IFERROR(IF(BE153=$B153,0,IF($B153=0,ROUND((ABS(BE153-'Calculs T1a'!$S$7)/'Calculs T1a'!$S$7)*100,0),ROUND((ABS(BE153-$B153)/$B153)*100,0))), "No Prediction")</f>
        <v>0</v>
      </c>
      <c r="BH153" s="5">
        <f>IFERROR(IF(BG153=$B153,0,IF($B153=0,ROUND((ABS(BG153-'Calculs T1a'!$S$7)/'Calculs T1a'!$S$7)*100,0),ROUND((ABS(BG153-$B153)/$B153)*100,0))), "No Prediction")</f>
        <v>0</v>
      </c>
      <c r="BJ153" s="5">
        <f>IFERROR(IF(BI153=$B153,0,IF($B153=0,ROUND((ABS(BI153-'Calculs T1a'!$S$7)/'Calculs T1a'!$S$7)*100,0),ROUND((ABS(BI153-$B153)/$B153)*100,0))), "No Prediction")</f>
        <v>0</v>
      </c>
      <c r="BL153" s="5">
        <f>IFERROR(IF(BK153=$B153,0,IF($B153=0,ROUND((ABS(BK153-'Calculs T1a'!$S$7)/'Calculs T1a'!$S$7)*100,0),ROUND((ABS(BK153-$B153)/$B153)*100,0))), "No Prediction")</f>
        <v>0</v>
      </c>
      <c r="BN153" s="5">
        <f>IFERROR(IF(BM153=$B153,0,IF($B153=0,ROUND((ABS(BM153-'Calculs T1a'!$S$7)/'Calculs T1a'!$S$7)*100,0),ROUND((ABS(BM153-$B153)/$B153)*100,0))), "No Prediction")</f>
        <v>0</v>
      </c>
      <c r="BP153" s="5">
        <f>IFERROR(IF(BO153=$B153,0,IF($B153=0,ROUND((ABS(BO153-'Calculs T1a'!$S$7)/'Calculs T1a'!$S$7)*100,0),ROUND((ABS(BO153-$B153)/$B153)*100,0))), "No Prediction")</f>
        <v>0</v>
      </c>
      <c r="BR153" s="5">
        <f>IFERROR(IF(BQ153=$B153,0,IF($B153=0,ROUND((ABS(BQ153-'Calculs T1a'!$S$7)/'Calculs T1a'!$S$7)*100,0),ROUND((ABS(BQ153-$B153)/$B153)*100,0))), "No Prediction")</f>
        <v>0</v>
      </c>
      <c r="BT153" s="5">
        <f>IFERROR(IF(BS153=$B153,0,IF($B153=0,ROUND((ABS(BS153-'Calculs T1a'!$S$7)/'Calculs T1a'!$S$7)*100,0),ROUND((ABS(BS153-$B153)/$B153)*100,0))), "No Prediction")</f>
        <v>0</v>
      </c>
      <c r="BV153" s="5">
        <f>IFERROR(IF(BU153=$B153,0,IF($B153=0,ROUND((ABS(BU153-'Calculs T1a'!$S$7)/'Calculs T1a'!$S$7)*100,0),ROUND((ABS(BU153-$B153)/$B153)*100,0))), "No Prediction")</f>
        <v>0</v>
      </c>
    </row>
    <row r="154" spans="4:74" x14ac:dyDescent="0.3">
      <c r="D154" s="5">
        <f>IFERROR(IF(C154=$B154,0,IF($B154=0,ROUND((ABS(C154-'Calculs T1a'!$S$7)/'Calculs T1a'!$S$7)*100,0),ROUND((ABS(C154-$B154)/$B154)*100,0))), "No Prediction")</f>
        <v>0</v>
      </c>
      <c r="F154" s="5">
        <f>IFERROR(IF(E154=$B154,0,IF($B154=0,ROUND((ABS(E154-'Calculs T1a'!$S$7)/'Calculs T1a'!$S$7)*100,0),ROUND((ABS(E154-$B154)/$B154)*100,0))), "No Prediction")</f>
        <v>0</v>
      </c>
      <c r="H154" s="5">
        <f>IFERROR(IF(G154=$B154,0,IF($B154=0,ROUND((ABS(G154-'Calculs T1a'!$S$7)/'Calculs T1a'!$S$7)*100,0),ROUND((ABS(G154-$B154)/$B154)*100,0))), "No Prediction")</f>
        <v>0</v>
      </c>
      <c r="J154" s="5">
        <f>IFERROR(IF(I154=$B154,0,IF($B154=0,ROUND((ABS(I154-'Calculs T1a'!$S$7)/'Calculs T1a'!$S$7)*100,0),ROUND((ABS(I154-$B154)/$B154)*100,0))), "No Prediction")</f>
        <v>0</v>
      </c>
      <c r="L154" s="5">
        <f>IFERROR(IF(K154=$B154,0,IF($B154=0,ROUND((ABS(K154-'Calculs T1a'!$S$7)/'Calculs T1a'!$S$7)*100,0),ROUND((ABS(K154-$B154)/$B154)*100,0))), "No Prediction")</f>
        <v>0</v>
      </c>
      <c r="N154" s="5">
        <f>IFERROR(IF(M154=$B154,0,IF($B154=0,ROUND((ABS(M154-'Calculs T1a'!$S$7)/'Calculs T1a'!$S$7)*100,0),ROUND((ABS(M154-$B154)/$B154)*100,0))), "No Prediction")</f>
        <v>0</v>
      </c>
      <c r="P154" s="5">
        <f>IFERROR(IF(O154=$B154,0,IF($B154=0,ROUND((ABS(O154-'Calculs T1a'!$S$7)/'Calculs T1a'!$S$7)*100,0),ROUND((ABS(O154-$B154)/$B154)*100,0))), "No Prediction")</f>
        <v>0</v>
      </c>
      <c r="R154" s="5">
        <f>IFERROR(IF(Q154=$B154,0,IF($B154=0,ROUND((ABS(Q154-'Calculs T1a'!$S$7)/'Calculs T1a'!$S$7)*100,0),ROUND((ABS(Q154-$B154)/$B154)*100,0))), "No Prediction")</f>
        <v>0</v>
      </c>
      <c r="T154" s="5">
        <f>IFERROR(IF(S154=$B154,0,IF($B154=0,ROUND((ABS(S154-'Calculs T1a'!$S$7)/'Calculs T1a'!$S$7)*100,0),ROUND((ABS(S154-$B154)/$B154)*100,0))), "No Prediction")</f>
        <v>0</v>
      </c>
      <c r="V154" s="5">
        <f>IFERROR(IF(U154=$B154,0,IF($B154=0,ROUND((ABS(U154-'Calculs T1a'!$S$7)/'Calculs T1a'!$S$7)*100,0),ROUND((ABS(U154-$B154)/$B154)*100,0))), "No Prediction")</f>
        <v>0</v>
      </c>
      <c r="X154" s="5">
        <f>IFERROR(IF(W154=$B154,0,IF($B154=0,ROUND((ABS(W154-'Calculs T1a'!$S$7)/'Calculs T1a'!$S$7)*100,0),ROUND((ABS(W154-$B154)/$B154)*100,0))), "No Prediction")</f>
        <v>0</v>
      </c>
      <c r="AC154" s="5">
        <f>IFERROR(IF(AB154=$B154,0,IF($B154=0,ROUND((ABS(AB154-'Calculs T1a'!$S$7)/'Calculs T1a'!$S$7)*100,0),ROUND((ABS(AB154-$B154)/$B154)*100,0))), "No Prediction")</f>
        <v>0</v>
      </c>
      <c r="AE154" s="5">
        <f>IFERROR(IF(AD154=$B154,0,IF($B154=0,ROUND((ABS(AD154-'Calculs T1a'!$S$7)/'Calculs T1a'!$S$7)*100,0),ROUND((ABS(AD154-$B154)/$B154)*100,0))), "No Prediction")</f>
        <v>0</v>
      </c>
      <c r="AG154" s="5">
        <f>IFERROR(IF(AF154=$B154,0,IF($B154=0,ROUND((ABS(AF154-'Calculs T1a'!$S$7)/'Calculs T1a'!$S$7)*100,0),ROUND((ABS(AF154-$B154)/$B154)*100,0))), "No Prediction")</f>
        <v>0</v>
      </c>
      <c r="AI154" s="5">
        <f>IFERROR(IF(AH154=$B154,0,IF($B154=0,ROUND((ABS(AH154-'Calculs T1a'!$S$7)/'Calculs T1a'!$S$7)*100,0),ROUND((ABS(AH154-$B154)/$B154)*100,0))), "No Prediction")</f>
        <v>0</v>
      </c>
      <c r="AK154" s="5">
        <f>IFERROR(IF(AJ154=$B154,0,IF($B154=0,ROUND((ABS(AJ154-'Calculs T1a'!$S$7)/'Calculs T1a'!$S$7)*100,0),ROUND((ABS(AJ154-$B154)/$B154)*100,0))), "No Prediction")</f>
        <v>0</v>
      </c>
      <c r="AM154" s="5">
        <f>IFERROR(IF(AL154=$B154,0,IF($B154=0,ROUND((ABS(AL154-'Calculs T1a'!$S$7)/'Calculs T1a'!$S$7)*100,0),ROUND((ABS(AL154-$B154)/$B154)*100,0))), "No Prediction")</f>
        <v>0</v>
      </c>
      <c r="AO154" s="5">
        <f>IFERROR(IF(AN154=$B154,0,IF($B154=0,ROUND((ABS(AN154-'Calculs T1a'!$S$7)/'Calculs T1a'!$S$7)*100,0),ROUND((ABS(AN154-$B154)/$B154)*100,0))), "No Prediction")</f>
        <v>0</v>
      </c>
      <c r="AQ154" s="5">
        <f>IFERROR(IF(AP154=$B154,0,IF($B154=0,ROUND((ABS(AP154-'Calculs T1a'!$S$7)/'Calculs T1a'!$S$7)*100,0),ROUND((ABS(AP154-$B154)/$B154)*100,0))), "No Prediction")</f>
        <v>0</v>
      </c>
      <c r="AS154" s="5">
        <f>IFERROR(IF(AR154=$B154,0,IF($B154=0,ROUND((ABS(AR154-'Calculs T1a'!$S$7)/'Calculs T1a'!$S$7)*100,0),ROUND((ABS(AR154-$B154)/$B154)*100,0))), "No Prediction")</f>
        <v>0</v>
      </c>
      <c r="AU154" s="5">
        <f>IFERROR(IF(AT154=$B154,0,IF($B154=0,ROUND((ABS(AT154-'Calculs T1a'!$S$7)/'Calculs T1a'!$S$7)*100,0),ROUND((ABS(AT154-$B154)/$B154)*100,0))), "No Prediction")</f>
        <v>0</v>
      </c>
      <c r="AW154" s="5">
        <f>IFERROR(IF(AV154=$B154,0,IF($B154=0,ROUND((ABS(AV154-'Calculs T1a'!$S$7)/'Calculs T1a'!$S$7)*100,0),ROUND((ABS(AV154-$B154)/$B154)*100,0))), "No Prediction")</f>
        <v>0</v>
      </c>
      <c r="BB154" s="5">
        <f>IFERROR(IF(BA154=$B154,0,IF($B154=0,ROUND((ABS(BA154-'Calculs T1a'!$S$7)/'Calculs T1a'!$S$7)*100,0),ROUND((ABS(BA154-$B154)/$B154)*100,0))), "No Prediction")</f>
        <v>0</v>
      </c>
      <c r="BD154" s="5">
        <f>IFERROR(IF(BC154=$B154,0,IF($B154=0,ROUND((ABS(BC154-'Calculs T1a'!$S$7)/'Calculs T1a'!$S$7)*100,0),ROUND((ABS(BC154-$B154)/$B154)*100,0))), "No Prediction")</f>
        <v>0</v>
      </c>
      <c r="BF154" s="5">
        <f>IFERROR(IF(BE154=$B154,0,IF($B154=0,ROUND((ABS(BE154-'Calculs T1a'!$S$7)/'Calculs T1a'!$S$7)*100,0),ROUND((ABS(BE154-$B154)/$B154)*100,0))), "No Prediction")</f>
        <v>0</v>
      </c>
      <c r="BH154" s="5">
        <f>IFERROR(IF(BG154=$B154,0,IF($B154=0,ROUND((ABS(BG154-'Calculs T1a'!$S$7)/'Calculs T1a'!$S$7)*100,0),ROUND((ABS(BG154-$B154)/$B154)*100,0))), "No Prediction")</f>
        <v>0</v>
      </c>
      <c r="BJ154" s="5">
        <f>IFERROR(IF(BI154=$B154,0,IF($B154=0,ROUND((ABS(BI154-'Calculs T1a'!$S$7)/'Calculs T1a'!$S$7)*100,0),ROUND((ABS(BI154-$B154)/$B154)*100,0))), "No Prediction")</f>
        <v>0</v>
      </c>
      <c r="BL154" s="5">
        <f>IFERROR(IF(BK154=$B154,0,IF($B154=0,ROUND((ABS(BK154-'Calculs T1a'!$S$7)/'Calculs T1a'!$S$7)*100,0),ROUND((ABS(BK154-$B154)/$B154)*100,0))), "No Prediction")</f>
        <v>0</v>
      </c>
      <c r="BN154" s="5">
        <f>IFERROR(IF(BM154=$B154,0,IF($B154=0,ROUND((ABS(BM154-'Calculs T1a'!$S$7)/'Calculs T1a'!$S$7)*100,0),ROUND((ABS(BM154-$B154)/$B154)*100,0))), "No Prediction")</f>
        <v>0</v>
      </c>
      <c r="BP154" s="5">
        <f>IFERROR(IF(BO154=$B154,0,IF($B154=0,ROUND((ABS(BO154-'Calculs T1a'!$S$7)/'Calculs T1a'!$S$7)*100,0),ROUND((ABS(BO154-$B154)/$B154)*100,0))), "No Prediction")</f>
        <v>0</v>
      </c>
      <c r="BR154" s="5">
        <f>IFERROR(IF(BQ154=$B154,0,IF($B154=0,ROUND((ABS(BQ154-'Calculs T1a'!$S$7)/'Calculs T1a'!$S$7)*100,0),ROUND((ABS(BQ154-$B154)/$B154)*100,0))), "No Prediction")</f>
        <v>0</v>
      </c>
      <c r="BT154" s="5">
        <f>IFERROR(IF(BS154=$B154,0,IF($B154=0,ROUND((ABS(BS154-'Calculs T1a'!$S$7)/'Calculs T1a'!$S$7)*100,0),ROUND((ABS(BS154-$B154)/$B154)*100,0))), "No Prediction")</f>
        <v>0</v>
      </c>
      <c r="BV154" s="5">
        <f>IFERROR(IF(BU154=$B154,0,IF($B154=0,ROUND((ABS(BU154-'Calculs T1a'!$S$7)/'Calculs T1a'!$S$7)*100,0),ROUND((ABS(BU154-$B154)/$B154)*100,0))), "No Prediction")</f>
        <v>0</v>
      </c>
    </row>
    <row r="155" spans="4:74" x14ac:dyDescent="0.3">
      <c r="D155" s="5">
        <f>IFERROR(IF(C155=$B155,0,IF($B155=0,ROUND((ABS(C155-'Calculs T1a'!$S$7)/'Calculs T1a'!$S$7)*100,0),ROUND((ABS(C155-$B155)/$B155)*100,0))), "No Prediction")</f>
        <v>0</v>
      </c>
      <c r="F155" s="5">
        <f>IFERROR(IF(E155=$B155,0,IF($B155=0,ROUND((ABS(E155-'Calculs T1a'!$S$7)/'Calculs T1a'!$S$7)*100,0),ROUND((ABS(E155-$B155)/$B155)*100,0))), "No Prediction")</f>
        <v>0</v>
      </c>
      <c r="H155" s="5">
        <f>IFERROR(IF(G155=$B155,0,IF($B155=0,ROUND((ABS(G155-'Calculs T1a'!$S$7)/'Calculs T1a'!$S$7)*100,0),ROUND((ABS(G155-$B155)/$B155)*100,0))), "No Prediction")</f>
        <v>0</v>
      </c>
      <c r="J155" s="5">
        <f>IFERROR(IF(I155=$B155,0,IF($B155=0,ROUND((ABS(I155-'Calculs T1a'!$S$7)/'Calculs T1a'!$S$7)*100,0),ROUND((ABS(I155-$B155)/$B155)*100,0))), "No Prediction")</f>
        <v>0</v>
      </c>
      <c r="L155" s="5">
        <f>IFERROR(IF(K155=$B155,0,IF($B155=0,ROUND((ABS(K155-'Calculs T1a'!$S$7)/'Calculs T1a'!$S$7)*100,0),ROUND((ABS(K155-$B155)/$B155)*100,0))), "No Prediction")</f>
        <v>0</v>
      </c>
      <c r="N155" s="5">
        <f>IFERROR(IF(M155=$B155,0,IF($B155=0,ROUND((ABS(M155-'Calculs T1a'!$S$7)/'Calculs T1a'!$S$7)*100,0),ROUND((ABS(M155-$B155)/$B155)*100,0))), "No Prediction")</f>
        <v>0</v>
      </c>
      <c r="P155" s="5">
        <f>IFERROR(IF(O155=$B155,0,IF($B155=0,ROUND((ABS(O155-'Calculs T1a'!$S$7)/'Calculs T1a'!$S$7)*100,0),ROUND((ABS(O155-$B155)/$B155)*100,0))), "No Prediction")</f>
        <v>0</v>
      </c>
      <c r="R155" s="5">
        <f>IFERROR(IF(Q155=$B155,0,IF($B155=0,ROUND((ABS(Q155-'Calculs T1a'!$S$7)/'Calculs T1a'!$S$7)*100,0),ROUND((ABS(Q155-$B155)/$B155)*100,0))), "No Prediction")</f>
        <v>0</v>
      </c>
      <c r="T155" s="5">
        <f>IFERROR(IF(S155=$B155,0,IF($B155=0,ROUND((ABS(S155-'Calculs T1a'!$S$7)/'Calculs T1a'!$S$7)*100,0),ROUND((ABS(S155-$B155)/$B155)*100,0))), "No Prediction")</f>
        <v>0</v>
      </c>
      <c r="V155" s="5">
        <f>IFERROR(IF(U155=$B155,0,IF($B155=0,ROUND((ABS(U155-'Calculs T1a'!$S$7)/'Calculs T1a'!$S$7)*100,0),ROUND((ABS(U155-$B155)/$B155)*100,0))), "No Prediction")</f>
        <v>0</v>
      </c>
      <c r="X155" s="5">
        <f>IFERROR(IF(W155=$B155,0,IF($B155=0,ROUND((ABS(W155-'Calculs T1a'!$S$7)/'Calculs T1a'!$S$7)*100,0),ROUND((ABS(W155-$B155)/$B155)*100,0))), "No Prediction")</f>
        <v>0</v>
      </c>
      <c r="AC155" s="5">
        <f>IFERROR(IF(AB155=$B155,0,IF($B155=0,ROUND((ABS(AB155-'Calculs T1a'!$S$7)/'Calculs T1a'!$S$7)*100,0),ROUND((ABS(AB155-$B155)/$B155)*100,0))), "No Prediction")</f>
        <v>0</v>
      </c>
      <c r="AE155" s="5">
        <f>IFERROR(IF(AD155=$B155,0,IF($B155=0,ROUND((ABS(AD155-'Calculs T1a'!$S$7)/'Calculs T1a'!$S$7)*100,0),ROUND((ABS(AD155-$B155)/$B155)*100,0))), "No Prediction")</f>
        <v>0</v>
      </c>
      <c r="AG155" s="5">
        <f>IFERROR(IF(AF155=$B155,0,IF($B155=0,ROUND((ABS(AF155-'Calculs T1a'!$S$7)/'Calculs T1a'!$S$7)*100,0),ROUND((ABS(AF155-$B155)/$B155)*100,0))), "No Prediction")</f>
        <v>0</v>
      </c>
      <c r="AI155" s="5">
        <f>IFERROR(IF(AH155=$B155,0,IF($B155=0,ROUND((ABS(AH155-'Calculs T1a'!$S$7)/'Calculs T1a'!$S$7)*100,0),ROUND((ABS(AH155-$B155)/$B155)*100,0))), "No Prediction")</f>
        <v>0</v>
      </c>
      <c r="AK155" s="5">
        <f>IFERROR(IF(AJ155=$B155,0,IF($B155=0,ROUND((ABS(AJ155-'Calculs T1a'!$S$7)/'Calculs T1a'!$S$7)*100,0),ROUND((ABS(AJ155-$B155)/$B155)*100,0))), "No Prediction")</f>
        <v>0</v>
      </c>
      <c r="AM155" s="5">
        <f>IFERROR(IF(AL155=$B155,0,IF($B155=0,ROUND((ABS(AL155-'Calculs T1a'!$S$7)/'Calculs T1a'!$S$7)*100,0),ROUND((ABS(AL155-$B155)/$B155)*100,0))), "No Prediction")</f>
        <v>0</v>
      </c>
      <c r="AO155" s="5">
        <f>IFERROR(IF(AN155=$B155,0,IF($B155=0,ROUND((ABS(AN155-'Calculs T1a'!$S$7)/'Calculs T1a'!$S$7)*100,0),ROUND((ABS(AN155-$B155)/$B155)*100,0))), "No Prediction")</f>
        <v>0</v>
      </c>
      <c r="AQ155" s="5">
        <f>IFERROR(IF(AP155=$B155,0,IF($B155=0,ROUND((ABS(AP155-'Calculs T1a'!$S$7)/'Calculs T1a'!$S$7)*100,0),ROUND((ABS(AP155-$B155)/$B155)*100,0))), "No Prediction")</f>
        <v>0</v>
      </c>
      <c r="AS155" s="5">
        <f>IFERROR(IF(AR155=$B155,0,IF($B155=0,ROUND((ABS(AR155-'Calculs T1a'!$S$7)/'Calculs T1a'!$S$7)*100,0),ROUND((ABS(AR155-$B155)/$B155)*100,0))), "No Prediction")</f>
        <v>0</v>
      </c>
      <c r="AU155" s="5">
        <f>IFERROR(IF(AT155=$B155,0,IF($B155=0,ROUND((ABS(AT155-'Calculs T1a'!$S$7)/'Calculs T1a'!$S$7)*100,0),ROUND((ABS(AT155-$B155)/$B155)*100,0))), "No Prediction")</f>
        <v>0</v>
      </c>
      <c r="AW155" s="5">
        <f>IFERROR(IF(AV155=$B155,0,IF($B155=0,ROUND((ABS(AV155-'Calculs T1a'!$S$7)/'Calculs T1a'!$S$7)*100,0),ROUND((ABS(AV155-$B155)/$B155)*100,0))), "No Prediction")</f>
        <v>0</v>
      </c>
      <c r="BB155" s="5">
        <f>IFERROR(IF(BA155=$B155,0,IF($B155=0,ROUND((ABS(BA155-'Calculs T1a'!$S$7)/'Calculs T1a'!$S$7)*100,0),ROUND((ABS(BA155-$B155)/$B155)*100,0))), "No Prediction")</f>
        <v>0</v>
      </c>
      <c r="BD155" s="5">
        <f>IFERROR(IF(BC155=$B155,0,IF($B155=0,ROUND((ABS(BC155-'Calculs T1a'!$S$7)/'Calculs T1a'!$S$7)*100,0),ROUND((ABS(BC155-$B155)/$B155)*100,0))), "No Prediction")</f>
        <v>0</v>
      </c>
      <c r="BF155" s="5">
        <f>IFERROR(IF(BE155=$B155,0,IF($B155=0,ROUND((ABS(BE155-'Calculs T1a'!$S$7)/'Calculs T1a'!$S$7)*100,0),ROUND((ABS(BE155-$B155)/$B155)*100,0))), "No Prediction")</f>
        <v>0</v>
      </c>
      <c r="BH155" s="5">
        <f>IFERROR(IF(BG155=$B155,0,IF($B155=0,ROUND((ABS(BG155-'Calculs T1a'!$S$7)/'Calculs T1a'!$S$7)*100,0),ROUND((ABS(BG155-$B155)/$B155)*100,0))), "No Prediction")</f>
        <v>0</v>
      </c>
      <c r="BJ155" s="5">
        <f>IFERROR(IF(BI155=$B155,0,IF($B155=0,ROUND((ABS(BI155-'Calculs T1a'!$S$7)/'Calculs T1a'!$S$7)*100,0),ROUND((ABS(BI155-$B155)/$B155)*100,0))), "No Prediction")</f>
        <v>0</v>
      </c>
      <c r="BL155" s="5">
        <f>IFERROR(IF(BK155=$B155,0,IF($B155=0,ROUND((ABS(BK155-'Calculs T1a'!$S$7)/'Calculs T1a'!$S$7)*100,0),ROUND((ABS(BK155-$B155)/$B155)*100,0))), "No Prediction")</f>
        <v>0</v>
      </c>
      <c r="BN155" s="5">
        <f>IFERROR(IF(BM155=$B155,0,IF($B155=0,ROUND((ABS(BM155-'Calculs T1a'!$S$7)/'Calculs T1a'!$S$7)*100,0),ROUND((ABS(BM155-$B155)/$B155)*100,0))), "No Prediction")</f>
        <v>0</v>
      </c>
      <c r="BP155" s="5">
        <f>IFERROR(IF(BO155=$B155,0,IF($B155=0,ROUND((ABS(BO155-'Calculs T1a'!$S$7)/'Calculs T1a'!$S$7)*100,0),ROUND((ABS(BO155-$B155)/$B155)*100,0))), "No Prediction")</f>
        <v>0</v>
      </c>
      <c r="BR155" s="5">
        <f>IFERROR(IF(BQ155=$B155,0,IF($B155=0,ROUND((ABS(BQ155-'Calculs T1a'!$S$7)/'Calculs T1a'!$S$7)*100,0),ROUND((ABS(BQ155-$B155)/$B155)*100,0))), "No Prediction")</f>
        <v>0</v>
      </c>
      <c r="BT155" s="5">
        <f>IFERROR(IF(BS155=$B155,0,IF($B155=0,ROUND((ABS(BS155-'Calculs T1a'!$S$7)/'Calculs T1a'!$S$7)*100,0),ROUND((ABS(BS155-$B155)/$B155)*100,0))), "No Prediction")</f>
        <v>0</v>
      </c>
      <c r="BV155" s="5">
        <f>IFERROR(IF(BU155=$B155,0,IF($B155=0,ROUND((ABS(BU155-'Calculs T1a'!$S$7)/'Calculs T1a'!$S$7)*100,0),ROUND((ABS(BU155-$B155)/$B155)*100,0))), "No Prediction")</f>
        <v>0</v>
      </c>
    </row>
    <row r="156" spans="4:74" x14ac:dyDescent="0.3">
      <c r="D156" s="5">
        <f>IFERROR(IF(C156=$B156,0,IF($B156=0,ROUND((ABS(C156-'Calculs T1a'!$S$7)/'Calculs T1a'!$S$7)*100,0),ROUND((ABS(C156-$B156)/$B156)*100,0))), "No Prediction")</f>
        <v>0</v>
      </c>
      <c r="F156" s="5">
        <f>IFERROR(IF(E156=$B156,0,IF($B156=0,ROUND((ABS(E156-'Calculs T1a'!$S$7)/'Calculs T1a'!$S$7)*100,0),ROUND((ABS(E156-$B156)/$B156)*100,0))), "No Prediction")</f>
        <v>0</v>
      </c>
      <c r="H156" s="5">
        <f>IFERROR(IF(G156=$B156,0,IF($B156=0,ROUND((ABS(G156-'Calculs T1a'!$S$7)/'Calculs T1a'!$S$7)*100,0),ROUND((ABS(G156-$B156)/$B156)*100,0))), "No Prediction")</f>
        <v>0</v>
      </c>
      <c r="J156" s="5">
        <f>IFERROR(IF(I156=$B156,0,IF($B156=0,ROUND((ABS(I156-'Calculs T1a'!$S$7)/'Calculs T1a'!$S$7)*100,0),ROUND((ABS(I156-$B156)/$B156)*100,0))), "No Prediction")</f>
        <v>0</v>
      </c>
      <c r="L156" s="5">
        <f>IFERROR(IF(K156=$B156,0,IF($B156=0,ROUND((ABS(K156-'Calculs T1a'!$S$7)/'Calculs T1a'!$S$7)*100,0),ROUND((ABS(K156-$B156)/$B156)*100,0))), "No Prediction")</f>
        <v>0</v>
      </c>
      <c r="N156" s="5">
        <f>IFERROR(IF(M156=$B156,0,IF($B156=0,ROUND((ABS(M156-'Calculs T1a'!$S$7)/'Calculs T1a'!$S$7)*100,0),ROUND((ABS(M156-$B156)/$B156)*100,0))), "No Prediction")</f>
        <v>0</v>
      </c>
      <c r="P156" s="5">
        <f>IFERROR(IF(O156=$B156,0,IF($B156=0,ROUND((ABS(O156-'Calculs T1a'!$S$7)/'Calculs T1a'!$S$7)*100,0),ROUND((ABS(O156-$B156)/$B156)*100,0))), "No Prediction")</f>
        <v>0</v>
      </c>
      <c r="R156" s="5">
        <f>IFERROR(IF(Q156=$B156,0,IF($B156=0,ROUND((ABS(Q156-'Calculs T1a'!$S$7)/'Calculs T1a'!$S$7)*100,0),ROUND((ABS(Q156-$B156)/$B156)*100,0))), "No Prediction")</f>
        <v>0</v>
      </c>
      <c r="T156" s="5">
        <f>IFERROR(IF(S156=$B156,0,IF($B156=0,ROUND((ABS(S156-'Calculs T1a'!$S$7)/'Calculs T1a'!$S$7)*100,0),ROUND((ABS(S156-$B156)/$B156)*100,0))), "No Prediction")</f>
        <v>0</v>
      </c>
      <c r="V156" s="5">
        <f>IFERROR(IF(U156=$B156,0,IF($B156=0,ROUND((ABS(U156-'Calculs T1a'!$S$7)/'Calculs T1a'!$S$7)*100,0),ROUND((ABS(U156-$B156)/$B156)*100,0))), "No Prediction")</f>
        <v>0</v>
      </c>
      <c r="X156" s="5">
        <f>IFERROR(IF(W156=$B156,0,IF($B156=0,ROUND((ABS(W156-'Calculs T1a'!$S$7)/'Calculs T1a'!$S$7)*100,0),ROUND((ABS(W156-$B156)/$B156)*100,0))), "No Prediction")</f>
        <v>0</v>
      </c>
      <c r="AC156" s="5">
        <f>IFERROR(IF(AB156=$B156,0,IF($B156=0,ROUND((ABS(AB156-'Calculs T1a'!$S$7)/'Calculs T1a'!$S$7)*100,0),ROUND((ABS(AB156-$B156)/$B156)*100,0))), "No Prediction")</f>
        <v>0</v>
      </c>
      <c r="AE156" s="5">
        <f>IFERROR(IF(AD156=$B156,0,IF($B156=0,ROUND((ABS(AD156-'Calculs T1a'!$S$7)/'Calculs T1a'!$S$7)*100,0),ROUND((ABS(AD156-$B156)/$B156)*100,0))), "No Prediction")</f>
        <v>0</v>
      </c>
      <c r="AG156" s="5">
        <f>IFERROR(IF(AF156=$B156,0,IF($B156=0,ROUND((ABS(AF156-'Calculs T1a'!$S$7)/'Calculs T1a'!$S$7)*100,0),ROUND((ABS(AF156-$B156)/$B156)*100,0))), "No Prediction")</f>
        <v>0</v>
      </c>
      <c r="AI156" s="5">
        <f>IFERROR(IF(AH156=$B156,0,IF($B156=0,ROUND((ABS(AH156-'Calculs T1a'!$S$7)/'Calculs T1a'!$S$7)*100,0),ROUND((ABS(AH156-$B156)/$B156)*100,0))), "No Prediction")</f>
        <v>0</v>
      </c>
      <c r="AK156" s="5">
        <f>IFERROR(IF(AJ156=$B156,0,IF($B156=0,ROUND((ABS(AJ156-'Calculs T1a'!$S$7)/'Calculs T1a'!$S$7)*100,0),ROUND((ABS(AJ156-$B156)/$B156)*100,0))), "No Prediction")</f>
        <v>0</v>
      </c>
      <c r="AM156" s="5">
        <f>IFERROR(IF(AL156=$B156,0,IF($B156=0,ROUND((ABS(AL156-'Calculs T1a'!$S$7)/'Calculs T1a'!$S$7)*100,0),ROUND((ABS(AL156-$B156)/$B156)*100,0))), "No Prediction")</f>
        <v>0</v>
      </c>
      <c r="AO156" s="5">
        <f>IFERROR(IF(AN156=$B156,0,IF($B156=0,ROUND((ABS(AN156-'Calculs T1a'!$S$7)/'Calculs T1a'!$S$7)*100,0),ROUND((ABS(AN156-$B156)/$B156)*100,0))), "No Prediction")</f>
        <v>0</v>
      </c>
      <c r="AQ156" s="5">
        <f>IFERROR(IF(AP156=$B156,0,IF($B156=0,ROUND((ABS(AP156-'Calculs T1a'!$S$7)/'Calculs T1a'!$S$7)*100,0),ROUND((ABS(AP156-$B156)/$B156)*100,0))), "No Prediction")</f>
        <v>0</v>
      </c>
      <c r="AS156" s="5">
        <f>IFERROR(IF(AR156=$B156,0,IF($B156=0,ROUND((ABS(AR156-'Calculs T1a'!$S$7)/'Calculs T1a'!$S$7)*100,0),ROUND((ABS(AR156-$B156)/$B156)*100,0))), "No Prediction")</f>
        <v>0</v>
      </c>
      <c r="AU156" s="5">
        <f>IFERROR(IF(AT156=$B156,0,IF($B156=0,ROUND((ABS(AT156-'Calculs T1a'!$S$7)/'Calculs T1a'!$S$7)*100,0),ROUND((ABS(AT156-$B156)/$B156)*100,0))), "No Prediction")</f>
        <v>0</v>
      </c>
      <c r="AW156" s="5">
        <f>IFERROR(IF(AV156=$B156,0,IF($B156=0,ROUND((ABS(AV156-'Calculs T1a'!$S$7)/'Calculs T1a'!$S$7)*100,0),ROUND((ABS(AV156-$B156)/$B156)*100,0))), "No Prediction")</f>
        <v>0</v>
      </c>
      <c r="BB156" s="5">
        <f>IFERROR(IF(BA156=$B156,0,IF($B156=0,ROUND((ABS(BA156-'Calculs T1a'!$S$7)/'Calculs T1a'!$S$7)*100,0),ROUND((ABS(BA156-$B156)/$B156)*100,0))), "No Prediction")</f>
        <v>0</v>
      </c>
      <c r="BD156" s="5">
        <f>IFERROR(IF(BC156=$B156,0,IF($B156=0,ROUND((ABS(BC156-'Calculs T1a'!$S$7)/'Calculs T1a'!$S$7)*100,0),ROUND((ABS(BC156-$B156)/$B156)*100,0))), "No Prediction")</f>
        <v>0</v>
      </c>
      <c r="BF156" s="5">
        <f>IFERROR(IF(BE156=$B156,0,IF($B156=0,ROUND((ABS(BE156-'Calculs T1a'!$S$7)/'Calculs T1a'!$S$7)*100,0),ROUND((ABS(BE156-$B156)/$B156)*100,0))), "No Prediction")</f>
        <v>0</v>
      </c>
      <c r="BH156" s="5">
        <f>IFERROR(IF(BG156=$B156,0,IF($B156=0,ROUND((ABS(BG156-'Calculs T1a'!$S$7)/'Calculs T1a'!$S$7)*100,0),ROUND((ABS(BG156-$B156)/$B156)*100,0))), "No Prediction")</f>
        <v>0</v>
      </c>
      <c r="BJ156" s="5">
        <f>IFERROR(IF(BI156=$B156,0,IF($B156=0,ROUND((ABS(BI156-'Calculs T1a'!$S$7)/'Calculs T1a'!$S$7)*100,0),ROUND((ABS(BI156-$B156)/$B156)*100,0))), "No Prediction")</f>
        <v>0</v>
      </c>
      <c r="BL156" s="5">
        <f>IFERROR(IF(BK156=$B156,0,IF($B156=0,ROUND((ABS(BK156-'Calculs T1a'!$S$7)/'Calculs T1a'!$S$7)*100,0),ROUND((ABS(BK156-$B156)/$B156)*100,0))), "No Prediction")</f>
        <v>0</v>
      </c>
      <c r="BN156" s="5">
        <f>IFERROR(IF(BM156=$B156,0,IF($B156=0,ROUND((ABS(BM156-'Calculs T1a'!$S$7)/'Calculs T1a'!$S$7)*100,0),ROUND((ABS(BM156-$B156)/$B156)*100,0))), "No Prediction")</f>
        <v>0</v>
      </c>
      <c r="BP156" s="5">
        <f>IFERROR(IF(BO156=$B156,0,IF($B156=0,ROUND((ABS(BO156-'Calculs T1a'!$S$7)/'Calculs T1a'!$S$7)*100,0),ROUND((ABS(BO156-$B156)/$B156)*100,0))), "No Prediction")</f>
        <v>0</v>
      </c>
      <c r="BR156" s="5">
        <f>IFERROR(IF(BQ156=$B156,0,IF($B156=0,ROUND((ABS(BQ156-'Calculs T1a'!$S$7)/'Calculs T1a'!$S$7)*100,0),ROUND((ABS(BQ156-$B156)/$B156)*100,0))), "No Prediction")</f>
        <v>0</v>
      </c>
      <c r="BT156" s="5">
        <f>IFERROR(IF(BS156=$B156,0,IF($B156=0,ROUND((ABS(BS156-'Calculs T1a'!$S$7)/'Calculs T1a'!$S$7)*100,0),ROUND((ABS(BS156-$B156)/$B156)*100,0))), "No Prediction")</f>
        <v>0</v>
      </c>
      <c r="BV156" s="5">
        <f>IFERROR(IF(BU156=$B156,0,IF($B156=0,ROUND((ABS(BU156-'Calculs T1a'!$S$7)/'Calculs T1a'!$S$7)*100,0),ROUND((ABS(BU156-$B156)/$B156)*100,0))), "No Prediction")</f>
        <v>0</v>
      </c>
    </row>
    <row r="157" spans="4:74" x14ac:dyDescent="0.3">
      <c r="D157" s="5">
        <f>IFERROR(IF(C157=$B157,0,IF($B157=0,ROUND((ABS(C157-'Calculs T1a'!$S$7)/'Calculs T1a'!$S$7)*100,0),ROUND((ABS(C157-$B157)/$B157)*100,0))), "No Prediction")</f>
        <v>0</v>
      </c>
      <c r="F157" s="5">
        <f>IFERROR(IF(E157=$B157,0,IF($B157=0,ROUND((ABS(E157-'Calculs T1a'!$S$7)/'Calculs T1a'!$S$7)*100,0),ROUND((ABS(E157-$B157)/$B157)*100,0))), "No Prediction")</f>
        <v>0</v>
      </c>
      <c r="H157" s="5">
        <f>IFERROR(IF(G157=$B157,0,IF($B157=0,ROUND((ABS(G157-'Calculs T1a'!$S$7)/'Calculs T1a'!$S$7)*100,0),ROUND((ABS(G157-$B157)/$B157)*100,0))), "No Prediction")</f>
        <v>0</v>
      </c>
      <c r="J157" s="5">
        <f>IFERROR(IF(I157=$B157,0,IF($B157=0,ROUND((ABS(I157-'Calculs T1a'!$S$7)/'Calculs T1a'!$S$7)*100,0),ROUND((ABS(I157-$B157)/$B157)*100,0))), "No Prediction")</f>
        <v>0</v>
      </c>
      <c r="L157" s="5">
        <f>IFERROR(IF(K157=$B157,0,IF($B157=0,ROUND((ABS(K157-'Calculs T1a'!$S$7)/'Calculs T1a'!$S$7)*100,0),ROUND((ABS(K157-$B157)/$B157)*100,0))), "No Prediction")</f>
        <v>0</v>
      </c>
      <c r="N157" s="5">
        <f>IFERROR(IF(M157=$B157,0,IF($B157=0,ROUND((ABS(M157-'Calculs T1a'!$S$7)/'Calculs T1a'!$S$7)*100,0),ROUND((ABS(M157-$B157)/$B157)*100,0))), "No Prediction")</f>
        <v>0</v>
      </c>
      <c r="P157" s="5">
        <f>IFERROR(IF(O157=$B157,0,IF($B157=0,ROUND((ABS(O157-'Calculs T1a'!$S$7)/'Calculs T1a'!$S$7)*100,0),ROUND((ABS(O157-$B157)/$B157)*100,0))), "No Prediction")</f>
        <v>0</v>
      </c>
      <c r="R157" s="5">
        <f>IFERROR(IF(Q157=$B157,0,IF($B157=0,ROUND((ABS(Q157-'Calculs T1a'!$S$7)/'Calculs T1a'!$S$7)*100,0),ROUND((ABS(Q157-$B157)/$B157)*100,0))), "No Prediction")</f>
        <v>0</v>
      </c>
      <c r="T157" s="5">
        <f>IFERROR(IF(S157=$B157,0,IF($B157=0,ROUND((ABS(S157-'Calculs T1a'!$S$7)/'Calculs T1a'!$S$7)*100,0),ROUND((ABS(S157-$B157)/$B157)*100,0))), "No Prediction")</f>
        <v>0</v>
      </c>
      <c r="V157" s="5">
        <f>IFERROR(IF(U157=$B157,0,IF($B157=0,ROUND((ABS(U157-'Calculs T1a'!$S$7)/'Calculs T1a'!$S$7)*100,0),ROUND((ABS(U157-$B157)/$B157)*100,0))), "No Prediction")</f>
        <v>0</v>
      </c>
      <c r="X157" s="5">
        <f>IFERROR(IF(W157=$B157,0,IF($B157=0,ROUND((ABS(W157-'Calculs T1a'!$S$7)/'Calculs T1a'!$S$7)*100,0),ROUND((ABS(W157-$B157)/$B157)*100,0))), "No Prediction")</f>
        <v>0</v>
      </c>
      <c r="AC157" s="5">
        <f>IFERROR(IF(AB157=$B157,0,IF($B157=0,ROUND((ABS(AB157-'Calculs T1a'!$S$7)/'Calculs T1a'!$S$7)*100,0),ROUND((ABS(AB157-$B157)/$B157)*100,0))), "No Prediction")</f>
        <v>0</v>
      </c>
      <c r="AE157" s="5">
        <f>IFERROR(IF(AD157=$B157,0,IF($B157=0,ROUND((ABS(AD157-'Calculs T1a'!$S$7)/'Calculs T1a'!$S$7)*100,0),ROUND((ABS(AD157-$B157)/$B157)*100,0))), "No Prediction")</f>
        <v>0</v>
      </c>
      <c r="AG157" s="5">
        <f>IFERROR(IF(AF157=$B157,0,IF($B157=0,ROUND((ABS(AF157-'Calculs T1a'!$S$7)/'Calculs T1a'!$S$7)*100,0),ROUND((ABS(AF157-$B157)/$B157)*100,0))), "No Prediction")</f>
        <v>0</v>
      </c>
      <c r="AI157" s="5">
        <f>IFERROR(IF(AH157=$B157,0,IF($B157=0,ROUND((ABS(AH157-'Calculs T1a'!$S$7)/'Calculs T1a'!$S$7)*100,0),ROUND((ABS(AH157-$B157)/$B157)*100,0))), "No Prediction")</f>
        <v>0</v>
      </c>
      <c r="AK157" s="5">
        <f>IFERROR(IF(AJ157=$B157,0,IF($B157=0,ROUND((ABS(AJ157-'Calculs T1a'!$S$7)/'Calculs T1a'!$S$7)*100,0),ROUND((ABS(AJ157-$B157)/$B157)*100,0))), "No Prediction")</f>
        <v>0</v>
      </c>
      <c r="AM157" s="5">
        <f>IFERROR(IF(AL157=$B157,0,IF($B157=0,ROUND((ABS(AL157-'Calculs T1a'!$S$7)/'Calculs T1a'!$S$7)*100,0),ROUND((ABS(AL157-$B157)/$B157)*100,0))), "No Prediction")</f>
        <v>0</v>
      </c>
      <c r="AO157" s="5">
        <f>IFERROR(IF(AN157=$B157,0,IF($B157=0,ROUND((ABS(AN157-'Calculs T1a'!$S$7)/'Calculs T1a'!$S$7)*100,0),ROUND((ABS(AN157-$B157)/$B157)*100,0))), "No Prediction")</f>
        <v>0</v>
      </c>
      <c r="AQ157" s="5">
        <f>IFERROR(IF(AP157=$B157,0,IF($B157=0,ROUND((ABS(AP157-'Calculs T1a'!$S$7)/'Calculs T1a'!$S$7)*100,0),ROUND((ABS(AP157-$B157)/$B157)*100,0))), "No Prediction")</f>
        <v>0</v>
      </c>
      <c r="AS157" s="5">
        <f>IFERROR(IF(AR157=$B157,0,IF($B157=0,ROUND((ABS(AR157-'Calculs T1a'!$S$7)/'Calculs T1a'!$S$7)*100,0),ROUND((ABS(AR157-$B157)/$B157)*100,0))), "No Prediction")</f>
        <v>0</v>
      </c>
      <c r="AU157" s="5">
        <f>IFERROR(IF(AT157=$B157,0,IF($B157=0,ROUND((ABS(AT157-'Calculs T1a'!$S$7)/'Calculs T1a'!$S$7)*100,0),ROUND((ABS(AT157-$B157)/$B157)*100,0))), "No Prediction")</f>
        <v>0</v>
      </c>
      <c r="AW157" s="5">
        <f>IFERROR(IF(AV157=$B157,0,IF($B157=0,ROUND((ABS(AV157-'Calculs T1a'!$S$7)/'Calculs T1a'!$S$7)*100,0),ROUND((ABS(AV157-$B157)/$B157)*100,0))), "No Prediction")</f>
        <v>0</v>
      </c>
      <c r="BB157" s="5">
        <f>IFERROR(IF(BA157=$B157,0,IF($B157=0,ROUND((ABS(BA157-'Calculs T1a'!$S$7)/'Calculs T1a'!$S$7)*100,0),ROUND((ABS(BA157-$B157)/$B157)*100,0))), "No Prediction")</f>
        <v>0</v>
      </c>
      <c r="BD157" s="5">
        <f>IFERROR(IF(BC157=$B157,0,IF($B157=0,ROUND((ABS(BC157-'Calculs T1a'!$S$7)/'Calculs T1a'!$S$7)*100,0),ROUND((ABS(BC157-$B157)/$B157)*100,0))), "No Prediction")</f>
        <v>0</v>
      </c>
      <c r="BF157" s="5">
        <f>IFERROR(IF(BE157=$B157,0,IF($B157=0,ROUND((ABS(BE157-'Calculs T1a'!$S$7)/'Calculs T1a'!$S$7)*100,0),ROUND((ABS(BE157-$B157)/$B157)*100,0))), "No Prediction")</f>
        <v>0</v>
      </c>
      <c r="BH157" s="5">
        <f>IFERROR(IF(BG157=$B157,0,IF($B157=0,ROUND((ABS(BG157-'Calculs T1a'!$S$7)/'Calculs T1a'!$S$7)*100,0),ROUND((ABS(BG157-$B157)/$B157)*100,0))), "No Prediction")</f>
        <v>0</v>
      </c>
      <c r="BJ157" s="5">
        <f>IFERROR(IF(BI157=$B157,0,IF($B157=0,ROUND((ABS(BI157-'Calculs T1a'!$S$7)/'Calculs T1a'!$S$7)*100,0),ROUND((ABS(BI157-$B157)/$B157)*100,0))), "No Prediction")</f>
        <v>0</v>
      </c>
      <c r="BL157" s="5">
        <f>IFERROR(IF(BK157=$B157,0,IF($B157=0,ROUND((ABS(BK157-'Calculs T1a'!$S$7)/'Calculs T1a'!$S$7)*100,0),ROUND((ABS(BK157-$B157)/$B157)*100,0))), "No Prediction")</f>
        <v>0</v>
      </c>
      <c r="BN157" s="5">
        <f>IFERROR(IF(BM157=$B157,0,IF($B157=0,ROUND((ABS(BM157-'Calculs T1a'!$S$7)/'Calculs T1a'!$S$7)*100,0),ROUND((ABS(BM157-$B157)/$B157)*100,0))), "No Prediction")</f>
        <v>0</v>
      </c>
      <c r="BP157" s="5">
        <f>IFERROR(IF(BO157=$B157,0,IF($B157=0,ROUND((ABS(BO157-'Calculs T1a'!$S$7)/'Calculs T1a'!$S$7)*100,0),ROUND((ABS(BO157-$B157)/$B157)*100,0))), "No Prediction")</f>
        <v>0</v>
      </c>
      <c r="BR157" s="5">
        <f>IFERROR(IF(BQ157=$B157,0,IF($B157=0,ROUND((ABS(BQ157-'Calculs T1a'!$S$7)/'Calculs T1a'!$S$7)*100,0),ROUND((ABS(BQ157-$B157)/$B157)*100,0))), "No Prediction")</f>
        <v>0</v>
      </c>
      <c r="BT157" s="5">
        <f>IFERROR(IF(BS157=$B157,0,IF($B157=0,ROUND((ABS(BS157-'Calculs T1a'!$S$7)/'Calculs T1a'!$S$7)*100,0),ROUND((ABS(BS157-$B157)/$B157)*100,0))), "No Prediction")</f>
        <v>0</v>
      </c>
      <c r="BV157" s="5">
        <f>IFERROR(IF(BU157=$B157,0,IF($B157=0,ROUND((ABS(BU157-'Calculs T1a'!$S$7)/'Calculs T1a'!$S$7)*100,0),ROUND((ABS(BU157-$B157)/$B157)*100,0))), "No Prediction")</f>
        <v>0</v>
      </c>
    </row>
    <row r="158" spans="4:74" x14ac:dyDescent="0.3">
      <c r="D158" s="5">
        <f>IFERROR(IF(C158=$B158,0,IF($B158=0,ROUND((ABS(C158-'Calculs T1a'!$S$7)/'Calculs T1a'!$S$7)*100,0),ROUND((ABS(C158-$B158)/$B158)*100,0))), "No Prediction")</f>
        <v>0</v>
      </c>
      <c r="F158" s="5">
        <f>IFERROR(IF(E158=$B158,0,IF($B158=0,ROUND((ABS(E158-'Calculs T1a'!$S$7)/'Calculs T1a'!$S$7)*100,0),ROUND((ABS(E158-$B158)/$B158)*100,0))), "No Prediction")</f>
        <v>0</v>
      </c>
      <c r="H158" s="5">
        <f>IFERROR(IF(G158=$B158,0,IF($B158=0,ROUND((ABS(G158-'Calculs T1a'!$S$7)/'Calculs T1a'!$S$7)*100,0),ROUND((ABS(G158-$B158)/$B158)*100,0))), "No Prediction")</f>
        <v>0</v>
      </c>
      <c r="J158" s="5">
        <f>IFERROR(IF(I158=$B158,0,IF($B158=0,ROUND((ABS(I158-'Calculs T1a'!$S$7)/'Calculs T1a'!$S$7)*100,0),ROUND((ABS(I158-$B158)/$B158)*100,0))), "No Prediction")</f>
        <v>0</v>
      </c>
      <c r="L158" s="5">
        <f>IFERROR(IF(K158=$B158,0,IF($B158=0,ROUND((ABS(K158-'Calculs T1a'!$S$7)/'Calculs T1a'!$S$7)*100,0),ROUND((ABS(K158-$B158)/$B158)*100,0))), "No Prediction")</f>
        <v>0</v>
      </c>
      <c r="N158" s="5">
        <f>IFERROR(IF(M158=$B158,0,IF($B158=0,ROUND((ABS(M158-'Calculs T1a'!$S$7)/'Calculs T1a'!$S$7)*100,0),ROUND((ABS(M158-$B158)/$B158)*100,0))), "No Prediction")</f>
        <v>0</v>
      </c>
      <c r="P158" s="5">
        <f>IFERROR(IF(O158=$B158,0,IF($B158=0,ROUND((ABS(O158-'Calculs T1a'!$S$7)/'Calculs T1a'!$S$7)*100,0),ROUND((ABS(O158-$B158)/$B158)*100,0))), "No Prediction")</f>
        <v>0</v>
      </c>
      <c r="R158" s="5">
        <f>IFERROR(IF(Q158=$B158,0,IF($B158=0,ROUND((ABS(Q158-'Calculs T1a'!$S$7)/'Calculs T1a'!$S$7)*100,0),ROUND((ABS(Q158-$B158)/$B158)*100,0))), "No Prediction")</f>
        <v>0</v>
      </c>
      <c r="T158" s="5">
        <f>IFERROR(IF(S158=$B158,0,IF($B158=0,ROUND((ABS(S158-'Calculs T1a'!$S$7)/'Calculs T1a'!$S$7)*100,0),ROUND((ABS(S158-$B158)/$B158)*100,0))), "No Prediction")</f>
        <v>0</v>
      </c>
      <c r="V158" s="5">
        <f>IFERROR(IF(U158=$B158,0,IF($B158=0,ROUND((ABS(U158-'Calculs T1a'!$S$7)/'Calculs T1a'!$S$7)*100,0),ROUND((ABS(U158-$B158)/$B158)*100,0))), "No Prediction")</f>
        <v>0</v>
      </c>
      <c r="X158" s="5">
        <f>IFERROR(IF(W158=$B158,0,IF($B158=0,ROUND((ABS(W158-'Calculs T1a'!$S$7)/'Calculs T1a'!$S$7)*100,0),ROUND((ABS(W158-$B158)/$B158)*100,0))), "No Prediction")</f>
        <v>0</v>
      </c>
      <c r="AC158" s="5">
        <f>IFERROR(IF(AB158=$B158,0,IF($B158=0,ROUND((ABS(AB158-'Calculs T1a'!$S$7)/'Calculs T1a'!$S$7)*100,0),ROUND((ABS(AB158-$B158)/$B158)*100,0))), "No Prediction")</f>
        <v>0</v>
      </c>
      <c r="AE158" s="5">
        <f>IFERROR(IF(AD158=$B158,0,IF($B158=0,ROUND((ABS(AD158-'Calculs T1a'!$S$7)/'Calculs T1a'!$S$7)*100,0),ROUND((ABS(AD158-$B158)/$B158)*100,0))), "No Prediction")</f>
        <v>0</v>
      </c>
      <c r="AG158" s="5">
        <f>IFERROR(IF(AF158=$B158,0,IF($B158=0,ROUND((ABS(AF158-'Calculs T1a'!$S$7)/'Calculs T1a'!$S$7)*100,0),ROUND((ABS(AF158-$B158)/$B158)*100,0))), "No Prediction")</f>
        <v>0</v>
      </c>
      <c r="AI158" s="5">
        <f>IFERROR(IF(AH158=$B158,0,IF($B158=0,ROUND((ABS(AH158-'Calculs T1a'!$S$7)/'Calculs T1a'!$S$7)*100,0),ROUND((ABS(AH158-$B158)/$B158)*100,0))), "No Prediction")</f>
        <v>0</v>
      </c>
      <c r="AK158" s="5">
        <f>IFERROR(IF(AJ158=$B158,0,IF($B158=0,ROUND((ABS(AJ158-'Calculs T1a'!$S$7)/'Calculs T1a'!$S$7)*100,0),ROUND((ABS(AJ158-$B158)/$B158)*100,0))), "No Prediction")</f>
        <v>0</v>
      </c>
      <c r="AM158" s="5">
        <f>IFERROR(IF(AL158=$B158,0,IF($B158=0,ROUND((ABS(AL158-'Calculs T1a'!$S$7)/'Calculs T1a'!$S$7)*100,0),ROUND((ABS(AL158-$B158)/$B158)*100,0))), "No Prediction")</f>
        <v>0</v>
      </c>
      <c r="AO158" s="5">
        <f>IFERROR(IF(AN158=$B158,0,IF($B158=0,ROUND((ABS(AN158-'Calculs T1a'!$S$7)/'Calculs T1a'!$S$7)*100,0),ROUND((ABS(AN158-$B158)/$B158)*100,0))), "No Prediction")</f>
        <v>0</v>
      </c>
      <c r="AQ158" s="5">
        <f>IFERROR(IF(AP158=$B158,0,IF($B158=0,ROUND((ABS(AP158-'Calculs T1a'!$S$7)/'Calculs T1a'!$S$7)*100,0),ROUND((ABS(AP158-$B158)/$B158)*100,0))), "No Prediction")</f>
        <v>0</v>
      </c>
      <c r="AS158" s="5">
        <f>IFERROR(IF(AR158=$B158,0,IF($B158=0,ROUND((ABS(AR158-'Calculs T1a'!$S$7)/'Calculs T1a'!$S$7)*100,0),ROUND((ABS(AR158-$B158)/$B158)*100,0))), "No Prediction")</f>
        <v>0</v>
      </c>
      <c r="AU158" s="5">
        <f>IFERROR(IF(AT158=$B158,0,IF($B158=0,ROUND((ABS(AT158-'Calculs T1a'!$S$7)/'Calculs T1a'!$S$7)*100,0),ROUND((ABS(AT158-$B158)/$B158)*100,0))), "No Prediction")</f>
        <v>0</v>
      </c>
      <c r="AW158" s="5">
        <f>IFERROR(IF(AV158=$B158,0,IF($B158=0,ROUND((ABS(AV158-'Calculs T1a'!$S$7)/'Calculs T1a'!$S$7)*100,0),ROUND((ABS(AV158-$B158)/$B158)*100,0))), "No Prediction")</f>
        <v>0</v>
      </c>
      <c r="BB158" s="5">
        <f>IFERROR(IF(BA158=$B158,0,IF($B158=0,ROUND((ABS(BA158-'Calculs T1a'!$S$7)/'Calculs T1a'!$S$7)*100,0),ROUND((ABS(BA158-$B158)/$B158)*100,0))), "No Prediction")</f>
        <v>0</v>
      </c>
      <c r="BD158" s="5">
        <f>IFERROR(IF(BC158=$B158,0,IF($B158=0,ROUND((ABS(BC158-'Calculs T1a'!$S$7)/'Calculs T1a'!$S$7)*100,0),ROUND((ABS(BC158-$B158)/$B158)*100,0))), "No Prediction")</f>
        <v>0</v>
      </c>
      <c r="BF158" s="5">
        <f>IFERROR(IF(BE158=$B158,0,IF($B158=0,ROUND((ABS(BE158-'Calculs T1a'!$S$7)/'Calculs T1a'!$S$7)*100,0),ROUND((ABS(BE158-$B158)/$B158)*100,0))), "No Prediction")</f>
        <v>0</v>
      </c>
      <c r="BH158" s="5">
        <f>IFERROR(IF(BG158=$B158,0,IF($B158=0,ROUND((ABS(BG158-'Calculs T1a'!$S$7)/'Calculs T1a'!$S$7)*100,0),ROUND((ABS(BG158-$B158)/$B158)*100,0))), "No Prediction")</f>
        <v>0</v>
      </c>
      <c r="BJ158" s="5">
        <f>IFERROR(IF(BI158=$B158,0,IF($B158=0,ROUND((ABS(BI158-'Calculs T1a'!$S$7)/'Calculs T1a'!$S$7)*100,0),ROUND((ABS(BI158-$B158)/$B158)*100,0))), "No Prediction")</f>
        <v>0</v>
      </c>
      <c r="BL158" s="5">
        <f>IFERROR(IF(BK158=$B158,0,IF($B158=0,ROUND((ABS(BK158-'Calculs T1a'!$S$7)/'Calculs T1a'!$S$7)*100,0),ROUND((ABS(BK158-$B158)/$B158)*100,0))), "No Prediction")</f>
        <v>0</v>
      </c>
      <c r="BN158" s="5">
        <f>IFERROR(IF(BM158=$B158,0,IF($B158=0,ROUND((ABS(BM158-'Calculs T1a'!$S$7)/'Calculs T1a'!$S$7)*100,0),ROUND((ABS(BM158-$B158)/$B158)*100,0))), "No Prediction")</f>
        <v>0</v>
      </c>
      <c r="BP158" s="5">
        <f>IFERROR(IF(BO158=$B158,0,IF($B158=0,ROUND((ABS(BO158-'Calculs T1a'!$S$7)/'Calculs T1a'!$S$7)*100,0),ROUND((ABS(BO158-$B158)/$B158)*100,0))), "No Prediction")</f>
        <v>0</v>
      </c>
      <c r="BR158" s="5">
        <f>IFERROR(IF(BQ158=$B158,0,IF($B158=0,ROUND((ABS(BQ158-'Calculs T1a'!$S$7)/'Calculs T1a'!$S$7)*100,0),ROUND((ABS(BQ158-$B158)/$B158)*100,0))), "No Prediction")</f>
        <v>0</v>
      </c>
      <c r="BT158" s="5">
        <f>IFERROR(IF(BS158=$B158,0,IF($B158=0,ROUND((ABS(BS158-'Calculs T1a'!$S$7)/'Calculs T1a'!$S$7)*100,0),ROUND((ABS(BS158-$B158)/$B158)*100,0))), "No Prediction")</f>
        <v>0</v>
      </c>
      <c r="BV158" s="5">
        <f>IFERROR(IF(BU158=$B158,0,IF($B158=0,ROUND((ABS(BU158-'Calculs T1a'!$S$7)/'Calculs T1a'!$S$7)*100,0),ROUND((ABS(BU158-$B158)/$B158)*100,0))), "No Prediction")</f>
        <v>0</v>
      </c>
    </row>
    <row r="159" spans="4:74" x14ac:dyDescent="0.3">
      <c r="D159" s="5">
        <f>IFERROR(IF(C159=$B159,0,IF($B159=0,ROUND((ABS(C159-'Calculs T1a'!$S$7)/'Calculs T1a'!$S$7)*100,0),ROUND((ABS(C159-$B159)/$B159)*100,0))), "No Prediction")</f>
        <v>0</v>
      </c>
      <c r="F159" s="5">
        <f>IFERROR(IF(E159=$B159,0,IF($B159=0,ROUND((ABS(E159-'Calculs T1a'!$S$7)/'Calculs T1a'!$S$7)*100,0),ROUND((ABS(E159-$B159)/$B159)*100,0))), "No Prediction")</f>
        <v>0</v>
      </c>
      <c r="H159" s="5">
        <f>IFERROR(IF(G159=$B159,0,IF($B159=0,ROUND((ABS(G159-'Calculs T1a'!$S$7)/'Calculs T1a'!$S$7)*100,0),ROUND((ABS(G159-$B159)/$B159)*100,0))), "No Prediction")</f>
        <v>0</v>
      </c>
      <c r="J159" s="5">
        <f>IFERROR(IF(I159=$B159,0,IF($B159=0,ROUND((ABS(I159-'Calculs T1a'!$S$7)/'Calculs T1a'!$S$7)*100,0),ROUND((ABS(I159-$B159)/$B159)*100,0))), "No Prediction")</f>
        <v>0</v>
      </c>
      <c r="L159" s="5">
        <f>IFERROR(IF(K159=$B159,0,IF($B159=0,ROUND((ABS(K159-'Calculs T1a'!$S$7)/'Calculs T1a'!$S$7)*100,0),ROUND((ABS(K159-$B159)/$B159)*100,0))), "No Prediction")</f>
        <v>0</v>
      </c>
      <c r="N159" s="5">
        <f>IFERROR(IF(M159=$B159,0,IF($B159=0,ROUND((ABS(M159-'Calculs T1a'!$S$7)/'Calculs T1a'!$S$7)*100,0),ROUND((ABS(M159-$B159)/$B159)*100,0))), "No Prediction")</f>
        <v>0</v>
      </c>
      <c r="P159" s="5">
        <f>IFERROR(IF(O159=$B159,0,IF($B159=0,ROUND((ABS(O159-'Calculs T1a'!$S$7)/'Calculs T1a'!$S$7)*100,0),ROUND((ABS(O159-$B159)/$B159)*100,0))), "No Prediction")</f>
        <v>0</v>
      </c>
      <c r="R159" s="5">
        <f>IFERROR(IF(Q159=$B159,0,IF($B159=0,ROUND((ABS(Q159-'Calculs T1a'!$S$7)/'Calculs T1a'!$S$7)*100,0),ROUND((ABS(Q159-$B159)/$B159)*100,0))), "No Prediction")</f>
        <v>0</v>
      </c>
      <c r="T159" s="5">
        <f>IFERROR(IF(S159=$B159,0,IF($B159=0,ROUND((ABS(S159-'Calculs T1a'!$S$7)/'Calculs T1a'!$S$7)*100,0),ROUND((ABS(S159-$B159)/$B159)*100,0))), "No Prediction")</f>
        <v>0</v>
      </c>
      <c r="V159" s="5">
        <f>IFERROR(IF(U159=$B159,0,IF($B159=0,ROUND((ABS(U159-'Calculs T1a'!$S$7)/'Calculs T1a'!$S$7)*100,0),ROUND((ABS(U159-$B159)/$B159)*100,0))), "No Prediction")</f>
        <v>0</v>
      </c>
      <c r="X159" s="5">
        <f>IFERROR(IF(W159=$B159,0,IF($B159=0,ROUND((ABS(W159-'Calculs T1a'!$S$7)/'Calculs T1a'!$S$7)*100,0),ROUND((ABS(W159-$B159)/$B159)*100,0))), "No Prediction")</f>
        <v>0</v>
      </c>
      <c r="AC159" s="5">
        <f>IFERROR(IF(AB159=$B159,0,IF($B159=0,ROUND((ABS(AB159-'Calculs T1a'!$S$7)/'Calculs T1a'!$S$7)*100,0),ROUND((ABS(AB159-$B159)/$B159)*100,0))), "No Prediction")</f>
        <v>0</v>
      </c>
      <c r="AE159" s="5">
        <f>IFERROR(IF(AD159=$B159,0,IF($B159=0,ROUND((ABS(AD159-'Calculs T1a'!$S$7)/'Calculs T1a'!$S$7)*100,0),ROUND((ABS(AD159-$B159)/$B159)*100,0))), "No Prediction")</f>
        <v>0</v>
      </c>
      <c r="AG159" s="5">
        <f>IFERROR(IF(AF159=$B159,0,IF($B159=0,ROUND((ABS(AF159-'Calculs T1a'!$S$7)/'Calculs T1a'!$S$7)*100,0),ROUND((ABS(AF159-$B159)/$B159)*100,0))), "No Prediction")</f>
        <v>0</v>
      </c>
      <c r="AI159" s="5">
        <f>IFERROR(IF(AH159=$B159,0,IF($B159=0,ROUND((ABS(AH159-'Calculs T1a'!$S$7)/'Calculs T1a'!$S$7)*100,0),ROUND((ABS(AH159-$B159)/$B159)*100,0))), "No Prediction")</f>
        <v>0</v>
      </c>
      <c r="AK159" s="5">
        <f>IFERROR(IF(AJ159=$B159,0,IF($B159=0,ROUND((ABS(AJ159-'Calculs T1a'!$S$7)/'Calculs T1a'!$S$7)*100,0),ROUND((ABS(AJ159-$B159)/$B159)*100,0))), "No Prediction")</f>
        <v>0</v>
      </c>
      <c r="AM159" s="5">
        <f>IFERROR(IF(AL159=$B159,0,IF($B159=0,ROUND((ABS(AL159-'Calculs T1a'!$S$7)/'Calculs T1a'!$S$7)*100,0),ROUND((ABS(AL159-$B159)/$B159)*100,0))), "No Prediction")</f>
        <v>0</v>
      </c>
      <c r="AO159" s="5">
        <f>IFERROR(IF(AN159=$B159,0,IF($B159=0,ROUND((ABS(AN159-'Calculs T1a'!$S$7)/'Calculs T1a'!$S$7)*100,0),ROUND((ABS(AN159-$B159)/$B159)*100,0))), "No Prediction")</f>
        <v>0</v>
      </c>
      <c r="AQ159" s="5">
        <f>IFERROR(IF(AP159=$B159,0,IF($B159=0,ROUND((ABS(AP159-'Calculs T1a'!$S$7)/'Calculs T1a'!$S$7)*100,0),ROUND((ABS(AP159-$B159)/$B159)*100,0))), "No Prediction")</f>
        <v>0</v>
      </c>
      <c r="AS159" s="5">
        <f>IFERROR(IF(AR159=$B159,0,IF($B159=0,ROUND((ABS(AR159-'Calculs T1a'!$S$7)/'Calculs T1a'!$S$7)*100,0),ROUND((ABS(AR159-$B159)/$B159)*100,0))), "No Prediction")</f>
        <v>0</v>
      </c>
      <c r="AU159" s="5">
        <f>IFERROR(IF(AT159=$B159,0,IF($B159=0,ROUND((ABS(AT159-'Calculs T1a'!$S$7)/'Calculs T1a'!$S$7)*100,0),ROUND((ABS(AT159-$B159)/$B159)*100,0))), "No Prediction")</f>
        <v>0</v>
      </c>
      <c r="AW159" s="5">
        <f>IFERROR(IF(AV159=$B159,0,IF($B159=0,ROUND((ABS(AV159-'Calculs T1a'!$S$7)/'Calculs T1a'!$S$7)*100,0),ROUND((ABS(AV159-$B159)/$B159)*100,0))), "No Prediction")</f>
        <v>0</v>
      </c>
      <c r="BB159" s="5">
        <f>IFERROR(IF(BA159=$B159,0,IF($B159=0,ROUND((ABS(BA159-'Calculs T1a'!$S$7)/'Calculs T1a'!$S$7)*100,0),ROUND((ABS(BA159-$B159)/$B159)*100,0))), "No Prediction")</f>
        <v>0</v>
      </c>
      <c r="BD159" s="5">
        <f>IFERROR(IF(BC159=$B159,0,IF($B159=0,ROUND((ABS(BC159-'Calculs T1a'!$S$7)/'Calculs T1a'!$S$7)*100,0),ROUND((ABS(BC159-$B159)/$B159)*100,0))), "No Prediction")</f>
        <v>0</v>
      </c>
      <c r="BF159" s="5">
        <f>IFERROR(IF(BE159=$B159,0,IF($B159=0,ROUND((ABS(BE159-'Calculs T1a'!$S$7)/'Calculs T1a'!$S$7)*100,0),ROUND((ABS(BE159-$B159)/$B159)*100,0))), "No Prediction")</f>
        <v>0</v>
      </c>
      <c r="BH159" s="5">
        <f>IFERROR(IF(BG159=$B159,0,IF($B159=0,ROUND((ABS(BG159-'Calculs T1a'!$S$7)/'Calculs T1a'!$S$7)*100,0),ROUND((ABS(BG159-$B159)/$B159)*100,0))), "No Prediction")</f>
        <v>0</v>
      </c>
      <c r="BJ159" s="5">
        <f>IFERROR(IF(BI159=$B159,0,IF($B159=0,ROUND((ABS(BI159-'Calculs T1a'!$S$7)/'Calculs T1a'!$S$7)*100,0),ROUND((ABS(BI159-$B159)/$B159)*100,0))), "No Prediction")</f>
        <v>0</v>
      </c>
      <c r="BL159" s="5">
        <f>IFERROR(IF(BK159=$B159,0,IF($B159=0,ROUND((ABS(BK159-'Calculs T1a'!$S$7)/'Calculs T1a'!$S$7)*100,0),ROUND((ABS(BK159-$B159)/$B159)*100,0))), "No Prediction")</f>
        <v>0</v>
      </c>
      <c r="BN159" s="5">
        <f>IFERROR(IF(BM159=$B159,0,IF($B159=0,ROUND((ABS(BM159-'Calculs T1a'!$S$7)/'Calculs T1a'!$S$7)*100,0),ROUND((ABS(BM159-$B159)/$B159)*100,0))), "No Prediction")</f>
        <v>0</v>
      </c>
      <c r="BP159" s="5">
        <f>IFERROR(IF(BO159=$B159,0,IF($B159=0,ROUND((ABS(BO159-'Calculs T1a'!$S$7)/'Calculs T1a'!$S$7)*100,0),ROUND((ABS(BO159-$B159)/$B159)*100,0))), "No Prediction")</f>
        <v>0</v>
      </c>
      <c r="BR159" s="5">
        <f>IFERROR(IF(BQ159=$B159,0,IF($B159=0,ROUND((ABS(BQ159-'Calculs T1a'!$S$7)/'Calculs T1a'!$S$7)*100,0),ROUND((ABS(BQ159-$B159)/$B159)*100,0))), "No Prediction")</f>
        <v>0</v>
      </c>
      <c r="BT159" s="5">
        <f>IFERROR(IF(BS159=$B159,0,IF($B159=0,ROUND((ABS(BS159-'Calculs T1a'!$S$7)/'Calculs T1a'!$S$7)*100,0),ROUND((ABS(BS159-$B159)/$B159)*100,0))), "No Prediction")</f>
        <v>0</v>
      </c>
      <c r="BV159" s="5">
        <f>IFERROR(IF(BU159=$B159,0,IF($B159=0,ROUND((ABS(BU159-'Calculs T1a'!$S$7)/'Calculs T1a'!$S$7)*100,0),ROUND((ABS(BU159-$B159)/$B159)*100,0))), "No Prediction")</f>
        <v>0</v>
      </c>
    </row>
    <row r="160" spans="4:74" x14ac:dyDescent="0.3">
      <c r="D160" s="5">
        <f>IFERROR(IF(C160=$B160,0,IF($B160=0,ROUND((ABS(C160-'Calculs T1a'!$S$7)/'Calculs T1a'!$S$7)*100,0),ROUND((ABS(C160-$B160)/$B160)*100,0))), "No Prediction")</f>
        <v>0</v>
      </c>
      <c r="F160" s="5">
        <f>IFERROR(IF(E160=$B160,0,IF($B160=0,ROUND((ABS(E160-'Calculs T1a'!$S$7)/'Calculs T1a'!$S$7)*100,0),ROUND((ABS(E160-$B160)/$B160)*100,0))), "No Prediction")</f>
        <v>0</v>
      </c>
      <c r="H160" s="5">
        <f>IFERROR(IF(G160=$B160,0,IF($B160=0,ROUND((ABS(G160-'Calculs T1a'!$S$7)/'Calculs T1a'!$S$7)*100,0),ROUND((ABS(G160-$B160)/$B160)*100,0))), "No Prediction")</f>
        <v>0</v>
      </c>
      <c r="J160" s="5">
        <f>IFERROR(IF(I160=$B160,0,IF($B160=0,ROUND((ABS(I160-'Calculs T1a'!$S$7)/'Calculs T1a'!$S$7)*100,0),ROUND((ABS(I160-$B160)/$B160)*100,0))), "No Prediction")</f>
        <v>0</v>
      </c>
      <c r="L160" s="5">
        <f>IFERROR(IF(K160=$B160,0,IF($B160=0,ROUND((ABS(K160-'Calculs T1a'!$S$7)/'Calculs T1a'!$S$7)*100,0),ROUND((ABS(K160-$B160)/$B160)*100,0))), "No Prediction")</f>
        <v>0</v>
      </c>
      <c r="N160" s="5">
        <f>IFERROR(IF(M160=$B160,0,IF($B160=0,ROUND((ABS(M160-'Calculs T1a'!$S$7)/'Calculs T1a'!$S$7)*100,0),ROUND((ABS(M160-$B160)/$B160)*100,0))), "No Prediction")</f>
        <v>0</v>
      </c>
      <c r="P160" s="5">
        <f>IFERROR(IF(O160=$B160,0,IF($B160=0,ROUND((ABS(O160-'Calculs T1a'!$S$7)/'Calculs T1a'!$S$7)*100,0),ROUND((ABS(O160-$B160)/$B160)*100,0))), "No Prediction")</f>
        <v>0</v>
      </c>
      <c r="R160" s="5">
        <f>IFERROR(IF(Q160=$B160,0,IF($B160=0,ROUND((ABS(Q160-'Calculs T1a'!$S$7)/'Calculs T1a'!$S$7)*100,0),ROUND((ABS(Q160-$B160)/$B160)*100,0))), "No Prediction")</f>
        <v>0</v>
      </c>
      <c r="T160" s="5">
        <f>IFERROR(IF(S160=$B160,0,IF($B160=0,ROUND((ABS(S160-'Calculs T1a'!$S$7)/'Calculs T1a'!$S$7)*100,0),ROUND((ABS(S160-$B160)/$B160)*100,0))), "No Prediction")</f>
        <v>0</v>
      </c>
      <c r="V160" s="5">
        <f>IFERROR(IF(U160=$B160,0,IF($B160=0,ROUND((ABS(U160-'Calculs T1a'!$S$7)/'Calculs T1a'!$S$7)*100,0),ROUND((ABS(U160-$B160)/$B160)*100,0))), "No Prediction")</f>
        <v>0</v>
      </c>
      <c r="X160" s="5">
        <f>IFERROR(IF(W160=$B160,0,IF($B160=0,ROUND((ABS(W160-'Calculs T1a'!$S$7)/'Calculs T1a'!$S$7)*100,0),ROUND((ABS(W160-$B160)/$B160)*100,0))), "No Prediction")</f>
        <v>0</v>
      </c>
      <c r="AC160" s="5">
        <f>IFERROR(IF(AB160=$B160,0,IF($B160=0,ROUND((ABS(AB160-'Calculs T1a'!$S$7)/'Calculs T1a'!$S$7)*100,0),ROUND((ABS(AB160-$B160)/$B160)*100,0))), "No Prediction")</f>
        <v>0</v>
      </c>
      <c r="AE160" s="5">
        <f>IFERROR(IF(AD160=$B160,0,IF($B160=0,ROUND((ABS(AD160-'Calculs T1a'!$S$7)/'Calculs T1a'!$S$7)*100,0),ROUND((ABS(AD160-$B160)/$B160)*100,0))), "No Prediction")</f>
        <v>0</v>
      </c>
      <c r="AG160" s="5">
        <f>IFERROR(IF(AF160=$B160,0,IF($B160=0,ROUND((ABS(AF160-'Calculs T1a'!$S$7)/'Calculs T1a'!$S$7)*100,0),ROUND((ABS(AF160-$B160)/$B160)*100,0))), "No Prediction")</f>
        <v>0</v>
      </c>
      <c r="AI160" s="5">
        <f>IFERROR(IF(AH160=$B160,0,IF($B160=0,ROUND((ABS(AH160-'Calculs T1a'!$S$7)/'Calculs T1a'!$S$7)*100,0),ROUND((ABS(AH160-$B160)/$B160)*100,0))), "No Prediction")</f>
        <v>0</v>
      </c>
      <c r="AK160" s="5">
        <f>IFERROR(IF(AJ160=$B160,0,IF($B160=0,ROUND((ABS(AJ160-'Calculs T1a'!$S$7)/'Calculs T1a'!$S$7)*100,0),ROUND((ABS(AJ160-$B160)/$B160)*100,0))), "No Prediction")</f>
        <v>0</v>
      </c>
      <c r="AM160" s="5">
        <f>IFERROR(IF(AL160=$B160,0,IF($B160=0,ROUND((ABS(AL160-'Calculs T1a'!$S$7)/'Calculs T1a'!$S$7)*100,0),ROUND((ABS(AL160-$B160)/$B160)*100,0))), "No Prediction")</f>
        <v>0</v>
      </c>
      <c r="AO160" s="5">
        <f>IFERROR(IF(AN160=$B160,0,IF($B160=0,ROUND((ABS(AN160-'Calculs T1a'!$S$7)/'Calculs T1a'!$S$7)*100,0),ROUND((ABS(AN160-$B160)/$B160)*100,0))), "No Prediction")</f>
        <v>0</v>
      </c>
      <c r="AQ160" s="5">
        <f>IFERROR(IF(AP160=$B160,0,IF($B160=0,ROUND((ABS(AP160-'Calculs T1a'!$S$7)/'Calculs T1a'!$S$7)*100,0),ROUND((ABS(AP160-$B160)/$B160)*100,0))), "No Prediction")</f>
        <v>0</v>
      </c>
      <c r="AS160" s="5">
        <f>IFERROR(IF(AR160=$B160,0,IF($B160=0,ROUND((ABS(AR160-'Calculs T1a'!$S$7)/'Calculs T1a'!$S$7)*100,0),ROUND((ABS(AR160-$B160)/$B160)*100,0))), "No Prediction")</f>
        <v>0</v>
      </c>
      <c r="AU160" s="5">
        <f>IFERROR(IF(AT160=$B160,0,IF($B160=0,ROUND((ABS(AT160-'Calculs T1a'!$S$7)/'Calculs T1a'!$S$7)*100,0),ROUND((ABS(AT160-$B160)/$B160)*100,0))), "No Prediction")</f>
        <v>0</v>
      </c>
      <c r="AW160" s="5">
        <f>IFERROR(IF(AV160=$B160,0,IF($B160=0,ROUND((ABS(AV160-'Calculs T1a'!$S$7)/'Calculs T1a'!$S$7)*100,0),ROUND((ABS(AV160-$B160)/$B160)*100,0))), "No Prediction")</f>
        <v>0</v>
      </c>
      <c r="BB160" s="5">
        <f>IFERROR(IF(BA160=$B160,0,IF($B160=0,ROUND((ABS(BA160-'Calculs T1a'!$S$7)/'Calculs T1a'!$S$7)*100,0),ROUND((ABS(BA160-$B160)/$B160)*100,0))), "No Prediction")</f>
        <v>0</v>
      </c>
      <c r="BD160" s="5">
        <f>IFERROR(IF(BC160=$B160,0,IF($B160=0,ROUND((ABS(BC160-'Calculs T1a'!$S$7)/'Calculs T1a'!$S$7)*100,0),ROUND((ABS(BC160-$B160)/$B160)*100,0))), "No Prediction")</f>
        <v>0</v>
      </c>
      <c r="BF160" s="5">
        <f>IFERROR(IF(BE160=$B160,0,IF($B160=0,ROUND((ABS(BE160-'Calculs T1a'!$S$7)/'Calculs T1a'!$S$7)*100,0),ROUND((ABS(BE160-$B160)/$B160)*100,0))), "No Prediction")</f>
        <v>0</v>
      </c>
      <c r="BH160" s="5">
        <f>IFERROR(IF(BG160=$B160,0,IF($B160=0,ROUND((ABS(BG160-'Calculs T1a'!$S$7)/'Calculs T1a'!$S$7)*100,0),ROUND((ABS(BG160-$B160)/$B160)*100,0))), "No Prediction")</f>
        <v>0</v>
      </c>
      <c r="BJ160" s="5">
        <f>IFERROR(IF(BI160=$B160,0,IF($B160=0,ROUND((ABS(BI160-'Calculs T1a'!$S$7)/'Calculs T1a'!$S$7)*100,0),ROUND((ABS(BI160-$B160)/$B160)*100,0))), "No Prediction")</f>
        <v>0</v>
      </c>
      <c r="BL160" s="5">
        <f>IFERROR(IF(BK160=$B160,0,IF($B160=0,ROUND((ABS(BK160-'Calculs T1a'!$S$7)/'Calculs T1a'!$S$7)*100,0),ROUND((ABS(BK160-$B160)/$B160)*100,0))), "No Prediction")</f>
        <v>0</v>
      </c>
      <c r="BN160" s="5">
        <f>IFERROR(IF(BM160=$B160,0,IF($B160=0,ROUND((ABS(BM160-'Calculs T1a'!$S$7)/'Calculs T1a'!$S$7)*100,0),ROUND((ABS(BM160-$B160)/$B160)*100,0))), "No Prediction")</f>
        <v>0</v>
      </c>
      <c r="BP160" s="5">
        <f>IFERROR(IF(BO160=$B160,0,IF($B160=0,ROUND((ABS(BO160-'Calculs T1a'!$S$7)/'Calculs T1a'!$S$7)*100,0),ROUND((ABS(BO160-$B160)/$B160)*100,0))), "No Prediction")</f>
        <v>0</v>
      </c>
      <c r="BR160" s="5">
        <f>IFERROR(IF(BQ160=$B160,0,IF($B160=0,ROUND((ABS(BQ160-'Calculs T1a'!$S$7)/'Calculs T1a'!$S$7)*100,0),ROUND((ABS(BQ160-$B160)/$B160)*100,0))), "No Prediction")</f>
        <v>0</v>
      </c>
      <c r="BT160" s="5">
        <f>IFERROR(IF(BS160=$B160,0,IF($B160=0,ROUND((ABS(BS160-'Calculs T1a'!$S$7)/'Calculs T1a'!$S$7)*100,0),ROUND((ABS(BS160-$B160)/$B160)*100,0))), "No Prediction")</f>
        <v>0</v>
      </c>
      <c r="BV160" s="5">
        <f>IFERROR(IF(BU160=$B160,0,IF($B160=0,ROUND((ABS(BU160-'Calculs T1a'!$S$7)/'Calculs T1a'!$S$7)*100,0),ROUND((ABS(BU160-$B160)/$B160)*100,0))), "No Prediction")</f>
        <v>0</v>
      </c>
    </row>
    <row r="161" spans="4:74" x14ac:dyDescent="0.3">
      <c r="D161" s="5">
        <f>IFERROR(IF(C161=$B161,0,IF($B161=0,ROUND((ABS(C161-'Calculs T1a'!$S$7)/'Calculs T1a'!$S$7)*100,0),ROUND((ABS(C161-$B161)/$B161)*100,0))), "No Prediction")</f>
        <v>0</v>
      </c>
      <c r="F161" s="5">
        <f>IFERROR(IF(E161=$B161,0,IF($B161=0,ROUND((ABS(E161-'Calculs T1a'!$S$7)/'Calculs T1a'!$S$7)*100,0),ROUND((ABS(E161-$B161)/$B161)*100,0))), "No Prediction")</f>
        <v>0</v>
      </c>
      <c r="H161" s="5">
        <f>IFERROR(IF(G161=$B161,0,IF($B161=0,ROUND((ABS(G161-'Calculs T1a'!$S$7)/'Calculs T1a'!$S$7)*100,0),ROUND((ABS(G161-$B161)/$B161)*100,0))), "No Prediction")</f>
        <v>0</v>
      </c>
      <c r="J161" s="5">
        <f>IFERROR(IF(I161=$B161,0,IF($B161=0,ROUND((ABS(I161-'Calculs T1a'!$S$7)/'Calculs T1a'!$S$7)*100,0),ROUND((ABS(I161-$B161)/$B161)*100,0))), "No Prediction")</f>
        <v>0</v>
      </c>
      <c r="L161" s="5">
        <f>IFERROR(IF(K161=$B161,0,IF($B161=0,ROUND((ABS(K161-'Calculs T1a'!$S$7)/'Calculs T1a'!$S$7)*100,0),ROUND((ABS(K161-$B161)/$B161)*100,0))), "No Prediction")</f>
        <v>0</v>
      </c>
      <c r="N161" s="5">
        <f>IFERROR(IF(M161=$B161,0,IF($B161=0,ROUND((ABS(M161-'Calculs T1a'!$S$7)/'Calculs T1a'!$S$7)*100,0),ROUND((ABS(M161-$B161)/$B161)*100,0))), "No Prediction")</f>
        <v>0</v>
      </c>
      <c r="P161" s="5">
        <f>IFERROR(IF(O161=$B161,0,IF($B161=0,ROUND((ABS(O161-'Calculs T1a'!$S$7)/'Calculs T1a'!$S$7)*100,0),ROUND((ABS(O161-$B161)/$B161)*100,0))), "No Prediction")</f>
        <v>0</v>
      </c>
      <c r="R161" s="5">
        <f>IFERROR(IF(Q161=$B161,0,IF($B161=0,ROUND((ABS(Q161-'Calculs T1a'!$S$7)/'Calculs T1a'!$S$7)*100,0),ROUND((ABS(Q161-$B161)/$B161)*100,0))), "No Prediction")</f>
        <v>0</v>
      </c>
      <c r="T161" s="5">
        <f>IFERROR(IF(S161=$B161,0,IF($B161=0,ROUND((ABS(S161-'Calculs T1a'!$S$7)/'Calculs T1a'!$S$7)*100,0),ROUND((ABS(S161-$B161)/$B161)*100,0))), "No Prediction")</f>
        <v>0</v>
      </c>
      <c r="V161" s="5">
        <f>IFERROR(IF(U161=$B161,0,IF($B161=0,ROUND((ABS(U161-'Calculs T1a'!$S$7)/'Calculs T1a'!$S$7)*100,0),ROUND((ABS(U161-$B161)/$B161)*100,0))), "No Prediction")</f>
        <v>0</v>
      </c>
      <c r="X161" s="5">
        <f>IFERROR(IF(W161=$B161,0,IF($B161=0,ROUND((ABS(W161-'Calculs T1a'!$S$7)/'Calculs T1a'!$S$7)*100,0),ROUND((ABS(W161-$B161)/$B161)*100,0))), "No Prediction")</f>
        <v>0</v>
      </c>
      <c r="AC161" s="5">
        <f>IFERROR(IF(AB161=$B161,0,IF($B161=0,ROUND((ABS(AB161-'Calculs T1a'!$S$7)/'Calculs T1a'!$S$7)*100,0),ROUND((ABS(AB161-$B161)/$B161)*100,0))), "No Prediction")</f>
        <v>0</v>
      </c>
      <c r="AE161" s="5">
        <f>IFERROR(IF(AD161=$B161,0,IF($B161=0,ROUND((ABS(AD161-'Calculs T1a'!$S$7)/'Calculs T1a'!$S$7)*100,0),ROUND((ABS(AD161-$B161)/$B161)*100,0))), "No Prediction")</f>
        <v>0</v>
      </c>
      <c r="AG161" s="5">
        <f>IFERROR(IF(AF161=$B161,0,IF($B161=0,ROUND((ABS(AF161-'Calculs T1a'!$S$7)/'Calculs T1a'!$S$7)*100,0),ROUND((ABS(AF161-$B161)/$B161)*100,0))), "No Prediction")</f>
        <v>0</v>
      </c>
      <c r="AI161" s="5">
        <f>IFERROR(IF(AH161=$B161,0,IF($B161=0,ROUND((ABS(AH161-'Calculs T1a'!$S$7)/'Calculs T1a'!$S$7)*100,0),ROUND((ABS(AH161-$B161)/$B161)*100,0))), "No Prediction")</f>
        <v>0</v>
      </c>
      <c r="AK161" s="5">
        <f>IFERROR(IF(AJ161=$B161,0,IF($B161=0,ROUND((ABS(AJ161-'Calculs T1a'!$S$7)/'Calculs T1a'!$S$7)*100,0),ROUND((ABS(AJ161-$B161)/$B161)*100,0))), "No Prediction")</f>
        <v>0</v>
      </c>
      <c r="AM161" s="5">
        <f>IFERROR(IF(AL161=$B161,0,IF($B161=0,ROUND((ABS(AL161-'Calculs T1a'!$S$7)/'Calculs T1a'!$S$7)*100,0),ROUND((ABS(AL161-$B161)/$B161)*100,0))), "No Prediction")</f>
        <v>0</v>
      </c>
      <c r="AO161" s="5">
        <f>IFERROR(IF(AN161=$B161,0,IF($B161=0,ROUND((ABS(AN161-'Calculs T1a'!$S$7)/'Calculs T1a'!$S$7)*100,0),ROUND((ABS(AN161-$B161)/$B161)*100,0))), "No Prediction")</f>
        <v>0</v>
      </c>
      <c r="AQ161" s="5">
        <f>IFERROR(IF(AP161=$B161,0,IF($B161=0,ROUND((ABS(AP161-'Calculs T1a'!$S$7)/'Calculs T1a'!$S$7)*100,0),ROUND((ABS(AP161-$B161)/$B161)*100,0))), "No Prediction")</f>
        <v>0</v>
      </c>
      <c r="AS161" s="5">
        <f>IFERROR(IF(AR161=$B161,0,IF($B161=0,ROUND((ABS(AR161-'Calculs T1a'!$S$7)/'Calculs T1a'!$S$7)*100,0),ROUND((ABS(AR161-$B161)/$B161)*100,0))), "No Prediction")</f>
        <v>0</v>
      </c>
      <c r="AU161" s="5">
        <f>IFERROR(IF(AT161=$B161,0,IF($B161=0,ROUND((ABS(AT161-'Calculs T1a'!$S$7)/'Calculs T1a'!$S$7)*100,0),ROUND((ABS(AT161-$B161)/$B161)*100,0))), "No Prediction")</f>
        <v>0</v>
      </c>
      <c r="AW161" s="5">
        <f>IFERROR(IF(AV161=$B161,0,IF($B161=0,ROUND((ABS(AV161-'Calculs T1a'!$S$7)/'Calculs T1a'!$S$7)*100,0),ROUND((ABS(AV161-$B161)/$B161)*100,0))), "No Prediction")</f>
        <v>0</v>
      </c>
      <c r="BB161" s="5">
        <f>IFERROR(IF(BA161=$B161,0,IF($B161=0,ROUND((ABS(BA161-'Calculs T1a'!$S$7)/'Calculs T1a'!$S$7)*100,0),ROUND((ABS(BA161-$B161)/$B161)*100,0))), "No Prediction")</f>
        <v>0</v>
      </c>
      <c r="BD161" s="5">
        <f>IFERROR(IF(BC161=$B161,0,IF($B161=0,ROUND((ABS(BC161-'Calculs T1a'!$S$7)/'Calculs T1a'!$S$7)*100,0),ROUND((ABS(BC161-$B161)/$B161)*100,0))), "No Prediction")</f>
        <v>0</v>
      </c>
      <c r="BF161" s="5">
        <f>IFERROR(IF(BE161=$B161,0,IF($B161=0,ROUND((ABS(BE161-'Calculs T1a'!$S$7)/'Calculs T1a'!$S$7)*100,0),ROUND((ABS(BE161-$B161)/$B161)*100,0))), "No Prediction")</f>
        <v>0</v>
      </c>
      <c r="BH161" s="5">
        <f>IFERROR(IF(BG161=$B161,0,IF($B161=0,ROUND((ABS(BG161-'Calculs T1a'!$S$7)/'Calculs T1a'!$S$7)*100,0),ROUND((ABS(BG161-$B161)/$B161)*100,0))), "No Prediction")</f>
        <v>0</v>
      </c>
      <c r="BJ161" s="5">
        <f>IFERROR(IF(BI161=$B161,0,IF($B161=0,ROUND((ABS(BI161-'Calculs T1a'!$S$7)/'Calculs T1a'!$S$7)*100,0),ROUND((ABS(BI161-$B161)/$B161)*100,0))), "No Prediction")</f>
        <v>0</v>
      </c>
      <c r="BL161" s="5">
        <f>IFERROR(IF(BK161=$B161,0,IF($B161=0,ROUND((ABS(BK161-'Calculs T1a'!$S$7)/'Calculs T1a'!$S$7)*100,0),ROUND((ABS(BK161-$B161)/$B161)*100,0))), "No Prediction")</f>
        <v>0</v>
      </c>
      <c r="BN161" s="5">
        <f>IFERROR(IF(BM161=$B161,0,IF($B161=0,ROUND((ABS(BM161-'Calculs T1a'!$S$7)/'Calculs T1a'!$S$7)*100,0),ROUND((ABS(BM161-$B161)/$B161)*100,0))), "No Prediction")</f>
        <v>0</v>
      </c>
      <c r="BP161" s="5">
        <f>IFERROR(IF(BO161=$B161,0,IF($B161=0,ROUND((ABS(BO161-'Calculs T1a'!$S$7)/'Calculs T1a'!$S$7)*100,0),ROUND((ABS(BO161-$B161)/$B161)*100,0))), "No Prediction")</f>
        <v>0</v>
      </c>
      <c r="BR161" s="5">
        <f>IFERROR(IF(BQ161=$B161,0,IF($B161=0,ROUND((ABS(BQ161-'Calculs T1a'!$S$7)/'Calculs T1a'!$S$7)*100,0),ROUND((ABS(BQ161-$B161)/$B161)*100,0))), "No Prediction")</f>
        <v>0</v>
      </c>
      <c r="BT161" s="5">
        <f>IFERROR(IF(BS161=$B161,0,IF($B161=0,ROUND((ABS(BS161-'Calculs T1a'!$S$7)/'Calculs T1a'!$S$7)*100,0),ROUND((ABS(BS161-$B161)/$B161)*100,0))), "No Prediction")</f>
        <v>0</v>
      </c>
      <c r="BV161" s="5">
        <f>IFERROR(IF(BU161=$B161,0,IF($B161=0,ROUND((ABS(BU161-'Calculs T1a'!$S$7)/'Calculs T1a'!$S$7)*100,0),ROUND((ABS(BU161-$B161)/$B161)*100,0))), "No Prediction")</f>
        <v>0</v>
      </c>
    </row>
    <row r="162" spans="4:74" x14ac:dyDescent="0.3">
      <c r="D162" s="5">
        <f>IFERROR(IF(C162=$B162,0,IF($B162=0,ROUND((ABS(C162-'Calculs T1a'!$S$7)/'Calculs T1a'!$S$7)*100,0),ROUND((ABS(C162-$B162)/$B162)*100,0))), "No Prediction")</f>
        <v>0</v>
      </c>
      <c r="F162" s="5">
        <f>IFERROR(IF(E162=$B162,0,IF($B162=0,ROUND((ABS(E162-'Calculs T1a'!$S$7)/'Calculs T1a'!$S$7)*100,0),ROUND((ABS(E162-$B162)/$B162)*100,0))), "No Prediction")</f>
        <v>0</v>
      </c>
      <c r="H162" s="5">
        <f>IFERROR(IF(G162=$B162,0,IF($B162=0,ROUND((ABS(G162-'Calculs T1a'!$S$7)/'Calculs T1a'!$S$7)*100,0),ROUND((ABS(G162-$B162)/$B162)*100,0))), "No Prediction")</f>
        <v>0</v>
      </c>
      <c r="J162" s="5">
        <f>IFERROR(IF(I162=$B162,0,IF($B162=0,ROUND((ABS(I162-'Calculs T1a'!$S$7)/'Calculs T1a'!$S$7)*100,0),ROUND((ABS(I162-$B162)/$B162)*100,0))), "No Prediction")</f>
        <v>0</v>
      </c>
      <c r="L162" s="5">
        <f>IFERROR(IF(K162=$B162,0,IF($B162=0,ROUND((ABS(K162-'Calculs T1a'!$S$7)/'Calculs T1a'!$S$7)*100,0),ROUND((ABS(K162-$B162)/$B162)*100,0))), "No Prediction")</f>
        <v>0</v>
      </c>
      <c r="N162" s="5">
        <f>IFERROR(IF(M162=$B162,0,IF($B162=0,ROUND((ABS(M162-'Calculs T1a'!$S$7)/'Calculs T1a'!$S$7)*100,0),ROUND((ABS(M162-$B162)/$B162)*100,0))), "No Prediction")</f>
        <v>0</v>
      </c>
      <c r="P162" s="5">
        <f>IFERROR(IF(O162=$B162,0,IF($B162=0,ROUND((ABS(O162-'Calculs T1a'!$S$7)/'Calculs T1a'!$S$7)*100,0),ROUND((ABS(O162-$B162)/$B162)*100,0))), "No Prediction")</f>
        <v>0</v>
      </c>
      <c r="R162" s="5">
        <f>IFERROR(IF(Q162=$B162,0,IF($B162=0,ROUND((ABS(Q162-'Calculs T1a'!$S$7)/'Calculs T1a'!$S$7)*100,0),ROUND((ABS(Q162-$B162)/$B162)*100,0))), "No Prediction")</f>
        <v>0</v>
      </c>
      <c r="T162" s="5">
        <f>IFERROR(IF(S162=$B162,0,IF($B162=0,ROUND((ABS(S162-'Calculs T1a'!$S$7)/'Calculs T1a'!$S$7)*100,0),ROUND((ABS(S162-$B162)/$B162)*100,0))), "No Prediction")</f>
        <v>0</v>
      </c>
      <c r="V162" s="5">
        <f>IFERROR(IF(U162=$B162,0,IF($B162=0,ROUND((ABS(U162-'Calculs T1a'!$S$7)/'Calculs T1a'!$S$7)*100,0),ROUND((ABS(U162-$B162)/$B162)*100,0))), "No Prediction")</f>
        <v>0</v>
      </c>
      <c r="X162" s="5">
        <f>IFERROR(IF(W162=$B162,0,IF($B162=0,ROUND((ABS(W162-'Calculs T1a'!$S$7)/'Calculs T1a'!$S$7)*100,0),ROUND((ABS(W162-$B162)/$B162)*100,0))), "No Prediction")</f>
        <v>0</v>
      </c>
      <c r="AC162" s="5">
        <f>IFERROR(IF(AB162=$B162,0,IF($B162=0,ROUND((ABS(AB162-'Calculs T1a'!$S$7)/'Calculs T1a'!$S$7)*100,0),ROUND((ABS(AB162-$B162)/$B162)*100,0))), "No Prediction")</f>
        <v>0</v>
      </c>
      <c r="AE162" s="5">
        <f>IFERROR(IF(AD162=$B162,0,IF($B162=0,ROUND((ABS(AD162-'Calculs T1a'!$S$7)/'Calculs T1a'!$S$7)*100,0),ROUND((ABS(AD162-$B162)/$B162)*100,0))), "No Prediction")</f>
        <v>0</v>
      </c>
      <c r="AG162" s="5">
        <f>IFERROR(IF(AF162=$B162,0,IF($B162=0,ROUND((ABS(AF162-'Calculs T1a'!$S$7)/'Calculs T1a'!$S$7)*100,0),ROUND((ABS(AF162-$B162)/$B162)*100,0))), "No Prediction")</f>
        <v>0</v>
      </c>
      <c r="AI162" s="5">
        <f>IFERROR(IF(AH162=$B162,0,IF($B162=0,ROUND((ABS(AH162-'Calculs T1a'!$S$7)/'Calculs T1a'!$S$7)*100,0),ROUND((ABS(AH162-$B162)/$B162)*100,0))), "No Prediction")</f>
        <v>0</v>
      </c>
      <c r="AK162" s="5">
        <f>IFERROR(IF(AJ162=$B162,0,IF($B162=0,ROUND((ABS(AJ162-'Calculs T1a'!$S$7)/'Calculs T1a'!$S$7)*100,0),ROUND((ABS(AJ162-$B162)/$B162)*100,0))), "No Prediction")</f>
        <v>0</v>
      </c>
      <c r="AM162" s="5">
        <f>IFERROR(IF(AL162=$B162,0,IF($B162=0,ROUND((ABS(AL162-'Calculs T1a'!$S$7)/'Calculs T1a'!$S$7)*100,0),ROUND((ABS(AL162-$B162)/$B162)*100,0))), "No Prediction")</f>
        <v>0</v>
      </c>
      <c r="AO162" s="5">
        <f>IFERROR(IF(AN162=$B162,0,IF($B162=0,ROUND((ABS(AN162-'Calculs T1a'!$S$7)/'Calculs T1a'!$S$7)*100,0),ROUND((ABS(AN162-$B162)/$B162)*100,0))), "No Prediction")</f>
        <v>0</v>
      </c>
      <c r="AQ162" s="5">
        <f>IFERROR(IF(AP162=$B162,0,IF($B162=0,ROUND((ABS(AP162-'Calculs T1a'!$S$7)/'Calculs T1a'!$S$7)*100,0),ROUND((ABS(AP162-$B162)/$B162)*100,0))), "No Prediction")</f>
        <v>0</v>
      </c>
      <c r="AS162" s="5">
        <f>IFERROR(IF(AR162=$B162,0,IF($B162=0,ROUND((ABS(AR162-'Calculs T1a'!$S$7)/'Calculs T1a'!$S$7)*100,0),ROUND((ABS(AR162-$B162)/$B162)*100,0))), "No Prediction")</f>
        <v>0</v>
      </c>
      <c r="AU162" s="5">
        <f>IFERROR(IF(AT162=$B162,0,IF($B162=0,ROUND((ABS(AT162-'Calculs T1a'!$S$7)/'Calculs T1a'!$S$7)*100,0),ROUND((ABS(AT162-$B162)/$B162)*100,0))), "No Prediction")</f>
        <v>0</v>
      </c>
      <c r="AW162" s="5">
        <f>IFERROR(IF(AV162=$B162,0,IF($B162=0,ROUND((ABS(AV162-'Calculs T1a'!$S$7)/'Calculs T1a'!$S$7)*100,0),ROUND((ABS(AV162-$B162)/$B162)*100,0))), "No Prediction")</f>
        <v>0</v>
      </c>
      <c r="BB162" s="5">
        <f>IFERROR(IF(BA162=$B162,0,IF($B162=0,ROUND((ABS(BA162-'Calculs T1a'!$S$7)/'Calculs T1a'!$S$7)*100,0),ROUND((ABS(BA162-$B162)/$B162)*100,0))), "No Prediction")</f>
        <v>0</v>
      </c>
      <c r="BD162" s="5">
        <f>IFERROR(IF(BC162=$B162,0,IF($B162=0,ROUND((ABS(BC162-'Calculs T1a'!$S$7)/'Calculs T1a'!$S$7)*100,0),ROUND((ABS(BC162-$B162)/$B162)*100,0))), "No Prediction")</f>
        <v>0</v>
      </c>
      <c r="BF162" s="5">
        <f>IFERROR(IF(BE162=$B162,0,IF($B162=0,ROUND((ABS(BE162-'Calculs T1a'!$S$7)/'Calculs T1a'!$S$7)*100,0),ROUND((ABS(BE162-$B162)/$B162)*100,0))), "No Prediction")</f>
        <v>0</v>
      </c>
      <c r="BH162" s="5">
        <f>IFERROR(IF(BG162=$B162,0,IF($B162=0,ROUND((ABS(BG162-'Calculs T1a'!$S$7)/'Calculs T1a'!$S$7)*100,0),ROUND((ABS(BG162-$B162)/$B162)*100,0))), "No Prediction")</f>
        <v>0</v>
      </c>
      <c r="BJ162" s="5">
        <f>IFERROR(IF(BI162=$B162,0,IF($B162=0,ROUND((ABS(BI162-'Calculs T1a'!$S$7)/'Calculs T1a'!$S$7)*100,0),ROUND((ABS(BI162-$B162)/$B162)*100,0))), "No Prediction")</f>
        <v>0</v>
      </c>
      <c r="BL162" s="5">
        <f>IFERROR(IF(BK162=$B162,0,IF($B162=0,ROUND((ABS(BK162-'Calculs T1a'!$S$7)/'Calculs T1a'!$S$7)*100,0),ROUND((ABS(BK162-$B162)/$B162)*100,0))), "No Prediction")</f>
        <v>0</v>
      </c>
      <c r="BN162" s="5">
        <f>IFERROR(IF(BM162=$B162,0,IF($B162=0,ROUND((ABS(BM162-'Calculs T1a'!$S$7)/'Calculs T1a'!$S$7)*100,0),ROUND((ABS(BM162-$B162)/$B162)*100,0))), "No Prediction")</f>
        <v>0</v>
      </c>
      <c r="BP162" s="5">
        <f>IFERROR(IF(BO162=$B162,0,IF($B162=0,ROUND((ABS(BO162-'Calculs T1a'!$S$7)/'Calculs T1a'!$S$7)*100,0),ROUND((ABS(BO162-$B162)/$B162)*100,0))), "No Prediction")</f>
        <v>0</v>
      </c>
      <c r="BR162" s="5">
        <f>IFERROR(IF(BQ162=$B162,0,IF($B162=0,ROUND((ABS(BQ162-'Calculs T1a'!$S$7)/'Calculs T1a'!$S$7)*100,0),ROUND((ABS(BQ162-$B162)/$B162)*100,0))), "No Prediction")</f>
        <v>0</v>
      </c>
      <c r="BT162" s="5">
        <f>IFERROR(IF(BS162=$B162,0,IF($B162=0,ROUND((ABS(BS162-'Calculs T1a'!$S$7)/'Calculs T1a'!$S$7)*100,0),ROUND((ABS(BS162-$B162)/$B162)*100,0))), "No Prediction")</f>
        <v>0</v>
      </c>
      <c r="BV162" s="5">
        <f>IFERROR(IF(BU162=$B162,0,IF($B162=0,ROUND((ABS(BU162-'Calculs T1a'!$S$7)/'Calculs T1a'!$S$7)*100,0),ROUND((ABS(BU162-$B162)/$B162)*100,0))), "No Prediction")</f>
        <v>0</v>
      </c>
    </row>
    <row r="163" spans="4:74" x14ac:dyDescent="0.3">
      <c r="D163" s="5">
        <f>IFERROR(IF(C163=$B163,0,IF($B163=0,ROUND((ABS(C163-'Calculs T1a'!$S$7)/'Calculs T1a'!$S$7)*100,0),ROUND((ABS(C163-$B163)/$B163)*100,0))), "No Prediction")</f>
        <v>0</v>
      </c>
      <c r="F163" s="5">
        <f>IFERROR(IF(E163=$B163,0,IF($B163=0,ROUND((ABS(E163-'Calculs T1a'!$S$7)/'Calculs T1a'!$S$7)*100,0),ROUND((ABS(E163-$B163)/$B163)*100,0))), "No Prediction")</f>
        <v>0</v>
      </c>
      <c r="H163" s="5">
        <f>IFERROR(IF(G163=$B163,0,IF($B163=0,ROUND((ABS(G163-'Calculs T1a'!$S$7)/'Calculs T1a'!$S$7)*100,0),ROUND((ABS(G163-$B163)/$B163)*100,0))), "No Prediction")</f>
        <v>0</v>
      </c>
      <c r="J163" s="5">
        <f>IFERROR(IF(I163=$B163,0,IF($B163=0,ROUND((ABS(I163-'Calculs T1a'!$S$7)/'Calculs T1a'!$S$7)*100,0),ROUND((ABS(I163-$B163)/$B163)*100,0))), "No Prediction")</f>
        <v>0</v>
      </c>
      <c r="L163" s="5">
        <f>IFERROR(IF(K163=$B163,0,IF($B163=0,ROUND((ABS(K163-'Calculs T1a'!$S$7)/'Calculs T1a'!$S$7)*100,0),ROUND((ABS(K163-$B163)/$B163)*100,0))), "No Prediction")</f>
        <v>0</v>
      </c>
      <c r="N163" s="5">
        <f>IFERROR(IF(M163=$B163,0,IF($B163=0,ROUND((ABS(M163-'Calculs T1a'!$S$7)/'Calculs T1a'!$S$7)*100,0),ROUND((ABS(M163-$B163)/$B163)*100,0))), "No Prediction")</f>
        <v>0</v>
      </c>
      <c r="P163" s="5">
        <f>IFERROR(IF(O163=$B163,0,IF($B163=0,ROUND((ABS(O163-'Calculs T1a'!$S$7)/'Calculs T1a'!$S$7)*100,0),ROUND((ABS(O163-$B163)/$B163)*100,0))), "No Prediction")</f>
        <v>0</v>
      </c>
      <c r="R163" s="5">
        <f>IFERROR(IF(Q163=$B163,0,IF($B163=0,ROUND((ABS(Q163-'Calculs T1a'!$S$7)/'Calculs T1a'!$S$7)*100,0),ROUND((ABS(Q163-$B163)/$B163)*100,0))), "No Prediction")</f>
        <v>0</v>
      </c>
      <c r="T163" s="5">
        <f>IFERROR(IF(S163=$B163,0,IF($B163=0,ROUND((ABS(S163-'Calculs T1a'!$S$7)/'Calculs T1a'!$S$7)*100,0),ROUND((ABS(S163-$B163)/$B163)*100,0))), "No Prediction")</f>
        <v>0</v>
      </c>
      <c r="V163" s="5">
        <f>IFERROR(IF(U163=$B163,0,IF($B163=0,ROUND((ABS(U163-'Calculs T1a'!$S$7)/'Calculs T1a'!$S$7)*100,0),ROUND((ABS(U163-$B163)/$B163)*100,0))), "No Prediction")</f>
        <v>0</v>
      </c>
      <c r="X163" s="5">
        <f>IFERROR(IF(W163=$B163,0,IF($B163=0,ROUND((ABS(W163-'Calculs T1a'!$S$7)/'Calculs T1a'!$S$7)*100,0),ROUND((ABS(W163-$B163)/$B163)*100,0))), "No Prediction")</f>
        <v>0</v>
      </c>
      <c r="AC163" s="5">
        <f>IFERROR(IF(AB163=$B163,0,IF($B163=0,ROUND((ABS(AB163-'Calculs T1a'!$S$7)/'Calculs T1a'!$S$7)*100,0),ROUND((ABS(AB163-$B163)/$B163)*100,0))), "No Prediction")</f>
        <v>0</v>
      </c>
      <c r="AE163" s="5">
        <f>IFERROR(IF(AD163=$B163,0,IF($B163=0,ROUND((ABS(AD163-'Calculs T1a'!$S$7)/'Calculs T1a'!$S$7)*100,0),ROUND((ABS(AD163-$B163)/$B163)*100,0))), "No Prediction")</f>
        <v>0</v>
      </c>
      <c r="AG163" s="5">
        <f>IFERROR(IF(AF163=$B163,0,IF($B163=0,ROUND((ABS(AF163-'Calculs T1a'!$S$7)/'Calculs T1a'!$S$7)*100,0),ROUND((ABS(AF163-$B163)/$B163)*100,0))), "No Prediction")</f>
        <v>0</v>
      </c>
      <c r="AI163" s="5">
        <f>IFERROR(IF(AH163=$B163,0,IF($B163=0,ROUND((ABS(AH163-'Calculs T1a'!$S$7)/'Calculs T1a'!$S$7)*100,0),ROUND((ABS(AH163-$B163)/$B163)*100,0))), "No Prediction")</f>
        <v>0</v>
      </c>
      <c r="AK163" s="5">
        <f>IFERROR(IF(AJ163=$B163,0,IF($B163=0,ROUND((ABS(AJ163-'Calculs T1a'!$S$7)/'Calculs T1a'!$S$7)*100,0),ROUND((ABS(AJ163-$B163)/$B163)*100,0))), "No Prediction")</f>
        <v>0</v>
      </c>
      <c r="AM163" s="5">
        <f>IFERROR(IF(AL163=$B163,0,IF($B163=0,ROUND((ABS(AL163-'Calculs T1a'!$S$7)/'Calculs T1a'!$S$7)*100,0),ROUND((ABS(AL163-$B163)/$B163)*100,0))), "No Prediction")</f>
        <v>0</v>
      </c>
      <c r="AO163" s="5">
        <f>IFERROR(IF(AN163=$B163,0,IF($B163=0,ROUND((ABS(AN163-'Calculs T1a'!$S$7)/'Calculs T1a'!$S$7)*100,0),ROUND((ABS(AN163-$B163)/$B163)*100,0))), "No Prediction")</f>
        <v>0</v>
      </c>
      <c r="AQ163" s="5">
        <f>IFERROR(IF(AP163=$B163,0,IF($B163=0,ROUND((ABS(AP163-'Calculs T1a'!$S$7)/'Calculs T1a'!$S$7)*100,0),ROUND((ABS(AP163-$B163)/$B163)*100,0))), "No Prediction")</f>
        <v>0</v>
      </c>
      <c r="AS163" s="5">
        <f>IFERROR(IF(AR163=$B163,0,IF($B163=0,ROUND((ABS(AR163-'Calculs T1a'!$S$7)/'Calculs T1a'!$S$7)*100,0),ROUND((ABS(AR163-$B163)/$B163)*100,0))), "No Prediction")</f>
        <v>0</v>
      </c>
      <c r="AU163" s="5">
        <f>IFERROR(IF(AT163=$B163,0,IF($B163=0,ROUND((ABS(AT163-'Calculs T1a'!$S$7)/'Calculs T1a'!$S$7)*100,0),ROUND((ABS(AT163-$B163)/$B163)*100,0))), "No Prediction")</f>
        <v>0</v>
      </c>
      <c r="AW163" s="5">
        <f>IFERROR(IF(AV163=$B163,0,IF($B163=0,ROUND((ABS(AV163-'Calculs T1a'!$S$7)/'Calculs T1a'!$S$7)*100,0),ROUND((ABS(AV163-$B163)/$B163)*100,0))), "No Prediction")</f>
        <v>0</v>
      </c>
      <c r="BB163" s="5">
        <f>IFERROR(IF(BA163=$B163,0,IF($B163=0,ROUND((ABS(BA163-'Calculs T1a'!$S$7)/'Calculs T1a'!$S$7)*100,0),ROUND((ABS(BA163-$B163)/$B163)*100,0))), "No Prediction")</f>
        <v>0</v>
      </c>
      <c r="BD163" s="5">
        <f>IFERROR(IF(BC163=$B163,0,IF($B163=0,ROUND((ABS(BC163-'Calculs T1a'!$S$7)/'Calculs T1a'!$S$7)*100,0),ROUND((ABS(BC163-$B163)/$B163)*100,0))), "No Prediction")</f>
        <v>0</v>
      </c>
      <c r="BF163" s="5">
        <f>IFERROR(IF(BE163=$B163,0,IF($B163=0,ROUND((ABS(BE163-'Calculs T1a'!$S$7)/'Calculs T1a'!$S$7)*100,0),ROUND((ABS(BE163-$B163)/$B163)*100,0))), "No Prediction")</f>
        <v>0</v>
      </c>
      <c r="BH163" s="5">
        <f>IFERROR(IF(BG163=$B163,0,IF($B163=0,ROUND((ABS(BG163-'Calculs T1a'!$S$7)/'Calculs T1a'!$S$7)*100,0),ROUND((ABS(BG163-$B163)/$B163)*100,0))), "No Prediction")</f>
        <v>0</v>
      </c>
      <c r="BJ163" s="5">
        <f>IFERROR(IF(BI163=$B163,0,IF($B163=0,ROUND((ABS(BI163-'Calculs T1a'!$S$7)/'Calculs T1a'!$S$7)*100,0),ROUND((ABS(BI163-$B163)/$B163)*100,0))), "No Prediction")</f>
        <v>0</v>
      </c>
      <c r="BL163" s="5">
        <f>IFERROR(IF(BK163=$B163,0,IF($B163=0,ROUND((ABS(BK163-'Calculs T1a'!$S$7)/'Calculs T1a'!$S$7)*100,0),ROUND((ABS(BK163-$B163)/$B163)*100,0))), "No Prediction")</f>
        <v>0</v>
      </c>
      <c r="BN163" s="5">
        <f>IFERROR(IF(BM163=$B163,0,IF($B163=0,ROUND((ABS(BM163-'Calculs T1a'!$S$7)/'Calculs T1a'!$S$7)*100,0),ROUND((ABS(BM163-$B163)/$B163)*100,0))), "No Prediction")</f>
        <v>0</v>
      </c>
      <c r="BP163" s="5">
        <f>IFERROR(IF(BO163=$B163,0,IF($B163=0,ROUND((ABS(BO163-'Calculs T1a'!$S$7)/'Calculs T1a'!$S$7)*100,0),ROUND((ABS(BO163-$B163)/$B163)*100,0))), "No Prediction")</f>
        <v>0</v>
      </c>
      <c r="BR163" s="5">
        <f>IFERROR(IF(BQ163=$B163,0,IF($B163=0,ROUND((ABS(BQ163-'Calculs T1a'!$S$7)/'Calculs T1a'!$S$7)*100,0),ROUND((ABS(BQ163-$B163)/$B163)*100,0))), "No Prediction")</f>
        <v>0</v>
      </c>
      <c r="BT163" s="5">
        <f>IFERROR(IF(BS163=$B163,0,IF($B163=0,ROUND((ABS(BS163-'Calculs T1a'!$S$7)/'Calculs T1a'!$S$7)*100,0),ROUND((ABS(BS163-$B163)/$B163)*100,0))), "No Prediction")</f>
        <v>0</v>
      </c>
      <c r="BV163" s="5">
        <f>IFERROR(IF(BU163=$B163,0,IF($B163=0,ROUND((ABS(BU163-'Calculs T1a'!$S$7)/'Calculs T1a'!$S$7)*100,0),ROUND((ABS(BU163-$B163)/$B163)*100,0))), "No Prediction")</f>
        <v>0</v>
      </c>
    </row>
    <row r="164" spans="4:74" x14ac:dyDescent="0.3">
      <c r="D164" s="5">
        <f>IFERROR(IF(C164=$B164,0,IF($B164=0,ROUND((ABS(C164-'Calculs T1a'!$S$7)/'Calculs T1a'!$S$7)*100,0),ROUND((ABS(C164-$B164)/$B164)*100,0))), "No Prediction")</f>
        <v>0</v>
      </c>
      <c r="F164" s="5">
        <f>IFERROR(IF(E164=$B164,0,IF($B164=0,ROUND((ABS(E164-'Calculs T1a'!$S$7)/'Calculs T1a'!$S$7)*100,0),ROUND((ABS(E164-$B164)/$B164)*100,0))), "No Prediction")</f>
        <v>0</v>
      </c>
      <c r="H164" s="5">
        <f>IFERROR(IF(G164=$B164,0,IF($B164=0,ROUND((ABS(G164-'Calculs T1a'!$S$7)/'Calculs T1a'!$S$7)*100,0),ROUND((ABS(G164-$B164)/$B164)*100,0))), "No Prediction")</f>
        <v>0</v>
      </c>
      <c r="J164" s="5">
        <f>IFERROR(IF(I164=$B164,0,IF($B164=0,ROUND((ABS(I164-'Calculs T1a'!$S$7)/'Calculs T1a'!$S$7)*100,0),ROUND((ABS(I164-$B164)/$B164)*100,0))), "No Prediction")</f>
        <v>0</v>
      </c>
      <c r="L164" s="5">
        <f>IFERROR(IF(K164=$B164,0,IF($B164=0,ROUND((ABS(K164-'Calculs T1a'!$S$7)/'Calculs T1a'!$S$7)*100,0),ROUND((ABS(K164-$B164)/$B164)*100,0))), "No Prediction")</f>
        <v>0</v>
      </c>
      <c r="N164" s="5">
        <f>IFERROR(IF(M164=$B164,0,IF($B164=0,ROUND((ABS(M164-'Calculs T1a'!$S$7)/'Calculs T1a'!$S$7)*100,0),ROUND((ABS(M164-$B164)/$B164)*100,0))), "No Prediction")</f>
        <v>0</v>
      </c>
      <c r="P164" s="5">
        <f>IFERROR(IF(O164=$B164,0,IF($B164=0,ROUND((ABS(O164-'Calculs T1a'!$S$7)/'Calculs T1a'!$S$7)*100,0),ROUND((ABS(O164-$B164)/$B164)*100,0))), "No Prediction")</f>
        <v>0</v>
      </c>
      <c r="R164" s="5">
        <f>IFERROR(IF(Q164=$B164,0,IF($B164=0,ROUND((ABS(Q164-'Calculs T1a'!$S$7)/'Calculs T1a'!$S$7)*100,0),ROUND((ABS(Q164-$B164)/$B164)*100,0))), "No Prediction")</f>
        <v>0</v>
      </c>
      <c r="T164" s="5">
        <f>IFERROR(IF(S164=$B164,0,IF($B164=0,ROUND((ABS(S164-'Calculs T1a'!$S$7)/'Calculs T1a'!$S$7)*100,0),ROUND((ABS(S164-$B164)/$B164)*100,0))), "No Prediction")</f>
        <v>0</v>
      </c>
      <c r="V164" s="5">
        <f>IFERROR(IF(U164=$B164,0,IF($B164=0,ROUND((ABS(U164-'Calculs T1a'!$S$7)/'Calculs T1a'!$S$7)*100,0),ROUND((ABS(U164-$B164)/$B164)*100,0))), "No Prediction")</f>
        <v>0</v>
      </c>
      <c r="X164" s="5">
        <f>IFERROR(IF(W164=$B164,0,IF($B164=0,ROUND((ABS(W164-'Calculs T1a'!$S$7)/'Calculs T1a'!$S$7)*100,0),ROUND((ABS(W164-$B164)/$B164)*100,0))), "No Prediction")</f>
        <v>0</v>
      </c>
      <c r="AC164" s="5">
        <f>IFERROR(IF(AB164=$B164,0,IF($B164=0,ROUND((ABS(AB164-'Calculs T1a'!$S$7)/'Calculs T1a'!$S$7)*100,0),ROUND((ABS(AB164-$B164)/$B164)*100,0))), "No Prediction")</f>
        <v>0</v>
      </c>
      <c r="AE164" s="5">
        <f>IFERROR(IF(AD164=$B164,0,IF($B164=0,ROUND((ABS(AD164-'Calculs T1a'!$S$7)/'Calculs T1a'!$S$7)*100,0),ROUND((ABS(AD164-$B164)/$B164)*100,0))), "No Prediction")</f>
        <v>0</v>
      </c>
      <c r="AG164" s="5">
        <f>IFERROR(IF(AF164=$B164,0,IF($B164=0,ROUND((ABS(AF164-'Calculs T1a'!$S$7)/'Calculs T1a'!$S$7)*100,0),ROUND((ABS(AF164-$B164)/$B164)*100,0))), "No Prediction")</f>
        <v>0</v>
      </c>
      <c r="AI164" s="5">
        <f>IFERROR(IF(AH164=$B164,0,IF($B164=0,ROUND((ABS(AH164-'Calculs T1a'!$S$7)/'Calculs T1a'!$S$7)*100,0),ROUND((ABS(AH164-$B164)/$B164)*100,0))), "No Prediction")</f>
        <v>0</v>
      </c>
      <c r="AK164" s="5">
        <f>IFERROR(IF(AJ164=$B164,0,IF($B164=0,ROUND((ABS(AJ164-'Calculs T1a'!$S$7)/'Calculs T1a'!$S$7)*100,0),ROUND((ABS(AJ164-$B164)/$B164)*100,0))), "No Prediction")</f>
        <v>0</v>
      </c>
      <c r="AM164" s="5">
        <f>IFERROR(IF(AL164=$B164,0,IF($B164=0,ROUND((ABS(AL164-'Calculs T1a'!$S$7)/'Calculs T1a'!$S$7)*100,0),ROUND((ABS(AL164-$B164)/$B164)*100,0))), "No Prediction")</f>
        <v>0</v>
      </c>
      <c r="AO164" s="5">
        <f>IFERROR(IF(AN164=$B164,0,IF($B164=0,ROUND((ABS(AN164-'Calculs T1a'!$S$7)/'Calculs T1a'!$S$7)*100,0),ROUND((ABS(AN164-$B164)/$B164)*100,0))), "No Prediction")</f>
        <v>0</v>
      </c>
      <c r="AQ164" s="5">
        <f>IFERROR(IF(AP164=$B164,0,IF($B164=0,ROUND((ABS(AP164-'Calculs T1a'!$S$7)/'Calculs T1a'!$S$7)*100,0),ROUND((ABS(AP164-$B164)/$B164)*100,0))), "No Prediction")</f>
        <v>0</v>
      </c>
      <c r="AS164" s="5">
        <f>IFERROR(IF(AR164=$B164,0,IF($B164=0,ROUND((ABS(AR164-'Calculs T1a'!$S$7)/'Calculs T1a'!$S$7)*100,0),ROUND((ABS(AR164-$B164)/$B164)*100,0))), "No Prediction")</f>
        <v>0</v>
      </c>
      <c r="AU164" s="5">
        <f>IFERROR(IF(AT164=$B164,0,IF($B164=0,ROUND((ABS(AT164-'Calculs T1a'!$S$7)/'Calculs T1a'!$S$7)*100,0),ROUND((ABS(AT164-$B164)/$B164)*100,0))), "No Prediction")</f>
        <v>0</v>
      </c>
      <c r="AW164" s="5">
        <f>IFERROR(IF(AV164=$B164,0,IF($B164=0,ROUND((ABS(AV164-'Calculs T1a'!$S$7)/'Calculs T1a'!$S$7)*100,0),ROUND((ABS(AV164-$B164)/$B164)*100,0))), "No Prediction")</f>
        <v>0</v>
      </c>
      <c r="BB164" s="5">
        <f>IFERROR(IF(BA164=$B164,0,IF($B164=0,ROUND((ABS(BA164-'Calculs T1a'!$S$7)/'Calculs T1a'!$S$7)*100,0),ROUND((ABS(BA164-$B164)/$B164)*100,0))), "No Prediction")</f>
        <v>0</v>
      </c>
      <c r="BD164" s="5">
        <f>IFERROR(IF(BC164=$B164,0,IF($B164=0,ROUND((ABS(BC164-'Calculs T1a'!$S$7)/'Calculs T1a'!$S$7)*100,0),ROUND((ABS(BC164-$B164)/$B164)*100,0))), "No Prediction")</f>
        <v>0</v>
      </c>
      <c r="BF164" s="5">
        <f>IFERROR(IF(BE164=$B164,0,IF($B164=0,ROUND((ABS(BE164-'Calculs T1a'!$S$7)/'Calculs T1a'!$S$7)*100,0),ROUND((ABS(BE164-$B164)/$B164)*100,0))), "No Prediction")</f>
        <v>0</v>
      </c>
      <c r="BH164" s="5">
        <f>IFERROR(IF(BG164=$B164,0,IF($B164=0,ROUND((ABS(BG164-'Calculs T1a'!$S$7)/'Calculs T1a'!$S$7)*100,0),ROUND((ABS(BG164-$B164)/$B164)*100,0))), "No Prediction")</f>
        <v>0</v>
      </c>
      <c r="BJ164" s="5">
        <f>IFERROR(IF(BI164=$B164,0,IF($B164=0,ROUND((ABS(BI164-'Calculs T1a'!$S$7)/'Calculs T1a'!$S$7)*100,0),ROUND((ABS(BI164-$B164)/$B164)*100,0))), "No Prediction")</f>
        <v>0</v>
      </c>
      <c r="BL164" s="5">
        <f>IFERROR(IF(BK164=$B164,0,IF($B164=0,ROUND((ABS(BK164-'Calculs T1a'!$S$7)/'Calculs T1a'!$S$7)*100,0),ROUND((ABS(BK164-$B164)/$B164)*100,0))), "No Prediction")</f>
        <v>0</v>
      </c>
      <c r="BN164" s="5">
        <f>IFERROR(IF(BM164=$B164,0,IF($B164=0,ROUND((ABS(BM164-'Calculs T1a'!$S$7)/'Calculs T1a'!$S$7)*100,0),ROUND((ABS(BM164-$B164)/$B164)*100,0))), "No Prediction")</f>
        <v>0</v>
      </c>
      <c r="BP164" s="5">
        <f>IFERROR(IF(BO164=$B164,0,IF($B164=0,ROUND((ABS(BO164-'Calculs T1a'!$S$7)/'Calculs T1a'!$S$7)*100,0),ROUND((ABS(BO164-$B164)/$B164)*100,0))), "No Prediction")</f>
        <v>0</v>
      </c>
      <c r="BR164" s="5">
        <f>IFERROR(IF(BQ164=$B164,0,IF($B164=0,ROUND((ABS(BQ164-'Calculs T1a'!$S$7)/'Calculs T1a'!$S$7)*100,0),ROUND((ABS(BQ164-$B164)/$B164)*100,0))), "No Prediction")</f>
        <v>0</v>
      </c>
      <c r="BT164" s="5">
        <f>IFERROR(IF(BS164=$B164,0,IF($B164=0,ROUND((ABS(BS164-'Calculs T1a'!$S$7)/'Calculs T1a'!$S$7)*100,0),ROUND((ABS(BS164-$B164)/$B164)*100,0))), "No Prediction")</f>
        <v>0</v>
      </c>
      <c r="BV164" s="5">
        <f>IFERROR(IF(BU164=$B164,0,IF($B164=0,ROUND((ABS(BU164-'Calculs T1a'!$S$7)/'Calculs T1a'!$S$7)*100,0),ROUND((ABS(BU164-$B164)/$B164)*100,0))), "No Prediction")</f>
        <v>0</v>
      </c>
    </row>
    <row r="165" spans="4:74" x14ac:dyDescent="0.3">
      <c r="D165" s="5">
        <f>IFERROR(IF(C165=$B165,0,IF($B165=0,ROUND((ABS(C165-'Calculs T1a'!$S$7)/'Calculs T1a'!$S$7)*100,0),ROUND((ABS(C165-$B165)/$B165)*100,0))), "No Prediction")</f>
        <v>0</v>
      </c>
      <c r="F165" s="5">
        <f>IFERROR(IF(E165=$B165,0,IF($B165=0,ROUND((ABS(E165-'Calculs T1a'!$S$7)/'Calculs T1a'!$S$7)*100,0),ROUND((ABS(E165-$B165)/$B165)*100,0))), "No Prediction")</f>
        <v>0</v>
      </c>
      <c r="H165" s="5">
        <f>IFERROR(IF(G165=$B165,0,IF($B165=0,ROUND((ABS(G165-'Calculs T1a'!$S$7)/'Calculs T1a'!$S$7)*100,0),ROUND((ABS(G165-$B165)/$B165)*100,0))), "No Prediction")</f>
        <v>0</v>
      </c>
      <c r="J165" s="5">
        <f>IFERROR(IF(I165=$B165,0,IF($B165=0,ROUND((ABS(I165-'Calculs T1a'!$S$7)/'Calculs T1a'!$S$7)*100,0),ROUND((ABS(I165-$B165)/$B165)*100,0))), "No Prediction")</f>
        <v>0</v>
      </c>
      <c r="L165" s="5">
        <f>IFERROR(IF(K165=$B165,0,IF($B165=0,ROUND((ABS(K165-'Calculs T1a'!$S$7)/'Calculs T1a'!$S$7)*100,0),ROUND((ABS(K165-$B165)/$B165)*100,0))), "No Prediction")</f>
        <v>0</v>
      </c>
      <c r="N165" s="5">
        <f>IFERROR(IF(M165=$B165,0,IF($B165=0,ROUND((ABS(M165-'Calculs T1a'!$S$7)/'Calculs T1a'!$S$7)*100,0),ROUND((ABS(M165-$B165)/$B165)*100,0))), "No Prediction")</f>
        <v>0</v>
      </c>
      <c r="P165" s="5">
        <f>IFERROR(IF(O165=$B165,0,IF($B165=0,ROUND((ABS(O165-'Calculs T1a'!$S$7)/'Calculs T1a'!$S$7)*100,0),ROUND((ABS(O165-$B165)/$B165)*100,0))), "No Prediction")</f>
        <v>0</v>
      </c>
      <c r="R165" s="5">
        <f>IFERROR(IF(Q165=$B165,0,IF($B165=0,ROUND((ABS(Q165-'Calculs T1a'!$S$7)/'Calculs T1a'!$S$7)*100,0),ROUND((ABS(Q165-$B165)/$B165)*100,0))), "No Prediction")</f>
        <v>0</v>
      </c>
      <c r="T165" s="5">
        <f>IFERROR(IF(S165=$B165,0,IF($B165=0,ROUND((ABS(S165-'Calculs T1a'!$S$7)/'Calculs T1a'!$S$7)*100,0),ROUND((ABS(S165-$B165)/$B165)*100,0))), "No Prediction")</f>
        <v>0</v>
      </c>
      <c r="V165" s="5">
        <f>IFERROR(IF(U165=$B165,0,IF($B165=0,ROUND((ABS(U165-'Calculs T1a'!$S$7)/'Calculs T1a'!$S$7)*100,0),ROUND((ABS(U165-$B165)/$B165)*100,0))), "No Prediction")</f>
        <v>0</v>
      </c>
      <c r="X165" s="5">
        <f>IFERROR(IF(W165=$B165,0,IF($B165=0,ROUND((ABS(W165-'Calculs T1a'!$S$7)/'Calculs T1a'!$S$7)*100,0),ROUND((ABS(W165-$B165)/$B165)*100,0))), "No Prediction")</f>
        <v>0</v>
      </c>
      <c r="AC165" s="5">
        <f>IFERROR(IF(AB165=$B165,0,IF($B165=0,ROUND((ABS(AB165-'Calculs T1a'!$S$7)/'Calculs T1a'!$S$7)*100,0),ROUND((ABS(AB165-$B165)/$B165)*100,0))), "No Prediction")</f>
        <v>0</v>
      </c>
      <c r="AE165" s="5">
        <f>IFERROR(IF(AD165=$B165,0,IF($B165=0,ROUND((ABS(AD165-'Calculs T1a'!$S$7)/'Calculs T1a'!$S$7)*100,0),ROUND((ABS(AD165-$B165)/$B165)*100,0))), "No Prediction")</f>
        <v>0</v>
      </c>
      <c r="AG165" s="5">
        <f>IFERROR(IF(AF165=$B165,0,IF($B165=0,ROUND((ABS(AF165-'Calculs T1a'!$S$7)/'Calculs T1a'!$S$7)*100,0),ROUND((ABS(AF165-$B165)/$B165)*100,0))), "No Prediction")</f>
        <v>0</v>
      </c>
      <c r="AI165" s="5">
        <f>IFERROR(IF(AH165=$B165,0,IF($B165=0,ROUND((ABS(AH165-'Calculs T1a'!$S$7)/'Calculs T1a'!$S$7)*100,0),ROUND((ABS(AH165-$B165)/$B165)*100,0))), "No Prediction")</f>
        <v>0</v>
      </c>
      <c r="AK165" s="5">
        <f>IFERROR(IF(AJ165=$B165,0,IF($B165=0,ROUND((ABS(AJ165-'Calculs T1a'!$S$7)/'Calculs T1a'!$S$7)*100,0),ROUND((ABS(AJ165-$B165)/$B165)*100,0))), "No Prediction")</f>
        <v>0</v>
      </c>
      <c r="AM165" s="5">
        <f>IFERROR(IF(AL165=$B165,0,IF($B165=0,ROUND((ABS(AL165-'Calculs T1a'!$S$7)/'Calculs T1a'!$S$7)*100,0),ROUND((ABS(AL165-$B165)/$B165)*100,0))), "No Prediction")</f>
        <v>0</v>
      </c>
      <c r="AO165" s="5">
        <f>IFERROR(IF(AN165=$B165,0,IF($B165=0,ROUND((ABS(AN165-'Calculs T1a'!$S$7)/'Calculs T1a'!$S$7)*100,0),ROUND((ABS(AN165-$B165)/$B165)*100,0))), "No Prediction")</f>
        <v>0</v>
      </c>
      <c r="AQ165" s="5">
        <f>IFERROR(IF(AP165=$B165,0,IF($B165=0,ROUND((ABS(AP165-'Calculs T1a'!$S$7)/'Calculs T1a'!$S$7)*100,0),ROUND((ABS(AP165-$B165)/$B165)*100,0))), "No Prediction")</f>
        <v>0</v>
      </c>
      <c r="AS165" s="5">
        <f>IFERROR(IF(AR165=$B165,0,IF($B165=0,ROUND((ABS(AR165-'Calculs T1a'!$S$7)/'Calculs T1a'!$S$7)*100,0),ROUND((ABS(AR165-$B165)/$B165)*100,0))), "No Prediction")</f>
        <v>0</v>
      </c>
      <c r="AU165" s="5">
        <f>IFERROR(IF(AT165=$B165,0,IF($B165=0,ROUND((ABS(AT165-'Calculs T1a'!$S$7)/'Calculs T1a'!$S$7)*100,0),ROUND((ABS(AT165-$B165)/$B165)*100,0))), "No Prediction")</f>
        <v>0</v>
      </c>
      <c r="AW165" s="5">
        <f>IFERROR(IF(AV165=$B165,0,IF($B165=0,ROUND((ABS(AV165-'Calculs T1a'!$S$7)/'Calculs T1a'!$S$7)*100,0),ROUND((ABS(AV165-$B165)/$B165)*100,0))), "No Prediction")</f>
        <v>0</v>
      </c>
      <c r="BB165" s="5">
        <f>IFERROR(IF(BA165=$B165,0,IF($B165=0,ROUND((ABS(BA165-'Calculs T1a'!$S$7)/'Calculs T1a'!$S$7)*100,0),ROUND((ABS(BA165-$B165)/$B165)*100,0))), "No Prediction")</f>
        <v>0</v>
      </c>
      <c r="BD165" s="5">
        <f>IFERROR(IF(BC165=$B165,0,IF($B165=0,ROUND((ABS(BC165-'Calculs T1a'!$S$7)/'Calculs T1a'!$S$7)*100,0),ROUND((ABS(BC165-$B165)/$B165)*100,0))), "No Prediction")</f>
        <v>0</v>
      </c>
      <c r="BF165" s="5">
        <f>IFERROR(IF(BE165=$B165,0,IF($B165=0,ROUND((ABS(BE165-'Calculs T1a'!$S$7)/'Calculs T1a'!$S$7)*100,0),ROUND((ABS(BE165-$B165)/$B165)*100,0))), "No Prediction")</f>
        <v>0</v>
      </c>
      <c r="BH165" s="5">
        <f>IFERROR(IF(BG165=$B165,0,IF($B165=0,ROUND((ABS(BG165-'Calculs T1a'!$S$7)/'Calculs T1a'!$S$7)*100,0),ROUND((ABS(BG165-$B165)/$B165)*100,0))), "No Prediction")</f>
        <v>0</v>
      </c>
      <c r="BJ165" s="5">
        <f>IFERROR(IF(BI165=$B165,0,IF($B165=0,ROUND((ABS(BI165-'Calculs T1a'!$S$7)/'Calculs T1a'!$S$7)*100,0),ROUND((ABS(BI165-$B165)/$B165)*100,0))), "No Prediction")</f>
        <v>0</v>
      </c>
      <c r="BL165" s="5">
        <f>IFERROR(IF(BK165=$B165,0,IF($B165=0,ROUND((ABS(BK165-'Calculs T1a'!$S$7)/'Calculs T1a'!$S$7)*100,0),ROUND((ABS(BK165-$B165)/$B165)*100,0))), "No Prediction")</f>
        <v>0</v>
      </c>
      <c r="BN165" s="5">
        <f>IFERROR(IF(BM165=$B165,0,IF($B165=0,ROUND((ABS(BM165-'Calculs T1a'!$S$7)/'Calculs T1a'!$S$7)*100,0),ROUND((ABS(BM165-$B165)/$B165)*100,0))), "No Prediction")</f>
        <v>0</v>
      </c>
      <c r="BP165" s="5">
        <f>IFERROR(IF(BO165=$B165,0,IF($B165=0,ROUND((ABS(BO165-'Calculs T1a'!$S$7)/'Calculs T1a'!$S$7)*100,0),ROUND((ABS(BO165-$B165)/$B165)*100,0))), "No Prediction")</f>
        <v>0</v>
      </c>
      <c r="BR165" s="5">
        <f>IFERROR(IF(BQ165=$B165,0,IF($B165=0,ROUND((ABS(BQ165-'Calculs T1a'!$S$7)/'Calculs T1a'!$S$7)*100,0),ROUND((ABS(BQ165-$B165)/$B165)*100,0))), "No Prediction")</f>
        <v>0</v>
      </c>
      <c r="BT165" s="5">
        <f>IFERROR(IF(BS165=$B165,0,IF($B165=0,ROUND((ABS(BS165-'Calculs T1a'!$S$7)/'Calculs T1a'!$S$7)*100,0),ROUND((ABS(BS165-$B165)/$B165)*100,0))), "No Prediction")</f>
        <v>0</v>
      </c>
      <c r="BV165" s="5">
        <f>IFERROR(IF(BU165=$B165,0,IF($B165=0,ROUND((ABS(BU165-'Calculs T1a'!$S$7)/'Calculs T1a'!$S$7)*100,0),ROUND((ABS(BU165-$B165)/$B165)*100,0))), "No Prediction")</f>
        <v>0</v>
      </c>
    </row>
    <row r="166" spans="4:74" x14ac:dyDescent="0.3">
      <c r="D166" s="5">
        <f>IFERROR(IF(C166=$B166,0,IF($B166=0,ROUND((ABS(C166-'Calculs T1a'!$S$7)/'Calculs T1a'!$S$7)*100,0),ROUND((ABS(C166-$B166)/$B166)*100,0))), "No Prediction")</f>
        <v>0</v>
      </c>
      <c r="F166" s="5">
        <f>IFERROR(IF(E166=$B166,0,IF($B166=0,ROUND((ABS(E166-'Calculs T1a'!$S$7)/'Calculs T1a'!$S$7)*100,0),ROUND((ABS(E166-$B166)/$B166)*100,0))), "No Prediction")</f>
        <v>0</v>
      </c>
      <c r="H166" s="5">
        <f>IFERROR(IF(G166=$B166,0,IF($B166=0,ROUND((ABS(G166-'Calculs T1a'!$S$7)/'Calculs T1a'!$S$7)*100,0),ROUND((ABS(G166-$B166)/$B166)*100,0))), "No Prediction")</f>
        <v>0</v>
      </c>
      <c r="J166" s="5">
        <f>IFERROR(IF(I166=$B166,0,IF($B166=0,ROUND((ABS(I166-'Calculs T1a'!$S$7)/'Calculs T1a'!$S$7)*100,0),ROUND((ABS(I166-$B166)/$B166)*100,0))), "No Prediction")</f>
        <v>0</v>
      </c>
      <c r="L166" s="5">
        <f>IFERROR(IF(K166=$B166,0,IF($B166=0,ROUND((ABS(K166-'Calculs T1a'!$S$7)/'Calculs T1a'!$S$7)*100,0),ROUND((ABS(K166-$B166)/$B166)*100,0))), "No Prediction")</f>
        <v>0</v>
      </c>
      <c r="N166" s="5">
        <f>IFERROR(IF(M166=$B166,0,IF($B166=0,ROUND((ABS(M166-'Calculs T1a'!$S$7)/'Calculs T1a'!$S$7)*100,0),ROUND((ABS(M166-$B166)/$B166)*100,0))), "No Prediction")</f>
        <v>0</v>
      </c>
      <c r="P166" s="5">
        <f>IFERROR(IF(O166=$B166,0,IF($B166=0,ROUND((ABS(O166-'Calculs T1a'!$S$7)/'Calculs T1a'!$S$7)*100,0),ROUND((ABS(O166-$B166)/$B166)*100,0))), "No Prediction")</f>
        <v>0</v>
      </c>
      <c r="R166" s="5">
        <f>IFERROR(IF(Q166=$B166,0,IF($B166=0,ROUND((ABS(Q166-'Calculs T1a'!$S$7)/'Calculs T1a'!$S$7)*100,0),ROUND((ABS(Q166-$B166)/$B166)*100,0))), "No Prediction")</f>
        <v>0</v>
      </c>
      <c r="T166" s="5">
        <f>IFERROR(IF(S166=$B166,0,IF($B166=0,ROUND((ABS(S166-'Calculs T1a'!$S$7)/'Calculs T1a'!$S$7)*100,0),ROUND((ABS(S166-$B166)/$B166)*100,0))), "No Prediction")</f>
        <v>0</v>
      </c>
      <c r="V166" s="5">
        <f>IFERROR(IF(U166=$B166,0,IF($B166=0,ROUND((ABS(U166-'Calculs T1a'!$S$7)/'Calculs T1a'!$S$7)*100,0),ROUND((ABS(U166-$B166)/$B166)*100,0))), "No Prediction")</f>
        <v>0</v>
      </c>
      <c r="X166" s="5">
        <f>IFERROR(IF(W166=$B166,0,IF($B166=0,ROUND((ABS(W166-'Calculs T1a'!$S$7)/'Calculs T1a'!$S$7)*100,0),ROUND((ABS(W166-$B166)/$B166)*100,0))), "No Prediction")</f>
        <v>0</v>
      </c>
      <c r="AC166" s="5">
        <f>IFERROR(IF(AB166=$B166,0,IF($B166=0,ROUND((ABS(AB166-'Calculs T1a'!$S$7)/'Calculs T1a'!$S$7)*100,0),ROUND((ABS(AB166-$B166)/$B166)*100,0))), "No Prediction")</f>
        <v>0</v>
      </c>
      <c r="AE166" s="5">
        <f>IFERROR(IF(AD166=$B166,0,IF($B166=0,ROUND((ABS(AD166-'Calculs T1a'!$S$7)/'Calculs T1a'!$S$7)*100,0),ROUND((ABS(AD166-$B166)/$B166)*100,0))), "No Prediction")</f>
        <v>0</v>
      </c>
      <c r="AG166" s="5">
        <f>IFERROR(IF(AF166=$B166,0,IF($B166=0,ROUND((ABS(AF166-'Calculs T1a'!$S$7)/'Calculs T1a'!$S$7)*100,0),ROUND((ABS(AF166-$B166)/$B166)*100,0))), "No Prediction")</f>
        <v>0</v>
      </c>
      <c r="AI166" s="5">
        <f>IFERROR(IF(AH166=$B166,0,IF($B166=0,ROUND((ABS(AH166-'Calculs T1a'!$S$7)/'Calculs T1a'!$S$7)*100,0),ROUND((ABS(AH166-$B166)/$B166)*100,0))), "No Prediction")</f>
        <v>0</v>
      </c>
      <c r="AK166" s="5">
        <f>IFERROR(IF(AJ166=$B166,0,IF($B166=0,ROUND((ABS(AJ166-'Calculs T1a'!$S$7)/'Calculs T1a'!$S$7)*100,0),ROUND((ABS(AJ166-$B166)/$B166)*100,0))), "No Prediction")</f>
        <v>0</v>
      </c>
      <c r="AM166" s="5">
        <f>IFERROR(IF(AL166=$B166,0,IF($B166=0,ROUND((ABS(AL166-'Calculs T1a'!$S$7)/'Calculs T1a'!$S$7)*100,0),ROUND((ABS(AL166-$B166)/$B166)*100,0))), "No Prediction")</f>
        <v>0</v>
      </c>
      <c r="AO166" s="5">
        <f>IFERROR(IF(AN166=$B166,0,IF($B166=0,ROUND((ABS(AN166-'Calculs T1a'!$S$7)/'Calculs T1a'!$S$7)*100,0),ROUND((ABS(AN166-$B166)/$B166)*100,0))), "No Prediction")</f>
        <v>0</v>
      </c>
      <c r="AQ166" s="5">
        <f>IFERROR(IF(AP166=$B166,0,IF($B166=0,ROUND((ABS(AP166-'Calculs T1a'!$S$7)/'Calculs T1a'!$S$7)*100,0),ROUND((ABS(AP166-$B166)/$B166)*100,0))), "No Prediction")</f>
        <v>0</v>
      </c>
      <c r="AS166" s="5">
        <f>IFERROR(IF(AR166=$B166,0,IF($B166=0,ROUND((ABS(AR166-'Calculs T1a'!$S$7)/'Calculs T1a'!$S$7)*100,0),ROUND((ABS(AR166-$B166)/$B166)*100,0))), "No Prediction")</f>
        <v>0</v>
      </c>
      <c r="AU166" s="5">
        <f>IFERROR(IF(AT166=$B166,0,IF($B166=0,ROUND((ABS(AT166-'Calculs T1a'!$S$7)/'Calculs T1a'!$S$7)*100,0),ROUND((ABS(AT166-$B166)/$B166)*100,0))), "No Prediction")</f>
        <v>0</v>
      </c>
      <c r="AW166" s="5">
        <f>IFERROR(IF(AV166=$B166,0,IF($B166=0,ROUND((ABS(AV166-'Calculs T1a'!$S$7)/'Calculs T1a'!$S$7)*100,0),ROUND((ABS(AV166-$B166)/$B166)*100,0))), "No Prediction")</f>
        <v>0</v>
      </c>
      <c r="BB166" s="5">
        <f>IFERROR(IF(BA166=$B166,0,IF($B166=0,ROUND((ABS(BA166-'Calculs T1a'!$S$7)/'Calculs T1a'!$S$7)*100,0),ROUND((ABS(BA166-$B166)/$B166)*100,0))), "No Prediction")</f>
        <v>0</v>
      </c>
      <c r="BD166" s="5">
        <f>IFERROR(IF(BC166=$B166,0,IF($B166=0,ROUND((ABS(BC166-'Calculs T1a'!$S$7)/'Calculs T1a'!$S$7)*100,0),ROUND((ABS(BC166-$B166)/$B166)*100,0))), "No Prediction")</f>
        <v>0</v>
      </c>
      <c r="BF166" s="5">
        <f>IFERROR(IF(BE166=$B166,0,IF($B166=0,ROUND((ABS(BE166-'Calculs T1a'!$S$7)/'Calculs T1a'!$S$7)*100,0),ROUND((ABS(BE166-$B166)/$B166)*100,0))), "No Prediction")</f>
        <v>0</v>
      </c>
      <c r="BH166" s="5">
        <f>IFERROR(IF(BG166=$B166,0,IF($B166=0,ROUND((ABS(BG166-'Calculs T1a'!$S$7)/'Calculs T1a'!$S$7)*100,0),ROUND((ABS(BG166-$B166)/$B166)*100,0))), "No Prediction")</f>
        <v>0</v>
      </c>
      <c r="BJ166" s="5">
        <f>IFERROR(IF(BI166=$B166,0,IF($B166=0,ROUND((ABS(BI166-'Calculs T1a'!$S$7)/'Calculs T1a'!$S$7)*100,0),ROUND((ABS(BI166-$B166)/$B166)*100,0))), "No Prediction")</f>
        <v>0</v>
      </c>
      <c r="BL166" s="5">
        <f>IFERROR(IF(BK166=$B166,0,IF($B166=0,ROUND((ABS(BK166-'Calculs T1a'!$S$7)/'Calculs T1a'!$S$7)*100,0),ROUND((ABS(BK166-$B166)/$B166)*100,0))), "No Prediction")</f>
        <v>0</v>
      </c>
      <c r="BN166" s="5">
        <f>IFERROR(IF(BM166=$B166,0,IF($B166=0,ROUND((ABS(BM166-'Calculs T1a'!$S$7)/'Calculs T1a'!$S$7)*100,0),ROUND((ABS(BM166-$B166)/$B166)*100,0))), "No Prediction")</f>
        <v>0</v>
      </c>
      <c r="BP166" s="5">
        <f>IFERROR(IF(BO166=$B166,0,IF($B166=0,ROUND((ABS(BO166-'Calculs T1a'!$S$7)/'Calculs T1a'!$S$7)*100,0),ROUND((ABS(BO166-$B166)/$B166)*100,0))), "No Prediction")</f>
        <v>0</v>
      </c>
      <c r="BR166" s="5">
        <f>IFERROR(IF(BQ166=$B166,0,IF($B166=0,ROUND((ABS(BQ166-'Calculs T1a'!$S$7)/'Calculs T1a'!$S$7)*100,0),ROUND((ABS(BQ166-$B166)/$B166)*100,0))), "No Prediction")</f>
        <v>0</v>
      </c>
      <c r="BT166" s="5">
        <f>IFERROR(IF(BS166=$B166,0,IF($B166=0,ROUND((ABS(BS166-'Calculs T1a'!$S$7)/'Calculs T1a'!$S$7)*100,0),ROUND((ABS(BS166-$B166)/$B166)*100,0))), "No Prediction")</f>
        <v>0</v>
      </c>
      <c r="BV166" s="5">
        <f>IFERROR(IF(BU166=$B166,0,IF($B166=0,ROUND((ABS(BU166-'Calculs T1a'!$S$7)/'Calculs T1a'!$S$7)*100,0),ROUND((ABS(BU166-$B166)/$B166)*100,0))), "No Prediction")</f>
        <v>0</v>
      </c>
    </row>
    <row r="167" spans="4:74" x14ac:dyDescent="0.3">
      <c r="D167" s="5">
        <f>IFERROR(IF(C167=$B167,0,IF($B167=0,ROUND((ABS(C167-'Calculs T1a'!$S$7)/'Calculs T1a'!$S$7)*100,0),ROUND((ABS(C167-$B167)/$B167)*100,0))), "No Prediction")</f>
        <v>0</v>
      </c>
      <c r="F167" s="5">
        <f>IFERROR(IF(E167=$B167,0,IF($B167=0,ROUND((ABS(E167-'Calculs T1a'!$S$7)/'Calculs T1a'!$S$7)*100,0),ROUND((ABS(E167-$B167)/$B167)*100,0))), "No Prediction")</f>
        <v>0</v>
      </c>
      <c r="H167" s="5">
        <f>IFERROR(IF(G167=$B167,0,IF($B167=0,ROUND((ABS(G167-'Calculs T1a'!$S$7)/'Calculs T1a'!$S$7)*100,0),ROUND((ABS(G167-$B167)/$B167)*100,0))), "No Prediction")</f>
        <v>0</v>
      </c>
      <c r="J167" s="5">
        <f>IFERROR(IF(I167=$B167,0,IF($B167=0,ROUND((ABS(I167-'Calculs T1a'!$S$7)/'Calculs T1a'!$S$7)*100,0),ROUND((ABS(I167-$B167)/$B167)*100,0))), "No Prediction")</f>
        <v>0</v>
      </c>
      <c r="L167" s="5">
        <f>IFERROR(IF(K167=$B167,0,IF($B167=0,ROUND((ABS(K167-'Calculs T1a'!$S$7)/'Calculs T1a'!$S$7)*100,0),ROUND((ABS(K167-$B167)/$B167)*100,0))), "No Prediction")</f>
        <v>0</v>
      </c>
      <c r="N167" s="5">
        <f>IFERROR(IF(M167=$B167,0,IF($B167=0,ROUND((ABS(M167-'Calculs T1a'!$S$7)/'Calculs T1a'!$S$7)*100,0),ROUND((ABS(M167-$B167)/$B167)*100,0))), "No Prediction")</f>
        <v>0</v>
      </c>
      <c r="P167" s="5">
        <f>IFERROR(IF(O167=$B167,0,IF($B167=0,ROUND((ABS(O167-'Calculs T1a'!$S$7)/'Calculs T1a'!$S$7)*100,0),ROUND((ABS(O167-$B167)/$B167)*100,0))), "No Prediction")</f>
        <v>0</v>
      </c>
      <c r="R167" s="5">
        <f>IFERROR(IF(Q167=$B167,0,IF($B167=0,ROUND((ABS(Q167-'Calculs T1a'!$S$7)/'Calculs T1a'!$S$7)*100,0),ROUND((ABS(Q167-$B167)/$B167)*100,0))), "No Prediction")</f>
        <v>0</v>
      </c>
      <c r="T167" s="5">
        <f>IFERROR(IF(S167=$B167,0,IF($B167=0,ROUND((ABS(S167-'Calculs T1a'!$S$7)/'Calculs T1a'!$S$7)*100,0),ROUND((ABS(S167-$B167)/$B167)*100,0))), "No Prediction")</f>
        <v>0</v>
      </c>
      <c r="V167" s="5">
        <f>IFERROR(IF(U167=$B167,0,IF($B167=0,ROUND((ABS(U167-'Calculs T1a'!$S$7)/'Calculs T1a'!$S$7)*100,0),ROUND((ABS(U167-$B167)/$B167)*100,0))), "No Prediction")</f>
        <v>0</v>
      </c>
      <c r="X167" s="5">
        <f>IFERROR(IF(W167=$B167,0,IF($B167=0,ROUND((ABS(W167-'Calculs T1a'!$S$7)/'Calculs T1a'!$S$7)*100,0),ROUND((ABS(W167-$B167)/$B167)*100,0))), "No Prediction")</f>
        <v>0</v>
      </c>
      <c r="AC167" s="5">
        <f>IFERROR(IF(AB167=$B167,0,IF($B167=0,ROUND((ABS(AB167-'Calculs T1a'!$S$7)/'Calculs T1a'!$S$7)*100,0),ROUND((ABS(AB167-$B167)/$B167)*100,0))), "No Prediction")</f>
        <v>0</v>
      </c>
      <c r="AE167" s="5">
        <f>IFERROR(IF(AD167=$B167,0,IF($B167=0,ROUND((ABS(AD167-'Calculs T1a'!$S$7)/'Calculs T1a'!$S$7)*100,0),ROUND((ABS(AD167-$B167)/$B167)*100,0))), "No Prediction")</f>
        <v>0</v>
      </c>
      <c r="AG167" s="5">
        <f>IFERROR(IF(AF167=$B167,0,IF($B167=0,ROUND((ABS(AF167-'Calculs T1a'!$S$7)/'Calculs T1a'!$S$7)*100,0),ROUND((ABS(AF167-$B167)/$B167)*100,0))), "No Prediction")</f>
        <v>0</v>
      </c>
      <c r="AI167" s="5">
        <f>IFERROR(IF(AH167=$B167,0,IF($B167=0,ROUND((ABS(AH167-'Calculs T1a'!$S$7)/'Calculs T1a'!$S$7)*100,0),ROUND((ABS(AH167-$B167)/$B167)*100,0))), "No Prediction")</f>
        <v>0</v>
      </c>
      <c r="AK167" s="5">
        <f>IFERROR(IF(AJ167=$B167,0,IF($B167=0,ROUND((ABS(AJ167-'Calculs T1a'!$S$7)/'Calculs T1a'!$S$7)*100,0),ROUND((ABS(AJ167-$B167)/$B167)*100,0))), "No Prediction")</f>
        <v>0</v>
      </c>
      <c r="AM167" s="5">
        <f>IFERROR(IF(AL167=$B167,0,IF($B167=0,ROUND((ABS(AL167-'Calculs T1a'!$S$7)/'Calculs T1a'!$S$7)*100,0),ROUND((ABS(AL167-$B167)/$B167)*100,0))), "No Prediction")</f>
        <v>0</v>
      </c>
      <c r="AO167" s="5">
        <f>IFERROR(IF(AN167=$B167,0,IF($B167=0,ROUND((ABS(AN167-'Calculs T1a'!$S$7)/'Calculs T1a'!$S$7)*100,0),ROUND((ABS(AN167-$B167)/$B167)*100,0))), "No Prediction")</f>
        <v>0</v>
      </c>
      <c r="AQ167" s="5">
        <f>IFERROR(IF(AP167=$B167,0,IF($B167=0,ROUND((ABS(AP167-'Calculs T1a'!$S$7)/'Calculs T1a'!$S$7)*100,0),ROUND((ABS(AP167-$B167)/$B167)*100,0))), "No Prediction")</f>
        <v>0</v>
      </c>
      <c r="AS167" s="5">
        <f>IFERROR(IF(AR167=$B167,0,IF($B167=0,ROUND((ABS(AR167-'Calculs T1a'!$S$7)/'Calculs T1a'!$S$7)*100,0),ROUND((ABS(AR167-$B167)/$B167)*100,0))), "No Prediction")</f>
        <v>0</v>
      </c>
      <c r="AU167" s="5">
        <f>IFERROR(IF(AT167=$B167,0,IF($B167=0,ROUND((ABS(AT167-'Calculs T1a'!$S$7)/'Calculs T1a'!$S$7)*100,0),ROUND((ABS(AT167-$B167)/$B167)*100,0))), "No Prediction")</f>
        <v>0</v>
      </c>
      <c r="AW167" s="5">
        <f>IFERROR(IF(AV167=$B167,0,IF($B167=0,ROUND((ABS(AV167-'Calculs T1a'!$S$7)/'Calculs T1a'!$S$7)*100,0),ROUND((ABS(AV167-$B167)/$B167)*100,0))), "No Prediction")</f>
        <v>0</v>
      </c>
      <c r="BB167" s="5">
        <f>IFERROR(IF(BA167=$B167,0,IF($B167=0,ROUND((ABS(BA167-'Calculs T1a'!$S$7)/'Calculs T1a'!$S$7)*100,0),ROUND((ABS(BA167-$B167)/$B167)*100,0))), "No Prediction")</f>
        <v>0</v>
      </c>
      <c r="BD167" s="5">
        <f>IFERROR(IF(BC167=$B167,0,IF($B167=0,ROUND((ABS(BC167-'Calculs T1a'!$S$7)/'Calculs T1a'!$S$7)*100,0),ROUND((ABS(BC167-$B167)/$B167)*100,0))), "No Prediction")</f>
        <v>0</v>
      </c>
      <c r="BF167" s="5">
        <f>IFERROR(IF(BE167=$B167,0,IF($B167=0,ROUND((ABS(BE167-'Calculs T1a'!$S$7)/'Calculs T1a'!$S$7)*100,0),ROUND((ABS(BE167-$B167)/$B167)*100,0))), "No Prediction")</f>
        <v>0</v>
      </c>
      <c r="BH167" s="5">
        <f>IFERROR(IF(BG167=$B167,0,IF($B167=0,ROUND((ABS(BG167-'Calculs T1a'!$S$7)/'Calculs T1a'!$S$7)*100,0),ROUND((ABS(BG167-$B167)/$B167)*100,0))), "No Prediction")</f>
        <v>0</v>
      </c>
      <c r="BJ167" s="5">
        <f>IFERROR(IF(BI167=$B167,0,IF($B167=0,ROUND((ABS(BI167-'Calculs T1a'!$S$7)/'Calculs T1a'!$S$7)*100,0),ROUND((ABS(BI167-$B167)/$B167)*100,0))), "No Prediction")</f>
        <v>0</v>
      </c>
      <c r="BL167" s="5">
        <f>IFERROR(IF(BK167=$B167,0,IF($B167=0,ROUND((ABS(BK167-'Calculs T1a'!$S$7)/'Calculs T1a'!$S$7)*100,0),ROUND((ABS(BK167-$B167)/$B167)*100,0))), "No Prediction")</f>
        <v>0</v>
      </c>
      <c r="BN167" s="5">
        <f>IFERROR(IF(BM167=$B167,0,IF($B167=0,ROUND((ABS(BM167-'Calculs T1a'!$S$7)/'Calculs T1a'!$S$7)*100,0),ROUND((ABS(BM167-$B167)/$B167)*100,0))), "No Prediction")</f>
        <v>0</v>
      </c>
      <c r="BP167" s="5">
        <f>IFERROR(IF(BO167=$B167,0,IF($B167=0,ROUND((ABS(BO167-'Calculs T1a'!$S$7)/'Calculs T1a'!$S$7)*100,0),ROUND((ABS(BO167-$B167)/$B167)*100,0))), "No Prediction")</f>
        <v>0</v>
      </c>
      <c r="BR167" s="5">
        <f>IFERROR(IF(BQ167=$B167,0,IF($B167=0,ROUND((ABS(BQ167-'Calculs T1a'!$S$7)/'Calculs T1a'!$S$7)*100,0),ROUND((ABS(BQ167-$B167)/$B167)*100,0))), "No Prediction")</f>
        <v>0</v>
      </c>
      <c r="BT167" s="5">
        <f>IFERROR(IF(BS167=$B167,0,IF($B167=0,ROUND((ABS(BS167-'Calculs T1a'!$S$7)/'Calculs T1a'!$S$7)*100,0),ROUND((ABS(BS167-$B167)/$B167)*100,0))), "No Prediction")</f>
        <v>0</v>
      </c>
      <c r="BV167" s="5">
        <f>IFERROR(IF(BU167=$B167,0,IF($B167=0,ROUND((ABS(BU167-'Calculs T1a'!$S$7)/'Calculs T1a'!$S$7)*100,0),ROUND((ABS(BU167-$B167)/$B167)*100,0))), "No Prediction")</f>
        <v>0</v>
      </c>
    </row>
    <row r="168" spans="4:74" x14ac:dyDescent="0.3">
      <c r="D168" s="5">
        <f>IFERROR(IF(C168=$B168,0,IF($B168=0,ROUND((ABS(C168-'Calculs T1a'!$S$7)/'Calculs T1a'!$S$7)*100,0),ROUND((ABS(C168-$B168)/$B168)*100,0))), "No Prediction")</f>
        <v>0</v>
      </c>
      <c r="F168" s="5">
        <f>IFERROR(IF(E168=$B168,0,IF($B168=0,ROUND((ABS(E168-'Calculs T1a'!$S$7)/'Calculs T1a'!$S$7)*100,0),ROUND((ABS(E168-$B168)/$B168)*100,0))), "No Prediction")</f>
        <v>0</v>
      </c>
      <c r="H168" s="5">
        <f>IFERROR(IF(G168=$B168,0,IF($B168=0,ROUND((ABS(G168-'Calculs T1a'!$S$7)/'Calculs T1a'!$S$7)*100,0),ROUND((ABS(G168-$B168)/$B168)*100,0))), "No Prediction")</f>
        <v>0</v>
      </c>
      <c r="J168" s="5">
        <f>IFERROR(IF(I168=$B168,0,IF($B168=0,ROUND((ABS(I168-'Calculs T1a'!$S$7)/'Calculs T1a'!$S$7)*100,0),ROUND((ABS(I168-$B168)/$B168)*100,0))), "No Prediction")</f>
        <v>0</v>
      </c>
      <c r="L168" s="5">
        <f>IFERROR(IF(K168=$B168,0,IF($B168=0,ROUND((ABS(K168-'Calculs T1a'!$S$7)/'Calculs T1a'!$S$7)*100,0),ROUND((ABS(K168-$B168)/$B168)*100,0))), "No Prediction")</f>
        <v>0</v>
      </c>
      <c r="N168" s="5">
        <f>IFERROR(IF(M168=$B168,0,IF($B168=0,ROUND((ABS(M168-'Calculs T1a'!$S$7)/'Calculs T1a'!$S$7)*100,0),ROUND((ABS(M168-$B168)/$B168)*100,0))), "No Prediction")</f>
        <v>0</v>
      </c>
      <c r="P168" s="5">
        <f>IFERROR(IF(O168=$B168,0,IF($B168=0,ROUND((ABS(O168-'Calculs T1a'!$S$7)/'Calculs T1a'!$S$7)*100,0),ROUND((ABS(O168-$B168)/$B168)*100,0))), "No Prediction")</f>
        <v>0</v>
      </c>
      <c r="R168" s="5">
        <f>IFERROR(IF(Q168=$B168,0,IF($B168=0,ROUND((ABS(Q168-'Calculs T1a'!$S$7)/'Calculs T1a'!$S$7)*100,0),ROUND((ABS(Q168-$B168)/$B168)*100,0))), "No Prediction")</f>
        <v>0</v>
      </c>
      <c r="T168" s="5">
        <f>IFERROR(IF(S168=$B168,0,IF($B168=0,ROUND((ABS(S168-'Calculs T1a'!$S$7)/'Calculs T1a'!$S$7)*100,0),ROUND((ABS(S168-$B168)/$B168)*100,0))), "No Prediction")</f>
        <v>0</v>
      </c>
      <c r="V168" s="5">
        <f>IFERROR(IF(U168=$B168,0,IF($B168=0,ROUND((ABS(U168-'Calculs T1a'!$S$7)/'Calculs T1a'!$S$7)*100,0),ROUND((ABS(U168-$B168)/$B168)*100,0))), "No Prediction")</f>
        <v>0</v>
      </c>
      <c r="X168" s="5">
        <f>IFERROR(IF(W168=$B168,0,IF($B168=0,ROUND((ABS(W168-'Calculs T1a'!$S$7)/'Calculs T1a'!$S$7)*100,0),ROUND((ABS(W168-$B168)/$B168)*100,0))), "No Prediction")</f>
        <v>0</v>
      </c>
      <c r="AC168" s="5">
        <f>IFERROR(IF(AB168=$B168,0,IF($B168=0,ROUND((ABS(AB168-'Calculs T1a'!$S$7)/'Calculs T1a'!$S$7)*100,0),ROUND((ABS(AB168-$B168)/$B168)*100,0))), "No Prediction")</f>
        <v>0</v>
      </c>
      <c r="AE168" s="5">
        <f>IFERROR(IF(AD168=$B168,0,IF($B168=0,ROUND((ABS(AD168-'Calculs T1a'!$S$7)/'Calculs T1a'!$S$7)*100,0),ROUND((ABS(AD168-$B168)/$B168)*100,0))), "No Prediction")</f>
        <v>0</v>
      </c>
      <c r="AG168" s="5">
        <f>IFERROR(IF(AF168=$B168,0,IF($B168=0,ROUND((ABS(AF168-'Calculs T1a'!$S$7)/'Calculs T1a'!$S$7)*100,0),ROUND((ABS(AF168-$B168)/$B168)*100,0))), "No Prediction")</f>
        <v>0</v>
      </c>
      <c r="AI168" s="5">
        <f>IFERROR(IF(AH168=$B168,0,IF($B168=0,ROUND((ABS(AH168-'Calculs T1a'!$S$7)/'Calculs T1a'!$S$7)*100,0),ROUND((ABS(AH168-$B168)/$B168)*100,0))), "No Prediction")</f>
        <v>0</v>
      </c>
      <c r="AK168" s="5">
        <f>IFERROR(IF(AJ168=$B168,0,IF($B168=0,ROUND((ABS(AJ168-'Calculs T1a'!$S$7)/'Calculs T1a'!$S$7)*100,0),ROUND((ABS(AJ168-$B168)/$B168)*100,0))), "No Prediction")</f>
        <v>0</v>
      </c>
      <c r="AM168" s="5">
        <f>IFERROR(IF(AL168=$B168,0,IF($B168=0,ROUND((ABS(AL168-'Calculs T1a'!$S$7)/'Calculs T1a'!$S$7)*100,0),ROUND((ABS(AL168-$B168)/$B168)*100,0))), "No Prediction")</f>
        <v>0</v>
      </c>
      <c r="AO168" s="5">
        <f>IFERROR(IF(AN168=$B168,0,IF($B168=0,ROUND((ABS(AN168-'Calculs T1a'!$S$7)/'Calculs T1a'!$S$7)*100,0),ROUND((ABS(AN168-$B168)/$B168)*100,0))), "No Prediction")</f>
        <v>0</v>
      </c>
      <c r="AQ168" s="5">
        <f>IFERROR(IF(AP168=$B168,0,IF($B168=0,ROUND((ABS(AP168-'Calculs T1a'!$S$7)/'Calculs T1a'!$S$7)*100,0),ROUND((ABS(AP168-$B168)/$B168)*100,0))), "No Prediction")</f>
        <v>0</v>
      </c>
      <c r="AS168" s="5">
        <f>IFERROR(IF(AR168=$B168,0,IF($B168=0,ROUND((ABS(AR168-'Calculs T1a'!$S$7)/'Calculs T1a'!$S$7)*100,0),ROUND((ABS(AR168-$B168)/$B168)*100,0))), "No Prediction")</f>
        <v>0</v>
      </c>
      <c r="AU168" s="5">
        <f>IFERROR(IF(AT168=$B168,0,IF($B168=0,ROUND((ABS(AT168-'Calculs T1a'!$S$7)/'Calculs T1a'!$S$7)*100,0),ROUND((ABS(AT168-$B168)/$B168)*100,0))), "No Prediction")</f>
        <v>0</v>
      </c>
      <c r="AW168" s="5">
        <f>IFERROR(IF(AV168=$B168,0,IF($B168=0,ROUND((ABS(AV168-'Calculs T1a'!$S$7)/'Calculs T1a'!$S$7)*100,0),ROUND((ABS(AV168-$B168)/$B168)*100,0))), "No Prediction")</f>
        <v>0</v>
      </c>
      <c r="BB168" s="5">
        <f>IFERROR(IF(BA168=$B168,0,IF($B168=0,ROUND((ABS(BA168-'Calculs T1a'!$S$7)/'Calculs T1a'!$S$7)*100,0),ROUND((ABS(BA168-$B168)/$B168)*100,0))), "No Prediction")</f>
        <v>0</v>
      </c>
      <c r="BD168" s="5">
        <f>IFERROR(IF(BC168=$B168,0,IF($B168=0,ROUND((ABS(BC168-'Calculs T1a'!$S$7)/'Calculs T1a'!$S$7)*100,0),ROUND((ABS(BC168-$B168)/$B168)*100,0))), "No Prediction")</f>
        <v>0</v>
      </c>
      <c r="BF168" s="5">
        <f>IFERROR(IF(BE168=$B168,0,IF($B168=0,ROUND((ABS(BE168-'Calculs T1a'!$S$7)/'Calculs T1a'!$S$7)*100,0),ROUND((ABS(BE168-$B168)/$B168)*100,0))), "No Prediction")</f>
        <v>0</v>
      </c>
      <c r="BH168" s="5">
        <f>IFERROR(IF(BG168=$B168,0,IF($B168=0,ROUND((ABS(BG168-'Calculs T1a'!$S$7)/'Calculs T1a'!$S$7)*100,0),ROUND((ABS(BG168-$B168)/$B168)*100,0))), "No Prediction")</f>
        <v>0</v>
      </c>
      <c r="BJ168" s="5">
        <f>IFERROR(IF(BI168=$B168,0,IF($B168=0,ROUND((ABS(BI168-'Calculs T1a'!$S$7)/'Calculs T1a'!$S$7)*100,0),ROUND((ABS(BI168-$B168)/$B168)*100,0))), "No Prediction")</f>
        <v>0</v>
      </c>
      <c r="BL168" s="5">
        <f>IFERROR(IF(BK168=$B168,0,IF($B168=0,ROUND((ABS(BK168-'Calculs T1a'!$S$7)/'Calculs T1a'!$S$7)*100,0),ROUND((ABS(BK168-$B168)/$B168)*100,0))), "No Prediction")</f>
        <v>0</v>
      </c>
      <c r="BN168" s="5">
        <f>IFERROR(IF(BM168=$B168,0,IF($B168=0,ROUND((ABS(BM168-'Calculs T1a'!$S$7)/'Calculs T1a'!$S$7)*100,0),ROUND((ABS(BM168-$B168)/$B168)*100,0))), "No Prediction")</f>
        <v>0</v>
      </c>
      <c r="BP168" s="5">
        <f>IFERROR(IF(BO168=$B168,0,IF($B168=0,ROUND((ABS(BO168-'Calculs T1a'!$S$7)/'Calculs T1a'!$S$7)*100,0),ROUND((ABS(BO168-$B168)/$B168)*100,0))), "No Prediction")</f>
        <v>0</v>
      </c>
      <c r="BR168" s="5">
        <f>IFERROR(IF(BQ168=$B168,0,IF($B168=0,ROUND((ABS(BQ168-'Calculs T1a'!$S$7)/'Calculs T1a'!$S$7)*100,0),ROUND((ABS(BQ168-$B168)/$B168)*100,0))), "No Prediction")</f>
        <v>0</v>
      </c>
      <c r="BT168" s="5">
        <f>IFERROR(IF(BS168=$B168,0,IF($B168=0,ROUND((ABS(BS168-'Calculs T1a'!$S$7)/'Calculs T1a'!$S$7)*100,0),ROUND((ABS(BS168-$B168)/$B168)*100,0))), "No Prediction")</f>
        <v>0</v>
      </c>
      <c r="BV168" s="5">
        <f>IFERROR(IF(BU168=$B168,0,IF($B168=0,ROUND((ABS(BU168-'Calculs T1a'!$S$7)/'Calculs T1a'!$S$7)*100,0),ROUND((ABS(BU168-$B168)/$B168)*100,0))), "No Prediction")</f>
        <v>0</v>
      </c>
    </row>
    <row r="169" spans="4:74" x14ac:dyDescent="0.3">
      <c r="D169" s="5">
        <f>IFERROR(IF(C169=$B169,0,IF($B169=0,ROUND((ABS(C169-'Calculs T1a'!$S$7)/'Calculs T1a'!$S$7)*100,0),ROUND((ABS(C169-$B169)/$B169)*100,0))), "No Prediction")</f>
        <v>0</v>
      </c>
      <c r="F169" s="5">
        <f>IFERROR(IF(E169=$B169,0,IF($B169=0,ROUND((ABS(E169-'Calculs T1a'!$S$7)/'Calculs T1a'!$S$7)*100,0),ROUND((ABS(E169-$B169)/$B169)*100,0))), "No Prediction")</f>
        <v>0</v>
      </c>
      <c r="H169" s="5">
        <f>IFERROR(IF(G169=$B169,0,IF($B169=0,ROUND((ABS(G169-'Calculs T1a'!$S$7)/'Calculs T1a'!$S$7)*100,0),ROUND((ABS(G169-$B169)/$B169)*100,0))), "No Prediction")</f>
        <v>0</v>
      </c>
      <c r="J169" s="5">
        <f>IFERROR(IF(I169=$B169,0,IF($B169=0,ROUND((ABS(I169-'Calculs T1a'!$S$7)/'Calculs T1a'!$S$7)*100,0),ROUND((ABS(I169-$B169)/$B169)*100,0))), "No Prediction")</f>
        <v>0</v>
      </c>
      <c r="L169" s="5">
        <f>IFERROR(IF(K169=$B169,0,IF($B169=0,ROUND((ABS(K169-'Calculs T1a'!$S$7)/'Calculs T1a'!$S$7)*100,0),ROUND((ABS(K169-$B169)/$B169)*100,0))), "No Prediction")</f>
        <v>0</v>
      </c>
      <c r="N169" s="5">
        <f>IFERROR(IF(M169=$B169,0,IF($B169=0,ROUND((ABS(M169-'Calculs T1a'!$S$7)/'Calculs T1a'!$S$7)*100,0),ROUND((ABS(M169-$B169)/$B169)*100,0))), "No Prediction")</f>
        <v>0</v>
      </c>
      <c r="P169" s="5">
        <f>IFERROR(IF(O169=$B169,0,IF($B169=0,ROUND((ABS(O169-'Calculs T1a'!$S$7)/'Calculs T1a'!$S$7)*100,0),ROUND((ABS(O169-$B169)/$B169)*100,0))), "No Prediction")</f>
        <v>0</v>
      </c>
      <c r="R169" s="5">
        <f>IFERROR(IF(Q169=$B169,0,IF($B169=0,ROUND((ABS(Q169-'Calculs T1a'!$S$7)/'Calculs T1a'!$S$7)*100,0),ROUND((ABS(Q169-$B169)/$B169)*100,0))), "No Prediction")</f>
        <v>0</v>
      </c>
      <c r="T169" s="5">
        <f>IFERROR(IF(S169=$B169,0,IF($B169=0,ROUND((ABS(S169-'Calculs T1a'!$S$7)/'Calculs T1a'!$S$7)*100,0),ROUND((ABS(S169-$B169)/$B169)*100,0))), "No Prediction")</f>
        <v>0</v>
      </c>
      <c r="V169" s="5">
        <f>IFERROR(IF(U169=$B169,0,IF($B169=0,ROUND((ABS(U169-'Calculs T1a'!$S$7)/'Calculs T1a'!$S$7)*100,0),ROUND((ABS(U169-$B169)/$B169)*100,0))), "No Prediction")</f>
        <v>0</v>
      </c>
      <c r="X169" s="5">
        <f>IFERROR(IF(W169=$B169,0,IF($B169=0,ROUND((ABS(W169-'Calculs T1a'!$S$7)/'Calculs T1a'!$S$7)*100,0),ROUND((ABS(W169-$B169)/$B169)*100,0))), "No Prediction")</f>
        <v>0</v>
      </c>
      <c r="AC169" s="5">
        <f>IFERROR(IF(AB169=$B169,0,IF($B169=0,ROUND((ABS(AB169-'Calculs T1a'!$S$7)/'Calculs T1a'!$S$7)*100,0),ROUND((ABS(AB169-$B169)/$B169)*100,0))), "No Prediction")</f>
        <v>0</v>
      </c>
      <c r="AE169" s="5">
        <f>IFERROR(IF(AD169=$B169,0,IF($B169=0,ROUND((ABS(AD169-'Calculs T1a'!$S$7)/'Calculs T1a'!$S$7)*100,0),ROUND((ABS(AD169-$B169)/$B169)*100,0))), "No Prediction")</f>
        <v>0</v>
      </c>
      <c r="AG169" s="5">
        <f>IFERROR(IF(AF169=$B169,0,IF($B169=0,ROUND((ABS(AF169-'Calculs T1a'!$S$7)/'Calculs T1a'!$S$7)*100,0),ROUND((ABS(AF169-$B169)/$B169)*100,0))), "No Prediction")</f>
        <v>0</v>
      </c>
      <c r="AI169" s="5">
        <f>IFERROR(IF(AH169=$B169,0,IF($B169=0,ROUND((ABS(AH169-'Calculs T1a'!$S$7)/'Calculs T1a'!$S$7)*100,0),ROUND((ABS(AH169-$B169)/$B169)*100,0))), "No Prediction")</f>
        <v>0</v>
      </c>
      <c r="AK169" s="5">
        <f>IFERROR(IF(AJ169=$B169,0,IF($B169=0,ROUND((ABS(AJ169-'Calculs T1a'!$S$7)/'Calculs T1a'!$S$7)*100,0),ROUND((ABS(AJ169-$B169)/$B169)*100,0))), "No Prediction")</f>
        <v>0</v>
      </c>
      <c r="AM169" s="5">
        <f>IFERROR(IF(AL169=$B169,0,IF($B169=0,ROUND((ABS(AL169-'Calculs T1a'!$S$7)/'Calculs T1a'!$S$7)*100,0),ROUND((ABS(AL169-$B169)/$B169)*100,0))), "No Prediction")</f>
        <v>0</v>
      </c>
      <c r="AO169" s="5">
        <f>IFERROR(IF(AN169=$B169,0,IF($B169=0,ROUND((ABS(AN169-'Calculs T1a'!$S$7)/'Calculs T1a'!$S$7)*100,0),ROUND((ABS(AN169-$B169)/$B169)*100,0))), "No Prediction")</f>
        <v>0</v>
      </c>
      <c r="AQ169" s="5">
        <f>IFERROR(IF(AP169=$B169,0,IF($B169=0,ROUND((ABS(AP169-'Calculs T1a'!$S$7)/'Calculs T1a'!$S$7)*100,0),ROUND((ABS(AP169-$B169)/$B169)*100,0))), "No Prediction")</f>
        <v>0</v>
      </c>
      <c r="AS169" s="5">
        <f>IFERROR(IF(AR169=$B169,0,IF($B169=0,ROUND((ABS(AR169-'Calculs T1a'!$S$7)/'Calculs T1a'!$S$7)*100,0),ROUND((ABS(AR169-$B169)/$B169)*100,0))), "No Prediction")</f>
        <v>0</v>
      </c>
      <c r="AU169" s="5">
        <f>IFERROR(IF(AT169=$B169,0,IF($B169=0,ROUND((ABS(AT169-'Calculs T1a'!$S$7)/'Calculs T1a'!$S$7)*100,0),ROUND((ABS(AT169-$B169)/$B169)*100,0))), "No Prediction")</f>
        <v>0</v>
      </c>
      <c r="AW169" s="5">
        <f>IFERROR(IF(AV169=$B169,0,IF($B169=0,ROUND((ABS(AV169-'Calculs T1a'!$S$7)/'Calculs T1a'!$S$7)*100,0),ROUND((ABS(AV169-$B169)/$B169)*100,0))), "No Prediction")</f>
        <v>0</v>
      </c>
      <c r="BB169" s="5">
        <f>IFERROR(IF(BA169=$B169,0,IF($B169=0,ROUND((ABS(BA169-'Calculs T1a'!$S$7)/'Calculs T1a'!$S$7)*100,0),ROUND((ABS(BA169-$B169)/$B169)*100,0))), "No Prediction")</f>
        <v>0</v>
      </c>
      <c r="BD169" s="5">
        <f>IFERROR(IF(BC169=$B169,0,IF($B169=0,ROUND((ABS(BC169-'Calculs T1a'!$S$7)/'Calculs T1a'!$S$7)*100,0),ROUND((ABS(BC169-$B169)/$B169)*100,0))), "No Prediction")</f>
        <v>0</v>
      </c>
      <c r="BF169" s="5">
        <f>IFERROR(IF(BE169=$B169,0,IF($B169=0,ROUND((ABS(BE169-'Calculs T1a'!$S$7)/'Calculs T1a'!$S$7)*100,0),ROUND((ABS(BE169-$B169)/$B169)*100,0))), "No Prediction")</f>
        <v>0</v>
      </c>
      <c r="BH169" s="5">
        <f>IFERROR(IF(BG169=$B169,0,IF($B169=0,ROUND((ABS(BG169-'Calculs T1a'!$S$7)/'Calculs T1a'!$S$7)*100,0),ROUND((ABS(BG169-$B169)/$B169)*100,0))), "No Prediction")</f>
        <v>0</v>
      </c>
      <c r="BJ169" s="5">
        <f>IFERROR(IF(BI169=$B169,0,IF($B169=0,ROUND((ABS(BI169-'Calculs T1a'!$S$7)/'Calculs T1a'!$S$7)*100,0),ROUND((ABS(BI169-$B169)/$B169)*100,0))), "No Prediction")</f>
        <v>0</v>
      </c>
      <c r="BL169" s="5">
        <f>IFERROR(IF(BK169=$B169,0,IF($B169=0,ROUND((ABS(BK169-'Calculs T1a'!$S$7)/'Calculs T1a'!$S$7)*100,0),ROUND((ABS(BK169-$B169)/$B169)*100,0))), "No Prediction")</f>
        <v>0</v>
      </c>
      <c r="BN169" s="5">
        <f>IFERROR(IF(BM169=$B169,0,IF($B169=0,ROUND((ABS(BM169-'Calculs T1a'!$S$7)/'Calculs T1a'!$S$7)*100,0),ROUND((ABS(BM169-$B169)/$B169)*100,0))), "No Prediction")</f>
        <v>0</v>
      </c>
      <c r="BP169" s="5">
        <f>IFERROR(IF(BO169=$B169,0,IF($B169=0,ROUND((ABS(BO169-'Calculs T1a'!$S$7)/'Calculs T1a'!$S$7)*100,0),ROUND((ABS(BO169-$B169)/$B169)*100,0))), "No Prediction")</f>
        <v>0</v>
      </c>
      <c r="BR169" s="5">
        <f>IFERROR(IF(BQ169=$B169,0,IF($B169=0,ROUND((ABS(BQ169-'Calculs T1a'!$S$7)/'Calculs T1a'!$S$7)*100,0),ROUND((ABS(BQ169-$B169)/$B169)*100,0))), "No Prediction")</f>
        <v>0</v>
      </c>
      <c r="BT169" s="5">
        <f>IFERROR(IF(BS169=$B169,0,IF($B169=0,ROUND((ABS(BS169-'Calculs T1a'!$S$7)/'Calculs T1a'!$S$7)*100,0),ROUND((ABS(BS169-$B169)/$B169)*100,0))), "No Prediction")</f>
        <v>0</v>
      </c>
      <c r="BV169" s="5">
        <f>IFERROR(IF(BU169=$B169,0,IF($B169=0,ROUND((ABS(BU169-'Calculs T1a'!$S$7)/'Calculs T1a'!$S$7)*100,0),ROUND((ABS(BU169-$B169)/$B169)*100,0))), "No Prediction")</f>
        <v>0</v>
      </c>
    </row>
    <row r="170" spans="4:74" x14ac:dyDescent="0.3">
      <c r="D170" s="5">
        <f>IFERROR(IF(C170=$B170,0,IF($B170=0,ROUND((ABS(C170-'Calculs T1a'!$S$7)/'Calculs T1a'!$S$7)*100,0),ROUND((ABS(C170-$B170)/$B170)*100,0))), "No Prediction")</f>
        <v>0</v>
      </c>
      <c r="F170" s="5">
        <f>IFERROR(IF(E170=$B170,0,IF($B170=0,ROUND((ABS(E170-'Calculs T1a'!$S$7)/'Calculs T1a'!$S$7)*100,0),ROUND((ABS(E170-$B170)/$B170)*100,0))), "No Prediction")</f>
        <v>0</v>
      </c>
      <c r="H170" s="5">
        <f>IFERROR(IF(G170=$B170,0,IF($B170=0,ROUND((ABS(G170-'Calculs T1a'!$S$7)/'Calculs T1a'!$S$7)*100,0),ROUND((ABS(G170-$B170)/$B170)*100,0))), "No Prediction")</f>
        <v>0</v>
      </c>
      <c r="J170" s="5">
        <f>IFERROR(IF(I170=$B170,0,IF($B170=0,ROUND((ABS(I170-'Calculs T1a'!$S$7)/'Calculs T1a'!$S$7)*100,0),ROUND((ABS(I170-$B170)/$B170)*100,0))), "No Prediction")</f>
        <v>0</v>
      </c>
      <c r="L170" s="5">
        <f>IFERROR(IF(K170=$B170,0,IF($B170=0,ROUND((ABS(K170-'Calculs T1a'!$S$7)/'Calculs T1a'!$S$7)*100,0),ROUND((ABS(K170-$B170)/$B170)*100,0))), "No Prediction")</f>
        <v>0</v>
      </c>
      <c r="N170" s="5">
        <f>IFERROR(IF(M170=$B170,0,IF($B170=0,ROUND((ABS(M170-'Calculs T1a'!$S$7)/'Calculs T1a'!$S$7)*100,0),ROUND((ABS(M170-$B170)/$B170)*100,0))), "No Prediction")</f>
        <v>0</v>
      </c>
      <c r="P170" s="5">
        <f>IFERROR(IF(O170=$B170,0,IF($B170=0,ROUND((ABS(O170-'Calculs T1a'!$S$7)/'Calculs T1a'!$S$7)*100,0),ROUND((ABS(O170-$B170)/$B170)*100,0))), "No Prediction")</f>
        <v>0</v>
      </c>
      <c r="R170" s="5">
        <f>IFERROR(IF(Q170=$B170,0,IF($B170=0,ROUND((ABS(Q170-'Calculs T1a'!$S$7)/'Calculs T1a'!$S$7)*100,0),ROUND((ABS(Q170-$B170)/$B170)*100,0))), "No Prediction")</f>
        <v>0</v>
      </c>
      <c r="T170" s="5">
        <f>IFERROR(IF(S170=$B170,0,IF($B170=0,ROUND((ABS(S170-'Calculs T1a'!$S$7)/'Calculs T1a'!$S$7)*100,0),ROUND((ABS(S170-$B170)/$B170)*100,0))), "No Prediction")</f>
        <v>0</v>
      </c>
      <c r="V170" s="5">
        <f>IFERROR(IF(U170=$B170,0,IF($B170=0,ROUND((ABS(U170-'Calculs T1a'!$S$7)/'Calculs T1a'!$S$7)*100,0),ROUND((ABS(U170-$B170)/$B170)*100,0))), "No Prediction")</f>
        <v>0</v>
      </c>
      <c r="X170" s="5">
        <f>IFERROR(IF(W170=$B170,0,IF($B170=0,ROUND((ABS(W170-'Calculs T1a'!$S$7)/'Calculs T1a'!$S$7)*100,0),ROUND((ABS(W170-$B170)/$B170)*100,0))), "No Prediction")</f>
        <v>0</v>
      </c>
      <c r="AC170" s="5">
        <f>IFERROR(IF(AB170=$B170,0,IF($B170=0,ROUND((ABS(AB170-'Calculs T1a'!$S$7)/'Calculs T1a'!$S$7)*100,0),ROUND((ABS(AB170-$B170)/$B170)*100,0))), "No Prediction")</f>
        <v>0</v>
      </c>
      <c r="AE170" s="5">
        <f>IFERROR(IF(AD170=$B170,0,IF($B170=0,ROUND((ABS(AD170-'Calculs T1a'!$S$7)/'Calculs T1a'!$S$7)*100,0),ROUND((ABS(AD170-$B170)/$B170)*100,0))), "No Prediction")</f>
        <v>0</v>
      </c>
      <c r="AG170" s="5">
        <f>IFERROR(IF(AF170=$B170,0,IF($B170=0,ROUND((ABS(AF170-'Calculs T1a'!$S$7)/'Calculs T1a'!$S$7)*100,0),ROUND((ABS(AF170-$B170)/$B170)*100,0))), "No Prediction")</f>
        <v>0</v>
      </c>
      <c r="AI170" s="5">
        <f>IFERROR(IF(AH170=$B170,0,IF($B170=0,ROUND((ABS(AH170-'Calculs T1a'!$S$7)/'Calculs T1a'!$S$7)*100,0),ROUND((ABS(AH170-$B170)/$B170)*100,0))), "No Prediction")</f>
        <v>0</v>
      </c>
      <c r="AK170" s="5">
        <f>IFERROR(IF(AJ170=$B170,0,IF($B170=0,ROUND((ABS(AJ170-'Calculs T1a'!$S$7)/'Calculs T1a'!$S$7)*100,0),ROUND((ABS(AJ170-$B170)/$B170)*100,0))), "No Prediction")</f>
        <v>0</v>
      </c>
      <c r="AM170" s="5">
        <f>IFERROR(IF(AL170=$B170,0,IF($B170=0,ROUND((ABS(AL170-'Calculs T1a'!$S$7)/'Calculs T1a'!$S$7)*100,0),ROUND((ABS(AL170-$B170)/$B170)*100,0))), "No Prediction")</f>
        <v>0</v>
      </c>
      <c r="AO170" s="5">
        <f>IFERROR(IF(AN170=$B170,0,IF($B170=0,ROUND((ABS(AN170-'Calculs T1a'!$S$7)/'Calculs T1a'!$S$7)*100,0),ROUND((ABS(AN170-$B170)/$B170)*100,0))), "No Prediction")</f>
        <v>0</v>
      </c>
      <c r="AQ170" s="5">
        <f>IFERROR(IF(AP170=$B170,0,IF($B170=0,ROUND((ABS(AP170-'Calculs T1a'!$S$7)/'Calculs T1a'!$S$7)*100,0),ROUND((ABS(AP170-$B170)/$B170)*100,0))), "No Prediction")</f>
        <v>0</v>
      </c>
      <c r="AS170" s="5">
        <f>IFERROR(IF(AR170=$B170,0,IF($B170=0,ROUND((ABS(AR170-'Calculs T1a'!$S$7)/'Calculs T1a'!$S$7)*100,0),ROUND((ABS(AR170-$B170)/$B170)*100,0))), "No Prediction")</f>
        <v>0</v>
      </c>
      <c r="AU170" s="5">
        <f>IFERROR(IF(AT170=$B170,0,IF($B170=0,ROUND((ABS(AT170-'Calculs T1a'!$S$7)/'Calculs T1a'!$S$7)*100,0),ROUND((ABS(AT170-$B170)/$B170)*100,0))), "No Prediction")</f>
        <v>0</v>
      </c>
      <c r="AW170" s="5">
        <f>IFERROR(IF(AV170=$B170,0,IF($B170=0,ROUND((ABS(AV170-'Calculs T1a'!$S$7)/'Calculs T1a'!$S$7)*100,0),ROUND((ABS(AV170-$B170)/$B170)*100,0))), "No Prediction")</f>
        <v>0</v>
      </c>
      <c r="BB170" s="5">
        <f>IFERROR(IF(BA170=$B170,0,IF($B170=0,ROUND((ABS(BA170-'Calculs T1a'!$S$7)/'Calculs T1a'!$S$7)*100,0),ROUND((ABS(BA170-$B170)/$B170)*100,0))), "No Prediction")</f>
        <v>0</v>
      </c>
      <c r="BD170" s="5">
        <f>IFERROR(IF(BC170=$B170,0,IF($B170=0,ROUND((ABS(BC170-'Calculs T1a'!$S$7)/'Calculs T1a'!$S$7)*100,0),ROUND((ABS(BC170-$B170)/$B170)*100,0))), "No Prediction")</f>
        <v>0</v>
      </c>
      <c r="BF170" s="5">
        <f>IFERROR(IF(BE170=$B170,0,IF($B170=0,ROUND((ABS(BE170-'Calculs T1a'!$S$7)/'Calculs T1a'!$S$7)*100,0),ROUND((ABS(BE170-$B170)/$B170)*100,0))), "No Prediction")</f>
        <v>0</v>
      </c>
      <c r="BH170" s="5">
        <f>IFERROR(IF(BG170=$B170,0,IF($B170=0,ROUND((ABS(BG170-'Calculs T1a'!$S$7)/'Calculs T1a'!$S$7)*100,0),ROUND((ABS(BG170-$B170)/$B170)*100,0))), "No Prediction")</f>
        <v>0</v>
      </c>
      <c r="BJ170" s="5">
        <f>IFERROR(IF(BI170=$B170,0,IF($B170=0,ROUND((ABS(BI170-'Calculs T1a'!$S$7)/'Calculs T1a'!$S$7)*100,0),ROUND((ABS(BI170-$B170)/$B170)*100,0))), "No Prediction")</f>
        <v>0</v>
      </c>
      <c r="BL170" s="5">
        <f>IFERROR(IF(BK170=$B170,0,IF($B170=0,ROUND((ABS(BK170-'Calculs T1a'!$S$7)/'Calculs T1a'!$S$7)*100,0),ROUND((ABS(BK170-$B170)/$B170)*100,0))), "No Prediction")</f>
        <v>0</v>
      </c>
      <c r="BN170" s="5">
        <f>IFERROR(IF(BM170=$B170,0,IF($B170=0,ROUND((ABS(BM170-'Calculs T1a'!$S$7)/'Calculs T1a'!$S$7)*100,0),ROUND((ABS(BM170-$B170)/$B170)*100,0))), "No Prediction")</f>
        <v>0</v>
      </c>
      <c r="BP170" s="5">
        <f>IFERROR(IF(BO170=$B170,0,IF($B170=0,ROUND((ABS(BO170-'Calculs T1a'!$S$7)/'Calculs T1a'!$S$7)*100,0),ROUND((ABS(BO170-$B170)/$B170)*100,0))), "No Prediction")</f>
        <v>0</v>
      </c>
      <c r="BR170" s="5">
        <f>IFERROR(IF(BQ170=$B170,0,IF($B170=0,ROUND((ABS(BQ170-'Calculs T1a'!$S$7)/'Calculs T1a'!$S$7)*100,0),ROUND((ABS(BQ170-$B170)/$B170)*100,0))), "No Prediction")</f>
        <v>0</v>
      </c>
      <c r="BT170" s="5">
        <f>IFERROR(IF(BS170=$B170,0,IF($B170=0,ROUND((ABS(BS170-'Calculs T1a'!$S$7)/'Calculs T1a'!$S$7)*100,0),ROUND((ABS(BS170-$B170)/$B170)*100,0))), "No Prediction")</f>
        <v>0</v>
      </c>
      <c r="BV170" s="5">
        <f>IFERROR(IF(BU170=$B170,0,IF($B170=0,ROUND((ABS(BU170-'Calculs T1a'!$S$7)/'Calculs T1a'!$S$7)*100,0),ROUND((ABS(BU170-$B170)/$B170)*100,0))), "No Prediction")</f>
        <v>0</v>
      </c>
    </row>
    <row r="171" spans="4:74" x14ac:dyDescent="0.3">
      <c r="D171" s="5">
        <f>IFERROR(IF(C171=$B171,0,IF($B171=0,ROUND((ABS(C171-'Calculs T1a'!$S$7)/'Calculs T1a'!$S$7)*100,0),ROUND((ABS(C171-$B171)/$B171)*100,0))), "No Prediction")</f>
        <v>0</v>
      </c>
      <c r="F171" s="5">
        <f>IFERROR(IF(E171=$B171,0,IF($B171=0,ROUND((ABS(E171-'Calculs T1a'!$S$7)/'Calculs T1a'!$S$7)*100,0),ROUND((ABS(E171-$B171)/$B171)*100,0))), "No Prediction")</f>
        <v>0</v>
      </c>
      <c r="H171" s="5">
        <f>IFERROR(IF(G171=$B171,0,IF($B171=0,ROUND((ABS(G171-'Calculs T1a'!$S$7)/'Calculs T1a'!$S$7)*100,0),ROUND((ABS(G171-$B171)/$B171)*100,0))), "No Prediction")</f>
        <v>0</v>
      </c>
      <c r="J171" s="5">
        <f>IFERROR(IF(I171=$B171,0,IF($B171=0,ROUND((ABS(I171-'Calculs T1a'!$S$7)/'Calculs T1a'!$S$7)*100,0),ROUND((ABS(I171-$B171)/$B171)*100,0))), "No Prediction")</f>
        <v>0</v>
      </c>
      <c r="L171" s="5">
        <f>IFERROR(IF(K171=$B171,0,IF($B171=0,ROUND((ABS(K171-'Calculs T1a'!$S$7)/'Calculs T1a'!$S$7)*100,0),ROUND((ABS(K171-$B171)/$B171)*100,0))), "No Prediction")</f>
        <v>0</v>
      </c>
      <c r="N171" s="5">
        <f>IFERROR(IF(M171=$B171,0,IF($B171=0,ROUND((ABS(M171-'Calculs T1a'!$S$7)/'Calculs T1a'!$S$7)*100,0),ROUND((ABS(M171-$B171)/$B171)*100,0))), "No Prediction")</f>
        <v>0</v>
      </c>
      <c r="P171" s="5">
        <f>IFERROR(IF(O171=$B171,0,IF($B171=0,ROUND((ABS(O171-'Calculs T1a'!$S$7)/'Calculs T1a'!$S$7)*100,0),ROUND((ABS(O171-$B171)/$B171)*100,0))), "No Prediction")</f>
        <v>0</v>
      </c>
      <c r="R171" s="5">
        <f>IFERROR(IF(Q171=$B171,0,IF($B171=0,ROUND((ABS(Q171-'Calculs T1a'!$S$7)/'Calculs T1a'!$S$7)*100,0),ROUND((ABS(Q171-$B171)/$B171)*100,0))), "No Prediction")</f>
        <v>0</v>
      </c>
      <c r="T171" s="5">
        <f>IFERROR(IF(S171=$B171,0,IF($B171=0,ROUND((ABS(S171-'Calculs T1a'!$S$7)/'Calculs T1a'!$S$7)*100,0),ROUND((ABS(S171-$B171)/$B171)*100,0))), "No Prediction")</f>
        <v>0</v>
      </c>
      <c r="V171" s="5">
        <f>IFERROR(IF(U171=$B171,0,IF($B171=0,ROUND((ABS(U171-'Calculs T1a'!$S$7)/'Calculs T1a'!$S$7)*100,0),ROUND((ABS(U171-$B171)/$B171)*100,0))), "No Prediction")</f>
        <v>0</v>
      </c>
      <c r="X171" s="5">
        <f>IFERROR(IF(W171=$B171,0,IF($B171=0,ROUND((ABS(W171-'Calculs T1a'!$S$7)/'Calculs T1a'!$S$7)*100,0),ROUND((ABS(W171-$B171)/$B171)*100,0))), "No Prediction")</f>
        <v>0</v>
      </c>
      <c r="AC171" s="5">
        <f>IFERROR(IF(AB171=$B171,0,IF($B171=0,ROUND((ABS(AB171-'Calculs T1a'!$S$7)/'Calculs T1a'!$S$7)*100,0),ROUND((ABS(AB171-$B171)/$B171)*100,0))), "No Prediction")</f>
        <v>0</v>
      </c>
      <c r="AE171" s="5">
        <f>IFERROR(IF(AD171=$B171,0,IF($B171=0,ROUND((ABS(AD171-'Calculs T1a'!$S$7)/'Calculs T1a'!$S$7)*100,0),ROUND((ABS(AD171-$B171)/$B171)*100,0))), "No Prediction")</f>
        <v>0</v>
      </c>
      <c r="AG171" s="5">
        <f>IFERROR(IF(AF171=$B171,0,IF($B171=0,ROUND((ABS(AF171-'Calculs T1a'!$S$7)/'Calculs T1a'!$S$7)*100,0),ROUND((ABS(AF171-$B171)/$B171)*100,0))), "No Prediction")</f>
        <v>0</v>
      </c>
      <c r="AI171" s="5">
        <f>IFERROR(IF(AH171=$B171,0,IF($B171=0,ROUND((ABS(AH171-'Calculs T1a'!$S$7)/'Calculs T1a'!$S$7)*100,0),ROUND((ABS(AH171-$B171)/$B171)*100,0))), "No Prediction")</f>
        <v>0</v>
      </c>
      <c r="AK171" s="5">
        <f>IFERROR(IF(AJ171=$B171,0,IF($B171=0,ROUND((ABS(AJ171-'Calculs T1a'!$S$7)/'Calculs T1a'!$S$7)*100,0),ROUND((ABS(AJ171-$B171)/$B171)*100,0))), "No Prediction")</f>
        <v>0</v>
      </c>
      <c r="AM171" s="5">
        <f>IFERROR(IF(AL171=$B171,0,IF($B171=0,ROUND((ABS(AL171-'Calculs T1a'!$S$7)/'Calculs T1a'!$S$7)*100,0),ROUND((ABS(AL171-$B171)/$B171)*100,0))), "No Prediction")</f>
        <v>0</v>
      </c>
      <c r="AO171" s="5">
        <f>IFERROR(IF(AN171=$B171,0,IF($B171=0,ROUND((ABS(AN171-'Calculs T1a'!$S$7)/'Calculs T1a'!$S$7)*100,0),ROUND((ABS(AN171-$B171)/$B171)*100,0))), "No Prediction")</f>
        <v>0</v>
      </c>
      <c r="AQ171" s="5">
        <f>IFERROR(IF(AP171=$B171,0,IF($B171=0,ROUND((ABS(AP171-'Calculs T1a'!$S$7)/'Calculs T1a'!$S$7)*100,0),ROUND((ABS(AP171-$B171)/$B171)*100,0))), "No Prediction")</f>
        <v>0</v>
      </c>
      <c r="AS171" s="5">
        <f>IFERROR(IF(AR171=$B171,0,IF($B171=0,ROUND((ABS(AR171-'Calculs T1a'!$S$7)/'Calculs T1a'!$S$7)*100,0),ROUND((ABS(AR171-$B171)/$B171)*100,0))), "No Prediction")</f>
        <v>0</v>
      </c>
      <c r="AU171" s="5">
        <f>IFERROR(IF(AT171=$B171,0,IF($B171=0,ROUND((ABS(AT171-'Calculs T1a'!$S$7)/'Calculs T1a'!$S$7)*100,0),ROUND((ABS(AT171-$B171)/$B171)*100,0))), "No Prediction")</f>
        <v>0</v>
      </c>
      <c r="AW171" s="5">
        <f>IFERROR(IF(AV171=$B171,0,IF($B171=0,ROUND((ABS(AV171-'Calculs T1a'!$S$7)/'Calculs T1a'!$S$7)*100,0),ROUND((ABS(AV171-$B171)/$B171)*100,0))), "No Prediction")</f>
        <v>0</v>
      </c>
      <c r="BB171" s="5">
        <f>IFERROR(IF(BA171=$B171,0,IF($B171=0,ROUND((ABS(BA171-'Calculs T1a'!$S$7)/'Calculs T1a'!$S$7)*100,0),ROUND((ABS(BA171-$B171)/$B171)*100,0))), "No Prediction")</f>
        <v>0</v>
      </c>
      <c r="BD171" s="5">
        <f>IFERROR(IF(BC171=$B171,0,IF($B171=0,ROUND((ABS(BC171-'Calculs T1a'!$S$7)/'Calculs T1a'!$S$7)*100,0),ROUND((ABS(BC171-$B171)/$B171)*100,0))), "No Prediction")</f>
        <v>0</v>
      </c>
      <c r="BF171" s="5">
        <f>IFERROR(IF(BE171=$B171,0,IF($B171=0,ROUND((ABS(BE171-'Calculs T1a'!$S$7)/'Calculs T1a'!$S$7)*100,0),ROUND((ABS(BE171-$B171)/$B171)*100,0))), "No Prediction")</f>
        <v>0</v>
      </c>
      <c r="BH171" s="5">
        <f>IFERROR(IF(BG171=$B171,0,IF($B171=0,ROUND((ABS(BG171-'Calculs T1a'!$S$7)/'Calculs T1a'!$S$7)*100,0),ROUND((ABS(BG171-$B171)/$B171)*100,0))), "No Prediction")</f>
        <v>0</v>
      </c>
      <c r="BJ171" s="5">
        <f>IFERROR(IF(BI171=$B171,0,IF($B171=0,ROUND((ABS(BI171-'Calculs T1a'!$S$7)/'Calculs T1a'!$S$7)*100,0),ROUND((ABS(BI171-$B171)/$B171)*100,0))), "No Prediction")</f>
        <v>0</v>
      </c>
      <c r="BL171" s="5">
        <f>IFERROR(IF(BK171=$B171,0,IF($B171=0,ROUND((ABS(BK171-'Calculs T1a'!$S$7)/'Calculs T1a'!$S$7)*100,0),ROUND((ABS(BK171-$B171)/$B171)*100,0))), "No Prediction")</f>
        <v>0</v>
      </c>
      <c r="BN171" s="5">
        <f>IFERROR(IF(BM171=$B171,0,IF($B171=0,ROUND((ABS(BM171-'Calculs T1a'!$S$7)/'Calculs T1a'!$S$7)*100,0),ROUND((ABS(BM171-$B171)/$B171)*100,0))), "No Prediction")</f>
        <v>0</v>
      </c>
      <c r="BP171" s="5">
        <f>IFERROR(IF(BO171=$B171,0,IF($B171=0,ROUND((ABS(BO171-'Calculs T1a'!$S$7)/'Calculs T1a'!$S$7)*100,0),ROUND((ABS(BO171-$B171)/$B171)*100,0))), "No Prediction")</f>
        <v>0</v>
      </c>
      <c r="BR171" s="5">
        <f>IFERROR(IF(BQ171=$B171,0,IF($B171=0,ROUND((ABS(BQ171-'Calculs T1a'!$S$7)/'Calculs T1a'!$S$7)*100,0),ROUND((ABS(BQ171-$B171)/$B171)*100,0))), "No Prediction")</f>
        <v>0</v>
      </c>
      <c r="BT171" s="5">
        <f>IFERROR(IF(BS171=$B171,0,IF($B171=0,ROUND((ABS(BS171-'Calculs T1a'!$S$7)/'Calculs T1a'!$S$7)*100,0),ROUND((ABS(BS171-$B171)/$B171)*100,0))), "No Prediction")</f>
        <v>0</v>
      </c>
      <c r="BV171" s="5">
        <f>IFERROR(IF(BU171=$B171,0,IF($B171=0,ROUND((ABS(BU171-'Calculs T1a'!$S$7)/'Calculs T1a'!$S$7)*100,0),ROUND((ABS(BU171-$B171)/$B171)*100,0))), "No Prediction")</f>
        <v>0</v>
      </c>
    </row>
    <row r="172" spans="4:74" x14ac:dyDescent="0.3">
      <c r="D172" s="5">
        <f>IFERROR(IF(C172=$B172,0,IF($B172=0,ROUND((ABS(C172-'Calculs T1a'!$S$7)/'Calculs T1a'!$S$7)*100,0),ROUND((ABS(C172-$B172)/$B172)*100,0))), "No Prediction")</f>
        <v>0</v>
      </c>
      <c r="F172" s="5">
        <f>IFERROR(IF(E172=$B172,0,IF($B172=0,ROUND((ABS(E172-'Calculs T1a'!$S$7)/'Calculs T1a'!$S$7)*100,0),ROUND((ABS(E172-$B172)/$B172)*100,0))), "No Prediction")</f>
        <v>0</v>
      </c>
      <c r="H172" s="5">
        <f>IFERROR(IF(G172=$B172,0,IF($B172=0,ROUND((ABS(G172-'Calculs T1a'!$S$7)/'Calculs T1a'!$S$7)*100,0),ROUND((ABS(G172-$B172)/$B172)*100,0))), "No Prediction")</f>
        <v>0</v>
      </c>
      <c r="J172" s="5">
        <f>IFERROR(IF(I172=$B172,0,IF($B172=0,ROUND((ABS(I172-'Calculs T1a'!$S$7)/'Calculs T1a'!$S$7)*100,0),ROUND((ABS(I172-$B172)/$B172)*100,0))), "No Prediction")</f>
        <v>0</v>
      </c>
      <c r="L172" s="5">
        <f>IFERROR(IF(K172=$B172,0,IF($B172=0,ROUND((ABS(K172-'Calculs T1a'!$S$7)/'Calculs T1a'!$S$7)*100,0),ROUND((ABS(K172-$B172)/$B172)*100,0))), "No Prediction")</f>
        <v>0</v>
      </c>
      <c r="N172" s="5">
        <f>IFERROR(IF(M172=$B172,0,IF($B172=0,ROUND((ABS(M172-'Calculs T1a'!$S$7)/'Calculs T1a'!$S$7)*100,0),ROUND((ABS(M172-$B172)/$B172)*100,0))), "No Prediction")</f>
        <v>0</v>
      </c>
      <c r="P172" s="5">
        <f>IFERROR(IF(O172=$B172,0,IF($B172=0,ROUND((ABS(O172-'Calculs T1a'!$S$7)/'Calculs T1a'!$S$7)*100,0),ROUND((ABS(O172-$B172)/$B172)*100,0))), "No Prediction")</f>
        <v>0</v>
      </c>
      <c r="R172" s="5">
        <f>IFERROR(IF(Q172=$B172,0,IF($B172=0,ROUND((ABS(Q172-'Calculs T1a'!$S$7)/'Calculs T1a'!$S$7)*100,0),ROUND((ABS(Q172-$B172)/$B172)*100,0))), "No Prediction")</f>
        <v>0</v>
      </c>
      <c r="T172" s="5">
        <f>IFERROR(IF(S172=$B172,0,IF($B172=0,ROUND((ABS(S172-'Calculs T1a'!$S$7)/'Calculs T1a'!$S$7)*100,0),ROUND((ABS(S172-$B172)/$B172)*100,0))), "No Prediction")</f>
        <v>0</v>
      </c>
      <c r="V172" s="5">
        <f>IFERROR(IF(U172=$B172,0,IF($B172=0,ROUND((ABS(U172-'Calculs T1a'!$S$7)/'Calculs T1a'!$S$7)*100,0),ROUND((ABS(U172-$B172)/$B172)*100,0))), "No Prediction")</f>
        <v>0</v>
      </c>
      <c r="X172" s="5">
        <f>IFERROR(IF(W172=$B172,0,IF($B172=0,ROUND((ABS(W172-'Calculs T1a'!$S$7)/'Calculs T1a'!$S$7)*100,0),ROUND((ABS(W172-$B172)/$B172)*100,0))), "No Prediction")</f>
        <v>0</v>
      </c>
      <c r="AC172" s="5">
        <f>IFERROR(IF(AB172=$B172,0,IF($B172=0,ROUND((ABS(AB172-'Calculs T1a'!$S$7)/'Calculs T1a'!$S$7)*100,0),ROUND((ABS(AB172-$B172)/$B172)*100,0))), "No Prediction")</f>
        <v>0</v>
      </c>
      <c r="AE172" s="5">
        <f>IFERROR(IF(AD172=$B172,0,IF($B172=0,ROUND((ABS(AD172-'Calculs T1a'!$S$7)/'Calculs T1a'!$S$7)*100,0),ROUND((ABS(AD172-$B172)/$B172)*100,0))), "No Prediction")</f>
        <v>0</v>
      </c>
      <c r="AG172" s="5">
        <f>IFERROR(IF(AF172=$B172,0,IF($B172=0,ROUND((ABS(AF172-'Calculs T1a'!$S$7)/'Calculs T1a'!$S$7)*100,0),ROUND((ABS(AF172-$B172)/$B172)*100,0))), "No Prediction")</f>
        <v>0</v>
      </c>
      <c r="AI172" s="5">
        <f>IFERROR(IF(AH172=$B172,0,IF($B172=0,ROUND((ABS(AH172-'Calculs T1a'!$S$7)/'Calculs T1a'!$S$7)*100,0),ROUND((ABS(AH172-$B172)/$B172)*100,0))), "No Prediction")</f>
        <v>0</v>
      </c>
      <c r="AK172" s="5">
        <f>IFERROR(IF(AJ172=$B172,0,IF($B172=0,ROUND((ABS(AJ172-'Calculs T1a'!$S$7)/'Calculs T1a'!$S$7)*100,0),ROUND((ABS(AJ172-$B172)/$B172)*100,0))), "No Prediction")</f>
        <v>0</v>
      </c>
      <c r="AM172" s="5">
        <f>IFERROR(IF(AL172=$B172,0,IF($B172=0,ROUND((ABS(AL172-'Calculs T1a'!$S$7)/'Calculs T1a'!$S$7)*100,0),ROUND((ABS(AL172-$B172)/$B172)*100,0))), "No Prediction")</f>
        <v>0</v>
      </c>
      <c r="AO172" s="5">
        <f>IFERROR(IF(AN172=$B172,0,IF($B172=0,ROUND((ABS(AN172-'Calculs T1a'!$S$7)/'Calculs T1a'!$S$7)*100,0),ROUND((ABS(AN172-$B172)/$B172)*100,0))), "No Prediction")</f>
        <v>0</v>
      </c>
      <c r="AQ172" s="5">
        <f>IFERROR(IF(AP172=$B172,0,IF($B172=0,ROUND((ABS(AP172-'Calculs T1a'!$S$7)/'Calculs T1a'!$S$7)*100,0),ROUND((ABS(AP172-$B172)/$B172)*100,0))), "No Prediction")</f>
        <v>0</v>
      </c>
      <c r="AS172" s="5">
        <f>IFERROR(IF(AR172=$B172,0,IF($B172=0,ROUND((ABS(AR172-'Calculs T1a'!$S$7)/'Calculs T1a'!$S$7)*100,0),ROUND((ABS(AR172-$B172)/$B172)*100,0))), "No Prediction")</f>
        <v>0</v>
      </c>
      <c r="AU172" s="5">
        <f>IFERROR(IF(AT172=$B172,0,IF($B172=0,ROUND((ABS(AT172-'Calculs T1a'!$S$7)/'Calculs T1a'!$S$7)*100,0),ROUND((ABS(AT172-$B172)/$B172)*100,0))), "No Prediction")</f>
        <v>0</v>
      </c>
      <c r="AW172" s="5">
        <f>IFERROR(IF(AV172=$B172,0,IF($B172=0,ROUND((ABS(AV172-'Calculs T1a'!$S$7)/'Calculs T1a'!$S$7)*100,0),ROUND((ABS(AV172-$B172)/$B172)*100,0))), "No Prediction")</f>
        <v>0</v>
      </c>
      <c r="BB172" s="5">
        <f>IFERROR(IF(BA172=$B172,0,IF($B172=0,ROUND((ABS(BA172-'Calculs T1a'!$S$7)/'Calculs T1a'!$S$7)*100,0),ROUND((ABS(BA172-$B172)/$B172)*100,0))), "No Prediction")</f>
        <v>0</v>
      </c>
      <c r="BD172" s="5">
        <f>IFERROR(IF(BC172=$B172,0,IF($B172=0,ROUND((ABS(BC172-'Calculs T1a'!$S$7)/'Calculs T1a'!$S$7)*100,0),ROUND((ABS(BC172-$B172)/$B172)*100,0))), "No Prediction")</f>
        <v>0</v>
      </c>
      <c r="BF172" s="5">
        <f>IFERROR(IF(BE172=$B172,0,IF($B172=0,ROUND((ABS(BE172-'Calculs T1a'!$S$7)/'Calculs T1a'!$S$7)*100,0),ROUND((ABS(BE172-$B172)/$B172)*100,0))), "No Prediction")</f>
        <v>0</v>
      </c>
      <c r="BH172" s="5">
        <f>IFERROR(IF(BG172=$B172,0,IF($B172=0,ROUND((ABS(BG172-'Calculs T1a'!$S$7)/'Calculs T1a'!$S$7)*100,0),ROUND((ABS(BG172-$B172)/$B172)*100,0))), "No Prediction")</f>
        <v>0</v>
      </c>
      <c r="BJ172" s="5">
        <f>IFERROR(IF(BI172=$B172,0,IF($B172=0,ROUND((ABS(BI172-'Calculs T1a'!$S$7)/'Calculs T1a'!$S$7)*100,0),ROUND((ABS(BI172-$B172)/$B172)*100,0))), "No Prediction")</f>
        <v>0</v>
      </c>
      <c r="BL172" s="5">
        <f>IFERROR(IF(BK172=$B172,0,IF($B172=0,ROUND((ABS(BK172-'Calculs T1a'!$S$7)/'Calculs T1a'!$S$7)*100,0),ROUND((ABS(BK172-$B172)/$B172)*100,0))), "No Prediction")</f>
        <v>0</v>
      </c>
      <c r="BN172" s="5">
        <f>IFERROR(IF(BM172=$B172,0,IF($B172=0,ROUND((ABS(BM172-'Calculs T1a'!$S$7)/'Calculs T1a'!$S$7)*100,0),ROUND((ABS(BM172-$B172)/$B172)*100,0))), "No Prediction")</f>
        <v>0</v>
      </c>
      <c r="BP172" s="5">
        <f>IFERROR(IF(BO172=$B172,0,IF($B172=0,ROUND((ABS(BO172-'Calculs T1a'!$S$7)/'Calculs T1a'!$S$7)*100,0),ROUND((ABS(BO172-$B172)/$B172)*100,0))), "No Prediction")</f>
        <v>0</v>
      </c>
      <c r="BR172" s="5">
        <f>IFERROR(IF(BQ172=$B172,0,IF($B172=0,ROUND((ABS(BQ172-'Calculs T1a'!$S$7)/'Calculs T1a'!$S$7)*100,0),ROUND((ABS(BQ172-$B172)/$B172)*100,0))), "No Prediction")</f>
        <v>0</v>
      </c>
      <c r="BT172" s="5">
        <f>IFERROR(IF(BS172=$B172,0,IF($B172=0,ROUND((ABS(BS172-'Calculs T1a'!$S$7)/'Calculs T1a'!$S$7)*100,0),ROUND((ABS(BS172-$B172)/$B172)*100,0))), "No Prediction")</f>
        <v>0</v>
      </c>
      <c r="BV172" s="5">
        <f>IFERROR(IF(BU172=$B172,0,IF($B172=0,ROUND((ABS(BU172-'Calculs T1a'!$S$7)/'Calculs T1a'!$S$7)*100,0),ROUND((ABS(BU172-$B172)/$B172)*100,0))), "No Prediction")</f>
        <v>0</v>
      </c>
    </row>
    <row r="173" spans="4:74" x14ac:dyDescent="0.3">
      <c r="D173" s="5">
        <f>IFERROR(IF(C173=$B173,0,IF($B173=0,ROUND((ABS(C173-'Calculs T1a'!$S$7)/'Calculs T1a'!$S$7)*100,0),ROUND((ABS(C173-$B173)/$B173)*100,0))), "No Prediction")</f>
        <v>0</v>
      </c>
      <c r="F173" s="5">
        <f>IFERROR(IF(E173=$B173,0,IF($B173=0,ROUND((ABS(E173-'Calculs T1a'!$S$7)/'Calculs T1a'!$S$7)*100,0),ROUND((ABS(E173-$B173)/$B173)*100,0))), "No Prediction")</f>
        <v>0</v>
      </c>
      <c r="H173" s="5">
        <f>IFERROR(IF(G173=$B173,0,IF($B173=0,ROUND((ABS(G173-'Calculs T1a'!$S$7)/'Calculs T1a'!$S$7)*100,0),ROUND((ABS(G173-$B173)/$B173)*100,0))), "No Prediction")</f>
        <v>0</v>
      </c>
      <c r="J173" s="5">
        <f>IFERROR(IF(I173=$B173,0,IF($B173=0,ROUND((ABS(I173-'Calculs T1a'!$S$7)/'Calculs T1a'!$S$7)*100,0),ROUND((ABS(I173-$B173)/$B173)*100,0))), "No Prediction")</f>
        <v>0</v>
      </c>
      <c r="L173" s="5">
        <f>IFERROR(IF(K173=$B173,0,IF($B173=0,ROUND((ABS(K173-'Calculs T1a'!$S$7)/'Calculs T1a'!$S$7)*100,0),ROUND((ABS(K173-$B173)/$B173)*100,0))), "No Prediction")</f>
        <v>0</v>
      </c>
      <c r="N173" s="5">
        <f>IFERROR(IF(M173=$B173,0,IF($B173=0,ROUND((ABS(M173-'Calculs T1a'!$S$7)/'Calculs T1a'!$S$7)*100,0),ROUND((ABS(M173-$B173)/$B173)*100,0))), "No Prediction")</f>
        <v>0</v>
      </c>
      <c r="P173" s="5">
        <f>IFERROR(IF(O173=$B173,0,IF($B173=0,ROUND((ABS(O173-'Calculs T1a'!$S$7)/'Calculs T1a'!$S$7)*100,0),ROUND((ABS(O173-$B173)/$B173)*100,0))), "No Prediction")</f>
        <v>0</v>
      </c>
      <c r="R173" s="5">
        <f>IFERROR(IF(Q173=$B173,0,IF($B173=0,ROUND((ABS(Q173-'Calculs T1a'!$S$7)/'Calculs T1a'!$S$7)*100,0),ROUND((ABS(Q173-$B173)/$B173)*100,0))), "No Prediction")</f>
        <v>0</v>
      </c>
      <c r="T173" s="5">
        <f>IFERROR(IF(S173=$B173,0,IF($B173=0,ROUND((ABS(S173-'Calculs T1a'!$S$7)/'Calculs T1a'!$S$7)*100,0),ROUND((ABS(S173-$B173)/$B173)*100,0))), "No Prediction")</f>
        <v>0</v>
      </c>
      <c r="V173" s="5">
        <f>IFERROR(IF(U173=$B173,0,IF($B173=0,ROUND((ABS(U173-'Calculs T1a'!$S$7)/'Calculs T1a'!$S$7)*100,0),ROUND((ABS(U173-$B173)/$B173)*100,0))), "No Prediction")</f>
        <v>0</v>
      </c>
      <c r="X173" s="5">
        <f>IFERROR(IF(W173=$B173,0,IF($B173=0,ROUND((ABS(W173-'Calculs T1a'!$S$7)/'Calculs T1a'!$S$7)*100,0),ROUND((ABS(W173-$B173)/$B173)*100,0))), "No Prediction")</f>
        <v>0</v>
      </c>
      <c r="AC173" s="5">
        <f>IFERROR(IF(AB173=$B173,0,IF($B173=0,ROUND((ABS(AB173-'Calculs T1a'!$S$7)/'Calculs T1a'!$S$7)*100,0),ROUND((ABS(AB173-$B173)/$B173)*100,0))), "No Prediction")</f>
        <v>0</v>
      </c>
      <c r="AE173" s="5">
        <f>IFERROR(IF(AD173=$B173,0,IF($B173=0,ROUND((ABS(AD173-'Calculs T1a'!$S$7)/'Calculs T1a'!$S$7)*100,0),ROUND((ABS(AD173-$B173)/$B173)*100,0))), "No Prediction")</f>
        <v>0</v>
      </c>
      <c r="AG173" s="5">
        <f>IFERROR(IF(AF173=$B173,0,IF($B173=0,ROUND((ABS(AF173-'Calculs T1a'!$S$7)/'Calculs T1a'!$S$7)*100,0),ROUND((ABS(AF173-$B173)/$B173)*100,0))), "No Prediction")</f>
        <v>0</v>
      </c>
      <c r="AI173" s="5">
        <f>IFERROR(IF(AH173=$B173,0,IF($B173=0,ROUND((ABS(AH173-'Calculs T1a'!$S$7)/'Calculs T1a'!$S$7)*100,0),ROUND((ABS(AH173-$B173)/$B173)*100,0))), "No Prediction")</f>
        <v>0</v>
      </c>
      <c r="AK173" s="5">
        <f>IFERROR(IF(AJ173=$B173,0,IF($B173=0,ROUND((ABS(AJ173-'Calculs T1a'!$S$7)/'Calculs T1a'!$S$7)*100,0),ROUND((ABS(AJ173-$B173)/$B173)*100,0))), "No Prediction")</f>
        <v>0</v>
      </c>
      <c r="AM173" s="5">
        <f>IFERROR(IF(AL173=$B173,0,IF($B173=0,ROUND((ABS(AL173-'Calculs T1a'!$S$7)/'Calculs T1a'!$S$7)*100,0),ROUND((ABS(AL173-$B173)/$B173)*100,0))), "No Prediction")</f>
        <v>0</v>
      </c>
      <c r="AO173" s="5">
        <f>IFERROR(IF(AN173=$B173,0,IF($B173=0,ROUND((ABS(AN173-'Calculs T1a'!$S$7)/'Calculs T1a'!$S$7)*100,0),ROUND((ABS(AN173-$B173)/$B173)*100,0))), "No Prediction")</f>
        <v>0</v>
      </c>
      <c r="AQ173" s="5">
        <f>IFERROR(IF(AP173=$B173,0,IF($B173=0,ROUND((ABS(AP173-'Calculs T1a'!$S$7)/'Calculs T1a'!$S$7)*100,0),ROUND((ABS(AP173-$B173)/$B173)*100,0))), "No Prediction")</f>
        <v>0</v>
      </c>
      <c r="AS173" s="5">
        <f>IFERROR(IF(AR173=$B173,0,IF($B173=0,ROUND((ABS(AR173-'Calculs T1a'!$S$7)/'Calculs T1a'!$S$7)*100,0),ROUND((ABS(AR173-$B173)/$B173)*100,0))), "No Prediction")</f>
        <v>0</v>
      </c>
      <c r="AU173" s="5">
        <f>IFERROR(IF(AT173=$B173,0,IF($B173=0,ROUND((ABS(AT173-'Calculs T1a'!$S$7)/'Calculs T1a'!$S$7)*100,0),ROUND((ABS(AT173-$B173)/$B173)*100,0))), "No Prediction")</f>
        <v>0</v>
      </c>
      <c r="AW173" s="5">
        <f>IFERROR(IF(AV173=$B173,0,IF($B173=0,ROUND((ABS(AV173-'Calculs T1a'!$S$7)/'Calculs T1a'!$S$7)*100,0),ROUND((ABS(AV173-$B173)/$B173)*100,0))), "No Prediction")</f>
        <v>0</v>
      </c>
      <c r="BB173" s="5">
        <f>IFERROR(IF(BA173=$B173,0,IF($B173=0,ROUND((ABS(BA173-'Calculs T1a'!$S$7)/'Calculs T1a'!$S$7)*100,0),ROUND((ABS(BA173-$B173)/$B173)*100,0))), "No Prediction")</f>
        <v>0</v>
      </c>
      <c r="BD173" s="5">
        <f>IFERROR(IF(BC173=$B173,0,IF($B173=0,ROUND((ABS(BC173-'Calculs T1a'!$S$7)/'Calculs T1a'!$S$7)*100,0),ROUND((ABS(BC173-$B173)/$B173)*100,0))), "No Prediction")</f>
        <v>0</v>
      </c>
      <c r="BF173" s="5">
        <f>IFERROR(IF(BE173=$B173,0,IF($B173=0,ROUND((ABS(BE173-'Calculs T1a'!$S$7)/'Calculs T1a'!$S$7)*100,0),ROUND((ABS(BE173-$B173)/$B173)*100,0))), "No Prediction")</f>
        <v>0</v>
      </c>
      <c r="BH173" s="5">
        <f>IFERROR(IF(BG173=$B173,0,IF($B173=0,ROUND((ABS(BG173-'Calculs T1a'!$S$7)/'Calculs T1a'!$S$7)*100,0),ROUND((ABS(BG173-$B173)/$B173)*100,0))), "No Prediction")</f>
        <v>0</v>
      </c>
      <c r="BJ173" s="5">
        <f>IFERROR(IF(BI173=$B173,0,IF($B173=0,ROUND((ABS(BI173-'Calculs T1a'!$S$7)/'Calculs T1a'!$S$7)*100,0),ROUND((ABS(BI173-$B173)/$B173)*100,0))), "No Prediction")</f>
        <v>0</v>
      </c>
      <c r="BL173" s="5">
        <f>IFERROR(IF(BK173=$B173,0,IF($B173=0,ROUND((ABS(BK173-'Calculs T1a'!$S$7)/'Calculs T1a'!$S$7)*100,0),ROUND((ABS(BK173-$B173)/$B173)*100,0))), "No Prediction")</f>
        <v>0</v>
      </c>
      <c r="BN173" s="5">
        <f>IFERROR(IF(BM173=$B173,0,IF($B173=0,ROUND((ABS(BM173-'Calculs T1a'!$S$7)/'Calculs T1a'!$S$7)*100,0),ROUND((ABS(BM173-$B173)/$B173)*100,0))), "No Prediction")</f>
        <v>0</v>
      </c>
      <c r="BP173" s="5">
        <f>IFERROR(IF(BO173=$B173,0,IF($B173=0,ROUND((ABS(BO173-'Calculs T1a'!$S$7)/'Calculs T1a'!$S$7)*100,0),ROUND((ABS(BO173-$B173)/$B173)*100,0))), "No Prediction")</f>
        <v>0</v>
      </c>
      <c r="BR173" s="5">
        <f>IFERROR(IF(BQ173=$B173,0,IF($B173=0,ROUND((ABS(BQ173-'Calculs T1a'!$S$7)/'Calculs T1a'!$S$7)*100,0),ROUND((ABS(BQ173-$B173)/$B173)*100,0))), "No Prediction")</f>
        <v>0</v>
      </c>
      <c r="BT173" s="5">
        <f>IFERROR(IF(BS173=$B173,0,IF($B173=0,ROUND((ABS(BS173-'Calculs T1a'!$S$7)/'Calculs T1a'!$S$7)*100,0),ROUND((ABS(BS173-$B173)/$B173)*100,0))), "No Prediction")</f>
        <v>0</v>
      </c>
      <c r="BV173" s="5">
        <f>IFERROR(IF(BU173=$B173,0,IF($B173=0,ROUND((ABS(BU173-'Calculs T1a'!$S$7)/'Calculs T1a'!$S$7)*100,0),ROUND((ABS(BU173-$B173)/$B173)*100,0))), "No Prediction")</f>
        <v>0</v>
      </c>
    </row>
    <row r="174" spans="4:74" x14ac:dyDescent="0.3">
      <c r="D174" s="5">
        <f>IFERROR(IF(C174=$B174,0,IF($B174=0,ROUND((ABS(C174-'Calculs T1a'!$S$7)/'Calculs T1a'!$S$7)*100,0),ROUND((ABS(C174-$B174)/$B174)*100,0))), "No Prediction")</f>
        <v>0</v>
      </c>
      <c r="F174" s="5">
        <f>IFERROR(IF(E174=$B174,0,IF($B174=0,ROUND((ABS(E174-'Calculs T1a'!$S$7)/'Calculs T1a'!$S$7)*100,0),ROUND((ABS(E174-$B174)/$B174)*100,0))), "No Prediction")</f>
        <v>0</v>
      </c>
      <c r="H174" s="5">
        <f>IFERROR(IF(G174=$B174,0,IF($B174=0,ROUND((ABS(G174-'Calculs T1a'!$S$7)/'Calculs T1a'!$S$7)*100,0),ROUND((ABS(G174-$B174)/$B174)*100,0))), "No Prediction")</f>
        <v>0</v>
      </c>
      <c r="J174" s="5">
        <f>IFERROR(IF(I174=$B174,0,IF($B174=0,ROUND((ABS(I174-'Calculs T1a'!$S$7)/'Calculs T1a'!$S$7)*100,0),ROUND((ABS(I174-$B174)/$B174)*100,0))), "No Prediction")</f>
        <v>0</v>
      </c>
      <c r="L174" s="5">
        <f>IFERROR(IF(K174=$B174,0,IF($B174=0,ROUND((ABS(K174-'Calculs T1a'!$S$7)/'Calculs T1a'!$S$7)*100,0),ROUND((ABS(K174-$B174)/$B174)*100,0))), "No Prediction")</f>
        <v>0</v>
      </c>
      <c r="N174" s="5">
        <f>IFERROR(IF(M174=$B174,0,IF($B174=0,ROUND((ABS(M174-'Calculs T1a'!$S$7)/'Calculs T1a'!$S$7)*100,0),ROUND((ABS(M174-$B174)/$B174)*100,0))), "No Prediction")</f>
        <v>0</v>
      </c>
      <c r="P174" s="5">
        <f>IFERROR(IF(O174=$B174,0,IF($B174=0,ROUND((ABS(O174-'Calculs T1a'!$S$7)/'Calculs T1a'!$S$7)*100,0),ROUND((ABS(O174-$B174)/$B174)*100,0))), "No Prediction")</f>
        <v>0</v>
      </c>
      <c r="R174" s="5">
        <f>IFERROR(IF(Q174=$B174,0,IF($B174=0,ROUND((ABS(Q174-'Calculs T1a'!$S$7)/'Calculs T1a'!$S$7)*100,0),ROUND((ABS(Q174-$B174)/$B174)*100,0))), "No Prediction")</f>
        <v>0</v>
      </c>
      <c r="T174" s="5">
        <f>IFERROR(IF(S174=$B174,0,IF($B174=0,ROUND((ABS(S174-'Calculs T1a'!$S$7)/'Calculs T1a'!$S$7)*100,0),ROUND((ABS(S174-$B174)/$B174)*100,0))), "No Prediction")</f>
        <v>0</v>
      </c>
      <c r="V174" s="5">
        <f>IFERROR(IF(U174=$B174,0,IF($B174=0,ROUND((ABS(U174-'Calculs T1a'!$S$7)/'Calculs T1a'!$S$7)*100,0),ROUND((ABS(U174-$B174)/$B174)*100,0))), "No Prediction")</f>
        <v>0</v>
      </c>
      <c r="X174" s="5">
        <f>IFERROR(IF(W174=$B174,0,IF($B174=0,ROUND((ABS(W174-'Calculs T1a'!$S$7)/'Calculs T1a'!$S$7)*100,0),ROUND((ABS(W174-$B174)/$B174)*100,0))), "No Prediction")</f>
        <v>0</v>
      </c>
      <c r="AC174" s="5">
        <f>IFERROR(IF(AB174=$B174,0,IF($B174=0,ROUND((ABS(AB174-'Calculs T1a'!$S$7)/'Calculs T1a'!$S$7)*100,0),ROUND((ABS(AB174-$B174)/$B174)*100,0))), "No Prediction")</f>
        <v>0</v>
      </c>
      <c r="AE174" s="5">
        <f>IFERROR(IF(AD174=$B174,0,IF($B174=0,ROUND((ABS(AD174-'Calculs T1a'!$S$7)/'Calculs T1a'!$S$7)*100,0),ROUND((ABS(AD174-$B174)/$B174)*100,0))), "No Prediction")</f>
        <v>0</v>
      </c>
      <c r="AG174" s="5">
        <f>IFERROR(IF(AF174=$B174,0,IF($B174=0,ROUND((ABS(AF174-'Calculs T1a'!$S$7)/'Calculs T1a'!$S$7)*100,0),ROUND((ABS(AF174-$B174)/$B174)*100,0))), "No Prediction")</f>
        <v>0</v>
      </c>
      <c r="AI174" s="5">
        <f>IFERROR(IF(AH174=$B174,0,IF($B174=0,ROUND((ABS(AH174-'Calculs T1a'!$S$7)/'Calculs T1a'!$S$7)*100,0),ROUND((ABS(AH174-$B174)/$B174)*100,0))), "No Prediction")</f>
        <v>0</v>
      </c>
      <c r="AK174" s="5">
        <f>IFERROR(IF(AJ174=$B174,0,IF($B174=0,ROUND((ABS(AJ174-'Calculs T1a'!$S$7)/'Calculs T1a'!$S$7)*100,0),ROUND((ABS(AJ174-$B174)/$B174)*100,0))), "No Prediction")</f>
        <v>0</v>
      </c>
      <c r="AM174" s="5">
        <f>IFERROR(IF(AL174=$B174,0,IF($B174=0,ROUND((ABS(AL174-'Calculs T1a'!$S$7)/'Calculs T1a'!$S$7)*100,0),ROUND((ABS(AL174-$B174)/$B174)*100,0))), "No Prediction")</f>
        <v>0</v>
      </c>
      <c r="AO174" s="5">
        <f>IFERROR(IF(AN174=$B174,0,IF($B174=0,ROUND((ABS(AN174-'Calculs T1a'!$S$7)/'Calculs T1a'!$S$7)*100,0),ROUND((ABS(AN174-$B174)/$B174)*100,0))), "No Prediction")</f>
        <v>0</v>
      </c>
      <c r="AQ174" s="5">
        <f>IFERROR(IF(AP174=$B174,0,IF($B174=0,ROUND((ABS(AP174-'Calculs T1a'!$S$7)/'Calculs T1a'!$S$7)*100,0),ROUND((ABS(AP174-$B174)/$B174)*100,0))), "No Prediction")</f>
        <v>0</v>
      </c>
      <c r="AS174" s="5">
        <f>IFERROR(IF(AR174=$B174,0,IF($B174=0,ROUND((ABS(AR174-'Calculs T1a'!$S$7)/'Calculs T1a'!$S$7)*100,0),ROUND((ABS(AR174-$B174)/$B174)*100,0))), "No Prediction")</f>
        <v>0</v>
      </c>
      <c r="AU174" s="5">
        <f>IFERROR(IF(AT174=$B174,0,IF($B174=0,ROUND((ABS(AT174-'Calculs T1a'!$S$7)/'Calculs T1a'!$S$7)*100,0),ROUND((ABS(AT174-$B174)/$B174)*100,0))), "No Prediction")</f>
        <v>0</v>
      </c>
      <c r="AW174" s="5">
        <f>IFERROR(IF(AV174=$B174,0,IF($B174=0,ROUND((ABS(AV174-'Calculs T1a'!$S$7)/'Calculs T1a'!$S$7)*100,0),ROUND((ABS(AV174-$B174)/$B174)*100,0))), "No Prediction")</f>
        <v>0</v>
      </c>
      <c r="BB174" s="5">
        <f>IFERROR(IF(BA174=$B174,0,IF($B174=0,ROUND((ABS(BA174-'Calculs T1a'!$S$7)/'Calculs T1a'!$S$7)*100,0),ROUND((ABS(BA174-$B174)/$B174)*100,0))), "No Prediction")</f>
        <v>0</v>
      </c>
      <c r="BD174" s="5">
        <f>IFERROR(IF(BC174=$B174,0,IF($B174=0,ROUND((ABS(BC174-'Calculs T1a'!$S$7)/'Calculs T1a'!$S$7)*100,0),ROUND((ABS(BC174-$B174)/$B174)*100,0))), "No Prediction")</f>
        <v>0</v>
      </c>
      <c r="BF174" s="5">
        <f>IFERROR(IF(BE174=$B174,0,IF($B174=0,ROUND((ABS(BE174-'Calculs T1a'!$S$7)/'Calculs T1a'!$S$7)*100,0),ROUND((ABS(BE174-$B174)/$B174)*100,0))), "No Prediction")</f>
        <v>0</v>
      </c>
      <c r="BH174" s="5">
        <f>IFERROR(IF(BG174=$B174,0,IF($B174=0,ROUND((ABS(BG174-'Calculs T1a'!$S$7)/'Calculs T1a'!$S$7)*100,0),ROUND((ABS(BG174-$B174)/$B174)*100,0))), "No Prediction")</f>
        <v>0</v>
      </c>
      <c r="BJ174" s="5">
        <f>IFERROR(IF(BI174=$B174,0,IF($B174=0,ROUND((ABS(BI174-'Calculs T1a'!$S$7)/'Calculs T1a'!$S$7)*100,0),ROUND((ABS(BI174-$B174)/$B174)*100,0))), "No Prediction")</f>
        <v>0</v>
      </c>
      <c r="BL174" s="5">
        <f>IFERROR(IF(BK174=$B174,0,IF($B174=0,ROUND((ABS(BK174-'Calculs T1a'!$S$7)/'Calculs T1a'!$S$7)*100,0),ROUND((ABS(BK174-$B174)/$B174)*100,0))), "No Prediction")</f>
        <v>0</v>
      </c>
      <c r="BN174" s="5">
        <f>IFERROR(IF(BM174=$B174,0,IF($B174=0,ROUND((ABS(BM174-'Calculs T1a'!$S$7)/'Calculs T1a'!$S$7)*100,0),ROUND((ABS(BM174-$B174)/$B174)*100,0))), "No Prediction")</f>
        <v>0</v>
      </c>
      <c r="BP174" s="5">
        <f>IFERROR(IF(BO174=$B174,0,IF($B174=0,ROUND((ABS(BO174-'Calculs T1a'!$S$7)/'Calculs T1a'!$S$7)*100,0),ROUND((ABS(BO174-$B174)/$B174)*100,0))), "No Prediction")</f>
        <v>0</v>
      </c>
      <c r="BR174" s="5">
        <f>IFERROR(IF(BQ174=$B174,0,IF($B174=0,ROUND((ABS(BQ174-'Calculs T1a'!$S$7)/'Calculs T1a'!$S$7)*100,0),ROUND((ABS(BQ174-$B174)/$B174)*100,0))), "No Prediction")</f>
        <v>0</v>
      </c>
      <c r="BT174" s="5">
        <f>IFERROR(IF(BS174=$B174,0,IF($B174=0,ROUND((ABS(BS174-'Calculs T1a'!$S$7)/'Calculs T1a'!$S$7)*100,0),ROUND((ABS(BS174-$B174)/$B174)*100,0))), "No Prediction")</f>
        <v>0</v>
      </c>
      <c r="BV174" s="5">
        <f>IFERROR(IF(BU174=$B174,0,IF($B174=0,ROUND((ABS(BU174-'Calculs T1a'!$S$7)/'Calculs T1a'!$S$7)*100,0),ROUND((ABS(BU174-$B174)/$B174)*100,0))), "No Prediction")</f>
        <v>0</v>
      </c>
    </row>
    <row r="175" spans="4:74" x14ac:dyDescent="0.3">
      <c r="D175" s="5">
        <f>IFERROR(IF(C175=$B175,0,IF($B175=0,ROUND((ABS(C175-'Calculs T1a'!$S$7)/'Calculs T1a'!$S$7)*100,0),ROUND((ABS(C175-$B175)/$B175)*100,0))), "No Prediction")</f>
        <v>0</v>
      </c>
      <c r="F175" s="5">
        <f>IFERROR(IF(E175=$B175,0,IF($B175=0,ROUND((ABS(E175-'Calculs T1a'!$S$7)/'Calculs T1a'!$S$7)*100,0),ROUND((ABS(E175-$B175)/$B175)*100,0))), "No Prediction")</f>
        <v>0</v>
      </c>
      <c r="H175" s="5">
        <f>IFERROR(IF(G175=$B175,0,IF($B175=0,ROUND((ABS(G175-'Calculs T1a'!$S$7)/'Calculs T1a'!$S$7)*100,0),ROUND((ABS(G175-$B175)/$B175)*100,0))), "No Prediction")</f>
        <v>0</v>
      </c>
      <c r="J175" s="5">
        <f>IFERROR(IF(I175=$B175,0,IF($B175=0,ROUND((ABS(I175-'Calculs T1a'!$S$7)/'Calculs T1a'!$S$7)*100,0),ROUND((ABS(I175-$B175)/$B175)*100,0))), "No Prediction")</f>
        <v>0</v>
      </c>
      <c r="L175" s="5">
        <f>IFERROR(IF(K175=$B175,0,IF($B175=0,ROUND((ABS(K175-'Calculs T1a'!$S$7)/'Calculs T1a'!$S$7)*100,0),ROUND((ABS(K175-$B175)/$B175)*100,0))), "No Prediction")</f>
        <v>0</v>
      </c>
      <c r="N175" s="5">
        <f>IFERROR(IF(M175=$B175,0,IF($B175=0,ROUND((ABS(M175-'Calculs T1a'!$S$7)/'Calculs T1a'!$S$7)*100,0),ROUND((ABS(M175-$B175)/$B175)*100,0))), "No Prediction")</f>
        <v>0</v>
      </c>
      <c r="P175" s="5">
        <f>IFERROR(IF(O175=$B175,0,IF($B175=0,ROUND((ABS(O175-'Calculs T1a'!$S$7)/'Calculs T1a'!$S$7)*100,0),ROUND((ABS(O175-$B175)/$B175)*100,0))), "No Prediction")</f>
        <v>0</v>
      </c>
      <c r="R175" s="5">
        <f>IFERROR(IF(Q175=$B175,0,IF($B175=0,ROUND((ABS(Q175-'Calculs T1a'!$S$7)/'Calculs T1a'!$S$7)*100,0),ROUND((ABS(Q175-$B175)/$B175)*100,0))), "No Prediction")</f>
        <v>0</v>
      </c>
      <c r="T175" s="5">
        <f>IFERROR(IF(S175=$B175,0,IF($B175=0,ROUND((ABS(S175-'Calculs T1a'!$S$7)/'Calculs T1a'!$S$7)*100,0),ROUND((ABS(S175-$B175)/$B175)*100,0))), "No Prediction")</f>
        <v>0</v>
      </c>
      <c r="V175" s="5">
        <f>IFERROR(IF(U175=$B175,0,IF($B175=0,ROUND((ABS(U175-'Calculs T1a'!$S$7)/'Calculs T1a'!$S$7)*100,0),ROUND((ABS(U175-$B175)/$B175)*100,0))), "No Prediction")</f>
        <v>0</v>
      </c>
      <c r="X175" s="5">
        <f>IFERROR(IF(W175=$B175,0,IF($B175=0,ROUND((ABS(W175-'Calculs T1a'!$S$7)/'Calculs T1a'!$S$7)*100,0),ROUND((ABS(W175-$B175)/$B175)*100,0))), "No Prediction")</f>
        <v>0</v>
      </c>
      <c r="AC175" s="5">
        <f>IFERROR(IF(AB175=$B175,0,IF($B175=0,ROUND((ABS(AB175-'Calculs T1a'!$S$7)/'Calculs T1a'!$S$7)*100,0),ROUND((ABS(AB175-$B175)/$B175)*100,0))), "No Prediction")</f>
        <v>0</v>
      </c>
      <c r="AE175" s="5">
        <f>IFERROR(IF(AD175=$B175,0,IF($B175=0,ROUND((ABS(AD175-'Calculs T1a'!$S$7)/'Calculs T1a'!$S$7)*100,0),ROUND((ABS(AD175-$B175)/$B175)*100,0))), "No Prediction")</f>
        <v>0</v>
      </c>
      <c r="AG175" s="5">
        <f>IFERROR(IF(AF175=$B175,0,IF($B175=0,ROUND((ABS(AF175-'Calculs T1a'!$S$7)/'Calculs T1a'!$S$7)*100,0),ROUND((ABS(AF175-$B175)/$B175)*100,0))), "No Prediction")</f>
        <v>0</v>
      </c>
      <c r="AI175" s="5">
        <f>IFERROR(IF(AH175=$B175,0,IF($B175=0,ROUND((ABS(AH175-'Calculs T1a'!$S$7)/'Calculs T1a'!$S$7)*100,0),ROUND((ABS(AH175-$B175)/$B175)*100,0))), "No Prediction")</f>
        <v>0</v>
      </c>
      <c r="AK175" s="5">
        <f>IFERROR(IF(AJ175=$B175,0,IF($B175=0,ROUND((ABS(AJ175-'Calculs T1a'!$S$7)/'Calculs T1a'!$S$7)*100,0),ROUND((ABS(AJ175-$B175)/$B175)*100,0))), "No Prediction")</f>
        <v>0</v>
      </c>
      <c r="AM175" s="5">
        <f>IFERROR(IF(AL175=$B175,0,IF($B175=0,ROUND((ABS(AL175-'Calculs T1a'!$S$7)/'Calculs T1a'!$S$7)*100,0),ROUND((ABS(AL175-$B175)/$B175)*100,0))), "No Prediction")</f>
        <v>0</v>
      </c>
      <c r="AO175" s="5">
        <f>IFERROR(IF(AN175=$B175,0,IF($B175=0,ROUND((ABS(AN175-'Calculs T1a'!$S$7)/'Calculs T1a'!$S$7)*100,0),ROUND((ABS(AN175-$B175)/$B175)*100,0))), "No Prediction")</f>
        <v>0</v>
      </c>
      <c r="AQ175" s="5">
        <f>IFERROR(IF(AP175=$B175,0,IF($B175=0,ROUND((ABS(AP175-'Calculs T1a'!$S$7)/'Calculs T1a'!$S$7)*100,0),ROUND((ABS(AP175-$B175)/$B175)*100,0))), "No Prediction")</f>
        <v>0</v>
      </c>
      <c r="AS175" s="5">
        <f>IFERROR(IF(AR175=$B175,0,IF($B175=0,ROUND((ABS(AR175-'Calculs T1a'!$S$7)/'Calculs T1a'!$S$7)*100,0),ROUND((ABS(AR175-$B175)/$B175)*100,0))), "No Prediction")</f>
        <v>0</v>
      </c>
      <c r="AU175" s="5">
        <f>IFERROR(IF(AT175=$B175,0,IF($B175=0,ROUND((ABS(AT175-'Calculs T1a'!$S$7)/'Calculs T1a'!$S$7)*100,0),ROUND((ABS(AT175-$B175)/$B175)*100,0))), "No Prediction")</f>
        <v>0</v>
      </c>
      <c r="AW175" s="5">
        <f>IFERROR(IF(AV175=$B175,0,IF($B175=0,ROUND((ABS(AV175-'Calculs T1a'!$S$7)/'Calculs T1a'!$S$7)*100,0),ROUND((ABS(AV175-$B175)/$B175)*100,0))), "No Prediction")</f>
        <v>0</v>
      </c>
      <c r="BB175" s="5">
        <f>IFERROR(IF(BA175=$B175,0,IF($B175=0,ROUND((ABS(BA175-'Calculs T1a'!$S$7)/'Calculs T1a'!$S$7)*100,0),ROUND((ABS(BA175-$B175)/$B175)*100,0))), "No Prediction")</f>
        <v>0</v>
      </c>
      <c r="BD175" s="5">
        <f>IFERROR(IF(BC175=$B175,0,IF($B175=0,ROUND((ABS(BC175-'Calculs T1a'!$S$7)/'Calculs T1a'!$S$7)*100,0),ROUND((ABS(BC175-$B175)/$B175)*100,0))), "No Prediction")</f>
        <v>0</v>
      </c>
      <c r="BF175" s="5">
        <f>IFERROR(IF(BE175=$B175,0,IF($B175=0,ROUND((ABS(BE175-'Calculs T1a'!$S$7)/'Calculs T1a'!$S$7)*100,0),ROUND((ABS(BE175-$B175)/$B175)*100,0))), "No Prediction")</f>
        <v>0</v>
      </c>
      <c r="BH175" s="5">
        <f>IFERROR(IF(BG175=$B175,0,IF($B175=0,ROUND((ABS(BG175-'Calculs T1a'!$S$7)/'Calculs T1a'!$S$7)*100,0),ROUND((ABS(BG175-$B175)/$B175)*100,0))), "No Prediction")</f>
        <v>0</v>
      </c>
      <c r="BJ175" s="5">
        <f>IFERROR(IF(BI175=$B175,0,IF($B175=0,ROUND((ABS(BI175-'Calculs T1a'!$S$7)/'Calculs T1a'!$S$7)*100,0),ROUND((ABS(BI175-$B175)/$B175)*100,0))), "No Prediction")</f>
        <v>0</v>
      </c>
      <c r="BL175" s="5">
        <f>IFERROR(IF(BK175=$B175,0,IF($B175=0,ROUND((ABS(BK175-'Calculs T1a'!$S$7)/'Calculs T1a'!$S$7)*100,0),ROUND((ABS(BK175-$B175)/$B175)*100,0))), "No Prediction")</f>
        <v>0</v>
      </c>
      <c r="BN175" s="5">
        <f>IFERROR(IF(BM175=$B175,0,IF($B175=0,ROUND((ABS(BM175-'Calculs T1a'!$S$7)/'Calculs T1a'!$S$7)*100,0),ROUND((ABS(BM175-$B175)/$B175)*100,0))), "No Prediction")</f>
        <v>0</v>
      </c>
      <c r="BP175" s="5">
        <f>IFERROR(IF(BO175=$B175,0,IF($B175=0,ROUND((ABS(BO175-'Calculs T1a'!$S$7)/'Calculs T1a'!$S$7)*100,0),ROUND((ABS(BO175-$B175)/$B175)*100,0))), "No Prediction")</f>
        <v>0</v>
      </c>
      <c r="BR175" s="5">
        <f>IFERROR(IF(BQ175=$B175,0,IF($B175=0,ROUND((ABS(BQ175-'Calculs T1a'!$S$7)/'Calculs T1a'!$S$7)*100,0),ROUND((ABS(BQ175-$B175)/$B175)*100,0))), "No Prediction")</f>
        <v>0</v>
      </c>
      <c r="BT175" s="5">
        <f>IFERROR(IF(BS175=$B175,0,IF($B175=0,ROUND((ABS(BS175-'Calculs T1a'!$S$7)/'Calculs T1a'!$S$7)*100,0),ROUND((ABS(BS175-$B175)/$B175)*100,0))), "No Prediction")</f>
        <v>0</v>
      </c>
      <c r="BV175" s="5">
        <f>IFERROR(IF(BU175=$B175,0,IF($B175=0,ROUND((ABS(BU175-'Calculs T1a'!$S$7)/'Calculs T1a'!$S$7)*100,0),ROUND((ABS(BU175-$B175)/$B175)*100,0))), "No Prediction")</f>
        <v>0</v>
      </c>
    </row>
    <row r="176" spans="4:74" x14ac:dyDescent="0.3">
      <c r="D176" s="5">
        <f>IFERROR(IF(C176=$B176,0,IF($B176=0,ROUND((ABS(C176-'Calculs T1a'!$S$7)/'Calculs T1a'!$S$7)*100,0),ROUND((ABS(C176-$B176)/$B176)*100,0))), "No Prediction")</f>
        <v>0</v>
      </c>
      <c r="F176" s="5">
        <f>IFERROR(IF(E176=$B176,0,IF($B176=0,ROUND((ABS(E176-'Calculs T1a'!$S$7)/'Calculs T1a'!$S$7)*100,0),ROUND((ABS(E176-$B176)/$B176)*100,0))), "No Prediction")</f>
        <v>0</v>
      </c>
      <c r="H176" s="5">
        <f>IFERROR(IF(G176=$B176,0,IF($B176=0,ROUND((ABS(G176-'Calculs T1a'!$S$7)/'Calculs T1a'!$S$7)*100,0),ROUND((ABS(G176-$B176)/$B176)*100,0))), "No Prediction")</f>
        <v>0</v>
      </c>
      <c r="J176" s="5">
        <f>IFERROR(IF(I176=$B176,0,IF($B176=0,ROUND((ABS(I176-'Calculs T1a'!$S$7)/'Calculs T1a'!$S$7)*100,0),ROUND((ABS(I176-$B176)/$B176)*100,0))), "No Prediction")</f>
        <v>0</v>
      </c>
      <c r="L176" s="5">
        <f>IFERROR(IF(K176=$B176,0,IF($B176=0,ROUND((ABS(K176-'Calculs T1a'!$S$7)/'Calculs T1a'!$S$7)*100,0),ROUND((ABS(K176-$B176)/$B176)*100,0))), "No Prediction")</f>
        <v>0</v>
      </c>
      <c r="N176" s="5">
        <f>IFERROR(IF(M176=$B176,0,IF($B176=0,ROUND((ABS(M176-'Calculs T1a'!$S$7)/'Calculs T1a'!$S$7)*100,0),ROUND((ABS(M176-$B176)/$B176)*100,0))), "No Prediction")</f>
        <v>0</v>
      </c>
      <c r="P176" s="5">
        <f>IFERROR(IF(O176=$B176,0,IF($B176=0,ROUND((ABS(O176-'Calculs T1a'!$S$7)/'Calculs T1a'!$S$7)*100,0),ROUND((ABS(O176-$B176)/$B176)*100,0))), "No Prediction")</f>
        <v>0</v>
      </c>
      <c r="R176" s="5">
        <f>IFERROR(IF(Q176=$B176,0,IF($B176=0,ROUND((ABS(Q176-'Calculs T1a'!$S$7)/'Calculs T1a'!$S$7)*100,0),ROUND((ABS(Q176-$B176)/$B176)*100,0))), "No Prediction")</f>
        <v>0</v>
      </c>
      <c r="T176" s="5">
        <f>IFERROR(IF(S176=$B176,0,IF($B176=0,ROUND((ABS(S176-'Calculs T1a'!$S$7)/'Calculs T1a'!$S$7)*100,0),ROUND((ABS(S176-$B176)/$B176)*100,0))), "No Prediction")</f>
        <v>0</v>
      </c>
      <c r="V176" s="5">
        <f>IFERROR(IF(U176=$B176,0,IF($B176=0,ROUND((ABS(U176-'Calculs T1a'!$S$7)/'Calculs T1a'!$S$7)*100,0),ROUND((ABS(U176-$B176)/$B176)*100,0))), "No Prediction")</f>
        <v>0</v>
      </c>
      <c r="X176" s="5">
        <f>IFERROR(IF(W176=$B176,0,IF($B176=0,ROUND((ABS(W176-'Calculs T1a'!$S$7)/'Calculs T1a'!$S$7)*100,0),ROUND((ABS(W176-$B176)/$B176)*100,0))), "No Prediction")</f>
        <v>0</v>
      </c>
      <c r="AC176" s="5">
        <f>IFERROR(IF(AB176=$B176,0,IF($B176=0,ROUND((ABS(AB176-'Calculs T1a'!$S$7)/'Calculs T1a'!$S$7)*100,0),ROUND((ABS(AB176-$B176)/$B176)*100,0))), "No Prediction")</f>
        <v>0</v>
      </c>
      <c r="AE176" s="5">
        <f>IFERROR(IF(AD176=$B176,0,IF($B176=0,ROUND((ABS(AD176-'Calculs T1a'!$S$7)/'Calculs T1a'!$S$7)*100,0),ROUND((ABS(AD176-$B176)/$B176)*100,0))), "No Prediction")</f>
        <v>0</v>
      </c>
      <c r="AG176" s="5">
        <f>IFERROR(IF(AF176=$B176,0,IF($B176=0,ROUND((ABS(AF176-'Calculs T1a'!$S$7)/'Calculs T1a'!$S$7)*100,0),ROUND((ABS(AF176-$B176)/$B176)*100,0))), "No Prediction")</f>
        <v>0</v>
      </c>
      <c r="AI176" s="5">
        <f>IFERROR(IF(AH176=$B176,0,IF($B176=0,ROUND((ABS(AH176-'Calculs T1a'!$S$7)/'Calculs T1a'!$S$7)*100,0),ROUND((ABS(AH176-$B176)/$B176)*100,0))), "No Prediction")</f>
        <v>0</v>
      </c>
      <c r="AK176" s="5">
        <f>IFERROR(IF(AJ176=$B176,0,IF($B176=0,ROUND((ABS(AJ176-'Calculs T1a'!$S$7)/'Calculs T1a'!$S$7)*100,0),ROUND((ABS(AJ176-$B176)/$B176)*100,0))), "No Prediction")</f>
        <v>0</v>
      </c>
      <c r="AM176" s="5">
        <f>IFERROR(IF(AL176=$B176,0,IF($B176=0,ROUND((ABS(AL176-'Calculs T1a'!$S$7)/'Calculs T1a'!$S$7)*100,0),ROUND((ABS(AL176-$B176)/$B176)*100,0))), "No Prediction")</f>
        <v>0</v>
      </c>
      <c r="AO176" s="5">
        <f>IFERROR(IF(AN176=$B176,0,IF($B176=0,ROUND((ABS(AN176-'Calculs T1a'!$S$7)/'Calculs T1a'!$S$7)*100,0),ROUND((ABS(AN176-$B176)/$B176)*100,0))), "No Prediction")</f>
        <v>0</v>
      </c>
      <c r="AQ176" s="5">
        <f>IFERROR(IF(AP176=$B176,0,IF($B176=0,ROUND((ABS(AP176-'Calculs T1a'!$S$7)/'Calculs T1a'!$S$7)*100,0),ROUND((ABS(AP176-$B176)/$B176)*100,0))), "No Prediction")</f>
        <v>0</v>
      </c>
      <c r="AS176" s="5">
        <f>IFERROR(IF(AR176=$B176,0,IF($B176=0,ROUND((ABS(AR176-'Calculs T1a'!$S$7)/'Calculs T1a'!$S$7)*100,0),ROUND((ABS(AR176-$B176)/$B176)*100,0))), "No Prediction")</f>
        <v>0</v>
      </c>
      <c r="AU176" s="5">
        <f>IFERROR(IF(AT176=$B176,0,IF($B176=0,ROUND((ABS(AT176-'Calculs T1a'!$S$7)/'Calculs T1a'!$S$7)*100,0),ROUND((ABS(AT176-$B176)/$B176)*100,0))), "No Prediction")</f>
        <v>0</v>
      </c>
      <c r="AW176" s="5">
        <f>IFERROR(IF(AV176=$B176,0,IF($B176=0,ROUND((ABS(AV176-'Calculs T1a'!$S$7)/'Calculs T1a'!$S$7)*100,0),ROUND((ABS(AV176-$B176)/$B176)*100,0))), "No Prediction")</f>
        <v>0</v>
      </c>
      <c r="BB176" s="5">
        <f>IFERROR(IF(BA176=$B176,0,IF($B176=0,ROUND((ABS(BA176-'Calculs T1a'!$S$7)/'Calculs T1a'!$S$7)*100,0),ROUND((ABS(BA176-$B176)/$B176)*100,0))), "No Prediction")</f>
        <v>0</v>
      </c>
      <c r="BD176" s="5">
        <f>IFERROR(IF(BC176=$B176,0,IF($B176=0,ROUND((ABS(BC176-'Calculs T1a'!$S$7)/'Calculs T1a'!$S$7)*100,0),ROUND((ABS(BC176-$B176)/$B176)*100,0))), "No Prediction")</f>
        <v>0</v>
      </c>
      <c r="BF176" s="5">
        <f>IFERROR(IF(BE176=$B176,0,IF($B176=0,ROUND((ABS(BE176-'Calculs T1a'!$S$7)/'Calculs T1a'!$S$7)*100,0),ROUND((ABS(BE176-$B176)/$B176)*100,0))), "No Prediction")</f>
        <v>0</v>
      </c>
      <c r="BH176" s="5">
        <f>IFERROR(IF(BG176=$B176,0,IF($B176=0,ROUND((ABS(BG176-'Calculs T1a'!$S$7)/'Calculs T1a'!$S$7)*100,0),ROUND((ABS(BG176-$B176)/$B176)*100,0))), "No Prediction")</f>
        <v>0</v>
      </c>
      <c r="BJ176" s="5">
        <f>IFERROR(IF(BI176=$B176,0,IF($B176=0,ROUND((ABS(BI176-'Calculs T1a'!$S$7)/'Calculs T1a'!$S$7)*100,0),ROUND((ABS(BI176-$B176)/$B176)*100,0))), "No Prediction")</f>
        <v>0</v>
      </c>
      <c r="BL176" s="5">
        <f>IFERROR(IF(BK176=$B176,0,IF($B176=0,ROUND((ABS(BK176-'Calculs T1a'!$S$7)/'Calculs T1a'!$S$7)*100,0),ROUND((ABS(BK176-$B176)/$B176)*100,0))), "No Prediction")</f>
        <v>0</v>
      </c>
      <c r="BN176" s="5">
        <f>IFERROR(IF(BM176=$B176,0,IF($B176=0,ROUND((ABS(BM176-'Calculs T1a'!$S$7)/'Calculs T1a'!$S$7)*100,0),ROUND((ABS(BM176-$B176)/$B176)*100,0))), "No Prediction")</f>
        <v>0</v>
      </c>
      <c r="BP176" s="5">
        <f>IFERROR(IF(BO176=$B176,0,IF($B176=0,ROUND((ABS(BO176-'Calculs T1a'!$S$7)/'Calculs T1a'!$S$7)*100,0),ROUND((ABS(BO176-$B176)/$B176)*100,0))), "No Prediction")</f>
        <v>0</v>
      </c>
      <c r="BR176" s="5">
        <f>IFERROR(IF(BQ176=$B176,0,IF($B176=0,ROUND((ABS(BQ176-'Calculs T1a'!$S$7)/'Calculs T1a'!$S$7)*100,0),ROUND((ABS(BQ176-$B176)/$B176)*100,0))), "No Prediction")</f>
        <v>0</v>
      </c>
      <c r="BT176" s="5">
        <f>IFERROR(IF(BS176=$B176,0,IF($B176=0,ROUND((ABS(BS176-'Calculs T1a'!$S$7)/'Calculs T1a'!$S$7)*100,0),ROUND((ABS(BS176-$B176)/$B176)*100,0))), "No Prediction")</f>
        <v>0</v>
      </c>
      <c r="BV176" s="5">
        <f>IFERROR(IF(BU176=$B176,0,IF($B176=0,ROUND((ABS(BU176-'Calculs T1a'!$S$7)/'Calculs T1a'!$S$7)*100,0),ROUND((ABS(BU176-$B176)/$B176)*100,0))), "No Prediction")</f>
        <v>0</v>
      </c>
    </row>
    <row r="177" spans="4:74" x14ac:dyDescent="0.3">
      <c r="D177" s="5">
        <f>IFERROR(IF(C177=$B177,0,IF($B177=0,ROUND((ABS(C177-'Calculs T1a'!$S$7)/'Calculs T1a'!$S$7)*100,0),ROUND((ABS(C177-$B177)/$B177)*100,0))), "No Prediction")</f>
        <v>0</v>
      </c>
      <c r="F177" s="5">
        <f>IFERROR(IF(E177=$B177,0,IF($B177=0,ROUND((ABS(E177-'Calculs T1a'!$S$7)/'Calculs T1a'!$S$7)*100,0),ROUND((ABS(E177-$B177)/$B177)*100,0))), "No Prediction")</f>
        <v>0</v>
      </c>
      <c r="H177" s="5">
        <f>IFERROR(IF(G177=$B177,0,IF($B177=0,ROUND((ABS(G177-'Calculs T1a'!$S$7)/'Calculs T1a'!$S$7)*100,0),ROUND((ABS(G177-$B177)/$B177)*100,0))), "No Prediction")</f>
        <v>0</v>
      </c>
      <c r="J177" s="5">
        <f>IFERROR(IF(I177=$B177,0,IF($B177=0,ROUND((ABS(I177-'Calculs T1a'!$S$7)/'Calculs T1a'!$S$7)*100,0),ROUND((ABS(I177-$B177)/$B177)*100,0))), "No Prediction")</f>
        <v>0</v>
      </c>
      <c r="L177" s="5">
        <f>IFERROR(IF(K177=$B177,0,IF($B177=0,ROUND((ABS(K177-'Calculs T1a'!$S$7)/'Calculs T1a'!$S$7)*100,0),ROUND((ABS(K177-$B177)/$B177)*100,0))), "No Prediction")</f>
        <v>0</v>
      </c>
      <c r="N177" s="5">
        <f>IFERROR(IF(M177=$B177,0,IF($B177=0,ROUND((ABS(M177-'Calculs T1a'!$S$7)/'Calculs T1a'!$S$7)*100,0),ROUND((ABS(M177-$B177)/$B177)*100,0))), "No Prediction")</f>
        <v>0</v>
      </c>
      <c r="P177" s="5">
        <f>IFERROR(IF(O177=$B177,0,IF($B177=0,ROUND((ABS(O177-'Calculs T1a'!$S$7)/'Calculs T1a'!$S$7)*100,0),ROUND((ABS(O177-$B177)/$B177)*100,0))), "No Prediction")</f>
        <v>0</v>
      </c>
      <c r="R177" s="5">
        <f>IFERROR(IF(Q177=$B177,0,IF($B177=0,ROUND((ABS(Q177-'Calculs T1a'!$S$7)/'Calculs T1a'!$S$7)*100,0),ROUND((ABS(Q177-$B177)/$B177)*100,0))), "No Prediction")</f>
        <v>0</v>
      </c>
      <c r="T177" s="5">
        <f>IFERROR(IF(S177=$B177,0,IF($B177=0,ROUND((ABS(S177-'Calculs T1a'!$S$7)/'Calculs T1a'!$S$7)*100,0),ROUND((ABS(S177-$B177)/$B177)*100,0))), "No Prediction")</f>
        <v>0</v>
      </c>
      <c r="V177" s="5">
        <f>IFERROR(IF(U177=$B177,0,IF($B177=0,ROUND((ABS(U177-'Calculs T1a'!$S$7)/'Calculs T1a'!$S$7)*100,0),ROUND((ABS(U177-$B177)/$B177)*100,0))), "No Prediction")</f>
        <v>0</v>
      </c>
      <c r="X177" s="5">
        <f>IFERROR(IF(W177=$B177,0,IF($B177=0,ROUND((ABS(W177-'Calculs T1a'!$S$7)/'Calculs T1a'!$S$7)*100,0),ROUND((ABS(W177-$B177)/$B177)*100,0))), "No Prediction")</f>
        <v>0</v>
      </c>
      <c r="AC177" s="5">
        <f>IFERROR(IF(AB177=$B177,0,IF($B177=0,ROUND((ABS(AB177-'Calculs T1a'!$S$7)/'Calculs T1a'!$S$7)*100,0),ROUND((ABS(AB177-$B177)/$B177)*100,0))), "No Prediction")</f>
        <v>0</v>
      </c>
      <c r="AE177" s="5">
        <f>IFERROR(IF(AD177=$B177,0,IF($B177=0,ROUND((ABS(AD177-'Calculs T1a'!$S$7)/'Calculs T1a'!$S$7)*100,0),ROUND((ABS(AD177-$B177)/$B177)*100,0))), "No Prediction")</f>
        <v>0</v>
      </c>
      <c r="AG177" s="5">
        <f>IFERROR(IF(AF177=$B177,0,IF($B177=0,ROUND((ABS(AF177-'Calculs T1a'!$S$7)/'Calculs T1a'!$S$7)*100,0),ROUND((ABS(AF177-$B177)/$B177)*100,0))), "No Prediction")</f>
        <v>0</v>
      </c>
      <c r="AI177" s="5">
        <f>IFERROR(IF(AH177=$B177,0,IF($B177=0,ROUND((ABS(AH177-'Calculs T1a'!$S$7)/'Calculs T1a'!$S$7)*100,0),ROUND((ABS(AH177-$B177)/$B177)*100,0))), "No Prediction")</f>
        <v>0</v>
      </c>
      <c r="AK177" s="5">
        <f>IFERROR(IF(AJ177=$B177,0,IF($B177=0,ROUND((ABS(AJ177-'Calculs T1a'!$S$7)/'Calculs T1a'!$S$7)*100,0),ROUND((ABS(AJ177-$B177)/$B177)*100,0))), "No Prediction")</f>
        <v>0</v>
      </c>
      <c r="AM177" s="5">
        <f>IFERROR(IF(AL177=$B177,0,IF($B177=0,ROUND((ABS(AL177-'Calculs T1a'!$S$7)/'Calculs T1a'!$S$7)*100,0),ROUND((ABS(AL177-$B177)/$B177)*100,0))), "No Prediction")</f>
        <v>0</v>
      </c>
      <c r="AO177" s="5">
        <f>IFERROR(IF(AN177=$B177,0,IF($B177=0,ROUND((ABS(AN177-'Calculs T1a'!$S$7)/'Calculs T1a'!$S$7)*100,0),ROUND((ABS(AN177-$B177)/$B177)*100,0))), "No Prediction")</f>
        <v>0</v>
      </c>
      <c r="AQ177" s="5">
        <f>IFERROR(IF(AP177=$B177,0,IF($B177=0,ROUND((ABS(AP177-'Calculs T1a'!$S$7)/'Calculs T1a'!$S$7)*100,0),ROUND((ABS(AP177-$B177)/$B177)*100,0))), "No Prediction")</f>
        <v>0</v>
      </c>
      <c r="AS177" s="5">
        <f>IFERROR(IF(AR177=$B177,0,IF($B177=0,ROUND((ABS(AR177-'Calculs T1a'!$S$7)/'Calculs T1a'!$S$7)*100,0),ROUND((ABS(AR177-$B177)/$B177)*100,0))), "No Prediction")</f>
        <v>0</v>
      </c>
      <c r="AU177" s="5">
        <f>IFERROR(IF(AT177=$B177,0,IF($B177=0,ROUND((ABS(AT177-'Calculs T1a'!$S$7)/'Calculs T1a'!$S$7)*100,0),ROUND((ABS(AT177-$B177)/$B177)*100,0))), "No Prediction")</f>
        <v>0</v>
      </c>
      <c r="AW177" s="5">
        <f>IFERROR(IF(AV177=$B177,0,IF($B177=0,ROUND((ABS(AV177-'Calculs T1a'!$S$7)/'Calculs T1a'!$S$7)*100,0),ROUND((ABS(AV177-$B177)/$B177)*100,0))), "No Prediction")</f>
        <v>0</v>
      </c>
      <c r="BB177" s="5">
        <f>IFERROR(IF(BA177=$B177,0,IF($B177=0,ROUND((ABS(BA177-'Calculs T1a'!$S$7)/'Calculs T1a'!$S$7)*100,0),ROUND((ABS(BA177-$B177)/$B177)*100,0))), "No Prediction")</f>
        <v>0</v>
      </c>
      <c r="BD177" s="5">
        <f>IFERROR(IF(BC177=$B177,0,IF($B177=0,ROUND((ABS(BC177-'Calculs T1a'!$S$7)/'Calculs T1a'!$S$7)*100,0),ROUND((ABS(BC177-$B177)/$B177)*100,0))), "No Prediction")</f>
        <v>0</v>
      </c>
      <c r="BF177" s="5">
        <f>IFERROR(IF(BE177=$B177,0,IF($B177=0,ROUND((ABS(BE177-'Calculs T1a'!$S$7)/'Calculs T1a'!$S$7)*100,0),ROUND((ABS(BE177-$B177)/$B177)*100,0))), "No Prediction")</f>
        <v>0</v>
      </c>
      <c r="BH177" s="5">
        <f>IFERROR(IF(BG177=$B177,0,IF($B177=0,ROUND((ABS(BG177-'Calculs T1a'!$S$7)/'Calculs T1a'!$S$7)*100,0),ROUND((ABS(BG177-$B177)/$B177)*100,0))), "No Prediction")</f>
        <v>0</v>
      </c>
      <c r="BJ177" s="5">
        <f>IFERROR(IF(BI177=$B177,0,IF($B177=0,ROUND((ABS(BI177-'Calculs T1a'!$S$7)/'Calculs T1a'!$S$7)*100,0),ROUND((ABS(BI177-$B177)/$B177)*100,0))), "No Prediction")</f>
        <v>0</v>
      </c>
      <c r="BL177" s="5">
        <f>IFERROR(IF(BK177=$B177,0,IF($B177=0,ROUND((ABS(BK177-'Calculs T1a'!$S$7)/'Calculs T1a'!$S$7)*100,0),ROUND((ABS(BK177-$B177)/$B177)*100,0))), "No Prediction")</f>
        <v>0</v>
      </c>
      <c r="BN177" s="5">
        <f>IFERROR(IF(BM177=$B177,0,IF($B177=0,ROUND((ABS(BM177-'Calculs T1a'!$S$7)/'Calculs T1a'!$S$7)*100,0),ROUND((ABS(BM177-$B177)/$B177)*100,0))), "No Prediction")</f>
        <v>0</v>
      </c>
      <c r="BP177" s="5">
        <f>IFERROR(IF(BO177=$B177,0,IF($B177=0,ROUND((ABS(BO177-'Calculs T1a'!$S$7)/'Calculs T1a'!$S$7)*100,0),ROUND((ABS(BO177-$B177)/$B177)*100,0))), "No Prediction")</f>
        <v>0</v>
      </c>
      <c r="BR177" s="5">
        <f>IFERROR(IF(BQ177=$B177,0,IF($B177=0,ROUND((ABS(BQ177-'Calculs T1a'!$S$7)/'Calculs T1a'!$S$7)*100,0),ROUND((ABS(BQ177-$B177)/$B177)*100,0))), "No Prediction")</f>
        <v>0</v>
      </c>
      <c r="BT177" s="5">
        <f>IFERROR(IF(BS177=$B177,0,IF($B177=0,ROUND((ABS(BS177-'Calculs T1a'!$S$7)/'Calculs T1a'!$S$7)*100,0),ROUND((ABS(BS177-$B177)/$B177)*100,0))), "No Prediction")</f>
        <v>0</v>
      </c>
      <c r="BV177" s="5">
        <f>IFERROR(IF(BU177=$B177,0,IF($B177=0,ROUND((ABS(BU177-'Calculs T1a'!$S$7)/'Calculs T1a'!$S$7)*100,0),ROUND((ABS(BU177-$B177)/$B177)*100,0))), "No Prediction")</f>
        <v>0</v>
      </c>
    </row>
    <row r="178" spans="4:74" x14ac:dyDescent="0.3">
      <c r="D178" s="5">
        <f>IFERROR(IF(C178=$B178,0,IF($B178=0,ROUND((ABS(C178-'Calculs T1a'!$S$7)/'Calculs T1a'!$S$7)*100,0),ROUND((ABS(C178-$B178)/$B178)*100,0))), "No Prediction")</f>
        <v>0</v>
      </c>
      <c r="F178" s="5">
        <f>IFERROR(IF(E178=$B178,0,IF($B178=0,ROUND((ABS(E178-'Calculs T1a'!$S$7)/'Calculs T1a'!$S$7)*100,0),ROUND((ABS(E178-$B178)/$B178)*100,0))), "No Prediction")</f>
        <v>0</v>
      </c>
      <c r="H178" s="5">
        <f>IFERROR(IF(G178=$B178,0,IF($B178=0,ROUND((ABS(G178-'Calculs T1a'!$S$7)/'Calculs T1a'!$S$7)*100,0),ROUND((ABS(G178-$B178)/$B178)*100,0))), "No Prediction")</f>
        <v>0</v>
      </c>
      <c r="J178" s="5">
        <f>IFERROR(IF(I178=$B178,0,IF($B178=0,ROUND((ABS(I178-'Calculs T1a'!$S$7)/'Calculs T1a'!$S$7)*100,0),ROUND((ABS(I178-$B178)/$B178)*100,0))), "No Prediction")</f>
        <v>0</v>
      </c>
      <c r="L178" s="5">
        <f>IFERROR(IF(K178=$B178,0,IF($B178=0,ROUND((ABS(K178-'Calculs T1a'!$S$7)/'Calculs T1a'!$S$7)*100,0),ROUND((ABS(K178-$B178)/$B178)*100,0))), "No Prediction")</f>
        <v>0</v>
      </c>
      <c r="N178" s="5">
        <f>IFERROR(IF(M178=$B178,0,IF($B178=0,ROUND((ABS(M178-'Calculs T1a'!$S$7)/'Calculs T1a'!$S$7)*100,0),ROUND((ABS(M178-$B178)/$B178)*100,0))), "No Prediction")</f>
        <v>0</v>
      </c>
      <c r="P178" s="5">
        <f>IFERROR(IF(O178=$B178,0,IF($B178=0,ROUND((ABS(O178-'Calculs T1a'!$S$7)/'Calculs T1a'!$S$7)*100,0),ROUND((ABS(O178-$B178)/$B178)*100,0))), "No Prediction")</f>
        <v>0</v>
      </c>
      <c r="R178" s="5">
        <f>IFERROR(IF(Q178=$B178,0,IF($B178=0,ROUND((ABS(Q178-'Calculs T1a'!$S$7)/'Calculs T1a'!$S$7)*100,0),ROUND((ABS(Q178-$B178)/$B178)*100,0))), "No Prediction")</f>
        <v>0</v>
      </c>
      <c r="T178" s="5">
        <f>IFERROR(IF(S178=$B178,0,IF($B178=0,ROUND((ABS(S178-'Calculs T1a'!$S$7)/'Calculs T1a'!$S$7)*100,0),ROUND((ABS(S178-$B178)/$B178)*100,0))), "No Prediction")</f>
        <v>0</v>
      </c>
      <c r="V178" s="5">
        <f>IFERROR(IF(U178=$B178,0,IF($B178=0,ROUND((ABS(U178-'Calculs T1a'!$S$7)/'Calculs T1a'!$S$7)*100,0),ROUND((ABS(U178-$B178)/$B178)*100,0))), "No Prediction")</f>
        <v>0</v>
      </c>
      <c r="X178" s="5">
        <f>IFERROR(IF(W178=$B178,0,IF($B178=0,ROUND((ABS(W178-'Calculs T1a'!$S$7)/'Calculs T1a'!$S$7)*100,0),ROUND((ABS(W178-$B178)/$B178)*100,0))), "No Prediction")</f>
        <v>0</v>
      </c>
      <c r="AC178" s="5">
        <f>IFERROR(IF(AB178=$B178,0,IF($B178=0,ROUND((ABS(AB178-'Calculs T1a'!$S$7)/'Calculs T1a'!$S$7)*100,0),ROUND((ABS(AB178-$B178)/$B178)*100,0))), "No Prediction")</f>
        <v>0</v>
      </c>
      <c r="AE178" s="5">
        <f>IFERROR(IF(AD178=$B178,0,IF($B178=0,ROUND((ABS(AD178-'Calculs T1a'!$S$7)/'Calculs T1a'!$S$7)*100,0),ROUND((ABS(AD178-$B178)/$B178)*100,0))), "No Prediction")</f>
        <v>0</v>
      </c>
      <c r="AG178" s="5">
        <f>IFERROR(IF(AF178=$B178,0,IF($B178=0,ROUND((ABS(AF178-'Calculs T1a'!$S$7)/'Calculs T1a'!$S$7)*100,0),ROUND((ABS(AF178-$B178)/$B178)*100,0))), "No Prediction")</f>
        <v>0</v>
      </c>
      <c r="AI178" s="5">
        <f>IFERROR(IF(AH178=$B178,0,IF($B178=0,ROUND((ABS(AH178-'Calculs T1a'!$S$7)/'Calculs T1a'!$S$7)*100,0),ROUND((ABS(AH178-$B178)/$B178)*100,0))), "No Prediction")</f>
        <v>0</v>
      </c>
      <c r="AK178" s="5">
        <f>IFERROR(IF(AJ178=$B178,0,IF($B178=0,ROUND((ABS(AJ178-'Calculs T1a'!$S$7)/'Calculs T1a'!$S$7)*100,0),ROUND((ABS(AJ178-$B178)/$B178)*100,0))), "No Prediction")</f>
        <v>0</v>
      </c>
      <c r="AM178" s="5">
        <f>IFERROR(IF(AL178=$B178,0,IF($B178=0,ROUND((ABS(AL178-'Calculs T1a'!$S$7)/'Calculs T1a'!$S$7)*100,0),ROUND((ABS(AL178-$B178)/$B178)*100,0))), "No Prediction")</f>
        <v>0</v>
      </c>
      <c r="AO178" s="5">
        <f>IFERROR(IF(AN178=$B178,0,IF($B178=0,ROUND((ABS(AN178-'Calculs T1a'!$S$7)/'Calculs T1a'!$S$7)*100,0),ROUND((ABS(AN178-$B178)/$B178)*100,0))), "No Prediction")</f>
        <v>0</v>
      </c>
      <c r="AQ178" s="5">
        <f>IFERROR(IF(AP178=$B178,0,IF($B178=0,ROUND((ABS(AP178-'Calculs T1a'!$S$7)/'Calculs T1a'!$S$7)*100,0),ROUND((ABS(AP178-$B178)/$B178)*100,0))), "No Prediction")</f>
        <v>0</v>
      </c>
      <c r="AS178" s="5">
        <f>IFERROR(IF(AR178=$B178,0,IF($B178=0,ROUND((ABS(AR178-'Calculs T1a'!$S$7)/'Calculs T1a'!$S$7)*100,0),ROUND((ABS(AR178-$B178)/$B178)*100,0))), "No Prediction")</f>
        <v>0</v>
      </c>
      <c r="AU178" s="5">
        <f>IFERROR(IF(AT178=$B178,0,IF($B178=0,ROUND((ABS(AT178-'Calculs T1a'!$S$7)/'Calculs T1a'!$S$7)*100,0),ROUND((ABS(AT178-$B178)/$B178)*100,0))), "No Prediction")</f>
        <v>0</v>
      </c>
      <c r="AW178" s="5">
        <f>IFERROR(IF(AV178=$B178,0,IF($B178=0,ROUND((ABS(AV178-'Calculs T1a'!$S$7)/'Calculs T1a'!$S$7)*100,0),ROUND((ABS(AV178-$B178)/$B178)*100,0))), "No Prediction")</f>
        <v>0</v>
      </c>
      <c r="BB178" s="5">
        <f>IFERROR(IF(BA178=$B178,0,IF($B178=0,ROUND((ABS(BA178-'Calculs T1a'!$S$7)/'Calculs T1a'!$S$7)*100,0),ROUND((ABS(BA178-$B178)/$B178)*100,0))), "No Prediction")</f>
        <v>0</v>
      </c>
      <c r="BD178" s="5">
        <f>IFERROR(IF(BC178=$B178,0,IF($B178=0,ROUND((ABS(BC178-'Calculs T1a'!$S$7)/'Calculs T1a'!$S$7)*100,0),ROUND((ABS(BC178-$B178)/$B178)*100,0))), "No Prediction")</f>
        <v>0</v>
      </c>
      <c r="BF178" s="5">
        <f>IFERROR(IF(BE178=$B178,0,IF($B178=0,ROUND((ABS(BE178-'Calculs T1a'!$S$7)/'Calculs T1a'!$S$7)*100,0),ROUND((ABS(BE178-$B178)/$B178)*100,0))), "No Prediction")</f>
        <v>0</v>
      </c>
      <c r="BH178" s="5">
        <f>IFERROR(IF(BG178=$B178,0,IF($B178=0,ROUND((ABS(BG178-'Calculs T1a'!$S$7)/'Calculs T1a'!$S$7)*100,0),ROUND((ABS(BG178-$B178)/$B178)*100,0))), "No Prediction")</f>
        <v>0</v>
      </c>
      <c r="BJ178" s="5">
        <f>IFERROR(IF(BI178=$B178,0,IF($B178=0,ROUND((ABS(BI178-'Calculs T1a'!$S$7)/'Calculs T1a'!$S$7)*100,0),ROUND((ABS(BI178-$B178)/$B178)*100,0))), "No Prediction")</f>
        <v>0</v>
      </c>
      <c r="BL178" s="5">
        <f>IFERROR(IF(BK178=$B178,0,IF($B178=0,ROUND((ABS(BK178-'Calculs T1a'!$S$7)/'Calculs T1a'!$S$7)*100,0),ROUND((ABS(BK178-$B178)/$B178)*100,0))), "No Prediction")</f>
        <v>0</v>
      </c>
      <c r="BN178" s="5">
        <f>IFERROR(IF(BM178=$B178,0,IF($B178=0,ROUND((ABS(BM178-'Calculs T1a'!$S$7)/'Calculs T1a'!$S$7)*100,0),ROUND((ABS(BM178-$B178)/$B178)*100,0))), "No Prediction")</f>
        <v>0</v>
      </c>
      <c r="BP178" s="5">
        <f>IFERROR(IF(BO178=$B178,0,IF($B178=0,ROUND((ABS(BO178-'Calculs T1a'!$S$7)/'Calculs T1a'!$S$7)*100,0),ROUND((ABS(BO178-$B178)/$B178)*100,0))), "No Prediction")</f>
        <v>0</v>
      </c>
      <c r="BR178" s="5">
        <f>IFERROR(IF(BQ178=$B178,0,IF($B178=0,ROUND((ABS(BQ178-'Calculs T1a'!$S$7)/'Calculs T1a'!$S$7)*100,0),ROUND((ABS(BQ178-$B178)/$B178)*100,0))), "No Prediction")</f>
        <v>0</v>
      </c>
      <c r="BT178" s="5">
        <f>IFERROR(IF(BS178=$B178,0,IF($B178=0,ROUND((ABS(BS178-'Calculs T1a'!$S$7)/'Calculs T1a'!$S$7)*100,0),ROUND((ABS(BS178-$B178)/$B178)*100,0))), "No Prediction")</f>
        <v>0</v>
      </c>
      <c r="BV178" s="5">
        <f>IFERROR(IF(BU178=$B178,0,IF($B178=0,ROUND((ABS(BU178-'Calculs T1a'!$S$7)/'Calculs T1a'!$S$7)*100,0),ROUND((ABS(BU178-$B178)/$B178)*100,0))), "No Prediction")</f>
        <v>0</v>
      </c>
    </row>
    <row r="179" spans="4:74" x14ac:dyDescent="0.3">
      <c r="D179" s="5">
        <f>IFERROR(IF(C179=$B179,0,IF($B179=0,ROUND((ABS(C179-'Calculs T1a'!$S$7)/'Calculs T1a'!$S$7)*100,0),ROUND((ABS(C179-$B179)/$B179)*100,0))), "No Prediction")</f>
        <v>0</v>
      </c>
      <c r="F179" s="5">
        <f>IFERROR(IF(E179=$B179,0,IF($B179=0,ROUND((ABS(E179-'Calculs T1a'!$S$7)/'Calculs T1a'!$S$7)*100,0),ROUND((ABS(E179-$B179)/$B179)*100,0))), "No Prediction")</f>
        <v>0</v>
      </c>
      <c r="H179" s="5">
        <f>IFERROR(IF(G179=$B179,0,IF($B179=0,ROUND((ABS(G179-'Calculs T1a'!$S$7)/'Calculs T1a'!$S$7)*100,0),ROUND((ABS(G179-$B179)/$B179)*100,0))), "No Prediction")</f>
        <v>0</v>
      </c>
      <c r="J179" s="5">
        <f>IFERROR(IF(I179=$B179,0,IF($B179=0,ROUND((ABS(I179-'Calculs T1a'!$S$7)/'Calculs T1a'!$S$7)*100,0),ROUND((ABS(I179-$B179)/$B179)*100,0))), "No Prediction")</f>
        <v>0</v>
      </c>
      <c r="L179" s="5">
        <f>IFERROR(IF(K179=$B179,0,IF($B179=0,ROUND((ABS(K179-'Calculs T1a'!$S$7)/'Calculs T1a'!$S$7)*100,0),ROUND((ABS(K179-$B179)/$B179)*100,0))), "No Prediction")</f>
        <v>0</v>
      </c>
      <c r="N179" s="5">
        <f>IFERROR(IF(M179=$B179,0,IF($B179=0,ROUND((ABS(M179-'Calculs T1a'!$S$7)/'Calculs T1a'!$S$7)*100,0),ROUND((ABS(M179-$B179)/$B179)*100,0))), "No Prediction")</f>
        <v>0</v>
      </c>
      <c r="P179" s="5">
        <f>IFERROR(IF(O179=$B179,0,IF($B179=0,ROUND((ABS(O179-'Calculs T1a'!$S$7)/'Calculs T1a'!$S$7)*100,0),ROUND((ABS(O179-$B179)/$B179)*100,0))), "No Prediction")</f>
        <v>0</v>
      </c>
      <c r="R179" s="5">
        <f>IFERROR(IF(Q179=$B179,0,IF($B179=0,ROUND((ABS(Q179-'Calculs T1a'!$S$7)/'Calculs T1a'!$S$7)*100,0),ROUND((ABS(Q179-$B179)/$B179)*100,0))), "No Prediction")</f>
        <v>0</v>
      </c>
      <c r="T179" s="5">
        <f>IFERROR(IF(S179=$B179,0,IF($B179=0,ROUND((ABS(S179-'Calculs T1a'!$S$7)/'Calculs T1a'!$S$7)*100,0),ROUND((ABS(S179-$B179)/$B179)*100,0))), "No Prediction")</f>
        <v>0</v>
      </c>
      <c r="V179" s="5">
        <f>IFERROR(IF(U179=$B179,0,IF($B179=0,ROUND((ABS(U179-'Calculs T1a'!$S$7)/'Calculs T1a'!$S$7)*100,0),ROUND((ABS(U179-$B179)/$B179)*100,0))), "No Prediction")</f>
        <v>0</v>
      </c>
      <c r="X179" s="5">
        <f>IFERROR(IF(W179=$B179,0,IF($B179=0,ROUND((ABS(W179-'Calculs T1a'!$S$7)/'Calculs T1a'!$S$7)*100,0),ROUND((ABS(W179-$B179)/$B179)*100,0))), "No Prediction")</f>
        <v>0</v>
      </c>
      <c r="AC179" s="5">
        <f>IFERROR(IF(AB179=$B179,0,IF($B179=0,ROUND((ABS(AB179-'Calculs T1a'!$S$7)/'Calculs T1a'!$S$7)*100,0),ROUND((ABS(AB179-$B179)/$B179)*100,0))), "No Prediction")</f>
        <v>0</v>
      </c>
      <c r="AE179" s="5">
        <f>IFERROR(IF(AD179=$B179,0,IF($B179=0,ROUND((ABS(AD179-'Calculs T1a'!$S$7)/'Calculs T1a'!$S$7)*100,0),ROUND((ABS(AD179-$B179)/$B179)*100,0))), "No Prediction")</f>
        <v>0</v>
      </c>
      <c r="AG179" s="5">
        <f>IFERROR(IF(AF179=$B179,0,IF($B179=0,ROUND((ABS(AF179-'Calculs T1a'!$S$7)/'Calculs T1a'!$S$7)*100,0),ROUND((ABS(AF179-$B179)/$B179)*100,0))), "No Prediction")</f>
        <v>0</v>
      </c>
      <c r="AI179" s="5">
        <f>IFERROR(IF(AH179=$B179,0,IF($B179=0,ROUND((ABS(AH179-'Calculs T1a'!$S$7)/'Calculs T1a'!$S$7)*100,0),ROUND((ABS(AH179-$B179)/$B179)*100,0))), "No Prediction")</f>
        <v>0</v>
      </c>
      <c r="AK179" s="5">
        <f>IFERROR(IF(AJ179=$B179,0,IF($B179=0,ROUND((ABS(AJ179-'Calculs T1a'!$S$7)/'Calculs T1a'!$S$7)*100,0),ROUND((ABS(AJ179-$B179)/$B179)*100,0))), "No Prediction")</f>
        <v>0</v>
      </c>
      <c r="AM179" s="5">
        <f>IFERROR(IF(AL179=$B179,0,IF($B179=0,ROUND((ABS(AL179-'Calculs T1a'!$S$7)/'Calculs T1a'!$S$7)*100,0),ROUND((ABS(AL179-$B179)/$B179)*100,0))), "No Prediction")</f>
        <v>0</v>
      </c>
      <c r="AO179" s="5">
        <f>IFERROR(IF(AN179=$B179,0,IF($B179=0,ROUND((ABS(AN179-'Calculs T1a'!$S$7)/'Calculs T1a'!$S$7)*100,0),ROUND((ABS(AN179-$B179)/$B179)*100,0))), "No Prediction")</f>
        <v>0</v>
      </c>
      <c r="AQ179" s="5">
        <f>IFERROR(IF(AP179=$B179,0,IF($B179=0,ROUND((ABS(AP179-'Calculs T1a'!$S$7)/'Calculs T1a'!$S$7)*100,0),ROUND((ABS(AP179-$B179)/$B179)*100,0))), "No Prediction")</f>
        <v>0</v>
      </c>
      <c r="AS179" s="5">
        <f>IFERROR(IF(AR179=$B179,0,IF($B179=0,ROUND((ABS(AR179-'Calculs T1a'!$S$7)/'Calculs T1a'!$S$7)*100,0),ROUND((ABS(AR179-$B179)/$B179)*100,0))), "No Prediction")</f>
        <v>0</v>
      </c>
      <c r="AU179" s="5">
        <f>IFERROR(IF(AT179=$B179,0,IF($B179=0,ROUND((ABS(AT179-'Calculs T1a'!$S$7)/'Calculs T1a'!$S$7)*100,0),ROUND((ABS(AT179-$B179)/$B179)*100,0))), "No Prediction")</f>
        <v>0</v>
      </c>
      <c r="AW179" s="5">
        <f>IFERROR(IF(AV179=$B179,0,IF($B179=0,ROUND((ABS(AV179-'Calculs T1a'!$S$7)/'Calculs T1a'!$S$7)*100,0),ROUND((ABS(AV179-$B179)/$B179)*100,0))), "No Prediction")</f>
        <v>0</v>
      </c>
      <c r="BB179" s="5">
        <f>IFERROR(IF(BA179=$B179,0,IF($B179=0,ROUND((ABS(BA179-'Calculs T1a'!$S$7)/'Calculs T1a'!$S$7)*100,0),ROUND((ABS(BA179-$B179)/$B179)*100,0))), "No Prediction")</f>
        <v>0</v>
      </c>
      <c r="BD179" s="5">
        <f>IFERROR(IF(BC179=$B179,0,IF($B179=0,ROUND((ABS(BC179-'Calculs T1a'!$S$7)/'Calculs T1a'!$S$7)*100,0),ROUND((ABS(BC179-$B179)/$B179)*100,0))), "No Prediction")</f>
        <v>0</v>
      </c>
      <c r="BF179" s="5">
        <f>IFERROR(IF(BE179=$B179,0,IF($B179=0,ROUND((ABS(BE179-'Calculs T1a'!$S$7)/'Calculs T1a'!$S$7)*100,0),ROUND((ABS(BE179-$B179)/$B179)*100,0))), "No Prediction")</f>
        <v>0</v>
      </c>
      <c r="BH179" s="5">
        <f>IFERROR(IF(BG179=$B179,0,IF($B179=0,ROUND((ABS(BG179-'Calculs T1a'!$S$7)/'Calculs T1a'!$S$7)*100,0),ROUND((ABS(BG179-$B179)/$B179)*100,0))), "No Prediction")</f>
        <v>0</v>
      </c>
      <c r="BJ179" s="5">
        <f>IFERROR(IF(BI179=$B179,0,IF($B179=0,ROUND((ABS(BI179-'Calculs T1a'!$S$7)/'Calculs T1a'!$S$7)*100,0),ROUND((ABS(BI179-$B179)/$B179)*100,0))), "No Prediction")</f>
        <v>0</v>
      </c>
      <c r="BL179" s="5">
        <f>IFERROR(IF(BK179=$B179,0,IF($B179=0,ROUND((ABS(BK179-'Calculs T1a'!$S$7)/'Calculs T1a'!$S$7)*100,0),ROUND((ABS(BK179-$B179)/$B179)*100,0))), "No Prediction")</f>
        <v>0</v>
      </c>
      <c r="BN179" s="5">
        <f>IFERROR(IF(BM179=$B179,0,IF($B179=0,ROUND((ABS(BM179-'Calculs T1a'!$S$7)/'Calculs T1a'!$S$7)*100,0),ROUND((ABS(BM179-$B179)/$B179)*100,0))), "No Prediction")</f>
        <v>0</v>
      </c>
      <c r="BP179" s="5">
        <f>IFERROR(IF(BO179=$B179,0,IF($B179=0,ROUND((ABS(BO179-'Calculs T1a'!$S$7)/'Calculs T1a'!$S$7)*100,0),ROUND((ABS(BO179-$B179)/$B179)*100,0))), "No Prediction")</f>
        <v>0</v>
      </c>
      <c r="BR179" s="5">
        <f>IFERROR(IF(BQ179=$B179,0,IF($B179=0,ROUND((ABS(BQ179-'Calculs T1a'!$S$7)/'Calculs T1a'!$S$7)*100,0),ROUND((ABS(BQ179-$B179)/$B179)*100,0))), "No Prediction")</f>
        <v>0</v>
      </c>
      <c r="BT179" s="5">
        <f>IFERROR(IF(BS179=$B179,0,IF($B179=0,ROUND((ABS(BS179-'Calculs T1a'!$S$7)/'Calculs T1a'!$S$7)*100,0),ROUND((ABS(BS179-$B179)/$B179)*100,0))), "No Prediction")</f>
        <v>0</v>
      </c>
      <c r="BV179" s="5">
        <f>IFERROR(IF(BU179=$B179,0,IF($B179=0,ROUND((ABS(BU179-'Calculs T1a'!$S$7)/'Calculs T1a'!$S$7)*100,0),ROUND((ABS(BU179-$B179)/$B179)*100,0))), "No Prediction")</f>
        <v>0</v>
      </c>
    </row>
    <row r="180" spans="4:74" x14ac:dyDescent="0.3">
      <c r="D180" s="5">
        <f>IFERROR(IF(C180=$B180,0,IF($B180=0,ROUND((ABS(C180-'Calculs T1a'!$S$7)/'Calculs T1a'!$S$7)*100,0),ROUND((ABS(C180-$B180)/$B180)*100,0))), "No Prediction")</f>
        <v>0</v>
      </c>
      <c r="F180" s="5">
        <f>IFERROR(IF(E180=$B180,0,IF($B180=0,ROUND((ABS(E180-'Calculs T1a'!$S$7)/'Calculs T1a'!$S$7)*100,0),ROUND((ABS(E180-$B180)/$B180)*100,0))), "No Prediction")</f>
        <v>0</v>
      </c>
      <c r="H180" s="5">
        <f>IFERROR(IF(G180=$B180,0,IF($B180=0,ROUND((ABS(G180-'Calculs T1a'!$S$7)/'Calculs T1a'!$S$7)*100,0),ROUND((ABS(G180-$B180)/$B180)*100,0))), "No Prediction")</f>
        <v>0</v>
      </c>
      <c r="J180" s="5">
        <f>IFERROR(IF(I180=$B180,0,IF($B180=0,ROUND((ABS(I180-'Calculs T1a'!$S$7)/'Calculs T1a'!$S$7)*100,0),ROUND((ABS(I180-$B180)/$B180)*100,0))), "No Prediction")</f>
        <v>0</v>
      </c>
      <c r="L180" s="5">
        <f>IFERROR(IF(K180=$B180,0,IF($B180=0,ROUND((ABS(K180-'Calculs T1a'!$S$7)/'Calculs T1a'!$S$7)*100,0),ROUND((ABS(K180-$B180)/$B180)*100,0))), "No Prediction")</f>
        <v>0</v>
      </c>
      <c r="N180" s="5">
        <f>IFERROR(IF(M180=$B180,0,IF($B180=0,ROUND((ABS(M180-'Calculs T1a'!$S$7)/'Calculs T1a'!$S$7)*100,0),ROUND((ABS(M180-$B180)/$B180)*100,0))), "No Prediction")</f>
        <v>0</v>
      </c>
      <c r="P180" s="5">
        <f>IFERROR(IF(O180=$B180,0,IF($B180=0,ROUND((ABS(O180-'Calculs T1a'!$S$7)/'Calculs T1a'!$S$7)*100,0),ROUND((ABS(O180-$B180)/$B180)*100,0))), "No Prediction")</f>
        <v>0</v>
      </c>
      <c r="R180" s="5">
        <f>IFERROR(IF(Q180=$B180,0,IF($B180=0,ROUND((ABS(Q180-'Calculs T1a'!$S$7)/'Calculs T1a'!$S$7)*100,0),ROUND((ABS(Q180-$B180)/$B180)*100,0))), "No Prediction")</f>
        <v>0</v>
      </c>
      <c r="T180" s="5">
        <f>IFERROR(IF(S180=$B180,0,IF($B180=0,ROUND((ABS(S180-'Calculs T1a'!$S$7)/'Calculs T1a'!$S$7)*100,0),ROUND((ABS(S180-$B180)/$B180)*100,0))), "No Prediction")</f>
        <v>0</v>
      </c>
      <c r="V180" s="5">
        <f>IFERROR(IF(U180=$B180,0,IF($B180=0,ROUND((ABS(U180-'Calculs T1a'!$S$7)/'Calculs T1a'!$S$7)*100,0),ROUND((ABS(U180-$B180)/$B180)*100,0))), "No Prediction")</f>
        <v>0</v>
      </c>
      <c r="X180" s="5">
        <f>IFERROR(IF(W180=$B180,0,IF($B180=0,ROUND((ABS(W180-'Calculs T1a'!$S$7)/'Calculs T1a'!$S$7)*100,0),ROUND((ABS(W180-$B180)/$B180)*100,0))), "No Prediction")</f>
        <v>0</v>
      </c>
      <c r="AC180" s="5">
        <f>IFERROR(IF(AB180=$B180,0,IF($B180=0,ROUND((ABS(AB180-'Calculs T1a'!$S$7)/'Calculs T1a'!$S$7)*100,0),ROUND((ABS(AB180-$B180)/$B180)*100,0))), "No Prediction")</f>
        <v>0</v>
      </c>
      <c r="AE180" s="5">
        <f>IFERROR(IF(AD180=$B180,0,IF($B180=0,ROUND((ABS(AD180-'Calculs T1a'!$S$7)/'Calculs T1a'!$S$7)*100,0),ROUND((ABS(AD180-$B180)/$B180)*100,0))), "No Prediction")</f>
        <v>0</v>
      </c>
      <c r="AG180" s="5">
        <f>IFERROR(IF(AF180=$B180,0,IF($B180=0,ROUND((ABS(AF180-'Calculs T1a'!$S$7)/'Calculs T1a'!$S$7)*100,0),ROUND((ABS(AF180-$B180)/$B180)*100,0))), "No Prediction")</f>
        <v>0</v>
      </c>
      <c r="AI180" s="5">
        <f>IFERROR(IF(AH180=$B180,0,IF($B180=0,ROUND((ABS(AH180-'Calculs T1a'!$S$7)/'Calculs T1a'!$S$7)*100,0),ROUND((ABS(AH180-$B180)/$B180)*100,0))), "No Prediction")</f>
        <v>0</v>
      </c>
      <c r="AK180" s="5">
        <f>IFERROR(IF(AJ180=$B180,0,IF($B180=0,ROUND((ABS(AJ180-'Calculs T1a'!$S$7)/'Calculs T1a'!$S$7)*100,0),ROUND((ABS(AJ180-$B180)/$B180)*100,0))), "No Prediction")</f>
        <v>0</v>
      </c>
      <c r="AM180" s="5">
        <f>IFERROR(IF(AL180=$B180,0,IF($B180=0,ROUND((ABS(AL180-'Calculs T1a'!$S$7)/'Calculs T1a'!$S$7)*100,0),ROUND((ABS(AL180-$B180)/$B180)*100,0))), "No Prediction")</f>
        <v>0</v>
      </c>
      <c r="AO180" s="5">
        <f>IFERROR(IF(AN180=$B180,0,IF($B180=0,ROUND((ABS(AN180-'Calculs T1a'!$S$7)/'Calculs T1a'!$S$7)*100,0),ROUND((ABS(AN180-$B180)/$B180)*100,0))), "No Prediction")</f>
        <v>0</v>
      </c>
      <c r="AQ180" s="5">
        <f>IFERROR(IF(AP180=$B180,0,IF($B180=0,ROUND((ABS(AP180-'Calculs T1a'!$S$7)/'Calculs T1a'!$S$7)*100,0),ROUND((ABS(AP180-$B180)/$B180)*100,0))), "No Prediction")</f>
        <v>0</v>
      </c>
      <c r="AS180" s="5">
        <f>IFERROR(IF(AR180=$B180,0,IF($B180=0,ROUND((ABS(AR180-'Calculs T1a'!$S$7)/'Calculs T1a'!$S$7)*100,0),ROUND((ABS(AR180-$B180)/$B180)*100,0))), "No Prediction")</f>
        <v>0</v>
      </c>
      <c r="AU180" s="5">
        <f>IFERROR(IF(AT180=$B180,0,IF($B180=0,ROUND((ABS(AT180-'Calculs T1a'!$S$7)/'Calculs T1a'!$S$7)*100,0),ROUND((ABS(AT180-$B180)/$B180)*100,0))), "No Prediction")</f>
        <v>0</v>
      </c>
      <c r="AW180" s="5">
        <f>IFERROR(IF(AV180=$B180,0,IF($B180=0,ROUND((ABS(AV180-'Calculs T1a'!$S$7)/'Calculs T1a'!$S$7)*100,0),ROUND((ABS(AV180-$B180)/$B180)*100,0))), "No Prediction")</f>
        <v>0</v>
      </c>
      <c r="BB180" s="5">
        <f>IFERROR(IF(BA180=$B180,0,IF($B180=0,ROUND((ABS(BA180-'Calculs T1a'!$S$7)/'Calculs T1a'!$S$7)*100,0),ROUND((ABS(BA180-$B180)/$B180)*100,0))), "No Prediction")</f>
        <v>0</v>
      </c>
      <c r="BD180" s="5">
        <f>IFERROR(IF(BC180=$B180,0,IF($B180=0,ROUND((ABS(BC180-'Calculs T1a'!$S$7)/'Calculs T1a'!$S$7)*100,0),ROUND((ABS(BC180-$B180)/$B180)*100,0))), "No Prediction")</f>
        <v>0</v>
      </c>
      <c r="BF180" s="5">
        <f>IFERROR(IF(BE180=$B180,0,IF($B180=0,ROUND((ABS(BE180-'Calculs T1a'!$S$7)/'Calculs T1a'!$S$7)*100,0),ROUND((ABS(BE180-$B180)/$B180)*100,0))), "No Prediction")</f>
        <v>0</v>
      </c>
      <c r="BH180" s="5">
        <f>IFERROR(IF(BG180=$B180,0,IF($B180=0,ROUND((ABS(BG180-'Calculs T1a'!$S$7)/'Calculs T1a'!$S$7)*100,0),ROUND((ABS(BG180-$B180)/$B180)*100,0))), "No Prediction")</f>
        <v>0</v>
      </c>
      <c r="BJ180" s="5">
        <f>IFERROR(IF(BI180=$B180,0,IF($B180=0,ROUND((ABS(BI180-'Calculs T1a'!$S$7)/'Calculs T1a'!$S$7)*100,0),ROUND((ABS(BI180-$B180)/$B180)*100,0))), "No Prediction")</f>
        <v>0</v>
      </c>
      <c r="BL180" s="5">
        <f>IFERROR(IF(BK180=$B180,0,IF($B180=0,ROUND((ABS(BK180-'Calculs T1a'!$S$7)/'Calculs T1a'!$S$7)*100,0),ROUND((ABS(BK180-$B180)/$B180)*100,0))), "No Prediction")</f>
        <v>0</v>
      </c>
      <c r="BN180" s="5">
        <f>IFERROR(IF(BM180=$B180,0,IF($B180=0,ROUND((ABS(BM180-'Calculs T1a'!$S$7)/'Calculs T1a'!$S$7)*100,0),ROUND((ABS(BM180-$B180)/$B180)*100,0))), "No Prediction")</f>
        <v>0</v>
      </c>
      <c r="BP180" s="5">
        <f>IFERROR(IF(BO180=$B180,0,IF($B180=0,ROUND((ABS(BO180-'Calculs T1a'!$S$7)/'Calculs T1a'!$S$7)*100,0),ROUND((ABS(BO180-$B180)/$B180)*100,0))), "No Prediction")</f>
        <v>0</v>
      </c>
      <c r="BR180" s="5">
        <f>IFERROR(IF(BQ180=$B180,0,IF($B180=0,ROUND((ABS(BQ180-'Calculs T1a'!$S$7)/'Calculs T1a'!$S$7)*100,0),ROUND((ABS(BQ180-$B180)/$B180)*100,0))), "No Prediction")</f>
        <v>0</v>
      </c>
      <c r="BT180" s="5">
        <f>IFERROR(IF(BS180=$B180,0,IF($B180=0,ROUND((ABS(BS180-'Calculs T1a'!$S$7)/'Calculs T1a'!$S$7)*100,0),ROUND((ABS(BS180-$B180)/$B180)*100,0))), "No Prediction")</f>
        <v>0</v>
      </c>
      <c r="BV180" s="5">
        <f>IFERROR(IF(BU180=$B180,0,IF($B180=0,ROUND((ABS(BU180-'Calculs T1a'!$S$7)/'Calculs T1a'!$S$7)*100,0),ROUND((ABS(BU180-$B180)/$B180)*100,0))), "No Prediction")</f>
        <v>0</v>
      </c>
    </row>
    <row r="181" spans="4:74" x14ac:dyDescent="0.3">
      <c r="D181" s="5">
        <f>IFERROR(IF(C181=$B181,0,IF($B181=0,ROUND((ABS(C181-'Calculs T1a'!$S$7)/'Calculs T1a'!$S$7)*100,0),ROUND((ABS(C181-$B181)/$B181)*100,0))), "No Prediction")</f>
        <v>0</v>
      </c>
      <c r="F181" s="5">
        <f>IFERROR(IF(E181=$B181,0,IF($B181=0,ROUND((ABS(E181-'Calculs T1a'!$S$7)/'Calculs T1a'!$S$7)*100,0),ROUND((ABS(E181-$B181)/$B181)*100,0))), "No Prediction")</f>
        <v>0</v>
      </c>
      <c r="H181" s="5">
        <f>IFERROR(IF(G181=$B181,0,IF($B181=0,ROUND((ABS(G181-'Calculs T1a'!$S$7)/'Calculs T1a'!$S$7)*100,0),ROUND((ABS(G181-$B181)/$B181)*100,0))), "No Prediction")</f>
        <v>0</v>
      </c>
      <c r="J181" s="5">
        <f>IFERROR(IF(I181=$B181,0,IF($B181=0,ROUND((ABS(I181-'Calculs T1a'!$S$7)/'Calculs T1a'!$S$7)*100,0),ROUND((ABS(I181-$B181)/$B181)*100,0))), "No Prediction")</f>
        <v>0</v>
      </c>
      <c r="L181" s="5">
        <f>IFERROR(IF(K181=$B181,0,IF($B181=0,ROUND((ABS(K181-'Calculs T1a'!$S$7)/'Calculs T1a'!$S$7)*100,0),ROUND((ABS(K181-$B181)/$B181)*100,0))), "No Prediction")</f>
        <v>0</v>
      </c>
      <c r="N181" s="5">
        <f>IFERROR(IF(M181=$B181,0,IF($B181=0,ROUND((ABS(M181-'Calculs T1a'!$S$7)/'Calculs T1a'!$S$7)*100,0),ROUND((ABS(M181-$B181)/$B181)*100,0))), "No Prediction")</f>
        <v>0</v>
      </c>
      <c r="P181" s="5">
        <f>IFERROR(IF(O181=$B181,0,IF($B181=0,ROUND((ABS(O181-'Calculs T1a'!$S$7)/'Calculs T1a'!$S$7)*100,0),ROUND((ABS(O181-$B181)/$B181)*100,0))), "No Prediction")</f>
        <v>0</v>
      </c>
      <c r="R181" s="5">
        <f>IFERROR(IF(Q181=$B181,0,IF($B181=0,ROUND((ABS(Q181-'Calculs T1a'!$S$7)/'Calculs T1a'!$S$7)*100,0),ROUND((ABS(Q181-$B181)/$B181)*100,0))), "No Prediction")</f>
        <v>0</v>
      </c>
      <c r="T181" s="5">
        <f>IFERROR(IF(S181=$B181,0,IF($B181=0,ROUND((ABS(S181-'Calculs T1a'!$S$7)/'Calculs T1a'!$S$7)*100,0),ROUND((ABS(S181-$B181)/$B181)*100,0))), "No Prediction")</f>
        <v>0</v>
      </c>
      <c r="V181" s="5">
        <f>IFERROR(IF(U181=$B181,0,IF($B181=0,ROUND((ABS(U181-'Calculs T1a'!$S$7)/'Calculs T1a'!$S$7)*100,0),ROUND((ABS(U181-$B181)/$B181)*100,0))), "No Prediction")</f>
        <v>0</v>
      </c>
      <c r="X181" s="5">
        <f>IFERROR(IF(W181=$B181,0,IF($B181=0,ROUND((ABS(W181-'Calculs T1a'!$S$7)/'Calculs T1a'!$S$7)*100,0),ROUND((ABS(W181-$B181)/$B181)*100,0))), "No Prediction")</f>
        <v>0</v>
      </c>
      <c r="AC181" s="5">
        <f>IFERROR(IF(AB181=$B181,0,IF($B181=0,ROUND((ABS(AB181-'Calculs T1a'!$S$7)/'Calculs T1a'!$S$7)*100,0),ROUND((ABS(AB181-$B181)/$B181)*100,0))), "No Prediction")</f>
        <v>0</v>
      </c>
      <c r="AE181" s="5">
        <f>IFERROR(IF(AD181=$B181,0,IF($B181=0,ROUND((ABS(AD181-'Calculs T1a'!$S$7)/'Calculs T1a'!$S$7)*100,0),ROUND((ABS(AD181-$B181)/$B181)*100,0))), "No Prediction")</f>
        <v>0</v>
      </c>
      <c r="AG181" s="5">
        <f>IFERROR(IF(AF181=$B181,0,IF($B181=0,ROUND((ABS(AF181-'Calculs T1a'!$S$7)/'Calculs T1a'!$S$7)*100,0),ROUND((ABS(AF181-$B181)/$B181)*100,0))), "No Prediction")</f>
        <v>0</v>
      </c>
      <c r="AI181" s="5">
        <f>IFERROR(IF(AH181=$B181,0,IF($B181=0,ROUND((ABS(AH181-'Calculs T1a'!$S$7)/'Calculs T1a'!$S$7)*100,0),ROUND((ABS(AH181-$B181)/$B181)*100,0))), "No Prediction")</f>
        <v>0</v>
      </c>
      <c r="AK181" s="5">
        <f>IFERROR(IF(AJ181=$B181,0,IF($B181=0,ROUND((ABS(AJ181-'Calculs T1a'!$S$7)/'Calculs T1a'!$S$7)*100,0),ROUND((ABS(AJ181-$B181)/$B181)*100,0))), "No Prediction")</f>
        <v>0</v>
      </c>
      <c r="AM181" s="5">
        <f>IFERROR(IF(AL181=$B181,0,IF($B181=0,ROUND((ABS(AL181-'Calculs T1a'!$S$7)/'Calculs T1a'!$S$7)*100,0),ROUND((ABS(AL181-$B181)/$B181)*100,0))), "No Prediction")</f>
        <v>0</v>
      </c>
      <c r="AO181" s="5">
        <f>IFERROR(IF(AN181=$B181,0,IF($B181=0,ROUND((ABS(AN181-'Calculs T1a'!$S$7)/'Calculs T1a'!$S$7)*100,0),ROUND((ABS(AN181-$B181)/$B181)*100,0))), "No Prediction")</f>
        <v>0</v>
      </c>
      <c r="AQ181" s="5">
        <f>IFERROR(IF(AP181=$B181,0,IF($B181=0,ROUND((ABS(AP181-'Calculs T1a'!$S$7)/'Calculs T1a'!$S$7)*100,0),ROUND((ABS(AP181-$B181)/$B181)*100,0))), "No Prediction")</f>
        <v>0</v>
      </c>
      <c r="AS181" s="5">
        <f>IFERROR(IF(AR181=$B181,0,IF($B181=0,ROUND((ABS(AR181-'Calculs T1a'!$S$7)/'Calculs T1a'!$S$7)*100,0),ROUND((ABS(AR181-$B181)/$B181)*100,0))), "No Prediction")</f>
        <v>0</v>
      </c>
      <c r="AU181" s="5">
        <f>IFERROR(IF(AT181=$B181,0,IF($B181=0,ROUND((ABS(AT181-'Calculs T1a'!$S$7)/'Calculs T1a'!$S$7)*100,0),ROUND((ABS(AT181-$B181)/$B181)*100,0))), "No Prediction")</f>
        <v>0</v>
      </c>
      <c r="AW181" s="5">
        <f>IFERROR(IF(AV181=$B181,0,IF($B181=0,ROUND((ABS(AV181-'Calculs T1a'!$S$7)/'Calculs T1a'!$S$7)*100,0),ROUND((ABS(AV181-$B181)/$B181)*100,0))), "No Prediction")</f>
        <v>0</v>
      </c>
      <c r="BB181" s="5">
        <f>IFERROR(IF(BA181=$B181,0,IF($B181=0,ROUND((ABS(BA181-'Calculs T1a'!$S$7)/'Calculs T1a'!$S$7)*100,0),ROUND((ABS(BA181-$B181)/$B181)*100,0))), "No Prediction")</f>
        <v>0</v>
      </c>
      <c r="BD181" s="5">
        <f>IFERROR(IF(BC181=$B181,0,IF($B181=0,ROUND((ABS(BC181-'Calculs T1a'!$S$7)/'Calculs T1a'!$S$7)*100,0),ROUND((ABS(BC181-$B181)/$B181)*100,0))), "No Prediction")</f>
        <v>0</v>
      </c>
      <c r="BF181" s="5">
        <f>IFERROR(IF(BE181=$B181,0,IF($B181=0,ROUND((ABS(BE181-'Calculs T1a'!$S$7)/'Calculs T1a'!$S$7)*100,0),ROUND((ABS(BE181-$B181)/$B181)*100,0))), "No Prediction")</f>
        <v>0</v>
      </c>
      <c r="BH181" s="5">
        <f>IFERROR(IF(BG181=$B181,0,IF($B181=0,ROUND((ABS(BG181-'Calculs T1a'!$S$7)/'Calculs T1a'!$S$7)*100,0),ROUND((ABS(BG181-$B181)/$B181)*100,0))), "No Prediction")</f>
        <v>0</v>
      </c>
      <c r="BJ181" s="5">
        <f>IFERROR(IF(BI181=$B181,0,IF($B181=0,ROUND((ABS(BI181-'Calculs T1a'!$S$7)/'Calculs T1a'!$S$7)*100,0),ROUND((ABS(BI181-$B181)/$B181)*100,0))), "No Prediction")</f>
        <v>0</v>
      </c>
      <c r="BL181" s="5">
        <f>IFERROR(IF(BK181=$B181,0,IF($B181=0,ROUND((ABS(BK181-'Calculs T1a'!$S$7)/'Calculs T1a'!$S$7)*100,0),ROUND((ABS(BK181-$B181)/$B181)*100,0))), "No Prediction")</f>
        <v>0</v>
      </c>
      <c r="BN181" s="5">
        <f>IFERROR(IF(BM181=$B181,0,IF($B181=0,ROUND((ABS(BM181-'Calculs T1a'!$S$7)/'Calculs T1a'!$S$7)*100,0),ROUND((ABS(BM181-$B181)/$B181)*100,0))), "No Prediction")</f>
        <v>0</v>
      </c>
      <c r="BP181" s="5">
        <f>IFERROR(IF(BO181=$B181,0,IF($B181=0,ROUND((ABS(BO181-'Calculs T1a'!$S$7)/'Calculs T1a'!$S$7)*100,0),ROUND((ABS(BO181-$B181)/$B181)*100,0))), "No Prediction")</f>
        <v>0</v>
      </c>
      <c r="BR181" s="5">
        <f>IFERROR(IF(BQ181=$B181,0,IF($B181=0,ROUND((ABS(BQ181-'Calculs T1a'!$S$7)/'Calculs T1a'!$S$7)*100,0),ROUND((ABS(BQ181-$B181)/$B181)*100,0))), "No Prediction")</f>
        <v>0</v>
      </c>
      <c r="BT181" s="5">
        <f>IFERROR(IF(BS181=$B181,0,IF($B181=0,ROUND((ABS(BS181-'Calculs T1a'!$S$7)/'Calculs T1a'!$S$7)*100,0),ROUND((ABS(BS181-$B181)/$B181)*100,0))), "No Prediction")</f>
        <v>0</v>
      </c>
      <c r="BV181" s="5">
        <f>IFERROR(IF(BU181=$B181,0,IF($B181=0,ROUND((ABS(BU181-'Calculs T1a'!$S$7)/'Calculs T1a'!$S$7)*100,0),ROUND((ABS(BU181-$B181)/$B181)*100,0))), "No Prediction")</f>
        <v>0</v>
      </c>
    </row>
    <row r="182" spans="4:74" x14ac:dyDescent="0.3">
      <c r="D182" s="5">
        <f>IFERROR(IF(C182=$B182,0,IF($B182=0,ROUND((ABS(C182-'Calculs T1a'!$S$7)/'Calculs T1a'!$S$7)*100,0),ROUND((ABS(C182-$B182)/$B182)*100,0))), "No Prediction")</f>
        <v>0</v>
      </c>
      <c r="F182" s="5">
        <f>IFERROR(IF(E182=$B182,0,IF($B182=0,ROUND((ABS(E182-'Calculs T1a'!$S$7)/'Calculs T1a'!$S$7)*100,0),ROUND((ABS(E182-$B182)/$B182)*100,0))), "No Prediction")</f>
        <v>0</v>
      </c>
      <c r="H182" s="5">
        <f>IFERROR(IF(G182=$B182,0,IF($B182=0,ROUND((ABS(G182-'Calculs T1a'!$S$7)/'Calculs T1a'!$S$7)*100,0),ROUND((ABS(G182-$B182)/$B182)*100,0))), "No Prediction")</f>
        <v>0</v>
      </c>
      <c r="J182" s="5">
        <f>IFERROR(IF(I182=$B182,0,IF($B182=0,ROUND((ABS(I182-'Calculs T1a'!$S$7)/'Calculs T1a'!$S$7)*100,0),ROUND((ABS(I182-$B182)/$B182)*100,0))), "No Prediction")</f>
        <v>0</v>
      </c>
      <c r="L182" s="5">
        <f>IFERROR(IF(K182=$B182,0,IF($B182=0,ROUND((ABS(K182-'Calculs T1a'!$S$7)/'Calculs T1a'!$S$7)*100,0),ROUND((ABS(K182-$B182)/$B182)*100,0))), "No Prediction")</f>
        <v>0</v>
      </c>
      <c r="N182" s="5">
        <f>IFERROR(IF(M182=$B182,0,IF($B182=0,ROUND((ABS(M182-'Calculs T1a'!$S$7)/'Calculs T1a'!$S$7)*100,0),ROUND((ABS(M182-$B182)/$B182)*100,0))), "No Prediction")</f>
        <v>0</v>
      </c>
      <c r="P182" s="5">
        <f>IFERROR(IF(O182=$B182,0,IF($B182=0,ROUND((ABS(O182-'Calculs T1a'!$S$7)/'Calculs T1a'!$S$7)*100,0),ROUND((ABS(O182-$B182)/$B182)*100,0))), "No Prediction")</f>
        <v>0</v>
      </c>
      <c r="R182" s="5">
        <f>IFERROR(IF(Q182=$B182,0,IF($B182=0,ROUND((ABS(Q182-'Calculs T1a'!$S$7)/'Calculs T1a'!$S$7)*100,0),ROUND((ABS(Q182-$B182)/$B182)*100,0))), "No Prediction")</f>
        <v>0</v>
      </c>
      <c r="T182" s="5">
        <f>IFERROR(IF(S182=$B182,0,IF($B182=0,ROUND((ABS(S182-'Calculs T1a'!$S$7)/'Calculs T1a'!$S$7)*100,0),ROUND((ABS(S182-$B182)/$B182)*100,0))), "No Prediction")</f>
        <v>0</v>
      </c>
      <c r="V182" s="5">
        <f>IFERROR(IF(U182=$B182,0,IF($B182=0,ROUND((ABS(U182-'Calculs T1a'!$S$7)/'Calculs T1a'!$S$7)*100,0),ROUND((ABS(U182-$B182)/$B182)*100,0))), "No Prediction")</f>
        <v>0</v>
      </c>
      <c r="X182" s="5">
        <f>IFERROR(IF(W182=$B182,0,IF($B182=0,ROUND((ABS(W182-'Calculs T1a'!$S$7)/'Calculs T1a'!$S$7)*100,0),ROUND((ABS(W182-$B182)/$B182)*100,0))), "No Prediction")</f>
        <v>0</v>
      </c>
      <c r="AC182" s="5">
        <f>IFERROR(IF(AB182=$B182,0,IF($B182=0,ROUND((ABS(AB182-'Calculs T1a'!$S$7)/'Calculs T1a'!$S$7)*100,0),ROUND((ABS(AB182-$B182)/$B182)*100,0))), "No Prediction")</f>
        <v>0</v>
      </c>
      <c r="AE182" s="5">
        <f>IFERROR(IF(AD182=$B182,0,IF($B182=0,ROUND((ABS(AD182-'Calculs T1a'!$S$7)/'Calculs T1a'!$S$7)*100,0),ROUND((ABS(AD182-$B182)/$B182)*100,0))), "No Prediction")</f>
        <v>0</v>
      </c>
      <c r="AG182" s="5">
        <f>IFERROR(IF(AF182=$B182,0,IF($B182=0,ROUND((ABS(AF182-'Calculs T1a'!$S$7)/'Calculs T1a'!$S$7)*100,0),ROUND((ABS(AF182-$B182)/$B182)*100,0))), "No Prediction")</f>
        <v>0</v>
      </c>
      <c r="AI182" s="5">
        <f>IFERROR(IF(AH182=$B182,0,IF($B182=0,ROUND((ABS(AH182-'Calculs T1a'!$S$7)/'Calculs T1a'!$S$7)*100,0),ROUND((ABS(AH182-$B182)/$B182)*100,0))), "No Prediction")</f>
        <v>0</v>
      </c>
      <c r="AK182" s="5">
        <f>IFERROR(IF(AJ182=$B182,0,IF($B182=0,ROUND((ABS(AJ182-'Calculs T1a'!$S$7)/'Calculs T1a'!$S$7)*100,0),ROUND((ABS(AJ182-$B182)/$B182)*100,0))), "No Prediction")</f>
        <v>0</v>
      </c>
      <c r="AM182" s="5">
        <f>IFERROR(IF(AL182=$B182,0,IF($B182=0,ROUND((ABS(AL182-'Calculs T1a'!$S$7)/'Calculs T1a'!$S$7)*100,0),ROUND((ABS(AL182-$B182)/$B182)*100,0))), "No Prediction")</f>
        <v>0</v>
      </c>
      <c r="AO182" s="5">
        <f>IFERROR(IF(AN182=$B182,0,IF($B182=0,ROUND((ABS(AN182-'Calculs T1a'!$S$7)/'Calculs T1a'!$S$7)*100,0),ROUND((ABS(AN182-$B182)/$B182)*100,0))), "No Prediction")</f>
        <v>0</v>
      </c>
      <c r="AQ182" s="5">
        <f>IFERROR(IF(AP182=$B182,0,IF($B182=0,ROUND((ABS(AP182-'Calculs T1a'!$S$7)/'Calculs T1a'!$S$7)*100,0),ROUND((ABS(AP182-$B182)/$B182)*100,0))), "No Prediction")</f>
        <v>0</v>
      </c>
      <c r="AS182" s="5">
        <f>IFERROR(IF(AR182=$B182,0,IF($B182=0,ROUND((ABS(AR182-'Calculs T1a'!$S$7)/'Calculs T1a'!$S$7)*100,0),ROUND((ABS(AR182-$B182)/$B182)*100,0))), "No Prediction")</f>
        <v>0</v>
      </c>
      <c r="AU182" s="5">
        <f>IFERROR(IF(AT182=$B182,0,IF($B182=0,ROUND((ABS(AT182-'Calculs T1a'!$S$7)/'Calculs T1a'!$S$7)*100,0),ROUND((ABS(AT182-$B182)/$B182)*100,0))), "No Prediction")</f>
        <v>0</v>
      </c>
      <c r="AW182" s="5">
        <f>IFERROR(IF(AV182=$B182,0,IF($B182=0,ROUND((ABS(AV182-'Calculs T1a'!$S$7)/'Calculs T1a'!$S$7)*100,0),ROUND((ABS(AV182-$B182)/$B182)*100,0))), "No Prediction")</f>
        <v>0</v>
      </c>
      <c r="BB182" s="5">
        <f>IFERROR(IF(BA182=$B182,0,IF($B182=0,ROUND((ABS(BA182-'Calculs T1a'!$S$7)/'Calculs T1a'!$S$7)*100,0),ROUND((ABS(BA182-$B182)/$B182)*100,0))), "No Prediction")</f>
        <v>0</v>
      </c>
      <c r="BD182" s="5">
        <f>IFERROR(IF(BC182=$B182,0,IF($B182=0,ROUND((ABS(BC182-'Calculs T1a'!$S$7)/'Calculs T1a'!$S$7)*100,0),ROUND((ABS(BC182-$B182)/$B182)*100,0))), "No Prediction")</f>
        <v>0</v>
      </c>
      <c r="BF182" s="5">
        <f>IFERROR(IF(BE182=$B182,0,IF($B182=0,ROUND((ABS(BE182-'Calculs T1a'!$S$7)/'Calculs T1a'!$S$7)*100,0),ROUND((ABS(BE182-$B182)/$B182)*100,0))), "No Prediction")</f>
        <v>0</v>
      </c>
      <c r="BH182" s="5">
        <f>IFERROR(IF(BG182=$B182,0,IF($B182=0,ROUND((ABS(BG182-'Calculs T1a'!$S$7)/'Calculs T1a'!$S$7)*100,0),ROUND((ABS(BG182-$B182)/$B182)*100,0))), "No Prediction")</f>
        <v>0</v>
      </c>
      <c r="BJ182" s="5">
        <f>IFERROR(IF(BI182=$B182,0,IF($B182=0,ROUND((ABS(BI182-'Calculs T1a'!$S$7)/'Calculs T1a'!$S$7)*100,0),ROUND((ABS(BI182-$B182)/$B182)*100,0))), "No Prediction")</f>
        <v>0</v>
      </c>
      <c r="BL182" s="5">
        <f>IFERROR(IF(BK182=$B182,0,IF($B182=0,ROUND((ABS(BK182-'Calculs T1a'!$S$7)/'Calculs T1a'!$S$7)*100,0),ROUND((ABS(BK182-$B182)/$B182)*100,0))), "No Prediction")</f>
        <v>0</v>
      </c>
      <c r="BN182" s="5">
        <f>IFERROR(IF(BM182=$B182,0,IF($B182=0,ROUND((ABS(BM182-'Calculs T1a'!$S$7)/'Calculs T1a'!$S$7)*100,0),ROUND((ABS(BM182-$B182)/$B182)*100,0))), "No Prediction")</f>
        <v>0</v>
      </c>
      <c r="BP182" s="5">
        <f>IFERROR(IF(BO182=$B182,0,IF($B182=0,ROUND((ABS(BO182-'Calculs T1a'!$S$7)/'Calculs T1a'!$S$7)*100,0),ROUND((ABS(BO182-$B182)/$B182)*100,0))), "No Prediction")</f>
        <v>0</v>
      </c>
      <c r="BR182" s="5">
        <f>IFERROR(IF(BQ182=$B182,0,IF($B182=0,ROUND((ABS(BQ182-'Calculs T1a'!$S$7)/'Calculs T1a'!$S$7)*100,0),ROUND((ABS(BQ182-$B182)/$B182)*100,0))), "No Prediction")</f>
        <v>0</v>
      </c>
      <c r="BT182" s="5">
        <f>IFERROR(IF(BS182=$B182,0,IF($B182=0,ROUND((ABS(BS182-'Calculs T1a'!$S$7)/'Calculs T1a'!$S$7)*100,0),ROUND((ABS(BS182-$B182)/$B182)*100,0))), "No Prediction")</f>
        <v>0</v>
      </c>
      <c r="BV182" s="5">
        <f>IFERROR(IF(BU182=$B182,0,IF($B182=0,ROUND((ABS(BU182-'Calculs T1a'!$S$7)/'Calculs T1a'!$S$7)*100,0),ROUND((ABS(BU182-$B182)/$B182)*100,0))), "No Prediction")</f>
        <v>0</v>
      </c>
    </row>
    <row r="183" spans="4:74" x14ac:dyDescent="0.3">
      <c r="D183" s="5">
        <f>IFERROR(IF(C183=$B183,0,IF($B183=0,ROUND((ABS(C183-'Calculs T1a'!$S$7)/'Calculs T1a'!$S$7)*100,0),ROUND((ABS(C183-$B183)/$B183)*100,0))), "No Prediction")</f>
        <v>0</v>
      </c>
      <c r="F183" s="5">
        <f>IFERROR(IF(E183=$B183,0,IF($B183=0,ROUND((ABS(E183-'Calculs T1a'!$S$7)/'Calculs T1a'!$S$7)*100,0),ROUND((ABS(E183-$B183)/$B183)*100,0))), "No Prediction")</f>
        <v>0</v>
      </c>
      <c r="H183" s="5">
        <f>IFERROR(IF(G183=$B183,0,IF($B183=0,ROUND((ABS(G183-'Calculs T1a'!$S$7)/'Calculs T1a'!$S$7)*100,0),ROUND((ABS(G183-$B183)/$B183)*100,0))), "No Prediction")</f>
        <v>0</v>
      </c>
      <c r="J183" s="5">
        <f>IFERROR(IF(I183=$B183,0,IF($B183=0,ROUND((ABS(I183-'Calculs T1a'!$S$7)/'Calculs T1a'!$S$7)*100,0),ROUND((ABS(I183-$B183)/$B183)*100,0))), "No Prediction")</f>
        <v>0</v>
      </c>
      <c r="L183" s="5">
        <f>IFERROR(IF(K183=$B183,0,IF($B183=0,ROUND((ABS(K183-'Calculs T1a'!$S$7)/'Calculs T1a'!$S$7)*100,0),ROUND((ABS(K183-$B183)/$B183)*100,0))), "No Prediction")</f>
        <v>0</v>
      </c>
      <c r="N183" s="5">
        <f>IFERROR(IF(M183=$B183,0,IF($B183=0,ROUND((ABS(M183-'Calculs T1a'!$S$7)/'Calculs T1a'!$S$7)*100,0),ROUND((ABS(M183-$B183)/$B183)*100,0))), "No Prediction")</f>
        <v>0</v>
      </c>
      <c r="P183" s="5">
        <f>IFERROR(IF(O183=$B183,0,IF($B183=0,ROUND((ABS(O183-'Calculs T1a'!$S$7)/'Calculs T1a'!$S$7)*100,0),ROUND((ABS(O183-$B183)/$B183)*100,0))), "No Prediction")</f>
        <v>0</v>
      </c>
      <c r="R183" s="5">
        <f>IFERROR(IF(Q183=$B183,0,IF($B183=0,ROUND((ABS(Q183-'Calculs T1a'!$S$7)/'Calculs T1a'!$S$7)*100,0),ROUND((ABS(Q183-$B183)/$B183)*100,0))), "No Prediction")</f>
        <v>0</v>
      </c>
      <c r="T183" s="5">
        <f>IFERROR(IF(S183=$B183,0,IF($B183=0,ROUND((ABS(S183-'Calculs T1a'!$S$7)/'Calculs T1a'!$S$7)*100,0),ROUND((ABS(S183-$B183)/$B183)*100,0))), "No Prediction")</f>
        <v>0</v>
      </c>
      <c r="V183" s="5">
        <f>IFERROR(IF(U183=$B183,0,IF($B183=0,ROUND((ABS(U183-'Calculs T1a'!$S$7)/'Calculs T1a'!$S$7)*100,0),ROUND((ABS(U183-$B183)/$B183)*100,0))), "No Prediction")</f>
        <v>0</v>
      </c>
      <c r="X183" s="5">
        <f>IFERROR(IF(W183=$B183,0,IF($B183=0,ROUND((ABS(W183-'Calculs T1a'!$S$7)/'Calculs T1a'!$S$7)*100,0),ROUND((ABS(W183-$B183)/$B183)*100,0))), "No Prediction")</f>
        <v>0</v>
      </c>
      <c r="AC183" s="5">
        <f>IFERROR(IF(AB183=$B183,0,IF($B183=0,ROUND((ABS(AB183-'Calculs T1a'!$S$7)/'Calculs T1a'!$S$7)*100,0),ROUND((ABS(AB183-$B183)/$B183)*100,0))), "No Prediction")</f>
        <v>0</v>
      </c>
      <c r="AE183" s="5">
        <f>IFERROR(IF(AD183=$B183,0,IF($B183=0,ROUND((ABS(AD183-'Calculs T1a'!$S$7)/'Calculs T1a'!$S$7)*100,0),ROUND((ABS(AD183-$B183)/$B183)*100,0))), "No Prediction")</f>
        <v>0</v>
      </c>
      <c r="AG183" s="5">
        <f>IFERROR(IF(AF183=$B183,0,IF($B183=0,ROUND((ABS(AF183-'Calculs T1a'!$S$7)/'Calculs T1a'!$S$7)*100,0),ROUND((ABS(AF183-$B183)/$B183)*100,0))), "No Prediction")</f>
        <v>0</v>
      </c>
      <c r="AI183" s="5">
        <f>IFERROR(IF(AH183=$B183,0,IF($B183=0,ROUND((ABS(AH183-'Calculs T1a'!$S$7)/'Calculs T1a'!$S$7)*100,0),ROUND((ABS(AH183-$B183)/$B183)*100,0))), "No Prediction")</f>
        <v>0</v>
      </c>
      <c r="AK183" s="5">
        <f>IFERROR(IF(AJ183=$B183,0,IF($B183=0,ROUND((ABS(AJ183-'Calculs T1a'!$S$7)/'Calculs T1a'!$S$7)*100,0),ROUND((ABS(AJ183-$B183)/$B183)*100,0))), "No Prediction")</f>
        <v>0</v>
      </c>
      <c r="AM183" s="5">
        <f>IFERROR(IF(AL183=$B183,0,IF($B183=0,ROUND((ABS(AL183-'Calculs T1a'!$S$7)/'Calculs T1a'!$S$7)*100,0),ROUND((ABS(AL183-$B183)/$B183)*100,0))), "No Prediction")</f>
        <v>0</v>
      </c>
      <c r="AO183" s="5">
        <f>IFERROR(IF(AN183=$B183,0,IF($B183=0,ROUND((ABS(AN183-'Calculs T1a'!$S$7)/'Calculs T1a'!$S$7)*100,0),ROUND((ABS(AN183-$B183)/$B183)*100,0))), "No Prediction")</f>
        <v>0</v>
      </c>
      <c r="AQ183" s="5">
        <f>IFERROR(IF(AP183=$B183,0,IF($B183=0,ROUND((ABS(AP183-'Calculs T1a'!$S$7)/'Calculs T1a'!$S$7)*100,0),ROUND((ABS(AP183-$B183)/$B183)*100,0))), "No Prediction")</f>
        <v>0</v>
      </c>
      <c r="AS183" s="5">
        <f>IFERROR(IF(AR183=$B183,0,IF($B183=0,ROUND((ABS(AR183-'Calculs T1a'!$S$7)/'Calculs T1a'!$S$7)*100,0),ROUND((ABS(AR183-$B183)/$B183)*100,0))), "No Prediction")</f>
        <v>0</v>
      </c>
      <c r="AU183" s="5">
        <f>IFERROR(IF(AT183=$B183,0,IF($B183=0,ROUND((ABS(AT183-'Calculs T1a'!$S$7)/'Calculs T1a'!$S$7)*100,0),ROUND((ABS(AT183-$B183)/$B183)*100,0))), "No Prediction")</f>
        <v>0</v>
      </c>
      <c r="AW183" s="5">
        <f>IFERROR(IF(AV183=$B183,0,IF($B183=0,ROUND((ABS(AV183-'Calculs T1a'!$S$7)/'Calculs T1a'!$S$7)*100,0),ROUND((ABS(AV183-$B183)/$B183)*100,0))), "No Prediction")</f>
        <v>0</v>
      </c>
      <c r="BB183" s="5">
        <f>IFERROR(IF(BA183=$B183,0,IF($B183=0,ROUND((ABS(BA183-'Calculs T1a'!$S$7)/'Calculs T1a'!$S$7)*100,0),ROUND((ABS(BA183-$B183)/$B183)*100,0))), "No Prediction")</f>
        <v>0</v>
      </c>
      <c r="BD183" s="5">
        <f>IFERROR(IF(BC183=$B183,0,IF($B183=0,ROUND((ABS(BC183-'Calculs T1a'!$S$7)/'Calculs T1a'!$S$7)*100,0),ROUND((ABS(BC183-$B183)/$B183)*100,0))), "No Prediction")</f>
        <v>0</v>
      </c>
      <c r="BF183" s="5">
        <f>IFERROR(IF(BE183=$B183,0,IF($B183=0,ROUND((ABS(BE183-'Calculs T1a'!$S$7)/'Calculs T1a'!$S$7)*100,0),ROUND((ABS(BE183-$B183)/$B183)*100,0))), "No Prediction")</f>
        <v>0</v>
      </c>
      <c r="BH183" s="5">
        <f>IFERROR(IF(BG183=$B183,0,IF($B183=0,ROUND((ABS(BG183-'Calculs T1a'!$S$7)/'Calculs T1a'!$S$7)*100,0),ROUND((ABS(BG183-$B183)/$B183)*100,0))), "No Prediction")</f>
        <v>0</v>
      </c>
      <c r="BJ183" s="5">
        <f>IFERROR(IF(BI183=$B183,0,IF($B183=0,ROUND((ABS(BI183-'Calculs T1a'!$S$7)/'Calculs T1a'!$S$7)*100,0),ROUND((ABS(BI183-$B183)/$B183)*100,0))), "No Prediction")</f>
        <v>0</v>
      </c>
      <c r="BL183" s="5">
        <f>IFERROR(IF(BK183=$B183,0,IF($B183=0,ROUND((ABS(BK183-'Calculs T1a'!$S$7)/'Calculs T1a'!$S$7)*100,0),ROUND((ABS(BK183-$B183)/$B183)*100,0))), "No Prediction")</f>
        <v>0</v>
      </c>
      <c r="BN183" s="5">
        <f>IFERROR(IF(BM183=$B183,0,IF($B183=0,ROUND((ABS(BM183-'Calculs T1a'!$S$7)/'Calculs T1a'!$S$7)*100,0),ROUND((ABS(BM183-$B183)/$B183)*100,0))), "No Prediction")</f>
        <v>0</v>
      </c>
      <c r="BP183" s="5">
        <f>IFERROR(IF(BO183=$B183,0,IF($B183=0,ROUND((ABS(BO183-'Calculs T1a'!$S$7)/'Calculs T1a'!$S$7)*100,0),ROUND((ABS(BO183-$B183)/$B183)*100,0))), "No Prediction")</f>
        <v>0</v>
      </c>
      <c r="BR183" s="5">
        <f>IFERROR(IF(BQ183=$B183,0,IF($B183=0,ROUND((ABS(BQ183-'Calculs T1a'!$S$7)/'Calculs T1a'!$S$7)*100,0),ROUND((ABS(BQ183-$B183)/$B183)*100,0))), "No Prediction")</f>
        <v>0</v>
      </c>
      <c r="BT183" s="5">
        <f>IFERROR(IF(BS183=$B183,0,IF($B183=0,ROUND((ABS(BS183-'Calculs T1a'!$S$7)/'Calculs T1a'!$S$7)*100,0),ROUND((ABS(BS183-$B183)/$B183)*100,0))), "No Prediction")</f>
        <v>0</v>
      </c>
      <c r="BV183" s="5">
        <f>IFERROR(IF(BU183=$B183,0,IF($B183=0,ROUND((ABS(BU183-'Calculs T1a'!$S$7)/'Calculs T1a'!$S$7)*100,0),ROUND((ABS(BU183-$B183)/$B183)*100,0))), "No Prediction")</f>
        <v>0</v>
      </c>
    </row>
    <row r="184" spans="4:74" x14ac:dyDescent="0.3">
      <c r="D184" s="5">
        <f>IFERROR(IF(C184=$B184,0,IF($B184=0,ROUND((ABS(C184-'Calculs T1a'!$S$7)/'Calculs T1a'!$S$7)*100,0),ROUND((ABS(C184-$B184)/$B184)*100,0))), "No Prediction")</f>
        <v>0</v>
      </c>
      <c r="F184" s="5">
        <f>IFERROR(IF(E184=$B184,0,IF($B184=0,ROUND((ABS(E184-'Calculs T1a'!$S$7)/'Calculs T1a'!$S$7)*100,0),ROUND((ABS(E184-$B184)/$B184)*100,0))), "No Prediction")</f>
        <v>0</v>
      </c>
      <c r="H184" s="5">
        <f>IFERROR(IF(G184=$B184,0,IF($B184=0,ROUND((ABS(G184-'Calculs T1a'!$S$7)/'Calculs T1a'!$S$7)*100,0),ROUND((ABS(G184-$B184)/$B184)*100,0))), "No Prediction")</f>
        <v>0</v>
      </c>
      <c r="J184" s="5">
        <f>IFERROR(IF(I184=$B184,0,IF($B184=0,ROUND((ABS(I184-'Calculs T1a'!$S$7)/'Calculs T1a'!$S$7)*100,0),ROUND((ABS(I184-$B184)/$B184)*100,0))), "No Prediction")</f>
        <v>0</v>
      </c>
      <c r="L184" s="5">
        <f>IFERROR(IF(K184=$B184,0,IF($B184=0,ROUND((ABS(K184-'Calculs T1a'!$S$7)/'Calculs T1a'!$S$7)*100,0),ROUND((ABS(K184-$B184)/$B184)*100,0))), "No Prediction")</f>
        <v>0</v>
      </c>
      <c r="N184" s="5">
        <f>IFERROR(IF(M184=$B184,0,IF($B184=0,ROUND((ABS(M184-'Calculs T1a'!$S$7)/'Calculs T1a'!$S$7)*100,0),ROUND((ABS(M184-$B184)/$B184)*100,0))), "No Prediction")</f>
        <v>0</v>
      </c>
      <c r="P184" s="5">
        <f>IFERROR(IF(O184=$B184,0,IF($B184=0,ROUND((ABS(O184-'Calculs T1a'!$S$7)/'Calculs T1a'!$S$7)*100,0),ROUND((ABS(O184-$B184)/$B184)*100,0))), "No Prediction")</f>
        <v>0</v>
      </c>
      <c r="R184" s="5">
        <f>IFERROR(IF(Q184=$B184,0,IF($B184=0,ROUND((ABS(Q184-'Calculs T1a'!$S$7)/'Calculs T1a'!$S$7)*100,0),ROUND((ABS(Q184-$B184)/$B184)*100,0))), "No Prediction")</f>
        <v>0</v>
      </c>
      <c r="T184" s="5">
        <f>IFERROR(IF(S184=$B184,0,IF($B184=0,ROUND((ABS(S184-'Calculs T1a'!$S$7)/'Calculs T1a'!$S$7)*100,0),ROUND((ABS(S184-$B184)/$B184)*100,0))), "No Prediction")</f>
        <v>0</v>
      </c>
      <c r="V184" s="5">
        <f>IFERROR(IF(U184=$B184,0,IF($B184=0,ROUND((ABS(U184-'Calculs T1a'!$S$7)/'Calculs T1a'!$S$7)*100,0),ROUND((ABS(U184-$B184)/$B184)*100,0))), "No Prediction")</f>
        <v>0</v>
      </c>
      <c r="X184" s="5">
        <f>IFERROR(IF(W184=$B184,0,IF($B184=0,ROUND((ABS(W184-'Calculs T1a'!$S$7)/'Calculs T1a'!$S$7)*100,0),ROUND((ABS(W184-$B184)/$B184)*100,0))), "No Prediction")</f>
        <v>0</v>
      </c>
      <c r="AC184" s="5">
        <f>IFERROR(IF(AB184=$B184,0,IF($B184=0,ROUND((ABS(AB184-'Calculs T1a'!$S$7)/'Calculs T1a'!$S$7)*100,0),ROUND((ABS(AB184-$B184)/$B184)*100,0))), "No Prediction")</f>
        <v>0</v>
      </c>
      <c r="AE184" s="5">
        <f>IFERROR(IF(AD184=$B184,0,IF($B184=0,ROUND((ABS(AD184-'Calculs T1a'!$S$7)/'Calculs T1a'!$S$7)*100,0),ROUND((ABS(AD184-$B184)/$B184)*100,0))), "No Prediction")</f>
        <v>0</v>
      </c>
      <c r="AG184" s="5">
        <f>IFERROR(IF(AF184=$B184,0,IF($B184=0,ROUND((ABS(AF184-'Calculs T1a'!$S$7)/'Calculs T1a'!$S$7)*100,0),ROUND((ABS(AF184-$B184)/$B184)*100,0))), "No Prediction")</f>
        <v>0</v>
      </c>
      <c r="AI184" s="5">
        <f>IFERROR(IF(AH184=$B184,0,IF($B184=0,ROUND((ABS(AH184-'Calculs T1a'!$S$7)/'Calculs T1a'!$S$7)*100,0),ROUND((ABS(AH184-$B184)/$B184)*100,0))), "No Prediction")</f>
        <v>0</v>
      </c>
      <c r="AK184" s="5">
        <f>IFERROR(IF(AJ184=$B184,0,IF($B184=0,ROUND((ABS(AJ184-'Calculs T1a'!$S$7)/'Calculs T1a'!$S$7)*100,0),ROUND((ABS(AJ184-$B184)/$B184)*100,0))), "No Prediction")</f>
        <v>0</v>
      </c>
      <c r="AM184" s="5">
        <f>IFERROR(IF(AL184=$B184,0,IF($B184=0,ROUND((ABS(AL184-'Calculs T1a'!$S$7)/'Calculs T1a'!$S$7)*100,0),ROUND((ABS(AL184-$B184)/$B184)*100,0))), "No Prediction")</f>
        <v>0</v>
      </c>
      <c r="AO184" s="5">
        <f>IFERROR(IF(AN184=$B184,0,IF($B184=0,ROUND((ABS(AN184-'Calculs T1a'!$S$7)/'Calculs T1a'!$S$7)*100,0),ROUND((ABS(AN184-$B184)/$B184)*100,0))), "No Prediction")</f>
        <v>0</v>
      </c>
      <c r="AQ184" s="5">
        <f>IFERROR(IF(AP184=$B184,0,IF($B184=0,ROUND((ABS(AP184-'Calculs T1a'!$S$7)/'Calculs T1a'!$S$7)*100,0),ROUND((ABS(AP184-$B184)/$B184)*100,0))), "No Prediction")</f>
        <v>0</v>
      </c>
      <c r="AS184" s="5">
        <f>IFERROR(IF(AR184=$B184,0,IF($B184=0,ROUND((ABS(AR184-'Calculs T1a'!$S$7)/'Calculs T1a'!$S$7)*100,0),ROUND((ABS(AR184-$B184)/$B184)*100,0))), "No Prediction")</f>
        <v>0</v>
      </c>
      <c r="AU184" s="5">
        <f>IFERROR(IF(AT184=$B184,0,IF($B184=0,ROUND((ABS(AT184-'Calculs T1a'!$S$7)/'Calculs T1a'!$S$7)*100,0),ROUND((ABS(AT184-$B184)/$B184)*100,0))), "No Prediction")</f>
        <v>0</v>
      </c>
      <c r="AW184" s="5">
        <f>IFERROR(IF(AV184=$B184,0,IF($B184=0,ROUND((ABS(AV184-'Calculs T1a'!$S$7)/'Calculs T1a'!$S$7)*100,0),ROUND((ABS(AV184-$B184)/$B184)*100,0))), "No Prediction")</f>
        <v>0</v>
      </c>
      <c r="BB184" s="5">
        <f>IFERROR(IF(BA184=$B184,0,IF($B184=0,ROUND((ABS(BA184-'Calculs T1a'!$S$7)/'Calculs T1a'!$S$7)*100,0),ROUND((ABS(BA184-$B184)/$B184)*100,0))), "No Prediction")</f>
        <v>0</v>
      </c>
      <c r="BD184" s="5">
        <f>IFERROR(IF(BC184=$B184,0,IF($B184=0,ROUND((ABS(BC184-'Calculs T1a'!$S$7)/'Calculs T1a'!$S$7)*100,0),ROUND((ABS(BC184-$B184)/$B184)*100,0))), "No Prediction")</f>
        <v>0</v>
      </c>
      <c r="BF184" s="5">
        <f>IFERROR(IF(BE184=$B184,0,IF($B184=0,ROUND((ABS(BE184-'Calculs T1a'!$S$7)/'Calculs T1a'!$S$7)*100,0),ROUND((ABS(BE184-$B184)/$B184)*100,0))), "No Prediction")</f>
        <v>0</v>
      </c>
      <c r="BH184" s="5">
        <f>IFERROR(IF(BG184=$B184,0,IF($B184=0,ROUND((ABS(BG184-'Calculs T1a'!$S$7)/'Calculs T1a'!$S$7)*100,0),ROUND((ABS(BG184-$B184)/$B184)*100,0))), "No Prediction")</f>
        <v>0</v>
      </c>
      <c r="BJ184" s="5">
        <f>IFERROR(IF(BI184=$B184,0,IF($B184=0,ROUND((ABS(BI184-'Calculs T1a'!$S$7)/'Calculs T1a'!$S$7)*100,0),ROUND((ABS(BI184-$B184)/$B184)*100,0))), "No Prediction")</f>
        <v>0</v>
      </c>
      <c r="BL184" s="5">
        <f>IFERROR(IF(BK184=$B184,0,IF($B184=0,ROUND((ABS(BK184-'Calculs T1a'!$S$7)/'Calculs T1a'!$S$7)*100,0),ROUND((ABS(BK184-$B184)/$B184)*100,0))), "No Prediction")</f>
        <v>0</v>
      </c>
      <c r="BN184" s="5">
        <f>IFERROR(IF(BM184=$B184,0,IF($B184=0,ROUND((ABS(BM184-'Calculs T1a'!$S$7)/'Calculs T1a'!$S$7)*100,0),ROUND((ABS(BM184-$B184)/$B184)*100,0))), "No Prediction")</f>
        <v>0</v>
      </c>
      <c r="BP184" s="5">
        <f>IFERROR(IF(BO184=$B184,0,IF($B184=0,ROUND((ABS(BO184-'Calculs T1a'!$S$7)/'Calculs T1a'!$S$7)*100,0),ROUND((ABS(BO184-$B184)/$B184)*100,0))), "No Prediction")</f>
        <v>0</v>
      </c>
      <c r="BR184" s="5">
        <f>IFERROR(IF(BQ184=$B184,0,IF($B184=0,ROUND((ABS(BQ184-'Calculs T1a'!$S$7)/'Calculs T1a'!$S$7)*100,0),ROUND((ABS(BQ184-$B184)/$B184)*100,0))), "No Prediction")</f>
        <v>0</v>
      </c>
      <c r="BT184" s="5">
        <f>IFERROR(IF(BS184=$B184,0,IF($B184=0,ROUND((ABS(BS184-'Calculs T1a'!$S$7)/'Calculs T1a'!$S$7)*100,0),ROUND((ABS(BS184-$B184)/$B184)*100,0))), "No Prediction")</f>
        <v>0</v>
      </c>
      <c r="BV184" s="5">
        <f>IFERROR(IF(BU184=$B184,0,IF($B184=0,ROUND((ABS(BU184-'Calculs T1a'!$S$7)/'Calculs T1a'!$S$7)*100,0),ROUND((ABS(BU184-$B184)/$B184)*100,0))), "No Prediction")</f>
        <v>0</v>
      </c>
    </row>
    <row r="185" spans="4:74" x14ac:dyDescent="0.3">
      <c r="D185" s="5">
        <f>IFERROR(IF(C185=$B185,0,IF($B185=0,ROUND((ABS(C185-'Calculs T1a'!$S$7)/'Calculs T1a'!$S$7)*100,0),ROUND((ABS(C185-$B185)/$B185)*100,0))), "No Prediction")</f>
        <v>0</v>
      </c>
      <c r="F185" s="5">
        <f>IFERROR(IF(E185=$B185,0,IF($B185=0,ROUND((ABS(E185-'Calculs T1a'!$S$7)/'Calculs T1a'!$S$7)*100,0),ROUND((ABS(E185-$B185)/$B185)*100,0))), "No Prediction")</f>
        <v>0</v>
      </c>
      <c r="H185" s="5">
        <f>IFERROR(IF(G185=$B185,0,IF($B185=0,ROUND((ABS(G185-'Calculs T1a'!$S$7)/'Calculs T1a'!$S$7)*100,0),ROUND((ABS(G185-$B185)/$B185)*100,0))), "No Prediction")</f>
        <v>0</v>
      </c>
      <c r="J185" s="5">
        <f>IFERROR(IF(I185=$B185,0,IF($B185=0,ROUND((ABS(I185-'Calculs T1a'!$S$7)/'Calculs T1a'!$S$7)*100,0),ROUND((ABS(I185-$B185)/$B185)*100,0))), "No Prediction")</f>
        <v>0</v>
      </c>
      <c r="L185" s="5">
        <f>IFERROR(IF(K185=$B185,0,IF($B185=0,ROUND((ABS(K185-'Calculs T1a'!$S$7)/'Calculs T1a'!$S$7)*100,0),ROUND((ABS(K185-$B185)/$B185)*100,0))), "No Prediction")</f>
        <v>0</v>
      </c>
      <c r="N185" s="5">
        <f>IFERROR(IF(M185=$B185,0,IF($B185=0,ROUND((ABS(M185-'Calculs T1a'!$S$7)/'Calculs T1a'!$S$7)*100,0),ROUND((ABS(M185-$B185)/$B185)*100,0))), "No Prediction")</f>
        <v>0</v>
      </c>
      <c r="P185" s="5">
        <f>IFERROR(IF(O185=$B185,0,IF($B185=0,ROUND((ABS(O185-'Calculs T1a'!$S$7)/'Calculs T1a'!$S$7)*100,0),ROUND((ABS(O185-$B185)/$B185)*100,0))), "No Prediction")</f>
        <v>0</v>
      </c>
      <c r="R185" s="5">
        <f>IFERROR(IF(Q185=$B185,0,IF($B185=0,ROUND((ABS(Q185-'Calculs T1a'!$S$7)/'Calculs T1a'!$S$7)*100,0),ROUND((ABS(Q185-$B185)/$B185)*100,0))), "No Prediction")</f>
        <v>0</v>
      </c>
      <c r="T185" s="5">
        <f>IFERROR(IF(S185=$B185,0,IF($B185=0,ROUND((ABS(S185-'Calculs T1a'!$S$7)/'Calculs T1a'!$S$7)*100,0),ROUND((ABS(S185-$B185)/$B185)*100,0))), "No Prediction")</f>
        <v>0</v>
      </c>
      <c r="V185" s="5">
        <f>IFERROR(IF(U185=$B185,0,IF($B185=0,ROUND((ABS(U185-'Calculs T1a'!$S$7)/'Calculs T1a'!$S$7)*100,0),ROUND((ABS(U185-$B185)/$B185)*100,0))), "No Prediction")</f>
        <v>0</v>
      </c>
      <c r="X185" s="5">
        <f>IFERROR(IF(W185=$B185,0,IF($B185=0,ROUND((ABS(W185-'Calculs T1a'!$S$7)/'Calculs T1a'!$S$7)*100,0),ROUND((ABS(W185-$B185)/$B185)*100,0))), "No Prediction")</f>
        <v>0</v>
      </c>
      <c r="AC185" s="5">
        <f>IFERROR(IF(AB185=$B185,0,IF($B185=0,ROUND((ABS(AB185-'Calculs T1a'!$S$7)/'Calculs T1a'!$S$7)*100,0),ROUND((ABS(AB185-$B185)/$B185)*100,0))), "No Prediction")</f>
        <v>0</v>
      </c>
      <c r="AE185" s="5">
        <f>IFERROR(IF(AD185=$B185,0,IF($B185=0,ROUND((ABS(AD185-'Calculs T1a'!$S$7)/'Calculs T1a'!$S$7)*100,0),ROUND((ABS(AD185-$B185)/$B185)*100,0))), "No Prediction")</f>
        <v>0</v>
      </c>
      <c r="AG185" s="5">
        <f>IFERROR(IF(AF185=$B185,0,IF($B185=0,ROUND((ABS(AF185-'Calculs T1a'!$S$7)/'Calculs T1a'!$S$7)*100,0),ROUND((ABS(AF185-$B185)/$B185)*100,0))), "No Prediction")</f>
        <v>0</v>
      </c>
      <c r="AI185" s="5">
        <f>IFERROR(IF(AH185=$B185,0,IF($B185=0,ROUND((ABS(AH185-'Calculs T1a'!$S$7)/'Calculs T1a'!$S$7)*100,0),ROUND((ABS(AH185-$B185)/$B185)*100,0))), "No Prediction")</f>
        <v>0</v>
      </c>
      <c r="AK185" s="5">
        <f>IFERROR(IF(AJ185=$B185,0,IF($B185=0,ROUND((ABS(AJ185-'Calculs T1a'!$S$7)/'Calculs T1a'!$S$7)*100,0),ROUND((ABS(AJ185-$B185)/$B185)*100,0))), "No Prediction")</f>
        <v>0</v>
      </c>
      <c r="AM185" s="5">
        <f>IFERROR(IF(AL185=$B185,0,IF($B185=0,ROUND((ABS(AL185-'Calculs T1a'!$S$7)/'Calculs T1a'!$S$7)*100,0),ROUND((ABS(AL185-$B185)/$B185)*100,0))), "No Prediction")</f>
        <v>0</v>
      </c>
      <c r="AO185" s="5">
        <f>IFERROR(IF(AN185=$B185,0,IF($B185=0,ROUND((ABS(AN185-'Calculs T1a'!$S$7)/'Calculs T1a'!$S$7)*100,0),ROUND((ABS(AN185-$B185)/$B185)*100,0))), "No Prediction")</f>
        <v>0</v>
      </c>
      <c r="AQ185" s="5">
        <f>IFERROR(IF(AP185=$B185,0,IF($B185=0,ROUND((ABS(AP185-'Calculs T1a'!$S$7)/'Calculs T1a'!$S$7)*100,0),ROUND((ABS(AP185-$B185)/$B185)*100,0))), "No Prediction")</f>
        <v>0</v>
      </c>
      <c r="AS185" s="5">
        <f>IFERROR(IF(AR185=$B185,0,IF($B185=0,ROUND((ABS(AR185-'Calculs T1a'!$S$7)/'Calculs T1a'!$S$7)*100,0),ROUND((ABS(AR185-$B185)/$B185)*100,0))), "No Prediction")</f>
        <v>0</v>
      </c>
      <c r="AU185" s="5">
        <f>IFERROR(IF(AT185=$B185,0,IF($B185=0,ROUND((ABS(AT185-'Calculs T1a'!$S$7)/'Calculs T1a'!$S$7)*100,0),ROUND((ABS(AT185-$B185)/$B185)*100,0))), "No Prediction")</f>
        <v>0</v>
      </c>
      <c r="AW185" s="5">
        <f>IFERROR(IF(AV185=$B185,0,IF($B185=0,ROUND((ABS(AV185-'Calculs T1a'!$S$7)/'Calculs T1a'!$S$7)*100,0),ROUND((ABS(AV185-$B185)/$B185)*100,0))), "No Prediction")</f>
        <v>0</v>
      </c>
      <c r="BB185" s="5">
        <f>IFERROR(IF(BA185=$B185,0,IF($B185=0,ROUND((ABS(BA185-'Calculs T1a'!$S$7)/'Calculs T1a'!$S$7)*100,0),ROUND((ABS(BA185-$B185)/$B185)*100,0))), "No Prediction")</f>
        <v>0</v>
      </c>
      <c r="BD185" s="5">
        <f>IFERROR(IF(BC185=$B185,0,IF($B185=0,ROUND((ABS(BC185-'Calculs T1a'!$S$7)/'Calculs T1a'!$S$7)*100,0),ROUND((ABS(BC185-$B185)/$B185)*100,0))), "No Prediction")</f>
        <v>0</v>
      </c>
      <c r="BF185" s="5">
        <f>IFERROR(IF(BE185=$B185,0,IF($B185=0,ROUND((ABS(BE185-'Calculs T1a'!$S$7)/'Calculs T1a'!$S$7)*100,0),ROUND((ABS(BE185-$B185)/$B185)*100,0))), "No Prediction")</f>
        <v>0</v>
      </c>
      <c r="BH185" s="5">
        <f>IFERROR(IF(BG185=$B185,0,IF($B185=0,ROUND((ABS(BG185-'Calculs T1a'!$S$7)/'Calculs T1a'!$S$7)*100,0),ROUND((ABS(BG185-$B185)/$B185)*100,0))), "No Prediction")</f>
        <v>0</v>
      </c>
      <c r="BJ185" s="5">
        <f>IFERROR(IF(BI185=$B185,0,IF($B185=0,ROUND((ABS(BI185-'Calculs T1a'!$S$7)/'Calculs T1a'!$S$7)*100,0),ROUND((ABS(BI185-$B185)/$B185)*100,0))), "No Prediction")</f>
        <v>0</v>
      </c>
      <c r="BL185" s="5">
        <f>IFERROR(IF(BK185=$B185,0,IF($B185=0,ROUND((ABS(BK185-'Calculs T1a'!$S$7)/'Calculs T1a'!$S$7)*100,0),ROUND((ABS(BK185-$B185)/$B185)*100,0))), "No Prediction")</f>
        <v>0</v>
      </c>
      <c r="BN185" s="5">
        <f>IFERROR(IF(BM185=$B185,0,IF($B185=0,ROUND((ABS(BM185-'Calculs T1a'!$S$7)/'Calculs T1a'!$S$7)*100,0),ROUND((ABS(BM185-$B185)/$B185)*100,0))), "No Prediction")</f>
        <v>0</v>
      </c>
      <c r="BP185" s="5">
        <f>IFERROR(IF(BO185=$B185,0,IF($B185=0,ROUND((ABS(BO185-'Calculs T1a'!$S$7)/'Calculs T1a'!$S$7)*100,0),ROUND((ABS(BO185-$B185)/$B185)*100,0))), "No Prediction")</f>
        <v>0</v>
      </c>
      <c r="BR185" s="5">
        <f>IFERROR(IF(BQ185=$B185,0,IF($B185=0,ROUND((ABS(BQ185-'Calculs T1a'!$S$7)/'Calculs T1a'!$S$7)*100,0),ROUND((ABS(BQ185-$B185)/$B185)*100,0))), "No Prediction")</f>
        <v>0</v>
      </c>
      <c r="BT185" s="5">
        <f>IFERROR(IF(BS185=$B185,0,IF($B185=0,ROUND((ABS(BS185-'Calculs T1a'!$S$7)/'Calculs T1a'!$S$7)*100,0),ROUND((ABS(BS185-$B185)/$B185)*100,0))), "No Prediction")</f>
        <v>0</v>
      </c>
      <c r="BV185" s="5">
        <f>IFERROR(IF(BU185=$B185,0,IF($B185=0,ROUND((ABS(BU185-'Calculs T1a'!$S$7)/'Calculs T1a'!$S$7)*100,0),ROUND((ABS(BU185-$B185)/$B185)*100,0))), "No Prediction")</f>
        <v>0</v>
      </c>
    </row>
    <row r="186" spans="4:74" x14ac:dyDescent="0.3">
      <c r="D186" s="5">
        <f>IFERROR(IF(C186=$B186,0,IF($B186=0,ROUND((ABS(C186-'Calculs T1a'!$S$7)/'Calculs T1a'!$S$7)*100,0),ROUND((ABS(C186-$B186)/$B186)*100,0))), "No Prediction")</f>
        <v>0</v>
      </c>
      <c r="F186" s="5">
        <f>IFERROR(IF(E186=$B186,0,IF($B186=0,ROUND((ABS(E186-'Calculs T1a'!$S$7)/'Calculs T1a'!$S$7)*100,0),ROUND((ABS(E186-$B186)/$B186)*100,0))), "No Prediction")</f>
        <v>0</v>
      </c>
      <c r="H186" s="5">
        <f>IFERROR(IF(G186=$B186,0,IF($B186=0,ROUND((ABS(G186-'Calculs T1a'!$S$7)/'Calculs T1a'!$S$7)*100,0),ROUND((ABS(G186-$B186)/$B186)*100,0))), "No Prediction")</f>
        <v>0</v>
      </c>
      <c r="J186" s="5">
        <f>IFERROR(IF(I186=$B186,0,IF($B186=0,ROUND((ABS(I186-'Calculs T1a'!$S$7)/'Calculs T1a'!$S$7)*100,0),ROUND((ABS(I186-$B186)/$B186)*100,0))), "No Prediction")</f>
        <v>0</v>
      </c>
      <c r="L186" s="5">
        <f>IFERROR(IF(K186=$B186,0,IF($B186=0,ROUND((ABS(K186-'Calculs T1a'!$S$7)/'Calculs T1a'!$S$7)*100,0),ROUND((ABS(K186-$B186)/$B186)*100,0))), "No Prediction")</f>
        <v>0</v>
      </c>
      <c r="N186" s="5">
        <f>IFERROR(IF(M186=$B186,0,IF($B186=0,ROUND((ABS(M186-'Calculs T1a'!$S$7)/'Calculs T1a'!$S$7)*100,0),ROUND((ABS(M186-$B186)/$B186)*100,0))), "No Prediction")</f>
        <v>0</v>
      </c>
      <c r="P186" s="5">
        <f>IFERROR(IF(O186=$B186,0,IF($B186=0,ROUND((ABS(O186-'Calculs T1a'!$S$7)/'Calculs T1a'!$S$7)*100,0),ROUND((ABS(O186-$B186)/$B186)*100,0))), "No Prediction")</f>
        <v>0</v>
      </c>
      <c r="R186" s="5">
        <f>IFERROR(IF(Q186=$B186,0,IF($B186=0,ROUND((ABS(Q186-'Calculs T1a'!$S$7)/'Calculs T1a'!$S$7)*100,0),ROUND((ABS(Q186-$B186)/$B186)*100,0))), "No Prediction")</f>
        <v>0</v>
      </c>
      <c r="T186" s="5">
        <f>IFERROR(IF(S186=$B186,0,IF($B186=0,ROUND((ABS(S186-'Calculs T1a'!$S$7)/'Calculs T1a'!$S$7)*100,0),ROUND((ABS(S186-$B186)/$B186)*100,0))), "No Prediction")</f>
        <v>0</v>
      </c>
      <c r="V186" s="5">
        <f>IFERROR(IF(U186=$B186,0,IF($B186=0,ROUND((ABS(U186-'Calculs T1a'!$S$7)/'Calculs T1a'!$S$7)*100,0),ROUND((ABS(U186-$B186)/$B186)*100,0))), "No Prediction")</f>
        <v>0</v>
      </c>
      <c r="X186" s="5">
        <f>IFERROR(IF(W186=$B186,0,IF($B186=0,ROUND((ABS(W186-'Calculs T1a'!$S$7)/'Calculs T1a'!$S$7)*100,0),ROUND((ABS(W186-$B186)/$B186)*100,0))), "No Prediction")</f>
        <v>0</v>
      </c>
      <c r="AC186" s="5">
        <f>IFERROR(IF(AB186=$B186,0,IF($B186=0,ROUND((ABS(AB186-'Calculs T1a'!$S$7)/'Calculs T1a'!$S$7)*100,0),ROUND((ABS(AB186-$B186)/$B186)*100,0))), "No Prediction")</f>
        <v>0</v>
      </c>
      <c r="AE186" s="5">
        <f>IFERROR(IF(AD186=$B186,0,IF($B186=0,ROUND((ABS(AD186-'Calculs T1a'!$S$7)/'Calculs T1a'!$S$7)*100,0),ROUND((ABS(AD186-$B186)/$B186)*100,0))), "No Prediction")</f>
        <v>0</v>
      </c>
      <c r="AG186" s="5">
        <f>IFERROR(IF(AF186=$B186,0,IF($B186=0,ROUND((ABS(AF186-'Calculs T1a'!$S$7)/'Calculs T1a'!$S$7)*100,0),ROUND((ABS(AF186-$B186)/$B186)*100,0))), "No Prediction")</f>
        <v>0</v>
      </c>
      <c r="AI186" s="5">
        <f>IFERROR(IF(AH186=$B186,0,IF($B186=0,ROUND((ABS(AH186-'Calculs T1a'!$S$7)/'Calculs T1a'!$S$7)*100,0),ROUND((ABS(AH186-$B186)/$B186)*100,0))), "No Prediction")</f>
        <v>0</v>
      </c>
      <c r="AK186" s="5">
        <f>IFERROR(IF(AJ186=$B186,0,IF($B186=0,ROUND((ABS(AJ186-'Calculs T1a'!$S$7)/'Calculs T1a'!$S$7)*100,0),ROUND((ABS(AJ186-$B186)/$B186)*100,0))), "No Prediction")</f>
        <v>0</v>
      </c>
      <c r="AM186" s="5">
        <f>IFERROR(IF(AL186=$B186,0,IF($B186=0,ROUND((ABS(AL186-'Calculs T1a'!$S$7)/'Calculs T1a'!$S$7)*100,0),ROUND((ABS(AL186-$B186)/$B186)*100,0))), "No Prediction")</f>
        <v>0</v>
      </c>
      <c r="AO186" s="5">
        <f>IFERROR(IF(AN186=$B186,0,IF($B186=0,ROUND((ABS(AN186-'Calculs T1a'!$S$7)/'Calculs T1a'!$S$7)*100,0),ROUND((ABS(AN186-$B186)/$B186)*100,0))), "No Prediction")</f>
        <v>0</v>
      </c>
      <c r="AQ186" s="5">
        <f>IFERROR(IF(AP186=$B186,0,IF($B186=0,ROUND((ABS(AP186-'Calculs T1a'!$S$7)/'Calculs T1a'!$S$7)*100,0),ROUND((ABS(AP186-$B186)/$B186)*100,0))), "No Prediction")</f>
        <v>0</v>
      </c>
      <c r="AS186" s="5">
        <f>IFERROR(IF(AR186=$B186,0,IF($B186=0,ROUND((ABS(AR186-'Calculs T1a'!$S$7)/'Calculs T1a'!$S$7)*100,0),ROUND((ABS(AR186-$B186)/$B186)*100,0))), "No Prediction")</f>
        <v>0</v>
      </c>
      <c r="AU186" s="5">
        <f>IFERROR(IF(AT186=$B186,0,IF($B186=0,ROUND((ABS(AT186-'Calculs T1a'!$S$7)/'Calculs T1a'!$S$7)*100,0),ROUND((ABS(AT186-$B186)/$B186)*100,0))), "No Prediction")</f>
        <v>0</v>
      </c>
      <c r="AW186" s="5">
        <f>IFERROR(IF(AV186=$B186,0,IF($B186=0,ROUND((ABS(AV186-'Calculs T1a'!$S$7)/'Calculs T1a'!$S$7)*100,0),ROUND((ABS(AV186-$B186)/$B186)*100,0))), "No Prediction")</f>
        <v>0</v>
      </c>
      <c r="BB186" s="5">
        <f>IFERROR(IF(BA186=$B186,0,IF($B186=0,ROUND((ABS(BA186-'Calculs T1a'!$S$7)/'Calculs T1a'!$S$7)*100,0),ROUND((ABS(BA186-$B186)/$B186)*100,0))), "No Prediction")</f>
        <v>0</v>
      </c>
      <c r="BD186" s="5">
        <f>IFERROR(IF(BC186=$B186,0,IF($B186=0,ROUND((ABS(BC186-'Calculs T1a'!$S$7)/'Calculs T1a'!$S$7)*100,0),ROUND((ABS(BC186-$B186)/$B186)*100,0))), "No Prediction")</f>
        <v>0</v>
      </c>
      <c r="BF186" s="5">
        <f>IFERROR(IF(BE186=$B186,0,IF($B186=0,ROUND((ABS(BE186-'Calculs T1a'!$S$7)/'Calculs T1a'!$S$7)*100,0),ROUND((ABS(BE186-$B186)/$B186)*100,0))), "No Prediction")</f>
        <v>0</v>
      </c>
      <c r="BH186" s="5">
        <f>IFERROR(IF(BG186=$B186,0,IF($B186=0,ROUND((ABS(BG186-'Calculs T1a'!$S$7)/'Calculs T1a'!$S$7)*100,0),ROUND((ABS(BG186-$B186)/$B186)*100,0))), "No Prediction")</f>
        <v>0</v>
      </c>
      <c r="BJ186" s="5">
        <f>IFERROR(IF(BI186=$B186,0,IF($B186=0,ROUND((ABS(BI186-'Calculs T1a'!$S$7)/'Calculs T1a'!$S$7)*100,0),ROUND((ABS(BI186-$B186)/$B186)*100,0))), "No Prediction")</f>
        <v>0</v>
      </c>
      <c r="BL186" s="5">
        <f>IFERROR(IF(BK186=$B186,0,IF($B186=0,ROUND((ABS(BK186-'Calculs T1a'!$S$7)/'Calculs T1a'!$S$7)*100,0),ROUND((ABS(BK186-$B186)/$B186)*100,0))), "No Prediction")</f>
        <v>0</v>
      </c>
      <c r="BN186" s="5">
        <f>IFERROR(IF(BM186=$B186,0,IF($B186=0,ROUND((ABS(BM186-'Calculs T1a'!$S$7)/'Calculs T1a'!$S$7)*100,0),ROUND((ABS(BM186-$B186)/$B186)*100,0))), "No Prediction")</f>
        <v>0</v>
      </c>
      <c r="BP186" s="5">
        <f>IFERROR(IF(BO186=$B186,0,IF($B186=0,ROUND((ABS(BO186-'Calculs T1a'!$S$7)/'Calculs T1a'!$S$7)*100,0),ROUND((ABS(BO186-$B186)/$B186)*100,0))), "No Prediction")</f>
        <v>0</v>
      </c>
      <c r="BR186" s="5">
        <f>IFERROR(IF(BQ186=$B186,0,IF($B186=0,ROUND((ABS(BQ186-'Calculs T1a'!$S$7)/'Calculs T1a'!$S$7)*100,0),ROUND((ABS(BQ186-$B186)/$B186)*100,0))), "No Prediction")</f>
        <v>0</v>
      </c>
      <c r="BT186" s="5">
        <f>IFERROR(IF(BS186=$B186,0,IF($B186=0,ROUND((ABS(BS186-'Calculs T1a'!$S$7)/'Calculs T1a'!$S$7)*100,0),ROUND((ABS(BS186-$B186)/$B186)*100,0))), "No Prediction")</f>
        <v>0</v>
      </c>
      <c r="BV186" s="5">
        <f>IFERROR(IF(BU186=$B186,0,IF($B186=0,ROUND((ABS(BU186-'Calculs T1a'!$S$7)/'Calculs T1a'!$S$7)*100,0),ROUND((ABS(BU186-$B186)/$B186)*100,0))), "No Prediction")</f>
        <v>0</v>
      </c>
    </row>
    <row r="187" spans="4:74" x14ac:dyDescent="0.3">
      <c r="D187" s="5">
        <f>IFERROR(IF(C187=$B187,0,IF($B187=0,ROUND((ABS(C187-'Calculs T1a'!$S$7)/'Calculs T1a'!$S$7)*100,0),ROUND((ABS(C187-$B187)/$B187)*100,0))), "No Prediction")</f>
        <v>0</v>
      </c>
      <c r="F187" s="5">
        <f>IFERROR(IF(E187=$B187,0,IF($B187=0,ROUND((ABS(E187-'Calculs T1a'!$S$7)/'Calculs T1a'!$S$7)*100,0),ROUND((ABS(E187-$B187)/$B187)*100,0))), "No Prediction")</f>
        <v>0</v>
      </c>
      <c r="H187" s="5">
        <f>IFERROR(IF(G187=$B187,0,IF($B187=0,ROUND((ABS(G187-'Calculs T1a'!$S$7)/'Calculs T1a'!$S$7)*100,0),ROUND((ABS(G187-$B187)/$B187)*100,0))), "No Prediction")</f>
        <v>0</v>
      </c>
      <c r="J187" s="5">
        <f>IFERROR(IF(I187=$B187,0,IF($B187=0,ROUND((ABS(I187-'Calculs T1a'!$S$7)/'Calculs T1a'!$S$7)*100,0),ROUND((ABS(I187-$B187)/$B187)*100,0))), "No Prediction")</f>
        <v>0</v>
      </c>
      <c r="L187" s="5">
        <f>IFERROR(IF(K187=$B187,0,IF($B187=0,ROUND((ABS(K187-'Calculs T1a'!$S$7)/'Calculs T1a'!$S$7)*100,0),ROUND((ABS(K187-$B187)/$B187)*100,0))), "No Prediction")</f>
        <v>0</v>
      </c>
      <c r="N187" s="5">
        <f>IFERROR(IF(M187=$B187,0,IF($B187=0,ROUND((ABS(M187-'Calculs T1a'!$S$7)/'Calculs T1a'!$S$7)*100,0),ROUND((ABS(M187-$B187)/$B187)*100,0))), "No Prediction")</f>
        <v>0</v>
      </c>
      <c r="P187" s="5">
        <f>IFERROR(IF(O187=$B187,0,IF($B187=0,ROUND((ABS(O187-'Calculs T1a'!$S$7)/'Calculs T1a'!$S$7)*100,0),ROUND((ABS(O187-$B187)/$B187)*100,0))), "No Prediction")</f>
        <v>0</v>
      </c>
      <c r="R187" s="5">
        <f>IFERROR(IF(Q187=$B187,0,IF($B187=0,ROUND((ABS(Q187-'Calculs T1a'!$S$7)/'Calculs T1a'!$S$7)*100,0),ROUND((ABS(Q187-$B187)/$B187)*100,0))), "No Prediction")</f>
        <v>0</v>
      </c>
      <c r="T187" s="5">
        <f>IFERROR(IF(S187=$B187,0,IF($B187=0,ROUND((ABS(S187-'Calculs T1a'!$S$7)/'Calculs T1a'!$S$7)*100,0),ROUND((ABS(S187-$B187)/$B187)*100,0))), "No Prediction")</f>
        <v>0</v>
      </c>
      <c r="V187" s="5">
        <f>IFERROR(IF(U187=$B187,0,IF($B187=0,ROUND((ABS(U187-'Calculs T1a'!$S$7)/'Calculs T1a'!$S$7)*100,0),ROUND((ABS(U187-$B187)/$B187)*100,0))), "No Prediction")</f>
        <v>0</v>
      </c>
      <c r="X187" s="5">
        <f>IFERROR(IF(W187=$B187,0,IF($B187=0,ROUND((ABS(W187-'Calculs T1a'!$S$7)/'Calculs T1a'!$S$7)*100,0),ROUND((ABS(W187-$B187)/$B187)*100,0))), "No Prediction")</f>
        <v>0</v>
      </c>
      <c r="AC187" s="5">
        <f>IFERROR(IF(AB187=$B187,0,IF($B187=0,ROUND((ABS(AB187-'Calculs T1a'!$S$7)/'Calculs T1a'!$S$7)*100,0),ROUND((ABS(AB187-$B187)/$B187)*100,0))), "No Prediction")</f>
        <v>0</v>
      </c>
      <c r="AE187" s="5">
        <f>IFERROR(IF(AD187=$B187,0,IF($B187=0,ROUND((ABS(AD187-'Calculs T1a'!$S$7)/'Calculs T1a'!$S$7)*100,0),ROUND((ABS(AD187-$B187)/$B187)*100,0))), "No Prediction")</f>
        <v>0</v>
      </c>
      <c r="AG187" s="5">
        <f>IFERROR(IF(AF187=$B187,0,IF($B187=0,ROUND((ABS(AF187-'Calculs T1a'!$S$7)/'Calculs T1a'!$S$7)*100,0),ROUND((ABS(AF187-$B187)/$B187)*100,0))), "No Prediction")</f>
        <v>0</v>
      </c>
      <c r="AI187" s="5">
        <f>IFERROR(IF(AH187=$B187,0,IF($B187=0,ROUND((ABS(AH187-'Calculs T1a'!$S$7)/'Calculs T1a'!$S$7)*100,0),ROUND((ABS(AH187-$B187)/$B187)*100,0))), "No Prediction")</f>
        <v>0</v>
      </c>
      <c r="AK187" s="5">
        <f>IFERROR(IF(AJ187=$B187,0,IF($B187=0,ROUND((ABS(AJ187-'Calculs T1a'!$S$7)/'Calculs T1a'!$S$7)*100,0),ROUND((ABS(AJ187-$B187)/$B187)*100,0))), "No Prediction")</f>
        <v>0</v>
      </c>
      <c r="AM187" s="5">
        <f>IFERROR(IF(AL187=$B187,0,IF($B187=0,ROUND((ABS(AL187-'Calculs T1a'!$S$7)/'Calculs T1a'!$S$7)*100,0),ROUND((ABS(AL187-$B187)/$B187)*100,0))), "No Prediction")</f>
        <v>0</v>
      </c>
      <c r="AO187" s="5">
        <f>IFERROR(IF(AN187=$B187,0,IF($B187=0,ROUND((ABS(AN187-'Calculs T1a'!$S$7)/'Calculs T1a'!$S$7)*100,0),ROUND((ABS(AN187-$B187)/$B187)*100,0))), "No Prediction")</f>
        <v>0</v>
      </c>
      <c r="AQ187" s="5">
        <f>IFERROR(IF(AP187=$B187,0,IF($B187=0,ROUND((ABS(AP187-'Calculs T1a'!$S$7)/'Calculs T1a'!$S$7)*100,0),ROUND((ABS(AP187-$B187)/$B187)*100,0))), "No Prediction")</f>
        <v>0</v>
      </c>
      <c r="AS187" s="5">
        <f>IFERROR(IF(AR187=$B187,0,IF($B187=0,ROUND((ABS(AR187-'Calculs T1a'!$S$7)/'Calculs T1a'!$S$7)*100,0),ROUND((ABS(AR187-$B187)/$B187)*100,0))), "No Prediction")</f>
        <v>0</v>
      </c>
      <c r="AU187" s="5">
        <f>IFERROR(IF(AT187=$B187,0,IF($B187=0,ROUND((ABS(AT187-'Calculs T1a'!$S$7)/'Calculs T1a'!$S$7)*100,0),ROUND((ABS(AT187-$B187)/$B187)*100,0))), "No Prediction")</f>
        <v>0</v>
      </c>
      <c r="AW187" s="5">
        <f>IFERROR(IF(AV187=$B187,0,IF($B187=0,ROUND((ABS(AV187-'Calculs T1a'!$S$7)/'Calculs T1a'!$S$7)*100,0),ROUND((ABS(AV187-$B187)/$B187)*100,0))), "No Prediction")</f>
        <v>0</v>
      </c>
      <c r="BB187" s="5">
        <f>IFERROR(IF(BA187=$B187,0,IF($B187=0,ROUND((ABS(BA187-'Calculs T1a'!$S$7)/'Calculs T1a'!$S$7)*100,0),ROUND((ABS(BA187-$B187)/$B187)*100,0))), "No Prediction")</f>
        <v>0</v>
      </c>
      <c r="BD187" s="5">
        <f>IFERROR(IF(BC187=$B187,0,IF($B187=0,ROUND((ABS(BC187-'Calculs T1a'!$S$7)/'Calculs T1a'!$S$7)*100,0),ROUND((ABS(BC187-$B187)/$B187)*100,0))), "No Prediction")</f>
        <v>0</v>
      </c>
      <c r="BF187" s="5">
        <f>IFERROR(IF(BE187=$B187,0,IF($B187=0,ROUND((ABS(BE187-'Calculs T1a'!$S$7)/'Calculs T1a'!$S$7)*100,0),ROUND((ABS(BE187-$B187)/$B187)*100,0))), "No Prediction")</f>
        <v>0</v>
      </c>
      <c r="BH187" s="5">
        <f>IFERROR(IF(BG187=$B187,0,IF($B187=0,ROUND((ABS(BG187-'Calculs T1a'!$S$7)/'Calculs T1a'!$S$7)*100,0),ROUND((ABS(BG187-$B187)/$B187)*100,0))), "No Prediction")</f>
        <v>0</v>
      </c>
      <c r="BJ187" s="5">
        <f>IFERROR(IF(BI187=$B187,0,IF($B187=0,ROUND((ABS(BI187-'Calculs T1a'!$S$7)/'Calculs T1a'!$S$7)*100,0),ROUND((ABS(BI187-$B187)/$B187)*100,0))), "No Prediction")</f>
        <v>0</v>
      </c>
      <c r="BL187" s="5">
        <f>IFERROR(IF(BK187=$B187,0,IF($B187=0,ROUND((ABS(BK187-'Calculs T1a'!$S$7)/'Calculs T1a'!$S$7)*100,0),ROUND((ABS(BK187-$B187)/$B187)*100,0))), "No Prediction")</f>
        <v>0</v>
      </c>
      <c r="BN187" s="5">
        <f>IFERROR(IF(BM187=$B187,0,IF($B187=0,ROUND((ABS(BM187-'Calculs T1a'!$S$7)/'Calculs T1a'!$S$7)*100,0),ROUND((ABS(BM187-$B187)/$B187)*100,0))), "No Prediction")</f>
        <v>0</v>
      </c>
      <c r="BP187" s="5">
        <f>IFERROR(IF(BO187=$B187,0,IF($B187=0,ROUND((ABS(BO187-'Calculs T1a'!$S$7)/'Calculs T1a'!$S$7)*100,0),ROUND((ABS(BO187-$B187)/$B187)*100,0))), "No Prediction")</f>
        <v>0</v>
      </c>
      <c r="BR187" s="5">
        <f>IFERROR(IF(BQ187=$B187,0,IF($B187=0,ROUND((ABS(BQ187-'Calculs T1a'!$S$7)/'Calculs T1a'!$S$7)*100,0),ROUND((ABS(BQ187-$B187)/$B187)*100,0))), "No Prediction")</f>
        <v>0</v>
      </c>
      <c r="BT187" s="5">
        <f>IFERROR(IF(BS187=$B187,0,IF($B187=0,ROUND((ABS(BS187-'Calculs T1a'!$S$7)/'Calculs T1a'!$S$7)*100,0),ROUND((ABS(BS187-$B187)/$B187)*100,0))), "No Prediction")</f>
        <v>0</v>
      </c>
      <c r="BV187" s="5">
        <f>IFERROR(IF(BU187=$B187,0,IF($B187=0,ROUND((ABS(BU187-'Calculs T1a'!$S$7)/'Calculs T1a'!$S$7)*100,0),ROUND((ABS(BU187-$B187)/$B187)*100,0))), "No Prediction")</f>
        <v>0</v>
      </c>
    </row>
    <row r="188" spans="4:74" x14ac:dyDescent="0.3">
      <c r="D188" s="5">
        <f>IFERROR(IF(C188=$B188,0,IF($B188=0,ROUND((ABS(C188-'Calculs T1a'!$S$7)/'Calculs T1a'!$S$7)*100,0),ROUND((ABS(C188-$B188)/$B188)*100,0))), "No Prediction")</f>
        <v>0</v>
      </c>
      <c r="F188" s="5">
        <f>IFERROR(IF(E188=$B188,0,IF($B188=0,ROUND((ABS(E188-'Calculs T1a'!$S$7)/'Calculs T1a'!$S$7)*100,0),ROUND((ABS(E188-$B188)/$B188)*100,0))), "No Prediction")</f>
        <v>0</v>
      </c>
      <c r="H188" s="5">
        <f>IFERROR(IF(G188=$B188,0,IF($B188=0,ROUND((ABS(G188-'Calculs T1a'!$S$7)/'Calculs T1a'!$S$7)*100,0),ROUND((ABS(G188-$B188)/$B188)*100,0))), "No Prediction")</f>
        <v>0</v>
      </c>
      <c r="J188" s="5">
        <f>IFERROR(IF(I188=$B188,0,IF($B188=0,ROUND((ABS(I188-'Calculs T1a'!$S$7)/'Calculs T1a'!$S$7)*100,0),ROUND((ABS(I188-$B188)/$B188)*100,0))), "No Prediction")</f>
        <v>0</v>
      </c>
      <c r="L188" s="5">
        <f>IFERROR(IF(K188=$B188,0,IF($B188=0,ROUND((ABS(K188-'Calculs T1a'!$S$7)/'Calculs T1a'!$S$7)*100,0),ROUND((ABS(K188-$B188)/$B188)*100,0))), "No Prediction")</f>
        <v>0</v>
      </c>
      <c r="N188" s="5">
        <f>IFERROR(IF(M188=$B188,0,IF($B188=0,ROUND((ABS(M188-'Calculs T1a'!$S$7)/'Calculs T1a'!$S$7)*100,0),ROUND((ABS(M188-$B188)/$B188)*100,0))), "No Prediction")</f>
        <v>0</v>
      </c>
      <c r="P188" s="5">
        <f>IFERROR(IF(O188=$B188,0,IF($B188=0,ROUND((ABS(O188-'Calculs T1a'!$S$7)/'Calculs T1a'!$S$7)*100,0),ROUND((ABS(O188-$B188)/$B188)*100,0))), "No Prediction")</f>
        <v>0</v>
      </c>
      <c r="R188" s="5">
        <f>IFERROR(IF(Q188=$B188,0,IF($B188=0,ROUND((ABS(Q188-'Calculs T1a'!$S$7)/'Calculs T1a'!$S$7)*100,0),ROUND((ABS(Q188-$B188)/$B188)*100,0))), "No Prediction")</f>
        <v>0</v>
      </c>
      <c r="T188" s="5">
        <f>IFERROR(IF(S188=$B188,0,IF($B188=0,ROUND((ABS(S188-'Calculs T1a'!$S$7)/'Calculs T1a'!$S$7)*100,0),ROUND((ABS(S188-$B188)/$B188)*100,0))), "No Prediction")</f>
        <v>0</v>
      </c>
      <c r="V188" s="5">
        <f>IFERROR(IF(U188=$B188,0,IF($B188=0,ROUND((ABS(U188-'Calculs T1a'!$S$7)/'Calculs T1a'!$S$7)*100,0),ROUND((ABS(U188-$B188)/$B188)*100,0))), "No Prediction")</f>
        <v>0</v>
      </c>
      <c r="X188" s="5">
        <f>IFERROR(IF(W188=$B188,0,IF($B188=0,ROUND((ABS(W188-'Calculs T1a'!$S$7)/'Calculs T1a'!$S$7)*100,0),ROUND((ABS(W188-$B188)/$B188)*100,0))), "No Prediction")</f>
        <v>0</v>
      </c>
      <c r="AC188" s="5">
        <f>IFERROR(IF(AB188=$B188,0,IF($B188=0,ROUND((ABS(AB188-'Calculs T1a'!$S$7)/'Calculs T1a'!$S$7)*100,0),ROUND((ABS(AB188-$B188)/$B188)*100,0))), "No Prediction")</f>
        <v>0</v>
      </c>
      <c r="AE188" s="5">
        <f>IFERROR(IF(AD188=$B188,0,IF($B188=0,ROUND((ABS(AD188-'Calculs T1a'!$S$7)/'Calculs T1a'!$S$7)*100,0),ROUND((ABS(AD188-$B188)/$B188)*100,0))), "No Prediction")</f>
        <v>0</v>
      </c>
      <c r="AG188" s="5">
        <f>IFERROR(IF(AF188=$B188,0,IF($B188=0,ROUND((ABS(AF188-'Calculs T1a'!$S$7)/'Calculs T1a'!$S$7)*100,0),ROUND((ABS(AF188-$B188)/$B188)*100,0))), "No Prediction")</f>
        <v>0</v>
      </c>
      <c r="AI188" s="5">
        <f>IFERROR(IF(AH188=$B188,0,IF($B188=0,ROUND((ABS(AH188-'Calculs T1a'!$S$7)/'Calculs T1a'!$S$7)*100,0),ROUND((ABS(AH188-$B188)/$B188)*100,0))), "No Prediction")</f>
        <v>0</v>
      </c>
      <c r="AK188" s="5">
        <f>IFERROR(IF(AJ188=$B188,0,IF($B188=0,ROUND((ABS(AJ188-'Calculs T1a'!$S$7)/'Calculs T1a'!$S$7)*100,0),ROUND((ABS(AJ188-$B188)/$B188)*100,0))), "No Prediction")</f>
        <v>0</v>
      </c>
      <c r="AM188" s="5">
        <f>IFERROR(IF(AL188=$B188,0,IF($B188=0,ROUND((ABS(AL188-'Calculs T1a'!$S$7)/'Calculs T1a'!$S$7)*100,0),ROUND((ABS(AL188-$B188)/$B188)*100,0))), "No Prediction")</f>
        <v>0</v>
      </c>
      <c r="AO188" s="5">
        <f>IFERROR(IF(AN188=$B188,0,IF($B188=0,ROUND((ABS(AN188-'Calculs T1a'!$S$7)/'Calculs T1a'!$S$7)*100,0),ROUND((ABS(AN188-$B188)/$B188)*100,0))), "No Prediction")</f>
        <v>0</v>
      </c>
      <c r="AQ188" s="5">
        <f>IFERROR(IF(AP188=$B188,0,IF($B188=0,ROUND((ABS(AP188-'Calculs T1a'!$S$7)/'Calculs T1a'!$S$7)*100,0),ROUND((ABS(AP188-$B188)/$B188)*100,0))), "No Prediction")</f>
        <v>0</v>
      </c>
      <c r="AS188" s="5">
        <f>IFERROR(IF(AR188=$B188,0,IF($B188=0,ROUND((ABS(AR188-'Calculs T1a'!$S$7)/'Calculs T1a'!$S$7)*100,0),ROUND((ABS(AR188-$B188)/$B188)*100,0))), "No Prediction")</f>
        <v>0</v>
      </c>
      <c r="AU188" s="5">
        <f>IFERROR(IF(AT188=$B188,0,IF($B188=0,ROUND((ABS(AT188-'Calculs T1a'!$S$7)/'Calculs T1a'!$S$7)*100,0),ROUND((ABS(AT188-$B188)/$B188)*100,0))), "No Prediction")</f>
        <v>0</v>
      </c>
      <c r="AW188" s="5">
        <f>IFERROR(IF(AV188=$B188,0,IF($B188=0,ROUND((ABS(AV188-'Calculs T1a'!$S$7)/'Calculs T1a'!$S$7)*100,0),ROUND((ABS(AV188-$B188)/$B188)*100,0))), "No Prediction")</f>
        <v>0</v>
      </c>
      <c r="BB188" s="5">
        <f>IFERROR(IF(BA188=$B188,0,IF($B188=0,ROUND((ABS(BA188-'Calculs T1a'!$S$7)/'Calculs T1a'!$S$7)*100,0),ROUND((ABS(BA188-$B188)/$B188)*100,0))), "No Prediction")</f>
        <v>0</v>
      </c>
      <c r="BD188" s="5">
        <f>IFERROR(IF(BC188=$B188,0,IF($B188=0,ROUND((ABS(BC188-'Calculs T1a'!$S$7)/'Calculs T1a'!$S$7)*100,0),ROUND((ABS(BC188-$B188)/$B188)*100,0))), "No Prediction")</f>
        <v>0</v>
      </c>
      <c r="BF188" s="5">
        <f>IFERROR(IF(BE188=$B188,0,IF($B188=0,ROUND((ABS(BE188-'Calculs T1a'!$S$7)/'Calculs T1a'!$S$7)*100,0),ROUND((ABS(BE188-$B188)/$B188)*100,0))), "No Prediction")</f>
        <v>0</v>
      </c>
      <c r="BH188" s="5">
        <f>IFERROR(IF(BG188=$B188,0,IF($B188=0,ROUND((ABS(BG188-'Calculs T1a'!$S$7)/'Calculs T1a'!$S$7)*100,0),ROUND((ABS(BG188-$B188)/$B188)*100,0))), "No Prediction")</f>
        <v>0</v>
      </c>
      <c r="BJ188" s="5">
        <f>IFERROR(IF(BI188=$B188,0,IF($B188=0,ROUND((ABS(BI188-'Calculs T1a'!$S$7)/'Calculs T1a'!$S$7)*100,0),ROUND((ABS(BI188-$B188)/$B188)*100,0))), "No Prediction")</f>
        <v>0</v>
      </c>
      <c r="BL188" s="5">
        <f>IFERROR(IF(BK188=$B188,0,IF($B188=0,ROUND((ABS(BK188-'Calculs T1a'!$S$7)/'Calculs T1a'!$S$7)*100,0),ROUND((ABS(BK188-$B188)/$B188)*100,0))), "No Prediction")</f>
        <v>0</v>
      </c>
      <c r="BN188" s="5">
        <f>IFERROR(IF(BM188=$B188,0,IF($B188=0,ROUND((ABS(BM188-'Calculs T1a'!$S$7)/'Calculs T1a'!$S$7)*100,0),ROUND((ABS(BM188-$B188)/$B188)*100,0))), "No Prediction")</f>
        <v>0</v>
      </c>
      <c r="BP188" s="5">
        <f>IFERROR(IF(BO188=$B188,0,IF($B188=0,ROUND((ABS(BO188-'Calculs T1a'!$S$7)/'Calculs T1a'!$S$7)*100,0),ROUND((ABS(BO188-$B188)/$B188)*100,0))), "No Prediction")</f>
        <v>0</v>
      </c>
      <c r="BR188" s="5">
        <f>IFERROR(IF(BQ188=$B188,0,IF($B188=0,ROUND((ABS(BQ188-'Calculs T1a'!$S$7)/'Calculs T1a'!$S$7)*100,0),ROUND((ABS(BQ188-$B188)/$B188)*100,0))), "No Prediction")</f>
        <v>0</v>
      </c>
      <c r="BT188" s="5">
        <f>IFERROR(IF(BS188=$B188,0,IF($B188=0,ROUND((ABS(BS188-'Calculs T1a'!$S$7)/'Calculs T1a'!$S$7)*100,0),ROUND((ABS(BS188-$B188)/$B188)*100,0))), "No Prediction")</f>
        <v>0</v>
      </c>
      <c r="BV188" s="5">
        <f>IFERROR(IF(BU188=$B188,0,IF($B188=0,ROUND((ABS(BU188-'Calculs T1a'!$S$7)/'Calculs T1a'!$S$7)*100,0),ROUND((ABS(BU188-$B188)/$B188)*100,0))), "No Prediction")</f>
        <v>0</v>
      </c>
    </row>
    <row r="189" spans="4:74" x14ac:dyDescent="0.3">
      <c r="D189" s="5">
        <f>IFERROR(IF(C189=$B189,0,IF($B189=0,ROUND((ABS(C189-'Calculs T1a'!$S$7)/'Calculs T1a'!$S$7)*100,0),ROUND((ABS(C189-$B189)/$B189)*100,0))), "No Prediction")</f>
        <v>0</v>
      </c>
      <c r="F189" s="5">
        <f>IFERROR(IF(E189=$B189,0,IF($B189=0,ROUND((ABS(E189-'Calculs T1a'!$S$7)/'Calculs T1a'!$S$7)*100,0),ROUND((ABS(E189-$B189)/$B189)*100,0))), "No Prediction")</f>
        <v>0</v>
      </c>
      <c r="H189" s="5">
        <f>IFERROR(IF(G189=$B189,0,IF($B189=0,ROUND((ABS(G189-'Calculs T1a'!$S$7)/'Calculs T1a'!$S$7)*100,0),ROUND((ABS(G189-$B189)/$B189)*100,0))), "No Prediction")</f>
        <v>0</v>
      </c>
      <c r="J189" s="5">
        <f>IFERROR(IF(I189=$B189,0,IF($B189=0,ROUND((ABS(I189-'Calculs T1a'!$S$7)/'Calculs T1a'!$S$7)*100,0),ROUND((ABS(I189-$B189)/$B189)*100,0))), "No Prediction")</f>
        <v>0</v>
      </c>
      <c r="L189" s="5">
        <f>IFERROR(IF(K189=$B189,0,IF($B189=0,ROUND((ABS(K189-'Calculs T1a'!$S$7)/'Calculs T1a'!$S$7)*100,0),ROUND((ABS(K189-$B189)/$B189)*100,0))), "No Prediction")</f>
        <v>0</v>
      </c>
      <c r="N189" s="5">
        <f>IFERROR(IF(M189=$B189,0,IF($B189=0,ROUND((ABS(M189-'Calculs T1a'!$S$7)/'Calculs T1a'!$S$7)*100,0),ROUND((ABS(M189-$B189)/$B189)*100,0))), "No Prediction")</f>
        <v>0</v>
      </c>
      <c r="P189" s="5">
        <f>IFERROR(IF(O189=$B189,0,IF($B189=0,ROUND((ABS(O189-'Calculs T1a'!$S$7)/'Calculs T1a'!$S$7)*100,0),ROUND((ABS(O189-$B189)/$B189)*100,0))), "No Prediction")</f>
        <v>0</v>
      </c>
      <c r="R189" s="5">
        <f>IFERROR(IF(Q189=$B189,0,IF($B189=0,ROUND((ABS(Q189-'Calculs T1a'!$S$7)/'Calculs T1a'!$S$7)*100,0),ROUND((ABS(Q189-$B189)/$B189)*100,0))), "No Prediction")</f>
        <v>0</v>
      </c>
      <c r="T189" s="5">
        <f>IFERROR(IF(S189=$B189,0,IF($B189=0,ROUND((ABS(S189-'Calculs T1a'!$S$7)/'Calculs T1a'!$S$7)*100,0),ROUND((ABS(S189-$B189)/$B189)*100,0))), "No Prediction")</f>
        <v>0</v>
      </c>
      <c r="V189" s="5">
        <f>IFERROR(IF(U189=$B189,0,IF($B189=0,ROUND((ABS(U189-'Calculs T1a'!$S$7)/'Calculs T1a'!$S$7)*100,0),ROUND((ABS(U189-$B189)/$B189)*100,0))), "No Prediction")</f>
        <v>0</v>
      </c>
      <c r="X189" s="5">
        <f>IFERROR(IF(W189=$B189,0,IF($B189=0,ROUND((ABS(W189-'Calculs T1a'!$S$7)/'Calculs T1a'!$S$7)*100,0),ROUND((ABS(W189-$B189)/$B189)*100,0))), "No Prediction")</f>
        <v>0</v>
      </c>
      <c r="AC189" s="5">
        <f>IFERROR(IF(AB189=$B189,0,IF($B189=0,ROUND((ABS(AB189-'Calculs T1a'!$S$7)/'Calculs T1a'!$S$7)*100,0),ROUND((ABS(AB189-$B189)/$B189)*100,0))), "No Prediction")</f>
        <v>0</v>
      </c>
      <c r="AE189" s="5">
        <f>IFERROR(IF(AD189=$B189,0,IF($B189=0,ROUND((ABS(AD189-'Calculs T1a'!$S$7)/'Calculs T1a'!$S$7)*100,0),ROUND((ABS(AD189-$B189)/$B189)*100,0))), "No Prediction")</f>
        <v>0</v>
      </c>
      <c r="AG189" s="5">
        <f>IFERROR(IF(AF189=$B189,0,IF($B189=0,ROUND((ABS(AF189-'Calculs T1a'!$S$7)/'Calculs T1a'!$S$7)*100,0),ROUND((ABS(AF189-$B189)/$B189)*100,0))), "No Prediction")</f>
        <v>0</v>
      </c>
      <c r="AI189" s="5">
        <f>IFERROR(IF(AH189=$B189,0,IF($B189=0,ROUND((ABS(AH189-'Calculs T1a'!$S$7)/'Calculs T1a'!$S$7)*100,0),ROUND((ABS(AH189-$B189)/$B189)*100,0))), "No Prediction")</f>
        <v>0</v>
      </c>
      <c r="AK189" s="5">
        <f>IFERROR(IF(AJ189=$B189,0,IF($B189=0,ROUND((ABS(AJ189-'Calculs T1a'!$S$7)/'Calculs T1a'!$S$7)*100,0),ROUND((ABS(AJ189-$B189)/$B189)*100,0))), "No Prediction")</f>
        <v>0</v>
      </c>
      <c r="AM189" s="5">
        <f>IFERROR(IF(AL189=$B189,0,IF($B189=0,ROUND((ABS(AL189-'Calculs T1a'!$S$7)/'Calculs T1a'!$S$7)*100,0),ROUND((ABS(AL189-$B189)/$B189)*100,0))), "No Prediction")</f>
        <v>0</v>
      </c>
      <c r="AO189" s="5">
        <f>IFERROR(IF(AN189=$B189,0,IF($B189=0,ROUND((ABS(AN189-'Calculs T1a'!$S$7)/'Calculs T1a'!$S$7)*100,0),ROUND((ABS(AN189-$B189)/$B189)*100,0))), "No Prediction")</f>
        <v>0</v>
      </c>
      <c r="AQ189" s="5">
        <f>IFERROR(IF(AP189=$B189,0,IF($B189=0,ROUND((ABS(AP189-'Calculs T1a'!$S$7)/'Calculs T1a'!$S$7)*100,0),ROUND((ABS(AP189-$B189)/$B189)*100,0))), "No Prediction")</f>
        <v>0</v>
      </c>
      <c r="AS189" s="5">
        <f>IFERROR(IF(AR189=$B189,0,IF($B189=0,ROUND((ABS(AR189-'Calculs T1a'!$S$7)/'Calculs T1a'!$S$7)*100,0),ROUND((ABS(AR189-$B189)/$B189)*100,0))), "No Prediction")</f>
        <v>0</v>
      </c>
      <c r="AU189" s="5">
        <f>IFERROR(IF(AT189=$B189,0,IF($B189=0,ROUND((ABS(AT189-'Calculs T1a'!$S$7)/'Calculs T1a'!$S$7)*100,0),ROUND((ABS(AT189-$B189)/$B189)*100,0))), "No Prediction")</f>
        <v>0</v>
      </c>
      <c r="AW189" s="5">
        <f>IFERROR(IF(AV189=$B189,0,IF($B189=0,ROUND((ABS(AV189-'Calculs T1a'!$S$7)/'Calculs T1a'!$S$7)*100,0),ROUND((ABS(AV189-$B189)/$B189)*100,0))), "No Prediction")</f>
        <v>0</v>
      </c>
      <c r="BB189" s="5">
        <f>IFERROR(IF(BA189=$B189,0,IF($B189=0,ROUND((ABS(BA189-'Calculs T1a'!$S$7)/'Calculs T1a'!$S$7)*100,0),ROUND((ABS(BA189-$B189)/$B189)*100,0))), "No Prediction")</f>
        <v>0</v>
      </c>
      <c r="BD189" s="5">
        <f>IFERROR(IF(BC189=$B189,0,IF($B189=0,ROUND((ABS(BC189-'Calculs T1a'!$S$7)/'Calculs T1a'!$S$7)*100,0),ROUND((ABS(BC189-$B189)/$B189)*100,0))), "No Prediction")</f>
        <v>0</v>
      </c>
      <c r="BF189" s="5">
        <f>IFERROR(IF(BE189=$B189,0,IF($B189=0,ROUND((ABS(BE189-'Calculs T1a'!$S$7)/'Calculs T1a'!$S$7)*100,0),ROUND((ABS(BE189-$B189)/$B189)*100,0))), "No Prediction")</f>
        <v>0</v>
      </c>
      <c r="BH189" s="5">
        <f>IFERROR(IF(BG189=$B189,0,IF($B189=0,ROUND((ABS(BG189-'Calculs T1a'!$S$7)/'Calculs T1a'!$S$7)*100,0),ROUND((ABS(BG189-$B189)/$B189)*100,0))), "No Prediction")</f>
        <v>0</v>
      </c>
      <c r="BJ189" s="5">
        <f>IFERROR(IF(BI189=$B189,0,IF($B189=0,ROUND((ABS(BI189-'Calculs T1a'!$S$7)/'Calculs T1a'!$S$7)*100,0),ROUND((ABS(BI189-$B189)/$B189)*100,0))), "No Prediction")</f>
        <v>0</v>
      </c>
      <c r="BL189" s="5">
        <f>IFERROR(IF(BK189=$B189,0,IF($B189=0,ROUND((ABS(BK189-'Calculs T1a'!$S$7)/'Calculs T1a'!$S$7)*100,0),ROUND((ABS(BK189-$B189)/$B189)*100,0))), "No Prediction")</f>
        <v>0</v>
      </c>
      <c r="BN189" s="5">
        <f>IFERROR(IF(BM189=$B189,0,IF($B189=0,ROUND((ABS(BM189-'Calculs T1a'!$S$7)/'Calculs T1a'!$S$7)*100,0),ROUND((ABS(BM189-$B189)/$B189)*100,0))), "No Prediction")</f>
        <v>0</v>
      </c>
      <c r="BP189" s="5">
        <f>IFERROR(IF(BO189=$B189,0,IF($B189=0,ROUND((ABS(BO189-'Calculs T1a'!$S$7)/'Calculs T1a'!$S$7)*100,0),ROUND((ABS(BO189-$B189)/$B189)*100,0))), "No Prediction")</f>
        <v>0</v>
      </c>
      <c r="BR189" s="5">
        <f>IFERROR(IF(BQ189=$B189,0,IF($B189=0,ROUND((ABS(BQ189-'Calculs T1a'!$S$7)/'Calculs T1a'!$S$7)*100,0),ROUND((ABS(BQ189-$B189)/$B189)*100,0))), "No Prediction")</f>
        <v>0</v>
      </c>
      <c r="BT189" s="5">
        <f>IFERROR(IF(BS189=$B189,0,IF($B189=0,ROUND((ABS(BS189-'Calculs T1a'!$S$7)/'Calculs T1a'!$S$7)*100,0),ROUND((ABS(BS189-$B189)/$B189)*100,0))), "No Prediction")</f>
        <v>0</v>
      </c>
      <c r="BV189" s="5">
        <f>IFERROR(IF(BU189=$B189,0,IF($B189=0,ROUND((ABS(BU189-'Calculs T1a'!$S$7)/'Calculs T1a'!$S$7)*100,0),ROUND((ABS(BU189-$B189)/$B189)*100,0))), "No Prediction")</f>
        <v>0</v>
      </c>
    </row>
    <row r="190" spans="4:74" x14ac:dyDescent="0.3">
      <c r="D190" s="5">
        <f>IFERROR(IF(C190=$B190,0,IF($B190=0,ROUND((ABS(C190-'Calculs T1a'!$S$7)/'Calculs T1a'!$S$7)*100,0),ROUND((ABS(C190-$B190)/$B190)*100,0))), "No Prediction")</f>
        <v>0</v>
      </c>
      <c r="F190" s="5">
        <f>IFERROR(IF(E190=$B190,0,IF($B190=0,ROUND((ABS(E190-'Calculs T1a'!$S$7)/'Calculs T1a'!$S$7)*100,0),ROUND((ABS(E190-$B190)/$B190)*100,0))), "No Prediction")</f>
        <v>0</v>
      </c>
      <c r="H190" s="5">
        <f>IFERROR(IF(G190=$B190,0,IF($B190=0,ROUND((ABS(G190-'Calculs T1a'!$S$7)/'Calculs T1a'!$S$7)*100,0),ROUND((ABS(G190-$B190)/$B190)*100,0))), "No Prediction")</f>
        <v>0</v>
      </c>
      <c r="J190" s="5">
        <f>IFERROR(IF(I190=$B190,0,IF($B190=0,ROUND((ABS(I190-'Calculs T1a'!$S$7)/'Calculs T1a'!$S$7)*100,0),ROUND((ABS(I190-$B190)/$B190)*100,0))), "No Prediction")</f>
        <v>0</v>
      </c>
      <c r="L190" s="5">
        <f>IFERROR(IF(K190=$B190,0,IF($B190=0,ROUND((ABS(K190-'Calculs T1a'!$S$7)/'Calculs T1a'!$S$7)*100,0),ROUND((ABS(K190-$B190)/$B190)*100,0))), "No Prediction")</f>
        <v>0</v>
      </c>
      <c r="N190" s="5">
        <f>IFERROR(IF(M190=$B190,0,IF($B190=0,ROUND((ABS(M190-'Calculs T1a'!$S$7)/'Calculs T1a'!$S$7)*100,0),ROUND((ABS(M190-$B190)/$B190)*100,0))), "No Prediction")</f>
        <v>0</v>
      </c>
      <c r="P190" s="5">
        <f>IFERROR(IF(O190=$B190,0,IF($B190=0,ROUND((ABS(O190-'Calculs T1a'!$S$7)/'Calculs T1a'!$S$7)*100,0),ROUND((ABS(O190-$B190)/$B190)*100,0))), "No Prediction")</f>
        <v>0</v>
      </c>
      <c r="R190" s="5">
        <f>IFERROR(IF(Q190=$B190,0,IF($B190=0,ROUND((ABS(Q190-'Calculs T1a'!$S$7)/'Calculs T1a'!$S$7)*100,0),ROUND((ABS(Q190-$B190)/$B190)*100,0))), "No Prediction")</f>
        <v>0</v>
      </c>
      <c r="T190" s="5">
        <f>IFERROR(IF(S190=$B190,0,IF($B190=0,ROUND((ABS(S190-'Calculs T1a'!$S$7)/'Calculs T1a'!$S$7)*100,0),ROUND((ABS(S190-$B190)/$B190)*100,0))), "No Prediction")</f>
        <v>0</v>
      </c>
      <c r="V190" s="5">
        <f>IFERROR(IF(U190=$B190,0,IF($B190=0,ROUND((ABS(U190-'Calculs T1a'!$S$7)/'Calculs T1a'!$S$7)*100,0),ROUND((ABS(U190-$B190)/$B190)*100,0))), "No Prediction")</f>
        <v>0</v>
      </c>
      <c r="X190" s="5">
        <f>IFERROR(IF(W190=$B190,0,IF($B190=0,ROUND((ABS(W190-'Calculs T1a'!$S$7)/'Calculs T1a'!$S$7)*100,0),ROUND((ABS(W190-$B190)/$B190)*100,0))), "No Prediction")</f>
        <v>0</v>
      </c>
      <c r="AC190" s="5">
        <f>IFERROR(IF(AB190=$B190,0,IF($B190=0,ROUND((ABS(AB190-'Calculs T1a'!$S$7)/'Calculs T1a'!$S$7)*100,0),ROUND((ABS(AB190-$B190)/$B190)*100,0))), "No Prediction")</f>
        <v>0</v>
      </c>
      <c r="AE190" s="5">
        <f>IFERROR(IF(AD190=$B190,0,IF($B190=0,ROUND((ABS(AD190-'Calculs T1a'!$S$7)/'Calculs T1a'!$S$7)*100,0),ROUND((ABS(AD190-$B190)/$B190)*100,0))), "No Prediction")</f>
        <v>0</v>
      </c>
      <c r="AG190" s="5">
        <f>IFERROR(IF(AF190=$B190,0,IF($B190=0,ROUND((ABS(AF190-'Calculs T1a'!$S$7)/'Calculs T1a'!$S$7)*100,0),ROUND((ABS(AF190-$B190)/$B190)*100,0))), "No Prediction")</f>
        <v>0</v>
      </c>
      <c r="AI190" s="5">
        <f>IFERROR(IF(AH190=$B190,0,IF($B190=0,ROUND((ABS(AH190-'Calculs T1a'!$S$7)/'Calculs T1a'!$S$7)*100,0),ROUND((ABS(AH190-$B190)/$B190)*100,0))), "No Prediction")</f>
        <v>0</v>
      </c>
      <c r="AK190" s="5">
        <f>IFERROR(IF(AJ190=$B190,0,IF($B190=0,ROUND((ABS(AJ190-'Calculs T1a'!$S$7)/'Calculs T1a'!$S$7)*100,0),ROUND((ABS(AJ190-$B190)/$B190)*100,0))), "No Prediction")</f>
        <v>0</v>
      </c>
      <c r="AM190" s="5">
        <f>IFERROR(IF(AL190=$B190,0,IF($B190=0,ROUND((ABS(AL190-'Calculs T1a'!$S$7)/'Calculs T1a'!$S$7)*100,0),ROUND((ABS(AL190-$B190)/$B190)*100,0))), "No Prediction")</f>
        <v>0</v>
      </c>
      <c r="AO190" s="5">
        <f>IFERROR(IF(AN190=$B190,0,IF($B190=0,ROUND((ABS(AN190-'Calculs T1a'!$S$7)/'Calculs T1a'!$S$7)*100,0),ROUND((ABS(AN190-$B190)/$B190)*100,0))), "No Prediction")</f>
        <v>0</v>
      </c>
      <c r="AQ190" s="5">
        <f>IFERROR(IF(AP190=$B190,0,IF($B190=0,ROUND((ABS(AP190-'Calculs T1a'!$S$7)/'Calculs T1a'!$S$7)*100,0),ROUND((ABS(AP190-$B190)/$B190)*100,0))), "No Prediction")</f>
        <v>0</v>
      </c>
      <c r="AS190" s="5">
        <f>IFERROR(IF(AR190=$B190,0,IF($B190=0,ROUND((ABS(AR190-'Calculs T1a'!$S$7)/'Calculs T1a'!$S$7)*100,0),ROUND((ABS(AR190-$B190)/$B190)*100,0))), "No Prediction")</f>
        <v>0</v>
      </c>
      <c r="AU190" s="5">
        <f>IFERROR(IF(AT190=$B190,0,IF($B190=0,ROUND((ABS(AT190-'Calculs T1a'!$S$7)/'Calculs T1a'!$S$7)*100,0),ROUND((ABS(AT190-$B190)/$B190)*100,0))), "No Prediction")</f>
        <v>0</v>
      </c>
      <c r="AW190" s="5">
        <f>IFERROR(IF(AV190=$B190,0,IF($B190=0,ROUND((ABS(AV190-'Calculs T1a'!$S$7)/'Calculs T1a'!$S$7)*100,0),ROUND((ABS(AV190-$B190)/$B190)*100,0))), "No Prediction")</f>
        <v>0</v>
      </c>
      <c r="BB190" s="5">
        <f>IFERROR(IF(BA190=$B190,0,IF($B190=0,ROUND((ABS(BA190-'Calculs T1a'!$S$7)/'Calculs T1a'!$S$7)*100,0),ROUND((ABS(BA190-$B190)/$B190)*100,0))), "No Prediction")</f>
        <v>0</v>
      </c>
      <c r="BD190" s="5">
        <f>IFERROR(IF(BC190=$B190,0,IF($B190=0,ROUND((ABS(BC190-'Calculs T1a'!$S$7)/'Calculs T1a'!$S$7)*100,0),ROUND((ABS(BC190-$B190)/$B190)*100,0))), "No Prediction")</f>
        <v>0</v>
      </c>
      <c r="BF190" s="5">
        <f>IFERROR(IF(BE190=$B190,0,IF($B190=0,ROUND((ABS(BE190-'Calculs T1a'!$S$7)/'Calculs T1a'!$S$7)*100,0),ROUND((ABS(BE190-$B190)/$B190)*100,0))), "No Prediction")</f>
        <v>0</v>
      </c>
      <c r="BH190" s="5">
        <f>IFERROR(IF(BG190=$B190,0,IF($B190=0,ROUND((ABS(BG190-'Calculs T1a'!$S$7)/'Calculs T1a'!$S$7)*100,0),ROUND((ABS(BG190-$B190)/$B190)*100,0))), "No Prediction")</f>
        <v>0</v>
      </c>
      <c r="BJ190" s="5">
        <f>IFERROR(IF(BI190=$B190,0,IF($B190=0,ROUND((ABS(BI190-'Calculs T1a'!$S$7)/'Calculs T1a'!$S$7)*100,0),ROUND((ABS(BI190-$B190)/$B190)*100,0))), "No Prediction")</f>
        <v>0</v>
      </c>
      <c r="BL190" s="5">
        <f>IFERROR(IF(BK190=$B190,0,IF($B190=0,ROUND((ABS(BK190-'Calculs T1a'!$S$7)/'Calculs T1a'!$S$7)*100,0),ROUND((ABS(BK190-$B190)/$B190)*100,0))), "No Prediction")</f>
        <v>0</v>
      </c>
      <c r="BN190" s="5">
        <f>IFERROR(IF(BM190=$B190,0,IF($B190=0,ROUND((ABS(BM190-'Calculs T1a'!$S$7)/'Calculs T1a'!$S$7)*100,0),ROUND((ABS(BM190-$B190)/$B190)*100,0))), "No Prediction")</f>
        <v>0</v>
      </c>
      <c r="BP190" s="5">
        <f>IFERROR(IF(BO190=$B190,0,IF($B190=0,ROUND((ABS(BO190-'Calculs T1a'!$S$7)/'Calculs T1a'!$S$7)*100,0),ROUND((ABS(BO190-$B190)/$B190)*100,0))), "No Prediction")</f>
        <v>0</v>
      </c>
      <c r="BR190" s="5">
        <f>IFERROR(IF(BQ190=$B190,0,IF($B190=0,ROUND((ABS(BQ190-'Calculs T1a'!$S$7)/'Calculs T1a'!$S$7)*100,0),ROUND((ABS(BQ190-$B190)/$B190)*100,0))), "No Prediction")</f>
        <v>0</v>
      </c>
      <c r="BT190" s="5">
        <f>IFERROR(IF(BS190=$B190,0,IF($B190=0,ROUND((ABS(BS190-'Calculs T1a'!$S$7)/'Calculs T1a'!$S$7)*100,0),ROUND((ABS(BS190-$B190)/$B190)*100,0))), "No Prediction")</f>
        <v>0</v>
      </c>
      <c r="BV190" s="5">
        <f>IFERROR(IF(BU190=$B190,0,IF($B190=0,ROUND((ABS(BU190-'Calculs T1a'!$S$7)/'Calculs T1a'!$S$7)*100,0),ROUND((ABS(BU190-$B190)/$B190)*100,0))), "No Prediction")</f>
        <v>0</v>
      </c>
    </row>
    <row r="191" spans="4:74" x14ac:dyDescent="0.3">
      <c r="D191" s="5">
        <f>IFERROR(IF(C191=$B191,0,IF($B191=0,ROUND((ABS(C191-'Calculs T1a'!$S$7)/'Calculs T1a'!$S$7)*100,0),ROUND((ABS(C191-$B191)/$B191)*100,0))), "No Prediction")</f>
        <v>0</v>
      </c>
      <c r="F191" s="5">
        <f>IFERROR(IF(E191=$B191,0,IF($B191=0,ROUND((ABS(E191-'Calculs T1a'!$S$7)/'Calculs T1a'!$S$7)*100,0),ROUND((ABS(E191-$B191)/$B191)*100,0))), "No Prediction")</f>
        <v>0</v>
      </c>
      <c r="H191" s="5">
        <f>IFERROR(IF(G191=$B191,0,IF($B191=0,ROUND((ABS(G191-'Calculs T1a'!$S$7)/'Calculs T1a'!$S$7)*100,0),ROUND((ABS(G191-$B191)/$B191)*100,0))), "No Prediction")</f>
        <v>0</v>
      </c>
      <c r="J191" s="5">
        <f>IFERROR(IF(I191=$B191,0,IF($B191=0,ROUND((ABS(I191-'Calculs T1a'!$S$7)/'Calculs T1a'!$S$7)*100,0),ROUND((ABS(I191-$B191)/$B191)*100,0))), "No Prediction")</f>
        <v>0</v>
      </c>
      <c r="L191" s="5">
        <f>IFERROR(IF(K191=$B191,0,IF($B191=0,ROUND((ABS(K191-'Calculs T1a'!$S$7)/'Calculs T1a'!$S$7)*100,0),ROUND((ABS(K191-$B191)/$B191)*100,0))), "No Prediction")</f>
        <v>0</v>
      </c>
      <c r="N191" s="5">
        <f>IFERROR(IF(M191=$B191,0,IF($B191=0,ROUND((ABS(M191-'Calculs T1a'!$S$7)/'Calculs T1a'!$S$7)*100,0),ROUND((ABS(M191-$B191)/$B191)*100,0))), "No Prediction")</f>
        <v>0</v>
      </c>
      <c r="P191" s="5">
        <f>IFERROR(IF(O191=$B191,0,IF($B191=0,ROUND((ABS(O191-'Calculs T1a'!$S$7)/'Calculs T1a'!$S$7)*100,0),ROUND((ABS(O191-$B191)/$B191)*100,0))), "No Prediction")</f>
        <v>0</v>
      </c>
      <c r="R191" s="5">
        <f>IFERROR(IF(Q191=$B191,0,IF($B191=0,ROUND((ABS(Q191-'Calculs T1a'!$S$7)/'Calculs T1a'!$S$7)*100,0),ROUND((ABS(Q191-$B191)/$B191)*100,0))), "No Prediction")</f>
        <v>0</v>
      </c>
      <c r="T191" s="5">
        <f>IFERROR(IF(S191=$B191,0,IF($B191=0,ROUND((ABS(S191-'Calculs T1a'!$S$7)/'Calculs T1a'!$S$7)*100,0),ROUND((ABS(S191-$B191)/$B191)*100,0))), "No Prediction")</f>
        <v>0</v>
      </c>
      <c r="V191" s="5">
        <f>IFERROR(IF(U191=$B191,0,IF($B191=0,ROUND((ABS(U191-'Calculs T1a'!$S$7)/'Calculs T1a'!$S$7)*100,0),ROUND((ABS(U191-$B191)/$B191)*100,0))), "No Prediction")</f>
        <v>0</v>
      </c>
      <c r="X191" s="5">
        <f>IFERROR(IF(W191=$B191,0,IF($B191=0,ROUND((ABS(W191-'Calculs T1a'!$S$7)/'Calculs T1a'!$S$7)*100,0),ROUND((ABS(W191-$B191)/$B191)*100,0))), "No Prediction")</f>
        <v>0</v>
      </c>
      <c r="AC191" s="5">
        <f>IFERROR(IF(AB191=$B191,0,IF($B191=0,ROUND((ABS(AB191-'Calculs T1a'!$S$7)/'Calculs T1a'!$S$7)*100,0),ROUND((ABS(AB191-$B191)/$B191)*100,0))), "No Prediction")</f>
        <v>0</v>
      </c>
      <c r="AE191" s="5">
        <f>IFERROR(IF(AD191=$B191,0,IF($B191=0,ROUND((ABS(AD191-'Calculs T1a'!$S$7)/'Calculs T1a'!$S$7)*100,0),ROUND((ABS(AD191-$B191)/$B191)*100,0))), "No Prediction")</f>
        <v>0</v>
      </c>
      <c r="AG191" s="5">
        <f>IFERROR(IF(AF191=$B191,0,IF($B191=0,ROUND((ABS(AF191-'Calculs T1a'!$S$7)/'Calculs T1a'!$S$7)*100,0),ROUND((ABS(AF191-$B191)/$B191)*100,0))), "No Prediction")</f>
        <v>0</v>
      </c>
      <c r="AI191" s="5">
        <f>IFERROR(IF(AH191=$B191,0,IF($B191=0,ROUND((ABS(AH191-'Calculs T1a'!$S$7)/'Calculs T1a'!$S$7)*100,0),ROUND((ABS(AH191-$B191)/$B191)*100,0))), "No Prediction")</f>
        <v>0</v>
      </c>
      <c r="AK191" s="5">
        <f>IFERROR(IF(AJ191=$B191,0,IF($B191=0,ROUND((ABS(AJ191-'Calculs T1a'!$S$7)/'Calculs T1a'!$S$7)*100,0),ROUND((ABS(AJ191-$B191)/$B191)*100,0))), "No Prediction")</f>
        <v>0</v>
      </c>
      <c r="AM191" s="5">
        <f>IFERROR(IF(AL191=$B191,0,IF($B191=0,ROUND((ABS(AL191-'Calculs T1a'!$S$7)/'Calculs T1a'!$S$7)*100,0),ROUND((ABS(AL191-$B191)/$B191)*100,0))), "No Prediction")</f>
        <v>0</v>
      </c>
      <c r="AO191" s="5">
        <f>IFERROR(IF(AN191=$B191,0,IF($B191=0,ROUND((ABS(AN191-'Calculs T1a'!$S$7)/'Calculs T1a'!$S$7)*100,0),ROUND((ABS(AN191-$B191)/$B191)*100,0))), "No Prediction")</f>
        <v>0</v>
      </c>
      <c r="AQ191" s="5">
        <f>IFERROR(IF(AP191=$B191,0,IF($B191=0,ROUND((ABS(AP191-'Calculs T1a'!$S$7)/'Calculs T1a'!$S$7)*100,0),ROUND((ABS(AP191-$B191)/$B191)*100,0))), "No Prediction")</f>
        <v>0</v>
      </c>
      <c r="AS191" s="5">
        <f>IFERROR(IF(AR191=$B191,0,IF($B191=0,ROUND((ABS(AR191-'Calculs T1a'!$S$7)/'Calculs T1a'!$S$7)*100,0),ROUND((ABS(AR191-$B191)/$B191)*100,0))), "No Prediction")</f>
        <v>0</v>
      </c>
      <c r="AU191" s="5">
        <f>IFERROR(IF(AT191=$B191,0,IF($B191=0,ROUND((ABS(AT191-'Calculs T1a'!$S$7)/'Calculs T1a'!$S$7)*100,0),ROUND((ABS(AT191-$B191)/$B191)*100,0))), "No Prediction")</f>
        <v>0</v>
      </c>
      <c r="AW191" s="5">
        <f>IFERROR(IF(AV191=$B191,0,IF($B191=0,ROUND((ABS(AV191-'Calculs T1a'!$S$7)/'Calculs T1a'!$S$7)*100,0),ROUND((ABS(AV191-$B191)/$B191)*100,0))), "No Prediction")</f>
        <v>0</v>
      </c>
      <c r="BB191" s="5">
        <f>IFERROR(IF(BA191=$B191,0,IF($B191=0,ROUND((ABS(BA191-'Calculs T1a'!$S$7)/'Calculs T1a'!$S$7)*100,0),ROUND((ABS(BA191-$B191)/$B191)*100,0))), "No Prediction")</f>
        <v>0</v>
      </c>
      <c r="BD191" s="5">
        <f>IFERROR(IF(BC191=$B191,0,IF($B191=0,ROUND((ABS(BC191-'Calculs T1a'!$S$7)/'Calculs T1a'!$S$7)*100,0),ROUND((ABS(BC191-$B191)/$B191)*100,0))), "No Prediction")</f>
        <v>0</v>
      </c>
      <c r="BF191" s="5">
        <f>IFERROR(IF(BE191=$B191,0,IF($B191=0,ROUND((ABS(BE191-'Calculs T1a'!$S$7)/'Calculs T1a'!$S$7)*100,0),ROUND((ABS(BE191-$B191)/$B191)*100,0))), "No Prediction")</f>
        <v>0</v>
      </c>
      <c r="BH191" s="5">
        <f>IFERROR(IF(BG191=$B191,0,IF($B191=0,ROUND((ABS(BG191-'Calculs T1a'!$S$7)/'Calculs T1a'!$S$7)*100,0),ROUND((ABS(BG191-$B191)/$B191)*100,0))), "No Prediction")</f>
        <v>0</v>
      </c>
      <c r="BJ191" s="5">
        <f>IFERROR(IF(BI191=$B191,0,IF($B191=0,ROUND((ABS(BI191-'Calculs T1a'!$S$7)/'Calculs T1a'!$S$7)*100,0),ROUND((ABS(BI191-$B191)/$B191)*100,0))), "No Prediction")</f>
        <v>0</v>
      </c>
      <c r="BL191" s="5">
        <f>IFERROR(IF(BK191=$B191,0,IF($B191=0,ROUND((ABS(BK191-'Calculs T1a'!$S$7)/'Calculs T1a'!$S$7)*100,0),ROUND((ABS(BK191-$B191)/$B191)*100,0))), "No Prediction")</f>
        <v>0</v>
      </c>
      <c r="BN191" s="5">
        <f>IFERROR(IF(BM191=$B191,0,IF($B191=0,ROUND((ABS(BM191-'Calculs T1a'!$S$7)/'Calculs T1a'!$S$7)*100,0),ROUND((ABS(BM191-$B191)/$B191)*100,0))), "No Prediction")</f>
        <v>0</v>
      </c>
      <c r="BP191" s="5">
        <f>IFERROR(IF(BO191=$B191,0,IF($B191=0,ROUND((ABS(BO191-'Calculs T1a'!$S$7)/'Calculs T1a'!$S$7)*100,0),ROUND((ABS(BO191-$B191)/$B191)*100,0))), "No Prediction")</f>
        <v>0</v>
      </c>
      <c r="BR191" s="5">
        <f>IFERROR(IF(BQ191=$B191,0,IF($B191=0,ROUND((ABS(BQ191-'Calculs T1a'!$S$7)/'Calculs T1a'!$S$7)*100,0),ROUND((ABS(BQ191-$B191)/$B191)*100,0))), "No Prediction")</f>
        <v>0</v>
      </c>
      <c r="BT191" s="5">
        <f>IFERROR(IF(BS191=$B191,0,IF($B191=0,ROUND((ABS(BS191-'Calculs T1a'!$S$7)/'Calculs T1a'!$S$7)*100,0),ROUND((ABS(BS191-$B191)/$B191)*100,0))), "No Prediction")</f>
        <v>0</v>
      </c>
      <c r="BV191" s="5">
        <f>IFERROR(IF(BU191=$B191,0,IF($B191=0,ROUND((ABS(BU191-'Calculs T1a'!$S$7)/'Calculs T1a'!$S$7)*100,0),ROUND((ABS(BU191-$B191)/$B191)*100,0))), "No Prediction")</f>
        <v>0</v>
      </c>
    </row>
    <row r="192" spans="4:74" x14ac:dyDescent="0.3">
      <c r="D192" s="5">
        <f>IFERROR(IF(C192=$B192,0,IF($B192=0,ROUND((ABS(C192-'Calculs T1a'!$S$7)/'Calculs T1a'!$S$7)*100,0),ROUND((ABS(C192-$B192)/$B192)*100,0))), "No Prediction")</f>
        <v>0</v>
      </c>
      <c r="F192" s="5">
        <f>IFERROR(IF(E192=$B192,0,IF($B192=0,ROUND((ABS(E192-'Calculs T1a'!$S$7)/'Calculs T1a'!$S$7)*100,0),ROUND((ABS(E192-$B192)/$B192)*100,0))), "No Prediction")</f>
        <v>0</v>
      </c>
      <c r="H192" s="5">
        <f>IFERROR(IF(G192=$B192,0,IF($B192=0,ROUND((ABS(G192-'Calculs T1a'!$S$7)/'Calculs T1a'!$S$7)*100,0),ROUND((ABS(G192-$B192)/$B192)*100,0))), "No Prediction")</f>
        <v>0</v>
      </c>
      <c r="J192" s="5">
        <f>IFERROR(IF(I192=$B192,0,IF($B192=0,ROUND((ABS(I192-'Calculs T1a'!$S$7)/'Calculs T1a'!$S$7)*100,0),ROUND((ABS(I192-$B192)/$B192)*100,0))), "No Prediction")</f>
        <v>0</v>
      </c>
      <c r="L192" s="5">
        <f>IFERROR(IF(K192=$B192,0,IF($B192=0,ROUND((ABS(K192-'Calculs T1a'!$S$7)/'Calculs T1a'!$S$7)*100,0),ROUND((ABS(K192-$B192)/$B192)*100,0))), "No Prediction")</f>
        <v>0</v>
      </c>
      <c r="N192" s="5">
        <f>IFERROR(IF(M192=$B192,0,IF($B192=0,ROUND((ABS(M192-'Calculs T1a'!$S$7)/'Calculs T1a'!$S$7)*100,0),ROUND((ABS(M192-$B192)/$B192)*100,0))), "No Prediction")</f>
        <v>0</v>
      </c>
      <c r="P192" s="5">
        <f>IFERROR(IF(O192=$B192,0,IF($B192=0,ROUND((ABS(O192-'Calculs T1a'!$S$7)/'Calculs T1a'!$S$7)*100,0),ROUND((ABS(O192-$B192)/$B192)*100,0))), "No Prediction")</f>
        <v>0</v>
      </c>
      <c r="R192" s="5">
        <f>IFERROR(IF(Q192=$B192,0,IF($B192=0,ROUND((ABS(Q192-'Calculs T1a'!$S$7)/'Calculs T1a'!$S$7)*100,0),ROUND((ABS(Q192-$B192)/$B192)*100,0))), "No Prediction")</f>
        <v>0</v>
      </c>
      <c r="T192" s="5">
        <f>IFERROR(IF(S192=$B192,0,IF($B192=0,ROUND((ABS(S192-'Calculs T1a'!$S$7)/'Calculs T1a'!$S$7)*100,0),ROUND((ABS(S192-$B192)/$B192)*100,0))), "No Prediction")</f>
        <v>0</v>
      </c>
      <c r="V192" s="5">
        <f>IFERROR(IF(U192=$B192,0,IF($B192=0,ROUND((ABS(U192-'Calculs T1a'!$S$7)/'Calculs T1a'!$S$7)*100,0),ROUND((ABS(U192-$B192)/$B192)*100,0))), "No Prediction")</f>
        <v>0</v>
      </c>
      <c r="X192" s="5">
        <f>IFERROR(IF(W192=$B192,0,IF($B192=0,ROUND((ABS(W192-'Calculs T1a'!$S$7)/'Calculs T1a'!$S$7)*100,0),ROUND((ABS(W192-$B192)/$B192)*100,0))), "No Prediction")</f>
        <v>0</v>
      </c>
      <c r="AC192" s="5">
        <f>IFERROR(IF(AB192=$B192,0,IF($B192=0,ROUND((ABS(AB192-'Calculs T1a'!$S$7)/'Calculs T1a'!$S$7)*100,0),ROUND((ABS(AB192-$B192)/$B192)*100,0))), "No Prediction")</f>
        <v>0</v>
      </c>
      <c r="AE192" s="5">
        <f>IFERROR(IF(AD192=$B192,0,IF($B192=0,ROUND((ABS(AD192-'Calculs T1a'!$S$7)/'Calculs T1a'!$S$7)*100,0),ROUND((ABS(AD192-$B192)/$B192)*100,0))), "No Prediction")</f>
        <v>0</v>
      </c>
      <c r="AG192" s="5">
        <f>IFERROR(IF(AF192=$B192,0,IF($B192=0,ROUND((ABS(AF192-'Calculs T1a'!$S$7)/'Calculs T1a'!$S$7)*100,0),ROUND((ABS(AF192-$B192)/$B192)*100,0))), "No Prediction")</f>
        <v>0</v>
      </c>
      <c r="AI192" s="5">
        <f>IFERROR(IF(AH192=$B192,0,IF($B192=0,ROUND((ABS(AH192-'Calculs T1a'!$S$7)/'Calculs T1a'!$S$7)*100,0),ROUND((ABS(AH192-$B192)/$B192)*100,0))), "No Prediction")</f>
        <v>0</v>
      </c>
      <c r="AK192" s="5">
        <f>IFERROR(IF(AJ192=$B192,0,IF($B192=0,ROUND((ABS(AJ192-'Calculs T1a'!$S$7)/'Calculs T1a'!$S$7)*100,0),ROUND((ABS(AJ192-$B192)/$B192)*100,0))), "No Prediction")</f>
        <v>0</v>
      </c>
      <c r="AM192" s="5">
        <f>IFERROR(IF(AL192=$B192,0,IF($B192=0,ROUND((ABS(AL192-'Calculs T1a'!$S$7)/'Calculs T1a'!$S$7)*100,0),ROUND((ABS(AL192-$B192)/$B192)*100,0))), "No Prediction")</f>
        <v>0</v>
      </c>
      <c r="AO192" s="5">
        <f>IFERROR(IF(AN192=$B192,0,IF($B192=0,ROUND((ABS(AN192-'Calculs T1a'!$S$7)/'Calculs T1a'!$S$7)*100,0),ROUND((ABS(AN192-$B192)/$B192)*100,0))), "No Prediction")</f>
        <v>0</v>
      </c>
      <c r="AQ192" s="5">
        <f>IFERROR(IF(AP192=$B192,0,IF($B192=0,ROUND((ABS(AP192-'Calculs T1a'!$S$7)/'Calculs T1a'!$S$7)*100,0),ROUND((ABS(AP192-$B192)/$B192)*100,0))), "No Prediction")</f>
        <v>0</v>
      </c>
      <c r="AS192" s="5">
        <f>IFERROR(IF(AR192=$B192,0,IF($B192=0,ROUND((ABS(AR192-'Calculs T1a'!$S$7)/'Calculs T1a'!$S$7)*100,0),ROUND((ABS(AR192-$B192)/$B192)*100,0))), "No Prediction")</f>
        <v>0</v>
      </c>
      <c r="AU192" s="5">
        <f>IFERROR(IF(AT192=$B192,0,IF($B192=0,ROUND((ABS(AT192-'Calculs T1a'!$S$7)/'Calculs T1a'!$S$7)*100,0),ROUND((ABS(AT192-$B192)/$B192)*100,0))), "No Prediction")</f>
        <v>0</v>
      </c>
      <c r="AW192" s="5">
        <f>IFERROR(IF(AV192=$B192,0,IF($B192=0,ROUND((ABS(AV192-'Calculs T1a'!$S$7)/'Calculs T1a'!$S$7)*100,0),ROUND((ABS(AV192-$B192)/$B192)*100,0))), "No Prediction")</f>
        <v>0</v>
      </c>
      <c r="BB192" s="5">
        <f>IFERROR(IF(BA192=$B192,0,IF($B192=0,ROUND((ABS(BA192-'Calculs T1a'!$S$7)/'Calculs T1a'!$S$7)*100,0),ROUND((ABS(BA192-$B192)/$B192)*100,0))), "No Prediction")</f>
        <v>0</v>
      </c>
      <c r="BD192" s="5">
        <f>IFERROR(IF(BC192=$B192,0,IF($B192=0,ROUND((ABS(BC192-'Calculs T1a'!$S$7)/'Calculs T1a'!$S$7)*100,0),ROUND((ABS(BC192-$B192)/$B192)*100,0))), "No Prediction")</f>
        <v>0</v>
      </c>
      <c r="BF192" s="5">
        <f>IFERROR(IF(BE192=$B192,0,IF($B192=0,ROUND((ABS(BE192-'Calculs T1a'!$S$7)/'Calculs T1a'!$S$7)*100,0),ROUND((ABS(BE192-$B192)/$B192)*100,0))), "No Prediction")</f>
        <v>0</v>
      </c>
      <c r="BH192" s="5">
        <f>IFERROR(IF(BG192=$B192,0,IF($B192=0,ROUND((ABS(BG192-'Calculs T1a'!$S$7)/'Calculs T1a'!$S$7)*100,0),ROUND((ABS(BG192-$B192)/$B192)*100,0))), "No Prediction")</f>
        <v>0</v>
      </c>
      <c r="BJ192" s="5">
        <f>IFERROR(IF(BI192=$B192,0,IF($B192=0,ROUND((ABS(BI192-'Calculs T1a'!$S$7)/'Calculs T1a'!$S$7)*100,0),ROUND((ABS(BI192-$B192)/$B192)*100,0))), "No Prediction")</f>
        <v>0</v>
      </c>
      <c r="BL192" s="5">
        <f>IFERROR(IF(BK192=$B192,0,IF($B192=0,ROUND((ABS(BK192-'Calculs T1a'!$S$7)/'Calculs T1a'!$S$7)*100,0),ROUND((ABS(BK192-$B192)/$B192)*100,0))), "No Prediction")</f>
        <v>0</v>
      </c>
      <c r="BN192" s="5">
        <f>IFERROR(IF(BM192=$B192,0,IF($B192=0,ROUND((ABS(BM192-'Calculs T1a'!$S$7)/'Calculs T1a'!$S$7)*100,0),ROUND((ABS(BM192-$B192)/$B192)*100,0))), "No Prediction")</f>
        <v>0</v>
      </c>
      <c r="BP192" s="5">
        <f>IFERROR(IF(BO192=$B192,0,IF($B192=0,ROUND((ABS(BO192-'Calculs T1a'!$S$7)/'Calculs T1a'!$S$7)*100,0),ROUND((ABS(BO192-$B192)/$B192)*100,0))), "No Prediction")</f>
        <v>0</v>
      </c>
      <c r="BR192" s="5">
        <f>IFERROR(IF(BQ192=$B192,0,IF($B192=0,ROUND((ABS(BQ192-'Calculs T1a'!$S$7)/'Calculs T1a'!$S$7)*100,0),ROUND((ABS(BQ192-$B192)/$B192)*100,0))), "No Prediction")</f>
        <v>0</v>
      </c>
      <c r="BT192" s="5">
        <f>IFERROR(IF(BS192=$B192,0,IF($B192=0,ROUND((ABS(BS192-'Calculs T1a'!$S$7)/'Calculs T1a'!$S$7)*100,0),ROUND((ABS(BS192-$B192)/$B192)*100,0))), "No Prediction")</f>
        <v>0</v>
      </c>
      <c r="BV192" s="5">
        <f>IFERROR(IF(BU192=$B192,0,IF($B192=0,ROUND((ABS(BU192-'Calculs T1a'!$S$7)/'Calculs T1a'!$S$7)*100,0),ROUND((ABS(BU192-$B192)/$B192)*100,0))), "No Prediction")</f>
        <v>0</v>
      </c>
    </row>
    <row r="193" spans="4:74" x14ac:dyDescent="0.3">
      <c r="D193" s="5">
        <f>IFERROR(IF(C193=$B193,0,IF($B193=0,ROUND((ABS(C193-'Calculs T1a'!$S$7)/'Calculs T1a'!$S$7)*100,0),ROUND((ABS(C193-$B193)/$B193)*100,0))), "No Prediction")</f>
        <v>0</v>
      </c>
      <c r="F193" s="5">
        <f>IFERROR(IF(E193=$B193,0,IF($B193=0,ROUND((ABS(E193-'Calculs T1a'!$S$7)/'Calculs T1a'!$S$7)*100,0),ROUND((ABS(E193-$B193)/$B193)*100,0))), "No Prediction")</f>
        <v>0</v>
      </c>
      <c r="H193" s="5">
        <f>IFERROR(IF(G193=$B193,0,IF($B193=0,ROUND((ABS(G193-'Calculs T1a'!$S$7)/'Calculs T1a'!$S$7)*100,0),ROUND((ABS(G193-$B193)/$B193)*100,0))), "No Prediction")</f>
        <v>0</v>
      </c>
      <c r="J193" s="5">
        <f>IFERROR(IF(I193=$B193,0,IF($B193=0,ROUND((ABS(I193-'Calculs T1a'!$S$7)/'Calculs T1a'!$S$7)*100,0),ROUND((ABS(I193-$B193)/$B193)*100,0))), "No Prediction")</f>
        <v>0</v>
      </c>
      <c r="L193" s="5">
        <f>IFERROR(IF(K193=$B193,0,IF($B193=0,ROUND((ABS(K193-'Calculs T1a'!$S$7)/'Calculs T1a'!$S$7)*100,0),ROUND((ABS(K193-$B193)/$B193)*100,0))), "No Prediction")</f>
        <v>0</v>
      </c>
      <c r="N193" s="5">
        <f>IFERROR(IF(M193=$B193,0,IF($B193=0,ROUND((ABS(M193-'Calculs T1a'!$S$7)/'Calculs T1a'!$S$7)*100,0),ROUND((ABS(M193-$B193)/$B193)*100,0))), "No Prediction")</f>
        <v>0</v>
      </c>
      <c r="P193" s="5">
        <f>IFERROR(IF(O193=$B193,0,IF($B193=0,ROUND((ABS(O193-'Calculs T1a'!$S$7)/'Calculs T1a'!$S$7)*100,0),ROUND((ABS(O193-$B193)/$B193)*100,0))), "No Prediction")</f>
        <v>0</v>
      </c>
      <c r="R193" s="5">
        <f>IFERROR(IF(Q193=$B193,0,IF($B193=0,ROUND((ABS(Q193-'Calculs T1a'!$S$7)/'Calculs T1a'!$S$7)*100,0),ROUND((ABS(Q193-$B193)/$B193)*100,0))), "No Prediction")</f>
        <v>0</v>
      </c>
      <c r="T193" s="5">
        <f>IFERROR(IF(S193=$B193,0,IF($B193=0,ROUND((ABS(S193-'Calculs T1a'!$S$7)/'Calculs T1a'!$S$7)*100,0),ROUND((ABS(S193-$B193)/$B193)*100,0))), "No Prediction")</f>
        <v>0</v>
      </c>
      <c r="V193" s="5">
        <f>IFERROR(IF(U193=$B193,0,IF($B193=0,ROUND((ABS(U193-'Calculs T1a'!$S$7)/'Calculs T1a'!$S$7)*100,0),ROUND((ABS(U193-$B193)/$B193)*100,0))), "No Prediction")</f>
        <v>0</v>
      </c>
      <c r="X193" s="5">
        <f>IFERROR(IF(W193=$B193,0,IF($B193=0,ROUND((ABS(W193-'Calculs T1a'!$S$7)/'Calculs T1a'!$S$7)*100,0),ROUND((ABS(W193-$B193)/$B193)*100,0))), "No Prediction")</f>
        <v>0</v>
      </c>
      <c r="AC193" s="5">
        <f>IFERROR(IF(AB193=$B193,0,IF($B193=0,ROUND((ABS(AB193-'Calculs T1a'!$S$7)/'Calculs T1a'!$S$7)*100,0),ROUND((ABS(AB193-$B193)/$B193)*100,0))), "No Prediction")</f>
        <v>0</v>
      </c>
      <c r="AE193" s="5">
        <f>IFERROR(IF(AD193=$B193,0,IF($B193=0,ROUND((ABS(AD193-'Calculs T1a'!$S$7)/'Calculs T1a'!$S$7)*100,0),ROUND((ABS(AD193-$B193)/$B193)*100,0))), "No Prediction")</f>
        <v>0</v>
      </c>
      <c r="AG193" s="5">
        <f>IFERROR(IF(AF193=$B193,0,IF($B193=0,ROUND((ABS(AF193-'Calculs T1a'!$S$7)/'Calculs T1a'!$S$7)*100,0),ROUND((ABS(AF193-$B193)/$B193)*100,0))), "No Prediction")</f>
        <v>0</v>
      </c>
      <c r="AI193" s="5">
        <f>IFERROR(IF(AH193=$B193,0,IF($B193=0,ROUND((ABS(AH193-'Calculs T1a'!$S$7)/'Calculs T1a'!$S$7)*100,0),ROUND((ABS(AH193-$B193)/$B193)*100,0))), "No Prediction")</f>
        <v>0</v>
      </c>
      <c r="AK193" s="5">
        <f>IFERROR(IF(AJ193=$B193,0,IF($B193=0,ROUND((ABS(AJ193-'Calculs T1a'!$S$7)/'Calculs T1a'!$S$7)*100,0),ROUND((ABS(AJ193-$B193)/$B193)*100,0))), "No Prediction")</f>
        <v>0</v>
      </c>
      <c r="AM193" s="5">
        <f>IFERROR(IF(AL193=$B193,0,IF($B193=0,ROUND((ABS(AL193-'Calculs T1a'!$S$7)/'Calculs T1a'!$S$7)*100,0),ROUND((ABS(AL193-$B193)/$B193)*100,0))), "No Prediction")</f>
        <v>0</v>
      </c>
      <c r="AO193" s="5">
        <f>IFERROR(IF(AN193=$B193,0,IF($B193=0,ROUND((ABS(AN193-'Calculs T1a'!$S$7)/'Calculs T1a'!$S$7)*100,0),ROUND((ABS(AN193-$B193)/$B193)*100,0))), "No Prediction")</f>
        <v>0</v>
      </c>
      <c r="AQ193" s="5">
        <f>IFERROR(IF(AP193=$B193,0,IF($B193=0,ROUND((ABS(AP193-'Calculs T1a'!$S$7)/'Calculs T1a'!$S$7)*100,0),ROUND((ABS(AP193-$B193)/$B193)*100,0))), "No Prediction")</f>
        <v>0</v>
      </c>
      <c r="AS193" s="5">
        <f>IFERROR(IF(AR193=$B193,0,IF($B193=0,ROUND((ABS(AR193-'Calculs T1a'!$S$7)/'Calculs T1a'!$S$7)*100,0),ROUND((ABS(AR193-$B193)/$B193)*100,0))), "No Prediction")</f>
        <v>0</v>
      </c>
      <c r="AU193" s="5">
        <f>IFERROR(IF(AT193=$B193,0,IF($B193=0,ROUND((ABS(AT193-'Calculs T1a'!$S$7)/'Calculs T1a'!$S$7)*100,0),ROUND((ABS(AT193-$B193)/$B193)*100,0))), "No Prediction")</f>
        <v>0</v>
      </c>
      <c r="AW193" s="5">
        <f>IFERROR(IF(AV193=$B193,0,IF($B193=0,ROUND((ABS(AV193-'Calculs T1a'!$S$7)/'Calculs T1a'!$S$7)*100,0),ROUND((ABS(AV193-$B193)/$B193)*100,0))), "No Prediction")</f>
        <v>0</v>
      </c>
      <c r="BB193" s="5">
        <f>IFERROR(IF(BA193=$B193,0,IF($B193=0,ROUND((ABS(BA193-'Calculs T1a'!$S$7)/'Calculs T1a'!$S$7)*100,0),ROUND((ABS(BA193-$B193)/$B193)*100,0))), "No Prediction")</f>
        <v>0</v>
      </c>
      <c r="BD193" s="5">
        <f>IFERROR(IF(BC193=$B193,0,IF($B193=0,ROUND((ABS(BC193-'Calculs T1a'!$S$7)/'Calculs T1a'!$S$7)*100,0),ROUND((ABS(BC193-$B193)/$B193)*100,0))), "No Prediction")</f>
        <v>0</v>
      </c>
      <c r="BF193" s="5">
        <f>IFERROR(IF(BE193=$B193,0,IF($B193=0,ROUND((ABS(BE193-'Calculs T1a'!$S$7)/'Calculs T1a'!$S$7)*100,0),ROUND((ABS(BE193-$B193)/$B193)*100,0))), "No Prediction")</f>
        <v>0</v>
      </c>
      <c r="BH193" s="5">
        <f>IFERROR(IF(BG193=$B193,0,IF($B193=0,ROUND((ABS(BG193-'Calculs T1a'!$S$7)/'Calculs T1a'!$S$7)*100,0),ROUND((ABS(BG193-$B193)/$B193)*100,0))), "No Prediction")</f>
        <v>0</v>
      </c>
      <c r="BJ193" s="5">
        <f>IFERROR(IF(BI193=$B193,0,IF($B193=0,ROUND((ABS(BI193-'Calculs T1a'!$S$7)/'Calculs T1a'!$S$7)*100,0),ROUND((ABS(BI193-$B193)/$B193)*100,0))), "No Prediction")</f>
        <v>0</v>
      </c>
      <c r="BL193" s="5">
        <f>IFERROR(IF(BK193=$B193,0,IF($B193=0,ROUND((ABS(BK193-'Calculs T1a'!$S$7)/'Calculs T1a'!$S$7)*100,0),ROUND((ABS(BK193-$B193)/$B193)*100,0))), "No Prediction")</f>
        <v>0</v>
      </c>
      <c r="BN193" s="5">
        <f>IFERROR(IF(BM193=$B193,0,IF($B193=0,ROUND((ABS(BM193-'Calculs T1a'!$S$7)/'Calculs T1a'!$S$7)*100,0),ROUND((ABS(BM193-$B193)/$B193)*100,0))), "No Prediction")</f>
        <v>0</v>
      </c>
      <c r="BP193" s="5">
        <f>IFERROR(IF(BO193=$B193,0,IF($B193=0,ROUND((ABS(BO193-'Calculs T1a'!$S$7)/'Calculs T1a'!$S$7)*100,0),ROUND((ABS(BO193-$B193)/$B193)*100,0))), "No Prediction")</f>
        <v>0</v>
      </c>
      <c r="BR193" s="5">
        <f>IFERROR(IF(BQ193=$B193,0,IF($B193=0,ROUND((ABS(BQ193-'Calculs T1a'!$S$7)/'Calculs T1a'!$S$7)*100,0),ROUND((ABS(BQ193-$B193)/$B193)*100,0))), "No Prediction")</f>
        <v>0</v>
      </c>
      <c r="BT193" s="5">
        <f>IFERROR(IF(BS193=$B193,0,IF($B193=0,ROUND((ABS(BS193-'Calculs T1a'!$S$7)/'Calculs T1a'!$S$7)*100,0),ROUND((ABS(BS193-$B193)/$B193)*100,0))), "No Prediction")</f>
        <v>0</v>
      </c>
      <c r="BV193" s="5">
        <f>IFERROR(IF(BU193=$B193,0,IF($B193=0,ROUND((ABS(BU193-'Calculs T1a'!$S$7)/'Calculs T1a'!$S$7)*100,0),ROUND((ABS(BU193-$B193)/$B193)*100,0))), "No Prediction")</f>
        <v>0</v>
      </c>
    </row>
    <row r="194" spans="4:74" x14ac:dyDescent="0.3">
      <c r="D194" s="5">
        <f>IFERROR(IF(C194=$B194,0,IF($B194=0,ROUND((ABS(C194-'Calculs T1a'!$S$7)/'Calculs T1a'!$S$7)*100,0),ROUND((ABS(C194-$B194)/$B194)*100,0))), "No Prediction")</f>
        <v>0</v>
      </c>
      <c r="F194" s="5">
        <f>IFERROR(IF(E194=$B194,0,IF($B194=0,ROUND((ABS(E194-'Calculs T1a'!$S$7)/'Calculs T1a'!$S$7)*100,0),ROUND((ABS(E194-$B194)/$B194)*100,0))), "No Prediction")</f>
        <v>0</v>
      </c>
      <c r="H194" s="5">
        <f>IFERROR(IF(G194=$B194,0,IF($B194=0,ROUND((ABS(G194-'Calculs T1a'!$S$7)/'Calculs T1a'!$S$7)*100,0),ROUND((ABS(G194-$B194)/$B194)*100,0))), "No Prediction")</f>
        <v>0</v>
      </c>
      <c r="J194" s="5">
        <f>IFERROR(IF(I194=$B194,0,IF($B194=0,ROUND((ABS(I194-'Calculs T1a'!$S$7)/'Calculs T1a'!$S$7)*100,0),ROUND((ABS(I194-$B194)/$B194)*100,0))), "No Prediction")</f>
        <v>0</v>
      </c>
      <c r="L194" s="5">
        <f>IFERROR(IF(K194=$B194,0,IF($B194=0,ROUND((ABS(K194-'Calculs T1a'!$S$7)/'Calculs T1a'!$S$7)*100,0),ROUND((ABS(K194-$B194)/$B194)*100,0))), "No Prediction")</f>
        <v>0</v>
      </c>
      <c r="N194" s="5">
        <f>IFERROR(IF(M194=$B194,0,IF($B194=0,ROUND((ABS(M194-'Calculs T1a'!$S$7)/'Calculs T1a'!$S$7)*100,0),ROUND((ABS(M194-$B194)/$B194)*100,0))), "No Prediction")</f>
        <v>0</v>
      </c>
      <c r="P194" s="5">
        <f>IFERROR(IF(O194=$B194,0,IF($B194=0,ROUND((ABS(O194-'Calculs T1a'!$S$7)/'Calculs T1a'!$S$7)*100,0),ROUND((ABS(O194-$B194)/$B194)*100,0))), "No Prediction")</f>
        <v>0</v>
      </c>
      <c r="R194" s="5">
        <f>IFERROR(IF(Q194=$B194,0,IF($B194=0,ROUND((ABS(Q194-'Calculs T1a'!$S$7)/'Calculs T1a'!$S$7)*100,0),ROUND((ABS(Q194-$B194)/$B194)*100,0))), "No Prediction")</f>
        <v>0</v>
      </c>
      <c r="T194" s="5">
        <f>IFERROR(IF(S194=$B194,0,IF($B194=0,ROUND((ABS(S194-'Calculs T1a'!$S$7)/'Calculs T1a'!$S$7)*100,0),ROUND((ABS(S194-$B194)/$B194)*100,0))), "No Prediction")</f>
        <v>0</v>
      </c>
      <c r="V194" s="5">
        <f>IFERROR(IF(U194=$B194,0,IF($B194=0,ROUND((ABS(U194-'Calculs T1a'!$S$7)/'Calculs T1a'!$S$7)*100,0),ROUND((ABS(U194-$B194)/$B194)*100,0))), "No Prediction")</f>
        <v>0</v>
      </c>
      <c r="X194" s="5">
        <f>IFERROR(IF(W194=$B194,0,IF($B194=0,ROUND((ABS(W194-'Calculs T1a'!$S$7)/'Calculs T1a'!$S$7)*100,0),ROUND((ABS(W194-$B194)/$B194)*100,0))), "No Prediction")</f>
        <v>0</v>
      </c>
      <c r="AC194" s="5">
        <f>IFERROR(IF(AB194=$B194,0,IF($B194=0,ROUND((ABS(AB194-'Calculs T1a'!$S$7)/'Calculs T1a'!$S$7)*100,0),ROUND((ABS(AB194-$B194)/$B194)*100,0))), "No Prediction")</f>
        <v>0</v>
      </c>
      <c r="AE194" s="5">
        <f>IFERROR(IF(AD194=$B194,0,IF($B194=0,ROUND((ABS(AD194-'Calculs T1a'!$S$7)/'Calculs T1a'!$S$7)*100,0),ROUND((ABS(AD194-$B194)/$B194)*100,0))), "No Prediction")</f>
        <v>0</v>
      </c>
      <c r="AG194" s="5">
        <f>IFERROR(IF(AF194=$B194,0,IF($B194=0,ROUND((ABS(AF194-'Calculs T1a'!$S$7)/'Calculs T1a'!$S$7)*100,0),ROUND((ABS(AF194-$B194)/$B194)*100,0))), "No Prediction")</f>
        <v>0</v>
      </c>
      <c r="AI194" s="5">
        <f>IFERROR(IF(AH194=$B194,0,IF($B194=0,ROUND((ABS(AH194-'Calculs T1a'!$S$7)/'Calculs T1a'!$S$7)*100,0),ROUND((ABS(AH194-$B194)/$B194)*100,0))), "No Prediction")</f>
        <v>0</v>
      </c>
      <c r="AK194" s="5">
        <f>IFERROR(IF(AJ194=$B194,0,IF($B194=0,ROUND((ABS(AJ194-'Calculs T1a'!$S$7)/'Calculs T1a'!$S$7)*100,0),ROUND((ABS(AJ194-$B194)/$B194)*100,0))), "No Prediction")</f>
        <v>0</v>
      </c>
      <c r="AM194" s="5">
        <f>IFERROR(IF(AL194=$B194,0,IF($B194=0,ROUND((ABS(AL194-'Calculs T1a'!$S$7)/'Calculs T1a'!$S$7)*100,0),ROUND((ABS(AL194-$B194)/$B194)*100,0))), "No Prediction")</f>
        <v>0</v>
      </c>
      <c r="AO194" s="5">
        <f>IFERROR(IF(AN194=$B194,0,IF($B194=0,ROUND((ABS(AN194-'Calculs T1a'!$S$7)/'Calculs T1a'!$S$7)*100,0),ROUND((ABS(AN194-$B194)/$B194)*100,0))), "No Prediction")</f>
        <v>0</v>
      </c>
      <c r="AQ194" s="5">
        <f>IFERROR(IF(AP194=$B194,0,IF($B194=0,ROUND((ABS(AP194-'Calculs T1a'!$S$7)/'Calculs T1a'!$S$7)*100,0),ROUND((ABS(AP194-$B194)/$B194)*100,0))), "No Prediction")</f>
        <v>0</v>
      </c>
      <c r="AS194" s="5">
        <f>IFERROR(IF(AR194=$B194,0,IF($B194=0,ROUND((ABS(AR194-'Calculs T1a'!$S$7)/'Calculs T1a'!$S$7)*100,0),ROUND((ABS(AR194-$B194)/$B194)*100,0))), "No Prediction")</f>
        <v>0</v>
      </c>
      <c r="AU194" s="5">
        <f>IFERROR(IF(AT194=$B194,0,IF($B194=0,ROUND((ABS(AT194-'Calculs T1a'!$S$7)/'Calculs T1a'!$S$7)*100,0),ROUND((ABS(AT194-$B194)/$B194)*100,0))), "No Prediction")</f>
        <v>0</v>
      </c>
      <c r="AW194" s="5">
        <f>IFERROR(IF(AV194=$B194,0,IF($B194=0,ROUND((ABS(AV194-'Calculs T1a'!$S$7)/'Calculs T1a'!$S$7)*100,0),ROUND((ABS(AV194-$B194)/$B194)*100,0))), "No Prediction")</f>
        <v>0</v>
      </c>
      <c r="BB194" s="5">
        <f>IFERROR(IF(BA194=$B194,0,IF($B194=0,ROUND((ABS(BA194-'Calculs T1a'!$S$7)/'Calculs T1a'!$S$7)*100,0),ROUND((ABS(BA194-$B194)/$B194)*100,0))), "No Prediction")</f>
        <v>0</v>
      </c>
      <c r="BD194" s="5">
        <f>IFERROR(IF(BC194=$B194,0,IF($B194=0,ROUND((ABS(BC194-'Calculs T1a'!$S$7)/'Calculs T1a'!$S$7)*100,0),ROUND((ABS(BC194-$B194)/$B194)*100,0))), "No Prediction")</f>
        <v>0</v>
      </c>
      <c r="BF194" s="5">
        <f>IFERROR(IF(BE194=$B194,0,IF($B194=0,ROUND((ABS(BE194-'Calculs T1a'!$S$7)/'Calculs T1a'!$S$7)*100,0),ROUND((ABS(BE194-$B194)/$B194)*100,0))), "No Prediction")</f>
        <v>0</v>
      </c>
      <c r="BH194" s="5">
        <f>IFERROR(IF(BG194=$B194,0,IF($B194=0,ROUND((ABS(BG194-'Calculs T1a'!$S$7)/'Calculs T1a'!$S$7)*100,0),ROUND((ABS(BG194-$B194)/$B194)*100,0))), "No Prediction")</f>
        <v>0</v>
      </c>
      <c r="BJ194" s="5">
        <f>IFERROR(IF(BI194=$B194,0,IF($B194=0,ROUND((ABS(BI194-'Calculs T1a'!$S$7)/'Calculs T1a'!$S$7)*100,0),ROUND((ABS(BI194-$B194)/$B194)*100,0))), "No Prediction")</f>
        <v>0</v>
      </c>
      <c r="BL194" s="5">
        <f>IFERROR(IF(BK194=$B194,0,IF($B194=0,ROUND((ABS(BK194-'Calculs T1a'!$S$7)/'Calculs T1a'!$S$7)*100,0),ROUND((ABS(BK194-$B194)/$B194)*100,0))), "No Prediction")</f>
        <v>0</v>
      </c>
      <c r="BN194" s="5">
        <f>IFERROR(IF(BM194=$B194,0,IF($B194=0,ROUND((ABS(BM194-'Calculs T1a'!$S$7)/'Calculs T1a'!$S$7)*100,0),ROUND((ABS(BM194-$B194)/$B194)*100,0))), "No Prediction")</f>
        <v>0</v>
      </c>
      <c r="BP194" s="5">
        <f>IFERROR(IF(BO194=$B194,0,IF($B194=0,ROUND((ABS(BO194-'Calculs T1a'!$S$7)/'Calculs T1a'!$S$7)*100,0),ROUND((ABS(BO194-$B194)/$B194)*100,0))), "No Prediction")</f>
        <v>0</v>
      </c>
      <c r="BR194" s="5">
        <f>IFERROR(IF(BQ194=$B194,0,IF($B194=0,ROUND((ABS(BQ194-'Calculs T1a'!$S$7)/'Calculs T1a'!$S$7)*100,0),ROUND((ABS(BQ194-$B194)/$B194)*100,0))), "No Prediction")</f>
        <v>0</v>
      </c>
      <c r="BT194" s="5">
        <f>IFERROR(IF(BS194=$B194,0,IF($B194=0,ROUND((ABS(BS194-'Calculs T1a'!$S$7)/'Calculs T1a'!$S$7)*100,0),ROUND((ABS(BS194-$B194)/$B194)*100,0))), "No Prediction")</f>
        <v>0</v>
      </c>
      <c r="BV194" s="5">
        <f>IFERROR(IF(BU194=$B194,0,IF($B194=0,ROUND((ABS(BU194-'Calculs T1a'!$S$7)/'Calculs T1a'!$S$7)*100,0),ROUND((ABS(BU194-$B194)/$B194)*100,0))), "No Prediction")</f>
        <v>0</v>
      </c>
    </row>
    <row r="195" spans="4:74" x14ac:dyDescent="0.3">
      <c r="D195" s="5">
        <f>IFERROR(IF(C195=$B195,0,IF($B195=0,ROUND((ABS(C195-'Calculs T1a'!$S$7)/'Calculs T1a'!$S$7)*100,0),ROUND((ABS(C195-$B195)/$B195)*100,0))), "No Prediction")</f>
        <v>0</v>
      </c>
      <c r="F195" s="5">
        <f>IFERROR(IF(E195=$B195,0,IF($B195=0,ROUND((ABS(E195-'Calculs T1a'!$S$7)/'Calculs T1a'!$S$7)*100,0),ROUND((ABS(E195-$B195)/$B195)*100,0))), "No Prediction")</f>
        <v>0</v>
      </c>
      <c r="H195" s="5">
        <f>IFERROR(IF(G195=$B195,0,IF($B195=0,ROUND((ABS(G195-'Calculs T1a'!$S$7)/'Calculs T1a'!$S$7)*100,0),ROUND((ABS(G195-$B195)/$B195)*100,0))), "No Prediction")</f>
        <v>0</v>
      </c>
      <c r="J195" s="5">
        <f>IFERROR(IF(I195=$B195,0,IF($B195=0,ROUND((ABS(I195-'Calculs T1a'!$S$7)/'Calculs T1a'!$S$7)*100,0),ROUND((ABS(I195-$B195)/$B195)*100,0))), "No Prediction")</f>
        <v>0</v>
      </c>
      <c r="L195" s="5">
        <f>IFERROR(IF(K195=$B195,0,IF($B195=0,ROUND((ABS(K195-'Calculs T1a'!$S$7)/'Calculs T1a'!$S$7)*100,0),ROUND((ABS(K195-$B195)/$B195)*100,0))), "No Prediction")</f>
        <v>0</v>
      </c>
      <c r="N195" s="5">
        <f>IFERROR(IF(M195=$B195,0,IF($B195=0,ROUND((ABS(M195-'Calculs T1a'!$S$7)/'Calculs T1a'!$S$7)*100,0),ROUND((ABS(M195-$B195)/$B195)*100,0))), "No Prediction")</f>
        <v>0</v>
      </c>
      <c r="P195" s="5">
        <f>IFERROR(IF(O195=$B195,0,IF($B195=0,ROUND((ABS(O195-'Calculs T1a'!$S$7)/'Calculs T1a'!$S$7)*100,0),ROUND((ABS(O195-$B195)/$B195)*100,0))), "No Prediction")</f>
        <v>0</v>
      </c>
      <c r="R195" s="5">
        <f>IFERROR(IF(Q195=$B195,0,IF($B195=0,ROUND((ABS(Q195-'Calculs T1a'!$S$7)/'Calculs T1a'!$S$7)*100,0),ROUND((ABS(Q195-$B195)/$B195)*100,0))), "No Prediction")</f>
        <v>0</v>
      </c>
      <c r="T195" s="5">
        <f>IFERROR(IF(S195=$B195,0,IF($B195=0,ROUND((ABS(S195-'Calculs T1a'!$S$7)/'Calculs T1a'!$S$7)*100,0),ROUND((ABS(S195-$B195)/$B195)*100,0))), "No Prediction")</f>
        <v>0</v>
      </c>
      <c r="V195" s="5">
        <f>IFERROR(IF(U195=$B195,0,IF($B195=0,ROUND((ABS(U195-'Calculs T1a'!$S$7)/'Calculs T1a'!$S$7)*100,0),ROUND((ABS(U195-$B195)/$B195)*100,0))), "No Prediction")</f>
        <v>0</v>
      </c>
      <c r="X195" s="5">
        <f>IFERROR(IF(W195=$B195,0,IF($B195=0,ROUND((ABS(W195-'Calculs T1a'!$S$7)/'Calculs T1a'!$S$7)*100,0),ROUND((ABS(W195-$B195)/$B195)*100,0))), "No Prediction")</f>
        <v>0</v>
      </c>
      <c r="AC195" s="5">
        <f>IFERROR(IF(AB195=$B195,0,IF($B195=0,ROUND((ABS(AB195-'Calculs T1a'!$S$7)/'Calculs T1a'!$S$7)*100,0),ROUND((ABS(AB195-$B195)/$B195)*100,0))), "No Prediction")</f>
        <v>0</v>
      </c>
      <c r="AE195" s="5">
        <f>IFERROR(IF(AD195=$B195,0,IF($B195=0,ROUND((ABS(AD195-'Calculs T1a'!$S$7)/'Calculs T1a'!$S$7)*100,0),ROUND((ABS(AD195-$B195)/$B195)*100,0))), "No Prediction")</f>
        <v>0</v>
      </c>
      <c r="AG195" s="5">
        <f>IFERROR(IF(AF195=$B195,0,IF($B195=0,ROUND((ABS(AF195-'Calculs T1a'!$S$7)/'Calculs T1a'!$S$7)*100,0),ROUND((ABS(AF195-$B195)/$B195)*100,0))), "No Prediction")</f>
        <v>0</v>
      </c>
      <c r="AI195" s="5">
        <f>IFERROR(IF(AH195=$B195,0,IF($B195=0,ROUND((ABS(AH195-'Calculs T1a'!$S$7)/'Calculs T1a'!$S$7)*100,0),ROUND((ABS(AH195-$B195)/$B195)*100,0))), "No Prediction")</f>
        <v>0</v>
      </c>
      <c r="AK195" s="5">
        <f>IFERROR(IF(AJ195=$B195,0,IF($B195=0,ROUND((ABS(AJ195-'Calculs T1a'!$S$7)/'Calculs T1a'!$S$7)*100,0),ROUND((ABS(AJ195-$B195)/$B195)*100,0))), "No Prediction")</f>
        <v>0</v>
      </c>
      <c r="AM195" s="5">
        <f>IFERROR(IF(AL195=$B195,0,IF($B195=0,ROUND((ABS(AL195-'Calculs T1a'!$S$7)/'Calculs T1a'!$S$7)*100,0),ROUND((ABS(AL195-$B195)/$B195)*100,0))), "No Prediction")</f>
        <v>0</v>
      </c>
      <c r="AO195" s="5">
        <f>IFERROR(IF(AN195=$B195,0,IF($B195=0,ROUND((ABS(AN195-'Calculs T1a'!$S$7)/'Calculs T1a'!$S$7)*100,0),ROUND((ABS(AN195-$B195)/$B195)*100,0))), "No Prediction")</f>
        <v>0</v>
      </c>
      <c r="AQ195" s="5">
        <f>IFERROR(IF(AP195=$B195,0,IF($B195=0,ROUND((ABS(AP195-'Calculs T1a'!$S$7)/'Calculs T1a'!$S$7)*100,0),ROUND((ABS(AP195-$B195)/$B195)*100,0))), "No Prediction")</f>
        <v>0</v>
      </c>
      <c r="AS195" s="5">
        <f>IFERROR(IF(AR195=$B195,0,IF($B195=0,ROUND((ABS(AR195-'Calculs T1a'!$S$7)/'Calculs T1a'!$S$7)*100,0),ROUND((ABS(AR195-$B195)/$B195)*100,0))), "No Prediction")</f>
        <v>0</v>
      </c>
      <c r="AU195" s="5">
        <f>IFERROR(IF(AT195=$B195,0,IF($B195=0,ROUND((ABS(AT195-'Calculs T1a'!$S$7)/'Calculs T1a'!$S$7)*100,0),ROUND((ABS(AT195-$B195)/$B195)*100,0))), "No Prediction")</f>
        <v>0</v>
      </c>
      <c r="AW195" s="5">
        <f>IFERROR(IF(AV195=$B195,0,IF($B195=0,ROUND((ABS(AV195-'Calculs T1a'!$S$7)/'Calculs T1a'!$S$7)*100,0),ROUND((ABS(AV195-$B195)/$B195)*100,0))), "No Prediction")</f>
        <v>0</v>
      </c>
      <c r="BB195" s="5">
        <f>IFERROR(IF(BA195=$B195,0,IF($B195=0,ROUND((ABS(BA195-'Calculs T1a'!$S$7)/'Calculs T1a'!$S$7)*100,0),ROUND((ABS(BA195-$B195)/$B195)*100,0))), "No Prediction")</f>
        <v>0</v>
      </c>
      <c r="BD195" s="5">
        <f>IFERROR(IF(BC195=$B195,0,IF($B195=0,ROUND((ABS(BC195-'Calculs T1a'!$S$7)/'Calculs T1a'!$S$7)*100,0),ROUND((ABS(BC195-$B195)/$B195)*100,0))), "No Prediction")</f>
        <v>0</v>
      </c>
      <c r="BF195" s="5">
        <f>IFERROR(IF(BE195=$B195,0,IF($B195=0,ROUND((ABS(BE195-'Calculs T1a'!$S$7)/'Calculs T1a'!$S$7)*100,0),ROUND((ABS(BE195-$B195)/$B195)*100,0))), "No Prediction")</f>
        <v>0</v>
      </c>
      <c r="BH195" s="5">
        <f>IFERROR(IF(BG195=$B195,0,IF($B195=0,ROUND((ABS(BG195-'Calculs T1a'!$S$7)/'Calculs T1a'!$S$7)*100,0),ROUND((ABS(BG195-$B195)/$B195)*100,0))), "No Prediction")</f>
        <v>0</v>
      </c>
      <c r="BJ195" s="5">
        <f>IFERROR(IF(BI195=$B195,0,IF($B195=0,ROUND((ABS(BI195-'Calculs T1a'!$S$7)/'Calculs T1a'!$S$7)*100,0),ROUND((ABS(BI195-$B195)/$B195)*100,0))), "No Prediction")</f>
        <v>0</v>
      </c>
      <c r="BL195" s="5">
        <f>IFERROR(IF(BK195=$B195,0,IF($B195=0,ROUND((ABS(BK195-'Calculs T1a'!$S$7)/'Calculs T1a'!$S$7)*100,0),ROUND((ABS(BK195-$B195)/$B195)*100,0))), "No Prediction")</f>
        <v>0</v>
      </c>
      <c r="BN195" s="5">
        <f>IFERROR(IF(BM195=$B195,0,IF($B195=0,ROUND((ABS(BM195-'Calculs T1a'!$S$7)/'Calculs T1a'!$S$7)*100,0),ROUND((ABS(BM195-$B195)/$B195)*100,0))), "No Prediction")</f>
        <v>0</v>
      </c>
      <c r="BP195" s="5">
        <f>IFERROR(IF(BO195=$B195,0,IF($B195=0,ROUND((ABS(BO195-'Calculs T1a'!$S$7)/'Calculs T1a'!$S$7)*100,0),ROUND((ABS(BO195-$B195)/$B195)*100,0))), "No Prediction")</f>
        <v>0</v>
      </c>
      <c r="BR195" s="5">
        <f>IFERROR(IF(BQ195=$B195,0,IF($B195=0,ROUND((ABS(BQ195-'Calculs T1a'!$S$7)/'Calculs T1a'!$S$7)*100,0),ROUND((ABS(BQ195-$B195)/$B195)*100,0))), "No Prediction")</f>
        <v>0</v>
      </c>
      <c r="BT195" s="5">
        <f>IFERROR(IF(BS195=$B195,0,IF($B195=0,ROUND((ABS(BS195-'Calculs T1a'!$S$7)/'Calculs T1a'!$S$7)*100,0),ROUND((ABS(BS195-$B195)/$B195)*100,0))), "No Prediction")</f>
        <v>0</v>
      </c>
      <c r="BV195" s="5">
        <f>IFERROR(IF(BU195=$B195,0,IF($B195=0,ROUND((ABS(BU195-'Calculs T1a'!$S$7)/'Calculs T1a'!$S$7)*100,0),ROUND((ABS(BU195-$B195)/$B195)*100,0))), "No Prediction")</f>
        <v>0</v>
      </c>
    </row>
    <row r="196" spans="4:74" x14ac:dyDescent="0.3">
      <c r="D196" s="5">
        <f>IFERROR(IF(C196=$B196,0,IF($B196=0,ROUND((ABS(C196-'Calculs T1a'!$S$7)/'Calculs T1a'!$S$7)*100,0),ROUND((ABS(C196-$B196)/$B196)*100,0))), "No Prediction")</f>
        <v>0</v>
      </c>
      <c r="F196" s="5">
        <f>IFERROR(IF(E196=$B196,0,IF($B196=0,ROUND((ABS(E196-'Calculs T1a'!$S$7)/'Calculs T1a'!$S$7)*100,0),ROUND((ABS(E196-$B196)/$B196)*100,0))), "No Prediction")</f>
        <v>0</v>
      </c>
      <c r="H196" s="5">
        <f>IFERROR(IF(G196=$B196,0,IF($B196=0,ROUND((ABS(G196-'Calculs T1a'!$S$7)/'Calculs T1a'!$S$7)*100,0),ROUND((ABS(G196-$B196)/$B196)*100,0))), "No Prediction")</f>
        <v>0</v>
      </c>
      <c r="J196" s="5">
        <f>IFERROR(IF(I196=$B196,0,IF($B196=0,ROUND((ABS(I196-'Calculs T1a'!$S$7)/'Calculs T1a'!$S$7)*100,0),ROUND((ABS(I196-$B196)/$B196)*100,0))), "No Prediction")</f>
        <v>0</v>
      </c>
      <c r="L196" s="5">
        <f>IFERROR(IF(K196=$B196,0,IF($B196=0,ROUND((ABS(K196-'Calculs T1a'!$S$7)/'Calculs T1a'!$S$7)*100,0),ROUND((ABS(K196-$B196)/$B196)*100,0))), "No Prediction")</f>
        <v>0</v>
      </c>
      <c r="N196" s="5">
        <f>IFERROR(IF(M196=$B196,0,IF($B196=0,ROUND((ABS(M196-'Calculs T1a'!$S$7)/'Calculs T1a'!$S$7)*100,0),ROUND((ABS(M196-$B196)/$B196)*100,0))), "No Prediction")</f>
        <v>0</v>
      </c>
      <c r="P196" s="5">
        <f>IFERROR(IF(O196=$B196,0,IF($B196=0,ROUND((ABS(O196-'Calculs T1a'!$S$7)/'Calculs T1a'!$S$7)*100,0),ROUND((ABS(O196-$B196)/$B196)*100,0))), "No Prediction")</f>
        <v>0</v>
      </c>
      <c r="R196" s="5">
        <f>IFERROR(IF(Q196=$B196,0,IF($B196=0,ROUND((ABS(Q196-'Calculs T1a'!$S$7)/'Calculs T1a'!$S$7)*100,0),ROUND((ABS(Q196-$B196)/$B196)*100,0))), "No Prediction")</f>
        <v>0</v>
      </c>
      <c r="T196" s="5">
        <f>IFERROR(IF(S196=$B196,0,IF($B196=0,ROUND((ABS(S196-'Calculs T1a'!$S$7)/'Calculs T1a'!$S$7)*100,0),ROUND((ABS(S196-$B196)/$B196)*100,0))), "No Prediction")</f>
        <v>0</v>
      </c>
      <c r="V196" s="5">
        <f>IFERROR(IF(U196=$B196,0,IF($B196=0,ROUND((ABS(U196-'Calculs T1a'!$S$7)/'Calculs T1a'!$S$7)*100,0),ROUND((ABS(U196-$B196)/$B196)*100,0))), "No Prediction")</f>
        <v>0</v>
      </c>
      <c r="X196" s="5">
        <f>IFERROR(IF(W196=$B196,0,IF($B196=0,ROUND((ABS(W196-'Calculs T1a'!$S$7)/'Calculs T1a'!$S$7)*100,0),ROUND((ABS(W196-$B196)/$B196)*100,0))), "No Prediction")</f>
        <v>0</v>
      </c>
      <c r="AC196" s="5">
        <f>IFERROR(IF(AB196=$B196,0,IF($B196=0,ROUND((ABS(AB196-'Calculs T1a'!$S$7)/'Calculs T1a'!$S$7)*100,0),ROUND((ABS(AB196-$B196)/$B196)*100,0))), "No Prediction")</f>
        <v>0</v>
      </c>
      <c r="AE196" s="5">
        <f>IFERROR(IF(AD196=$B196,0,IF($B196=0,ROUND((ABS(AD196-'Calculs T1a'!$S$7)/'Calculs T1a'!$S$7)*100,0),ROUND((ABS(AD196-$B196)/$B196)*100,0))), "No Prediction")</f>
        <v>0</v>
      </c>
      <c r="AG196" s="5">
        <f>IFERROR(IF(AF196=$B196,0,IF($B196=0,ROUND((ABS(AF196-'Calculs T1a'!$S$7)/'Calculs T1a'!$S$7)*100,0),ROUND((ABS(AF196-$B196)/$B196)*100,0))), "No Prediction")</f>
        <v>0</v>
      </c>
      <c r="AI196" s="5">
        <f>IFERROR(IF(AH196=$B196,0,IF($B196=0,ROUND((ABS(AH196-'Calculs T1a'!$S$7)/'Calculs T1a'!$S$7)*100,0),ROUND((ABS(AH196-$B196)/$B196)*100,0))), "No Prediction")</f>
        <v>0</v>
      </c>
      <c r="AK196" s="5">
        <f>IFERROR(IF(AJ196=$B196,0,IF($B196=0,ROUND((ABS(AJ196-'Calculs T1a'!$S$7)/'Calculs T1a'!$S$7)*100,0),ROUND((ABS(AJ196-$B196)/$B196)*100,0))), "No Prediction")</f>
        <v>0</v>
      </c>
      <c r="AM196" s="5">
        <f>IFERROR(IF(AL196=$B196,0,IF($B196=0,ROUND((ABS(AL196-'Calculs T1a'!$S$7)/'Calculs T1a'!$S$7)*100,0),ROUND((ABS(AL196-$B196)/$B196)*100,0))), "No Prediction")</f>
        <v>0</v>
      </c>
      <c r="AO196" s="5">
        <f>IFERROR(IF(AN196=$B196,0,IF($B196=0,ROUND((ABS(AN196-'Calculs T1a'!$S$7)/'Calculs T1a'!$S$7)*100,0),ROUND((ABS(AN196-$B196)/$B196)*100,0))), "No Prediction")</f>
        <v>0</v>
      </c>
      <c r="AQ196" s="5">
        <f>IFERROR(IF(AP196=$B196,0,IF($B196=0,ROUND((ABS(AP196-'Calculs T1a'!$S$7)/'Calculs T1a'!$S$7)*100,0),ROUND((ABS(AP196-$B196)/$B196)*100,0))), "No Prediction")</f>
        <v>0</v>
      </c>
      <c r="AS196" s="5">
        <f>IFERROR(IF(AR196=$B196,0,IF($B196=0,ROUND((ABS(AR196-'Calculs T1a'!$S$7)/'Calculs T1a'!$S$7)*100,0),ROUND((ABS(AR196-$B196)/$B196)*100,0))), "No Prediction")</f>
        <v>0</v>
      </c>
      <c r="AU196" s="5">
        <f>IFERROR(IF(AT196=$B196,0,IF($B196=0,ROUND((ABS(AT196-'Calculs T1a'!$S$7)/'Calculs T1a'!$S$7)*100,0),ROUND((ABS(AT196-$B196)/$B196)*100,0))), "No Prediction")</f>
        <v>0</v>
      </c>
      <c r="AW196" s="5">
        <f>IFERROR(IF(AV196=$B196,0,IF($B196=0,ROUND((ABS(AV196-'Calculs T1a'!$S$7)/'Calculs T1a'!$S$7)*100,0),ROUND((ABS(AV196-$B196)/$B196)*100,0))), "No Prediction")</f>
        <v>0</v>
      </c>
      <c r="BB196" s="5">
        <f>IFERROR(IF(BA196=$B196,0,IF($B196=0,ROUND((ABS(BA196-'Calculs T1a'!$S$7)/'Calculs T1a'!$S$7)*100,0),ROUND((ABS(BA196-$B196)/$B196)*100,0))), "No Prediction")</f>
        <v>0</v>
      </c>
      <c r="BD196" s="5">
        <f>IFERROR(IF(BC196=$B196,0,IF($B196=0,ROUND((ABS(BC196-'Calculs T1a'!$S$7)/'Calculs T1a'!$S$7)*100,0),ROUND((ABS(BC196-$B196)/$B196)*100,0))), "No Prediction")</f>
        <v>0</v>
      </c>
      <c r="BF196" s="5">
        <f>IFERROR(IF(BE196=$B196,0,IF($B196=0,ROUND((ABS(BE196-'Calculs T1a'!$S$7)/'Calculs T1a'!$S$7)*100,0),ROUND((ABS(BE196-$B196)/$B196)*100,0))), "No Prediction")</f>
        <v>0</v>
      </c>
      <c r="BH196" s="5">
        <f>IFERROR(IF(BG196=$B196,0,IF($B196=0,ROUND((ABS(BG196-'Calculs T1a'!$S$7)/'Calculs T1a'!$S$7)*100,0),ROUND((ABS(BG196-$B196)/$B196)*100,0))), "No Prediction")</f>
        <v>0</v>
      </c>
      <c r="BJ196" s="5">
        <f>IFERROR(IF(BI196=$B196,0,IF($B196=0,ROUND((ABS(BI196-'Calculs T1a'!$S$7)/'Calculs T1a'!$S$7)*100,0),ROUND((ABS(BI196-$B196)/$B196)*100,0))), "No Prediction")</f>
        <v>0</v>
      </c>
      <c r="BL196" s="5">
        <f>IFERROR(IF(BK196=$B196,0,IF($B196=0,ROUND((ABS(BK196-'Calculs T1a'!$S$7)/'Calculs T1a'!$S$7)*100,0),ROUND((ABS(BK196-$B196)/$B196)*100,0))), "No Prediction")</f>
        <v>0</v>
      </c>
      <c r="BN196" s="5">
        <f>IFERROR(IF(BM196=$B196,0,IF($B196=0,ROUND((ABS(BM196-'Calculs T1a'!$S$7)/'Calculs T1a'!$S$7)*100,0),ROUND((ABS(BM196-$B196)/$B196)*100,0))), "No Prediction")</f>
        <v>0</v>
      </c>
      <c r="BP196" s="5">
        <f>IFERROR(IF(BO196=$B196,0,IF($B196=0,ROUND((ABS(BO196-'Calculs T1a'!$S$7)/'Calculs T1a'!$S$7)*100,0),ROUND((ABS(BO196-$B196)/$B196)*100,0))), "No Prediction")</f>
        <v>0</v>
      </c>
      <c r="BR196" s="5">
        <f>IFERROR(IF(BQ196=$B196,0,IF($B196=0,ROUND((ABS(BQ196-'Calculs T1a'!$S$7)/'Calculs T1a'!$S$7)*100,0),ROUND((ABS(BQ196-$B196)/$B196)*100,0))), "No Prediction")</f>
        <v>0</v>
      </c>
      <c r="BT196" s="5">
        <f>IFERROR(IF(BS196=$B196,0,IF($B196=0,ROUND((ABS(BS196-'Calculs T1a'!$S$7)/'Calculs T1a'!$S$7)*100,0),ROUND((ABS(BS196-$B196)/$B196)*100,0))), "No Prediction")</f>
        <v>0</v>
      </c>
      <c r="BV196" s="5">
        <f>IFERROR(IF(BU196=$B196,0,IF($B196=0,ROUND((ABS(BU196-'Calculs T1a'!$S$7)/'Calculs T1a'!$S$7)*100,0),ROUND((ABS(BU196-$B196)/$B196)*100,0))), "No Prediction")</f>
        <v>0</v>
      </c>
    </row>
    <row r="197" spans="4:74" x14ac:dyDescent="0.3">
      <c r="D197" s="5">
        <f>IFERROR(IF(C197=$B197,0,IF($B197=0,ROUND((ABS(C197-'Calculs T1a'!$S$7)/'Calculs T1a'!$S$7)*100,0),ROUND((ABS(C197-$B197)/$B197)*100,0))), "No Prediction")</f>
        <v>0</v>
      </c>
      <c r="F197" s="5">
        <f>IFERROR(IF(E197=$B197,0,IF($B197=0,ROUND((ABS(E197-'Calculs T1a'!$S$7)/'Calculs T1a'!$S$7)*100,0),ROUND((ABS(E197-$B197)/$B197)*100,0))), "No Prediction")</f>
        <v>0</v>
      </c>
      <c r="H197" s="5">
        <f>IFERROR(IF(G197=$B197,0,IF($B197=0,ROUND((ABS(G197-'Calculs T1a'!$S$7)/'Calculs T1a'!$S$7)*100,0),ROUND((ABS(G197-$B197)/$B197)*100,0))), "No Prediction")</f>
        <v>0</v>
      </c>
      <c r="J197" s="5">
        <f>IFERROR(IF(I197=$B197,0,IF($B197=0,ROUND((ABS(I197-'Calculs T1a'!$S$7)/'Calculs T1a'!$S$7)*100,0),ROUND((ABS(I197-$B197)/$B197)*100,0))), "No Prediction")</f>
        <v>0</v>
      </c>
      <c r="L197" s="5">
        <f>IFERROR(IF(K197=$B197,0,IF($B197=0,ROUND((ABS(K197-'Calculs T1a'!$S$7)/'Calculs T1a'!$S$7)*100,0),ROUND((ABS(K197-$B197)/$B197)*100,0))), "No Prediction")</f>
        <v>0</v>
      </c>
      <c r="N197" s="5">
        <f>IFERROR(IF(M197=$B197,0,IF($B197=0,ROUND((ABS(M197-'Calculs T1a'!$S$7)/'Calculs T1a'!$S$7)*100,0),ROUND((ABS(M197-$B197)/$B197)*100,0))), "No Prediction")</f>
        <v>0</v>
      </c>
      <c r="P197" s="5">
        <f>IFERROR(IF(O197=$B197,0,IF($B197=0,ROUND((ABS(O197-'Calculs T1a'!$S$7)/'Calculs T1a'!$S$7)*100,0),ROUND((ABS(O197-$B197)/$B197)*100,0))), "No Prediction")</f>
        <v>0</v>
      </c>
      <c r="R197" s="5">
        <f>IFERROR(IF(Q197=$B197,0,IF($B197=0,ROUND((ABS(Q197-'Calculs T1a'!$S$7)/'Calculs T1a'!$S$7)*100,0),ROUND((ABS(Q197-$B197)/$B197)*100,0))), "No Prediction")</f>
        <v>0</v>
      </c>
      <c r="T197" s="5">
        <f>IFERROR(IF(S197=$B197,0,IF($B197=0,ROUND((ABS(S197-'Calculs T1a'!$S$7)/'Calculs T1a'!$S$7)*100,0),ROUND((ABS(S197-$B197)/$B197)*100,0))), "No Prediction")</f>
        <v>0</v>
      </c>
      <c r="V197" s="5">
        <f>IFERROR(IF(U197=$B197,0,IF($B197=0,ROUND((ABS(U197-'Calculs T1a'!$S$7)/'Calculs T1a'!$S$7)*100,0),ROUND((ABS(U197-$B197)/$B197)*100,0))), "No Prediction")</f>
        <v>0</v>
      </c>
      <c r="X197" s="5">
        <f>IFERROR(IF(W197=$B197,0,IF($B197=0,ROUND((ABS(W197-'Calculs T1a'!$S$7)/'Calculs T1a'!$S$7)*100,0),ROUND((ABS(W197-$B197)/$B197)*100,0))), "No Prediction")</f>
        <v>0</v>
      </c>
      <c r="AC197" s="5">
        <f>IFERROR(IF(AB197=$B197,0,IF($B197=0,ROUND((ABS(AB197-'Calculs T1a'!$S$7)/'Calculs T1a'!$S$7)*100,0),ROUND((ABS(AB197-$B197)/$B197)*100,0))), "No Prediction")</f>
        <v>0</v>
      </c>
      <c r="AE197" s="5">
        <f>IFERROR(IF(AD197=$B197,0,IF($B197=0,ROUND((ABS(AD197-'Calculs T1a'!$S$7)/'Calculs T1a'!$S$7)*100,0),ROUND((ABS(AD197-$B197)/$B197)*100,0))), "No Prediction")</f>
        <v>0</v>
      </c>
      <c r="AG197" s="5">
        <f>IFERROR(IF(AF197=$B197,0,IF($B197=0,ROUND((ABS(AF197-'Calculs T1a'!$S$7)/'Calculs T1a'!$S$7)*100,0),ROUND((ABS(AF197-$B197)/$B197)*100,0))), "No Prediction")</f>
        <v>0</v>
      </c>
      <c r="AI197" s="5">
        <f>IFERROR(IF(AH197=$B197,0,IF($B197=0,ROUND((ABS(AH197-'Calculs T1a'!$S$7)/'Calculs T1a'!$S$7)*100,0),ROUND((ABS(AH197-$B197)/$B197)*100,0))), "No Prediction")</f>
        <v>0</v>
      </c>
      <c r="AK197" s="5">
        <f>IFERROR(IF(AJ197=$B197,0,IF($B197=0,ROUND((ABS(AJ197-'Calculs T1a'!$S$7)/'Calculs T1a'!$S$7)*100,0),ROUND((ABS(AJ197-$B197)/$B197)*100,0))), "No Prediction")</f>
        <v>0</v>
      </c>
      <c r="AM197" s="5">
        <f>IFERROR(IF(AL197=$B197,0,IF($B197=0,ROUND((ABS(AL197-'Calculs T1a'!$S$7)/'Calculs T1a'!$S$7)*100,0),ROUND((ABS(AL197-$B197)/$B197)*100,0))), "No Prediction")</f>
        <v>0</v>
      </c>
      <c r="AO197" s="5">
        <f>IFERROR(IF(AN197=$B197,0,IF($B197=0,ROUND((ABS(AN197-'Calculs T1a'!$S$7)/'Calculs T1a'!$S$7)*100,0),ROUND((ABS(AN197-$B197)/$B197)*100,0))), "No Prediction")</f>
        <v>0</v>
      </c>
      <c r="AQ197" s="5">
        <f>IFERROR(IF(AP197=$B197,0,IF($B197=0,ROUND((ABS(AP197-'Calculs T1a'!$S$7)/'Calculs T1a'!$S$7)*100,0),ROUND((ABS(AP197-$B197)/$B197)*100,0))), "No Prediction")</f>
        <v>0</v>
      </c>
      <c r="AS197" s="5">
        <f>IFERROR(IF(AR197=$B197,0,IF($B197=0,ROUND((ABS(AR197-'Calculs T1a'!$S$7)/'Calculs T1a'!$S$7)*100,0),ROUND((ABS(AR197-$B197)/$B197)*100,0))), "No Prediction")</f>
        <v>0</v>
      </c>
      <c r="AU197" s="5">
        <f>IFERROR(IF(AT197=$B197,0,IF($B197=0,ROUND((ABS(AT197-'Calculs T1a'!$S$7)/'Calculs T1a'!$S$7)*100,0),ROUND((ABS(AT197-$B197)/$B197)*100,0))), "No Prediction")</f>
        <v>0</v>
      </c>
      <c r="AW197" s="5">
        <f>IFERROR(IF(AV197=$B197,0,IF($B197=0,ROUND((ABS(AV197-'Calculs T1a'!$S$7)/'Calculs T1a'!$S$7)*100,0),ROUND((ABS(AV197-$B197)/$B197)*100,0))), "No Prediction")</f>
        <v>0</v>
      </c>
      <c r="BB197" s="5">
        <f>IFERROR(IF(BA197=$B197,0,IF($B197=0,ROUND((ABS(BA197-'Calculs T1a'!$S$7)/'Calculs T1a'!$S$7)*100,0),ROUND((ABS(BA197-$B197)/$B197)*100,0))), "No Prediction")</f>
        <v>0</v>
      </c>
      <c r="BD197" s="5">
        <f>IFERROR(IF(BC197=$B197,0,IF($B197=0,ROUND((ABS(BC197-'Calculs T1a'!$S$7)/'Calculs T1a'!$S$7)*100,0),ROUND((ABS(BC197-$B197)/$B197)*100,0))), "No Prediction")</f>
        <v>0</v>
      </c>
      <c r="BF197" s="5">
        <f>IFERROR(IF(BE197=$B197,0,IF($B197=0,ROUND((ABS(BE197-'Calculs T1a'!$S$7)/'Calculs T1a'!$S$7)*100,0),ROUND((ABS(BE197-$B197)/$B197)*100,0))), "No Prediction")</f>
        <v>0</v>
      </c>
      <c r="BH197" s="5">
        <f>IFERROR(IF(BG197=$B197,0,IF($B197=0,ROUND((ABS(BG197-'Calculs T1a'!$S$7)/'Calculs T1a'!$S$7)*100,0),ROUND((ABS(BG197-$B197)/$B197)*100,0))), "No Prediction")</f>
        <v>0</v>
      </c>
      <c r="BJ197" s="5">
        <f>IFERROR(IF(BI197=$B197,0,IF($B197=0,ROUND((ABS(BI197-'Calculs T1a'!$S$7)/'Calculs T1a'!$S$7)*100,0),ROUND((ABS(BI197-$B197)/$B197)*100,0))), "No Prediction")</f>
        <v>0</v>
      </c>
      <c r="BL197" s="5">
        <f>IFERROR(IF(BK197=$B197,0,IF($B197=0,ROUND((ABS(BK197-'Calculs T1a'!$S$7)/'Calculs T1a'!$S$7)*100,0),ROUND((ABS(BK197-$B197)/$B197)*100,0))), "No Prediction")</f>
        <v>0</v>
      </c>
      <c r="BN197" s="5">
        <f>IFERROR(IF(BM197=$B197,0,IF($B197=0,ROUND((ABS(BM197-'Calculs T1a'!$S$7)/'Calculs T1a'!$S$7)*100,0),ROUND((ABS(BM197-$B197)/$B197)*100,0))), "No Prediction")</f>
        <v>0</v>
      </c>
      <c r="BP197" s="5">
        <f>IFERROR(IF(BO197=$B197,0,IF($B197=0,ROUND((ABS(BO197-'Calculs T1a'!$S$7)/'Calculs T1a'!$S$7)*100,0),ROUND((ABS(BO197-$B197)/$B197)*100,0))), "No Prediction")</f>
        <v>0</v>
      </c>
      <c r="BR197" s="5">
        <f>IFERROR(IF(BQ197=$B197,0,IF($B197=0,ROUND((ABS(BQ197-'Calculs T1a'!$S$7)/'Calculs T1a'!$S$7)*100,0),ROUND((ABS(BQ197-$B197)/$B197)*100,0))), "No Prediction")</f>
        <v>0</v>
      </c>
      <c r="BT197" s="5">
        <f>IFERROR(IF(BS197=$B197,0,IF($B197=0,ROUND((ABS(BS197-'Calculs T1a'!$S$7)/'Calculs T1a'!$S$7)*100,0),ROUND((ABS(BS197-$B197)/$B197)*100,0))), "No Prediction")</f>
        <v>0</v>
      </c>
      <c r="BV197" s="5">
        <f>IFERROR(IF(BU197=$B197,0,IF($B197=0,ROUND((ABS(BU197-'Calculs T1a'!$S$7)/'Calculs T1a'!$S$7)*100,0),ROUND((ABS(BU197-$B197)/$B197)*100,0))), "No Prediction")</f>
        <v>0</v>
      </c>
    </row>
    <row r="198" spans="4:74" x14ac:dyDescent="0.3">
      <c r="D198" s="5">
        <f>IFERROR(IF(C198=$B198,0,IF($B198=0,ROUND((ABS(C198-'Calculs T1a'!$S$7)/'Calculs T1a'!$S$7)*100,0),ROUND((ABS(C198-$B198)/$B198)*100,0))), "No Prediction")</f>
        <v>0</v>
      </c>
      <c r="F198" s="5">
        <f>IFERROR(IF(E198=$B198,0,IF($B198=0,ROUND((ABS(E198-'Calculs T1a'!$S$7)/'Calculs T1a'!$S$7)*100,0),ROUND((ABS(E198-$B198)/$B198)*100,0))), "No Prediction")</f>
        <v>0</v>
      </c>
      <c r="H198" s="5">
        <f>IFERROR(IF(G198=$B198,0,IF($B198=0,ROUND((ABS(G198-'Calculs T1a'!$S$7)/'Calculs T1a'!$S$7)*100,0),ROUND((ABS(G198-$B198)/$B198)*100,0))), "No Prediction")</f>
        <v>0</v>
      </c>
      <c r="J198" s="5">
        <f>IFERROR(IF(I198=$B198,0,IF($B198=0,ROUND((ABS(I198-'Calculs T1a'!$S$7)/'Calculs T1a'!$S$7)*100,0),ROUND((ABS(I198-$B198)/$B198)*100,0))), "No Prediction")</f>
        <v>0</v>
      </c>
      <c r="L198" s="5">
        <f>IFERROR(IF(K198=$B198,0,IF($B198=0,ROUND((ABS(K198-'Calculs T1a'!$S$7)/'Calculs T1a'!$S$7)*100,0),ROUND((ABS(K198-$B198)/$B198)*100,0))), "No Prediction")</f>
        <v>0</v>
      </c>
      <c r="N198" s="5">
        <f>IFERROR(IF(M198=$B198,0,IF($B198=0,ROUND((ABS(M198-'Calculs T1a'!$S$7)/'Calculs T1a'!$S$7)*100,0),ROUND((ABS(M198-$B198)/$B198)*100,0))), "No Prediction")</f>
        <v>0</v>
      </c>
      <c r="P198" s="5">
        <f>IFERROR(IF(O198=$B198,0,IF($B198=0,ROUND((ABS(O198-'Calculs T1a'!$S$7)/'Calculs T1a'!$S$7)*100,0),ROUND((ABS(O198-$B198)/$B198)*100,0))), "No Prediction")</f>
        <v>0</v>
      </c>
      <c r="R198" s="5">
        <f>IFERROR(IF(Q198=$B198,0,IF($B198=0,ROUND((ABS(Q198-'Calculs T1a'!$S$7)/'Calculs T1a'!$S$7)*100,0),ROUND((ABS(Q198-$B198)/$B198)*100,0))), "No Prediction")</f>
        <v>0</v>
      </c>
      <c r="T198" s="5">
        <f>IFERROR(IF(S198=$B198,0,IF($B198=0,ROUND((ABS(S198-'Calculs T1a'!$S$7)/'Calculs T1a'!$S$7)*100,0),ROUND((ABS(S198-$B198)/$B198)*100,0))), "No Prediction")</f>
        <v>0</v>
      </c>
      <c r="V198" s="5">
        <f>IFERROR(IF(U198=$B198,0,IF($B198=0,ROUND((ABS(U198-'Calculs T1a'!$S$7)/'Calculs T1a'!$S$7)*100,0),ROUND((ABS(U198-$B198)/$B198)*100,0))), "No Prediction")</f>
        <v>0</v>
      </c>
      <c r="X198" s="5">
        <f>IFERROR(IF(W198=$B198,0,IF($B198=0,ROUND((ABS(W198-'Calculs T1a'!$S$7)/'Calculs T1a'!$S$7)*100,0),ROUND((ABS(W198-$B198)/$B198)*100,0))), "No Prediction")</f>
        <v>0</v>
      </c>
      <c r="AC198" s="5">
        <f>IFERROR(IF(AB198=$B198,0,IF($B198=0,ROUND((ABS(AB198-'Calculs T1a'!$S$7)/'Calculs T1a'!$S$7)*100,0),ROUND((ABS(AB198-$B198)/$B198)*100,0))), "No Prediction")</f>
        <v>0</v>
      </c>
      <c r="AE198" s="5">
        <f>IFERROR(IF(AD198=$B198,0,IF($B198=0,ROUND((ABS(AD198-'Calculs T1a'!$S$7)/'Calculs T1a'!$S$7)*100,0),ROUND((ABS(AD198-$B198)/$B198)*100,0))), "No Prediction")</f>
        <v>0</v>
      </c>
      <c r="AG198" s="5">
        <f>IFERROR(IF(AF198=$B198,0,IF($B198=0,ROUND((ABS(AF198-'Calculs T1a'!$S$7)/'Calculs T1a'!$S$7)*100,0),ROUND((ABS(AF198-$B198)/$B198)*100,0))), "No Prediction")</f>
        <v>0</v>
      </c>
      <c r="AI198" s="5">
        <f>IFERROR(IF(AH198=$B198,0,IF($B198=0,ROUND((ABS(AH198-'Calculs T1a'!$S$7)/'Calculs T1a'!$S$7)*100,0),ROUND((ABS(AH198-$B198)/$B198)*100,0))), "No Prediction")</f>
        <v>0</v>
      </c>
      <c r="AK198" s="5">
        <f>IFERROR(IF(AJ198=$B198,0,IF($B198=0,ROUND((ABS(AJ198-'Calculs T1a'!$S$7)/'Calculs T1a'!$S$7)*100,0),ROUND((ABS(AJ198-$B198)/$B198)*100,0))), "No Prediction")</f>
        <v>0</v>
      </c>
      <c r="AM198" s="5">
        <f>IFERROR(IF(AL198=$B198,0,IF($B198=0,ROUND((ABS(AL198-'Calculs T1a'!$S$7)/'Calculs T1a'!$S$7)*100,0),ROUND((ABS(AL198-$B198)/$B198)*100,0))), "No Prediction")</f>
        <v>0</v>
      </c>
      <c r="AO198" s="5">
        <f>IFERROR(IF(AN198=$B198,0,IF($B198=0,ROUND((ABS(AN198-'Calculs T1a'!$S$7)/'Calculs T1a'!$S$7)*100,0),ROUND((ABS(AN198-$B198)/$B198)*100,0))), "No Prediction")</f>
        <v>0</v>
      </c>
      <c r="AQ198" s="5">
        <f>IFERROR(IF(AP198=$B198,0,IF($B198=0,ROUND((ABS(AP198-'Calculs T1a'!$S$7)/'Calculs T1a'!$S$7)*100,0),ROUND((ABS(AP198-$B198)/$B198)*100,0))), "No Prediction")</f>
        <v>0</v>
      </c>
      <c r="AS198" s="5">
        <f>IFERROR(IF(AR198=$B198,0,IF($B198=0,ROUND((ABS(AR198-'Calculs T1a'!$S$7)/'Calculs T1a'!$S$7)*100,0),ROUND((ABS(AR198-$B198)/$B198)*100,0))), "No Prediction")</f>
        <v>0</v>
      </c>
      <c r="AU198" s="5">
        <f>IFERROR(IF(AT198=$B198,0,IF($B198=0,ROUND((ABS(AT198-'Calculs T1a'!$S$7)/'Calculs T1a'!$S$7)*100,0),ROUND((ABS(AT198-$B198)/$B198)*100,0))), "No Prediction")</f>
        <v>0</v>
      </c>
      <c r="AW198" s="5">
        <f>IFERROR(IF(AV198=$B198,0,IF($B198=0,ROUND((ABS(AV198-'Calculs T1a'!$S$7)/'Calculs T1a'!$S$7)*100,0),ROUND((ABS(AV198-$B198)/$B198)*100,0))), "No Prediction")</f>
        <v>0</v>
      </c>
      <c r="BB198" s="5">
        <f>IFERROR(IF(BA198=$B198,0,IF($B198=0,ROUND((ABS(BA198-'Calculs T1a'!$S$7)/'Calculs T1a'!$S$7)*100,0),ROUND((ABS(BA198-$B198)/$B198)*100,0))), "No Prediction")</f>
        <v>0</v>
      </c>
      <c r="BD198" s="5">
        <f>IFERROR(IF(BC198=$B198,0,IF($B198=0,ROUND((ABS(BC198-'Calculs T1a'!$S$7)/'Calculs T1a'!$S$7)*100,0),ROUND((ABS(BC198-$B198)/$B198)*100,0))), "No Prediction")</f>
        <v>0</v>
      </c>
      <c r="BF198" s="5">
        <f>IFERROR(IF(BE198=$B198,0,IF($B198=0,ROUND((ABS(BE198-'Calculs T1a'!$S$7)/'Calculs T1a'!$S$7)*100,0),ROUND((ABS(BE198-$B198)/$B198)*100,0))), "No Prediction")</f>
        <v>0</v>
      </c>
      <c r="BH198" s="5">
        <f>IFERROR(IF(BG198=$B198,0,IF($B198=0,ROUND((ABS(BG198-'Calculs T1a'!$S$7)/'Calculs T1a'!$S$7)*100,0),ROUND((ABS(BG198-$B198)/$B198)*100,0))), "No Prediction")</f>
        <v>0</v>
      </c>
      <c r="BJ198" s="5">
        <f>IFERROR(IF(BI198=$B198,0,IF($B198=0,ROUND((ABS(BI198-'Calculs T1a'!$S$7)/'Calculs T1a'!$S$7)*100,0),ROUND((ABS(BI198-$B198)/$B198)*100,0))), "No Prediction")</f>
        <v>0</v>
      </c>
      <c r="BL198" s="5">
        <f>IFERROR(IF(BK198=$B198,0,IF($B198=0,ROUND((ABS(BK198-'Calculs T1a'!$S$7)/'Calculs T1a'!$S$7)*100,0),ROUND((ABS(BK198-$B198)/$B198)*100,0))), "No Prediction")</f>
        <v>0</v>
      </c>
      <c r="BN198" s="5">
        <f>IFERROR(IF(BM198=$B198,0,IF($B198=0,ROUND((ABS(BM198-'Calculs T1a'!$S$7)/'Calculs T1a'!$S$7)*100,0),ROUND((ABS(BM198-$B198)/$B198)*100,0))), "No Prediction")</f>
        <v>0</v>
      </c>
      <c r="BP198" s="5">
        <f>IFERROR(IF(BO198=$B198,0,IF($B198=0,ROUND((ABS(BO198-'Calculs T1a'!$S$7)/'Calculs T1a'!$S$7)*100,0),ROUND((ABS(BO198-$B198)/$B198)*100,0))), "No Prediction")</f>
        <v>0</v>
      </c>
      <c r="BR198" s="5">
        <f>IFERROR(IF(BQ198=$B198,0,IF($B198=0,ROUND((ABS(BQ198-'Calculs T1a'!$S$7)/'Calculs T1a'!$S$7)*100,0),ROUND((ABS(BQ198-$B198)/$B198)*100,0))), "No Prediction")</f>
        <v>0</v>
      </c>
      <c r="BT198" s="5">
        <f>IFERROR(IF(BS198=$B198,0,IF($B198=0,ROUND((ABS(BS198-'Calculs T1a'!$S$7)/'Calculs T1a'!$S$7)*100,0),ROUND((ABS(BS198-$B198)/$B198)*100,0))), "No Prediction")</f>
        <v>0</v>
      </c>
      <c r="BV198" s="5">
        <f>IFERROR(IF(BU198=$B198,0,IF($B198=0,ROUND((ABS(BU198-'Calculs T1a'!$S$7)/'Calculs T1a'!$S$7)*100,0),ROUND((ABS(BU198-$B198)/$B198)*100,0))), "No Prediction")</f>
        <v>0</v>
      </c>
    </row>
    <row r="199" spans="4:74" x14ac:dyDescent="0.3">
      <c r="D199" s="5">
        <f>IFERROR(IF(C199=$B199,0,IF($B199=0,ROUND((ABS(C199-'Calculs T1a'!$S$7)/'Calculs T1a'!$S$7)*100,0),ROUND((ABS(C199-$B199)/$B199)*100,0))), "No Prediction")</f>
        <v>0</v>
      </c>
      <c r="F199" s="5">
        <f>IFERROR(IF(E199=$B199,0,IF($B199=0,ROUND((ABS(E199-'Calculs T1a'!$S$7)/'Calculs T1a'!$S$7)*100,0),ROUND((ABS(E199-$B199)/$B199)*100,0))), "No Prediction")</f>
        <v>0</v>
      </c>
      <c r="H199" s="5">
        <f>IFERROR(IF(G199=$B199,0,IF($B199=0,ROUND((ABS(G199-'Calculs T1a'!$S$7)/'Calculs T1a'!$S$7)*100,0),ROUND((ABS(G199-$B199)/$B199)*100,0))), "No Prediction")</f>
        <v>0</v>
      </c>
      <c r="J199" s="5">
        <f>IFERROR(IF(I199=$B199,0,IF($B199=0,ROUND((ABS(I199-'Calculs T1a'!$S$7)/'Calculs T1a'!$S$7)*100,0),ROUND((ABS(I199-$B199)/$B199)*100,0))), "No Prediction")</f>
        <v>0</v>
      </c>
      <c r="L199" s="5">
        <f>IFERROR(IF(K199=$B199,0,IF($B199=0,ROUND((ABS(K199-'Calculs T1a'!$S$7)/'Calculs T1a'!$S$7)*100,0),ROUND((ABS(K199-$B199)/$B199)*100,0))), "No Prediction")</f>
        <v>0</v>
      </c>
      <c r="N199" s="5">
        <f>IFERROR(IF(M199=$B199,0,IF($B199=0,ROUND((ABS(M199-'Calculs T1a'!$S$7)/'Calculs T1a'!$S$7)*100,0),ROUND((ABS(M199-$B199)/$B199)*100,0))), "No Prediction")</f>
        <v>0</v>
      </c>
      <c r="P199" s="5">
        <f>IFERROR(IF(O199=$B199,0,IF($B199=0,ROUND((ABS(O199-'Calculs T1a'!$S$7)/'Calculs T1a'!$S$7)*100,0),ROUND((ABS(O199-$B199)/$B199)*100,0))), "No Prediction")</f>
        <v>0</v>
      </c>
      <c r="R199" s="5">
        <f>IFERROR(IF(Q199=$B199,0,IF($B199=0,ROUND((ABS(Q199-'Calculs T1a'!$S$7)/'Calculs T1a'!$S$7)*100,0),ROUND((ABS(Q199-$B199)/$B199)*100,0))), "No Prediction")</f>
        <v>0</v>
      </c>
      <c r="T199" s="5">
        <f>IFERROR(IF(S199=$B199,0,IF($B199=0,ROUND((ABS(S199-'Calculs T1a'!$S$7)/'Calculs T1a'!$S$7)*100,0),ROUND((ABS(S199-$B199)/$B199)*100,0))), "No Prediction")</f>
        <v>0</v>
      </c>
      <c r="V199" s="5">
        <f>IFERROR(IF(U199=$B199,0,IF($B199=0,ROUND((ABS(U199-'Calculs T1a'!$S$7)/'Calculs T1a'!$S$7)*100,0),ROUND((ABS(U199-$B199)/$B199)*100,0))), "No Prediction")</f>
        <v>0</v>
      </c>
      <c r="X199" s="5">
        <f>IFERROR(IF(W199=$B199,0,IF($B199=0,ROUND((ABS(W199-'Calculs T1a'!$S$7)/'Calculs T1a'!$S$7)*100,0),ROUND((ABS(W199-$B199)/$B199)*100,0))), "No Prediction")</f>
        <v>0</v>
      </c>
      <c r="AC199" s="5">
        <f>IFERROR(IF(AB199=$B199,0,IF($B199=0,ROUND((ABS(AB199-'Calculs T1a'!$S$7)/'Calculs T1a'!$S$7)*100,0),ROUND((ABS(AB199-$B199)/$B199)*100,0))), "No Prediction")</f>
        <v>0</v>
      </c>
      <c r="AE199" s="5">
        <f>IFERROR(IF(AD199=$B199,0,IF($B199=0,ROUND((ABS(AD199-'Calculs T1a'!$S$7)/'Calculs T1a'!$S$7)*100,0),ROUND((ABS(AD199-$B199)/$B199)*100,0))), "No Prediction")</f>
        <v>0</v>
      </c>
      <c r="AG199" s="5">
        <f>IFERROR(IF(AF199=$B199,0,IF($B199=0,ROUND((ABS(AF199-'Calculs T1a'!$S$7)/'Calculs T1a'!$S$7)*100,0),ROUND((ABS(AF199-$B199)/$B199)*100,0))), "No Prediction")</f>
        <v>0</v>
      </c>
      <c r="AI199" s="5">
        <f>IFERROR(IF(AH199=$B199,0,IF($B199=0,ROUND((ABS(AH199-'Calculs T1a'!$S$7)/'Calculs T1a'!$S$7)*100,0),ROUND((ABS(AH199-$B199)/$B199)*100,0))), "No Prediction")</f>
        <v>0</v>
      </c>
      <c r="AK199" s="5">
        <f>IFERROR(IF(AJ199=$B199,0,IF($B199=0,ROUND((ABS(AJ199-'Calculs T1a'!$S$7)/'Calculs T1a'!$S$7)*100,0),ROUND((ABS(AJ199-$B199)/$B199)*100,0))), "No Prediction")</f>
        <v>0</v>
      </c>
      <c r="AM199" s="5">
        <f>IFERROR(IF(AL199=$B199,0,IF($B199=0,ROUND((ABS(AL199-'Calculs T1a'!$S$7)/'Calculs T1a'!$S$7)*100,0),ROUND((ABS(AL199-$B199)/$B199)*100,0))), "No Prediction")</f>
        <v>0</v>
      </c>
      <c r="AO199" s="5">
        <f>IFERROR(IF(AN199=$B199,0,IF($B199=0,ROUND((ABS(AN199-'Calculs T1a'!$S$7)/'Calculs T1a'!$S$7)*100,0),ROUND((ABS(AN199-$B199)/$B199)*100,0))), "No Prediction")</f>
        <v>0</v>
      </c>
      <c r="AQ199" s="5">
        <f>IFERROR(IF(AP199=$B199,0,IF($B199=0,ROUND((ABS(AP199-'Calculs T1a'!$S$7)/'Calculs T1a'!$S$7)*100,0),ROUND((ABS(AP199-$B199)/$B199)*100,0))), "No Prediction")</f>
        <v>0</v>
      </c>
      <c r="AS199" s="5">
        <f>IFERROR(IF(AR199=$B199,0,IF($B199=0,ROUND((ABS(AR199-'Calculs T1a'!$S$7)/'Calculs T1a'!$S$7)*100,0),ROUND((ABS(AR199-$B199)/$B199)*100,0))), "No Prediction")</f>
        <v>0</v>
      </c>
      <c r="AU199" s="5">
        <f>IFERROR(IF(AT199=$B199,0,IF($B199=0,ROUND((ABS(AT199-'Calculs T1a'!$S$7)/'Calculs T1a'!$S$7)*100,0),ROUND((ABS(AT199-$B199)/$B199)*100,0))), "No Prediction")</f>
        <v>0</v>
      </c>
      <c r="AW199" s="5">
        <f>IFERROR(IF(AV199=$B199,0,IF($B199=0,ROUND((ABS(AV199-'Calculs T1a'!$S$7)/'Calculs T1a'!$S$7)*100,0),ROUND((ABS(AV199-$B199)/$B199)*100,0))), "No Prediction")</f>
        <v>0</v>
      </c>
      <c r="BB199" s="5">
        <f>IFERROR(IF(BA199=$B199,0,IF($B199=0,ROUND((ABS(BA199-'Calculs T1a'!$S$7)/'Calculs T1a'!$S$7)*100,0),ROUND((ABS(BA199-$B199)/$B199)*100,0))), "No Prediction")</f>
        <v>0</v>
      </c>
      <c r="BD199" s="5">
        <f>IFERROR(IF(BC199=$B199,0,IF($B199=0,ROUND((ABS(BC199-'Calculs T1a'!$S$7)/'Calculs T1a'!$S$7)*100,0),ROUND((ABS(BC199-$B199)/$B199)*100,0))), "No Prediction")</f>
        <v>0</v>
      </c>
      <c r="BF199" s="5">
        <f>IFERROR(IF(BE199=$B199,0,IF($B199=0,ROUND((ABS(BE199-'Calculs T1a'!$S$7)/'Calculs T1a'!$S$7)*100,0),ROUND((ABS(BE199-$B199)/$B199)*100,0))), "No Prediction")</f>
        <v>0</v>
      </c>
      <c r="BH199" s="5">
        <f>IFERROR(IF(BG199=$B199,0,IF($B199=0,ROUND((ABS(BG199-'Calculs T1a'!$S$7)/'Calculs T1a'!$S$7)*100,0),ROUND((ABS(BG199-$B199)/$B199)*100,0))), "No Prediction")</f>
        <v>0</v>
      </c>
      <c r="BJ199" s="5">
        <f>IFERROR(IF(BI199=$B199,0,IF($B199=0,ROUND((ABS(BI199-'Calculs T1a'!$S$7)/'Calculs T1a'!$S$7)*100,0),ROUND((ABS(BI199-$B199)/$B199)*100,0))), "No Prediction")</f>
        <v>0</v>
      </c>
      <c r="BL199" s="5">
        <f>IFERROR(IF(BK199=$B199,0,IF($B199=0,ROUND((ABS(BK199-'Calculs T1a'!$S$7)/'Calculs T1a'!$S$7)*100,0),ROUND((ABS(BK199-$B199)/$B199)*100,0))), "No Prediction")</f>
        <v>0</v>
      </c>
      <c r="BN199" s="5">
        <f>IFERROR(IF(BM199=$B199,0,IF($B199=0,ROUND((ABS(BM199-'Calculs T1a'!$S$7)/'Calculs T1a'!$S$7)*100,0),ROUND((ABS(BM199-$B199)/$B199)*100,0))), "No Prediction")</f>
        <v>0</v>
      </c>
      <c r="BP199" s="5">
        <f>IFERROR(IF(BO199=$B199,0,IF($B199=0,ROUND((ABS(BO199-'Calculs T1a'!$S$7)/'Calculs T1a'!$S$7)*100,0),ROUND((ABS(BO199-$B199)/$B199)*100,0))), "No Prediction")</f>
        <v>0</v>
      </c>
      <c r="BR199" s="5">
        <f>IFERROR(IF(BQ199=$B199,0,IF($B199=0,ROUND((ABS(BQ199-'Calculs T1a'!$S$7)/'Calculs T1a'!$S$7)*100,0),ROUND((ABS(BQ199-$B199)/$B199)*100,0))), "No Prediction")</f>
        <v>0</v>
      </c>
      <c r="BT199" s="5">
        <f>IFERROR(IF(BS199=$B199,0,IF($B199=0,ROUND((ABS(BS199-'Calculs T1a'!$S$7)/'Calculs T1a'!$S$7)*100,0),ROUND((ABS(BS199-$B199)/$B199)*100,0))), "No Prediction")</f>
        <v>0</v>
      </c>
      <c r="BV199" s="5">
        <f>IFERROR(IF(BU199=$B199,0,IF($B199=0,ROUND((ABS(BU199-'Calculs T1a'!$S$7)/'Calculs T1a'!$S$7)*100,0),ROUND((ABS(BU199-$B199)/$B199)*100,0))), "No Prediction")</f>
        <v>0</v>
      </c>
    </row>
    <row r="200" spans="4:74" x14ac:dyDescent="0.3">
      <c r="D200" s="5">
        <f>IFERROR(IF(C200=$B200,0,IF($B200=0,ROUND((ABS(C200-'Calculs T1a'!$S$7)/'Calculs T1a'!$S$7)*100,0),ROUND((ABS(C200-$B200)/$B200)*100,0))), "No Prediction")</f>
        <v>0</v>
      </c>
      <c r="F200" s="5">
        <f>IFERROR(IF(E200=$B200,0,IF($B200=0,ROUND((ABS(E200-'Calculs T1a'!$S$7)/'Calculs T1a'!$S$7)*100,0),ROUND((ABS(E200-$B200)/$B200)*100,0))), "No Prediction")</f>
        <v>0</v>
      </c>
      <c r="H200" s="5">
        <f>IFERROR(IF(G200=$B200,0,IF($B200=0,ROUND((ABS(G200-'Calculs T1a'!$S$7)/'Calculs T1a'!$S$7)*100,0),ROUND((ABS(G200-$B200)/$B200)*100,0))), "No Prediction")</f>
        <v>0</v>
      </c>
      <c r="J200" s="5">
        <f>IFERROR(IF(I200=$B200,0,IF($B200=0,ROUND((ABS(I200-'Calculs T1a'!$S$7)/'Calculs T1a'!$S$7)*100,0),ROUND((ABS(I200-$B200)/$B200)*100,0))), "No Prediction")</f>
        <v>0</v>
      </c>
      <c r="L200" s="5">
        <f>IFERROR(IF(K200=$B200,0,IF($B200=0,ROUND((ABS(K200-'Calculs T1a'!$S$7)/'Calculs T1a'!$S$7)*100,0),ROUND((ABS(K200-$B200)/$B200)*100,0))), "No Prediction")</f>
        <v>0</v>
      </c>
      <c r="N200" s="5">
        <f>IFERROR(IF(M200=$B200,0,IF($B200=0,ROUND((ABS(M200-'Calculs T1a'!$S$7)/'Calculs T1a'!$S$7)*100,0),ROUND((ABS(M200-$B200)/$B200)*100,0))), "No Prediction")</f>
        <v>0</v>
      </c>
      <c r="P200" s="5">
        <f>IFERROR(IF(O200=$B200,0,IF($B200=0,ROUND((ABS(O200-'Calculs T1a'!$S$7)/'Calculs T1a'!$S$7)*100,0),ROUND((ABS(O200-$B200)/$B200)*100,0))), "No Prediction")</f>
        <v>0</v>
      </c>
      <c r="R200" s="5">
        <f>IFERROR(IF(Q200=$B200,0,IF($B200=0,ROUND((ABS(Q200-'Calculs T1a'!$S$7)/'Calculs T1a'!$S$7)*100,0),ROUND((ABS(Q200-$B200)/$B200)*100,0))), "No Prediction")</f>
        <v>0</v>
      </c>
      <c r="T200" s="5">
        <f>IFERROR(IF(S200=$B200,0,IF($B200=0,ROUND((ABS(S200-'Calculs T1a'!$S$7)/'Calculs T1a'!$S$7)*100,0),ROUND((ABS(S200-$B200)/$B200)*100,0))), "No Prediction")</f>
        <v>0</v>
      </c>
      <c r="V200" s="5">
        <f>IFERROR(IF(U200=$B200,0,IF($B200=0,ROUND((ABS(U200-'Calculs T1a'!$S$7)/'Calculs T1a'!$S$7)*100,0),ROUND((ABS(U200-$B200)/$B200)*100,0))), "No Prediction")</f>
        <v>0</v>
      </c>
      <c r="X200" s="5">
        <f>IFERROR(IF(W200=$B200,0,IF($B200=0,ROUND((ABS(W200-'Calculs T1a'!$S$7)/'Calculs T1a'!$S$7)*100,0),ROUND((ABS(W200-$B200)/$B200)*100,0))), "No Prediction")</f>
        <v>0</v>
      </c>
      <c r="AC200" s="5">
        <f>IFERROR(IF(AB200=$B200,0,IF($B200=0,ROUND((ABS(AB200-'Calculs T1a'!$S$7)/'Calculs T1a'!$S$7)*100,0),ROUND((ABS(AB200-$B200)/$B200)*100,0))), "No Prediction")</f>
        <v>0</v>
      </c>
      <c r="AE200" s="5">
        <f>IFERROR(IF(AD200=$B200,0,IF($B200=0,ROUND((ABS(AD200-'Calculs T1a'!$S$7)/'Calculs T1a'!$S$7)*100,0),ROUND((ABS(AD200-$B200)/$B200)*100,0))), "No Prediction")</f>
        <v>0</v>
      </c>
      <c r="AG200" s="5">
        <f>IFERROR(IF(AF200=$B200,0,IF($B200=0,ROUND((ABS(AF200-'Calculs T1a'!$S$7)/'Calculs T1a'!$S$7)*100,0),ROUND((ABS(AF200-$B200)/$B200)*100,0))), "No Prediction")</f>
        <v>0</v>
      </c>
      <c r="AI200" s="5">
        <f>IFERROR(IF(AH200=$B200,0,IF($B200=0,ROUND((ABS(AH200-'Calculs T1a'!$S$7)/'Calculs T1a'!$S$7)*100,0),ROUND((ABS(AH200-$B200)/$B200)*100,0))), "No Prediction")</f>
        <v>0</v>
      </c>
      <c r="AK200" s="5">
        <f>IFERROR(IF(AJ200=$B200,0,IF($B200=0,ROUND((ABS(AJ200-'Calculs T1a'!$S$7)/'Calculs T1a'!$S$7)*100,0),ROUND((ABS(AJ200-$B200)/$B200)*100,0))), "No Prediction")</f>
        <v>0</v>
      </c>
      <c r="AM200" s="5">
        <f>IFERROR(IF(AL200=$B200,0,IF($B200=0,ROUND((ABS(AL200-'Calculs T1a'!$S$7)/'Calculs T1a'!$S$7)*100,0),ROUND((ABS(AL200-$B200)/$B200)*100,0))), "No Prediction")</f>
        <v>0</v>
      </c>
      <c r="AO200" s="5">
        <f>IFERROR(IF(AN200=$B200,0,IF($B200=0,ROUND((ABS(AN200-'Calculs T1a'!$S$7)/'Calculs T1a'!$S$7)*100,0),ROUND((ABS(AN200-$B200)/$B200)*100,0))), "No Prediction")</f>
        <v>0</v>
      </c>
      <c r="AQ200" s="5">
        <f>IFERROR(IF(AP200=$B200,0,IF($B200=0,ROUND((ABS(AP200-'Calculs T1a'!$S$7)/'Calculs T1a'!$S$7)*100,0),ROUND((ABS(AP200-$B200)/$B200)*100,0))), "No Prediction")</f>
        <v>0</v>
      </c>
      <c r="AS200" s="5">
        <f>IFERROR(IF(AR200=$B200,0,IF($B200=0,ROUND((ABS(AR200-'Calculs T1a'!$S$7)/'Calculs T1a'!$S$7)*100,0),ROUND((ABS(AR200-$B200)/$B200)*100,0))), "No Prediction")</f>
        <v>0</v>
      </c>
      <c r="AU200" s="5">
        <f>IFERROR(IF(AT200=$B200,0,IF($B200=0,ROUND((ABS(AT200-'Calculs T1a'!$S$7)/'Calculs T1a'!$S$7)*100,0),ROUND((ABS(AT200-$B200)/$B200)*100,0))), "No Prediction")</f>
        <v>0</v>
      </c>
      <c r="AW200" s="5">
        <f>IFERROR(IF(AV200=$B200,0,IF($B200=0,ROUND((ABS(AV200-'Calculs T1a'!$S$7)/'Calculs T1a'!$S$7)*100,0),ROUND((ABS(AV200-$B200)/$B200)*100,0))), "No Prediction")</f>
        <v>0</v>
      </c>
      <c r="BB200" s="5">
        <f>IFERROR(IF(BA200=$B200,0,IF($B200=0,ROUND((ABS(BA200-'Calculs T1a'!$S$7)/'Calculs T1a'!$S$7)*100,0),ROUND((ABS(BA200-$B200)/$B200)*100,0))), "No Prediction")</f>
        <v>0</v>
      </c>
      <c r="BD200" s="5">
        <f>IFERROR(IF(BC200=$B200,0,IF($B200=0,ROUND((ABS(BC200-'Calculs T1a'!$S$7)/'Calculs T1a'!$S$7)*100,0),ROUND((ABS(BC200-$B200)/$B200)*100,0))), "No Prediction")</f>
        <v>0</v>
      </c>
      <c r="BF200" s="5">
        <f>IFERROR(IF(BE200=$B200,0,IF($B200=0,ROUND((ABS(BE200-'Calculs T1a'!$S$7)/'Calculs T1a'!$S$7)*100,0),ROUND((ABS(BE200-$B200)/$B200)*100,0))), "No Prediction")</f>
        <v>0</v>
      </c>
      <c r="BH200" s="5">
        <f>IFERROR(IF(BG200=$B200,0,IF($B200=0,ROUND((ABS(BG200-'Calculs T1a'!$S$7)/'Calculs T1a'!$S$7)*100,0),ROUND((ABS(BG200-$B200)/$B200)*100,0))), "No Prediction")</f>
        <v>0</v>
      </c>
      <c r="BJ200" s="5">
        <f>IFERROR(IF(BI200=$B200,0,IF($B200=0,ROUND((ABS(BI200-'Calculs T1a'!$S$7)/'Calculs T1a'!$S$7)*100,0),ROUND((ABS(BI200-$B200)/$B200)*100,0))), "No Prediction")</f>
        <v>0</v>
      </c>
      <c r="BL200" s="5">
        <f>IFERROR(IF(BK200=$B200,0,IF($B200=0,ROUND((ABS(BK200-'Calculs T1a'!$S$7)/'Calculs T1a'!$S$7)*100,0),ROUND((ABS(BK200-$B200)/$B200)*100,0))), "No Prediction")</f>
        <v>0</v>
      </c>
      <c r="BN200" s="5">
        <f>IFERROR(IF(BM200=$B200,0,IF($B200=0,ROUND((ABS(BM200-'Calculs T1a'!$S$7)/'Calculs T1a'!$S$7)*100,0),ROUND((ABS(BM200-$B200)/$B200)*100,0))), "No Prediction")</f>
        <v>0</v>
      </c>
      <c r="BP200" s="5">
        <f>IFERROR(IF(BO200=$B200,0,IF($B200=0,ROUND((ABS(BO200-'Calculs T1a'!$S$7)/'Calculs T1a'!$S$7)*100,0),ROUND((ABS(BO200-$B200)/$B200)*100,0))), "No Prediction")</f>
        <v>0</v>
      </c>
      <c r="BR200" s="5">
        <f>IFERROR(IF(BQ200=$B200,0,IF($B200=0,ROUND((ABS(BQ200-'Calculs T1a'!$S$7)/'Calculs T1a'!$S$7)*100,0),ROUND((ABS(BQ200-$B200)/$B200)*100,0))), "No Prediction")</f>
        <v>0</v>
      </c>
      <c r="BT200" s="5">
        <f>IFERROR(IF(BS200=$B200,0,IF($B200=0,ROUND((ABS(BS200-'Calculs T1a'!$S$7)/'Calculs T1a'!$S$7)*100,0),ROUND((ABS(BS200-$B200)/$B200)*100,0))), "No Prediction")</f>
        <v>0</v>
      </c>
      <c r="BV200" s="5">
        <f>IFERROR(IF(BU200=$B200,0,IF($B200=0,ROUND((ABS(BU200-'Calculs T1a'!$S$7)/'Calculs T1a'!$S$7)*100,0),ROUND((ABS(BU200-$B200)/$B200)*100,0))), "No Prediction")</f>
        <v>0</v>
      </c>
    </row>
    <row r="201" spans="4:74" x14ac:dyDescent="0.3">
      <c r="D201" s="5">
        <f>IFERROR(IF(C201=$B201,0,IF($B201=0,ROUND((ABS(C201-'Calculs T1a'!$S$7)/'Calculs T1a'!$S$7)*100,0),ROUND((ABS(C201-$B201)/$B201)*100,0))), "No Prediction")</f>
        <v>0</v>
      </c>
      <c r="F201" s="5">
        <f>IFERROR(IF(E201=$B201,0,IF($B201=0,ROUND((ABS(E201-'Calculs T1a'!$S$7)/'Calculs T1a'!$S$7)*100,0),ROUND((ABS(E201-$B201)/$B201)*100,0))), "No Prediction")</f>
        <v>0</v>
      </c>
      <c r="H201" s="5">
        <f>IFERROR(IF(G201=$B201,0,IF($B201=0,ROUND((ABS(G201-'Calculs T1a'!$S$7)/'Calculs T1a'!$S$7)*100,0),ROUND((ABS(G201-$B201)/$B201)*100,0))), "No Prediction")</f>
        <v>0</v>
      </c>
      <c r="J201" s="5">
        <f>IFERROR(IF(I201=$B201,0,IF($B201=0,ROUND((ABS(I201-'Calculs T1a'!$S$7)/'Calculs T1a'!$S$7)*100,0),ROUND((ABS(I201-$B201)/$B201)*100,0))), "No Prediction")</f>
        <v>0</v>
      </c>
      <c r="L201" s="5">
        <f>IFERROR(IF(K201=$B201,0,IF($B201=0,ROUND((ABS(K201-'Calculs T1a'!$S$7)/'Calculs T1a'!$S$7)*100,0),ROUND((ABS(K201-$B201)/$B201)*100,0))), "No Prediction")</f>
        <v>0</v>
      </c>
      <c r="N201" s="5">
        <f>IFERROR(IF(M201=$B201,0,IF($B201=0,ROUND((ABS(M201-'Calculs T1a'!$S$7)/'Calculs T1a'!$S$7)*100,0),ROUND((ABS(M201-$B201)/$B201)*100,0))), "No Prediction")</f>
        <v>0</v>
      </c>
      <c r="P201" s="5">
        <f>IFERROR(IF(O201=$B201,0,IF($B201=0,ROUND((ABS(O201-'Calculs T1a'!$S$7)/'Calculs T1a'!$S$7)*100,0),ROUND((ABS(O201-$B201)/$B201)*100,0))), "No Prediction")</f>
        <v>0</v>
      </c>
      <c r="R201" s="5">
        <f>IFERROR(IF(Q201=$B201,0,IF($B201=0,ROUND((ABS(Q201-'Calculs T1a'!$S$7)/'Calculs T1a'!$S$7)*100,0),ROUND((ABS(Q201-$B201)/$B201)*100,0))), "No Prediction")</f>
        <v>0</v>
      </c>
      <c r="T201" s="5">
        <f>IFERROR(IF(S201=$B201,0,IF($B201=0,ROUND((ABS(S201-'Calculs T1a'!$S$7)/'Calculs T1a'!$S$7)*100,0),ROUND((ABS(S201-$B201)/$B201)*100,0))), "No Prediction")</f>
        <v>0</v>
      </c>
      <c r="V201" s="5">
        <f>IFERROR(IF(U201=$B201,0,IF($B201=0,ROUND((ABS(U201-'Calculs T1a'!$S$7)/'Calculs T1a'!$S$7)*100,0),ROUND((ABS(U201-$B201)/$B201)*100,0))), "No Prediction")</f>
        <v>0</v>
      </c>
      <c r="X201" s="5">
        <f>IFERROR(IF(W201=$B201,0,IF($B201=0,ROUND((ABS(W201-'Calculs T1a'!$S$7)/'Calculs T1a'!$S$7)*100,0),ROUND((ABS(W201-$B201)/$B201)*100,0))), "No Prediction")</f>
        <v>0</v>
      </c>
      <c r="AC201" s="5">
        <f>IFERROR(IF(AB201=$B201,0,IF($B201=0,ROUND((ABS(AB201-'Calculs T1a'!$S$7)/'Calculs T1a'!$S$7)*100,0),ROUND((ABS(AB201-$B201)/$B201)*100,0))), "No Prediction")</f>
        <v>0</v>
      </c>
      <c r="AE201" s="5">
        <f>IFERROR(IF(AD201=$B201,0,IF($B201=0,ROUND((ABS(AD201-'Calculs T1a'!$S$7)/'Calculs T1a'!$S$7)*100,0),ROUND((ABS(AD201-$B201)/$B201)*100,0))), "No Prediction")</f>
        <v>0</v>
      </c>
      <c r="AG201" s="5">
        <f>IFERROR(IF(AF201=$B201,0,IF($B201=0,ROUND((ABS(AF201-'Calculs T1a'!$S$7)/'Calculs T1a'!$S$7)*100,0),ROUND((ABS(AF201-$B201)/$B201)*100,0))), "No Prediction")</f>
        <v>0</v>
      </c>
      <c r="AI201" s="5">
        <f>IFERROR(IF(AH201=$B201,0,IF($B201=0,ROUND((ABS(AH201-'Calculs T1a'!$S$7)/'Calculs T1a'!$S$7)*100,0),ROUND((ABS(AH201-$B201)/$B201)*100,0))), "No Prediction")</f>
        <v>0</v>
      </c>
      <c r="AK201" s="5">
        <f>IFERROR(IF(AJ201=$B201,0,IF($B201=0,ROUND((ABS(AJ201-'Calculs T1a'!$S$7)/'Calculs T1a'!$S$7)*100,0),ROUND((ABS(AJ201-$B201)/$B201)*100,0))), "No Prediction")</f>
        <v>0</v>
      </c>
      <c r="AM201" s="5">
        <f>IFERROR(IF(AL201=$B201,0,IF($B201=0,ROUND((ABS(AL201-'Calculs T1a'!$S$7)/'Calculs T1a'!$S$7)*100,0),ROUND((ABS(AL201-$B201)/$B201)*100,0))), "No Prediction")</f>
        <v>0</v>
      </c>
      <c r="AO201" s="5">
        <f>IFERROR(IF(AN201=$B201,0,IF($B201=0,ROUND((ABS(AN201-'Calculs T1a'!$S$7)/'Calculs T1a'!$S$7)*100,0),ROUND((ABS(AN201-$B201)/$B201)*100,0))), "No Prediction")</f>
        <v>0</v>
      </c>
      <c r="AQ201" s="5">
        <f>IFERROR(IF(AP201=$B201,0,IF($B201=0,ROUND((ABS(AP201-'Calculs T1a'!$S$7)/'Calculs T1a'!$S$7)*100,0),ROUND((ABS(AP201-$B201)/$B201)*100,0))), "No Prediction")</f>
        <v>0</v>
      </c>
      <c r="AS201" s="5">
        <f>IFERROR(IF(AR201=$B201,0,IF($B201=0,ROUND((ABS(AR201-'Calculs T1a'!$S$7)/'Calculs T1a'!$S$7)*100,0),ROUND((ABS(AR201-$B201)/$B201)*100,0))), "No Prediction")</f>
        <v>0</v>
      </c>
      <c r="AU201" s="5">
        <f>IFERROR(IF(AT201=$B201,0,IF($B201=0,ROUND((ABS(AT201-'Calculs T1a'!$S$7)/'Calculs T1a'!$S$7)*100,0),ROUND((ABS(AT201-$B201)/$B201)*100,0))), "No Prediction")</f>
        <v>0</v>
      </c>
      <c r="AW201" s="5">
        <f>IFERROR(IF(AV201=$B201,0,IF($B201=0,ROUND((ABS(AV201-'Calculs T1a'!$S$7)/'Calculs T1a'!$S$7)*100,0),ROUND((ABS(AV201-$B201)/$B201)*100,0))), "No Prediction")</f>
        <v>0</v>
      </c>
      <c r="BB201" s="5">
        <f>IFERROR(IF(BA201=$B201,0,IF($B201=0,ROUND((ABS(BA201-'Calculs T1a'!$S$7)/'Calculs T1a'!$S$7)*100,0),ROUND((ABS(BA201-$B201)/$B201)*100,0))), "No Prediction")</f>
        <v>0</v>
      </c>
      <c r="BD201" s="5">
        <f>IFERROR(IF(BC201=$B201,0,IF($B201=0,ROUND((ABS(BC201-'Calculs T1a'!$S$7)/'Calculs T1a'!$S$7)*100,0),ROUND((ABS(BC201-$B201)/$B201)*100,0))), "No Prediction")</f>
        <v>0</v>
      </c>
      <c r="BF201" s="5">
        <f>IFERROR(IF(BE201=$B201,0,IF($B201=0,ROUND((ABS(BE201-'Calculs T1a'!$S$7)/'Calculs T1a'!$S$7)*100,0),ROUND((ABS(BE201-$B201)/$B201)*100,0))), "No Prediction")</f>
        <v>0</v>
      </c>
      <c r="BH201" s="5">
        <f>IFERROR(IF(BG201=$B201,0,IF($B201=0,ROUND((ABS(BG201-'Calculs T1a'!$S$7)/'Calculs T1a'!$S$7)*100,0),ROUND((ABS(BG201-$B201)/$B201)*100,0))), "No Prediction")</f>
        <v>0</v>
      </c>
      <c r="BJ201" s="5">
        <f>IFERROR(IF(BI201=$B201,0,IF($B201=0,ROUND((ABS(BI201-'Calculs T1a'!$S$7)/'Calculs T1a'!$S$7)*100,0),ROUND((ABS(BI201-$B201)/$B201)*100,0))), "No Prediction")</f>
        <v>0</v>
      </c>
      <c r="BL201" s="5">
        <f>IFERROR(IF(BK201=$B201,0,IF($B201=0,ROUND((ABS(BK201-'Calculs T1a'!$S$7)/'Calculs T1a'!$S$7)*100,0),ROUND((ABS(BK201-$B201)/$B201)*100,0))), "No Prediction")</f>
        <v>0</v>
      </c>
      <c r="BN201" s="5">
        <f>IFERROR(IF(BM201=$B201,0,IF($B201=0,ROUND((ABS(BM201-'Calculs T1a'!$S$7)/'Calculs T1a'!$S$7)*100,0),ROUND((ABS(BM201-$B201)/$B201)*100,0))), "No Prediction")</f>
        <v>0</v>
      </c>
      <c r="BP201" s="5">
        <f>IFERROR(IF(BO201=$B201,0,IF($B201=0,ROUND((ABS(BO201-'Calculs T1a'!$S$7)/'Calculs T1a'!$S$7)*100,0),ROUND((ABS(BO201-$B201)/$B201)*100,0))), "No Prediction")</f>
        <v>0</v>
      </c>
      <c r="BR201" s="5">
        <f>IFERROR(IF(BQ201=$B201,0,IF($B201=0,ROUND((ABS(BQ201-'Calculs T1a'!$S$7)/'Calculs T1a'!$S$7)*100,0),ROUND((ABS(BQ201-$B201)/$B201)*100,0))), "No Prediction")</f>
        <v>0</v>
      </c>
      <c r="BT201" s="5">
        <f>IFERROR(IF(BS201=$B201,0,IF($B201=0,ROUND((ABS(BS201-'Calculs T1a'!$S$7)/'Calculs T1a'!$S$7)*100,0),ROUND((ABS(BS201-$B201)/$B201)*100,0))), "No Prediction")</f>
        <v>0</v>
      </c>
      <c r="BV201" s="5">
        <f>IFERROR(IF(BU201=$B201,0,IF($B201=0,ROUND((ABS(BU201-'Calculs T1a'!$S$7)/'Calculs T1a'!$S$7)*100,0),ROUND((ABS(BU201-$B201)/$B201)*100,0))), "No Prediction")</f>
        <v>0</v>
      </c>
    </row>
    <row r="202" spans="4:74" x14ac:dyDescent="0.3">
      <c r="D202" s="5">
        <f>IFERROR(IF(C202=$B202,0,IF($B202=0,ROUND((ABS(C202-'Calculs T1a'!$S$7)/'Calculs T1a'!$S$7)*100,0),ROUND((ABS(C202-$B202)/$B202)*100,0))), "No Prediction")</f>
        <v>0</v>
      </c>
      <c r="F202" s="5">
        <f>IFERROR(IF(E202=$B202,0,IF($B202=0,ROUND((ABS(E202-'Calculs T1a'!$S$7)/'Calculs T1a'!$S$7)*100,0),ROUND((ABS(E202-$B202)/$B202)*100,0))), "No Prediction")</f>
        <v>0</v>
      </c>
      <c r="H202" s="5">
        <f>IFERROR(IF(G202=$B202,0,IF($B202=0,ROUND((ABS(G202-'Calculs T1a'!$S$7)/'Calculs T1a'!$S$7)*100,0),ROUND((ABS(G202-$B202)/$B202)*100,0))), "No Prediction")</f>
        <v>0</v>
      </c>
      <c r="J202" s="5">
        <f>IFERROR(IF(I202=$B202,0,IF($B202=0,ROUND((ABS(I202-'Calculs T1a'!$S$7)/'Calculs T1a'!$S$7)*100,0),ROUND((ABS(I202-$B202)/$B202)*100,0))), "No Prediction")</f>
        <v>0</v>
      </c>
      <c r="L202" s="5">
        <f>IFERROR(IF(K202=$B202,0,IF($B202=0,ROUND((ABS(K202-'Calculs T1a'!$S$7)/'Calculs T1a'!$S$7)*100,0),ROUND((ABS(K202-$B202)/$B202)*100,0))), "No Prediction")</f>
        <v>0</v>
      </c>
      <c r="N202" s="5">
        <f>IFERROR(IF(M202=$B202,0,IF($B202=0,ROUND((ABS(M202-'Calculs T1a'!$S$7)/'Calculs T1a'!$S$7)*100,0),ROUND((ABS(M202-$B202)/$B202)*100,0))), "No Prediction")</f>
        <v>0</v>
      </c>
      <c r="P202" s="5">
        <f>IFERROR(IF(O202=$B202,0,IF($B202=0,ROUND((ABS(O202-'Calculs T1a'!$S$7)/'Calculs T1a'!$S$7)*100,0),ROUND((ABS(O202-$B202)/$B202)*100,0))), "No Prediction")</f>
        <v>0</v>
      </c>
      <c r="R202" s="5">
        <f>IFERROR(IF(Q202=$B202,0,IF($B202=0,ROUND((ABS(Q202-'Calculs T1a'!$S$7)/'Calculs T1a'!$S$7)*100,0),ROUND((ABS(Q202-$B202)/$B202)*100,0))), "No Prediction")</f>
        <v>0</v>
      </c>
      <c r="T202" s="5">
        <f>IFERROR(IF(S202=$B202,0,IF($B202=0,ROUND((ABS(S202-'Calculs T1a'!$S$7)/'Calculs T1a'!$S$7)*100,0),ROUND((ABS(S202-$B202)/$B202)*100,0))), "No Prediction")</f>
        <v>0</v>
      </c>
      <c r="V202" s="5">
        <f>IFERROR(IF(U202=$B202,0,IF($B202=0,ROUND((ABS(U202-'Calculs T1a'!$S$7)/'Calculs T1a'!$S$7)*100,0),ROUND((ABS(U202-$B202)/$B202)*100,0))), "No Prediction")</f>
        <v>0</v>
      </c>
      <c r="X202" s="5">
        <f>IFERROR(IF(W202=$B202,0,IF($B202=0,ROUND((ABS(W202-'Calculs T1a'!$S$7)/'Calculs T1a'!$S$7)*100,0),ROUND((ABS(W202-$B202)/$B202)*100,0))), "No Prediction")</f>
        <v>0</v>
      </c>
      <c r="AC202" s="5">
        <f>IFERROR(IF(AB202=$B202,0,IF($B202=0,ROUND((ABS(AB202-'Calculs T1a'!$S$7)/'Calculs T1a'!$S$7)*100,0),ROUND((ABS(AB202-$B202)/$B202)*100,0))), "No Prediction")</f>
        <v>0</v>
      </c>
      <c r="AE202" s="5">
        <f>IFERROR(IF(AD202=$B202,0,IF($B202=0,ROUND((ABS(AD202-'Calculs T1a'!$S$7)/'Calculs T1a'!$S$7)*100,0),ROUND((ABS(AD202-$B202)/$B202)*100,0))), "No Prediction")</f>
        <v>0</v>
      </c>
      <c r="AG202" s="5">
        <f>IFERROR(IF(AF202=$B202,0,IF($B202=0,ROUND((ABS(AF202-'Calculs T1a'!$S$7)/'Calculs T1a'!$S$7)*100,0),ROUND((ABS(AF202-$B202)/$B202)*100,0))), "No Prediction")</f>
        <v>0</v>
      </c>
      <c r="AI202" s="5">
        <f>IFERROR(IF(AH202=$B202,0,IF($B202=0,ROUND((ABS(AH202-'Calculs T1a'!$S$7)/'Calculs T1a'!$S$7)*100,0),ROUND((ABS(AH202-$B202)/$B202)*100,0))), "No Prediction")</f>
        <v>0</v>
      </c>
      <c r="AK202" s="5">
        <f>IFERROR(IF(AJ202=$B202,0,IF($B202=0,ROUND((ABS(AJ202-'Calculs T1a'!$S$7)/'Calculs T1a'!$S$7)*100,0),ROUND((ABS(AJ202-$B202)/$B202)*100,0))), "No Prediction")</f>
        <v>0</v>
      </c>
      <c r="AM202" s="5">
        <f>IFERROR(IF(AL202=$B202,0,IF($B202=0,ROUND((ABS(AL202-'Calculs T1a'!$S$7)/'Calculs T1a'!$S$7)*100,0),ROUND((ABS(AL202-$B202)/$B202)*100,0))), "No Prediction")</f>
        <v>0</v>
      </c>
      <c r="AO202" s="5">
        <f>IFERROR(IF(AN202=$B202,0,IF($B202=0,ROUND((ABS(AN202-'Calculs T1a'!$S$7)/'Calculs T1a'!$S$7)*100,0),ROUND((ABS(AN202-$B202)/$B202)*100,0))), "No Prediction")</f>
        <v>0</v>
      </c>
      <c r="AQ202" s="5">
        <f>IFERROR(IF(AP202=$B202,0,IF($B202=0,ROUND((ABS(AP202-'Calculs T1a'!$S$7)/'Calculs T1a'!$S$7)*100,0),ROUND((ABS(AP202-$B202)/$B202)*100,0))), "No Prediction")</f>
        <v>0</v>
      </c>
      <c r="AS202" s="5">
        <f>IFERROR(IF(AR202=$B202,0,IF($B202=0,ROUND((ABS(AR202-'Calculs T1a'!$S$7)/'Calculs T1a'!$S$7)*100,0),ROUND((ABS(AR202-$B202)/$B202)*100,0))), "No Prediction")</f>
        <v>0</v>
      </c>
      <c r="AU202" s="5">
        <f>IFERROR(IF(AT202=$B202,0,IF($B202=0,ROUND((ABS(AT202-'Calculs T1a'!$S$7)/'Calculs T1a'!$S$7)*100,0),ROUND((ABS(AT202-$B202)/$B202)*100,0))), "No Prediction")</f>
        <v>0</v>
      </c>
      <c r="AW202" s="5">
        <f>IFERROR(IF(AV202=$B202,0,IF($B202=0,ROUND((ABS(AV202-'Calculs T1a'!$S$7)/'Calculs T1a'!$S$7)*100,0),ROUND((ABS(AV202-$B202)/$B202)*100,0))), "No Prediction")</f>
        <v>0</v>
      </c>
      <c r="BB202" s="5">
        <f>IFERROR(IF(BA202=$B202,0,IF($B202=0,ROUND((ABS(BA202-'Calculs T1a'!$S$7)/'Calculs T1a'!$S$7)*100,0),ROUND((ABS(BA202-$B202)/$B202)*100,0))), "No Prediction")</f>
        <v>0</v>
      </c>
      <c r="BD202" s="5">
        <f>IFERROR(IF(BC202=$B202,0,IF($B202=0,ROUND((ABS(BC202-'Calculs T1a'!$S$7)/'Calculs T1a'!$S$7)*100,0),ROUND((ABS(BC202-$B202)/$B202)*100,0))), "No Prediction")</f>
        <v>0</v>
      </c>
      <c r="BF202" s="5">
        <f>IFERROR(IF(BE202=$B202,0,IF($B202=0,ROUND((ABS(BE202-'Calculs T1a'!$S$7)/'Calculs T1a'!$S$7)*100,0),ROUND((ABS(BE202-$B202)/$B202)*100,0))), "No Prediction")</f>
        <v>0</v>
      </c>
      <c r="BH202" s="5">
        <f>IFERROR(IF(BG202=$B202,0,IF($B202=0,ROUND((ABS(BG202-'Calculs T1a'!$S$7)/'Calculs T1a'!$S$7)*100,0),ROUND((ABS(BG202-$B202)/$B202)*100,0))), "No Prediction")</f>
        <v>0</v>
      </c>
      <c r="BJ202" s="5">
        <f>IFERROR(IF(BI202=$B202,0,IF($B202=0,ROUND((ABS(BI202-'Calculs T1a'!$S$7)/'Calculs T1a'!$S$7)*100,0),ROUND((ABS(BI202-$B202)/$B202)*100,0))), "No Prediction")</f>
        <v>0</v>
      </c>
      <c r="BL202" s="5">
        <f>IFERROR(IF(BK202=$B202,0,IF($B202=0,ROUND((ABS(BK202-'Calculs T1a'!$S$7)/'Calculs T1a'!$S$7)*100,0),ROUND((ABS(BK202-$B202)/$B202)*100,0))), "No Prediction")</f>
        <v>0</v>
      </c>
      <c r="BN202" s="5">
        <f>IFERROR(IF(BM202=$B202,0,IF($B202=0,ROUND((ABS(BM202-'Calculs T1a'!$S$7)/'Calculs T1a'!$S$7)*100,0),ROUND((ABS(BM202-$B202)/$B202)*100,0))), "No Prediction")</f>
        <v>0</v>
      </c>
      <c r="BP202" s="5">
        <f>IFERROR(IF(BO202=$B202,0,IF($B202=0,ROUND((ABS(BO202-'Calculs T1a'!$S$7)/'Calculs T1a'!$S$7)*100,0),ROUND((ABS(BO202-$B202)/$B202)*100,0))), "No Prediction")</f>
        <v>0</v>
      </c>
      <c r="BR202" s="5">
        <f>IFERROR(IF(BQ202=$B202,0,IF($B202=0,ROUND((ABS(BQ202-'Calculs T1a'!$S$7)/'Calculs T1a'!$S$7)*100,0),ROUND((ABS(BQ202-$B202)/$B202)*100,0))), "No Prediction")</f>
        <v>0</v>
      </c>
      <c r="BT202" s="5">
        <f>IFERROR(IF(BS202=$B202,0,IF($B202=0,ROUND((ABS(BS202-'Calculs T1a'!$S$7)/'Calculs T1a'!$S$7)*100,0),ROUND((ABS(BS202-$B202)/$B202)*100,0))), "No Prediction")</f>
        <v>0</v>
      </c>
      <c r="BV202" s="5">
        <f>IFERROR(IF(BU202=$B202,0,IF($B202=0,ROUND((ABS(BU202-'Calculs T1a'!$S$7)/'Calculs T1a'!$S$7)*100,0),ROUND((ABS(BU202-$B202)/$B202)*100,0))), "No Prediction")</f>
        <v>0</v>
      </c>
    </row>
    <row r="203" spans="4:74" x14ac:dyDescent="0.3">
      <c r="D203" s="5">
        <f>IFERROR(IF(C203=$B203,0,IF($B203=0,ROUND((ABS(C203-'Calculs T1a'!$S$7)/'Calculs T1a'!$S$7)*100,0),ROUND((ABS(C203-$B203)/$B203)*100,0))), "No Prediction")</f>
        <v>0</v>
      </c>
      <c r="F203" s="5">
        <f>IFERROR(IF(E203=$B203,0,IF($B203=0,ROUND((ABS(E203-'Calculs T1a'!$S$7)/'Calculs T1a'!$S$7)*100,0),ROUND((ABS(E203-$B203)/$B203)*100,0))), "No Prediction")</f>
        <v>0</v>
      </c>
      <c r="H203" s="5">
        <f>IFERROR(IF(G203=$B203,0,IF($B203=0,ROUND((ABS(G203-'Calculs T1a'!$S$7)/'Calculs T1a'!$S$7)*100,0),ROUND((ABS(G203-$B203)/$B203)*100,0))), "No Prediction")</f>
        <v>0</v>
      </c>
      <c r="J203" s="5">
        <f>IFERROR(IF(I203=$B203,0,IF($B203=0,ROUND((ABS(I203-'Calculs T1a'!$S$7)/'Calculs T1a'!$S$7)*100,0),ROUND((ABS(I203-$B203)/$B203)*100,0))), "No Prediction")</f>
        <v>0</v>
      </c>
      <c r="L203" s="5">
        <f>IFERROR(IF(K203=$B203,0,IF($B203=0,ROUND((ABS(K203-'Calculs T1a'!$S$7)/'Calculs T1a'!$S$7)*100,0),ROUND((ABS(K203-$B203)/$B203)*100,0))), "No Prediction")</f>
        <v>0</v>
      </c>
      <c r="N203" s="5">
        <f>IFERROR(IF(M203=$B203,0,IF($B203=0,ROUND((ABS(M203-'Calculs T1a'!$S$7)/'Calculs T1a'!$S$7)*100,0),ROUND((ABS(M203-$B203)/$B203)*100,0))), "No Prediction")</f>
        <v>0</v>
      </c>
      <c r="P203" s="5">
        <f>IFERROR(IF(O203=$B203,0,IF($B203=0,ROUND((ABS(O203-'Calculs T1a'!$S$7)/'Calculs T1a'!$S$7)*100,0),ROUND((ABS(O203-$B203)/$B203)*100,0))), "No Prediction")</f>
        <v>0</v>
      </c>
      <c r="R203" s="5">
        <f>IFERROR(IF(Q203=$B203,0,IF($B203=0,ROUND((ABS(Q203-'Calculs T1a'!$S$7)/'Calculs T1a'!$S$7)*100,0),ROUND((ABS(Q203-$B203)/$B203)*100,0))), "No Prediction")</f>
        <v>0</v>
      </c>
      <c r="T203" s="5">
        <f>IFERROR(IF(S203=$B203,0,IF($B203=0,ROUND((ABS(S203-'Calculs T1a'!$S$7)/'Calculs T1a'!$S$7)*100,0),ROUND((ABS(S203-$B203)/$B203)*100,0))), "No Prediction")</f>
        <v>0</v>
      </c>
      <c r="V203" s="5">
        <f>IFERROR(IF(U203=$B203,0,IF($B203=0,ROUND((ABS(U203-'Calculs T1a'!$S$7)/'Calculs T1a'!$S$7)*100,0),ROUND((ABS(U203-$B203)/$B203)*100,0))), "No Prediction")</f>
        <v>0</v>
      </c>
      <c r="X203" s="5">
        <f>IFERROR(IF(W203=$B203,0,IF($B203=0,ROUND((ABS(W203-'Calculs T1a'!$S$7)/'Calculs T1a'!$S$7)*100,0),ROUND((ABS(W203-$B203)/$B203)*100,0))), "No Prediction")</f>
        <v>0</v>
      </c>
      <c r="AC203" s="5">
        <f>IFERROR(IF(AB203=$B203,0,IF($B203=0,ROUND((ABS(AB203-'Calculs T1a'!$S$7)/'Calculs T1a'!$S$7)*100,0),ROUND((ABS(AB203-$B203)/$B203)*100,0))), "No Prediction")</f>
        <v>0</v>
      </c>
      <c r="AE203" s="5">
        <f>IFERROR(IF(AD203=$B203,0,IF($B203=0,ROUND((ABS(AD203-'Calculs T1a'!$S$7)/'Calculs T1a'!$S$7)*100,0),ROUND((ABS(AD203-$B203)/$B203)*100,0))), "No Prediction")</f>
        <v>0</v>
      </c>
      <c r="AG203" s="5">
        <f>IFERROR(IF(AF203=$B203,0,IF($B203=0,ROUND((ABS(AF203-'Calculs T1a'!$S$7)/'Calculs T1a'!$S$7)*100,0),ROUND((ABS(AF203-$B203)/$B203)*100,0))), "No Prediction")</f>
        <v>0</v>
      </c>
      <c r="AI203" s="5">
        <f>IFERROR(IF(AH203=$B203,0,IF($B203=0,ROUND((ABS(AH203-'Calculs T1a'!$S$7)/'Calculs T1a'!$S$7)*100,0),ROUND((ABS(AH203-$B203)/$B203)*100,0))), "No Prediction")</f>
        <v>0</v>
      </c>
      <c r="AK203" s="5">
        <f>IFERROR(IF(AJ203=$B203,0,IF($B203=0,ROUND((ABS(AJ203-'Calculs T1a'!$S$7)/'Calculs T1a'!$S$7)*100,0),ROUND((ABS(AJ203-$B203)/$B203)*100,0))), "No Prediction")</f>
        <v>0</v>
      </c>
      <c r="AM203" s="5">
        <f>IFERROR(IF(AL203=$B203,0,IF($B203=0,ROUND((ABS(AL203-'Calculs T1a'!$S$7)/'Calculs T1a'!$S$7)*100,0),ROUND((ABS(AL203-$B203)/$B203)*100,0))), "No Prediction")</f>
        <v>0</v>
      </c>
      <c r="AO203" s="5">
        <f>IFERROR(IF(AN203=$B203,0,IF($B203=0,ROUND((ABS(AN203-'Calculs T1a'!$S$7)/'Calculs T1a'!$S$7)*100,0),ROUND((ABS(AN203-$B203)/$B203)*100,0))), "No Prediction")</f>
        <v>0</v>
      </c>
      <c r="AQ203" s="5">
        <f>IFERROR(IF(AP203=$B203,0,IF($B203=0,ROUND((ABS(AP203-'Calculs T1a'!$S$7)/'Calculs T1a'!$S$7)*100,0),ROUND((ABS(AP203-$B203)/$B203)*100,0))), "No Prediction")</f>
        <v>0</v>
      </c>
      <c r="AS203" s="5">
        <f>IFERROR(IF(AR203=$B203,0,IF($B203=0,ROUND((ABS(AR203-'Calculs T1a'!$S$7)/'Calculs T1a'!$S$7)*100,0),ROUND((ABS(AR203-$B203)/$B203)*100,0))), "No Prediction")</f>
        <v>0</v>
      </c>
      <c r="AU203" s="5">
        <f>IFERROR(IF(AT203=$B203,0,IF($B203=0,ROUND((ABS(AT203-'Calculs T1a'!$S$7)/'Calculs T1a'!$S$7)*100,0),ROUND((ABS(AT203-$B203)/$B203)*100,0))), "No Prediction")</f>
        <v>0</v>
      </c>
      <c r="AW203" s="5">
        <f>IFERROR(IF(AV203=$B203,0,IF($B203=0,ROUND((ABS(AV203-'Calculs T1a'!$S$7)/'Calculs T1a'!$S$7)*100,0),ROUND((ABS(AV203-$B203)/$B203)*100,0))), "No Prediction")</f>
        <v>0</v>
      </c>
      <c r="BB203" s="5">
        <f>IFERROR(IF(BA203=$B203,0,IF($B203=0,ROUND((ABS(BA203-'Calculs T1a'!$S$7)/'Calculs T1a'!$S$7)*100,0),ROUND((ABS(BA203-$B203)/$B203)*100,0))), "No Prediction")</f>
        <v>0</v>
      </c>
      <c r="BD203" s="5">
        <f>IFERROR(IF(BC203=$B203,0,IF($B203=0,ROUND((ABS(BC203-'Calculs T1a'!$S$7)/'Calculs T1a'!$S$7)*100,0),ROUND((ABS(BC203-$B203)/$B203)*100,0))), "No Prediction")</f>
        <v>0</v>
      </c>
      <c r="BF203" s="5">
        <f>IFERROR(IF(BE203=$B203,0,IF($B203=0,ROUND((ABS(BE203-'Calculs T1a'!$S$7)/'Calculs T1a'!$S$7)*100,0),ROUND((ABS(BE203-$B203)/$B203)*100,0))), "No Prediction")</f>
        <v>0</v>
      </c>
      <c r="BH203" s="5">
        <f>IFERROR(IF(BG203=$B203,0,IF($B203=0,ROUND((ABS(BG203-'Calculs T1a'!$S$7)/'Calculs T1a'!$S$7)*100,0),ROUND((ABS(BG203-$B203)/$B203)*100,0))), "No Prediction")</f>
        <v>0</v>
      </c>
      <c r="BJ203" s="5">
        <f>IFERROR(IF(BI203=$B203,0,IF($B203=0,ROUND((ABS(BI203-'Calculs T1a'!$S$7)/'Calculs T1a'!$S$7)*100,0),ROUND((ABS(BI203-$B203)/$B203)*100,0))), "No Prediction")</f>
        <v>0</v>
      </c>
      <c r="BL203" s="5">
        <f>IFERROR(IF(BK203=$B203,0,IF($B203=0,ROUND((ABS(BK203-'Calculs T1a'!$S$7)/'Calculs T1a'!$S$7)*100,0),ROUND((ABS(BK203-$B203)/$B203)*100,0))), "No Prediction")</f>
        <v>0</v>
      </c>
      <c r="BN203" s="5">
        <f>IFERROR(IF(BM203=$B203,0,IF($B203=0,ROUND((ABS(BM203-'Calculs T1a'!$S$7)/'Calculs T1a'!$S$7)*100,0),ROUND((ABS(BM203-$B203)/$B203)*100,0))), "No Prediction")</f>
        <v>0</v>
      </c>
      <c r="BP203" s="5">
        <f>IFERROR(IF(BO203=$B203,0,IF($B203=0,ROUND((ABS(BO203-'Calculs T1a'!$S$7)/'Calculs T1a'!$S$7)*100,0),ROUND((ABS(BO203-$B203)/$B203)*100,0))), "No Prediction")</f>
        <v>0</v>
      </c>
      <c r="BR203" s="5">
        <f>IFERROR(IF(BQ203=$B203,0,IF($B203=0,ROUND((ABS(BQ203-'Calculs T1a'!$S$7)/'Calculs T1a'!$S$7)*100,0),ROUND((ABS(BQ203-$B203)/$B203)*100,0))), "No Prediction")</f>
        <v>0</v>
      </c>
      <c r="BT203" s="5">
        <f>IFERROR(IF(BS203=$B203,0,IF($B203=0,ROUND((ABS(BS203-'Calculs T1a'!$S$7)/'Calculs T1a'!$S$7)*100,0),ROUND((ABS(BS203-$B203)/$B203)*100,0))), "No Prediction")</f>
        <v>0</v>
      </c>
      <c r="BV203" s="5">
        <f>IFERROR(IF(BU203=$B203,0,IF($B203=0,ROUND((ABS(BU203-'Calculs T1a'!$S$7)/'Calculs T1a'!$S$7)*100,0),ROUND((ABS(BU203-$B203)/$B203)*100,0))), "No Prediction")</f>
        <v>0</v>
      </c>
    </row>
    <row r="204" spans="4:74" x14ac:dyDescent="0.3">
      <c r="D204" s="5">
        <f>IFERROR(IF(C204=$B204,0,IF($B204=0,ROUND((ABS(C204-'Calculs T1a'!$S$7)/'Calculs T1a'!$S$7)*100,0),ROUND((ABS(C204-$B204)/$B204)*100,0))), "No Prediction")</f>
        <v>0</v>
      </c>
      <c r="F204" s="5">
        <f>IFERROR(IF(E204=$B204,0,IF($B204=0,ROUND((ABS(E204-'Calculs T1a'!$S$7)/'Calculs T1a'!$S$7)*100,0),ROUND((ABS(E204-$B204)/$B204)*100,0))), "No Prediction")</f>
        <v>0</v>
      </c>
      <c r="H204" s="5">
        <f>IFERROR(IF(G204=$B204,0,IF($B204=0,ROUND((ABS(G204-'Calculs T1a'!$S$7)/'Calculs T1a'!$S$7)*100,0),ROUND((ABS(G204-$B204)/$B204)*100,0))), "No Prediction")</f>
        <v>0</v>
      </c>
      <c r="J204" s="5">
        <f>IFERROR(IF(I204=$B204,0,IF($B204=0,ROUND((ABS(I204-'Calculs T1a'!$S$7)/'Calculs T1a'!$S$7)*100,0),ROUND((ABS(I204-$B204)/$B204)*100,0))), "No Prediction")</f>
        <v>0</v>
      </c>
      <c r="L204" s="5">
        <f>IFERROR(IF(K204=$B204,0,IF($B204=0,ROUND((ABS(K204-'Calculs T1a'!$S$7)/'Calculs T1a'!$S$7)*100,0),ROUND((ABS(K204-$B204)/$B204)*100,0))), "No Prediction")</f>
        <v>0</v>
      </c>
      <c r="N204" s="5">
        <f>IFERROR(IF(M204=$B204,0,IF($B204=0,ROUND((ABS(M204-'Calculs T1a'!$S$7)/'Calculs T1a'!$S$7)*100,0),ROUND((ABS(M204-$B204)/$B204)*100,0))), "No Prediction")</f>
        <v>0</v>
      </c>
      <c r="P204" s="5">
        <f>IFERROR(IF(O204=$B204,0,IF($B204=0,ROUND((ABS(O204-'Calculs T1a'!$S$7)/'Calculs T1a'!$S$7)*100,0),ROUND((ABS(O204-$B204)/$B204)*100,0))), "No Prediction")</f>
        <v>0</v>
      </c>
      <c r="R204" s="5">
        <f>IFERROR(IF(Q204=$B204,0,IF($B204=0,ROUND((ABS(Q204-'Calculs T1a'!$S$7)/'Calculs T1a'!$S$7)*100,0),ROUND((ABS(Q204-$B204)/$B204)*100,0))), "No Prediction")</f>
        <v>0</v>
      </c>
      <c r="T204" s="5">
        <f>IFERROR(IF(S204=$B204,0,IF($B204=0,ROUND((ABS(S204-'Calculs T1a'!$S$7)/'Calculs T1a'!$S$7)*100,0),ROUND((ABS(S204-$B204)/$B204)*100,0))), "No Prediction")</f>
        <v>0</v>
      </c>
      <c r="V204" s="5">
        <f>IFERROR(IF(U204=$B204,0,IF($B204=0,ROUND((ABS(U204-'Calculs T1a'!$S$7)/'Calculs T1a'!$S$7)*100,0),ROUND((ABS(U204-$B204)/$B204)*100,0))), "No Prediction")</f>
        <v>0</v>
      </c>
      <c r="X204" s="5">
        <f>IFERROR(IF(W204=$B204,0,IF($B204=0,ROUND((ABS(W204-'Calculs T1a'!$S$7)/'Calculs T1a'!$S$7)*100,0),ROUND((ABS(W204-$B204)/$B204)*100,0))), "No Prediction")</f>
        <v>0</v>
      </c>
      <c r="AC204" s="5">
        <f>IFERROR(IF(AB204=$B204,0,IF($B204=0,ROUND((ABS(AB204-'Calculs T1a'!$S$7)/'Calculs T1a'!$S$7)*100,0),ROUND((ABS(AB204-$B204)/$B204)*100,0))), "No Prediction")</f>
        <v>0</v>
      </c>
      <c r="AE204" s="5">
        <f>IFERROR(IF(AD204=$B204,0,IF($B204=0,ROUND((ABS(AD204-'Calculs T1a'!$S$7)/'Calculs T1a'!$S$7)*100,0),ROUND((ABS(AD204-$B204)/$B204)*100,0))), "No Prediction")</f>
        <v>0</v>
      </c>
      <c r="AG204" s="5">
        <f>IFERROR(IF(AF204=$B204,0,IF($B204=0,ROUND((ABS(AF204-'Calculs T1a'!$S$7)/'Calculs T1a'!$S$7)*100,0),ROUND((ABS(AF204-$B204)/$B204)*100,0))), "No Prediction")</f>
        <v>0</v>
      </c>
      <c r="AI204" s="5">
        <f>IFERROR(IF(AH204=$B204,0,IF($B204=0,ROUND((ABS(AH204-'Calculs T1a'!$S$7)/'Calculs T1a'!$S$7)*100,0),ROUND((ABS(AH204-$B204)/$B204)*100,0))), "No Prediction")</f>
        <v>0</v>
      </c>
      <c r="AK204" s="5">
        <f>IFERROR(IF(AJ204=$B204,0,IF($B204=0,ROUND((ABS(AJ204-'Calculs T1a'!$S$7)/'Calculs T1a'!$S$7)*100,0),ROUND((ABS(AJ204-$B204)/$B204)*100,0))), "No Prediction")</f>
        <v>0</v>
      </c>
      <c r="AM204" s="5">
        <f>IFERROR(IF(AL204=$B204,0,IF($B204=0,ROUND((ABS(AL204-'Calculs T1a'!$S$7)/'Calculs T1a'!$S$7)*100,0),ROUND((ABS(AL204-$B204)/$B204)*100,0))), "No Prediction")</f>
        <v>0</v>
      </c>
      <c r="AO204" s="5">
        <f>IFERROR(IF(AN204=$B204,0,IF($B204=0,ROUND((ABS(AN204-'Calculs T1a'!$S$7)/'Calculs T1a'!$S$7)*100,0),ROUND((ABS(AN204-$B204)/$B204)*100,0))), "No Prediction")</f>
        <v>0</v>
      </c>
      <c r="AQ204" s="5">
        <f>IFERROR(IF(AP204=$B204,0,IF($B204=0,ROUND((ABS(AP204-'Calculs T1a'!$S$7)/'Calculs T1a'!$S$7)*100,0),ROUND((ABS(AP204-$B204)/$B204)*100,0))), "No Prediction")</f>
        <v>0</v>
      </c>
      <c r="AS204" s="5">
        <f>IFERROR(IF(AR204=$B204,0,IF($B204=0,ROUND((ABS(AR204-'Calculs T1a'!$S$7)/'Calculs T1a'!$S$7)*100,0),ROUND((ABS(AR204-$B204)/$B204)*100,0))), "No Prediction")</f>
        <v>0</v>
      </c>
      <c r="AU204" s="5">
        <f>IFERROR(IF(AT204=$B204,0,IF($B204=0,ROUND((ABS(AT204-'Calculs T1a'!$S$7)/'Calculs T1a'!$S$7)*100,0),ROUND((ABS(AT204-$B204)/$B204)*100,0))), "No Prediction")</f>
        <v>0</v>
      </c>
      <c r="AW204" s="5">
        <f>IFERROR(IF(AV204=$B204,0,IF($B204=0,ROUND((ABS(AV204-'Calculs T1a'!$S$7)/'Calculs T1a'!$S$7)*100,0),ROUND((ABS(AV204-$B204)/$B204)*100,0))), "No Prediction")</f>
        <v>0</v>
      </c>
      <c r="BB204" s="5">
        <f>IFERROR(IF(BA204=$B204,0,IF($B204=0,ROUND((ABS(BA204-'Calculs T1a'!$S$7)/'Calculs T1a'!$S$7)*100,0),ROUND((ABS(BA204-$B204)/$B204)*100,0))), "No Prediction")</f>
        <v>0</v>
      </c>
      <c r="BD204" s="5">
        <f>IFERROR(IF(BC204=$B204,0,IF($B204=0,ROUND((ABS(BC204-'Calculs T1a'!$S$7)/'Calculs T1a'!$S$7)*100,0),ROUND((ABS(BC204-$B204)/$B204)*100,0))), "No Prediction")</f>
        <v>0</v>
      </c>
      <c r="BF204" s="5">
        <f>IFERROR(IF(BE204=$B204,0,IF($B204=0,ROUND((ABS(BE204-'Calculs T1a'!$S$7)/'Calculs T1a'!$S$7)*100,0),ROUND((ABS(BE204-$B204)/$B204)*100,0))), "No Prediction")</f>
        <v>0</v>
      </c>
      <c r="BH204" s="5">
        <f>IFERROR(IF(BG204=$B204,0,IF($B204=0,ROUND((ABS(BG204-'Calculs T1a'!$S$7)/'Calculs T1a'!$S$7)*100,0),ROUND((ABS(BG204-$B204)/$B204)*100,0))), "No Prediction")</f>
        <v>0</v>
      </c>
      <c r="BJ204" s="5">
        <f>IFERROR(IF(BI204=$B204,0,IF($B204=0,ROUND((ABS(BI204-'Calculs T1a'!$S$7)/'Calculs T1a'!$S$7)*100,0),ROUND((ABS(BI204-$B204)/$B204)*100,0))), "No Prediction")</f>
        <v>0</v>
      </c>
      <c r="BL204" s="5">
        <f>IFERROR(IF(BK204=$B204,0,IF($B204=0,ROUND((ABS(BK204-'Calculs T1a'!$S$7)/'Calculs T1a'!$S$7)*100,0),ROUND((ABS(BK204-$B204)/$B204)*100,0))), "No Prediction")</f>
        <v>0</v>
      </c>
      <c r="BN204" s="5">
        <f>IFERROR(IF(BM204=$B204,0,IF($B204=0,ROUND((ABS(BM204-'Calculs T1a'!$S$7)/'Calculs T1a'!$S$7)*100,0),ROUND((ABS(BM204-$B204)/$B204)*100,0))), "No Prediction")</f>
        <v>0</v>
      </c>
      <c r="BP204" s="5">
        <f>IFERROR(IF(BO204=$B204,0,IF($B204=0,ROUND((ABS(BO204-'Calculs T1a'!$S$7)/'Calculs T1a'!$S$7)*100,0),ROUND((ABS(BO204-$B204)/$B204)*100,0))), "No Prediction")</f>
        <v>0</v>
      </c>
      <c r="BR204" s="5">
        <f>IFERROR(IF(BQ204=$B204,0,IF($B204=0,ROUND((ABS(BQ204-'Calculs T1a'!$S$7)/'Calculs T1a'!$S$7)*100,0),ROUND((ABS(BQ204-$B204)/$B204)*100,0))), "No Prediction")</f>
        <v>0</v>
      </c>
      <c r="BT204" s="5">
        <f>IFERROR(IF(BS204=$B204,0,IF($B204=0,ROUND((ABS(BS204-'Calculs T1a'!$S$7)/'Calculs T1a'!$S$7)*100,0),ROUND((ABS(BS204-$B204)/$B204)*100,0))), "No Prediction")</f>
        <v>0</v>
      </c>
      <c r="BV204" s="5">
        <f>IFERROR(IF(BU204=$B204,0,IF($B204=0,ROUND((ABS(BU204-'Calculs T1a'!$S$7)/'Calculs T1a'!$S$7)*100,0),ROUND((ABS(BU204-$B204)/$B204)*100,0))), "No Prediction")</f>
        <v>0</v>
      </c>
    </row>
    <row r="205" spans="4:74" x14ac:dyDescent="0.3">
      <c r="D205" s="5">
        <f>IFERROR(IF(C205=$B205,0,IF($B205=0,ROUND((ABS(C205-'Calculs T1a'!$S$7)/'Calculs T1a'!$S$7)*100,0),ROUND((ABS(C205-$B205)/$B205)*100,0))), "No Prediction")</f>
        <v>0</v>
      </c>
      <c r="F205" s="5">
        <f>IFERROR(IF(E205=$B205,0,IF($B205=0,ROUND((ABS(E205-'Calculs T1a'!$S$7)/'Calculs T1a'!$S$7)*100,0),ROUND((ABS(E205-$B205)/$B205)*100,0))), "No Prediction")</f>
        <v>0</v>
      </c>
      <c r="H205" s="5">
        <f>IFERROR(IF(G205=$B205,0,IF($B205=0,ROUND((ABS(G205-'Calculs T1a'!$S$7)/'Calculs T1a'!$S$7)*100,0),ROUND((ABS(G205-$B205)/$B205)*100,0))), "No Prediction")</f>
        <v>0</v>
      </c>
      <c r="J205" s="5">
        <f>IFERROR(IF(I205=$B205,0,IF($B205=0,ROUND((ABS(I205-'Calculs T1a'!$S$7)/'Calculs T1a'!$S$7)*100,0),ROUND((ABS(I205-$B205)/$B205)*100,0))), "No Prediction")</f>
        <v>0</v>
      </c>
      <c r="L205" s="5">
        <f>IFERROR(IF(K205=$B205,0,IF($B205=0,ROUND((ABS(K205-'Calculs T1a'!$S$7)/'Calculs T1a'!$S$7)*100,0),ROUND((ABS(K205-$B205)/$B205)*100,0))), "No Prediction")</f>
        <v>0</v>
      </c>
      <c r="N205" s="5">
        <f>IFERROR(IF(M205=$B205,0,IF($B205=0,ROUND((ABS(M205-'Calculs T1a'!$S$7)/'Calculs T1a'!$S$7)*100,0),ROUND((ABS(M205-$B205)/$B205)*100,0))), "No Prediction")</f>
        <v>0</v>
      </c>
      <c r="P205" s="5">
        <f>IFERROR(IF(O205=$B205,0,IF($B205=0,ROUND((ABS(O205-'Calculs T1a'!$S$7)/'Calculs T1a'!$S$7)*100,0),ROUND((ABS(O205-$B205)/$B205)*100,0))), "No Prediction")</f>
        <v>0</v>
      </c>
      <c r="R205" s="5">
        <f>IFERROR(IF(Q205=$B205,0,IF($B205=0,ROUND((ABS(Q205-'Calculs T1a'!$S$7)/'Calculs T1a'!$S$7)*100,0),ROUND((ABS(Q205-$B205)/$B205)*100,0))), "No Prediction")</f>
        <v>0</v>
      </c>
      <c r="T205" s="5">
        <f>IFERROR(IF(S205=$B205,0,IF($B205=0,ROUND((ABS(S205-'Calculs T1a'!$S$7)/'Calculs T1a'!$S$7)*100,0),ROUND((ABS(S205-$B205)/$B205)*100,0))), "No Prediction")</f>
        <v>0</v>
      </c>
      <c r="V205" s="5">
        <f>IFERROR(IF(U205=$B205,0,IF($B205=0,ROUND((ABS(U205-'Calculs T1a'!$S$7)/'Calculs T1a'!$S$7)*100,0),ROUND((ABS(U205-$B205)/$B205)*100,0))), "No Prediction")</f>
        <v>0</v>
      </c>
      <c r="X205" s="5">
        <f>IFERROR(IF(W205=$B205,0,IF($B205=0,ROUND((ABS(W205-'Calculs T1a'!$S$7)/'Calculs T1a'!$S$7)*100,0),ROUND((ABS(W205-$B205)/$B205)*100,0))), "No Prediction")</f>
        <v>0</v>
      </c>
      <c r="AC205" s="5">
        <f>IFERROR(IF(AB205=$B205,0,IF($B205=0,ROUND((ABS(AB205-'Calculs T1a'!$S$7)/'Calculs T1a'!$S$7)*100,0),ROUND((ABS(AB205-$B205)/$B205)*100,0))), "No Prediction")</f>
        <v>0</v>
      </c>
      <c r="AE205" s="5">
        <f>IFERROR(IF(AD205=$B205,0,IF($B205=0,ROUND((ABS(AD205-'Calculs T1a'!$S$7)/'Calculs T1a'!$S$7)*100,0),ROUND((ABS(AD205-$B205)/$B205)*100,0))), "No Prediction")</f>
        <v>0</v>
      </c>
      <c r="AG205" s="5">
        <f>IFERROR(IF(AF205=$B205,0,IF($B205=0,ROUND((ABS(AF205-'Calculs T1a'!$S$7)/'Calculs T1a'!$S$7)*100,0),ROUND((ABS(AF205-$B205)/$B205)*100,0))), "No Prediction")</f>
        <v>0</v>
      </c>
      <c r="AI205" s="5">
        <f>IFERROR(IF(AH205=$B205,0,IF($B205=0,ROUND((ABS(AH205-'Calculs T1a'!$S$7)/'Calculs T1a'!$S$7)*100,0),ROUND((ABS(AH205-$B205)/$B205)*100,0))), "No Prediction")</f>
        <v>0</v>
      </c>
      <c r="AK205" s="5">
        <f>IFERROR(IF(AJ205=$B205,0,IF($B205=0,ROUND((ABS(AJ205-'Calculs T1a'!$S$7)/'Calculs T1a'!$S$7)*100,0),ROUND((ABS(AJ205-$B205)/$B205)*100,0))), "No Prediction")</f>
        <v>0</v>
      </c>
      <c r="AM205" s="5">
        <f>IFERROR(IF(AL205=$B205,0,IF($B205=0,ROUND((ABS(AL205-'Calculs T1a'!$S$7)/'Calculs T1a'!$S$7)*100,0),ROUND((ABS(AL205-$B205)/$B205)*100,0))), "No Prediction")</f>
        <v>0</v>
      </c>
      <c r="AO205" s="5">
        <f>IFERROR(IF(AN205=$B205,0,IF($B205=0,ROUND((ABS(AN205-'Calculs T1a'!$S$7)/'Calculs T1a'!$S$7)*100,0),ROUND((ABS(AN205-$B205)/$B205)*100,0))), "No Prediction")</f>
        <v>0</v>
      </c>
      <c r="AQ205" s="5">
        <f>IFERROR(IF(AP205=$B205,0,IF($B205=0,ROUND((ABS(AP205-'Calculs T1a'!$S$7)/'Calculs T1a'!$S$7)*100,0),ROUND((ABS(AP205-$B205)/$B205)*100,0))), "No Prediction")</f>
        <v>0</v>
      </c>
      <c r="AS205" s="5">
        <f>IFERROR(IF(AR205=$B205,0,IF($B205=0,ROUND((ABS(AR205-'Calculs T1a'!$S$7)/'Calculs T1a'!$S$7)*100,0),ROUND((ABS(AR205-$B205)/$B205)*100,0))), "No Prediction")</f>
        <v>0</v>
      </c>
      <c r="AU205" s="5">
        <f>IFERROR(IF(AT205=$B205,0,IF($B205=0,ROUND((ABS(AT205-'Calculs T1a'!$S$7)/'Calculs T1a'!$S$7)*100,0),ROUND((ABS(AT205-$B205)/$B205)*100,0))), "No Prediction")</f>
        <v>0</v>
      </c>
      <c r="AW205" s="5">
        <f>IFERROR(IF(AV205=$B205,0,IF($B205=0,ROUND((ABS(AV205-'Calculs T1a'!$S$7)/'Calculs T1a'!$S$7)*100,0),ROUND((ABS(AV205-$B205)/$B205)*100,0))), "No Prediction")</f>
        <v>0</v>
      </c>
      <c r="BB205" s="5">
        <f>IFERROR(IF(BA205=$B205,0,IF($B205=0,ROUND((ABS(BA205-'Calculs T1a'!$S$7)/'Calculs T1a'!$S$7)*100,0),ROUND((ABS(BA205-$B205)/$B205)*100,0))), "No Prediction")</f>
        <v>0</v>
      </c>
      <c r="BD205" s="5">
        <f>IFERROR(IF(BC205=$B205,0,IF($B205=0,ROUND((ABS(BC205-'Calculs T1a'!$S$7)/'Calculs T1a'!$S$7)*100,0),ROUND((ABS(BC205-$B205)/$B205)*100,0))), "No Prediction")</f>
        <v>0</v>
      </c>
      <c r="BF205" s="5">
        <f>IFERROR(IF(BE205=$B205,0,IF($B205=0,ROUND((ABS(BE205-'Calculs T1a'!$S$7)/'Calculs T1a'!$S$7)*100,0),ROUND((ABS(BE205-$B205)/$B205)*100,0))), "No Prediction")</f>
        <v>0</v>
      </c>
      <c r="BH205" s="5">
        <f>IFERROR(IF(BG205=$B205,0,IF($B205=0,ROUND((ABS(BG205-'Calculs T1a'!$S$7)/'Calculs T1a'!$S$7)*100,0),ROUND((ABS(BG205-$B205)/$B205)*100,0))), "No Prediction")</f>
        <v>0</v>
      </c>
      <c r="BJ205" s="5">
        <f>IFERROR(IF(BI205=$B205,0,IF($B205=0,ROUND((ABS(BI205-'Calculs T1a'!$S$7)/'Calculs T1a'!$S$7)*100,0),ROUND((ABS(BI205-$B205)/$B205)*100,0))), "No Prediction")</f>
        <v>0</v>
      </c>
      <c r="BL205" s="5">
        <f>IFERROR(IF(BK205=$B205,0,IF($B205=0,ROUND((ABS(BK205-'Calculs T1a'!$S$7)/'Calculs T1a'!$S$7)*100,0),ROUND((ABS(BK205-$B205)/$B205)*100,0))), "No Prediction")</f>
        <v>0</v>
      </c>
      <c r="BN205" s="5">
        <f>IFERROR(IF(BM205=$B205,0,IF($B205=0,ROUND((ABS(BM205-'Calculs T1a'!$S$7)/'Calculs T1a'!$S$7)*100,0),ROUND((ABS(BM205-$B205)/$B205)*100,0))), "No Prediction")</f>
        <v>0</v>
      </c>
      <c r="BP205" s="5">
        <f>IFERROR(IF(BO205=$B205,0,IF($B205=0,ROUND((ABS(BO205-'Calculs T1a'!$S$7)/'Calculs T1a'!$S$7)*100,0),ROUND((ABS(BO205-$B205)/$B205)*100,0))), "No Prediction")</f>
        <v>0</v>
      </c>
      <c r="BR205" s="5">
        <f>IFERROR(IF(BQ205=$B205,0,IF($B205=0,ROUND((ABS(BQ205-'Calculs T1a'!$S$7)/'Calculs T1a'!$S$7)*100,0),ROUND((ABS(BQ205-$B205)/$B205)*100,0))), "No Prediction")</f>
        <v>0</v>
      </c>
      <c r="BT205" s="5">
        <f>IFERROR(IF(BS205=$B205,0,IF($B205=0,ROUND((ABS(BS205-'Calculs T1a'!$S$7)/'Calculs T1a'!$S$7)*100,0),ROUND((ABS(BS205-$B205)/$B205)*100,0))), "No Prediction")</f>
        <v>0</v>
      </c>
      <c r="BV205" s="5">
        <f>IFERROR(IF(BU205=$B205,0,IF($B205=0,ROUND((ABS(BU205-'Calculs T1a'!$S$7)/'Calculs T1a'!$S$7)*100,0),ROUND((ABS(BU205-$B205)/$B205)*100,0))), "No Prediction")</f>
        <v>0</v>
      </c>
    </row>
    <row r="206" spans="4:74" x14ac:dyDescent="0.3">
      <c r="D206" s="5">
        <f>IFERROR(IF(C206=$B206,0,IF($B206=0,ROUND((ABS(C206-'Calculs T1a'!$S$7)/'Calculs T1a'!$S$7)*100,0),ROUND((ABS(C206-$B206)/$B206)*100,0))), "No Prediction")</f>
        <v>0</v>
      </c>
      <c r="F206" s="5">
        <f>IFERROR(IF(E206=$B206,0,IF($B206=0,ROUND((ABS(E206-'Calculs T1a'!$S$7)/'Calculs T1a'!$S$7)*100,0),ROUND((ABS(E206-$B206)/$B206)*100,0))), "No Prediction")</f>
        <v>0</v>
      </c>
      <c r="H206" s="5">
        <f>IFERROR(IF(G206=$B206,0,IF($B206=0,ROUND((ABS(G206-'Calculs T1a'!$S$7)/'Calculs T1a'!$S$7)*100,0),ROUND((ABS(G206-$B206)/$B206)*100,0))), "No Prediction")</f>
        <v>0</v>
      </c>
      <c r="J206" s="5">
        <f>IFERROR(IF(I206=$B206,0,IF($B206=0,ROUND((ABS(I206-'Calculs T1a'!$S$7)/'Calculs T1a'!$S$7)*100,0),ROUND((ABS(I206-$B206)/$B206)*100,0))), "No Prediction")</f>
        <v>0</v>
      </c>
      <c r="L206" s="5">
        <f>IFERROR(IF(K206=$B206,0,IF($B206=0,ROUND((ABS(K206-'Calculs T1a'!$S$7)/'Calculs T1a'!$S$7)*100,0),ROUND((ABS(K206-$B206)/$B206)*100,0))), "No Prediction")</f>
        <v>0</v>
      </c>
      <c r="N206" s="5">
        <f>IFERROR(IF(M206=$B206,0,IF($B206=0,ROUND((ABS(M206-'Calculs T1a'!$S$7)/'Calculs T1a'!$S$7)*100,0),ROUND((ABS(M206-$B206)/$B206)*100,0))), "No Prediction")</f>
        <v>0</v>
      </c>
      <c r="P206" s="5">
        <f>IFERROR(IF(O206=$B206,0,IF($B206=0,ROUND((ABS(O206-'Calculs T1a'!$S$7)/'Calculs T1a'!$S$7)*100,0),ROUND((ABS(O206-$B206)/$B206)*100,0))), "No Prediction")</f>
        <v>0</v>
      </c>
      <c r="R206" s="5">
        <f>IFERROR(IF(Q206=$B206,0,IF($B206=0,ROUND((ABS(Q206-'Calculs T1a'!$S$7)/'Calculs T1a'!$S$7)*100,0),ROUND((ABS(Q206-$B206)/$B206)*100,0))), "No Prediction")</f>
        <v>0</v>
      </c>
      <c r="T206" s="5">
        <f>IFERROR(IF(S206=$B206,0,IF($B206=0,ROUND((ABS(S206-'Calculs T1a'!$S$7)/'Calculs T1a'!$S$7)*100,0),ROUND((ABS(S206-$B206)/$B206)*100,0))), "No Prediction")</f>
        <v>0</v>
      </c>
      <c r="V206" s="5">
        <f>IFERROR(IF(U206=$B206,0,IF($B206=0,ROUND((ABS(U206-'Calculs T1a'!$S$7)/'Calculs T1a'!$S$7)*100,0),ROUND((ABS(U206-$B206)/$B206)*100,0))), "No Prediction")</f>
        <v>0</v>
      </c>
      <c r="X206" s="5">
        <f>IFERROR(IF(W206=$B206,0,IF($B206=0,ROUND((ABS(W206-'Calculs T1a'!$S$7)/'Calculs T1a'!$S$7)*100,0),ROUND((ABS(W206-$B206)/$B206)*100,0))), "No Prediction")</f>
        <v>0</v>
      </c>
      <c r="AC206" s="5">
        <f>IFERROR(IF(AB206=$B206,0,IF($B206=0,ROUND((ABS(AB206-'Calculs T1a'!$S$7)/'Calculs T1a'!$S$7)*100,0),ROUND((ABS(AB206-$B206)/$B206)*100,0))), "No Prediction")</f>
        <v>0</v>
      </c>
      <c r="AE206" s="5">
        <f>IFERROR(IF(AD206=$B206,0,IF($B206=0,ROUND((ABS(AD206-'Calculs T1a'!$S$7)/'Calculs T1a'!$S$7)*100,0),ROUND((ABS(AD206-$B206)/$B206)*100,0))), "No Prediction")</f>
        <v>0</v>
      </c>
      <c r="AG206" s="5">
        <f>IFERROR(IF(AF206=$B206,0,IF($B206=0,ROUND((ABS(AF206-'Calculs T1a'!$S$7)/'Calculs T1a'!$S$7)*100,0),ROUND((ABS(AF206-$B206)/$B206)*100,0))), "No Prediction")</f>
        <v>0</v>
      </c>
      <c r="AI206" s="5">
        <f>IFERROR(IF(AH206=$B206,0,IF($B206=0,ROUND((ABS(AH206-'Calculs T1a'!$S$7)/'Calculs T1a'!$S$7)*100,0),ROUND((ABS(AH206-$B206)/$B206)*100,0))), "No Prediction")</f>
        <v>0</v>
      </c>
      <c r="AK206" s="5">
        <f>IFERROR(IF(AJ206=$B206,0,IF($B206=0,ROUND((ABS(AJ206-'Calculs T1a'!$S$7)/'Calculs T1a'!$S$7)*100,0),ROUND((ABS(AJ206-$B206)/$B206)*100,0))), "No Prediction")</f>
        <v>0</v>
      </c>
      <c r="AM206" s="5">
        <f>IFERROR(IF(AL206=$B206,0,IF($B206=0,ROUND((ABS(AL206-'Calculs T1a'!$S$7)/'Calculs T1a'!$S$7)*100,0),ROUND((ABS(AL206-$B206)/$B206)*100,0))), "No Prediction")</f>
        <v>0</v>
      </c>
      <c r="AO206" s="5">
        <f>IFERROR(IF(AN206=$B206,0,IF($B206=0,ROUND((ABS(AN206-'Calculs T1a'!$S$7)/'Calculs T1a'!$S$7)*100,0),ROUND((ABS(AN206-$B206)/$B206)*100,0))), "No Prediction")</f>
        <v>0</v>
      </c>
      <c r="AQ206" s="5">
        <f>IFERROR(IF(AP206=$B206,0,IF($B206=0,ROUND((ABS(AP206-'Calculs T1a'!$S$7)/'Calculs T1a'!$S$7)*100,0),ROUND((ABS(AP206-$B206)/$B206)*100,0))), "No Prediction")</f>
        <v>0</v>
      </c>
      <c r="AS206" s="5">
        <f>IFERROR(IF(AR206=$B206,0,IF($B206=0,ROUND((ABS(AR206-'Calculs T1a'!$S$7)/'Calculs T1a'!$S$7)*100,0),ROUND((ABS(AR206-$B206)/$B206)*100,0))), "No Prediction")</f>
        <v>0</v>
      </c>
      <c r="AU206" s="5">
        <f>IFERROR(IF(AT206=$B206,0,IF($B206=0,ROUND((ABS(AT206-'Calculs T1a'!$S$7)/'Calculs T1a'!$S$7)*100,0),ROUND((ABS(AT206-$B206)/$B206)*100,0))), "No Prediction")</f>
        <v>0</v>
      </c>
      <c r="AW206" s="5">
        <f>IFERROR(IF(AV206=$B206,0,IF($B206=0,ROUND((ABS(AV206-'Calculs T1a'!$S$7)/'Calculs T1a'!$S$7)*100,0),ROUND((ABS(AV206-$B206)/$B206)*100,0))), "No Prediction")</f>
        <v>0</v>
      </c>
      <c r="BB206" s="5">
        <f>IFERROR(IF(BA206=$B206,0,IF($B206=0,ROUND((ABS(BA206-'Calculs T1a'!$S$7)/'Calculs T1a'!$S$7)*100,0),ROUND((ABS(BA206-$B206)/$B206)*100,0))), "No Prediction")</f>
        <v>0</v>
      </c>
      <c r="BD206" s="5">
        <f>IFERROR(IF(BC206=$B206,0,IF($B206=0,ROUND((ABS(BC206-'Calculs T1a'!$S$7)/'Calculs T1a'!$S$7)*100,0),ROUND((ABS(BC206-$B206)/$B206)*100,0))), "No Prediction")</f>
        <v>0</v>
      </c>
      <c r="BF206" s="5">
        <f>IFERROR(IF(BE206=$B206,0,IF($B206=0,ROUND((ABS(BE206-'Calculs T1a'!$S$7)/'Calculs T1a'!$S$7)*100,0),ROUND((ABS(BE206-$B206)/$B206)*100,0))), "No Prediction")</f>
        <v>0</v>
      </c>
      <c r="BH206" s="5">
        <f>IFERROR(IF(BG206=$B206,0,IF($B206=0,ROUND((ABS(BG206-'Calculs T1a'!$S$7)/'Calculs T1a'!$S$7)*100,0),ROUND((ABS(BG206-$B206)/$B206)*100,0))), "No Prediction")</f>
        <v>0</v>
      </c>
      <c r="BJ206" s="5">
        <f>IFERROR(IF(BI206=$B206,0,IF($B206=0,ROUND((ABS(BI206-'Calculs T1a'!$S$7)/'Calculs T1a'!$S$7)*100,0),ROUND((ABS(BI206-$B206)/$B206)*100,0))), "No Prediction")</f>
        <v>0</v>
      </c>
      <c r="BL206" s="5">
        <f>IFERROR(IF(BK206=$B206,0,IF($B206=0,ROUND((ABS(BK206-'Calculs T1a'!$S$7)/'Calculs T1a'!$S$7)*100,0),ROUND((ABS(BK206-$B206)/$B206)*100,0))), "No Prediction")</f>
        <v>0</v>
      </c>
      <c r="BN206" s="5">
        <f>IFERROR(IF(BM206=$B206,0,IF($B206=0,ROUND((ABS(BM206-'Calculs T1a'!$S$7)/'Calculs T1a'!$S$7)*100,0),ROUND((ABS(BM206-$B206)/$B206)*100,0))), "No Prediction")</f>
        <v>0</v>
      </c>
      <c r="BP206" s="5">
        <f>IFERROR(IF(BO206=$B206,0,IF($B206=0,ROUND((ABS(BO206-'Calculs T1a'!$S$7)/'Calculs T1a'!$S$7)*100,0),ROUND((ABS(BO206-$B206)/$B206)*100,0))), "No Prediction")</f>
        <v>0</v>
      </c>
      <c r="BR206" s="5">
        <f>IFERROR(IF(BQ206=$B206,0,IF($B206=0,ROUND((ABS(BQ206-'Calculs T1a'!$S$7)/'Calculs T1a'!$S$7)*100,0),ROUND((ABS(BQ206-$B206)/$B206)*100,0))), "No Prediction")</f>
        <v>0</v>
      </c>
      <c r="BT206" s="5">
        <f>IFERROR(IF(BS206=$B206,0,IF($B206=0,ROUND((ABS(BS206-'Calculs T1a'!$S$7)/'Calculs T1a'!$S$7)*100,0),ROUND((ABS(BS206-$B206)/$B206)*100,0))), "No Prediction")</f>
        <v>0</v>
      </c>
      <c r="BV206" s="5">
        <f>IFERROR(IF(BU206=$B206,0,IF($B206=0,ROUND((ABS(BU206-'Calculs T1a'!$S$7)/'Calculs T1a'!$S$7)*100,0),ROUND((ABS(BU206-$B206)/$B206)*100,0))), "No Prediction")</f>
        <v>0</v>
      </c>
    </row>
    <row r="207" spans="4:74" x14ac:dyDescent="0.3">
      <c r="D207" s="5">
        <f>IFERROR(IF(C207=$B207,0,IF($B207=0,ROUND((ABS(C207-'Calculs T1a'!$S$7)/'Calculs T1a'!$S$7)*100,0),ROUND((ABS(C207-$B207)/$B207)*100,0))), "No Prediction")</f>
        <v>0</v>
      </c>
      <c r="F207" s="5">
        <f>IFERROR(IF(E207=$B207,0,IF($B207=0,ROUND((ABS(E207-'Calculs T1a'!$S$7)/'Calculs T1a'!$S$7)*100,0),ROUND((ABS(E207-$B207)/$B207)*100,0))), "No Prediction")</f>
        <v>0</v>
      </c>
      <c r="H207" s="5">
        <f>IFERROR(IF(G207=$B207,0,IF($B207=0,ROUND((ABS(G207-'Calculs T1a'!$S$7)/'Calculs T1a'!$S$7)*100,0),ROUND((ABS(G207-$B207)/$B207)*100,0))), "No Prediction")</f>
        <v>0</v>
      </c>
      <c r="J207" s="5">
        <f>IFERROR(IF(I207=$B207,0,IF($B207=0,ROUND((ABS(I207-'Calculs T1a'!$S$7)/'Calculs T1a'!$S$7)*100,0),ROUND((ABS(I207-$B207)/$B207)*100,0))), "No Prediction")</f>
        <v>0</v>
      </c>
      <c r="L207" s="5">
        <f>IFERROR(IF(K207=$B207,0,IF($B207=0,ROUND((ABS(K207-'Calculs T1a'!$S$7)/'Calculs T1a'!$S$7)*100,0),ROUND((ABS(K207-$B207)/$B207)*100,0))), "No Prediction")</f>
        <v>0</v>
      </c>
      <c r="N207" s="5">
        <f>IFERROR(IF(M207=$B207,0,IF($B207=0,ROUND((ABS(M207-'Calculs T1a'!$S$7)/'Calculs T1a'!$S$7)*100,0),ROUND((ABS(M207-$B207)/$B207)*100,0))), "No Prediction")</f>
        <v>0</v>
      </c>
      <c r="P207" s="5">
        <f>IFERROR(IF(O207=$B207,0,IF($B207=0,ROUND((ABS(O207-'Calculs T1a'!$S$7)/'Calculs T1a'!$S$7)*100,0),ROUND((ABS(O207-$B207)/$B207)*100,0))), "No Prediction")</f>
        <v>0</v>
      </c>
      <c r="R207" s="5">
        <f>IFERROR(IF(Q207=$B207,0,IF($B207=0,ROUND((ABS(Q207-'Calculs T1a'!$S$7)/'Calculs T1a'!$S$7)*100,0),ROUND((ABS(Q207-$B207)/$B207)*100,0))), "No Prediction")</f>
        <v>0</v>
      </c>
      <c r="T207" s="5">
        <f>IFERROR(IF(S207=$B207,0,IF($B207=0,ROUND((ABS(S207-'Calculs T1a'!$S$7)/'Calculs T1a'!$S$7)*100,0),ROUND((ABS(S207-$B207)/$B207)*100,0))), "No Prediction")</f>
        <v>0</v>
      </c>
      <c r="V207" s="5">
        <f>IFERROR(IF(U207=$B207,0,IF($B207=0,ROUND((ABS(U207-'Calculs T1a'!$S$7)/'Calculs T1a'!$S$7)*100,0),ROUND((ABS(U207-$B207)/$B207)*100,0))), "No Prediction")</f>
        <v>0</v>
      </c>
      <c r="X207" s="5">
        <f>IFERROR(IF(W207=$B207,0,IF($B207=0,ROUND((ABS(W207-'Calculs T1a'!$S$7)/'Calculs T1a'!$S$7)*100,0),ROUND((ABS(W207-$B207)/$B207)*100,0))), "No Prediction")</f>
        <v>0</v>
      </c>
      <c r="AC207" s="5">
        <f>IFERROR(IF(AB207=$B207,0,IF($B207=0,ROUND((ABS(AB207-'Calculs T1a'!$S$7)/'Calculs T1a'!$S$7)*100,0),ROUND((ABS(AB207-$B207)/$B207)*100,0))), "No Prediction")</f>
        <v>0</v>
      </c>
      <c r="AE207" s="5">
        <f>IFERROR(IF(AD207=$B207,0,IF($B207=0,ROUND((ABS(AD207-'Calculs T1a'!$S$7)/'Calculs T1a'!$S$7)*100,0),ROUND((ABS(AD207-$B207)/$B207)*100,0))), "No Prediction")</f>
        <v>0</v>
      </c>
      <c r="AG207" s="5">
        <f>IFERROR(IF(AF207=$B207,0,IF($B207=0,ROUND((ABS(AF207-'Calculs T1a'!$S$7)/'Calculs T1a'!$S$7)*100,0),ROUND((ABS(AF207-$B207)/$B207)*100,0))), "No Prediction")</f>
        <v>0</v>
      </c>
      <c r="AI207" s="5">
        <f>IFERROR(IF(AH207=$B207,0,IF($B207=0,ROUND((ABS(AH207-'Calculs T1a'!$S$7)/'Calculs T1a'!$S$7)*100,0),ROUND((ABS(AH207-$B207)/$B207)*100,0))), "No Prediction")</f>
        <v>0</v>
      </c>
      <c r="AK207" s="5">
        <f>IFERROR(IF(AJ207=$B207,0,IF($B207=0,ROUND((ABS(AJ207-'Calculs T1a'!$S$7)/'Calculs T1a'!$S$7)*100,0),ROUND((ABS(AJ207-$B207)/$B207)*100,0))), "No Prediction")</f>
        <v>0</v>
      </c>
      <c r="AM207" s="5">
        <f>IFERROR(IF(AL207=$B207,0,IF($B207=0,ROUND((ABS(AL207-'Calculs T1a'!$S$7)/'Calculs T1a'!$S$7)*100,0),ROUND((ABS(AL207-$B207)/$B207)*100,0))), "No Prediction")</f>
        <v>0</v>
      </c>
      <c r="AO207" s="5">
        <f>IFERROR(IF(AN207=$B207,0,IF($B207=0,ROUND((ABS(AN207-'Calculs T1a'!$S$7)/'Calculs T1a'!$S$7)*100,0),ROUND((ABS(AN207-$B207)/$B207)*100,0))), "No Prediction")</f>
        <v>0</v>
      </c>
      <c r="AQ207" s="5">
        <f>IFERROR(IF(AP207=$B207,0,IF($B207=0,ROUND((ABS(AP207-'Calculs T1a'!$S$7)/'Calculs T1a'!$S$7)*100,0),ROUND((ABS(AP207-$B207)/$B207)*100,0))), "No Prediction")</f>
        <v>0</v>
      </c>
      <c r="AS207" s="5">
        <f>IFERROR(IF(AR207=$B207,0,IF($B207=0,ROUND((ABS(AR207-'Calculs T1a'!$S$7)/'Calculs T1a'!$S$7)*100,0),ROUND((ABS(AR207-$B207)/$B207)*100,0))), "No Prediction")</f>
        <v>0</v>
      </c>
      <c r="AU207" s="5">
        <f>IFERROR(IF(AT207=$B207,0,IF($B207=0,ROUND((ABS(AT207-'Calculs T1a'!$S$7)/'Calculs T1a'!$S$7)*100,0),ROUND((ABS(AT207-$B207)/$B207)*100,0))), "No Prediction")</f>
        <v>0</v>
      </c>
      <c r="AW207" s="5">
        <f>IFERROR(IF(AV207=$B207,0,IF($B207=0,ROUND((ABS(AV207-'Calculs T1a'!$S$7)/'Calculs T1a'!$S$7)*100,0),ROUND((ABS(AV207-$B207)/$B207)*100,0))), "No Prediction")</f>
        <v>0</v>
      </c>
      <c r="BB207" s="5">
        <f>IFERROR(IF(BA207=$B207,0,IF($B207=0,ROUND((ABS(BA207-'Calculs T1a'!$S$7)/'Calculs T1a'!$S$7)*100,0),ROUND((ABS(BA207-$B207)/$B207)*100,0))), "No Prediction")</f>
        <v>0</v>
      </c>
      <c r="BD207" s="5">
        <f>IFERROR(IF(BC207=$B207,0,IF($B207=0,ROUND((ABS(BC207-'Calculs T1a'!$S$7)/'Calculs T1a'!$S$7)*100,0),ROUND((ABS(BC207-$B207)/$B207)*100,0))), "No Prediction")</f>
        <v>0</v>
      </c>
      <c r="BF207" s="5">
        <f>IFERROR(IF(BE207=$B207,0,IF($B207=0,ROUND((ABS(BE207-'Calculs T1a'!$S$7)/'Calculs T1a'!$S$7)*100,0),ROUND((ABS(BE207-$B207)/$B207)*100,0))), "No Prediction")</f>
        <v>0</v>
      </c>
      <c r="BH207" s="5">
        <f>IFERROR(IF(BG207=$B207,0,IF($B207=0,ROUND((ABS(BG207-'Calculs T1a'!$S$7)/'Calculs T1a'!$S$7)*100,0),ROUND((ABS(BG207-$B207)/$B207)*100,0))), "No Prediction")</f>
        <v>0</v>
      </c>
      <c r="BJ207" s="5">
        <f>IFERROR(IF(BI207=$B207,0,IF($B207=0,ROUND((ABS(BI207-'Calculs T1a'!$S$7)/'Calculs T1a'!$S$7)*100,0),ROUND((ABS(BI207-$B207)/$B207)*100,0))), "No Prediction")</f>
        <v>0</v>
      </c>
      <c r="BL207" s="5">
        <f>IFERROR(IF(BK207=$B207,0,IF($B207=0,ROUND((ABS(BK207-'Calculs T1a'!$S$7)/'Calculs T1a'!$S$7)*100,0),ROUND((ABS(BK207-$B207)/$B207)*100,0))), "No Prediction")</f>
        <v>0</v>
      </c>
      <c r="BN207" s="5">
        <f>IFERROR(IF(BM207=$B207,0,IF($B207=0,ROUND((ABS(BM207-'Calculs T1a'!$S$7)/'Calculs T1a'!$S$7)*100,0),ROUND((ABS(BM207-$B207)/$B207)*100,0))), "No Prediction")</f>
        <v>0</v>
      </c>
      <c r="BP207" s="5">
        <f>IFERROR(IF(BO207=$B207,0,IF($B207=0,ROUND((ABS(BO207-'Calculs T1a'!$S$7)/'Calculs T1a'!$S$7)*100,0),ROUND((ABS(BO207-$B207)/$B207)*100,0))), "No Prediction")</f>
        <v>0</v>
      </c>
      <c r="BR207" s="5">
        <f>IFERROR(IF(BQ207=$B207,0,IF($B207=0,ROUND((ABS(BQ207-'Calculs T1a'!$S$7)/'Calculs T1a'!$S$7)*100,0),ROUND((ABS(BQ207-$B207)/$B207)*100,0))), "No Prediction")</f>
        <v>0</v>
      </c>
      <c r="BT207" s="5">
        <f>IFERROR(IF(BS207=$B207,0,IF($B207=0,ROUND((ABS(BS207-'Calculs T1a'!$S$7)/'Calculs T1a'!$S$7)*100,0),ROUND((ABS(BS207-$B207)/$B207)*100,0))), "No Prediction")</f>
        <v>0</v>
      </c>
      <c r="BV207" s="5">
        <f>IFERROR(IF(BU207=$B207,0,IF($B207=0,ROUND((ABS(BU207-'Calculs T1a'!$S$7)/'Calculs T1a'!$S$7)*100,0),ROUND((ABS(BU207-$B207)/$B207)*100,0))), "No Prediction")</f>
        <v>0</v>
      </c>
    </row>
    <row r="208" spans="4:74" x14ac:dyDescent="0.3">
      <c r="D208" s="5">
        <f>IFERROR(IF(C208=$B208,0,IF($B208=0,ROUND((ABS(C208-'Calculs T1a'!$S$7)/'Calculs T1a'!$S$7)*100,0),ROUND((ABS(C208-$B208)/$B208)*100,0))), "No Prediction")</f>
        <v>0</v>
      </c>
      <c r="F208" s="5">
        <f>IFERROR(IF(E208=$B208,0,IF($B208=0,ROUND((ABS(E208-'Calculs T1a'!$S$7)/'Calculs T1a'!$S$7)*100,0),ROUND((ABS(E208-$B208)/$B208)*100,0))), "No Prediction")</f>
        <v>0</v>
      </c>
      <c r="H208" s="5">
        <f>IFERROR(IF(G208=$B208,0,IF($B208=0,ROUND((ABS(G208-'Calculs T1a'!$S$7)/'Calculs T1a'!$S$7)*100,0),ROUND((ABS(G208-$B208)/$B208)*100,0))), "No Prediction")</f>
        <v>0</v>
      </c>
      <c r="J208" s="5">
        <f>IFERROR(IF(I208=$B208,0,IF($B208=0,ROUND((ABS(I208-'Calculs T1a'!$S$7)/'Calculs T1a'!$S$7)*100,0),ROUND((ABS(I208-$B208)/$B208)*100,0))), "No Prediction")</f>
        <v>0</v>
      </c>
      <c r="L208" s="5">
        <f>IFERROR(IF(K208=$B208,0,IF($B208=0,ROUND((ABS(K208-'Calculs T1a'!$S$7)/'Calculs T1a'!$S$7)*100,0),ROUND((ABS(K208-$B208)/$B208)*100,0))), "No Prediction")</f>
        <v>0</v>
      </c>
      <c r="N208" s="5">
        <f>IFERROR(IF(M208=$B208,0,IF($B208=0,ROUND((ABS(M208-'Calculs T1a'!$S$7)/'Calculs T1a'!$S$7)*100,0),ROUND((ABS(M208-$B208)/$B208)*100,0))), "No Prediction")</f>
        <v>0</v>
      </c>
      <c r="P208" s="5">
        <f>IFERROR(IF(O208=$B208,0,IF($B208=0,ROUND((ABS(O208-'Calculs T1a'!$S$7)/'Calculs T1a'!$S$7)*100,0),ROUND((ABS(O208-$B208)/$B208)*100,0))), "No Prediction")</f>
        <v>0</v>
      </c>
      <c r="R208" s="5">
        <f>IFERROR(IF(Q208=$B208,0,IF($B208=0,ROUND((ABS(Q208-'Calculs T1a'!$S$7)/'Calculs T1a'!$S$7)*100,0),ROUND((ABS(Q208-$B208)/$B208)*100,0))), "No Prediction")</f>
        <v>0</v>
      </c>
      <c r="T208" s="5">
        <f>IFERROR(IF(S208=$B208,0,IF($B208=0,ROUND((ABS(S208-'Calculs T1a'!$S$7)/'Calculs T1a'!$S$7)*100,0),ROUND((ABS(S208-$B208)/$B208)*100,0))), "No Prediction")</f>
        <v>0</v>
      </c>
      <c r="V208" s="5">
        <f>IFERROR(IF(U208=$B208,0,IF($B208=0,ROUND((ABS(U208-'Calculs T1a'!$S$7)/'Calculs T1a'!$S$7)*100,0),ROUND((ABS(U208-$B208)/$B208)*100,0))), "No Prediction")</f>
        <v>0</v>
      </c>
      <c r="X208" s="5">
        <f>IFERROR(IF(W208=$B208,0,IF($B208=0,ROUND((ABS(W208-'Calculs T1a'!$S$7)/'Calculs T1a'!$S$7)*100,0),ROUND((ABS(W208-$B208)/$B208)*100,0))), "No Prediction")</f>
        <v>0</v>
      </c>
      <c r="AC208" s="5">
        <f>IFERROR(IF(AB208=$B208,0,IF($B208=0,ROUND((ABS(AB208-'Calculs T1a'!$S$7)/'Calculs T1a'!$S$7)*100,0),ROUND((ABS(AB208-$B208)/$B208)*100,0))), "No Prediction")</f>
        <v>0</v>
      </c>
      <c r="AE208" s="5">
        <f>IFERROR(IF(AD208=$B208,0,IF($B208=0,ROUND((ABS(AD208-'Calculs T1a'!$S$7)/'Calculs T1a'!$S$7)*100,0),ROUND((ABS(AD208-$B208)/$B208)*100,0))), "No Prediction")</f>
        <v>0</v>
      </c>
      <c r="AG208" s="5">
        <f>IFERROR(IF(AF208=$B208,0,IF($B208=0,ROUND((ABS(AF208-'Calculs T1a'!$S$7)/'Calculs T1a'!$S$7)*100,0),ROUND((ABS(AF208-$B208)/$B208)*100,0))), "No Prediction")</f>
        <v>0</v>
      </c>
      <c r="AI208" s="5">
        <f>IFERROR(IF(AH208=$B208,0,IF($B208=0,ROUND((ABS(AH208-'Calculs T1a'!$S$7)/'Calculs T1a'!$S$7)*100,0),ROUND((ABS(AH208-$B208)/$B208)*100,0))), "No Prediction")</f>
        <v>0</v>
      </c>
      <c r="AK208" s="5">
        <f>IFERROR(IF(AJ208=$B208,0,IF($B208=0,ROUND((ABS(AJ208-'Calculs T1a'!$S$7)/'Calculs T1a'!$S$7)*100,0),ROUND((ABS(AJ208-$B208)/$B208)*100,0))), "No Prediction")</f>
        <v>0</v>
      </c>
      <c r="AM208" s="5">
        <f>IFERROR(IF(AL208=$B208,0,IF($B208=0,ROUND((ABS(AL208-'Calculs T1a'!$S$7)/'Calculs T1a'!$S$7)*100,0),ROUND((ABS(AL208-$B208)/$B208)*100,0))), "No Prediction")</f>
        <v>0</v>
      </c>
      <c r="AO208" s="5">
        <f>IFERROR(IF(AN208=$B208,0,IF($B208=0,ROUND((ABS(AN208-'Calculs T1a'!$S$7)/'Calculs T1a'!$S$7)*100,0),ROUND((ABS(AN208-$B208)/$B208)*100,0))), "No Prediction")</f>
        <v>0</v>
      </c>
      <c r="AQ208" s="5">
        <f>IFERROR(IF(AP208=$B208,0,IF($B208=0,ROUND((ABS(AP208-'Calculs T1a'!$S$7)/'Calculs T1a'!$S$7)*100,0),ROUND((ABS(AP208-$B208)/$B208)*100,0))), "No Prediction")</f>
        <v>0</v>
      </c>
      <c r="AS208" s="5">
        <f>IFERROR(IF(AR208=$B208,0,IF($B208=0,ROUND((ABS(AR208-'Calculs T1a'!$S$7)/'Calculs T1a'!$S$7)*100,0),ROUND((ABS(AR208-$B208)/$B208)*100,0))), "No Prediction")</f>
        <v>0</v>
      </c>
      <c r="AU208" s="5">
        <f>IFERROR(IF(AT208=$B208,0,IF($B208=0,ROUND((ABS(AT208-'Calculs T1a'!$S$7)/'Calculs T1a'!$S$7)*100,0),ROUND((ABS(AT208-$B208)/$B208)*100,0))), "No Prediction")</f>
        <v>0</v>
      </c>
      <c r="AW208" s="5">
        <f>IFERROR(IF(AV208=$B208,0,IF($B208=0,ROUND((ABS(AV208-'Calculs T1a'!$S$7)/'Calculs T1a'!$S$7)*100,0),ROUND((ABS(AV208-$B208)/$B208)*100,0))), "No Prediction")</f>
        <v>0</v>
      </c>
      <c r="BB208" s="5">
        <f>IFERROR(IF(BA208=$B208,0,IF($B208=0,ROUND((ABS(BA208-'Calculs T1a'!$S$7)/'Calculs T1a'!$S$7)*100,0),ROUND((ABS(BA208-$B208)/$B208)*100,0))), "No Prediction")</f>
        <v>0</v>
      </c>
      <c r="BD208" s="5">
        <f>IFERROR(IF(BC208=$B208,0,IF($B208=0,ROUND((ABS(BC208-'Calculs T1a'!$S$7)/'Calculs T1a'!$S$7)*100,0),ROUND((ABS(BC208-$B208)/$B208)*100,0))), "No Prediction")</f>
        <v>0</v>
      </c>
      <c r="BF208" s="5">
        <f>IFERROR(IF(BE208=$B208,0,IF($B208=0,ROUND((ABS(BE208-'Calculs T1a'!$S$7)/'Calculs T1a'!$S$7)*100,0),ROUND((ABS(BE208-$B208)/$B208)*100,0))), "No Prediction")</f>
        <v>0</v>
      </c>
      <c r="BH208" s="5">
        <f>IFERROR(IF(BG208=$B208,0,IF($B208=0,ROUND((ABS(BG208-'Calculs T1a'!$S$7)/'Calculs T1a'!$S$7)*100,0),ROUND((ABS(BG208-$B208)/$B208)*100,0))), "No Prediction")</f>
        <v>0</v>
      </c>
      <c r="BJ208" s="5">
        <f>IFERROR(IF(BI208=$B208,0,IF($B208=0,ROUND((ABS(BI208-'Calculs T1a'!$S$7)/'Calculs T1a'!$S$7)*100,0),ROUND((ABS(BI208-$B208)/$B208)*100,0))), "No Prediction")</f>
        <v>0</v>
      </c>
      <c r="BL208" s="5">
        <f>IFERROR(IF(BK208=$B208,0,IF($B208=0,ROUND((ABS(BK208-'Calculs T1a'!$S$7)/'Calculs T1a'!$S$7)*100,0),ROUND((ABS(BK208-$B208)/$B208)*100,0))), "No Prediction")</f>
        <v>0</v>
      </c>
      <c r="BN208" s="5">
        <f>IFERROR(IF(BM208=$B208,0,IF($B208=0,ROUND((ABS(BM208-'Calculs T1a'!$S$7)/'Calculs T1a'!$S$7)*100,0),ROUND((ABS(BM208-$B208)/$B208)*100,0))), "No Prediction")</f>
        <v>0</v>
      </c>
      <c r="BP208" s="5">
        <f>IFERROR(IF(BO208=$B208,0,IF($B208=0,ROUND((ABS(BO208-'Calculs T1a'!$S$7)/'Calculs T1a'!$S$7)*100,0),ROUND((ABS(BO208-$B208)/$B208)*100,0))), "No Prediction")</f>
        <v>0</v>
      </c>
      <c r="BR208" s="5">
        <f>IFERROR(IF(BQ208=$B208,0,IF($B208=0,ROUND((ABS(BQ208-'Calculs T1a'!$S$7)/'Calculs T1a'!$S$7)*100,0),ROUND((ABS(BQ208-$B208)/$B208)*100,0))), "No Prediction")</f>
        <v>0</v>
      </c>
      <c r="BT208" s="5">
        <f>IFERROR(IF(BS208=$B208,0,IF($B208=0,ROUND((ABS(BS208-'Calculs T1a'!$S$7)/'Calculs T1a'!$S$7)*100,0),ROUND((ABS(BS208-$B208)/$B208)*100,0))), "No Prediction")</f>
        <v>0</v>
      </c>
      <c r="BV208" s="5">
        <f>IFERROR(IF(BU208=$B208,0,IF($B208=0,ROUND((ABS(BU208-'Calculs T1a'!$S$7)/'Calculs T1a'!$S$7)*100,0),ROUND((ABS(BU208-$B208)/$B208)*100,0))), "No Prediction")</f>
        <v>0</v>
      </c>
    </row>
    <row r="209" spans="4:74" x14ac:dyDescent="0.3">
      <c r="D209" s="5">
        <f>IFERROR(IF(C209=$B209,0,IF($B209=0,ROUND((ABS(C209-'Calculs T1a'!$S$7)/'Calculs T1a'!$S$7)*100,0),ROUND((ABS(C209-$B209)/$B209)*100,0))), "No Prediction")</f>
        <v>0</v>
      </c>
      <c r="F209" s="5">
        <f>IFERROR(IF(E209=$B209,0,IF($B209=0,ROUND((ABS(E209-'Calculs T1a'!$S$7)/'Calculs T1a'!$S$7)*100,0),ROUND((ABS(E209-$B209)/$B209)*100,0))), "No Prediction")</f>
        <v>0</v>
      </c>
      <c r="H209" s="5">
        <f>IFERROR(IF(G209=$B209,0,IF($B209=0,ROUND((ABS(G209-'Calculs T1a'!$S$7)/'Calculs T1a'!$S$7)*100,0),ROUND((ABS(G209-$B209)/$B209)*100,0))), "No Prediction")</f>
        <v>0</v>
      </c>
      <c r="J209" s="5">
        <f>IFERROR(IF(I209=$B209,0,IF($B209=0,ROUND((ABS(I209-'Calculs T1a'!$S$7)/'Calculs T1a'!$S$7)*100,0),ROUND((ABS(I209-$B209)/$B209)*100,0))), "No Prediction")</f>
        <v>0</v>
      </c>
      <c r="L209" s="5">
        <f>IFERROR(IF(K209=$B209,0,IF($B209=0,ROUND((ABS(K209-'Calculs T1a'!$S$7)/'Calculs T1a'!$S$7)*100,0),ROUND((ABS(K209-$B209)/$B209)*100,0))), "No Prediction")</f>
        <v>0</v>
      </c>
      <c r="N209" s="5">
        <f>IFERROR(IF(M209=$B209,0,IF($B209=0,ROUND((ABS(M209-'Calculs T1a'!$S$7)/'Calculs T1a'!$S$7)*100,0),ROUND((ABS(M209-$B209)/$B209)*100,0))), "No Prediction")</f>
        <v>0</v>
      </c>
      <c r="P209" s="5">
        <f>IFERROR(IF(O209=$B209,0,IF($B209=0,ROUND((ABS(O209-'Calculs T1a'!$S$7)/'Calculs T1a'!$S$7)*100,0),ROUND((ABS(O209-$B209)/$B209)*100,0))), "No Prediction")</f>
        <v>0</v>
      </c>
      <c r="R209" s="5">
        <f>IFERROR(IF(Q209=$B209,0,IF($B209=0,ROUND((ABS(Q209-'Calculs T1a'!$S$7)/'Calculs T1a'!$S$7)*100,0),ROUND((ABS(Q209-$B209)/$B209)*100,0))), "No Prediction")</f>
        <v>0</v>
      </c>
      <c r="T209" s="5">
        <f>IFERROR(IF(S209=$B209,0,IF($B209=0,ROUND((ABS(S209-'Calculs T1a'!$S$7)/'Calculs T1a'!$S$7)*100,0),ROUND((ABS(S209-$B209)/$B209)*100,0))), "No Prediction")</f>
        <v>0</v>
      </c>
      <c r="V209" s="5">
        <f>IFERROR(IF(U209=$B209,0,IF($B209=0,ROUND((ABS(U209-'Calculs T1a'!$S$7)/'Calculs T1a'!$S$7)*100,0),ROUND((ABS(U209-$B209)/$B209)*100,0))), "No Prediction")</f>
        <v>0</v>
      </c>
      <c r="X209" s="5">
        <f>IFERROR(IF(W209=$B209,0,IF($B209=0,ROUND((ABS(W209-'Calculs T1a'!$S$7)/'Calculs T1a'!$S$7)*100,0),ROUND((ABS(W209-$B209)/$B209)*100,0))), "No Prediction")</f>
        <v>0</v>
      </c>
      <c r="AC209" s="5">
        <f>IFERROR(IF(AB209=$B209,0,IF($B209=0,ROUND((ABS(AB209-'Calculs T1a'!$S$7)/'Calculs T1a'!$S$7)*100,0),ROUND((ABS(AB209-$B209)/$B209)*100,0))), "No Prediction")</f>
        <v>0</v>
      </c>
      <c r="AE209" s="5">
        <f>IFERROR(IF(AD209=$B209,0,IF($B209=0,ROUND((ABS(AD209-'Calculs T1a'!$S$7)/'Calculs T1a'!$S$7)*100,0),ROUND((ABS(AD209-$B209)/$B209)*100,0))), "No Prediction")</f>
        <v>0</v>
      </c>
      <c r="AG209" s="5">
        <f>IFERROR(IF(AF209=$B209,0,IF($B209=0,ROUND((ABS(AF209-'Calculs T1a'!$S$7)/'Calculs T1a'!$S$7)*100,0),ROUND((ABS(AF209-$B209)/$B209)*100,0))), "No Prediction")</f>
        <v>0</v>
      </c>
      <c r="AI209" s="5">
        <f>IFERROR(IF(AH209=$B209,0,IF($B209=0,ROUND((ABS(AH209-'Calculs T1a'!$S$7)/'Calculs T1a'!$S$7)*100,0),ROUND((ABS(AH209-$B209)/$B209)*100,0))), "No Prediction")</f>
        <v>0</v>
      </c>
      <c r="AK209" s="5">
        <f>IFERROR(IF(AJ209=$B209,0,IF($B209=0,ROUND((ABS(AJ209-'Calculs T1a'!$S$7)/'Calculs T1a'!$S$7)*100,0),ROUND((ABS(AJ209-$B209)/$B209)*100,0))), "No Prediction")</f>
        <v>0</v>
      </c>
      <c r="AM209" s="5">
        <f>IFERROR(IF(AL209=$B209,0,IF($B209=0,ROUND((ABS(AL209-'Calculs T1a'!$S$7)/'Calculs T1a'!$S$7)*100,0),ROUND((ABS(AL209-$B209)/$B209)*100,0))), "No Prediction")</f>
        <v>0</v>
      </c>
      <c r="AO209" s="5">
        <f>IFERROR(IF(AN209=$B209,0,IF($B209=0,ROUND((ABS(AN209-'Calculs T1a'!$S$7)/'Calculs T1a'!$S$7)*100,0),ROUND((ABS(AN209-$B209)/$B209)*100,0))), "No Prediction")</f>
        <v>0</v>
      </c>
      <c r="AQ209" s="5">
        <f>IFERROR(IF(AP209=$B209,0,IF($B209=0,ROUND((ABS(AP209-'Calculs T1a'!$S$7)/'Calculs T1a'!$S$7)*100,0),ROUND((ABS(AP209-$B209)/$B209)*100,0))), "No Prediction")</f>
        <v>0</v>
      </c>
      <c r="AS209" s="5">
        <f>IFERROR(IF(AR209=$B209,0,IF($B209=0,ROUND((ABS(AR209-'Calculs T1a'!$S$7)/'Calculs T1a'!$S$7)*100,0),ROUND((ABS(AR209-$B209)/$B209)*100,0))), "No Prediction")</f>
        <v>0</v>
      </c>
      <c r="AU209" s="5">
        <f>IFERROR(IF(AT209=$B209,0,IF($B209=0,ROUND((ABS(AT209-'Calculs T1a'!$S$7)/'Calculs T1a'!$S$7)*100,0),ROUND((ABS(AT209-$B209)/$B209)*100,0))), "No Prediction")</f>
        <v>0</v>
      </c>
      <c r="AW209" s="5">
        <f>IFERROR(IF(AV209=$B209,0,IF($B209=0,ROUND((ABS(AV209-'Calculs T1a'!$S$7)/'Calculs T1a'!$S$7)*100,0),ROUND((ABS(AV209-$B209)/$B209)*100,0))), "No Prediction")</f>
        <v>0</v>
      </c>
      <c r="BB209" s="5">
        <f>IFERROR(IF(BA209=$B209,0,IF($B209=0,ROUND((ABS(BA209-'Calculs T1a'!$S$7)/'Calculs T1a'!$S$7)*100,0),ROUND((ABS(BA209-$B209)/$B209)*100,0))), "No Prediction")</f>
        <v>0</v>
      </c>
      <c r="BD209" s="5">
        <f>IFERROR(IF(BC209=$B209,0,IF($B209=0,ROUND((ABS(BC209-'Calculs T1a'!$S$7)/'Calculs T1a'!$S$7)*100,0),ROUND((ABS(BC209-$B209)/$B209)*100,0))), "No Prediction")</f>
        <v>0</v>
      </c>
      <c r="BF209" s="5">
        <f>IFERROR(IF(BE209=$B209,0,IF($B209=0,ROUND((ABS(BE209-'Calculs T1a'!$S$7)/'Calculs T1a'!$S$7)*100,0),ROUND((ABS(BE209-$B209)/$B209)*100,0))), "No Prediction")</f>
        <v>0</v>
      </c>
      <c r="BH209" s="5">
        <f>IFERROR(IF(BG209=$B209,0,IF($B209=0,ROUND((ABS(BG209-'Calculs T1a'!$S$7)/'Calculs T1a'!$S$7)*100,0),ROUND((ABS(BG209-$B209)/$B209)*100,0))), "No Prediction")</f>
        <v>0</v>
      </c>
      <c r="BJ209" s="5">
        <f>IFERROR(IF(BI209=$B209,0,IF($B209=0,ROUND((ABS(BI209-'Calculs T1a'!$S$7)/'Calculs T1a'!$S$7)*100,0),ROUND((ABS(BI209-$B209)/$B209)*100,0))), "No Prediction")</f>
        <v>0</v>
      </c>
      <c r="BL209" s="5">
        <f>IFERROR(IF(BK209=$B209,0,IF($B209=0,ROUND((ABS(BK209-'Calculs T1a'!$S$7)/'Calculs T1a'!$S$7)*100,0),ROUND((ABS(BK209-$B209)/$B209)*100,0))), "No Prediction")</f>
        <v>0</v>
      </c>
      <c r="BN209" s="5">
        <f>IFERROR(IF(BM209=$B209,0,IF($B209=0,ROUND((ABS(BM209-'Calculs T1a'!$S$7)/'Calculs T1a'!$S$7)*100,0),ROUND((ABS(BM209-$B209)/$B209)*100,0))), "No Prediction")</f>
        <v>0</v>
      </c>
      <c r="BP209" s="5">
        <f>IFERROR(IF(BO209=$B209,0,IF($B209=0,ROUND((ABS(BO209-'Calculs T1a'!$S$7)/'Calculs T1a'!$S$7)*100,0),ROUND((ABS(BO209-$B209)/$B209)*100,0))), "No Prediction")</f>
        <v>0</v>
      </c>
      <c r="BR209" s="5">
        <f>IFERROR(IF(BQ209=$B209,0,IF($B209=0,ROUND((ABS(BQ209-'Calculs T1a'!$S$7)/'Calculs T1a'!$S$7)*100,0),ROUND((ABS(BQ209-$B209)/$B209)*100,0))), "No Prediction")</f>
        <v>0</v>
      </c>
      <c r="BT209" s="5">
        <f>IFERROR(IF(BS209=$B209,0,IF($B209=0,ROUND((ABS(BS209-'Calculs T1a'!$S$7)/'Calculs T1a'!$S$7)*100,0),ROUND((ABS(BS209-$B209)/$B209)*100,0))), "No Prediction")</f>
        <v>0</v>
      </c>
      <c r="BV209" s="5">
        <f>IFERROR(IF(BU209=$B209,0,IF($B209=0,ROUND((ABS(BU209-'Calculs T1a'!$S$7)/'Calculs T1a'!$S$7)*100,0),ROUND((ABS(BU209-$B209)/$B209)*100,0))), "No Prediction")</f>
        <v>0</v>
      </c>
    </row>
    <row r="210" spans="4:74" x14ac:dyDescent="0.3">
      <c r="D210" s="5">
        <f>IFERROR(IF(C210=$B210,0,IF($B210=0,ROUND((ABS(C210-'Calculs T1a'!$S$7)/'Calculs T1a'!$S$7)*100,0),ROUND((ABS(C210-$B210)/$B210)*100,0))), "No Prediction")</f>
        <v>0</v>
      </c>
      <c r="F210" s="5">
        <f>IFERROR(IF(E210=$B210,0,IF($B210=0,ROUND((ABS(E210-'Calculs T1a'!$S$7)/'Calculs T1a'!$S$7)*100,0),ROUND((ABS(E210-$B210)/$B210)*100,0))), "No Prediction")</f>
        <v>0</v>
      </c>
      <c r="H210" s="5">
        <f>IFERROR(IF(G210=$B210,0,IF($B210=0,ROUND((ABS(G210-'Calculs T1a'!$S$7)/'Calculs T1a'!$S$7)*100,0),ROUND((ABS(G210-$B210)/$B210)*100,0))), "No Prediction")</f>
        <v>0</v>
      </c>
      <c r="J210" s="5">
        <f>IFERROR(IF(I210=$B210,0,IF($B210=0,ROUND((ABS(I210-'Calculs T1a'!$S$7)/'Calculs T1a'!$S$7)*100,0),ROUND((ABS(I210-$B210)/$B210)*100,0))), "No Prediction")</f>
        <v>0</v>
      </c>
      <c r="L210" s="5">
        <f>IFERROR(IF(K210=$B210,0,IF($B210=0,ROUND((ABS(K210-'Calculs T1a'!$S$7)/'Calculs T1a'!$S$7)*100,0),ROUND((ABS(K210-$B210)/$B210)*100,0))), "No Prediction")</f>
        <v>0</v>
      </c>
      <c r="N210" s="5">
        <f>IFERROR(IF(M210=$B210,0,IF($B210=0,ROUND((ABS(M210-'Calculs T1a'!$S$7)/'Calculs T1a'!$S$7)*100,0),ROUND((ABS(M210-$B210)/$B210)*100,0))), "No Prediction")</f>
        <v>0</v>
      </c>
      <c r="P210" s="5">
        <f>IFERROR(IF(O210=$B210,0,IF($B210=0,ROUND((ABS(O210-'Calculs T1a'!$S$7)/'Calculs T1a'!$S$7)*100,0),ROUND((ABS(O210-$B210)/$B210)*100,0))), "No Prediction")</f>
        <v>0</v>
      </c>
      <c r="R210" s="5">
        <f>IFERROR(IF(Q210=$B210,0,IF($B210=0,ROUND((ABS(Q210-'Calculs T1a'!$S$7)/'Calculs T1a'!$S$7)*100,0),ROUND((ABS(Q210-$B210)/$B210)*100,0))), "No Prediction")</f>
        <v>0</v>
      </c>
      <c r="T210" s="5">
        <f>IFERROR(IF(S210=$B210,0,IF($B210=0,ROUND((ABS(S210-'Calculs T1a'!$S$7)/'Calculs T1a'!$S$7)*100,0),ROUND((ABS(S210-$B210)/$B210)*100,0))), "No Prediction")</f>
        <v>0</v>
      </c>
      <c r="V210" s="5">
        <f>IFERROR(IF(U210=$B210,0,IF($B210=0,ROUND((ABS(U210-'Calculs T1a'!$S$7)/'Calculs T1a'!$S$7)*100,0),ROUND((ABS(U210-$B210)/$B210)*100,0))), "No Prediction")</f>
        <v>0</v>
      </c>
      <c r="X210" s="5">
        <f>IFERROR(IF(W210=$B210,0,IF($B210=0,ROUND((ABS(W210-'Calculs T1a'!$S$7)/'Calculs T1a'!$S$7)*100,0),ROUND((ABS(W210-$B210)/$B210)*100,0))), "No Prediction")</f>
        <v>0</v>
      </c>
      <c r="AC210" s="5">
        <f>IFERROR(IF(AB210=$B210,0,IF($B210=0,ROUND((ABS(AB210-'Calculs T1a'!$S$7)/'Calculs T1a'!$S$7)*100,0),ROUND((ABS(AB210-$B210)/$B210)*100,0))), "No Prediction")</f>
        <v>0</v>
      </c>
      <c r="AE210" s="5">
        <f>IFERROR(IF(AD210=$B210,0,IF($B210=0,ROUND((ABS(AD210-'Calculs T1a'!$S$7)/'Calculs T1a'!$S$7)*100,0),ROUND((ABS(AD210-$B210)/$B210)*100,0))), "No Prediction")</f>
        <v>0</v>
      </c>
      <c r="AG210" s="5">
        <f>IFERROR(IF(AF210=$B210,0,IF($B210=0,ROUND((ABS(AF210-'Calculs T1a'!$S$7)/'Calculs T1a'!$S$7)*100,0),ROUND((ABS(AF210-$B210)/$B210)*100,0))), "No Prediction")</f>
        <v>0</v>
      </c>
      <c r="AI210" s="5">
        <f>IFERROR(IF(AH210=$B210,0,IF($B210=0,ROUND((ABS(AH210-'Calculs T1a'!$S$7)/'Calculs T1a'!$S$7)*100,0),ROUND((ABS(AH210-$B210)/$B210)*100,0))), "No Prediction")</f>
        <v>0</v>
      </c>
      <c r="AK210" s="5">
        <f>IFERROR(IF(AJ210=$B210,0,IF($B210=0,ROUND((ABS(AJ210-'Calculs T1a'!$S$7)/'Calculs T1a'!$S$7)*100,0),ROUND((ABS(AJ210-$B210)/$B210)*100,0))), "No Prediction")</f>
        <v>0</v>
      </c>
      <c r="AM210" s="5">
        <f>IFERROR(IF(AL210=$B210,0,IF($B210=0,ROUND((ABS(AL210-'Calculs T1a'!$S$7)/'Calculs T1a'!$S$7)*100,0),ROUND((ABS(AL210-$B210)/$B210)*100,0))), "No Prediction")</f>
        <v>0</v>
      </c>
      <c r="AO210" s="5">
        <f>IFERROR(IF(AN210=$B210,0,IF($B210=0,ROUND((ABS(AN210-'Calculs T1a'!$S$7)/'Calculs T1a'!$S$7)*100,0),ROUND((ABS(AN210-$B210)/$B210)*100,0))), "No Prediction")</f>
        <v>0</v>
      </c>
      <c r="AQ210" s="5">
        <f>IFERROR(IF(AP210=$B210,0,IF($B210=0,ROUND((ABS(AP210-'Calculs T1a'!$S$7)/'Calculs T1a'!$S$7)*100,0),ROUND((ABS(AP210-$B210)/$B210)*100,0))), "No Prediction")</f>
        <v>0</v>
      </c>
      <c r="AS210" s="5">
        <f>IFERROR(IF(AR210=$B210,0,IF($B210=0,ROUND((ABS(AR210-'Calculs T1a'!$S$7)/'Calculs T1a'!$S$7)*100,0),ROUND((ABS(AR210-$B210)/$B210)*100,0))), "No Prediction")</f>
        <v>0</v>
      </c>
      <c r="AU210" s="5">
        <f>IFERROR(IF(AT210=$B210,0,IF($B210=0,ROUND((ABS(AT210-'Calculs T1a'!$S$7)/'Calculs T1a'!$S$7)*100,0),ROUND((ABS(AT210-$B210)/$B210)*100,0))), "No Prediction")</f>
        <v>0</v>
      </c>
      <c r="AW210" s="5">
        <f>IFERROR(IF(AV210=$B210,0,IF($B210=0,ROUND((ABS(AV210-'Calculs T1a'!$S$7)/'Calculs T1a'!$S$7)*100,0),ROUND((ABS(AV210-$B210)/$B210)*100,0))), "No Prediction")</f>
        <v>0</v>
      </c>
      <c r="BB210" s="5">
        <f>IFERROR(IF(BA210=$B210,0,IF($B210=0,ROUND((ABS(BA210-'Calculs T1a'!$S$7)/'Calculs T1a'!$S$7)*100,0),ROUND((ABS(BA210-$B210)/$B210)*100,0))), "No Prediction")</f>
        <v>0</v>
      </c>
      <c r="BD210" s="5">
        <f>IFERROR(IF(BC210=$B210,0,IF($B210=0,ROUND((ABS(BC210-'Calculs T1a'!$S$7)/'Calculs T1a'!$S$7)*100,0),ROUND((ABS(BC210-$B210)/$B210)*100,0))), "No Prediction")</f>
        <v>0</v>
      </c>
      <c r="BF210" s="5">
        <f>IFERROR(IF(BE210=$B210,0,IF($B210=0,ROUND((ABS(BE210-'Calculs T1a'!$S$7)/'Calculs T1a'!$S$7)*100,0),ROUND((ABS(BE210-$B210)/$B210)*100,0))), "No Prediction")</f>
        <v>0</v>
      </c>
      <c r="BH210" s="5">
        <f>IFERROR(IF(BG210=$B210,0,IF($B210=0,ROUND((ABS(BG210-'Calculs T1a'!$S$7)/'Calculs T1a'!$S$7)*100,0),ROUND((ABS(BG210-$B210)/$B210)*100,0))), "No Prediction")</f>
        <v>0</v>
      </c>
      <c r="BJ210" s="5">
        <f>IFERROR(IF(BI210=$B210,0,IF($B210=0,ROUND((ABS(BI210-'Calculs T1a'!$S$7)/'Calculs T1a'!$S$7)*100,0),ROUND((ABS(BI210-$B210)/$B210)*100,0))), "No Prediction")</f>
        <v>0</v>
      </c>
      <c r="BL210" s="5">
        <f>IFERROR(IF(BK210=$B210,0,IF($B210=0,ROUND((ABS(BK210-'Calculs T1a'!$S$7)/'Calculs T1a'!$S$7)*100,0),ROUND((ABS(BK210-$B210)/$B210)*100,0))), "No Prediction")</f>
        <v>0</v>
      </c>
      <c r="BN210" s="5">
        <f>IFERROR(IF(BM210=$B210,0,IF($B210=0,ROUND((ABS(BM210-'Calculs T1a'!$S$7)/'Calculs T1a'!$S$7)*100,0),ROUND((ABS(BM210-$B210)/$B210)*100,0))), "No Prediction")</f>
        <v>0</v>
      </c>
      <c r="BP210" s="5">
        <f>IFERROR(IF(BO210=$B210,0,IF($B210=0,ROUND((ABS(BO210-'Calculs T1a'!$S$7)/'Calculs T1a'!$S$7)*100,0),ROUND((ABS(BO210-$B210)/$B210)*100,0))), "No Prediction")</f>
        <v>0</v>
      </c>
      <c r="BR210" s="5">
        <f>IFERROR(IF(BQ210=$B210,0,IF($B210=0,ROUND((ABS(BQ210-'Calculs T1a'!$S$7)/'Calculs T1a'!$S$7)*100,0),ROUND((ABS(BQ210-$B210)/$B210)*100,0))), "No Prediction")</f>
        <v>0</v>
      </c>
      <c r="BT210" s="5">
        <f>IFERROR(IF(BS210=$B210,0,IF($B210=0,ROUND((ABS(BS210-'Calculs T1a'!$S$7)/'Calculs T1a'!$S$7)*100,0),ROUND((ABS(BS210-$B210)/$B210)*100,0))), "No Prediction")</f>
        <v>0</v>
      </c>
      <c r="BV210" s="5">
        <f>IFERROR(IF(BU210=$B210,0,IF($B210=0,ROUND((ABS(BU210-'Calculs T1a'!$S$7)/'Calculs T1a'!$S$7)*100,0),ROUND((ABS(BU210-$B210)/$B210)*100,0))), "No Prediction")</f>
        <v>0</v>
      </c>
    </row>
    <row r="211" spans="4:74" x14ac:dyDescent="0.3">
      <c r="D211" s="5">
        <f>IFERROR(IF(C211=$B211,0,IF($B211=0,ROUND((ABS(C211-'Calculs T1a'!$S$7)/'Calculs T1a'!$S$7)*100,0),ROUND((ABS(C211-$B211)/$B211)*100,0))), "No Prediction")</f>
        <v>0</v>
      </c>
      <c r="F211" s="5">
        <f>IFERROR(IF(E211=$B211,0,IF($B211=0,ROUND((ABS(E211-'Calculs T1a'!$S$7)/'Calculs T1a'!$S$7)*100,0),ROUND((ABS(E211-$B211)/$B211)*100,0))), "No Prediction")</f>
        <v>0</v>
      </c>
      <c r="H211" s="5">
        <f>IFERROR(IF(G211=$B211,0,IF($B211=0,ROUND((ABS(G211-'Calculs T1a'!$S$7)/'Calculs T1a'!$S$7)*100,0),ROUND((ABS(G211-$B211)/$B211)*100,0))), "No Prediction")</f>
        <v>0</v>
      </c>
      <c r="J211" s="5">
        <f>IFERROR(IF(I211=$B211,0,IF($B211=0,ROUND((ABS(I211-'Calculs T1a'!$S$7)/'Calculs T1a'!$S$7)*100,0),ROUND((ABS(I211-$B211)/$B211)*100,0))), "No Prediction")</f>
        <v>0</v>
      </c>
      <c r="L211" s="5">
        <f>IFERROR(IF(K211=$B211,0,IF($B211=0,ROUND((ABS(K211-'Calculs T1a'!$S$7)/'Calculs T1a'!$S$7)*100,0),ROUND((ABS(K211-$B211)/$B211)*100,0))), "No Prediction")</f>
        <v>0</v>
      </c>
      <c r="N211" s="5">
        <f>IFERROR(IF(M211=$B211,0,IF($B211=0,ROUND((ABS(M211-'Calculs T1a'!$S$7)/'Calculs T1a'!$S$7)*100,0),ROUND((ABS(M211-$B211)/$B211)*100,0))), "No Prediction")</f>
        <v>0</v>
      </c>
      <c r="P211" s="5">
        <f>IFERROR(IF(O211=$B211,0,IF($B211=0,ROUND((ABS(O211-'Calculs T1a'!$S$7)/'Calculs T1a'!$S$7)*100,0),ROUND((ABS(O211-$B211)/$B211)*100,0))), "No Prediction")</f>
        <v>0</v>
      </c>
      <c r="R211" s="5">
        <f>IFERROR(IF(Q211=$B211,0,IF($B211=0,ROUND((ABS(Q211-'Calculs T1a'!$S$7)/'Calculs T1a'!$S$7)*100,0),ROUND((ABS(Q211-$B211)/$B211)*100,0))), "No Prediction")</f>
        <v>0</v>
      </c>
      <c r="T211" s="5">
        <f>IFERROR(IF(S211=$B211,0,IF($B211=0,ROUND((ABS(S211-'Calculs T1a'!$S$7)/'Calculs T1a'!$S$7)*100,0),ROUND((ABS(S211-$B211)/$B211)*100,0))), "No Prediction")</f>
        <v>0</v>
      </c>
      <c r="V211" s="5">
        <f>IFERROR(IF(U211=$B211,0,IF($B211=0,ROUND((ABS(U211-'Calculs T1a'!$S$7)/'Calculs T1a'!$S$7)*100,0),ROUND((ABS(U211-$B211)/$B211)*100,0))), "No Prediction")</f>
        <v>0</v>
      </c>
      <c r="X211" s="5">
        <f>IFERROR(IF(W211=$B211,0,IF($B211=0,ROUND((ABS(W211-'Calculs T1a'!$S$7)/'Calculs T1a'!$S$7)*100,0),ROUND((ABS(W211-$B211)/$B211)*100,0))), "No Prediction")</f>
        <v>0</v>
      </c>
      <c r="AC211" s="5">
        <f>IFERROR(IF(AB211=$B211,0,IF($B211=0,ROUND((ABS(AB211-'Calculs T1a'!$S$7)/'Calculs T1a'!$S$7)*100,0),ROUND((ABS(AB211-$B211)/$B211)*100,0))), "No Prediction")</f>
        <v>0</v>
      </c>
      <c r="AE211" s="5">
        <f>IFERROR(IF(AD211=$B211,0,IF($B211=0,ROUND((ABS(AD211-'Calculs T1a'!$S$7)/'Calculs T1a'!$S$7)*100,0),ROUND((ABS(AD211-$B211)/$B211)*100,0))), "No Prediction")</f>
        <v>0</v>
      </c>
      <c r="AG211" s="5">
        <f>IFERROR(IF(AF211=$B211,0,IF($B211=0,ROUND((ABS(AF211-'Calculs T1a'!$S$7)/'Calculs T1a'!$S$7)*100,0),ROUND((ABS(AF211-$B211)/$B211)*100,0))), "No Prediction")</f>
        <v>0</v>
      </c>
      <c r="AI211" s="5">
        <f>IFERROR(IF(AH211=$B211,0,IF($B211=0,ROUND((ABS(AH211-'Calculs T1a'!$S$7)/'Calculs T1a'!$S$7)*100,0),ROUND((ABS(AH211-$B211)/$B211)*100,0))), "No Prediction")</f>
        <v>0</v>
      </c>
      <c r="AK211" s="5">
        <f>IFERROR(IF(AJ211=$B211,0,IF($B211=0,ROUND((ABS(AJ211-'Calculs T1a'!$S$7)/'Calculs T1a'!$S$7)*100,0),ROUND((ABS(AJ211-$B211)/$B211)*100,0))), "No Prediction")</f>
        <v>0</v>
      </c>
      <c r="AM211" s="5">
        <f>IFERROR(IF(AL211=$B211,0,IF($B211=0,ROUND((ABS(AL211-'Calculs T1a'!$S$7)/'Calculs T1a'!$S$7)*100,0),ROUND((ABS(AL211-$B211)/$B211)*100,0))), "No Prediction")</f>
        <v>0</v>
      </c>
      <c r="AO211" s="5">
        <f>IFERROR(IF(AN211=$B211,0,IF($B211=0,ROUND((ABS(AN211-'Calculs T1a'!$S$7)/'Calculs T1a'!$S$7)*100,0),ROUND((ABS(AN211-$B211)/$B211)*100,0))), "No Prediction")</f>
        <v>0</v>
      </c>
      <c r="AQ211" s="5">
        <f>IFERROR(IF(AP211=$B211,0,IF($B211=0,ROUND((ABS(AP211-'Calculs T1a'!$S$7)/'Calculs T1a'!$S$7)*100,0),ROUND((ABS(AP211-$B211)/$B211)*100,0))), "No Prediction")</f>
        <v>0</v>
      </c>
      <c r="AS211" s="5">
        <f>IFERROR(IF(AR211=$B211,0,IF($B211=0,ROUND((ABS(AR211-'Calculs T1a'!$S$7)/'Calculs T1a'!$S$7)*100,0),ROUND((ABS(AR211-$B211)/$B211)*100,0))), "No Prediction")</f>
        <v>0</v>
      </c>
      <c r="AU211" s="5">
        <f>IFERROR(IF(AT211=$B211,0,IF($B211=0,ROUND((ABS(AT211-'Calculs T1a'!$S$7)/'Calculs T1a'!$S$7)*100,0),ROUND((ABS(AT211-$B211)/$B211)*100,0))), "No Prediction")</f>
        <v>0</v>
      </c>
      <c r="AW211" s="5">
        <f>IFERROR(IF(AV211=$B211,0,IF($B211=0,ROUND((ABS(AV211-'Calculs T1a'!$S$7)/'Calculs T1a'!$S$7)*100,0),ROUND((ABS(AV211-$B211)/$B211)*100,0))), "No Prediction")</f>
        <v>0</v>
      </c>
      <c r="BB211" s="5">
        <f>IFERROR(IF(BA211=$B211,0,IF($B211=0,ROUND((ABS(BA211-'Calculs T1a'!$S$7)/'Calculs T1a'!$S$7)*100,0),ROUND((ABS(BA211-$B211)/$B211)*100,0))), "No Prediction")</f>
        <v>0</v>
      </c>
      <c r="BD211" s="5">
        <f>IFERROR(IF(BC211=$B211,0,IF($B211=0,ROUND((ABS(BC211-'Calculs T1a'!$S$7)/'Calculs T1a'!$S$7)*100,0),ROUND((ABS(BC211-$B211)/$B211)*100,0))), "No Prediction")</f>
        <v>0</v>
      </c>
      <c r="BF211" s="5">
        <f>IFERROR(IF(BE211=$B211,0,IF($B211=0,ROUND((ABS(BE211-'Calculs T1a'!$S$7)/'Calculs T1a'!$S$7)*100,0),ROUND((ABS(BE211-$B211)/$B211)*100,0))), "No Prediction")</f>
        <v>0</v>
      </c>
      <c r="BH211" s="5">
        <f>IFERROR(IF(BG211=$B211,0,IF($B211=0,ROUND((ABS(BG211-'Calculs T1a'!$S$7)/'Calculs T1a'!$S$7)*100,0),ROUND((ABS(BG211-$B211)/$B211)*100,0))), "No Prediction")</f>
        <v>0</v>
      </c>
      <c r="BJ211" s="5">
        <f>IFERROR(IF(BI211=$B211,0,IF($B211=0,ROUND((ABS(BI211-'Calculs T1a'!$S$7)/'Calculs T1a'!$S$7)*100,0),ROUND((ABS(BI211-$B211)/$B211)*100,0))), "No Prediction")</f>
        <v>0</v>
      </c>
      <c r="BL211" s="5">
        <f>IFERROR(IF(BK211=$B211,0,IF($B211=0,ROUND((ABS(BK211-'Calculs T1a'!$S$7)/'Calculs T1a'!$S$7)*100,0),ROUND((ABS(BK211-$B211)/$B211)*100,0))), "No Prediction")</f>
        <v>0</v>
      </c>
      <c r="BN211" s="5">
        <f>IFERROR(IF(BM211=$B211,0,IF($B211=0,ROUND((ABS(BM211-'Calculs T1a'!$S$7)/'Calculs T1a'!$S$7)*100,0),ROUND((ABS(BM211-$B211)/$B211)*100,0))), "No Prediction")</f>
        <v>0</v>
      </c>
      <c r="BP211" s="5">
        <f>IFERROR(IF(BO211=$B211,0,IF($B211=0,ROUND((ABS(BO211-'Calculs T1a'!$S$7)/'Calculs T1a'!$S$7)*100,0),ROUND((ABS(BO211-$B211)/$B211)*100,0))), "No Prediction")</f>
        <v>0</v>
      </c>
      <c r="BR211" s="5">
        <f>IFERROR(IF(BQ211=$B211,0,IF($B211=0,ROUND((ABS(BQ211-'Calculs T1a'!$S$7)/'Calculs T1a'!$S$7)*100,0),ROUND((ABS(BQ211-$B211)/$B211)*100,0))), "No Prediction")</f>
        <v>0</v>
      </c>
      <c r="BT211" s="5">
        <f>IFERROR(IF(BS211=$B211,0,IF($B211=0,ROUND((ABS(BS211-'Calculs T1a'!$S$7)/'Calculs T1a'!$S$7)*100,0),ROUND((ABS(BS211-$B211)/$B211)*100,0))), "No Prediction")</f>
        <v>0</v>
      </c>
      <c r="BV211" s="5">
        <f>IFERROR(IF(BU211=$B211,0,IF($B211=0,ROUND((ABS(BU211-'Calculs T1a'!$S$7)/'Calculs T1a'!$S$7)*100,0),ROUND((ABS(BU211-$B211)/$B211)*100,0))), "No Prediction")</f>
        <v>0</v>
      </c>
    </row>
    <row r="212" spans="4:74" x14ac:dyDescent="0.3">
      <c r="D212" s="5">
        <f>IFERROR(IF(C212=$B212,0,IF($B212=0,ROUND((ABS(C212-'Calculs T1a'!$S$7)/'Calculs T1a'!$S$7)*100,0),ROUND((ABS(C212-$B212)/$B212)*100,0))), "No Prediction")</f>
        <v>0</v>
      </c>
      <c r="F212" s="5">
        <f>IFERROR(IF(E212=$B212,0,IF($B212=0,ROUND((ABS(E212-'Calculs T1a'!$S$7)/'Calculs T1a'!$S$7)*100,0),ROUND((ABS(E212-$B212)/$B212)*100,0))), "No Prediction")</f>
        <v>0</v>
      </c>
      <c r="H212" s="5">
        <f>IFERROR(IF(G212=$B212,0,IF($B212=0,ROUND((ABS(G212-'Calculs T1a'!$S$7)/'Calculs T1a'!$S$7)*100,0),ROUND((ABS(G212-$B212)/$B212)*100,0))), "No Prediction")</f>
        <v>0</v>
      </c>
      <c r="J212" s="5">
        <f>IFERROR(IF(I212=$B212,0,IF($B212=0,ROUND((ABS(I212-'Calculs T1a'!$S$7)/'Calculs T1a'!$S$7)*100,0),ROUND((ABS(I212-$B212)/$B212)*100,0))), "No Prediction")</f>
        <v>0</v>
      </c>
      <c r="L212" s="5">
        <f>IFERROR(IF(K212=$B212,0,IF($B212=0,ROUND((ABS(K212-'Calculs T1a'!$S$7)/'Calculs T1a'!$S$7)*100,0),ROUND((ABS(K212-$B212)/$B212)*100,0))), "No Prediction")</f>
        <v>0</v>
      </c>
      <c r="N212" s="5">
        <f>IFERROR(IF(M212=$B212,0,IF($B212=0,ROUND((ABS(M212-'Calculs T1a'!$S$7)/'Calculs T1a'!$S$7)*100,0),ROUND((ABS(M212-$B212)/$B212)*100,0))), "No Prediction")</f>
        <v>0</v>
      </c>
      <c r="P212" s="5">
        <f>IFERROR(IF(O212=$B212,0,IF($B212=0,ROUND((ABS(O212-'Calculs T1a'!$S$7)/'Calculs T1a'!$S$7)*100,0),ROUND((ABS(O212-$B212)/$B212)*100,0))), "No Prediction")</f>
        <v>0</v>
      </c>
      <c r="R212" s="5">
        <f>IFERROR(IF(Q212=$B212,0,IF($B212=0,ROUND((ABS(Q212-'Calculs T1a'!$S$7)/'Calculs T1a'!$S$7)*100,0),ROUND((ABS(Q212-$B212)/$B212)*100,0))), "No Prediction")</f>
        <v>0</v>
      </c>
      <c r="T212" s="5">
        <f>IFERROR(IF(S212=$B212,0,IF($B212=0,ROUND((ABS(S212-'Calculs T1a'!$S$7)/'Calculs T1a'!$S$7)*100,0),ROUND((ABS(S212-$B212)/$B212)*100,0))), "No Prediction")</f>
        <v>0</v>
      </c>
      <c r="V212" s="5">
        <f>IFERROR(IF(U212=$B212,0,IF($B212=0,ROUND((ABS(U212-'Calculs T1a'!$S$7)/'Calculs T1a'!$S$7)*100,0),ROUND((ABS(U212-$B212)/$B212)*100,0))), "No Prediction")</f>
        <v>0</v>
      </c>
      <c r="X212" s="5">
        <f>IFERROR(IF(W212=$B212,0,IF($B212=0,ROUND((ABS(W212-'Calculs T1a'!$S$7)/'Calculs T1a'!$S$7)*100,0),ROUND((ABS(W212-$B212)/$B212)*100,0))), "No Prediction")</f>
        <v>0</v>
      </c>
      <c r="AC212" s="5">
        <f>IFERROR(IF(AB212=$B212,0,IF($B212=0,ROUND((ABS(AB212-'Calculs T1a'!$S$7)/'Calculs T1a'!$S$7)*100,0),ROUND((ABS(AB212-$B212)/$B212)*100,0))), "No Prediction")</f>
        <v>0</v>
      </c>
      <c r="AE212" s="5">
        <f>IFERROR(IF(AD212=$B212,0,IF($B212=0,ROUND((ABS(AD212-'Calculs T1a'!$S$7)/'Calculs T1a'!$S$7)*100,0),ROUND((ABS(AD212-$B212)/$B212)*100,0))), "No Prediction")</f>
        <v>0</v>
      </c>
      <c r="AG212" s="5">
        <f>IFERROR(IF(AF212=$B212,0,IF($B212=0,ROUND((ABS(AF212-'Calculs T1a'!$S$7)/'Calculs T1a'!$S$7)*100,0),ROUND((ABS(AF212-$B212)/$B212)*100,0))), "No Prediction")</f>
        <v>0</v>
      </c>
      <c r="AI212" s="5">
        <f>IFERROR(IF(AH212=$B212,0,IF($B212=0,ROUND((ABS(AH212-'Calculs T1a'!$S$7)/'Calculs T1a'!$S$7)*100,0),ROUND((ABS(AH212-$B212)/$B212)*100,0))), "No Prediction")</f>
        <v>0</v>
      </c>
      <c r="AK212" s="5">
        <f>IFERROR(IF(AJ212=$B212,0,IF($B212=0,ROUND((ABS(AJ212-'Calculs T1a'!$S$7)/'Calculs T1a'!$S$7)*100,0),ROUND((ABS(AJ212-$B212)/$B212)*100,0))), "No Prediction")</f>
        <v>0</v>
      </c>
      <c r="AM212" s="5">
        <f>IFERROR(IF(AL212=$B212,0,IF($B212=0,ROUND((ABS(AL212-'Calculs T1a'!$S$7)/'Calculs T1a'!$S$7)*100,0),ROUND((ABS(AL212-$B212)/$B212)*100,0))), "No Prediction")</f>
        <v>0</v>
      </c>
      <c r="AO212" s="5">
        <f>IFERROR(IF(AN212=$B212,0,IF($B212=0,ROUND((ABS(AN212-'Calculs T1a'!$S$7)/'Calculs T1a'!$S$7)*100,0),ROUND((ABS(AN212-$B212)/$B212)*100,0))), "No Prediction")</f>
        <v>0</v>
      </c>
      <c r="AQ212" s="5">
        <f>IFERROR(IF(AP212=$B212,0,IF($B212=0,ROUND((ABS(AP212-'Calculs T1a'!$S$7)/'Calculs T1a'!$S$7)*100,0),ROUND((ABS(AP212-$B212)/$B212)*100,0))), "No Prediction")</f>
        <v>0</v>
      </c>
      <c r="AS212" s="5">
        <f>IFERROR(IF(AR212=$B212,0,IF($B212=0,ROUND((ABS(AR212-'Calculs T1a'!$S$7)/'Calculs T1a'!$S$7)*100,0),ROUND((ABS(AR212-$B212)/$B212)*100,0))), "No Prediction")</f>
        <v>0</v>
      </c>
      <c r="AU212" s="5">
        <f>IFERROR(IF(AT212=$B212,0,IF($B212=0,ROUND((ABS(AT212-'Calculs T1a'!$S$7)/'Calculs T1a'!$S$7)*100,0),ROUND((ABS(AT212-$B212)/$B212)*100,0))), "No Prediction")</f>
        <v>0</v>
      </c>
      <c r="AW212" s="5">
        <f>IFERROR(IF(AV212=$B212,0,IF($B212=0,ROUND((ABS(AV212-'Calculs T1a'!$S$7)/'Calculs T1a'!$S$7)*100,0),ROUND((ABS(AV212-$B212)/$B212)*100,0))), "No Prediction")</f>
        <v>0</v>
      </c>
      <c r="BB212" s="5">
        <f>IFERROR(IF(BA212=$B212,0,IF($B212=0,ROUND((ABS(BA212-'Calculs T1a'!$S$7)/'Calculs T1a'!$S$7)*100,0),ROUND((ABS(BA212-$B212)/$B212)*100,0))), "No Prediction")</f>
        <v>0</v>
      </c>
      <c r="BD212" s="5">
        <f>IFERROR(IF(BC212=$B212,0,IF($B212=0,ROUND((ABS(BC212-'Calculs T1a'!$S$7)/'Calculs T1a'!$S$7)*100,0),ROUND((ABS(BC212-$B212)/$B212)*100,0))), "No Prediction")</f>
        <v>0</v>
      </c>
      <c r="BF212" s="5">
        <f>IFERROR(IF(BE212=$B212,0,IF($B212=0,ROUND((ABS(BE212-'Calculs T1a'!$S$7)/'Calculs T1a'!$S$7)*100,0),ROUND((ABS(BE212-$B212)/$B212)*100,0))), "No Prediction")</f>
        <v>0</v>
      </c>
      <c r="BH212" s="5">
        <f>IFERROR(IF(BG212=$B212,0,IF($B212=0,ROUND((ABS(BG212-'Calculs T1a'!$S$7)/'Calculs T1a'!$S$7)*100,0),ROUND((ABS(BG212-$B212)/$B212)*100,0))), "No Prediction")</f>
        <v>0</v>
      </c>
      <c r="BJ212" s="5">
        <f>IFERROR(IF(BI212=$B212,0,IF($B212=0,ROUND((ABS(BI212-'Calculs T1a'!$S$7)/'Calculs T1a'!$S$7)*100,0),ROUND((ABS(BI212-$B212)/$B212)*100,0))), "No Prediction")</f>
        <v>0</v>
      </c>
      <c r="BL212" s="5">
        <f>IFERROR(IF(BK212=$B212,0,IF($B212=0,ROUND((ABS(BK212-'Calculs T1a'!$S$7)/'Calculs T1a'!$S$7)*100,0),ROUND((ABS(BK212-$B212)/$B212)*100,0))), "No Prediction")</f>
        <v>0</v>
      </c>
      <c r="BN212" s="5">
        <f>IFERROR(IF(BM212=$B212,0,IF($B212=0,ROUND((ABS(BM212-'Calculs T1a'!$S$7)/'Calculs T1a'!$S$7)*100,0),ROUND((ABS(BM212-$B212)/$B212)*100,0))), "No Prediction")</f>
        <v>0</v>
      </c>
      <c r="BP212" s="5">
        <f>IFERROR(IF(BO212=$B212,0,IF($B212=0,ROUND((ABS(BO212-'Calculs T1a'!$S$7)/'Calculs T1a'!$S$7)*100,0),ROUND((ABS(BO212-$B212)/$B212)*100,0))), "No Prediction")</f>
        <v>0</v>
      </c>
      <c r="BR212" s="5">
        <f>IFERROR(IF(BQ212=$B212,0,IF($B212=0,ROUND((ABS(BQ212-'Calculs T1a'!$S$7)/'Calculs T1a'!$S$7)*100,0),ROUND((ABS(BQ212-$B212)/$B212)*100,0))), "No Prediction")</f>
        <v>0</v>
      </c>
      <c r="BT212" s="5">
        <f>IFERROR(IF(BS212=$B212,0,IF($B212=0,ROUND((ABS(BS212-'Calculs T1a'!$S$7)/'Calculs T1a'!$S$7)*100,0),ROUND((ABS(BS212-$B212)/$B212)*100,0))), "No Prediction")</f>
        <v>0</v>
      </c>
      <c r="BV212" s="5">
        <f>IFERROR(IF(BU212=$B212,0,IF($B212=0,ROUND((ABS(BU212-'Calculs T1a'!$S$7)/'Calculs T1a'!$S$7)*100,0),ROUND((ABS(BU212-$B212)/$B212)*100,0))), "No Prediction")</f>
        <v>0</v>
      </c>
    </row>
    <row r="213" spans="4:74" x14ac:dyDescent="0.3">
      <c r="D213" s="5">
        <f>IFERROR(IF(C213=$B213,0,IF($B213=0,ROUND((ABS(C213-'Calculs T1a'!$S$7)/'Calculs T1a'!$S$7)*100,0),ROUND((ABS(C213-$B213)/$B213)*100,0))), "No Prediction")</f>
        <v>0</v>
      </c>
      <c r="F213" s="5">
        <f>IFERROR(IF(E213=$B213,0,IF($B213=0,ROUND((ABS(E213-'Calculs T1a'!$S$7)/'Calculs T1a'!$S$7)*100,0),ROUND((ABS(E213-$B213)/$B213)*100,0))), "No Prediction")</f>
        <v>0</v>
      </c>
      <c r="H213" s="5">
        <f>IFERROR(IF(G213=$B213,0,IF($B213=0,ROUND((ABS(G213-'Calculs T1a'!$S$7)/'Calculs T1a'!$S$7)*100,0),ROUND((ABS(G213-$B213)/$B213)*100,0))), "No Prediction")</f>
        <v>0</v>
      </c>
      <c r="J213" s="5">
        <f>IFERROR(IF(I213=$B213,0,IF($B213=0,ROUND((ABS(I213-'Calculs T1a'!$S$7)/'Calculs T1a'!$S$7)*100,0),ROUND((ABS(I213-$B213)/$B213)*100,0))), "No Prediction")</f>
        <v>0</v>
      </c>
      <c r="L213" s="5">
        <f>IFERROR(IF(K213=$B213,0,IF($B213=0,ROUND((ABS(K213-'Calculs T1a'!$S$7)/'Calculs T1a'!$S$7)*100,0),ROUND((ABS(K213-$B213)/$B213)*100,0))), "No Prediction")</f>
        <v>0</v>
      </c>
      <c r="N213" s="5">
        <f>IFERROR(IF(M213=$B213,0,IF($B213=0,ROUND((ABS(M213-'Calculs T1a'!$S$7)/'Calculs T1a'!$S$7)*100,0),ROUND((ABS(M213-$B213)/$B213)*100,0))), "No Prediction")</f>
        <v>0</v>
      </c>
      <c r="P213" s="5">
        <f>IFERROR(IF(O213=$B213,0,IF($B213=0,ROUND((ABS(O213-'Calculs T1a'!$S$7)/'Calculs T1a'!$S$7)*100,0),ROUND((ABS(O213-$B213)/$B213)*100,0))), "No Prediction")</f>
        <v>0</v>
      </c>
      <c r="R213" s="5">
        <f>IFERROR(IF(Q213=$B213,0,IF($B213=0,ROUND((ABS(Q213-'Calculs T1a'!$S$7)/'Calculs T1a'!$S$7)*100,0),ROUND((ABS(Q213-$B213)/$B213)*100,0))), "No Prediction")</f>
        <v>0</v>
      </c>
      <c r="T213" s="5">
        <f>IFERROR(IF(S213=$B213,0,IF($B213=0,ROUND((ABS(S213-'Calculs T1a'!$S$7)/'Calculs T1a'!$S$7)*100,0),ROUND((ABS(S213-$B213)/$B213)*100,0))), "No Prediction")</f>
        <v>0</v>
      </c>
      <c r="V213" s="5">
        <f>IFERROR(IF(U213=$B213,0,IF($B213=0,ROUND((ABS(U213-'Calculs T1a'!$S$7)/'Calculs T1a'!$S$7)*100,0),ROUND((ABS(U213-$B213)/$B213)*100,0))), "No Prediction")</f>
        <v>0</v>
      </c>
      <c r="X213" s="5">
        <f>IFERROR(IF(W213=$B213,0,IF($B213=0,ROUND((ABS(W213-'Calculs T1a'!$S$7)/'Calculs T1a'!$S$7)*100,0),ROUND((ABS(W213-$B213)/$B213)*100,0))), "No Prediction")</f>
        <v>0</v>
      </c>
      <c r="AC213" s="5">
        <f>IFERROR(IF(AB213=$B213,0,IF($B213=0,ROUND((ABS(AB213-'Calculs T1a'!$S$7)/'Calculs T1a'!$S$7)*100,0),ROUND((ABS(AB213-$B213)/$B213)*100,0))), "No Prediction")</f>
        <v>0</v>
      </c>
      <c r="AE213" s="5">
        <f>IFERROR(IF(AD213=$B213,0,IF($B213=0,ROUND((ABS(AD213-'Calculs T1a'!$S$7)/'Calculs T1a'!$S$7)*100,0),ROUND((ABS(AD213-$B213)/$B213)*100,0))), "No Prediction")</f>
        <v>0</v>
      </c>
      <c r="AG213" s="5">
        <f>IFERROR(IF(AF213=$B213,0,IF($B213=0,ROUND((ABS(AF213-'Calculs T1a'!$S$7)/'Calculs T1a'!$S$7)*100,0),ROUND((ABS(AF213-$B213)/$B213)*100,0))), "No Prediction")</f>
        <v>0</v>
      </c>
      <c r="AI213" s="5">
        <f>IFERROR(IF(AH213=$B213,0,IF($B213=0,ROUND((ABS(AH213-'Calculs T1a'!$S$7)/'Calculs T1a'!$S$7)*100,0),ROUND((ABS(AH213-$B213)/$B213)*100,0))), "No Prediction")</f>
        <v>0</v>
      </c>
      <c r="AK213" s="5">
        <f>IFERROR(IF(AJ213=$B213,0,IF($B213=0,ROUND((ABS(AJ213-'Calculs T1a'!$S$7)/'Calculs T1a'!$S$7)*100,0),ROUND((ABS(AJ213-$B213)/$B213)*100,0))), "No Prediction")</f>
        <v>0</v>
      </c>
      <c r="AM213" s="5">
        <f>IFERROR(IF(AL213=$B213,0,IF($B213=0,ROUND((ABS(AL213-'Calculs T1a'!$S$7)/'Calculs T1a'!$S$7)*100,0),ROUND((ABS(AL213-$B213)/$B213)*100,0))), "No Prediction")</f>
        <v>0</v>
      </c>
      <c r="AO213" s="5">
        <f>IFERROR(IF(AN213=$B213,0,IF($B213=0,ROUND((ABS(AN213-'Calculs T1a'!$S$7)/'Calculs T1a'!$S$7)*100,0),ROUND((ABS(AN213-$B213)/$B213)*100,0))), "No Prediction")</f>
        <v>0</v>
      </c>
      <c r="AQ213" s="5">
        <f>IFERROR(IF(AP213=$B213,0,IF($B213=0,ROUND((ABS(AP213-'Calculs T1a'!$S$7)/'Calculs T1a'!$S$7)*100,0),ROUND((ABS(AP213-$B213)/$B213)*100,0))), "No Prediction")</f>
        <v>0</v>
      </c>
      <c r="AS213" s="5">
        <f>IFERROR(IF(AR213=$B213,0,IF($B213=0,ROUND((ABS(AR213-'Calculs T1a'!$S$7)/'Calculs T1a'!$S$7)*100,0),ROUND((ABS(AR213-$B213)/$B213)*100,0))), "No Prediction")</f>
        <v>0</v>
      </c>
      <c r="AU213" s="5">
        <f>IFERROR(IF(AT213=$B213,0,IF($B213=0,ROUND((ABS(AT213-'Calculs T1a'!$S$7)/'Calculs T1a'!$S$7)*100,0),ROUND((ABS(AT213-$B213)/$B213)*100,0))), "No Prediction")</f>
        <v>0</v>
      </c>
      <c r="AW213" s="5">
        <f>IFERROR(IF(AV213=$B213,0,IF($B213=0,ROUND((ABS(AV213-'Calculs T1a'!$S$7)/'Calculs T1a'!$S$7)*100,0),ROUND((ABS(AV213-$B213)/$B213)*100,0))), "No Prediction")</f>
        <v>0</v>
      </c>
      <c r="BB213" s="5">
        <f>IFERROR(IF(BA213=$B213,0,IF($B213=0,ROUND((ABS(BA213-'Calculs T1a'!$S$7)/'Calculs T1a'!$S$7)*100,0),ROUND((ABS(BA213-$B213)/$B213)*100,0))), "No Prediction")</f>
        <v>0</v>
      </c>
      <c r="BD213" s="5">
        <f>IFERROR(IF(BC213=$B213,0,IF($B213=0,ROUND((ABS(BC213-'Calculs T1a'!$S$7)/'Calculs T1a'!$S$7)*100,0),ROUND((ABS(BC213-$B213)/$B213)*100,0))), "No Prediction")</f>
        <v>0</v>
      </c>
      <c r="BF213" s="5">
        <f>IFERROR(IF(BE213=$B213,0,IF($B213=0,ROUND((ABS(BE213-'Calculs T1a'!$S$7)/'Calculs T1a'!$S$7)*100,0),ROUND((ABS(BE213-$B213)/$B213)*100,0))), "No Prediction")</f>
        <v>0</v>
      </c>
      <c r="BH213" s="5">
        <f>IFERROR(IF(BG213=$B213,0,IF($B213=0,ROUND((ABS(BG213-'Calculs T1a'!$S$7)/'Calculs T1a'!$S$7)*100,0),ROUND((ABS(BG213-$B213)/$B213)*100,0))), "No Prediction")</f>
        <v>0</v>
      </c>
      <c r="BJ213" s="5">
        <f>IFERROR(IF(BI213=$B213,0,IF($B213=0,ROUND((ABS(BI213-'Calculs T1a'!$S$7)/'Calculs T1a'!$S$7)*100,0),ROUND((ABS(BI213-$B213)/$B213)*100,0))), "No Prediction")</f>
        <v>0</v>
      </c>
      <c r="BL213" s="5">
        <f>IFERROR(IF(BK213=$B213,0,IF($B213=0,ROUND((ABS(BK213-'Calculs T1a'!$S$7)/'Calculs T1a'!$S$7)*100,0),ROUND((ABS(BK213-$B213)/$B213)*100,0))), "No Prediction")</f>
        <v>0</v>
      </c>
      <c r="BN213" s="5">
        <f>IFERROR(IF(BM213=$B213,0,IF($B213=0,ROUND((ABS(BM213-'Calculs T1a'!$S$7)/'Calculs T1a'!$S$7)*100,0),ROUND((ABS(BM213-$B213)/$B213)*100,0))), "No Prediction")</f>
        <v>0</v>
      </c>
      <c r="BP213" s="5">
        <f>IFERROR(IF(BO213=$B213,0,IF($B213=0,ROUND((ABS(BO213-'Calculs T1a'!$S$7)/'Calculs T1a'!$S$7)*100,0),ROUND((ABS(BO213-$B213)/$B213)*100,0))), "No Prediction")</f>
        <v>0</v>
      </c>
      <c r="BR213" s="5">
        <f>IFERROR(IF(BQ213=$B213,0,IF($B213=0,ROUND((ABS(BQ213-'Calculs T1a'!$S$7)/'Calculs T1a'!$S$7)*100,0),ROUND((ABS(BQ213-$B213)/$B213)*100,0))), "No Prediction")</f>
        <v>0</v>
      </c>
      <c r="BT213" s="5">
        <f>IFERROR(IF(BS213=$B213,0,IF($B213=0,ROUND((ABS(BS213-'Calculs T1a'!$S$7)/'Calculs T1a'!$S$7)*100,0),ROUND((ABS(BS213-$B213)/$B213)*100,0))), "No Prediction")</f>
        <v>0</v>
      </c>
      <c r="BV213" s="5">
        <f>IFERROR(IF(BU213=$B213,0,IF($B213=0,ROUND((ABS(BU213-'Calculs T1a'!$S$7)/'Calculs T1a'!$S$7)*100,0),ROUND((ABS(BU213-$B213)/$B213)*100,0))), "No Prediction")</f>
        <v>0</v>
      </c>
    </row>
    <row r="214" spans="4:74" x14ac:dyDescent="0.3">
      <c r="D214" s="5">
        <f>IFERROR(IF(C214=$B214,0,IF($B214=0,ROUND((ABS(C214-'Calculs T1a'!$S$7)/'Calculs T1a'!$S$7)*100,0),ROUND((ABS(C214-$B214)/$B214)*100,0))), "No Prediction")</f>
        <v>0</v>
      </c>
      <c r="F214" s="5">
        <f>IFERROR(IF(E214=$B214,0,IF($B214=0,ROUND((ABS(E214-'Calculs T1a'!$S$7)/'Calculs T1a'!$S$7)*100,0),ROUND((ABS(E214-$B214)/$B214)*100,0))), "No Prediction")</f>
        <v>0</v>
      </c>
      <c r="H214" s="5">
        <f>IFERROR(IF(G214=$B214,0,IF($B214=0,ROUND((ABS(G214-'Calculs T1a'!$S$7)/'Calculs T1a'!$S$7)*100,0),ROUND((ABS(G214-$B214)/$B214)*100,0))), "No Prediction")</f>
        <v>0</v>
      </c>
      <c r="J214" s="5">
        <f>IFERROR(IF(I214=$B214,0,IF($B214=0,ROUND((ABS(I214-'Calculs T1a'!$S$7)/'Calculs T1a'!$S$7)*100,0),ROUND((ABS(I214-$B214)/$B214)*100,0))), "No Prediction")</f>
        <v>0</v>
      </c>
      <c r="L214" s="5">
        <f>IFERROR(IF(K214=$B214,0,IF($B214=0,ROUND((ABS(K214-'Calculs T1a'!$S$7)/'Calculs T1a'!$S$7)*100,0),ROUND((ABS(K214-$B214)/$B214)*100,0))), "No Prediction")</f>
        <v>0</v>
      </c>
      <c r="N214" s="5">
        <f>IFERROR(IF(M214=$B214,0,IF($B214=0,ROUND((ABS(M214-'Calculs T1a'!$S$7)/'Calculs T1a'!$S$7)*100,0),ROUND((ABS(M214-$B214)/$B214)*100,0))), "No Prediction")</f>
        <v>0</v>
      </c>
      <c r="P214" s="5">
        <f>IFERROR(IF(O214=$B214,0,IF($B214=0,ROUND((ABS(O214-'Calculs T1a'!$S$7)/'Calculs T1a'!$S$7)*100,0),ROUND((ABS(O214-$B214)/$B214)*100,0))), "No Prediction")</f>
        <v>0</v>
      </c>
      <c r="R214" s="5">
        <f>IFERROR(IF(Q214=$B214,0,IF($B214=0,ROUND((ABS(Q214-'Calculs T1a'!$S$7)/'Calculs T1a'!$S$7)*100,0),ROUND((ABS(Q214-$B214)/$B214)*100,0))), "No Prediction")</f>
        <v>0</v>
      </c>
      <c r="T214" s="5">
        <f>IFERROR(IF(S214=$B214,0,IF($B214=0,ROUND((ABS(S214-'Calculs T1a'!$S$7)/'Calculs T1a'!$S$7)*100,0),ROUND((ABS(S214-$B214)/$B214)*100,0))), "No Prediction")</f>
        <v>0</v>
      </c>
      <c r="V214" s="5">
        <f>IFERROR(IF(U214=$B214,0,IF($B214=0,ROUND((ABS(U214-'Calculs T1a'!$S$7)/'Calculs T1a'!$S$7)*100,0),ROUND((ABS(U214-$B214)/$B214)*100,0))), "No Prediction")</f>
        <v>0</v>
      </c>
      <c r="X214" s="5">
        <f>IFERROR(IF(W214=$B214,0,IF($B214=0,ROUND((ABS(W214-'Calculs T1a'!$S$7)/'Calculs T1a'!$S$7)*100,0),ROUND((ABS(W214-$B214)/$B214)*100,0))), "No Prediction")</f>
        <v>0</v>
      </c>
      <c r="AC214" s="5">
        <f>IFERROR(IF(AB214=$B214,0,IF($B214=0,ROUND((ABS(AB214-'Calculs T1a'!$S$7)/'Calculs T1a'!$S$7)*100,0),ROUND((ABS(AB214-$B214)/$B214)*100,0))), "No Prediction")</f>
        <v>0</v>
      </c>
      <c r="AE214" s="5">
        <f>IFERROR(IF(AD214=$B214,0,IF($B214=0,ROUND((ABS(AD214-'Calculs T1a'!$S$7)/'Calculs T1a'!$S$7)*100,0),ROUND((ABS(AD214-$B214)/$B214)*100,0))), "No Prediction")</f>
        <v>0</v>
      </c>
      <c r="AG214" s="5">
        <f>IFERROR(IF(AF214=$B214,0,IF($B214=0,ROUND((ABS(AF214-'Calculs T1a'!$S$7)/'Calculs T1a'!$S$7)*100,0),ROUND((ABS(AF214-$B214)/$B214)*100,0))), "No Prediction")</f>
        <v>0</v>
      </c>
      <c r="AI214" s="5">
        <f>IFERROR(IF(AH214=$B214,0,IF($B214=0,ROUND((ABS(AH214-'Calculs T1a'!$S$7)/'Calculs T1a'!$S$7)*100,0),ROUND((ABS(AH214-$B214)/$B214)*100,0))), "No Prediction")</f>
        <v>0</v>
      </c>
      <c r="AK214" s="5">
        <f>IFERROR(IF(AJ214=$B214,0,IF($B214=0,ROUND((ABS(AJ214-'Calculs T1a'!$S$7)/'Calculs T1a'!$S$7)*100,0),ROUND((ABS(AJ214-$B214)/$B214)*100,0))), "No Prediction")</f>
        <v>0</v>
      </c>
      <c r="AM214" s="5">
        <f>IFERROR(IF(AL214=$B214,0,IF($B214=0,ROUND((ABS(AL214-'Calculs T1a'!$S$7)/'Calculs T1a'!$S$7)*100,0),ROUND((ABS(AL214-$B214)/$B214)*100,0))), "No Prediction")</f>
        <v>0</v>
      </c>
      <c r="AO214" s="5">
        <f>IFERROR(IF(AN214=$B214,0,IF($B214=0,ROUND((ABS(AN214-'Calculs T1a'!$S$7)/'Calculs T1a'!$S$7)*100,0),ROUND((ABS(AN214-$B214)/$B214)*100,0))), "No Prediction")</f>
        <v>0</v>
      </c>
      <c r="AQ214" s="5">
        <f>IFERROR(IF(AP214=$B214,0,IF($B214=0,ROUND((ABS(AP214-'Calculs T1a'!$S$7)/'Calculs T1a'!$S$7)*100,0),ROUND((ABS(AP214-$B214)/$B214)*100,0))), "No Prediction")</f>
        <v>0</v>
      </c>
      <c r="AS214" s="5">
        <f>IFERROR(IF(AR214=$B214,0,IF($B214=0,ROUND((ABS(AR214-'Calculs T1a'!$S$7)/'Calculs T1a'!$S$7)*100,0),ROUND((ABS(AR214-$B214)/$B214)*100,0))), "No Prediction")</f>
        <v>0</v>
      </c>
      <c r="AU214" s="5">
        <f>IFERROR(IF(AT214=$B214,0,IF($B214=0,ROUND((ABS(AT214-'Calculs T1a'!$S$7)/'Calculs T1a'!$S$7)*100,0),ROUND((ABS(AT214-$B214)/$B214)*100,0))), "No Prediction")</f>
        <v>0</v>
      </c>
      <c r="AW214" s="5">
        <f>IFERROR(IF(AV214=$B214,0,IF($B214=0,ROUND((ABS(AV214-'Calculs T1a'!$S$7)/'Calculs T1a'!$S$7)*100,0),ROUND((ABS(AV214-$B214)/$B214)*100,0))), "No Prediction")</f>
        <v>0</v>
      </c>
      <c r="BB214" s="5">
        <f>IFERROR(IF(BA214=$B214,0,IF($B214=0,ROUND((ABS(BA214-'Calculs T1a'!$S$7)/'Calculs T1a'!$S$7)*100,0),ROUND((ABS(BA214-$B214)/$B214)*100,0))), "No Prediction")</f>
        <v>0</v>
      </c>
      <c r="BD214" s="5">
        <f>IFERROR(IF(BC214=$B214,0,IF($B214=0,ROUND((ABS(BC214-'Calculs T1a'!$S$7)/'Calculs T1a'!$S$7)*100,0),ROUND((ABS(BC214-$B214)/$B214)*100,0))), "No Prediction")</f>
        <v>0</v>
      </c>
      <c r="BF214" s="5">
        <f>IFERROR(IF(BE214=$B214,0,IF($B214=0,ROUND((ABS(BE214-'Calculs T1a'!$S$7)/'Calculs T1a'!$S$7)*100,0),ROUND((ABS(BE214-$B214)/$B214)*100,0))), "No Prediction")</f>
        <v>0</v>
      </c>
      <c r="BH214" s="5">
        <f>IFERROR(IF(BG214=$B214,0,IF($B214=0,ROUND((ABS(BG214-'Calculs T1a'!$S$7)/'Calculs T1a'!$S$7)*100,0),ROUND((ABS(BG214-$B214)/$B214)*100,0))), "No Prediction")</f>
        <v>0</v>
      </c>
      <c r="BJ214" s="5">
        <f>IFERROR(IF(BI214=$B214,0,IF($B214=0,ROUND((ABS(BI214-'Calculs T1a'!$S$7)/'Calculs T1a'!$S$7)*100,0),ROUND((ABS(BI214-$B214)/$B214)*100,0))), "No Prediction")</f>
        <v>0</v>
      </c>
      <c r="BL214" s="5">
        <f>IFERROR(IF(BK214=$B214,0,IF($B214=0,ROUND((ABS(BK214-'Calculs T1a'!$S$7)/'Calculs T1a'!$S$7)*100,0),ROUND((ABS(BK214-$B214)/$B214)*100,0))), "No Prediction")</f>
        <v>0</v>
      </c>
      <c r="BN214" s="5">
        <f>IFERROR(IF(BM214=$B214,0,IF($B214=0,ROUND((ABS(BM214-'Calculs T1a'!$S$7)/'Calculs T1a'!$S$7)*100,0),ROUND((ABS(BM214-$B214)/$B214)*100,0))), "No Prediction")</f>
        <v>0</v>
      </c>
      <c r="BP214" s="5">
        <f>IFERROR(IF(BO214=$B214,0,IF($B214=0,ROUND((ABS(BO214-'Calculs T1a'!$S$7)/'Calculs T1a'!$S$7)*100,0),ROUND((ABS(BO214-$B214)/$B214)*100,0))), "No Prediction")</f>
        <v>0</v>
      </c>
      <c r="BR214" s="5">
        <f>IFERROR(IF(BQ214=$B214,0,IF($B214=0,ROUND((ABS(BQ214-'Calculs T1a'!$S$7)/'Calculs T1a'!$S$7)*100,0),ROUND((ABS(BQ214-$B214)/$B214)*100,0))), "No Prediction")</f>
        <v>0</v>
      </c>
      <c r="BT214" s="5">
        <f>IFERROR(IF(BS214=$B214,0,IF($B214=0,ROUND((ABS(BS214-'Calculs T1a'!$S$7)/'Calculs T1a'!$S$7)*100,0),ROUND((ABS(BS214-$B214)/$B214)*100,0))), "No Prediction")</f>
        <v>0</v>
      </c>
      <c r="BV214" s="5">
        <f>IFERROR(IF(BU214=$B214,0,IF($B214=0,ROUND((ABS(BU214-'Calculs T1a'!$S$7)/'Calculs T1a'!$S$7)*100,0),ROUND((ABS(BU214-$B214)/$B214)*100,0))), "No Prediction")</f>
        <v>0</v>
      </c>
    </row>
    <row r="215" spans="4:74" x14ac:dyDescent="0.3">
      <c r="D215" s="5">
        <f>IFERROR(IF(C215=$B215,0,IF($B215=0,ROUND((ABS(C215-'Calculs T1a'!$S$7)/'Calculs T1a'!$S$7)*100,0),ROUND((ABS(C215-$B215)/$B215)*100,0))), "No Prediction")</f>
        <v>0</v>
      </c>
      <c r="F215" s="5">
        <f>IFERROR(IF(E215=$B215,0,IF($B215=0,ROUND((ABS(E215-'Calculs T1a'!$S$7)/'Calculs T1a'!$S$7)*100,0),ROUND((ABS(E215-$B215)/$B215)*100,0))), "No Prediction")</f>
        <v>0</v>
      </c>
      <c r="H215" s="5">
        <f>IFERROR(IF(G215=$B215,0,IF($B215=0,ROUND((ABS(G215-'Calculs T1a'!$S$7)/'Calculs T1a'!$S$7)*100,0),ROUND((ABS(G215-$B215)/$B215)*100,0))), "No Prediction")</f>
        <v>0</v>
      </c>
      <c r="J215" s="5">
        <f>IFERROR(IF(I215=$B215,0,IF($B215=0,ROUND((ABS(I215-'Calculs T1a'!$S$7)/'Calculs T1a'!$S$7)*100,0),ROUND((ABS(I215-$B215)/$B215)*100,0))), "No Prediction")</f>
        <v>0</v>
      </c>
      <c r="L215" s="5">
        <f>IFERROR(IF(K215=$B215,0,IF($B215=0,ROUND((ABS(K215-'Calculs T1a'!$S$7)/'Calculs T1a'!$S$7)*100,0),ROUND((ABS(K215-$B215)/$B215)*100,0))), "No Prediction")</f>
        <v>0</v>
      </c>
      <c r="N215" s="5">
        <f>IFERROR(IF(M215=$B215,0,IF($B215=0,ROUND((ABS(M215-'Calculs T1a'!$S$7)/'Calculs T1a'!$S$7)*100,0),ROUND((ABS(M215-$B215)/$B215)*100,0))), "No Prediction")</f>
        <v>0</v>
      </c>
      <c r="P215" s="5">
        <f>IFERROR(IF(O215=$B215,0,IF($B215=0,ROUND((ABS(O215-'Calculs T1a'!$S$7)/'Calculs T1a'!$S$7)*100,0),ROUND((ABS(O215-$B215)/$B215)*100,0))), "No Prediction")</f>
        <v>0</v>
      </c>
      <c r="R215" s="5">
        <f>IFERROR(IF(Q215=$B215,0,IF($B215=0,ROUND((ABS(Q215-'Calculs T1a'!$S$7)/'Calculs T1a'!$S$7)*100,0),ROUND((ABS(Q215-$B215)/$B215)*100,0))), "No Prediction")</f>
        <v>0</v>
      </c>
      <c r="T215" s="5">
        <f>IFERROR(IF(S215=$B215,0,IF($B215=0,ROUND((ABS(S215-'Calculs T1a'!$S$7)/'Calculs T1a'!$S$7)*100,0),ROUND((ABS(S215-$B215)/$B215)*100,0))), "No Prediction")</f>
        <v>0</v>
      </c>
      <c r="V215" s="5">
        <f>IFERROR(IF(U215=$B215,0,IF($B215=0,ROUND((ABS(U215-'Calculs T1a'!$S$7)/'Calculs T1a'!$S$7)*100,0),ROUND((ABS(U215-$B215)/$B215)*100,0))), "No Prediction")</f>
        <v>0</v>
      </c>
      <c r="X215" s="5">
        <f>IFERROR(IF(W215=$B215,0,IF($B215=0,ROUND((ABS(W215-'Calculs T1a'!$S$7)/'Calculs T1a'!$S$7)*100,0),ROUND((ABS(W215-$B215)/$B215)*100,0))), "No Prediction")</f>
        <v>0</v>
      </c>
      <c r="AC215" s="5">
        <f>IFERROR(IF(AB215=$B215,0,IF($B215=0,ROUND((ABS(AB215-'Calculs T1a'!$S$7)/'Calculs T1a'!$S$7)*100,0),ROUND((ABS(AB215-$B215)/$B215)*100,0))), "No Prediction")</f>
        <v>0</v>
      </c>
      <c r="AE215" s="5">
        <f>IFERROR(IF(AD215=$B215,0,IF($B215=0,ROUND((ABS(AD215-'Calculs T1a'!$S$7)/'Calculs T1a'!$S$7)*100,0),ROUND((ABS(AD215-$B215)/$B215)*100,0))), "No Prediction")</f>
        <v>0</v>
      </c>
      <c r="AG215" s="5">
        <f>IFERROR(IF(AF215=$B215,0,IF($B215=0,ROUND((ABS(AF215-'Calculs T1a'!$S$7)/'Calculs T1a'!$S$7)*100,0),ROUND((ABS(AF215-$B215)/$B215)*100,0))), "No Prediction")</f>
        <v>0</v>
      </c>
      <c r="AI215" s="5">
        <f>IFERROR(IF(AH215=$B215,0,IF($B215=0,ROUND((ABS(AH215-'Calculs T1a'!$S$7)/'Calculs T1a'!$S$7)*100,0),ROUND((ABS(AH215-$B215)/$B215)*100,0))), "No Prediction")</f>
        <v>0</v>
      </c>
      <c r="AK215" s="5">
        <f>IFERROR(IF(AJ215=$B215,0,IF($B215=0,ROUND((ABS(AJ215-'Calculs T1a'!$S$7)/'Calculs T1a'!$S$7)*100,0),ROUND((ABS(AJ215-$B215)/$B215)*100,0))), "No Prediction")</f>
        <v>0</v>
      </c>
      <c r="AM215" s="5">
        <f>IFERROR(IF(AL215=$B215,0,IF($B215=0,ROUND((ABS(AL215-'Calculs T1a'!$S$7)/'Calculs T1a'!$S$7)*100,0),ROUND((ABS(AL215-$B215)/$B215)*100,0))), "No Prediction")</f>
        <v>0</v>
      </c>
      <c r="AO215" s="5">
        <f>IFERROR(IF(AN215=$B215,0,IF($B215=0,ROUND((ABS(AN215-'Calculs T1a'!$S$7)/'Calculs T1a'!$S$7)*100,0),ROUND((ABS(AN215-$B215)/$B215)*100,0))), "No Prediction")</f>
        <v>0</v>
      </c>
      <c r="AQ215" s="5">
        <f>IFERROR(IF(AP215=$B215,0,IF($B215=0,ROUND((ABS(AP215-'Calculs T1a'!$S$7)/'Calculs T1a'!$S$7)*100,0),ROUND((ABS(AP215-$B215)/$B215)*100,0))), "No Prediction")</f>
        <v>0</v>
      </c>
      <c r="AS215" s="5">
        <f>IFERROR(IF(AR215=$B215,0,IF($B215=0,ROUND((ABS(AR215-'Calculs T1a'!$S$7)/'Calculs T1a'!$S$7)*100,0),ROUND((ABS(AR215-$B215)/$B215)*100,0))), "No Prediction")</f>
        <v>0</v>
      </c>
      <c r="AU215" s="5">
        <f>IFERROR(IF(AT215=$B215,0,IF($B215=0,ROUND((ABS(AT215-'Calculs T1a'!$S$7)/'Calculs T1a'!$S$7)*100,0),ROUND((ABS(AT215-$B215)/$B215)*100,0))), "No Prediction")</f>
        <v>0</v>
      </c>
      <c r="AW215" s="5">
        <f>IFERROR(IF(AV215=$B215,0,IF($B215=0,ROUND((ABS(AV215-'Calculs T1a'!$S$7)/'Calculs T1a'!$S$7)*100,0),ROUND((ABS(AV215-$B215)/$B215)*100,0))), "No Prediction")</f>
        <v>0</v>
      </c>
      <c r="BB215" s="5">
        <f>IFERROR(IF(BA215=$B215,0,IF($B215=0,ROUND((ABS(BA215-'Calculs T1a'!$S$7)/'Calculs T1a'!$S$7)*100,0),ROUND((ABS(BA215-$B215)/$B215)*100,0))), "No Prediction")</f>
        <v>0</v>
      </c>
      <c r="BD215" s="5">
        <f>IFERROR(IF(BC215=$B215,0,IF($B215=0,ROUND((ABS(BC215-'Calculs T1a'!$S$7)/'Calculs T1a'!$S$7)*100,0),ROUND((ABS(BC215-$B215)/$B215)*100,0))), "No Prediction")</f>
        <v>0</v>
      </c>
      <c r="BF215" s="5">
        <f>IFERROR(IF(BE215=$B215,0,IF($B215=0,ROUND((ABS(BE215-'Calculs T1a'!$S$7)/'Calculs T1a'!$S$7)*100,0),ROUND((ABS(BE215-$B215)/$B215)*100,0))), "No Prediction")</f>
        <v>0</v>
      </c>
      <c r="BH215" s="5">
        <f>IFERROR(IF(BG215=$B215,0,IF($B215=0,ROUND((ABS(BG215-'Calculs T1a'!$S$7)/'Calculs T1a'!$S$7)*100,0),ROUND((ABS(BG215-$B215)/$B215)*100,0))), "No Prediction")</f>
        <v>0</v>
      </c>
      <c r="BJ215" s="5">
        <f>IFERROR(IF(BI215=$B215,0,IF($B215=0,ROUND((ABS(BI215-'Calculs T1a'!$S$7)/'Calculs T1a'!$S$7)*100,0),ROUND((ABS(BI215-$B215)/$B215)*100,0))), "No Prediction")</f>
        <v>0</v>
      </c>
      <c r="BL215" s="5">
        <f>IFERROR(IF(BK215=$B215,0,IF($B215=0,ROUND((ABS(BK215-'Calculs T1a'!$S$7)/'Calculs T1a'!$S$7)*100,0),ROUND((ABS(BK215-$B215)/$B215)*100,0))), "No Prediction")</f>
        <v>0</v>
      </c>
      <c r="BN215" s="5">
        <f>IFERROR(IF(BM215=$B215,0,IF($B215=0,ROUND((ABS(BM215-'Calculs T1a'!$S$7)/'Calculs T1a'!$S$7)*100,0),ROUND((ABS(BM215-$B215)/$B215)*100,0))), "No Prediction")</f>
        <v>0</v>
      </c>
      <c r="BP215" s="5">
        <f>IFERROR(IF(BO215=$B215,0,IF($B215=0,ROUND((ABS(BO215-'Calculs T1a'!$S$7)/'Calculs T1a'!$S$7)*100,0),ROUND((ABS(BO215-$B215)/$B215)*100,0))), "No Prediction")</f>
        <v>0</v>
      </c>
      <c r="BR215" s="5">
        <f>IFERROR(IF(BQ215=$B215,0,IF($B215=0,ROUND((ABS(BQ215-'Calculs T1a'!$S$7)/'Calculs T1a'!$S$7)*100,0),ROUND((ABS(BQ215-$B215)/$B215)*100,0))), "No Prediction")</f>
        <v>0</v>
      </c>
      <c r="BT215" s="5">
        <f>IFERROR(IF(BS215=$B215,0,IF($B215=0,ROUND((ABS(BS215-'Calculs T1a'!$S$7)/'Calculs T1a'!$S$7)*100,0),ROUND((ABS(BS215-$B215)/$B215)*100,0))), "No Prediction")</f>
        <v>0</v>
      </c>
      <c r="BV215" s="5">
        <f>IFERROR(IF(BU215=$B215,0,IF($B215=0,ROUND((ABS(BU215-'Calculs T1a'!$S$7)/'Calculs T1a'!$S$7)*100,0),ROUND((ABS(BU215-$B215)/$B215)*100,0))), "No Prediction")</f>
        <v>0</v>
      </c>
    </row>
    <row r="216" spans="4:74" x14ac:dyDescent="0.3">
      <c r="D216" s="5">
        <f>IFERROR(IF(C216=$B216,0,IF($B216=0,ROUND((ABS(C216-'Calculs T1a'!$S$7)/'Calculs T1a'!$S$7)*100,0),ROUND((ABS(C216-$B216)/$B216)*100,0))), "No Prediction")</f>
        <v>0</v>
      </c>
      <c r="F216" s="5">
        <f>IFERROR(IF(E216=$B216,0,IF($B216=0,ROUND((ABS(E216-'Calculs T1a'!$S$7)/'Calculs T1a'!$S$7)*100,0),ROUND((ABS(E216-$B216)/$B216)*100,0))), "No Prediction")</f>
        <v>0</v>
      </c>
      <c r="H216" s="5">
        <f>IFERROR(IF(G216=$B216,0,IF($B216=0,ROUND((ABS(G216-'Calculs T1a'!$S$7)/'Calculs T1a'!$S$7)*100,0),ROUND((ABS(G216-$B216)/$B216)*100,0))), "No Prediction")</f>
        <v>0</v>
      </c>
      <c r="J216" s="5">
        <f>IFERROR(IF(I216=$B216,0,IF($B216=0,ROUND((ABS(I216-'Calculs T1a'!$S$7)/'Calculs T1a'!$S$7)*100,0),ROUND((ABS(I216-$B216)/$B216)*100,0))), "No Prediction")</f>
        <v>0</v>
      </c>
      <c r="L216" s="5">
        <f>IFERROR(IF(K216=$B216,0,IF($B216=0,ROUND((ABS(K216-'Calculs T1a'!$S$7)/'Calculs T1a'!$S$7)*100,0),ROUND((ABS(K216-$B216)/$B216)*100,0))), "No Prediction")</f>
        <v>0</v>
      </c>
      <c r="N216" s="5">
        <f>IFERROR(IF(M216=$B216,0,IF($B216=0,ROUND((ABS(M216-'Calculs T1a'!$S$7)/'Calculs T1a'!$S$7)*100,0),ROUND((ABS(M216-$B216)/$B216)*100,0))), "No Prediction")</f>
        <v>0</v>
      </c>
      <c r="P216" s="5">
        <f>IFERROR(IF(O216=$B216,0,IF($B216=0,ROUND((ABS(O216-'Calculs T1a'!$S$7)/'Calculs T1a'!$S$7)*100,0),ROUND((ABS(O216-$B216)/$B216)*100,0))), "No Prediction")</f>
        <v>0</v>
      </c>
      <c r="R216" s="5">
        <f>IFERROR(IF(Q216=$B216,0,IF($B216=0,ROUND((ABS(Q216-'Calculs T1a'!$S$7)/'Calculs T1a'!$S$7)*100,0),ROUND((ABS(Q216-$B216)/$B216)*100,0))), "No Prediction")</f>
        <v>0</v>
      </c>
      <c r="T216" s="5">
        <f>IFERROR(IF(S216=$B216,0,IF($B216=0,ROUND((ABS(S216-'Calculs T1a'!$S$7)/'Calculs T1a'!$S$7)*100,0),ROUND((ABS(S216-$B216)/$B216)*100,0))), "No Prediction")</f>
        <v>0</v>
      </c>
      <c r="V216" s="5">
        <f>IFERROR(IF(U216=$B216,0,IF($B216=0,ROUND((ABS(U216-'Calculs T1a'!$S$7)/'Calculs T1a'!$S$7)*100,0),ROUND((ABS(U216-$B216)/$B216)*100,0))), "No Prediction")</f>
        <v>0</v>
      </c>
      <c r="X216" s="5">
        <f>IFERROR(IF(W216=$B216,0,IF($B216=0,ROUND((ABS(W216-'Calculs T1a'!$S$7)/'Calculs T1a'!$S$7)*100,0),ROUND((ABS(W216-$B216)/$B216)*100,0))), "No Prediction")</f>
        <v>0</v>
      </c>
      <c r="AC216" s="5">
        <f>IFERROR(IF(AB216=$B216,0,IF($B216=0,ROUND((ABS(AB216-'Calculs T1a'!$S$7)/'Calculs T1a'!$S$7)*100,0),ROUND((ABS(AB216-$B216)/$B216)*100,0))), "No Prediction")</f>
        <v>0</v>
      </c>
      <c r="AE216" s="5">
        <f>IFERROR(IF(AD216=$B216,0,IF($B216=0,ROUND((ABS(AD216-'Calculs T1a'!$S$7)/'Calculs T1a'!$S$7)*100,0),ROUND((ABS(AD216-$B216)/$B216)*100,0))), "No Prediction")</f>
        <v>0</v>
      </c>
      <c r="AG216" s="5">
        <f>IFERROR(IF(AF216=$B216,0,IF($B216=0,ROUND((ABS(AF216-'Calculs T1a'!$S$7)/'Calculs T1a'!$S$7)*100,0),ROUND((ABS(AF216-$B216)/$B216)*100,0))), "No Prediction")</f>
        <v>0</v>
      </c>
      <c r="AI216" s="5">
        <f>IFERROR(IF(AH216=$B216,0,IF($B216=0,ROUND((ABS(AH216-'Calculs T1a'!$S$7)/'Calculs T1a'!$S$7)*100,0),ROUND((ABS(AH216-$B216)/$B216)*100,0))), "No Prediction")</f>
        <v>0</v>
      </c>
      <c r="AK216" s="5">
        <f>IFERROR(IF(AJ216=$B216,0,IF($B216=0,ROUND((ABS(AJ216-'Calculs T1a'!$S$7)/'Calculs T1a'!$S$7)*100,0),ROUND((ABS(AJ216-$B216)/$B216)*100,0))), "No Prediction")</f>
        <v>0</v>
      </c>
      <c r="AM216" s="5">
        <f>IFERROR(IF(AL216=$B216,0,IF($B216=0,ROUND((ABS(AL216-'Calculs T1a'!$S$7)/'Calculs T1a'!$S$7)*100,0),ROUND((ABS(AL216-$B216)/$B216)*100,0))), "No Prediction")</f>
        <v>0</v>
      </c>
      <c r="AO216" s="5">
        <f>IFERROR(IF(AN216=$B216,0,IF($B216=0,ROUND((ABS(AN216-'Calculs T1a'!$S$7)/'Calculs T1a'!$S$7)*100,0),ROUND((ABS(AN216-$B216)/$B216)*100,0))), "No Prediction")</f>
        <v>0</v>
      </c>
      <c r="AQ216" s="5">
        <f>IFERROR(IF(AP216=$B216,0,IF($B216=0,ROUND((ABS(AP216-'Calculs T1a'!$S$7)/'Calculs T1a'!$S$7)*100,0),ROUND((ABS(AP216-$B216)/$B216)*100,0))), "No Prediction")</f>
        <v>0</v>
      </c>
      <c r="AS216" s="5">
        <f>IFERROR(IF(AR216=$B216,0,IF($B216=0,ROUND((ABS(AR216-'Calculs T1a'!$S$7)/'Calculs T1a'!$S$7)*100,0),ROUND((ABS(AR216-$B216)/$B216)*100,0))), "No Prediction")</f>
        <v>0</v>
      </c>
      <c r="AU216" s="5">
        <f>IFERROR(IF(AT216=$B216,0,IF($B216=0,ROUND((ABS(AT216-'Calculs T1a'!$S$7)/'Calculs T1a'!$S$7)*100,0),ROUND((ABS(AT216-$B216)/$B216)*100,0))), "No Prediction")</f>
        <v>0</v>
      </c>
      <c r="AW216" s="5">
        <f>IFERROR(IF(AV216=$B216,0,IF($B216=0,ROUND((ABS(AV216-'Calculs T1a'!$S$7)/'Calculs T1a'!$S$7)*100,0),ROUND((ABS(AV216-$B216)/$B216)*100,0))), "No Prediction")</f>
        <v>0</v>
      </c>
      <c r="BB216" s="5">
        <f>IFERROR(IF(BA216=$B216,0,IF($B216=0,ROUND((ABS(BA216-'Calculs T1a'!$S$7)/'Calculs T1a'!$S$7)*100,0),ROUND((ABS(BA216-$B216)/$B216)*100,0))), "No Prediction")</f>
        <v>0</v>
      </c>
      <c r="BD216" s="5">
        <f>IFERROR(IF(BC216=$B216,0,IF($B216=0,ROUND((ABS(BC216-'Calculs T1a'!$S$7)/'Calculs T1a'!$S$7)*100,0),ROUND((ABS(BC216-$B216)/$B216)*100,0))), "No Prediction")</f>
        <v>0</v>
      </c>
      <c r="BF216" s="5">
        <f>IFERROR(IF(BE216=$B216,0,IF($B216=0,ROUND((ABS(BE216-'Calculs T1a'!$S$7)/'Calculs T1a'!$S$7)*100,0),ROUND((ABS(BE216-$B216)/$B216)*100,0))), "No Prediction")</f>
        <v>0</v>
      </c>
      <c r="BH216" s="5">
        <f>IFERROR(IF(BG216=$B216,0,IF($B216=0,ROUND((ABS(BG216-'Calculs T1a'!$S$7)/'Calculs T1a'!$S$7)*100,0),ROUND((ABS(BG216-$B216)/$B216)*100,0))), "No Prediction")</f>
        <v>0</v>
      </c>
      <c r="BJ216" s="5">
        <f>IFERROR(IF(BI216=$B216,0,IF($B216=0,ROUND((ABS(BI216-'Calculs T1a'!$S$7)/'Calculs T1a'!$S$7)*100,0),ROUND((ABS(BI216-$B216)/$B216)*100,0))), "No Prediction")</f>
        <v>0</v>
      </c>
      <c r="BL216" s="5">
        <f>IFERROR(IF(BK216=$B216,0,IF($B216=0,ROUND((ABS(BK216-'Calculs T1a'!$S$7)/'Calculs T1a'!$S$7)*100,0),ROUND((ABS(BK216-$B216)/$B216)*100,0))), "No Prediction")</f>
        <v>0</v>
      </c>
      <c r="BN216" s="5">
        <f>IFERROR(IF(BM216=$B216,0,IF($B216=0,ROUND((ABS(BM216-'Calculs T1a'!$S$7)/'Calculs T1a'!$S$7)*100,0),ROUND((ABS(BM216-$B216)/$B216)*100,0))), "No Prediction")</f>
        <v>0</v>
      </c>
      <c r="BP216" s="5">
        <f>IFERROR(IF(BO216=$B216,0,IF($B216=0,ROUND((ABS(BO216-'Calculs T1a'!$S$7)/'Calculs T1a'!$S$7)*100,0),ROUND((ABS(BO216-$B216)/$B216)*100,0))), "No Prediction")</f>
        <v>0</v>
      </c>
      <c r="BR216" s="5">
        <f>IFERROR(IF(BQ216=$B216,0,IF($B216=0,ROUND((ABS(BQ216-'Calculs T1a'!$S$7)/'Calculs T1a'!$S$7)*100,0),ROUND((ABS(BQ216-$B216)/$B216)*100,0))), "No Prediction")</f>
        <v>0</v>
      </c>
      <c r="BT216" s="5">
        <f>IFERROR(IF(BS216=$B216,0,IF($B216=0,ROUND((ABS(BS216-'Calculs T1a'!$S$7)/'Calculs T1a'!$S$7)*100,0),ROUND((ABS(BS216-$B216)/$B216)*100,0))), "No Prediction")</f>
        <v>0</v>
      </c>
      <c r="BV216" s="5">
        <f>IFERROR(IF(BU216=$B216,0,IF($B216=0,ROUND((ABS(BU216-'Calculs T1a'!$S$7)/'Calculs T1a'!$S$7)*100,0),ROUND((ABS(BU216-$B216)/$B216)*100,0))), "No Prediction")</f>
        <v>0</v>
      </c>
    </row>
    <row r="217" spans="4:74" x14ac:dyDescent="0.3">
      <c r="D217" s="5">
        <f>IFERROR(IF(C217=$B217,0,IF($B217=0,ROUND((ABS(C217-'Calculs T1a'!$S$7)/'Calculs T1a'!$S$7)*100,0),ROUND((ABS(C217-$B217)/$B217)*100,0))), "No Prediction")</f>
        <v>0</v>
      </c>
      <c r="F217" s="5">
        <f>IFERROR(IF(E217=$B217,0,IF($B217=0,ROUND((ABS(E217-'Calculs T1a'!$S$7)/'Calculs T1a'!$S$7)*100,0),ROUND((ABS(E217-$B217)/$B217)*100,0))), "No Prediction")</f>
        <v>0</v>
      </c>
      <c r="H217" s="5">
        <f>IFERROR(IF(G217=$B217,0,IF($B217=0,ROUND((ABS(G217-'Calculs T1a'!$S$7)/'Calculs T1a'!$S$7)*100,0),ROUND((ABS(G217-$B217)/$B217)*100,0))), "No Prediction")</f>
        <v>0</v>
      </c>
      <c r="J217" s="5">
        <f>IFERROR(IF(I217=$B217,0,IF($B217=0,ROUND((ABS(I217-'Calculs T1a'!$S$7)/'Calculs T1a'!$S$7)*100,0),ROUND((ABS(I217-$B217)/$B217)*100,0))), "No Prediction")</f>
        <v>0</v>
      </c>
      <c r="L217" s="5">
        <f>IFERROR(IF(K217=$B217,0,IF($B217=0,ROUND((ABS(K217-'Calculs T1a'!$S$7)/'Calculs T1a'!$S$7)*100,0),ROUND((ABS(K217-$B217)/$B217)*100,0))), "No Prediction")</f>
        <v>0</v>
      </c>
      <c r="N217" s="5">
        <f>IFERROR(IF(M217=$B217,0,IF($B217=0,ROUND((ABS(M217-'Calculs T1a'!$S$7)/'Calculs T1a'!$S$7)*100,0),ROUND((ABS(M217-$B217)/$B217)*100,0))), "No Prediction")</f>
        <v>0</v>
      </c>
      <c r="P217" s="5">
        <f>IFERROR(IF(O217=$B217,0,IF($B217=0,ROUND((ABS(O217-'Calculs T1a'!$S$7)/'Calculs T1a'!$S$7)*100,0),ROUND((ABS(O217-$B217)/$B217)*100,0))), "No Prediction")</f>
        <v>0</v>
      </c>
      <c r="R217" s="5">
        <f>IFERROR(IF(Q217=$B217,0,IF($B217=0,ROUND((ABS(Q217-'Calculs T1a'!$S$7)/'Calculs T1a'!$S$7)*100,0),ROUND((ABS(Q217-$B217)/$B217)*100,0))), "No Prediction")</f>
        <v>0</v>
      </c>
      <c r="T217" s="5">
        <f>IFERROR(IF(S217=$B217,0,IF($B217=0,ROUND((ABS(S217-'Calculs T1a'!$S$7)/'Calculs T1a'!$S$7)*100,0),ROUND((ABS(S217-$B217)/$B217)*100,0))), "No Prediction")</f>
        <v>0</v>
      </c>
      <c r="V217" s="5">
        <f>IFERROR(IF(U217=$B217,0,IF($B217=0,ROUND((ABS(U217-'Calculs T1a'!$S$7)/'Calculs T1a'!$S$7)*100,0),ROUND((ABS(U217-$B217)/$B217)*100,0))), "No Prediction")</f>
        <v>0</v>
      </c>
      <c r="X217" s="5">
        <f>IFERROR(IF(W217=$B217,0,IF($B217=0,ROUND((ABS(W217-'Calculs T1a'!$S$7)/'Calculs T1a'!$S$7)*100,0),ROUND((ABS(W217-$B217)/$B217)*100,0))), "No Prediction")</f>
        <v>0</v>
      </c>
      <c r="AC217" s="5">
        <f>IFERROR(IF(AB217=$B217,0,IF($B217=0,ROUND((ABS(AB217-'Calculs T1a'!$S$7)/'Calculs T1a'!$S$7)*100,0),ROUND((ABS(AB217-$B217)/$B217)*100,0))), "No Prediction")</f>
        <v>0</v>
      </c>
      <c r="AE217" s="5">
        <f>IFERROR(IF(AD217=$B217,0,IF($B217=0,ROUND((ABS(AD217-'Calculs T1a'!$S$7)/'Calculs T1a'!$S$7)*100,0),ROUND((ABS(AD217-$B217)/$B217)*100,0))), "No Prediction")</f>
        <v>0</v>
      </c>
      <c r="AG217" s="5">
        <f>IFERROR(IF(AF217=$B217,0,IF($B217=0,ROUND((ABS(AF217-'Calculs T1a'!$S$7)/'Calculs T1a'!$S$7)*100,0),ROUND((ABS(AF217-$B217)/$B217)*100,0))), "No Prediction")</f>
        <v>0</v>
      </c>
      <c r="AI217" s="5">
        <f>IFERROR(IF(AH217=$B217,0,IF($B217=0,ROUND((ABS(AH217-'Calculs T1a'!$S$7)/'Calculs T1a'!$S$7)*100,0),ROUND((ABS(AH217-$B217)/$B217)*100,0))), "No Prediction")</f>
        <v>0</v>
      </c>
      <c r="AK217" s="5">
        <f>IFERROR(IF(AJ217=$B217,0,IF($B217=0,ROUND((ABS(AJ217-'Calculs T1a'!$S$7)/'Calculs T1a'!$S$7)*100,0),ROUND((ABS(AJ217-$B217)/$B217)*100,0))), "No Prediction")</f>
        <v>0</v>
      </c>
      <c r="AM217" s="5">
        <f>IFERROR(IF(AL217=$B217,0,IF($B217=0,ROUND((ABS(AL217-'Calculs T1a'!$S$7)/'Calculs T1a'!$S$7)*100,0),ROUND((ABS(AL217-$B217)/$B217)*100,0))), "No Prediction")</f>
        <v>0</v>
      </c>
      <c r="AO217" s="5">
        <f>IFERROR(IF(AN217=$B217,0,IF($B217=0,ROUND((ABS(AN217-'Calculs T1a'!$S$7)/'Calculs T1a'!$S$7)*100,0),ROUND((ABS(AN217-$B217)/$B217)*100,0))), "No Prediction")</f>
        <v>0</v>
      </c>
      <c r="AQ217" s="5">
        <f>IFERROR(IF(AP217=$B217,0,IF($B217=0,ROUND((ABS(AP217-'Calculs T1a'!$S$7)/'Calculs T1a'!$S$7)*100,0),ROUND((ABS(AP217-$B217)/$B217)*100,0))), "No Prediction")</f>
        <v>0</v>
      </c>
      <c r="AS217" s="5">
        <f>IFERROR(IF(AR217=$B217,0,IF($B217=0,ROUND((ABS(AR217-'Calculs T1a'!$S$7)/'Calculs T1a'!$S$7)*100,0),ROUND((ABS(AR217-$B217)/$B217)*100,0))), "No Prediction")</f>
        <v>0</v>
      </c>
      <c r="AU217" s="5">
        <f>IFERROR(IF(AT217=$B217,0,IF($B217=0,ROUND((ABS(AT217-'Calculs T1a'!$S$7)/'Calculs T1a'!$S$7)*100,0),ROUND((ABS(AT217-$B217)/$B217)*100,0))), "No Prediction")</f>
        <v>0</v>
      </c>
      <c r="AW217" s="5">
        <f>IFERROR(IF(AV217=$B217,0,IF($B217=0,ROUND((ABS(AV217-'Calculs T1a'!$S$7)/'Calculs T1a'!$S$7)*100,0),ROUND((ABS(AV217-$B217)/$B217)*100,0))), "No Prediction")</f>
        <v>0</v>
      </c>
      <c r="BB217" s="5">
        <f>IFERROR(IF(BA217=$B217,0,IF($B217=0,ROUND((ABS(BA217-'Calculs T1a'!$S$7)/'Calculs T1a'!$S$7)*100,0),ROUND((ABS(BA217-$B217)/$B217)*100,0))), "No Prediction")</f>
        <v>0</v>
      </c>
      <c r="BD217" s="5">
        <f>IFERROR(IF(BC217=$B217,0,IF($B217=0,ROUND((ABS(BC217-'Calculs T1a'!$S$7)/'Calculs T1a'!$S$7)*100,0),ROUND((ABS(BC217-$B217)/$B217)*100,0))), "No Prediction")</f>
        <v>0</v>
      </c>
      <c r="BF217" s="5">
        <f>IFERROR(IF(BE217=$B217,0,IF($B217=0,ROUND((ABS(BE217-'Calculs T1a'!$S$7)/'Calculs T1a'!$S$7)*100,0),ROUND((ABS(BE217-$B217)/$B217)*100,0))), "No Prediction")</f>
        <v>0</v>
      </c>
      <c r="BH217" s="5">
        <f>IFERROR(IF(BG217=$B217,0,IF($B217=0,ROUND((ABS(BG217-'Calculs T1a'!$S$7)/'Calculs T1a'!$S$7)*100,0),ROUND((ABS(BG217-$B217)/$B217)*100,0))), "No Prediction")</f>
        <v>0</v>
      </c>
      <c r="BJ217" s="5">
        <f>IFERROR(IF(BI217=$B217,0,IF($B217=0,ROUND((ABS(BI217-'Calculs T1a'!$S$7)/'Calculs T1a'!$S$7)*100,0),ROUND((ABS(BI217-$B217)/$B217)*100,0))), "No Prediction")</f>
        <v>0</v>
      </c>
      <c r="BL217" s="5">
        <f>IFERROR(IF(BK217=$B217,0,IF($B217=0,ROUND((ABS(BK217-'Calculs T1a'!$S$7)/'Calculs T1a'!$S$7)*100,0),ROUND((ABS(BK217-$B217)/$B217)*100,0))), "No Prediction")</f>
        <v>0</v>
      </c>
      <c r="BN217" s="5">
        <f>IFERROR(IF(BM217=$B217,0,IF($B217=0,ROUND((ABS(BM217-'Calculs T1a'!$S$7)/'Calculs T1a'!$S$7)*100,0),ROUND((ABS(BM217-$B217)/$B217)*100,0))), "No Prediction")</f>
        <v>0</v>
      </c>
      <c r="BP217" s="5">
        <f>IFERROR(IF(BO217=$B217,0,IF($B217=0,ROUND((ABS(BO217-'Calculs T1a'!$S$7)/'Calculs T1a'!$S$7)*100,0),ROUND((ABS(BO217-$B217)/$B217)*100,0))), "No Prediction")</f>
        <v>0</v>
      </c>
      <c r="BR217" s="5">
        <f>IFERROR(IF(BQ217=$B217,0,IF($B217=0,ROUND((ABS(BQ217-'Calculs T1a'!$S$7)/'Calculs T1a'!$S$7)*100,0),ROUND((ABS(BQ217-$B217)/$B217)*100,0))), "No Prediction")</f>
        <v>0</v>
      </c>
      <c r="BT217" s="5">
        <f>IFERROR(IF(BS217=$B217,0,IF($B217=0,ROUND((ABS(BS217-'Calculs T1a'!$S$7)/'Calculs T1a'!$S$7)*100,0),ROUND((ABS(BS217-$B217)/$B217)*100,0))), "No Prediction")</f>
        <v>0</v>
      </c>
      <c r="BV217" s="5">
        <f>IFERROR(IF(BU217=$B217,0,IF($B217=0,ROUND((ABS(BU217-'Calculs T1a'!$S$7)/'Calculs T1a'!$S$7)*100,0),ROUND((ABS(BU217-$B217)/$B217)*100,0))), "No Prediction")</f>
        <v>0</v>
      </c>
    </row>
    <row r="218" spans="4:74" x14ac:dyDescent="0.3">
      <c r="D218" s="5">
        <f>IFERROR(IF(C218=$B218,0,IF($B218=0,ROUND((ABS(C218-'Calculs T1a'!$S$7)/'Calculs T1a'!$S$7)*100,0),ROUND((ABS(C218-$B218)/$B218)*100,0))), "No Prediction")</f>
        <v>0</v>
      </c>
      <c r="F218" s="5">
        <f>IFERROR(IF(E218=$B218,0,IF($B218=0,ROUND((ABS(E218-'Calculs T1a'!$S$7)/'Calculs T1a'!$S$7)*100,0),ROUND((ABS(E218-$B218)/$B218)*100,0))), "No Prediction")</f>
        <v>0</v>
      </c>
      <c r="H218" s="5">
        <f>IFERROR(IF(G218=$B218,0,IF($B218=0,ROUND((ABS(G218-'Calculs T1a'!$S$7)/'Calculs T1a'!$S$7)*100,0),ROUND((ABS(G218-$B218)/$B218)*100,0))), "No Prediction")</f>
        <v>0</v>
      </c>
      <c r="J218" s="5">
        <f>IFERROR(IF(I218=$B218,0,IF($B218=0,ROUND((ABS(I218-'Calculs T1a'!$S$7)/'Calculs T1a'!$S$7)*100,0),ROUND((ABS(I218-$B218)/$B218)*100,0))), "No Prediction")</f>
        <v>0</v>
      </c>
      <c r="L218" s="5">
        <f>IFERROR(IF(K218=$B218,0,IF($B218=0,ROUND((ABS(K218-'Calculs T1a'!$S$7)/'Calculs T1a'!$S$7)*100,0),ROUND((ABS(K218-$B218)/$B218)*100,0))), "No Prediction")</f>
        <v>0</v>
      </c>
      <c r="N218" s="5">
        <f>IFERROR(IF(M218=$B218,0,IF($B218=0,ROUND((ABS(M218-'Calculs T1a'!$S$7)/'Calculs T1a'!$S$7)*100,0),ROUND((ABS(M218-$B218)/$B218)*100,0))), "No Prediction")</f>
        <v>0</v>
      </c>
      <c r="P218" s="5">
        <f>IFERROR(IF(O218=$B218,0,IF($B218=0,ROUND((ABS(O218-'Calculs T1a'!$S$7)/'Calculs T1a'!$S$7)*100,0),ROUND((ABS(O218-$B218)/$B218)*100,0))), "No Prediction")</f>
        <v>0</v>
      </c>
      <c r="R218" s="5">
        <f>IFERROR(IF(Q218=$B218,0,IF($B218=0,ROUND((ABS(Q218-'Calculs T1a'!$S$7)/'Calculs T1a'!$S$7)*100,0),ROUND((ABS(Q218-$B218)/$B218)*100,0))), "No Prediction")</f>
        <v>0</v>
      </c>
      <c r="T218" s="5">
        <f>IFERROR(IF(S218=$B218,0,IF($B218=0,ROUND((ABS(S218-'Calculs T1a'!$S$7)/'Calculs T1a'!$S$7)*100,0),ROUND((ABS(S218-$B218)/$B218)*100,0))), "No Prediction")</f>
        <v>0</v>
      </c>
      <c r="V218" s="5">
        <f>IFERROR(IF(U218=$B218,0,IF($B218=0,ROUND((ABS(U218-'Calculs T1a'!$S$7)/'Calculs T1a'!$S$7)*100,0),ROUND((ABS(U218-$B218)/$B218)*100,0))), "No Prediction")</f>
        <v>0</v>
      </c>
      <c r="X218" s="5">
        <f>IFERROR(IF(W218=$B218,0,IF($B218=0,ROUND((ABS(W218-'Calculs T1a'!$S$7)/'Calculs T1a'!$S$7)*100,0),ROUND((ABS(W218-$B218)/$B218)*100,0))), "No Prediction")</f>
        <v>0</v>
      </c>
      <c r="AC218" s="5">
        <f>IFERROR(IF(AB218=$B218,0,IF($B218=0,ROUND((ABS(AB218-'Calculs T1a'!$S$7)/'Calculs T1a'!$S$7)*100,0),ROUND((ABS(AB218-$B218)/$B218)*100,0))), "No Prediction")</f>
        <v>0</v>
      </c>
      <c r="AE218" s="5">
        <f>IFERROR(IF(AD218=$B218,0,IF($B218=0,ROUND((ABS(AD218-'Calculs T1a'!$S$7)/'Calculs T1a'!$S$7)*100,0),ROUND((ABS(AD218-$B218)/$B218)*100,0))), "No Prediction")</f>
        <v>0</v>
      </c>
      <c r="AG218" s="5">
        <f>IFERROR(IF(AF218=$B218,0,IF($B218=0,ROUND((ABS(AF218-'Calculs T1a'!$S$7)/'Calculs T1a'!$S$7)*100,0),ROUND((ABS(AF218-$B218)/$B218)*100,0))), "No Prediction")</f>
        <v>0</v>
      </c>
      <c r="AI218" s="5">
        <f>IFERROR(IF(AH218=$B218,0,IF($B218=0,ROUND((ABS(AH218-'Calculs T1a'!$S$7)/'Calculs T1a'!$S$7)*100,0),ROUND((ABS(AH218-$B218)/$B218)*100,0))), "No Prediction")</f>
        <v>0</v>
      </c>
      <c r="AK218" s="5">
        <f>IFERROR(IF(AJ218=$B218,0,IF($B218=0,ROUND((ABS(AJ218-'Calculs T1a'!$S$7)/'Calculs T1a'!$S$7)*100,0),ROUND((ABS(AJ218-$B218)/$B218)*100,0))), "No Prediction")</f>
        <v>0</v>
      </c>
      <c r="AM218" s="5">
        <f>IFERROR(IF(AL218=$B218,0,IF($B218=0,ROUND((ABS(AL218-'Calculs T1a'!$S$7)/'Calculs T1a'!$S$7)*100,0),ROUND((ABS(AL218-$B218)/$B218)*100,0))), "No Prediction")</f>
        <v>0</v>
      </c>
      <c r="AO218" s="5">
        <f>IFERROR(IF(AN218=$B218,0,IF($B218=0,ROUND((ABS(AN218-'Calculs T1a'!$S$7)/'Calculs T1a'!$S$7)*100,0),ROUND((ABS(AN218-$B218)/$B218)*100,0))), "No Prediction")</f>
        <v>0</v>
      </c>
      <c r="AQ218" s="5">
        <f>IFERROR(IF(AP218=$B218,0,IF($B218=0,ROUND((ABS(AP218-'Calculs T1a'!$S$7)/'Calculs T1a'!$S$7)*100,0),ROUND((ABS(AP218-$B218)/$B218)*100,0))), "No Prediction")</f>
        <v>0</v>
      </c>
      <c r="AS218" s="5">
        <f>IFERROR(IF(AR218=$B218,0,IF($B218=0,ROUND((ABS(AR218-'Calculs T1a'!$S$7)/'Calculs T1a'!$S$7)*100,0),ROUND((ABS(AR218-$B218)/$B218)*100,0))), "No Prediction")</f>
        <v>0</v>
      </c>
      <c r="AU218" s="5">
        <f>IFERROR(IF(AT218=$B218,0,IF($B218=0,ROUND((ABS(AT218-'Calculs T1a'!$S$7)/'Calculs T1a'!$S$7)*100,0),ROUND((ABS(AT218-$B218)/$B218)*100,0))), "No Prediction")</f>
        <v>0</v>
      </c>
      <c r="AW218" s="5">
        <f>IFERROR(IF(AV218=$B218,0,IF($B218=0,ROUND((ABS(AV218-'Calculs T1a'!$S$7)/'Calculs T1a'!$S$7)*100,0),ROUND((ABS(AV218-$B218)/$B218)*100,0))), "No Prediction")</f>
        <v>0</v>
      </c>
      <c r="BB218" s="5">
        <f>IFERROR(IF(BA218=$B218,0,IF($B218=0,ROUND((ABS(BA218-'Calculs T1a'!$S$7)/'Calculs T1a'!$S$7)*100,0),ROUND((ABS(BA218-$B218)/$B218)*100,0))), "No Prediction")</f>
        <v>0</v>
      </c>
      <c r="BD218" s="5">
        <f>IFERROR(IF(BC218=$B218,0,IF($B218=0,ROUND((ABS(BC218-'Calculs T1a'!$S$7)/'Calculs T1a'!$S$7)*100,0),ROUND((ABS(BC218-$B218)/$B218)*100,0))), "No Prediction")</f>
        <v>0</v>
      </c>
      <c r="BF218" s="5">
        <f>IFERROR(IF(BE218=$B218,0,IF($B218=0,ROUND((ABS(BE218-'Calculs T1a'!$S$7)/'Calculs T1a'!$S$7)*100,0),ROUND((ABS(BE218-$B218)/$B218)*100,0))), "No Prediction")</f>
        <v>0</v>
      </c>
      <c r="BH218" s="5">
        <f>IFERROR(IF(BG218=$B218,0,IF($B218=0,ROUND((ABS(BG218-'Calculs T1a'!$S$7)/'Calculs T1a'!$S$7)*100,0),ROUND((ABS(BG218-$B218)/$B218)*100,0))), "No Prediction")</f>
        <v>0</v>
      </c>
      <c r="BJ218" s="5">
        <f>IFERROR(IF(BI218=$B218,0,IF($B218=0,ROUND((ABS(BI218-'Calculs T1a'!$S$7)/'Calculs T1a'!$S$7)*100,0),ROUND((ABS(BI218-$B218)/$B218)*100,0))), "No Prediction")</f>
        <v>0</v>
      </c>
      <c r="BL218" s="5">
        <f>IFERROR(IF(BK218=$B218,0,IF($B218=0,ROUND((ABS(BK218-'Calculs T1a'!$S$7)/'Calculs T1a'!$S$7)*100,0),ROUND((ABS(BK218-$B218)/$B218)*100,0))), "No Prediction")</f>
        <v>0</v>
      </c>
      <c r="BN218" s="5">
        <f>IFERROR(IF(BM218=$B218,0,IF($B218=0,ROUND((ABS(BM218-'Calculs T1a'!$S$7)/'Calculs T1a'!$S$7)*100,0),ROUND((ABS(BM218-$B218)/$B218)*100,0))), "No Prediction")</f>
        <v>0</v>
      </c>
      <c r="BP218" s="5">
        <f>IFERROR(IF(BO218=$B218,0,IF($B218=0,ROUND((ABS(BO218-'Calculs T1a'!$S$7)/'Calculs T1a'!$S$7)*100,0),ROUND((ABS(BO218-$B218)/$B218)*100,0))), "No Prediction")</f>
        <v>0</v>
      </c>
      <c r="BR218" s="5">
        <f>IFERROR(IF(BQ218=$B218,0,IF($B218=0,ROUND((ABS(BQ218-'Calculs T1a'!$S$7)/'Calculs T1a'!$S$7)*100,0),ROUND((ABS(BQ218-$B218)/$B218)*100,0))), "No Prediction")</f>
        <v>0</v>
      </c>
      <c r="BT218" s="5">
        <f>IFERROR(IF(BS218=$B218,0,IF($B218=0,ROUND((ABS(BS218-'Calculs T1a'!$S$7)/'Calculs T1a'!$S$7)*100,0),ROUND((ABS(BS218-$B218)/$B218)*100,0))), "No Prediction")</f>
        <v>0</v>
      </c>
      <c r="BV218" s="5">
        <f>IFERROR(IF(BU218=$B218,0,IF($B218=0,ROUND((ABS(BU218-'Calculs T1a'!$S$7)/'Calculs T1a'!$S$7)*100,0),ROUND((ABS(BU218-$B218)/$B218)*100,0))), "No Prediction")</f>
        <v>0</v>
      </c>
    </row>
    <row r="219" spans="4:74" x14ac:dyDescent="0.3">
      <c r="D219" s="5">
        <f>IFERROR(IF(C219=$B219,0,IF($B219=0,ROUND((ABS(C219-'Calculs T1a'!$S$7)/'Calculs T1a'!$S$7)*100,0),ROUND((ABS(C219-$B219)/$B219)*100,0))), "No Prediction")</f>
        <v>0</v>
      </c>
      <c r="F219" s="5">
        <f>IFERROR(IF(E219=$B219,0,IF($B219=0,ROUND((ABS(E219-'Calculs T1a'!$S$7)/'Calculs T1a'!$S$7)*100,0),ROUND((ABS(E219-$B219)/$B219)*100,0))), "No Prediction")</f>
        <v>0</v>
      </c>
      <c r="H219" s="5">
        <f>IFERROR(IF(G219=$B219,0,IF($B219=0,ROUND((ABS(G219-'Calculs T1a'!$S$7)/'Calculs T1a'!$S$7)*100,0),ROUND((ABS(G219-$B219)/$B219)*100,0))), "No Prediction")</f>
        <v>0</v>
      </c>
      <c r="J219" s="5">
        <f>IFERROR(IF(I219=$B219,0,IF($B219=0,ROUND((ABS(I219-'Calculs T1a'!$S$7)/'Calculs T1a'!$S$7)*100,0),ROUND((ABS(I219-$B219)/$B219)*100,0))), "No Prediction")</f>
        <v>0</v>
      </c>
      <c r="L219" s="5">
        <f>IFERROR(IF(K219=$B219,0,IF($B219=0,ROUND((ABS(K219-'Calculs T1a'!$S$7)/'Calculs T1a'!$S$7)*100,0),ROUND((ABS(K219-$B219)/$B219)*100,0))), "No Prediction")</f>
        <v>0</v>
      </c>
      <c r="N219" s="5">
        <f>IFERROR(IF(M219=$B219,0,IF($B219=0,ROUND((ABS(M219-'Calculs T1a'!$S$7)/'Calculs T1a'!$S$7)*100,0),ROUND((ABS(M219-$B219)/$B219)*100,0))), "No Prediction")</f>
        <v>0</v>
      </c>
      <c r="P219" s="5">
        <f>IFERROR(IF(O219=$B219,0,IF($B219=0,ROUND((ABS(O219-'Calculs T1a'!$S$7)/'Calculs T1a'!$S$7)*100,0),ROUND((ABS(O219-$B219)/$B219)*100,0))), "No Prediction")</f>
        <v>0</v>
      </c>
      <c r="R219" s="5">
        <f>IFERROR(IF(Q219=$B219,0,IF($B219=0,ROUND((ABS(Q219-'Calculs T1a'!$S$7)/'Calculs T1a'!$S$7)*100,0),ROUND((ABS(Q219-$B219)/$B219)*100,0))), "No Prediction")</f>
        <v>0</v>
      </c>
      <c r="T219" s="5">
        <f>IFERROR(IF(S219=$B219,0,IF($B219=0,ROUND((ABS(S219-'Calculs T1a'!$S$7)/'Calculs T1a'!$S$7)*100,0),ROUND((ABS(S219-$B219)/$B219)*100,0))), "No Prediction")</f>
        <v>0</v>
      </c>
      <c r="V219" s="5">
        <f>IFERROR(IF(U219=$B219,0,IF($B219=0,ROUND((ABS(U219-'Calculs T1a'!$S$7)/'Calculs T1a'!$S$7)*100,0),ROUND((ABS(U219-$B219)/$B219)*100,0))), "No Prediction")</f>
        <v>0</v>
      </c>
      <c r="X219" s="5">
        <f>IFERROR(IF(W219=$B219,0,IF($B219=0,ROUND((ABS(W219-'Calculs T1a'!$S$7)/'Calculs T1a'!$S$7)*100,0),ROUND((ABS(W219-$B219)/$B219)*100,0))), "No Prediction")</f>
        <v>0</v>
      </c>
      <c r="AC219" s="5">
        <f>IFERROR(IF(AB219=$B219,0,IF($B219=0,ROUND((ABS(AB219-'Calculs T1a'!$S$7)/'Calculs T1a'!$S$7)*100,0),ROUND((ABS(AB219-$B219)/$B219)*100,0))), "No Prediction")</f>
        <v>0</v>
      </c>
      <c r="AE219" s="5">
        <f>IFERROR(IF(AD219=$B219,0,IF($B219=0,ROUND((ABS(AD219-'Calculs T1a'!$S$7)/'Calculs T1a'!$S$7)*100,0),ROUND((ABS(AD219-$B219)/$B219)*100,0))), "No Prediction")</f>
        <v>0</v>
      </c>
      <c r="AG219" s="5">
        <f>IFERROR(IF(AF219=$B219,0,IF($B219=0,ROUND((ABS(AF219-'Calculs T1a'!$S$7)/'Calculs T1a'!$S$7)*100,0),ROUND((ABS(AF219-$B219)/$B219)*100,0))), "No Prediction")</f>
        <v>0</v>
      </c>
      <c r="AI219" s="5">
        <f>IFERROR(IF(AH219=$B219,0,IF($B219=0,ROUND((ABS(AH219-'Calculs T1a'!$S$7)/'Calculs T1a'!$S$7)*100,0),ROUND((ABS(AH219-$B219)/$B219)*100,0))), "No Prediction")</f>
        <v>0</v>
      </c>
      <c r="AK219" s="5">
        <f>IFERROR(IF(AJ219=$B219,0,IF($B219=0,ROUND((ABS(AJ219-'Calculs T1a'!$S$7)/'Calculs T1a'!$S$7)*100,0),ROUND((ABS(AJ219-$B219)/$B219)*100,0))), "No Prediction")</f>
        <v>0</v>
      </c>
      <c r="AM219" s="5">
        <f>IFERROR(IF(AL219=$B219,0,IF($B219=0,ROUND((ABS(AL219-'Calculs T1a'!$S$7)/'Calculs T1a'!$S$7)*100,0),ROUND((ABS(AL219-$B219)/$B219)*100,0))), "No Prediction")</f>
        <v>0</v>
      </c>
      <c r="AO219" s="5">
        <f>IFERROR(IF(AN219=$B219,0,IF($B219=0,ROUND((ABS(AN219-'Calculs T1a'!$S$7)/'Calculs T1a'!$S$7)*100,0),ROUND((ABS(AN219-$B219)/$B219)*100,0))), "No Prediction")</f>
        <v>0</v>
      </c>
      <c r="AQ219" s="5">
        <f>IFERROR(IF(AP219=$B219,0,IF($B219=0,ROUND((ABS(AP219-'Calculs T1a'!$S$7)/'Calculs T1a'!$S$7)*100,0),ROUND((ABS(AP219-$B219)/$B219)*100,0))), "No Prediction")</f>
        <v>0</v>
      </c>
      <c r="AS219" s="5">
        <f>IFERROR(IF(AR219=$B219,0,IF($B219=0,ROUND((ABS(AR219-'Calculs T1a'!$S$7)/'Calculs T1a'!$S$7)*100,0),ROUND((ABS(AR219-$B219)/$B219)*100,0))), "No Prediction")</f>
        <v>0</v>
      </c>
      <c r="AU219" s="5">
        <f>IFERROR(IF(AT219=$B219,0,IF($B219=0,ROUND((ABS(AT219-'Calculs T1a'!$S$7)/'Calculs T1a'!$S$7)*100,0),ROUND((ABS(AT219-$B219)/$B219)*100,0))), "No Prediction")</f>
        <v>0</v>
      </c>
      <c r="AW219" s="5">
        <f>IFERROR(IF(AV219=$B219,0,IF($B219=0,ROUND((ABS(AV219-'Calculs T1a'!$S$7)/'Calculs T1a'!$S$7)*100,0),ROUND((ABS(AV219-$B219)/$B219)*100,0))), "No Prediction")</f>
        <v>0</v>
      </c>
      <c r="BB219" s="5">
        <f>IFERROR(IF(BA219=$B219,0,IF($B219=0,ROUND((ABS(BA219-'Calculs T1a'!$S$7)/'Calculs T1a'!$S$7)*100,0),ROUND((ABS(BA219-$B219)/$B219)*100,0))), "No Prediction")</f>
        <v>0</v>
      </c>
      <c r="BD219" s="5">
        <f>IFERROR(IF(BC219=$B219,0,IF($B219=0,ROUND((ABS(BC219-'Calculs T1a'!$S$7)/'Calculs T1a'!$S$7)*100,0),ROUND((ABS(BC219-$B219)/$B219)*100,0))), "No Prediction")</f>
        <v>0</v>
      </c>
      <c r="BF219" s="5">
        <f>IFERROR(IF(BE219=$B219,0,IF($B219=0,ROUND((ABS(BE219-'Calculs T1a'!$S$7)/'Calculs T1a'!$S$7)*100,0),ROUND((ABS(BE219-$B219)/$B219)*100,0))), "No Prediction")</f>
        <v>0</v>
      </c>
      <c r="BH219" s="5">
        <f>IFERROR(IF(BG219=$B219,0,IF($B219=0,ROUND((ABS(BG219-'Calculs T1a'!$S$7)/'Calculs T1a'!$S$7)*100,0),ROUND((ABS(BG219-$B219)/$B219)*100,0))), "No Prediction")</f>
        <v>0</v>
      </c>
      <c r="BJ219" s="5">
        <f>IFERROR(IF(BI219=$B219,0,IF($B219=0,ROUND((ABS(BI219-'Calculs T1a'!$S$7)/'Calculs T1a'!$S$7)*100,0),ROUND((ABS(BI219-$B219)/$B219)*100,0))), "No Prediction")</f>
        <v>0</v>
      </c>
      <c r="BL219" s="5">
        <f>IFERROR(IF(BK219=$B219,0,IF($B219=0,ROUND((ABS(BK219-'Calculs T1a'!$S$7)/'Calculs T1a'!$S$7)*100,0),ROUND((ABS(BK219-$B219)/$B219)*100,0))), "No Prediction")</f>
        <v>0</v>
      </c>
      <c r="BN219" s="5">
        <f>IFERROR(IF(BM219=$B219,0,IF($B219=0,ROUND((ABS(BM219-'Calculs T1a'!$S$7)/'Calculs T1a'!$S$7)*100,0),ROUND((ABS(BM219-$B219)/$B219)*100,0))), "No Prediction")</f>
        <v>0</v>
      </c>
      <c r="BP219" s="5">
        <f>IFERROR(IF(BO219=$B219,0,IF($B219=0,ROUND((ABS(BO219-'Calculs T1a'!$S$7)/'Calculs T1a'!$S$7)*100,0),ROUND((ABS(BO219-$B219)/$B219)*100,0))), "No Prediction")</f>
        <v>0</v>
      </c>
      <c r="BR219" s="5">
        <f>IFERROR(IF(BQ219=$B219,0,IF($B219=0,ROUND((ABS(BQ219-'Calculs T1a'!$S$7)/'Calculs T1a'!$S$7)*100,0),ROUND((ABS(BQ219-$B219)/$B219)*100,0))), "No Prediction")</f>
        <v>0</v>
      </c>
      <c r="BT219" s="5">
        <f>IFERROR(IF(BS219=$B219,0,IF($B219=0,ROUND((ABS(BS219-'Calculs T1a'!$S$7)/'Calculs T1a'!$S$7)*100,0),ROUND((ABS(BS219-$B219)/$B219)*100,0))), "No Prediction")</f>
        <v>0</v>
      </c>
      <c r="BV219" s="5">
        <f>IFERROR(IF(BU219=$B219,0,IF($B219=0,ROUND((ABS(BU219-'Calculs T1a'!$S$7)/'Calculs T1a'!$S$7)*100,0),ROUND((ABS(BU219-$B219)/$B219)*100,0))), "No Prediction")</f>
        <v>0</v>
      </c>
    </row>
    <row r="220" spans="4:74" x14ac:dyDescent="0.3">
      <c r="D220" s="5">
        <f>IFERROR(IF(C220=$B220,0,IF($B220=0,ROUND((ABS(C220-'Calculs T1a'!$S$7)/'Calculs T1a'!$S$7)*100,0),ROUND((ABS(C220-$B220)/$B220)*100,0))), "No Prediction")</f>
        <v>0</v>
      </c>
      <c r="F220" s="5">
        <f>IFERROR(IF(E220=$B220,0,IF($B220=0,ROUND((ABS(E220-'Calculs T1a'!$S$7)/'Calculs T1a'!$S$7)*100,0),ROUND((ABS(E220-$B220)/$B220)*100,0))), "No Prediction")</f>
        <v>0</v>
      </c>
      <c r="H220" s="5">
        <f>IFERROR(IF(G220=$B220,0,IF($B220=0,ROUND((ABS(G220-'Calculs T1a'!$S$7)/'Calculs T1a'!$S$7)*100,0),ROUND((ABS(G220-$B220)/$B220)*100,0))), "No Prediction")</f>
        <v>0</v>
      </c>
      <c r="J220" s="5">
        <f>IFERROR(IF(I220=$B220,0,IF($B220=0,ROUND((ABS(I220-'Calculs T1a'!$S$7)/'Calculs T1a'!$S$7)*100,0),ROUND((ABS(I220-$B220)/$B220)*100,0))), "No Prediction")</f>
        <v>0</v>
      </c>
      <c r="L220" s="5">
        <f>IFERROR(IF(K220=$B220,0,IF($B220=0,ROUND((ABS(K220-'Calculs T1a'!$S$7)/'Calculs T1a'!$S$7)*100,0),ROUND((ABS(K220-$B220)/$B220)*100,0))), "No Prediction")</f>
        <v>0</v>
      </c>
      <c r="N220" s="5">
        <f>IFERROR(IF(M220=$B220,0,IF($B220=0,ROUND((ABS(M220-'Calculs T1a'!$S$7)/'Calculs T1a'!$S$7)*100,0),ROUND((ABS(M220-$B220)/$B220)*100,0))), "No Prediction")</f>
        <v>0</v>
      </c>
      <c r="P220" s="5">
        <f>IFERROR(IF(O220=$B220,0,IF($B220=0,ROUND((ABS(O220-'Calculs T1a'!$S$7)/'Calculs T1a'!$S$7)*100,0),ROUND((ABS(O220-$B220)/$B220)*100,0))), "No Prediction")</f>
        <v>0</v>
      </c>
      <c r="R220" s="5">
        <f>IFERROR(IF(Q220=$B220,0,IF($B220=0,ROUND((ABS(Q220-'Calculs T1a'!$S$7)/'Calculs T1a'!$S$7)*100,0),ROUND((ABS(Q220-$B220)/$B220)*100,0))), "No Prediction")</f>
        <v>0</v>
      </c>
      <c r="T220" s="5">
        <f>IFERROR(IF(S220=$B220,0,IF($B220=0,ROUND((ABS(S220-'Calculs T1a'!$S$7)/'Calculs T1a'!$S$7)*100,0),ROUND((ABS(S220-$B220)/$B220)*100,0))), "No Prediction")</f>
        <v>0</v>
      </c>
      <c r="V220" s="5">
        <f>IFERROR(IF(U220=$B220,0,IF($B220=0,ROUND((ABS(U220-'Calculs T1a'!$S$7)/'Calculs T1a'!$S$7)*100,0),ROUND((ABS(U220-$B220)/$B220)*100,0))), "No Prediction")</f>
        <v>0</v>
      </c>
      <c r="X220" s="5">
        <f>IFERROR(IF(W220=$B220,0,IF($B220=0,ROUND((ABS(W220-'Calculs T1a'!$S$7)/'Calculs T1a'!$S$7)*100,0),ROUND((ABS(W220-$B220)/$B220)*100,0))), "No Prediction")</f>
        <v>0</v>
      </c>
      <c r="AC220" s="5">
        <f>IFERROR(IF(AB220=$B220,0,IF($B220=0,ROUND((ABS(AB220-'Calculs T1a'!$S$7)/'Calculs T1a'!$S$7)*100,0),ROUND((ABS(AB220-$B220)/$B220)*100,0))), "No Prediction")</f>
        <v>0</v>
      </c>
      <c r="AE220" s="5">
        <f>IFERROR(IF(AD220=$B220,0,IF($B220=0,ROUND((ABS(AD220-'Calculs T1a'!$S$7)/'Calculs T1a'!$S$7)*100,0),ROUND((ABS(AD220-$B220)/$B220)*100,0))), "No Prediction")</f>
        <v>0</v>
      </c>
      <c r="AG220" s="5">
        <f>IFERROR(IF(AF220=$B220,0,IF($B220=0,ROUND((ABS(AF220-'Calculs T1a'!$S$7)/'Calculs T1a'!$S$7)*100,0),ROUND((ABS(AF220-$B220)/$B220)*100,0))), "No Prediction")</f>
        <v>0</v>
      </c>
      <c r="AI220" s="5">
        <f>IFERROR(IF(AH220=$B220,0,IF($B220=0,ROUND((ABS(AH220-'Calculs T1a'!$S$7)/'Calculs T1a'!$S$7)*100,0),ROUND((ABS(AH220-$B220)/$B220)*100,0))), "No Prediction")</f>
        <v>0</v>
      </c>
      <c r="AK220" s="5">
        <f>IFERROR(IF(AJ220=$B220,0,IF($B220=0,ROUND((ABS(AJ220-'Calculs T1a'!$S$7)/'Calculs T1a'!$S$7)*100,0),ROUND((ABS(AJ220-$B220)/$B220)*100,0))), "No Prediction")</f>
        <v>0</v>
      </c>
      <c r="AM220" s="5">
        <f>IFERROR(IF(AL220=$B220,0,IF($B220=0,ROUND((ABS(AL220-'Calculs T1a'!$S$7)/'Calculs T1a'!$S$7)*100,0),ROUND((ABS(AL220-$B220)/$B220)*100,0))), "No Prediction")</f>
        <v>0</v>
      </c>
      <c r="AO220" s="5">
        <f>IFERROR(IF(AN220=$B220,0,IF($B220=0,ROUND((ABS(AN220-'Calculs T1a'!$S$7)/'Calculs T1a'!$S$7)*100,0),ROUND((ABS(AN220-$B220)/$B220)*100,0))), "No Prediction")</f>
        <v>0</v>
      </c>
      <c r="AQ220" s="5">
        <f>IFERROR(IF(AP220=$B220,0,IF($B220=0,ROUND((ABS(AP220-'Calculs T1a'!$S$7)/'Calculs T1a'!$S$7)*100,0),ROUND((ABS(AP220-$B220)/$B220)*100,0))), "No Prediction")</f>
        <v>0</v>
      </c>
      <c r="AS220" s="5">
        <f>IFERROR(IF(AR220=$B220,0,IF($B220=0,ROUND((ABS(AR220-'Calculs T1a'!$S$7)/'Calculs T1a'!$S$7)*100,0),ROUND((ABS(AR220-$B220)/$B220)*100,0))), "No Prediction")</f>
        <v>0</v>
      </c>
      <c r="AU220" s="5">
        <f>IFERROR(IF(AT220=$B220,0,IF($B220=0,ROUND((ABS(AT220-'Calculs T1a'!$S$7)/'Calculs T1a'!$S$7)*100,0),ROUND((ABS(AT220-$B220)/$B220)*100,0))), "No Prediction")</f>
        <v>0</v>
      </c>
      <c r="AW220" s="5">
        <f>IFERROR(IF(AV220=$B220,0,IF($B220=0,ROUND((ABS(AV220-'Calculs T1a'!$S$7)/'Calculs T1a'!$S$7)*100,0),ROUND((ABS(AV220-$B220)/$B220)*100,0))), "No Prediction")</f>
        <v>0</v>
      </c>
      <c r="BB220" s="5">
        <f>IFERROR(IF(BA220=$B220,0,IF($B220=0,ROUND((ABS(BA220-'Calculs T1a'!$S$7)/'Calculs T1a'!$S$7)*100,0),ROUND((ABS(BA220-$B220)/$B220)*100,0))), "No Prediction")</f>
        <v>0</v>
      </c>
      <c r="BD220" s="5">
        <f>IFERROR(IF(BC220=$B220,0,IF($B220=0,ROUND((ABS(BC220-'Calculs T1a'!$S$7)/'Calculs T1a'!$S$7)*100,0),ROUND((ABS(BC220-$B220)/$B220)*100,0))), "No Prediction")</f>
        <v>0</v>
      </c>
      <c r="BF220" s="5">
        <f>IFERROR(IF(BE220=$B220,0,IF($B220=0,ROUND((ABS(BE220-'Calculs T1a'!$S$7)/'Calculs T1a'!$S$7)*100,0),ROUND((ABS(BE220-$B220)/$B220)*100,0))), "No Prediction")</f>
        <v>0</v>
      </c>
      <c r="BH220" s="5">
        <f>IFERROR(IF(BG220=$B220,0,IF($B220=0,ROUND((ABS(BG220-'Calculs T1a'!$S$7)/'Calculs T1a'!$S$7)*100,0),ROUND((ABS(BG220-$B220)/$B220)*100,0))), "No Prediction")</f>
        <v>0</v>
      </c>
      <c r="BJ220" s="5">
        <f>IFERROR(IF(BI220=$B220,0,IF($B220=0,ROUND((ABS(BI220-'Calculs T1a'!$S$7)/'Calculs T1a'!$S$7)*100,0),ROUND((ABS(BI220-$B220)/$B220)*100,0))), "No Prediction")</f>
        <v>0</v>
      </c>
      <c r="BL220" s="5">
        <f>IFERROR(IF(BK220=$B220,0,IF($B220=0,ROUND((ABS(BK220-'Calculs T1a'!$S$7)/'Calculs T1a'!$S$7)*100,0),ROUND((ABS(BK220-$B220)/$B220)*100,0))), "No Prediction")</f>
        <v>0</v>
      </c>
      <c r="BN220" s="5">
        <f>IFERROR(IF(BM220=$B220,0,IF($B220=0,ROUND((ABS(BM220-'Calculs T1a'!$S$7)/'Calculs T1a'!$S$7)*100,0),ROUND((ABS(BM220-$B220)/$B220)*100,0))), "No Prediction")</f>
        <v>0</v>
      </c>
      <c r="BP220" s="5">
        <f>IFERROR(IF(BO220=$B220,0,IF($B220=0,ROUND((ABS(BO220-'Calculs T1a'!$S$7)/'Calculs T1a'!$S$7)*100,0),ROUND((ABS(BO220-$B220)/$B220)*100,0))), "No Prediction")</f>
        <v>0</v>
      </c>
      <c r="BR220" s="5">
        <f>IFERROR(IF(BQ220=$B220,0,IF($B220=0,ROUND((ABS(BQ220-'Calculs T1a'!$S$7)/'Calculs T1a'!$S$7)*100,0),ROUND((ABS(BQ220-$B220)/$B220)*100,0))), "No Prediction")</f>
        <v>0</v>
      </c>
      <c r="BT220" s="5">
        <f>IFERROR(IF(BS220=$B220,0,IF($B220=0,ROUND((ABS(BS220-'Calculs T1a'!$S$7)/'Calculs T1a'!$S$7)*100,0),ROUND((ABS(BS220-$B220)/$B220)*100,0))), "No Prediction")</f>
        <v>0</v>
      </c>
      <c r="BV220" s="5">
        <f>IFERROR(IF(BU220=$B220,0,IF($B220=0,ROUND((ABS(BU220-'Calculs T1a'!$S$7)/'Calculs T1a'!$S$7)*100,0),ROUND((ABS(BU220-$B220)/$B220)*100,0))), "No Prediction")</f>
        <v>0</v>
      </c>
    </row>
    <row r="221" spans="4:74" x14ac:dyDescent="0.3">
      <c r="D221" s="5">
        <f>IFERROR(IF(C221=$B221,0,IF($B221=0,ROUND((ABS(C221-'Calculs T1a'!$S$7)/'Calculs T1a'!$S$7)*100,0),ROUND((ABS(C221-$B221)/$B221)*100,0))), "No Prediction")</f>
        <v>0</v>
      </c>
      <c r="F221" s="5">
        <f>IFERROR(IF(E221=$B221,0,IF($B221=0,ROUND((ABS(E221-'Calculs T1a'!$S$7)/'Calculs T1a'!$S$7)*100,0),ROUND((ABS(E221-$B221)/$B221)*100,0))), "No Prediction")</f>
        <v>0</v>
      </c>
      <c r="H221" s="5">
        <f>IFERROR(IF(G221=$B221,0,IF($B221=0,ROUND((ABS(G221-'Calculs T1a'!$S$7)/'Calculs T1a'!$S$7)*100,0),ROUND((ABS(G221-$B221)/$B221)*100,0))), "No Prediction")</f>
        <v>0</v>
      </c>
      <c r="J221" s="5">
        <f>IFERROR(IF(I221=$B221,0,IF($B221=0,ROUND((ABS(I221-'Calculs T1a'!$S$7)/'Calculs T1a'!$S$7)*100,0),ROUND((ABS(I221-$B221)/$B221)*100,0))), "No Prediction")</f>
        <v>0</v>
      </c>
      <c r="L221" s="5">
        <f>IFERROR(IF(K221=$B221,0,IF($B221=0,ROUND((ABS(K221-'Calculs T1a'!$S$7)/'Calculs T1a'!$S$7)*100,0),ROUND((ABS(K221-$B221)/$B221)*100,0))), "No Prediction")</f>
        <v>0</v>
      </c>
      <c r="N221" s="5">
        <f>IFERROR(IF(M221=$B221,0,IF($B221=0,ROUND((ABS(M221-'Calculs T1a'!$S$7)/'Calculs T1a'!$S$7)*100,0),ROUND((ABS(M221-$B221)/$B221)*100,0))), "No Prediction")</f>
        <v>0</v>
      </c>
      <c r="P221" s="5">
        <f>IFERROR(IF(O221=$B221,0,IF($B221=0,ROUND((ABS(O221-'Calculs T1a'!$S$7)/'Calculs T1a'!$S$7)*100,0),ROUND((ABS(O221-$B221)/$B221)*100,0))), "No Prediction")</f>
        <v>0</v>
      </c>
      <c r="R221" s="5">
        <f>IFERROR(IF(Q221=$B221,0,IF($B221=0,ROUND((ABS(Q221-'Calculs T1a'!$S$7)/'Calculs T1a'!$S$7)*100,0),ROUND((ABS(Q221-$B221)/$B221)*100,0))), "No Prediction")</f>
        <v>0</v>
      </c>
      <c r="T221" s="5">
        <f>IFERROR(IF(S221=$B221,0,IF($B221=0,ROUND((ABS(S221-'Calculs T1a'!$S$7)/'Calculs T1a'!$S$7)*100,0),ROUND((ABS(S221-$B221)/$B221)*100,0))), "No Prediction")</f>
        <v>0</v>
      </c>
      <c r="V221" s="5">
        <f>IFERROR(IF(U221=$B221,0,IF($B221=0,ROUND((ABS(U221-'Calculs T1a'!$S$7)/'Calculs T1a'!$S$7)*100,0),ROUND((ABS(U221-$B221)/$B221)*100,0))), "No Prediction")</f>
        <v>0</v>
      </c>
      <c r="X221" s="5">
        <f>IFERROR(IF(W221=$B221,0,IF($B221=0,ROUND((ABS(W221-'Calculs T1a'!$S$7)/'Calculs T1a'!$S$7)*100,0),ROUND((ABS(W221-$B221)/$B221)*100,0))), "No Prediction")</f>
        <v>0</v>
      </c>
      <c r="AC221" s="5">
        <f>IFERROR(IF(AB221=$B221,0,IF($B221=0,ROUND((ABS(AB221-'Calculs T1a'!$S$7)/'Calculs T1a'!$S$7)*100,0),ROUND((ABS(AB221-$B221)/$B221)*100,0))), "No Prediction")</f>
        <v>0</v>
      </c>
      <c r="AE221" s="5">
        <f>IFERROR(IF(AD221=$B221,0,IF($B221=0,ROUND((ABS(AD221-'Calculs T1a'!$S$7)/'Calculs T1a'!$S$7)*100,0),ROUND((ABS(AD221-$B221)/$B221)*100,0))), "No Prediction")</f>
        <v>0</v>
      </c>
      <c r="AG221" s="5">
        <f>IFERROR(IF(AF221=$B221,0,IF($B221=0,ROUND((ABS(AF221-'Calculs T1a'!$S$7)/'Calculs T1a'!$S$7)*100,0),ROUND((ABS(AF221-$B221)/$B221)*100,0))), "No Prediction")</f>
        <v>0</v>
      </c>
      <c r="AI221" s="5">
        <f>IFERROR(IF(AH221=$B221,0,IF($B221=0,ROUND((ABS(AH221-'Calculs T1a'!$S$7)/'Calculs T1a'!$S$7)*100,0),ROUND((ABS(AH221-$B221)/$B221)*100,0))), "No Prediction")</f>
        <v>0</v>
      </c>
      <c r="AK221" s="5">
        <f>IFERROR(IF(AJ221=$B221,0,IF($B221=0,ROUND((ABS(AJ221-'Calculs T1a'!$S$7)/'Calculs T1a'!$S$7)*100,0),ROUND((ABS(AJ221-$B221)/$B221)*100,0))), "No Prediction")</f>
        <v>0</v>
      </c>
      <c r="AM221" s="5">
        <f>IFERROR(IF(AL221=$B221,0,IF($B221=0,ROUND((ABS(AL221-'Calculs T1a'!$S$7)/'Calculs T1a'!$S$7)*100,0),ROUND((ABS(AL221-$B221)/$B221)*100,0))), "No Prediction")</f>
        <v>0</v>
      </c>
      <c r="AO221" s="5">
        <f>IFERROR(IF(AN221=$B221,0,IF($B221=0,ROUND((ABS(AN221-'Calculs T1a'!$S$7)/'Calculs T1a'!$S$7)*100,0),ROUND((ABS(AN221-$B221)/$B221)*100,0))), "No Prediction")</f>
        <v>0</v>
      </c>
      <c r="AQ221" s="5">
        <f>IFERROR(IF(AP221=$B221,0,IF($B221=0,ROUND((ABS(AP221-'Calculs T1a'!$S$7)/'Calculs T1a'!$S$7)*100,0),ROUND((ABS(AP221-$B221)/$B221)*100,0))), "No Prediction")</f>
        <v>0</v>
      </c>
      <c r="AS221" s="5">
        <f>IFERROR(IF(AR221=$B221,0,IF($B221=0,ROUND((ABS(AR221-'Calculs T1a'!$S$7)/'Calculs T1a'!$S$7)*100,0),ROUND((ABS(AR221-$B221)/$B221)*100,0))), "No Prediction")</f>
        <v>0</v>
      </c>
      <c r="AU221" s="5">
        <f>IFERROR(IF(AT221=$B221,0,IF($B221=0,ROUND((ABS(AT221-'Calculs T1a'!$S$7)/'Calculs T1a'!$S$7)*100,0),ROUND((ABS(AT221-$B221)/$B221)*100,0))), "No Prediction")</f>
        <v>0</v>
      </c>
      <c r="AW221" s="5">
        <f>IFERROR(IF(AV221=$B221,0,IF($B221=0,ROUND((ABS(AV221-'Calculs T1a'!$S$7)/'Calculs T1a'!$S$7)*100,0),ROUND((ABS(AV221-$B221)/$B221)*100,0))), "No Prediction")</f>
        <v>0</v>
      </c>
      <c r="BB221" s="5">
        <f>IFERROR(IF(BA221=$B221,0,IF($B221=0,ROUND((ABS(BA221-'Calculs T1a'!$S$7)/'Calculs T1a'!$S$7)*100,0),ROUND((ABS(BA221-$B221)/$B221)*100,0))), "No Prediction")</f>
        <v>0</v>
      </c>
      <c r="BD221" s="5">
        <f>IFERROR(IF(BC221=$B221,0,IF($B221=0,ROUND((ABS(BC221-'Calculs T1a'!$S$7)/'Calculs T1a'!$S$7)*100,0),ROUND((ABS(BC221-$B221)/$B221)*100,0))), "No Prediction")</f>
        <v>0</v>
      </c>
      <c r="BF221" s="5">
        <f>IFERROR(IF(BE221=$B221,0,IF($B221=0,ROUND((ABS(BE221-'Calculs T1a'!$S$7)/'Calculs T1a'!$S$7)*100,0),ROUND((ABS(BE221-$B221)/$B221)*100,0))), "No Prediction")</f>
        <v>0</v>
      </c>
      <c r="BH221" s="5">
        <f>IFERROR(IF(BG221=$B221,0,IF($B221=0,ROUND((ABS(BG221-'Calculs T1a'!$S$7)/'Calculs T1a'!$S$7)*100,0),ROUND((ABS(BG221-$B221)/$B221)*100,0))), "No Prediction")</f>
        <v>0</v>
      </c>
      <c r="BJ221" s="5">
        <f>IFERROR(IF(BI221=$B221,0,IF($B221=0,ROUND((ABS(BI221-'Calculs T1a'!$S$7)/'Calculs T1a'!$S$7)*100,0),ROUND((ABS(BI221-$B221)/$B221)*100,0))), "No Prediction")</f>
        <v>0</v>
      </c>
      <c r="BL221" s="5">
        <f>IFERROR(IF(BK221=$B221,0,IF($B221=0,ROUND((ABS(BK221-'Calculs T1a'!$S$7)/'Calculs T1a'!$S$7)*100,0),ROUND((ABS(BK221-$B221)/$B221)*100,0))), "No Prediction")</f>
        <v>0</v>
      </c>
      <c r="BN221" s="5">
        <f>IFERROR(IF(BM221=$B221,0,IF($B221=0,ROUND((ABS(BM221-'Calculs T1a'!$S$7)/'Calculs T1a'!$S$7)*100,0),ROUND((ABS(BM221-$B221)/$B221)*100,0))), "No Prediction")</f>
        <v>0</v>
      </c>
      <c r="BP221" s="5">
        <f>IFERROR(IF(BO221=$B221,0,IF($B221=0,ROUND((ABS(BO221-'Calculs T1a'!$S$7)/'Calculs T1a'!$S$7)*100,0),ROUND((ABS(BO221-$B221)/$B221)*100,0))), "No Prediction")</f>
        <v>0</v>
      </c>
      <c r="BR221" s="5">
        <f>IFERROR(IF(BQ221=$B221,0,IF($B221=0,ROUND((ABS(BQ221-'Calculs T1a'!$S$7)/'Calculs T1a'!$S$7)*100,0),ROUND((ABS(BQ221-$B221)/$B221)*100,0))), "No Prediction")</f>
        <v>0</v>
      </c>
      <c r="BT221" s="5">
        <f>IFERROR(IF(BS221=$B221,0,IF($B221=0,ROUND((ABS(BS221-'Calculs T1a'!$S$7)/'Calculs T1a'!$S$7)*100,0),ROUND((ABS(BS221-$B221)/$B221)*100,0))), "No Prediction")</f>
        <v>0</v>
      </c>
      <c r="BV221" s="5">
        <f>IFERROR(IF(BU221=$B221,0,IF($B221=0,ROUND((ABS(BU221-'Calculs T1a'!$S$7)/'Calculs T1a'!$S$7)*100,0),ROUND((ABS(BU221-$B221)/$B221)*100,0))), "No Prediction")</f>
        <v>0</v>
      </c>
    </row>
    <row r="222" spans="4:74" x14ac:dyDescent="0.3">
      <c r="D222" s="5">
        <f>IFERROR(IF(C222=$B222,0,IF($B222=0,ROUND((ABS(C222-'Calculs T1a'!$S$7)/'Calculs T1a'!$S$7)*100,0),ROUND((ABS(C222-$B222)/$B222)*100,0))), "No Prediction")</f>
        <v>0</v>
      </c>
      <c r="F222" s="5">
        <f>IFERROR(IF(E222=$B222,0,IF($B222=0,ROUND((ABS(E222-'Calculs T1a'!$S$7)/'Calculs T1a'!$S$7)*100,0),ROUND((ABS(E222-$B222)/$B222)*100,0))), "No Prediction")</f>
        <v>0</v>
      </c>
      <c r="H222" s="5">
        <f>IFERROR(IF(G222=$B222,0,IF($B222=0,ROUND((ABS(G222-'Calculs T1a'!$S$7)/'Calculs T1a'!$S$7)*100,0),ROUND((ABS(G222-$B222)/$B222)*100,0))), "No Prediction")</f>
        <v>0</v>
      </c>
      <c r="J222" s="5">
        <f>IFERROR(IF(I222=$B222,0,IF($B222=0,ROUND((ABS(I222-'Calculs T1a'!$S$7)/'Calculs T1a'!$S$7)*100,0),ROUND((ABS(I222-$B222)/$B222)*100,0))), "No Prediction")</f>
        <v>0</v>
      </c>
      <c r="L222" s="5">
        <f>IFERROR(IF(K222=$B222,0,IF($B222=0,ROUND((ABS(K222-'Calculs T1a'!$S$7)/'Calculs T1a'!$S$7)*100,0),ROUND((ABS(K222-$B222)/$B222)*100,0))), "No Prediction")</f>
        <v>0</v>
      </c>
      <c r="N222" s="5">
        <f>IFERROR(IF(M222=$B222,0,IF($B222=0,ROUND((ABS(M222-'Calculs T1a'!$S$7)/'Calculs T1a'!$S$7)*100,0),ROUND((ABS(M222-$B222)/$B222)*100,0))), "No Prediction")</f>
        <v>0</v>
      </c>
      <c r="P222" s="5">
        <f>IFERROR(IF(O222=$B222,0,IF($B222=0,ROUND((ABS(O222-'Calculs T1a'!$S$7)/'Calculs T1a'!$S$7)*100,0),ROUND((ABS(O222-$B222)/$B222)*100,0))), "No Prediction")</f>
        <v>0</v>
      </c>
      <c r="R222" s="5">
        <f>IFERROR(IF(Q222=$B222,0,IF($B222=0,ROUND((ABS(Q222-'Calculs T1a'!$S$7)/'Calculs T1a'!$S$7)*100,0),ROUND((ABS(Q222-$B222)/$B222)*100,0))), "No Prediction")</f>
        <v>0</v>
      </c>
      <c r="T222" s="5">
        <f>IFERROR(IF(S222=$B222,0,IF($B222=0,ROUND((ABS(S222-'Calculs T1a'!$S$7)/'Calculs T1a'!$S$7)*100,0),ROUND((ABS(S222-$B222)/$B222)*100,0))), "No Prediction")</f>
        <v>0</v>
      </c>
      <c r="V222" s="5">
        <f>IFERROR(IF(U222=$B222,0,IF($B222=0,ROUND((ABS(U222-'Calculs T1a'!$S$7)/'Calculs T1a'!$S$7)*100,0),ROUND((ABS(U222-$B222)/$B222)*100,0))), "No Prediction")</f>
        <v>0</v>
      </c>
      <c r="X222" s="5">
        <f>IFERROR(IF(W222=$B222,0,IF($B222=0,ROUND((ABS(W222-'Calculs T1a'!$S$7)/'Calculs T1a'!$S$7)*100,0),ROUND((ABS(W222-$B222)/$B222)*100,0))), "No Prediction")</f>
        <v>0</v>
      </c>
      <c r="AC222" s="5">
        <f>IFERROR(IF(AB222=$B222,0,IF($B222=0,ROUND((ABS(AB222-'Calculs T1a'!$S$7)/'Calculs T1a'!$S$7)*100,0),ROUND((ABS(AB222-$B222)/$B222)*100,0))), "No Prediction")</f>
        <v>0</v>
      </c>
      <c r="AE222" s="5">
        <f>IFERROR(IF(AD222=$B222,0,IF($B222=0,ROUND((ABS(AD222-'Calculs T1a'!$S$7)/'Calculs T1a'!$S$7)*100,0),ROUND((ABS(AD222-$B222)/$B222)*100,0))), "No Prediction")</f>
        <v>0</v>
      </c>
      <c r="AG222" s="5">
        <f>IFERROR(IF(AF222=$B222,0,IF($B222=0,ROUND((ABS(AF222-'Calculs T1a'!$S$7)/'Calculs T1a'!$S$7)*100,0),ROUND((ABS(AF222-$B222)/$B222)*100,0))), "No Prediction")</f>
        <v>0</v>
      </c>
      <c r="AI222" s="5">
        <f>IFERROR(IF(AH222=$B222,0,IF($B222=0,ROUND((ABS(AH222-'Calculs T1a'!$S$7)/'Calculs T1a'!$S$7)*100,0),ROUND((ABS(AH222-$B222)/$B222)*100,0))), "No Prediction")</f>
        <v>0</v>
      </c>
      <c r="AK222" s="5">
        <f>IFERROR(IF(AJ222=$B222,0,IF($B222=0,ROUND((ABS(AJ222-'Calculs T1a'!$S$7)/'Calculs T1a'!$S$7)*100,0),ROUND((ABS(AJ222-$B222)/$B222)*100,0))), "No Prediction")</f>
        <v>0</v>
      </c>
      <c r="AM222" s="5">
        <f>IFERROR(IF(AL222=$B222,0,IF($B222=0,ROUND((ABS(AL222-'Calculs T1a'!$S$7)/'Calculs T1a'!$S$7)*100,0),ROUND((ABS(AL222-$B222)/$B222)*100,0))), "No Prediction")</f>
        <v>0</v>
      </c>
      <c r="AO222" s="5">
        <f>IFERROR(IF(AN222=$B222,0,IF($B222=0,ROUND((ABS(AN222-'Calculs T1a'!$S$7)/'Calculs T1a'!$S$7)*100,0),ROUND((ABS(AN222-$B222)/$B222)*100,0))), "No Prediction")</f>
        <v>0</v>
      </c>
      <c r="AQ222" s="5">
        <f>IFERROR(IF(AP222=$B222,0,IF($B222=0,ROUND((ABS(AP222-'Calculs T1a'!$S$7)/'Calculs T1a'!$S$7)*100,0),ROUND((ABS(AP222-$B222)/$B222)*100,0))), "No Prediction")</f>
        <v>0</v>
      </c>
      <c r="AS222" s="5">
        <f>IFERROR(IF(AR222=$B222,0,IF($B222=0,ROUND((ABS(AR222-'Calculs T1a'!$S$7)/'Calculs T1a'!$S$7)*100,0),ROUND((ABS(AR222-$B222)/$B222)*100,0))), "No Prediction")</f>
        <v>0</v>
      </c>
      <c r="AU222" s="5">
        <f>IFERROR(IF(AT222=$B222,0,IF($B222=0,ROUND((ABS(AT222-'Calculs T1a'!$S$7)/'Calculs T1a'!$S$7)*100,0),ROUND((ABS(AT222-$B222)/$B222)*100,0))), "No Prediction")</f>
        <v>0</v>
      </c>
      <c r="AW222" s="5">
        <f>IFERROR(IF(AV222=$B222,0,IF($B222=0,ROUND((ABS(AV222-'Calculs T1a'!$S$7)/'Calculs T1a'!$S$7)*100,0),ROUND((ABS(AV222-$B222)/$B222)*100,0))), "No Prediction")</f>
        <v>0</v>
      </c>
      <c r="BB222" s="5">
        <f>IFERROR(IF(BA222=$B222,0,IF($B222=0,ROUND((ABS(BA222-'Calculs T1a'!$S$7)/'Calculs T1a'!$S$7)*100,0),ROUND((ABS(BA222-$B222)/$B222)*100,0))), "No Prediction")</f>
        <v>0</v>
      </c>
      <c r="BD222" s="5">
        <f>IFERROR(IF(BC222=$B222,0,IF($B222=0,ROUND((ABS(BC222-'Calculs T1a'!$S$7)/'Calculs T1a'!$S$7)*100,0),ROUND((ABS(BC222-$B222)/$B222)*100,0))), "No Prediction")</f>
        <v>0</v>
      </c>
      <c r="BF222" s="5">
        <f>IFERROR(IF(BE222=$B222,0,IF($B222=0,ROUND((ABS(BE222-'Calculs T1a'!$S$7)/'Calculs T1a'!$S$7)*100,0),ROUND((ABS(BE222-$B222)/$B222)*100,0))), "No Prediction")</f>
        <v>0</v>
      </c>
      <c r="BH222" s="5">
        <f>IFERROR(IF(BG222=$B222,0,IF($B222=0,ROUND((ABS(BG222-'Calculs T1a'!$S$7)/'Calculs T1a'!$S$7)*100,0),ROUND((ABS(BG222-$B222)/$B222)*100,0))), "No Prediction")</f>
        <v>0</v>
      </c>
      <c r="BJ222" s="5">
        <f>IFERROR(IF(BI222=$B222,0,IF($B222=0,ROUND((ABS(BI222-'Calculs T1a'!$S$7)/'Calculs T1a'!$S$7)*100,0),ROUND((ABS(BI222-$B222)/$B222)*100,0))), "No Prediction")</f>
        <v>0</v>
      </c>
      <c r="BL222" s="5">
        <f>IFERROR(IF(BK222=$B222,0,IF($B222=0,ROUND((ABS(BK222-'Calculs T1a'!$S$7)/'Calculs T1a'!$S$7)*100,0),ROUND((ABS(BK222-$B222)/$B222)*100,0))), "No Prediction")</f>
        <v>0</v>
      </c>
      <c r="BN222" s="5">
        <f>IFERROR(IF(BM222=$B222,0,IF($B222=0,ROUND((ABS(BM222-'Calculs T1a'!$S$7)/'Calculs T1a'!$S$7)*100,0),ROUND((ABS(BM222-$B222)/$B222)*100,0))), "No Prediction")</f>
        <v>0</v>
      </c>
      <c r="BP222" s="5">
        <f>IFERROR(IF(BO222=$B222,0,IF($B222=0,ROUND((ABS(BO222-'Calculs T1a'!$S$7)/'Calculs T1a'!$S$7)*100,0),ROUND((ABS(BO222-$B222)/$B222)*100,0))), "No Prediction")</f>
        <v>0</v>
      </c>
      <c r="BR222" s="5">
        <f>IFERROR(IF(BQ222=$B222,0,IF($B222=0,ROUND((ABS(BQ222-'Calculs T1a'!$S$7)/'Calculs T1a'!$S$7)*100,0),ROUND((ABS(BQ222-$B222)/$B222)*100,0))), "No Prediction")</f>
        <v>0</v>
      </c>
      <c r="BT222" s="5">
        <f>IFERROR(IF(BS222=$B222,0,IF($B222=0,ROUND((ABS(BS222-'Calculs T1a'!$S$7)/'Calculs T1a'!$S$7)*100,0),ROUND((ABS(BS222-$B222)/$B222)*100,0))), "No Prediction")</f>
        <v>0</v>
      </c>
      <c r="BV222" s="5">
        <f>IFERROR(IF(BU222=$B222,0,IF($B222=0,ROUND((ABS(BU222-'Calculs T1a'!$S$7)/'Calculs T1a'!$S$7)*100,0),ROUND((ABS(BU222-$B222)/$B222)*100,0))), "No Prediction")</f>
        <v>0</v>
      </c>
    </row>
    <row r="223" spans="4:74" x14ac:dyDescent="0.3">
      <c r="D223" s="5">
        <f>IFERROR(IF(C223=$B223,0,IF($B223=0,ROUND((ABS(C223-'Calculs T1a'!$S$7)/'Calculs T1a'!$S$7)*100,0),ROUND((ABS(C223-$B223)/$B223)*100,0))), "No Prediction")</f>
        <v>0</v>
      </c>
      <c r="F223" s="5">
        <f>IFERROR(IF(E223=$B223,0,IF($B223=0,ROUND((ABS(E223-'Calculs T1a'!$S$7)/'Calculs T1a'!$S$7)*100,0),ROUND((ABS(E223-$B223)/$B223)*100,0))), "No Prediction")</f>
        <v>0</v>
      </c>
      <c r="H223" s="5">
        <f>IFERROR(IF(G223=$B223,0,IF($B223=0,ROUND((ABS(G223-'Calculs T1a'!$S$7)/'Calculs T1a'!$S$7)*100,0),ROUND((ABS(G223-$B223)/$B223)*100,0))), "No Prediction")</f>
        <v>0</v>
      </c>
      <c r="J223" s="5">
        <f>IFERROR(IF(I223=$B223,0,IF($B223=0,ROUND((ABS(I223-'Calculs T1a'!$S$7)/'Calculs T1a'!$S$7)*100,0),ROUND((ABS(I223-$B223)/$B223)*100,0))), "No Prediction")</f>
        <v>0</v>
      </c>
      <c r="L223" s="5">
        <f>IFERROR(IF(K223=$B223,0,IF($B223=0,ROUND((ABS(K223-'Calculs T1a'!$S$7)/'Calculs T1a'!$S$7)*100,0),ROUND((ABS(K223-$B223)/$B223)*100,0))), "No Prediction")</f>
        <v>0</v>
      </c>
      <c r="N223" s="5">
        <f>IFERROR(IF(M223=$B223,0,IF($B223=0,ROUND((ABS(M223-'Calculs T1a'!$S$7)/'Calculs T1a'!$S$7)*100,0),ROUND((ABS(M223-$B223)/$B223)*100,0))), "No Prediction")</f>
        <v>0</v>
      </c>
      <c r="P223" s="5">
        <f>IFERROR(IF(O223=$B223,0,IF($B223=0,ROUND((ABS(O223-'Calculs T1a'!$S$7)/'Calculs T1a'!$S$7)*100,0),ROUND((ABS(O223-$B223)/$B223)*100,0))), "No Prediction")</f>
        <v>0</v>
      </c>
      <c r="R223" s="5">
        <f>IFERROR(IF(Q223=$B223,0,IF($B223=0,ROUND((ABS(Q223-'Calculs T1a'!$S$7)/'Calculs T1a'!$S$7)*100,0),ROUND((ABS(Q223-$B223)/$B223)*100,0))), "No Prediction")</f>
        <v>0</v>
      </c>
      <c r="T223" s="5">
        <f>IFERROR(IF(S223=$B223,0,IF($B223=0,ROUND((ABS(S223-'Calculs T1a'!$S$7)/'Calculs T1a'!$S$7)*100,0),ROUND((ABS(S223-$B223)/$B223)*100,0))), "No Prediction")</f>
        <v>0</v>
      </c>
      <c r="V223" s="5">
        <f>IFERROR(IF(U223=$B223,0,IF($B223=0,ROUND((ABS(U223-'Calculs T1a'!$S$7)/'Calculs T1a'!$S$7)*100,0),ROUND((ABS(U223-$B223)/$B223)*100,0))), "No Prediction")</f>
        <v>0</v>
      </c>
      <c r="X223" s="5">
        <f>IFERROR(IF(W223=$B223,0,IF($B223=0,ROUND((ABS(W223-'Calculs T1a'!$S$7)/'Calculs T1a'!$S$7)*100,0),ROUND((ABS(W223-$B223)/$B223)*100,0))), "No Prediction")</f>
        <v>0</v>
      </c>
      <c r="AC223" s="5">
        <f>IFERROR(IF(AB223=$B223,0,IF($B223=0,ROUND((ABS(AB223-'Calculs T1a'!$S$7)/'Calculs T1a'!$S$7)*100,0),ROUND((ABS(AB223-$B223)/$B223)*100,0))), "No Prediction")</f>
        <v>0</v>
      </c>
      <c r="AE223" s="5">
        <f>IFERROR(IF(AD223=$B223,0,IF($B223=0,ROUND((ABS(AD223-'Calculs T1a'!$S$7)/'Calculs T1a'!$S$7)*100,0),ROUND((ABS(AD223-$B223)/$B223)*100,0))), "No Prediction")</f>
        <v>0</v>
      </c>
      <c r="AG223" s="5">
        <f>IFERROR(IF(AF223=$B223,0,IF($B223=0,ROUND((ABS(AF223-'Calculs T1a'!$S$7)/'Calculs T1a'!$S$7)*100,0),ROUND((ABS(AF223-$B223)/$B223)*100,0))), "No Prediction")</f>
        <v>0</v>
      </c>
      <c r="AI223" s="5">
        <f>IFERROR(IF(AH223=$B223,0,IF($B223=0,ROUND((ABS(AH223-'Calculs T1a'!$S$7)/'Calculs T1a'!$S$7)*100,0),ROUND((ABS(AH223-$B223)/$B223)*100,0))), "No Prediction")</f>
        <v>0</v>
      </c>
      <c r="AK223" s="5">
        <f>IFERROR(IF(AJ223=$B223,0,IF($B223=0,ROUND((ABS(AJ223-'Calculs T1a'!$S$7)/'Calculs T1a'!$S$7)*100,0),ROUND((ABS(AJ223-$B223)/$B223)*100,0))), "No Prediction")</f>
        <v>0</v>
      </c>
      <c r="AM223" s="5">
        <f>IFERROR(IF(AL223=$B223,0,IF($B223=0,ROUND((ABS(AL223-'Calculs T1a'!$S$7)/'Calculs T1a'!$S$7)*100,0),ROUND((ABS(AL223-$B223)/$B223)*100,0))), "No Prediction")</f>
        <v>0</v>
      </c>
      <c r="AO223" s="5">
        <f>IFERROR(IF(AN223=$B223,0,IF($B223=0,ROUND((ABS(AN223-'Calculs T1a'!$S$7)/'Calculs T1a'!$S$7)*100,0),ROUND((ABS(AN223-$B223)/$B223)*100,0))), "No Prediction")</f>
        <v>0</v>
      </c>
      <c r="AQ223" s="5">
        <f>IFERROR(IF(AP223=$B223,0,IF($B223=0,ROUND((ABS(AP223-'Calculs T1a'!$S$7)/'Calculs T1a'!$S$7)*100,0),ROUND((ABS(AP223-$B223)/$B223)*100,0))), "No Prediction")</f>
        <v>0</v>
      </c>
      <c r="AS223" s="5">
        <f>IFERROR(IF(AR223=$B223,0,IF($B223=0,ROUND((ABS(AR223-'Calculs T1a'!$S$7)/'Calculs T1a'!$S$7)*100,0),ROUND((ABS(AR223-$B223)/$B223)*100,0))), "No Prediction")</f>
        <v>0</v>
      </c>
      <c r="AU223" s="5">
        <f>IFERROR(IF(AT223=$B223,0,IF($B223=0,ROUND((ABS(AT223-'Calculs T1a'!$S$7)/'Calculs T1a'!$S$7)*100,0),ROUND((ABS(AT223-$B223)/$B223)*100,0))), "No Prediction")</f>
        <v>0</v>
      </c>
      <c r="AW223" s="5">
        <f>IFERROR(IF(AV223=$B223,0,IF($B223=0,ROUND((ABS(AV223-'Calculs T1a'!$S$7)/'Calculs T1a'!$S$7)*100,0),ROUND((ABS(AV223-$B223)/$B223)*100,0))), "No Prediction")</f>
        <v>0</v>
      </c>
      <c r="BB223" s="5">
        <f>IFERROR(IF(BA223=$B223,0,IF($B223=0,ROUND((ABS(BA223-'Calculs T1a'!$S$7)/'Calculs T1a'!$S$7)*100,0),ROUND((ABS(BA223-$B223)/$B223)*100,0))), "No Prediction")</f>
        <v>0</v>
      </c>
      <c r="BD223" s="5">
        <f>IFERROR(IF(BC223=$B223,0,IF($B223=0,ROUND((ABS(BC223-'Calculs T1a'!$S$7)/'Calculs T1a'!$S$7)*100,0),ROUND((ABS(BC223-$B223)/$B223)*100,0))), "No Prediction")</f>
        <v>0</v>
      </c>
      <c r="BF223" s="5">
        <f>IFERROR(IF(BE223=$B223,0,IF($B223=0,ROUND((ABS(BE223-'Calculs T1a'!$S$7)/'Calculs T1a'!$S$7)*100,0),ROUND((ABS(BE223-$B223)/$B223)*100,0))), "No Prediction")</f>
        <v>0</v>
      </c>
      <c r="BH223" s="5">
        <f>IFERROR(IF(BG223=$B223,0,IF($B223=0,ROUND((ABS(BG223-'Calculs T1a'!$S$7)/'Calculs T1a'!$S$7)*100,0),ROUND((ABS(BG223-$B223)/$B223)*100,0))), "No Prediction")</f>
        <v>0</v>
      </c>
      <c r="BJ223" s="5">
        <f>IFERROR(IF(BI223=$B223,0,IF($B223=0,ROUND((ABS(BI223-'Calculs T1a'!$S$7)/'Calculs T1a'!$S$7)*100,0),ROUND((ABS(BI223-$B223)/$B223)*100,0))), "No Prediction")</f>
        <v>0</v>
      </c>
      <c r="BL223" s="5">
        <f>IFERROR(IF(BK223=$B223,0,IF($B223=0,ROUND((ABS(BK223-'Calculs T1a'!$S$7)/'Calculs T1a'!$S$7)*100,0),ROUND((ABS(BK223-$B223)/$B223)*100,0))), "No Prediction")</f>
        <v>0</v>
      </c>
      <c r="BN223" s="5">
        <f>IFERROR(IF(BM223=$B223,0,IF($B223=0,ROUND((ABS(BM223-'Calculs T1a'!$S$7)/'Calculs T1a'!$S$7)*100,0),ROUND((ABS(BM223-$B223)/$B223)*100,0))), "No Prediction")</f>
        <v>0</v>
      </c>
      <c r="BP223" s="5">
        <f>IFERROR(IF(BO223=$B223,0,IF($B223=0,ROUND((ABS(BO223-'Calculs T1a'!$S$7)/'Calculs T1a'!$S$7)*100,0),ROUND((ABS(BO223-$B223)/$B223)*100,0))), "No Prediction")</f>
        <v>0</v>
      </c>
      <c r="BR223" s="5">
        <f>IFERROR(IF(BQ223=$B223,0,IF($B223=0,ROUND((ABS(BQ223-'Calculs T1a'!$S$7)/'Calculs T1a'!$S$7)*100,0),ROUND((ABS(BQ223-$B223)/$B223)*100,0))), "No Prediction")</f>
        <v>0</v>
      </c>
      <c r="BT223" s="5">
        <f>IFERROR(IF(BS223=$B223,0,IF($B223=0,ROUND((ABS(BS223-'Calculs T1a'!$S$7)/'Calculs T1a'!$S$7)*100,0),ROUND((ABS(BS223-$B223)/$B223)*100,0))), "No Prediction")</f>
        <v>0</v>
      </c>
      <c r="BV223" s="5">
        <f>IFERROR(IF(BU223=$B223,0,IF($B223=0,ROUND((ABS(BU223-'Calculs T1a'!$S$7)/'Calculs T1a'!$S$7)*100,0),ROUND((ABS(BU223-$B223)/$B223)*100,0))), "No Prediction")</f>
        <v>0</v>
      </c>
    </row>
    <row r="224" spans="4:74" x14ac:dyDescent="0.3">
      <c r="D224" s="5">
        <f>IFERROR(IF(C224=$B224,0,IF($B224=0,ROUND((ABS(C224-'Calculs T1a'!$S$7)/'Calculs T1a'!$S$7)*100,0),ROUND((ABS(C224-$B224)/$B224)*100,0))), "No Prediction")</f>
        <v>0</v>
      </c>
      <c r="F224" s="5">
        <f>IFERROR(IF(E224=$B224,0,IF($B224=0,ROUND((ABS(E224-'Calculs T1a'!$S$7)/'Calculs T1a'!$S$7)*100,0),ROUND((ABS(E224-$B224)/$B224)*100,0))), "No Prediction")</f>
        <v>0</v>
      </c>
      <c r="H224" s="5">
        <f>IFERROR(IF(G224=$B224,0,IF($B224=0,ROUND((ABS(G224-'Calculs T1a'!$S$7)/'Calculs T1a'!$S$7)*100,0),ROUND((ABS(G224-$B224)/$B224)*100,0))), "No Prediction")</f>
        <v>0</v>
      </c>
      <c r="J224" s="5">
        <f>IFERROR(IF(I224=$B224,0,IF($B224=0,ROUND((ABS(I224-'Calculs T1a'!$S$7)/'Calculs T1a'!$S$7)*100,0),ROUND((ABS(I224-$B224)/$B224)*100,0))), "No Prediction")</f>
        <v>0</v>
      </c>
      <c r="L224" s="5">
        <f>IFERROR(IF(K224=$B224,0,IF($B224=0,ROUND((ABS(K224-'Calculs T1a'!$S$7)/'Calculs T1a'!$S$7)*100,0),ROUND((ABS(K224-$B224)/$B224)*100,0))), "No Prediction")</f>
        <v>0</v>
      </c>
      <c r="N224" s="5">
        <f>IFERROR(IF(M224=$B224,0,IF($B224=0,ROUND((ABS(M224-'Calculs T1a'!$S$7)/'Calculs T1a'!$S$7)*100,0),ROUND((ABS(M224-$B224)/$B224)*100,0))), "No Prediction")</f>
        <v>0</v>
      </c>
      <c r="P224" s="5">
        <f>IFERROR(IF(O224=$B224,0,IF($B224=0,ROUND((ABS(O224-'Calculs T1a'!$S$7)/'Calculs T1a'!$S$7)*100,0),ROUND((ABS(O224-$B224)/$B224)*100,0))), "No Prediction")</f>
        <v>0</v>
      </c>
      <c r="R224" s="5">
        <f>IFERROR(IF(Q224=$B224,0,IF($B224=0,ROUND((ABS(Q224-'Calculs T1a'!$S$7)/'Calculs T1a'!$S$7)*100,0),ROUND((ABS(Q224-$B224)/$B224)*100,0))), "No Prediction")</f>
        <v>0</v>
      </c>
      <c r="T224" s="5">
        <f>IFERROR(IF(S224=$B224,0,IF($B224=0,ROUND((ABS(S224-'Calculs T1a'!$S$7)/'Calculs T1a'!$S$7)*100,0),ROUND((ABS(S224-$B224)/$B224)*100,0))), "No Prediction")</f>
        <v>0</v>
      </c>
      <c r="V224" s="5">
        <f>IFERROR(IF(U224=$B224,0,IF($B224=0,ROUND((ABS(U224-'Calculs T1a'!$S$7)/'Calculs T1a'!$S$7)*100,0),ROUND((ABS(U224-$B224)/$B224)*100,0))), "No Prediction")</f>
        <v>0</v>
      </c>
      <c r="X224" s="5">
        <f>IFERROR(IF(W224=$B224,0,IF($B224=0,ROUND((ABS(W224-'Calculs T1a'!$S$7)/'Calculs T1a'!$S$7)*100,0),ROUND((ABS(W224-$B224)/$B224)*100,0))), "No Prediction")</f>
        <v>0</v>
      </c>
      <c r="AC224" s="5">
        <f>IFERROR(IF(AB224=$B224,0,IF($B224=0,ROUND((ABS(AB224-'Calculs T1a'!$S$7)/'Calculs T1a'!$S$7)*100,0),ROUND((ABS(AB224-$B224)/$B224)*100,0))), "No Prediction")</f>
        <v>0</v>
      </c>
      <c r="AE224" s="5">
        <f>IFERROR(IF(AD224=$B224,0,IF($B224=0,ROUND((ABS(AD224-'Calculs T1a'!$S$7)/'Calculs T1a'!$S$7)*100,0),ROUND((ABS(AD224-$B224)/$B224)*100,0))), "No Prediction")</f>
        <v>0</v>
      </c>
      <c r="AG224" s="5">
        <f>IFERROR(IF(AF224=$B224,0,IF($B224=0,ROUND((ABS(AF224-'Calculs T1a'!$S$7)/'Calculs T1a'!$S$7)*100,0),ROUND((ABS(AF224-$B224)/$B224)*100,0))), "No Prediction")</f>
        <v>0</v>
      </c>
      <c r="AI224" s="5">
        <f>IFERROR(IF(AH224=$B224,0,IF($B224=0,ROUND((ABS(AH224-'Calculs T1a'!$S$7)/'Calculs T1a'!$S$7)*100,0),ROUND((ABS(AH224-$B224)/$B224)*100,0))), "No Prediction")</f>
        <v>0</v>
      </c>
      <c r="AK224" s="5">
        <f>IFERROR(IF(AJ224=$B224,0,IF($B224=0,ROUND((ABS(AJ224-'Calculs T1a'!$S$7)/'Calculs T1a'!$S$7)*100,0),ROUND((ABS(AJ224-$B224)/$B224)*100,0))), "No Prediction")</f>
        <v>0</v>
      </c>
      <c r="AM224" s="5">
        <f>IFERROR(IF(AL224=$B224,0,IF($B224=0,ROUND((ABS(AL224-'Calculs T1a'!$S$7)/'Calculs T1a'!$S$7)*100,0),ROUND((ABS(AL224-$B224)/$B224)*100,0))), "No Prediction")</f>
        <v>0</v>
      </c>
      <c r="AO224" s="5">
        <f>IFERROR(IF(AN224=$B224,0,IF($B224=0,ROUND((ABS(AN224-'Calculs T1a'!$S$7)/'Calculs T1a'!$S$7)*100,0),ROUND((ABS(AN224-$B224)/$B224)*100,0))), "No Prediction")</f>
        <v>0</v>
      </c>
      <c r="AQ224" s="5">
        <f>IFERROR(IF(AP224=$B224,0,IF($B224=0,ROUND((ABS(AP224-'Calculs T1a'!$S$7)/'Calculs T1a'!$S$7)*100,0),ROUND((ABS(AP224-$B224)/$B224)*100,0))), "No Prediction")</f>
        <v>0</v>
      </c>
      <c r="AS224" s="5">
        <f>IFERROR(IF(AR224=$B224,0,IF($B224=0,ROUND((ABS(AR224-'Calculs T1a'!$S$7)/'Calculs T1a'!$S$7)*100,0),ROUND((ABS(AR224-$B224)/$B224)*100,0))), "No Prediction")</f>
        <v>0</v>
      </c>
      <c r="AU224" s="5">
        <f>IFERROR(IF(AT224=$B224,0,IF($B224=0,ROUND((ABS(AT224-'Calculs T1a'!$S$7)/'Calculs T1a'!$S$7)*100,0),ROUND((ABS(AT224-$B224)/$B224)*100,0))), "No Prediction")</f>
        <v>0</v>
      </c>
      <c r="AW224" s="5">
        <f>IFERROR(IF(AV224=$B224,0,IF($B224=0,ROUND((ABS(AV224-'Calculs T1a'!$S$7)/'Calculs T1a'!$S$7)*100,0),ROUND((ABS(AV224-$B224)/$B224)*100,0))), "No Prediction")</f>
        <v>0</v>
      </c>
      <c r="BB224" s="5">
        <f>IFERROR(IF(BA224=$B224,0,IF($B224=0,ROUND((ABS(BA224-'Calculs T1a'!$S$7)/'Calculs T1a'!$S$7)*100,0),ROUND((ABS(BA224-$B224)/$B224)*100,0))), "No Prediction")</f>
        <v>0</v>
      </c>
      <c r="BD224" s="5">
        <f>IFERROR(IF(BC224=$B224,0,IF($B224=0,ROUND((ABS(BC224-'Calculs T1a'!$S$7)/'Calculs T1a'!$S$7)*100,0),ROUND((ABS(BC224-$B224)/$B224)*100,0))), "No Prediction")</f>
        <v>0</v>
      </c>
      <c r="BF224" s="5">
        <f>IFERROR(IF(BE224=$B224,0,IF($B224=0,ROUND((ABS(BE224-'Calculs T1a'!$S$7)/'Calculs T1a'!$S$7)*100,0),ROUND((ABS(BE224-$B224)/$B224)*100,0))), "No Prediction")</f>
        <v>0</v>
      </c>
      <c r="BH224" s="5">
        <f>IFERROR(IF(BG224=$B224,0,IF($B224=0,ROUND((ABS(BG224-'Calculs T1a'!$S$7)/'Calculs T1a'!$S$7)*100,0),ROUND((ABS(BG224-$B224)/$B224)*100,0))), "No Prediction")</f>
        <v>0</v>
      </c>
      <c r="BJ224" s="5">
        <f>IFERROR(IF(BI224=$B224,0,IF($B224=0,ROUND((ABS(BI224-'Calculs T1a'!$S$7)/'Calculs T1a'!$S$7)*100,0),ROUND((ABS(BI224-$B224)/$B224)*100,0))), "No Prediction")</f>
        <v>0</v>
      </c>
      <c r="BL224" s="5">
        <f>IFERROR(IF(BK224=$B224,0,IF($B224=0,ROUND((ABS(BK224-'Calculs T1a'!$S$7)/'Calculs T1a'!$S$7)*100,0),ROUND((ABS(BK224-$B224)/$B224)*100,0))), "No Prediction")</f>
        <v>0</v>
      </c>
      <c r="BN224" s="5">
        <f>IFERROR(IF(BM224=$B224,0,IF($B224=0,ROUND((ABS(BM224-'Calculs T1a'!$S$7)/'Calculs T1a'!$S$7)*100,0),ROUND((ABS(BM224-$B224)/$B224)*100,0))), "No Prediction")</f>
        <v>0</v>
      </c>
      <c r="BP224" s="5">
        <f>IFERROR(IF(BO224=$B224,0,IF($B224=0,ROUND((ABS(BO224-'Calculs T1a'!$S$7)/'Calculs T1a'!$S$7)*100,0),ROUND((ABS(BO224-$B224)/$B224)*100,0))), "No Prediction")</f>
        <v>0</v>
      </c>
      <c r="BR224" s="5">
        <f>IFERROR(IF(BQ224=$B224,0,IF($B224=0,ROUND((ABS(BQ224-'Calculs T1a'!$S$7)/'Calculs T1a'!$S$7)*100,0),ROUND((ABS(BQ224-$B224)/$B224)*100,0))), "No Prediction")</f>
        <v>0</v>
      </c>
      <c r="BT224" s="5">
        <f>IFERROR(IF(BS224=$B224,0,IF($B224=0,ROUND((ABS(BS224-'Calculs T1a'!$S$7)/'Calculs T1a'!$S$7)*100,0),ROUND((ABS(BS224-$B224)/$B224)*100,0))), "No Prediction")</f>
        <v>0</v>
      </c>
      <c r="BV224" s="5">
        <f>IFERROR(IF(BU224=$B224,0,IF($B224=0,ROUND((ABS(BU224-'Calculs T1a'!$S$7)/'Calculs T1a'!$S$7)*100,0),ROUND((ABS(BU224-$B224)/$B224)*100,0))), "No Prediction")</f>
        <v>0</v>
      </c>
    </row>
    <row r="225" spans="4:74" x14ac:dyDescent="0.3">
      <c r="D225" s="5">
        <f>IFERROR(IF(C225=$B225,0,IF($B225=0,ROUND((ABS(C225-'Calculs T1a'!$S$7)/'Calculs T1a'!$S$7)*100,0),ROUND((ABS(C225-$B225)/$B225)*100,0))), "No Prediction")</f>
        <v>0</v>
      </c>
      <c r="F225" s="5">
        <f>IFERROR(IF(E225=$B225,0,IF($B225=0,ROUND((ABS(E225-'Calculs T1a'!$S$7)/'Calculs T1a'!$S$7)*100,0),ROUND((ABS(E225-$B225)/$B225)*100,0))), "No Prediction")</f>
        <v>0</v>
      </c>
      <c r="H225" s="5">
        <f>IFERROR(IF(G225=$B225,0,IF($B225=0,ROUND((ABS(G225-'Calculs T1a'!$S$7)/'Calculs T1a'!$S$7)*100,0),ROUND((ABS(G225-$B225)/$B225)*100,0))), "No Prediction")</f>
        <v>0</v>
      </c>
      <c r="J225" s="5">
        <f>IFERROR(IF(I225=$B225,0,IF($B225=0,ROUND((ABS(I225-'Calculs T1a'!$S$7)/'Calculs T1a'!$S$7)*100,0),ROUND((ABS(I225-$B225)/$B225)*100,0))), "No Prediction")</f>
        <v>0</v>
      </c>
      <c r="L225" s="5">
        <f>IFERROR(IF(K225=$B225,0,IF($B225=0,ROUND((ABS(K225-'Calculs T1a'!$S$7)/'Calculs T1a'!$S$7)*100,0),ROUND((ABS(K225-$B225)/$B225)*100,0))), "No Prediction")</f>
        <v>0</v>
      </c>
      <c r="N225" s="5">
        <f>IFERROR(IF(M225=$B225,0,IF($B225=0,ROUND((ABS(M225-'Calculs T1a'!$S$7)/'Calculs T1a'!$S$7)*100,0),ROUND((ABS(M225-$B225)/$B225)*100,0))), "No Prediction")</f>
        <v>0</v>
      </c>
      <c r="P225" s="5">
        <f>IFERROR(IF(O225=$B225,0,IF($B225=0,ROUND((ABS(O225-'Calculs T1a'!$S$7)/'Calculs T1a'!$S$7)*100,0),ROUND((ABS(O225-$B225)/$B225)*100,0))), "No Prediction")</f>
        <v>0</v>
      </c>
      <c r="R225" s="5">
        <f>IFERROR(IF(Q225=$B225,0,IF($B225=0,ROUND((ABS(Q225-'Calculs T1a'!$S$7)/'Calculs T1a'!$S$7)*100,0),ROUND((ABS(Q225-$B225)/$B225)*100,0))), "No Prediction")</f>
        <v>0</v>
      </c>
      <c r="T225" s="5">
        <f>IFERROR(IF(S225=$B225,0,IF($B225=0,ROUND((ABS(S225-'Calculs T1a'!$S$7)/'Calculs T1a'!$S$7)*100,0),ROUND((ABS(S225-$B225)/$B225)*100,0))), "No Prediction")</f>
        <v>0</v>
      </c>
      <c r="V225" s="5">
        <f>IFERROR(IF(U225=$B225,0,IF($B225=0,ROUND((ABS(U225-'Calculs T1a'!$S$7)/'Calculs T1a'!$S$7)*100,0),ROUND((ABS(U225-$B225)/$B225)*100,0))), "No Prediction")</f>
        <v>0</v>
      </c>
      <c r="X225" s="5">
        <f>IFERROR(IF(W225=$B225,0,IF($B225=0,ROUND((ABS(W225-'Calculs T1a'!$S$7)/'Calculs T1a'!$S$7)*100,0),ROUND((ABS(W225-$B225)/$B225)*100,0))), "No Prediction")</f>
        <v>0</v>
      </c>
      <c r="AC225" s="5">
        <f>IFERROR(IF(AB225=$B225,0,IF($B225=0,ROUND((ABS(AB225-'Calculs T1a'!$S$7)/'Calculs T1a'!$S$7)*100,0),ROUND((ABS(AB225-$B225)/$B225)*100,0))), "No Prediction")</f>
        <v>0</v>
      </c>
      <c r="AE225" s="5">
        <f>IFERROR(IF(AD225=$B225,0,IF($B225=0,ROUND((ABS(AD225-'Calculs T1a'!$S$7)/'Calculs T1a'!$S$7)*100,0),ROUND((ABS(AD225-$B225)/$B225)*100,0))), "No Prediction")</f>
        <v>0</v>
      </c>
      <c r="AG225" s="5">
        <f>IFERROR(IF(AF225=$B225,0,IF($B225=0,ROUND((ABS(AF225-'Calculs T1a'!$S$7)/'Calculs T1a'!$S$7)*100,0),ROUND((ABS(AF225-$B225)/$B225)*100,0))), "No Prediction")</f>
        <v>0</v>
      </c>
      <c r="AI225" s="5">
        <f>IFERROR(IF(AH225=$B225,0,IF($B225=0,ROUND((ABS(AH225-'Calculs T1a'!$S$7)/'Calculs T1a'!$S$7)*100,0),ROUND((ABS(AH225-$B225)/$B225)*100,0))), "No Prediction")</f>
        <v>0</v>
      </c>
      <c r="AK225" s="5">
        <f>IFERROR(IF(AJ225=$B225,0,IF($B225=0,ROUND((ABS(AJ225-'Calculs T1a'!$S$7)/'Calculs T1a'!$S$7)*100,0),ROUND((ABS(AJ225-$B225)/$B225)*100,0))), "No Prediction")</f>
        <v>0</v>
      </c>
      <c r="AM225" s="5">
        <f>IFERROR(IF(AL225=$B225,0,IF($B225=0,ROUND((ABS(AL225-'Calculs T1a'!$S$7)/'Calculs T1a'!$S$7)*100,0),ROUND((ABS(AL225-$B225)/$B225)*100,0))), "No Prediction")</f>
        <v>0</v>
      </c>
      <c r="AO225" s="5">
        <f>IFERROR(IF(AN225=$B225,0,IF($B225=0,ROUND((ABS(AN225-'Calculs T1a'!$S$7)/'Calculs T1a'!$S$7)*100,0),ROUND((ABS(AN225-$B225)/$B225)*100,0))), "No Prediction")</f>
        <v>0</v>
      </c>
      <c r="AQ225" s="5">
        <f>IFERROR(IF(AP225=$B225,0,IF($B225=0,ROUND((ABS(AP225-'Calculs T1a'!$S$7)/'Calculs T1a'!$S$7)*100,0),ROUND((ABS(AP225-$B225)/$B225)*100,0))), "No Prediction")</f>
        <v>0</v>
      </c>
      <c r="AS225" s="5">
        <f>IFERROR(IF(AR225=$B225,0,IF($B225=0,ROUND((ABS(AR225-'Calculs T1a'!$S$7)/'Calculs T1a'!$S$7)*100,0),ROUND((ABS(AR225-$B225)/$B225)*100,0))), "No Prediction")</f>
        <v>0</v>
      </c>
      <c r="AU225" s="5">
        <f>IFERROR(IF(AT225=$B225,0,IF($B225=0,ROUND((ABS(AT225-'Calculs T1a'!$S$7)/'Calculs T1a'!$S$7)*100,0),ROUND((ABS(AT225-$B225)/$B225)*100,0))), "No Prediction")</f>
        <v>0</v>
      </c>
      <c r="AW225" s="5">
        <f>IFERROR(IF(AV225=$B225,0,IF($B225=0,ROUND((ABS(AV225-'Calculs T1a'!$S$7)/'Calculs T1a'!$S$7)*100,0),ROUND((ABS(AV225-$B225)/$B225)*100,0))), "No Prediction")</f>
        <v>0</v>
      </c>
      <c r="BB225" s="5">
        <f>IFERROR(IF(BA225=$B225,0,IF($B225=0,ROUND((ABS(BA225-'Calculs T1a'!$S$7)/'Calculs T1a'!$S$7)*100,0),ROUND((ABS(BA225-$B225)/$B225)*100,0))), "No Prediction")</f>
        <v>0</v>
      </c>
      <c r="BD225" s="5">
        <f>IFERROR(IF(BC225=$B225,0,IF($B225=0,ROUND((ABS(BC225-'Calculs T1a'!$S$7)/'Calculs T1a'!$S$7)*100,0),ROUND((ABS(BC225-$B225)/$B225)*100,0))), "No Prediction")</f>
        <v>0</v>
      </c>
      <c r="BF225" s="5">
        <f>IFERROR(IF(BE225=$B225,0,IF($B225=0,ROUND((ABS(BE225-'Calculs T1a'!$S$7)/'Calculs T1a'!$S$7)*100,0),ROUND((ABS(BE225-$B225)/$B225)*100,0))), "No Prediction")</f>
        <v>0</v>
      </c>
      <c r="BH225" s="5">
        <f>IFERROR(IF(BG225=$B225,0,IF($B225=0,ROUND((ABS(BG225-'Calculs T1a'!$S$7)/'Calculs T1a'!$S$7)*100,0),ROUND((ABS(BG225-$B225)/$B225)*100,0))), "No Prediction")</f>
        <v>0</v>
      </c>
      <c r="BJ225" s="5">
        <f>IFERROR(IF(BI225=$B225,0,IF($B225=0,ROUND((ABS(BI225-'Calculs T1a'!$S$7)/'Calculs T1a'!$S$7)*100,0),ROUND((ABS(BI225-$B225)/$B225)*100,0))), "No Prediction")</f>
        <v>0</v>
      </c>
      <c r="BL225" s="5">
        <f>IFERROR(IF(BK225=$B225,0,IF($B225=0,ROUND((ABS(BK225-'Calculs T1a'!$S$7)/'Calculs T1a'!$S$7)*100,0),ROUND((ABS(BK225-$B225)/$B225)*100,0))), "No Prediction")</f>
        <v>0</v>
      </c>
      <c r="BN225" s="5">
        <f>IFERROR(IF(BM225=$B225,0,IF($B225=0,ROUND((ABS(BM225-'Calculs T1a'!$S$7)/'Calculs T1a'!$S$7)*100,0),ROUND((ABS(BM225-$B225)/$B225)*100,0))), "No Prediction")</f>
        <v>0</v>
      </c>
      <c r="BP225" s="5">
        <f>IFERROR(IF(BO225=$B225,0,IF($B225=0,ROUND((ABS(BO225-'Calculs T1a'!$S$7)/'Calculs T1a'!$S$7)*100,0),ROUND((ABS(BO225-$B225)/$B225)*100,0))), "No Prediction")</f>
        <v>0</v>
      </c>
      <c r="BR225" s="5">
        <f>IFERROR(IF(BQ225=$B225,0,IF($B225=0,ROUND((ABS(BQ225-'Calculs T1a'!$S$7)/'Calculs T1a'!$S$7)*100,0),ROUND((ABS(BQ225-$B225)/$B225)*100,0))), "No Prediction")</f>
        <v>0</v>
      </c>
      <c r="BT225" s="5">
        <f>IFERROR(IF(BS225=$B225,0,IF($B225=0,ROUND((ABS(BS225-'Calculs T1a'!$S$7)/'Calculs T1a'!$S$7)*100,0),ROUND((ABS(BS225-$B225)/$B225)*100,0))), "No Prediction")</f>
        <v>0</v>
      </c>
      <c r="BV225" s="5">
        <f>IFERROR(IF(BU225=$B225,0,IF($B225=0,ROUND((ABS(BU225-'Calculs T1a'!$S$7)/'Calculs T1a'!$S$7)*100,0),ROUND((ABS(BU225-$B225)/$B225)*100,0))), "No Prediction")</f>
        <v>0</v>
      </c>
    </row>
    <row r="226" spans="4:74" x14ac:dyDescent="0.3">
      <c r="D226" s="5">
        <f>IFERROR(IF(C226=$B226,0,IF($B226=0,ROUND((ABS(C226-'Calculs T1a'!$S$7)/'Calculs T1a'!$S$7)*100,0),ROUND((ABS(C226-$B226)/$B226)*100,0))), "No Prediction")</f>
        <v>0</v>
      </c>
      <c r="F226" s="5">
        <f>IFERROR(IF(E226=$B226,0,IF($B226=0,ROUND((ABS(E226-'Calculs T1a'!$S$7)/'Calculs T1a'!$S$7)*100,0),ROUND((ABS(E226-$B226)/$B226)*100,0))), "No Prediction")</f>
        <v>0</v>
      </c>
      <c r="H226" s="5">
        <f>IFERROR(IF(G226=$B226,0,IF($B226=0,ROUND((ABS(G226-'Calculs T1a'!$S$7)/'Calculs T1a'!$S$7)*100,0),ROUND((ABS(G226-$B226)/$B226)*100,0))), "No Prediction")</f>
        <v>0</v>
      </c>
      <c r="J226" s="5">
        <f>IFERROR(IF(I226=$B226,0,IF($B226=0,ROUND((ABS(I226-'Calculs T1a'!$S$7)/'Calculs T1a'!$S$7)*100,0),ROUND((ABS(I226-$B226)/$B226)*100,0))), "No Prediction")</f>
        <v>0</v>
      </c>
      <c r="L226" s="5">
        <f>IFERROR(IF(K226=$B226,0,IF($B226=0,ROUND((ABS(K226-'Calculs T1a'!$S$7)/'Calculs T1a'!$S$7)*100,0),ROUND((ABS(K226-$B226)/$B226)*100,0))), "No Prediction")</f>
        <v>0</v>
      </c>
      <c r="N226" s="5">
        <f>IFERROR(IF(M226=$B226,0,IF($B226=0,ROUND((ABS(M226-'Calculs T1a'!$S$7)/'Calculs T1a'!$S$7)*100,0),ROUND((ABS(M226-$B226)/$B226)*100,0))), "No Prediction")</f>
        <v>0</v>
      </c>
      <c r="P226" s="5">
        <f>IFERROR(IF(O226=$B226,0,IF($B226=0,ROUND((ABS(O226-'Calculs T1a'!$S$7)/'Calculs T1a'!$S$7)*100,0),ROUND((ABS(O226-$B226)/$B226)*100,0))), "No Prediction")</f>
        <v>0</v>
      </c>
      <c r="R226" s="5">
        <f>IFERROR(IF(Q226=$B226,0,IF($B226=0,ROUND((ABS(Q226-'Calculs T1a'!$S$7)/'Calculs T1a'!$S$7)*100,0),ROUND((ABS(Q226-$B226)/$B226)*100,0))), "No Prediction")</f>
        <v>0</v>
      </c>
      <c r="T226" s="5">
        <f>IFERROR(IF(S226=$B226,0,IF($B226=0,ROUND((ABS(S226-'Calculs T1a'!$S$7)/'Calculs T1a'!$S$7)*100,0),ROUND((ABS(S226-$B226)/$B226)*100,0))), "No Prediction")</f>
        <v>0</v>
      </c>
      <c r="V226" s="5">
        <f>IFERROR(IF(U226=$B226,0,IF($B226=0,ROUND((ABS(U226-'Calculs T1a'!$S$7)/'Calculs T1a'!$S$7)*100,0),ROUND((ABS(U226-$B226)/$B226)*100,0))), "No Prediction")</f>
        <v>0</v>
      </c>
      <c r="X226" s="5">
        <f>IFERROR(IF(W226=$B226,0,IF($B226=0,ROUND((ABS(W226-'Calculs T1a'!$S$7)/'Calculs T1a'!$S$7)*100,0),ROUND((ABS(W226-$B226)/$B226)*100,0))), "No Prediction")</f>
        <v>0</v>
      </c>
      <c r="AC226" s="5">
        <f>IFERROR(IF(AB226=$B226,0,IF($B226=0,ROUND((ABS(AB226-'Calculs T1a'!$S$7)/'Calculs T1a'!$S$7)*100,0),ROUND((ABS(AB226-$B226)/$B226)*100,0))), "No Prediction")</f>
        <v>0</v>
      </c>
      <c r="AE226" s="5">
        <f>IFERROR(IF(AD226=$B226,0,IF($B226=0,ROUND((ABS(AD226-'Calculs T1a'!$S$7)/'Calculs T1a'!$S$7)*100,0),ROUND((ABS(AD226-$B226)/$B226)*100,0))), "No Prediction")</f>
        <v>0</v>
      </c>
      <c r="AG226" s="5">
        <f>IFERROR(IF(AF226=$B226,0,IF($B226=0,ROUND((ABS(AF226-'Calculs T1a'!$S$7)/'Calculs T1a'!$S$7)*100,0),ROUND((ABS(AF226-$B226)/$B226)*100,0))), "No Prediction")</f>
        <v>0</v>
      </c>
      <c r="AI226" s="5">
        <f>IFERROR(IF(AH226=$B226,0,IF($B226=0,ROUND((ABS(AH226-'Calculs T1a'!$S$7)/'Calculs T1a'!$S$7)*100,0),ROUND((ABS(AH226-$B226)/$B226)*100,0))), "No Prediction")</f>
        <v>0</v>
      </c>
      <c r="AK226" s="5">
        <f>IFERROR(IF(AJ226=$B226,0,IF($B226=0,ROUND((ABS(AJ226-'Calculs T1a'!$S$7)/'Calculs T1a'!$S$7)*100,0),ROUND((ABS(AJ226-$B226)/$B226)*100,0))), "No Prediction")</f>
        <v>0</v>
      </c>
      <c r="AM226" s="5">
        <f>IFERROR(IF(AL226=$B226,0,IF($B226=0,ROUND((ABS(AL226-'Calculs T1a'!$S$7)/'Calculs T1a'!$S$7)*100,0),ROUND((ABS(AL226-$B226)/$B226)*100,0))), "No Prediction")</f>
        <v>0</v>
      </c>
      <c r="AO226" s="5">
        <f>IFERROR(IF(AN226=$B226,0,IF($B226=0,ROUND((ABS(AN226-'Calculs T1a'!$S$7)/'Calculs T1a'!$S$7)*100,0),ROUND((ABS(AN226-$B226)/$B226)*100,0))), "No Prediction")</f>
        <v>0</v>
      </c>
      <c r="AQ226" s="5">
        <f>IFERROR(IF(AP226=$B226,0,IF($B226=0,ROUND((ABS(AP226-'Calculs T1a'!$S$7)/'Calculs T1a'!$S$7)*100,0),ROUND((ABS(AP226-$B226)/$B226)*100,0))), "No Prediction")</f>
        <v>0</v>
      </c>
      <c r="AS226" s="5">
        <f>IFERROR(IF(AR226=$B226,0,IF($B226=0,ROUND((ABS(AR226-'Calculs T1a'!$S$7)/'Calculs T1a'!$S$7)*100,0),ROUND((ABS(AR226-$B226)/$B226)*100,0))), "No Prediction")</f>
        <v>0</v>
      </c>
      <c r="AU226" s="5">
        <f>IFERROR(IF(AT226=$B226,0,IF($B226=0,ROUND((ABS(AT226-'Calculs T1a'!$S$7)/'Calculs T1a'!$S$7)*100,0),ROUND((ABS(AT226-$B226)/$B226)*100,0))), "No Prediction")</f>
        <v>0</v>
      </c>
      <c r="AW226" s="5">
        <f>IFERROR(IF(AV226=$B226,0,IF($B226=0,ROUND((ABS(AV226-'Calculs T1a'!$S$7)/'Calculs T1a'!$S$7)*100,0),ROUND((ABS(AV226-$B226)/$B226)*100,0))), "No Prediction")</f>
        <v>0</v>
      </c>
      <c r="BB226" s="5">
        <f>IFERROR(IF(BA226=$B226,0,IF($B226=0,ROUND((ABS(BA226-'Calculs T1a'!$S$7)/'Calculs T1a'!$S$7)*100,0),ROUND((ABS(BA226-$B226)/$B226)*100,0))), "No Prediction")</f>
        <v>0</v>
      </c>
      <c r="BD226" s="5">
        <f>IFERROR(IF(BC226=$B226,0,IF($B226=0,ROUND((ABS(BC226-'Calculs T1a'!$S$7)/'Calculs T1a'!$S$7)*100,0),ROUND((ABS(BC226-$B226)/$B226)*100,0))), "No Prediction")</f>
        <v>0</v>
      </c>
      <c r="BF226" s="5">
        <f>IFERROR(IF(BE226=$B226,0,IF($B226=0,ROUND((ABS(BE226-'Calculs T1a'!$S$7)/'Calculs T1a'!$S$7)*100,0),ROUND((ABS(BE226-$B226)/$B226)*100,0))), "No Prediction")</f>
        <v>0</v>
      </c>
      <c r="BH226" s="5">
        <f>IFERROR(IF(BG226=$B226,0,IF($B226=0,ROUND((ABS(BG226-'Calculs T1a'!$S$7)/'Calculs T1a'!$S$7)*100,0),ROUND((ABS(BG226-$B226)/$B226)*100,0))), "No Prediction")</f>
        <v>0</v>
      </c>
      <c r="BJ226" s="5">
        <f>IFERROR(IF(BI226=$B226,0,IF($B226=0,ROUND((ABS(BI226-'Calculs T1a'!$S$7)/'Calculs T1a'!$S$7)*100,0),ROUND((ABS(BI226-$B226)/$B226)*100,0))), "No Prediction")</f>
        <v>0</v>
      </c>
      <c r="BL226" s="5">
        <f>IFERROR(IF(BK226=$B226,0,IF($B226=0,ROUND((ABS(BK226-'Calculs T1a'!$S$7)/'Calculs T1a'!$S$7)*100,0),ROUND((ABS(BK226-$B226)/$B226)*100,0))), "No Prediction")</f>
        <v>0</v>
      </c>
      <c r="BN226" s="5">
        <f>IFERROR(IF(BM226=$B226,0,IF($B226=0,ROUND((ABS(BM226-'Calculs T1a'!$S$7)/'Calculs T1a'!$S$7)*100,0),ROUND((ABS(BM226-$B226)/$B226)*100,0))), "No Prediction")</f>
        <v>0</v>
      </c>
      <c r="BP226" s="5">
        <f>IFERROR(IF(BO226=$B226,0,IF($B226=0,ROUND((ABS(BO226-'Calculs T1a'!$S$7)/'Calculs T1a'!$S$7)*100,0),ROUND((ABS(BO226-$B226)/$B226)*100,0))), "No Prediction")</f>
        <v>0</v>
      </c>
      <c r="BR226" s="5">
        <f>IFERROR(IF(BQ226=$B226,0,IF($B226=0,ROUND((ABS(BQ226-'Calculs T1a'!$S$7)/'Calculs T1a'!$S$7)*100,0),ROUND((ABS(BQ226-$B226)/$B226)*100,0))), "No Prediction")</f>
        <v>0</v>
      </c>
      <c r="BT226" s="5">
        <f>IFERROR(IF(BS226=$B226,0,IF($B226=0,ROUND((ABS(BS226-'Calculs T1a'!$S$7)/'Calculs T1a'!$S$7)*100,0),ROUND((ABS(BS226-$B226)/$B226)*100,0))), "No Prediction")</f>
        <v>0</v>
      </c>
      <c r="BV226" s="5">
        <f>IFERROR(IF(BU226=$B226,0,IF($B226=0,ROUND((ABS(BU226-'Calculs T1a'!$S$7)/'Calculs T1a'!$S$7)*100,0),ROUND((ABS(BU226-$B226)/$B226)*100,0))), "No Prediction")</f>
        <v>0</v>
      </c>
    </row>
    <row r="227" spans="4:74" x14ac:dyDescent="0.3">
      <c r="D227" s="5">
        <f>IFERROR(IF(C227=$B227,0,IF($B227=0,ROUND((ABS(C227-'Calculs T1a'!$S$7)/'Calculs T1a'!$S$7)*100,0),ROUND((ABS(C227-$B227)/$B227)*100,0))), "No Prediction")</f>
        <v>0</v>
      </c>
      <c r="F227" s="5">
        <f>IFERROR(IF(E227=$B227,0,IF($B227=0,ROUND((ABS(E227-'Calculs T1a'!$S$7)/'Calculs T1a'!$S$7)*100,0),ROUND((ABS(E227-$B227)/$B227)*100,0))), "No Prediction")</f>
        <v>0</v>
      </c>
      <c r="H227" s="5">
        <f>IFERROR(IF(G227=$B227,0,IF($B227=0,ROUND((ABS(G227-'Calculs T1a'!$S$7)/'Calculs T1a'!$S$7)*100,0),ROUND((ABS(G227-$B227)/$B227)*100,0))), "No Prediction")</f>
        <v>0</v>
      </c>
      <c r="J227" s="5">
        <f>IFERROR(IF(I227=$B227,0,IF($B227=0,ROUND((ABS(I227-'Calculs T1a'!$S$7)/'Calculs T1a'!$S$7)*100,0),ROUND((ABS(I227-$B227)/$B227)*100,0))), "No Prediction")</f>
        <v>0</v>
      </c>
      <c r="L227" s="5">
        <f>IFERROR(IF(K227=$B227,0,IF($B227=0,ROUND((ABS(K227-'Calculs T1a'!$S$7)/'Calculs T1a'!$S$7)*100,0),ROUND((ABS(K227-$B227)/$B227)*100,0))), "No Prediction")</f>
        <v>0</v>
      </c>
      <c r="N227" s="5">
        <f>IFERROR(IF(M227=$B227,0,IF($B227=0,ROUND((ABS(M227-'Calculs T1a'!$S$7)/'Calculs T1a'!$S$7)*100,0),ROUND((ABS(M227-$B227)/$B227)*100,0))), "No Prediction")</f>
        <v>0</v>
      </c>
      <c r="P227" s="5">
        <f>IFERROR(IF(O227=$B227,0,IF($B227=0,ROUND((ABS(O227-'Calculs T1a'!$S$7)/'Calculs T1a'!$S$7)*100,0),ROUND((ABS(O227-$B227)/$B227)*100,0))), "No Prediction")</f>
        <v>0</v>
      </c>
      <c r="R227" s="5">
        <f>IFERROR(IF(Q227=$B227,0,IF($B227=0,ROUND((ABS(Q227-'Calculs T1a'!$S$7)/'Calculs T1a'!$S$7)*100,0),ROUND((ABS(Q227-$B227)/$B227)*100,0))), "No Prediction")</f>
        <v>0</v>
      </c>
      <c r="T227" s="5">
        <f>IFERROR(IF(S227=$B227,0,IF($B227=0,ROUND((ABS(S227-'Calculs T1a'!$S$7)/'Calculs T1a'!$S$7)*100,0),ROUND((ABS(S227-$B227)/$B227)*100,0))), "No Prediction")</f>
        <v>0</v>
      </c>
      <c r="V227" s="5">
        <f>IFERROR(IF(U227=$B227,0,IF($B227=0,ROUND((ABS(U227-'Calculs T1a'!$S$7)/'Calculs T1a'!$S$7)*100,0),ROUND((ABS(U227-$B227)/$B227)*100,0))), "No Prediction")</f>
        <v>0</v>
      </c>
      <c r="X227" s="5">
        <f>IFERROR(IF(W227=$B227,0,IF($B227=0,ROUND((ABS(W227-'Calculs T1a'!$S$7)/'Calculs T1a'!$S$7)*100,0),ROUND((ABS(W227-$B227)/$B227)*100,0))), "No Prediction")</f>
        <v>0</v>
      </c>
      <c r="AC227" s="5">
        <f>IFERROR(IF(AB227=$B227,0,IF($B227=0,ROUND((ABS(AB227-'Calculs T1a'!$S$7)/'Calculs T1a'!$S$7)*100,0),ROUND((ABS(AB227-$B227)/$B227)*100,0))), "No Prediction")</f>
        <v>0</v>
      </c>
      <c r="AE227" s="5">
        <f>IFERROR(IF(AD227=$B227,0,IF($B227=0,ROUND((ABS(AD227-'Calculs T1a'!$S$7)/'Calculs T1a'!$S$7)*100,0),ROUND((ABS(AD227-$B227)/$B227)*100,0))), "No Prediction")</f>
        <v>0</v>
      </c>
      <c r="AG227" s="5">
        <f>IFERROR(IF(AF227=$B227,0,IF($B227=0,ROUND((ABS(AF227-'Calculs T1a'!$S$7)/'Calculs T1a'!$S$7)*100,0),ROUND((ABS(AF227-$B227)/$B227)*100,0))), "No Prediction")</f>
        <v>0</v>
      </c>
      <c r="AI227" s="5">
        <f>IFERROR(IF(AH227=$B227,0,IF($B227=0,ROUND((ABS(AH227-'Calculs T1a'!$S$7)/'Calculs T1a'!$S$7)*100,0),ROUND((ABS(AH227-$B227)/$B227)*100,0))), "No Prediction")</f>
        <v>0</v>
      </c>
      <c r="AK227" s="5">
        <f>IFERROR(IF(AJ227=$B227,0,IF($B227=0,ROUND((ABS(AJ227-'Calculs T1a'!$S$7)/'Calculs T1a'!$S$7)*100,0),ROUND((ABS(AJ227-$B227)/$B227)*100,0))), "No Prediction")</f>
        <v>0</v>
      </c>
      <c r="AM227" s="5">
        <f>IFERROR(IF(AL227=$B227,0,IF($B227=0,ROUND((ABS(AL227-'Calculs T1a'!$S$7)/'Calculs T1a'!$S$7)*100,0),ROUND((ABS(AL227-$B227)/$B227)*100,0))), "No Prediction")</f>
        <v>0</v>
      </c>
      <c r="AO227" s="5">
        <f>IFERROR(IF(AN227=$B227,0,IF($B227=0,ROUND((ABS(AN227-'Calculs T1a'!$S$7)/'Calculs T1a'!$S$7)*100,0),ROUND((ABS(AN227-$B227)/$B227)*100,0))), "No Prediction")</f>
        <v>0</v>
      </c>
      <c r="AQ227" s="5">
        <f>IFERROR(IF(AP227=$B227,0,IF($B227=0,ROUND((ABS(AP227-'Calculs T1a'!$S$7)/'Calculs T1a'!$S$7)*100,0),ROUND((ABS(AP227-$B227)/$B227)*100,0))), "No Prediction")</f>
        <v>0</v>
      </c>
      <c r="AS227" s="5">
        <f>IFERROR(IF(AR227=$B227,0,IF($B227=0,ROUND((ABS(AR227-'Calculs T1a'!$S$7)/'Calculs T1a'!$S$7)*100,0),ROUND((ABS(AR227-$B227)/$B227)*100,0))), "No Prediction")</f>
        <v>0</v>
      </c>
      <c r="AU227" s="5">
        <f>IFERROR(IF(AT227=$B227,0,IF($B227=0,ROUND((ABS(AT227-'Calculs T1a'!$S$7)/'Calculs T1a'!$S$7)*100,0),ROUND((ABS(AT227-$B227)/$B227)*100,0))), "No Prediction")</f>
        <v>0</v>
      </c>
      <c r="AW227" s="5">
        <f>IFERROR(IF(AV227=$B227,0,IF($B227=0,ROUND((ABS(AV227-'Calculs T1a'!$S$7)/'Calculs T1a'!$S$7)*100,0),ROUND((ABS(AV227-$B227)/$B227)*100,0))), "No Prediction")</f>
        <v>0</v>
      </c>
      <c r="BB227" s="5">
        <f>IFERROR(IF(BA227=$B227,0,IF($B227=0,ROUND((ABS(BA227-'Calculs T1a'!$S$7)/'Calculs T1a'!$S$7)*100,0),ROUND((ABS(BA227-$B227)/$B227)*100,0))), "No Prediction")</f>
        <v>0</v>
      </c>
      <c r="BD227" s="5">
        <f>IFERROR(IF(BC227=$B227,0,IF($B227=0,ROUND((ABS(BC227-'Calculs T1a'!$S$7)/'Calculs T1a'!$S$7)*100,0),ROUND((ABS(BC227-$B227)/$B227)*100,0))), "No Prediction")</f>
        <v>0</v>
      </c>
      <c r="BF227" s="5">
        <f>IFERROR(IF(BE227=$B227,0,IF($B227=0,ROUND((ABS(BE227-'Calculs T1a'!$S$7)/'Calculs T1a'!$S$7)*100,0),ROUND((ABS(BE227-$B227)/$B227)*100,0))), "No Prediction")</f>
        <v>0</v>
      </c>
      <c r="BH227" s="5">
        <f>IFERROR(IF(BG227=$B227,0,IF($B227=0,ROUND((ABS(BG227-'Calculs T1a'!$S$7)/'Calculs T1a'!$S$7)*100,0),ROUND((ABS(BG227-$B227)/$B227)*100,0))), "No Prediction")</f>
        <v>0</v>
      </c>
      <c r="BJ227" s="5">
        <f>IFERROR(IF(BI227=$B227,0,IF($B227=0,ROUND((ABS(BI227-'Calculs T1a'!$S$7)/'Calculs T1a'!$S$7)*100,0),ROUND((ABS(BI227-$B227)/$B227)*100,0))), "No Prediction")</f>
        <v>0</v>
      </c>
      <c r="BL227" s="5">
        <f>IFERROR(IF(BK227=$B227,0,IF($B227=0,ROUND((ABS(BK227-'Calculs T1a'!$S$7)/'Calculs T1a'!$S$7)*100,0),ROUND((ABS(BK227-$B227)/$B227)*100,0))), "No Prediction")</f>
        <v>0</v>
      </c>
      <c r="BN227" s="5">
        <f>IFERROR(IF(BM227=$B227,0,IF($B227=0,ROUND((ABS(BM227-'Calculs T1a'!$S$7)/'Calculs T1a'!$S$7)*100,0),ROUND((ABS(BM227-$B227)/$B227)*100,0))), "No Prediction")</f>
        <v>0</v>
      </c>
      <c r="BP227" s="5">
        <f>IFERROR(IF(BO227=$B227,0,IF($B227=0,ROUND((ABS(BO227-'Calculs T1a'!$S$7)/'Calculs T1a'!$S$7)*100,0),ROUND((ABS(BO227-$B227)/$B227)*100,0))), "No Prediction")</f>
        <v>0</v>
      </c>
      <c r="BR227" s="5">
        <f>IFERROR(IF(BQ227=$B227,0,IF($B227=0,ROUND((ABS(BQ227-'Calculs T1a'!$S$7)/'Calculs T1a'!$S$7)*100,0),ROUND((ABS(BQ227-$B227)/$B227)*100,0))), "No Prediction")</f>
        <v>0</v>
      </c>
      <c r="BT227" s="5">
        <f>IFERROR(IF(BS227=$B227,0,IF($B227=0,ROUND((ABS(BS227-'Calculs T1a'!$S$7)/'Calculs T1a'!$S$7)*100,0),ROUND((ABS(BS227-$B227)/$B227)*100,0))), "No Prediction")</f>
        <v>0</v>
      </c>
      <c r="BV227" s="5">
        <f>IFERROR(IF(BU227=$B227,0,IF($B227=0,ROUND((ABS(BU227-'Calculs T1a'!$S$7)/'Calculs T1a'!$S$7)*100,0),ROUND((ABS(BU227-$B227)/$B227)*100,0))), "No Prediction")</f>
        <v>0</v>
      </c>
    </row>
    <row r="228" spans="4:74" x14ac:dyDescent="0.3">
      <c r="D228" s="5">
        <f>IFERROR(IF(C228=$B228,0,IF($B228=0,ROUND((ABS(C228-'Calculs T1a'!$S$7)/'Calculs T1a'!$S$7)*100,0),ROUND((ABS(C228-$B228)/$B228)*100,0))), "No Prediction")</f>
        <v>0</v>
      </c>
      <c r="F228" s="5">
        <f>IFERROR(IF(E228=$B228,0,IF($B228=0,ROUND((ABS(E228-'Calculs T1a'!$S$7)/'Calculs T1a'!$S$7)*100,0),ROUND((ABS(E228-$B228)/$B228)*100,0))), "No Prediction")</f>
        <v>0</v>
      </c>
      <c r="H228" s="5">
        <f>IFERROR(IF(G228=$B228,0,IF($B228=0,ROUND((ABS(G228-'Calculs T1a'!$S$7)/'Calculs T1a'!$S$7)*100,0),ROUND((ABS(G228-$B228)/$B228)*100,0))), "No Prediction")</f>
        <v>0</v>
      </c>
      <c r="J228" s="5">
        <f>IFERROR(IF(I228=$B228,0,IF($B228=0,ROUND((ABS(I228-'Calculs T1a'!$S$7)/'Calculs T1a'!$S$7)*100,0),ROUND((ABS(I228-$B228)/$B228)*100,0))), "No Prediction")</f>
        <v>0</v>
      </c>
      <c r="L228" s="5">
        <f>IFERROR(IF(K228=$B228,0,IF($B228=0,ROUND((ABS(K228-'Calculs T1a'!$S$7)/'Calculs T1a'!$S$7)*100,0),ROUND((ABS(K228-$B228)/$B228)*100,0))), "No Prediction")</f>
        <v>0</v>
      </c>
      <c r="N228" s="5">
        <f>IFERROR(IF(M228=$B228,0,IF($B228=0,ROUND((ABS(M228-'Calculs T1a'!$S$7)/'Calculs T1a'!$S$7)*100,0),ROUND((ABS(M228-$B228)/$B228)*100,0))), "No Prediction")</f>
        <v>0</v>
      </c>
      <c r="P228" s="5">
        <f>IFERROR(IF(O228=$B228,0,IF($B228=0,ROUND((ABS(O228-'Calculs T1a'!$S$7)/'Calculs T1a'!$S$7)*100,0),ROUND((ABS(O228-$B228)/$B228)*100,0))), "No Prediction")</f>
        <v>0</v>
      </c>
      <c r="R228" s="5">
        <f>IFERROR(IF(Q228=$B228,0,IF($B228=0,ROUND((ABS(Q228-'Calculs T1a'!$S$7)/'Calculs T1a'!$S$7)*100,0),ROUND((ABS(Q228-$B228)/$B228)*100,0))), "No Prediction")</f>
        <v>0</v>
      </c>
      <c r="T228" s="5">
        <f>IFERROR(IF(S228=$B228,0,IF($B228=0,ROUND((ABS(S228-'Calculs T1a'!$S$7)/'Calculs T1a'!$S$7)*100,0),ROUND((ABS(S228-$B228)/$B228)*100,0))), "No Prediction")</f>
        <v>0</v>
      </c>
      <c r="V228" s="5">
        <f>IFERROR(IF(U228=$B228,0,IF($B228=0,ROUND((ABS(U228-'Calculs T1a'!$S$7)/'Calculs T1a'!$S$7)*100,0),ROUND((ABS(U228-$B228)/$B228)*100,0))), "No Prediction")</f>
        <v>0</v>
      </c>
      <c r="X228" s="5">
        <f>IFERROR(IF(W228=$B228,0,IF($B228=0,ROUND((ABS(W228-'Calculs T1a'!$S$7)/'Calculs T1a'!$S$7)*100,0),ROUND((ABS(W228-$B228)/$B228)*100,0))), "No Prediction")</f>
        <v>0</v>
      </c>
      <c r="AC228" s="5">
        <f>IFERROR(IF(AB228=$B228,0,IF($B228=0,ROUND((ABS(AB228-'Calculs T1a'!$S$7)/'Calculs T1a'!$S$7)*100,0),ROUND((ABS(AB228-$B228)/$B228)*100,0))), "No Prediction")</f>
        <v>0</v>
      </c>
      <c r="AE228" s="5">
        <f>IFERROR(IF(AD228=$B228,0,IF($B228=0,ROUND((ABS(AD228-'Calculs T1a'!$S$7)/'Calculs T1a'!$S$7)*100,0),ROUND((ABS(AD228-$B228)/$B228)*100,0))), "No Prediction")</f>
        <v>0</v>
      </c>
      <c r="AG228" s="5">
        <f>IFERROR(IF(AF228=$B228,0,IF($B228=0,ROUND((ABS(AF228-'Calculs T1a'!$S$7)/'Calculs T1a'!$S$7)*100,0),ROUND((ABS(AF228-$B228)/$B228)*100,0))), "No Prediction")</f>
        <v>0</v>
      </c>
      <c r="AI228" s="5">
        <f>IFERROR(IF(AH228=$B228,0,IF($B228=0,ROUND((ABS(AH228-'Calculs T1a'!$S$7)/'Calculs T1a'!$S$7)*100,0),ROUND((ABS(AH228-$B228)/$B228)*100,0))), "No Prediction")</f>
        <v>0</v>
      </c>
      <c r="AK228" s="5">
        <f>IFERROR(IF(AJ228=$B228,0,IF($B228=0,ROUND((ABS(AJ228-'Calculs T1a'!$S$7)/'Calculs T1a'!$S$7)*100,0),ROUND((ABS(AJ228-$B228)/$B228)*100,0))), "No Prediction")</f>
        <v>0</v>
      </c>
      <c r="AM228" s="5">
        <f>IFERROR(IF(AL228=$B228,0,IF($B228=0,ROUND((ABS(AL228-'Calculs T1a'!$S$7)/'Calculs T1a'!$S$7)*100,0),ROUND((ABS(AL228-$B228)/$B228)*100,0))), "No Prediction")</f>
        <v>0</v>
      </c>
      <c r="AO228" s="5">
        <f>IFERROR(IF(AN228=$B228,0,IF($B228=0,ROUND((ABS(AN228-'Calculs T1a'!$S$7)/'Calculs T1a'!$S$7)*100,0),ROUND((ABS(AN228-$B228)/$B228)*100,0))), "No Prediction")</f>
        <v>0</v>
      </c>
      <c r="AQ228" s="5">
        <f>IFERROR(IF(AP228=$B228,0,IF($B228=0,ROUND((ABS(AP228-'Calculs T1a'!$S$7)/'Calculs T1a'!$S$7)*100,0),ROUND((ABS(AP228-$B228)/$B228)*100,0))), "No Prediction")</f>
        <v>0</v>
      </c>
      <c r="AS228" s="5">
        <f>IFERROR(IF(AR228=$B228,0,IF($B228=0,ROUND((ABS(AR228-'Calculs T1a'!$S$7)/'Calculs T1a'!$S$7)*100,0),ROUND((ABS(AR228-$B228)/$B228)*100,0))), "No Prediction")</f>
        <v>0</v>
      </c>
      <c r="AU228" s="5">
        <f>IFERROR(IF(AT228=$B228,0,IF($B228=0,ROUND((ABS(AT228-'Calculs T1a'!$S$7)/'Calculs T1a'!$S$7)*100,0),ROUND((ABS(AT228-$B228)/$B228)*100,0))), "No Prediction")</f>
        <v>0</v>
      </c>
      <c r="AW228" s="5">
        <f>IFERROR(IF(AV228=$B228,0,IF($B228=0,ROUND((ABS(AV228-'Calculs T1a'!$S$7)/'Calculs T1a'!$S$7)*100,0),ROUND((ABS(AV228-$B228)/$B228)*100,0))), "No Prediction")</f>
        <v>0</v>
      </c>
      <c r="BB228" s="5">
        <f>IFERROR(IF(BA228=$B228,0,IF($B228=0,ROUND((ABS(BA228-'Calculs T1a'!$S$7)/'Calculs T1a'!$S$7)*100,0),ROUND((ABS(BA228-$B228)/$B228)*100,0))), "No Prediction")</f>
        <v>0</v>
      </c>
      <c r="BD228" s="5">
        <f>IFERROR(IF(BC228=$B228,0,IF($B228=0,ROUND((ABS(BC228-'Calculs T1a'!$S$7)/'Calculs T1a'!$S$7)*100,0),ROUND((ABS(BC228-$B228)/$B228)*100,0))), "No Prediction")</f>
        <v>0</v>
      </c>
      <c r="BF228" s="5">
        <f>IFERROR(IF(BE228=$B228,0,IF($B228=0,ROUND((ABS(BE228-'Calculs T1a'!$S$7)/'Calculs T1a'!$S$7)*100,0),ROUND((ABS(BE228-$B228)/$B228)*100,0))), "No Prediction")</f>
        <v>0</v>
      </c>
      <c r="BH228" s="5">
        <f>IFERROR(IF(BG228=$B228,0,IF($B228=0,ROUND((ABS(BG228-'Calculs T1a'!$S$7)/'Calculs T1a'!$S$7)*100,0),ROUND((ABS(BG228-$B228)/$B228)*100,0))), "No Prediction")</f>
        <v>0</v>
      </c>
      <c r="BJ228" s="5">
        <f>IFERROR(IF(BI228=$B228,0,IF($B228=0,ROUND((ABS(BI228-'Calculs T1a'!$S$7)/'Calculs T1a'!$S$7)*100,0),ROUND((ABS(BI228-$B228)/$B228)*100,0))), "No Prediction")</f>
        <v>0</v>
      </c>
      <c r="BL228" s="5">
        <f>IFERROR(IF(BK228=$B228,0,IF($B228=0,ROUND((ABS(BK228-'Calculs T1a'!$S$7)/'Calculs T1a'!$S$7)*100,0),ROUND((ABS(BK228-$B228)/$B228)*100,0))), "No Prediction")</f>
        <v>0</v>
      </c>
      <c r="BN228" s="5">
        <f>IFERROR(IF(BM228=$B228,0,IF($B228=0,ROUND((ABS(BM228-'Calculs T1a'!$S$7)/'Calculs T1a'!$S$7)*100,0),ROUND((ABS(BM228-$B228)/$B228)*100,0))), "No Prediction")</f>
        <v>0</v>
      </c>
      <c r="BP228" s="5">
        <f>IFERROR(IF(BO228=$B228,0,IF($B228=0,ROUND((ABS(BO228-'Calculs T1a'!$S$7)/'Calculs T1a'!$S$7)*100,0),ROUND((ABS(BO228-$B228)/$B228)*100,0))), "No Prediction")</f>
        <v>0</v>
      </c>
      <c r="BR228" s="5">
        <f>IFERROR(IF(BQ228=$B228,0,IF($B228=0,ROUND((ABS(BQ228-'Calculs T1a'!$S$7)/'Calculs T1a'!$S$7)*100,0),ROUND((ABS(BQ228-$B228)/$B228)*100,0))), "No Prediction")</f>
        <v>0</v>
      </c>
      <c r="BT228" s="5">
        <f>IFERROR(IF(BS228=$B228,0,IF($B228=0,ROUND((ABS(BS228-'Calculs T1a'!$S$7)/'Calculs T1a'!$S$7)*100,0),ROUND((ABS(BS228-$B228)/$B228)*100,0))), "No Prediction")</f>
        <v>0</v>
      </c>
      <c r="BV228" s="5">
        <f>IFERROR(IF(BU228=$B228,0,IF($B228=0,ROUND((ABS(BU228-'Calculs T1a'!$S$7)/'Calculs T1a'!$S$7)*100,0),ROUND((ABS(BU228-$B228)/$B228)*100,0))), "No Prediction")</f>
        <v>0</v>
      </c>
    </row>
    <row r="229" spans="4:74" x14ac:dyDescent="0.3">
      <c r="D229" s="5">
        <f>IFERROR(IF(C229=$B229,0,IF($B229=0,ROUND((ABS(C229-'Calculs T1a'!$S$7)/'Calculs T1a'!$S$7)*100,0),ROUND((ABS(C229-$B229)/$B229)*100,0))), "No Prediction")</f>
        <v>0</v>
      </c>
      <c r="F229" s="5">
        <f>IFERROR(IF(E229=$B229,0,IF($B229=0,ROUND((ABS(E229-'Calculs T1a'!$S$7)/'Calculs T1a'!$S$7)*100,0),ROUND((ABS(E229-$B229)/$B229)*100,0))), "No Prediction")</f>
        <v>0</v>
      </c>
      <c r="H229" s="5">
        <f>IFERROR(IF(G229=$B229,0,IF($B229=0,ROUND((ABS(G229-'Calculs T1a'!$S$7)/'Calculs T1a'!$S$7)*100,0),ROUND((ABS(G229-$B229)/$B229)*100,0))), "No Prediction")</f>
        <v>0</v>
      </c>
      <c r="J229" s="5">
        <f>IFERROR(IF(I229=$B229,0,IF($B229=0,ROUND((ABS(I229-'Calculs T1a'!$S$7)/'Calculs T1a'!$S$7)*100,0),ROUND((ABS(I229-$B229)/$B229)*100,0))), "No Prediction")</f>
        <v>0</v>
      </c>
      <c r="L229" s="5">
        <f>IFERROR(IF(K229=$B229,0,IF($B229=0,ROUND((ABS(K229-'Calculs T1a'!$S$7)/'Calculs T1a'!$S$7)*100,0),ROUND((ABS(K229-$B229)/$B229)*100,0))), "No Prediction")</f>
        <v>0</v>
      </c>
      <c r="N229" s="5">
        <f>IFERROR(IF(M229=$B229,0,IF($B229=0,ROUND((ABS(M229-'Calculs T1a'!$S$7)/'Calculs T1a'!$S$7)*100,0),ROUND((ABS(M229-$B229)/$B229)*100,0))), "No Prediction")</f>
        <v>0</v>
      </c>
      <c r="P229" s="5">
        <f>IFERROR(IF(O229=$B229,0,IF($B229=0,ROUND((ABS(O229-'Calculs T1a'!$S$7)/'Calculs T1a'!$S$7)*100,0),ROUND((ABS(O229-$B229)/$B229)*100,0))), "No Prediction")</f>
        <v>0</v>
      </c>
      <c r="R229" s="5">
        <f>IFERROR(IF(Q229=$B229,0,IF($B229=0,ROUND((ABS(Q229-'Calculs T1a'!$S$7)/'Calculs T1a'!$S$7)*100,0),ROUND((ABS(Q229-$B229)/$B229)*100,0))), "No Prediction")</f>
        <v>0</v>
      </c>
      <c r="T229" s="5">
        <f>IFERROR(IF(S229=$B229,0,IF($B229=0,ROUND((ABS(S229-'Calculs T1a'!$S$7)/'Calculs T1a'!$S$7)*100,0),ROUND((ABS(S229-$B229)/$B229)*100,0))), "No Prediction")</f>
        <v>0</v>
      </c>
      <c r="V229" s="5">
        <f>IFERROR(IF(U229=$B229,0,IF($B229=0,ROUND((ABS(U229-'Calculs T1a'!$S$7)/'Calculs T1a'!$S$7)*100,0),ROUND((ABS(U229-$B229)/$B229)*100,0))), "No Prediction")</f>
        <v>0</v>
      </c>
      <c r="X229" s="5">
        <f>IFERROR(IF(W229=$B229,0,IF($B229=0,ROUND((ABS(W229-'Calculs T1a'!$S$7)/'Calculs T1a'!$S$7)*100,0),ROUND((ABS(W229-$B229)/$B229)*100,0))), "No Prediction")</f>
        <v>0</v>
      </c>
      <c r="AC229" s="5">
        <f>IFERROR(IF(AB229=$B229,0,IF($B229=0,ROUND((ABS(AB229-'Calculs T1a'!$S$7)/'Calculs T1a'!$S$7)*100,0),ROUND((ABS(AB229-$B229)/$B229)*100,0))), "No Prediction")</f>
        <v>0</v>
      </c>
      <c r="AE229" s="5">
        <f>IFERROR(IF(AD229=$B229,0,IF($B229=0,ROUND((ABS(AD229-'Calculs T1a'!$S$7)/'Calculs T1a'!$S$7)*100,0),ROUND((ABS(AD229-$B229)/$B229)*100,0))), "No Prediction")</f>
        <v>0</v>
      </c>
      <c r="AG229" s="5">
        <f>IFERROR(IF(AF229=$B229,0,IF($B229=0,ROUND((ABS(AF229-'Calculs T1a'!$S$7)/'Calculs T1a'!$S$7)*100,0),ROUND((ABS(AF229-$B229)/$B229)*100,0))), "No Prediction")</f>
        <v>0</v>
      </c>
      <c r="AI229" s="5">
        <f>IFERROR(IF(AH229=$B229,0,IF($B229=0,ROUND((ABS(AH229-'Calculs T1a'!$S$7)/'Calculs T1a'!$S$7)*100,0),ROUND((ABS(AH229-$B229)/$B229)*100,0))), "No Prediction")</f>
        <v>0</v>
      </c>
      <c r="AK229" s="5">
        <f>IFERROR(IF(AJ229=$B229,0,IF($B229=0,ROUND((ABS(AJ229-'Calculs T1a'!$S$7)/'Calculs T1a'!$S$7)*100,0),ROUND((ABS(AJ229-$B229)/$B229)*100,0))), "No Prediction")</f>
        <v>0</v>
      </c>
      <c r="AM229" s="5">
        <f>IFERROR(IF(AL229=$B229,0,IF($B229=0,ROUND((ABS(AL229-'Calculs T1a'!$S$7)/'Calculs T1a'!$S$7)*100,0),ROUND((ABS(AL229-$B229)/$B229)*100,0))), "No Prediction")</f>
        <v>0</v>
      </c>
      <c r="AO229" s="5">
        <f>IFERROR(IF(AN229=$B229,0,IF($B229=0,ROUND((ABS(AN229-'Calculs T1a'!$S$7)/'Calculs T1a'!$S$7)*100,0),ROUND((ABS(AN229-$B229)/$B229)*100,0))), "No Prediction")</f>
        <v>0</v>
      </c>
      <c r="AQ229" s="5">
        <f>IFERROR(IF(AP229=$B229,0,IF($B229=0,ROUND((ABS(AP229-'Calculs T1a'!$S$7)/'Calculs T1a'!$S$7)*100,0),ROUND((ABS(AP229-$B229)/$B229)*100,0))), "No Prediction")</f>
        <v>0</v>
      </c>
      <c r="AS229" s="5">
        <f>IFERROR(IF(AR229=$B229,0,IF($B229=0,ROUND((ABS(AR229-'Calculs T1a'!$S$7)/'Calculs T1a'!$S$7)*100,0),ROUND((ABS(AR229-$B229)/$B229)*100,0))), "No Prediction")</f>
        <v>0</v>
      </c>
      <c r="AU229" s="5">
        <f>IFERROR(IF(AT229=$B229,0,IF($B229=0,ROUND((ABS(AT229-'Calculs T1a'!$S$7)/'Calculs T1a'!$S$7)*100,0),ROUND((ABS(AT229-$B229)/$B229)*100,0))), "No Prediction")</f>
        <v>0</v>
      </c>
      <c r="AW229" s="5">
        <f>IFERROR(IF(AV229=$B229,0,IF($B229=0,ROUND((ABS(AV229-'Calculs T1a'!$S$7)/'Calculs T1a'!$S$7)*100,0),ROUND((ABS(AV229-$B229)/$B229)*100,0))), "No Prediction")</f>
        <v>0</v>
      </c>
      <c r="BB229" s="5">
        <f>IFERROR(IF(BA229=$B229,0,IF($B229=0,ROUND((ABS(BA229-'Calculs T1a'!$S$7)/'Calculs T1a'!$S$7)*100,0),ROUND((ABS(BA229-$B229)/$B229)*100,0))), "No Prediction")</f>
        <v>0</v>
      </c>
      <c r="BD229" s="5">
        <f>IFERROR(IF(BC229=$B229,0,IF($B229=0,ROUND((ABS(BC229-'Calculs T1a'!$S$7)/'Calculs T1a'!$S$7)*100,0),ROUND((ABS(BC229-$B229)/$B229)*100,0))), "No Prediction")</f>
        <v>0</v>
      </c>
      <c r="BF229" s="5">
        <f>IFERROR(IF(BE229=$B229,0,IF($B229=0,ROUND((ABS(BE229-'Calculs T1a'!$S$7)/'Calculs T1a'!$S$7)*100,0),ROUND((ABS(BE229-$B229)/$B229)*100,0))), "No Prediction")</f>
        <v>0</v>
      </c>
      <c r="BH229" s="5">
        <f>IFERROR(IF(BG229=$B229,0,IF($B229=0,ROUND((ABS(BG229-'Calculs T1a'!$S$7)/'Calculs T1a'!$S$7)*100,0),ROUND((ABS(BG229-$B229)/$B229)*100,0))), "No Prediction")</f>
        <v>0</v>
      </c>
      <c r="BJ229" s="5">
        <f>IFERROR(IF(BI229=$B229,0,IF($B229=0,ROUND((ABS(BI229-'Calculs T1a'!$S$7)/'Calculs T1a'!$S$7)*100,0),ROUND((ABS(BI229-$B229)/$B229)*100,0))), "No Prediction")</f>
        <v>0</v>
      </c>
      <c r="BL229" s="5">
        <f>IFERROR(IF(BK229=$B229,0,IF($B229=0,ROUND((ABS(BK229-'Calculs T1a'!$S$7)/'Calculs T1a'!$S$7)*100,0),ROUND((ABS(BK229-$B229)/$B229)*100,0))), "No Prediction")</f>
        <v>0</v>
      </c>
      <c r="BN229" s="5">
        <f>IFERROR(IF(BM229=$B229,0,IF($B229=0,ROUND((ABS(BM229-'Calculs T1a'!$S$7)/'Calculs T1a'!$S$7)*100,0),ROUND((ABS(BM229-$B229)/$B229)*100,0))), "No Prediction")</f>
        <v>0</v>
      </c>
      <c r="BP229" s="5">
        <f>IFERROR(IF(BO229=$B229,0,IF($B229=0,ROUND((ABS(BO229-'Calculs T1a'!$S$7)/'Calculs T1a'!$S$7)*100,0),ROUND((ABS(BO229-$B229)/$B229)*100,0))), "No Prediction")</f>
        <v>0</v>
      </c>
      <c r="BR229" s="5">
        <f>IFERROR(IF(BQ229=$B229,0,IF($B229=0,ROUND((ABS(BQ229-'Calculs T1a'!$S$7)/'Calculs T1a'!$S$7)*100,0),ROUND((ABS(BQ229-$B229)/$B229)*100,0))), "No Prediction")</f>
        <v>0</v>
      </c>
      <c r="BT229" s="5">
        <f>IFERROR(IF(BS229=$B229,0,IF($B229=0,ROUND((ABS(BS229-'Calculs T1a'!$S$7)/'Calculs T1a'!$S$7)*100,0),ROUND((ABS(BS229-$B229)/$B229)*100,0))), "No Prediction")</f>
        <v>0</v>
      </c>
      <c r="BV229" s="5">
        <f>IFERROR(IF(BU229=$B229,0,IF($B229=0,ROUND((ABS(BU229-'Calculs T1a'!$S$7)/'Calculs T1a'!$S$7)*100,0),ROUND((ABS(BU229-$B229)/$B229)*100,0))), "No Prediction")</f>
        <v>0</v>
      </c>
    </row>
    <row r="230" spans="4:74" x14ac:dyDescent="0.3">
      <c r="D230" s="5">
        <f>IFERROR(IF(C230=$B230,0,IF($B230=0,ROUND((ABS(C230-'Calculs T1a'!$S$7)/'Calculs T1a'!$S$7)*100,0),ROUND((ABS(C230-$B230)/$B230)*100,0))), "No Prediction")</f>
        <v>0</v>
      </c>
      <c r="F230" s="5">
        <f>IFERROR(IF(E230=$B230,0,IF($B230=0,ROUND((ABS(E230-'Calculs T1a'!$S$7)/'Calculs T1a'!$S$7)*100,0),ROUND((ABS(E230-$B230)/$B230)*100,0))), "No Prediction")</f>
        <v>0</v>
      </c>
      <c r="H230" s="5">
        <f>IFERROR(IF(G230=$B230,0,IF($B230=0,ROUND((ABS(G230-'Calculs T1a'!$S$7)/'Calculs T1a'!$S$7)*100,0),ROUND((ABS(G230-$B230)/$B230)*100,0))), "No Prediction")</f>
        <v>0</v>
      </c>
      <c r="J230" s="5">
        <f>IFERROR(IF(I230=$B230,0,IF($B230=0,ROUND((ABS(I230-'Calculs T1a'!$S$7)/'Calculs T1a'!$S$7)*100,0),ROUND((ABS(I230-$B230)/$B230)*100,0))), "No Prediction")</f>
        <v>0</v>
      </c>
      <c r="L230" s="5">
        <f>IFERROR(IF(K230=$B230,0,IF($B230=0,ROUND((ABS(K230-'Calculs T1a'!$S$7)/'Calculs T1a'!$S$7)*100,0),ROUND((ABS(K230-$B230)/$B230)*100,0))), "No Prediction")</f>
        <v>0</v>
      </c>
      <c r="N230" s="5">
        <f>IFERROR(IF(M230=$B230,0,IF($B230=0,ROUND((ABS(M230-'Calculs T1a'!$S$7)/'Calculs T1a'!$S$7)*100,0),ROUND((ABS(M230-$B230)/$B230)*100,0))), "No Prediction")</f>
        <v>0</v>
      </c>
      <c r="P230" s="5">
        <f>IFERROR(IF(O230=$B230,0,IF($B230=0,ROUND((ABS(O230-'Calculs T1a'!$S$7)/'Calculs T1a'!$S$7)*100,0),ROUND((ABS(O230-$B230)/$B230)*100,0))), "No Prediction")</f>
        <v>0</v>
      </c>
      <c r="R230" s="5">
        <f>IFERROR(IF(Q230=$B230,0,IF($B230=0,ROUND((ABS(Q230-'Calculs T1a'!$S$7)/'Calculs T1a'!$S$7)*100,0),ROUND((ABS(Q230-$B230)/$B230)*100,0))), "No Prediction")</f>
        <v>0</v>
      </c>
      <c r="T230" s="5">
        <f>IFERROR(IF(S230=$B230,0,IF($B230=0,ROUND((ABS(S230-'Calculs T1a'!$S$7)/'Calculs T1a'!$S$7)*100,0),ROUND((ABS(S230-$B230)/$B230)*100,0))), "No Prediction")</f>
        <v>0</v>
      </c>
      <c r="V230" s="5">
        <f>IFERROR(IF(U230=$B230,0,IF($B230=0,ROUND((ABS(U230-'Calculs T1a'!$S$7)/'Calculs T1a'!$S$7)*100,0),ROUND((ABS(U230-$B230)/$B230)*100,0))), "No Prediction")</f>
        <v>0</v>
      </c>
      <c r="X230" s="5">
        <f>IFERROR(IF(W230=$B230,0,IF($B230=0,ROUND((ABS(W230-'Calculs T1a'!$S$7)/'Calculs T1a'!$S$7)*100,0),ROUND((ABS(W230-$B230)/$B230)*100,0))), "No Prediction")</f>
        <v>0</v>
      </c>
      <c r="AC230" s="5">
        <f>IFERROR(IF(AB230=$B230,0,IF($B230=0,ROUND((ABS(AB230-'Calculs T1a'!$S$7)/'Calculs T1a'!$S$7)*100,0),ROUND((ABS(AB230-$B230)/$B230)*100,0))), "No Prediction")</f>
        <v>0</v>
      </c>
      <c r="AE230" s="5">
        <f>IFERROR(IF(AD230=$B230,0,IF($B230=0,ROUND((ABS(AD230-'Calculs T1a'!$S$7)/'Calculs T1a'!$S$7)*100,0),ROUND((ABS(AD230-$B230)/$B230)*100,0))), "No Prediction")</f>
        <v>0</v>
      </c>
      <c r="AG230" s="5">
        <f>IFERROR(IF(AF230=$B230,0,IF($B230=0,ROUND((ABS(AF230-'Calculs T1a'!$S$7)/'Calculs T1a'!$S$7)*100,0),ROUND((ABS(AF230-$B230)/$B230)*100,0))), "No Prediction")</f>
        <v>0</v>
      </c>
      <c r="AI230" s="5">
        <f>IFERROR(IF(AH230=$B230,0,IF($B230=0,ROUND((ABS(AH230-'Calculs T1a'!$S$7)/'Calculs T1a'!$S$7)*100,0),ROUND((ABS(AH230-$B230)/$B230)*100,0))), "No Prediction")</f>
        <v>0</v>
      </c>
      <c r="AK230" s="5">
        <f>IFERROR(IF(AJ230=$B230,0,IF($B230=0,ROUND((ABS(AJ230-'Calculs T1a'!$S$7)/'Calculs T1a'!$S$7)*100,0),ROUND((ABS(AJ230-$B230)/$B230)*100,0))), "No Prediction")</f>
        <v>0</v>
      </c>
      <c r="AM230" s="5">
        <f>IFERROR(IF(AL230=$B230,0,IF($B230=0,ROUND((ABS(AL230-'Calculs T1a'!$S$7)/'Calculs T1a'!$S$7)*100,0),ROUND((ABS(AL230-$B230)/$B230)*100,0))), "No Prediction")</f>
        <v>0</v>
      </c>
      <c r="AO230" s="5">
        <f>IFERROR(IF(AN230=$B230,0,IF($B230=0,ROUND((ABS(AN230-'Calculs T1a'!$S$7)/'Calculs T1a'!$S$7)*100,0),ROUND((ABS(AN230-$B230)/$B230)*100,0))), "No Prediction")</f>
        <v>0</v>
      </c>
      <c r="AQ230" s="5">
        <f>IFERROR(IF(AP230=$B230,0,IF($B230=0,ROUND((ABS(AP230-'Calculs T1a'!$S$7)/'Calculs T1a'!$S$7)*100,0),ROUND((ABS(AP230-$B230)/$B230)*100,0))), "No Prediction")</f>
        <v>0</v>
      </c>
      <c r="AS230" s="5">
        <f>IFERROR(IF(AR230=$B230,0,IF($B230=0,ROUND((ABS(AR230-'Calculs T1a'!$S$7)/'Calculs T1a'!$S$7)*100,0),ROUND((ABS(AR230-$B230)/$B230)*100,0))), "No Prediction")</f>
        <v>0</v>
      </c>
      <c r="AU230" s="5">
        <f>IFERROR(IF(AT230=$B230,0,IF($B230=0,ROUND((ABS(AT230-'Calculs T1a'!$S$7)/'Calculs T1a'!$S$7)*100,0),ROUND((ABS(AT230-$B230)/$B230)*100,0))), "No Prediction")</f>
        <v>0</v>
      </c>
      <c r="AW230" s="5">
        <f>IFERROR(IF(AV230=$B230,0,IF($B230=0,ROUND((ABS(AV230-'Calculs T1a'!$S$7)/'Calculs T1a'!$S$7)*100,0),ROUND((ABS(AV230-$B230)/$B230)*100,0))), "No Prediction")</f>
        <v>0</v>
      </c>
      <c r="BB230" s="5">
        <f>IFERROR(IF(BA230=$B230,0,IF($B230=0,ROUND((ABS(BA230-'Calculs T1a'!$S$7)/'Calculs T1a'!$S$7)*100,0),ROUND((ABS(BA230-$B230)/$B230)*100,0))), "No Prediction")</f>
        <v>0</v>
      </c>
      <c r="BD230" s="5">
        <f>IFERROR(IF(BC230=$B230,0,IF($B230=0,ROUND((ABS(BC230-'Calculs T1a'!$S$7)/'Calculs T1a'!$S$7)*100,0),ROUND((ABS(BC230-$B230)/$B230)*100,0))), "No Prediction")</f>
        <v>0</v>
      </c>
      <c r="BF230" s="5">
        <f>IFERROR(IF(BE230=$B230,0,IF($B230=0,ROUND((ABS(BE230-'Calculs T1a'!$S$7)/'Calculs T1a'!$S$7)*100,0),ROUND((ABS(BE230-$B230)/$B230)*100,0))), "No Prediction")</f>
        <v>0</v>
      </c>
      <c r="BH230" s="5">
        <f>IFERROR(IF(BG230=$B230,0,IF($B230=0,ROUND((ABS(BG230-'Calculs T1a'!$S$7)/'Calculs T1a'!$S$7)*100,0),ROUND((ABS(BG230-$B230)/$B230)*100,0))), "No Prediction")</f>
        <v>0</v>
      </c>
      <c r="BJ230" s="5">
        <f>IFERROR(IF(BI230=$B230,0,IF($B230=0,ROUND((ABS(BI230-'Calculs T1a'!$S$7)/'Calculs T1a'!$S$7)*100,0),ROUND((ABS(BI230-$B230)/$B230)*100,0))), "No Prediction")</f>
        <v>0</v>
      </c>
      <c r="BL230" s="5">
        <f>IFERROR(IF(BK230=$B230,0,IF($B230=0,ROUND((ABS(BK230-'Calculs T1a'!$S$7)/'Calculs T1a'!$S$7)*100,0),ROUND((ABS(BK230-$B230)/$B230)*100,0))), "No Prediction")</f>
        <v>0</v>
      </c>
      <c r="BN230" s="5">
        <f>IFERROR(IF(BM230=$B230,0,IF($B230=0,ROUND((ABS(BM230-'Calculs T1a'!$S$7)/'Calculs T1a'!$S$7)*100,0),ROUND((ABS(BM230-$B230)/$B230)*100,0))), "No Prediction")</f>
        <v>0</v>
      </c>
      <c r="BP230" s="5">
        <f>IFERROR(IF(BO230=$B230,0,IF($B230=0,ROUND((ABS(BO230-'Calculs T1a'!$S$7)/'Calculs T1a'!$S$7)*100,0),ROUND((ABS(BO230-$B230)/$B230)*100,0))), "No Prediction")</f>
        <v>0</v>
      </c>
      <c r="BR230" s="5">
        <f>IFERROR(IF(BQ230=$B230,0,IF($B230=0,ROUND((ABS(BQ230-'Calculs T1a'!$S$7)/'Calculs T1a'!$S$7)*100,0),ROUND((ABS(BQ230-$B230)/$B230)*100,0))), "No Prediction")</f>
        <v>0</v>
      </c>
      <c r="BT230" s="5">
        <f>IFERROR(IF(BS230=$B230,0,IF($B230=0,ROUND((ABS(BS230-'Calculs T1a'!$S$7)/'Calculs T1a'!$S$7)*100,0),ROUND((ABS(BS230-$B230)/$B230)*100,0))), "No Prediction")</f>
        <v>0</v>
      </c>
      <c r="BV230" s="5">
        <f>IFERROR(IF(BU230=$B230,0,IF($B230=0,ROUND((ABS(BU230-'Calculs T1a'!$S$7)/'Calculs T1a'!$S$7)*100,0),ROUND((ABS(BU230-$B230)/$B230)*100,0))), "No Prediction")</f>
        <v>0</v>
      </c>
    </row>
    <row r="231" spans="4:74" x14ac:dyDescent="0.3">
      <c r="D231" s="5">
        <f>IFERROR(IF(C231=$B231,0,IF($B231=0,ROUND((ABS(C231-'Calculs T1a'!$S$7)/'Calculs T1a'!$S$7)*100,0),ROUND((ABS(C231-$B231)/$B231)*100,0))), "No Prediction")</f>
        <v>0</v>
      </c>
      <c r="F231" s="5">
        <f>IFERROR(IF(E231=$B231,0,IF($B231=0,ROUND((ABS(E231-'Calculs T1a'!$S$7)/'Calculs T1a'!$S$7)*100,0),ROUND((ABS(E231-$B231)/$B231)*100,0))), "No Prediction")</f>
        <v>0</v>
      </c>
      <c r="H231" s="5">
        <f>IFERROR(IF(G231=$B231,0,IF($B231=0,ROUND((ABS(G231-'Calculs T1a'!$S$7)/'Calculs T1a'!$S$7)*100,0),ROUND((ABS(G231-$B231)/$B231)*100,0))), "No Prediction")</f>
        <v>0</v>
      </c>
      <c r="J231" s="5">
        <f>IFERROR(IF(I231=$B231,0,IF($B231=0,ROUND((ABS(I231-'Calculs T1a'!$S$7)/'Calculs T1a'!$S$7)*100,0),ROUND((ABS(I231-$B231)/$B231)*100,0))), "No Prediction")</f>
        <v>0</v>
      </c>
      <c r="L231" s="5">
        <f>IFERROR(IF(K231=$B231,0,IF($B231=0,ROUND((ABS(K231-'Calculs T1a'!$S$7)/'Calculs T1a'!$S$7)*100,0),ROUND((ABS(K231-$B231)/$B231)*100,0))), "No Prediction")</f>
        <v>0</v>
      </c>
      <c r="N231" s="5">
        <f>IFERROR(IF(M231=$B231,0,IF($B231=0,ROUND((ABS(M231-'Calculs T1a'!$S$7)/'Calculs T1a'!$S$7)*100,0),ROUND((ABS(M231-$B231)/$B231)*100,0))), "No Prediction")</f>
        <v>0</v>
      </c>
      <c r="P231" s="5">
        <f>IFERROR(IF(O231=$B231,0,IF($B231=0,ROUND((ABS(O231-'Calculs T1a'!$S$7)/'Calculs T1a'!$S$7)*100,0),ROUND((ABS(O231-$B231)/$B231)*100,0))), "No Prediction")</f>
        <v>0</v>
      </c>
      <c r="R231" s="5">
        <f>IFERROR(IF(Q231=$B231,0,IF($B231=0,ROUND((ABS(Q231-'Calculs T1a'!$S$7)/'Calculs T1a'!$S$7)*100,0),ROUND((ABS(Q231-$B231)/$B231)*100,0))), "No Prediction")</f>
        <v>0</v>
      </c>
      <c r="T231" s="5">
        <f>IFERROR(IF(S231=$B231,0,IF($B231=0,ROUND((ABS(S231-'Calculs T1a'!$S$7)/'Calculs T1a'!$S$7)*100,0),ROUND((ABS(S231-$B231)/$B231)*100,0))), "No Prediction")</f>
        <v>0</v>
      </c>
      <c r="V231" s="5">
        <f>IFERROR(IF(U231=$B231,0,IF($B231=0,ROUND((ABS(U231-'Calculs T1a'!$S$7)/'Calculs T1a'!$S$7)*100,0),ROUND((ABS(U231-$B231)/$B231)*100,0))), "No Prediction")</f>
        <v>0</v>
      </c>
      <c r="X231" s="5">
        <f>IFERROR(IF(W231=$B231,0,IF($B231=0,ROUND((ABS(W231-'Calculs T1a'!$S$7)/'Calculs T1a'!$S$7)*100,0),ROUND((ABS(W231-$B231)/$B231)*100,0))), "No Prediction")</f>
        <v>0</v>
      </c>
      <c r="AC231" s="5">
        <f>IFERROR(IF(AB231=$B231,0,IF($B231=0,ROUND((ABS(AB231-'Calculs T1a'!$S$7)/'Calculs T1a'!$S$7)*100,0),ROUND((ABS(AB231-$B231)/$B231)*100,0))), "No Prediction")</f>
        <v>0</v>
      </c>
      <c r="AE231" s="5">
        <f>IFERROR(IF(AD231=$B231,0,IF($B231=0,ROUND((ABS(AD231-'Calculs T1a'!$S$7)/'Calculs T1a'!$S$7)*100,0),ROUND((ABS(AD231-$B231)/$B231)*100,0))), "No Prediction")</f>
        <v>0</v>
      </c>
      <c r="AG231" s="5">
        <f>IFERROR(IF(AF231=$B231,0,IF($B231=0,ROUND((ABS(AF231-'Calculs T1a'!$S$7)/'Calculs T1a'!$S$7)*100,0),ROUND((ABS(AF231-$B231)/$B231)*100,0))), "No Prediction")</f>
        <v>0</v>
      </c>
      <c r="AI231" s="5">
        <f>IFERROR(IF(AH231=$B231,0,IF($B231=0,ROUND((ABS(AH231-'Calculs T1a'!$S$7)/'Calculs T1a'!$S$7)*100,0),ROUND((ABS(AH231-$B231)/$B231)*100,0))), "No Prediction")</f>
        <v>0</v>
      </c>
      <c r="AK231" s="5">
        <f>IFERROR(IF(AJ231=$B231,0,IF($B231=0,ROUND((ABS(AJ231-'Calculs T1a'!$S$7)/'Calculs T1a'!$S$7)*100,0),ROUND((ABS(AJ231-$B231)/$B231)*100,0))), "No Prediction")</f>
        <v>0</v>
      </c>
      <c r="AM231" s="5">
        <f>IFERROR(IF(AL231=$B231,0,IF($B231=0,ROUND((ABS(AL231-'Calculs T1a'!$S$7)/'Calculs T1a'!$S$7)*100,0),ROUND((ABS(AL231-$B231)/$B231)*100,0))), "No Prediction")</f>
        <v>0</v>
      </c>
      <c r="AO231" s="5">
        <f>IFERROR(IF(AN231=$B231,0,IF($B231=0,ROUND((ABS(AN231-'Calculs T1a'!$S$7)/'Calculs T1a'!$S$7)*100,0),ROUND((ABS(AN231-$B231)/$B231)*100,0))), "No Prediction")</f>
        <v>0</v>
      </c>
      <c r="AQ231" s="5">
        <f>IFERROR(IF(AP231=$B231,0,IF($B231=0,ROUND((ABS(AP231-'Calculs T1a'!$S$7)/'Calculs T1a'!$S$7)*100,0),ROUND((ABS(AP231-$B231)/$B231)*100,0))), "No Prediction")</f>
        <v>0</v>
      </c>
      <c r="AS231" s="5">
        <f>IFERROR(IF(AR231=$B231,0,IF($B231=0,ROUND((ABS(AR231-'Calculs T1a'!$S$7)/'Calculs T1a'!$S$7)*100,0),ROUND((ABS(AR231-$B231)/$B231)*100,0))), "No Prediction")</f>
        <v>0</v>
      </c>
      <c r="AU231" s="5">
        <f>IFERROR(IF(AT231=$B231,0,IF($B231=0,ROUND((ABS(AT231-'Calculs T1a'!$S$7)/'Calculs T1a'!$S$7)*100,0),ROUND((ABS(AT231-$B231)/$B231)*100,0))), "No Prediction")</f>
        <v>0</v>
      </c>
      <c r="AW231" s="5">
        <f>IFERROR(IF(AV231=$B231,0,IF($B231=0,ROUND((ABS(AV231-'Calculs T1a'!$S$7)/'Calculs T1a'!$S$7)*100,0),ROUND((ABS(AV231-$B231)/$B231)*100,0))), "No Prediction")</f>
        <v>0</v>
      </c>
      <c r="BB231" s="5">
        <f>IFERROR(IF(BA231=$B231,0,IF($B231=0,ROUND((ABS(BA231-'Calculs T1a'!$S$7)/'Calculs T1a'!$S$7)*100,0),ROUND((ABS(BA231-$B231)/$B231)*100,0))), "No Prediction")</f>
        <v>0</v>
      </c>
      <c r="BD231" s="5">
        <f>IFERROR(IF(BC231=$B231,0,IF($B231=0,ROUND((ABS(BC231-'Calculs T1a'!$S$7)/'Calculs T1a'!$S$7)*100,0),ROUND((ABS(BC231-$B231)/$B231)*100,0))), "No Prediction")</f>
        <v>0</v>
      </c>
      <c r="BF231" s="5">
        <f>IFERROR(IF(BE231=$B231,0,IF($B231=0,ROUND((ABS(BE231-'Calculs T1a'!$S$7)/'Calculs T1a'!$S$7)*100,0),ROUND((ABS(BE231-$B231)/$B231)*100,0))), "No Prediction")</f>
        <v>0</v>
      </c>
      <c r="BH231" s="5">
        <f>IFERROR(IF(BG231=$B231,0,IF($B231=0,ROUND((ABS(BG231-'Calculs T1a'!$S$7)/'Calculs T1a'!$S$7)*100,0),ROUND((ABS(BG231-$B231)/$B231)*100,0))), "No Prediction")</f>
        <v>0</v>
      </c>
      <c r="BJ231" s="5">
        <f>IFERROR(IF(BI231=$B231,0,IF($B231=0,ROUND((ABS(BI231-'Calculs T1a'!$S$7)/'Calculs T1a'!$S$7)*100,0),ROUND((ABS(BI231-$B231)/$B231)*100,0))), "No Prediction")</f>
        <v>0</v>
      </c>
      <c r="BL231" s="5">
        <f>IFERROR(IF(BK231=$B231,0,IF($B231=0,ROUND((ABS(BK231-'Calculs T1a'!$S$7)/'Calculs T1a'!$S$7)*100,0),ROUND((ABS(BK231-$B231)/$B231)*100,0))), "No Prediction")</f>
        <v>0</v>
      </c>
      <c r="BN231" s="5">
        <f>IFERROR(IF(BM231=$B231,0,IF($B231=0,ROUND((ABS(BM231-'Calculs T1a'!$S$7)/'Calculs T1a'!$S$7)*100,0),ROUND((ABS(BM231-$B231)/$B231)*100,0))), "No Prediction")</f>
        <v>0</v>
      </c>
      <c r="BP231" s="5">
        <f>IFERROR(IF(BO231=$B231,0,IF($B231=0,ROUND((ABS(BO231-'Calculs T1a'!$S$7)/'Calculs T1a'!$S$7)*100,0),ROUND((ABS(BO231-$B231)/$B231)*100,0))), "No Prediction")</f>
        <v>0</v>
      </c>
      <c r="BR231" s="5">
        <f>IFERROR(IF(BQ231=$B231,0,IF($B231=0,ROUND((ABS(BQ231-'Calculs T1a'!$S$7)/'Calculs T1a'!$S$7)*100,0),ROUND((ABS(BQ231-$B231)/$B231)*100,0))), "No Prediction")</f>
        <v>0</v>
      </c>
      <c r="BT231" s="5">
        <f>IFERROR(IF(BS231=$B231,0,IF($B231=0,ROUND((ABS(BS231-'Calculs T1a'!$S$7)/'Calculs T1a'!$S$7)*100,0),ROUND((ABS(BS231-$B231)/$B231)*100,0))), "No Prediction")</f>
        <v>0</v>
      </c>
      <c r="BV231" s="5">
        <f>IFERROR(IF(BU231=$B231,0,IF($B231=0,ROUND((ABS(BU231-'Calculs T1a'!$S$7)/'Calculs T1a'!$S$7)*100,0),ROUND((ABS(BU231-$B231)/$B231)*100,0))), "No Prediction")</f>
        <v>0</v>
      </c>
    </row>
    <row r="232" spans="4:74" x14ac:dyDescent="0.3">
      <c r="D232" s="5">
        <f>IFERROR(IF(C232=$B232,0,IF($B232=0,ROUND((ABS(C232-'Calculs T1a'!$S$7)/'Calculs T1a'!$S$7)*100,0),ROUND((ABS(C232-$B232)/$B232)*100,0))), "No Prediction")</f>
        <v>0</v>
      </c>
      <c r="F232" s="5">
        <f>IFERROR(IF(E232=$B232,0,IF($B232=0,ROUND((ABS(E232-'Calculs T1a'!$S$7)/'Calculs T1a'!$S$7)*100,0),ROUND((ABS(E232-$B232)/$B232)*100,0))), "No Prediction")</f>
        <v>0</v>
      </c>
      <c r="H232" s="5">
        <f>IFERROR(IF(G232=$B232,0,IF($B232=0,ROUND((ABS(G232-'Calculs T1a'!$S$7)/'Calculs T1a'!$S$7)*100,0),ROUND((ABS(G232-$B232)/$B232)*100,0))), "No Prediction")</f>
        <v>0</v>
      </c>
      <c r="J232" s="5">
        <f>IFERROR(IF(I232=$B232,0,IF($B232=0,ROUND((ABS(I232-'Calculs T1a'!$S$7)/'Calculs T1a'!$S$7)*100,0),ROUND((ABS(I232-$B232)/$B232)*100,0))), "No Prediction")</f>
        <v>0</v>
      </c>
      <c r="L232" s="5">
        <f>IFERROR(IF(K232=$B232,0,IF($B232=0,ROUND((ABS(K232-'Calculs T1a'!$S$7)/'Calculs T1a'!$S$7)*100,0),ROUND((ABS(K232-$B232)/$B232)*100,0))), "No Prediction")</f>
        <v>0</v>
      </c>
      <c r="N232" s="5">
        <f>IFERROR(IF(M232=$B232,0,IF($B232=0,ROUND((ABS(M232-'Calculs T1a'!$S$7)/'Calculs T1a'!$S$7)*100,0),ROUND((ABS(M232-$B232)/$B232)*100,0))), "No Prediction")</f>
        <v>0</v>
      </c>
      <c r="P232" s="5">
        <f>IFERROR(IF(O232=$B232,0,IF($B232=0,ROUND((ABS(O232-'Calculs T1a'!$S$7)/'Calculs T1a'!$S$7)*100,0),ROUND((ABS(O232-$B232)/$B232)*100,0))), "No Prediction")</f>
        <v>0</v>
      </c>
      <c r="R232" s="5">
        <f>IFERROR(IF(Q232=$B232,0,IF($B232=0,ROUND((ABS(Q232-'Calculs T1a'!$S$7)/'Calculs T1a'!$S$7)*100,0),ROUND((ABS(Q232-$B232)/$B232)*100,0))), "No Prediction")</f>
        <v>0</v>
      </c>
      <c r="T232" s="5">
        <f>IFERROR(IF(S232=$B232,0,IF($B232=0,ROUND((ABS(S232-'Calculs T1a'!$S$7)/'Calculs T1a'!$S$7)*100,0),ROUND((ABS(S232-$B232)/$B232)*100,0))), "No Prediction")</f>
        <v>0</v>
      </c>
      <c r="V232" s="5">
        <f>IFERROR(IF(U232=$B232,0,IF($B232=0,ROUND((ABS(U232-'Calculs T1a'!$S$7)/'Calculs T1a'!$S$7)*100,0),ROUND((ABS(U232-$B232)/$B232)*100,0))), "No Prediction")</f>
        <v>0</v>
      </c>
      <c r="X232" s="5">
        <f>IFERROR(IF(W232=$B232,0,IF($B232=0,ROUND((ABS(W232-'Calculs T1a'!$S$7)/'Calculs T1a'!$S$7)*100,0),ROUND((ABS(W232-$B232)/$B232)*100,0))), "No Prediction")</f>
        <v>0</v>
      </c>
      <c r="AC232" s="5">
        <f>IFERROR(IF(AB232=$B232,0,IF($B232=0,ROUND((ABS(AB232-'Calculs T1a'!$S$7)/'Calculs T1a'!$S$7)*100,0),ROUND((ABS(AB232-$B232)/$B232)*100,0))), "No Prediction")</f>
        <v>0</v>
      </c>
      <c r="AE232" s="5">
        <f>IFERROR(IF(AD232=$B232,0,IF($B232=0,ROUND((ABS(AD232-'Calculs T1a'!$S$7)/'Calculs T1a'!$S$7)*100,0),ROUND((ABS(AD232-$B232)/$B232)*100,0))), "No Prediction")</f>
        <v>0</v>
      </c>
      <c r="AG232" s="5">
        <f>IFERROR(IF(AF232=$B232,0,IF($B232=0,ROUND((ABS(AF232-'Calculs T1a'!$S$7)/'Calculs T1a'!$S$7)*100,0),ROUND((ABS(AF232-$B232)/$B232)*100,0))), "No Prediction")</f>
        <v>0</v>
      </c>
      <c r="AI232" s="5">
        <f>IFERROR(IF(AH232=$B232,0,IF($B232=0,ROUND((ABS(AH232-'Calculs T1a'!$S$7)/'Calculs T1a'!$S$7)*100,0),ROUND((ABS(AH232-$B232)/$B232)*100,0))), "No Prediction")</f>
        <v>0</v>
      </c>
      <c r="AK232" s="5">
        <f>IFERROR(IF(AJ232=$B232,0,IF($B232=0,ROUND((ABS(AJ232-'Calculs T1a'!$S$7)/'Calculs T1a'!$S$7)*100,0),ROUND((ABS(AJ232-$B232)/$B232)*100,0))), "No Prediction")</f>
        <v>0</v>
      </c>
      <c r="AM232" s="5">
        <f>IFERROR(IF(AL232=$B232,0,IF($B232=0,ROUND((ABS(AL232-'Calculs T1a'!$S$7)/'Calculs T1a'!$S$7)*100,0),ROUND((ABS(AL232-$B232)/$B232)*100,0))), "No Prediction")</f>
        <v>0</v>
      </c>
      <c r="AO232" s="5">
        <f>IFERROR(IF(AN232=$B232,0,IF($B232=0,ROUND((ABS(AN232-'Calculs T1a'!$S$7)/'Calculs T1a'!$S$7)*100,0),ROUND((ABS(AN232-$B232)/$B232)*100,0))), "No Prediction")</f>
        <v>0</v>
      </c>
      <c r="AQ232" s="5">
        <f>IFERROR(IF(AP232=$B232,0,IF($B232=0,ROUND((ABS(AP232-'Calculs T1a'!$S$7)/'Calculs T1a'!$S$7)*100,0),ROUND((ABS(AP232-$B232)/$B232)*100,0))), "No Prediction")</f>
        <v>0</v>
      </c>
      <c r="AS232" s="5">
        <f>IFERROR(IF(AR232=$B232,0,IF($B232=0,ROUND((ABS(AR232-'Calculs T1a'!$S$7)/'Calculs T1a'!$S$7)*100,0),ROUND((ABS(AR232-$B232)/$B232)*100,0))), "No Prediction")</f>
        <v>0</v>
      </c>
      <c r="AU232" s="5">
        <f>IFERROR(IF(AT232=$B232,0,IF($B232=0,ROUND((ABS(AT232-'Calculs T1a'!$S$7)/'Calculs T1a'!$S$7)*100,0),ROUND((ABS(AT232-$B232)/$B232)*100,0))), "No Prediction")</f>
        <v>0</v>
      </c>
      <c r="AW232" s="5">
        <f>IFERROR(IF(AV232=$B232,0,IF($B232=0,ROUND((ABS(AV232-'Calculs T1a'!$S$7)/'Calculs T1a'!$S$7)*100,0),ROUND((ABS(AV232-$B232)/$B232)*100,0))), "No Prediction")</f>
        <v>0</v>
      </c>
      <c r="BB232" s="5">
        <f>IFERROR(IF(BA232=$B232,0,IF($B232=0,ROUND((ABS(BA232-'Calculs T1a'!$S$7)/'Calculs T1a'!$S$7)*100,0),ROUND((ABS(BA232-$B232)/$B232)*100,0))), "No Prediction")</f>
        <v>0</v>
      </c>
      <c r="BD232" s="5">
        <f>IFERROR(IF(BC232=$B232,0,IF($B232=0,ROUND((ABS(BC232-'Calculs T1a'!$S$7)/'Calculs T1a'!$S$7)*100,0),ROUND((ABS(BC232-$B232)/$B232)*100,0))), "No Prediction")</f>
        <v>0</v>
      </c>
      <c r="BF232" s="5">
        <f>IFERROR(IF(BE232=$B232,0,IF($B232=0,ROUND((ABS(BE232-'Calculs T1a'!$S$7)/'Calculs T1a'!$S$7)*100,0),ROUND((ABS(BE232-$B232)/$B232)*100,0))), "No Prediction")</f>
        <v>0</v>
      </c>
      <c r="BH232" s="5">
        <f>IFERROR(IF(BG232=$B232,0,IF($B232=0,ROUND((ABS(BG232-'Calculs T1a'!$S$7)/'Calculs T1a'!$S$7)*100,0),ROUND((ABS(BG232-$B232)/$B232)*100,0))), "No Prediction")</f>
        <v>0</v>
      </c>
      <c r="BJ232" s="5">
        <f>IFERROR(IF(BI232=$B232,0,IF($B232=0,ROUND((ABS(BI232-'Calculs T1a'!$S$7)/'Calculs T1a'!$S$7)*100,0),ROUND((ABS(BI232-$B232)/$B232)*100,0))), "No Prediction")</f>
        <v>0</v>
      </c>
      <c r="BL232" s="5">
        <f>IFERROR(IF(BK232=$B232,0,IF($B232=0,ROUND((ABS(BK232-'Calculs T1a'!$S$7)/'Calculs T1a'!$S$7)*100,0),ROUND((ABS(BK232-$B232)/$B232)*100,0))), "No Prediction")</f>
        <v>0</v>
      </c>
      <c r="BN232" s="5">
        <f>IFERROR(IF(BM232=$B232,0,IF($B232=0,ROUND((ABS(BM232-'Calculs T1a'!$S$7)/'Calculs T1a'!$S$7)*100,0),ROUND((ABS(BM232-$B232)/$B232)*100,0))), "No Prediction")</f>
        <v>0</v>
      </c>
      <c r="BP232" s="5">
        <f>IFERROR(IF(BO232=$B232,0,IF($B232=0,ROUND((ABS(BO232-'Calculs T1a'!$S$7)/'Calculs T1a'!$S$7)*100,0),ROUND((ABS(BO232-$B232)/$B232)*100,0))), "No Prediction")</f>
        <v>0</v>
      </c>
      <c r="BR232" s="5">
        <f>IFERROR(IF(BQ232=$B232,0,IF($B232=0,ROUND((ABS(BQ232-'Calculs T1a'!$S$7)/'Calculs T1a'!$S$7)*100,0),ROUND((ABS(BQ232-$B232)/$B232)*100,0))), "No Prediction")</f>
        <v>0</v>
      </c>
      <c r="BT232" s="5">
        <f>IFERROR(IF(BS232=$B232,0,IF($B232=0,ROUND((ABS(BS232-'Calculs T1a'!$S$7)/'Calculs T1a'!$S$7)*100,0),ROUND((ABS(BS232-$B232)/$B232)*100,0))), "No Prediction")</f>
        <v>0</v>
      </c>
      <c r="BV232" s="5">
        <f>IFERROR(IF(BU232=$B232,0,IF($B232=0,ROUND((ABS(BU232-'Calculs T1a'!$S$7)/'Calculs T1a'!$S$7)*100,0),ROUND((ABS(BU232-$B232)/$B232)*100,0))), "No Prediction")</f>
        <v>0</v>
      </c>
    </row>
    <row r="233" spans="4:74" x14ac:dyDescent="0.3">
      <c r="D233" s="5">
        <f>IFERROR(IF(C233=$B233,0,IF($B233=0,ROUND((ABS(C233-'Calculs T1a'!$S$7)/'Calculs T1a'!$S$7)*100,0),ROUND((ABS(C233-$B233)/$B233)*100,0))), "No Prediction")</f>
        <v>0</v>
      </c>
      <c r="F233" s="5">
        <f>IFERROR(IF(E233=$B233,0,IF($B233=0,ROUND((ABS(E233-'Calculs T1a'!$S$7)/'Calculs T1a'!$S$7)*100,0),ROUND((ABS(E233-$B233)/$B233)*100,0))), "No Prediction")</f>
        <v>0</v>
      </c>
      <c r="H233" s="5">
        <f>IFERROR(IF(G233=$B233,0,IF($B233=0,ROUND((ABS(G233-'Calculs T1a'!$S$7)/'Calculs T1a'!$S$7)*100,0),ROUND((ABS(G233-$B233)/$B233)*100,0))), "No Prediction")</f>
        <v>0</v>
      </c>
      <c r="J233" s="5">
        <f>IFERROR(IF(I233=$B233,0,IF($B233=0,ROUND((ABS(I233-'Calculs T1a'!$S$7)/'Calculs T1a'!$S$7)*100,0),ROUND((ABS(I233-$B233)/$B233)*100,0))), "No Prediction")</f>
        <v>0</v>
      </c>
      <c r="L233" s="5">
        <f>IFERROR(IF(K233=$B233,0,IF($B233=0,ROUND((ABS(K233-'Calculs T1a'!$S$7)/'Calculs T1a'!$S$7)*100,0),ROUND((ABS(K233-$B233)/$B233)*100,0))), "No Prediction")</f>
        <v>0</v>
      </c>
      <c r="N233" s="5">
        <f>IFERROR(IF(M233=$B233,0,IF($B233=0,ROUND((ABS(M233-'Calculs T1a'!$S$7)/'Calculs T1a'!$S$7)*100,0),ROUND((ABS(M233-$B233)/$B233)*100,0))), "No Prediction")</f>
        <v>0</v>
      </c>
      <c r="P233" s="5">
        <f>IFERROR(IF(O233=$B233,0,IF($B233=0,ROUND((ABS(O233-'Calculs T1a'!$S$7)/'Calculs T1a'!$S$7)*100,0),ROUND((ABS(O233-$B233)/$B233)*100,0))), "No Prediction")</f>
        <v>0</v>
      </c>
      <c r="R233" s="5">
        <f>IFERROR(IF(Q233=$B233,0,IF($B233=0,ROUND((ABS(Q233-'Calculs T1a'!$S$7)/'Calculs T1a'!$S$7)*100,0),ROUND((ABS(Q233-$B233)/$B233)*100,0))), "No Prediction")</f>
        <v>0</v>
      </c>
      <c r="T233" s="5">
        <f>IFERROR(IF(S233=$B233,0,IF($B233=0,ROUND((ABS(S233-'Calculs T1a'!$S$7)/'Calculs T1a'!$S$7)*100,0),ROUND((ABS(S233-$B233)/$B233)*100,0))), "No Prediction")</f>
        <v>0</v>
      </c>
      <c r="V233" s="5">
        <f>IFERROR(IF(U233=$B233,0,IF($B233=0,ROUND((ABS(U233-'Calculs T1a'!$S$7)/'Calculs T1a'!$S$7)*100,0),ROUND((ABS(U233-$B233)/$B233)*100,0))), "No Prediction")</f>
        <v>0</v>
      </c>
      <c r="X233" s="5">
        <f>IFERROR(IF(W233=$B233,0,IF($B233=0,ROUND((ABS(W233-'Calculs T1a'!$S$7)/'Calculs T1a'!$S$7)*100,0),ROUND((ABS(W233-$B233)/$B233)*100,0))), "No Prediction")</f>
        <v>0</v>
      </c>
      <c r="AC233" s="5">
        <f>IFERROR(IF(AB233=$B233,0,IF($B233=0,ROUND((ABS(AB233-'Calculs T1a'!$S$7)/'Calculs T1a'!$S$7)*100,0),ROUND((ABS(AB233-$B233)/$B233)*100,0))), "No Prediction")</f>
        <v>0</v>
      </c>
      <c r="AE233" s="5">
        <f>IFERROR(IF(AD233=$B233,0,IF($B233=0,ROUND((ABS(AD233-'Calculs T1a'!$S$7)/'Calculs T1a'!$S$7)*100,0),ROUND((ABS(AD233-$B233)/$B233)*100,0))), "No Prediction")</f>
        <v>0</v>
      </c>
      <c r="AG233" s="5">
        <f>IFERROR(IF(AF233=$B233,0,IF($B233=0,ROUND((ABS(AF233-'Calculs T1a'!$S$7)/'Calculs T1a'!$S$7)*100,0),ROUND((ABS(AF233-$B233)/$B233)*100,0))), "No Prediction")</f>
        <v>0</v>
      </c>
      <c r="AI233" s="5">
        <f>IFERROR(IF(AH233=$B233,0,IF($B233=0,ROUND((ABS(AH233-'Calculs T1a'!$S$7)/'Calculs T1a'!$S$7)*100,0),ROUND((ABS(AH233-$B233)/$B233)*100,0))), "No Prediction")</f>
        <v>0</v>
      </c>
      <c r="AK233" s="5">
        <f>IFERROR(IF(AJ233=$B233,0,IF($B233=0,ROUND((ABS(AJ233-'Calculs T1a'!$S$7)/'Calculs T1a'!$S$7)*100,0),ROUND((ABS(AJ233-$B233)/$B233)*100,0))), "No Prediction")</f>
        <v>0</v>
      </c>
      <c r="AM233" s="5">
        <f>IFERROR(IF(AL233=$B233,0,IF($B233=0,ROUND((ABS(AL233-'Calculs T1a'!$S$7)/'Calculs T1a'!$S$7)*100,0),ROUND((ABS(AL233-$B233)/$B233)*100,0))), "No Prediction")</f>
        <v>0</v>
      </c>
      <c r="AO233" s="5">
        <f>IFERROR(IF(AN233=$B233,0,IF($B233=0,ROUND((ABS(AN233-'Calculs T1a'!$S$7)/'Calculs T1a'!$S$7)*100,0),ROUND((ABS(AN233-$B233)/$B233)*100,0))), "No Prediction")</f>
        <v>0</v>
      </c>
      <c r="AQ233" s="5">
        <f>IFERROR(IF(AP233=$B233,0,IF($B233=0,ROUND((ABS(AP233-'Calculs T1a'!$S$7)/'Calculs T1a'!$S$7)*100,0),ROUND((ABS(AP233-$B233)/$B233)*100,0))), "No Prediction")</f>
        <v>0</v>
      </c>
      <c r="AS233" s="5">
        <f>IFERROR(IF(AR233=$B233,0,IF($B233=0,ROUND((ABS(AR233-'Calculs T1a'!$S$7)/'Calculs T1a'!$S$7)*100,0),ROUND((ABS(AR233-$B233)/$B233)*100,0))), "No Prediction")</f>
        <v>0</v>
      </c>
      <c r="AU233" s="5">
        <f>IFERROR(IF(AT233=$B233,0,IF($B233=0,ROUND((ABS(AT233-'Calculs T1a'!$S$7)/'Calculs T1a'!$S$7)*100,0),ROUND((ABS(AT233-$B233)/$B233)*100,0))), "No Prediction")</f>
        <v>0</v>
      </c>
      <c r="AW233" s="5">
        <f>IFERROR(IF(AV233=$B233,0,IF($B233=0,ROUND((ABS(AV233-'Calculs T1a'!$S$7)/'Calculs T1a'!$S$7)*100,0),ROUND((ABS(AV233-$B233)/$B233)*100,0))), "No Prediction")</f>
        <v>0</v>
      </c>
      <c r="BB233" s="5">
        <f>IFERROR(IF(BA233=$B233,0,IF($B233=0,ROUND((ABS(BA233-'Calculs T1a'!$S$7)/'Calculs T1a'!$S$7)*100,0),ROUND((ABS(BA233-$B233)/$B233)*100,0))), "No Prediction")</f>
        <v>0</v>
      </c>
      <c r="BD233" s="5">
        <f>IFERROR(IF(BC233=$B233,0,IF($B233=0,ROUND((ABS(BC233-'Calculs T1a'!$S$7)/'Calculs T1a'!$S$7)*100,0),ROUND((ABS(BC233-$B233)/$B233)*100,0))), "No Prediction")</f>
        <v>0</v>
      </c>
      <c r="BF233" s="5">
        <f>IFERROR(IF(BE233=$B233,0,IF($B233=0,ROUND((ABS(BE233-'Calculs T1a'!$S$7)/'Calculs T1a'!$S$7)*100,0),ROUND((ABS(BE233-$B233)/$B233)*100,0))), "No Prediction")</f>
        <v>0</v>
      </c>
      <c r="BH233" s="5">
        <f>IFERROR(IF(BG233=$B233,0,IF($B233=0,ROUND((ABS(BG233-'Calculs T1a'!$S$7)/'Calculs T1a'!$S$7)*100,0),ROUND((ABS(BG233-$B233)/$B233)*100,0))), "No Prediction")</f>
        <v>0</v>
      </c>
      <c r="BJ233" s="5">
        <f>IFERROR(IF(BI233=$B233,0,IF($B233=0,ROUND((ABS(BI233-'Calculs T1a'!$S$7)/'Calculs T1a'!$S$7)*100,0),ROUND((ABS(BI233-$B233)/$B233)*100,0))), "No Prediction")</f>
        <v>0</v>
      </c>
      <c r="BL233" s="5">
        <f>IFERROR(IF(BK233=$B233,0,IF($B233=0,ROUND((ABS(BK233-'Calculs T1a'!$S$7)/'Calculs T1a'!$S$7)*100,0),ROUND((ABS(BK233-$B233)/$B233)*100,0))), "No Prediction")</f>
        <v>0</v>
      </c>
      <c r="BN233" s="5">
        <f>IFERROR(IF(BM233=$B233,0,IF($B233=0,ROUND((ABS(BM233-'Calculs T1a'!$S$7)/'Calculs T1a'!$S$7)*100,0),ROUND((ABS(BM233-$B233)/$B233)*100,0))), "No Prediction")</f>
        <v>0</v>
      </c>
      <c r="BP233" s="5">
        <f>IFERROR(IF(BO233=$B233,0,IF($B233=0,ROUND((ABS(BO233-'Calculs T1a'!$S$7)/'Calculs T1a'!$S$7)*100,0),ROUND((ABS(BO233-$B233)/$B233)*100,0))), "No Prediction")</f>
        <v>0</v>
      </c>
      <c r="BR233" s="5">
        <f>IFERROR(IF(BQ233=$B233,0,IF($B233=0,ROUND((ABS(BQ233-'Calculs T1a'!$S$7)/'Calculs T1a'!$S$7)*100,0),ROUND((ABS(BQ233-$B233)/$B233)*100,0))), "No Prediction")</f>
        <v>0</v>
      </c>
      <c r="BT233" s="5">
        <f>IFERROR(IF(BS233=$B233,0,IF($B233=0,ROUND((ABS(BS233-'Calculs T1a'!$S$7)/'Calculs T1a'!$S$7)*100,0),ROUND((ABS(BS233-$B233)/$B233)*100,0))), "No Prediction")</f>
        <v>0</v>
      </c>
      <c r="BV233" s="5">
        <f>IFERROR(IF(BU233=$B233,0,IF($B233=0,ROUND((ABS(BU233-'Calculs T1a'!$S$7)/'Calculs T1a'!$S$7)*100,0),ROUND((ABS(BU233-$B233)/$B233)*100,0))), "No Prediction")</f>
        <v>0</v>
      </c>
    </row>
    <row r="234" spans="4:74" x14ac:dyDescent="0.3">
      <c r="D234" s="5">
        <f>IFERROR(IF(C234=$B234,0,IF($B234=0,ROUND((ABS(C234-'Calculs T1a'!$S$7)/'Calculs T1a'!$S$7)*100,0),ROUND((ABS(C234-$B234)/$B234)*100,0))), "No Prediction")</f>
        <v>0</v>
      </c>
      <c r="F234" s="5">
        <f>IFERROR(IF(E234=$B234,0,IF($B234=0,ROUND((ABS(E234-'Calculs T1a'!$S$7)/'Calculs T1a'!$S$7)*100,0),ROUND((ABS(E234-$B234)/$B234)*100,0))), "No Prediction")</f>
        <v>0</v>
      </c>
      <c r="H234" s="5">
        <f>IFERROR(IF(G234=$B234,0,IF($B234=0,ROUND((ABS(G234-'Calculs T1a'!$S$7)/'Calculs T1a'!$S$7)*100,0),ROUND((ABS(G234-$B234)/$B234)*100,0))), "No Prediction")</f>
        <v>0</v>
      </c>
      <c r="J234" s="5">
        <f>IFERROR(IF(I234=$B234,0,IF($B234=0,ROUND((ABS(I234-'Calculs T1a'!$S$7)/'Calculs T1a'!$S$7)*100,0),ROUND((ABS(I234-$B234)/$B234)*100,0))), "No Prediction")</f>
        <v>0</v>
      </c>
      <c r="L234" s="5">
        <f>IFERROR(IF(K234=$B234,0,IF($B234=0,ROUND((ABS(K234-'Calculs T1a'!$S$7)/'Calculs T1a'!$S$7)*100,0),ROUND((ABS(K234-$B234)/$B234)*100,0))), "No Prediction")</f>
        <v>0</v>
      </c>
      <c r="N234" s="5">
        <f>IFERROR(IF(M234=$B234,0,IF($B234=0,ROUND((ABS(M234-'Calculs T1a'!$S$7)/'Calculs T1a'!$S$7)*100,0),ROUND((ABS(M234-$B234)/$B234)*100,0))), "No Prediction")</f>
        <v>0</v>
      </c>
      <c r="P234" s="5">
        <f>IFERROR(IF(O234=$B234,0,IF($B234=0,ROUND((ABS(O234-'Calculs T1a'!$S$7)/'Calculs T1a'!$S$7)*100,0),ROUND((ABS(O234-$B234)/$B234)*100,0))), "No Prediction")</f>
        <v>0</v>
      </c>
      <c r="R234" s="5">
        <f>IFERROR(IF(Q234=$B234,0,IF($B234=0,ROUND((ABS(Q234-'Calculs T1a'!$S$7)/'Calculs T1a'!$S$7)*100,0),ROUND((ABS(Q234-$B234)/$B234)*100,0))), "No Prediction")</f>
        <v>0</v>
      </c>
      <c r="T234" s="5">
        <f>IFERROR(IF(S234=$B234,0,IF($B234=0,ROUND((ABS(S234-'Calculs T1a'!$S$7)/'Calculs T1a'!$S$7)*100,0),ROUND((ABS(S234-$B234)/$B234)*100,0))), "No Prediction")</f>
        <v>0</v>
      </c>
      <c r="V234" s="5">
        <f>IFERROR(IF(U234=$B234,0,IF($B234=0,ROUND((ABS(U234-'Calculs T1a'!$S$7)/'Calculs T1a'!$S$7)*100,0),ROUND((ABS(U234-$B234)/$B234)*100,0))), "No Prediction")</f>
        <v>0</v>
      </c>
      <c r="X234" s="5">
        <f>IFERROR(IF(W234=$B234,0,IF($B234=0,ROUND((ABS(W234-'Calculs T1a'!$S$7)/'Calculs T1a'!$S$7)*100,0),ROUND((ABS(W234-$B234)/$B234)*100,0))), "No Prediction")</f>
        <v>0</v>
      </c>
      <c r="AC234" s="5">
        <f>IFERROR(IF(AB234=$B234,0,IF($B234=0,ROUND((ABS(AB234-'Calculs T1a'!$S$7)/'Calculs T1a'!$S$7)*100,0),ROUND((ABS(AB234-$B234)/$B234)*100,0))), "No Prediction")</f>
        <v>0</v>
      </c>
      <c r="AE234" s="5">
        <f>IFERROR(IF(AD234=$B234,0,IF($B234=0,ROUND((ABS(AD234-'Calculs T1a'!$S$7)/'Calculs T1a'!$S$7)*100,0),ROUND((ABS(AD234-$B234)/$B234)*100,0))), "No Prediction")</f>
        <v>0</v>
      </c>
      <c r="AG234" s="5">
        <f>IFERROR(IF(AF234=$B234,0,IF($B234=0,ROUND((ABS(AF234-'Calculs T1a'!$S$7)/'Calculs T1a'!$S$7)*100,0),ROUND((ABS(AF234-$B234)/$B234)*100,0))), "No Prediction")</f>
        <v>0</v>
      </c>
      <c r="AI234" s="5">
        <f>IFERROR(IF(AH234=$B234,0,IF($B234=0,ROUND((ABS(AH234-'Calculs T1a'!$S$7)/'Calculs T1a'!$S$7)*100,0),ROUND((ABS(AH234-$B234)/$B234)*100,0))), "No Prediction")</f>
        <v>0</v>
      </c>
      <c r="AK234" s="5">
        <f>IFERROR(IF(AJ234=$B234,0,IF($B234=0,ROUND((ABS(AJ234-'Calculs T1a'!$S$7)/'Calculs T1a'!$S$7)*100,0),ROUND((ABS(AJ234-$B234)/$B234)*100,0))), "No Prediction")</f>
        <v>0</v>
      </c>
      <c r="AM234" s="5">
        <f>IFERROR(IF(AL234=$B234,0,IF($B234=0,ROUND((ABS(AL234-'Calculs T1a'!$S$7)/'Calculs T1a'!$S$7)*100,0),ROUND((ABS(AL234-$B234)/$B234)*100,0))), "No Prediction")</f>
        <v>0</v>
      </c>
      <c r="AO234" s="5">
        <f>IFERROR(IF(AN234=$B234,0,IF($B234=0,ROUND((ABS(AN234-'Calculs T1a'!$S$7)/'Calculs T1a'!$S$7)*100,0),ROUND((ABS(AN234-$B234)/$B234)*100,0))), "No Prediction")</f>
        <v>0</v>
      </c>
      <c r="AQ234" s="5">
        <f>IFERROR(IF(AP234=$B234,0,IF($B234=0,ROUND((ABS(AP234-'Calculs T1a'!$S$7)/'Calculs T1a'!$S$7)*100,0),ROUND((ABS(AP234-$B234)/$B234)*100,0))), "No Prediction")</f>
        <v>0</v>
      </c>
      <c r="AS234" s="5">
        <f>IFERROR(IF(AR234=$B234,0,IF($B234=0,ROUND((ABS(AR234-'Calculs T1a'!$S$7)/'Calculs T1a'!$S$7)*100,0),ROUND((ABS(AR234-$B234)/$B234)*100,0))), "No Prediction")</f>
        <v>0</v>
      </c>
      <c r="AU234" s="5">
        <f>IFERROR(IF(AT234=$B234,0,IF($B234=0,ROUND((ABS(AT234-'Calculs T1a'!$S$7)/'Calculs T1a'!$S$7)*100,0),ROUND((ABS(AT234-$B234)/$B234)*100,0))), "No Prediction")</f>
        <v>0</v>
      </c>
      <c r="AW234" s="5">
        <f>IFERROR(IF(AV234=$B234,0,IF($B234=0,ROUND((ABS(AV234-'Calculs T1a'!$S$7)/'Calculs T1a'!$S$7)*100,0),ROUND((ABS(AV234-$B234)/$B234)*100,0))), "No Prediction")</f>
        <v>0</v>
      </c>
      <c r="BB234" s="5">
        <f>IFERROR(IF(BA234=$B234,0,IF($B234=0,ROUND((ABS(BA234-'Calculs T1a'!$S$7)/'Calculs T1a'!$S$7)*100,0),ROUND((ABS(BA234-$B234)/$B234)*100,0))), "No Prediction")</f>
        <v>0</v>
      </c>
      <c r="BD234" s="5">
        <f>IFERROR(IF(BC234=$B234,0,IF($B234=0,ROUND((ABS(BC234-'Calculs T1a'!$S$7)/'Calculs T1a'!$S$7)*100,0),ROUND((ABS(BC234-$B234)/$B234)*100,0))), "No Prediction")</f>
        <v>0</v>
      </c>
      <c r="BF234" s="5">
        <f>IFERROR(IF(BE234=$B234,0,IF($B234=0,ROUND((ABS(BE234-'Calculs T1a'!$S$7)/'Calculs T1a'!$S$7)*100,0),ROUND((ABS(BE234-$B234)/$B234)*100,0))), "No Prediction")</f>
        <v>0</v>
      </c>
      <c r="BH234" s="5">
        <f>IFERROR(IF(BG234=$B234,0,IF($B234=0,ROUND((ABS(BG234-'Calculs T1a'!$S$7)/'Calculs T1a'!$S$7)*100,0),ROUND((ABS(BG234-$B234)/$B234)*100,0))), "No Prediction")</f>
        <v>0</v>
      </c>
      <c r="BJ234" s="5">
        <f>IFERROR(IF(BI234=$B234,0,IF($B234=0,ROUND((ABS(BI234-'Calculs T1a'!$S$7)/'Calculs T1a'!$S$7)*100,0),ROUND((ABS(BI234-$B234)/$B234)*100,0))), "No Prediction")</f>
        <v>0</v>
      </c>
      <c r="BL234" s="5">
        <f>IFERROR(IF(BK234=$B234,0,IF($B234=0,ROUND((ABS(BK234-'Calculs T1a'!$S$7)/'Calculs T1a'!$S$7)*100,0),ROUND((ABS(BK234-$B234)/$B234)*100,0))), "No Prediction")</f>
        <v>0</v>
      </c>
      <c r="BN234" s="5">
        <f>IFERROR(IF(BM234=$B234,0,IF($B234=0,ROUND((ABS(BM234-'Calculs T1a'!$S$7)/'Calculs T1a'!$S$7)*100,0),ROUND((ABS(BM234-$B234)/$B234)*100,0))), "No Prediction")</f>
        <v>0</v>
      </c>
      <c r="BP234" s="5">
        <f>IFERROR(IF(BO234=$B234,0,IF($B234=0,ROUND((ABS(BO234-'Calculs T1a'!$S$7)/'Calculs T1a'!$S$7)*100,0),ROUND((ABS(BO234-$B234)/$B234)*100,0))), "No Prediction")</f>
        <v>0</v>
      </c>
      <c r="BR234" s="5">
        <f>IFERROR(IF(BQ234=$B234,0,IF($B234=0,ROUND((ABS(BQ234-'Calculs T1a'!$S$7)/'Calculs T1a'!$S$7)*100,0),ROUND((ABS(BQ234-$B234)/$B234)*100,0))), "No Prediction")</f>
        <v>0</v>
      </c>
      <c r="BT234" s="5">
        <f>IFERROR(IF(BS234=$B234,0,IF($B234=0,ROUND((ABS(BS234-'Calculs T1a'!$S$7)/'Calculs T1a'!$S$7)*100,0),ROUND((ABS(BS234-$B234)/$B234)*100,0))), "No Prediction")</f>
        <v>0</v>
      </c>
      <c r="BV234" s="5">
        <f>IFERROR(IF(BU234=$B234,0,IF($B234=0,ROUND((ABS(BU234-'Calculs T1a'!$S$7)/'Calculs T1a'!$S$7)*100,0),ROUND((ABS(BU234-$B234)/$B234)*100,0))), "No Prediction")</f>
        <v>0</v>
      </c>
    </row>
    <row r="235" spans="4:74" x14ac:dyDescent="0.3">
      <c r="D235" s="5">
        <f>IFERROR(IF(C235=$B235,0,IF($B235=0,ROUND((ABS(C235-'Calculs T1a'!$S$7)/'Calculs T1a'!$S$7)*100,0),ROUND((ABS(C235-$B235)/$B235)*100,0))), "No Prediction")</f>
        <v>0</v>
      </c>
      <c r="F235" s="5">
        <f>IFERROR(IF(E235=$B235,0,IF($B235=0,ROUND((ABS(E235-'Calculs T1a'!$S$7)/'Calculs T1a'!$S$7)*100,0),ROUND((ABS(E235-$B235)/$B235)*100,0))), "No Prediction")</f>
        <v>0</v>
      </c>
      <c r="H235" s="5">
        <f>IFERROR(IF(G235=$B235,0,IF($B235=0,ROUND((ABS(G235-'Calculs T1a'!$S$7)/'Calculs T1a'!$S$7)*100,0),ROUND((ABS(G235-$B235)/$B235)*100,0))), "No Prediction")</f>
        <v>0</v>
      </c>
      <c r="J235" s="5">
        <f>IFERROR(IF(I235=$B235,0,IF($B235=0,ROUND((ABS(I235-'Calculs T1a'!$S$7)/'Calculs T1a'!$S$7)*100,0),ROUND((ABS(I235-$B235)/$B235)*100,0))), "No Prediction")</f>
        <v>0</v>
      </c>
      <c r="L235" s="5">
        <f>IFERROR(IF(K235=$B235,0,IF($B235=0,ROUND((ABS(K235-'Calculs T1a'!$S$7)/'Calculs T1a'!$S$7)*100,0),ROUND((ABS(K235-$B235)/$B235)*100,0))), "No Prediction")</f>
        <v>0</v>
      </c>
      <c r="N235" s="5">
        <f>IFERROR(IF(M235=$B235,0,IF($B235=0,ROUND((ABS(M235-'Calculs T1a'!$S$7)/'Calculs T1a'!$S$7)*100,0),ROUND((ABS(M235-$B235)/$B235)*100,0))), "No Prediction")</f>
        <v>0</v>
      </c>
      <c r="P235" s="5">
        <f>IFERROR(IF(O235=$B235,0,IF($B235=0,ROUND((ABS(O235-'Calculs T1a'!$S$7)/'Calculs T1a'!$S$7)*100,0),ROUND((ABS(O235-$B235)/$B235)*100,0))), "No Prediction")</f>
        <v>0</v>
      </c>
      <c r="R235" s="5">
        <f>IFERROR(IF(Q235=$B235,0,IF($B235=0,ROUND((ABS(Q235-'Calculs T1a'!$S$7)/'Calculs T1a'!$S$7)*100,0),ROUND((ABS(Q235-$B235)/$B235)*100,0))), "No Prediction")</f>
        <v>0</v>
      </c>
      <c r="T235" s="5">
        <f>IFERROR(IF(S235=$B235,0,IF($B235=0,ROUND((ABS(S235-'Calculs T1a'!$S$7)/'Calculs T1a'!$S$7)*100,0),ROUND((ABS(S235-$B235)/$B235)*100,0))), "No Prediction")</f>
        <v>0</v>
      </c>
      <c r="V235" s="5">
        <f>IFERROR(IF(U235=$B235,0,IF($B235=0,ROUND((ABS(U235-'Calculs T1a'!$S$7)/'Calculs T1a'!$S$7)*100,0),ROUND((ABS(U235-$B235)/$B235)*100,0))), "No Prediction")</f>
        <v>0</v>
      </c>
      <c r="X235" s="5">
        <f>IFERROR(IF(W235=$B235,0,IF($B235=0,ROUND((ABS(W235-'Calculs T1a'!$S$7)/'Calculs T1a'!$S$7)*100,0),ROUND((ABS(W235-$B235)/$B235)*100,0))), "No Prediction")</f>
        <v>0</v>
      </c>
      <c r="AC235" s="5">
        <f>IFERROR(IF(AB235=$B235,0,IF($B235=0,ROUND((ABS(AB235-'Calculs T1a'!$S$7)/'Calculs T1a'!$S$7)*100,0),ROUND((ABS(AB235-$B235)/$B235)*100,0))), "No Prediction")</f>
        <v>0</v>
      </c>
      <c r="AE235" s="5">
        <f>IFERROR(IF(AD235=$B235,0,IF($B235=0,ROUND((ABS(AD235-'Calculs T1a'!$S$7)/'Calculs T1a'!$S$7)*100,0),ROUND((ABS(AD235-$B235)/$B235)*100,0))), "No Prediction")</f>
        <v>0</v>
      </c>
      <c r="AG235" s="5">
        <f>IFERROR(IF(AF235=$B235,0,IF($B235=0,ROUND((ABS(AF235-'Calculs T1a'!$S$7)/'Calculs T1a'!$S$7)*100,0),ROUND((ABS(AF235-$B235)/$B235)*100,0))), "No Prediction")</f>
        <v>0</v>
      </c>
      <c r="AI235" s="5">
        <f>IFERROR(IF(AH235=$B235,0,IF($B235=0,ROUND((ABS(AH235-'Calculs T1a'!$S$7)/'Calculs T1a'!$S$7)*100,0),ROUND((ABS(AH235-$B235)/$B235)*100,0))), "No Prediction")</f>
        <v>0</v>
      </c>
      <c r="AK235" s="5">
        <f>IFERROR(IF(AJ235=$B235,0,IF($B235=0,ROUND((ABS(AJ235-'Calculs T1a'!$S$7)/'Calculs T1a'!$S$7)*100,0),ROUND((ABS(AJ235-$B235)/$B235)*100,0))), "No Prediction")</f>
        <v>0</v>
      </c>
      <c r="AM235" s="5">
        <f>IFERROR(IF(AL235=$B235,0,IF($B235=0,ROUND((ABS(AL235-'Calculs T1a'!$S$7)/'Calculs T1a'!$S$7)*100,0),ROUND((ABS(AL235-$B235)/$B235)*100,0))), "No Prediction")</f>
        <v>0</v>
      </c>
      <c r="AO235" s="5">
        <f>IFERROR(IF(AN235=$B235,0,IF($B235=0,ROUND((ABS(AN235-'Calculs T1a'!$S$7)/'Calculs T1a'!$S$7)*100,0),ROUND((ABS(AN235-$B235)/$B235)*100,0))), "No Prediction")</f>
        <v>0</v>
      </c>
      <c r="AQ235" s="5">
        <f>IFERROR(IF(AP235=$B235,0,IF($B235=0,ROUND((ABS(AP235-'Calculs T1a'!$S$7)/'Calculs T1a'!$S$7)*100,0),ROUND((ABS(AP235-$B235)/$B235)*100,0))), "No Prediction")</f>
        <v>0</v>
      </c>
      <c r="AS235" s="5">
        <f>IFERROR(IF(AR235=$B235,0,IF($B235=0,ROUND((ABS(AR235-'Calculs T1a'!$S$7)/'Calculs T1a'!$S$7)*100,0),ROUND((ABS(AR235-$B235)/$B235)*100,0))), "No Prediction")</f>
        <v>0</v>
      </c>
      <c r="AU235" s="5">
        <f>IFERROR(IF(AT235=$B235,0,IF($B235=0,ROUND((ABS(AT235-'Calculs T1a'!$S$7)/'Calculs T1a'!$S$7)*100,0),ROUND((ABS(AT235-$B235)/$B235)*100,0))), "No Prediction")</f>
        <v>0</v>
      </c>
      <c r="AW235" s="5">
        <f>IFERROR(IF(AV235=$B235,0,IF($B235=0,ROUND((ABS(AV235-'Calculs T1a'!$S$7)/'Calculs T1a'!$S$7)*100,0),ROUND((ABS(AV235-$B235)/$B235)*100,0))), "No Prediction")</f>
        <v>0</v>
      </c>
      <c r="BB235" s="5">
        <f>IFERROR(IF(BA235=$B235,0,IF($B235=0,ROUND((ABS(BA235-'Calculs T1a'!$S$7)/'Calculs T1a'!$S$7)*100,0),ROUND((ABS(BA235-$B235)/$B235)*100,0))), "No Prediction")</f>
        <v>0</v>
      </c>
      <c r="BD235" s="5">
        <f>IFERROR(IF(BC235=$B235,0,IF($B235=0,ROUND((ABS(BC235-'Calculs T1a'!$S$7)/'Calculs T1a'!$S$7)*100,0),ROUND((ABS(BC235-$B235)/$B235)*100,0))), "No Prediction")</f>
        <v>0</v>
      </c>
      <c r="BF235" s="5">
        <f>IFERROR(IF(BE235=$B235,0,IF($B235=0,ROUND((ABS(BE235-'Calculs T1a'!$S$7)/'Calculs T1a'!$S$7)*100,0),ROUND((ABS(BE235-$B235)/$B235)*100,0))), "No Prediction")</f>
        <v>0</v>
      </c>
      <c r="BH235" s="5">
        <f>IFERROR(IF(BG235=$B235,0,IF($B235=0,ROUND((ABS(BG235-'Calculs T1a'!$S$7)/'Calculs T1a'!$S$7)*100,0),ROUND((ABS(BG235-$B235)/$B235)*100,0))), "No Prediction")</f>
        <v>0</v>
      </c>
      <c r="BJ235" s="5">
        <f>IFERROR(IF(BI235=$B235,0,IF($B235=0,ROUND((ABS(BI235-'Calculs T1a'!$S$7)/'Calculs T1a'!$S$7)*100,0),ROUND((ABS(BI235-$B235)/$B235)*100,0))), "No Prediction")</f>
        <v>0</v>
      </c>
      <c r="BL235" s="5">
        <f>IFERROR(IF(BK235=$B235,0,IF($B235=0,ROUND((ABS(BK235-'Calculs T1a'!$S$7)/'Calculs T1a'!$S$7)*100,0),ROUND((ABS(BK235-$B235)/$B235)*100,0))), "No Prediction")</f>
        <v>0</v>
      </c>
      <c r="BN235" s="5">
        <f>IFERROR(IF(BM235=$B235,0,IF($B235=0,ROUND((ABS(BM235-'Calculs T1a'!$S$7)/'Calculs T1a'!$S$7)*100,0),ROUND((ABS(BM235-$B235)/$B235)*100,0))), "No Prediction")</f>
        <v>0</v>
      </c>
      <c r="BP235" s="5">
        <f>IFERROR(IF(BO235=$B235,0,IF($B235=0,ROUND((ABS(BO235-'Calculs T1a'!$S$7)/'Calculs T1a'!$S$7)*100,0),ROUND((ABS(BO235-$B235)/$B235)*100,0))), "No Prediction")</f>
        <v>0</v>
      </c>
      <c r="BR235" s="5">
        <f>IFERROR(IF(BQ235=$B235,0,IF($B235=0,ROUND((ABS(BQ235-'Calculs T1a'!$S$7)/'Calculs T1a'!$S$7)*100,0),ROUND((ABS(BQ235-$B235)/$B235)*100,0))), "No Prediction")</f>
        <v>0</v>
      </c>
      <c r="BT235" s="5">
        <f>IFERROR(IF(BS235=$B235,0,IF($B235=0,ROUND((ABS(BS235-'Calculs T1a'!$S$7)/'Calculs T1a'!$S$7)*100,0),ROUND((ABS(BS235-$B235)/$B235)*100,0))), "No Prediction")</f>
        <v>0</v>
      </c>
      <c r="BV235" s="5">
        <f>IFERROR(IF(BU235=$B235,0,IF($B235=0,ROUND((ABS(BU235-'Calculs T1a'!$S$7)/'Calculs T1a'!$S$7)*100,0),ROUND((ABS(BU235-$B235)/$B235)*100,0))), "No Prediction")</f>
        <v>0</v>
      </c>
    </row>
    <row r="236" spans="4:74" x14ac:dyDescent="0.3">
      <c r="D236" s="5">
        <f>IFERROR(IF(C236=$B236,0,IF($B236=0,ROUND((ABS(C236-'Calculs T1a'!$S$7)/'Calculs T1a'!$S$7)*100,0),ROUND((ABS(C236-$B236)/$B236)*100,0))), "No Prediction")</f>
        <v>0</v>
      </c>
      <c r="F236" s="5">
        <f>IFERROR(IF(E236=$B236,0,IF($B236=0,ROUND((ABS(E236-'Calculs T1a'!$S$7)/'Calculs T1a'!$S$7)*100,0),ROUND((ABS(E236-$B236)/$B236)*100,0))), "No Prediction")</f>
        <v>0</v>
      </c>
      <c r="H236" s="5">
        <f>IFERROR(IF(G236=$B236,0,IF($B236=0,ROUND((ABS(G236-'Calculs T1a'!$S$7)/'Calculs T1a'!$S$7)*100,0),ROUND((ABS(G236-$B236)/$B236)*100,0))), "No Prediction")</f>
        <v>0</v>
      </c>
      <c r="J236" s="5">
        <f>IFERROR(IF(I236=$B236,0,IF($B236=0,ROUND((ABS(I236-'Calculs T1a'!$S$7)/'Calculs T1a'!$S$7)*100,0),ROUND((ABS(I236-$B236)/$B236)*100,0))), "No Prediction")</f>
        <v>0</v>
      </c>
      <c r="L236" s="5">
        <f>IFERROR(IF(K236=$B236,0,IF($B236=0,ROUND((ABS(K236-'Calculs T1a'!$S$7)/'Calculs T1a'!$S$7)*100,0),ROUND((ABS(K236-$B236)/$B236)*100,0))), "No Prediction")</f>
        <v>0</v>
      </c>
      <c r="N236" s="5">
        <f>IFERROR(IF(M236=$B236,0,IF($B236=0,ROUND((ABS(M236-'Calculs T1a'!$S$7)/'Calculs T1a'!$S$7)*100,0),ROUND((ABS(M236-$B236)/$B236)*100,0))), "No Prediction")</f>
        <v>0</v>
      </c>
      <c r="P236" s="5">
        <f>IFERROR(IF(O236=$B236,0,IF($B236=0,ROUND((ABS(O236-'Calculs T1a'!$S$7)/'Calculs T1a'!$S$7)*100,0),ROUND((ABS(O236-$B236)/$B236)*100,0))), "No Prediction")</f>
        <v>0</v>
      </c>
      <c r="R236" s="5">
        <f>IFERROR(IF(Q236=$B236,0,IF($B236=0,ROUND((ABS(Q236-'Calculs T1a'!$S$7)/'Calculs T1a'!$S$7)*100,0),ROUND((ABS(Q236-$B236)/$B236)*100,0))), "No Prediction")</f>
        <v>0</v>
      </c>
      <c r="T236" s="5">
        <f>IFERROR(IF(S236=$B236,0,IF($B236=0,ROUND((ABS(S236-'Calculs T1a'!$S$7)/'Calculs T1a'!$S$7)*100,0),ROUND((ABS(S236-$B236)/$B236)*100,0))), "No Prediction")</f>
        <v>0</v>
      </c>
      <c r="V236" s="5">
        <f>IFERROR(IF(U236=$B236,0,IF($B236=0,ROUND((ABS(U236-'Calculs T1a'!$S$7)/'Calculs T1a'!$S$7)*100,0),ROUND((ABS(U236-$B236)/$B236)*100,0))), "No Prediction")</f>
        <v>0</v>
      </c>
      <c r="X236" s="5">
        <f>IFERROR(IF(W236=$B236,0,IF($B236=0,ROUND((ABS(W236-'Calculs T1a'!$S$7)/'Calculs T1a'!$S$7)*100,0),ROUND((ABS(W236-$B236)/$B236)*100,0))), "No Prediction")</f>
        <v>0</v>
      </c>
      <c r="AC236" s="5">
        <f>IFERROR(IF(AB236=$B236,0,IF($B236=0,ROUND((ABS(AB236-'Calculs T1a'!$S$7)/'Calculs T1a'!$S$7)*100,0),ROUND((ABS(AB236-$B236)/$B236)*100,0))), "No Prediction")</f>
        <v>0</v>
      </c>
      <c r="AE236" s="5">
        <f>IFERROR(IF(AD236=$B236,0,IF($B236=0,ROUND((ABS(AD236-'Calculs T1a'!$S$7)/'Calculs T1a'!$S$7)*100,0),ROUND((ABS(AD236-$B236)/$B236)*100,0))), "No Prediction")</f>
        <v>0</v>
      </c>
      <c r="AG236" s="5">
        <f>IFERROR(IF(AF236=$B236,0,IF($B236=0,ROUND((ABS(AF236-'Calculs T1a'!$S$7)/'Calculs T1a'!$S$7)*100,0),ROUND((ABS(AF236-$B236)/$B236)*100,0))), "No Prediction")</f>
        <v>0</v>
      </c>
      <c r="AI236" s="5">
        <f>IFERROR(IF(AH236=$B236,0,IF($B236=0,ROUND((ABS(AH236-'Calculs T1a'!$S$7)/'Calculs T1a'!$S$7)*100,0),ROUND((ABS(AH236-$B236)/$B236)*100,0))), "No Prediction")</f>
        <v>0</v>
      </c>
      <c r="AK236" s="5">
        <f>IFERROR(IF(AJ236=$B236,0,IF($B236=0,ROUND((ABS(AJ236-'Calculs T1a'!$S$7)/'Calculs T1a'!$S$7)*100,0),ROUND((ABS(AJ236-$B236)/$B236)*100,0))), "No Prediction")</f>
        <v>0</v>
      </c>
      <c r="AM236" s="5">
        <f>IFERROR(IF(AL236=$B236,0,IF($B236=0,ROUND((ABS(AL236-'Calculs T1a'!$S$7)/'Calculs T1a'!$S$7)*100,0),ROUND((ABS(AL236-$B236)/$B236)*100,0))), "No Prediction")</f>
        <v>0</v>
      </c>
      <c r="AO236" s="5">
        <f>IFERROR(IF(AN236=$B236,0,IF($B236=0,ROUND((ABS(AN236-'Calculs T1a'!$S$7)/'Calculs T1a'!$S$7)*100,0),ROUND((ABS(AN236-$B236)/$B236)*100,0))), "No Prediction")</f>
        <v>0</v>
      </c>
      <c r="AQ236" s="5">
        <f>IFERROR(IF(AP236=$B236,0,IF($B236=0,ROUND((ABS(AP236-'Calculs T1a'!$S$7)/'Calculs T1a'!$S$7)*100,0),ROUND((ABS(AP236-$B236)/$B236)*100,0))), "No Prediction")</f>
        <v>0</v>
      </c>
      <c r="AS236" s="5">
        <f>IFERROR(IF(AR236=$B236,0,IF($B236=0,ROUND((ABS(AR236-'Calculs T1a'!$S$7)/'Calculs T1a'!$S$7)*100,0),ROUND((ABS(AR236-$B236)/$B236)*100,0))), "No Prediction")</f>
        <v>0</v>
      </c>
      <c r="AU236" s="5">
        <f>IFERROR(IF(AT236=$B236,0,IF($B236=0,ROUND((ABS(AT236-'Calculs T1a'!$S$7)/'Calculs T1a'!$S$7)*100,0),ROUND((ABS(AT236-$B236)/$B236)*100,0))), "No Prediction")</f>
        <v>0</v>
      </c>
      <c r="AW236" s="5">
        <f>IFERROR(IF(AV236=$B236,0,IF($B236=0,ROUND((ABS(AV236-'Calculs T1a'!$S$7)/'Calculs T1a'!$S$7)*100,0),ROUND((ABS(AV236-$B236)/$B236)*100,0))), "No Prediction")</f>
        <v>0</v>
      </c>
      <c r="BB236" s="5">
        <f>IFERROR(IF(BA236=$B236,0,IF($B236=0,ROUND((ABS(BA236-'Calculs T1a'!$S$7)/'Calculs T1a'!$S$7)*100,0),ROUND((ABS(BA236-$B236)/$B236)*100,0))), "No Prediction")</f>
        <v>0</v>
      </c>
      <c r="BD236" s="5">
        <f>IFERROR(IF(BC236=$B236,0,IF($B236=0,ROUND((ABS(BC236-'Calculs T1a'!$S$7)/'Calculs T1a'!$S$7)*100,0),ROUND((ABS(BC236-$B236)/$B236)*100,0))), "No Prediction")</f>
        <v>0</v>
      </c>
      <c r="BF236" s="5">
        <f>IFERROR(IF(BE236=$B236,0,IF($B236=0,ROUND((ABS(BE236-'Calculs T1a'!$S$7)/'Calculs T1a'!$S$7)*100,0),ROUND((ABS(BE236-$B236)/$B236)*100,0))), "No Prediction")</f>
        <v>0</v>
      </c>
      <c r="BH236" s="5">
        <f>IFERROR(IF(BG236=$B236,0,IF($B236=0,ROUND((ABS(BG236-'Calculs T1a'!$S$7)/'Calculs T1a'!$S$7)*100,0),ROUND((ABS(BG236-$B236)/$B236)*100,0))), "No Prediction")</f>
        <v>0</v>
      </c>
      <c r="BJ236" s="5">
        <f>IFERROR(IF(BI236=$B236,0,IF($B236=0,ROUND((ABS(BI236-'Calculs T1a'!$S$7)/'Calculs T1a'!$S$7)*100,0),ROUND((ABS(BI236-$B236)/$B236)*100,0))), "No Prediction")</f>
        <v>0</v>
      </c>
      <c r="BL236" s="5">
        <f>IFERROR(IF(BK236=$B236,0,IF($B236=0,ROUND((ABS(BK236-'Calculs T1a'!$S$7)/'Calculs T1a'!$S$7)*100,0),ROUND((ABS(BK236-$B236)/$B236)*100,0))), "No Prediction")</f>
        <v>0</v>
      </c>
      <c r="BN236" s="5">
        <f>IFERROR(IF(BM236=$B236,0,IF($B236=0,ROUND((ABS(BM236-'Calculs T1a'!$S$7)/'Calculs T1a'!$S$7)*100,0),ROUND((ABS(BM236-$B236)/$B236)*100,0))), "No Prediction")</f>
        <v>0</v>
      </c>
      <c r="BP236" s="5">
        <f>IFERROR(IF(BO236=$B236,0,IF($B236=0,ROUND((ABS(BO236-'Calculs T1a'!$S$7)/'Calculs T1a'!$S$7)*100,0),ROUND((ABS(BO236-$B236)/$B236)*100,0))), "No Prediction")</f>
        <v>0</v>
      </c>
      <c r="BR236" s="5">
        <f>IFERROR(IF(BQ236=$B236,0,IF($B236=0,ROUND((ABS(BQ236-'Calculs T1a'!$S$7)/'Calculs T1a'!$S$7)*100,0),ROUND((ABS(BQ236-$B236)/$B236)*100,0))), "No Prediction")</f>
        <v>0</v>
      </c>
      <c r="BT236" s="5">
        <f>IFERROR(IF(BS236=$B236,0,IF($B236=0,ROUND((ABS(BS236-'Calculs T1a'!$S$7)/'Calculs T1a'!$S$7)*100,0),ROUND((ABS(BS236-$B236)/$B236)*100,0))), "No Prediction")</f>
        <v>0</v>
      </c>
      <c r="BV236" s="5">
        <f>IFERROR(IF(BU236=$B236,0,IF($B236=0,ROUND((ABS(BU236-'Calculs T1a'!$S$7)/'Calculs T1a'!$S$7)*100,0),ROUND((ABS(BU236-$B236)/$B236)*100,0))), "No Prediction")</f>
        <v>0</v>
      </c>
    </row>
    <row r="237" spans="4:74" x14ac:dyDescent="0.3">
      <c r="D237" s="5">
        <f>IFERROR(IF(C237=$B237,0,IF($B237=0,ROUND((ABS(C237-'Calculs T1a'!$S$7)/'Calculs T1a'!$S$7)*100,0),ROUND((ABS(C237-$B237)/$B237)*100,0))), "No Prediction")</f>
        <v>0</v>
      </c>
      <c r="F237" s="5">
        <f>IFERROR(IF(E237=$B237,0,IF($B237=0,ROUND((ABS(E237-'Calculs T1a'!$S$7)/'Calculs T1a'!$S$7)*100,0),ROUND((ABS(E237-$B237)/$B237)*100,0))), "No Prediction")</f>
        <v>0</v>
      </c>
      <c r="H237" s="5">
        <f>IFERROR(IF(G237=$B237,0,IF($B237=0,ROUND((ABS(G237-'Calculs T1a'!$S$7)/'Calculs T1a'!$S$7)*100,0),ROUND((ABS(G237-$B237)/$B237)*100,0))), "No Prediction")</f>
        <v>0</v>
      </c>
      <c r="J237" s="5">
        <f>IFERROR(IF(I237=$B237,0,IF($B237=0,ROUND((ABS(I237-'Calculs T1a'!$S$7)/'Calculs T1a'!$S$7)*100,0),ROUND((ABS(I237-$B237)/$B237)*100,0))), "No Prediction")</f>
        <v>0</v>
      </c>
      <c r="L237" s="5">
        <f>IFERROR(IF(K237=$B237,0,IF($B237=0,ROUND((ABS(K237-'Calculs T1a'!$S$7)/'Calculs T1a'!$S$7)*100,0),ROUND((ABS(K237-$B237)/$B237)*100,0))), "No Prediction")</f>
        <v>0</v>
      </c>
      <c r="N237" s="5">
        <f>IFERROR(IF(M237=$B237,0,IF($B237=0,ROUND((ABS(M237-'Calculs T1a'!$S$7)/'Calculs T1a'!$S$7)*100,0),ROUND((ABS(M237-$B237)/$B237)*100,0))), "No Prediction")</f>
        <v>0</v>
      </c>
      <c r="P237" s="5">
        <f>IFERROR(IF(O237=$B237,0,IF($B237=0,ROUND((ABS(O237-'Calculs T1a'!$S$7)/'Calculs T1a'!$S$7)*100,0),ROUND((ABS(O237-$B237)/$B237)*100,0))), "No Prediction")</f>
        <v>0</v>
      </c>
      <c r="R237" s="5">
        <f>IFERROR(IF(Q237=$B237,0,IF($B237=0,ROUND((ABS(Q237-'Calculs T1a'!$S$7)/'Calculs T1a'!$S$7)*100,0),ROUND((ABS(Q237-$B237)/$B237)*100,0))), "No Prediction")</f>
        <v>0</v>
      </c>
      <c r="T237" s="5">
        <f>IFERROR(IF(S237=$B237,0,IF($B237=0,ROUND((ABS(S237-'Calculs T1a'!$S$7)/'Calculs T1a'!$S$7)*100,0),ROUND((ABS(S237-$B237)/$B237)*100,0))), "No Prediction")</f>
        <v>0</v>
      </c>
      <c r="V237" s="5">
        <f>IFERROR(IF(U237=$B237,0,IF($B237=0,ROUND((ABS(U237-'Calculs T1a'!$S$7)/'Calculs T1a'!$S$7)*100,0),ROUND((ABS(U237-$B237)/$B237)*100,0))), "No Prediction")</f>
        <v>0</v>
      </c>
      <c r="X237" s="5">
        <f>IFERROR(IF(W237=$B237,0,IF($B237=0,ROUND((ABS(W237-'Calculs T1a'!$S$7)/'Calculs T1a'!$S$7)*100,0),ROUND((ABS(W237-$B237)/$B237)*100,0))), "No Prediction")</f>
        <v>0</v>
      </c>
      <c r="AC237" s="5">
        <f>IFERROR(IF(AB237=$B237,0,IF($B237=0,ROUND((ABS(AB237-'Calculs T1a'!$S$7)/'Calculs T1a'!$S$7)*100,0),ROUND((ABS(AB237-$B237)/$B237)*100,0))), "No Prediction")</f>
        <v>0</v>
      </c>
      <c r="AE237" s="5">
        <f>IFERROR(IF(AD237=$B237,0,IF($B237=0,ROUND((ABS(AD237-'Calculs T1a'!$S$7)/'Calculs T1a'!$S$7)*100,0),ROUND((ABS(AD237-$B237)/$B237)*100,0))), "No Prediction")</f>
        <v>0</v>
      </c>
      <c r="AG237" s="5">
        <f>IFERROR(IF(AF237=$B237,0,IF($B237=0,ROUND((ABS(AF237-'Calculs T1a'!$S$7)/'Calculs T1a'!$S$7)*100,0),ROUND((ABS(AF237-$B237)/$B237)*100,0))), "No Prediction")</f>
        <v>0</v>
      </c>
      <c r="AI237" s="5">
        <f>IFERROR(IF(AH237=$B237,0,IF($B237=0,ROUND((ABS(AH237-'Calculs T1a'!$S$7)/'Calculs T1a'!$S$7)*100,0),ROUND((ABS(AH237-$B237)/$B237)*100,0))), "No Prediction")</f>
        <v>0</v>
      </c>
      <c r="AK237" s="5">
        <f>IFERROR(IF(AJ237=$B237,0,IF($B237=0,ROUND((ABS(AJ237-'Calculs T1a'!$S$7)/'Calculs T1a'!$S$7)*100,0),ROUND((ABS(AJ237-$B237)/$B237)*100,0))), "No Prediction")</f>
        <v>0</v>
      </c>
      <c r="AM237" s="5">
        <f>IFERROR(IF(AL237=$B237,0,IF($B237=0,ROUND((ABS(AL237-'Calculs T1a'!$S$7)/'Calculs T1a'!$S$7)*100,0),ROUND((ABS(AL237-$B237)/$B237)*100,0))), "No Prediction")</f>
        <v>0</v>
      </c>
      <c r="AO237" s="5">
        <f>IFERROR(IF(AN237=$B237,0,IF($B237=0,ROUND((ABS(AN237-'Calculs T1a'!$S$7)/'Calculs T1a'!$S$7)*100,0),ROUND((ABS(AN237-$B237)/$B237)*100,0))), "No Prediction")</f>
        <v>0</v>
      </c>
      <c r="AQ237" s="5">
        <f>IFERROR(IF(AP237=$B237,0,IF($B237=0,ROUND((ABS(AP237-'Calculs T1a'!$S$7)/'Calculs T1a'!$S$7)*100,0),ROUND((ABS(AP237-$B237)/$B237)*100,0))), "No Prediction")</f>
        <v>0</v>
      </c>
      <c r="AS237" s="5">
        <f>IFERROR(IF(AR237=$B237,0,IF($B237=0,ROUND((ABS(AR237-'Calculs T1a'!$S$7)/'Calculs T1a'!$S$7)*100,0),ROUND((ABS(AR237-$B237)/$B237)*100,0))), "No Prediction")</f>
        <v>0</v>
      </c>
      <c r="AU237" s="5">
        <f>IFERROR(IF(AT237=$B237,0,IF($B237=0,ROUND((ABS(AT237-'Calculs T1a'!$S$7)/'Calculs T1a'!$S$7)*100,0),ROUND((ABS(AT237-$B237)/$B237)*100,0))), "No Prediction")</f>
        <v>0</v>
      </c>
      <c r="AW237" s="5">
        <f>IFERROR(IF(AV237=$B237,0,IF($B237=0,ROUND((ABS(AV237-'Calculs T1a'!$S$7)/'Calculs T1a'!$S$7)*100,0),ROUND((ABS(AV237-$B237)/$B237)*100,0))), "No Prediction")</f>
        <v>0</v>
      </c>
      <c r="BB237" s="5">
        <f>IFERROR(IF(BA237=$B237,0,IF($B237=0,ROUND((ABS(BA237-'Calculs T1a'!$S$7)/'Calculs T1a'!$S$7)*100,0),ROUND((ABS(BA237-$B237)/$B237)*100,0))), "No Prediction")</f>
        <v>0</v>
      </c>
      <c r="BD237" s="5">
        <f>IFERROR(IF(BC237=$B237,0,IF($B237=0,ROUND((ABS(BC237-'Calculs T1a'!$S$7)/'Calculs T1a'!$S$7)*100,0),ROUND((ABS(BC237-$B237)/$B237)*100,0))), "No Prediction")</f>
        <v>0</v>
      </c>
      <c r="BF237" s="5">
        <f>IFERROR(IF(BE237=$B237,0,IF($B237=0,ROUND((ABS(BE237-'Calculs T1a'!$S$7)/'Calculs T1a'!$S$7)*100,0),ROUND((ABS(BE237-$B237)/$B237)*100,0))), "No Prediction")</f>
        <v>0</v>
      </c>
      <c r="BH237" s="5">
        <f>IFERROR(IF(BG237=$B237,0,IF($B237=0,ROUND((ABS(BG237-'Calculs T1a'!$S$7)/'Calculs T1a'!$S$7)*100,0),ROUND((ABS(BG237-$B237)/$B237)*100,0))), "No Prediction")</f>
        <v>0</v>
      </c>
      <c r="BJ237" s="5">
        <f>IFERROR(IF(BI237=$B237,0,IF($B237=0,ROUND((ABS(BI237-'Calculs T1a'!$S$7)/'Calculs T1a'!$S$7)*100,0),ROUND((ABS(BI237-$B237)/$B237)*100,0))), "No Prediction")</f>
        <v>0</v>
      </c>
      <c r="BL237" s="5">
        <f>IFERROR(IF(BK237=$B237,0,IF($B237=0,ROUND((ABS(BK237-'Calculs T1a'!$S$7)/'Calculs T1a'!$S$7)*100,0),ROUND((ABS(BK237-$B237)/$B237)*100,0))), "No Prediction")</f>
        <v>0</v>
      </c>
      <c r="BN237" s="5">
        <f>IFERROR(IF(BM237=$B237,0,IF($B237=0,ROUND((ABS(BM237-'Calculs T1a'!$S$7)/'Calculs T1a'!$S$7)*100,0),ROUND((ABS(BM237-$B237)/$B237)*100,0))), "No Prediction")</f>
        <v>0</v>
      </c>
      <c r="BP237" s="5">
        <f>IFERROR(IF(BO237=$B237,0,IF($B237=0,ROUND((ABS(BO237-'Calculs T1a'!$S$7)/'Calculs T1a'!$S$7)*100,0),ROUND((ABS(BO237-$B237)/$B237)*100,0))), "No Prediction")</f>
        <v>0</v>
      </c>
      <c r="BR237" s="5">
        <f>IFERROR(IF(BQ237=$B237,0,IF($B237=0,ROUND((ABS(BQ237-'Calculs T1a'!$S$7)/'Calculs T1a'!$S$7)*100,0),ROUND((ABS(BQ237-$B237)/$B237)*100,0))), "No Prediction")</f>
        <v>0</v>
      </c>
      <c r="BT237" s="5">
        <f>IFERROR(IF(BS237=$B237,0,IF($B237=0,ROUND((ABS(BS237-'Calculs T1a'!$S$7)/'Calculs T1a'!$S$7)*100,0),ROUND((ABS(BS237-$B237)/$B237)*100,0))), "No Prediction")</f>
        <v>0</v>
      </c>
      <c r="BV237" s="5">
        <f>IFERROR(IF(BU237=$B237,0,IF($B237=0,ROUND((ABS(BU237-'Calculs T1a'!$S$7)/'Calculs T1a'!$S$7)*100,0),ROUND((ABS(BU237-$B237)/$B237)*100,0))), "No Prediction")</f>
        <v>0</v>
      </c>
    </row>
    <row r="238" spans="4:74" x14ac:dyDescent="0.3">
      <c r="D238" s="5">
        <f>IFERROR(IF(C238=$B238,0,IF($B238=0,ROUND((ABS(C238-'Calculs T1a'!$S$7)/'Calculs T1a'!$S$7)*100,0),ROUND((ABS(C238-$B238)/$B238)*100,0))), "No Prediction")</f>
        <v>0</v>
      </c>
      <c r="F238" s="5">
        <f>IFERROR(IF(E238=$B238,0,IF($B238=0,ROUND((ABS(E238-'Calculs T1a'!$S$7)/'Calculs T1a'!$S$7)*100,0),ROUND((ABS(E238-$B238)/$B238)*100,0))), "No Prediction")</f>
        <v>0</v>
      </c>
      <c r="H238" s="5">
        <f>IFERROR(IF(G238=$B238,0,IF($B238=0,ROUND((ABS(G238-'Calculs T1a'!$S$7)/'Calculs T1a'!$S$7)*100,0),ROUND((ABS(G238-$B238)/$B238)*100,0))), "No Prediction")</f>
        <v>0</v>
      </c>
      <c r="J238" s="5">
        <f>IFERROR(IF(I238=$B238,0,IF($B238=0,ROUND((ABS(I238-'Calculs T1a'!$S$7)/'Calculs T1a'!$S$7)*100,0),ROUND((ABS(I238-$B238)/$B238)*100,0))), "No Prediction")</f>
        <v>0</v>
      </c>
      <c r="L238" s="5">
        <f>IFERROR(IF(K238=$B238,0,IF($B238=0,ROUND((ABS(K238-'Calculs T1a'!$S$7)/'Calculs T1a'!$S$7)*100,0),ROUND((ABS(K238-$B238)/$B238)*100,0))), "No Prediction")</f>
        <v>0</v>
      </c>
      <c r="N238" s="5">
        <f>IFERROR(IF(M238=$B238,0,IF($B238=0,ROUND((ABS(M238-'Calculs T1a'!$S$7)/'Calculs T1a'!$S$7)*100,0),ROUND((ABS(M238-$B238)/$B238)*100,0))), "No Prediction")</f>
        <v>0</v>
      </c>
      <c r="P238" s="5">
        <f>IFERROR(IF(O238=$B238,0,IF($B238=0,ROUND((ABS(O238-'Calculs T1a'!$S$7)/'Calculs T1a'!$S$7)*100,0),ROUND((ABS(O238-$B238)/$B238)*100,0))), "No Prediction")</f>
        <v>0</v>
      </c>
      <c r="R238" s="5">
        <f>IFERROR(IF(Q238=$B238,0,IF($B238=0,ROUND((ABS(Q238-'Calculs T1a'!$S$7)/'Calculs T1a'!$S$7)*100,0),ROUND((ABS(Q238-$B238)/$B238)*100,0))), "No Prediction")</f>
        <v>0</v>
      </c>
      <c r="T238" s="5">
        <f>IFERROR(IF(S238=$B238,0,IF($B238=0,ROUND((ABS(S238-'Calculs T1a'!$S$7)/'Calculs T1a'!$S$7)*100,0),ROUND((ABS(S238-$B238)/$B238)*100,0))), "No Prediction")</f>
        <v>0</v>
      </c>
      <c r="V238" s="5">
        <f>IFERROR(IF(U238=$B238,0,IF($B238=0,ROUND((ABS(U238-'Calculs T1a'!$S$7)/'Calculs T1a'!$S$7)*100,0),ROUND((ABS(U238-$B238)/$B238)*100,0))), "No Prediction")</f>
        <v>0</v>
      </c>
      <c r="X238" s="5">
        <f>IFERROR(IF(W238=$B238,0,IF($B238=0,ROUND((ABS(W238-'Calculs T1a'!$S$7)/'Calculs T1a'!$S$7)*100,0),ROUND((ABS(W238-$B238)/$B238)*100,0))), "No Prediction")</f>
        <v>0</v>
      </c>
      <c r="AC238" s="5">
        <f>IFERROR(IF(AB238=$B238,0,IF($B238=0,ROUND((ABS(AB238-'Calculs T1a'!$S$7)/'Calculs T1a'!$S$7)*100,0),ROUND((ABS(AB238-$B238)/$B238)*100,0))), "No Prediction")</f>
        <v>0</v>
      </c>
      <c r="AE238" s="5">
        <f>IFERROR(IF(AD238=$B238,0,IF($B238=0,ROUND((ABS(AD238-'Calculs T1a'!$S$7)/'Calculs T1a'!$S$7)*100,0),ROUND((ABS(AD238-$B238)/$B238)*100,0))), "No Prediction")</f>
        <v>0</v>
      </c>
      <c r="AG238" s="5">
        <f>IFERROR(IF(AF238=$B238,0,IF($B238=0,ROUND((ABS(AF238-'Calculs T1a'!$S$7)/'Calculs T1a'!$S$7)*100,0),ROUND((ABS(AF238-$B238)/$B238)*100,0))), "No Prediction")</f>
        <v>0</v>
      </c>
      <c r="AI238" s="5">
        <f>IFERROR(IF(AH238=$B238,0,IF($B238=0,ROUND((ABS(AH238-'Calculs T1a'!$S$7)/'Calculs T1a'!$S$7)*100,0),ROUND((ABS(AH238-$B238)/$B238)*100,0))), "No Prediction")</f>
        <v>0</v>
      </c>
      <c r="AK238" s="5">
        <f>IFERROR(IF(AJ238=$B238,0,IF($B238=0,ROUND((ABS(AJ238-'Calculs T1a'!$S$7)/'Calculs T1a'!$S$7)*100,0),ROUND((ABS(AJ238-$B238)/$B238)*100,0))), "No Prediction")</f>
        <v>0</v>
      </c>
      <c r="AM238" s="5">
        <f>IFERROR(IF(AL238=$B238,0,IF($B238=0,ROUND((ABS(AL238-'Calculs T1a'!$S$7)/'Calculs T1a'!$S$7)*100,0),ROUND((ABS(AL238-$B238)/$B238)*100,0))), "No Prediction")</f>
        <v>0</v>
      </c>
      <c r="AO238" s="5">
        <f>IFERROR(IF(AN238=$B238,0,IF($B238=0,ROUND((ABS(AN238-'Calculs T1a'!$S$7)/'Calculs T1a'!$S$7)*100,0),ROUND((ABS(AN238-$B238)/$B238)*100,0))), "No Prediction")</f>
        <v>0</v>
      </c>
      <c r="AQ238" s="5">
        <f>IFERROR(IF(AP238=$B238,0,IF($B238=0,ROUND((ABS(AP238-'Calculs T1a'!$S$7)/'Calculs T1a'!$S$7)*100,0),ROUND((ABS(AP238-$B238)/$B238)*100,0))), "No Prediction")</f>
        <v>0</v>
      </c>
      <c r="AS238" s="5">
        <f>IFERROR(IF(AR238=$B238,0,IF($B238=0,ROUND((ABS(AR238-'Calculs T1a'!$S$7)/'Calculs T1a'!$S$7)*100,0),ROUND((ABS(AR238-$B238)/$B238)*100,0))), "No Prediction")</f>
        <v>0</v>
      </c>
      <c r="AU238" s="5">
        <f>IFERROR(IF(AT238=$B238,0,IF($B238=0,ROUND((ABS(AT238-'Calculs T1a'!$S$7)/'Calculs T1a'!$S$7)*100,0),ROUND((ABS(AT238-$B238)/$B238)*100,0))), "No Prediction")</f>
        <v>0</v>
      </c>
      <c r="AW238" s="5">
        <f>IFERROR(IF(AV238=$B238,0,IF($B238=0,ROUND((ABS(AV238-'Calculs T1a'!$S$7)/'Calculs T1a'!$S$7)*100,0),ROUND((ABS(AV238-$B238)/$B238)*100,0))), "No Prediction")</f>
        <v>0</v>
      </c>
      <c r="BB238" s="5">
        <f>IFERROR(IF(BA238=$B238,0,IF($B238=0,ROUND((ABS(BA238-'Calculs T1a'!$S$7)/'Calculs T1a'!$S$7)*100,0),ROUND((ABS(BA238-$B238)/$B238)*100,0))), "No Prediction")</f>
        <v>0</v>
      </c>
      <c r="BD238" s="5">
        <f>IFERROR(IF(BC238=$B238,0,IF($B238=0,ROUND((ABS(BC238-'Calculs T1a'!$S$7)/'Calculs T1a'!$S$7)*100,0),ROUND((ABS(BC238-$B238)/$B238)*100,0))), "No Prediction")</f>
        <v>0</v>
      </c>
      <c r="BF238" s="5">
        <f>IFERROR(IF(BE238=$B238,0,IF($B238=0,ROUND((ABS(BE238-'Calculs T1a'!$S$7)/'Calculs T1a'!$S$7)*100,0),ROUND((ABS(BE238-$B238)/$B238)*100,0))), "No Prediction")</f>
        <v>0</v>
      </c>
      <c r="BH238" s="5">
        <f>IFERROR(IF(BG238=$B238,0,IF($B238=0,ROUND((ABS(BG238-'Calculs T1a'!$S$7)/'Calculs T1a'!$S$7)*100,0),ROUND((ABS(BG238-$B238)/$B238)*100,0))), "No Prediction")</f>
        <v>0</v>
      </c>
      <c r="BJ238" s="5">
        <f>IFERROR(IF(BI238=$B238,0,IF($B238=0,ROUND((ABS(BI238-'Calculs T1a'!$S$7)/'Calculs T1a'!$S$7)*100,0),ROUND((ABS(BI238-$B238)/$B238)*100,0))), "No Prediction")</f>
        <v>0</v>
      </c>
      <c r="BL238" s="5">
        <f>IFERROR(IF(BK238=$B238,0,IF($B238=0,ROUND((ABS(BK238-'Calculs T1a'!$S$7)/'Calculs T1a'!$S$7)*100,0),ROUND((ABS(BK238-$B238)/$B238)*100,0))), "No Prediction")</f>
        <v>0</v>
      </c>
      <c r="BN238" s="5">
        <f>IFERROR(IF(BM238=$B238,0,IF($B238=0,ROUND((ABS(BM238-'Calculs T1a'!$S$7)/'Calculs T1a'!$S$7)*100,0),ROUND((ABS(BM238-$B238)/$B238)*100,0))), "No Prediction")</f>
        <v>0</v>
      </c>
      <c r="BP238" s="5">
        <f>IFERROR(IF(BO238=$B238,0,IF($B238=0,ROUND((ABS(BO238-'Calculs T1a'!$S$7)/'Calculs T1a'!$S$7)*100,0),ROUND((ABS(BO238-$B238)/$B238)*100,0))), "No Prediction")</f>
        <v>0</v>
      </c>
      <c r="BR238" s="5">
        <f>IFERROR(IF(BQ238=$B238,0,IF($B238=0,ROUND((ABS(BQ238-'Calculs T1a'!$S$7)/'Calculs T1a'!$S$7)*100,0),ROUND((ABS(BQ238-$B238)/$B238)*100,0))), "No Prediction")</f>
        <v>0</v>
      </c>
      <c r="BT238" s="5">
        <f>IFERROR(IF(BS238=$B238,0,IF($B238=0,ROUND((ABS(BS238-'Calculs T1a'!$S$7)/'Calculs T1a'!$S$7)*100,0),ROUND((ABS(BS238-$B238)/$B238)*100,0))), "No Prediction")</f>
        <v>0</v>
      </c>
      <c r="BV238" s="5">
        <f>IFERROR(IF(BU238=$B238,0,IF($B238=0,ROUND((ABS(BU238-'Calculs T1a'!$S$7)/'Calculs T1a'!$S$7)*100,0),ROUND((ABS(BU238-$B238)/$B238)*100,0))), "No Prediction")</f>
        <v>0</v>
      </c>
    </row>
    <row r="239" spans="4:74" x14ac:dyDescent="0.3">
      <c r="D239" s="5">
        <f>IFERROR(IF(C239=$B239,0,IF($B239=0,ROUND((ABS(C239-'Calculs T1a'!$S$7)/'Calculs T1a'!$S$7)*100,0),ROUND((ABS(C239-$B239)/$B239)*100,0))), "No Prediction")</f>
        <v>0</v>
      </c>
      <c r="F239" s="5">
        <f>IFERROR(IF(E239=$B239,0,IF($B239=0,ROUND((ABS(E239-'Calculs T1a'!$S$7)/'Calculs T1a'!$S$7)*100,0),ROUND((ABS(E239-$B239)/$B239)*100,0))), "No Prediction")</f>
        <v>0</v>
      </c>
      <c r="H239" s="5">
        <f>IFERROR(IF(G239=$B239,0,IF($B239=0,ROUND((ABS(G239-'Calculs T1a'!$S$7)/'Calculs T1a'!$S$7)*100,0),ROUND((ABS(G239-$B239)/$B239)*100,0))), "No Prediction")</f>
        <v>0</v>
      </c>
      <c r="J239" s="5">
        <f>IFERROR(IF(I239=$B239,0,IF($B239=0,ROUND((ABS(I239-'Calculs T1a'!$S$7)/'Calculs T1a'!$S$7)*100,0),ROUND((ABS(I239-$B239)/$B239)*100,0))), "No Prediction")</f>
        <v>0</v>
      </c>
      <c r="L239" s="5">
        <f>IFERROR(IF(K239=$B239,0,IF($B239=0,ROUND((ABS(K239-'Calculs T1a'!$S$7)/'Calculs T1a'!$S$7)*100,0),ROUND((ABS(K239-$B239)/$B239)*100,0))), "No Prediction")</f>
        <v>0</v>
      </c>
      <c r="N239" s="5">
        <f>IFERROR(IF(M239=$B239,0,IF($B239=0,ROUND((ABS(M239-'Calculs T1a'!$S$7)/'Calculs T1a'!$S$7)*100,0),ROUND((ABS(M239-$B239)/$B239)*100,0))), "No Prediction")</f>
        <v>0</v>
      </c>
      <c r="P239" s="5">
        <f>IFERROR(IF(O239=$B239,0,IF($B239=0,ROUND((ABS(O239-'Calculs T1a'!$S$7)/'Calculs T1a'!$S$7)*100,0),ROUND((ABS(O239-$B239)/$B239)*100,0))), "No Prediction")</f>
        <v>0</v>
      </c>
      <c r="R239" s="5">
        <f>IFERROR(IF(Q239=$B239,0,IF($B239=0,ROUND((ABS(Q239-'Calculs T1a'!$S$7)/'Calculs T1a'!$S$7)*100,0),ROUND((ABS(Q239-$B239)/$B239)*100,0))), "No Prediction")</f>
        <v>0</v>
      </c>
      <c r="T239" s="5">
        <f>IFERROR(IF(S239=$B239,0,IF($B239=0,ROUND((ABS(S239-'Calculs T1a'!$S$7)/'Calculs T1a'!$S$7)*100,0),ROUND((ABS(S239-$B239)/$B239)*100,0))), "No Prediction")</f>
        <v>0</v>
      </c>
      <c r="V239" s="5">
        <f>IFERROR(IF(U239=$B239,0,IF($B239=0,ROUND((ABS(U239-'Calculs T1a'!$S$7)/'Calculs T1a'!$S$7)*100,0),ROUND((ABS(U239-$B239)/$B239)*100,0))), "No Prediction")</f>
        <v>0</v>
      </c>
      <c r="X239" s="5">
        <f>IFERROR(IF(W239=$B239,0,IF($B239=0,ROUND((ABS(W239-'Calculs T1a'!$S$7)/'Calculs T1a'!$S$7)*100,0),ROUND((ABS(W239-$B239)/$B239)*100,0))), "No Prediction")</f>
        <v>0</v>
      </c>
      <c r="AC239" s="5">
        <f>IFERROR(IF(AB239=$B239,0,IF($B239=0,ROUND((ABS(AB239-'Calculs T1a'!$S$7)/'Calculs T1a'!$S$7)*100,0),ROUND((ABS(AB239-$B239)/$B239)*100,0))), "No Prediction")</f>
        <v>0</v>
      </c>
      <c r="AE239" s="5">
        <f>IFERROR(IF(AD239=$B239,0,IF($B239=0,ROUND((ABS(AD239-'Calculs T1a'!$S$7)/'Calculs T1a'!$S$7)*100,0),ROUND((ABS(AD239-$B239)/$B239)*100,0))), "No Prediction")</f>
        <v>0</v>
      </c>
      <c r="AG239" s="5">
        <f>IFERROR(IF(AF239=$B239,0,IF($B239=0,ROUND((ABS(AF239-'Calculs T1a'!$S$7)/'Calculs T1a'!$S$7)*100,0),ROUND((ABS(AF239-$B239)/$B239)*100,0))), "No Prediction")</f>
        <v>0</v>
      </c>
      <c r="AI239" s="5">
        <f>IFERROR(IF(AH239=$B239,0,IF($B239=0,ROUND((ABS(AH239-'Calculs T1a'!$S$7)/'Calculs T1a'!$S$7)*100,0),ROUND((ABS(AH239-$B239)/$B239)*100,0))), "No Prediction")</f>
        <v>0</v>
      </c>
      <c r="AK239" s="5">
        <f>IFERROR(IF(AJ239=$B239,0,IF($B239=0,ROUND((ABS(AJ239-'Calculs T1a'!$S$7)/'Calculs T1a'!$S$7)*100,0),ROUND((ABS(AJ239-$B239)/$B239)*100,0))), "No Prediction")</f>
        <v>0</v>
      </c>
      <c r="AM239" s="5">
        <f>IFERROR(IF(AL239=$B239,0,IF($B239=0,ROUND((ABS(AL239-'Calculs T1a'!$S$7)/'Calculs T1a'!$S$7)*100,0),ROUND((ABS(AL239-$B239)/$B239)*100,0))), "No Prediction")</f>
        <v>0</v>
      </c>
      <c r="AO239" s="5">
        <f>IFERROR(IF(AN239=$B239,0,IF($B239=0,ROUND((ABS(AN239-'Calculs T1a'!$S$7)/'Calculs T1a'!$S$7)*100,0),ROUND((ABS(AN239-$B239)/$B239)*100,0))), "No Prediction")</f>
        <v>0</v>
      </c>
      <c r="AQ239" s="5">
        <f>IFERROR(IF(AP239=$B239,0,IF($B239=0,ROUND((ABS(AP239-'Calculs T1a'!$S$7)/'Calculs T1a'!$S$7)*100,0),ROUND((ABS(AP239-$B239)/$B239)*100,0))), "No Prediction")</f>
        <v>0</v>
      </c>
      <c r="AS239" s="5">
        <f>IFERROR(IF(AR239=$B239,0,IF($B239=0,ROUND((ABS(AR239-'Calculs T1a'!$S$7)/'Calculs T1a'!$S$7)*100,0),ROUND((ABS(AR239-$B239)/$B239)*100,0))), "No Prediction")</f>
        <v>0</v>
      </c>
      <c r="AU239" s="5">
        <f>IFERROR(IF(AT239=$B239,0,IF($B239=0,ROUND((ABS(AT239-'Calculs T1a'!$S$7)/'Calculs T1a'!$S$7)*100,0),ROUND((ABS(AT239-$B239)/$B239)*100,0))), "No Prediction")</f>
        <v>0</v>
      </c>
      <c r="AW239" s="5">
        <f>IFERROR(IF(AV239=$B239,0,IF($B239=0,ROUND((ABS(AV239-'Calculs T1a'!$S$7)/'Calculs T1a'!$S$7)*100,0),ROUND((ABS(AV239-$B239)/$B239)*100,0))), "No Prediction")</f>
        <v>0</v>
      </c>
      <c r="BB239" s="5">
        <f>IFERROR(IF(BA239=$B239,0,IF($B239=0,ROUND((ABS(BA239-'Calculs T1a'!$S$7)/'Calculs T1a'!$S$7)*100,0),ROUND((ABS(BA239-$B239)/$B239)*100,0))), "No Prediction")</f>
        <v>0</v>
      </c>
      <c r="BD239" s="5">
        <f>IFERROR(IF(BC239=$B239,0,IF($B239=0,ROUND((ABS(BC239-'Calculs T1a'!$S$7)/'Calculs T1a'!$S$7)*100,0),ROUND((ABS(BC239-$B239)/$B239)*100,0))), "No Prediction")</f>
        <v>0</v>
      </c>
      <c r="BF239" s="5">
        <f>IFERROR(IF(BE239=$B239,0,IF($B239=0,ROUND((ABS(BE239-'Calculs T1a'!$S$7)/'Calculs T1a'!$S$7)*100,0),ROUND((ABS(BE239-$B239)/$B239)*100,0))), "No Prediction")</f>
        <v>0</v>
      </c>
      <c r="BH239" s="5">
        <f>IFERROR(IF(BG239=$B239,0,IF($B239=0,ROUND((ABS(BG239-'Calculs T1a'!$S$7)/'Calculs T1a'!$S$7)*100,0),ROUND((ABS(BG239-$B239)/$B239)*100,0))), "No Prediction")</f>
        <v>0</v>
      </c>
      <c r="BJ239" s="5">
        <f>IFERROR(IF(BI239=$B239,0,IF($B239=0,ROUND((ABS(BI239-'Calculs T1a'!$S$7)/'Calculs T1a'!$S$7)*100,0),ROUND((ABS(BI239-$B239)/$B239)*100,0))), "No Prediction")</f>
        <v>0</v>
      </c>
      <c r="BL239" s="5">
        <f>IFERROR(IF(BK239=$B239,0,IF($B239=0,ROUND((ABS(BK239-'Calculs T1a'!$S$7)/'Calculs T1a'!$S$7)*100,0),ROUND((ABS(BK239-$B239)/$B239)*100,0))), "No Prediction")</f>
        <v>0</v>
      </c>
      <c r="BN239" s="5">
        <f>IFERROR(IF(BM239=$B239,0,IF($B239=0,ROUND((ABS(BM239-'Calculs T1a'!$S$7)/'Calculs T1a'!$S$7)*100,0),ROUND((ABS(BM239-$B239)/$B239)*100,0))), "No Prediction")</f>
        <v>0</v>
      </c>
      <c r="BP239" s="5">
        <f>IFERROR(IF(BO239=$B239,0,IF($B239=0,ROUND((ABS(BO239-'Calculs T1a'!$S$7)/'Calculs T1a'!$S$7)*100,0),ROUND((ABS(BO239-$B239)/$B239)*100,0))), "No Prediction")</f>
        <v>0</v>
      </c>
      <c r="BR239" s="5">
        <f>IFERROR(IF(BQ239=$B239,0,IF($B239=0,ROUND((ABS(BQ239-'Calculs T1a'!$S$7)/'Calculs T1a'!$S$7)*100,0),ROUND((ABS(BQ239-$B239)/$B239)*100,0))), "No Prediction")</f>
        <v>0</v>
      </c>
      <c r="BT239" s="5">
        <f>IFERROR(IF(BS239=$B239,0,IF($B239=0,ROUND((ABS(BS239-'Calculs T1a'!$S$7)/'Calculs T1a'!$S$7)*100,0),ROUND((ABS(BS239-$B239)/$B239)*100,0))), "No Prediction")</f>
        <v>0</v>
      </c>
      <c r="BV239" s="5">
        <f>IFERROR(IF(BU239=$B239,0,IF($B239=0,ROUND((ABS(BU239-'Calculs T1a'!$S$7)/'Calculs T1a'!$S$7)*100,0),ROUND((ABS(BU239-$B239)/$B239)*100,0))), "No Prediction")</f>
        <v>0</v>
      </c>
    </row>
    <row r="240" spans="4:74" x14ac:dyDescent="0.3">
      <c r="D240" s="5">
        <f>IFERROR(IF(C240=$B240,0,IF($B240=0,ROUND((ABS(C240-'Calculs T1a'!$S$7)/'Calculs T1a'!$S$7)*100,0),ROUND((ABS(C240-$B240)/$B240)*100,0))), "No Prediction")</f>
        <v>0</v>
      </c>
      <c r="F240" s="5">
        <f>IFERROR(IF(E240=$B240,0,IF($B240=0,ROUND((ABS(E240-'Calculs T1a'!$S$7)/'Calculs T1a'!$S$7)*100,0),ROUND((ABS(E240-$B240)/$B240)*100,0))), "No Prediction")</f>
        <v>0</v>
      </c>
      <c r="H240" s="5">
        <f>IFERROR(IF(G240=$B240,0,IF($B240=0,ROUND((ABS(G240-'Calculs T1a'!$S$7)/'Calculs T1a'!$S$7)*100,0),ROUND((ABS(G240-$B240)/$B240)*100,0))), "No Prediction")</f>
        <v>0</v>
      </c>
      <c r="J240" s="5">
        <f>IFERROR(IF(I240=$B240,0,IF($B240=0,ROUND((ABS(I240-'Calculs T1a'!$S$7)/'Calculs T1a'!$S$7)*100,0),ROUND((ABS(I240-$B240)/$B240)*100,0))), "No Prediction")</f>
        <v>0</v>
      </c>
      <c r="L240" s="5">
        <f>IFERROR(IF(K240=$B240,0,IF($B240=0,ROUND((ABS(K240-'Calculs T1a'!$S$7)/'Calculs T1a'!$S$7)*100,0),ROUND((ABS(K240-$B240)/$B240)*100,0))), "No Prediction")</f>
        <v>0</v>
      </c>
      <c r="N240" s="5">
        <f>IFERROR(IF(M240=$B240,0,IF($B240=0,ROUND((ABS(M240-'Calculs T1a'!$S$7)/'Calculs T1a'!$S$7)*100,0),ROUND((ABS(M240-$B240)/$B240)*100,0))), "No Prediction")</f>
        <v>0</v>
      </c>
      <c r="P240" s="5">
        <f>IFERROR(IF(O240=$B240,0,IF($B240=0,ROUND((ABS(O240-'Calculs T1a'!$S$7)/'Calculs T1a'!$S$7)*100,0),ROUND((ABS(O240-$B240)/$B240)*100,0))), "No Prediction")</f>
        <v>0</v>
      </c>
      <c r="R240" s="5">
        <f>IFERROR(IF(Q240=$B240,0,IF($B240=0,ROUND((ABS(Q240-'Calculs T1a'!$S$7)/'Calculs T1a'!$S$7)*100,0),ROUND((ABS(Q240-$B240)/$B240)*100,0))), "No Prediction")</f>
        <v>0</v>
      </c>
      <c r="T240" s="5">
        <f>IFERROR(IF(S240=$B240,0,IF($B240=0,ROUND((ABS(S240-'Calculs T1a'!$S$7)/'Calculs T1a'!$S$7)*100,0),ROUND((ABS(S240-$B240)/$B240)*100,0))), "No Prediction")</f>
        <v>0</v>
      </c>
      <c r="V240" s="5">
        <f>IFERROR(IF(U240=$B240,0,IF($B240=0,ROUND((ABS(U240-'Calculs T1a'!$S$7)/'Calculs T1a'!$S$7)*100,0),ROUND((ABS(U240-$B240)/$B240)*100,0))), "No Prediction")</f>
        <v>0</v>
      </c>
      <c r="X240" s="5">
        <f>IFERROR(IF(W240=$B240,0,IF($B240=0,ROUND((ABS(W240-'Calculs T1a'!$S$7)/'Calculs T1a'!$S$7)*100,0),ROUND((ABS(W240-$B240)/$B240)*100,0))), "No Prediction")</f>
        <v>0</v>
      </c>
      <c r="AC240" s="5">
        <f>IFERROR(IF(AB240=$B240,0,IF($B240=0,ROUND((ABS(AB240-'Calculs T1a'!$S$7)/'Calculs T1a'!$S$7)*100,0),ROUND((ABS(AB240-$B240)/$B240)*100,0))), "No Prediction")</f>
        <v>0</v>
      </c>
      <c r="AE240" s="5">
        <f>IFERROR(IF(AD240=$B240,0,IF($B240=0,ROUND((ABS(AD240-'Calculs T1a'!$S$7)/'Calculs T1a'!$S$7)*100,0),ROUND((ABS(AD240-$B240)/$B240)*100,0))), "No Prediction")</f>
        <v>0</v>
      </c>
      <c r="AG240" s="5">
        <f>IFERROR(IF(AF240=$B240,0,IF($B240=0,ROUND((ABS(AF240-'Calculs T1a'!$S$7)/'Calculs T1a'!$S$7)*100,0),ROUND((ABS(AF240-$B240)/$B240)*100,0))), "No Prediction")</f>
        <v>0</v>
      </c>
      <c r="AI240" s="5">
        <f>IFERROR(IF(AH240=$B240,0,IF($B240=0,ROUND((ABS(AH240-'Calculs T1a'!$S$7)/'Calculs T1a'!$S$7)*100,0),ROUND((ABS(AH240-$B240)/$B240)*100,0))), "No Prediction")</f>
        <v>0</v>
      </c>
      <c r="AK240" s="5">
        <f>IFERROR(IF(AJ240=$B240,0,IF($B240=0,ROUND((ABS(AJ240-'Calculs T1a'!$S$7)/'Calculs T1a'!$S$7)*100,0),ROUND((ABS(AJ240-$B240)/$B240)*100,0))), "No Prediction")</f>
        <v>0</v>
      </c>
      <c r="AM240" s="5">
        <f>IFERROR(IF(AL240=$B240,0,IF($B240=0,ROUND((ABS(AL240-'Calculs T1a'!$S$7)/'Calculs T1a'!$S$7)*100,0),ROUND((ABS(AL240-$B240)/$B240)*100,0))), "No Prediction")</f>
        <v>0</v>
      </c>
      <c r="AO240" s="5">
        <f>IFERROR(IF(AN240=$B240,0,IF($B240=0,ROUND((ABS(AN240-'Calculs T1a'!$S$7)/'Calculs T1a'!$S$7)*100,0),ROUND((ABS(AN240-$B240)/$B240)*100,0))), "No Prediction")</f>
        <v>0</v>
      </c>
      <c r="AQ240" s="5">
        <f>IFERROR(IF(AP240=$B240,0,IF($B240=0,ROUND((ABS(AP240-'Calculs T1a'!$S$7)/'Calculs T1a'!$S$7)*100,0),ROUND((ABS(AP240-$B240)/$B240)*100,0))), "No Prediction")</f>
        <v>0</v>
      </c>
      <c r="AS240" s="5">
        <f>IFERROR(IF(AR240=$B240,0,IF($B240=0,ROUND((ABS(AR240-'Calculs T1a'!$S$7)/'Calculs T1a'!$S$7)*100,0),ROUND((ABS(AR240-$B240)/$B240)*100,0))), "No Prediction")</f>
        <v>0</v>
      </c>
      <c r="AU240" s="5">
        <f>IFERROR(IF(AT240=$B240,0,IF($B240=0,ROUND((ABS(AT240-'Calculs T1a'!$S$7)/'Calculs T1a'!$S$7)*100,0),ROUND((ABS(AT240-$B240)/$B240)*100,0))), "No Prediction")</f>
        <v>0</v>
      </c>
      <c r="AW240" s="5">
        <f>IFERROR(IF(AV240=$B240,0,IF($B240=0,ROUND((ABS(AV240-'Calculs T1a'!$S$7)/'Calculs T1a'!$S$7)*100,0),ROUND((ABS(AV240-$B240)/$B240)*100,0))), "No Prediction")</f>
        <v>0</v>
      </c>
      <c r="BB240" s="5">
        <f>IFERROR(IF(BA240=$B240,0,IF($B240=0,ROUND((ABS(BA240-'Calculs T1a'!$S$7)/'Calculs T1a'!$S$7)*100,0),ROUND((ABS(BA240-$B240)/$B240)*100,0))), "No Prediction")</f>
        <v>0</v>
      </c>
      <c r="BD240" s="5">
        <f>IFERROR(IF(BC240=$B240,0,IF($B240=0,ROUND((ABS(BC240-'Calculs T1a'!$S$7)/'Calculs T1a'!$S$7)*100,0),ROUND((ABS(BC240-$B240)/$B240)*100,0))), "No Prediction")</f>
        <v>0</v>
      </c>
      <c r="BF240" s="5">
        <f>IFERROR(IF(BE240=$B240,0,IF($B240=0,ROUND((ABS(BE240-'Calculs T1a'!$S$7)/'Calculs T1a'!$S$7)*100,0),ROUND((ABS(BE240-$B240)/$B240)*100,0))), "No Prediction")</f>
        <v>0</v>
      </c>
      <c r="BH240" s="5">
        <f>IFERROR(IF(BG240=$B240,0,IF($B240=0,ROUND((ABS(BG240-'Calculs T1a'!$S$7)/'Calculs T1a'!$S$7)*100,0),ROUND((ABS(BG240-$B240)/$B240)*100,0))), "No Prediction")</f>
        <v>0</v>
      </c>
      <c r="BJ240" s="5">
        <f>IFERROR(IF(BI240=$B240,0,IF($B240=0,ROUND((ABS(BI240-'Calculs T1a'!$S$7)/'Calculs T1a'!$S$7)*100,0),ROUND((ABS(BI240-$B240)/$B240)*100,0))), "No Prediction")</f>
        <v>0</v>
      </c>
      <c r="BL240" s="5">
        <f>IFERROR(IF(BK240=$B240,0,IF($B240=0,ROUND((ABS(BK240-'Calculs T1a'!$S$7)/'Calculs T1a'!$S$7)*100,0),ROUND((ABS(BK240-$B240)/$B240)*100,0))), "No Prediction")</f>
        <v>0</v>
      </c>
      <c r="BN240" s="5">
        <f>IFERROR(IF(BM240=$B240,0,IF($B240=0,ROUND((ABS(BM240-'Calculs T1a'!$S$7)/'Calculs T1a'!$S$7)*100,0),ROUND((ABS(BM240-$B240)/$B240)*100,0))), "No Prediction")</f>
        <v>0</v>
      </c>
      <c r="BP240" s="5">
        <f>IFERROR(IF(BO240=$B240,0,IF($B240=0,ROUND((ABS(BO240-'Calculs T1a'!$S$7)/'Calculs T1a'!$S$7)*100,0),ROUND((ABS(BO240-$B240)/$B240)*100,0))), "No Prediction")</f>
        <v>0</v>
      </c>
      <c r="BR240" s="5">
        <f>IFERROR(IF(BQ240=$B240,0,IF($B240=0,ROUND((ABS(BQ240-'Calculs T1a'!$S$7)/'Calculs T1a'!$S$7)*100,0),ROUND((ABS(BQ240-$B240)/$B240)*100,0))), "No Prediction")</f>
        <v>0</v>
      </c>
      <c r="BT240" s="5">
        <f>IFERROR(IF(BS240=$B240,0,IF($B240=0,ROUND((ABS(BS240-'Calculs T1a'!$S$7)/'Calculs T1a'!$S$7)*100,0),ROUND((ABS(BS240-$B240)/$B240)*100,0))), "No Prediction")</f>
        <v>0</v>
      </c>
      <c r="BV240" s="5">
        <f>IFERROR(IF(BU240=$B240,0,IF($B240=0,ROUND((ABS(BU240-'Calculs T1a'!$S$7)/'Calculs T1a'!$S$7)*100,0),ROUND((ABS(BU240-$B240)/$B240)*100,0))), "No Prediction")</f>
        <v>0</v>
      </c>
    </row>
    <row r="241" spans="4:74" x14ac:dyDescent="0.3">
      <c r="D241" s="5">
        <f>IFERROR(IF(C241=$B241,0,IF($B241=0,ROUND((ABS(C241-'Calculs T1a'!$S$7)/'Calculs T1a'!$S$7)*100,0),ROUND((ABS(C241-$B241)/$B241)*100,0))), "No Prediction")</f>
        <v>0</v>
      </c>
      <c r="F241" s="5">
        <f>IFERROR(IF(E241=$B241,0,IF($B241=0,ROUND((ABS(E241-'Calculs T1a'!$S$7)/'Calculs T1a'!$S$7)*100,0),ROUND((ABS(E241-$B241)/$B241)*100,0))), "No Prediction")</f>
        <v>0</v>
      </c>
      <c r="H241" s="5">
        <f>IFERROR(IF(G241=$B241,0,IF($B241=0,ROUND((ABS(G241-'Calculs T1a'!$S$7)/'Calculs T1a'!$S$7)*100,0),ROUND((ABS(G241-$B241)/$B241)*100,0))), "No Prediction")</f>
        <v>0</v>
      </c>
      <c r="J241" s="5">
        <f>IFERROR(IF(I241=$B241,0,IF($B241=0,ROUND((ABS(I241-'Calculs T1a'!$S$7)/'Calculs T1a'!$S$7)*100,0),ROUND((ABS(I241-$B241)/$B241)*100,0))), "No Prediction")</f>
        <v>0</v>
      </c>
      <c r="L241" s="5">
        <f>IFERROR(IF(K241=$B241,0,IF($B241=0,ROUND((ABS(K241-'Calculs T1a'!$S$7)/'Calculs T1a'!$S$7)*100,0),ROUND((ABS(K241-$B241)/$B241)*100,0))), "No Prediction")</f>
        <v>0</v>
      </c>
      <c r="N241" s="5">
        <f>IFERROR(IF(M241=$B241,0,IF($B241=0,ROUND((ABS(M241-'Calculs T1a'!$S$7)/'Calculs T1a'!$S$7)*100,0),ROUND((ABS(M241-$B241)/$B241)*100,0))), "No Prediction")</f>
        <v>0</v>
      </c>
      <c r="P241" s="5">
        <f>IFERROR(IF(O241=$B241,0,IF($B241=0,ROUND((ABS(O241-'Calculs T1a'!$S$7)/'Calculs T1a'!$S$7)*100,0),ROUND((ABS(O241-$B241)/$B241)*100,0))), "No Prediction")</f>
        <v>0</v>
      </c>
      <c r="R241" s="5">
        <f>IFERROR(IF(Q241=$B241,0,IF($B241=0,ROUND((ABS(Q241-'Calculs T1a'!$S$7)/'Calculs T1a'!$S$7)*100,0),ROUND((ABS(Q241-$B241)/$B241)*100,0))), "No Prediction")</f>
        <v>0</v>
      </c>
      <c r="T241" s="5">
        <f>IFERROR(IF(S241=$B241,0,IF($B241=0,ROUND((ABS(S241-'Calculs T1a'!$S$7)/'Calculs T1a'!$S$7)*100,0),ROUND((ABS(S241-$B241)/$B241)*100,0))), "No Prediction")</f>
        <v>0</v>
      </c>
      <c r="V241" s="5">
        <f>IFERROR(IF(U241=$B241,0,IF($B241=0,ROUND((ABS(U241-'Calculs T1a'!$S$7)/'Calculs T1a'!$S$7)*100,0),ROUND((ABS(U241-$B241)/$B241)*100,0))), "No Prediction")</f>
        <v>0</v>
      </c>
      <c r="X241" s="5">
        <f>IFERROR(IF(W241=$B241,0,IF($B241=0,ROUND((ABS(W241-'Calculs T1a'!$S$7)/'Calculs T1a'!$S$7)*100,0),ROUND((ABS(W241-$B241)/$B241)*100,0))), "No Prediction")</f>
        <v>0</v>
      </c>
      <c r="AC241" s="5">
        <f>IFERROR(IF(AB241=$B241,0,IF($B241=0,ROUND((ABS(AB241-'Calculs T1a'!$S$7)/'Calculs T1a'!$S$7)*100,0),ROUND((ABS(AB241-$B241)/$B241)*100,0))), "No Prediction")</f>
        <v>0</v>
      </c>
      <c r="AE241" s="5">
        <f>IFERROR(IF(AD241=$B241,0,IF($B241=0,ROUND((ABS(AD241-'Calculs T1a'!$S$7)/'Calculs T1a'!$S$7)*100,0),ROUND((ABS(AD241-$B241)/$B241)*100,0))), "No Prediction")</f>
        <v>0</v>
      </c>
      <c r="AG241" s="5">
        <f>IFERROR(IF(AF241=$B241,0,IF($B241=0,ROUND((ABS(AF241-'Calculs T1a'!$S$7)/'Calculs T1a'!$S$7)*100,0),ROUND((ABS(AF241-$B241)/$B241)*100,0))), "No Prediction")</f>
        <v>0</v>
      </c>
      <c r="AI241" s="5">
        <f>IFERROR(IF(AH241=$B241,0,IF($B241=0,ROUND((ABS(AH241-'Calculs T1a'!$S$7)/'Calculs T1a'!$S$7)*100,0),ROUND((ABS(AH241-$B241)/$B241)*100,0))), "No Prediction")</f>
        <v>0</v>
      </c>
      <c r="AK241" s="5">
        <f>IFERROR(IF(AJ241=$B241,0,IF($B241=0,ROUND((ABS(AJ241-'Calculs T1a'!$S$7)/'Calculs T1a'!$S$7)*100,0),ROUND((ABS(AJ241-$B241)/$B241)*100,0))), "No Prediction")</f>
        <v>0</v>
      </c>
      <c r="AM241" s="5">
        <f>IFERROR(IF(AL241=$B241,0,IF($B241=0,ROUND((ABS(AL241-'Calculs T1a'!$S$7)/'Calculs T1a'!$S$7)*100,0),ROUND((ABS(AL241-$B241)/$B241)*100,0))), "No Prediction")</f>
        <v>0</v>
      </c>
      <c r="AO241" s="5">
        <f>IFERROR(IF(AN241=$B241,0,IF($B241=0,ROUND((ABS(AN241-'Calculs T1a'!$S$7)/'Calculs T1a'!$S$7)*100,0),ROUND((ABS(AN241-$B241)/$B241)*100,0))), "No Prediction")</f>
        <v>0</v>
      </c>
      <c r="AQ241" s="5">
        <f>IFERROR(IF(AP241=$B241,0,IF($B241=0,ROUND((ABS(AP241-'Calculs T1a'!$S$7)/'Calculs T1a'!$S$7)*100,0),ROUND((ABS(AP241-$B241)/$B241)*100,0))), "No Prediction")</f>
        <v>0</v>
      </c>
      <c r="AS241" s="5">
        <f>IFERROR(IF(AR241=$B241,0,IF($B241=0,ROUND((ABS(AR241-'Calculs T1a'!$S$7)/'Calculs T1a'!$S$7)*100,0),ROUND((ABS(AR241-$B241)/$B241)*100,0))), "No Prediction")</f>
        <v>0</v>
      </c>
      <c r="AU241" s="5">
        <f>IFERROR(IF(AT241=$B241,0,IF($B241=0,ROUND((ABS(AT241-'Calculs T1a'!$S$7)/'Calculs T1a'!$S$7)*100,0),ROUND((ABS(AT241-$B241)/$B241)*100,0))), "No Prediction")</f>
        <v>0</v>
      </c>
      <c r="AW241" s="5">
        <f>IFERROR(IF(AV241=$B241,0,IF($B241=0,ROUND((ABS(AV241-'Calculs T1a'!$S$7)/'Calculs T1a'!$S$7)*100,0),ROUND((ABS(AV241-$B241)/$B241)*100,0))), "No Prediction")</f>
        <v>0</v>
      </c>
      <c r="BB241" s="5">
        <f>IFERROR(IF(BA241=$B241,0,IF($B241=0,ROUND((ABS(BA241-'Calculs T1a'!$S$7)/'Calculs T1a'!$S$7)*100,0),ROUND((ABS(BA241-$B241)/$B241)*100,0))), "No Prediction")</f>
        <v>0</v>
      </c>
      <c r="BD241" s="5">
        <f>IFERROR(IF(BC241=$B241,0,IF($B241=0,ROUND((ABS(BC241-'Calculs T1a'!$S$7)/'Calculs T1a'!$S$7)*100,0),ROUND((ABS(BC241-$B241)/$B241)*100,0))), "No Prediction")</f>
        <v>0</v>
      </c>
      <c r="BF241" s="5">
        <f>IFERROR(IF(BE241=$B241,0,IF($B241=0,ROUND((ABS(BE241-'Calculs T1a'!$S$7)/'Calculs T1a'!$S$7)*100,0),ROUND((ABS(BE241-$B241)/$B241)*100,0))), "No Prediction")</f>
        <v>0</v>
      </c>
      <c r="BH241" s="5">
        <f>IFERROR(IF(BG241=$B241,0,IF($B241=0,ROUND((ABS(BG241-'Calculs T1a'!$S$7)/'Calculs T1a'!$S$7)*100,0),ROUND((ABS(BG241-$B241)/$B241)*100,0))), "No Prediction")</f>
        <v>0</v>
      </c>
      <c r="BJ241" s="5">
        <f>IFERROR(IF(BI241=$B241,0,IF($B241=0,ROUND((ABS(BI241-'Calculs T1a'!$S$7)/'Calculs T1a'!$S$7)*100,0),ROUND((ABS(BI241-$B241)/$B241)*100,0))), "No Prediction")</f>
        <v>0</v>
      </c>
      <c r="BL241" s="5">
        <f>IFERROR(IF(BK241=$B241,0,IF($B241=0,ROUND((ABS(BK241-'Calculs T1a'!$S$7)/'Calculs T1a'!$S$7)*100,0),ROUND((ABS(BK241-$B241)/$B241)*100,0))), "No Prediction")</f>
        <v>0</v>
      </c>
      <c r="BN241" s="5">
        <f>IFERROR(IF(BM241=$B241,0,IF($B241=0,ROUND((ABS(BM241-'Calculs T1a'!$S$7)/'Calculs T1a'!$S$7)*100,0),ROUND((ABS(BM241-$B241)/$B241)*100,0))), "No Prediction")</f>
        <v>0</v>
      </c>
      <c r="BP241" s="5">
        <f>IFERROR(IF(BO241=$B241,0,IF($B241=0,ROUND((ABS(BO241-'Calculs T1a'!$S$7)/'Calculs T1a'!$S$7)*100,0),ROUND((ABS(BO241-$B241)/$B241)*100,0))), "No Prediction")</f>
        <v>0</v>
      </c>
      <c r="BR241" s="5">
        <f>IFERROR(IF(BQ241=$B241,0,IF($B241=0,ROUND((ABS(BQ241-'Calculs T1a'!$S$7)/'Calculs T1a'!$S$7)*100,0),ROUND((ABS(BQ241-$B241)/$B241)*100,0))), "No Prediction")</f>
        <v>0</v>
      </c>
      <c r="BT241" s="5">
        <f>IFERROR(IF(BS241=$B241,0,IF($B241=0,ROUND((ABS(BS241-'Calculs T1a'!$S$7)/'Calculs T1a'!$S$7)*100,0),ROUND((ABS(BS241-$B241)/$B241)*100,0))), "No Prediction")</f>
        <v>0</v>
      </c>
      <c r="BV241" s="5">
        <f>IFERROR(IF(BU241=$B241,0,IF($B241=0,ROUND((ABS(BU241-'Calculs T1a'!$S$7)/'Calculs T1a'!$S$7)*100,0),ROUND((ABS(BU241-$B241)/$B241)*100,0))), "No Prediction")</f>
        <v>0</v>
      </c>
    </row>
    <row r="242" spans="4:74" x14ac:dyDescent="0.3">
      <c r="D242" s="5">
        <f>IFERROR(IF(C242=$B242,0,IF($B242=0,ROUND((ABS(C242-'Calculs T1a'!$S$7)/'Calculs T1a'!$S$7)*100,0),ROUND((ABS(C242-$B242)/$B242)*100,0))), "No Prediction")</f>
        <v>0</v>
      </c>
      <c r="F242" s="5">
        <f>IFERROR(IF(E242=$B242,0,IF($B242=0,ROUND((ABS(E242-'Calculs T1a'!$S$7)/'Calculs T1a'!$S$7)*100,0),ROUND((ABS(E242-$B242)/$B242)*100,0))), "No Prediction")</f>
        <v>0</v>
      </c>
      <c r="H242" s="5">
        <f>IFERROR(IF(G242=$B242,0,IF($B242=0,ROUND((ABS(G242-'Calculs T1a'!$S$7)/'Calculs T1a'!$S$7)*100,0),ROUND((ABS(G242-$B242)/$B242)*100,0))), "No Prediction")</f>
        <v>0</v>
      </c>
      <c r="J242" s="5">
        <f>IFERROR(IF(I242=$B242,0,IF($B242=0,ROUND((ABS(I242-'Calculs T1a'!$S$7)/'Calculs T1a'!$S$7)*100,0),ROUND((ABS(I242-$B242)/$B242)*100,0))), "No Prediction")</f>
        <v>0</v>
      </c>
      <c r="L242" s="5">
        <f>IFERROR(IF(K242=$B242,0,IF($B242=0,ROUND((ABS(K242-'Calculs T1a'!$S$7)/'Calculs T1a'!$S$7)*100,0),ROUND((ABS(K242-$B242)/$B242)*100,0))), "No Prediction")</f>
        <v>0</v>
      </c>
      <c r="N242" s="5">
        <f>IFERROR(IF(M242=$B242,0,IF($B242=0,ROUND((ABS(M242-'Calculs T1a'!$S$7)/'Calculs T1a'!$S$7)*100,0),ROUND((ABS(M242-$B242)/$B242)*100,0))), "No Prediction")</f>
        <v>0</v>
      </c>
      <c r="P242" s="5">
        <f>IFERROR(IF(O242=$B242,0,IF($B242=0,ROUND((ABS(O242-'Calculs T1a'!$S$7)/'Calculs T1a'!$S$7)*100,0),ROUND((ABS(O242-$B242)/$B242)*100,0))), "No Prediction")</f>
        <v>0</v>
      </c>
      <c r="R242" s="5">
        <f>IFERROR(IF(Q242=$B242,0,IF($B242=0,ROUND((ABS(Q242-'Calculs T1a'!$S$7)/'Calculs T1a'!$S$7)*100,0),ROUND((ABS(Q242-$B242)/$B242)*100,0))), "No Prediction")</f>
        <v>0</v>
      </c>
      <c r="T242" s="5">
        <f>IFERROR(IF(S242=$B242,0,IF($B242=0,ROUND((ABS(S242-'Calculs T1a'!$S$7)/'Calculs T1a'!$S$7)*100,0),ROUND((ABS(S242-$B242)/$B242)*100,0))), "No Prediction")</f>
        <v>0</v>
      </c>
      <c r="V242" s="5">
        <f>IFERROR(IF(U242=$B242,0,IF($B242=0,ROUND((ABS(U242-'Calculs T1a'!$S$7)/'Calculs T1a'!$S$7)*100,0),ROUND((ABS(U242-$B242)/$B242)*100,0))), "No Prediction")</f>
        <v>0</v>
      </c>
      <c r="X242" s="5">
        <f>IFERROR(IF(W242=$B242,0,IF($B242=0,ROUND((ABS(W242-'Calculs T1a'!$S$7)/'Calculs T1a'!$S$7)*100,0),ROUND((ABS(W242-$B242)/$B242)*100,0))), "No Prediction")</f>
        <v>0</v>
      </c>
      <c r="AC242" s="5">
        <f>IFERROR(IF(AB242=$B242,0,IF($B242=0,ROUND((ABS(AB242-'Calculs T1a'!$S$7)/'Calculs T1a'!$S$7)*100,0),ROUND((ABS(AB242-$B242)/$B242)*100,0))), "No Prediction")</f>
        <v>0</v>
      </c>
      <c r="AE242" s="5">
        <f>IFERROR(IF(AD242=$B242,0,IF($B242=0,ROUND((ABS(AD242-'Calculs T1a'!$S$7)/'Calculs T1a'!$S$7)*100,0),ROUND((ABS(AD242-$B242)/$B242)*100,0))), "No Prediction")</f>
        <v>0</v>
      </c>
      <c r="AG242" s="5">
        <f>IFERROR(IF(AF242=$B242,0,IF($B242=0,ROUND((ABS(AF242-'Calculs T1a'!$S$7)/'Calculs T1a'!$S$7)*100,0),ROUND((ABS(AF242-$B242)/$B242)*100,0))), "No Prediction")</f>
        <v>0</v>
      </c>
      <c r="AI242" s="5">
        <f>IFERROR(IF(AH242=$B242,0,IF($B242=0,ROUND((ABS(AH242-'Calculs T1a'!$S$7)/'Calculs T1a'!$S$7)*100,0),ROUND((ABS(AH242-$B242)/$B242)*100,0))), "No Prediction")</f>
        <v>0</v>
      </c>
      <c r="AK242" s="5">
        <f>IFERROR(IF(AJ242=$B242,0,IF($B242=0,ROUND((ABS(AJ242-'Calculs T1a'!$S$7)/'Calculs T1a'!$S$7)*100,0),ROUND((ABS(AJ242-$B242)/$B242)*100,0))), "No Prediction")</f>
        <v>0</v>
      </c>
      <c r="AM242" s="5">
        <f>IFERROR(IF(AL242=$B242,0,IF($B242=0,ROUND((ABS(AL242-'Calculs T1a'!$S$7)/'Calculs T1a'!$S$7)*100,0),ROUND((ABS(AL242-$B242)/$B242)*100,0))), "No Prediction")</f>
        <v>0</v>
      </c>
      <c r="AO242" s="5">
        <f>IFERROR(IF(AN242=$B242,0,IF($B242=0,ROUND((ABS(AN242-'Calculs T1a'!$S$7)/'Calculs T1a'!$S$7)*100,0),ROUND((ABS(AN242-$B242)/$B242)*100,0))), "No Prediction")</f>
        <v>0</v>
      </c>
      <c r="AQ242" s="5">
        <f>IFERROR(IF(AP242=$B242,0,IF($B242=0,ROUND((ABS(AP242-'Calculs T1a'!$S$7)/'Calculs T1a'!$S$7)*100,0),ROUND((ABS(AP242-$B242)/$B242)*100,0))), "No Prediction")</f>
        <v>0</v>
      </c>
      <c r="AS242" s="5">
        <f>IFERROR(IF(AR242=$B242,0,IF($B242=0,ROUND((ABS(AR242-'Calculs T1a'!$S$7)/'Calculs T1a'!$S$7)*100,0),ROUND((ABS(AR242-$B242)/$B242)*100,0))), "No Prediction")</f>
        <v>0</v>
      </c>
      <c r="AU242" s="5">
        <f>IFERROR(IF(AT242=$B242,0,IF($B242=0,ROUND((ABS(AT242-'Calculs T1a'!$S$7)/'Calculs T1a'!$S$7)*100,0),ROUND((ABS(AT242-$B242)/$B242)*100,0))), "No Prediction")</f>
        <v>0</v>
      </c>
      <c r="AW242" s="5">
        <f>IFERROR(IF(AV242=$B242,0,IF($B242=0,ROUND((ABS(AV242-'Calculs T1a'!$S$7)/'Calculs T1a'!$S$7)*100,0),ROUND((ABS(AV242-$B242)/$B242)*100,0))), "No Prediction")</f>
        <v>0</v>
      </c>
      <c r="BB242" s="5">
        <f>IFERROR(IF(BA242=$B242,0,IF($B242=0,ROUND((ABS(BA242-'Calculs T1a'!$S$7)/'Calculs T1a'!$S$7)*100,0),ROUND((ABS(BA242-$B242)/$B242)*100,0))), "No Prediction")</f>
        <v>0</v>
      </c>
      <c r="BD242" s="5">
        <f>IFERROR(IF(BC242=$B242,0,IF($B242=0,ROUND((ABS(BC242-'Calculs T1a'!$S$7)/'Calculs T1a'!$S$7)*100,0),ROUND((ABS(BC242-$B242)/$B242)*100,0))), "No Prediction")</f>
        <v>0</v>
      </c>
      <c r="BF242" s="5">
        <f>IFERROR(IF(BE242=$B242,0,IF($B242=0,ROUND((ABS(BE242-'Calculs T1a'!$S$7)/'Calculs T1a'!$S$7)*100,0),ROUND((ABS(BE242-$B242)/$B242)*100,0))), "No Prediction")</f>
        <v>0</v>
      </c>
      <c r="BH242" s="5">
        <f>IFERROR(IF(BG242=$B242,0,IF($B242=0,ROUND((ABS(BG242-'Calculs T1a'!$S$7)/'Calculs T1a'!$S$7)*100,0),ROUND((ABS(BG242-$B242)/$B242)*100,0))), "No Prediction")</f>
        <v>0</v>
      </c>
      <c r="BJ242" s="5">
        <f>IFERROR(IF(BI242=$B242,0,IF($B242=0,ROUND((ABS(BI242-'Calculs T1a'!$S$7)/'Calculs T1a'!$S$7)*100,0),ROUND((ABS(BI242-$B242)/$B242)*100,0))), "No Prediction")</f>
        <v>0</v>
      </c>
      <c r="BL242" s="5">
        <f>IFERROR(IF(BK242=$B242,0,IF($B242=0,ROUND((ABS(BK242-'Calculs T1a'!$S$7)/'Calculs T1a'!$S$7)*100,0),ROUND((ABS(BK242-$B242)/$B242)*100,0))), "No Prediction")</f>
        <v>0</v>
      </c>
      <c r="BN242" s="5">
        <f>IFERROR(IF(BM242=$B242,0,IF($B242=0,ROUND((ABS(BM242-'Calculs T1a'!$S$7)/'Calculs T1a'!$S$7)*100,0),ROUND((ABS(BM242-$B242)/$B242)*100,0))), "No Prediction")</f>
        <v>0</v>
      </c>
      <c r="BP242" s="5">
        <f>IFERROR(IF(BO242=$B242,0,IF($B242=0,ROUND((ABS(BO242-'Calculs T1a'!$S$7)/'Calculs T1a'!$S$7)*100,0),ROUND((ABS(BO242-$B242)/$B242)*100,0))), "No Prediction")</f>
        <v>0</v>
      </c>
      <c r="BR242" s="5">
        <f>IFERROR(IF(BQ242=$B242,0,IF($B242=0,ROUND((ABS(BQ242-'Calculs T1a'!$S$7)/'Calculs T1a'!$S$7)*100,0),ROUND((ABS(BQ242-$B242)/$B242)*100,0))), "No Prediction")</f>
        <v>0</v>
      </c>
      <c r="BT242" s="5">
        <f>IFERROR(IF(BS242=$B242,0,IF($B242=0,ROUND((ABS(BS242-'Calculs T1a'!$S$7)/'Calculs T1a'!$S$7)*100,0),ROUND((ABS(BS242-$B242)/$B242)*100,0))), "No Prediction")</f>
        <v>0</v>
      </c>
      <c r="BV242" s="5">
        <f>IFERROR(IF(BU242=$B242,0,IF($B242=0,ROUND((ABS(BU242-'Calculs T1a'!$S$7)/'Calculs T1a'!$S$7)*100,0),ROUND((ABS(BU242-$B242)/$B242)*100,0))), "No Prediction")</f>
        <v>0</v>
      </c>
    </row>
    <row r="243" spans="4:74" x14ac:dyDescent="0.3">
      <c r="D243" s="5">
        <f>IFERROR(IF(C243=$B243,0,IF($B243=0,ROUND((ABS(C243-'Calculs T1a'!$S$7)/'Calculs T1a'!$S$7)*100,0),ROUND((ABS(C243-$B243)/$B243)*100,0))), "No Prediction")</f>
        <v>0</v>
      </c>
      <c r="F243" s="5">
        <f>IFERROR(IF(E243=$B243,0,IF($B243=0,ROUND((ABS(E243-'Calculs T1a'!$S$7)/'Calculs T1a'!$S$7)*100,0),ROUND((ABS(E243-$B243)/$B243)*100,0))), "No Prediction")</f>
        <v>0</v>
      </c>
      <c r="H243" s="5">
        <f>IFERROR(IF(G243=$B243,0,IF($B243=0,ROUND((ABS(G243-'Calculs T1a'!$S$7)/'Calculs T1a'!$S$7)*100,0),ROUND((ABS(G243-$B243)/$B243)*100,0))), "No Prediction")</f>
        <v>0</v>
      </c>
      <c r="J243" s="5">
        <f>IFERROR(IF(I243=$B243,0,IF($B243=0,ROUND((ABS(I243-'Calculs T1a'!$S$7)/'Calculs T1a'!$S$7)*100,0),ROUND((ABS(I243-$B243)/$B243)*100,0))), "No Prediction")</f>
        <v>0</v>
      </c>
      <c r="L243" s="5">
        <f>IFERROR(IF(K243=$B243,0,IF($B243=0,ROUND((ABS(K243-'Calculs T1a'!$S$7)/'Calculs T1a'!$S$7)*100,0),ROUND((ABS(K243-$B243)/$B243)*100,0))), "No Prediction")</f>
        <v>0</v>
      </c>
      <c r="N243" s="5">
        <f>IFERROR(IF(M243=$B243,0,IF($B243=0,ROUND((ABS(M243-'Calculs T1a'!$S$7)/'Calculs T1a'!$S$7)*100,0),ROUND((ABS(M243-$B243)/$B243)*100,0))), "No Prediction")</f>
        <v>0</v>
      </c>
      <c r="P243" s="5">
        <f>IFERROR(IF(O243=$B243,0,IF($B243=0,ROUND((ABS(O243-'Calculs T1a'!$S$7)/'Calculs T1a'!$S$7)*100,0),ROUND((ABS(O243-$B243)/$B243)*100,0))), "No Prediction")</f>
        <v>0</v>
      </c>
      <c r="R243" s="5">
        <f>IFERROR(IF(Q243=$B243,0,IF($B243=0,ROUND((ABS(Q243-'Calculs T1a'!$S$7)/'Calculs T1a'!$S$7)*100,0),ROUND((ABS(Q243-$B243)/$B243)*100,0))), "No Prediction")</f>
        <v>0</v>
      </c>
      <c r="T243" s="5">
        <f>IFERROR(IF(S243=$B243,0,IF($B243=0,ROUND((ABS(S243-'Calculs T1a'!$S$7)/'Calculs T1a'!$S$7)*100,0),ROUND((ABS(S243-$B243)/$B243)*100,0))), "No Prediction")</f>
        <v>0</v>
      </c>
      <c r="V243" s="5">
        <f>IFERROR(IF(U243=$B243,0,IF($B243=0,ROUND((ABS(U243-'Calculs T1a'!$S$7)/'Calculs T1a'!$S$7)*100,0),ROUND((ABS(U243-$B243)/$B243)*100,0))), "No Prediction")</f>
        <v>0</v>
      </c>
      <c r="X243" s="5">
        <f>IFERROR(IF(W243=$B243,0,IF($B243=0,ROUND((ABS(W243-'Calculs T1a'!$S$7)/'Calculs T1a'!$S$7)*100,0),ROUND((ABS(W243-$B243)/$B243)*100,0))), "No Prediction")</f>
        <v>0</v>
      </c>
      <c r="AC243" s="5">
        <f>IFERROR(IF(AB243=$B243,0,IF($B243=0,ROUND((ABS(AB243-'Calculs T1a'!$S$7)/'Calculs T1a'!$S$7)*100,0),ROUND((ABS(AB243-$B243)/$B243)*100,0))), "No Prediction")</f>
        <v>0</v>
      </c>
      <c r="AE243" s="5">
        <f>IFERROR(IF(AD243=$B243,0,IF($B243=0,ROUND((ABS(AD243-'Calculs T1a'!$S$7)/'Calculs T1a'!$S$7)*100,0),ROUND((ABS(AD243-$B243)/$B243)*100,0))), "No Prediction")</f>
        <v>0</v>
      </c>
      <c r="AG243" s="5">
        <f>IFERROR(IF(AF243=$B243,0,IF($B243=0,ROUND((ABS(AF243-'Calculs T1a'!$S$7)/'Calculs T1a'!$S$7)*100,0),ROUND((ABS(AF243-$B243)/$B243)*100,0))), "No Prediction")</f>
        <v>0</v>
      </c>
      <c r="AI243" s="5">
        <f>IFERROR(IF(AH243=$B243,0,IF($B243=0,ROUND((ABS(AH243-'Calculs T1a'!$S$7)/'Calculs T1a'!$S$7)*100,0),ROUND((ABS(AH243-$B243)/$B243)*100,0))), "No Prediction")</f>
        <v>0</v>
      </c>
      <c r="AK243" s="5">
        <f>IFERROR(IF(AJ243=$B243,0,IF($B243=0,ROUND((ABS(AJ243-'Calculs T1a'!$S$7)/'Calculs T1a'!$S$7)*100,0),ROUND((ABS(AJ243-$B243)/$B243)*100,0))), "No Prediction")</f>
        <v>0</v>
      </c>
      <c r="AM243" s="5">
        <f>IFERROR(IF(AL243=$B243,0,IF($B243=0,ROUND((ABS(AL243-'Calculs T1a'!$S$7)/'Calculs T1a'!$S$7)*100,0),ROUND((ABS(AL243-$B243)/$B243)*100,0))), "No Prediction")</f>
        <v>0</v>
      </c>
      <c r="AO243" s="5">
        <f>IFERROR(IF(AN243=$B243,0,IF($B243=0,ROUND((ABS(AN243-'Calculs T1a'!$S$7)/'Calculs T1a'!$S$7)*100,0),ROUND((ABS(AN243-$B243)/$B243)*100,0))), "No Prediction")</f>
        <v>0</v>
      </c>
      <c r="AQ243" s="5">
        <f>IFERROR(IF(AP243=$B243,0,IF($B243=0,ROUND((ABS(AP243-'Calculs T1a'!$S$7)/'Calculs T1a'!$S$7)*100,0),ROUND((ABS(AP243-$B243)/$B243)*100,0))), "No Prediction")</f>
        <v>0</v>
      </c>
      <c r="AS243" s="5">
        <f>IFERROR(IF(AR243=$B243,0,IF($B243=0,ROUND((ABS(AR243-'Calculs T1a'!$S$7)/'Calculs T1a'!$S$7)*100,0),ROUND((ABS(AR243-$B243)/$B243)*100,0))), "No Prediction")</f>
        <v>0</v>
      </c>
      <c r="AU243" s="5">
        <f>IFERROR(IF(AT243=$B243,0,IF($B243=0,ROUND((ABS(AT243-'Calculs T1a'!$S$7)/'Calculs T1a'!$S$7)*100,0),ROUND((ABS(AT243-$B243)/$B243)*100,0))), "No Prediction")</f>
        <v>0</v>
      </c>
      <c r="AW243" s="5">
        <f>IFERROR(IF(AV243=$B243,0,IF($B243=0,ROUND((ABS(AV243-'Calculs T1a'!$S$7)/'Calculs T1a'!$S$7)*100,0),ROUND((ABS(AV243-$B243)/$B243)*100,0))), "No Prediction")</f>
        <v>0</v>
      </c>
      <c r="BB243" s="5">
        <f>IFERROR(IF(BA243=$B243,0,IF($B243=0,ROUND((ABS(BA243-'Calculs T1a'!$S$7)/'Calculs T1a'!$S$7)*100,0),ROUND((ABS(BA243-$B243)/$B243)*100,0))), "No Prediction")</f>
        <v>0</v>
      </c>
      <c r="BD243" s="5">
        <f>IFERROR(IF(BC243=$B243,0,IF($B243=0,ROUND((ABS(BC243-'Calculs T1a'!$S$7)/'Calculs T1a'!$S$7)*100,0),ROUND((ABS(BC243-$B243)/$B243)*100,0))), "No Prediction")</f>
        <v>0</v>
      </c>
      <c r="BF243" s="5">
        <f>IFERROR(IF(BE243=$B243,0,IF($B243=0,ROUND((ABS(BE243-'Calculs T1a'!$S$7)/'Calculs T1a'!$S$7)*100,0),ROUND((ABS(BE243-$B243)/$B243)*100,0))), "No Prediction")</f>
        <v>0</v>
      </c>
      <c r="BH243" s="5">
        <f>IFERROR(IF(BG243=$B243,0,IF($B243=0,ROUND((ABS(BG243-'Calculs T1a'!$S$7)/'Calculs T1a'!$S$7)*100,0),ROUND((ABS(BG243-$B243)/$B243)*100,0))), "No Prediction")</f>
        <v>0</v>
      </c>
      <c r="BJ243" s="5">
        <f>IFERROR(IF(BI243=$B243,0,IF($B243=0,ROUND((ABS(BI243-'Calculs T1a'!$S$7)/'Calculs T1a'!$S$7)*100,0),ROUND((ABS(BI243-$B243)/$B243)*100,0))), "No Prediction")</f>
        <v>0</v>
      </c>
      <c r="BL243" s="5">
        <f>IFERROR(IF(BK243=$B243,0,IF($B243=0,ROUND((ABS(BK243-'Calculs T1a'!$S$7)/'Calculs T1a'!$S$7)*100,0),ROUND((ABS(BK243-$B243)/$B243)*100,0))), "No Prediction")</f>
        <v>0</v>
      </c>
      <c r="BN243" s="5">
        <f>IFERROR(IF(BM243=$B243,0,IF($B243=0,ROUND((ABS(BM243-'Calculs T1a'!$S$7)/'Calculs T1a'!$S$7)*100,0),ROUND((ABS(BM243-$B243)/$B243)*100,0))), "No Prediction")</f>
        <v>0</v>
      </c>
      <c r="BP243" s="5">
        <f>IFERROR(IF(BO243=$B243,0,IF($B243=0,ROUND((ABS(BO243-'Calculs T1a'!$S$7)/'Calculs T1a'!$S$7)*100,0),ROUND((ABS(BO243-$B243)/$B243)*100,0))), "No Prediction")</f>
        <v>0</v>
      </c>
      <c r="BR243" s="5">
        <f>IFERROR(IF(BQ243=$B243,0,IF($B243=0,ROUND((ABS(BQ243-'Calculs T1a'!$S$7)/'Calculs T1a'!$S$7)*100,0),ROUND((ABS(BQ243-$B243)/$B243)*100,0))), "No Prediction")</f>
        <v>0</v>
      </c>
      <c r="BT243" s="5">
        <f>IFERROR(IF(BS243=$B243,0,IF($B243=0,ROUND((ABS(BS243-'Calculs T1a'!$S$7)/'Calculs T1a'!$S$7)*100,0),ROUND((ABS(BS243-$B243)/$B243)*100,0))), "No Prediction")</f>
        <v>0</v>
      </c>
      <c r="BV243" s="5">
        <f>IFERROR(IF(BU243=$B243,0,IF($B243=0,ROUND((ABS(BU243-'Calculs T1a'!$S$7)/'Calculs T1a'!$S$7)*100,0),ROUND((ABS(BU243-$B243)/$B243)*100,0))), "No Prediction")</f>
        <v>0</v>
      </c>
    </row>
    <row r="244" spans="4:74" x14ac:dyDescent="0.3">
      <c r="D244" s="5">
        <f>IFERROR(IF(C244=$B244,0,IF($B244=0,ROUND((ABS(C244-'Calculs T1a'!$S$7)/'Calculs T1a'!$S$7)*100,0),ROUND((ABS(C244-$B244)/$B244)*100,0))), "No Prediction")</f>
        <v>0</v>
      </c>
      <c r="F244" s="5">
        <f>IFERROR(IF(E244=$B244,0,IF($B244=0,ROUND((ABS(E244-'Calculs T1a'!$S$7)/'Calculs T1a'!$S$7)*100,0),ROUND((ABS(E244-$B244)/$B244)*100,0))), "No Prediction")</f>
        <v>0</v>
      </c>
      <c r="H244" s="5">
        <f>IFERROR(IF(G244=$B244,0,IF($B244=0,ROUND((ABS(G244-'Calculs T1a'!$S$7)/'Calculs T1a'!$S$7)*100,0),ROUND((ABS(G244-$B244)/$B244)*100,0))), "No Prediction")</f>
        <v>0</v>
      </c>
      <c r="J244" s="5">
        <f>IFERROR(IF(I244=$B244,0,IF($B244=0,ROUND((ABS(I244-'Calculs T1a'!$S$7)/'Calculs T1a'!$S$7)*100,0),ROUND((ABS(I244-$B244)/$B244)*100,0))), "No Prediction")</f>
        <v>0</v>
      </c>
      <c r="L244" s="5">
        <f>IFERROR(IF(K244=$B244,0,IF($B244=0,ROUND((ABS(K244-'Calculs T1a'!$S$7)/'Calculs T1a'!$S$7)*100,0),ROUND((ABS(K244-$B244)/$B244)*100,0))), "No Prediction")</f>
        <v>0</v>
      </c>
      <c r="N244" s="5">
        <f>IFERROR(IF(M244=$B244,0,IF($B244=0,ROUND((ABS(M244-'Calculs T1a'!$S$7)/'Calculs T1a'!$S$7)*100,0),ROUND((ABS(M244-$B244)/$B244)*100,0))), "No Prediction")</f>
        <v>0</v>
      </c>
      <c r="P244" s="5">
        <f>IFERROR(IF(O244=$B244,0,IF($B244=0,ROUND((ABS(O244-'Calculs T1a'!$S$7)/'Calculs T1a'!$S$7)*100,0),ROUND((ABS(O244-$B244)/$B244)*100,0))), "No Prediction")</f>
        <v>0</v>
      </c>
      <c r="R244" s="5">
        <f>IFERROR(IF(Q244=$B244,0,IF($B244=0,ROUND((ABS(Q244-'Calculs T1a'!$S$7)/'Calculs T1a'!$S$7)*100,0),ROUND((ABS(Q244-$B244)/$B244)*100,0))), "No Prediction")</f>
        <v>0</v>
      </c>
      <c r="T244" s="5">
        <f>IFERROR(IF(S244=$B244,0,IF($B244=0,ROUND((ABS(S244-'Calculs T1a'!$S$7)/'Calculs T1a'!$S$7)*100,0),ROUND((ABS(S244-$B244)/$B244)*100,0))), "No Prediction")</f>
        <v>0</v>
      </c>
      <c r="V244" s="5">
        <f>IFERROR(IF(U244=$B244,0,IF($B244=0,ROUND((ABS(U244-'Calculs T1a'!$S$7)/'Calculs T1a'!$S$7)*100,0),ROUND((ABS(U244-$B244)/$B244)*100,0))), "No Prediction")</f>
        <v>0</v>
      </c>
      <c r="X244" s="5">
        <f>IFERROR(IF(W244=$B244,0,IF($B244=0,ROUND((ABS(W244-'Calculs T1a'!$S$7)/'Calculs T1a'!$S$7)*100,0),ROUND((ABS(W244-$B244)/$B244)*100,0))), "No Prediction")</f>
        <v>0</v>
      </c>
      <c r="AC244" s="5">
        <f>IFERROR(IF(AB244=$B244,0,IF($B244=0,ROUND((ABS(AB244-'Calculs T1a'!$S$7)/'Calculs T1a'!$S$7)*100,0),ROUND((ABS(AB244-$B244)/$B244)*100,0))), "No Prediction")</f>
        <v>0</v>
      </c>
      <c r="AE244" s="5">
        <f>IFERROR(IF(AD244=$B244,0,IF($B244=0,ROUND((ABS(AD244-'Calculs T1a'!$S$7)/'Calculs T1a'!$S$7)*100,0),ROUND((ABS(AD244-$B244)/$B244)*100,0))), "No Prediction")</f>
        <v>0</v>
      </c>
      <c r="AG244" s="5">
        <f>IFERROR(IF(AF244=$B244,0,IF($B244=0,ROUND((ABS(AF244-'Calculs T1a'!$S$7)/'Calculs T1a'!$S$7)*100,0),ROUND((ABS(AF244-$B244)/$B244)*100,0))), "No Prediction")</f>
        <v>0</v>
      </c>
      <c r="AI244" s="5">
        <f>IFERROR(IF(AH244=$B244,0,IF($B244=0,ROUND((ABS(AH244-'Calculs T1a'!$S$7)/'Calculs T1a'!$S$7)*100,0),ROUND((ABS(AH244-$B244)/$B244)*100,0))), "No Prediction")</f>
        <v>0</v>
      </c>
      <c r="AK244" s="5">
        <f>IFERROR(IF(AJ244=$B244,0,IF($B244=0,ROUND((ABS(AJ244-'Calculs T1a'!$S$7)/'Calculs T1a'!$S$7)*100,0),ROUND((ABS(AJ244-$B244)/$B244)*100,0))), "No Prediction")</f>
        <v>0</v>
      </c>
      <c r="AM244" s="5">
        <f>IFERROR(IF(AL244=$B244,0,IF($B244=0,ROUND((ABS(AL244-'Calculs T1a'!$S$7)/'Calculs T1a'!$S$7)*100,0),ROUND((ABS(AL244-$B244)/$B244)*100,0))), "No Prediction")</f>
        <v>0</v>
      </c>
      <c r="AO244" s="5">
        <f>IFERROR(IF(AN244=$B244,0,IF($B244=0,ROUND((ABS(AN244-'Calculs T1a'!$S$7)/'Calculs T1a'!$S$7)*100,0),ROUND((ABS(AN244-$B244)/$B244)*100,0))), "No Prediction")</f>
        <v>0</v>
      </c>
      <c r="AQ244" s="5">
        <f>IFERROR(IF(AP244=$B244,0,IF($B244=0,ROUND((ABS(AP244-'Calculs T1a'!$S$7)/'Calculs T1a'!$S$7)*100,0),ROUND((ABS(AP244-$B244)/$B244)*100,0))), "No Prediction")</f>
        <v>0</v>
      </c>
      <c r="AS244" s="5">
        <f>IFERROR(IF(AR244=$B244,0,IF($B244=0,ROUND((ABS(AR244-'Calculs T1a'!$S$7)/'Calculs T1a'!$S$7)*100,0),ROUND((ABS(AR244-$B244)/$B244)*100,0))), "No Prediction")</f>
        <v>0</v>
      </c>
      <c r="AU244" s="5">
        <f>IFERROR(IF(AT244=$B244,0,IF($B244=0,ROUND((ABS(AT244-'Calculs T1a'!$S$7)/'Calculs T1a'!$S$7)*100,0),ROUND((ABS(AT244-$B244)/$B244)*100,0))), "No Prediction")</f>
        <v>0</v>
      </c>
      <c r="AW244" s="5">
        <f>IFERROR(IF(AV244=$B244,0,IF($B244=0,ROUND((ABS(AV244-'Calculs T1a'!$S$7)/'Calculs T1a'!$S$7)*100,0),ROUND((ABS(AV244-$B244)/$B244)*100,0))), "No Prediction")</f>
        <v>0</v>
      </c>
      <c r="BB244" s="5">
        <f>IFERROR(IF(BA244=$B244,0,IF($B244=0,ROUND((ABS(BA244-'Calculs T1a'!$S$7)/'Calculs T1a'!$S$7)*100,0),ROUND((ABS(BA244-$B244)/$B244)*100,0))), "No Prediction")</f>
        <v>0</v>
      </c>
      <c r="BD244" s="5">
        <f>IFERROR(IF(BC244=$B244,0,IF($B244=0,ROUND((ABS(BC244-'Calculs T1a'!$S$7)/'Calculs T1a'!$S$7)*100,0),ROUND((ABS(BC244-$B244)/$B244)*100,0))), "No Prediction")</f>
        <v>0</v>
      </c>
      <c r="BF244" s="5">
        <f>IFERROR(IF(BE244=$B244,0,IF($B244=0,ROUND((ABS(BE244-'Calculs T1a'!$S$7)/'Calculs T1a'!$S$7)*100,0),ROUND((ABS(BE244-$B244)/$B244)*100,0))), "No Prediction")</f>
        <v>0</v>
      </c>
      <c r="BH244" s="5">
        <f>IFERROR(IF(BG244=$B244,0,IF($B244=0,ROUND((ABS(BG244-'Calculs T1a'!$S$7)/'Calculs T1a'!$S$7)*100,0),ROUND((ABS(BG244-$B244)/$B244)*100,0))), "No Prediction")</f>
        <v>0</v>
      </c>
      <c r="BJ244" s="5">
        <f>IFERROR(IF(BI244=$B244,0,IF($B244=0,ROUND((ABS(BI244-'Calculs T1a'!$S$7)/'Calculs T1a'!$S$7)*100,0),ROUND((ABS(BI244-$B244)/$B244)*100,0))), "No Prediction")</f>
        <v>0</v>
      </c>
      <c r="BL244" s="5">
        <f>IFERROR(IF(BK244=$B244,0,IF($B244=0,ROUND((ABS(BK244-'Calculs T1a'!$S$7)/'Calculs T1a'!$S$7)*100,0),ROUND((ABS(BK244-$B244)/$B244)*100,0))), "No Prediction")</f>
        <v>0</v>
      </c>
      <c r="BN244" s="5">
        <f>IFERROR(IF(BM244=$B244,0,IF($B244=0,ROUND((ABS(BM244-'Calculs T1a'!$S$7)/'Calculs T1a'!$S$7)*100,0),ROUND((ABS(BM244-$B244)/$B244)*100,0))), "No Prediction")</f>
        <v>0</v>
      </c>
      <c r="BP244" s="5">
        <f>IFERROR(IF(BO244=$B244,0,IF($B244=0,ROUND((ABS(BO244-'Calculs T1a'!$S$7)/'Calculs T1a'!$S$7)*100,0),ROUND((ABS(BO244-$B244)/$B244)*100,0))), "No Prediction")</f>
        <v>0</v>
      </c>
      <c r="BR244" s="5">
        <f>IFERROR(IF(BQ244=$B244,0,IF($B244=0,ROUND((ABS(BQ244-'Calculs T1a'!$S$7)/'Calculs T1a'!$S$7)*100,0),ROUND((ABS(BQ244-$B244)/$B244)*100,0))), "No Prediction")</f>
        <v>0</v>
      </c>
      <c r="BT244" s="5">
        <f>IFERROR(IF(BS244=$B244,0,IF($B244=0,ROUND((ABS(BS244-'Calculs T1a'!$S$7)/'Calculs T1a'!$S$7)*100,0),ROUND((ABS(BS244-$B244)/$B244)*100,0))), "No Prediction")</f>
        <v>0</v>
      </c>
      <c r="BV244" s="5">
        <f>IFERROR(IF(BU244=$B244,0,IF($B244=0,ROUND((ABS(BU244-'Calculs T1a'!$S$7)/'Calculs T1a'!$S$7)*100,0),ROUND((ABS(BU244-$B244)/$B244)*100,0))), "No Prediction")</f>
        <v>0</v>
      </c>
    </row>
    <row r="245" spans="4:74" x14ac:dyDescent="0.3">
      <c r="D245" s="5">
        <f>IFERROR(IF(C245=$B245,0,IF($B245=0,ROUND((ABS(C245-'Calculs T1a'!$S$7)/'Calculs T1a'!$S$7)*100,0),ROUND((ABS(C245-$B245)/$B245)*100,0))), "No Prediction")</f>
        <v>0</v>
      </c>
      <c r="F245" s="5">
        <f>IFERROR(IF(E245=$B245,0,IF($B245=0,ROUND((ABS(E245-'Calculs T1a'!$S$7)/'Calculs T1a'!$S$7)*100,0),ROUND((ABS(E245-$B245)/$B245)*100,0))), "No Prediction")</f>
        <v>0</v>
      </c>
      <c r="H245" s="5">
        <f>IFERROR(IF(G245=$B245,0,IF($B245=0,ROUND((ABS(G245-'Calculs T1a'!$S$7)/'Calculs T1a'!$S$7)*100,0),ROUND((ABS(G245-$B245)/$B245)*100,0))), "No Prediction")</f>
        <v>0</v>
      </c>
      <c r="J245" s="5">
        <f>IFERROR(IF(I245=$B245,0,IF($B245=0,ROUND((ABS(I245-'Calculs T1a'!$S$7)/'Calculs T1a'!$S$7)*100,0),ROUND((ABS(I245-$B245)/$B245)*100,0))), "No Prediction")</f>
        <v>0</v>
      </c>
      <c r="L245" s="5">
        <f>IFERROR(IF(K245=$B245,0,IF($B245=0,ROUND((ABS(K245-'Calculs T1a'!$S$7)/'Calculs T1a'!$S$7)*100,0),ROUND((ABS(K245-$B245)/$B245)*100,0))), "No Prediction")</f>
        <v>0</v>
      </c>
      <c r="N245" s="5">
        <f>IFERROR(IF(M245=$B245,0,IF($B245=0,ROUND((ABS(M245-'Calculs T1a'!$S$7)/'Calculs T1a'!$S$7)*100,0),ROUND((ABS(M245-$B245)/$B245)*100,0))), "No Prediction")</f>
        <v>0</v>
      </c>
      <c r="P245" s="5">
        <f>IFERROR(IF(O245=$B245,0,IF($B245=0,ROUND((ABS(O245-'Calculs T1a'!$S$7)/'Calculs T1a'!$S$7)*100,0),ROUND((ABS(O245-$B245)/$B245)*100,0))), "No Prediction")</f>
        <v>0</v>
      </c>
      <c r="R245" s="5">
        <f>IFERROR(IF(Q245=$B245,0,IF($B245=0,ROUND((ABS(Q245-'Calculs T1a'!$S$7)/'Calculs T1a'!$S$7)*100,0),ROUND((ABS(Q245-$B245)/$B245)*100,0))), "No Prediction")</f>
        <v>0</v>
      </c>
      <c r="T245" s="5">
        <f>IFERROR(IF(S245=$B245,0,IF($B245=0,ROUND((ABS(S245-'Calculs T1a'!$S$7)/'Calculs T1a'!$S$7)*100,0),ROUND((ABS(S245-$B245)/$B245)*100,0))), "No Prediction")</f>
        <v>0</v>
      </c>
      <c r="V245" s="5">
        <f>IFERROR(IF(U245=$B245,0,IF($B245=0,ROUND((ABS(U245-'Calculs T1a'!$S$7)/'Calculs T1a'!$S$7)*100,0),ROUND((ABS(U245-$B245)/$B245)*100,0))), "No Prediction")</f>
        <v>0</v>
      </c>
      <c r="X245" s="5">
        <f>IFERROR(IF(W245=$B245,0,IF($B245=0,ROUND((ABS(W245-'Calculs T1a'!$S$7)/'Calculs T1a'!$S$7)*100,0),ROUND((ABS(W245-$B245)/$B245)*100,0))), "No Prediction")</f>
        <v>0</v>
      </c>
      <c r="AC245" s="5">
        <f>IFERROR(IF(AB245=$B245,0,IF($B245=0,ROUND((ABS(AB245-'Calculs T1a'!$S$7)/'Calculs T1a'!$S$7)*100,0),ROUND((ABS(AB245-$B245)/$B245)*100,0))), "No Prediction")</f>
        <v>0</v>
      </c>
      <c r="AE245" s="5">
        <f>IFERROR(IF(AD245=$B245,0,IF($B245=0,ROUND((ABS(AD245-'Calculs T1a'!$S$7)/'Calculs T1a'!$S$7)*100,0),ROUND((ABS(AD245-$B245)/$B245)*100,0))), "No Prediction")</f>
        <v>0</v>
      </c>
      <c r="AG245" s="5">
        <f>IFERROR(IF(AF245=$B245,0,IF($B245=0,ROUND((ABS(AF245-'Calculs T1a'!$S$7)/'Calculs T1a'!$S$7)*100,0),ROUND((ABS(AF245-$B245)/$B245)*100,0))), "No Prediction")</f>
        <v>0</v>
      </c>
      <c r="AI245" s="5">
        <f>IFERROR(IF(AH245=$B245,0,IF($B245=0,ROUND((ABS(AH245-'Calculs T1a'!$S$7)/'Calculs T1a'!$S$7)*100,0),ROUND((ABS(AH245-$B245)/$B245)*100,0))), "No Prediction")</f>
        <v>0</v>
      </c>
      <c r="AK245" s="5">
        <f>IFERROR(IF(AJ245=$B245,0,IF($B245=0,ROUND((ABS(AJ245-'Calculs T1a'!$S$7)/'Calculs T1a'!$S$7)*100,0),ROUND((ABS(AJ245-$B245)/$B245)*100,0))), "No Prediction")</f>
        <v>0</v>
      </c>
      <c r="AM245" s="5">
        <f>IFERROR(IF(AL245=$B245,0,IF($B245=0,ROUND((ABS(AL245-'Calculs T1a'!$S$7)/'Calculs T1a'!$S$7)*100,0),ROUND((ABS(AL245-$B245)/$B245)*100,0))), "No Prediction")</f>
        <v>0</v>
      </c>
      <c r="AO245" s="5">
        <f>IFERROR(IF(AN245=$B245,0,IF($B245=0,ROUND((ABS(AN245-'Calculs T1a'!$S$7)/'Calculs T1a'!$S$7)*100,0),ROUND((ABS(AN245-$B245)/$B245)*100,0))), "No Prediction")</f>
        <v>0</v>
      </c>
      <c r="AQ245" s="5">
        <f>IFERROR(IF(AP245=$B245,0,IF($B245=0,ROUND((ABS(AP245-'Calculs T1a'!$S$7)/'Calculs T1a'!$S$7)*100,0),ROUND((ABS(AP245-$B245)/$B245)*100,0))), "No Prediction")</f>
        <v>0</v>
      </c>
      <c r="AS245" s="5">
        <f>IFERROR(IF(AR245=$B245,0,IF($B245=0,ROUND((ABS(AR245-'Calculs T1a'!$S$7)/'Calculs T1a'!$S$7)*100,0),ROUND((ABS(AR245-$B245)/$B245)*100,0))), "No Prediction")</f>
        <v>0</v>
      </c>
      <c r="AU245" s="5">
        <f>IFERROR(IF(AT245=$B245,0,IF($B245=0,ROUND((ABS(AT245-'Calculs T1a'!$S$7)/'Calculs T1a'!$S$7)*100,0),ROUND((ABS(AT245-$B245)/$B245)*100,0))), "No Prediction")</f>
        <v>0</v>
      </c>
      <c r="AW245" s="5">
        <f>IFERROR(IF(AV245=$B245,0,IF($B245=0,ROUND((ABS(AV245-'Calculs T1a'!$S$7)/'Calculs T1a'!$S$7)*100,0),ROUND((ABS(AV245-$B245)/$B245)*100,0))), "No Prediction")</f>
        <v>0</v>
      </c>
      <c r="BB245" s="5">
        <f>IFERROR(IF(BA245=$B245,0,IF($B245=0,ROUND((ABS(BA245-'Calculs T1a'!$S$7)/'Calculs T1a'!$S$7)*100,0),ROUND((ABS(BA245-$B245)/$B245)*100,0))), "No Prediction")</f>
        <v>0</v>
      </c>
      <c r="BD245" s="5">
        <f>IFERROR(IF(BC245=$B245,0,IF($B245=0,ROUND((ABS(BC245-'Calculs T1a'!$S$7)/'Calculs T1a'!$S$7)*100,0),ROUND((ABS(BC245-$B245)/$B245)*100,0))), "No Prediction")</f>
        <v>0</v>
      </c>
      <c r="BF245" s="5">
        <f>IFERROR(IF(BE245=$B245,0,IF($B245=0,ROUND((ABS(BE245-'Calculs T1a'!$S$7)/'Calculs T1a'!$S$7)*100,0),ROUND((ABS(BE245-$B245)/$B245)*100,0))), "No Prediction")</f>
        <v>0</v>
      </c>
      <c r="BH245" s="5">
        <f>IFERROR(IF(BG245=$B245,0,IF($B245=0,ROUND((ABS(BG245-'Calculs T1a'!$S$7)/'Calculs T1a'!$S$7)*100,0),ROUND((ABS(BG245-$B245)/$B245)*100,0))), "No Prediction")</f>
        <v>0</v>
      </c>
      <c r="BJ245" s="5">
        <f>IFERROR(IF(BI245=$B245,0,IF($B245=0,ROUND((ABS(BI245-'Calculs T1a'!$S$7)/'Calculs T1a'!$S$7)*100,0),ROUND((ABS(BI245-$B245)/$B245)*100,0))), "No Prediction")</f>
        <v>0</v>
      </c>
      <c r="BL245" s="5">
        <f>IFERROR(IF(BK245=$B245,0,IF($B245=0,ROUND((ABS(BK245-'Calculs T1a'!$S$7)/'Calculs T1a'!$S$7)*100,0),ROUND((ABS(BK245-$B245)/$B245)*100,0))), "No Prediction")</f>
        <v>0</v>
      </c>
      <c r="BN245" s="5">
        <f>IFERROR(IF(BM245=$B245,0,IF($B245=0,ROUND((ABS(BM245-'Calculs T1a'!$S$7)/'Calculs T1a'!$S$7)*100,0),ROUND((ABS(BM245-$B245)/$B245)*100,0))), "No Prediction")</f>
        <v>0</v>
      </c>
      <c r="BP245" s="5">
        <f>IFERROR(IF(BO245=$B245,0,IF($B245=0,ROUND((ABS(BO245-'Calculs T1a'!$S$7)/'Calculs T1a'!$S$7)*100,0),ROUND((ABS(BO245-$B245)/$B245)*100,0))), "No Prediction")</f>
        <v>0</v>
      </c>
      <c r="BR245" s="5">
        <f>IFERROR(IF(BQ245=$B245,0,IF($B245=0,ROUND((ABS(BQ245-'Calculs T1a'!$S$7)/'Calculs T1a'!$S$7)*100,0),ROUND((ABS(BQ245-$B245)/$B245)*100,0))), "No Prediction")</f>
        <v>0</v>
      </c>
      <c r="BT245" s="5">
        <f>IFERROR(IF(BS245=$B245,0,IF($B245=0,ROUND((ABS(BS245-'Calculs T1a'!$S$7)/'Calculs T1a'!$S$7)*100,0),ROUND((ABS(BS245-$B245)/$B245)*100,0))), "No Prediction")</f>
        <v>0</v>
      </c>
      <c r="BV245" s="5">
        <f>IFERROR(IF(BU245=$B245,0,IF($B245=0,ROUND((ABS(BU245-'Calculs T1a'!$S$7)/'Calculs T1a'!$S$7)*100,0),ROUND((ABS(BU245-$B245)/$B245)*100,0))), "No Prediction")</f>
        <v>0</v>
      </c>
    </row>
    <row r="246" spans="4:74" x14ac:dyDescent="0.3">
      <c r="D246" s="5">
        <f>IFERROR(IF(C246=$B246,0,IF($B246=0,ROUND((ABS(C246-'Calculs T1a'!$S$7)/'Calculs T1a'!$S$7)*100,0),ROUND((ABS(C246-$B246)/$B246)*100,0))), "No Prediction")</f>
        <v>0</v>
      </c>
      <c r="F246" s="5">
        <f>IFERROR(IF(E246=$B246,0,IF($B246=0,ROUND((ABS(E246-'Calculs T1a'!$S$7)/'Calculs T1a'!$S$7)*100,0),ROUND((ABS(E246-$B246)/$B246)*100,0))), "No Prediction")</f>
        <v>0</v>
      </c>
      <c r="H246" s="5">
        <f>IFERROR(IF(G246=$B246,0,IF($B246=0,ROUND((ABS(G246-'Calculs T1a'!$S$7)/'Calculs T1a'!$S$7)*100,0),ROUND((ABS(G246-$B246)/$B246)*100,0))), "No Prediction")</f>
        <v>0</v>
      </c>
      <c r="J246" s="5">
        <f>IFERROR(IF(I246=$B246,0,IF($B246=0,ROUND((ABS(I246-'Calculs T1a'!$S$7)/'Calculs T1a'!$S$7)*100,0),ROUND((ABS(I246-$B246)/$B246)*100,0))), "No Prediction")</f>
        <v>0</v>
      </c>
      <c r="L246" s="5">
        <f>IFERROR(IF(K246=$B246,0,IF($B246=0,ROUND((ABS(K246-'Calculs T1a'!$S$7)/'Calculs T1a'!$S$7)*100,0),ROUND((ABS(K246-$B246)/$B246)*100,0))), "No Prediction")</f>
        <v>0</v>
      </c>
      <c r="N246" s="5">
        <f>IFERROR(IF(M246=$B246,0,IF($B246=0,ROUND((ABS(M246-'Calculs T1a'!$S$7)/'Calculs T1a'!$S$7)*100,0),ROUND((ABS(M246-$B246)/$B246)*100,0))), "No Prediction")</f>
        <v>0</v>
      </c>
      <c r="P246" s="5">
        <f>IFERROR(IF(O246=$B246,0,IF($B246=0,ROUND((ABS(O246-'Calculs T1a'!$S$7)/'Calculs T1a'!$S$7)*100,0),ROUND((ABS(O246-$B246)/$B246)*100,0))), "No Prediction")</f>
        <v>0</v>
      </c>
      <c r="R246" s="5">
        <f>IFERROR(IF(Q246=$B246,0,IF($B246=0,ROUND((ABS(Q246-'Calculs T1a'!$S$7)/'Calculs T1a'!$S$7)*100,0),ROUND((ABS(Q246-$B246)/$B246)*100,0))), "No Prediction")</f>
        <v>0</v>
      </c>
      <c r="T246" s="5">
        <f>IFERROR(IF(S246=$B246,0,IF($B246=0,ROUND((ABS(S246-'Calculs T1a'!$S$7)/'Calculs T1a'!$S$7)*100,0),ROUND((ABS(S246-$B246)/$B246)*100,0))), "No Prediction")</f>
        <v>0</v>
      </c>
      <c r="V246" s="5">
        <f>IFERROR(IF(U246=$B246,0,IF($B246=0,ROUND((ABS(U246-'Calculs T1a'!$S$7)/'Calculs T1a'!$S$7)*100,0),ROUND((ABS(U246-$B246)/$B246)*100,0))), "No Prediction")</f>
        <v>0</v>
      </c>
      <c r="X246" s="5">
        <f>IFERROR(IF(W246=$B246,0,IF($B246=0,ROUND((ABS(W246-'Calculs T1a'!$S$7)/'Calculs T1a'!$S$7)*100,0),ROUND((ABS(W246-$B246)/$B246)*100,0))), "No Prediction")</f>
        <v>0</v>
      </c>
      <c r="AC246" s="5">
        <f>IFERROR(IF(AB246=$B246,0,IF($B246=0,ROUND((ABS(AB246-'Calculs T1a'!$S$7)/'Calculs T1a'!$S$7)*100,0),ROUND((ABS(AB246-$B246)/$B246)*100,0))), "No Prediction")</f>
        <v>0</v>
      </c>
      <c r="AE246" s="5">
        <f>IFERROR(IF(AD246=$B246,0,IF($B246=0,ROUND((ABS(AD246-'Calculs T1a'!$S$7)/'Calculs T1a'!$S$7)*100,0),ROUND((ABS(AD246-$B246)/$B246)*100,0))), "No Prediction")</f>
        <v>0</v>
      </c>
      <c r="AG246" s="5">
        <f>IFERROR(IF(AF246=$B246,0,IF($B246=0,ROUND((ABS(AF246-'Calculs T1a'!$S$7)/'Calculs T1a'!$S$7)*100,0),ROUND((ABS(AF246-$B246)/$B246)*100,0))), "No Prediction")</f>
        <v>0</v>
      </c>
      <c r="AI246" s="5">
        <f>IFERROR(IF(AH246=$B246,0,IF($B246=0,ROUND((ABS(AH246-'Calculs T1a'!$S$7)/'Calculs T1a'!$S$7)*100,0),ROUND((ABS(AH246-$B246)/$B246)*100,0))), "No Prediction")</f>
        <v>0</v>
      </c>
      <c r="AK246" s="5">
        <f>IFERROR(IF(AJ246=$B246,0,IF($B246=0,ROUND((ABS(AJ246-'Calculs T1a'!$S$7)/'Calculs T1a'!$S$7)*100,0),ROUND((ABS(AJ246-$B246)/$B246)*100,0))), "No Prediction")</f>
        <v>0</v>
      </c>
      <c r="AM246" s="5">
        <f>IFERROR(IF(AL246=$B246,0,IF($B246=0,ROUND((ABS(AL246-'Calculs T1a'!$S$7)/'Calculs T1a'!$S$7)*100,0),ROUND((ABS(AL246-$B246)/$B246)*100,0))), "No Prediction")</f>
        <v>0</v>
      </c>
      <c r="AO246" s="5">
        <f>IFERROR(IF(AN246=$B246,0,IF($B246=0,ROUND((ABS(AN246-'Calculs T1a'!$S$7)/'Calculs T1a'!$S$7)*100,0),ROUND((ABS(AN246-$B246)/$B246)*100,0))), "No Prediction")</f>
        <v>0</v>
      </c>
      <c r="AQ246" s="5">
        <f>IFERROR(IF(AP246=$B246,0,IF($B246=0,ROUND((ABS(AP246-'Calculs T1a'!$S$7)/'Calculs T1a'!$S$7)*100,0),ROUND((ABS(AP246-$B246)/$B246)*100,0))), "No Prediction")</f>
        <v>0</v>
      </c>
      <c r="AS246" s="5">
        <f>IFERROR(IF(AR246=$B246,0,IF($B246=0,ROUND((ABS(AR246-'Calculs T1a'!$S$7)/'Calculs T1a'!$S$7)*100,0),ROUND((ABS(AR246-$B246)/$B246)*100,0))), "No Prediction")</f>
        <v>0</v>
      </c>
      <c r="AU246" s="5">
        <f>IFERROR(IF(AT246=$B246,0,IF($B246=0,ROUND((ABS(AT246-'Calculs T1a'!$S$7)/'Calculs T1a'!$S$7)*100,0),ROUND((ABS(AT246-$B246)/$B246)*100,0))), "No Prediction")</f>
        <v>0</v>
      </c>
      <c r="AW246" s="5">
        <f>IFERROR(IF(AV246=$B246,0,IF($B246=0,ROUND((ABS(AV246-'Calculs T1a'!$S$7)/'Calculs T1a'!$S$7)*100,0),ROUND((ABS(AV246-$B246)/$B246)*100,0))), "No Prediction")</f>
        <v>0</v>
      </c>
      <c r="BB246" s="5">
        <f>IFERROR(IF(BA246=$B246,0,IF($B246=0,ROUND((ABS(BA246-'Calculs T1a'!$S$7)/'Calculs T1a'!$S$7)*100,0),ROUND((ABS(BA246-$B246)/$B246)*100,0))), "No Prediction")</f>
        <v>0</v>
      </c>
      <c r="BD246" s="5">
        <f>IFERROR(IF(BC246=$B246,0,IF($B246=0,ROUND((ABS(BC246-'Calculs T1a'!$S$7)/'Calculs T1a'!$S$7)*100,0),ROUND((ABS(BC246-$B246)/$B246)*100,0))), "No Prediction")</f>
        <v>0</v>
      </c>
      <c r="BF246" s="5">
        <f>IFERROR(IF(BE246=$B246,0,IF($B246=0,ROUND((ABS(BE246-'Calculs T1a'!$S$7)/'Calculs T1a'!$S$7)*100,0),ROUND((ABS(BE246-$B246)/$B246)*100,0))), "No Prediction")</f>
        <v>0</v>
      </c>
      <c r="BH246" s="5">
        <f>IFERROR(IF(BG246=$B246,0,IF($B246=0,ROUND((ABS(BG246-'Calculs T1a'!$S$7)/'Calculs T1a'!$S$7)*100,0),ROUND((ABS(BG246-$B246)/$B246)*100,0))), "No Prediction")</f>
        <v>0</v>
      </c>
      <c r="BJ246" s="5">
        <f>IFERROR(IF(BI246=$B246,0,IF($B246=0,ROUND((ABS(BI246-'Calculs T1a'!$S$7)/'Calculs T1a'!$S$7)*100,0),ROUND((ABS(BI246-$B246)/$B246)*100,0))), "No Prediction")</f>
        <v>0</v>
      </c>
      <c r="BL246" s="5">
        <f>IFERROR(IF(BK246=$B246,0,IF($B246=0,ROUND((ABS(BK246-'Calculs T1a'!$S$7)/'Calculs T1a'!$S$7)*100,0),ROUND((ABS(BK246-$B246)/$B246)*100,0))), "No Prediction")</f>
        <v>0</v>
      </c>
      <c r="BN246" s="5">
        <f>IFERROR(IF(BM246=$B246,0,IF($B246=0,ROUND((ABS(BM246-'Calculs T1a'!$S$7)/'Calculs T1a'!$S$7)*100,0),ROUND((ABS(BM246-$B246)/$B246)*100,0))), "No Prediction")</f>
        <v>0</v>
      </c>
      <c r="BP246" s="5">
        <f>IFERROR(IF(BO246=$B246,0,IF($B246=0,ROUND((ABS(BO246-'Calculs T1a'!$S$7)/'Calculs T1a'!$S$7)*100,0),ROUND((ABS(BO246-$B246)/$B246)*100,0))), "No Prediction")</f>
        <v>0</v>
      </c>
      <c r="BR246" s="5">
        <f>IFERROR(IF(BQ246=$B246,0,IF($B246=0,ROUND((ABS(BQ246-'Calculs T1a'!$S$7)/'Calculs T1a'!$S$7)*100,0),ROUND((ABS(BQ246-$B246)/$B246)*100,0))), "No Prediction")</f>
        <v>0</v>
      </c>
      <c r="BT246" s="5">
        <f>IFERROR(IF(BS246=$B246,0,IF($B246=0,ROUND((ABS(BS246-'Calculs T1a'!$S$7)/'Calculs T1a'!$S$7)*100,0),ROUND((ABS(BS246-$B246)/$B246)*100,0))), "No Prediction")</f>
        <v>0</v>
      </c>
      <c r="BV246" s="5">
        <f>IFERROR(IF(BU246=$B246,0,IF($B246=0,ROUND((ABS(BU246-'Calculs T1a'!$S$7)/'Calculs T1a'!$S$7)*100,0),ROUND((ABS(BU246-$B246)/$B246)*100,0))), "No Prediction")</f>
        <v>0</v>
      </c>
    </row>
    <row r="247" spans="4:74" x14ac:dyDescent="0.3">
      <c r="D247" s="5">
        <f>IFERROR(IF(C247=$B247,0,IF($B247=0,ROUND((ABS(C247-'Calculs T1a'!$S$7)/'Calculs T1a'!$S$7)*100,0),ROUND((ABS(C247-$B247)/$B247)*100,0))), "No Prediction")</f>
        <v>0</v>
      </c>
      <c r="F247" s="5">
        <f>IFERROR(IF(E247=$B247,0,IF($B247=0,ROUND((ABS(E247-'Calculs T1a'!$S$7)/'Calculs T1a'!$S$7)*100,0),ROUND((ABS(E247-$B247)/$B247)*100,0))), "No Prediction")</f>
        <v>0</v>
      </c>
      <c r="H247" s="5">
        <f>IFERROR(IF(G247=$B247,0,IF($B247=0,ROUND((ABS(G247-'Calculs T1a'!$S$7)/'Calculs T1a'!$S$7)*100,0),ROUND((ABS(G247-$B247)/$B247)*100,0))), "No Prediction")</f>
        <v>0</v>
      </c>
      <c r="J247" s="5">
        <f>IFERROR(IF(I247=$B247,0,IF($B247=0,ROUND((ABS(I247-'Calculs T1a'!$S$7)/'Calculs T1a'!$S$7)*100,0),ROUND((ABS(I247-$B247)/$B247)*100,0))), "No Prediction")</f>
        <v>0</v>
      </c>
      <c r="L247" s="5">
        <f>IFERROR(IF(K247=$B247,0,IF($B247=0,ROUND((ABS(K247-'Calculs T1a'!$S$7)/'Calculs T1a'!$S$7)*100,0),ROUND((ABS(K247-$B247)/$B247)*100,0))), "No Prediction")</f>
        <v>0</v>
      </c>
      <c r="N247" s="5">
        <f>IFERROR(IF(M247=$B247,0,IF($B247=0,ROUND((ABS(M247-'Calculs T1a'!$S$7)/'Calculs T1a'!$S$7)*100,0),ROUND((ABS(M247-$B247)/$B247)*100,0))), "No Prediction")</f>
        <v>0</v>
      </c>
      <c r="P247" s="5">
        <f>IFERROR(IF(O247=$B247,0,IF($B247=0,ROUND((ABS(O247-'Calculs T1a'!$S$7)/'Calculs T1a'!$S$7)*100,0),ROUND((ABS(O247-$B247)/$B247)*100,0))), "No Prediction")</f>
        <v>0</v>
      </c>
      <c r="R247" s="5">
        <f>IFERROR(IF(Q247=$B247,0,IF($B247=0,ROUND((ABS(Q247-'Calculs T1a'!$S$7)/'Calculs T1a'!$S$7)*100,0),ROUND((ABS(Q247-$B247)/$B247)*100,0))), "No Prediction")</f>
        <v>0</v>
      </c>
      <c r="T247" s="5">
        <f>IFERROR(IF(S247=$B247,0,IF($B247=0,ROUND((ABS(S247-'Calculs T1a'!$S$7)/'Calculs T1a'!$S$7)*100,0),ROUND((ABS(S247-$B247)/$B247)*100,0))), "No Prediction")</f>
        <v>0</v>
      </c>
      <c r="V247" s="5">
        <f>IFERROR(IF(U247=$B247,0,IF($B247=0,ROUND((ABS(U247-'Calculs T1a'!$S$7)/'Calculs T1a'!$S$7)*100,0),ROUND((ABS(U247-$B247)/$B247)*100,0))), "No Prediction")</f>
        <v>0</v>
      </c>
      <c r="X247" s="5">
        <f>IFERROR(IF(W247=$B247,0,IF($B247=0,ROUND((ABS(W247-'Calculs T1a'!$S$7)/'Calculs T1a'!$S$7)*100,0),ROUND((ABS(W247-$B247)/$B247)*100,0))), "No Prediction")</f>
        <v>0</v>
      </c>
      <c r="AC247" s="5">
        <f>IFERROR(IF(AB247=$B247,0,IF($B247=0,ROUND((ABS(AB247-'Calculs T1a'!$S$7)/'Calculs T1a'!$S$7)*100,0),ROUND((ABS(AB247-$B247)/$B247)*100,0))), "No Prediction")</f>
        <v>0</v>
      </c>
      <c r="AE247" s="5">
        <f>IFERROR(IF(AD247=$B247,0,IF($B247=0,ROUND((ABS(AD247-'Calculs T1a'!$S$7)/'Calculs T1a'!$S$7)*100,0),ROUND((ABS(AD247-$B247)/$B247)*100,0))), "No Prediction")</f>
        <v>0</v>
      </c>
      <c r="AG247" s="5">
        <f>IFERROR(IF(AF247=$B247,0,IF($B247=0,ROUND((ABS(AF247-'Calculs T1a'!$S$7)/'Calculs T1a'!$S$7)*100,0),ROUND((ABS(AF247-$B247)/$B247)*100,0))), "No Prediction")</f>
        <v>0</v>
      </c>
      <c r="AI247" s="5">
        <f>IFERROR(IF(AH247=$B247,0,IF($B247=0,ROUND((ABS(AH247-'Calculs T1a'!$S$7)/'Calculs T1a'!$S$7)*100,0),ROUND((ABS(AH247-$B247)/$B247)*100,0))), "No Prediction")</f>
        <v>0</v>
      </c>
      <c r="AK247" s="5">
        <f>IFERROR(IF(AJ247=$B247,0,IF($B247=0,ROUND((ABS(AJ247-'Calculs T1a'!$S$7)/'Calculs T1a'!$S$7)*100,0),ROUND((ABS(AJ247-$B247)/$B247)*100,0))), "No Prediction")</f>
        <v>0</v>
      </c>
      <c r="AM247" s="5">
        <f>IFERROR(IF(AL247=$B247,0,IF($B247=0,ROUND((ABS(AL247-'Calculs T1a'!$S$7)/'Calculs T1a'!$S$7)*100,0),ROUND((ABS(AL247-$B247)/$B247)*100,0))), "No Prediction")</f>
        <v>0</v>
      </c>
      <c r="AO247" s="5">
        <f>IFERROR(IF(AN247=$B247,0,IF($B247=0,ROUND((ABS(AN247-'Calculs T1a'!$S$7)/'Calculs T1a'!$S$7)*100,0),ROUND((ABS(AN247-$B247)/$B247)*100,0))), "No Prediction")</f>
        <v>0</v>
      </c>
      <c r="AQ247" s="5">
        <f>IFERROR(IF(AP247=$B247,0,IF($B247=0,ROUND((ABS(AP247-'Calculs T1a'!$S$7)/'Calculs T1a'!$S$7)*100,0),ROUND((ABS(AP247-$B247)/$B247)*100,0))), "No Prediction")</f>
        <v>0</v>
      </c>
      <c r="AS247" s="5">
        <f>IFERROR(IF(AR247=$B247,0,IF($B247=0,ROUND((ABS(AR247-'Calculs T1a'!$S$7)/'Calculs T1a'!$S$7)*100,0),ROUND((ABS(AR247-$B247)/$B247)*100,0))), "No Prediction")</f>
        <v>0</v>
      </c>
      <c r="AU247" s="5">
        <f>IFERROR(IF(AT247=$B247,0,IF($B247=0,ROUND((ABS(AT247-'Calculs T1a'!$S$7)/'Calculs T1a'!$S$7)*100,0),ROUND((ABS(AT247-$B247)/$B247)*100,0))), "No Prediction")</f>
        <v>0</v>
      </c>
      <c r="AW247" s="5">
        <f>IFERROR(IF(AV247=$B247,0,IF($B247=0,ROUND((ABS(AV247-'Calculs T1a'!$S$7)/'Calculs T1a'!$S$7)*100,0),ROUND((ABS(AV247-$B247)/$B247)*100,0))), "No Prediction")</f>
        <v>0</v>
      </c>
      <c r="BB247" s="5">
        <f>IFERROR(IF(BA247=$B247,0,IF($B247=0,ROUND((ABS(BA247-'Calculs T1a'!$S$7)/'Calculs T1a'!$S$7)*100,0),ROUND((ABS(BA247-$B247)/$B247)*100,0))), "No Prediction")</f>
        <v>0</v>
      </c>
      <c r="BD247" s="5">
        <f>IFERROR(IF(BC247=$B247,0,IF($B247=0,ROUND((ABS(BC247-'Calculs T1a'!$S$7)/'Calculs T1a'!$S$7)*100,0),ROUND((ABS(BC247-$B247)/$B247)*100,0))), "No Prediction")</f>
        <v>0</v>
      </c>
      <c r="BF247" s="5">
        <f>IFERROR(IF(BE247=$B247,0,IF($B247=0,ROUND((ABS(BE247-'Calculs T1a'!$S$7)/'Calculs T1a'!$S$7)*100,0),ROUND((ABS(BE247-$B247)/$B247)*100,0))), "No Prediction")</f>
        <v>0</v>
      </c>
      <c r="BH247" s="5">
        <f>IFERROR(IF(BG247=$B247,0,IF($B247=0,ROUND((ABS(BG247-'Calculs T1a'!$S$7)/'Calculs T1a'!$S$7)*100,0),ROUND((ABS(BG247-$B247)/$B247)*100,0))), "No Prediction")</f>
        <v>0</v>
      </c>
      <c r="BJ247" s="5">
        <f>IFERROR(IF(BI247=$B247,0,IF($B247=0,ROUND((ABS(BI247-'Calculs T1a'!$S$7)/'Calculs T1a'!$S$7)*100,0),ROUND((ABS(BI247-$B247)/$B247)*100,0))), "No Prediction")</f>
        <v>0</v>
      </c>
      <c r="BL247" s="5">
        <f>IFERROR(IF(BK247=$B247,0,IF($B247=0,ROUND((ABS(BK247-'Calculs T1a'!$S$7)/'Calculs T1a'!$S$7)*100,0),ROUND((ABS(BK247-$B247)/$B247)*100,0))), "No Prediction")</f>
        <v>0</v>
      </c>
      <c r="BN247" s="5">
        <f>IFERROR(IF(BM247=$B247,0,IF($B247=0,ROUND((ABS(BM247-'Calculs T1a'!$S$7)/'Calculs T1a'!$S$7)*100,0),ROUND((ABS(BM247-$B247)/$B247)*100,0))), "No Prediction")</f>
        <v>0</v>
      </c>
      <c r="BP247" s="5">
        <f>IFERROR(IF(BO247=$B247,0,IF($B247=0,ROUND((ABS(BO247-'Calculs T1a'!$S$7)/'Calculs T1a'!$S$7)*100,0),ROUND((ABS(BO247-$B247)/$B247)*100,0))), "No Prediction")</f>
        <v>0</v>
      </c>
      <c r="BR247" s="5">
        <f>IFERROR(IF(BQ247=$B247,0,IF($B247=0,ROUND((ABS(BQ247-'Calculs T1a'!$S$7)/'Calculs T1a'!$S$7)*100,0),ROUND((ABS(BQ247-$B247)/$B247)*100,0))), "No Prediction")</f>
        <v>0</v>
      </c>
      <c r="BT247" s="5">
        <f>IFERROR(IF(BS247=$B247,0,IF($B247=0,ROUND((ABS(BS247-'Calculs T1a'!$S$7)/'Calculs T1a'!$S$7)*100,0),ROUND((ABS(BS247-$B247)/$B247)*100,0))), "No Prediction")</f>
        <v>0</v>
      </c>
      <c r="BV247" s="5">
        <f>IFERROR(IF(BU247=$B247,0,IF($B247=0,ROUND((ABS(BU247-'Calculs T1a'!$S$7)/'Calculs T1a'!$S$7)*100,0),ROUND((ABS(BU247-$B247)/$B247)*100,0))), "No Prediction")</f>
        <v>0</v>
      </c>
    </row>
    <row r="248" spans="4:74" x14ac:dyDescent="0.3">
      <c r="D248" s="5">
        <f>IFERROR(IF(C248=$B248,0,IF($B248=0,ROUND((ABS(C248-'Calculs T1a'!$S$7)/'Calculs T1a'!$S$7)*100,0),ROUND((ABS(C248-$B248)/$B248)*100,0))), "No Prediction")</f>
        <v>0</v>
      </c>
      <c r="F248" s="5">
        <f>IFERROR(IF(E248=$B248,0,IF($B248=0,ROUND((ABS(E248-'Calculs T1a'!$S$7)/'Calculs T1a'!$S$7)*100,0),ROUND((ABS(E248-$B248)/$B248)*100,0))), "No Prediction")</f>
        <v>0</v>
      </c>
      <c r="H248" s="5">
        <f>IFERROR(IF(G248=$B248,0,IF($B248=0,ROUND((ABS(G248-'Calculs T1a'!$S$7)/'Calculs T1a'!$S$7)*100,0),ROUND((ABS(G248-$B248)/$B248)*100,0))), "No Prediction")</f>
        <v>0</v>
      </c>
      <c r="J248" s="5">
        <f>IFERROR(IF(I248=$B248,0,IF($B248=0,ROUND((ABS(I248-'Calculs T1a'!$S$7)/'Calculs T1a'!$S$7)*100,0),ROUND((ABS(I248-$B248)/$B248)*100,0))), "No Prediction")</f>
        <v>0</v>
      </c>
      <c r="L248" s="5">
        <f>IFERROR(IF(K248=$B248,0,IF($B248=0,ROUND((ABS(K248-'Calculs T1a'!$S$7)/'Calculs T1a'!$S$7)*100,0),ROUND((ABS(K248-$B248)/$B248)*100,0))), "No Prediction")</f>
        <v>0</v>
      </c>
      <c r="N248" s="5">
        <f>IFERROR(IF(M248=$B248,0,IF($B248=0,ROUND((ABS(M248-'Calculs T1a'!$S$7)/'Calculs T1a'!$S$7)*100,0),ROUND((ABS(M248-$B248)/$B248)*100,0))), "No Prediction")</f>
        <v>0</v>
      </c>
      <c r="P248" s="5">
        <f>IFERROR(IF(O248=$B248,0,IF($B248=0,ROUND((ABS(O248-'Calculs T1a'!$S$7)/'Calculs T1a'!$S$7)*100,0),ROUND((ABS(O248-$B248)/$B248)*100,0))), "No Prediction")</f>
        <v>0</v>
      </c>
      <c r="R248" s="5">
        <f>IFERROR(IF(Q248=$B248,0,IF($B248=0,ROUND((ABS(Q248-'Calculs T1a'!$S$7)/'Calculs T1a'!$S$7)*100,0),ROUND((ABS(Q248-$B248)/$B248)*100,0))), "No Prediction")</f>
        <v>0</v>
      </c>
      <c r="T248" s="5">
        <f>IFERROR(IF(S248=$B248,0,IF($B248=0,ROUND((ABS(S248-'Calculs T1a'!$S$7)/'Calculs T1a'!$S$7)*100,0),ROUND((ABS(S248-$B248)/$B248)*100,0))), "No Prediction")</f>
        <v>0</v>
      </c>
      <c r="V248" s="5">
        <f>IFERROR(IF(U248=$B248,0,IF($B248=0,ROUND((ABS(U248-'Calculs T1a'!$S$7)/'Calculs T1a'!$S$7)*100,0),ROUND((ABS(U248-$B248)/$B248)*100,0))), "No Prediction")</f>
        <v>0</v>
      </c>
      <c r="X248" s="5">
        <f>IFERROR(IF(W248=$B248,0,IF($B248=0,ROUND((ABS(W248-'Calculs T1a'!$S$7)/'Calculs T1a'!$S$7)*100,0),ROUND((ABS(W248-$B248)/$B248)*100,0))), "No Prediction")</f>
        <v>0</v>
      </c>
      <c r="AC248" s="5">
        <f>IFERROR(IF(AB248=$B248,0,IF($B248=0,ROUND((ABS(AB248-'Calculs T1a'!$S$7)/'Calculs T1a'!$S$7)*100,0),ROUND((ABS(AB248-$B248)/$B248)*100,0))), "No Prediction")</f>
        <v>0</v>
      </c>
      <c r="AE248" s="5">
        <f>IFERROR(IF(AD248=$B248,0,IF($B248=0,ROUND((ABS(AD248-'Calculs T1a'!$S$7)/'Calculs T1a'!$S$7)*100,0),ROUND((ABS(AD248-$B248)/$B248)*100,0))), "No Prediction")</f>
        <v>0</v>
      </c>
      <c r="AG248" s="5">
        <f>IFERROR(IF(AF248=$B248,0,IF($B248=0,ROUND((ABS(AF248-'Calculs T1a'!$S$7)/'Calculs T1a'!$S$7)*100,0),ROUND((ABS(AF248-$B248)/$B248)*100,0))), "No Prediction")</f>
        <v>0</v>
      </c>
      <c r="AI248" s="5">
        <f>IFERROR(IF(AH248=$B248,0,IF($B248=0,ROUND((ABS(AH248-'Calculs T1a'!$S$7)/'Calculs T1a'!$S$7)*100,0),ROUND((ABS(AH248-$B248)/$B248)*100,0))), "No Prediction")</f>
        <v>0</v>
      </c>
      <c r="AK248" s="5">
        <f>IFERROR(IF(AJ248=$B248,0,IF($B248=0,ROUND((ABS(AJ248-'Calculs T1a'!$S$7)/'Calculs T1a'!$S$7)*100,0),ROUND((ABS(AJ248-$B248)/$B248)*100,0))), "No Prediction")</f>
        <v>0</v>
      </c>
      <c r="AM248" s="5">
        <f>IFERROR(IF(AL248=$B248,0,IF($B248=0,ROUND((ABS(AL248-'Calculs T1a'!$S$7)/'Calculs T1a'!$S$7)*100,0),ROUND((ABS(AL248-$B248)/$B248)*100,0))), "No Prediction")</f>
        <v>0</v>
      </c>
      <c r="AO248" s="5">
        <f>IFERROR(IF(AN248=$B248,0,IF($B248=0,ROUND((ABS(AN248-'Calculs T1a'!$S$7)/'Calculs T1a'!$S$7)*100,0),ROUND((ABS(AN248-$B248)/$B248)*100,0))), "No Prediction")</f>
        <v>0</v>
      </c>
      <c r="AQ248" s="5">
        <f>IFERROR(IF(AP248=$B248,0,IF($B248=0,ROUND((ABS(AP248-'Calculs T1a'!$S$7)/'Calculs T1a'!$S$7)*100,0),ROUND((ABS(AP248-$B248)/$B248)*100,0))), "No Prediction")</f>
        <v>0</v>
      </c>
      <c r="AS248" s="5">
        <f>IFERROR(IF(AR248=$B248,0,IF($B248=0,ROUND((ABS(AR248-'Calculs T1a'!$S$7)/'Calculs T1a'!$S$7)*100,0),ROUND((ABS(AR248-$B248)/$B248)*100,0))), "No Prediction")</f>
        <v>0</v>
      </c>
      <c r="AU248" s="5">
        <f>IFERROR(IF(AT248=$B248,0,IF($B248=0,ROUND((ABS(AT248-'Calculs T1a'!$S$7)/'Calculs T1a'!$S$7)*100,0),ROUND((ABS(AT248-$B248)/$B248)*100,0))), "No Prediction")</f>
        <v>0</v>
      </c>
      <c r="AW248" s="5">
        <f>IFERROR(IF(AV248=$B248,0,IF($B248=0,ROUND((ABS(AV248-'Calculs T1a'!$S$7)/'Calculs T1a'!$S$7)*100,0),ROUND((ABS(AV248-$B248)/$B248)*100,0))), "No Prediction")</f>
        <v>0</v>
      </c>
      <c r="BB248" s="5">
        <f>IFERROR(IF(BA248=$B248,0,IF($B248=0,ROUND((ABS(BA248-'Calculs T1a'!$S$7)/'Calculs T1a'!$S$7)*100,0),ROUND((ABS(BA248-$B248)/$B248)*100,0))), "No Prediction")</f>
        <v>0</v>
      </c>
      <c r="BD248" s="5">
        <f>IFERROR(IF(BC248=$B248,0,IF($B248=0,ROUND((ABS(BC248-'Calculs T1a'!$S$7)/'Calculs T1a'!$S$7)*100,0),ROUND((ABS(BC248-$B248)/$B248)*100,0))), "No Prediction")</f>
        <v>0</v>
      </c>
      <c r="BF248" s="5">
        <f>IFERROR(IF(BE248=$B248,0,IF($B248=0,ROUND((ABS(BE248-'Calculs T1a'!$S$7)/'Calculs T1a'!$S$7)*100,0),ROUND((ABS(BE248-$B248)/$B248)*100,0))), "No Prediction")</f>
        <v>0</v>
      </c>
      <c r="BH248" s="5">
        <f>IFERROR(IF(BG248=$B248,0,IF($B248=0,ROUND((ABS(BG248-'Calculs T1a'!$S$7)/'Calculs T1a'!$S$7)*100,0),ROUND((ABS(BG248-$B248)/$B248)*100,0))), "No Prediction")</f>
        <v>0</v>
      </c>
      <c r="BJ248" s="5">
        <f>IFERROR(IF(BI248=$B248,0,IF($B248=0,ROUND((ABS(BI248-'Calculs T1a'!$S$7)/'Calculs T1a'!$S$7)*100,0),ROUND((ABS(BI248-$B248)/$B248)*100,0))), "No Prediction")</f>
        <v>0</v>
      </c>
      <c r="BL248" s="5">
        <f>IFERROR(IF(BK248=$B248,0,IF($B248=0,ROUND((ABS(BK248-'Calculs T1a'!$S$7)/'Calculs T1a'!$S$7)*100,0),ROUND((ABS(BK248-$B248)/$B248)*100,0))), "No Prediction")</f>
        <v>0</v>
      </c>
      <c r="BN248" s="5">
        <f>IFERROR(IF(BM248=$B248,0,IF($B248=0,ROUND((ABS(BM248-'Calculs T1a'!$S$7)/'Calculs T1a'!$S$7)*100,0),ROUND((ABS(BM248-$B248)/$B248)*100,0))), "No Prediction")</f>
        <v>0</v>
      </c>
      <c r="BP248" s="5">
        <f>IFERROR(IF(BO248=$B248,0,IF($B248=0,ROUND((ABS(BO248-'Calculs T1a'!$S$7)/'Calculs T1a'!$S$7)*100,0),ROUND((ABS(BO248-$B248)/$B248)*100,0))), "No Prediction")</f>
        <v>0</v>
      </c>
      <c r="BR248" s="5">
        <f>IFERROR(IF(BQ248=$B248,0,IF($B248=0,ROUND((ABS(BQ248-'Calculs T1a'!$S$7)/'Calculs T1a'!$S$7)*100,0),ROUND((ABS(BQ248-$B248)/$B248)*100,0))), "No Prediction")</f>
        <v>0</v>
      </c>
      <c r="BT248" s="5">
        <f>IFERROR(IF(BS248=$B248,0,IF($B248=0,ROUND((ABS(BS248-'Calculs T1a'!$S$7)/'Calculs T1a'!$S$7)*100,0),ROUND((ABS(BS248-$B248)/$B248)*100,0))), "No Prediction")</f>
        <v>0</v>
      </c>
      <c r="BV248" s="5">
        <f>IFERROR(IF(BU248=$B248,0,IF($B248=0,ROUND((ABS(BU248-'Calculs T1a'!$S$7)/'Calculs T1a'!$S$7)*100,0),ROUND((ABS(BU248-$B248)/$B248)*100,0))), "No Prediction")</f>
        <v>0</v>
      </c>
    </row>
    <row r="249" spans="4:74" x14ac:dyDescent="0.3">
      <c r="D249" s="5">
        <f>IFERROR(IF(C249=$B249,0,IF($B249=0,ROUND((ABS(C249-'Calculs T1a'!$S$7)/'Calculs T1a'!$S$7)*100,0),ROUND((ABS(C249-$B249)/$B249)*100,0))), "No Prediction")</f>
        <v>0</v>
      </c>
      <c r="F249" s="5">
        <f>IFERROR(IF(E249=$B249,0,IF($B249=0,ROUND((ABS(E249-'Calculs T1a'!$S$7)/'Calculs T1a'!$S$7)*100,0),ROUND((ABS(E249-$B249)/$B249)*100,0))), "No Prediction")</f>
        <v>0</v>
      </c>
      <c r="H249" s="5">
        <f>IFERROR(IF(G249=$B249,0,IF($B249=0,ROUND((ABS(G249-'Calculs T1a'!$S$7)/'Calculs T1a'!$S$7)*100,0),ROUND((ABS(G249-$B249)/$B249)*100,0))), "No Prediction")</f>
        <v>0</v>
      </c>
      <c r="J249" s="5">
        <f>IFERROR(IF(I249=$B249,0,IF($B249=0,ROUND((ABS(I249-'Calculs T1a'!$S$7)/'Calculs T1a'!$S$7)*100,0),ROUND((ABS(I249-$B249)/$B249)*100,0))), "No Prediction")</f>
        <v>0</v>
      </c>
      <c r="L249" s="5">
        <f>IFERROR(IF(K249=$B249,0,IF($B249=0,ROUND((ABS(K249-'Calculs T1a'!$S$7)/'Calculs T1a'!$S$7)*100,0),ROUND((ABS(K249-$B249)/$B249)*100,0))), "No Prediction")</f>
        <v>0</v>
      </c>
      <c r="N249" s="5">
        <f>IFERROR(IF(M249=$B249,0,IF($B249=0,ROUND((ABS(M249-'Calculs T1a'!$S$7)/'Calculs T1a'!$S$7)*100,0),ROUND((ABS(M249-$B249)/$B249)*100,0))), "No Prediction")</f>
        <v>0</v>
      </c>
      <c r="P249" s="5">
        <f>IFERROR(IF(O249=$B249,0,IF($B249=0,ROUND((ABS(O249-'Calculs T1a'!$S$7)/'Calculs T1a'!$S$7)*100,0),ROUND((ABS(O249-$B249)/$B249)*100,0))), "No Prediction")</f>
        <v>0</v>
      </c>
      <c r="R249" s="5">
        <f>IFERROR(IF(Q249=$B249,0,IF($B249=0,ROUND((ABS(Q249-'Calculs T1a'!$S$7)/'Calculs T1a'!$S$7)*100,0),ROUND((ABS(Q249-$B249)/$B249)*100,0))), "No Prediction")</f>
        <v>0</v>
      </c>
      <c r="T249" s="5">
        <f>IFERROR(IF(S249=$B249,0,IF($B249=0,ROUND((ABS(S249-'Calculs T1a'!$S$7)/'Calculs T1a'!$S$7)*100,0),ROUND((ABS(S249-$B249)/$B249)*100,0))), "No Prediction")</f>
        <v>0</v>
      </c>
      <c r="V249" s="5">
        <f>IFERROR(IF(U249=$B249,0,IF($B249=0,ROUND((ABS(U249-'Calculs T1a'!$S$7)/'Calculs T1a'!$S$7)*100,0),ROUND((ABS(U249-$B249)/$B249)*100,0))), "No Prediction")</f>
        <v>0</v>
      </c>
      <c r="X249" s="5">
        <f>IFERROR(IF(W249=$B249,0,IF($B249=0,ROUND((ABS(W249-'Calculs T1a'!$S$7)/'Calculs T1a'!$S$7)*100,0),ROUND((ABS(W249-$B249)/$B249)*100,0))), "No Prediction")</f>
        <v>0</v>
      </c>
      <c r="AC249" s="5">
        <f>IFERROR(IF(AB249=$B249,0,IF($B249=0,ROUND((ABS(AB249-'Calculs T1a'!$S$7)/'Calculs T1a'!$S$7)*100,0),ROUND((ABS(AB249-$B249)/$B249)*100,0))), "No Prediction")</f>
        <v>0</v>
      </c>
      <c r="AE249" s="5">
        <f>IFERROR(IF(AD249=$B249,0,IF($B249=0,ROUND((ABS(AD249-'Calculs T1a'!$S$7)/'Calculs T1a'!$S$7)*100,0),ROUND((ABS(AD249-$B249)/$B249)*100,0))), "No Prediction")</f>
        <v>0</v>
      </c>
      <c r="AG249" s="5">
        <f>IFERROR(IF(AF249=$B249,0,IF($B249=0,ROUND((ABS(AF249-'Calculs T1a'!$S$7)/'Calculs T1a'!$S$7)*100,0),ROUND((ABS(AF249-$B249)/$B249)*100,0))), "No Prediction")</f>
        <v>0</v>
      </c>
      <c r="AI249" s="5">
        <f>IFERROR(IF(AH249=$B249,0,IF($B249=0,ROUND((ABS(AH249-'Calculs T1a'!$S$7)/'Calculs T1a'!$S$7)*100,0),ROUND((ABS(AH249-$B249)/$B249)*100,0))), "No Prediction")</f>
        <v>0</v>
      </c>
      <c r="AK249" s="5">
        <f>IFERROR(IF(AJ249=$B249,0,IF($B249=0,ROUND((ABS(AJ249-'Calculs T1a'!$S$7)/'Calculs T1a'!$S$7)*100,0),ROUND((ABS(AJ249-$B249)/$B249)*100,0))), "No Prediction")</f>
        <v>0</v>
      </c>
      <c r="AM249" s="5">
        <f>IFERROR(IF(AL249=$B249,0,IF($B249=0,ROUND((ABS(AL249-'Calculs T1a'!$S$7)/'Calculs T1a'!$S$7)*100,0),ROUND((ABS(AL249-$B249)/$B249)*100,0))), "No Prediction")</f>
        <v>0</v>
      </c>
      <c r="AO249" s="5">
        <f>IFERROR(IF(AN249=$B249,0,IF($B249=0,ROUND((ABS(AN249-'Calculs T1a'!$S$7)/'Calculs T1a'!$S$7)*100,0),ROUND((ABS(AN249-$B249)/$B249)*100,0))), "No Prediction")</f>
        <v>0</v>
      </c>
      <c r="AQ249" s="5">
        <f>IFERROR(IF(AP249=$B249,0,IF($B249=0,ROUND((ABS(AP249-'Calculs T1a'!$S$7)/'Calculs T1a'!$S$7)*100,0),ROUND((ABS(AP249-$B249)/$B249)*100,0))), "No Prediction")</f>
        <v>0</v>
      </c>
      <c r="AS249" s="5">
        <f>IFERROR(IF(AR249=$B249,0,IF($B249=0,ROUND((ABS(AR249-'Calculs T1a'!$S$7)/'Calculs T1a'!$S$7)*100,0),ROUND((ABS(AR249-$B249)/$B249)*100,0))), "No Prediction")</f>
        <v>0</v>
      </c>
      <c r="AU249" s="5">
        <f>IFERROR(IF(AT249=$B249,0,IF($B249=0,ROUND((ABS(AT249-'Calculs T1a'!$S$7)/'Calculs T1a'!$S$7)*100,0),ROUND((ABS(AT249-$B249)/$B249)*100,0))), "No Prediction")</f>
        <v>0</v>
      </c>
      <c r="AW249" s="5">
        <f>IFERROR(IF(AV249=$B249,0,IF($B249=0,ROUND((ABS(AV249-'Calculs T1a'!$S$7)/'Calculs T1a'!$S$7)*100,0),ROUND((ABS(AV249-$B249)/$B249)*100,0))), "No Prediction")</f>
        <v>0</v>
      </c>
      <c r="BB249" s="5">
        <f>IFERROR(IF(BA249=$B249,0,IF($B249=0,ROUND((ABS(BA249-'Calculs T1a'!$S$7)/'Calculs T1a'!$S$7)*100,0),ROUND((ABS(BA249-$B249)/$B249)*100,0))), "No Prediction")</f>
        <v>0</v>
      </c>
      <c r="BD249" s="5">
        <f>IFERROR(IF(BC249=$B249,0,IF($B249=0,ROUND((ABS(BC249-'Calculs T1a'!$S$7)/'Calculs T1a'!$S$7)*100,0),ROUND((ABS(BC249-$B249)/$B249)*100,0))), "No Prediction")</f>
        <v>0</v>
      </c>
      <c r="BF249" s="5">
        <f>IFERROR(IF(BE249=$B249,0,IF($B249=0,ROUND((ABS(BE249-'Calculs T1a'!$S$7)/'Calculs T1a'!$S$7)*100,0),ROUND((ABS(BE249-$B249)/$B249)*100,0))), "No Prediction")</f>
        <v>0</v>
      </c>
      <c r="BH249" s="5">
        <f>IFERROR(IF(BG249=$B249,0,IF($B249=0,ROUND((ABS(BG249-'Calculs T1a'!$S$7)/'Calculs T1a'!$S$7)*100,0),ROUND((ABS(BG249-$B249)/$B249)*100,0))), "No Prediction")</f>
        <v>0</v>
      </c>
      <c r="BJ249" s="5">
        <f>IFERROR(IF(BI249=$B249,0,IF($B249=0,ROUND((ABS(BI249-'Calculs T1a'!$S$7)/'Calculs T1a'!$S$7)*100,0),ROUND((ABS(BI249-$B249)/$B249)*100,0))), "No Prediction")</f>
        <v>0</v>
      </c>
      <c r="BL249" s="5">
        <f>IFERROR(IF(BK249=$B249,0,IF($B249=0,ROUND((ABS(BK249-'Calculs T1a'!$S$7)/'Calculs T1a'!$S$7)*100,0),ROUND((ABS(BK249-$B249)/$B249)*100,0))), "No Prediction")</f>
        <v>0</v>
      </c>
      <c r="BN249" s="5">
        <f>IFERROR(IF(BM249=$B249,0,IF($B249=0,ROUND((ABS(BM249-'Calculs T1a'!$S$7)/'Calculs T1a'!$S$7)*100,0),ROUND((ABS(BM249-$B249)/$B249)*100,0))), "No Prediction")</f>
        <v>0</v>
      </c>
      <c r="BP249" s="5">
        <f>IFERROR(IF(BO249=$B249,0,IF($B249=0,ROUND((ABS(BO249-'Calculs T1a'!$S$7)/'Calculs T1a'!$S$7)*100,0),ROUND((ABS(BO249-$B249)/$B249)*100,0))), "No Prediction")</f>
        <v>0</v>
      </c>
      <c r="BR249" s="5">
        <f>IFERROR(IF(BQ249=$B249,0,IF($B249=0,ROUND((ABS(BQ249-'Calculs T1a'!$S$7)/'Calculs T1a'!$S$7)*100,0),ROUND((ABS(BQ249-$B249)/$B249)*100,0))), "No Prediction")</f>
        <v>0</v>
      </c>
      <c r="BT249" s="5">
        <f>IFERROR(IF(BS249=$B249,0,IF($B249=0,ROUND((ABS(BS249-'Calculs T1a'!$S$7)/'Calculs T1a'!$S$7)*100,0),ROUND((ABS(BS249-$B249)/$B249)*100,0))), "No Prediction")</f>
        <v>0</v>
      </c>
      <c r="BV249" s="5">
        <f>IFERROR(IF(BU249=$B249,0,IF($B249=0,ROUND((ABS(BU249-'Calculs T1a'!$S$7)/'Calculs T1a'!$S$7)*100,0),ROUND((ABS(BU249-$B249)/$B249)*100,0))), "No Prediction")</f>
        <v>0</v>
      </c>
    </row>
    <row r="250" spans="4:74" x14ac:dyDescent="0.3">
      <c r="D250" s="5">
        <f>IFERROR(IF(C250=$B250,0,IF($B250=0,ROUND((ABS(C250-'Calculs T1a'!$S$7)/'Calculs T1a'!$S$7)*100,0),ROUND((ABS(C250-$B250)/$B250)*100,0))), "No Prediction")</f>
        <v>0</v>
      </c>
      <c r="F250" s="5">
        <f>IFERROR(IF(E250=$B250,0,IF($B250=0,ROUND((ABS(E250-'Calculs T1a'!$S$7)/'Calculs T1a'!$S$7)*100,0),ROUND((ABS(E250-$B250)/$B250)*100,0))), "No Prediction")</f>
        <v>0</v>
      </c>
      <c r="H250" s="5">
        <f>IFERROR(IF(G250=$B250,0,IF($B250=0,ROUND((ABS(G250-'Calculs T1a'!$S$7)/'Calculs T1a'!$S$7)*100,0),ROUND((ABS(G250-$B250)/$B250)*100,0))), "No Prediction")</f>
        <v>0</v>
      </c>
      <c r="J250" s="5">
        <f>IFERROR(IF(I250=$B250,0,IF($B250=0,ROUND((ABS(I250-'Calculs T1a'!$S$7)/'Calculs T1a'!$S$7)*100,0),ROUND((ABS(I250-$B250)/$B250)*100,0))), "No Prediction")</f>
        <v>0</v>
      </c>
      <c r="L250" s="5">
        <f>IFERROR(IF(K250=$B250,0,IF($B250=0,ROUND((ABS(K250-'Calculs T1a'!$S$7)/'Calculs T1a'!$S$7)*100,0),ROUND((ABS(K250-$B250)/$B250)*100,0))), "No Prediction")</f>
        <v>0</v>
      </c>
      <c r="N250" s="5">
        <f>IFERROR(IF(M250=$B250,0,IF($B250=0,ROUND((ABS(M250-'Calculs T1a'!$S$7)/'Calculs T1a'!$S$7)*100,0),ROUND((ABS(M250-$B250)/$B250)*100,0))), "No Prediction")</f>
        <v>0</v>
      </c>
      <c r="P250" s="5">
        <f>IFERROR(IF(O250=$B250,0,IF($B250=0,ROUND((ABS(O250-'Calculs T1a'!$S$7)/'Calculs T1a'!$S$7)*100,0),ROUND((ABS(O250-$B250)/$B250)*100,0))), "No Prediction")</f>
        <v>0</v>
      </c>
      <c r="R250" s="5">
        <f>IFERROR(IF(Q250=$B250,0,IF($B250=0,ROUND((ABS(Q250-'Calculs T1a'!$S$7)/'Calculs T1a'!$S$7)*100,0),ROUND((ABS(Q250-$B250)/$B250)*100,0))), "No Prediction")</f>
        <v>0</v>
      </c>
      <c r="T250" s="5">
        <f>IFERROR(IF(S250=$B250,0,IF($B250=0,ROUND((ABS(S250-'Calculs T1a'!$S$7)/'Calculs T1a'!$S$7)*100,0),ROUND((ABS(S250-$B250)/$B250)*100,0))), "No Prediction")</f>
        <v>0</v>
      </c>
      <c r="V250" s="5">
        <f>IFERROR(IF(U250=$B250,0,IF($B250=0,ROUND((ABS(U250-'Calculs T1a'!$S$7)/'Calculs T1a'!$S$7)*100,0),ROUND((ABS(U250-$B250)/$B250)*100,0))), "No Prediction")</f>
        <v>0</v>
      </c>
      <c r="X250" s="5">
        <f>IFERROR(IF(W250=$B250,0,IF($B250=0,ROUND((ABS(W250-'Calculs T1a'!$S$7)/'Calculs T1a'!$S$7)*100,0),ROUND((ABS(W250-$B250)/$B250)*100,0))), "No Prediction")</f>
        <v>0</v>
      </c>
      <c r="AC250" s="5">
        <f>IFERROR(IF(AB250=$B250,0,IF($B250=0,ROUND((ABS(AB250-'Calculs T1a'!$S$7)/'Calculs T1a'!$S$7)*100,0),ROUND((ABS(AB250-$B250)/$B250)*100,0))), "No Prediction")</f>
        <v>0</v>
      </c>
      <c r="AE250" s="5">
        <f>IFERROR(IF(AD250=$B250,0,IF($B250=0,ROUND((ABS(AD250-'Calculs T1a'!$S$7)/'Calculs T1a'!$S$7)*100,0),ROUND((ABS(AD250-$B250)/$B250)*100,0))), "No Prediction")</f>
        <v>0</v>
      </c>
      <c r="AG250" s="5">
        <f>IFERROR(IF(AF250=$B250,0,IF($B250=0,ROUND((ABS(AF250-'Calculs T1a'!$S$7)/'Calculs T1a'!$S$7)*100,0),ROUND((ABS(AF250-$B250)/$B250)*100,0))), "No Prediction")</f>
        <v>0</v>
      </c>
      <c r="AI250" s="5">
        <f>IFERROR(IF(AH250=$B250,0,IF($B250=0,ROUND((ABS(AH250-'Calculs T1a'!$S$7)/'Calculs T1a'!$S$7)*100,0),ROUND((ABS(AH250-$B250)/$B250)*100,0))), "No Prediction")</f>
        <v>0</v>
      </c>
      <c r="AK250" s="5">
        <f>IFERROR(IF(AJ250=$B250,0,IF($B250=0,ROUND((ABS(AJ250-'Calculs T1a'!$S$7)/'Calculs T1a'!$S$7)*100,0),ROUND((ABS(AJ250-$B250)/$B250)*100,0))), "No Prediction")</f>
        <v>0</v>
      </c>
      <c r="AM250" s="5">
        <f>IFERROR(IF(AL250=$B250,0,IF($B250=0,ROUND((ABS(AL250-'Calculs T1a'!$S$7)/'Calculs T1a'!$S$7)*100,0),ROUND((ABS(AL250-$B250)/$B250)*100,0))), "No Prediction")</f>
        <v>0</v>
      </c>
      <c r="AO250" s="5">
        <f>IFERROR(IF(AN250=$B250,0,IF($B250=0,ROUND((ABS(AN250-'Calculs T1a'!$S$7)/'Calculs T1a'!$S$7)*100,0),ROUND((ABS(AN250-$B250)/$B250)*100,0))), "No Prediction")</f>
        <v>0</v>
      </c>
      <c r="AQ250" s="5">
        <f>IFERROR(IF(AP250=$B250,0,IF($B250=0,ROUND((ABS(AP250-'Calculs T1a'!$S$7)/'Calculs T1a'!$S$7)*100,0),ROUND((ABS(AP250-$B250)/$B250)*100,0))), "No Prediction")</f>
        <v>0</v>
      </c>
      <c r="AS250" s="5">
        <f>IFERROR(IF(AR250=$B250,0,IF($B250=0,ROUND((ABS(AR250-'Calculs T1a'!$S$7)/'Calculs T1a'!$S$7)*100,0),ROUND((ABS(AR250-$B250)/$B250)*100,0))), "No Prediction")</f>
        <v>0</v>
      </c>
      <c r="AU250" s="5">
        <f>IFERROR(IF(AT250=$B250,0,IF($B250=0,ROUND((ABS(AT250-'Calculs T1a'!$S$7)/'Calculs T1a'!$S$7)*100,0),ROUND((ABS(AT250-$B250)/$B250)*100,0))), "No Prediction")</f>
        <v>0</v>
      </c>
      <c r="AW250" s="5">
        <f>IFERROR(IF(AV250=$B250,0,IF($B250=0,ROUND((ABS(AV250-'Calculs T1a'!$S$7)/'Calculs T1a'!$S$7)*100,0),ROUND((ABS(AV250-$B250)/$B250)*100,0))), "No Prediction")</f>
        <v>0</v>
      </c>
      <c r="BB250" s="5">
        <f>IFERROR(IF(BA250=$B250,0,IF($B250=0,ROUND((ABS(BA250-'Calculs T1a'!$S$7)/'Calculs T1a'!$S$7)*100,0),ROUND((ABS(BA250-$B250)/$B250)*100,0))), "No Prediction")</f>
        <v>0</v>
      </c>
      <c r="BD250" s="5">
        <f>IFERROR(IF(BC250=$B250,0,IF($B250=0,ROUND((ABS(BC250-'Calculs T1a'!$S$7)/'Calculs T1a'!$S$7)*100,0),ROUND((ABS(BC250-$B250)/$B250)*100,0))), "No Prediction")</f>
        <v>0</v>
      </c>
      <c r="BF250" s="5">
        <f>IFERROR(IF(BE250=$B250,0,IF($B250=0,ROUND((ABS(BE250-'Calculs T1a'!$S$7)/'Calculs T1a'!$S$7)*100,0),ROUND((ABS(BE250-$B250)/$B250)*100,0))), "No Prediction")</f>
        <v>0</v>
      </c>
      <c r="BH250" s="5">
        <f>IFERROR(IF(BG250=$B250,0,IF($B250=0,ROUND((ABS(BG250-'Calculs T1a'!$S$7)/'Calculs T1a'!$S$7)*100,0),ROUND((ABS(BG250-$B250)/$B250)*100,0))), "No Prediction")</f>
        <v>0</v>
      </c>
      <c r="BJ250" s="5">
        <f>IFERROR(IF(BI250=$B250,0,IF($B250=0,ROUND((ABS(BI250-'Calculs T1a'!$S$7)/'Calculs T1a'!$S$7)*100,0),ROUND((ABS(BI250-$B250)/$B250)*100,0))), "No Prediction")</f>
        <v>0</v>
      </c>
      <c r="BL250" s="5">
        <f>IFERROR(IF(BK250=$B250,0,IF($B250=0,ROUND((ABS(BK250-'Calculs T1a'!$S$7)/'Calculs T1a'!$S$7)*100,0),ROUND((ABS(BK250-$B250)/$B250)*100,0))), "No Prediction")</f>
        <v>0</v>
      </c>
      <c r="BN250" s="5">
        <f>IFERROR(IF(BM250=$B250,0,IF($B250=0,ROUND((ABS(BM250-'Calculs T1a'!$S$7)/'Calculs T1a'!$S$7)*100,0),ROUND((ABS(BM250-$B250)/$B250)*100,0))), "No Prediction")</f>
        <v>0</v>
      </c>
      <c r="BP250" s="5">
        <f>IFERROR(IF(BO250=$B250,0,IF($B250=0,ROUND((ABS(BO250-'Calculs T1a'!$S$7)/'Calculs T1a'!$S$7)*100,0),ROUND((ABS(BO250-$B250)/$B250)*100,0))), "No Prediction")</f>
        <v>0</v>
      </c>
      <c r="BR250" s="5">
        <f>IFERROR(IF(BQ250=$B250,0,IF($B250=0,ROUND((ABS(BQ250-'Calculs T1a'!$S$7)/'Calculs T1a'!$S$7)*100,0),ROUND((ABS(BQ250-$B250)/$B250)*100,0))), "No Prediction")</f>
        <v>0</v>
      </c>
      <c r="BT250" s="5">
        <f>IFERROR(IF(BS250=$B250,0,IF($B250=0,ROUND((ABS(BS250-'Calculs T1a'!$S$7)/'Calculs T1a'!$S$7)*100,0),ROUND((ABS(BS250-$B250)/$B250)*100,0))), "No Prediction")</f>
        <v>0</v>
      </c>
      <c r="BV250" s="5">
        <f>IFERROR(IF(BU250=$B250,0,IF($B250=0,ROUND((ABS(BU250-'Calculs T1a'!$S$7)/'Calculs T1a'!$S$7)*100,0),ROUND((ABS(BU250-$B250)/$B250)*100,0))), "No Prediction")</f>
        <v>0</v>
      </c>
    </row>
    <row r="251" spans="4:74" x14ac:dyDescent="0.3">
      <c r="D251" s="5">
        <f>IFERROR(IF(C251=$B251,0,IF($B251=0,ROUND((ABS(C251-'Calculs T1a'!$S$7)/'Calculs T1a'!$S$7)*100,0),ROUND((ABS(C251-$B251)/$B251)*100,0))), "No Prediction")</f>
        <v>0</v>
      </c>
      <c r="F251" s="5">
        <f>IFERROR(IF(E251=$B251,0,IF($B251=0,ROUND((ABS(E251-'Calculs T1a'!$S$7)/'Calculs T1a'!$S$7)*100,0),ROUND((ABS(E251-$B251)/$B251)*100,0))), "No Prediction")</f>
        <v>0</v>
      </c>
      <c r="H251" s="5">
        <f>IFERROR(IF(G251=$B251,0,IF($B251=0,ROUND((ABS(G251-'Calculs T1a'!$S$7)/'Calculs T1a'!$S$7)*100,0),ROUND((ABS(G251-$B251)/$B251)*100,0))), "No Prediction")</f>
        <v>0</v>
      </c>
      <c r="J251" s="5">
        <f>IFERROR(IF(I251=$B251,0,IF($B251=0,ROUND((ABS(I251-'Calculs T1a'!$S$7)/'Calculs T1a'!$S$7)*100,0),ROUND((ABS(I251-$B251)/$B251)*100,0))), "No Prediction")</f>
        <v>0</v>
      </c>
      <c r="L251" s="5">
        <f>IFERROR(IF(K251=$B251,0,IF($B251=0,ROUND((ABS(K251-'Calculs T1a'!$S$7)/'Calculs T1a'!$S$7)*100,0),ROUND((ABS(K251-$B251)/$B251)*100,0))), "No Prediction")</f>
        <v>0</v>
      </c>
      <c r="N251" s="5">
        <f>IFERROR(IF(M251=$B251,0,IF($B251=0,ROUND((ABS(M251-'Calculs T1a'!$S$7)/'Calculs T1a'!$S$7)*100,0),ROUND((ABS(M251-$B251)/$B251)*100,0))), "No Prediction")</f>
        <v>0</v>
      </c>
      <c r="P251" s="5">
        <f>IFERROR(IF(O251=$B251,0,IF($B251=0,ROUND((ABS(O251-'Calculs T1a'!$S$7)/'Calculs T1a'!$S$7)*100,0),ROUND((ABS(O251-$B251)/$B251)*100,0))), "No Prediction")</f>
        <v>0</v>
      </c>
      <c r="R251" s="5">
        <f>IFERROR(IF(Q251=$B251,0,IF($B251=0,ROUND((ABS(Q251-'Calculs T1a'!$S$7)/'Calculs T1a'!$S$7)*100,0),ROUND((ABS(Q251-$B251)/$B251)*100,0))), "No Prediction")</f>
        <v>0</v>
      </c>
      <c r="T251" s="5">
        <f>IFERROR(IF(S251=$B251,0,IF($B251=0,ROUND((ABS(S251-'Calculs T1a'!$S$7)/'Calculs T1a'!$S$7)*100,0),ROUND((ABS(S251-$B251)/$B251)*100,0))), "No Prediction")</f>
        <v>0</v>
      </c>
      <c r="V251" s="5">
        <f>IFERROR(IF(U251=$B251,0,IF($B251=0,ROUND((ABS(U251-'Calculs T1a'!$S$7)/'Calculs T1a'!$S$7)*100,0),ROUND((ABS(U251-$B251)/$B251)*100,0))), "No Prediction")</f>
        <v>0</v>
      </c>
      <c r="X251" s="5">
        <f>IFERROR(IF(W251=$B251,0,IF($B251=0,ROUND((ABS(W251-'Calculs T1a'!$S$7)/'Calculs T1a'!$S$7)*100,0),ROUND((ABS(W251-$B251)/$B251)*100,0))), "No Prediction")</f>
        <v>0</v>
      </c>
      <c r="AC251" s="5">
        <f>IFERROR(IF(AB251=$B251,0,IF($B251=0,ROUND((ABS(AB251-'Calculs T1a'!$S$7)/'Calculs T1a'!$S$7)*100,0),ROUND((ABS(AB251-$B251)/$B251)*100,0))), "No Prediction")</f>
        <v>0</v>
      </c>
      <c r="AE251" s="5">
        <f>IFERROR(IF(AD251=$B251,0,IF($B251=0,ROUND((ABS(AD251-'Calculs T1a'!$S$7)/'Calculs T1a'!$S$7)*100,0),ROUND((ABS(AD251-$B251)/$B251)*100,0))), "No Prediction")</f>
        <v>0</v>
      </c>
      <c r="AG251" s="5">
        <f>IFERROR(IF(AF251=$B251,0,IF($B251=0,ROUND((ABS(AF251-'Calculs T1a'!$S$7)/'Calculs T1a'!$S$7)*100,0),ROUND((ABS(AF251-$B251)/$B251)*100,0))), "No Prediction")</f>
        <v>0</v>
      </c>
      <c r="AI251" s="5">
        <f>IFERROR(IF(AH251=$B251,0,IF($B251=0,ROUND((ABS(AH251-'Calculs T1a'!$S$7)/'Calculs T1a'!$S$7)*100,0),ROUND((ABS(AH251-$B251)/$B251)*100,0))), "No Prediction")</f>
        <v>0</v>
      </c>
      <c r="AK251" s="5">
        <f>IFERROR(IF(AJ251=$B251,0,IF($B251=0,ROUND((ABS(AJ251-'Calculs T1a'!$S$7)/'Calculs T1a'!$S$7)*100,0),ROUND((ABS(AJ251-$B251)/$B251)*100,0))), "No Prediction")</f>
        <v>0</v>
      </c>
      <c r="AM251" s="5">
        <f>IFERROR(IF(AL251=$B251,0,IF($B251=0,ROUND((ABS(AL251-'Calculs T1a'!$S$7)/'Calculs T1a'!$S$7)*100,0),ROUND((ABS(AL251-$B251)/$B251)*100,0))), "No Prediction")</f>
        <v>0</v>
      </c>
      <c r="AO251" s="5">
        <f>IFERROR(IF(AN251=$B251,0,IF($B251=0,ROUND((ABS(AN251-'Calculs T1a'!$S$7)/'Calculs T1a'!$S$7)*100,0),ROUND((ABS(AN251-$B251)/$B251)*100,0))), "No Prediction")</f>
        <v>0</v>
      </c>
      <c r="AQ251" s="5">
        <f>IFERROR(IF(AP251=$B251,0,IF($B251=0,ROUND((ABS(AP251-'Calculs T1a'!$S$7)/'Calculs T1a'!$S$7)*100,0),ROUND((ABS(AP251-$B251)/$B251)*100,0))), "No Prediction")</f>
        <v>0</v>
      </c>
      <c r="AS251" s="5">
        <f>IFERROR(IF(AR251=$B251,0,IF($B251=0,ROUND((ABS(AR251-'Calculs T1a'!$S$7)/'Calculs T1a'!$S$7)*100,0),ROUND((ABS(AR251-$B251)/$B251)*100,0))), "No Prediction")</f>
        <v>0</v>
      </c>
      <c r="AU251" s="5">
        <f>IFERROR(IF(AT251=$B251,0,IF($B251=0,ROUND((ABS(AT251-'Calculs T1a'!$S$7)/'Calculs T1a'!$S$7)*100,0),ROUND((ABS(AT251-$B251)/$B251)*100,0))), "No Prediction")</f>
        <v>0</v>
      </c>
      <c r="AW251" s="5">
        <f>IFERROR(IF(AV251=$B251,0,IF($B251=0,ROUND((ABS(AV251-'Calculs T1a'!$S$7)/'Calculs T1a'!$S$7)*100,0),ROUND((ABS(AV251-$B251)/$B251)*100,0))), "No Prediction")</f>
        <v>0</v>
      </c>
      <c r="BB251" s="5">
        <f>IFERROR(IF(BA251=$B251,0,IF($B251=0,ROUND((ABS(BA251-'Calculs T1a'!$S$7)/'Calculs T1a'!$S$7)*100,0),ROUND((ABS(BA251-$B251)/$B251)*100,0))), "No Prediction")</f>
        <v>0</v>
      </c>
      <c r="BD251" s="5">
        <f>IFERROR(IF(BC251=$B251,0,IF($B251=0,ROUND((ABS(BC251-'Calculs T1a'!$S$7)/'Calculs T1a'!$S$7)*100,0),ROUND((ABS(BC251-$B251)/$B251)*100,0))), "No Prediction")</f>
        <v>0</v>
      </c>
      <c r="BF251" s="5">
        <f>IFERROR(IF(BE251=$B251,0,IF($B251=0,ROUND((ABS(BE251-'Calculs T1a'!$S$7)/'Calculs T1a'!$S$7)*100,0),ROUND((ABS(BE251-$B251)/$B251)*100,0))), "No Prediction")</f>
        <v>0</v>
      </c>
      <c r="BH251" s="5">
        <f>IFERROR(IF(BG251=$B251,0,IF($B251=0,ROUND((ABS(BG251-'Calculs T1a'!$S$7)/'Calculs T1a'!$S$7)*100,0),ROUND((ABS(BG251-$B251)/$B251)*100,0))), "No Prediction")</f>
        <v>0</v>
      </c>
      <c r="BJ251" s="5">
        <f>IFERROR(IF(BI251=$B251,0,IF($B251=0,ROUND((ABS(BI251-'Calculs T1a'!$S$7)/'Calculs T1a'!$S$7)*100,0),ROUND((ABS(BI251-$B251)/$B251)*100,0))), "No Prediction")</f>
        <v>0</v>
      </c>
      <c r="BL251" s="5">
        <f>IFERROR(IF(BK251=$B251,0,IF($B251=0,ROUND((ABS(BK251-'Calculs T1a'!$S$7)/'Calculs T1a'!$S$7)*100,0),ROUND((ABS(BK251-$B251)/$B251)*100,0))), "No Prediction")</f>
        <v>0</v>
      </c>
      <c r="BN251" s="5">
        <f>IFERROR(IF(BM251=$B251,0,IF($B251=0,ROUND((ABS(BM251-'Calculs T1a'!$S$7)/'Calculs T1a'!$S$7)*100,0),ROUND((ABS(BM251-$B251)/$B251)*100,0))), "No Prediction")</f>
        <v>0</v>
      </c>
      <c r="BP251" s="5">
        <f>IFERROR(IF(BO251=$B251,0,IF($B251=0,ROUND((ABS(BO251-'Calculs T1a'!$S$7)/'Calculs T1a'!$S$7)*100,0),ROUND((ABS(BO251-$B251)/$B251)*100,0))), "No Prediction")</f>
        <v>0</v>
      </c>
      <c r="BR251" s="5">
        <f>IFERROR(IF(BQ251=$B251,0,IF($B251=0,ROUND((ABS(BQ251-'Calculs T1a'!$S$7)/'Calculs T1a'!$S$7)*100,0),ROUND((ABS(BQ251-$B251)/$B251)*100,0))), "No Prediction")</f>
        <v>0</v>
      </c>
      <c r="BT251" s="5">
        <f>IFERROR(IF(BS251=$B251,0,IF($B251=0,ROUND((ABS(BS251-'Calculs T1a'!$S$7)/'Calculs T1a'!$S$7)*100,0),ROUND((ABS(BS251-$B251)/$B251)*100,0))), "No Prediction")</f>
        <v>0</v>
      </c>
      <c r="BV251" s="5">
        <f>IFERROR(IF(BU251=$B251,0,IF($B251=0,ROUND((ABS(BU251-'Calculs T1a'!$S$7)/'Calculs T1a'!$S$7)*100,0),ROUND((ABS(BU251-$B251)/$B251)*100,0))), "No Prediction")</f>
        <v>0</v>
      </c>
    </row>
    <row r="252" spans="4:74" x14ac:dyDescent="0.3">
      <c r="D252" s="5">
        <f>IFERROR(IF(C252=$B252,0,IF($B252=0,ROUND((ABS(C252-'Calculs T1a'!$S$7)/'Calculs T1a'!$S$7)*100,0),ROUND((ABS(C252-$B252)/$B252)*100,0))), "No Prediction")</f>
        <v>0</v>
      </c>
      <c r="F252" s="5">
        <f>IFERROR(IF(E252=$B252,0,IF($B252=0,ROUND((ABS(E252-'Calculs T1a'!$S$7)/'Calculs T1a'!$S$7)*100,0),ROUND((ABS(E252-$B252)/$B252)*100,0))), "No Prediction")</f>
        <v>0</v>
      </c>
      <c r="H252" s="5">
        <f>IFERROR(IF(G252=$B252,0,IF($B252=0,ROUND((ABS(G252-'Calculs T1a'!$S$7)/'Calculs T1a'!$S$7)*100,0),ROUND((ABS(G252-$B252)/$B252)*100,0))), "No Prediction")</f>
        <v>0</v>
      </c>
      <c r="J252" s="5">
        <f>IFERROR(IF(I252=$B252,0,IF($B252=0,ROUND((ABS(I252-'Calculs T1a'!$S$7)/'Calculs T1a'!$S$7)*100,0),ROUND((ABS(I252-$B252)/$B252)*100,0))), "No Prediction")</f>
        <v>0</v>
      </c>
      <c r="L252" s="5">
        <f>IFERROR(IF(K252=$B252,0,IF($B252=0,ROUND((ABS(K252-'Calculs T1a'!$S$7)/'Calculs T1a'!$S$7)*100,0),ROUND((ABS(K252-$B252)/$B252)*100,0))), "No Prediction")</f>
        <v>0</v>
      </c>
      <c r="N252" s="5">
        <f>IFERROR(IF(M252=$B252,0,IF($B252=0,ROUND((ABS(M252-'Calculs T1a'!$S$7)/'Calculs T1a'!$S$7)*100,0),ROUND((ABS(M252-$B252)/$B252)*100,0))), "No Prediction")</f>
        <v>0</v>
      </c>
      <c r="P252" s="5">
        <f>IFERROR(IF(O252=$B252,0,IF($B252=0,ROUND((ABS(O252-'Calculs T1a'!$S$7)/'Calculs T1a'!$S$7)*100,0),ROUND((ABS(O252-$B252)/$B252)*100,0))), "No Prediction")</f>
        <v>0</v>
      </c>
      <c r="R252" s="5">
        <f>IFERROR(IF(Q252=$B252,0,IF($B252=0,ROUND((ABS(Q252-'Calculs T1a'!$S$7)/'Calculs T1a'!$S$7)*100,0),ROUND((ABS(Q252-$B252)/$B252)*100,0))), "No Prediction")</f>
        <v>0</v>
      </c>
      <c r="T252" s="5">
        <f>IFERROR(IF(S252=$B252,0,IF($B252=0,ROUND((ABS(S252-'Calculs T1a'!$S$7)/'Calculs T1a'!$S$7)*100,0),ROUND((ABS(S252-$B252)/$B252)*100,0))), "No Prediction")</f>
        <v>0</v>
      </c>
      <c r="V252" s="5">
        <f>IFERROR(IF(U252=$B252,0,IF($B252=0,ROUND((ABS(U252-'Calculs T1a'!$S$7)/'Calculs T1a'!$S$7)*100,0),ROUND((ABS(U252-$B252)/$B252)*100,0))), "No Prediction")</f>
        <v>0</v>
      </c>
      <c r="X252" s="5">
        <f>IFERROR(IF(W252=$B252,0,IF($B252=0,ROUND((ABS(W252-'Calculs T1a'!$S$7)/'Calculs T1a'!$S$7)*100,0),ROUND((ABS(W252-$B252)/$B252)*100,0))), "No Prediction")</f>
        <v>0</v>
      </c>
      <c r="AC252" s="5">
        <f>IFERROR(IF(AB252=$B252,0,IF($B252=0,ROUND((ABS(AB252-'Calculs T1a'!$S$7)/'Calculs T1a'!$S$7)*100,0),ROUND((ABS(AB252-$B252)/$B252)*100,0))), "No Prediction")</f>
        <v>0</v>
      </c>
      <c r="AE252" s="5">
        <f>IFERROR(IF(AD252=$B252,0,IF($B252=0,ROUND((ABS(AD252-'Calculs T1a'!$S$7)/'Calculs T1a'!$S$7)*100,0),ROUND((ABS(AD252-$B252)/$B252)*100,0))), "No Prediction")</f>
        <v>0</v>
      </c>
      <c r="AG252" s="5">
        <f>IFERROR(IF(AF252=$B252,0,IF($B252=0,ROUND((ABS(AF252-'Calculs T1a'!$S$7)/'Calculs T1a'!$S$7)*100,0),ROUND((ABS(AF252-$B252)/$B252)*100,0))), "No Prediction")</f>
        <v>0</v>
      </c>
      <c r="AI252" s="5">
        <f>IFERROR(IF(AH252=$B252,0,IF($B252=0,ROUND((ABS(AH252-'Calculs T1a'!$S$7)/'Calculs T1a'!$S$7)*100,0),ROUND((ABS(AH252-$B252)/$B252)*100,0))), "No Prediction")</f>
        <v>0</v>
      </c>
      <c r="AK252" s="5">
        <f>IFERROR(IF(AJ252=$B252,0,IF($B252=0,ROUND((ABS(AJ252-'Calculs T1a'!$S$7)/'Calculs T1a'!$S$7)*100,0),ROUND((ABS(AJ252-$B252)/$B252)*100,0))), "No Prediction")</f>
        <v>0</v>
      </c>
      <c r="AM252" s="5">
        <f>IFERROR(IF(AL252=$B252,0,IF($B252=0,ROUND((ABS(AL252-'Calculs T1a'!$S$7)/'Calculs T1a'!$S$7)*100,0),ROUND((ABS(AL252-$B252)/$B252)*100,0))), "No Prediction")</f>
        <v>0</v>
      </c>
      <c r="AO252" s="5">
        <f>IFERROR(IF(AN252=$B252,0,IF($B252=0,ROUND((ABS(AN252-'Calculs T1a'!$S$7)/'Calculs T1a'!$S$7)*100,0),ROUND((ABS(AN252-$B252)/$B252)*100,0))), "No Prediction")</f>
        <v>0</v>
      </c>
      <c r="AQ252" s="5">
        <f>IFERROR(IF(AP252=$B252,0,IF($B252=0,ROUND((ABS(AP252-'Calculs T1a'!$S$7)/'Calculs T1a'!$S$7)*100,0),ROUND((ABS(AP252-$B252)/$B252)*100,0))), "No Prediction")</f>
        <v>0</v>
      </c>
      <c r="AS252" s="5">
        <f>IFERROR(IF(AR252=$B252,0,IF($B252=0,ROUND((ABS(AR252-'Calculs T1a'!$S$7)/'Calculs T1a'!$S$7)*100,0),ROUND((ABS(AR252-$B252)/$B252)*100,0))), "No Prediction")</f>
        <v>0</v>
      </c>
      <c r="AU252" s="5">
        <f>IFERROR(IF(AT252=$B252,0,IF($B252=0,ROUND((ABS(AT252-'Calculs T1a'!$S$7)/'Calculs T1a'!$S$7)*100,0),ROUND((ABS(AT252-$B252)/$B252)*100,0))), "No Prediction")</f>
        <v>0</v>
      </c>
      <c r="AW252" s="5">
        <f>IFERROR(IF(AV252=$B252,0,IF($B252=0,ROUND((ABS(AV252-'Calculs T1a'!$S$7)/'Calculs T1a'!$S$7)*100,0),ROUND((ABS(AV252-$B252)/$B252)*100,0))), "No Prediction")</f>
        <v>0</v>
      </c>
      <c r="BB252" s="5">
        <f>IFERROR(IF(BA252=$B252,0,IF($B252=0,ROUND((ABS(BA252-'Calculs T1a'!$S$7)/'Calculs T1a'!$S$7)*100,0),ROUND((ABS(BA252-$B252)/$B252)*100,0))), "No Prediction")</f>
        <v>0</v>
      </c>
      <c r="BD252" s="5">
        <f>IFERROR(IF(BC252=$B252,0,IF($B252=0,ROUND((ABS(BC252-'Calculs T1a'!$S$7)/'Calculs T1a'!$S$7)*100,0),ROUND((ABS(BC252-$B252)/$B252)*100,0))), "No Prediction")</f>
        <v>0</v>
      </c>
      <c r="BF252" s="5">
        <f>IFERROR(IF(BE252=$B252,0,IF($B252=0,ROUND((ABS(BE252-'Calculs T1a'!$S$7)/'Calculs T1a'!$S$7)*100,0),ROUND((ABS(BE252-$B252)/$B252)*100,0))), "No Prediction")</f>
        <v>0</v>
      </c>
      <c r="BH252" s="5">
        <f>IFERROR(IF(BG252=$B252,0,IF($B252=0,ROUND((ABS(BG252-'Calculs T1a'!$S$7)/'Calculs T1a'!$S$7)*100,0),ROUND((ABS(BG252-$B252)/$B252)*100,0))), "No Prediction")</f>
        <v>0</v>
      </c>
      <c r="BJ252" s="5">
        <f>IFERROR(IF(BI252=$B252,0,IF($B252=0,ROUND((ABS(BI252-'Calculs T1a'!$S$7)/'Calculs T1a'!$S$7)*100,0),ROUND((ABS(BI252-$B252)/$B252)*100,0))), "No Prediction")</f>
        <v>0</v>
      </c>
      <c r="BL252" s="5">
        <f>IFERROR(IF(BK252=$B252,0,IF($B252=0,ROUND((ABS(BK252-'Calculs T1a'!$S$7)/'Calculs T1a'!$S$7)*100,0),ROUND((ABS(BK252-$B252)/$B252)*100,0))), "No Prediction")</f>
        <v>0</v>
      </c>
      <c r="BN252" s="5">
        <f>IFERROR(IF(BM252=$B252,0,IF($B252=0,ROUND((ABS(BM252-'Calculs T1a'!$S$7)/'Calculs T1a'!$S$7)*100,0),ROUND((ABS(BM252-$B252)/$B252)*100,0))), "No Prediction")</f>
        <v>0</v>
      </c>
      <c r="BP252" s="5">
        <f>IFERROR(IF(BO252=$B252,0,IF($B252=0,ROUND((ABS(BO252-'Calculs T1a'!$S$7)/'Calculs T1a'!$S$7)*100,0),ROUND((ABS(BO252-$B252)/$B252)*100,0))), "No Prediction")</f>
        <v>0</v>
      </c>
      <c r="BR252" s="5">
        <f>IFERROR(IF(BQ252=$B252,0,IF($B252=0,ROUND((ABS(BQ252-'Calculs T1a'!$S$7)/'Calculs T1a'!$S$7)*100,0),ROUND((ABS(BQ252-$B252)/$B252)*100,0))), "No Prediction")</f>
        <v>0</v>
      </c>
      <c r="BT252" s="5">
        <f>IFERROR(IF(BS252=$B252,0,IF($B252=0,ROUND((ABS(BS252-'Calculs T1a'!$S$7)/'Calculs T1a'!$S$7)*100,0),ROUND((ABS(BS252-$B252)/$B252)*100,0))), "No Prediction")</f>
        <v>0</v>
      </c>
      <c r="BV252" s="5">
        <f>IFERROR(IF(BU252=$B252,0,IF($B252=0,ROUND((ABS(BU252-'Calculs T1a'!$S$7)/'Calculs T1a'!$S$7)*100,0),ROUND((ABS(BU252-$B252)/$B252)*100,0))), "No Prediction")</f>
        <v>0</v>
      </c>
    </row>
    <row r="253" spans="4:74" x14ac:dyDescent="0.3">
      <c r="D253" s="5">
        <f>IFERROR(IF(C253=$B253,0,IF($B253=0,ROUND((ABS(C253-'Calculs T1a'!$S$7)/'Calculs T1a'!$S$7)*100,0),ROUND((ABS(C253-$B253)/$B253)*100,0))), "No Prediction")</f>
        <v>0</v>
      </c>
      <c r="F253" s="5">
        <f>IFERROR(IF(E253=$B253,0,IF($B253=0,ROUND((ABS(E253-'Calculs T1a'!$S$7)/'Calculs T1a'!$S$7)*100,0),ROUND((ABS(E253-$B253)/$B253)*100,0))), "No Prediction")</f>
        <v>0</v>
      </c>
      <c r="H253" s="5">
        <f>IFERROR(IF(G253=$B253,0,IF($B253=0,ROUND((ABS(G253-'Calculs T1a'!$S$7)/'Calculs T1a'!$S$7)*100,0),ROUND((ABS(G253-$B253)/$B253)*100,0))), "No Prediction")</f>
        <v>0</v>
      </c>
      <c r="J253" s="5">
        <f>IFERROR(IF(I253=$B253,0,IF($B253=0,ROUND((ABS(I253-'Calculs T1a'!$S$7)/'Calculs T1a'!$S$7)*100,0),ROUND((ABS(I253-$B253)/$B253)*100,0))), "No Prediction")</f>
        <v>0</v>
      </c>
      <c r="L253" s="5">
        <f>IFERROR(IF(K253=$B253,0,IF($B253=0,ROUND((ABS(K253-'Calculs T1a'!$S$7)/'Calculs T1a'!$S$7)*100,0),ROUND((ABS(K253-$B253)/$B253)*100,0))), "No Prediction")</f>
        <v>0</v>
      </c>
      <c r="N253" s="5">
        <f>IFERROR(IF(M253=$B253,0,IF($B253=0,ROUND((ABS(M253-'Calculs T1a'!$S$7)/'Calculs T1a'!$S$7)*100,0),ROUND((ABS(M253-$B253)/$B253)*100,0))), "No Prediction")</f>
        <v>0</v>
      </c>
      <c r="P253" s="5">
        <f>IFERROR(IF(O253=$B253,0,IF($B253=0,ROUND((ABS(O253-'Calculs T1a'!$S$7)/'Calculs T1a'!$S$7)*100,0),ROUND((ABS(O253-$B253)/$B253)*100,0))), "No Prediction")</f>
        <v>0</v>
      </c>
      <c r="R253" s="5">
        <f>IFERROR(IF(Q253=$B253,0,IF($B253=0,ROUND((ABS(Q253-'Calculs T1a'!$S$7)/'Calculs T1a'!$S$7)*100,0),ROUND((ABS(Q253-$B253)/$B253)*100,0))), "No Prediction")</f>
        <v>0</v>
      </c>
      <c r="T253" s="5">
        <f>IFERROR(IF(S253=$B253,0,IF($B253=0,ROUND((ABS(S253-'Calculs T1a'!$S$7)/'Calculs T1a'!$S$7)*100,0),ROUND((ABS(S253-$B253)/$B253)*100,0))), "No Prediction")</f>
        <v>0</v>
      </c>
      <c r="V253" s="5">
        <f>IFERROR(IF(U253=$B253,0,IF($B253=0,ROUND((ABS(U253-'Calculs T1a'!$S$7)/'Calculs T1a'!$S$7)*100,0),ROUND((ABS(U253-$B253)/$B253)*100,0))), "No Prediction")</f>
        <v>0</v>
      </c>
      <c r="X253" s="5">
        <f>IFERROR(IF(W253=$B253,0,IF($B253=0,ROUND((ABS(W253-'Calculs T1a'!$S$7)/'Calculs T1a'!$S$7)*100,0),ROUND((ABS(W253-$B253)/$B253)*100,0))), "No Prediction")</f>
        <v>0</v>
      </c>
      <c r="AC253" s="5">
        <f>IFERROR(IF(AB253=$B253,0,IF($B253=0,ROUND((ABS(AB253-'Calculs T1a'!$S$7)/'Calculs T1a'!$S$7)*100,0),ROUND((ABS(AB253-$B253)/$B253)*100,0))), "No Prediction")</f>
        <v>0</v>
      </c>
      <c r="AE253" s="5">
        <f>IFERROR(IF(AD253=$B253,0,IF($B253=0,ROUND((ABS(AD253-'Calculs T1a'!$S$7)/'Calculs T1a'!$S$7)*100,0),ROUND((ABS(AD253-$B253)/$B253)*100,0))), "No Prediction")</f>
        <v>0</v>
      </c>
      <c r="AG253" s="5">
        <f>IFERROR(IF(AF253=$B253,0,IF($B253=0,ROUND((ABS(AF253-'Calculs T1a'!$S$7)/'Calculs T1a'!$S$7)*100,0),ROUND((ABS(AF253-$B253)/$B253)*100,0))), "No Prediction")</f>
        <v>0</v>
      </c>
      <c r="AI253" s="5">
        <f>IFERROR(IF(AH253=$B253,0,IF($B253=0,ROUND((ABS(AH253-'Calculs T1a'!$S$7)/'Calculs T1a'!$S$7)*100,0),ROUND((ABS(AH253-$B253)/$B253)*100,0))), "No Prediction")</f>
        <v>0</v>
      </c>
      <c r="AK253" s="5">
        <f>IFERROR(IF(AJ253=$B253,0,IF($B253=0,ROUND((ABS(AJ253-'Calculs T1a'!$S$7)/'Calculs T1a'!$S$7)*100,0),ROUND((ABS(AJ253-$B253)/$B253)*100,0))), "No Prediction")</f>
        <v>0</v>
      </c>
      <c r="AM253" s="5">
        <f>IFERROR(IF(AL253=$B253,0,IF($B253=0,ROUND((ABS(AL253-'Calculs T1a'!$S$7)/'Calculs T1a'!$S$7)*100,0),ROUND((ABS(AL253-$B253)/$B253)*100,0))), "No Prediction")</f>
        <v>0</v>
      </c>
      <c r="AO253" s="5">
        <f>IFERROR(IF(AN253=$B253,0,IF($B253=0,ROUND((ABS(AN253-'Calculs T1a'!$S$7)/'Calculs T1a'!$S$7)*100,0),ROUND((ABS(AN253-$B253)/$B253)*100,0))), "No Prediction")</f>
        <v>0</v>
      </c>
      <c r="AQ253" s="5">
        <f>IFERROR(IF(AP253=$B253,0,IF($B253=0,ROUND((ABS(AP253-'Calculs T1a'!$S$7)/'Calculs T1a'!$S$7)*100,0),ROUND((ABS(AP253-$B253)/$B253)*100,0))), "No Prediction")</f>
        <v>0</v>
      </c>
      <c r="AS253" s="5">
        <f>IFERROR(IF(AR253=$B253,0,IF($B253=0,ROUND((ABS(AR253-'Calculs T1a'!$S$7)/'Calculs T1a'!$S$7)*100,0),ROUND((ABS(AR253-$B253)/$B253)*100,0))), "No Prediction")</f>
        <v>0</v>
      </c>
      <c r="AU253" s="5">
        <f>IFERROR(IF(AT253=$B253,0,IF($B253=0,ROUND((ABS(AT253-'Calculs T1a'!$S$7)/'Calculs T1a'!$S$7)*100,0),ROUND((ABS(AT253-$B253)/$B253)*100,0))), "No Prediction")</f>
        <v>0</v>
      </c>
      <c r="AW253" s="5">
        <f>IFERROR(IF(AV253=$B253,0,IF($B253=0,ROUND((ABS(AV253-'Calculs T1a'!$S$7)/'Calculs T1a'!$S$7)*100,0),ROUND((ABS(AV253-$B253)/$B253)*100,0))), "No Prediction")</f>
        <v>0</v>
      </c>
      <c r="BB253" s="5">
        <f>IFERROR(IF(BA253=$B253,0,IF($B253=0,ROUND((ABS(BA253-'Calculs T1a'!$S$7)/'Calculs T1a'!$S$7)*100,0),ROUND((ABS(BA253-$B253)/$B253)*100,0))), "No Prediction")</f>
        <v>0</v>
      </c>
      <c r="BD253" s="5">
        <f>IFERROR(IF(BC253=$B253,0,IF($B253=0,ROUND((ABS(BC253-'Calculs T1a'!$S$7)/'Calculs T1a'!$S$7)*100,0),ROUND((ABS(BC253-$B253)/$B253)*100,0))), "No Prediction")</f>
        <v>0</v>
      </c>
      <c r="BF253" s="5">
        <f>IFERROR(IF(BE253=$B253,0,IF($B253=0,ROUND((ABS(BE253-'Calculs T1a'!$S$7)/'Calculs T1a'!$S$7)*100,0),ROUND((ABS(BE253-$B253)/$B253)*100,0))), "No Prediction")</f>
        <v>0</v>
      </c>
      <c r="BH253" s="5">
        <f>IFERROR(IF(BG253=$B253,0,IF($B253=0,ROUND((ABS(BG253-'Calculs T1a'!$S$7)/'Calculs T1a'!$S$7)*100,0),ROUND((ABS(BG253-$B253)/$B253)*100,0))), "No Prediction")</f>
        <v>0</v>
      </c>
      <c r="BJ253" s="5">
        <f>IFERROR(IF(BI253=$B253,0,IF($B253=0,ROUND((ABS(BI253-'Calculs T1a'!$S$7)/'Calculs T1a'!$S$7)*100,0),ROUND((ABS(BI253-$B253)/$B253)*100,0))), "No Prediction")</f>
        <v>0</v>
      </c>
      <c r="BL253" s="5">
        <f>IFERROR(IF(BK253=$B253,0,IF($B253=0,ROUND((ABS(BK253-'Calculs T1a'!$S$7)/'Calculs T1a'!$S$7)*100,0),ROUND((ABS(BK253-$B253)/$B253)*100,0))), "No Prediction")</f>
        <v>0</v>
      </c>
      <c r="BN253" s="5">
        <f>IFERROR(IF(BM253=$B253,0,IF($B253=0,ROUND((ABS(BM253-'Calculs T1a'!$S$7)/'Calculs T1a'!$S$7)*100,0),ROUND((ABS(BM253-$B253)/$B253)*100,0))), "No Prediction")</f>
        <v>0</v>
      </c>
      <c r="BP253" s="5">
        <f>IFERROR(IF(BO253=$B253,0,IF($B253=0,ROUND((ABS(BO253-'Calculs T1a'!$S$7)/'Calculs T1a'!$S$7)*100,0),ROUND((ABS(BO253-$B253)/$B253)*100,0))), "No Prediction")</f>
        <v>0</v>
      </c>
      <c r="BR253" s="5">
        <f>IFERROR(IF(BQ253=$B253,0,IF($B253=0,ROUND((ABS(BQ253-'Calculs T1a'!$S$7)/'Calculs T1a'!$S$7)*100,0),ROUND((ABS(BQ253-$B253)/$B253)*100,0))), "No Prediction")</f>
        <v>0</v>
      </c>
      <c r="BT253" s="5">
        <f>IFERROR(IF(BS253=$B253,0,IF($B253=0,ROUND((ABS(BS253-'Calculs T1a'!$S$7)/'Calculs T1a'!$S$7)*100,0),ROUND((ABS(BS253-$B253)/$B253)*100,0))), "No Prediction")</f>
        <v>0</v>
      </c>
      <c r="BV253" s="5">
        <f>IFERROR(IF(BU253=$B253,0,IF($B253=0,ROUND((ABS(BU253-'Calculs T1a'!$S$7)/'Calculs T1a'!$S$7)*100,0),ROUND((ABS(BU253-$B253)/$B253)*100,0))), "No Prediction")</f>
        <v>0</v>
      </c>
    </row>
    <row r="254" spans="4:74" x14ac:dyDescent="0.3">
      <c r="D254" s="5">
        <f>IFERROR(IF(C254=$B254,0,IF($B254=0,ROUND((ABS(C254-'Calculs T1a'!$S$7)/'Calculs T1a'!$S$7)*100,0),ROUND((ABS(C254-$B254)/$B254)*100,0))), "No Prediction")</f>
        <v>0</v>
      </c>
      <c r="F254" s="5">
        <f>IFERROR(IF(E254=$B254,0,IF($B254=0,ROUND((ABS(E254-'Calculs T1a'!$S$7)/'Calculs T1a'!$S$7)*100,0),ROUND((ABS(E254-$B254)/$B254)*100,0))), "No Prediction")</f>
        <v>0</v>
      </c>
      <c r="H254" s="5">
        <f>IFERROR(IF(G254=$B254,0,IF($B254=0,ROUND((ABS(G254-'Calculs T1a'!$S$7)/'Calculs T1a'!$S$7)*100,0),ROUND((ABS(G254-$B254)/$B254)*100,0))), "No Prediction")</f>
        <v>0</v>
      </c>
      <c r="J254" s="5">
        <f>IFERROR(IF(I254=$B254,0,IF($B254=0,ROUND((ABS(I254-'Calculs T1a'!$S$7)/'Calculs T1a'!$S$7)*100,0),ROUND((ABS(I254-$B254)/$B254)*100,0))), "No Prediction")</f>
        <v>0</v>
      </c>
      <c r="L254" s="5">
        <f>IFERROR(IF(K254=$B254,0,IF($B254=0,ROUND((ABS(K254-'Calculs T1a'!$S$7)/'Calculs T1a'!$S$7)*100,0),ROUND((ABS(K254-$B254)/$B254)*100,0))), "No Prediction")</f>
        <v>0</v>
      </c>
      <c r="N254" s="5">
        <f>IFERROR(IF(M254=$B254,0,IF($B254=0,ROUND((ABS(M254-'Calculs T1a'!$S$7)/'Calculs T1a'!$S$7)*100,0),ROUND((ABS(M254-$B254)/$B254)*100,0))), "No Prediction")</f>
        <v>0</v>
      </c>
      <c r="P254" s="5">
        <f>IFERROR(IF(O254=$B254,0,IF($B254=0,ROUND((ABS(O254-'Calculs T1a'!$S$7)/'Calculs T1a'!$S$7)*100,0),ROUND((ABS(O254-$B254)/$B254)*100,0))), "No Prediction")</f>
        <v>0</v>
      </c>
      <c r="R254" s="5">
        <f>IFERROR(IF(Q254=$B254,0,IF($B254=0,ROUND((ABS(Q254-'Calculs T1a'!$S$7)/'Calculs T1a'!$S$7)*100,0),ROUND((ABS(Q254-$B254)/$B254)*100,0))), "No Prediction")</f>
        <v>0</v>
      </c>
      <c r="T254" s="5">
        <f>IFERROR(IF(S254=$B254,0,IF($B254=0,ROUND((ABS(S254-'Calculs T1a'!$S$7)/'Calculs T1a'!$S$7)*100,0),ROUND((ABS(S254-$B254)/$B254)*100,0))), "No Prediction")</f>
        <v>0</v>
      </c>
      <c r="V254" s="5">
        <f>IFERROR(IF(U254=$B254,0,IF($B254=0,ROUND((ABS(U254-'Calculs T1a'!$S$7)/'Calculs T1a'!$S$7)*100,0),ROUND((ABS(U254-$B254)/$B254)*100,0))), "No Prediction")</f>
        <v>0</v>
      </c>
      <c r="X254" s="5">
        <f>IFERROR(IF(W254=$B254,0,IF($B254=0,ROUND((ABS(W254-'Calculs T1a'!$S$7)/'Calculs T1a'!$S$7)*100,0),ROUND((ABS(W254-$B254)/$B254)*100,0))), "No Prediction")</f>
        <v>0</v>
      </c>
      <c r="AC254" s="5">
        <f>IFERROR(IF(AB254=$B254,0,IF($B254=0,ROUND((ABS(AB254-'Calculs T1a'!$S$7)/'Calculs T1a'!$S$7)*100,0),ROUND((ABS(AB254-$B254)/$B254)*100,0))), "No Prediction")</f>
        <v>0</v>
      </c>
      <c r="AE254" s="5">
        <f>IFERROR(IF(AD254=$B254,0,IF($B254=0,ROUND((ABS(AD254-'Calculs T1a'!$S$7)/'Calculs T1a'!$S$7)*100,0),ROUND((ABS(AD254-$B254)/$B254)*100,0))), "No Prediction")</f>
        <v>0</v>
      </c>
      <c r="AG254" s="5">
        <f>IFERROR(IF(AF254=$B254,0,IF($B254=0,ROUND((ABS(AF254-'Calculs T1a'!$S$7)/'Calculs T1a'!$S$7)*100,0),ROUND((ABS(AF254-$B254)/$B254)*100,0))), "No Prediction")</f>
        <v>0</v>
      </c>
      <c r="AI254" s="5">
        <f>IFERROR(IF(AH254=$B254,0,IF($B254=0,ROUND((ABS(AH254-'Calculs T1a'!$S$7)/'Calculs T1a'!$S$7)*100,0),ROUND((ABS(AH254-$B254)/$B254)*100,0))), "No Prediction")</f>
        <v>0</v>
      </c>
      <c r="AK254" s="5">
        <f>IFERROR(IF(AJ254=$B254,0,IF($B254=0,ROUND((ABS(AJ254-'Calculs T1a'!$S$7)/'Calculs T1a'!$S$7)*100,0),ROUND((ABS(AJ254-$B254)/$B254)*100,0))), "No Prediction")</f>
        <v>0</v>
      </c>
      <c r="AM254" s="5">
        <f>IFERROR(IF(AL254=$B254,0,IF($B254=0,ROUND((ABS(AL254-'Calculs T1a'!$S$7)/'Calculs T1a'!$S$7)*100,0),ROUND((ABS(AL254-$B254)/$B254)*100,0))), "No Prediction")</f>
        <v>0</v>
      </c>
      <c r="AO254" s="5">
        <f>IFERROR(IF(AN254=$B254,0,IF($B254=0,ROUND((ABS(AN254-'Calculs T1a'!$S$7)/'Calculs T1a'!$S$7)*100,0),ROUND((ABS(AN254-$B254)/$B254)*100,0))), "No Prediction")</f>
        <v>0</v>
      </c>
      <c r="AQ254" s="5">
        <f>IFERROR(IF(AP254=$B254,0,IF($B254=0,ROUND((ABS(AP254-'Calculs T1a'!$S$7)/'Calculs T1a'!$S$7)*100,0),ROUND((ABS(AP254-$B254)/$B254)*100,0))), "No Prediction")</f>
        <v>0</v>
      </c>
      <c r="AS254" s="5">
        <f>IFERROR(IF(AR254=$B254,0,IF($B254=0,ROUND((ABS(AR254-'Calculs T1a'!$S$7)/'Calculs T1a'!$S$7)*100,0),ROUND((ABS(AR254-$B254)/$B254)*100,0))), "No Prediction")</f>
        <v>0</v>
      </c>
      <c r="AU254" s="5">
        <f>IFERROR(IF(AT254=$B254,0,IF($B254=0,ROUND((ABS(AT254-'Calculs T1a'!$S$7)/'Calculs T1a'!$S$7)*100,0),ROUND((ABS(AT254-$B254)/$B254)*100,0))), "No Prediction")</f>
        <v>0</v>
      </c>
      <c r="AW254" s="5">
        <f>IFERROR(IF(AV254=$B254,0,IF($B254=0,ROUND((ABS(AV254-'Calculs T1a'!$S$7)/'Calculs T1a'!$S$7)*100,0),ROUND((ABS(AV254-$B254)/$B254)*100,0))), "No Prediction")</f>
        <v>0</v>
      </c>
      <c r="BB254" s="5">
        <f>IFERROR(IF(BA254=$B254,0,IF($B254=0,ROUND((ABS(BA254-'Calculs T1a'!$S$7)/'Calculs T1a'!$S$7)*100,0),ROUND((ABS(BA254-$B254)/$B254)*100,0))), "No Prediction")</f>
        <v>0</v>
      </c>
      <c r="BD254" s="5">
        <f>IFERROR(IF(BC254=$B254,0,IF($B254=0,ROUND((ABS(BC254-'Calculs T1a'!$S$7)/'Calculs T1a'!$S$7)*100,0),ROUND((ABS(BC254-$B254)/$B254)*100,0))), "No Prediction")</f>
        <v>0</v>
      </c>
      <c r="BF254" s="5">
        <f>IFERROR(IF(BE254=$B254,0,IF($B254=0,ROUND((ABS(BE254-'Calculs T1a'!$S$7)/'Calculs T1a'!$S$7)*100,0),ROUND((ABS(BE254-$B254)/$B254)*100,0))), "No Prediction")</f>
        <v>0</v>
      </c>
      <c r="BH254" s="5">
        <f>IFERROR(IF(BG254=$B254,0,IF($B254=0,ROUND((ABS(BG254-'Calculs T1a'!$S$7)/'Calculs T1a'!$S$7)*100,0),ROUND((ABS(BG254-$B254)/$B254)*100,0))), "No Prediction")</f>
        <v>0</v>
      </c>
      <c r="BJ254" s="5">
        <f>IFERROR(IF(BI254=$B254,0,IF($B254=0,ROUND((ABS(BI254-'Calculs T1a'!$S$7)/'Calculs T1a'!$S$7)*100,0),ROUND((ABS(BI254-$B254)/$B254)*100,0))), "No Prediction")</f>
        <v>0</v>
      </c>
      <c r="BL254" s="5">
        <f>IFERROR(IF(BK254=$B254,0,IF($B254=0,ROUND((ABS(BK254-'Calculs T1a'!$S$7)/'Calculs T1a'!$S$7)*100,0),ROUND((ABS(BK254-$B254)/$B254)*100,0))), "No Prediction")</f>
        <v>0</v>
      </c>
      <c r="BN254" s="5">
        <f>IFERROR(IF(BM254=$B254,0,IF($B254=0,ROUND((ABS(BM254-'Calculs T1a'!$S$7)/'Calculs T1a'!$S$7)*100,0),ROUND((ABS(BM254-$B254)/$B254)*100,0))), "No Prediction")</f>
        <v>0</v>
      </c>
      <c r="BP254" s="5">
        <f>IFERROR(IF(BO254=$B254,0,IF($B254=0,ROUND((ABS(BO254-'Calculs T1a'!$S$7)/'Calculs T1a'!$S$7)*100,0),ROUND((ABS(BO254-$B254)/$B254)*100,0))), "No Prediction")</f>
        <v>0</v>
      </c>
      <c r="BR254" s="5">
        <f>IFERROR(IF(BQ254=$B254,0,IF($B254=0,ROUND((ABS(BQ254-'Calculs T1a'!$S$7)/'Calculs T1a'!$S$7)*100,0),ROUND((ABS(BQ254-$B254)/$B254)*100,0))), "No Prediction")</f>
        <v>0</v>
      </c>
      <c r="BT254" s="5">
        <f>IFERROR(IF(BS254=$B254,0,IF($B254=0,ROUND((ABS(BS254-'Calculs T1a'!$S$7)/'Calculs T1a'!$S$7)*100,0),ROUND((ABS(BS254-$B254)/$B254)*100,0))), "No Prediction")</f>
        <v>0</v>
      </c>
      <c r="BV254" s="5">
        <f>IFERROR(IF(BU254=$B254,0,IF($B254=0,ROUND((ABS(BU254-'Calculs T1a'!$S$7)/'Calculs T1a'!$S$7)*100,0),ROUND((ABS(BU254-$B254)/$B254)*100,0))), "No Prediction")</f>
        <v>0</v>
      </c>
    </row>
    <row r="255" spans="4:74" x14ac:dyDescent="0.3">
      <c r="D255" s="5">
        <f>IFERROR(IF(C255=$B255,0,IF($B255=0,ROUND((ABS(C255-'Calculs T1a'!$S$7)/'Calculs T1a'!$S$7)*100,0),ROUND((ABS(C255-$B255)/$B255)*100,0))), "No Prediction")</f>
        <v>0</v>
      </c>
      <c r="F255" s="5">
        <f>IFERROR(IF(E255=$B255,0,IF($B255=0,ROUND((ABS(E255-'Calculs T1a'!$S$7)/'Calculs T1a'!$S$7)*100,0),ROUND((ABS(E255-$B255)/$B255)*100,0))), "No Prediction")</f>
        <v>0</v>
      </c>
      <c r="H255" s="5">
        <f>IFERROR(IF(G255=$B255,0,IF($B255=0,ROUND((ABS(G255-'Calculs T1a'!$S$7)/'Calculs T1a'!$S$7)*100,0),ROUND((ABS(G255-$B255)/$B255)*100,0))), "No Prediction")</f>
        <v>0</v>
      </c>
      <c r="J255" s="5">
        <f>IFERROR(IF(I255=$B255,0,IF($B255=0,ROUND((ABS(I255-'Calculs T1a'!$S$7)/'Calculs T1a'!$S$7)*100,0),ROUND((ABS(I255-$B255)/$B255)*100,0))), "No Prediction")</f>
        <v>0</v>
      </c>
      <c r="L255" s="5">
        <f>IFERROR(IF(K255=$B255,0,IF($B255=0,ROUND((ABS(K255-'Calculs T1a'!$S$7)/'Calculs T1a'!$S$7)*100,0),ROUND((ABS(K255-$B255)/$B255)*100,0))), "No Prediction")</f>
        <v>0</v>
      </c>
      <c r="N255" s="5">
        <f>IFERROR(IF(M255=$B255,0,IF($B255=0,ROUND((ABS(M255-'Calculs T1a'!$S$7)/'Calculs T1a'!$S$7)*100,0),ROUND((ABS(M255-$B255)/$B255)*100,0))), "No Prediction")</f>
        <v>0</v>
      </c>
      <c r="P255" s="5">
        <f>IFERROR(IF(O255=$B255,0,IF($B255=0,ROUND((ABS(O255-'Calculs T1a'!$S$7)/'Calculs T1a'!$S$7)*100,0),ROUND((ABS(O255-$B255)/$B255)*100,0))), "No Prediction")</f>
        <v>0</v>
      </c>
      <c r="R255" s="5">
        <f>IFERROR(IF(Q255=$B255,0,IF($B255=0,ROUND((ABS(Q255-'Calculs T1a'!$S$7)/'Calculs T1a'!$S$7)*100,0),ROUND((ABS(Q255-$B255)/$B255)*100,0))), "No Prediction")</f>
        <v>0</v>
      </c>
      <c r="T255" s="5">
        <f>IFERROR(IF(S255=$B255,0,IF($B255=0,ROUND((ABS(S255-'Calculs T1a'!$S$7)/'Calculs T1a'!$S$7)*100,0),ROUND((ABS(S255-$B255)/$B255)*100,0))), "No Prediction")</f>
        <v>0</v>
      </c>
      <c r="V255" s="5">
        <f>IFERROR(IF(U255=$B255,0,IF($B255=0,ROUND((ABS(U255-'Calculs T1a'!$S$7)/'Calculs T1a'!$S$7)*100,0),ROUND((ABS(U255-$B255)/$B255)*100,0))), "No Prediction")</f>
        <v>0</v>
      </c>
      <c r="X255" s="5">
        <f>IFERROR(IF(W255=$B255,0,IF($B255=0,ROUND((ABS(W255-'Calculs T1a'!$S$7)/'Calculs T1a'!$S$7)*100,0),ROUND((ABS(W255-$B255)/$B255)*100,0))), "No Prediction")</f>
        <v>0</v>
      </c>
      <c r="AC255" s="5">
        <f>IFERROR(IF(AB255=$B255,0,IF($B255=0,ROUND((ABS(AB255-'Calculs T1a'!$S$7)/'Calculs T1a'!$S$7)*100,0),ROUND((ABS(AB255-$B255)/$B255)*100,0))), "No Prediction")</f>
        <v>0</v>
      </c>
      <c r="AE255" s="5">
        <f>IFERROR(IF(AD255=$B255,0,IF($B255=0,ROUND((ABS(AD255-'Calculs T1a'!$S$7)/'Calculs T1a'!$S$7)*100,0),ROUND((ABS(AD255-$B255)/$B255)*100,0))), "No Prediction")</f>
        <v>0</v>
      </c>
      <c r="AG255" s="5">
        <f>IFERROR(IF(AF255=$B255,0,IF($B255=0,ROUND((ABS(AF255-'Calculs T1a'!$S$7)/'Calculs T1a'!$S$7)*100,0),ROUND((ABS(AF255-$B255)/$B255)*100,0))), "No Prediction")</f>
        <v>0</v>
      </c>
      <c r="AI255" s="5">
        <f>IFERROR(IF(AH255=$B255,0,IF($B255=0,ROUND((ABS(AH255-'Calculs T1a'!$S$7)/'Calculs T1a'!$S$7)*100,0),ROUND((ABS(AH255-$B255)/$B255)*100,0))), "No Prediction")</f>
        <v>0</v>
      </c>
      <c r="AK255" s="5">
        <f>IFERROR(IF(AJ255=$B255,0,IF($B255=0,ROUND((ABS(AJ255-'Calculs T1a'!$S$7)/'Calculs T1a'!$S$7)*100,0),ROUND((ABS(AJ255-$B255)/$B255)*100,0))), "No Prediction")</f>
        <v>0</v>
      </c>
      <c r="AM255" s="5">
        <f>IFERROR(IF(AL255=$B255,0,IF($B255=0,ROUND((ABS(AL255-'Calculs T1a'!$S$7)/'Calculs T1a'!$S$7)*100,0),ROUND((ABS(AL255-$B255)/$B255)*100,0))), "No Prediction")</f>
        <v>0</v>
      </c>
      <c r="AO255" s="5">
        <f>IFERROR(IF(AN255=$B255,0,IF($B255=0,ROUND((ABS(AN255-'Calculs T1a'!$S$7)/'Calculs T1a'!$S$7)*100,0),ROUND((ABS(AN255-$B255)/$B255)*100,0))), "No Prediction")</f>
        <v>0</v>
      </c>
      <c r="AQ255" s="5">
        <f>IFERROR(IF(AP255=$B255,0,IF($B255=0,ROUND((ABS(AP255-'Calculs T1a'!$S$7)/'Calculs T1a'!$S$7)*100,0),ROUND((ABS(AP255-$B255)/$B255)*100,0))), "No Prediction")</f>
        <v>0</v>
      </c>
      <c r="AS255" s="5">
        <f>IFERROR(IF(AR255=$B255,0,IF($B255=0,ROUND((ABS(AR255-'Calculs T1a'!$S$7)/'Calculs T1a'!$S$7)*100,0),ROUND((ABS(AR255-$B255)/$B255)*100,0))), "No Prediction")</f>
        <v>0</v>
      </c>
      <c r="AU255" s="5">
        <f>IFERROR(IF(AT255=$B255,0,IF($B255=0,ROUND((ABS(AT255-'Calculs T1a'!$S$7)/'Calculs T1a'!$S$7)*100,0),ROUND((ABS(AT255-$B255)/$B255)*100,0))), "No Prediction")</f>
        <v>0</v>
      </c>
      <c r="AW255" s="5">
        <f>IFERROR(IF(AV255=$B255,0,IF($B255=0,ROUND((ABS(AV255-'Calculs T1a'!$S$7)/'Calculs T1a'!$S$7)*100,0),ROUND((ABS(AV255-$B255)/$B255)*100,0))), "No Prediction")</f>
        <v>0</v>
      </c>
      <c r="BB255" s="5">
        <f>IFERROR(IF(BA255=$B255,0,IF($B255=0,ROUND((ABS(BA255-'Calculs T1a'!$S$7)/'Calculs T1a'!$S$7)*100,0),ROUND((ABS(BA255-$B255)/$B255)*100,0))), "No Prediction")</f>
        <v>0</v>
      </c>
      <c r="BD255" s="5">
        <f>IFERROR(IF(BC255=$B255,0,IF($B255=0,ROUND((ABS(BC255-'Calculs T1a'!$S$7)/'Calculs T1a'!$S$7)*100,0),ROUND((ABS(BC255-$B255)/$B255)*100,0))), "No Prediction")</f>
        <v>0</v>
      </c>
      <c r="BF255" s="5">
        <f>IFERROR(IF(BE255=$B255,0,IF($B255=0,ROUND((ABS(BE255-'Calculs T1a'!$S$7)/'Calculs T1a'!$S$7)*100,0),ROUND((ABS(BE255-$B255)/$B255)*100,0))), "No Prediction")</f>
        <v>0</v>
      </c>
      <c r="BH255" s="5">
        <f>IFERROR(IF(BG255=$B255,0,IF($B255=0,ROUND((ABS(BG255-'Calculs T1a'!$S$7)/'Calculs T1a'!$S$7)*100,0),ROUND((ABS(BG255-$B255)/$B255)*100,0))), "No Prediction")</f>
        <v>0</v>
      </c>
      <c r="BJ255" s="5">
        <f>IFERROR(IF(BI255=$B255,0,IF($B255=0,ROUND((ABS(BI255-'Calculs T1a'!$S$7)/'Calculs T1a'!$S$7)*100,0),ROUND((ABS(BI255-$B255)/$B255)*100,0))), "No Prediction")</f>
        <v>0</v>
      </c>
      <c r="BL255" s="5">
        <f>IFERROR(IF(BK255=$B255,0,IF($B255=0,ROUND((ABS(BK255-'Calculs T1a'!$S$7)/'Calculs T1a'!$S$7)*100,0),ROUND((ABS(BK255-$B255)/$B255)*100,0))), "No Prediction")</f>
        <v>0</v>
      </c>
      <c r="BN255" s="5">
        <f>IFERROR(IF(BM255=$B255,0,IF($B255=0,ROUND((ABS(BM255-'Calculs T1a'!$S$7)/'Calculs T1a'!$S$7)*100,0),ROUND((ABS(BM255-$B255)/$B255)*100,0))), "No Prediction")</f>
        <v>0</v>
      </c>
      <c r="BP255" s="5">
        <f>IFERROR(IF(BO255=$B255,0,IF($B255=0,ROUND((ABS(BO255-'Calculs T1a'!$S$7)/'Calculs T1a'!$S$7)*100,0),ROUND((ABS(BO255-$B255)/$B255)*100,0))), "No Prediction")</f>
        <v>0</v>
      </c>
      <c r="BR255" s="5">
        <f>IFERROR(IF(BQ255=$B255,0,IF($B255=0,ROUND((ABS(BQ255-'Calculs T1a'!$S$7)/'Calculs T1a'!$S$7)*100,0),ROUND((ABS(BQ255-$B255)/$B255)*100,0))), "No Prediction")</f>
        <v>0</v>
      </c>
      <c r="BT255" s="5">
        <f>IFERROR(IF(BS255=$B255,0,IF($B255=0,ROUND((ABS(BS255-'Calculs T1a'!$S$7)/'Calculs T1a'!$S$7)*100,0),ROUND((ABS(BS255-$B255)/$B255)*100,0))), "No Prediction")</f>
        <v>0</v>
      </c>
      <c r="BV255" s="5">
        <f>IFERROR(IF(BU255=$B255,0,IF($B255=0,ROUND((ABS(BU255-'Calculs T1a'!$S$7)/'Calculs T1a'!$S$7)*100,0),ROUND((ABS(BU255-$B255)/$B255)*100,0))), "No Prediction")</f>
        <v>0</v>
      </c>
    </row>
    <row r="256" spans="4:74" x14ac:dyDescent="0.3">
      <c r="D256" s="5">
        <f>IFERROR(IF(C256=$B256,0,IF($B256=0,ROUND((ABS(C256-'Calculs T1a'!$S$7)/'Calculs T1a'!$S$7)*100,0),ROUND((ABS(C256-$B256)/$B256)*100,0))), "No Prediction")</f>
        <v>0</v>
      </c>
      <c r="F256" s="5">
        <f>IFERROR(IF(E256=$B256,0,IF($B256=0,ROUND((ABS(E256-'Calculs T1a'!$S$7)/'Calculs T1a'!$S$7)*100,0),ROUND((ABS(E256-$B256)/$B256)*100,0))), "No Prediction")</f>
        <v>0</v>
      </c>
      <c r="H256" s="5">
        <f>IFERROR(IF(G256=$B256,0,IF($B256=0,ROUND((ABS(G256-'Calculs T1a'!$S$7)/'Calculs T1a'!$S$7)*100,0),ROUND((ABS(G256-$B256)/$B256)*100,0))), "No Prediction")</f>
        <v>0</v>
      </c>
      <c r="J256" s="5">
        <f>IFERROR(IF(I256=$B256,0,IF($B256=0,ROUND((ABS(I256-'Calculs T1a'!$S$7)/'Calculs T1a'!$S$7)*100,0),ROUND((ABS(I256-$B256)/$B256)*100,0))), "No Prediction")</f>
        <v>0</v>
      </c>
      <c r="L256" s="5">
        <f>IFERROR(IF(K256=$B256,0,IF($B256=0,ROUND((ABS(K256-'Calculs T1a'!$S$7)/'Calculs T1a'!$S$7)*100,0),ROUND((ABS(K256-$B256)/$B256)*100,0))), "No Prediction")</f>
        <v>0</v>
      </c>
      <c r="N256" s="5">
        <f>IFERROR(IF(M256=$B256,0,IF($B256=0,ROUND((ABS(M256-'Calculs T1a'!$S$7)/'Calculs T1a'!$S$7)*100,0),ROUND((ABS(M256-$B256)/$B256)*100,0))), "No Prediction")</f>
        <v>0</v>
      </c>
      <c r="P256" s="5">
        <f>IFERROR(IF(O256=$B256,0,IF($B256=0,ROUND((ABS(O256-'Calculs T1a'!$S$7)/'Calculs T1a'!$S$7)*100,0),ROUND((ABS(O256-$B256)/$B256)*100,0))), "No Prediction")</f>
        <v>0</v>
      </c>
      <c r="R256" s="5">
        <f>IFERROR(IF(Q256=$B256,0,IF($B256=0,ROUND((ABS(Q256-'Calculs T1a'!$S$7)/'Calculs T1a'!$S$7)*100,0),ROUND((ABS(Q256-$B256)/$B256)*100,0))), "No Prediction")</f>
        <v>0</v>
      </c>
      <c r="T256" s="5">
        <f>IFERROR(IF(S256=$B256,0,IF($B256=0,ROUND((ABS(S256-'Calculs T1a'!$S$7)/'Calculs T1a'!$S$7)*100,0),ROUND((ABS(S256-$B256)/$B256)*100,0))), "No Prediction")</f>
        <v>0</v>
      </c>
      <c r="V256" s="5">
        <f>IFERROR(IF(U256=$B256,0,IF($B256=0,ROUND((ABS(U256-'Calculs T1a'!$S$7)/'Calculs T1a'!$S$7)*100,0),ROUND((ABS(U256-$B256)/$B256)*100,0))), "No Prediction")</f>
        <v>0</v>
      </c>
      <c r="X256" s="5">
        <f>IFERROR(IF(W256=$B256,0,IF($B256=0,ROUND((ABS(W256-'Calculs T1a'!$S$7)/'Calculs T1a'!$S$7)*100,0),ROUND((ABS(W256-$B256)/$B256)*100,0))), "No Prediction")</f>
        <v>0</v>
      </c>
      <c r="AC256" s="5">
        <f>IFERROR(IF(AB256=$B256,0,IF($B256=0,ROUND((ABS(AB256-'Calculs T1a'!$S$7)/'Calculs T1a'!$S$7)*100,0),ROUND((ABS(AB256-$B256)/$B256)*100,0))), "No Prediction")</f>
        <v>0</v>
      </c>
      <c r="AE256" s="5">
        <f>IFERROR(IF(AD256=$B256,0,IF($B256=0,ROUND((ABS(AD256-'Calculs T1a'!$S$7)/'Calculs T1a'!$S$7)*100,0),ROUND((ABS(AD256-$B256)/$B256)*100,0))), "No Prediction")</f>
        <v>0</v>
      </c>
      <c r="AG256" s="5">
        <f>IFERROR(IF(AF256=$B256,0,IF($B256=0,ROUND((ABS(AF256-'Calculs T1a'!$S$7)/'Calculs T1a'!$S$7)*100,0),ROUND((ABS(AF256-$B256)/$B256)*100,0))), "No Prediction")</f>
        <v>0</v>
      </c>
      <c r="AI256" s="5">
        <f>IFERROR(IF(AH256=$B256,0,IF($B256=0,ROUND((ABS(AH256-'Calculs T1a'!$S$7)/'Calculs T1a'!$S$7)*100,0),ROUND((ABS(AH256-$B256)/$B256)*100,0))), "No Prediction")</f>
        <v>0</v>
      </c>
      <c r="AK256" s="5">
        <f>IFERROR(IF(AJ256=$B256,0,IF($B256=0,ROUND((ABS(AJ256-'Calculs T1a'!$S$7)/'Calculs T1a'!$S$7)*100,0),ROUND((ABS(AJ256-$B256)/$B256)*100,0))), "No Prediction")</f>
        <v>0</v>
      </c>
      <c r="AM256" s="5">
        <f>IFERROR(IF(AL256=$B256,0,IF($B256=0,ROUND((ABS(AL256-'Calculs T1a'!$S$7)/'Calculs T1a'!$S$7)*100,0),ROUND((ABS(AL256-$B256)/$B256)*100,0))), "No Prediction")</f>
        <v>0</v>
      </c>
      <c r="AO256" s="5">
        <f>IFERROR(IF(AN256=$B256,0,IF($B256=0,ROUND((ABS(AN256-'Calculs T1a'!$S$7)/'Calculs T1a'!$S$7)*100,0),ROUND((ABS(AN256-$B256)/$B256)*100,0))), "No Prediction")</f>
        <v>0</v>
      </c>
      <c r="AQ256" s="5">
        <f>IFERROR(IF(AP256=$B256,0,IF($B256=0,ROUND((ABS(AP256-'Calculs T1a'!$S$7)/'Calculs T1a'!$S$7)*100,0),ROUND((ABS(AP256-$B256)/$B256)*100,0))), "No Prediction")</f>
        <v>0</v>
      </c>
      <c r="AS256" s="5">
        <f>IFERROR(IF(AR256=$B256,0,IF($B256=0,ROUND((ABS(AR256-'Calculs T1a'!$S$7)/'Calculs T1a'!$S$7)*100,0),ROUND((ABS(AR256-$B256)/$B256)*100,0))), "No Prediction")</f>
        <v>0</v>
      </c>
      <c r="AU256" s="5">
        <f>IFERROR(IF(AT256=$B256,0,IF($B256=0,ROUND((ABS(AT256-'Calculs T1a'!$S$7)/'Calculs T1a'!$S$7)*100,0),ROUND((ABS(AT256-$B256)/$B256)*100,0))), "No Prediction")</f>
        <v>0</v>
      </c>
      <c r="AW256" s="5">
        <f>IFERROR(IF(AV256=$B256,0,IF($B256=0,ROUND((ABS(AV256-'Calculs T1a'!$S$7)/'Calculs T1a'!$S$7)*100,0),ROUND((ABS(AV256-$B256)/$B256)*100,0))), "No Prediction")</f>
        <v>0</v>
      </c>
      <c r="BB256" s="5">
        <f>IFERROR(IF(BA256=$B256,0,IF($B256=0,ROUND((ABS(BA256-'Calculs T1a'!$S$7)/'Calculs T1a'!$S$7)*100,0),ROUND((ABS(BA256-$B256)/$B256)*100,0))), "No Prediction")</f>
        <v>0</v>
      </c>
      <c r="BD256" s="5">
        <f>IFERROR(IF(BC256=$B256,0,IF($B256=0,ROUND((ABS(BC256-'Calculs T1a'!$S$7)/'Calculs T1a'!$S$7)*100,0),ROUND((ABS(BC256-$B256)/$B256)*100,0))), "No Prediction")</f>
        <v>0</v>
      </c>
      <c r="BF256" s="5">
        <f>IFERROR(IF(BE256=$B256,0,IF($B256=0,ROUND((ABS(BE256-'Calculs T1a'!$S$7)/'Calculs T1a'!$S$7)*100,0),ROUND((ABS(BE256-$B256)/$B256)*100,0))), "No Prediction")</f>
        <v>0</v>
      </c>
      <c r="BH256" s="5">
        <f>IFERROR(IF(BG256=$B256,0,IF($B256=0,ROUND((ABS(BG256-'Calculs T1a'!$S$7)/'Calculs T1a'!$S$7)*100,0),ROUND((ABS(BG256-$B256)/$B256)*100,0))), "No Prediction")</f>
        <v>0</v>
      </c>
      <c r="BJ256" s="5">
        <f>IFERROR(IF(BI256=$B256,0,IF($B256=0,ROUND((ABS(BI256-'Calculs T1a'!$S$7)/'Calculs T1a'!$S$7)*100,0),ROUND((ABS(BI256-$B256)/$B256)*100,0))), "No Prediction")</f>
        <v>0</v>
      </c>
      <c r="BL256" s="5">
        <f>IFERROR(IF(BK256=$B256,0,IF($B256=0,ROUND((ABS(BK256-'Calculs T1a'!$S$7)/'Calculs T1a'!$S$7)*100,0),ROUND((ABS(BK256-$B256)/$B256)*100,0))), "No Prediction")</f>
        <v>0</v>
      </c>
      <c r="BN256" s="5">
        <f>IFERROR(IF(BM256=$B256,0,IF($B256=0,ROUND((ABS(BM256-'Calculs T1a'!$S$7)/'Calculs T1a'!$S$7)*100,0),ROUND((ABS(BM256-$B256)/$B256)*100,0))), "No Prediction")</f>
        <v>0</v>
      </c>
      <c r="BP256" s="5">
        <f>IFERROR(IF(BO256=$B256,0,IF($B256=0,ROUND((ABS(BO256-'Calculs T1a'!$S$7)/'Calculs T1a'!$S$7)*100,0),ROUND((ABS(BO256-$B256)/$B256)*100,0))), "No Prediction")</f>
        <v>0</v>
      </c>
      <c r="BR256" s="5">
        <f>IFERROR(IF(BQ256=$B256,0,IF($B256=0,ROUND((ABS(BQ256-'Calculs T1a'!$S$7)/'Calculs T1a'!$S$7)*100,0),ROUND((ABS(BQ256-$B256)/$B256)*100,0))), "No Prediction")</f>
        <v>0</v>
      </c>
      <c r="BT256" s="5">
        <f>IFERROR(IF(BS256=$B256,0,IF($B256=0,ROUND((ABS(BS256-'Calculs T1a'!$S$7)/'Calculs T1a'!$S$7)*100,0),ROUND((ABS(BS256-$B256)/$B256)*100,0))), "No Prediction")</f>
        <v>0</v>
      </c>
      <c r="BV256" s="5">
        <f>IFERROR(IF(BU256=$B256,0,IF($B256=0,ROUND((ABS(BU256-'Calculs T1a'!$S$7)/'Calculs T1a'!$S$7)*100,0),ROUND((ABS(BU256-$B256)/$B256)*100,0))), "No Prediction")</f>
        <v>0</v>
      </c>
    </row>
    <row r="257" spans="4:74" x14ac:dyDescent="0.3">
      <c r="D257" s="5">
        <f>IFERROR(IF(C257=$B257,0,IF($B257=0,ROUND((ABS(C257-'Calculs T1a'!$S$7)/'Calculs T1a'!$S$7)*100,0),ROUND((ABS(C257-$B257)/$B257)*100,0))), "No Prediction")</f>
        <v>0</v>
      </c>
      <c r="F257" s="5">
        <f>IFERROR(IF(E257=$B257,0,IF($B257=0,ROUND((ABS(E257-'Calculs T1a'!$S$7)/'Calculs T1a'!$S$7)*100,0),ROUND((ABS(E257-$B257)/$B257)*100,0))), "No Prediction")</f>
        <v>0</v>
      </c>
      <c r="H257" s="5">
        <f>IFERROR(IF(G257=$B257,0,IF($B257=0,ROUND((ABS(G257-'Calculs T1a'!$S$7)/'Calculs T1a'!$S$7)*100,0),ROUND((ABS(G257-$B257)/$B257)*100,0))), "No Prediction")</f>
        <v>0</v>
      </c>
      <c r="J257" s="5">
        <f>IFERROR(IF(I257=$B257,0,IF($B257=0,ROUND((ABS(I257-'Calculs T1a'!$S$7)/'Calculs T1a'!$S$7)*100,0),ROUND((ABS(I257-$B257)/$B257)*100,0))), "No Prediction")</f>
        <v>0</v>
      </c>
      <c r="L257" s="5">
        <f>IFERROR(IF(K257=$B257,0,IF($B257=0,ROUND((ABS(K257-'Calculs T1a'!$S$7)/'Calculs T1a'!$S$7)*100,0),ROUND((ABS(K257-$B257)/$B257)*100,0))), "No Prediction")</f>
        <v>0</v>
      </c>
      <c r="N257" s="5">
        <f>IFERROR(IF(M257=$B257,0,IF($B257=0,ROUND((ABS(M257-'Calculs T1a'!$S$7)/'Calculs T1a'!$S$7)*100,0),ROUND((ABS(M257-$B257)/$B257)*100,0))), "No Prediction")</f>
        <v>0</v>
      </c>
      <c r="P257" s="5">
        <f>IFERROR(IF(O257=$B257,0,IF($B257=0,ROUND((ABS(O257-'Calculs T1a'!$S$7)/'Calculs T1a'!$S$7)*100,0),ROUND((ABS(O257-$B257)/$B257)*100,0))), "No Prediction")</f>
        <v>0</v>
      </c>
      <c r="R257" s="5">
        <f>IFERROR(IF(Q257=$B257,0,IF($B257=0,ROUND((ABS(Q257-'Calculs T1a'!$S$7)/'Calculs T1a'!$S$7)*100,0),ROUND((ABS(Q257-$B257)/$B257)*100,0))), "No Prediction")</f>
        <v>0</v>
      </c>
      <c r="T257" s="5">
        <f>IFERROR(IF(S257=$B257,0,IF($B257=0,ROUND((ABS(S257-'Calculs T1a'!$S$7)/'Calculs T1a'!$S$7)*100,0),ROUND((ABS(S257-$B257)/$B257)*100,0))), "No Prediction")</f>
        <v>0</v>
      </c>
      <c r="V257" s="5">
        <f>IFERROR(IF(U257=$B257,0,IF($B257=0,ROUND((ABS(U257-'Calculs T1a'!$S$7)/'Calculs T1a'!$S$7)*100,0),ROUND((ABS(U257-$B257)/$B257)*100,0))), "No Prediction")</f>
        <v>0</v>
      </c>
      <c r="X257" s="5">
        <f>IFERROR(IF(W257=$B257,0,IF($B257=0,ROUND((ABS(W257-'Calculs T1a'!$S$7)/'Calculs T1a'!$S$7)*100,0),ROUND((ABS(W257-$B257)/$B257)*100,0))), "No Prediction")</f>
        <v>0</v>
      </c>
      <c r="AC257" s="5">
        <f>IFERROR(IF(AB257=$B257,0,IF($B257=0,ROUND((ABS(AB257-'Calculs T1a'!$S$7)/'Calculs T1a'!$S$7)*100,0),ROUND((ABS(AB257-$B257)/$B257)*100,0))), "No Prediction")</f>
        <v>0</v>
      </c>
      <c r="AE257" s="5">
        <f>IFERROR(IF(AD257=$B257,0,IF($B257=0,ROUND((ABS(AD257-'Calculs T1a'!$S$7)/'Calculs T1a'!$S$7)*100,0),ROUND((ABS(AD257-$B257)/$B257)*100,0))), "No Prediction")</f>
        <v>0</v>
      </c>
      <c r="AG257" s="5">
        <f>IFERROR(IF(AF257=$B257,0,IF($B257=0,ROUND((ABS(AF257-'Calculs T1a'!$S$7)/'Calculs T1a'!$S$7)*100,0),ROUND((ABS(AF257-$B257)/$B257)*100,0))), "No Prediction")</f>
        <v>0</v>
      </c>
      <c r="AI257" s="5">
        <f>IFERROR(IF(AH257=$B257,0,IF($B257=0,ROUND((ABS(AH257-'Calculs T1a'!$S$7)/'Calculs T1a'!$S$7)*100,0),ROUND((ABS(AH257-$B257)/$B257)*100,0))), "No Prediction")</f>
        <v>0</v>
      </c>
      <c r="AK257" s="5">
        <f>IFERROR(IF(AJ257=$B257,0,IF($B257=0,ROUND((ABS(AJ257-'Calculs T1a'!$S$7)/'Calculs T1a'!$S$7)*100,0),ROUND((ABS(AJ257-$B257)/$B257)*100,0))), "No Prediction")</f>
        <v>0</v>
      </c>
      <c r="AM257" s="5">
        <f>IFERROR(IF(AL257=$B257,0,IF($B257=0,ROUND((ABS(AL257-'Calculs T1a'!$S$7)/'Calculs T1a'!$S$7)*100,0),ROUND((ABS(AL257-$B257)/$B257)*100,0))), "No Prediction")</f>
        <v>0</v>
      </c>
      <c r="AO257" s="5">
        <f>IFERROR(IF(AN257=$B257,0,IF($B257=0,ROUND((ABS(AN257-'Calculs T1a'!$S$7)/'Calculs T1a'!$S$7)*100,0),ROUND((ABS(AN257-$B257)/$B257)*100,0))), "No Prediction")</f>
        <v>0</v>
      </c>
      <c r="AQ257" s="5">
        <f>IFERROR(IF(AP257=$B257,0,IF($B257=0,ROUND((ABS(AP257-'Calculs T1a'!$S$7)/'Calculs T1a'!$S$7)*100,0),ROUND((ABS(AP257-$B257)/$B257)*100,0))), "No Prediction")</f>
        <v>0</v>
      </c>
      <c r="AS257" s="5">
        <f>IFERROR(IF(AR257=$B257,0,IF($B257=0,ROUND((ABS(AR257-'Calculs T1a'!$S$7)/'Calculs T1a'!$S$7)*100,0),ROUND((ABS(AR257-$B257)/$B257)*100,0))), "No Prediction")</f>
        <v>0</v>
      </c>
      <c r="AU257" s="5">
        <f>IFERROR(IF(AT257=$B257,0,IF($B257=0,ROUND((ABS(AT257-'Calculs T1a'!$S$7)/'Calculs T1a'!$S$7)*100,0),ROUND((ABS(AT257-$B257)/$B257)*100,0))), "No Prediction")</f>
        <v>0</v>
      </c>
      <c r="AW257" s="5">
        <f>IFERROR(IF(AV257=$B257,0,IF($B257=0,ROUND((ABS(AV257-'Calculs T1a'!$S$7)/'Calculs T1a'!$S$7)*100,0),ROUND((ABS(AV257-$B257)/$B257)*100,0))), "No Prediction")</f>
        <v>0</v>
      </c>
      <c r="BB257" s="5">
        <f>IFERROR(IF(BA257=$B257,0,IF($B257=0,ROUND((ABS(BA257-'Calculs T1a'!$S$7)/'Calculs T1a'!$S$7)*100,0),ROUND((ABS(BA257-$B257)/$B257)*100,0))), "No Prediction")</f>
        <v>0</v>
      </c>
      <c r="BD257" s="5">
        <f>IFERROR(IF(BC257=$B257,0,IF($B257=0,ROUND((ABS(BC257-'Calculs T1a'!$S$7)/'Calculs T1a'!$S$7)*100,0),ROUND((ABS(BC257-$B257)/$B257)*100,0))), "No Prediction")</f>
        <v>0</v>
      </c>
      <c r="BF257" s="5">
        <f>IFERROR(IF(BE257=$B257,0,IF($B257=0,ROUND((ABS(BE257-'Calculs T1a'!$S$7)/'Calculs T1a'!$S$7)*100,0),ROUND((ABS(BE257-$B257)/$B257)*100,0))), "No Prediction")</f>
        <v>0</v>
      </c>
      <c r="BH257" s="5">
        <f>IFERROR(IF(BG257=$B257,0,IF($B257=0,ROUND((ABS(BG257-'Calculs T1a'!$S$7)/'Calculs T1a'!$S$7)*100,0),ROUND((ABS(BG257-$B257)/$B257)*100,0))), "No Prediction")</f>
        <v>0</v>
      </c>
      <c r="BJ257" s="5">
        <f>IFERROR(IF(BI257=$B257,0,IF($B257=0,ROUND((ABS(BI257-'Calculs T1a'!$S$7)/'Calculs T1a'!$S$7)*100,0),ROUND((ABS(BI257-$B257)/$B257)*100,0))), "No Prediction")</f>
        <v>0</v>
      </c>
      <c r="BL257" s="5">
        <f>IFERROR(IF(BK257=$B257,0,IF($B257=0,ROUND((ABS(BK257-'Calculs T1a'!$S$7)/'Calculs T1a'!$S$7)*100,0),ROUND((ABS(BK257-$B257)/$B257)*100,0))), "No Prediction")</f>
        <v>0</v>
      </c>
      <c r="BN257" s="5">
        <f>IFERROR(IF(BM257=$B257,0,IF($B257=0,ROUND((ABS(BM257-'Calculs T1a'!$S$7)/'Calculs T1a'!$S$7)*100,0),ROUND((ABS(BM257-$B257)/$B257)*100,0))), "No Prediction")</f>
        <v>0</v>
      </c>
      <c r="BP257" s="5">
        <f>IFERROR(IF(BO257=$B257,0,IF($B257=0,ROUND((ABS(BO257-'Calculs T1a'!$S$7)/'Calculs T1a'!$S$7)*100,0),ROUND((ABS(BO257-$B257)/$B257)*100,0))), "No Prediction")</f>
        <v>0</v>
      </c>
      <c r="BR257" s="5">
        <f>IFERROR(IF(BQ257=$B257,0,IF($B257=0,ROUND((ABS(BQ257-'Calculs T1a'!$S$7)/'Calculs T1a'!$S$7)*100,0),ROUND((ABS(BQ257-$B257)/$B257)*100,0))), "No Prediction")</f>
        <v>0</v>
      </c>
      <c r="BT257" s="5">
        <f>IFERROR(IF(BS257=$B257,0,IF($B257=0,ROUND((ABS(BS257-'Calculs T1a'!$S$7)/'Calculs T1a'!$S$7)*100,0),ROUND((ABS(BS257-$B257)/$B257)*100,0))), "No Prediction")</f>
        <v>0</v>
      </c>
      <c r="BV257" s="5">
        <f>IFERROR(IF(BU257=$B257,0,IF($B257=0,ROUND((ABS(BU257-'Calculs T1a'!$S$7)/'Calculs T1a'!$S$7)*100,0),ROUND((ABS(BU257-$B257)/$B257)*100,0))), "No Prediction")</f>
        <v>0</v>
      </c>
    </row>
    <row r="258" spans="4:74" x14ac:dyDescent="0.3">
      <c r="D258" s="5">
        <f>IFERROR(IF(C258=$B258,0,IF($B258=0,ROUND((ABS(C258-'Calculs T1a'!$S$7)/'Calculs T1a'!$S$7)*100,0),ROUND((ABS(C258-$B258)/$B258)*100,0))), "No Prediction")</f>
        <v>0</v>
      </c>
      <c r="F258" s="5">
        <f>IFERROR(IF(E258=$B258,0,IF($B258=0,ROUND((ABS(E258-'Calculs T1a'!$S$7)/'Calculs T1a'!$S$7)*100,0),ROUND((ABS(E258-$B258)/$B258)*100,0))), "No Prediction")</f>
        <v>0</v>
      </c>
      <c r="H258" s="5">
        <f>IFERROR(IF(G258=$B258,0,IF($B258=0,ROUND((ABS(G258-'Calculs T1a'!$S$7)/'Calculs T1a'!$S$7)*100,0),ROUND((ABS(G258-$B258)/$B258)*100,0))), "No Prediction")</f>
        <v>0</v>
      </c>
      <c r="J258" s="5">
        <f>IFERROR(IF(I258=$B258,0,IF($B258=0,ROUND((ABS(I258-'Calculs T1a'!$S$7)/'Calculs T1a'!$S$7)*100,0),ROUND((ABS(I258-$B258)/$B258)*100,0))), "No Prediction")</f>
        <v>0</v>
      </c>
      <c r="L258" s="5">
        <f>IFERROR(IF(K258=$B258,0,IF($B258=0,ROUND((ABS(K258-'Calculs T1a'!$S$7)/'Calculs T1a'!$S$7)*100,0),ROUND((ABS(K258-$B258)/$B258)*100,0))), "No Prediction")</f>
        <v>0</v>
      </c>
      <c r="N258" s="5">
        <f>IFERROR(IF(M258=$B258,0,IF($B258=0,ROUND((ABS(M258-'Calculs T1a'!$S$7)/'Calculs T1a'!$S$7)*100,0),ROUND((ABS(M258-$B258)/$B258)*100,0))), "No Prediction")</f>
        <v>0</v>
      </c>
      <c r="P258" s="5">
        <f>IFERROR(IF(O258=$B258,0,IF($B258=0,ROUND((ABS(O258-'Calculs T1a'!$S$7)/'Calculs T1a'!$S$7)*100,0),ROUND((ABS(O258-$B258)/$B258)*100,0))), "No Prediction")</f>
        <v>0</v>
      </c>
      <c r="R258" s="5">
        <f>IFERROR(IF(Q258=$B258,0,IF($B258=0,ROUND((ABS(Q258-'Calculs T1a'!$S$7)/'Calculs T1a'!$S$7)*100,0),ROUND((ABS(Q258-$B258)/$B258)*100,0))), "No Prediction")</f>
        <v>0</v>
      </c>
      <c r="T258" s="5">
        <f>IFERROR(IF(S258=$B258,0,IF($B258=0,ROUND((ABS(S258-'Calculs T1a'!$S$7)/'Calculs T1a'!$S$7)*100,0),ROUND((ABS(S258-$B258)/$B258)*100,0))), "No Prediction")</f>
        <v>0</v>
      </c>
      <c r="V258" s="5">
        <f>IFERROR(IF(U258=$B258,0,IF($B258=0,ROUND((ABS(U258-'Calculs T1a'!$S$7)/'Calculs T1a'!$S$7)*100,0),ROUND((ABS(U258-$B258)/$B258)*100,0))), "No Prediction")</f>
        <v>0</v>
      </c>
      <c r="X258" s="5">
        <f>IFERROR(IF(W258=$B258,0,IF($B258=0,ROUND((ABS(W258-'Calculs T1a'!$S$7)/'Calculs T1a'!$S$7)*100,0),ROUND((ABS(W258-$B258)/$B258)*100,0))), "No Prediction")</f>
        <v>0</v>
      </c>
      <c r="AC258" s="5">
        <f>IFERROR(IF(AB258=$B258,0,IF($B258=0,ROUND((ABS(AB258-'Calculs T1a'!$S$7)/'Calculs T1a'!$S$7)*100,0),ROUND((ABS(AB258-$B258)/$B258)*100,0))), "No Prediction")</f>
        <v>0</v>
      </c>
      <c r="AE258" s="5">
        <f>IFERROR(IF(AD258=$B258,0,IF($B258=0,ROUND((ABS(AD258-'Calculs T1a'!$S$7)/'Calculs T1a'!$S$7)*100,0),ROUND((ABS(AD258-$B258)/$B258)*100,0))), "No Prediction")</f>
        <v>0</v>
      </c>
      <c r="AG258" s="5">
        <f>IFERROR(IF(AF258=$B258,0,IF($B258=0,ROUND((ABS(AF258-'Calculs T1a'!$S$7)/'Calculs T1a'!$S$7)*100,0),ROUND((ABS(AF258-$B258)/$B258)*100,0))), "No Prediction")</f>
        <v>0</v>
      </c>
      <c r="AI258" s="5">
        <f>IFERROR(IF(AH258=$B258,0,IF($B258=0,ROUND((ABS(AH258-'Calculs T1a'!$S$7)/'Calculs T1a'!$S$7)*100,0),ROUND((ABS(AH258-$B258)/$B258)*100,0))), "No Prediction")</f>
        <v>0</v>
      </c>
      <c r="AK258" s="5">
        <f>IFERROR(IF(AJ258=$B258,0,IF($B258=0,ROUND((ABS(AJ258-'Calculs T1a'!$S$7)/'Calculs T1a'!$S$7)*100,0),ROUND((ABS(AJ258-$B258)/$B258)*100,0))), "No Prediction")</f>
        <v>0</v>
      </c>
      <c r="AM258" s="5">
        <f>IFERROR(IF(AL258=$B258,0,IF($B258=0,ROUND((ABS(AL258-'Calculs T1a'!$S$7)/'Calculs T1a'!$S$7)*100,0),ROUND((ABS(AL258-$B258)/$B258)*100,0))), "No Prediction")</f>
        <v>0</v>
      </c>
      <c r="AO258" s="5">
        <f>IFERROR(IF(AN258=$B258,0,IF($B258=0,ROUND((ABS(AN258-'Calculs T1a'!$S$7)/'Calculs T1a'!$S$7)*100,0),ROUND((ABS(AN258-$B258)/$B258)*100,0))), "No Prediction")</f>
        <v>0</v>
      </c>
      <c r="AQ258" s="5">
        <f>IFERROR(IF(AP258=$B258,0,IF($B258=0,ROUND((ABS(AP258-'Calculs T1a'!$S$7)/'Calculs T1a'!$S$7)*100,0),ROUND((ABS(AP258-$B258)/$B258)*100,0))), "No Prediction")</f>
        <v>0</v>
      </c>
      <c r="AS258" s="5">
        <f>IFERROR(IF(AR258=$B258,0,IF($B258=0,ROUND((ABS(AR258-'Calculs T1a'!$S$7)/'Calculs T1a'!$S$7)*100,0),ROUND((ABS(AR258-$B258)/$B258)*100,0))), "No Prediction")</f>
        <v>0</v>
      </c>
      <c r="AU258" s="5">
        <f>IFERROR(IF(AT258=$B258,0,IF($B258=0,ROUND((ABS(AT258-'Calculs T1a'!$S$7)/'Calculs T1a'!$S$7)*100,0),ROUND((ABS(AT258-$B258)/$B258)*100,0))), "No Prediction")</f>
        <v>0</v>
      </c>
      <c r="AW258" s="5">
        <f>IFERROR(IF(AV258=$B258,0,IF($B258=0,ROUND((ABS(AV258-'Calculs T1a'!$S$7)/'Calculs T1a'!$S$7)*100,0),ROUND((ABS(AV258-$B258)/$B258)*100,0))), "No Prediction")</f>
        <v>0</v>
      </c>
      <c r="BB258" s="5">
        <f>IFERROR(IF(BA258=$B258,0,IF($B258=0,ROUND((ABS(BA258-'Calculs T1a'!$S$7)/'Calculs T1a'!$S$7)*100,0),ROUND((ABS(BA258-$B258)/$B258)*100,0))), "No Prediction")</f>
        <v>0</v>
      </c>
      <c r="BD258" s="5">
        <f>IFERROR(IF(BC258=$B258,0,IF($B258=0,ROUND((ABS(BC258-'Calculs T1a'!$S$7)/'Calculs T1a'!$S$7)*100,0),ROUND((ABS(BC258-$B258)/$B258)*100,0))), "No Prediction")</f>
        <v>0</v>
      </c>
      <c r="BF258" s="5">
        <f>IFERROR(IF(BE258=$B258,0,IF($B258=0,ROUND((ABS(BE258-'Calculs T1a'!$S$7)/'Calculs T1a'!$S$7)*100,0),ROUND((ABS(BE258-$B258)/$B258)*100,0))), "No Prediction")</f>
        <v>0</v>
      </c>
      <c r="BH258" s="5">
        <f>IFERROR(IF(BG258=$B258,0,IF($B258=0,ROUND((ABS(BG258-'Calculs T1a'!$S$7)/'Calculs T1a'!$S$7)*100,0),ROUND((ABS(BG258-$B258)/$B258)*100,0))), "No Prediction")</f>
        <v>0</v>
      </c>
      <c r="BJ258" s="5">
        <f>IFERROR(IF(BI258=$B258,0,IF($B258=0,ROUND((ABS(BI258-'Calculs T1a'!$S$7)/'Calculs T1a'!$S$7)*100,0),ROUND((ABS(BI258-$B258)/$B258)*100,0))), "No Prediction")</f>
        <v>0</v>
      </c>
      <c r="BL258" s="5">
        <f>IFERROR(IF(BK258=$B258,0,IF($B258=0,ROUND((ABS(BK258-'Calculs T1a'!$S$7)/'Calculs T1a'!$S$7)*100,0),ROUND((ABS(BK258-$B258)/$B258)*100,0))), "No Prediction")</f>
        <v>0</v>
      </c>
      <c r="BN258" s="5">
        <f>IFERROR(IF(BM258=$B258,0,IF($B258=0,ROUND((ABS(BM258-'Calculs T1a'!$S$7)/'Calculs T1a'!$S$7)*100,0),ROUND((ABS(BM258-$B258)/$B258)*100,0))), "No Prediction")</f>
        <v>0</v>
      </c>
      <c r="BP258" s="5">
        <f>IFERROR(IF(BO258=$B258,0,IF($B258=0,ROUND((ABS(BO258-'Calculs T1a'!$S$7)/'Calculs T1a'!$S$7)*100,0),ROUND((ABS(BO258-$B258)/$B258)*100,0))), "No Prediction")</f>
        <v>0</v>
      </c>
      <c r="BR258" s="5">
        <f>IFERROR(IF(BQ258=$B258,0,IF($B258=0,ROUND((ABS(BQ258-'Calculs T1a'!$S$7)/'Calculs T1a'!$S$7)*100,0),ROUND((ABS(BQ258-$B258)/$B258)*100,0))), "No Prediction")</f>
        <v>0</v>
      </c>
      <c r="BT258" s="5">
        <f>IFERROR(IF(BS258=$B258,0,IF($B258=0,ROUND((ABS(BS258-'Calculs T1a'!$S$7)/'Calculs T1a'!$S$7)*100,0),ROUND((ABS(BS258-$B258)/$B258)*100,0))), "No Prediction")</f>
        <v>0</v>
      </c>
      <c r="BV258" s="5">
        <f>IFERROR(IF(BU258=$B258,0,IF($B258=0,ROUND((ABS(BU258-'Calculs T1a'!$S$7)/'Calculs T1a'!$S$7)*100,0),ROUND((ABS(BU258-$B258)/$B258)*100,0))), "No Prediction")</f>
        <v>0</v>
      </c>
    </row>
    <row r="259" spans="4:74" x14ac:dyDescent="0.3">
      <c r="D259" s="5">
        <f>IFERROR(IF(C259=$B259,0,IF($B259=0,ROUND((ABS(C259-'Calculs T1a'!$S$7)/'Calculs T1a'!$S$7)*100,0),ROUND((ABS(C259-$B259)/$B259)*100,0))), "No Prediction")</f>
        <v>0</v>
      </c>
      <c r="F259" s="5">
        <f>IFERROR(IF(E259=$B259,0,IF($B259=0,ROUND((ABS(E259-'Calculs T1a'!$S$7)/'Calculs T1a'!$S$7)*100,0),ROUND((ABS(E259-$B259)/$B259)*100,0))), "No Prediction")</f>
        <v>0</v>
      </c>
      <c r="H259" s="5">
        <f>IFERROR(IF(G259=$B259,0,IF($B259=0,ROUND((ABS(G259-'Calculs T1a'!$S$7)/'Calculs T1a'!$S$7)*100,0),ROUND((ABS(G259-$B259)/$B259)*100,0))), "No Prediction")</f>
        <v>0</v>
      </c>
      <c r="J259" s="5">
        <f>IFERROR(IF(I259=$B259,0,IF($B259=0,ROUND((ABS(I259-'Calculs T1a'!$S$7)/'Calculs T1a'!$S$7)*100,0),ROUND((ABS(I259-$B259)/$B259)*100,0))), "No Prediction")</f>
        <v>0</v>
      </c>
      <c r="L259" s="5">
        <f>IFERROR(IF(K259=$B259,0,IF($B259=0,ROUND((ABS(K259-'Calculs T1a'!$S$7)/'Calculs T1a'!$S$7)*100,0),ROUND((ABS(K259-$B259)/$B259)*100,0))), "No Prediction")</f>
        <v>0</v>
      </c>
      <c r="N259" s="5">
        <f>IFERROR(IF(M259=$B259,0,IF($B259=0,ROUND((ABS(M259-'Calculs T1a'!$S$7)/'Calculs T1a'!$S$7)*100,0),ROUND((ABS(M259-$B259)/$B259)*100,0))), "No Prediction")</f>
        <v>0</v>
      </c>
      <c r="P259" s="5">
        <f>IFERROR(IF(O259=$B259,0,IF($B259=0,ROUND((ABS(O259-'Calculs T1a'!$S$7)/'Calculs T1a'!$S$7)*100,0),ROUND((ABS(O259-$B259)/$B259)*100,0))), "No Prediction")</f>
        <v>0</v>
      </c>
      <c r="R259" s="5">
        <f>IFERROR(IF(Q259=$B259,0,IF($B259=0,ROUND((ABS(Q259-'Calculs T1a'!$S$7)/'Calculs T1a'!$S$7)*100,0),ROUND((ABS(Q259-$B259)/$B259)*100,0))), "No Prediction")</f>
        <v>0</v>
      </c>
      <c r="T259" s="5">
        <f>IFERROR(IF(S259=$B259,0,IF($B259=0,ROUND((ABS(S259-'Calculs T1a'!$S$7)/'Calculs T1a'!$S$7)*100,0),ROUND((ABS(S259-$B259)/$B259)*100,0))), "No Prediction")</f>
        <v>0</v>
      </c>
      <c r="V259" s="5">
        <f>IFERROR(IF(U259=$B259,0,IF($B259=0,ROUND((ABS(U259-'Calculs T1a'!$S$7)/'Calculs T1a'!$S$7)*100,0),ROUND((ABS(U259-$B259)/$B259)*100,0))), "No Prediction")</f>
        <v>0</v>
      </c>
      <c r="X259" s="5">
        <f>IFERROR(IF(W259=$B259,0,IF($B259=0,ROUND((ABS(W259-'Calculs T1a'!$S$7)/'Calculs T1a'!$S$7)*100,0),ROUND((ABS(W259-$B259)/$B259)*100,0))), "No Prediction")</f>
        <v>0</v>
      </c>
      <c r="AC259" s="5">
        <f>IFERROR(IF(AB259=$B259,0,IF($B259=0,ROUND((ABS(AB259-'Calculs T1a'!$S$7)/'Calculs T1a'!$S$7)*100,0),ROUND((ABS(AB259-$B259)/$B259)*100,0))), "No Prediction")</f>
        <v>0</v>
      </c>
      <c r="AE259" s="5">
        <f>IFERROR(IF(AD259=$B259,0,IF($B259=0,ROUND((ABS(AD259-'Calculs T1a'!$S$7)/'Calculs T1a'!$S$7)*100,0),ROUND((ABS(AD259-$B259)/$B259)*100,0))), "No Prediction")</f>
        <v>0</v>
      </c>
      <c r="AG259" s="5">
        <f>IFERROR(IF(AF259=$B259,0,IF($B259=0,ROUND((ABS(AF259-'Calculs T1a'!$S$7)/'Calculs T1a'!$S$7)*100,0),ROUND((ABS(AF259-$B259)/$B259)*100,0))), "No Prediction")</f>
        <v>0</v>
      </c>
      <c r="AI259" s="5">
        <f>IFERROR(IF(AH259=$B259,0,IF($B259=0,ROUND((ABS(AH259-'Calculs T1a'!$S$7)/'Calculs T1a'!$S$7)*100,0),ROUND((ABS(AH259-$B259)/$B259)*100,0))), "No Prediction")</f>
        <v>0</v>
      </c>
      <c r="AK259" s="5">
        <f>IFERROR(IF(AJ259=$B259,0,IF($B259=0,ROUND((ABS(AJ259-'Calculs T1a'!$S$7)/'Calculs T1a'!$S$7)*100,0),ROUND((ABS(AJ259-$B259)/$B259)*100,0))), "No Prediction")</f>
        <v>0</v>
      </c>
      <c r="AM259" s="5">
        <f>IFERROR(IF(AL259=$B259,0,IF($B259=0,ROUND((ABS(AL259-'Calculs T1a'!$S$7)/'Calculs T1a'!$S$7)*100,0),ROUND((ABS(AL259-$B259)/$B259)*100,0))), "No Prediction")</f>
        <v>0</v>
      </c>
      <c r="AO259" s="5">
        <f>IFERROR(IF(AN259=$B259,0,IF($B259=0,ROUND((ABS(AN259-'Calculs T1a'!$S$7)/'Calculs T1a'!$S$7)*100,0),ROUND((ABS(AN259-$B259)/$B259)*100,0))), "No Prediction")</f>
        <v>0</v>
      </c>
      <c r="AQ259" s="5">
        <f>IFERROR(IF(AP259=$B259,0,IF($B259=0,ROUND((ABS(AP259-'Calculs T1a'!$S$7)/'Calculs T1a'!$S$7)*100,0),ROUND((ABS(AP259-$B259)/$B259)*100,0))), "No Prediction")</f>
        <v>0</v>
      </c>
      <c r="AS259" s="5">
        <f>IFERROR(IF(AR259=$B259,0,IF($B259=0,ROUND((ABS(AR259-'Calculs T1a'!$S$7)/'Calculs T1a'!$S$7)*100,0),ROUND((ABS(AR259-$B259)/$B259)*100,0))), "No Prediction")</f>
        <v>0</v>
      </c>
      <c r="AU259" s="5">
        <f>IFERROR(IF(AT259=$B259,0,IF($B259=0,ROUND((ABS(AT259-'Calculs T1a'!$S$7)/'Calculs T1a'!$S$7)*100,0),ROUND((ABS(AT259-$B259)/$B259)*100,0))), "No Prediction")</f>
        <v>0</v>
      </c>
      <c r="AW259" s="5">
        <f>IFERROR(IF(AV259=$B259,0,IF($B259=0,ROUND((ABS(AV259-'Calculs T1a'!$S$7)/'Calculs T1a'!$S$7)*100,0),ROUND((ABS(AV259-$B259)/$B259)*100,0))), "No Prediction")</f>
        <v>0</v>
      </c>
      <c r="BB259" s="5">
        <f>IFERROR(IF(BA259=$B259,0,IF($B259=0,ROUND((ABS(BA259-'Calculs T1a'!$S$7)/'Calculs T1a'!$S$7)*100,0),ROUND((ABS(BA259-$B259)/$B259)*100,0))), "No Prediction")</f>
        <v>0</v>
      </c>
      <c r="BD259" s="5">
        <f>IFERROR(IF(BC259=$B259,0,IF($B259=0,ROUND((ABS(BC259-'Calculs T1a'!$S$7)/'Calculs T1a'!$S$7)*100,0),ROUND((ABS(BC259-$B259)/$B259)*100,0))), "No Prediction")</f>
        <v>0</v>
      </c>
      <c r="BF259" s="5">
        <f>IFERROR(IF(BE259=$B259,0,IF($B259=0,ROUND((ABS(BE259-'Calculs T1a'!$S$7)/'Calculs T1a'!$S$7)*100,0),ROUND((ABS(BE259-$B259)/$B259)*100,0))), "No Prediction")</f>
        <v>0</v>
      </c>
      <c r="BH259" s="5">
        <f>IFERROR(IF(BG259=$B259,0,IF($B259=0,ROUND((ABS(BG259-'Calculs T1a'!$S$7)/'Calculs T1a'!$S$7)*100,0),ROUND((ABS(BG259-$B259)/$B259)*100,0))), "No Prediction")</f>
        <v>0</v>
      </c>
      <c r="BJ259" s="5">
        <f>IFERROR(IF(BI259=$B259,0,IF($B259=0,ROUND((ABS(BI259-'Calculs T1a'!$S$7)/'Calculs T1a'!$S$7)*100,0),ROUND((ABS(BI259-$B259)/$B259)*100,0))), "No Prediction")</f>
        <v>0</v>
      </c>
      <c r="BL259" s="5">
        <f>IFERROR(IF(BK259=$B259,0,IF($B259=0,ROUND((ABS(BK259-'Calculs T1a'!$S$7)/'Calculs T1a'!$S$7)*100,0),ROUND((ABS(BK259-$B259)/$B259)*100,0))), "No Prediction")</f>
        <v>0</v>
      </c>
      <c r="BN259" s="5">
        <f>IFERROR(IF(BM259=$B259,0,IF($B259=0,ROUND((ABS(BM259-'Calculs T1a'!$S$7)/'Calculs T1a'!$S$7)*100,0),ROUND((ABS(BM259-$B259)/$B259)*100,0))), "No Prediction")</f>
        <v>0</v>
      </c>
      <c r="BP259" s="5">
        <f>IFERROR(IF(BO259=$B259,0,IF($B259=0,ROUND((ABS(BO259-'Calculs T1a'!$S$7)/'Calculs T1a'!$S$7)*100,0),ROUND((ABS(BO259-$B259)/$B259)*100,0))), "No Prediction")</f>
        <v>0</v>
      </c>
      <c r="BR259" s="5">
        <f>IFERROR(IF(BQ259=$B259,0,IF($B259=0,ROUND((ABS(BQ259-'Calculs T1a'!$S$7)/'Calculs T1a'!$S$7)*100,0),ROUND((ABS(BQ259-$B259)/$B259)*100,0))), "No Prediction")</f>
        <v>0</v>
      </c>
      <c r="BT259" s="5">
        <f>IFERROR(IF(BS259=$B259,0,IF($B259=0,ROUND((ABS(BS259-'Calculs T1a'!$S$7)/'Calculs T1a'!$S$7)*100,0),ROUND((ABS(BS259-$B259)/$B259)*100,0))), "No Prediction")</f>
        <v>0</v>
      </c>
      <c r="BV259" s="5">
        <f>IFERROR(IF(BU259=$B259,0,IF($B259=0,ROUND((ABS(BU259-'Calculs T1a'!$S$7)/'Calculs T1a'!$S$7)*100,0),ROUND((ABS(BU259-$B259)/$B259)*100,0))), "No Prediction")</f>
        <v>0</v>
      </c>
    </row>
    <row r="260" spans="4:74" x14ac:dyDescent="0.3">
      <c r="D260" s="5">
        <f>IFERROR(IF(C260=$B260,0,IF($B260=0,ROUND((ABS(C260-'Calculs T1a'!$S$7)/'Calculs T1a'!$S$7)*100,0),ROUND((ABS(C260-$B260)/$B260)*100,0))), "No Prediction")</f>
        <v>0</v>
      </c>
      <c r="F260" s="5">
        <f>IFERROR(IF(E260=$B260,0,IF($B260=0,ROUND((ABS(E260-'Calculs T1a'!$S$7)/'Calculs T1a'!$S$7)*100,0),ROUND((ABS(E260-$B260)/$B260)*100,0))), "No Prediction")</f>
        <v>0</v>
      </c>
      <c r="H260" s="5">
        <f>IFERROR(IF(G260=$B260,0,IF($B260=0,ROUND((ABS(G260-'Calculs T1a'!$S$7)/'Calculs T1a'!$S$7)*100,0),ROUND((ABS(G260-$B260)/$B260)*100,0))), "No Prediction")</f>
        <v>0</v>
      </c>
      <c r="J260" s="5">
        <f>IFERROR(IF(I260=$B260,0,IF($B260=0,ROUND((ABS(I260-'Calculs T1a'!$S$7)/'Calculs T1a'!$S$7)*100,0),ROUND((ABS(I260-$B260)/$B260)*100,0))), "No Prediction")</f>
        <v>0</v>
      </c>
      <c r="L260" s="5">
        <f>IFERROR(IF(K260=$B260,0,IF($B260=0,ROUND((ABS(K260-'Calculs T1a'!$S$7)/'Calculs T1a'!$S$7)*100,0),ROUND((ABS(K260-$B260)/$B260)*100,0))), "No Prediction")</f>
        <v>0</v>
      </c>
      <c r="N260" s="5">
        <f>IFERROR(IF(M260=$B260,0,IF($B260=0,ROUND((ABS(M260-'Calculs T1a'!$S$7)/'Calculs T1a'!$S$7)*100,0),ROUND((ABS(M260-$B260)/$B260)*100,0))), "No Prediction")</f>
        <v>0</v>
      </c>
      <c r="P260" s="5">
        <f>IFERROR(IF(O260=$B260,0,IF($B260=0,ROUND((ABS(O260-'Calculs T1a'!$S$7)/'Calculs T1a'!$S$7)*100,0),ROUND((ABS(O260-$B260)/$B260)*100,0))), "No Prediction")</f>
        <v>0</v>
      </c>
      <c r="R260" s="5">
        <f>IFERROR(IF(Q260=$B260,0,IF($B260=0,ROUND((ABS(Q260-'Calculs T1a'!$S$7)/'Calculs T1a'!$S$7)*100,0),ROUND((ABS(Q260-$B260)/$B260)*100,0))), "No Prediction")</f>
        <v>0</v>
      </c>
      <c r="T260" s="5">
        <f>IFERROR(IF(S260=$B260,0,IF($B260=0,ROUND((ABS(S260-'Calculs T1a'!$S$7)/'Calculs T1a'!$S$7)*100,0),ROUND((ABS(S260-$B260)/$B260)*100,0))), "No Prediction")</f>
        <v>0</v>
      </c>
      <c r="V260" s="5">
        <f>IFERROR(IF(U260=$B260,0,IF($B260=0,ROUND((ABS(U260-'Calculs T1a'!$S$7)/'Calculs T1a'!$S$7)*100,0),ROUND((ABS(U260-$B260)/$B260)*100,0))), "No Prediction")</f>
        <v>0</v>
      </c>
      <c r="X260" s="5">
        <f>IFERROR(IF(W260=$B260,0,IF($B260=0,ROUND((ABS(W260-'Calculs T1a'!$S$7)/'Calculs T1a'!$S$7)*100,0),ROUND((ABS(W260-$B260)/$B260)*100,0))), "No Prediction")</f>
        <v>0</v>
      </c>
      <c r="AC260" s="5">
        <f>IFERROR(IF(AB260=$B260,0,IF($B260=0,ROUND((ABS(AB260-'Calculs T1a'!$S$7)/'Calculs T1a'!$S$7)*100,0),ROUND((ABS(AB260-$B260)/$B260)*100,0))), "No Prediction")</f>
        <v>0</v>
      </c>
      <c r="AE260" s="5">
        <f>IFERROR(IF(AD260=$B260,0,IF($B260=0,ROUND((ABS(AD260-'Calculs T1a'!$S$7)/'Calculs T1a'!$S$7)*100,0),ROUND((ABS(AD260-$B260)/$B260)*100,0))), "No Prediction")</f>
        <v>0</v>
      </c>
      <c r="AG260" s="5">
        <f>IFERROR(IF(AF260=$B260,0,IF($B260=0,ROUND((ABS(AF260-'Calculs T1a'!$S$7)/'Calculs T1a'!$S$7)*100,0),ROUND((ABS(AF260-$B260)/$B260)*100,0))), "No Prediction")</f>
        <v>0</v>
      </c>
      <c r="AI260" s="5">
        <f>IFERROR(IF(AH260=$B260,0,IF($B260=0,ROUND((ABS(AH260-'Calculs T1a'!$S$7)/'Calculs T1a'!$S$7)*100,0),ROUND((ABS(AH260-$B260)/$B260)*100,0))), "No Prediction")</f>
        <v>0</v>
      </c>
      <c r="AK260" s="5">
        <f>IFERROR(IF(AJ260=$B260,0,IF($B260=0,ROUND((ABS(AJ260-'Calculs T1a'!$S$7)/'Calculs T1a'!$S$7)*100,0),ROUND((ABS(AJ260-$B260)/$B260)*100,0))), "No Prediction")</f>
        <v>0</v>
      </c>
      <c r="AM260" s="5">
        <f>IFERROR(IF(AL260=$B260,0,IF($B260=0,ROUND((ABS(AL260-'Calculs T1a'!$S$7)/'Calculs T1a'!$S$7)*100,0),ROUND((ABS(AL260-$B260)/$B260)*100,0))), "No Prediction")</f>
        <v>0</v>
      </c>
      <c r="AO260" s="5">
        <f>IFERROR(IF(AN260=$B260,0,IF($B260=0,ROUND((ABS(AN260-'Calculs T1a'!$S$7)/'Calculs T1a'!$S$7)*100,0),ROUND((ABS(AN260-$B260)/$B260)*100,0))), "No Prediction")</f>
        <v>0</v>
      </c>
      <c r="AQ260" s="5">
        <f>IFERROR(IF(AP260=$B260,0,IF($B260=0,ROUND((ABS(AP260-'Calculs T1a'!$S$7)/'Calculs T1a'!$S$7)*100,0),ROUND((ABS(AP260-$B260)/$B260)*100,0))), "No Prediction")</f>
        <v>0</v>
      </c>
      <c r="AS260" s="5">
        <f>IFERROR(IF(AR260=$B260,0,IF($B260=0,ROUND((ABS(AR260-'Calculs T1a'!$S$7)/'Calculs T1a'!$S$7)*100,0),ROUND((ABS(AR260-$B260)/$B260)*100,0))), "No Prediction")</f>
        <v>0</v>
      </c>
      <c r="AU260" s="5">
        <f>IFERROR(IF(AT260=$B260,0,IF($B260=0,ROUND((ABS(AT260-'Calculs T1a'!$S$7)/'Calculs T1a'!$S$7)*100,0),ROUND((ABS(AT260-$B260)/$B260)*100,0))), "No Prediction")</f>
        <v>0</v>
      </c>
      <c r="AW260" s="5">
        <f>IFERROR(IF(AV260=$B260,0,IF($B260=0,ROUND((ABS(AV260-'Calculs T1a'!$S$7)/'Calculs T1a'!$S$7)*100,0),ROUND((ABS(AV260-$B260)/$B260)*100,0))), "No Prediction")</f>
        <v>0</v>
      </c>
      <c r="BB260" s="5">
        <f>IFERROR(IF(BA260=$B260,0,IF($B260=0,ROUND((ABS(BA260-'Calculs T1a'!$S$7)/'Calculs T1a'!$S$7)*100,0),ROUND((ABS(BA260-$B260)/$B260)*100,0))), "No Prediction")</f>
        <v>0</v>
      </c>
      <c r="BD260" s="5">
        <f>IFERROR(IF(BC260=$B260,0,IF($B260=0,ROUND((ABS(BC260-'Calculs T1a'!$S$7)/'Calculs T1a'!$S$7)*100,0),ROUND((ABS(BC260-$B260)/$B260)*100,0))), "No Prediction")</f>
        <v>0</v>
      </c>
      <c r="BF260" s="5">
        <f>IFERROR(IF(BE260=$B260,0,IF($B260=0,ROUND((ABS(BE260-'Calculs T1a'!$S$7)/'Calculs T1a'!$S$7)*100,0),ROUND((ABS(BE260-$B260)/$B260)*100,0))), "No Prediction")</f>
        <v>0</v>
      </c>
      <c r="BH260" s="5">
        <f>IFERROR(IF(BG260=$B260,0,IF($B260=0,ROUND((ABS(BG260-'Calculs T1a'!$S$7)/'Calculs T1a'!$S$7)*100,0),ROUND((ABS(BG260-$B260)/$B260)*100,0))), "No Prediction")</f>
        <v>0</v>
      </c>
      <c r="BJ260" s="5">
        <f>IFERROR(IF(BI260=$B260,0,IF($B260=0,ROUND((ABS(BI260-'Calculs T1a'!$S$7)/'Calculs T1a'!$S$7)*100,0),ROUND((ABS(BI260-$B260)/$B260)*100,0))), "No Prediction")</f>
        <v>0</v>
      </c>
      <c r="BL260" s="5">
        <f>IFERROR(IF(BK260=$B260,0,IF($B260=0,ROUND((ABS(BK260-'Calculs T1a'!$S$7)/'Calculs T1a'!$S$7)*100,0),ROUND((ABS(BK260-$B260)/$B260)*100,0))), "No Prediction")</f>
        <v>0</v>
      </c>
      <c r="BN260" s="5">
        <f>IFERROR(IF(BM260=$B260,0,IF($B260=0,ROUND((ABS(BM260-'Calculs T1a'!$S$7)/'Calculs T1a'!$S$7)*100,0),ROUND((ABS(BM260-$B260)/$B260)*100,0))), "No Prediction")</f>
        <v>0</v>
      </c>
      <c r="BP260" s="5">
        <f>IFERROR(IF(BO260=$B260,0,IF($B260=0,ROUND((ABS(BO260-'Calculs T1a'!$S$7)/'Calculs T1a'!$S$7)*100,0),ROUND((ABS(BO260-$B260)/$B260)*100,0))), "No Prediction")</f>
        <v>0</v>
      </c>
      <c r="BR260" s="5">
        <f>IFERROR(IF(BQ260=$B260,0,IF($B260=0,ROUND((ABS(BQ260-'Calculs T1a'!$S$7)/'Calculs T1a'!$S$7)*100,0),ROUND((ABS(BQ260-$B260)/$B260)*100,0))), "No Prediction")</f>
        <v>0</v>
      </c>
      <c r="BT260" s="5">
        <f>IFERROR(IF(BS260=$B260,0,IF($B260=0,ROUND((ABS(BS260-'Calculs T1a'!$S$7)/'Calculs T1a'!$S$7)*100,0),ROUND((ABS(BS260-$B260)/$B260)*100,0))), "No Prediction")</f>
        <v>0</v>
      </c>
      <c r="BV260" s="5">
        <f>IFERROR(IF(BU260=$B260,0,IF($B260=0,ROUND((ABS(BU260-'Calculs T1a'!$S$7)/'Calculs T1a'!$S$7)*100,0),ROUND((ABS(BU260-$B260)/$B260)*100,0))), "No Prediction")</f>
        <v>0</v>
      </c>
    </row>
    <row r="261" spans="4:74" x14ac:dyDescent="0.3">
      <c r="D261" s="5">
        <f>IFERROR(IF(C261=$B261,0,IF($B261=0,ROUND((ABS(C261-'Calculs T1a'!$S$7)/'Calculs T1a'!$S$7)*100,0),ROUND((ABS(C261-$B261)/$B261)*100,0))), "No Prediction")</f>
        <v>0</v>
      </c>
      <c r="F261" s="5">
        <f>IFERROR(IF(E261=$B261,0,IF($B261=0,ROUND((ABS(E261-'Calculs T1a'!$S$7)/'Calculs T1a'!$S$7)*100,0),ROUND((ABS(E261-$B261)/$B261)*100,0))), "No Prediction")</f>
        <v>0</v>
      </c>
      <c r="H261" s="5">
        <f>IFERROR(IF(G261=$B261,0,IF($B261=0,ROUND((ABS(G261-'Calculs T1a'!$S$7)/'Calculs T1a'!$S$7)*100,0),ROUND((ABS(G261-$B261)/$B261)*100,0))), "No Prediction")</f>
        <v>0</v>
      </c>
      <c r="J261" s="5">
        <f>IFERROR(IF(I261=$B261,0,IF($B261=0,ROUND((ABS(I261-'Calculs T1a'!$S$7)/'Calculs T1a'!$S$7)*100,0),ROUND((ABS(I261-$B261)/$B261)*100,0))), "No Prediction")</f>
        <v>0</v>
      </c>
      <c r="L261" s="5">
        <f>IFERROR(IF(K261=$B261,0,IF($B261=0,ROUND((ABS(K261-'Calculs T1a'!$S$7)/'Calculs T1a'!$S$7)*100,0),ROUND((ABS(K261-$B261)/$B261)*100,0))), "No Prediction")</f>
        <v>0</v>
      </c>
      <c r="N261" s="5">
        <f>IFERROR(IF(M261=$B261,0,IF($B261=0,ROUND((ABS(M261-'Calculs T1a'!$S$7)/'Calculs T1a'!$S$7)*100,0),ROUND((ABS(M261-$B261)/$B261)*100,0))), "No Prediction")</f>
        <v>0</v>
      </c>
      <c r="P261" s="5">
        <f>IFERROR(IF(O261=$B261,0,IF($B261=0,ROUND((ABS(O261-'Calculs T1a'!$S$7)/'Calculs T1a'!$S$7)*100,0),ROUND((ABS(O261-$B261)/$B261)*100,0))), "No Prediction")</f>
        <v>0</v>
      </c>
      <c r="R261" s="5">
        <f>IFERROR(IF(Q261=$B261,0,IF($B261=0,ROUND((ABS(Q261-'Calculs T1a'!$S$7)/'Calculs T1a'!$S$7)*100,0),ROUND((ABS(Q261-$B261)/$B261)*100,0))), "No Prediction")</f>
        <v>0</v>
      </c>
      <c r="T261" s="5">
        <f>IFERROR(IF(S261=$B261,0,IF($B261=0,ROUND((ABS(S261-'Calculs T1a'!$S$7)/'Calculs T1a'!$S$7)*100,0),ROUND((ABS(S261-$B261)/$B261)*100,0))), "No Prediction")</f>
        <v>0</v>
      </c>
      <c r="V261" s="5">
        <f>IFERROR(IF(U261=$B261,0,IF($B261=0,ROUND((ABS(U261-'Calculs T1a'!$S$7)/'Calculs T1a'!$S$7)*100,0),ROUND((ABS(U261-$B261)/$B261)*100,0))), "No Prediction")</f>
        <v>0</v>
      </c>
      <c r="X261" s="5">
        <f>IFERROR(IF(W261=$B261,0,IF($B261=0,ROUND((ABS(W261-'Calculs T1a'!$S$7)/'Calculs T1a'!$S$7)*100,0),ROUND((ABS(W261-$B261)/$B261)*100,0))), "No Prediction")</f>
        <v>0</v>
      </c>
      <c r="AC261" s="5">
        <f>IFERROR(IF(AB261=$B261,0,IF($B261=0,ROUND((ABS(AB261-'Calculs T1a'!$S$7)/'Calculs T1a'!$S$7)*100,0),ROUND((ABS(AB261-$B261)/$B261)*100,0))), "No Prediction")</f>
        <v>0</v>
      </c>
      <c r="AE261" s="5">
        <f>IFERROR(IF(AD261=$B261,0,IF($B261=0,ROUND((ABS(AD261-'Calculs T1a'!$S$7)/'Calculs T1a'!$S$7)*100,0),ROUND((ABS(AD261-$B261)/$B261)*100,0))), "No Prediction")</f>
        <v>0</v>
      </c>
      <c r="AG261" s="5">
        <f>IFERROR(IF(AF261=$B261,0,IF($B261=0,ROUND((ABS(AF261-'Calculs T1a'!$S$7)/'Calculs T1a'!$S$7)*100,0),ROUND((ABS(AF261-$B261)/$B261)*100,0))), "No Prediction")</f>
        <v>0</v>
      </c>
      <c r="AI261" s="5">
        <f>IFERROR(IF(AH261=$B261,0,IF($B261=0,ROUND((ABS(AH261-'Calculs T1a'!$S$7)/'Calculs T1a'!$S$7)*100,0),ROUND((ABS(AH261-$B261)/$B261)*100,0))), "No Prediction")</f>
        <v>0</v>
      </c>
      <c r="AK261" s="5">
        <f>IFERROR(IF(AJ261=$B261,0,IF($B261=0,ROUND((ABS(AJ261-'Calculs T1a'!$S$7)/'Calculs T1a'!$S$7)*100,0),ROUND((ABS(AJ261-$B261)/$B261)*100,0))), "No Prediction")</f>
        <v>0</v>
      </c>
      <c r="AM261" s="5">
        <f>IFERROR(IF(AL261=$B261,0,IF($B261=0,ROUND((ABS(AL261-'Calculs T1a'!$S$7)/'Calculs T1a'!$S$7)*100,0),ROUND((ABS(AL261-$B261)/$B261)*100,0))), "No Prediction")</f>
        <v>0</v>
      </c>
      <c r="AO261" s="5">
        <f>IFERROR(IF(AN261=$B261,0,IF($B261=0,ROUND((ABS(AN261-'Calculs T1a'!$S$7)/'Calculs T1a'!$S$7)*100,0),ROUND((ABS(AN261-$B261)/$B261)*100,0))), "No Prediction")</f>
        <v>0</v>
      </c>
      <c r="AQ261" s="5">
        <f>IFERROR(IF(AP261=$B261,0,IF($B261=0,ROUND((ABS(AP261-'Calculs T1a'!$S$7)/'Calculs T1a'!$S$7)*100,0),ROUND((ABS(AP261-$B261)/$B261)*100,0))), "No Prediction")</f>
        <v>0</v>
      </c>
      <c r="AS261" s="5">
        <f>IFERROR(IF(AR261=$B261,0,IF($B261=0,ROUND((ABS(AR261-'Calculs T1a'!$S$7)/'Calculs T1a'!$S$7)*100,0),ROUND((ABS(AR261-$B261)/$B261)*100,0))), "No Prediction")</f>
        <v>0</v>
      </c>
      <c r="AU261" s="5">
        <f>IFERROR(IF(AT261=$B261,0,IF($B261=0,ROUND((ABS(AT261-'Calculs T1a'!$S$7)/'Calculs T1a'!$S$7)*100,0),ROUND((ABS(AT261-$B261)/$B261)*100,0))), "No Prediction")</f>
        <v>0</v>
      </c>
      <c r="AW261" s="5">
        <f>IFERROR(IF(AV261=$B261,0,IF($B261=0,ROUND((ABS(AV261-'Calculs T1a'!$S$7)/'Calculs T1a'!$S$7)*100,0),ROUND((ABS(AV261-$B261)/$B261)*100,0))), "No Prediction")</f>
        <v>0</v>
      </c>
      <c r="BB261" s="5">
        <f>IFERROR(IF(BA261=$B261,0,IF($B261=0,ROUND((ABS(BA261-'Calculs T1a'!$S$7)/'Calculs T1a'!$S$7)*100,0),ROUND((ABS(BA261-$B261)/$B261)*100,0))), "No Prediction")</f>
        <v>0</v>
      </c>
      <c r="BD261" s="5">
        <f>IFERROR(IF(BC261=$B261,0,IF($B261=0,ROUND((ABS(BC261-'Calculs T1a'!$S$7)/'Calculs T1a'!$S$7)*100,0),ROUND((ABS(BC261-$B261)/$B261)*100,0))), "No Prediction")</f>
        <v>0</v>
      </c>
      <c r="BF261" s="5">
        <f>IFERROR(IF(BE261=$B261,0,IF($B261=0,ROUND((ABS(BE261-'Calculs T1a'!$S$7)/'Calculs T1a'!$S$7)*100,0),ROUND((ABS(BE261-$B261)/$B261)*100,0))), "No Prediction")</f>
        <v>0</v>
      </c>
      <c r="BH261" s="5">
        <f>IFERROR(IF(BG261=$B261,0,IF($B261=0,ROUND((ABS(BG261-'Calculs T1a'!$S$7)/'Calculs T1a'!$S$7)*100,0),ROUND((ABS(BG261-$B261)/$B261)*100,0))), "No Prediction")</f>
        <v>0</v>
      </c>
      <c r="BJ261" s="5">
        <f>IFERROR(IF(BI261=$B261,0,IF($B261=0,ROUND((ABS(BI261-'Calculs T1a'!$S$7)/'Calculs T1a'!$S$7)*100,0),ROUND((ABS(BI261-$B261)/$B261)*100,0))), "No Prediction")</f>
        <v>0</v>
      </c>
      <c r="BL261" s="5">
        <f>IFERROR(IF(BK261=$B261,0,IF($B261=0,ROUND((ABS(BK261-'Calculs T1a'!$S$7)/'Calculs T1a'!$S$7)*100,0),ROUND((ABS(BK261-$B261)/$B261)*100,0))), "No Prediction")</f>
        <v>0</v>
      </c>
      <c r="BN261" s="5">
        <f>IFERROR(IF(BM261=$B261,0,IF($B261=0,ROUND((ABS(BM261-'Calculs T1a'!$S$7)/'Calculs T1a'!$S$7)*100,0),ROUND((ABS(BM261-$B261)/$B261)*100,0))), "No Prediction")</f>
        <v>0</v>
      </c>
      <c r="BP261" s="5">
        <f>IFERROR(IF(BO261=$B261,0,IF($B261=0,ROUND((ABS(BO261-'Calculs T1a'!$S$7)/'Calculs T1a'!$S$7)*100,0),ROUND((ABS(BO261-$B261)/$B261)*100,0))), "No Prediction")</f>
        <v>0</v>
      </c>
      <c r="BR261" s="5">
        <f>IFERROR(IF(BQ261=$B261,0,IF($B261=0,ROUND((ABS(BQ261-'Calculs T1a'!$S$7)/'Calculs T1a'!$S$7)*100,0),ROUND((ABS(BQ261-$B261)/$B261)*100,0))), "No Prediction")</f>
        <v>0</v>
      </c>
      <c r="BT261" s="5">
        <f>IFERROR(IF(BS261=$B261,0,IF($B261=0,ROUND((ABS(BS261-'Calculs T1a'!$S$7)/'Calculs T1a'!$S$7)*100,0),ROUND((ABS(BS261-$B261)/$B261)*100,0))), "No Prediction")</f>
        <v>0</v>
      </c>
      <c r="BV261" s="5">
        <f>IFERROR(IF(BU261=$B261,0,IF($B261=0,ROUND((ABS(BU261-'Calculs T1a'!$S$7)/'Calculs T1a'!$S$7)*100,0),ROUND((ABS(BU261-$B261)/$B261)*100,0))), "No Prediction")</f>
        <v>0</v>
      </c>
    </row>
    <row r="262" spans="4:74" x14ac:dyDescent="0.3">
      <c r="D262" s="5">
        <f>IFERROR(IF(C262=$B262,0,IF($B262=0,ROUND((ABS(C262-'Calculs T1a'!$S$7)/'Calculs T1a'!$S$7)*100,0),ROUND((ABS(C262-$B262)/$B262)*100,0))), "No Prediction")</f>
        <v>0</v>
      </c>
      <c r="F262" s="5">
        <f>IFERROR(IF(E262=$B262,0,IF($B262=0,ROUND((ABS(E262-'Calculs T1a'!$S$7)/'Calculs T1a'!$S$7)*100,0),ROUND((ABS(E262-$B262)/$B262)*100,0))), "No Prediction")</f>
        <v>0</v>
      </c>
      <c r="H262" s="5">
        <f>IFERROR(IF(G262=$B262,0,IF($B262=0,ROUND((ABS(G262-'Calculs T1a'!$S$7)/'Calculs T1a'!$S$7)*100,0),ROUND((ABS(G262-$B262)/$B262)*100,0))), "No Prediction")</f>
        <v>0</v>
      </c>
      <c r="J262" s="5">
        <f>IFERROR(IF(I262=$B262,0,IF($B262=0,ROUND((ABS(I262-'Calculs T1a'!$S$7)/'Calculs T1a'!$S$7)*100,0),ROUND((ABS(I262-$B262)/$B262)*100,0))), "No Prediction")</f>
        <v>0</v>
      </c>
      <c r="L262" s="5">
        <f>IFERROR(IF(K262=$B262,0,IF($B262=0,ROUND((ABS(K262-'Calculs T1a'!$S$7)/'Calculs T1a'!$S$7)*100,0),ROUND((ABS(K262-$B262)/$B262)*100,0))), "No Prediction")</f>
        <v>0</v>
      </c>
      <c r="N262" s="5">
        <f>IFERROR(IF(M262=$B262,0,IF($B262=0,ROUND((ABS(M262-'Calculs T1a'!$S$7)/'Calculs T1a'!$S$7)*100,0),ROUND((ABS(M262-$B262)/$B262)*100,0))), "No Prediction")</f>
        <v>0</v>
      </c>
      <c r="P262" s="5">
        <f>IFERROR(IF(O262=$B262,0,IF($B262=0,ROUND((ABS(O262-'Calculs T1a'!$S$7)/'Calculs T1a'!$S$7)*100,0),ROUND((ABS(O262-$B262)/$B262)*100,0))), "No Prediction")</f>
        <v>0</v>
      </c>
      <c r="R262" s="5">
        <f>IFERROR(IF(Q262=$B262,0,IF($B262=0,ROUND((ABS(Q262-'Calculs T1a'!$S$7)/'Calculs T1a'!$S$7)*100,0),ROUND((ABS(Q262-$B262)/$B262)*100,0))), "No Prediction")</f>
        <v>0</v>
      </c>
      <c r="T262" s="5">
        <f>IFERROR(IF(S262=$B262,0,IF($B262=0,ROUND((ABS(S262-'Calculs T1a'!$S$7)/'Calculs T1a'!$S$7)*100,0),ROUND((ABS(S262-$B262)/$B262)*100,0))), "No Prediction")</f>
        <v>0</v>
      </c>
      <c r="V262" s="5">
        <f>IFERROR(IF(U262=$B262,0,IF($B262=0,ROUND((ABS(U262-'Calculs T1a'!$S$7)/'Calculs T1a'!$S$7)*100,0),ROUND((ABS(U262-$B262)/$B262)*100,0))), "No Prediction")</f>
        <v>0</v>
      </c>
      <c r="X262" s="5">
        <f>IFERROR(IF(W262=$B262,0,IF($B262=0,ROUND((ABS(W262-'Calculs T1a'!$S$7)/'Calculs T1a'!$S$7)*100,0),ROUND((ABS(W262-$B262)/$B262)*100,0))), "No Prediction")</f>
        <v>0</v>
      </c>
      <c r="AC262" s="5">
        <f>IFERROR(IF(AB262=$B262,0,IF($B262=0,ROUND((ABS(AB262-'Calculs T1a'!$S$7)/'Calculs T1a'!$S$7)*100,0),ROUND((ABS(AB262-$B262)/$B262)*100,0))), "No Prediction")</f>
        <v>0</v>
      </c>
      <c r="AE262" s="5">
        <f>IFERROR(IF(AD262=$B262,0,IF($B262=0,ROUND((ABS(AD262-'Calculs T1a'!$S$7)/'Calculs T1a'!$S$7)*100,0),ROUND((ABS(AD262-$B262)/$B262)*100,0))), "No Prediction")</f>
        <v>0</v>
      </c>
      <c r="AG262" s="5">
        <f>IFERROR(IF(AF262=$B262,0,IF($B262=0,ROUND((ABS(AF262-'Calculs T1a'!$S$7)/'Calculs T1a'!$S$7)*100,0),ROUND((ABS(AF262-$B262)/$B262)*100,0))), "No Prediction")</f>
        <v>0</v>
      </c>
      <c r="AI262" s="5">
        <f>IFERROR(IF(AH262=$B262,0,IF($B262=0,ROUND((ABS(AH262-'Calculs T1a'!$S$7)/'Calculs T1a'!$S$7)*100,0),ROUND((ABS(AH262-$B262)/$B262)*100,0))), "No Prediction")</f>
        <v>0</v>
      </c>
      <c r="AK262" s="5">
        <f>IFERROR(IF(AJ262=$B262,0,IF($B262=0,ROUND((ABS(AJ262-'Calculs T1a'!$S$7)/'Calculs T1a'!$S$7)*100,0),ROUND((ABS(AJ262-$B262)/$B262)*100,0))), "No Prediction")</f>
        <v>0</v>
      </c>
      <c r="AM262" s="5">
        <f>IFERROR(IF(AL262=$B262,0,IF($B262=0,ROUND((ABS(AL262-'Calculs T1a'!$S$7)/'Calculs T1a'!$S$7)*100,0),ROUND((ABS(AL262-$B262)/$B262)*100,0))), "No Prediction")</f>
        <v>0</v>
      </c>
      <c r="AO262" s="5">
        <f>IFERROR(IF(AN262=$B262,0,IF($B262=0,ROUND((ABS(AN262-'Calculs T1a'!$S$7)/'Calculs T1a'!$S$7)*100,0),ROUND((ABS(AN262-$B262)/$B262)*100,0))), "No Prediction")</f>
        <v>0</v>
      </c>
      <c r="AQ262" s="5">
        <f>IFERROR(IF(AP262=$B262,0,IF($B262=0,ROUND((ABS(AP262-'Calculs T1a'!$S$7)/'Calculs T1a'!$S$7)*100,0),ROUND((ABS(AP262-$B262)/$B262)*100,0))), "No Prediction")</f>
        <v>0</v>
      </c>
      <c r="AS262" s="5">
        <f>IFERROR(IF(AR262=$B262,0,IF($B262=0,ROUND((ABS(AR262-'Calculs T1a'!$S$7)/'Calculs T1a'!$S$7)*100,0),ROUND((ABS(AR262-$B262)/$B262)*100,0))), "No Prediction")</f>
        <v>0</v>
      </c>
      <c r="AU262" s="5">
        <f>IFERROR(IF(AT262=$B262,0,IF($B262=0,ROUND((ABS(AT262-'Calculs T1a'!$S$7)/'Calculs T1a'!$S$7)*100,0),ROUND((ABS(AT262-$B262)/$B262)*100,0))), "No Prediction")</f>
        <v>0</v>
      </c>
      <c r="AW262" s="5">
        <f>IFERROR(IF(AV262=$B262,0,IF($B262=0,ROUND((ABS(AV262-'Calculs T1a'!$S$7)/'Calculs T1a'!$S$7)*100,0),ROUND((ABS(AV262-$B262)/$B262)*100,0))), "No Prediction")</f>
        <v>0</v>
      </c>
      <c r="BB262" s="5">
        <f>IFERROR(IF(BA262=$B262,0,IF($B262=0,ROUND((ABS(BA262-'Calculs T1a'!$S$7)/'Calculs T1a'!$S$7)*100,0),ROUND((ABS(BA262-$B262)/$B262)*100,0))), "No Prediction")</f>
        <v>0</v>
      </c>
      <c r="BD262" s="5">
        <f>IFERROR(IF(BC262=$B262,0,IF($B262=0,ROUND((ABS(BC262-'Calculs T1a'!$S$7)/'Calculs T1a'!$S$7)*100,0),ROUND((ABS(BC262-$B262)/$B262)*100,0))), "No Prediction")</f>
        <v>0</v>
      </c>
      <c r="BF262" s="5">
        <f>IFERROR(IF(BE262=$B262,0,IF($B262=0,ROUND((ABS(BE262-'Calculs T1a'!$S$7)/'Calculs T1a'!$S$7)*100,0),ROUND((ABS(BE262-$B262)/$B262)*100,0))), "No Prediction")</f>
        <v>0</v>
      </c>
      <c r="BH262" s="5">
        <f>IFERROR(IF(BG262=$B262,0,IF($B262=0,ROUND((ABS(BG262-'Calculs T1a'!$S$7)/'Calculs T1a'!$S$7)*100,0),ROUND((ABS(BG262-$B262)/$B262)*100,0))), "No Prediction")</f>
        <v>0</v>
      </c>
      <c r="BJ262" s="5">
        <f>IFERROR(IF(BI262=$B262,0,IF($B262=0,ROUND((ABS(BI262-'Calculs T1a'!$S$7)/'Calculs T1a'!$S$7)*100,0),ROUND((ABS(BI262-$B262)/$B262)*100,0))), "No Prediction")</f>
        <v>0</v>
      </c>
      <c r="BL262" s="5">
        <f>IFERROR(IF(BK262=$B262,0,IF($B262=0,ROUND((ABS(BK262-'Calculs T1a'!$S$7)/'Calculs T1a'!$S$7)*100,0),ROUND((ABS(BK262-$B262)/$B262)*100,0))), "No Prediction")</f>
        <v>0</v>
      </c>
      <c r="BN262" s="5">
        <f>IFERROR(IF(BM262=$B262,0,IF($B262=0,ROUND((ABS(BM262-'Calculs T1a'!$S$7)/'Calculs T1a'!$S$7)*100,0),ROUND((ABS(BM262-$B262)/$B262)*100,0))), "No Prediction")</f>
        <v>0</v>
      </c>
      <c r="BP262" s="5">
        <f>IFERROR(IF(BO262=$B262,0,IF($B262=0,ROUND((ABS(BO262-'Calculs T1a'!$S$7)/'Calculs T1a'!$S$7)*100,0),ROUND((ABS(BO262-$B262)/$B262)*100,0))), "No Prediction")</f>
        <v>0</v>
      </c>
      <c r="BR262" s="5">
        <f>IFERROR(IF(BQ262=$B262,0,IF($B262=0,ROUND((ABS(BQ262-'Calculs T1a'!$S$7)/'Calculs T1a'!$S$7)*100,0),ROUND((ABS(BQ262-$B262)/$B262)*100,0))), "No Prediction")</f>
        <v>0</v>
      </c>
      <c r="BT262" s="5">
        <f>IFERROR(IF(BS262=$B262,0,IF($B262=0,ROUND((ABS(BS262-'Calculs T1a'!$S$7)/'Calculs T1a'!$S$7)*100,0),ROUND((ABS(BS262-$B262)/$B262)*100,0))), "No Prediction")</f>
        <v>0</v>
      </c>
      <c r="BV262" s="5">
        <f>IFERROR(IF(BU262=$B262,0,IF($B262=0,ROUND((ABS(BU262-'Calculs T1a'!$S$7)/'Calculs T1a'!$S$7)*100,0),ROUND((ABS(BU262-$B262)/$B262)*100,0))), "No Prediction")</f>
        <v>0</v>
      </c>
    </row>
    <row r="263" spans="4:74" x14ac:dyDescent="0.3">
      <c r="D263" s="5">
        <f>IFERROR(IF(C263=$B263,0,IF($B263=0,ROUND((ABS(C263-'Calculs T1a'!$S$7)/'Calculs T1a'!$S$7)*100,0),ROUND((ABS(C263-$B263)/$B263)*100,0))), "No Prediction")</f>
        <v>0</v>
      </c>
      <c r="F263" s="5">
        <f>IFERROR(IF(E263=$B263,0,IF($B263=0,ROUND((ABS(E263-'Calculs T1a'!$S$7)/'Calculs T1a'!$S$7)*100,0),ROUND((ABS(E263-$B263)/$B263)*100,0))), "No Prediction")</f>
        <v>0</v>
      </c>
      <c r="H263" s="5">
        <f>IFERROR(IF(G263=$B263,0,IF($B263=0,ROUND((ABS(G263-'Calculs T1a'!$S$7)/'Calculs T1a'!$S$7)*100,0),ROUND((ABS(G263-$B263)/$B263)*100,0))), "No Prediction")</f>
        <v>0</v>
      </c>
      <c r="J263" s="5">
        <f>IFERROR(IF(I263=$B263,0,IF($B263=0,ROUND((ABS(I263-'Calculs T1a'!$S$7)/'Calculs T1a'!$S$7)*100,0),ROUND((ABS(I263-$B263)/$B263)*100,0))), "No Prediction")</f>
        <v>0</v>
      </c>
      <c r="L263" s="5">
        <f>IFERROR(IF(K263=$B263,0,IF($B263=0,ROUND((ABS(K263-'Calculs T1a'!$S$7)/'Calculs T1a'!$S$7)*100,0),ROUND((ABS(K263-$B263)/$B263)*100,0))), "No Prediction")</f>
        <v>0</v>
      </c>
      <c r="N263" s="5">
        <f>IFERROR(IF(M263=$B263,0,IF($B263=0,ROUND((ABS(M263-'Calculs T1a'!$S$7)/'Calculs T1a'!$S$7)*100,0),ROUND((ABS(M263-$B263)/$B263)*100,0))), "No Prediction")</f>
        <v>0</v>
      </c>
      <c r="P263" s="5">
        <f>IFERROR(IF(O263=$B263,0,IF($B263=0,ROUND((ABS(O263-'Calculs T1a'!$S$7)/'Calculs T1a'!$S$7)*100,0),ROUND((ABS(O263-$B263)/$B263)*100,0))), "No Prediction")</f>
        <v>0</v>
      </c>
      <c r="R263" s="5">
        <f>IFERROR(IF(Q263=$B263,0,IF($B263=0,ROUND((ABS(Q263-'Calculs T1a'!$S$7)/'Calculs T1a'!$S$7)*100,0),ROUND((ABS(Q263-$B263)/$B263)*100,0))), "No Prediction")</f>
        <v>0</v>
      </c>
      <c r="T263" s="5">
        <f>IFERROR(IF(S263=$B263,0,IF($B263=0,ROUND((ABS(S263-'Calculs T1a'!$S$7)/'Calculs T1a'!$S$7)*100,0),ROUND((ABS(S263-$B263)/$B263)*100,0))), "No Prediction")</f>
        <v>0</v>
      </c>
      <c r="V263" s="5">
        <f>IFERROR(IF(U263=$B263,0,IF($B263=0,ROUND((ABS(U263-'Calculs T1a'!$S$7)/'Calculs T1a'!$S$7)*100,0),ROUND((ABS(U263-$B263)/$B263)*100,0))), "No Prediction")</f>
        <v>0</v>
      </c>
      <c r="X263" s="5">
        <f>IFERROR(IF(W263=$B263,0,IF($B263=0,ROUND((ABS(W263-'Calculs T1a'!$S$7)/'Calculs T1a'!$S$7)*100,0),ROUND((ABS(W263-$B263)/$B263)*100,0))), "No Prediction")</f>
        <v>0</v>
      </c>
      <c r="AC263" s="5">
        <f>IFERROR(IF(AB263=$B263,0,IF($B263=0,ROUND((ABS(AB263-'Calculs T1a'!$S$7)/'Calculs T1a'!$S$7)*100,0),ROUND((ABS(AB263-$B263)/$B263)*100,0))), "No Prediction")</f>
        <v>0</v>
      </c>
      <c r="AE263" s="5">
        <f>IFERROR(IF(AD263=$B263,0,IF($B263=0,ROUND((ABS(AD263-'Calculs T1a'!$S$7)/'Calculs T1a'!$S$7)*100,0),ROUND((ABS(AD263-$B263)/$B263)*100,0))), "No Prediction")</f>
        <v>0</v>
      </c>
      <c r="AG263" s="5">
        <f>IFERROR(IF(AF263=$B263,0,IF($B263=0,ROUND((ABS(AF263-'Calculs T1a'!$S$7)/'Calculs T1a'!$S$7)*100,0),ROUND((ABS(AF263-$B263)/$B263)*100,0))), "No Prediction")</f>
        <v>0</v>
      </c>
      <c r="AI263" s="5">
        <f>IFERROR(IF(AH263=$B263,0,IF($B263=0,ROUND((ABS(AH263-'Calculs T1a'!$S$7)/'Calculs T1a'!$S$7)*100,0),ROUND((ABS(AH263-$B263)/$B263)*100,0))), "No Prediction")</f>
        <v>0</v>
      </c>
      <c r="AK263" s="5">
        <f>IFERROR(IF(AJ263=$B263,0,IF($B263=0,ROUND((ABS(AJ263-'Calculs T1a'!$S$7)/'Calculs T1a'!$S$7)*100,0),ROUND((ABS(AJ263-$B263)/$B263)*100,0))), "No Prediction")</f>
        <v>0</v>
      </c>
      <c r="AM263" s="5">
        <f>IFERROR(IF(AL263=$B263,0,IF($B263=0,ROUND((ABS(AL263-'Calculs T1a'!$S$7)/'Calculs T1a'!$S$7)*100,0),ROUND((ABS(AL263-$B263)/$B263)*100,0))), "No Prediction")</f>
        <v>0</v>
      </c>
      <c r="AO263" s="5">
        <f>IFERROR(IF(AN263=$B263,0,IF($B263=0,ROUND((ABS(AN263-'Calculs T1a'!$S$7)/'Calculs T1a'!$S$7)*100,0),ROUND((ABS(AN263-$B263)/$B263)*100,0))), "No Prediction")</f>
        <v>0</v>
      </c>
      <c r="AQ263" s="5">
        <f>IFERROR(IF(AP263=$B263,0,IF($B263=0,ROUND((ABS(AP263-'Calculs T1a'!$S$7)/'Calculs T1a'!$S$7)*100,0),ROUND((ABS(AP263-$B263)/$B263)*100,0))), "No Prediction")</f>
        <v>0</v>
      </c>
      <c r="AS263" s="5">
        <f>IFERROR(IF(AR263=$B263,0,IF($B263=0,ROUND((ABS(AR263-'Calculs T1a'!$S$7)/'Calculs T1a'!$S$7)*100,0),ROUND((ABS(AR263-$B263)/$B263)*100,0))), "No Prediction")</f>
        <v>0</v>
      </c>
      <c r="AU263" s="5">
        <f>IFERROR(IF(AT263=$B263,0,IF($B263=0,ROUND((ABS(AT263-'Calculs T1a'!$S$7)/'Calculs T1a'!$S$7)*100,0),ROUND((ABS(AT263-$B263)/$B263)*100,0))), "No Prediction")</f>
        <v>0</v>
      </c>
      <c r="AW263" s="5">
        <f>IFERROR(IF(AV263=$B263,0,IF($B263=0,ROUND((ABS(AV263-'Calculs T1a'!$S$7)/'Calculs T1a'!$S$7)*100,0),ROUND((ABS(AV263-$B263)/$B263)*100,0))), "No Prediction")</f>
        <v>0</v>
      </c>
      <c r="BB263" s="5">
        <f>IFERROR(IF(BA263=$B263,0,IF($B263=0,ROUND((ABS(BA263-'Calculs T1a'!$S$7)/'Calculs T1a'!$S$7)*100,0),ROUND((ABS(BA263-$B263)/$B263)*100,0))), "No Prediction")</f>
        <v>0</v>
      </c>
      <c r="BD263" s="5">
        <f>IFERROR(IF(BC263=$B263,0,IF($B263=0,ROUND((ABS(BC263-'Calculs T1a'!$S$7)/'Calculs T1a'!$S$7)*100,0),ROUND((ABS(BC263-$B263)/$B263)*100,0))), "No Prediction")</f>
        <v>0</v>
      </c>
      <c r="BF263" s="5">
        <f>IFERROR(IF(BE263=$B263,0,IF($B263=0,ROUND((ABS(BE263-'Calculs T1a'!$S$7)/'Calculs T1a'!$S$7)*100,0),ROUND((ABS(BE263-$B263)/$B263)*100,0))), "No Prediction")</f>
        <v>0</v>
      </c>
      <c r="BH263" s="5">
        <f>IFERROR(IF(BG263=$B263,0,IF($B263=0,ROUND((ABS(BG263-'Calculs T1a'!$S$7)/'Calculs T1a'!$S$7)*100,0),ROUND((ABS(BG263-$B263)/$B263)*100,0))), "No Prediction")</f>
        <v>0</v>
      </c>
      <c r="BJ263" s="5">
        <f>IFERROR(IF(BI263=$B263,0,IF($B263=0,ROUND((ABS(BI263-'Calculs T1a'!$S$7)/'Calculs T1a'!$S$7)*100,0),ROUND((ABS(BI263-$B263)/$B263)*100,0))), "No Prediction")</f>
        <v>0</v>
      </c>
      <c r="BL263" s="5">
        <f>IFERROR(IF(BK263=$B263,0,IF($B263=0,ROUND((ABS(BK263-'Calculs T1a'!$S$7)/'Calculs T1a'!$S$7)*100,0),ROUND((ABS(BK263-$B263)/$B263)*100,0))), "No Prediction")</f>
        <v>0</v>
      </c>
      <c r="BN263" s="5">
        <f>IFERROR(IF(BM263=$B263,0,IF($B263=0,ROUND((ABS(BM263-'Calculs T1a'!$S$7)/'Calculs T1a'!$S$7)*100,0),ROUND((ABS(BM263-$B263)/$B263)*100,0))), "No Prediction")</f>
        <v>0</v>
      </c>
      <c r="BP263" s="5">
        <f>IFERROR(IF(BO263=$B263,0,IF($B263=0,ROUND((ABS(BO263-'Calculs T1a'!$S$7)/'Calculs T1a'!$S$7)*100,0),ROUND((ABS(BO263-$B263)/$B263)*100,0))), "No Prediction")</f>
        <v>0</v>
      </c>
      <c r="BR263" s="5">
        <f>IFERROR(IF(BQ263=$B263,0,IF($B263=0,ROUND((ABS(BQ263-'Calculs T1a'!$S$7)/'Calculs T1a'!$S$7)*100,0),ROUND((ABS(BQ263-$B263)/$B263)*100,0))), "No Prediction")</f>
        <v>0</v>
      </c>
      <c r="BT263" s="5">
        <f>IFERROR(IF(BS263=$B263,0,IF($B263=0,ROUND((ABS(BS263-'Calculs T1a'!$S$7)/'Calculs T1a'!$S$7)*100,0),ROUND((ABS(BS263-$B263)/$B263)*100,0))), "No Prediction")</f>
        <v>0</v>
      </c>
      <c r="BV263" s="5">
        <f>IFERROR(IF(BU263=$B263,0,IF($B263=0,ROUND((ABS(BU263-'Calculs T1a'!$S$7)/'Calculs T1a'!$S$7)*100,0),ROUND((ABS(BU263-$B263)/$B263)*100,0))), "No Prediction")</f>
        <v>0</v>
      </c>
    </row>
    <row r="264" spans="4:74" x14ac:dyDescent="0.3">
      <c r="D264" s="5">
        <f>IFERROR(IF(C264=$B264,0,IF($B264=0,ROUND((ABS(C264-'Calculs T1a'!$S$7)/'Calculs T1a'!$S$7)*100,0),ROUND((ABS(C264-$B264)/$B264)*100,0))), "No Prediction")</f>
        <v>0</v>
      </c>
      <c r="F264" s="5">
        <f>IFERROR(IF(E264=$B264,0,IF($B264=0,ROUND((ABS(E264-'Calculs T1a'!$S$7)/'Calculs T1a'!$S$7)*100,0),ROUND((ABS(E264-$B264)/$B264)*100,0))), "No Prediction")</f>
        <v>0</v>
      </c>
      <c r="H264" s="5">
        <f>IFERROR(IF(G264=$B264,0,IF($B264=0,ROUND((ABS(G264-'Calculs T1a'!$S$7)/'Calculs T1a'!$S$7)*100,0),ROUND((ABS(G264-$B264)/$B264)*100,0))), "No Prediction")</f>
        <v>0</v>
      </c>
      <c r="J264" s="5">
        <f>IFERROR(IF(I264=$B264,0,IF($B264=0,ROUND((ABS(I264-'Calculs T1a'!$S$7)/'Calculs T1a'!$S$7)*100,0),ROUND((ABS(I264-$B264)/$B264)*100,0))), "No Prediction")</f>
        <v>0</v>
      </c>
      <c r="L264" s="5">
        <f>IFERROR(IF(K264=$B264,0,IF($B264=0,ROUND((ABS(K264-'Calculs T1a'!$S$7)/'Calculs T1a'!$S$7)*100,0),ROUND((ABS(K264-$B264)/$B264)*100,0))), "No Prediction")</f>
        <v>0</v>
      </c>
      <c r="N264" s="5">
        <f>IFERROR(IF(M264=$B264,0,IF($B264=0,ROUND((ABS(M264-'Calculs T1a'!$S$7)/'Calculs T1a'!$S$7)*100,0),ROUND((ABS(M264-$B264)/$B264)*100,0))), "No Prediction")</f>
        <v>0</v>
      </c>
      <c r="P264" s="5">
        <f>IFERROR(IF(O264=$B264,0,IF($B264=0,ROUND((ABS(O264-'Calculs T1a'!$S$7)/'Calculs T1a'!$S$7)*100,0),ROUND((ABS(O264-$B264)/$B264)*100,0))), "No Prediction")</f>
        <v>0</v>
      </c>
      <c r="R264" s="5">
        <f>IFERROR(IF(Q264=$B264,0,IF($B264=0,ROUND((ABS(Q264-'Calculs T1a'!$S$7)/'Calculs T1a'!$S$7)*100,0),ROUND((ABS(Q264-$B264)/$B264)*100,0))), "No Prediction")</f>
        <v>0</v>
      </c>
      <c r="T264" s="5">
        <f>IFERROR(IF(S264=$B264,0,IF($B264=0,ROUND((ABS(S264-'Calculs T1a'!$S$7)/'Calculs T1a'!$S$7)*100,0),ROUND((ABS(S264-$B264)/$B264)*100,0))), "No Prediction")</f>
        <v>0</v>
      </c>
      <c r="V264" s="5">
        <f>IFERROR(IF(U264=$B264,0,IF($B264=0,ROUND((ABS(U264-'Calculs T1a'!$S$7)/'Calculs T1a'!$S$7)*100,0),ROUND((ABS(U264-$B264)/$B264)*100,0))), "No Prediction")</f>
        <v>0</v>
      </c>
      <c r="X264" s="5">
        <f>IFERROR(IF(W264=$B264,0,IF($B264=0,ROUND((ABS(W264-'Calculs T1a'!$S$7)/'Calculs T1a'!$S$7)*100,0),ROUND((ABS(W264-$B264)/$B264)*100,0))), "No Prediction")</f>
        <v>0</v>
      </c>
      <c r="AC264" s="5">
        <f>IFERROR(IF(AB264=$B264,0,IF($B264=0,ROUND((ABS(AB264-'Calculs T1a'!$S$7)/'Calculs T1a'!$S$7)*100,0),ROUND((ABS(AB264-$B264)/$B264)*100,0))), "No Prediction")</f>
        <v>0</v>
      </c>
      <c r="AE264" s="5">
        <f>IFERROR(IF(AD264=$B264,0,IF($B264=0,ROUND((ABS(AD264-'Calculs T1a'!$S$7)/'Calculs T1a'!$S$7)*100,0),ROUND((ABS(AD264-$B264)/$B264)*100,0))), "No Prediction")</f>
        <v>0</v>
      </c>
      <c r="AG264" s="5">
        <f>IFERROR(IF(AF264=$B264,0,IF($B264=0,ROUND((ABS(AF264-'Calculs T1a'!$S$7)/'Calculs T1a'!$S$7)*100,0),ROUND((ABS(AF264-$B264)/$B264)*100,0))), "No Prediction")</f>
        <v>0</v>
      </c>
      <c r="AI264" s="5">
        <f>IFERROR(IF(AH264=$B264,0,IF($B264=0,ROUND((ABS(AH264-'Calculs T1a'!$S$7)/'Calculs T1a'!$S$7)*100,0),ROUND((ABS(AH264-$B264)/$B264)*100,0))), "No Prediction")</f>
        <v>0</v>
      </c>
      <c r="AK264" s="5">
        <f>IFERROR(IF(AJ264=$B264,0,IF($B264=0,ROUND((ABS(AJ264-'Calculs T1a'!$S$7)/'Calculs T1a'!$S$7)*100,0),ROUND((ABS(AJ264-$B264)/$B264)*100,0))), "No Prediction")</f>
        <v>0</v>
      </c>
      <c r="AM264" s="5">
        <f>IFERROR(IF(AL264=$B264,0,IF($B264=0,ROUND((ABS(AL264-'Calculs T1a'!$S$7)/'Calculs T1a'!$S$7)*100,0),ROUND((ABS(AL264-$B264)/$B264)*100,0))), "No Prediction")</f>
        <v>0</v>
      </c>
      <c r="AO264" s="5">
        <f>IFERROR(IF(AN264=$B264,0,IF($B264=0,ROUND((ABS(AN264-'Calculs T1a'!$S$7)/'Calculs T1a'!$S$7)*100,0),ROUND((ABS(AN264-$B264)/$B264)*100,0))), "No Prediction")</f>
        <v>0</v>
      </c>
      <c r="AQ264" s="5">
        <f>IFERROR(IF(AP264=$B264,0,IF($B264=0,ROUND((ABS(AP264-'Calculs T1a'!$S$7)/'Calculs T1a'!$S$7)*100,0),ROUND((ABS(AP264-$B264)/$B264)*100,0))), "No Prediction")</f>
        <v>0</v>
      </c>
      <c r="AS264" s="5">
        <f>IFERROR(IF(AR264=$B264,0,IF($B264=0,ROUND((ABS(AR264-'Calculs T1a'!$S$7)/'Calculs T1a'!$S$7)*100,0),ROUND((ABS(AR264-$B264)/$B264)*100,0))), "No Prediction")</f>
        <v>0</v>
      </c>
      <c r="AU264" s="5">
        <f>IFERROR(IF(AT264=$B264,0,IF($B264=0,ROUND((ABS(AT264-'Calculs T1a'!$S$7)/'Calculs T1a'!$S$7)*100,0),ROUND((ABS(AT264-$B264)/$B264)*100,0))), "No Prediction")</f>
        <v>0</v>
      </c>
      <c r="AW264" s="5">
        <f>IFERROR(IF(AV264=$B264,0,IF($B264=0,ROUND((ABS(AV264-'Calculs T1a'!$S$7)/'Calculs T1a'!$S$7)*100,0),ROUND((ABS(AV264-$B264)/$B264)*100,0))), "No Prediction")</f>
        <v>0</v>
      </c>
      <c r="BB264" s="5">
        <f>IFERROR(IF(BA264=$B264,0,IF($B264=0,ROUND((ABS(BA264-'Calculs T1a'!$S$7)/'Calculs T1a'!$S$7)*100,0),ROUND((ABS(BA264-$B264)/$B264)*100,0))), "No Prediction")</f>
        <v>0</v>
      </c>
      <c r="BD264" s="5">
        <f>IFERROR(IF(BC264=$B264,0,IF($B264=0,ROUND((ABS(BC264-'Calculs T1a'!$S$7)/'Calculs T1a'!$S$7)*100,0),ROUND((ABS(BC264-$B264)/$B264)*100,0))), "No Prediction")</f>
        <v>0</v>
      </c>
      <c r="BF264" s="5">
        <f>IFERROR(IF(BE264=$B264,0,IF($B264=0,ROUND((ABS(BE264-'Calculs T1a'!$S$7)/'Calculs T1a'!$S$7)*100,0),ROUND((ABS(BE264-$B264)/$B264)*100,0))), "No Prediction")</f>
        <v>0</v>
      </c>
      <c r="BH264" s="5">
        <f>IFERROR(IF(BG264=$B264,0,IF($B264=0,ROUND((ABS(BG264-'Calculs T1a'!$S$7)/'Calculs T1a'!$S$7)*100,0),ROUND((ABS(BG264-$B264)/$B264)*100,0))), "No Prediction")</f>
        <v>0</v>
      </c>
      <c r="BJ264" s="5">
        <f>IFERROR(IF(BI264=$B264,0,IF($B264=0,ROUND((ABS(BI264-'Calculs T1a'!$S$7)/'Calculs T1a'!$S$7)*100,0),ROUND((ABS(BI264-$B264)/$B264)*100,0))), "No Prediction")</f>
        <v>0</v>
      </c>
      <c r="BL264" s="5">
        <f>IFERROR(IF(BK264=$B264,0,IF($B264=0,ROUND((ABS(BK264-'Calculs T1a'!$S$7)/'Calculs T1a'!$S$7)*100,0),ROUND((ABS(BK264-$B264)/$B264)*100,0))), "No Prediction")</f>
        <v>0</v>
      </c>
      <c r="BN264" s="5">
        <f>IFERROR(IF(BM264=$B264,0,IF($B264=0,ROUND((ABS(BM264-'Calculs T1a'!$S$7)/'Calculs T1a'!$S$7)*100,0),ROUND((ABS(BM264-$B264)/$B264)*100,0))), "No Prediction")</f>
        <v>0</v>
      </c>
      <c r="BP264" s="5">
        <f>IFERROR(IF(BO264=$B264,0,IF($B264=0,ROUND((ABS(BO264-'Calculs T1a'!$S$7)/'Calculs T1a'!$S$7)*100,0),ROUND((ABS(BO264-$B264)/$B264)*100,0))), "No Prediction")</f>
        <v>0</v>
      </c>
      <c r="BR264" s="5">
        <f>IFERROR(IF(BQ264=$B264,0,IF($B264=0,ROUND((ABS(BQ264-'Calculs T1a'!$S$7)/'Calculs T1a'!$S$7)*100,0),ROUND((ABS(BQ264-$B264)/$B264)*100,0))), "No Prediction")</f>
        <v>0</v>
      </c>
      <c r="BT264" s="5">
        <f>IFERROR(IF(BS264=$B264,0,IF($B264=0,ROUND((ABS(BS264-'Calculs T1a'!$S$7)/'Calculs T1a'!$S$7)*100,0),ROUND((ABS(BS264-$B264)/$B264)*100,0))), "No Prediction")</f>
        <v>0</v>
      </c>
      <c r="BV264" s="5">
        <f>IFERROR(IF(BU264=$B264,0,IF($B264=0,ROUND((ABS(BU264-'Calculs T1a'!$S$7)/'Calculs T1a'!$S$7)*100,0),ROUND((ABS(BU264-$B264)/$B264)*100,0))), "No Prediction")</f>
        <v>0</v>
      </c>
    </row>
    <row r="265" spans="4:74" x14ac:dyDescent="0.3">
      <c r="D265" s="5">
        <f>IFERROR(IF(C265=$B265,0,IF($B265=0,ROUND((ABS(C265-'Calculs T1a'!$S$7)/'Calculs T1a'!$S$7)*100,0),ROUND((ABS(C265-$B265)/$B265)*100,0))), "No Prediction")</f>
        <v>0</v>
      </c>
      <c r="F265" s="5">
        <f>IFERROR(IF(E265=$B265,0,IF($B265=0,ROUND((ABS(E265-'Calculs T1a'!$S$7)/'Calculs T1a'!$S$7)*100,0),ROUND((ABS(E265-$B265)/$B265)*100,0))), "No Prediction")</f>
        <v>0</v>
      </c>
      <c r="H265" s="5">
        <f>IFERROR(IF(G265=$B265,0,IF($B265=0,ROUND((ABS(G265-'Calculs T1a'!$S$7)/'Calculs T1a'!$S$7)*100,0),ROUND((ABS(G265-$B265)/$B265)*100,0))), "No Prediction")</f>
        <v>0</v>
      </c>
      <c r="J265" s="5">
        <f>IFERROR(IF(I265=$B265,0,IF($B265=0,ROUND((ABS(I265-'Calculs T1a'!$S$7)/'Calculs T1a'!$S$7)*100,0),ROUND((ABS(I265-$B265)/$B265)*100,0))), "No Prediction")</f>
        <v>0</v>
      </c>
      <c r="L265" s="5">
        <f>IFERROR(IF(K265=$B265,0,IF($B265=0,ROUND((ABS(K265-'Calculs T1a'!$S$7)/'Calculs T1a'!$S$7)*100,0),ROUND((ABS(K265-$B265)/$B265)*100,0))), "No Prediction")</f>
        <v>0</v>
      </c>
      <c r="N265" s="5">
        <f>IFERROR(IF(M265=$B265,0,IF($B265=0,ROUND((ABS(M265-'Calculs T1a'!$S$7)/'Calculs T1a'!$S$7)*100,0),ROUND((ABS(M265-$B265)/$B265)*100,0))), "No Prediction")</f>
        <v>0</v>
      </c>
      <c r="P265" s="5">
        <f>IFERROR(IF(O265=$B265,0,IF($B265=0,ROUND((ABS(O265-'Calculs T1a'!$S$7)/'Calculs T1a'!$S$7)*100,0),ROUND((ABS(O265-$B265)/$B265)*100,0))), "No Prediction")</f>
        <v>0</v>
      </c>
      <c r="R265" s="5">
        <f>IFERROR(IF(Q265=$B265,0,IF($B265=0,ROUND((ABS(Q265-'Calculs T1a'!$S$7)/'Calculs T1a'!$S$7)*100,0),ROUND((ABS(Q265-$B265)/$B265)*100,0))), "No Prediction")</f>
        <v>0</v>
      </c>
      <c r="T265" s="5">
        <f>IFERROR(IF(S265=$B265,0,IF($B265=0,ROUND((ABS(S265-'Calculs T1a'!$S$7)/'Calculs T1a'!$S$7)*100,0),ROUND((ABS(S265-$B265)/$B265)*100,0))), "No Prediction")</f>
        <v>0</v>
      </c>
      <c r="V265" s="5">
        <f>IFERROR(IF(U265=$B265,0,IF($B265=0,ROUND((ABS(U265-'Calculs T1a'!$S$7)/'Calculs T1a'!$S$7)*100,0),ROUND((ABS(U265-$B265)/$B265)*100,0))), "No Prediction")</f>
        <v>0</v>
      </c>
      <c r="X265" s="5">
        <f>IFERROR(IF(W265=$B265,0,IF($B265=0,ROUND((ABS(W265-'Calculs T1a'!$S$7)/'Calculs T1a'!$S$7)*100,0),ROUND((ABS(W265-$B265)/$B265)*100,0))), "No Prediction")</f>
        <v>0</v>
      </c>
      <c r="AC265" s="5">
        <f>IFERROR(IF(AB265=$B265,0,IF($B265=0,ROUND((ABS(AB265-'Calculs T1a'!$S$7)/'Calculs T1a'!$S$7)*100,0),ROUND((ABS(AB265-$B265)/$B265)*100,0))), "No Prediction")</f>
        <v>0</v>
      </c>
      <c r="AE265" s="5">
        <f>IFERROR(IF(AD265=$B265,0,IF($B265=0,ROUND((ABS(AD265-'Calculs T1a'!$S$7)/'Calculs T1a'!$S$7)*100,0),ROUND((ABS(AD265-$B265)/$B265)*100,0))), "No Prediction")</f>
        <v>0</v>
      </c>
      <c r="AG265" s="5">
        <f>IFERROR(IF(AF265=$B265,0,IF($B265=0,ROUND((ABS(AF265-'Calculs T1a'!$S$7)/'Calculs T1a'!$S$7)*100,0),ROUND((ABS(AF265-$B265)/$B265)*100,0))), "No Prediction")</f>
        <v>0</v>
      </c>
      <c r="AI265" s="5">
        <f>IFERROR(IF(AH265=$B265,0,IF($B265=0,ROUND((ABS(AH265-'Calculs T1a'!$S$7)/'Calculs T1a'!$S$7)*100,0),ROUND((ABS(AH265-$B265)/$B265)*100,0))), "No Prediction")</f>
        <v>0</v>
      </c>
      <c r="AK265" s="5">
        <f>IFERROR(IF(AJ265=$B265,0,IF($B265=0,ROUND((ABS(AJ265-'Calculs T1a'!$S$7)/'Calculs T1a'!$S$7)*100,0),ROUND((ABS(AJ265-$B265)/$B265)*100,0))), "No Prediction")</f>
        <v>0</v>
      </c>
      <c r="AM265" s="5">
        <f>IFERROR(IF(AL265=$B265,0,IF($B265=0,ROUND((ABS(AL265-'Calculs T1a'!$S$7)/'Calculs T1a'!$S$7)*100,0),ROUND((ABS(AL265-$B265)/$B265)*100,0))), "No Prediction")</f>
        <v>0</v>
      </c>
      <c r="AO265" s="5">
        <f>IFERROR(IF(AN265=$B265,0,IF($B265=0,ROUND((ABS(AN265-'Calculs T1a'!$S$7)/'Calculs T1a'!$S$7)*100,0),ROUND((ABS(AN265-$B265)/$B265)*100,0))), "No Prediction")</f>
        <v>0</v>
      </c>
      <c r="AQ265" s="5">
        <f>IFERROR(IF(AP265=$B265,0,IF($B265=0,ROUND((ABS(AP265-'Calculs T1a'!$S$7)/'Calculs T1a'!$S$7)*100,0),ROUND((ABS(AP265-$B265)/$B265)*100,0))), "No Prediction")</f>
        <v>0</v>
      </c>
      <c r="AS265" s="5">
        <f>IFERROR(IF(AR265=$B265,0,IF($B265=0,ROUND((ABS(AR265-'Calculs T1a'!$S$7)/'Calculs T1a'!$S$7)*100,0),ROUND((ABS(AR265-$B265)/$B265)*100,0))), "No Prediction")</f>
        <v>0</v>
      </c>
      <c r="AU265" s="5">
        <f>IFERROR(IF(AT265=$B265,0,IF($B265=0,ROUND((ABS(AT265-'Calculs T1a'!$S$7)/'Calculs T1a'!$S$7)*100,0),ROUND((ABS(AT265-$B265)/$B265)*100,0))), "No Prediction")</f>
        <v>0</v>
      </c>
      <c r="AW265" s="5">
        <f>IFERROR(IF(AV265=$B265,0,IF($B265=0,ROUND((ABS(AV265-'Calculs T1a'!$S$7)/'Calculs T1a'!$S$7)*100,0),ROUND((ABS(AV265-$B265)/$B265)*100,0))), "No Prediction")</f>
        <v>0</v>
      </c>
      <c r="BB265" s="5">
        <f>IFERROR(IF(BA265=$B265,0,IF($B265=0,ROUND((ABS(BA265-'Calculs T1a'!$S$7)/'Calculs T1a'!$S$7)*100,0),ROUND((ABS(BA265-$B265)/$B265)*100,0))), "No Prediction")</f>
        <v>0</v>
      </c>
      <c r="BD265" s="5">
        <f>IFERROR(IF(BC265=$B265,0,IF($B265=0,ROUND((ABS(BC265-'Calculs T1a'!$S$7)/'Calculs T1a'!$S$7)*100,0),ROUND((ABS(BC265-$B265)/$B265)*100,0))), "No Prediction")</f>
        <v>0</v>
      </c>
      <c r="BF265" s="5">
        <f>IFERROR(IF(BE265=$B265,0,IF($B265=0,ROUND((ABS(BE265-'Calculs T1a'!$S$7)/'Calculs T1a'!$S$7)*100,0),ROUND((ABS(BE265-$B265)/$B265)*100,0))), "No Prediction")</f>
        <v>0</v>
      </c>
      <c r="BH265" s="5">
        <f>IFERROR(IF(BG265=$B265,0,IF($B265=0,ROUND((ABS(BG265-'Calculs T1a'!$S$7)/'Calculs T1a'!$S$7)*100,0),ROUND((ABS(BG265-$B265)/$B265)*100,0))), "No Prediction")</f>
        <v>0</v>
      </c>
      <c r="BJ265" s="5">
        <f>IFERROR(IF(BI265=$B265,0,IF($B265=0,ROUND((ABS(BI265-'Calculs T1a'!$S$7)/'Calculs T1a'!$S$7)*100,0),ROUND((ABS(BI265-$B265)/$B265)*100,0))), "No Prediction")</f>
        <v>0</v>
      </c>
      <c r="BL265" s="5">
        <f>IFERROR(IF(BK265=$B265,0,IF($B265=0,ROUND((ABS(BK265-'Calculs T1a'!$S$7)/'Calculs T1a'!$S$7)*100,0),ROUND((ABS(BK265-$B265)/$B265)*100,0))), "No Prediction")</f>
        <v>0</v>
      </c>
      <c r="BN265" s="5">
        <f>IFERROR(IF(BM265=$B265,0,IF($B265=0,ROUND((ABS(BM265-'Calculs T1a'!$S$7)/'Calculs T1a'!$S$7)*100,0),ROUND((ABS(BM265-$B265)/$B265)*100,0))), "No Prediction")</f>
        <v>0</v>
      </c>
      <c r="BP265" s="5">
        <f>IFERROR(IF(BO265=$B265,0,IF($B265=0,ROUND((ABS(BO265-'Calculs T1a'!$S$7)/'Calculs T1a'!$S$7)*100,0),ROUND((ABS(BO265-$B265)/$B265)*100,0))), "No Prediction")</f>
        <v>0</v>
      </c>
      <c r="BR265" s="5">
        <f>IFERROR(IF(BQ265=$B265,0,IF($B265=0,ROUND((ABS(BQ265-'Calculs T1a'!$S$7)/'Calculs T1a'!$S$7)*100,0),ROUND((ABS(BQ265-$B265)/$B265)*100,0))), "No Prediction")</f>
        <v>0</v>
      </c>
      <c r="BT265" s="5">
        <f>IFERROR(IF(BS265=$B265,0,IF($B265=0,ROUND((ABS(BS265-'Calculs T1a'!$S$7)/'Calculs T1a'!$S$7)*100,0),ROUND((ABS(BS265-$B265)/$B265)*100,0))), "No Prediction")</f>
        <v>0</v>
      </c>
      <c r="BV265" s="5">
        <f>IFERROR(IF(BU265=$B265,0,IF($B265=0,ROUND((ABS(BU265-'Calculs T1a'!$S$7)/'Calculs T1a'!$S$7)*100,0),ROUND((ABS(BU265-$B265)/$B265)*100,0))), "No Prediction")</f>
        <v>0</v>
      </c>
    </row>
    <row r="266" spans="4:74" x14ac:dyDescent="0.3">
      <c r="D266" s="5">
        <f>IFERROR(IF(C266=$B266,0,IF($B266=0,ROUND((ABS(C266-'Calculs T1a'!$S$7)/'Calculs T1a'!$S$7)*100,0),ROUND((ABS(C266-$B266)/$B266)*100,0))), "No Prediction")</f>
        <v>0</v>
      </c>
      <c r="F266" s="5">
        <f>IFERROR(IF(E266=$B266,0,IF($B266=0,ROUND((ABS(E266-'Calculs T1a'!$S$7)/'Calculs T1a'!$S$7)*100,0),ROUND((ABS(E266-$B266)/$B266)*100,0))), "No Prediction")</f>
        <v>0</v>
      </c>
      <c r="H266" s="5">
        <f>IFERROR(IF(G266=$B266,0,IF($B266=0,ROUND((ABS(G266-'Calculs T1a'!$S$7)/'Calculs T1a'!$S$7)*100,0),ROUND((ABS(G266-$B266)/$B266)*100,0))), "No Prediction")</f>
        <v>0</v>
      </c>
      <c r="J266" s="5">
        <f>IFERROR(IF(I266=$B266,0,IF($B266=0,ROUND((ABS(I266-'Calculs T1a'!$S$7)/'Calculs T1a'!$S$7)*100,0),ROUND((ABS(I266-$B266)/$B266)*100,0))), "No Prediction")</f>
        <v>0</v>
      </c>
      <c r="L266" s="5">
        <f>IFERROR(IF(K266=$B266,0,IF($B266=0,ROUND((ABS(K266-'Calculs T1a'!$S$7)/'Calculs T1a'!$S$7)*100,0),ROUND((ABS(K266-$B266)/$B266)*100,0))), "No Prediction")</f>
        <v>0</v>
      </c>
      <c r="N266" s="5">
        <f>IFERROR(IF(M266=$B266,0,IF($B266=0,ROUND((ABS(M266-'Calculs T1a'!$S$7)/'Calculs T1a'!$S$7)*100,0),ROUND((ABS(M266-$B266)/$B266)*100,0))), "No Prediction")</f>
        <v>0</v>
      </c>
      <c r="P266" s="5">
        <f>IFERROR(IF(O266=$B266,0,IF($B266=0,ROUND((ABS(O266-'Calculs T1a'!$S$7)/'Calculs T1a'!$S$7)*100,0),ROUND((ABS(O266-$B266)/$B266)*100,0))), "No Prediction")</f>
        <v>0</v>
      </c>
      <c r="R266" s="5">
        <f>IFERROR(IF(Q266=$B266,0,IF($B266=0,ROUND((ABS(Q266-'Calculs T1a'!$S$7)/'Calculs T1a'!$S$7)*100,0),ROUND((ABS(Q266-$B266)/$B266)*100,0))), "No Prediction")</f>
        <v>0</v>
      </c>
      <c r="T266" s="5">
        <f>IFERROR(IF(S266=$B266,0,IF($B266=0,ROUND((ABS(S266-'Calculs T1a'!$S$7)/'Calculs T1a'!$S$7)*100,0),ROUND((ABS(S266-$B266)/$B266)*100,0))), "No Prediction")</f>
        <v>0</v>
      </c>
      <c r="V266" s="5">
        <f>IFERROR(IF(U266=$B266,0,IF($B266=0,ROUND((ABS(U266-'Calculs T1a'!$S$7)/'Calculs T1a'!$S$7)*100,0),ROUND((ABS(U266-$B266)/$B266)*100,0))), "No Prediction")</f>
        <v>0</v>
      </c>
      <c r="X266" s="5">
        <f>IFERROR(IF(W266=$B266,0,IF($B266=0,ROUND((ABS(W266-'Calculs T1a'!$S$7)/'Calculs T1a'!$S$7)*100,0),ROUND((ABS(W266-$B266)/$B266)*100,0))), "No Prediction")</f>
        <v>0</v>
      </c>
      <c r="AC266" s="5">
        <f>IFERROR(IF(AB266=$B266,0,IF($B266=0,ROUND((ABS(AB266-'Calculs T1a'!$S$7)/'Calculs T1a'!$S$7)*100,0),ROUND((ABS(AB266-$B266)/$B266)*100,0))), "No Prediction")</f>
        <v>0</v>
      </c>
      <c r="AE266" s="5">
        <f>IFERROR(IF(AD266=$B266,0,IF($B266=0,ROUND((ABS(AD266-'Calculs T1a'!$S$7)/'Calculs T1a'!$S$7)*100,0),ROUND((ABS(AD266-$B266)/$B266)*100,0))), "No Prediction")</f>
        <v>0</v>
      </c>
      <c r="AG266" s="5">
        <f>IFERROR(IF(AF266=$B266,0,IF($B266=0,ROUND((ABS(AF266-'Calculs T1a'!$S$7)/'Calculs T1a'!$S$7)*100,0),ROUND((ABS(AF266-$B266)/$B266)*100,0))), "No Prediction")</f>
        <v>0</v>
      </c>
      <c r="AI266" s="5">
        <f>IFERROR(IF(AH266=$B266,0,IF($B266=0,ROUND((ABS(AH266-'Calculs T1a'!$S$7)/'Calculs T1a'!$S$7)*100,0),ROUND((ABS(AH266-$B266)/$B266)*100,0))), "No Prediction")</f>
        <v>0</v>
      </c>
      <c r="AK266" s="5">
        <f>IFERROR(IF(AJ266=$B266,0,IF($B266=0,ROUND((ABS(AJ266-'Calculs T1a'!$S$7)/'Calculs T1a'!$S$7)*100,0),ROUND((ABS(AJ266-$B266)/$B266)*100,0))), "No Prediction")</f>
        <v>0</v>
      </c>
      <c r="AM266" s="5">
        <f>IFERROR(IF(AL266=$B266,0,IF($B266=0,ROUND((ABS(AL266-'Calculs T1a'!$S$7)/'Calculs T1a'!$S$7)*100,0),ROUND((ABS(AL266-$B266)/$B266)*100,0))), "No Prediction")</f>
        <v>0</v>
      </c>
      <c r="AO266" s="5">
        <f>IFERROR(IF(AN266=$B266,0,IF($B266=0,ROUND((ABS(AN266-'Calculs T1a'!$S$7)/'Calculs T1a'!$S$7)*100,0),ROUND((ABS(AN266-$B266)/$B266)*100,0))), "No Prediction")</f>
        <v>0</v>
      </c>
      <c r="AQ266" s="5">
        <f>IFERROR(IF(AP266=$B266,0,IF($B266=0,ROUND((ABS(AP266-'Calculs T1a'!$S$7)/'Calculs T1a'!$S$7)*100,0),ROUND((ABS(AP266-$B266)/$B266)*100,0))), "No Prediction")</f>
        <v>0</v>
      </c>
      <c r="AS266" s="5">
        <f>IFERROR(IF(AR266=$B266,0,IF($B266=0,ROUND((ABS(AR266-'Calculs T1a'!$S$7)/'Calculs T1a'!$S$7)*100,0),ROUND((ABS(AR266-$B266)/$B266)*100,0))), "No Prediction")</f>
        <v>0</v>
      </c>
      <c r="AU266" s="5">
        <f>IFERROR(IF(AT266=$B266,0,IF($B266=0,ROUND((ABS(AT266-'Calculs T1a'!$S$7)/'Calculs T1a'!$S$7)*100,0),ROUND((ABS(AT266-$B266)/$B266)*100,0))), "No Prediction")</f>
        <v>0</v>
      </c>
      <c r="AW266" s="5">
        <f>IFERROR(IF(AV266=$B266,0,IF($B266=0,ROUND((ABS(AV266-'Calculs T1a'!$S$7)/'Calculs T1a'!$S$7)*100,0),ROUND((ABS(AV266-$B266)/$B266)*100,0))), "No Prediction")</f>
        <v>0</v>
      </c>
      <c r="BB266" s="5">
        <f>IFERROR(IF(BA266=$B266,0,IF($B266=0,ROUND((ABS(BA266-'Calculs T1a'!$S$7)/'Calculs T1a'!$S$7)*100,0),ROUND((ABS(BA266-$B266)/$B266)*100,0))), "No Prediction")</f>
        <v>0</v>
      </c>
      <c r="BD266" s="5">
        <f>IFERROR(IF(BC266=$B266,0,IF($B266=0,ROUND((ABS(BC266-'Calculs T1a'!$S$7)/'Calculs T1a'!$S$7)*100,0),ROUND((ABS(BC266-$B266)/$B266)*100,0))), "No Prediction")</f>
        <v>0</v>
      </c>
      <c r="BF266" s="5">
        <f>IFERROR(IF(BE266=$B266,0,IF($B266=0,ROUND((ABS(BE266-'Calculs T1a'!$S$7)/'Calculs T1a'!$S$7)*100,0),ROUND((ABS(BE266-$B266)/$B266)*100,0))), "No Prediction")</f>
        <v>0</v>
      </c>
      <c r="BH266" s="5">
        <f>IFERROR(IF(BG266=$B266,0,IF($B266=0,ROUND((ABS(BG266-'Calculs T1a'!$S$7)/'Calculs T1a'!$S$7)*100,0),ROUND((ABS(BG266-$B266)/$B266)*100,0))), "No Prediction")</f>
        <v>0</v>
      </c>
      <c r="BJ266" s="5">
        <f>IFERROR(IF(BI266=$B266,0,IF($B266=0,ROUND((ABS(BI266-'Calculs T1a'!$S$7)/'Calculs T1a'!$S$7)*100,0),ROUND((ABS(BI266-$B266)/$B266)*100,0))), "No Prediction")</f>
        <v>0</v>
      </c>
      <c r="BL266" s="5">
        <f>IFERROR(IF(BK266=$B266,0,IF($B266=0,ROUND((ABS(BK266-'Calculs T1a'!$S$7)/'Calculs T1a'!$S$7)*100,0),ROUND((ABS(BK266-$B266)/$B266)*100,0))), "No Prediction")</f>
        <v>0</v>
      </c>
      <c r="BN266" s="5">
        <f>IFERROR(IF(BM266=$B266,0,IF($B266=0,ROUND((ABS(BM266-'Calculs T1a'!$S$7)/'Calculs T1a'!$S$7)*100,0),ROUND((ABS(BM266-$B266)/$B266)*100,0))), "No Prediction")</f>
        <v>0</v>
      </c>
      <c r="BP266" s="5">
        <f>IFERROR(IF(BO266=$B266,0,IF($B266=0,ROUND((ABS(BO266-'Calculs T1a'!$S$7)/'Calculs T1a'!$S$7)*100,0),ROUND((ABS(BO266-$B266)/$B266)*100,0))), "No Prediction")</f>
        <v>0</v>
      </c>
      <c r="BR266" s="5">
        <f>IFERROR(IF(BQ266=$B266,0,IF($B266=0,ROUND((ABS(BQ266-'Calculs T1a'!$S$7)/'Calculs T1a'!$S$7)*100,0),ROUND((ABS(BQ266-$B266)/$B266)*100,0))), "No Prediction")</f>
        <v>0</v>
      </c>
      <c r="BT266" s="5">
        <f>IFERROR(IF(BS266=$B266,0,IF($B266=0,ROUND((ABS(BS266-'Calculs T1a'!$S$7)/'Calculs T1a'!$S$7)*100,0),ROUND((ABS(BS266-$B266)/$B266)*100,0))), "No Prediction")</f>
        <v>0</v>
      </c>
      <c r="BV266" s="5">
        <f>IFERROR(IF(BU266=$B266,0,IF($B266=0,ROUND((ABS(BU266-'Calculs T1a'!$S$7)/'Calculs T1a'!$S$7)*100,0),ROUND((ABS(BU266-$B266)/$B266)*100,0))), "No Prediction")</f>
        <v>0</v>
      </c>
    </row>
    <row r="267" spans="4:74" x14ac:dyDescent="0.3">
      <c r="D267" s="5">
        <f>IFERROR(IF(C267=$B267,0,IF($B267=0,ROUND((ABS(C267-'Calculs T1a'!$S$7)/'Calculs T1a'!$S$7)*100,0),ROUND((ABS(C267-$B267)/$B267)*100,0))), "No Prediction")</f>
        <v>0</v>
      </c>
      <c r="F267" s="5">
        <f>IFERROR(IF(E267=$B267,0,IF($B267=0,ROUND((ABS(E267-'Calculs T1a'!$S$7)/'Calculs T1a'!$S$7)*100,0),ROUND((ABS(E267-$B267)/$B267)*100,0))), "No Prediction")</f>
        <v>0</v>
      </c>
      <c r="H267" s="5">
        <f>IFERROR(IF(G267=$B267,0,IF($B267=0,ROUND((ABS(G267-'Calculs T1a'!$S$7)/'Calculs T1a'!$S$7)*100,0),ROUND((ABS(G267-$B267)/$B267)*100,0))), "No Prediction")</f>
        <v>0</v>
      </c>
      <c r="J267" s="5">
        <f>IFERROR(IF(I267=$B267,0,IF($B267=0,ROUND((ABS(I267-'Calculs T1a'!$S$7)/'Calculs T1a'!$S$7)*100,0),ROUND((ABS(I267-$B267)/$B267)*100,0))), "No Prediction")</f>
        <v>0</v>
      </c>
      <c r="L267" s="5">
        <f>IFERROR(IF(K267=$B267,0,IF($B267=0,ROUND((ABS(K267-'Calculs T1a'!$S$7)/'Calculs T1a'!$S$7)*100,0),ROUND((ABS(K267-$B267)/$B267)*100,0))), "No Prediction")</f>
        <v>0</v>
      </c>
      <c r="N267" s="5">
        <f>IFERROR(IF(M267=$B267,0,IF($B267=0,ROUND((ABS(M267-'Calculs T1a'!$S$7)/'Calculs T1a'!$S$7)*100,0),ROUND((ABS(M267-$B267)/$B267)*100,0))), "No Prediction")</f>
        <v>0</v>
      </c>
      <c r="P267" s="5">
        <f>IFERROR(IF(O267=$B267,0,IF($B267=0,ROUND((ABS(O267-'Calculs T1a'!$S$7)/'Calculs T1a'!$S$7)*100,0),ROUND((ABS(O267-$B267)/$B267)*100,0))), "No Prediction")</f>
        <v>0</v>
      </c>
      <c r="R267" s="5">
        <f>IFERROR(IF(Q267=$B267,0,IF($B267=0,ROUND((ABS(Q267-'Calculs T1a'!$S$7)/'Calculs T1a'!$S$7)*100,0),ROUND((ABS(Q267-$B267)/$B267)*100,0))), "No Prediction")</f>
        <v>0</v>
      </c>
      <c r="T267" s="5">
        <f>IFERROR(IF(S267=$B267,0,IF($B267=0,ROUND((ABS(S267-'Calculs T1a'!$S$7)/'Calculs T1a'!$S$7)*100,0),ROUND((ABS(S267-$B267)/$B267)*100,0))), "No Prediction")</f>
        <v>0</v>
      </c>
      <c r="V267" s="5">
        <f>IFERROR(IF(U267=$B267,0,IF($B267=0,ROUND((ABS(U267-'Calculs T1a'!$S$7)/'Calculs T1a'!$S$7)*100,0),ROUND((ABS(U267-$B267)/$B267)*100,0))), "No Prediction")</f>
        <v>0</v>
      </c>
      <c r="X267" s="5">
        <f>IFERROR(IF(W267=$B267,0,IF($B267=0,ROUND((ABS(W267-'Calculs T1a'!$S$7)/'Calculs T1a'!$S$7)*100,0),ROUND((ABS(W267-$B267)/$B267)*100,0))), "No Prediction")</f>
        <v>0</v>
      </c>
      <c r="AC267" s="5">
        <f>IFERROR(IF(AB267=$B267,0,IF($B267=0,ROUND((ABS(AB267-'Calculs T1a'!$S$7)/'Calculs T1a'!$S$7)*100,0),ROUND((ABS(AB267-$B267)/$B267)*100,0))), "No Prediction")</f>
        <v>0</v>
      </c>
      <c r="AE267" s="5">
        <f>IFERROR(IF(AD267=$B267,0,IF($B267=0,ROUND((ABS(AD267-'Calculs T1a'!$S$7)/'Calculs T1a'!$S$7)*100,0),ROUND((ABS(AD267-$B267)/$B267)*100,0))), "No Prediction")</f>
        <v>0</v>
      </c>
      <c r="AG267" s="5">
        <f>IFERROR(IF(AF267=$B267,0,IF($B267=0,ROUND((ABS(AF267-'Calculs T1a'!$S$7)/'Calculs T1a'!$S$7)*100,0),ROUND((ABS(AF267-$B267)/$B267)*100,0))), "No Prediction")</f>
        <v>0</v>
      </c>
      <c r="AI267" s="5">
        <f>IFERROR(IF(AH267=$B267,0,IF($B267=0,ROUND((ABS(AH267-'Calculs T1a'!$S$7)/'Calculs T1a'!$S$7)*100,0),ROUND((ABS(AH267-$B267)/$B267)*100,0))), "No Prediction")</f>
        <v>0</v>
      </c>
      <c r="AK267" s="5">
        <f>IFERROR(IF(AJ267=$B267,0,IF($B267=0,ROUND((ABS(AJ267-'Calculs T1a'!$S$7)/'Calculs T1a'!$S$7)*100,0),ROUND((ABS(AJ267-$B267)/$B267)*100,0))), "No Prediction")</f>
        <v>0</v>
      </c>
      <c r="AM267" s="5">
        <f>IFERROR(IF(AL267=$B267,0,IF($B267=0,ROUND((ABS(AL267-'Calculs T1a'!$S$7)/'Calculs T1a'!$S$7)*100,0),ROUND((ABS(AL267-$B267)/$B267)*100,0))), "No Prediction")</f>
        <v>0</v>
      </c>
      <c r="AO267" s="5">
        <f>IFERROR(IF(AN267=$B267,0,IF($B267=0,ROUND((ABS(AN267-'Calculs T1a'!$S$7)/'Calculs T1a'!$S$7)*100,0),ROUND((ABS(AN267-$B267)/$B267)*100,0))), "No Prediction")</f>
        <v>0</v>
      </c>
      <c r="AQ267" s="5">
        <f>IFERROR(IF(AP267=$B267,0,IF($B267=0,ROUND((ABS(AP267-'Calculs T1a'!$S$7)/'Calculs T1a'!$S$7)*100,0),ROUND((ABS(AP267-$B267)/$B267)*100,0))), "No Prediction")</f>
        <v>0</v>
      </c>
      <c r="AS267" s="5">
        <f>IFERROR(IF(AR267=$B267,0,IF($B267=0,ROUND((ABS(AR267-'Calculs T1a'!$S$7)/'Calculs T1a'!$S$7)*100,0),ROUND((ABS(AR267-$B267)/$B267)*100,0))), "No Prediction")</f>
        <v>0</v>
      </c>
      <c r="AU267" s="5">
        <f>IFERROR(IF(AT267=$B267,0,IF($B267=0,ROUND((ABS(AT267-'Calculs T1a'!$S$7)/'Calculs T1a'!$S$7)*100,0),ROUND((ABS(AT267-$B267)/$B267)*100,0))), "No Prediction")</f>
        <v>0</v>
      </c>
      <c r="AW267" s="5">
        <f>IFERROR(IF(AV267=$B267,0,IF($B267=0,ROUND((ABS(AV267-'Calculs T1a'!$S$7)/'Calculs T1a'!$S$7)*100,0),ROUND((ABS(AV267-$B267)/$B267)*100,0))), "No Prediction")</f>
        <v>0</v>
      </c>
      <c r="BB267" s="5">
        <f>IFERROR(IF(BA267=$B267,0,IF($B267=0,ROUND((ABS(BA267-'Calculs T1a'!$S$7)/'Calculs T1a'!$S$7)*100,0),ROUND((ABS(BA267-$B267)/$B267)*100,0))), "No Prediction")</f>
        <v>0</v>
      </c>
      <c r="BD267" s="5">
        <f>IFERROR(IF(BC267=$B267,0,IF($B267=0,ROUND((ABS(BC267-'Calculs T1a'!$S$7)/'Calculs T1a'!$S$7)*100,0),ROUND((ABS(BC267-$B267)/$B267)*100,0))), "No Prediction")</f>
        <v>0</v>
      </c>
      <c r="BF267" s="5">
        <f>IFERROR(IF(BE267=$B267,0,IF($B267=0,ROUND((ABS(BE267-'Calculs T1a'!$S$7)/'Calculs T1a'!$S$7)*100,0),ROUND((ABS(BE267-$B267)/$B267)*100,0))), "No Prediction")</f>
        <v>0</v>
      </c>
      <c r="BH267" s="5">
        <f>IFERROR(IF(BG267=$B267,0,IF($B267=0,ROUND((ABS(BG267-'Calculs T1a'!$S$7)/'Calculs T1a'!$S$7)*100,0),ROUND((ABS(BG267-$B267)/$B267)*100,0))), "No Prediction")</f>
        <v>0</v>
      </c>
      <c r="BJ267" s="5">
        <f>IFERROR(IF(BI267=$B267,0,IF($B267=0,ROUND((ABS(BI267-'Calculs T1a'!$S$7)/'Calculs T1a'!$S$7)*100,0),ROUND((ABS(BI267-$B267)/$B267)*100,0))), "No Prediction")</f>
        <v>0</v>
      </c>
      <c r="BL267" s="5">
        <f>IFERROR(IF(BK267=$B267,0,IF($B267=0,ROUND((ABS(BK267-'Calculs T1a'!$S$7)/'Calculs T1a'!$S$7)*100,0),ROUND((ABS(BK267-$B267)/$B267)*100,0))), "No Prediction")</f>
        <v>0</v>
      </c>
      <c r="BN267" s="5">
        <f>IFERROR(IF(BM267=$B267,0,IF($B267=0,ROUND((ABS(BM267-'Calculs T1a'!$S$7)/'Calculs T1a'!$S$7)*100,0),ROUND((ABS(BM267-$B267)/$B267)*100,0))), "No Prediction")</f>
        <v>0</v>
      </c>
      <c r="BP267" s="5">
        <f>IFERROR(IF(BO267=$B267,0,IF($B267=0,ROUND((ABS(BO267-'Calculs T1a'!$S$7)/'Calculs T1a'!$S$7)*100,0),ROUND((ABS(BO267-$B267)/$B267)*100,0))), "No Prediction")</f>
        <v>0</v>
      </c>
      <c r="BR267" s="5">
        <f>IFERROR(IF(BQ267=$B267,0,IF($B267=0,ROUND((ABS(BQ267-'Calculs T1a'!$S$7)/'Calculs T1a'!$S$7)*100,0),ROUND((ABS(BQ267-$B267)/$B267)*100,0))), "No Prediction")</f>
        <v>0</v>
      </c>
      <c r="BT267" s="5">
        <f>IFERROR(IF(BS267=$B267,0,IF($B267=0,ROUND((ABS(BS267-'Calculs T1a'!$S$7)/'Calculs T1a'!$S$7)*100,0),ROUND((ABS(BS267-$B267)/$B267)*100,0))), "No Prediction")</f>
        <v>0</v>
      </c>
      <c r="BV267" s="5">
        <f>IFERROR(IF(BU267=$B267,0,IF($B267=0,ROUND((ABS(BU267-'Calculs T1a'!$S$7)/'Calculs T1a'!$S$7)*100,0),ROUND((ABS(BU267-$B267)/$B267)*100,0))), "No Prediction")</f>
        <v>0</v>
      </c>
    </row>
    <row r="268" spans="4:74" x14ac:dyDescent="0.3">
      <c r="D268" s="5">
        <f>IFERROR(IF(C268=$B268,0,IF($B268=0,ROUND((ABS(C268-'Calculs T1a'!$S$7)/'Calculs T1a'!$S$7)*100,0),ROUND((ABS(C268-$B268)/$B268)*100,0))), "No Prediction")</f>
        <v>0</v>
      </c>
      <c r="F268" s="5">
        <f>IFERROR(IF(E268=$B268,0,IF($B268=0,ROUND((ABS(E268-'Calculs T1a'!$S$7)/'Calculs T1a'!$S$7)*100,0),ROUND((ABS(E268-$B268)/$B268)*100,0))), "No Prediction")</f>
        <v>0</v>
      </c>
      <c r="H268" s="5">
        <f>IFERROR(IF(G268=$B268,0,IF($B268=0,ROUND((ABS(G268-'Calculs T1a'!$S$7)/'Calculs T1a'!$S$7)*100,0),ROUND((ABS(G268-$B268)/$B268)*100,0))), "No Prediction")</f>
        <v>0</v>
      </c>
      <c r="J268" s="5">
        <f>IFERROR(IF(I268=$B268,0,IF($B268=0,ROUND((ABS(I268-'Calculs T1a'!$S$7)/'Calculs T1a'!$S$7)*100,0),ROUND((ABS(I268-$B268)/$B268)*100,0))), "No Prediction")</f>
        <v>0</v>
      </c>
      <c r="L268" s="5">
        <f>IFERROR(IF(K268=$B268,0,IF($B268=0,ROUND((ABS(K268-'Calculs T1a'!$S$7)/'Calculs T1a'!$S$7)*100,0),ROUND((ABS(K268-$B268)/$B268)*100,0))), "No Prediction")</f>
        <v>0</v>
      </c>
      <c r="N268" s="5">
        <f>IFERROR(IF(M268=$B268,0,IF($B268=0,ROUND((ABS(M268-'Calculs T1a'!$S$7)/'Calculs T1a'!$S$7)*100,0),ROUND((ABS(M268-$B268)/$B268)*100,0))), "No Prediction")</f>
        <v>0</v>
      </c>
      <c r="P268" s="5">
        <f>IFERROR(IF(O268=$B268,0,IF($B268=0,ROUND((ABS(O268-'Calculs T1a'!$S$7)/'Calculs T1a'!$S$7)*100,0),ROUND((ABS(O268-$B268)/$B268)*100,0))), "No Prediction")</f>
        <v>0</v>
      </c>
      <c r="R268" s="5">
        <f>IFERROR(IF(Q268=$B268,0,IF($B268=0,ROUND((ABS(Q268-'Calculs T1a'!$S$7)/'Calculs T1a'!$S$7)*100,0),ROUND((ABS(Q268-$B268)/$B268)*100,0))), "No Prediction")</f>
        <v>0</v>
      </c>
      <c r="T268" s="5">
        <f>IFERROR(IF(S268=$B268,0,IF($B268=0,ROUND((ABS(S268-'Calculs T1a'!$S$7)/'Calculs T1a'!$S$7)*100,0),ROUND((ABS(S268-$B268)/$B268)*100,0))), "No Prediction")</f>
        <v>0</v>
      </c>
      <c r="V268" s="5">
        <f>IFERROR(IF(U268=$B268,0,IF($B268=0,ROUND((ABS(U268-'Calculs T1a'!$S$7)/'Calculs T1a'!$S$7)*100,0),ROUND((ABS(U268-$B268)/$B268)*100,0))), "No Prediction")</f>
        <v>0</v>
      </c>
      <c r="X268" s="5">
        <f>IFERROR(IF(W268=$B268,0,IF($B268=0,ROUND((ABS(W268-'Calculs T1a'!$S$7)/'Calculs T1a'!$S$7)*100,0),ROUND((ABS(W268-$B268)/$B268)*100,0))), "No Prediction")</f>
        <v>0</v>
      </c>
      <c r="AC268" s="5">
        <f>IFERROR(IF(AB268=$B268,0,IF($B268=0,ROUND((ABS(AB268-'Calculs T1a'!$S$7)/'Calculs T1a'!$S$7)*100,0),ROUND((ABS(AB268-$B268)/$B268)*100,0))), "No Prediction")</f>
        <v>0</v>
      </c>
      <c r="AE268" s="5">
        <f>IFERROR(IF(AD268=$B268,0,IF($B268=0,ROUND((ABS(AD268-'Calculs T1a'!$S$7)/'Calculs T1a'!$S$7)*100,0),ROUND((ABS(AD268-$B268)/$B268)*100,0))), "No Prediction")</f>
        <v>0</v>
      </c>
      <c r="AG268" s="5">
        <f>IFERROR(IF(AF268=$B268,0,IF($B268=0,ROUND((ABS(AF268-'Calculs T1a'!$S$7)/'Calculs T1a'!$S$7)*100,0),ROUND((ABS(AF268-$B268)/$B268)*100,0))), "No Prediction")</f>
        <v>0</v>
      </c>
      <c r="AI268" s="5">
        <f>IFERROR(IF(AH268=$B268,0,IF($B268=0,ROUND((ABS(AH268-'Calculs T1a'!$S$7)/'Calculs T1a'!$S$7)*100,0),ROUND((ABS(AH268-$B268)/$B268)*100,0))), "No Prediction")</f>
        <v>0</v>
      </c>
      <c r="AK268" s="5">
        <f>IFERROR(IF(AJ268=$B268,0,IF($B268=0,ROUND((ABS(AJ268-'Calculs T1a'!$S$7)/'Calculs T1a'!$S$7)*100,0),ROUND((ABS(AJ268-$B268)/$B268)*100,0))), "No Prediction")</f>
        <v>0</v>
      </c>
      <c r="AM268" s="5">
        <f>IFERROR(IF(AL268=$B268,0,IF($B268=0,ROUND((ABS(AL268-'Calculs T1a'!$S$7)/'Calculs T1a'!$S$7)*100,0),ROUND((ABS(AL268-$B268)/$B268)*100,0))), "No Prediction")</f>
        <v>0</v>
      </c>
      <c r="AO268" s="5">
        <f>IFERROR(IF(AN268=$B268,0,IF($B268=0,ROUND((ABS(AN268-'Calculs T1a'!$S$7)/'Calculs T1a'!$S$7)*100,0),ROUND((ABS(AN268-$B268)/$B268)*100,0))), "No Prediction")</f>
        <v>0</v>
      </c>
      <c r="AQ268" s="5">
        <f>IFERROR(IF(AP268=$B268,0,IF($B268=0,ROUND((ABS(AP268-'Calculs T1a'!$S$7)/'Calculs T1a'!$S$7)*100,0),ROUND((ABS(AP268-$B268)/$B268)*100,0))), "No Prediction")</f>
        <v>0</v>
      </c>
      <c r="AS268" s="5">
        <f>IFERROR(IF(AR268=$B268,0,IF($B268=0,ROUND((ABS(AR268-'Calculs T1a'!$S$7)/'Calculs T1a'!$S$7)*100,0),ROUND((ABS(AR268-$B268)/$B268)*100,0))), "No Prediction")</f>
        <v>0</v>
      </c>
      <c r="AU268" s="5">
        <f>IFERROR(IF(AT268=$B268,0,IF($B268=0,ROUND((ABS(AT268-'Calculs T1a'!$S$7)/'Calculs T1a'!$S$7)*100,0),ROUND((ABS(AT268-$B268)/$B268)*100,0))), "No Prediction")</f>
        <v>0</v>
      </c>
      <c r="AW268" s="5">
        <f>IFERROR(IF(AV268=$B268,0,IF($B268=0,ROUND((ABS(AV268-'Calculs T1a'!$S$7)/'Calculs T1a'!$S$7)*100,0),ROUND((ABS(AV268-$B268)/$B268)*100,0))), "No Prediction")</f>
        <v>0</v>
      </c>
      <c r="BB268" s="5">
        <f>IFERROR(IF(BA268=$B268,0,IF($B268=0,ROUND((ABS(BA268-'Calculs T1a'!$S$7)/'Calculs T1a'!$S$7)*100,0),ROUND((ABS(BA268-$B268)/$B268)*100,0))), "No Prediction")</f>
        <v>0</v>
      </c>
      <c r="BD268" s="5">
        <f>IFERROR(IF(BC268=$B268,0,IF($B268=0,ROUND((ABS(BC268-'Calculs T1a'!$S$7)/'Calculs T1a'!$S$7)*100,0),ROUND((ABS(BC268-$B268)/$B268)*100,0))), "No Prediction")</f>
        <v>0</v>
      </c>
      <c r="BF268" s="5">
        <f>IFERROR(IF(BE268=$B268,0,IF($B268=0,ROUND((ABS(BE268-'Calculs T1a'!$S$7)/'Calculs T1a'!$S$7)*100,0),ROUND((ABS(BE268-$B268)/$B268)*100,0))), "No Prediction")</f>
        <v>0</v>
      </c>
      <c r="BH268" s="5">
        <f>IFERROR(IF(BG268=$B268,0,IF($B268=0,ROUND((ABS(BG268-'Calculs T1a'!$S$7)/'Calculs T1a'!$S$7)*100,0),ROUND((ABS(BG268-$B268)/$B268)*100,0))), "No Prediction")</f>
        <v>0</v>
      </c>
      <c r="BJ268" s="5">
        <f>IFERROR(IF(BI268=$B268,0,IF($B268=0,ROUND((ABS(BI268-'Calculs T1a'!$S$7)/'Calculs T1a'!$S$7)*100,0),ROUND((ABS(BI268-$B268)/$B268)*100,0))), "No Prediction")</f>
        <v>0</v>
      </c>
      <c r="BL268" s="5">
        <f>IFERROR(IF(BK268=$B268,0,IF($B268=0,ROUND((ABS(BK268-'Calculs T1a'!$S$7)/'Calculs T1a'!$S$7)*100,0),ROUND((ABS(BK268-$B268)/$B268)*100,0))), "No Prediction")</f>
        <v>0</v>
      </c>
      <c r="BN268" s="5">
        <f>IFERROR(IF(BM268=$B268,0,IF($B268=0,ROUND((ABS(BM268-'Calculs T1a'!$S$7)/'Calculs T1a'!$S$7)*100,0),ROUND((ABS(BM268-$B268)/$B268)*100,0))), "No Prediction")</f>
        <v>0</v>
      </c>
      <c r="BP268" s="5">
        <f>IFERROR(IF(BO268=$B268,0,IF($B268=0,ROUND((ABS(BO268-'Calculs T1a'!$S$7)/'Calculs T1a'!$S$7)*100,0),ROUND((ABS(BO268-$B268)/$B268)*100,0))), "No Prediction")</f>
        <v>0</v>
      </c>
      <c r="BR268" s="5">
        <f>IFERROR(IF(BQ268=$B268,0,IF($B268=0,ROUND((ABS(BQ268-'Calculs T1a'!$S$7)/'Calculs T1a'!$S$7)*100,0),ROUND((ABS(BQ268-$B268)/$B268)*100,0))), "No Prediction")</f>
        <v>0</v>
      </c>
      <c r="BT268" s="5">
        <f>IFERROR(IF(BS268=$B268,0,IF($B268=0,ROUND((ABS(BS268-'Calculs T1a'!$S$7)/'Calculs T1a'!$S$7)*100,0),ROUND((ABS(BS268-$B268)/$B268)*100,0))), "No Prediction")</f>
        <v>0</v>
      </c>
      <c r="BV268" s="5">
        <f>IFERROR(IF(BU268=$B268,0,IF($B268=0,ROUND((ABS(BU268-'Calculs T1a'!$S$7)/'Calculs T1a'!$S$7)*100,0),ROUND((ABS(BU268-$B268)/$B268)*100,0))), "No Prediction")</f>
        <v>0</v>
      </c>
    </row>
    <row r="269" spans="4:74" x14ac:dyDescent="0.3">
      <c r="D269" s="5">
        <f>IFERROR(IF(C269=$B269,0,IF($B269=0,ROUND((ABS(C269-'Calculs T1a'!$S$7)/'Calculs T1a'!$S$7)*100,0),ROUND((ABS(C269-$B269)/$B269)*100,0))), "No Prediction")</f>
        <v>0</v>
      </c>
      <c r="F269" s="5">
        <f>IFERROR(IF(E269=$B269,0,IF($B269=0,ROUND((ABS(E269-'Calculs T1a'!$S$7)/'Calculs T1a'!$S$7)*100,0),ROUND((ABS(E269-$B269)/$B269)*100,0))), "No Prediction")</f>
        <v>0</v>
      </c>
      <c r="H269" s="5">
        <f>IFERROR(IF(G269=$B269,0,IF($B269=0,ROUND((ABS(G269-'Calculs T1a'!$S$7)/'Calculs T1a'!$S$7)*100,0),ROUND((ABS(G269-$B269)/$B269)*100,0))), "No Prediction")</f>
        <v>0</v>
      </c>
      <c r="J269" s="5">
        <f>IFERROR(IF(I269=$B269,0,IF($B269=0,ROUND((ABS(I269-'Calculs T1a'!$S$7)/'Calculs T1a'!$S$7)*100,0),ROUND((ABS(I269-$B269)/$B269)*100,0))), "No Prediction")</f>
        <v>0</v>
      </c>
      <c r="L269" s="5">
        <f>IFERROR(IF(K269=$B269,0,IF($B269=0,ROUND((ABS(K269-'Calculs T1a'!$S$7)/'Calculs T1a'!$S$7)*100,0),ROUND((ABS(K269-$B269)/$B269)*100,0))), "No Prediction")</f>
        <v>0</v>
      </c>
      <c r="N269" s="5">
        <f>IFERROR(IF(M269=$B269,0,IF($B269=0,ROUND((ABS(M269-'Calculs T1a'!$S$7)/'Calculs T1a'!$S$7)*100,0),ROUND((ABS(M269-$B269)/$B269)*100,0))), "No Prediction")</f>
        <v>0</v>
      </c>
      <c r="P269" s="5">
        <f>IFERROR(IF(O269=$B269,0,IF($B269=0,ROUND((ABS(O269-'Calculs T1a'!$S$7)/'Calculs T1a'!$S$7)*100,0),ROUND((ABS(O269-$B269)/$B269)*100,0))), "No Prediction")</f>
        <v>0</v>
      </c>
      <c r="R269" s="5">
        <f>IFERROR(IF(Q269=$B269,0,IF($B269=0,ROUND((ABS(Q269-'Calculs T1a'!$S$7)/'Calculs T1a'!$S$7)*100,0),ROUND((ABS(Q269-$B269)/$B269)*100,0))), "No Prediction")</f>
        <v>0</v>
      </c>
      <c r="T269" s="5">
        <f>IFERROR(IF(S269=$B269,0,IF($B269=0,ROUND((ABS(S269-'Calculs T1a'!$S$7)/'Calculs T1a'!$S$7)*100,0),ROUND((ABS(S269-$B269)/$B269)*100,0))), "No Prediction")</f>
        <v>0</v>
      </c>
      <c r="V269" s="5">
        <f>IFERROR(IF(U269=$B269,0,IF($B269=0,ROUND((ABS(U269-'Calculs T1a'!$S$7)/'Calculs T1a'!$S$7)*100,0),ROUND((ABS(U269-$B269)/$B269)*100,0))), "No Prediction")</f>
        <v>0</v>
      </c>
      <c r="X269" s="5">
        <f>IFERROR(IF(W269=$B269,0,IF($B269=0,ROUND((ABS(W269-'Calculs T1a'!$S$7)/'Calculs T1a'!$S$7)*100,0),ROUND((ABS(W269-$B269)/$B269)*100,0))), "No Prediction")</f>
        <v>0</v>
      </c>
      <c r="AC269" s="5">
        <f>IFERROR(IF(AB269=$B269,0,IF($B269=0,ROUND((ABS(AB269-'Calculs T1a'!$S$7)/'Calculs T1a'!$S$7)*100,0),ROUND((ABS(AB269-$B269)/$B269)*100,0))), "No Prediction")</f>
        <v>0</v>
      </c>
      <c r="AE269" s="5">
        <f>IFERROR(IF(AD269=$B269,0,IF($B269=0,ROUND((ABS(AD269-'Calculs T1a'!$S$7)/'Calculs T1a'!$S$7)*100,0),ROUND((ABS(AD269-$B269)/$B269)*100,0))), "No Prediction")</f>
        <v>0</v>
      </c>
      <c r="AG269" s="5">
        <f>IFERROR(IF(AF269=$B269,0,IF($B269=0,ROUND((ABS(AF269-'Calculs T1a'!$S$7)/'Calculs T1a'!$S$7)*100,0),ROUND((ABS(AF269-$B269)/$B269)*100,0))), "No Prediction")</f>
        <v>0</v>
      </c>
      <c r="AI269" s="5">
        <f>IFERROR(IF(AH269=$B269,0,IF($B269=0,ROUND((ABS(AH269-'Calculs T1a'!$S$7)/'Calculs T1a'!$S$7)*100,0),ROUND((ABS(AH269-$B269)/$B269)*100,0))), "No Prediction")</f>
        <v>0</v>
      </c>
      <c r="AK269" s="5">
        <f>IFERROR(IF(AJ269=$B269,0,IF($B269=0,ROUND((ABS(AJ269-'Calculs T1a'!$S$7)/'Calculs T1a'!$S$7)*100,0),ROUND((ABS(AJ269-$B269)/$B269)*100,0))), "No Prediction")</f>
        <v>0</v>
      </c>
      <c r="AM269" s="5">
        <f>IFERROR(IF(AL269=$B269,0,IF($B269=0,ROUND((ABS(AL269-'Calculs T1a'!$S$7)/'Calculs T1a'!$S$7)*100,0),ROUND((ABS(AL269-$B269)/$B269)*100,0))), "No Prediction")</f>
        <v>0</v>
      </c>
      <c r="AO269" s="5">
        <f>IFERROR(IF(AN269=$B269,0,IF($B269=0,ROUND((ABS(AN269-'Calculs T1a'!$S$7)/'Calculs T1a'!$S$7)*100,0),ROUND((ABS(AN269-$B269)/$B269)*100,0))), "No Prediction")</f>
        <v>0</v>
      </c>
      <c r="AQ269" s="5">
        <f>IFERROR(IF(AP269=$B269,0,IF($B269=0,ROUND((ABS(AP269-'Calculs T1a'!$S$7)/'Calculs T1a'!$S$7)*100,0),ROUND((ABS(AP269-$B269)/$B269)*100,0))), "No Prediction")</f>
        <v>0</v>
      </c>
      <c r="AS269" s="5">
        <f>IFERROR(IF(AR269=$B269,0,IF($B269=0,ROUND((ABS(AR269-'Calculs T1a'!$S$7)/'Calculs T1a'!$S$7)*100,0),ROUND((ABS(AR269-$B269)/$B269)*100,0))), "No Prediction")</f>
        <v>0</v>
      </c>
      <c r="AU269" s="5">
        <f>IFERROR(IF(AT269=$B269,0,IF($B269=0,ROUND((ABS(AT269-'Calculs T1a'!$S$7)/'Calculs T1a'!$S$7)*100,0),ROUND((ABS(AT269-$B269)/$B269)*100,0))), "No Prediction")</f>
        <v>0</v>
      </c>
      <c r="AW269" s="5">
        <f>IFERROR(IF(AV269=$B269,0,IF($B269=0,ROUND((ABS(AV269-'Calculs T1a'!$S$7)/'Calculs T1a'!$S$7)*100,0),ROUND((ABS(AV269-$B269)/$B269)*100,0))), "No Prediction")</f>
        <v>0</v>
      </c>
      <c r="BB269" s="5">
        <f>IFERROR(IF(BA269=$B269,0,IF($B269=0,ROUND((ABS(BA269-'Calculs T1a'!$S$7)/'Calculs T1a'!$S$7)*100,0),ROUND((ABS(BA269-$B269)/$B269)*100,0))), "No Prediction")</f>
        <v>0</v>
      </c>
      <c r="BD269" s="5">
        <f>IFERROR(IF(BC269=$B269,0,IF($B269=0,ROUND((ABS(BC269-'Calculs T1a'!$S$7)/'Calculs T1a'!$S$7)*100,0),ROUND((ABS(BC269-$B269)/$B269)*100,0))), "No Prediction")</f>
        <v>0</v>
      </c>
      <c r="BF269" s="5">
        <f>IFERROR(IF(BE269=$B269,0,IF($B269=0,ROUND((ABS(BE269-'Calculs T1a'!$S$7)/'Calculs T1a'!$S$7)*100,0),ROUND((ABS(BE269-$B269)/$B269)*100,0))), "No Prediction")</f>
        <v>0</v>
      </c>
      <c r="BH269" s="5">
        <f>IFERROR(IF(BG269=$B269,0,IF($B269=0,ROUND((ABS(BG269-'Calculs T1a'!$S$7)/'Calculs T1a'!$S$7)*100,0),ROUND((ABS(BG269-$B269)/$B269)*100,0))), "No Prediction")</f>
        <v>0</v>
      </c>
      <c r="BJ269" s="5">
        <f>IFERROR(IF(BI269=$B269,0,IF($B269=0,ROUND((ABS(BI269-'Calculs T1a'!$S$7)/'Calculs T1a'!$S$7)*100,0),ROUND((ABS(BI269-$B269)/$B269)*100,0))), "No Prediction")</f>
        <v>0</v>
      </c>
      <c r="BL269" s="5">
        <f>IFERROR(IF(BK269=$B269,0,IF($B269=0,ROUND((ABS(BK269-'Calculs T1a'!$S$7)/'Calculs T1a'!$S$7)*100,0),ROUND((ABS(BK269-$B269)/$B269)*100,0))), "No Prediction")</f>
        <v>0</v>
      </c>
      <c r="BN269" s="5">
        <f>IFERROR(IF(BM269=$B269,0,IF($B269=0,ROUND((ABS(BM269-'Calculs T1a'!$S$7)/'Calculs T1a'!$S$7)*100,0),ROUND((ABS(BM269-$B269)/$B269)*100,0))), "No Prediction")</f>
        <v>0</v>
      </c>
      <c r="BP269" s="5">
        <f>IFERROR(IF(BO269=$B269,0,IF($B269=0,ROUND((ABS(BO269-'Calculs T1a'!$S$7)/'Calculs T1a'!$S$7)*100,0),ROUND((ABS(BO269-$B269)/$B269)*100,0))), "No Prediction")</f>
        <v>0</v>
      </c>
      <c r="BR269" s="5">
        <f>IFERROR(IF(BQ269=$B269,0,IF($B269=0,ROUND((ABS(BQ269-'Calculs T1a'!$S$7)/'Calculs T1a'!$S$7)*100,0),ROUND((ABS(BQ269-$B269)/$B269)*100,0))), "No Prediction")</f>
        <v>0</v>
      </c>
      <c r="BT269" s="5">
        <f>IFERROR(IF(BS269=$B269,0,IF($B269=0,ROUND((ABS(BS269-'Calculs T1a'!$S$7)/'Calculs T1a'!$S$7)*100,0),ROUND((ABS(BS269-$B269)/$B269)*100,0))), "No Prediction")</f>
        <v>0</v>
      </c>
      <c r="BV269" s="5">
        <f>IFERROR(IF(BU269=$B269,0,IF($B269=0,ROUND((ABS(BU269-'Calculs T1a'!$S$7)/'Calculs T1a'!$S$7)*100,0),ROUND((ABS(BU269-$B269)/$B269)*100,0))), "No Prediction")</f>
        <v>0</v>
      </c>
    </row>
    <row r="270" spans="4:74" x14ac:dyDescent="0.3">
      <c r="D270" s="5">
        <f>IFERROR(IF(C270=$B270,0,IF($B270=0,ROUND((ABS(C270-'Calculs T1a'!$S$7)/'Calculs T1a'!$S$7)*100,0),ROUND((ABS(C270-$B270)/$B270)*100,0))), "No Prediction")</f>
        <v>0</v>
      </c>
      <c r="F270" s="5">
        <f>IFERROR(IF(E270=$B270,0,IF($B270=0,ROUND((ABS(E270-'Calculs T1a'!$S$7)/'Calculs T1a'!$S$7)*100,0),ROUND((ABS(E270-$B270)/$B270)*100,0))), "No Prediction")</f>
        <v>0</v>
      </c>
      <c r="H270" s="5">
        <f>IFERROR(IF(G270=$B270,0,IF($B270=0,ROUND((ABS(G270-'Calculs T1a'!$S$7)/'Calculs T1a'!$S$7)*100,0),ROUND((ABS(G270-$B270)/$B270)*100,0))), "No Prediction")</f>
        <v>0</v>
      </c>
      <c r="J270" s="5">
        <f>IFERROR(IF(I270=$B270,0,IF($B270=0,ROUND((ABS(I270-'Calculs T1a'!$S$7)/'Calculs T1a'!$S$7)*100,0),ROUND((ABS(I270-$B270)/$B270)*100,0))), "No Prediction")</f>
        <v>0</v>
      </c>
      <c r="L270" s="5">
        <f>IFERROR(IF(K270=$B270,0,IF($B270=0,ROUND((ABS(K270-'Calculs T1a'!$S$7)/'Calculs T1a'!$S$7)*100,0),ROUND((ABS(K270-$B270)/$B270)*100,0))), "No Prediction")</f>
        <v>0</v>
      </c>
      <c r="N270" s="5">
        <f>IFERROR(IF(M270=$B270,0,IF($B270=0,ROUND((ABS(M270-'Calculs T1a'!$S$7)/'Calculs T1a'!$S$7)*100,0),ROUND((ABS(M270-$B270)/$B270)*100,0))), "No Prediction")</f>
        <v>0</v>
      </c>
      <c r="P270" s="5">
        <f>IFERROR(IF(O270=$B270,0,IF($B270=0,ROUND((ABS(O270-'Calculs T1a'!$S$7)/'Calculs T1a'!$S$7)*100,0),ROUND((ABS(O270-$B270)/$B270)*100,0))), "No Prediction")</f>
        <v>0</v>
      </c>
      <c r="R270" s="5">
        <f>IFERROR(IF(Q270=$B270,0,IF($B270=0,ROUND((ABS(Q270-'Calculs T1a'!$S$7)/'Calculs T1a'!$S$7)*100,0),ROUND((ABS(Q270-$B270)/$B270)*100,0))), "No Prediction")</f>
        <v>0</v>
      </c>
      <c r="T270" s="5">
        <f>IFERROR(IF(S270=$B270,0,IF($B270=0,ROUND((ABS(S270-'Calculs T1a'!$S$7)/'Calculs T1a'!$S$7)*100,0),ROUND((ABS(S270-$B270)/$B270)*100,0))), "No Prediction")</f>
        <v>0</v>
      </c>
      <c r="V270" s="5">
        <f>IFERROR(IF(U270=$B270,0,IF($B270=0,ROUND((ABS(U270-'Calculs T1a'!$S$7)/'Calculs T1a'!$S$7)*100,0),ROUND((ABS(U270-$B270)/$B270)*100,0))), "No Prediction")</f>
        <v>0</v>
      </c>
      <c r="X270" s="5">
        <f>IFERROR(IF(W270=$B270,0,IF($B270=0,ROUND((ABS(W270-'Calculs T1a'!$S$7)/'Calculs T1a'!$S$7)*100,0),ROUND((ABS(W270-$B270)/$B270)*100,0))), "No Prediction")</f>
        <v>0</v>
      </c>
      <c r="AC270" s="5">
        <f>IFERROR(IF(AB270=$B270,0,IF($B270=0,ROUND((ABS(AB270-'Calculs T1a'!$S$7)/'Calculs T1a'!$S$7)*100,0),ROUND((ABS(AB270-$B270)/$B270)*100,0))), "No Prediction")</f>
        <v>0</v>
      </c>
      <c r="AE270" s="5">
        <f>IFERROR(IF(AD270=$B270,0,IF($B270=0,ROUND((ABS(AD270-'Calculs T1a'!$S$7)/'Calculs T1a'!$S$7)*100,0),ROUND((ABS(AD270-$B270)/$B270)*100,0))), "No Prediction")</f>
        <v>0</v>
      </c>
      <c r="AG270" s="5">
        <f>IFERROR(IF(AF270=$B270,0,IF($B270=0,ROUND((ABS(AF270-'Calculs T1a'!$S$7)/'Calculs T1a'!$S$7)*100,0),ROUND((ABS(AF270-$B270)/$B270)*100,0))), "No Prediction")</f>
        <v>0</v>
      </c>
      <c r="AI270" s="5">
        <f>IFERROR(IF(AH270=$B270,0,IF($B270=0,ROUND((ABS(AH270-'Calculs T1a'!$S$7)/'Calculs T1a'!$S$7)*100,0),ROUND((ABS(AH270-$B270)/$B270)*100,0))), "No Prediction")</f>
        <v>0</v>
      </c>
      <c r="AK270" s="5">
        <f>IFERROR(IF(AJ270=$B270,0,IF($B270=0,ROUND((ABS(AJ270-'Calculs T1a'!$S$7)/'Calculs T1a'!$S$7)*100,0),ROUND((ABS(AJ270-$B270)/$B270)*100,0))), "No Prediction")</f>
        <v>0</v>
      </c>
      <c r="AM270" s="5">
        <f>IFERROR(IF(AL270=$B270,0,IF($B270=0,ROUND((ABS(AL270-'Calculs T1a'!$S$7)/'Calculs T1a'!$S$7)*100,0),ROUND((ABS(AL270-$B270)/$B270)*100,0))), "No Prediction")</f>
        <v>0</v>
      </c>
      <c r="AO270" s="5">
        <f>IFERROR(IF(AN270=$B270,0,IF($B270=0,ROUND((ABS(AN270-'Calculs T1a'!$S$7)/'Calculs T1a'!$S$7)*100,0),ROUND((ABS(AN270-$B270)/$B270)*100,0))), "No Prediction")</f>
        <v>0</v>
      </c>
      <c r="AQ270" s="5">
        <f>IFERROR(IF(AP270=$B270,0,IF($B270=0,ROUND((ABS(AP270-'Calculs T1a'!$S$7)/'Calculs T1a'!$S$7)*100,0),ROUND((ABS(AP270-$B270)/$B270)*100,0))), "No Prediction")</f>
        <v>0</v>
      </c>
      <c r="AS270" s="5">
        <f>IFERROR(IF(AR270=$B270,0,IF($B270=0,ROUND((ABS(AR270-'Calculs T1a'!$S$7)/'Calculs T1a'!$S$7)*100,0),ROUND((ABS(AR270-$B270)/$B270)*100,0))), "No Prediction")</f>
        <v>0</v>
      </c>
      <c r="AU270" s="5">
        <f>IFERROR(IF(AT270=$B270,0,IF($B270=0,ROUND((ABS(AT270-'Calculs T1a'!$S$7)/'Calculs T1a'!$S$7)*100,0),ROUND((ABS(AT270-$B270)/$B270)*100,0))), "No Prediction")</f>
        <v>0</v>
      </c>
      <c r="AW270" s="5">
        <f>IFERROR(IF(AV270=$B270,0,IF($B270=0,ROUND((ABS(AV270-'Calculs T1a'!$S$7)/'Calculs T1a'!$S$7)*100,0),ROUND((ABS(AV270-$B270)/$B270)*100,0))), "No Prediction")</f>
        <v>0</v>
      </c>
      <c r="BB270" s="5">
        <f>IFERROR(IF(BA270=$B270,0,IF($B270=0,ROUND((ABS(BA270-'Calculs T1a'!$S$7)/'Calculs T1a'!$S$7)*100,0),ROUND((ABS(BA270-$B270)/$B270)*100,0))), "No Prediction")</f>
        <v>0</v>
      </c>
      <c r="BD270" s="5">
        <f>IFERROR(IF(BC270=$B270,0,IF($B270=0,ROUND((ABS(BC270-'Calculs T1a'!$S$7)/'Calculs T1a'!$S$7)*100,0),ROUND((ABS(BC270-$B270)/$B270)*100,0))), "No Prediction")</f>
        <v>0</v>
      </c>
      <c r="BF270" s="5">
        <f>IFERROR(IF(BE270=$B270,0,IF($B270=0,ROUND((ABS(BE270-'Calculs T1a'!$S$7)/'Calculs T1a'!$S$7)*100,0),ROUND((ABS(BE270-$B270)/$B270)*100,0))), "No Prediction")</f>
        <v>0</v>
      </c>
      <c r="BH270" s="5">
        <f>IFERROR(IF(BG270=$B270,0,IF($B270=0,ROUND((ABS(BG270-'Calculs T1a'!$S$7)/'Calculs T1a'!$S$7)*100,0),ROUND((ABS(BG270-$B270)/$B270)*100,0))), "No Prediction")</f>
        <v>0</v>
      </c>
      <c r="BJ270" s="5">
        <f>IFERROR(IF(BI270=$B270,0,IF($B270=0,ROUND((ABS(BI270-'Calculs T1a'!$S$7)/'Calculs T1a'!$S$7)*100,0),ROUND((ABS(BI270-$B270)/$B270)*100,0))), "No Prediction")</f>
        <v>0</v>
      </c>
      <c r="BL270" s="5">
        <f>IFERROR(IF(BK270=$B270,0,IF($B270=0,ROUND((ABS(BK270-'Calculs T1a'!$S$7)/'Calculs T1a'!$S$7)*100,0),ROUND((ABS(BK270-$B270)/$B270)*100,0))), "No Prediction")</f>
        <v>0</v>
      </c>
      <c r="BN270" s="5">
        <f>IFERROR(IF(BM270=$B270,0,IF($B270=0,ROUND((ABS(BM270-'Calculs T1a'!$S$7)/'Calculs T1a'!$S$7)*100,0),ROUND((ABS(BM270-$B270)/$B270)*100,0))), "No Prediction")</f>
        <v>0</v>
      </c>
      <c r="BP270" s="5">
        <f>IFERROR(IF(BO270=$B270,0,IF($B270=0,ROUND((ABS(BO270-'Calculs T1a'!$S$7)/'Calculs T1a'!$S$7)*100,0),ROUND((ABS(BO270-$B270)/$B270)*100,0))), "No Prediction")</f>
        <v>0</v>
      </c>
      <c r="BR270" s="5">
        <f>IFERROR(IF(BQ270=$B270,0,IF($B270=0,ROUND((ABS(BQ270-'Calculs T1a'!$S$7)/'Calculs T1a'!$S$7)*100,0),ROUND((ABS(BQ270-$B270)/$B270)*100,0))), "No Prediction")</f>
        <v>0</v>
      </c>
      <c r="BT270" s="5">
        <f>IFERROR(IF(BS270=$B270,0,IF($B270=0,ROUND((ABS(BS270-'Calculs T1a'!$S$7)/'Calculs T1a'!$S$7)*100,0),ROUND((ABS(BS270-$B270)/$B270)*100,0))), "No Prediction")</f>
        <v>0</v>
      </c>
      <c r="BV270" s="5">
        <f>IFERROR(IF(BU270=$B270,0,IF($B270=0,ROUND((ABS(BU270-'Calculs T1a'!$S$7)/'Calculs T1a'!$S$7)*100,0),ROUND((ABS(BU270-$B270)/$B270)*100,0))), "No Prediction")</f>
        <v>0</v>
      </c>
    </row>
    <row r="271" spans="4:74" x14ac:dyDescent="0.3">
      <c r="D271" s="5">
        <f>IFERROR(IF(C271=$B271,0,IF($B271=0,ROUND((ABS(C271-'Calculs T1a'!$S$7)/'Calculs T1a'!$S$7)*100,0),ROUND((ABS(C271-$B271)/$B271)*100,0))), "No Prediction")</f>
        <v>0</v>
      </c>
      <c r="F271" s="5">
        <f>IFERROR(IF(E271=$B271,0,IF($B271=0,ROUND((ABS(E271-'Calculs T1a'!$S$7)/'Calculs T1a'!$S$7)*100,0),ROUND((ABS(E271-$B271)/$B271)*100,0))), "No Prediction")</f>
        <v>0</v>
      </c>
      <c r="H271" s="5">
        <f>IFERROR(IF(G271=$B271,0,IF($B271=0,ROUND((ABS(G271-'Calculs T1a'!$S$7)/'Calculs T1a'!$S$7)*100,0),ROUND((ABS(G271-$B271)/$B271)*100,0))), "No Prediction")</f>
        <v>0</v>
      </c>
      <c r="J271" s="5">
        <f>IFERROR(IF(I271=$B271,0,IF($B271=0,ROUND((ABS(I271-'Calculs T1a'!$S$7)/'Calculs T1a'!$S$7)*100,0),ROUND((ABS(I271-$B271)/$B271)*100,0))), "No Prediction")</f>
        <v>0</v>
      </c>
      <c r="L271" s="5">
        <f>IFERROR(IF(K271=$B271,0,IF($B271=0,ROUND((ABS(K271-'Calculs T1a'!$S$7)/'Calculs T1a'!$S$7)*100,0),ROUND((ABS(K271-$B271)/$B271)*100,0))), "No Prediction")</f>
        <v>0</v>
      </c>
      <c r="N271" s="5">
        <f>IFERROR(IF(M271=$B271,0,IF($B271=0,ROUND((ABS(M271-'Calculs T1a'!$S$7)/'Calculs T1a'!$S$7)*100,0),ROUND((ABS(M271-$B271)/$B271)*100,0))), "No Prediction")</f>
        <v>0</v>
      </c>
      <c r="P271" s="5">
        <f>IFERROR(IF(O271=$B271,0,IF($B271=0,ROUND((ABS(O271-'Calculs T1a'!$S$7)/'Calculs T1a'!$S$7)*100,0),ROUND((ABS(O271-$B271)/$B271)*100,0))), "No Prediction")</f>
        <v>0</v>
      </c>
      <c r="R271" s="5">
        <f>IFERROR(IF(Q271=$B271,0,IF($B271=0,ROUND((ABS(Q271-'Calculs T1a'!$S$7)/'Calculs T1a'!$S$7)*100,0),ROUND((ABS(Q271-$B271)/$B271)*100,0))), "No Prediction")</f>
        <v>0</v>
      </c>
      <c r="T271" s="5">
        <f>IFERROR(IF(S271=$B271,0,IF($B271=0,ROUND((ABS(S271-'Calculs T1a'!$S$7)/'Calculs T1a'!$S$7)*100,0),ROUND((ABS(S271-$B271)/$B271)*100,0))), "No Prediction")</f>
        <v>0</v>
      </c>
      <c r="V271" s="5">
        <f>IFERROR(IF(U271=$B271,0,IF($B271=0,ROUND((ABS(U271-'Calculs T1a'!$S$7)/'Calculs T1a'!$S$7)*100,0),ROUND((ABS(U271-$B271)/$B271)*100,0))), "No Prediction")</f>
        <v>0</v>
      </c>
      <c r="X271" s="5">
        <f>IFERROR(IF(W271=$B271,0,IF($B271=0,ROUND((ABS(W271-'Calculs T1a'!$S$7)/'Calculs T1a'!$S$7)*100,0),ROUND((ABS(W271-$B271)/$B271)*100,0))), "No Prediction")</f>
        <v>0</v>
      </c>
      <c r="AC271" s="5">
        <f>IFERROR(IF(AB271=$B271,0,IF($B271=0,ROUND((ABS(AB271-'Calculs T1a'!$S$7)/'Calculs T1a'!$S$7)*100,0),ROUND((ABS(AB271-$B271)/$B271)*100,0))), "No Prediction")</f>
        <v>0</v>
      </c>
      <c r="AE271" s="5">
        <f>IFERROR(IF(AD271=$B271,0,IF($B271=0,ROUND((ABS(AD271-'Calculs T1a'!$S$7)/'Calculs T1a'!$S$7)*100,0),ROUND((ABS(AD271-$B271)/$B271)*100,0))), "No Prediction")</f>
        <v>0</v>
      </c>
      <c r="AG271" s="5">
        <f>IFERROR(IF(AF271=$B271,0,IF($B271=0,ROUND((ABS(AF271-'Calculs T1a'!$S$7)/'Calculs T1a'!$S$7)*100,0),ROUND((ABS(AF271-$B271)/$B271)*100,0))), "No Prediction")</f>
        <v>0</v>
      </c>
      <c r="AI271" s="5">
        <f>IFERROR(IF(AH271=$B271,0,IF($B271=0,ROUND((ABS(AH271-'Calculs T1a'!$S$7)/'Calculs T1a'!$S$7)*100,0),ROUND((ABS(AH271-$B271)/$B271)*100,0))), "No Prediction")</f>
        <v>0</v>
      </c>
      <c r="AK271" s="5">
        <f>IFERROR(IF(AJ271=$B271,0,IF($B271=0,ROUND((ABS(AJ271-'Calculs T1a'!$S$7)/'Calculs T1a'!$S$7)*100,0),ROUND((ABS(AJ271-$B271)/$B271)*100,0))), "No Prediction")</f>
        <v>0</v>
      </c>
      <c r="AM271" s="5">
        <f>IFERROR(IF(AL271=$B271,0,IF($B271=0,ROUND((ABS(AL271-'Calculs T1a'!$S$7)/'Calculs T1a'!$S$7)*100,0),ROUND((ABS(AL271-$B271)/$B271)*100,0))), "No Prediction")</f>
        <v>0</v>
      </c>
      <c r="AO271" s="5">
        <f>IFERROR(IF(AN271=$B271,0,IF($B271=0,ROUND((ABS(AN271-'Calculs T1a'!$S$7)/'Calculs T1a'!$S$7)*100,0),ROUND((ABS(AN271-$B271)/$B271)*100,0))), "No Prediction")</f>
        <v>0</v>
      </c>
      <c r="AQ271" s="5">
        <f>IFERROR(IF(AP271=$B271,0,IF($B271=0,ROUND((ABS(AP271-'Calculs T1a'!$S$7)/'Calculs T1a'!$S$7)*100,0),ROUND((ABS(AP271-$B271)/$B271)*100,0))), "No Prediction")</f>
        <v>0</v>
      </c>
      <c r="AS271" s="5">
        <f>IFERROR(IF(AR271=$B271,0,IF($B271=0,ROUND((ABS(AR271-'Calculs T1a'!$S$7)/'Calculs T1a'!$S$7)*100,0),ROUND((ABS(AR271-$B271)/$B271)*100,0))), "No Prediction")</f>
        <v>0</v>
      </c>
      <c r="AU271" s="5">
        <f>IFERROR(IF(AT271=$B271,0,IF($B271=0,ROUND((ABS(AT271-'Calculs T1a'!$S$7)/'Calculs T1a'!$S$7)*100,0),ROUND((ABS(AT271-$B271)/$B271)*100,0))), "No Prediction")</f>
        <v>0</v>
      </c>
      <c r="AW271" s="5">
        <f>IFERROR(IF(AV271=$B271,0,IF($B271=0,ROUND((ABS(AV271-'Calculs T1a'!$S$7)/'Calculs T1a'!$S$7)*100,0),ROUND((ABS(AV271-$B271)/$B271)*100,0))), "No Prediction")</f>
        <v>0</v>
      </c>
      <c r="BB271" s="5">
        <f>IFERROR(IF(BA271=$B271,0,IF($B271=0,ROUND((ABS(BA271-'Calculs T1a'!$S$7)/'Calculs T1a'!$S$7)*100,0),ROUND((ABS(BA271-$B271)/$B271)*100,0))), "No Prediction")</f>
        <v>0</v>
      </c>
      <c r="BD271" s="5">
        <f>IFERROR(IF(BC271=$B271,0,IF($B271=0,ROUND((ABS(BC271-'Calculs T1a'!$S$7)/'Calculs T1a'!$S$7)*100,0),ROUND((ABS(BC271-$B271)/$B271)*100,0))), "No Prediction")</f>
        <v>0</v>
      </c>
      <c r="BF271" s="5">
        <f>IFERROR(IF(BE271=$B271,0,IF($B271=0,ROUND((ABS(BE271-'Calculs T1a'!$S$7)/'Calculs T1a'!$S$7)*100,0),ROUND((ABS(BE271-$B271)/$B271)*100,0))), "No Prediction")</f>
        <v>0</v>
      </c>
      <c r="BH271" s="5">
        <f>IFERROR(IF(BG271=$B271,0,IF($B271=0,ROUND((ABS(BG271-'Calculs T1a'!$S$7)/'Calculs T1a'!$S$7)*100,0),ROUND((ABS(BG271-$B271)/$B271)*100,0))), "No Prediction")</f>
        <v>0</v>
      </c>
      <c r="BJ271" s="5">
        <f>IFERROR(IF(BI271=$B271,0,IF($B271=0,ROUND((ABS(BI271-'Calculs T1a'!$S$7)/'Calculs T1a'!$S$7)*100,0),ROUND((ABS(BI271-$B271)/$B271)*100,0))), "No Prediction")</f>
        <v>0</v>
      </c>
      <c r="BL271" s="5">
        <f>IFERROR(IF(BK271=$B271,0,IF($B271=0,ROUND((ABS(BK271-'Calculs T1a'!$S$7)/'Calculs T1a'!$S$7)*100,0),ROUND((ABS(BK271-$B271)/$B271)*100,0))), "No Prediction")</f>
        <v>0</v>
      </c>
      <c r="BN271" s="5">
        <f>IFERROR(IF(BM271=$B271,0,IF($B271=0,ROUND((ABS(BM271-'Calculs T1a'!$S$7)/'Calculs T1a'!$S$7)*100,0),ROUND((ABS(BM271-$B271)/$B271)*100,0))), "No Prediction")</f>
        <v>0</v>
      </c>
      <c r="BP271" s="5">
        <f>IFERROR(IF(BO271=$B271,0,IF($B271=0,ROUND((ABS(BO271-'Calculs T1a'!$S$7)/'Calculs T1a'!$S$7)*100,0),ROUND((ABS(BO271-$B271)/$B271)*100,0))), "No Prediction")</f>
        <v>0</v>
      </c>
      <c r="BR271" s="5">
        <f>IFERROR(IF(BQ271=$B271,0,IF($B271=0,ROUND((ABS(BQ271-'Calculs T1a'!$S$7)/'Calculs T1a'!$S$7)*100,0),ROUND((ABS(BQ271-$B271)/$B271)*100,0))), "No Prediction")</f>
        <v>0</v>
      </c>
      <c r="BT271" s="5">
        <f>IFERROR(IF(BS271=$B271,0,IF($B271=0,ROUND((ABS(BS271-'Calculs T1a'!$S$7)/'Calculs T1a'!$S$7)*100,0),ROUND((ABS(BS271-$B271)/$B271)*100,0))), "No Prediction")</f>
        <v>0</v>
      </c>
      <c r="BV271" s="5">
        <f>IFERROR(IF(BU271=$B271,0,IF($B271=0,ROUND((ABS(BU271-'Calculs T1a'!$S$7)/'Calculs T1a'!$S$7)*100,0),ROUND((ABS(BU271-$B271)/$B271)*100,0))), "No Prediction")</f>
        <v>0</v>
      </c>
    </row>
    <row r="272" spans="4:74" x14ac:dyDescent="0.3">
      <c r="D272" s="5">
        <f>IFERROR(IF(C272=$B272,0,IF($B272=0,ROUND((ABS(C272-'Calculs T1a'!$S$7)/'Calculs T1a'!$S$7)*100,0),ROUND((ABS(C272-$B272)/$B272)*100,0))), "No Prediction")</f>
        <v>0</v>
      </c>
      <c r="F272" s="5">
        <f>IFERROR(IF(E272=$B272,0,IF($B272=0,ROUND((ABS(E272-'Calculs T1a'!$S$7)/'Calculs T1a'!$S$7)*100,0),ROUND((ABS(E272-$B272)/$B272)*100,0))), "No Prediction")</f>
        <v>0</v>
      </c>
      <c r="H272" s="5">
        <f>IFERROR(IF(G272=$B272,0,IF($B272=0,ROUND((ABS(G272-'Calculs T1a'!$S$7)/'Calculs T1a'!$S$7)*100,0),ROUND((ABS(G272-$B272)/$B272)*100,0))), "No Prediction")</f>
        <v>0</v>
      </c>
      <c r="J272" s="5">
        <f>IFERROR(IF(I272=$B272,0,IF($B272=0,ROUND((ABS(I272-'Calculs T1a'!$S$7)/'Calculs T1a'!$S$7)*100,0),ROUND((ABS(I272-$B272)/$B272)*100,0))), "No Prediction")</f>
        <v>0</v>
      </c>
      <c r="L272" s="5">
        <f>IFERROR(IF(K272=$B272,0,IF($B272=0,ROUND((ABS(K272-'Calculs T1a'!$S$7)/'Calculs T1a'!$S$7)*100,0),ROUND((ABS(K272-$B272)/$B272)*100,0))), "No Prediction")</f>
        <v>0</v>
      </c>
      <c r="N272" s="5">
        <f>IFERROR(IF(M272=$B272,0,IF($B272=0,ROUND((ABS(M272-'Calculs T1a'!$S$7)/'Calculs T1a'!$S$7)*100,0),ROUND((ABS(M272-$B272)/$B272)*100,0))), "No Prediction")</f>
        <v>0</v>
      </c>
      <c r="P272" s="5">
        <f>IFERROR(IF(O272=$B272,0,IF($B272=0,ROUND((ABS(O272-'Calculs T1a'!$S$7)/'Calculs T1a'!$S$7)*100,0),ROUND((ABS(O272-$B272)/$B272)*100,0))), "No Prediction")</f>
        <v>0</v>
      </c>
      <c r="R272" s="5">
        <f>IFERROR(IF(Q272=$B272,0,IF($B272=0,ROUND((ABS(Q272-'Calculs T1a'!$S$7)/'Calculs T1a'!$S$7)*100,0),ROUND((ABS(Q272-$B272)/$B272)*100,0))), "No Prediction")</f>
        <v>0</v>
      </c>
      <c r="T272" s="5">
        <f>IFERROR(IF(S272=$B272,0,IF($B272=0,ROUND((ABS(S272-'Calculs T1a'!$S$7)/'Calculs T1a'!$S$7)*100,0),ROUND((ABS(S272-$B272)/$B272)*100,0))), "No Prediction")</f>
        <v>0</v>
      </c>
      <c r="V272" s="5">
        <f>IFERROR(IF(U272=$B272,0,IF($B272=0,ROUND((ABS(U272-'Calculs T1a'!$S$7)/'Calculs T1a'!$S$7)*100,0),ROUND((ABS(U272-$B272)/$B272)*100,0))), "No Prediction")</f>
        <v>0</v>
      </c>
      <c r="X272" s="5">
        <f>IFERROR(IF(W272=$B272,0,IF($B272=0,ROUND((ABS(W272-'Calculs T1a'!$S$7)/'Calculs T1a'!$S$7)*100,0),ROUND((ABS(W272-$B272)/$B272)*100,0))), "No Prediction")</f>
        <v>0</v>
      </c>
      <c r="AC272" s="5">
        <f>IFERROR(IF(AB272=$B272,0,IF($B272=0,ROUND((ABS(AB272-'Calculs T1a'!$S$7)/'Calculs T1a'!$S$7)*100,0),ROUND((ABS(AB272-$B272)/$B272)*100,0))), "No Prediction")</f>
        <v>0</v>
      </c>
      <c r="AE272" s="5">
        <f>IFERROR(IF(AD272=$B272,0,IF($B272=0,ROUND((ABS(AD272-'Calculs T1a'!$S$7)/'Calculs T1a'!$S$7)*100,0),ROUND((ABS(AD272-$B272)/$B272)*100,0))), "No Prediction")</f>
        <v>0</v>
      </c>
      <c r="AG272" s="5">
        <f>IFERROR(IF(AF272=$B272,0,IF($B272=0,ROUND((ABS(AF272-'Calculs T1a'!$S$7)/'Calculs T1a'!$S$7)*100,0),ROUND((ABS(AF272-$B272)/$B272)*100,0))), "No Prediction")</f>
        <v>0</v>
      </c>
      <c r="AI272" s="5">
        <f>IFERROR(IF(AH272=$B272,0,IF($B272=0,ROUND((ABS(AH272-'Calculs T1a'!$S$7)/'Calculs T1a'!$S$7)*100,0),ROUND((ABS(AH272-$B272)/$B272)*100,0))), "No Prediction")</f>
        <v>0</v>
      </c>
      <c r="AK272" s="5">
        <f>IFERROR(IF(AJ272=$B272,0,IF($B272=0,ROUND((ABS(AJ272-'Calculs T1a'!$S$7)/'Calculs T1a'!$S$7)*100,0),ROUND((ABS(AJ272-$B272)/$B272)*100,0))), "No Prediction")</f>
        <v>0</v>
      </c>
      <c r="AM272" s="5">
        <f>IFERROR(IF(AL272=$B272,0,IF($B272=0,ROUND((ABS(AL272-'Calculs T1a'!$S$7)/'Calculs T1a'!$S$7)*100,0),ROUND((ABS(AL272-$B272)/$B272)*100,0))), "No Prediction")</f>
        <v>0</v>
      </c>
      <c r="AO272" s="5">
        <f>IFERROR(IF(AN272=$B272,0,IF($B272=0,ROUND((ABS(AN272-'Calculs T1a'!$S$7)/'Calculs T1a'!$S$7)*100,0),ROUND((ABS(AN272-$B272)/$B272)*100,0))), "No Prediction")</f>
        <v>0</v>
      </c>
      <c r="AQ272" s="5">
        <f>IFERROR(IF(AP272=$B272,0,IF($B272=0,ROUND((ABS(AP272-'Calculs T1a'!$S$7)/'Calculs T1a'!$S$7)*100,0),ROUND((ABS(AP272-$B272)/$B272)*100,0))), "No Prediction")</f>
        <v>0</v>
      </c>
      <c r="AS272" s="5">
        <f>IFERROR(IF(AR272=$B272,0,IF($B272=0,ROUND((ABS(AR272-'Calculs T1a'!$S$7)/'Calculs T1a'!$S$7)*100,0),ROUND((ABS(AR272-$B272)/$B272)*100,0))), "No Prediction")</f>
        <v>0</v>
      </c>
      <c r="AU272" s="5">
        <f>IFERROR(IF(AT272=$B272,0,IF($B272=0,ROUND((ABS(AT272-'Calculs T1a'!$S$7)/'Calculs T1a'!$S$7)*100,0),ROUND((ABS(AT272-$B272)/$B272)*100,0))), "No Prediction")</f>
        <v>0</v>
      </c>
      <c r="AW272" s="5">
        <f>IFERROR(IF(AV272=$B272,0,IF($B272=0,ROUND((ABS(AV272-'Calculs T1a'!$S$7)/'Calculs T1a'!$S$7)*100,0),ROUND((ABS(AV272-$B272)/$B272)*100,0))), "No Prediction")</f>
        <v>0</v>
      </c>
      <c r="BB272" s="5">
        <f>IFERROR(IF(BA272=$B272,0,IF($B272=0,ROUND((ABS(BA272-'Calculs T1a'!$S$7)/'Calculs T1a'!$S$7)*100,0),ROUND((ABS(BA272-$B272)/$B272)*100,0))), "No Prediction")</f>
        <v>0</v>
      </c>
      <c r="BD272" s="5">
        <f>IFERROR(IF(BC272=$B272,0,IF($B272=0,ROUND((ABS(BC272-'Calculs T1a'!$S$7)/'Calculs T1a'!$S$7)*100,0),ROUND((ABS(BC272-$B272)/$B272)*100,0))), "No Prediction")</f>
        <v>0</v>
      </c>
      <c r="BF272" s="5">
        <f>IFERROR(IF(BE272=$B272,0,IF($B272=0,ROUND((ABS(BE272-'Calculs T1a'!$S$7)/'Calculs T1a'!$S$7)*100,0),ROUND((ABS(BE272-$B272)/$B272)*100,0))), "No Prediction")</f>
        <v>0</v>
      </c>
      <c r="BH272" s="5">
        <f>IFERROR(IF(BG272=$B272,0,IF($B272=0,ROUND((ABS(BG272-'Calculs T1a'!$S$7)/'Calculs T1a'!$S$7)*100,0),ROUND((ABS(BG272-$B272)/$B272)*100,0))), "No Prediction")</f>
        <v>0</v>
      </c>
      <c r="BJ272" s="5">
        <f>IFERROR(IF(BI272=$B272,0,IF($B272=0,ROUND((ABS(BI272-'Calculs T1a'!$S$7)/'Calculs T1a'!$S$7)*100,0),ROUND((ABS(BI272-$B272)/$B272)*100,0))), "No Prediction")</f>
        <v>0</v>
      </c>
      <c r="BL272" s="5">
        <f>IFERROR(IF(BK272=$B272,0,IF($B272=0,ROUND((ABS(BK272-'Calculs T1a'!$S$7)/'Calculs T1a'!$S$7)*100,0),ROUND((ABS(BK272-$B272)/$B272)*100,0))), "No Prediction")</f>
        <v>0</v>
      </c>
      <c r="BN272" s="5">
        <f>IFERROR(IF(BM272=$B272,0,IF($B272=0,ROUND((ABS(BM272-'Calculs T1a'!$S$7)/'Calculs T1a'!$S$7)*100,0),ROUND((ABS(BM272-$B272)/$B272)*100,0))), "No Prediction")</f>
        <v>0</v>
      </c>
      <c r="BP272" s="5">
        <f>IFERROR(IF(BO272=$B272,0,IF($B272=0,ROUND((ABS(BO272-'Calculs T1a'!$S$7)/'Calculs T1a'!$S$7)*100,0),ROUND((ABS(BO272-$B272)/$B272)*100,0))), "No Prediction")</f>
        <v>0</v>
      </c>
      <c r="BR272" s="5">
        <f>IFERROR(IF(BQ272=$B272,0,IF($B272=0,ROUND((ABS(BQ272-'Calculs T1a'!$S$7)/'Calculs T1a'!$S$7)*100,0),ROUND((ABS(BQ272-$B272)/$B272)*100,0))), "No Prediction")</f>
        <v>0</v>
      </c>
      <c r="BT272" s="5">
        <f>IFERROR(IF(BS272=$B272,0,IF($B272=0,ROUND((ABS(BS272-'Calculs T1a'!$S$7)/'Calculs T1a'!$S$7)*100,0),ROUND((ABS(BS272-$B272)/$B272)*100,0))), "No Prediction")</f>
        <v>0</v>
      </c>
      <c r="BV272" s="5">
        <f>IFERROR(IF(BU272=$B272,0,IF($B272=0,ROUND((ABS(BU272-'Calculs T1a'!$S$7)/'Calculs T1a'!$S$7)*100,0),ROUND((ABS(BU272-$B272)/$B272)*100,0))), "No Prediction")</f>
        <v>0</v>
      </c>
    </row>
    <row r="273" spans="4:74" x14ac:dyDescent="0.3">
      <c r="D273" s="5">
        <f>IFERROR(IF(C273=$B273,0,IF($B273=0,ROUND((ABS(C273-'Calculs T1a'!$S$7)/'Calculs T1a'!$S$7)*100,0),ROUND((ABS(C273-$B273)/$B273)*100,0))), "No Prediction")</f>
        <v>0</v>
      </c>
      <c r="F273" s="5">
        <f>IFERROR(IF(E273=$B273,0,IF($B273=0,ROUND((ABS(E273-'Calculs T1a'!$S$7)/'Calculs T1a'!$S$7)*100,0),ROUND((ABS(E273-$B273)/$B273)*100,0))), "No Prediction")</f>
        <v>0</v>
      </c>
      <c r="H273" s="5">
        <f>IFERROR(IF(G273=$B273,0,IF($B273=0,ROUND((ABS(G273-'Calculs T1a'!$S$7)/'Calculs T1a'!$S$7)*100,0),ROUND((ABS(G273-$B273)/$B273)*100,0))), "No Prediction")</f>
        <v>0</v>
      </c>
      <c r="J273" s="5">
        <f>IFERROR(IF(I273=$B273,0,IF($B273=0,ROUND((ABS(I273-'Calculs T1a'!$S$7)/'Calculs T1a'!$S$7)*100,0),ROUND((ABS(I273-$B273)/$B273)*100,0))), "No Prediction")</f>
        <v>0</v>
      </c>
      <c r="L273" s="5">
        <f>IFERROR(IF(K273=$B273,0,IF($B273=0,ROUND((ABS(K273-'Calculs T1a'!$S$7)/'Calculs T1a'!$S$7)*100,0),ROUND((ABS(K273-$B273)/$B273)*100,0))), "No Prediction")</f>
        <v>0</v>
      </c>
      <c r="N273" s="5">
        <f>IFERROR(IF(M273=$B273,0,IF($B273=0,ROUND((ABS(M273-'Calculs T1a'!$S$7)/'Calculs T1a'!$S$7)*100,0),ROUND((ABS(M273-$B273)/$B273)*100,0))), "No Prediction")</f>
        <v>0</v>
      </c>
      <c r="P273" s="5">
        <f>IFERROR(IF(O273=$B273,0,IF($B273=0,ROUND((ABS(O273-'Calculs T1a'!$S$7)/'Calculs T1a'!$S$7)*100,0),ROUND((ABS(O273-$B273)/$B273)*100,0))), "No Prediction")</f>
        <v>0</v>
      </c>
      <c r="R273" s="5">
        <f>IFERROR(IF(Q273=$B273,0,IF($B273=0,ROUND((ABS(Q273-'Calculs T1a'!$S$7)/'Calculs T1a'!$S$7)*100,0),ROUND((ABS(Q273-$B273)/$B273)*100,0))), "No Prediction")</f>
        <v>0</v>
      </c>
      <c r="T273" s="5">
        <f>IFERROR(IF(S273=$B273,0,IF($B273=0,ROUND((ABS(S273-'Calculs T1a'!$S$7)/'Calculs T1a'!$S$7)*100,0),ROUND((ABS(S273-$B273)/$B273)*100,0))), "No Prediction")</f>
        <v>0</v>
      </c>
      <c r="V273" s="5">
        <f>IFERROR(IF(U273=$B273,0,IF($B273=0,ROUND((ABS(U273-'Calculs T1a'!$S$7)/'Calculs T1a'!$S$7)*100,0),ROUND((ABS(U273-$B273)/$B273)*100,0))), "No Prediction")</f>
        <v>0</v>
      </c>
      <c r="X273" s="5">
        <f>IFERROR(IF(W273=$B273,0,IF($B273=0,ROUND((ABS(W273-'Calculs T1a'!$S$7)/'Calculs T1a'!$S$7)*100,0),ROUND((ABS(W273-$B273)/$B273)*100,0))), "No Prediction")</f>
        <v>0</v>
      </c>
      <c r="AC273" s="5">
        <f>IFERROR(IF(AB273=$B273,0,IF($B273=0,ROUND((ABS(AB273-'Calculs T1a'!$S$7)/'Calculs T1a'!$S$7)*100,0),ROUND((ABS(AB273-$B273)/$B273)*100,0))), "No Prediction")</f>
        <v>0</v>
      </c>
      <c r="AE273" s="5">
        <f>IFERROR(IF(AD273=$B273,0,IF($B273=0,ROUND((ABS(AD273-'Calculs T1a'!$S$7)/'Calculs T1a'!$S$7)*100,0),ROUND((ABS(AD273-$B273)/$B273)*100,0))), "No Prediction")</f>
        <v>0</v>
      </c>
      <c r="AG273" s="5">
        <f>IFERROR(IF(AF273=$B273,0,IF($B273=0,ROUND((ABS(AF273-'Calculs T1a'!$S$7)/'Calculs T1a'!$S$7)*100,0),ROUND((ABS(AF273-$B273)/$B273)*100,0))), "No Prediction")</f>
        <v>0</v>
      </c>
      <c r="AI273" s="5">
        <f>IFERROR(IF(AH273=$B273,0,IF($B273=0,ROUND((ABS(AH273-'Calculs T1a'!$S$7)/'Calculs T1a'!$S$7)*100,0),ROUND((ABS(AH273-$B273)/$B273)*100,0))), "No Prediction")</f>
        <v>0</v>
      </c>
      <c r="AK273" s="5">
        <f>IFERROR(IF(AJ273=$B273,0,IF($B273=0,ROUND((ABS(AJ273-'Calculs T1a'!$S$7)/'Calculs T1a'!$S$7)*100,0),ROUND((ABS(AJ273-$B273)/$B273)*100,0))), "No Prediction")</f>
        <v>0</v>
      </c>
      <c r="AM273" s="5">
        <f>IFERROR(IF(AL273=$B273,0,IF($B273=0,ROUND((ABS(AL273-'Calculs T1a'!$S$7)/'Calculs T1a'!$S$7)*100,0),ROUND((ABS(AL273-$B273)/$B273)*100,0))), "No Prediction")</f>
        <v>0</v>
      </c>
      <c r="AO273" s="5">
        <f>IFERROR(IF(AN273=$B273,0,IF($B273=0,ROUND((ABS(AN273-'Calculs T1a'!$S$7)/'Calculs T1a'!$S$7)*100,0),ROUND((ABS(AN273-$B273)/$B273)*100,0))), "No Prediction")</f>
        <v>0</v>
      </c>
      <c r="AQ273" s="5">
        <f>IFERROR(IF(AP273=$B273,0,IF($B273=0,ROUND((ABS(AP273-'Calculs T1a'!$S$7)/'Calculs T1a'!$S$7)*100,0),ROUND((ABS(AP273-$B273)/$B273)*100,0))), "No Prediction")</f>
        <v>0</v>
      </c>
      <c r="AS273" s="5">
        <f>IFERROR(IF(AR273=$B273,0,IF($B273=0,ROUND((ABS(AR273-'Calculs T1a'!$S$7)/'Calculs T1a'!$S$7)*100,0),ROUND((ABS(AR273-$B273)/$B273)*100,0))), "No Prediction")</f>
        <v>0</v>
      </c>
      <c r="AU273" s="5">
        <f>IFERROR(IF(AT273=$B273,0,IF($B273=0,ROUND((ABS(AT273-'Calculs T1a'!$S$7)/'Calculs T1a'!$S$7)*100,0),ROUND((ABS(AT273-$B273)/$B273)*100,0))), "No Prediction")</f>
        <v>0</v>
      </c>
      <c r="AW273" s="5">
        <f>IFERROR(IF(AV273=$B273,0,IF($B273=0,ROUND((ABS(AV273-'Calculs T1a'!$S$7)/'Calculs T1a'!$S$7)*100,0),ROUND((ABS(AV273-$B273)/$B273)*100,0))), "No Prediction")</f>
        <v>0</v>
      </c>
      <c r="BB273" s="5">
        <f>IFERROR(IF(BA273=$B273,0,IF($B273=0,ROUND((ABS(BA273-'Calculs T1a'!$S$7)/'Calculs T1a'!$S$7)*100,0),ROUND((ABS(BA273-$B273)/$B273)*100,0))), "No Prediction")</f>
        <v>0</v>
      </c>
      <c r="BD273" s="5">
        <f>IFERROR(IF(BC273=$B273,0,IF($B273=0,ROUND((ABS(BC273-'Calculs T1a'!$S$7)/'Calculs T1a'!$S$7)*100,0),ROUND((ABS(BC273-$B273)/$B273)*100,0))), "No Prediction")</f>
        <v>0</v>
      </c>
      <c r="BF273" s="5">
        <f>IFERROR(IF(BE273=$B273,0,IF($B273=0,ROUND((ABS(BE273-'Calculs T1a'!$S$7)/'Calculs T1a'!$S$7)*100,0),ROUND((ABS(BE273-$B273)/$B273)*100,0))), "No Prediction")</f>
        <v>0</v>
      </c>
      <c r="BH273" s="5">
        <f>IFERROR(IF(BG273=$B273,0,IF($B273=0,ROUND((ABS(BG273-'Calculs T1a'!$S$7)/'Calculs T1a'!$S$7)*100,0),ROUND((ABS(BG273-$B273)/$B273)*100,0))), "No Prediction")</f>
        <v>0</v>
      </c>
      <c r="BJ273" s="5">
        <f>IFERROR(IF(BI273=$B273,0,IF($B273=0,ROUND((ABS(BI273-'Calculs T1a'!$S$7)/'Calculs T1a'!$S$7)*100,0),ROUND((ABS(BI273-$B273)/$B273)*100,0))), "No Prediction")</f>
        <v>0</v>
      </c>
      <c r="BL273" s="5">
        <f>IFERROR(IF(BK273=$B273,0,IF($B273=0,ROUND((ABS(BK273-'Calculs T1a'!$S$7)/'Calculs T1a'!$S$7)*100,0),ROUND((ABS(BK273-$B273)/$B273)*100,0))), "No Prediction")</f>
        <v>0</v>
      </c>
      <c r="BN273" s="5">
        <f>IFERROR(IF(BM273=$B273,0,IF($B273=0,ROUND((ABS(BM273-'Calculs T1a'!$S$7)/'Calculs T1a'!$S$7)*100,0),ROUND((ABS(BM273-$B273)/$B273)*100,0))), "No Prediction")</f>
        <v>0</v>
      </c>
      <c r="BP273" s="5">
        <f>IFERROR(IF(BO273=$B273,0,IF($B273=0,ROUND((ABS(BO273-'Calculs T1a'!$S$7)/'Calculs T1a'!$S$7)*100,0),ROUND((ABS(BO273-$B273)/$B273)*100,0))), "No Prediction")</f>
        <v>0</v>
      </c>
      <c r="BR273" s="5">
        <f>IFERROR(IF(BQ273=$B273,0,IF($B273=0,ROUND((ABS(BQ273-'Calculs T1a'!$S$7)/'Calculs T1a'!$S$7)*100,0),ROUND((ABS(BQ273-$B273)/$B273)*100,0))), "No Prediction")</f>
        <v>0</v>
      </c>
      <c r="BT273" s="5">
        <f>IFERROR(IF(BS273=$B273,0,IF($B273=0,ROUND((ABS(BS273-'Calculs T1a'!$S$7)/'Calculs T1a'!$S$7)*100,0),ROUND((ABS(BS273-$B273)/$B273)*100,0))), "No Prediction")</f>
        <v>0</v>
      </c>
      <c r="BV273" s="5">
        <f>IFERROR(IF(BU273=$B273,0,IF($B273=0,ROUND((ABS(BU273-'Calculs T1a'!$S$7)/'Calculs T1a'!$S$7)*100,0),ROUND((ABS(BU273-$B273)/$B273)*100,0))), "No Prediction")</f>
        <v>0</v>
      </c>
    </row>
    <row r="274" spans="4:74" x14ac:dyDescent="0.3">
      <c r="D274" s="5">
        <f>IFERROR(IF(C274=$B274,0,IF($B274=0,ROUND((ABS(C274-'Calculs T1a'!$S$7)/'Calculs T1a'!$S$7)*100,0),ROUND((ABS(C274-$B274)/$B274)*100,0))), "No Prediction")</f>
        <v>0</v>
      </c>
      <c r="F274" s="5">
        <f>IFERROR(IF(E274=$B274,0,IF($B274=0,ROUND((ABS(E274-'Calculs T1a'!$S$7)/'Calculs T1a'!$S$7)*100,0),ROUND((ABS(E274-$B274)/$B274)*100,0))), "No Prediction")</f>
        <v>0</v>
      </c>
      <c r="H274" s="5">
        <f>IFERROR(IF(G274=$B274,0,IF($B274=0,ROUND((ABS(G274-'Calculs T1a'!$S$7)/'Calculs T1a'!$S$7)*100,0),ROUND((ABS(G274-$B274)/$B274)*100,0))), "No Prediction")</f>
        <v>0</v>
      </c>
      <c r="J274" s="5">
        <f>IFERROR(IF(I274=$B274,0,IF($B274=0,ROUND((ABS(I274-'Calculs T1a'!$S$7)/'Calculs T1a'!$S$7)*100,0),ROUND((ABS(I274-$B274)/$B274)*100,0))), "No Prediction")</f>
        <v>0</v>
      </c>
      <c r="L274" s="5">
        <f>IFERROR(IF(K274=$B274,0,IF($B274=0,ROUND((ABS(K274-'Calculs T1a'!$S$7)/'Calculs T1a'!$S$7)*100,0),ROUND((ABS(K274-$B274)/$B274)*100,0))), "No Prediction")</f>
        <v>0</v>
      </c>
      <c r="N274" s="5">
        <f>IFERROR(IF(M274=$B274,0,IF($B274=0,ROUND((ABS(M274-'Calculs T1a'!$S$7)/'Calculs T1a'!$S$7)*100,0),ROUND((ABS(M274-$B274)/$B274)*100,0))), "No Prediction")</f>
        <v>0</v>
      </c>
      <c r="P274" s="5">
        <f>IFERROR(IF(O274=$B274,0,IF($B274=0,ROUND((ABS(O274-'Calculs T1a'!$S$7)/'Calculs T1a'!$S$7)*100,0),ROUND((ABS(O274-$B274)/$B274)*100,0))), "No Prediction")</f>
        <v>0</v>
      </c>
      <c r="R274" s="5">
        <f>IFERROR(IF(Q274=$B274,0,IF($B274=0,ROUND((ABS(Q274-'Calculs T1a'!$S$7)/'Calculs T1a'!$S$7)*100,0),ROUND((ABS(Q274-$B274)/$B274)*100,0))), "No Prediction")</f>
        <v>0</v>
      </c>
      <c r="T274" s="5">
        <f>IFERROR(IF(S274=$B274,0,IF($B274=0,ROUND((ABS(S274-'Calculs T1a'!$S$7)/'Calculs T1a'!$S$7)*100,0),ROUND((ABS(S274-$B274)/$B274)*100,0))), "No Prediction")</f>
        <v>0</v>
      </c>
      <c r="V274" s="5">
        <f>IFERROR(IF(U274=$B274,0,IF($B274=0,ROUND((ABS(U274-'Calculs T1a'!$S$7)/'Calculs T1a'!$S$7)*100,0),ROUND((ABS(U274-$B274)/$B274)*100,0))), "No Prediction")</f>
        <v>0</v>
      </c>
      <c r="X274" s="5">
        <f>IFERROR(IF(W274=$B274,0,IF($B274=0,ROUND((ABS(W274-'Calculs T1a'!$S$7)/'Calculs T1a'!$S$7)*100,0),ROUND((ABS(W274-$B274)/$B274)*100,0))), "No Prediction")</f>
        <v>0</v>
      </c>
      <c r="AC274" s="5">
        <f>IFERROR(IF(AB274=$B274,0,IF($B274=0,ROUND((ABS(AB274-'Calculs T1a'!$S$7)/'Calculs T1a'!$S$7)*100,0),ROUND((ABS(AB274-$B274)/$B274)*100,0))), "No Prediction")</f>
        <v>0</v>
      </c>
      <c r="AE274" s="5">
        <f>IFERROR(IF(AD274=$B274,0,IF($B274=0,ROUND((ABS(AD274-'Calculs T1a'!$S$7)/'Calculs T1a'!$S$7)*100,0),ROUND((ABS(AD274-$B274)/$B274)*100,0))), "No Prediction")</f>
        <v>0</v>
      </c>
      <c r="AG274" s="5">
        <f>IFERROR(IF(AF274=$B274,0,IF($B274=0,ROUND((ABS(AF274-'Calculs T1a'!$S$7)/'Calculs T1a'!$S$7)*100,0),ROUND((ABS(AF274-$B274)/$B274)*100,0))), "No Prediction")</f>
        <v>0</v>
      </c>
      <c r="AI274" s="5">
        <f>IFERROR(IF(AH274=$B274,0,IF($B274=0,ROUND((ABS(AH274-'Calculs T1a'!$S$7)/'Calculs T1a'!$S$7)*100,0),ROUND((ABS(AH274-$B274)/$B274)*100,0))), "No Prediction")</f>
        <v>0</v>
      </c>
      <c r="AK274" s="5">
        <f>IFERROR(IF(AJ274=$B274,0,IF($B274=0,ROUND((ABS(AJ274-'Calculs T1a'!$S$7)/'Calculs T1a'!$S$7)*100,0),ROUND((ABS(AJ274-$B274)/$B274)*100,0))), "No Prediction")</f>
        <v>0</v>
      </c>
      <c r="AM274" s="5">
        <f>IFERROR(IF(AL274=$B274,0,IF($B274=0,ROUND((ABS(AL274-'Calculs T1a'!$S$7)/'Calculs T1a'!$S$7)*100,0),ROUND((ABS(AL274-$B274)/$B274)*100,0))), "No Prediction")</f>
        <v>0</v>
      </c>
      <c r="AO274" s="5">
        <f>IFERROR(IF(AN274=$B274,0,IF($B274=0,ROUND((ABS(AN274-'Calculs T1a'!$S$7)/'Calculs T1a'!$S$7)*100,0),ROUND((ABS(AN274-$B274)/$B274)*100,0))), "No Prediction")</f>
        <v>0</v>
      </c>
      <c r="AQ274" s="5">
        <f>IFERROR(IF(AP274=$B274,0,IF($B274=0,ROUND((ABS(AP274-'Calculs T1a'!$S$7)/'Calculs T1a'!$S$7)*100,0),ROUND((ABS(AP274-$B274)/$B274)*100,0))), "No Prediction")</f>
        <v>0</v>
      </c>
      <c r="AS274" s="5">
        <f>IFERROR(IF(AR274=$B274,0,IF($B274=0,ROUND((ABS(AR274-'Calculs T1a'!$S$7)/'Calculs T1a'!$S$7)*100,0),ROUND((ABS(AR274-$B274)/$B274)*100,0))), "No Prediction")</f>
        <v>0</v>
      </c>
      <c r="AU274" s="5">
        <f>IFERROR(IF(AT274=$B274,0,IF($B274=0,ROUND((ABS(AT274-'Calculs T1a'!$S$7)/'Calculs T1a'!$S$7)*100,0),ROUND((ABS(AT274-$B274)/$B274)*100,0))), "No Prediction")</f>
        <v>0</v>
      </c>
      <c r="AW274" s="5">
        <f>IFERROR(IF(AV274=$B274,0,IF($B274=0,ROUND((ABS(AV274-'Calculs T1a'!$S$7)/'Calculs T1a'!$S$7)*100,0),ROUND((ABS(AV274-$B274)/$B274)*100,0))), "No Prediction")</f>
        <v>0</v>
      </c>
      <c r="BB274" s="5">
        <f>IFERROR(IF(BA274=$B274,0,IF($B274=0,ROUND((ABS(BA274-'Calculs T1a'!$S$7)/'Calculs T1a'!$S$7)*100,0),ROUND((ABS(BA274-$B274)/$B274)*100,0))), "No Prediction")</f>
        <v>0</v>
      </c>
      <c r="BD274" s="5">
        <f>IFERROR(IF(BC274=$B274,0,IF($B274=0,ROUND((ABS(BC274-'Calculs T1a'!$S$7)/'Calculs T1a'!$S$7)*100,0),ROUND((ABS(BC274-$B274)/$B274)*100,0))), "No Prediction")</f>
        <v>0</v>
      </c>
      <c r="BF274" s="5">
        <f>IFERROR(IF(BE274=$B274,0,IF($B274=0,ROUND((ABS(BE274-'Calculs T1a'!$S$7)/'Calculs T1a'!$S$7)*100,0),ROUND((ABS(BE274-$B274)/$B274)*100,0))), "No Prediction")</f>
        <v>0</v>
      </c>
      <c r="BH274" s="5">
        <f>IFERROR(IF(BG274=$B274,0,IF($B274=0,ROUND((ABS(BG274-'Calculs T1a'!$S$7)/'Calculs T1a'!$S$7)*100,0),ROUND((ABS(BG274-$B274)/$B274)*100,0))), "No Prediction")</f>
        <v>0</v>
      </c>
      <c r="BJ274" s="5">
        <f>IFERROR(IF(BI274=$B274,0,IF($B274=0,ROUND((ABS(BI274-'Calculs T1a'!$S$7)/'Calculs T1a'!$S$7)*100,0),ROUND((ABS(BI274-$B274)/$B274)*100,0))), "No Prediction")</f>
        <v>0</v>
      </c>
      <c r="BL274" s="5">
        <f>IFERROR(IF(BK274=$B274,0,IF($B274=0,ROUND((ABS(BK274-'Calculs T1a'!$S$7)/'Calculs T1a'!$S$7)*100,0),ROUND((ABS(BK274-$B274)/$B274)*100,0))), "No Prediction")</f>
        <v>0</v>
      </c>
      <c r="BN274" s="5">
        <f>IFERROR(IF(BM274=$B274,0,IF($B274=0,ROUND((ABS(BM274-'Calculs T1a'!$S$7)/'Calculs T1a'!$S$7)*100,0),ROUND((ABS(BM274-$B274)/$B274)*100,0))), "No Prediction")</f>
        <v>0</v>
      </c>
      <c r="BP274" s="5">
        <f>IFERROR(IF(BO274=$B274,0,IF($B274=0,ROUND((ABS(BO274-'Calculs T1a'!$S$7)/'Calculs T1a'!$S$7)*100,0),ROUND((ABS(BO274-$B274)/$B274)*100,0))), "No Prediction")</f>
        <v>0</v>
      </c>
      <c r="BR274" s="5">
        <f>IFERROR(IF(BQ274=$B274,0,IF($B274=0,ROUND((ABS(BQ274-'Calculs T1a'!$S$7)/'Calculs T1a'!$S$7)*100,0),ROUND((ABS(BQ274-$B274)/$B274)*100,0))), "No Prediction")</f>
        <v>0</v>
      </c>
      <c r="BT274" s="5">
        <f>IFERROR(IF(BS274=$B274,0,IF($B274=0,ROUND((ABS(BS274-'Calculs T1a'!$S$7)/'Calculs T1a'!$S$7)*100,0),ROUND((ABS(BS274-$B274)/$B274)*100,0))), "No Prediction")</f>
        <v>0</v>
      </c>
      <c r="BV274" s="5">
        <f>IFERROR(IF(BU274=$B274,0,IF($B274=0,ROUND((ABS(BU274-'Calculs T1a'!$S$7)/'Calculs T1a'!$S$7)*100,0),ROUND((ABS(BU274-$B274)/$B274)*100,0))), "No Prediction")</f>
        <v>0</v>
      </c>
    </row>
    <row r="275" spans="4:74" x14ac:dyDescent="0.3">
      <c r="D275" s="5">
        <f>IFERROR(IF(C275=$B275,0,IF($B275=0,ROUND((ABS(C275-'Calculs T1a'!$S$7)/'Calculs T1a'!$S$7)*100,0),ROUND((ABS(C275-$B275)/$B275)*100,0))), "No Prediction")</f>
        <v>0</v>
      </c>
      <c r="F275" s="5">
        <f>IFERROR(IF(E275=$B275,0,IF($B275=0,ROUND((ABS(E275-'Calculs T1a'!$S$7)/'Calculs T1a'!$S$7)*100,0),ROUND((ABS(E275-$B275)/$B275)*100,0))), "No Prediction")</f>
        <v>0</v>
      </c>
      <c r="H275" s="5">
        <f>IFERROR(IF(G275=$B275,0,IF($B275=0,ROUND((ABS(G275-'Calculs T1a'!$S$7)/'Calculs T1a'!$S$7)*100,0),ROUND((ABS(G275-$B275)/$B275)*100,0))), "No Prediction")</f>
        <v>0</v>
      </c>
      <c r="J275" s="5">
        <f>IFERROR(IF(I275=$B275,0,IF($B275=0,ROUND((ABS(I275-'Calculs T1a'!$S$7)/'Calculs T1a'!$S$7)*100,0),ROUND((ABS(I275-$B275)/$B275)*100,0))), "No Prediction")</f>
        <v>0</v>
      </c>
      <c r="L275" s="5">
        <f>IFERROR(IF(K275=$B275,0,IF($B275=0,ROUND((ABS(K275-'Calculs T1a'!$S$7)/'Calculs T1a'!$S$7)*100,0),ROUND((ABS(K275-$B275)/$B275)*100,0))), "No Prediction")</f>
        <v>0</v>
      </c>
      <c r="N275" s="5">
        <f>IFERROR(IF(M275=$B275,0,IF($B275=0,ROUND((ABS(M275-'Calculs T1a'!$S$7)/'Calculs T1a'!$S$7)*100,0),ROUND((ABS(M275-$B275)/$B275)*100,0))), "No Prediction")</f>
        <v>0</v>
      </c>
      <c r="P275" s="5">
        <f>IFERROR(IF(O275=$B275,0,IF($B275=0,ROUND((ABS(O275-'Calculs T1a'!$S$7)/'Calculs T1a'!$S$7)*100,0),ROUND((ABS(O275-$B275)/$B275)*100,0))), "No Prediction")</f>
        <v>0</v>
      </c>
      <c r="R275" s="5">
        <f>IFERROR(IF(Q275=$B275,0,IF($B275=0,ROUND((ABS(Q275-'Calculs T1a'!$S$7)/'Calculs T1a'!$S$7)*100,0),ROUND((ABS(Q275-$B275)/$B275)*100,0))), "No Prediction")</f>
        <v>0</v>
      </c>
      <c r="T275" s="5">
        <f>IFERROR(IF(S275=$B275,0,IF($B275=0,ROUND((ABS(S275-'Calculs T1a'!$S$7)/'Calculs T1a'!$S$7)*100,0),ROUND((ABS(S275-$B275)/$B275)*100,0))), "No Prediction")</f>
        <v>0</v>
      </c>
      <c r="V275" s="5">
        <f>IFERROR(IF(U275=$B275,0,IF($B275=0,ROUND((ABS(U275-'Calculs T1a'!$S$7)/'Calculs T1a'!$S$7)*100,0),ROUND((ABS(U275-$B275)/$B275)*100,0))), "No Prediction")</f>
        <v>0</v>
      </c>
      <c r="X275" s="5">
        <f>IFERROR(IF(W275=$B275,0,IF($B275=0,ROUND((ABS(W275-'Calculs T1a'!$S$7)/'Calculs T1a'!$S$7)*100,0),ROUND((ABS(W275-$B275)/$B275)*100,0))), "No Prediction")</f>
        <v>0</v>
      </c>
      <c r="AC275" s="5">
        <f>IFERROR(IF(AB275=$B275,0,IF($B275=0,ROUND((ABS(AB275-'Calculs T1a'!$S$7)/'Calculs T1a'!$S$7)*100,0),ROUND((ABS(AB275-$B275)/$B275)*100,0))), "No Prediction")</f>
        <v>0</v>
      </c>
      <c r="AE275" s="5">
        <f>IFERROR(IF(AD275=$B275,0,IF($B275=0,ROUND((ABS(AD275-'Calculs T1a'!$S$7)/'Calculs T1a'!$S$7)*100,0),ROUND((ABS(AD275-$B275)/$B275)*100,0))), "No Prediction")</f>
        <v>0</v>
      </c>
      <c r="AG275" s="5">
        <f>IFERROR(IF(AF275=$B275,0,IF($B275=0,ROUND((ABS(AF275-'Calculs T1a'!$S$7)/'Calculs T1a'!$S$7)*100,0),ROUND((ABS(AF275-$B275)/$B275)*100,0))), "No Prediction")</f>
        <v>0</v>
      </c>
      <c r="AI275" s="5">
        <f>IFERROR(IF(AH275=$B275,0,IF($B275=0,ROUND((ABS(AH275-'Calculs T1a'!$S$7)/'Calculs T1a'!$S$7)*100,0),ROUND((ABS(AH275-$B275)/$B275)*100,0))), "No Prediction")</f>
        <v>0</v>
      </c>
      <c r="AK275" s="5">
        <f>IFERROR(IF(AJ275=$B275,0,IF($B275=0,ROUND((ABS(AJ275-'Calculs T1a'!$S$7)/'Calculs T1a'!$S$7)*100,0),ROUND((ABS(AJ275-$B275)/$B275)*100,0))), "No Prediction")</f>
        <v>0</v>
      </c>
      <c r="AM275" s="5">
        <f>IFERROR(IF(AL275=$B275,0,IF($B275=0,ROUND((ABS(AL275-'Calculs T1a'!$S$7)/'Calculs T1a'!$S$7)*100,0),ROUND((ABS(AL275-$B275)/$B275)*100,0))), "No Prediction")</f>
        <v>0</v>
      </c>
      <c r="AO275" s="5">
        <f>IFERROR(IF(AN275=$B275,0,IF($B275=0,ROUND((ABS(AN275-'Calculs T1a'!$S$7)/'Calculs T1a'!$S$7)*100,0),ROUND((ABS(AN275-$B275)/$B275)*100,0))), "No Prediction")</f>
        <v>0</v>
      </c>
      <c r="AQ275" s="5">
        <f>IFERROR(IF(AP275=$B275,0,IF($B275=0,ROUND((ABS(AP275-'Calculs T1a'!$S$7)/'Calculs T1a'!$S$7)*100,0),ROUND((ABS(AP275-$B275)/$B275)*100,0))), "No Prediction")</f>
        <v>0</v>
      </c>
      <c r="AS275" s="5">
        <f>IFERROR(IF(AR275=$B275,0,IF($B275=0,ROUND((ABS(AR275-'Calculs T1a'!$S$7)/'Calculs T1a'!$S$7)*100,0),ROUND((ABS(AR275-$B275)/$B275)*100,0))), "No Prediction")</f>
        <v>0</v>
      </c>
      <c r="AU275" s="5">
        <f>IFERROR(IF(AT275=$B275,0,IF($B275=0,ROUND((ABS(AT275-'Calculs T1a'!$S$7)/'Calculs T1a'!$S$7)*100,0),ROUND((ABS(AT275-$B275)/$B275)*100,0))), "No Prediction")</f>
        <v>0</v>
      </c>
      <c r="AW275" s="5">
        <f>IFERROR(IF(AV275=$B275,0,IF($B275=0,ROUND((ABS(AV275-'Calculs T1a'!$S$7)/'Calculs T1a'!$S$7)*100,0),ROUND((ABS(AV275-$B275)/$B275)*100,0))), "No Prediction")</f>
        <v>0</v>
      </c>
      <c r="BB275" s="5">
        <f>IFERROR(IF(BA275=$B275,0,IF($B275=0,ROUND((ABS(BA275-'Calculs T1a'!$S$7)/'Calculs T1a'!$S$7)*100,0),ROUND((ABS(BA275-$B275)/$B275)*100,0))), "No Prediction")</f>
        <v>0</v>
      </c>
      <c r="BD275" s="5">
        <f>IFERROR(IF(BC275=$B275,0,IF($B275=0,ROUND((ABS(BC275-'Calculs T1a'!$S$7)/'Calculs T1a'!$S$7)*100,0),ROUND((ABS(BC275-$B275)/$B275)*100,0))), "No Prediction")</f>
        <v>0</v>
      </c>
      <c r="BF275" s="5">
        <f>IFERROR(IF(BE275=$B275,0,IF($B275=0,ROUND((ABS(BE275-'Calculs T1a'!$S$7)/'Calculs T1a'!$S$7)*100,0),ROUND((ABS(BE275-$B275)/$B275)*100,0))), "No Prediction")</f>
        <v>0</v>
      </c>
      <c r="BH275" s="5">
        <f>IFERROR(IF(BG275=$B275,0,IF($B275=0,ROUND((ABS(BG275-'Calculs T1a'!$S$7)/'Calculs T1a'!$S$7)*100,0),ROUND((ABS(BG275-$B275)/$B275)*100,0))), "No Prediction")</f>
        <v>0</v>
      </c>
      <c r="BJ275" s="5">
        <f>IFERROR(IF(BI275=$B275,0,IF($B275=0,ROUND((ABS(BI275-'Calculs T1a'!$S$7)/'Calculs T1a'!$S$7)*100,0),ROUND((ABS(BI275-$B275)/$B275)*100,0))), "No Prediction")</f>
        <v>0</v>
      </c>
      <c r="BL275" s="5">
        <f>IFERROR(IF(BK275=$B275,0,IF($B275=0,ROUND((ABS(BK275-'Calculs T1a'!$S$7)/'Calculs T1a'!$S$7)*100,0),ROUND((ABS(BK275-$B275)/$B275)*100,0))), "No Prediction")</f>
        <v>0</v>
      </c>
      <c r="BN275" s="5">
        <f>IFERROR(IF(BM275=$B275,0,IF($B275=0,ROUND((ABS(BM275-'Calculs T1a'!$S$7)/'Calculs T1a'!$S$7)*100,0),ROUND((ABS(BM275-$B275)/$B275)*100,0))), "No Prediction")</f>
        <v>0</v>
      </c>
      <c r="BP275" s="5">
        <f>IFERROR(IF(BO275=$B275,0,IF($B275=0,ROUND((ABS(BO275-'Calculs T1a'!$S$7)/'Calculs T1a'!$S$7)*100,0),ROUND((ABS(BO275-$B275)/$B275)*100,0))), "No Prediction")</f>
        <v>0</v>
      </c>
      <c r="BR275" s="5">
        <f>IFERROR(IF(BQ275=$B275,0,IF($B275=0,ROUND((ABS(BQ275-'Calculs T1a'!$S$7)/'Calculs T1a'!$S$7)*100,0),ROUND((ABS(BQ275-$B275)/$B275)*100,0))), "No Prediction")</f>
        <v>0</v>
      </c>
      <c r="BT275" s="5">
        <f>IFERROR(IF(BS275=$B275,0,IF($B275=0,ROUND((ABS(BS275-'Calculs T1a'!$S$7)/'Calculs T1a'!$S$7)*100,0),ROUND((ABS(BS275-$B275)/$B275)*100,0))), "No Prediction")</f>
        <v>0</v>
      </c>
      <c r="BV275" s="5">
        <f>IFERROR(IF(BU275=$B275,0,IF($B275=0,ROUND((ABS(BU275-'Calculs T1a'!$S$7)/'Calculs T1a'!$S$7)*100,0),ROUND((ABS(BU275-$B275)/$B275)*100,0))), "No Prediction")</f>
        <v>0</v>
      </c>
    </row>
    <row r="276" spans="4:74" x14ac:dyDescent="0.3">
      <c r="D276" s="5">
        <f>IFERROR(IF(C276=$B276,0,IF($B276=0,ROUND((ABS(C276-'Calculs T1a'!$S$7)/'Calculs T1a'!$S$7)*100,0),ROUND((ABS(C276-$B276)/$B276)*100,0))), "No Prediction")</f>
        <v>0</v>
      </c>
      <c r="F276" s="5">
        <f>IFERROR(IF(E276=$B276,0,IF($B276=0,ROUND((ABS(E276-'Calculs T1a'!$S$7)/'Calculs T1a'!$S$7)*100,0),ROUND((ABS(E276-$B276)/$B276)*100,0))), "No Prediction")</f>
        <v>0</v>
      </c>
      <c r="H276" s="5">
        <f>IFERROR(IF(G276=$B276,0,IF($B276=0,ROUND((ABS(G276-'Calculs T1a'!$S$7)/'Calculs T1a'!$S$7)*100,0),ROUND((ABS(G276-$B276)/$B276)*100,0))), "No Prediction")</f>
        <v>0</v>
      </c>
      <c r="J276" s="5">
        <f>IFERROR(IF(I276=$B276,0,IF($B276=0,ROUND((ABS(I276-'Calculs T1a'!$S$7)/'Calculs T1a'!$S$7)*100,0),ROUND((ABS(I276-$B276)/$B276)*100,0))), "No Prediction")</f>
        <v>0</v>
      </c>
      <c r="L276" s="5">
        <f>IFERROR(IF(K276=$B276,0,IF($B276=0,ROUND((ABS(K276-'Calculs T1a'!$S$7)/'Calculs T1a'!$S$7)*100,0),ROUND((ABS(K276-$B276)/$B276)*100,0))), "No Prediction")</f>
        <v>0</v>
      </c>
      <c r="N276" s="5">
        <f>IFERROR(IF(M276=$B276,0,IF($B276=0,ROUND((ABS(M276-'Calculs T1a'!$S$7)/'Calculs T1a'!$S$7)*100,0),ROUND((ABS(M276-$B276)/$B276)*100,0))), "No Prediction")</f>
        <v>0</v>
      </c>
      <c r="P276" s="5">
        <f>IFERROR(IF(O276=$B276,0,IF($B276=0,ROUND((ABS(O276-'Calculs T1a'!$S$7)/'Calculs T1a'!$S$7)*100,0),ROUND((ABS(O276-$B276)/$B276)*100,0))), "No Prediction")</f>
        <v>0</v>
      </c>
      <c r="R276" s="5">
        <f>IFERROR(IF(Q276=$B276,0,IF($B276=0,ROUND((ABS(Q276-'Calculs T1a'!$S$7)/'Calculs T1a'!$S$7)*100,0),ROUND((ABS(Q276-$B276)/$B276)*100,0))), "No Prediction")</f>
        <v>0</v>
      </c>
      <c r="T276" s="5">
        <f>IFERROR(IF(S276=$B276,0,IF($B276=0,ROUND((ABS(S276-'Calculs T1a'!$S$7)/'Calculs T1a'!$S$7)*100,0),ROUND((ABS(S276-$B276)/$B276)*100,0))), "No Prediction")</f>
        <v>0</v>
      </c>
      <c r="V276" s="5">
        <f>IFERROR(IF(U276=$B276,0,IF($B276=0,ROUND((ABS(U276-'Calculs T1a'!$S$7)/'Calculs T1a'!$S$7)*100,0),ROUND((ABS(U276-$B276)/$B276)*100,0))), "No Prediction")</f>
        <v>0</v>
      </c>
      <c r="X276" s="5">
        <f>IFERROR(IF(W276=$B276,0,IF($B276=0,ROUND((ABS(W276-'Calculs T1a'!$S$7)/'Calculs T1a'!$S$7)*100,0),ROUND((ABS(W276-$B276)/$B276)*100,0))), "No Prediction")</f>
        <v>0</v>
      </c>
      <c r="AC276" s="5">
        <f>IFERROR(IF(AB276=$B276,0,IF($B276=0,ROUND((ABS(AB276-'Calculs T1a'!$S$7)/'Calculs T1a'!$S$7)*100,0),ROUND((ABS(AB276-$B276)/$B276)*100,0))), "No Prediction")</f>
        <v>0</v>
      </c>
      <c r="AE276" s="5">
        <f>IFERROR(IF(AD276=$B276,0,IF($B276=0,ROUND((ABS(AD276-'Calculs T1a'!$S$7)/'Calculs T1a'!$S$7)*100,0),ROUND((ABS(AD276-$B276)/$B276)*100,0))), "No Prediction")</f>
        <v>0</v>
      </c>
      <c r="AG276" s="5">
        <f>IFERROR(IF(AF276=$B276,0,IF($B276=0,ROUND((ABS(AF276-'Calculs T1a'!$S$7)/'Calculs T1a'!$S$7)*100,0),ROUND((ABS(AF276-$B276)/$B276)*100,0))), "No Prediction")</f>
        <v>0</v>
      </c>
      <c r="AI276" s="5">
        <f>IFERROR(IF(AH276=$B276,0,IF($B276=0,ROUND((ABS(AH276-'Calculs T1a'!$S$7)/'Calculs T1a'!$S$7)*100,0),ROUND((ABS(AH276-$B276)/$B276)*100,0))), "No Prediction")</f>
        <v>0</v>
      </c>
      <c r="AK276" s="5">
        <f>IFERROR(IF(AJ276=$B276,0,IF($B276=0,ROUND((ABS(AJ276-'Calculs T1a'!$S$7)/'Calculs T1a'!$S$7)*100,0),ROUND((ABS(AJ276-$B276)/$B276)*100,0))), "No Prediction")</f>
        <v>0</v>
      </c>
      <c r="AM276" s="5">
        <f>IFERROR(IF(AL276=$B276,0,IF($B276=0,ROUND((ABS(AL276-'Calculs T1a'!$S$7)/'Calculs T1a'!$S$7)*100,0),ROUND((ABS(AL276-$B276)/$B276)*100,0))), "No Prediction")</f>
        <v>0</v>
      </c>
      <c r="AO276" s="5">
        <f>IFERROR(IF(AN276=$B276,0,IF($B276=0,ROUND((ABS(AN276-'Calculs T1a'!$S$7)/'Calculs T1a'!$S$7)*100,0),ROUND((ABS(AN276-$B276)/$B276)*100,0))), "No Prediction")</f>
        <v>0</v>
      </c>
      <c r="AQ276" s="5">
        <f>IFERROR(IF(AP276=$B276,0,IF($B276=0,ROUND((ABS(AP276-'Calculs T1a'!$S$7)/'Calculs T1a'!$S$7)*100,0),ROUND((ABS(AP276-$B276)/$B276)*100,0))), "No Prediction")</f>
        <v>0</v>
      </c>
      <c r="AS276" s="5">
        <f>IFERROR(IF(AR276=$B276,0,IF($B276=0,ROUND((ABS(AR276-'Calculs T1a'!$S$7)/'Calculs T1a'!$S$7)*100,0),ROUND((ABS(AR276-$B276)/$B276)*100,0))), "No Prediction")</f>
        <v>0</v>
      </c>
      <c r="AU276" s="5">
        <f>IFERROR(IF(AT276=$B276,0,IF($B276=0,ROUND((ABS(AT276-'Calculs T1a'!$S$7)/'Calculs T1a'!$S$7)*100,0),ROUND((ABS(AT276-$B276)/$B276)*100,0))), "No Prediction")</f>
        <v>0</v>
      </c>
      <c r="AW276" s="5">
        <f>IFERROR(IF(AV276=$B276,0,IF($B276=0,ROUND((ABS(AV276-'Calculs T1a'!$S$7)/'Calculs T1a'!$S$7)*100,0),ROUND((ABS(AV276-$B276)/$B276)*100,0))), "No Prediction")</f>
        <v>0</v>
      </c>
      <c r="BB276" s="5">
        <f>IFERROR(IF(BA276=$B276,0,IF($B276=0,ROUND((ABS(BA276-'Calculs T1a'!$S$7)/'Calculs T1a'!$S$7)*100,0),ROUND((ABS(BA276-$B276)/$B276)*100,0))), "No Prediction")</f>
        <v>0</v>
      </c>
      <c r="BD276" s="5">
        <f>IFERROR(IF(BC276=$B276,0,IF($B276=0,ROUND((ABS(BC276-'Calculs T1a'!$S$7)/'Calculs T1a'!$S$7)*100,0),ROUND((ABS(BC276-$B276)/$B276)*100,0))), "No Prediction")</f>
        <v>0</v>
      </c>
      <c r="BF276" s="5">
        <f>IFERROR(IF(BE276=$B276,0,IF($B276=0,ROUND((ABS(BE276-'Calculs T1a'!$S$7)/'Calculs T1a'!$S$7)*100,0),ROUND((ABS(BE276-$B276)/$B276)*100,0))), "No Prediction")</f>
        <v>0</v>
      </c>
      <c r="BH276" s="5">
        <f>IFERROR(IF(BG276=$B276,0,IF($B276=0,ROUND((ABS(BG276-'Calculs T1a'!$S$7)/'Calculs T1a'!$S$7)*100,0),ROUND((ABS(BG276-$B276)/$B276)*100,0))), "No Prediction")</f>
        <v>0</v>
      </c>
      <c r="BJ276" s="5">
        <f>IFERROR(IF(BI276=$B276,0,IF($B276=0,ROUND((ABS(BI276-'Calculs T1a'!$S$7)/'Calculs T1a'!$S$7)*100,0),ROUND((ABS(BI276-$B276)/$B276)*100,0))), "No Prediction")</f>
        <v>0</v>
      </c>
      <c r="BL276" s="5">
        <f>IFERROR(IF(BK276=$B276,0,IF($B276=0,ROUND((ABS(BK276-'Calculs T1a'!$S$7)/'Calculs T1a'!$S$7)*100,0),ROUND((ABS(BK276-$B276)/$B276)*100,0))), "No Prediction")</f>
        <v>0</v>
      </c>
      <c r="BN276" s="5">
        <f>IFERROR(IF(BM276=$B276,0,IF($B276=0,ROUND((ABS(BM276-'Calculs T1a'!$S$7)/'Calculs T1a'!$S$7)*100,0),ROUND((ABS(BM276-$B276)/$B276)*100,0))), "No Prediction")</f>
        <v>0</v>
      </c>
      <c r="BP276" s="5">
        <f>IFERROR(IF(BO276=$B276,0,IF($B276=0,ROUND((ABS(BO276-'Calculs T1a'!$S$7)/'Calculs T1a'!$S$7)*100,0),ROUND((ABS(BO276-$B276)/$B276)*100,0))), "No Prediction")</f>
        <v>0</v>
      </c>
      <c r="BR276" s="5">
        <f>IFERROR(IF(BQ276=$B276,0,IF($B276=0,ROUND((ABS(BQ276-'Calculs T1a'!$S$7)/'Calculs T1a'!$S$7)*100,0),ROUND((ABS(BQ276-$B276)/$B276)*100,0))), "No Prediction")</f>
        <v>0</v>
      </c>
      <c r="BT276" s="5">
        <f>IFERROR(IF(BS276=$B276,0,IF($B276=0,ROUND((ABS(BS276-'Calculs T1a'!$S$7)/'Calculs T1a'!$S$7)*100,0),ROUND((ABS(BS276-$B276)/$B276)*100,0))), "No Prediction")</f>
        <v>0</v>
      </c>
      <c r="BV276" s="5">
        <f>IFERROR(IF(BU276=$B276,0,IF($B276=0,ROUND((ABS(BU276-'Calculs T1a'!$S$7)/'Calculs T1a'!$S$7)*100,0),ROUND((ABS(BU276-$B276)/$B276)*100,0))), "No Prediction")</f>
        <v>0</v>
      </c>
    </row>
    <row r="277" spans="4:74" x14ac:dyDescent="0.3">
      <c r="D277" s="5">
        <f>IFERROR(IF(C277=$B277,0,IF($B277=0,ROUND((ABS(C277-'Calculs T1a'!$S$7)/'Calculs T1a'!$S$7)*100,0),ROUND((ABS(C277-$B277)/$B277)*100,0))), "No Prediction")</f>
        <v>0</v>
      </c>
      <c r="F277" s="5">
        <f>IFERROR(IF(E277=$B277,0,IF($B277=0,ROUND((ABS(E277-'Calculs T1a'!$S$7)/'Calculs T1a'!$S$7)*100,0),ROUND((ABS(E277-$B277)/$B277)*100,0))), "No Prediction")</f>
        <v>0</v>
      </c>
      <c r="H277" s="5">
        <f>IFERROR(IF(G277=$B277,0,IF($B277=0,ROUND((ABS(G277-'Calculs T1a'!$S$7)/'Calculs T1a'!$S$7)*100,0),ROUND((ABS(G277-$B277)/$B277)*100,0))), "No Prediction")</f>
        <v>0</v>
      </c>
      <c r="J277" s="5">
        <f>IFERROR(IF(I277=$B277,0,IF($B277=0,ROUND((ABS(I277-'Calculs T1a'!$S$7)/'Calculs T1a'!$S$7)*100,0),ROUND((ABS(I277-$B277)/$B277)*100,0))), "No Prediction")</f>
        <v>0</v>
      </c>
      <c r="L277" s="5">
        <f>IFERROR(IF(K277=$B277,0,IF($B277=0,ROUND((ABS(K277-'Calculs T1a'!$S$7)/'Calculs T1a'!$S$7)*100,0),ROUND((ABS(K277-$B277)/$B277)*100,0))), "No Prediction")</f>
        <v>0</v>
      </c>
      <c r="N277" s="5">
        <f>IFERROR(IF(M277=$B277,0,IF($B277=0,ROUND((ABS(M277-'Calculs T1a'!$S$7)/'Calculs T1a'!$S$7)*100,0),ROUND((ABS(M277-$B277)/$B277)*100,0))), "No Prediction")</f>
        <v>0</v>
      </c>
      <c r="P277" s="5">
        <f>IFERROR(IF(O277=$B277,0,IF($B277=0,ROUND((ABS(O277-'Calculs T1a'!$S$7)/'Calculs T1a'!$S$7)*100,0),ROUND((ABS(O277-$B277)/$B277)*100,0))), "No Prediction")</f>
        <v>0</v>
      </c>
      <c r="R277" s="5">
        <f>IFERROR(IF(Q277=$B277,0,IF($B277=0,ROUND((ABS(Q277-'Calculs T1a'!$S$7)/'Calculs T1a'!$S$7)*100,0),ROUND((ABS(Q277-$B277)/$B277)*100,0))), "No Prediction")</f>
        <v>0</v>
      </c>
      <c r="T277" s="5">
        <f>IFERROR(IF(S277=$B277,0,IF($B277=0,ROUND((ABS(S277-'Calculs T1a'!$S$7)/'Calculs T1a'!$S$7)*100,0),ROUND((ABS(S277-$B277)/$B277)*100,0))), "No Prediction")</f>
        <v>0</v>
      </c>
      <c r="V277" s="5">
        <f>IFERROR(IF(U277=$B277,0,IF($B277=0,ROUND((ABS(U277-'Calculs T1a'!$S$7)/'Calculs T1a'!$S$7)*100,0),ROUND((ABS(U277-$B277)/$B277)*100,0))), "No Prediction")</f>
        <v>0</v>
      </c>
      <c r="X277" s="5">
        <f>IFERROR(IF(W277=$B277,0,IF($B277=0,ROUND((ABS(W277-'Calculs T1a'!$S$7)/'Calculs T1a'!$S$7)*100,0),ROUND((ABS(W277-$B277)/$B277)*100,0))), "No Prediction")</f>
        <v>0</v>
      </c>
      <c r="AC277" s="5">
        <f>IFERROR(IF(AB277=$B277,0,IF($B277=0,ROUND((ABS(AB277-'Calculs T1a'!$S$7)/'Calculs T1a'!$S$7)*100,0),ROUND((ABS(AB277-$B277)/$B277)*100,0))), "No Prediction")</f>
        <v>0</v>
      </c>
      <c r="AE277" s="5">
        <f>IFERROR(IF(AD277=$B277,0,IF($B277=0,ROUND((ABS(AD277-'Calculs T1a'!$S$7)/'Calculs T1a'!$S$7)*100,0),ROUND((ABS(AD277-$B277)/$B277)*100,0))), "No Prediction")</f>
        <v>0</v>
      </c>
      <c r="AG277" s="5">
        <f>IFERROR(IF(AF277=$B277,0,IF($B277=0,ROUND((ABS(AF277-'Calculs T1a'!$S$7)/'Calculs T1a'!$S$7)*100,0),ROUND((ABS(AF277-$B277)/$B277)*100,0))), "No Prediction")</f>
        <v>0</v>
      </c>
      <c r="AI277" s="5">
        <f>IFERROR(IF(AH277=$B277,0,IF($B277=0,ROUND((ABS(AH277-'Calculs T1a'!$S$7)/'Calculs T1a'!$S$7)*100,0),ROUND((ABS(AH277-$B277)/$B277)*100,0))), "No Prediction")</f>
        <v>0</v>
      </c>
      <c r="AK277" s="5">
        <f>IFERROR(IF(AJ277=$B277,0,IF($B277=0,ROUND((ABS(AJ277-'Calculs T1a'!$S$7)/'Calculs T1a'!$S$7)*100,0),ROUND((ABS(AJ277-$B277)/$B277)*100,0))), "No Prediction")</f>
        <v>0</v>
      </c>
      <c r="AM277" s="5">
        <f>IFERROR(IF(AL277=$B277,0,IF($B277=0,ROUND((ABS(AL277-'Calculs T1a'!$S$7)/'Calculs T1a'!$S$7)*100,0),ROUND((ABS(AL277-$B277)/$B277)*100,0))), "No Prediction")</f>
        <v>0</v>
      </c>
      <c r="AO277" s="5">
        <f>IFERROR(IF(AN277=$B277,0,IF($B277=0,ROUND((ABS(AN277-'Calculs T1a'!$S$7)/'Calculs T1a'!$S$7)*100,0),ROUND((ABS(AN277-$B277)/$B277)*100,0))), "No Prediction")</f>
        <v>0</v>
      </c>
      <c r="AQ277" s="5">
        <f>IFERROR(IF(AP277=$B277,0,IF($B277=0,ROUND((ABS(AP277-'Calculs T1a'!$S$7)/'Calculs T1a'!$S$7)*100,0),ROUND((ABS(AP277-$B277)/$B277)*100,0))), "No Prediction")</f>
        <v>0</v>
      </c>
      <c r="AS277" s="5">
        <f>IFERROR(IF(AR277=$B277,0,IF($B277=0,ROUND((ABS(AR277-'Calculs T1a'!$S$7)/'Calculs T1a'!$S$7)*100,0),ROUND((ABS(AR277-$B277)/$B277)*100,0))), "No Prediction")</f>
        <v>0</v>
      </c>
      <c r="AU277" s="5">
        <f>IFERROR(IF(AT277=$B277,0,IF($B277=0,ROUND((ABS(AT277-'Calculs T1a'!$S$7)/'Calculs T1a'!$S$7)*100,0),ROUND((ABS(AT277-$B277)/$B277)*100,0))), "No Prediction")</f>
        <v>0</v>
      </c>
      <c r="AW277" s="5">
        <f>IFERROR(IF(AV277=$B277,0,IF($B277=0,ROUND((ABS(AV277-'Calculs T1a'!$S$7)/'Calculs T1a'!$S$7)*100,0),ROUND((ABS(AV277-$B277)/$B277)*100,0))), "No Prediction")</f>
        <v>0</v>
      </c>
      <c r="BB277" s="5">
        <f>IFERROR(IF(BA277=$B277,0,IF($B277=0,ROUND((ABS(BA277-'Calculs T1a'!$S$7)/'Calculs T1a'!$S$7)*100,0),ROUND((ABS(BA277-$B277)/$B277)*100,0))), "No Prediction")</f>
        <v>0</v>
      </c>
      <c r="BD277" s="5">
        <f>IFERROR(IF(BC277=$B277,0,IF($B277=0,ROUND((ABS(BC277-'Calculs T1a'!$S$7)/'Calculs T1a'!$S$7)*100,0),ROUND((ABS(BC277-$B277)/$B277)*100,0))), "No Prediction")</f>
        <v>0</v>
      </c>
      <c r="BF277" s="5">
        <f>IFERROR(IF(BE277=$B277,0,IF($B277=0,ROUND((ABS(BE277-'Calculs T1a'!$S$7)/'Calculs T1a'!$S$7)*100,0),ROUND((ABS(BE277-$B277)/$B277)*100,0))), "No Prediction")</f>
        <v>0</v>
      </c>
      <c r="BH277" s="5">
        <f>IFERROR(IF(BG277=$B277,0,IF($B277=0,ROUND((ABS(BG277-'Calculs T1a'!$S$7)/'Calculs T1a'!$S$7)*100,0),ROUND((ABS(BG277-$B277)/$B277)*100,0))), "No Prediction")</f>
        <v>0</v>
      </c>
      <c r="BJ277" s="5">
        <f>IFERROR(IF(BI277=$B277,0,IF($B277=0,ROUND((ABS(BI277-'Calculs T1a'!$S$7)/'Calculs T1a'!$S$7)*100,0),ROUND((ABS(BI277-$B277)/$B277)*100,0))), "No Prediction")</f>
        <v>0</v>
      </c>
      <c r="BL277" s="5">
        <f>IFERROR(IF(BK277=$B277,0,IF($B277=0,ROUND((ABS(BK277-'Calculs T1a'!$S$7)/'Calculs T1a'!$S$7)*100,0),ROUND((ABS(BK277-$B277)/$B277)*100,0))), "No Prediction")</f>
        <v>0</v>
      </c>
      <c r="BN277" s="5">
        <f>IFERROR(IF(BM277=$B277,0,IF($B277=0,ROUND((ABS(BM277-'Calculs T1a'!$S$7)/'Calculs T1a'!$S$7)*100,0),ROUND((ABS(BM277-$B277)/$B277)*100,0))), "No Prediction")</f>
        <v>0</v>
      </c>
      <c r="BP277" s="5">
        <f>IFERROR(IF(BO277=$B277,0,IF($B277=0,ROUND((ABS(BO277-'Calculs T1a'!$S$7)/'Calculs T1a'!$S$7)*100,0),ROUND((ABS(BO277-$B277)/$B277)*100,0))), "No Prediction")</f>
        <v>0</v>
      </c>
      <c r="BR277" s="5">
        <f>IFERROR(IF(BQ277=$B277,0,IF($B277=0,ROUND((ABS(BQ277-'Calculs T1a'!$S$7)/'Calculs T1a'!$S$7)*100,0),ROUND((ABS(BQ277-$B277)/$B277)*100,0))), "No Prediction")</f>
        <v>0</v>
      </c>
      <c r="BT277" s="5">
        <f>IFERROR(IF(BS277=$B277,0,IF($B277=0,ROUND((ABS(BS277-'Calculs T1a'!$S$7)/'Calculs T1a'!$S$7)*100,0),ROUND((ABS(BS277-$B277)/$B277)*100,0))), "No Prediction")</f>
        <v>0</v>
      </c>
      <c r="BV277" s="5">
        <f>IFERROR(IF(BU277=$B277,0,IF($B277=0,ROUND((ABS(BU277-'Calculs T1a'!$S$7)/'Calculs T1a'!$S$7)*100,0),ROUND((ABS(BU277-$B277)/$B277)*100,0))), "No Prediction")</f>
        <v>0</v>
      </c>
    </row>
    <row r="278" spans="4:74" x14ac:dyDescent="0.3">
      <c r="D278" s="5">
        <f>IFERROR(IF(C278=$B278,0,IF($B278=0,ROUND((ABS(C278-'Calculs T1a'!$S$7)/'Calculs T1a'!$S$7)*100,0),ROUND((ABS(C278-$B278)/$B278)*100,0))), "No Prediction")</f>
        <v>0</v>
      </c>
      <c r="F278" s="5">
        <f>IFERROR(IF(E278=$B278,0,IF($B278=0,ROUND((ABS(E278-'Calculs T1a'!$S$7)/'Calculs T1a'!$S$7)*100,0),ROUND((ABS(E278-$B278)/$B278)*100,0))), "No Prediction")</f>
        <v>0</v>
      </c>
      <c r="H278" s="5">
        <f>IFERROR(IF(G278=$B278,0,IF($B278=0,ROUND((ABS(G278-'Calculs T1a'!$S$7)/'Calculs T1a'!$S$7)*100,0),ROUND((ABS(G278-$B278)/$B278)*100,0))), "No Prediction")</f>
        <v>0</v>
      </c>
      <c r="J278" s="5">
        <f>IFERROR(IF(I278=$B278,0,IF($B278=0,ROUND((ABS(I278-'Calculs T1a'!$S$7)/'Calculs T1a'!$S$7)*100,0),ROUND((ABS(I278-$B278)/$B278)*100,0))), "No Prediction")</f>
        <v>0</v>
      </c>
      <c r="L278" s="5">
        <f>IFERROR(IF(K278=$B278,0,IF($B278=0,ROUND((ABS(K278-'Calculs T1a'!$S$7)/'Calculs T1a'!$S$7)*100,0),ROUND((ABS(K278-$B278)/$B278)*100,0))), "No Prediction")</f>
        <v>0</v>
      </c>
      <c r="N278" s="5">
        <f>IFERROR(IF(M278=$B278,0,IF($B278=0,ROUND((ABS(M278-'Calculs T1a'!$S$7)/'Calculs T1a'!$S$7)*100,0),ROUND((ABS(M278-$B278)/$B278)*100,0))), "No Prediction")</f>
        <v>0</v>
      </c>
      <c r="P278" s="5">
        <f>IFERROR(IF(O278=$B278,0,IF($B278=0,ROUND((ABS(O278-'Calculs T1a'!$S$7)/'Calculs T1a'!$S$7)*100,0),ROUND((ABS(O278-$B278)/$B278)*100,0))), "No Prediction")</f>
        <v>0</v>
      </c>
      <c r="R278" s="5">
        <f>IFERROR(IF(Q278=$B278,0,IF($B278=0,ROUND((ABS(Q278-'Calculs T1a'!$S$7)/'Calculs T1a'!$S$7)*100,0),ROUND((ABS(Q278-$B278)/$B278)*100,0))), "No Prediction")</f>
        <v>0</v>
      </c>
      <c r="T278" s="5">
        <f>IFERROR(IF(S278=$B278,0,IF($B278=0,ROUND((ABS(S278-'Calculs T1a'!$S$7)/'Calculs T1a'!$S$7)*100,0),ROUND((ABS(S278-$B278)/$B278)*100,0))), "No Prediction")</f>
        <v>0</v>
      </c>
      <c r="V278" s="5">
        <f>IFERROR(IF(U278=$B278,0,IF($B278=0,ROUND((ABS(U278-'Calculs T1a'!$S$7)/'Calculs T1a'!$S$7)*100,0),ROUND((ABS(U278-$B278)/$B278)*100,0))), "No Prediction")</f>
        <v>0</v>
      </c>
      <c r="X278" s="5">
        <f>IFERROR(IF(W278=$B278,0,IF($B278=0,ROUND((ABS(W278-'Calculs T1a'!$S$7)/'Calculs T1a'!$S$7)*100,0),ROUND((ABS(W278-$B278)/$B278)*100,0))), "No Prediction")</f>
        <v>0</v>
      </c>
      <c r="AC278" s="5">
        <f>IFERROR(IF(AB278=$B278,0,IF($B278=0,ROUND((ABS(AB278-'Calculs T1a'!$S$7)/'Calculs T1a'!$S$7)*100,0),ROUND((ABS(AB278-$B278)/$B278)*100,0))), "No Prediction")</f>
        <v>0</v>
      </c>
      <c r="AE278" s="5">
        <f>IFERROR(IF(AD278=$B278,0,IF($B278=0,ROUND((ABS(AD278-'Calculs T1a'!$S$7)/'Calculs T1a'!$S$7)*100,0),ROUND((ABS(AD278-$B278)/$B278)*100,0))), "No Prediction")</f>
        <v>0</v>
      </c>
      <c r="AG278" s="5">
        <f>IFERROR(IF(AF278=$B278,0,IF($B278=0,ROUND((ABS(AF278-'Calculs T1a'!$S$7)/'Calculs T1a'!$S$7)*100,0),ROUND((ABS(AF278-$B278)/$B278)*100,0))), "No Prediction")</f>
        <v>0</v>
      </c>
      <c r="AI278" s="5">
        <f>IFERROR(IF(AH278=$B278,0,IF($B278=0,ROUND((ABS(AH278-'Calculs T1a'!$S$7)/'Calculs T1a'!$S$7)*100,0),ROUND((ABS(AH278-$B278)/$B278)*100,0))), "No Prediction")</f>
        <v>0</v>
      </c>
      <c r="AK278" s="5">
        <f>IFERROR(IF(AJ278=$B278,0,IF($B278=0,ROUND((ABS(AJ278-'Calculs T1a'!$S$7)/'Calculs T1a'!$S$7)*100,0),ROUND((ABS(AJ278-$B278)/$B278)*100,0))), "No Prediction")</f>
        <v>0</v>
      </c>
      <c r="AM278" s="5">
        <f>IFERROR(IF(AL278=$B278,0,IF($B278=0,ROUND((ABS(AL278-'Calculs T1a'!$S$7)/'Calculs T1a'!$S$7)*100,0),ROUND((ABS(AL278-$B278)/$B278)*100,0))), "No Prediction")</f>
        <v>0</v>
      </c>
      <c r="AO278" s="5">
        <f>IFERROR(IF(AN278=$B278,0,IF($B278=0,ROUND((ABS(AN278-'Calculs T1a'!$S$7)/'Calculs T1a'!$S$7)*100,0),ROUND((ABS(AN278-$B278)/$B278)*100,0))), "No Prediction")</f>
        <v>0</v>
      </c>
      <c r="AQ278" s="5">
        <f>IFERROR(IF(AP278=$B278,0,IF($B278=0,ROUND((ABS(AP278-'Calculs T1a'!$S$7)/'Calculs T1a'!$S$7)*100,0),ROUND((ABS(AP278-$B278)/$B278)*100,0))), "No Prediction")</f>
        <v>0</v>
      </c>
      <c r="AS278" s="5">
        <f>IFERROR(IF(AR278=$B278,0,IF($B278=0,ROUND((ABS(AR278-'Calculs T1a'!$S$7)/'Calculs T1a'!$S$7)*100,0),ROUND((ABS(AR278-$B278)/$B278)*100,0))), "No Prediction")</f>
        <v>0</v>
      </c>
      <c r="AU278" s="5">
        <f>IFERROR(IF(AT278=$B278,0,IF($B278=0,ROUND((ABS(AT278-'Calculs T1a'!$S$7)/'Calculs T1a'!$S$7)*100,0),ROUND((ABS(AT278-$B278)/$B278)*100,0))), "No Prediction")</f>
        <v>0</v>
      </c>
      <c r="AW278" s="5">
        <f>IFERROR(IF(AV278=$B278,0,IF($B278=0,ROUND((ABS(AV278-'Calculs T1a'!$S$7)/'Calculs T1a'!$S$7)*100,0),ROUND((ABS(AV278-$B278)/$B278)*100,0))), "No Prediction")</f>
        <v>0</v>
      </c>
      <c r="BB278" s="5">
        <f>IFERROR(IF(BA278=$B278,0,IF($B278=0,ROUND((ABS(BA278-'Calculs T1a'!$S$7)/'Calculs T1a'!$S$7)*100,0),ROUND((ABS(BA278-$B278)/$B278)*100,0))), "No Prediction")</f>
        <v>0</v>
      </c>
      <c r="BD278" s="5">
        <f>IFERROR(IF(BC278=$B278,0,IF($B278=0,ROUND((ABS(BC278-'Calculs T1a'!$S$7)/'Calculs T1a'!$S$7)*100,0),ROUND((ABS(BC278-$B278)/$B278)*100,0))), "No Prediction")</f>
        <v>0</v>
      </c>
      <c r="BF278" s="5">
        <f>IFERROR(IF(BE278=$B278,0,IF($B278=0,ROUND((ABS(BE278-'Calculs T1a'!$S$7)/'Calculs T1a'!$S$7)*100,0),ROUND((ABS(BE278-$B278)/$B278)*100,0))), "No Prediction")</f>
        <v>0</v>
      </c>
      <c r="BH278" s="5">
        <f>IFERROR(IF(BG278=$B278,0,IF($B278=0,ROUND((ABS(BG278-'Calculs T1a'!$S$7)/'Calculs T1a'!$S$7)*100,0),ROUND((ABS(BG278-$B278)/$B278)*100,0))), "No Prediction")</f>
        <v>0</v>
      </c>
      <c r="BJ278" s="5">
        <f>IFERROR(IF(BI278=$B278,0,IF($B278=0,ROUND((ABS(BI278-'Calculs T1a'!$S$7)/'Calculs T1a'!$S$7)*100,0),ROUND((ABS(BI278-$B278)/$B278)*100,0))), "No Prediction")</f>
        <v>0</v>
      </c>
      <c r="BL278" s="5">
        <f>IFERROR(IF(BK278=$B278,0,IF($B278=0,ROUND((ABS(BK278-'Calculs T1a'!$S$7)/'Calculs T1a'!$S$7)*100,0),ROUND((ABS(BK278-$B278)/$B278)*100,0))), "No Prediction")</f>
        <v>0</v>
      </c>
      <c r="BN278" s="5">
        <f>IFERROR(IF(BM278=$B278,0,IF($B278=0,ROUND((ABS(BM278-'Calculs T1a'!$S$7)/'Calculs T1a'!$S$7)*100,0),ROUND((ABS(BM278-$B278)/$B278)*100,0))), "No Prediction")</f>
        <v>0</v>
      </c>
      <c r="BP278" s="5">
        <f>IFERROR(IF(BO278=$B278,0,IF($B278=0,ROUND((ABS(BO278-'Calculs T1a'!$S$7)/'Calculs T1a'!$S$7)*100,0),ROUND((ABS(BO278-$B278)/$B278)*100,0))), "No Prediction")</f>
        <v>0</v>
      </c>
      <c r="BR278" s="5">
        <f>IFERROR(IF(BQ278=$B278,0,IF($B278=0,ROUND((ABS(BQ278-'Calculs T1a'!$S$7)/'Calculs T1a'!$S$7)*100,0),ROUND((ABS(BQ278-$B278)/$B278)*100,0))), "No Prediction")</f>
        <v>0</v>
      </c>
      <c r="BT278" s="5">
        <f>IFERROR(IF(BS278=$B278,0,IF($B278=0,ROUND((ABS(BS278-'Calculs T1a'!$S$7)/'Calculs T1a'!$S$7)*100,0),ROUND((ABS(BS278-$B278)/$B278)*100,0))), "No Prediction")</f>
        <v>0</v>
      </c>
      <c r="BV278" s="5">
        <f>IFERROR(IF(BU278=$B278,0,IF($B278=0,ROUND((ABS(BU278-'Calculs T1a'!$S$7)/'Calculs T1a'!$S$7)*100,0),ROUND((ABS(BU278-$B278)/$B278)*100,0))), "No Prediction")</f>
        <v>0</v>
      </c>
    </row>
    <row r="279" spans="4:74" x14ac:dyDescent="0.3">
      <c r="D279" s="5">
        <f>IFERROR(IF(C279=$B279,0,IF($B279=0,ROUND((ABS(C279-'Calculs T1a'!$S$7)/'Calculs T1a'!$S$7)*100,0),ROUND((ABS(C279-$B279)/$B279)*100,0))), "No Prediction")</f>
        <v>0</v>
      </c>
      <c r="F279" s="5">
        <f>IFERROR(IF(E279=$B279,0,IF($B279=0,ROUND((ABS(E279-'Calculs T1a'!$S$7)/'Calculs T1a'!$S$7)*100,0),ROUND((ABS(E279-$B279)/$B279)*100,0))), "No Prediction")</f>
        <v>0</v>
      </c>
      <c r="H279" s="5">
        <f>IFERROR(IF(G279=$B279,0,IF($B279=0,ROUND((ABS(G279-'Calculs T1a'!$S$7)/'Calculs T1a'!$S$7)*100,0),ROUND((ABS(G279-$B279)/$B279)*100,0))), "No Prediction")</f>
        <v>0</v>
      </c>
      <c r="J279" s="5">
        <f>IFERROR(IF(I279=$B279,0,IF($B279=0,ROUND((ABS(I279-'Calculs T1a'!$S$7)/'Calculs T1a'!$S$7)*100,0),ROUND((ABS(I279-$B279)/$B279)*100,0))), "No Prediction")</f>
        <v>0</v>
      </c>
      <c r="L279" s="5">
        <f>IFERROR(IF(K279=$B279,0,IF($B279=0,ROUND((ABS(K279-'Calculs T1a'!$S$7)/'Calculs T1a'!$S$7)*100,0),ROUND((ABS(K279-$B279)/$B279)*100,0))), "No Prediction")</f>
        <v>0</v>
      </c>
      <c r="N279" s="5">
        <f>IFERROR(IF(M279=$B279,0,IF($B279=0,ROUND((ABS(M279-'Calculs T1a'!$S$7)/'Calculs T1a'!$S$7)*100,0),ROUND((ABS(M279-$B279)/$B279)*100,0))), "No Prediction")</f>
        <v>0</v>
      </c>
      <c r="P279" s="5">
        <f>IFERROR(IF(O279=$B279,0,IF($B279=0,ROUND((ABS(O279-'Calculs T1a'!$S$7)/'Calculs T1a'!$S$7)*100,0),ROUND((ABS(O279-$B279)/$B279)*100,0))), "No Prediction")</f>
        <v>0</v>
      </c>
      <c r="R279" s="5">
        <f>IFERROR(IF(Q279=$B279,0,IF($B279=0,ROUND((ABS(Q279-'Calculs T1a'!$S$7)/'Calculs T1a'!$S$7)*100,0),ROUND((ABS(Q279-$B279)/$B279)*100,0))), "No Prediction")</f>
        <v>0</v>
      </c>
      <c r="T279" s="5">
        <f>IFERROR(IF(S279=$B279,0,IF($B279=0,ROUND((ABS(S279-'Calculs T1a'!$S$7)/'Calculs T1a'!$S$7)*100,0),ROUND((ABS(S279-$B279)/$B279)*100,0))), "No Prediction")</f>
        <v>0</v>
      </c>
      <c r="V279" s="5">
        <f>IFERROR(IF(U279=$B279,0,IF($B279=0,ROUND((ABS(U279-'Calculs T1a'!$S$7)/'Calculs T1a'!$S$7)*100,0),ROUND((ABS(U279-$B279)/$B279)*100,0))), "No Prediction")</f>
        <v>0</v>
      </c>
      <c r="X279" s="5">
        <f>IFERROR(IF(W279=$B279,0,IF($B279=0,ROUND((ABS(W279-'Calculs T1a'!$S$7)/'Calculs T1a'!$S$7)*100,0),ROUND((ABS(W279-$B279)/$B279)*100,0))), "No Prediction")</f>
        <v>0</v>
      </c>
      <c r="AC279" s="5">
        <f>IFERROR(IF(AB279=$B279,0,IF($B279=0,ROUND((ABS(AB279-'Calculs T1a'!$S$7)/'Calculs T1a'!$S$7)*100,0),ROUND((ABS(AB279-$B279)/$B279)*100,0))), "No Prediction")</f>
        <v>0</v>
      </c>
      <c r="AE279" s="5">
        <f>IFERROR(IF(AD279=$B279,0,IF($B279=0,ROUND((ABS(AD279-'Calculs T1a'!$S$7)/'Calculs T1a'!$S$7)*100,0),ROUND((ABS(AD279-$B279)/$B279)*100,0))), "No Prediction")</f>
        <v>0</v>
      </c>
      <c r="AG279" s="5">
        <f>IFERROR(IF(AF279=$B279,0,IF($B279=0,ROUND((ABS(AF279-'Calculs T1a'!$S$7)/'Calculs T1a'!$S$7)*100,0),ROUND((ABS(AF279-$B279)/$B279)*100,0))), "No Prediction")</f>
        <v>0</v>
      </c>
      <c r="AI279" s="5">
        <f>IFERROR(IF(AH279=$B279,0,IF($B279=0,ROUND((ABS(AH279-'Calculs T1a'!$S$7)/'Calculs T1a'!$S$7)*100,0),ROUND((ABS(AH279-$B279)/$B279)*100,0))), "No Prediction")</f>
        <v>0</v>
      </c>
      <c r="AK279" s="5">
        <f>IFERROR(IF(AJ279=$B279,0,IF($B279=0,ROUND((ABS(AJ279-'Calculs T1a'!$S$7)/'Calculs T1a'!$S$7)*100,0),ROUND((ABS(AJ279-$B279)/$B279)*100,0))), "No Prediction")</f>
        <v>0</v>
      </c>
      <c r="AM279" s="5">
        <f>IFERROR(IF(AL279=$B279,0,IF($B279=0,ROUND((ABS(AL279-'Calculs T1a'!$S$7)/'Calculs T1a'!$S$7)*100,0),ROUND((ABS(AL279-$B279)/$B279)*100,0))), "No Prediction")</f>
        <v>0</v>
      </c>
      <c r="AO279" s="5">
        <f>IFERROR(IF(AN279=$B279,0,IF($B279=0,ROUND((ABS(AN279-'Calculs T1a'!$S$7)/'Calculs T1a'!$S$7)*100,0),ROUND((ABS(AN279-$B279)/$B279)*100,0))), "No Prediction")</f>
        <v>0</v>
      </c>
      <c r="AQ279" s="5">
        <f>IFERROR(IF(AP279=$B279,0,IF($B279=0,ROUND((ABS(AP279-'Calculs T1a'!$S$7)/'Calculs T1a'!$S$7)*100,0),ROUND((ABS(AP279-$B279)/$B279)*100,0))), "No Prediction")</f>
        <v>0</v>
      </c>
      <c r="AS279" s="5">
        <f>IFERROR(IF(AR279=$B279,0,IF($B279=0,ROUND((ABS(AR279-'Calculs T1a'!$S$7)/'Calculs T1a'!$S$7)*100,0),ROUND((ABS(AR279-$B279)/$B279)*100,0))), "No Prediction")</f>
        <v>0</v>
      </c>
      <c r="AU279" s="5">
        <f>IFERROR(IF(AT279=$B279,0,IF($B279=0,ROUND((ABS(AT279-'Calculs T1a'!$S$7)/'Calculs T1a'!$S$7)*100,0),ROUND((ABS(AT279-$B279)/$B279)*100,0))), "No Prediction")</f>
        <v>0</v>
      </c>
      <c r="AW279" s="5">
        <f>IFERROR(IF(AV279=$B279,0,IF($B279=0,ROUND((ABS(AV279-'Calculs T1a'!$S$7)/'Calculs T1a'!$S$7)*100,0),ROUND((ABS(AV279-$B279)/$B279)*100,0))), "No Prediction")</f>
        <v>0</v>
      </c>
      <c r="BB279" s="5">
        <f>IFERROR(IF(BA279=$B279,0,IF($B279=0,ROUND((ABS(BA279-'Calculs T1a'!$S$7)/'Calculs T1a'!$S$7)*100,0),ROUND((ABS(BA279-$B279)/$B279)*100,0))), "No Prediction")</f>
        <v>0</v>
      </c>
      <c r="BD279" s="5">
        <f>IFERROR(IF(BC279=$B279,0,IF($B279=0,ROUND((ABS(BC279-'Calculs T1a'!$S$7)/'Calculs T1a'!$S$7)*100,0),ROUND((ABS(BC279-$B279)/$B279)*100,0))), "No Prediction")</f>
        <v>0</v>
      </c>
      <c r="BF279" s="5">
        <f>IFERROR(IF(BE279=$B279,0,IF($B279=0,ROUND((ABS(BE279-'Calculs T1a'!$S$7)/'Calculs T1a'!$S$7)*100,0),ROUND((ABS(BE279-$B279)/$B279)*100,0))), "No Prediction")</f>
        <v>0</v>
      </c>
      <c r="BH279" s="5">
        <f>IFERROR(IF(BG279=$B279,0,IF($B279=0,ROUND((ABS(BG279-'Calculs T1a'!$S$7)/'Calculs T1a'!$S$7)*100,0),ROUND((ABS(BG279-$B279)/$B279)*100,0))), "No Prediction")</f>
        <v>0</v>
      </c>
      <c r="BJ279" s="5">
        <f>IFERROR(IF(BI279=$B279,0,IF($B279=0,ROUND((ABS(BI279-'Calculs T1a'!$S$7)/'Calculs T1a'!$S$7)*100,0),ROUND((ABS(BI279-$B279)/$B279)*100,0))), "No Prediction")</f>
        <v>0</v>
      </c>
      <c r="BL279" s="5">
        <f>IFERROR(IF(BK279=$B279,0,IF($B279=0,ROUND((ABS(BK279-'Calculs T1a'!$S$7)/'Calculs T1a'!$S$7)*100,0),ROUND((ABS(BK279-$B279)/$B279)*100,0))), "No Prediction")</f>
        <v>0</v>
      </c>
      <c r="BN279" s="5">
        <f>IFERROR(IF(BM279=$B279,0,IF($B279=0,ROUND((ABS(BM279-'Calculs T1a'!$S$7)/'Calculs T1a'!$S$7)*100,0),ROUND((ABS(BM279-$B279)/$B279)*100,0))), "No Prediction")</f>
        <v>0</v>
      </c>
      <c r="BP279" s="5">
        <f>IFERROR(IF(BO279=$B279,0,IF($B279=0,ROUND((ABS(BO279-'Calculs T1a'!$S$7)/'Calculs T1a'!$S$7)*100,0),ROUND((ABS(BO279-$B279)/$B279)*100,0))), "No Prediction")</f>
        <v>0</v>
      </c>
      <c r="BR279" s="5">
        <f>IFERROR(IF(BQ279=$B279,0,IF($B279=0,ROUND((ABS(BQ279-'Calculs T1a'!$S$7)/'Calculs T1a'!$S$7)*100,0),ROUND((ABS(BQ279-$B279)/$B279)*100,0))), "No Prediction")</f>
        <v>0</v>
      </c>
      <c r="BT279" s="5">
        <f>IFERROR(IF(BS279=$B279,0,IF($B279=0,ROUND((ABS(BS279-'Calculs T1a'!$S$7)/'Calculs T1a'!$S$7)*100,0),ROUND((ABS(BS279-$B279)/$B279)*100,0))), "No Prediction")</f>
        <v>0</v>
      </c>
      <c r="BV279" s="5">
        <f>IFERROR(IF(BU279=$B279,0,IF($B279=0,ROUND((ABS(BU279-'Calculs T1a'!$S$7)/'Calculs T1a'!$S$7)*100,0),ROUND((ABS(BU279-$B279)/$B279)*100,0))), "No Prediction")</f>
        <v>0</v>
      </c>
    </row>
    <row r="280" spans="4:74" x14ac:dyDescent="0.3">
      <c r="D280" s="5">
        <f>IFERROR(IF(C280=$B280,0,IF($B280=0,ROUND((ABS(C280-'Calculs T1a'!$S$7)/'Calculs T1a'!$S$7)*100,0),ROUND((ABS(C280-$B280)/$B280)*100,0))), "No Prediction")</f>
        <v>0</v>
      </c>
      <c r="F280" s="5">
        <f>IFERROR(IF(E280=$B280,0,IF($B280=0,ROUND((ABS(E280-'Calculs T1a'!$S$7)/'Calculs T1a'!$S$7)*100,0),ROUND((ABS(E280-$B280)/$B280)*100,0))), "No Prediction")</f>
        <v>0</v>
      </c>
      <c r="H280" s="5">
        <f>IFERROR(IF(G280=$B280,0,IF($B280=0,ROUND((ABS(G280-'Calculs T1a'!$S$7)/'Calculs T1a'!$S$7)*100,0),ROUND((ABS(G280-$B280)/$B280)*100,0))), "No Prediction")</f>
        <v>0</v>
      </c>
      <c r="J280" s="5">
        <f>IFERROR(IF(I280=$B280,0,IF($B280=0,ROUND((ABS(I280-'Calculs T1a'!$S$7)/'Calculs T1a'!$S$7)*100,0),ROUND((ABS(I280-$B280)/$B280)*100,0))), "No Prediction")</f>
        <v>0</v>
      </c>
      <c r="L280" s="5">
        <f>IFERROR(IF(K280=$B280,0,IF($B280=0,ROUND((ABS(K280-'Calculs T1a'!$S$7)/'Calculs T1a'!$S$7)*100,0),ROUND((ABS(K280-$B280)/$B280)*100,0))), "No Prediction")</f>
        <v>0</v>
      </c>
      <c r="N280" s="5">
        <f>IFERROR(IF(M280=$B280,0,IF($B280=0,ROUND((ABS(M280-'Calculs T1a'!$S$7)/'Calculs T1a'!$S$7)*100,0),ROUND((ABS(M280-$B280)/$B280)*100,0))), "No Prediction")</f>
        <v>0</v>
      </c>
      <c r="P280" s="5">
        <f>IFERROR(IF(O280=$B280,0,IF($B280=0,ROUND((ABS(O280-'Calculs T1a'!$S$7)/'Calculs T1a'!$S$7)*100,0),ROUND((ABS(O280-$B280)/$B280)*100,0))), "No Prediction")</f>
        <v>0</v>
      </c>
      <c r="R280" s="5">
        <f>IFERROR(IF(Q280=$B280,0,IF($B280=0,ROUND((ABS(Q280-'Calculs T1a'!$S$7)/'Calculs T1a'!$S$7)*100,0),ROUND((ABS(Q280-$B280)/$B280)*100,0))), "No Prediction")</f>
        <v>0</v>
      </c>
      <c r="T280" s="5">
        <f>IFERROR(IF(S280=$B280,0,IF($B280=0,ROUND((ABS(S280-'Calculs T1a'!$S$7)/'Calculs T1a'!$S$7)*100,0),ROUND((ABS(S280-$B280)/$B280)*100,0))), "No Prediction")</f>
        <v>0</v>
      </c>
      <c r="V280" s="5">
        <f>IFERROR(IF(U280=$B280,0,IF($B280=0,ROUND((ABS(U280-'Calculs T1a'!$S$7)/'Calculs T1a'!$S$7)*100,0),ROUND((ABS(U280-$B280)/$B280)*100,0))), "No Prediction")</f>
        <v>0</v>
      </c>
      <c r="X280" s="5">
        <f>IFERROR(IF(W280=$B280,0,IF($B280=0,ROUND((ABS(W280-'Calculs T1a'!$S$7)/'Calculs T1a'!$S$7)*100,0),ROUND((ABS(W280-$B280)/$B280)*100,0))), "No Prediction")</f>
        <v>0</v>
      </c>
      <c r="AC280" s="5">
        <f>IFERROR(IF(AB280=$B280,0,IF($B280=0,ROUND((ABS(AB280-'Calculs T1a'!$S$7)/'Calculs T1a'!$S$7)*100,0),ROUND((ABS(AB280-$B280)/$B280)*100,0))), "No Prediction")</f>
        <v>0</v>
      </c>
      <c r="AE280" s="5">
        <f>IFERROR(IF(AD280=$B280,0,IF($B280=0,ROUND((ABS(AD280-'Calculs T1a'!$S$7)/'Calculs T1a'!$S$7)*100,0),ROUND((ABS(AD280-$B280)/$B280)*100,0))), "No Prediction")</f>
        <v>0</v>
      </c>
      <c r="AG280" s="5">
        <f>IFERROR(IF(AF280=$B280,0,IF($B280=0,ROUND((ABS(AF280-'Calculs T1a'!$S$7)/'Calculs T1a'!$S$7)*100,0),ROUND((ABS(AF280-$B280)/$B280)*100,0))), "No Prediction")</f>
        <v>0</v>
      </c>
      <c r="AI280" s="5">
        <f>IFERROR(IF(AH280=$B280,0,IF($B280=0,ROUND((ABS(AH280-'Calculs T1a'!$S$7)/'Calculs T1a'!$S$7)*100,0),ROUND((ABS(AH280-$B280)/$B280)*100,0))), "No Prediction")</f>
        <v>0</v>
      </c>
      <c r="AK280" s="5">
        <f>IFERROR(IF(AJ280=$B280,0,IF($B280=0,ROUND((ABS(AJ280-'Calculs T1a'!$S$7)/'Calculs T1a'!$S$7)*100,0),ROUND((ABS(AJ280-$B280)/$B280)*100,0))), "No Prediction")</f>
        <v>0</v>
      </c>
      <c r="AM280" s="5">
        <f>IFERROR(IF(AL280=$B280,0,IF($B280=0,ROUND((ABS(AL280-'Calculs T1a'!$S$7)/'Calculs T1a'!$S$7)*100,0),ROUND((ABS(AL280-$B280)/$B280)*100,0))), "No Prediction")</f>
        <v>0</v>
      </c>
      <c r="AO280" s="5">
        <f>IFERROR(IF(AN280=$B280,0,IF($B280=0,ROUND((ABS(AN280-'Calculs T1a'!$S$7)/'Calculs T1a'!$S$7)*100,0),ROUND((ABS(AN280-$B280)/$B280)*100,0))), "No Prediction")</f>
        <v>0</v>
      </c>
      <c r="AQ280" s="5">
        <f>IFERROR(IF(AP280=$B280,0,IF($B280=0,ROUND((ABS(AP280-'Calculs T1a'!$S$7)/'Calculs T1a'!$S$7)*100,0),ROUND((ABS(AP280-$B280)/$B280)*100,0))), "No Prediction")</f>
        <v>0</v>
      </c>
      <c r="AS280" s="5">
        <f>IFERROR(IF(AR280=$B280,0,IF($B280=0,ROUND((ABS(AR280-'Calculs T1a'!$S$7)/'Calculs T1a'!$S$7)*100,0),ROUND((ABS(AR280-$B280)/$B280)*100,0))), "No Prediction")</f>
        <v>0</v>
      </c>
      <c r="AU280" s="5">
        <f>IFERROR(IF(AT280=$B280,0,IF($B280=0,ROUND((ABS(AT280-'Calculs T1a'!$S$7)/'Calculs T1a'!$S$7)*100,0),ROUND((ABS(AT280-$B280)/$B280)*100,0))), "No Prediction")</f>
        <v>0</v>
      </c>
      <c r="AW280" s="5">
        <f>IFERROR(IF(AV280=$B280,0,IF($B280=0,ROUND((ABS(AV280-'Calculs T1a'!$S$7)/'Calculs T1a'!$S$7)*100,0),ROUND((ABS(AV280-$B280)/$B280)*100,0))), "No Prediction")</f>
        <v>0</v>
      </c>
      <c r="BB280" s="5">
        <f>IFERROR(IF(BA280=$B280,0,IF($B280=0,ROUND((ABS(BA280-'Calculs T1a'!$S$7)/'Calculs T1a'!$S$7)*100,0),ROUND((ABS(BA280-$B280)/$B280)*100,0))), "No Prediction")</f>
        <v>0</v>
      </c>
      <c r="BD280" s="5">
        <f>IFERROR(IF(BC280=$B280,0,IF($B280=0,ROUND((ABS(BC280-'Calculs T1a'!$S$7)/'Calculs T1a'!$S$7)*100,0),ROUND((ABS(BC280-$B280)/$B280)*100,0))), "No Prediction")</f>
        <v>0</v>
      </c>
      <c r="BF280" s="5">
        <f>IFERROR(IF(BE280=$B280,0,IF($B280=0,ROUND((ABS(BE280-'Calculs T1a'!$S$7)/'Calculs T1a'!$S$7)*100,0),ROUND((ABS(BE280-$B280)/$B280)*100,0))), "No Prediction")</f>
        <v>0</v>
      </c>
      <c r="BH280" s="5">
        <f>IFERROR(IF(BG280=$B280,0,IF($B280=0,ROUND((ABS(BG280-'Calculs T1a'!$S$7)/'Calculs T1a'!$S$7)*100,0),ROUND((ABS(BG280-$B280)/$B280)*100,0))), "No Prediction")</f>
        <v>0</v>
      </c>
      <c r="BJ280" s="5">
        <f>IFERROR(IF(BI280=$B280,0,IF($B280=0,ROUND((ABS(BI280-'Calculs T1a'!$S$7)/'Calculs T1a'!$S$7)*100,0),ROUND((ABS(BI280-$B280)/$B280)*100,0))), "No Prediction")</f>
        <v>0</v>
      </c>
      <c r="BL280" s="5">
        <f>IFERROR(IF(BK280=$B280,0,IF($B280=0,ROUND((ABS(BK280-'Calculs T1a'!$S$7)/'Calculs T1a'!$S$7)*100,0),ROUND((ABS(BK280-$B280)/$B280)*100,0))), "No Prediction")</f>
        <v>0</v>
      </c>
      <c r="BN280" s="5">
        <f>IFERROR(IF(BM280=$B280,0,IF($B280=0,ROUND((ABS(BM280-'Calculs T1a'!$S$7)/'Calculs T1a'!$S$7)*100,0),ROUND((ABS(BM280-$B280)/$B280)*100,0))), "No Prediction")</f>
        <v>0</v>
      </c>
      <c r="BP280" s="5">
        <f>IFERROR(IF(BO280=$B280,0,IF($B280=0,ROUND((ABS(BO280-'Calculs T1a'!$S$7)/'Calculs T1a'!$S$7)*100,0),ROUND((ABS(BO280-$B280)/$B280)*100,0))), "No Prediction")</f>
        <v>0</v>
      </c>
      <c r="BR280" s="5">
        <f>IFERROR(IF(BQ280=$B280,0,IF($B280=0,ROUND((ABS(BQ280-'Calculs T1a'!$S$7)/'Calculs T1a'!$S$7)*100,0),ROUND((ABS(BQ280-$B280)/$B280)*100,0))), "No Prediction")</f>
        <v>0</v>
      </c>
      <c r="BT280" s="5">
        <f>IFERROR(IF(BS280=$B280,0,IF($B280=0,ROUND((ABS(BS280-'Calculs T1a'!$S$7)/'Calculs T1a'!$S$7)*100,0),ROUND((ABS(BS280-$B280)/$B280)*100,0))), "No Prediction")</f>
        <v>0</v>
      </c>
      <c r="BV280" s="5">
        <f>IFERROR(IF(BU280=$B280,0,IF($B280=0,ROUND((ABS(BU280-'Calculs T1a'!$S$7)/'Calculs T1a'!$S$7)*100,0),ROUND((ABS(BU280-$B280)/$B280)*100,0))), "No Prediction")</f>
        <v>0</v>
      </c>
    </row>
    <row r="281" spans="4:74" x14ac:dyDescent="0.3">
      <c r="D281" s="5">
        <f>IFERROR(IF(C281=$B281,0,IF($B281=0,ROUND((ABS(C281-'Calculs T1a'!$S$7)/'Calculs T1a'!$S$7)*100,0),ROUND((ABS(C281-$B281)/$B281)*100,0))), "No Prediction")</f>
        <v>0</v>
      </c>
      <c r="F281" s="5">
        <f>IFERROR(IF(E281=$B281,0,IF($B281=0,ROUND((ABS(E281-'Calculs T1a'!$S$7)/'Calculs T1a'!$S$7)*100,0),ROUND((ABS(E281-$B281)/$B281)*100,0))), "No Prediction")</f>
        <v>0</v>
      </c>
      <c r="H281" s="5">
        <f>IFERROR(IF(G281=$B281,0,IF($B281=0,ROUND((ABS(G281-'Calculs T1a'!$S$7)/'Calculs T1a'!$S$7)*100,0),ROUND((ABS(G281-$B281)/$B281)*100,0))), "No Prediction")</f>
        <v>0</v>
      </c>
      <c r="J281" s="5">
        <f>IFERROR(IF(I281=$B281,0,IF($B281=0,ROUND((ABS(I281-'Calculs T1a'!$S$7)/'Calculs T1a'!$S$7)*100,0),ROUND((ABS(I281-$B281)/$B281)*100,0))), "No Prediction")</f>
        <v>0</v>
      </c>
      <c r="L281" s="5">
        <f>IFERROR(IF(K281=$B281,0,IF($B281=0,ROUND((ABS(K281-'Calculs T1a'!$S$7)/'Calculs T1a'!$S$7)*100,0),ROUND((ABS(K281-$B281)/$B281)*100,0))), "No Prediction")</f>
        <v>0</v>
      </c>
      <c r="N281" s="5">
        <f>IFERROR(IF(M281=$B281,0,IF($B281=0,ROUND((ABS(M281-'Calculs T1a'!$S$7)/'Calculs T1a'!$S$7)*100,0),ROUND((ABS(M281-$B281)/$B281)*100,0))), "No Prediction")</f>
        <v>0</v>
      </c>
      <c r="P281" s="5">
        <f>IFERROR(IF(O281=$B281,0,IF($B281=0,ROUND((ABS(O281-'Calculs T1a'!$S$7)/'Calculs T1a'!$S$7)*100,0),ROUND((ABS(O281-$B281)/$B281)*100,0))), "No Prediction")</f>
        <v>0</v>
      </c>
      <c r="R281" s="5">
        <f>IFERROR(IF(Q281=$B281,0,IF($B281=0,ROUND((ABS(Q281-'Calculs T1a'!$S$7)/'Calculs T1a'!$S$7)*100,0),ROUND((ABS(Q281-$B281)/$B281)*100,0))), "No Prediction")</f>
        <v>0</v>
      </c>
      <c r="T281" s="5">
        <f>IFERROR(IF(S281=$B281,0,IF($B281=0,ROUND((ABS(S281-'Calculs T1a'!$S$7)/'Calculs T1a'!$S$7)*100,0),ROUND((ABS(S281-$B281)/$B281)*100,0))), "No Prediction")</f>
        <v>0</v>
      </c>
      <c r="V281" s="5">
        <f>IFERROR(IF(U281=$B281,0,IF($B281=0,ROUND((ABS(U281-'Calculs T1a'!$S$7)/'Calculs T1a'!$S$7)*100,0),ROUND((ABS(U281-$B281)/$B281)*100,0))), "No Prediction")</f>
        <v>0</v>
      </c>
      <c r="X281" s="5">
        <f>IFERROR(IF(W281=$B281,0,IF($B281=0,ROUND((ABS(W281-'Calculs T1a'!$S$7)/'Calculs T1a'!$S$7)*100,0),ROUND((ABS(W281-$B281)/$B281)*100,0))), "No Prediction")</f>
        <v>0</v>
      </c>
      <c r="AC281" s="5">
        <f>IFERROR(IF(AB281=$B281,0,IF($B281=0,ROUND((ABS(AB281-'Calculs T1a'!$S$7)/'Calculs T1a'!$S$7)*100,0),ROUND((ABS(AB281-$B281)/$B281)*100,0))), "No Prediction")</f>
        <v>0</v>
      </c>
      <c r="AE281" s="5">
        <f>IFERROR(IF(AD281=$B281,0,IF($B281=0,ROUND((ABS(AD281-'Calculs T1a'!$S$7)/'Calculs T1a'!$S$7)*100,0),ROUND((ABS(AD281-$B281)/$B281)*100,0))), "No Prediction")</f>
        <v>0</v>
      </c>
      <c r="AG281" s="5">
        <f>IFERROR(IF(AF281=$B281,0,IF($B281=0,ROUND((ABS(AF281-'Calculs T1a'!$S$7)/'Calculs T1a'!$S$7)*100,0),ROUND((ABS(AF281-$B281)/$B281)*100,0))), "No Prediction")</f>
        <v>0</v>
      </c>
      <c r="AI281" s="5">
        <f>IFERROR(IF(AH281=$B281,0,IF($B281=0,ROUND((ABS(AH281-'Calculs T1a'!$S$7)/'Calculs T1a'!$S$7)*100,0),ROUND((ABS(AH281-$B281)/$B281)*100,0))), "No Prediction")</f>
        <v>0</v>
      </c>
      <c r="AK281" s="5">
        <f>IFERROR(IF(AJ281=$B281,0,IF($B281=0,ROUND((ABS(AJ281-'Calculs T1a'!$S$7)/'Calculs T1a'!$S$7)*100,0),ROUND((ABS(AJ281-$B281)/$B281)*100,0))), "No Prediction")</f>
        <v>0</v>
      </c>
      <c r="AM281" s="5">
        <f>IFERROR(IF(AL281=$B281,0,IF($B281=0,ROUND((ABS(AL281-'Calculs T1a'!$S$7)/'Calculs T1a'!$S$7)*100,0),ROUND((ABS(AL281-$B281)/$B281)*100,0))), "No Prediction")</f>
        <v>0</v>
      </c>
      <c r="AO281" s="5">
        <f>IFERROR(IF(AN281=$B281,0,IF($B281=0,ROUND((ABS(AN281-'Calculs T1a'!$S$7)/'Calculs T1a'!$S$7)*100,0),ROUND((ABS(AN281-$B281)/$B281)*100,0))), "No Prediction")</f>
        <v>0</v>
      </c>
      <c r="AQ281" s="5">
        <f>IFERROR(IF(AP281=$B281,0,IF($B281=0,ROUND((ABS(AP281-'Calculs T1a'!$S$7)/'Calculs T1a'!$S$7)*100,0),ROUND((ABS(AP281-$B281)/$B281)*100,0))), "No Prediction")</f>
        <v>0</v>
      </c>
      <c r="AS281" s="5">
        <f>IFERROR(IF(AR281=$B281,0,IF($B281=0,ROUND((ABS(AR281-'Calculs T1a'!$S$7)/'Calculs T1a'!$S$7)*100,0),ROUND((ABS(AR281-$B281)/$B281)*100,0))), "No Prediction")</f>
        <v>0</v>
      </c>
      <c r="AU281" s="5">
        <f>IFERROR(IF(AT281=$B281,0,IF($B281=0,ROUND((ABS(AT281-'Calculs T1a'!$S$7)/'Calculs T1a'!$S$7)*100,0),ROUND((ABS(AT281-$B281)/$B281)*100,0))), "No Prediction")</f>
        <v>0</v>
      </c>
      <c r="AW281" s="5">
        <f>IFERROR(IF(AV281=$B281,0,IF($B281=0,ROUND((ABS(AV281-'Calculs T1a'!$S$7)/'Calculs T1a'!$S$7)*100,0),ROUND((ABS(AV281-$B281)/$B281)*100,0))), "No Prediction")</f>
        <v>0</v>
      </c>
      <c r="BB281" s="5">
        <f>IFERROR(IF(BA281=$B281,0,IF($B281=0,ROUND((ABS(BA281-'Calculs T1a'!$S$7)/'Calculs T1a'!$S$7)*100,0),ROUND((ABS(BA281-$B281)/$B281)*100,0))), "No Prediction")</f>
        <v>0</v>
      </c>
      <c r="BD281" s="5">
        <f>IFERROR(IF(BC281=$B281,0,IF($B281=0,ROUND((ABS(BC281-'Calculs T1a'!$S$7)/'Calculs T1a'!$S$7)*100,0),ROUND((ABS(BC281-$B281)/$B281)*100,0))), "No Prediction")</f>
        <v>0</v>
      </c>
      <c r="BF281" s="5">
        <f>IFERROR(IF(BE281=$B281,0,IF($B281=0,ROUND((ABS(BE281-'Calculs T1a'!$S$7)/'Calculs T1a'!$S$7)*100,0),ROUND((ABS(BE281-$B281)/$B281)*100,0))), "No Prediction")</f>
        <v>0</v>
      </c>
      <c r="BH281" s="5">
        <f>IFERROR(IF(BG281=$B281,0,IF($B281=0,ROUND((ABS(BG281-'Calculs T1a'!$S$7)/'Calculs T1a'!$S$7)*100,0),ROUND((ABS(BG281-$B281)/$B281)*100,0))), "No Prediction")</f>
        <v>0</v>
      </c>
      <c r="BJ281" s="5">
        <f>IFERROR(IF(BI281=$B281,0,IF($B281=0,ROUND((ABS(BI281-'Calculs T1a'!$S$7)/'Calculs T1a'!$S$7)*100,0),ROUND((ABS(BI281-$B281)/$B281)*100,0))), "No Prediction")</f>
        <v>0</v>
      </c>
      <c r="BL281" s="5">
        <f>IFERROR(IF(BK281=$B281,0,IF($B281=0,ROUND((ABS(BK281-'Calculs T1a'!$S$7)/'Calculs T1a'!$S$7)*100,0),ROUND((ABS(BK281-$B281)/$B281)*100,0))), "No Prediction")</f>
        <v>0</v>
      </c>
      <c r="BN281" s="5">
        <f>IFERROR(IF(BM281=$B281,0,IF($B281=0,ROUND((ABS(BM281-'Calculs T1a'!$S$7)/'Calculs T1a'!$S$7)*100,0),ROUND((ABS(BM281-$B281)/$B281)*100,0))), "No Prediction")</f>
        <v>0</v>
      </c>
      <c r="BP281" s="5">
        <f>IFERROR(IF(BO281=$B281,0,IF($B281=0,ROUND((ABS(BO281-'Calculs T1a'!$S$7)/'Calculs T1a'!$S$7)*100,0),ROUND((ABS(BO281-$B281)/$B281)*100,0))), "No Prediction")</f>
        <v>0</v>
      </c>
      <c r="BR281" s="5">
        <f>IFERROR(IF(BQ281=$B281,0,IF($B281=0,ROUND((ABS(BQ281-'Calculs T1a'!$S$7)/'Calculs T1a'!$S$7)*100,0),ROUND((ABS(BQ281-$B281)/$B281)*100,0))), "No Prediction")</f>
        <v>0</v>
      </c>
      <c r="BT281" s="5">
        <f>IFERROR(IF(BS281=$B281,0,IF($B281=0,ROUND((ABS(BS281-'Calculs T1a'!$S$7)/'Calculs T1a'!$S$7)*100,0),ROUND((ABS(BS281-$B281)/$B281)*100,0))), "No Prediction")</f>
        <v>0</v>
      </c>
      <c r="BV281" s="5">
        <f>IFERROR(IF(BU281=$B281,0,IF($B281=0,ROUND((ABS(BU281-'Calculs T1a'!$S$7)/'Calculs T1a'!$S$7)*100,0),ROUND((ABS(BU281-$B281)/$B281)*100,0))), "No Prediction")</f>
        <v>0</v>
      </c>
    </row>
    <row r="282" spans="4:74" x14ac:dyDescent="0.3">
      <c r="D282" s="5">
        <f>IFERROR(IF(C282=$B282,0,IF($B282=0,ROUND((ABS(C282-'Calculs T1a'!$S$7)/'Calculs T1a'!$S$7)*100,0),ROUND((ABS(C282-$B282)/$B282)*100,0))), "No Prediction")</f>
        <v>0</v>
      </c>
      <c r="F282" s="5">
        <f>IFERROR(IF(E282=$B282,0,IF($B282=0,ROUND((ABS(E282-'Calculs T1a'!$S$7)/'Calculs T1a'!$S$7)*100,0),ROUND((ABS(E282-$B282)/$B282)*100,0))), "No Prediction")</f>
        <v>0</v>
      </c>
      <c r="H282" s="5">
        <f>IFERROR(IF(G282=$B282,0,IF($B282=0,ROUND((ABS(G282-'Calculs T1a'!$S$7)/'Calculs T1a'!$S$7)*100,0),ROUND((ABS(G282-$B282)/$B282)*100,0))), "No Prediction")</f>
        <v>0</v>
      </c>
      <c r="J282" s="5">
        <f>IFERROR(IF(I282=$B282,0,IF($B282=0,ROUND((ABS(I282-'Calculs T1a'!$S$7)/'Calculs T1a'!$S$7)*100,0),ROUND((ABS(I282-$B282)/$B282)*100,0))), "No Prediction")</f>
        <v>0</v>
      </c>
      <c r="L282" s="5">
        <f>IFERROR(IF(K282=$B282,0,IF($B282=0,ROUND((ABS(K282-'Calculs T1a'!$S$7)/'Calculs T1a'!$S$7)*100,0),ROUND((ABS(K282-$B282)/$B282)*100,0))), "No Prediction")</f>
        <v>0</v>
      </c>
      <c r="N282" s="5">
        <f>IFERROR(IF(M282=$B282,0,IF($B282=0,ROUND((ABS(M282-'Calculs T1a'!$S$7)/'Calculs T1a'!$S$7)*100,0),ROUND((ABS(M282-$B282)/$B282)*100,0))), "No Prediction")</f>
        <v>0</v>
      </c>
      <c r="P282" s="5">
        <f>IFERROR(IF(O282=$B282,0,IF($B282=0,ROUND((ABS(O282-'Calculs T1a'!$S$7)/'Calculs T1a'!$S$7)*100,0),ROUND((ABS(O282-$B282)/$B282)*100,0))), "No Prediction")</f>
        <v>0</v>
      </c>
      <c r="R282" s="5">
        <f>IFERROR(IF(Q282=$B282,0,IF($B282=0,ROUND((ABS(Q282-'Calculs T1a'!$S$7)/'Calculs T1a'!$S$7)*100,0),ROUND((ABS(Q282-$B282)/$B282)*100,0))), "No Prediction")</f>
        <v>0</v>
      </c>
      <c r="T282" s="5">
        <f>IFERROR(IF(S282=$B282,0,IF($B282=0,ROUND((ABS(S282-'Calculs T1a'!$S$7)/'Calculs T1a'!$S$7)*100,0),ROUND((ABS(S282-$B282)/$B282)*100,0))), "No Prediction")</f>
        <v>0</v>
      </c>
      <c r="V282" s="5">
        <f>IFERROR(IF(U282=$B282,0,IF($B282=0,ROUND((ABS(U282-'Calculs T1a'!$S$7)/'Calculs T1a'!$S$7)*100,0),ROUND((ABS(U282-$B282)/$B282)*100,0))), "No Prediction")</f>
        <v>0</v>
      </c>
      <c r="X282" s="5">
        <f>IFERROR(IF(W282=$B282,0,IF($B282=0,ROUND((ABS(W282-'Calculs T1a'!$S$7)/'Calculs T1a'!$S$7)*100,0),ROUND((ABS(W282-$B282)/$B282)*100,0))), "No Prediction")</f>
        <v>0</v>
      </c>
      <c r="AC282" s="5">
        <f>IFERROR(IF(AB282=$B282,0,IF($B282=0,ROUND((ABS(AB282-'Calculs T1a'!$S$7)/'Calculs T1a'!$S$7)*100,0),ROUND((ABS(AB282-$B282)/$B282)*100,0))), "No Prediction")</f>
        <v>0</v>
      </c>
      <c r="AE282" s="5">
        <f>IFERROR(IF(AD282=$B282,0,IF($B282=0,ROUND((ABS(AD282-'Calculs T1a'!$S$7)/'Calculs T1a'!$S$7)*100,0),ROUND((ABS(AD282-$B282)/$B282)*100,0))), "No Prediction")</f>
        <v>0</v>
      </c>
      <c r="AG282" s="5">
        <f>IFERROR(IF(AF282=$B282,0,IF($B282=0,ROUND((ABS(AF282-'Calculs T1a'!$S$7)/'Calculs T1a'!$S$7)*100,0),ROUND((ABS(AF282-$B282)/$B282)*100,0))), "No Prediction")</f>
        <v>0</v>
      </c>
      <c r="AI282" s="5">
        <f>IFERROR(IF(AH282=$B282,0,IF($B282=0,ROUND((ABS(AH282-'Calculs T1a'!$S$7)/'Calculs T1a'!$S$7)*100,0),ROUND((ABS(AH282-$B282)/$B282)*100,0))), "No Prediction")</f>
        <v>0</v>
      </c>
      <c r="AK282" s="5">
        <f>IFERROR(IF(AJ282=$B282,0,IF($B282=0,ROUND((ABS(AJ282-'Calculs T1a'!$S$7)/'Calculs T1a'!$S$7)*100,0),ROUND((ABS(AJ282-$B282)/$B282)*100,0))), "No Prediction")</f>
        <v>0</v>
      </c>
      <c r="AM282" s="5">
        <f>IFERROR(IF(AL282=$B282,0,IF($B282=0,ROUND((ABS(AL282-'Calculs T1a'!$S$7)/'Calculs T1a'!$S$7)*100,0),ROUND((ABS(AL282-$B282)/$B282)*100,0))), "No Prediction")</f>
        <v>0</v>
      </c>
      <c r="AO282" s="5">
        <f>IFERROR(IF(AN282=$B282,0,IF($B282=0,ROUND((ABS(AN282-'Calculs T1a'!$S$7)/'Calculs T1a'!$S$7)*100,0),ROUND((ABS(AN282-$B282)/$B282)*100,0))), "No Prediction")</f>
        <v>0</v>
      </c>
      <c r="AQ282" s="5">
        <f>IFERROR(IF(AP282=$B282,0,IF($B282=0,ROUND((ABS(AP282-'Calculs T1a'!$S$7)/'Calculs T1a'!$S$7)*100,0),ROUND((ABS(AP282-$B282)/$B282)*100,0))), "No Prediction")</f>
        <v>0</v>
      </c>
      <c r="AS282" s="5">
        <f>IFERROR(IF(AR282=$B282,0,IF($B282=0,ROUND((ABS(AR282-'Calculs T1a'!$S$7)/'Calculs T1a'!$S$7)*100,0),ROUND((ABS(AR282-$B282)/$B282)*100,0))), "No Prediction")</f>
        <v>0</v>
      </c>
      <c r="AU282" s="5">
        <f>IFERROR(IF(AT282=$B282,0,IF($B282=0,ROUND((ABS(AT282-'Calculs T1a'!$S$7)/'Calculs T1a'!$S$7)*100,0),ROUND((ABS(AT282-$B282)/$B282)*100,0))), "No Prediction")</f>
        <v>0</v>
      </c>
      <c r="AW282" s="5">
        <f>IFERROR(IF(AV282=$B282,0,IF($B282=0,ROUND((ABS(AV282-'Calculs T1a'!$S$7)/'Calculs T1a'!$S$7)*100,0),ROUND((ABS(AV282-$B282)/$B282)*100,0))), "No Prediction")</f>
        <v>0</v>
      </c>
      <c r="BB282" s="5">
        <f>IFERROR(IF(BA282=$B282,0,IF($B282=0,ROUND((ABS(BA282-'Calculs T1a'!$S$7)/'Calculs T1a'!$S$7)*100,0),ROUND((ABS(BA282-$B282)/$B282)*100,0))), "No Prediction")</f>
        <v>0</v>
      </c>
      <c r="BD282" s="5">
        <f>IFERROR(IF(BC282=$B282,0,IF($B282=0,ROUND((ABS(BC282-'Calculs T1a'!$S$7)/'Calculs T1a'!$S$7)*100,0),ROUND((ABS(BC282-$B282)/$B282)*100,0))), "No Prediction")</f>
        <v>0</v>
      </c>
      <c r="BF282" s="5">
        <f>IFERROR(IF(BE282=$B282,0,IF($B282=0,ROUND((ABS(BE282-'Calculs T1a'!$S$7)/'Calculs T1a'!$S$7)*100,0),ROUND((ABS(BE282-$B282)/$B282)*100,0))), "No Prediction")</f>
        <v>0</v>
      </c>
      <c r="BH282" s="5">
        <f>IFERROR(IF(BG282=$B282,0,IF($B282=0,ROUND((ABS(BG282-'Calculs T1a'!$S$7)/'Calculs T1a'!$S$7)*100,0),ROUND((ABS(BG282-$B282)/$B282)*100,0))), "No Prediction")</f>
        <v>0</v>
      </c>
      <c r="BJ282" s="5">
        <f>IFERROR(IF(BI282=$B282,0,IF($B282=0,ROUND((ABS(BI282-'Calculs T1a'!$S$7)/'Calculs T1a'!$S$7)*100,0),ROUND((ABS(BI282-$B282)/$B282)*100,0))), "No Prediction")</f>
        <v>0</v>
      </c>
      <c r="BL282" s="5">
        <f>IFERROR(IF(BK282=$B282,0,IF($B282=0,ROUND((ABS(BK282-'Calculs T1a'!$S$7)/'Calculs T1a'!$S$7)*100,0),ROUND((ABS(BK282-$B282)/$B282)*100,0))), "No Prediction")</f>
        <v>0</v>
      </c>
      <c r="BN282" s="5">
        <f>IFERROR(IF(BM282=$B282,0,IF($B282=0,ROUND((ABS(BM282-'Calculs T1a'!$S$7)/'Calculs T1a'!$S$7)*100,0),ROUND((ABS(BM282-$B282)/$B282)*100,0))), "No Prediction")</f>
        <v>0</v>
      </c>
      <c r="BP282" s="5">
        <f>IFERROR(IF(BO282=$B282,0,IF($B282=0,ROUND((ABS(BO282-'Calculs T1a'!$S$7)/'Calculs T1a'!$S$7)*100,0),ROUND((ABS(BO282-$B282)/$B282)*100,0))), "No Prediction")</f>
        <v>0</v>
      </c>
      <c r="BR282" s="5">
        <f>IFERROR(IF(BQ282=$B282,0,IF($B282=0,ROUND((ABS(BQ282-'Calculs T1a'!$S$7)/'Calculs T1a'!$S$7)*100,0),ROUND((ABS(BQ282-$B282)/$B282)*100,0))), "No Prediction")</f>
        <v>0</v>
      </c>
      <c r="BT282" s="5">
        <f>IFERROR(IF(BS282=$B282,0,IF($B282=0,ROUND((ABS(BS282-'Calculs T1a'!$S$7)/'Calculs T1a'!$S$7)*100,0),ROUND((ABS(BS282-$B282)/$B282)*100,0))), "No Prediction")</f>
        <v>0</v>
      </c>
      <c r="BV282" s="5">
        <f>IFERROR(IF(BU282=$B282,0,IF($B282=0,ROUND((ABS(BU282-'Calculs T1a'!$S$7)/'Calculs T1a'!$S$7)*100,0),ROUND((ABS(BU282-$B282)/$B282)*100,0))), "No Prediction")</f>
        <v>0</v>
      </c>
    </row>
    <row r="283" spans="4:74" x14ac:dyDescent="0.3">
      <c r="D283" s="5">
        <f>IFERROR(IF(C283=$B283,0,IF($B283=0,ROUND((ABS(C283-'Calculs T1a'!$S$7)/'Calculs T1a'!$S$7)*100,0),ROUND((ABS(C283-$B283)/$B283)*100,0))), "No Prediction")</f>
        <v>0</v>
      </c>
      <c r="F283" s="5">
        <f>IFERROR(IF(E283=$B283,0,IF($B283=0,ROUND((ABS(E283-'Calculs T1a'!$S$7)/'Calculs T1a'!$S$7)*100,0),ROUND((ABS(E283-$B283)/$B283)*100,0))), "No Prediction")</f>
        <v>0</v>
      </c>
      <c r="H283" s="5">
        <f>IFERROR(IF(G283=$B283,0,IF($B283=0,ROUND((ABS(G283-'Calculs T1a'!$S$7)/'Calculs T1a'!$S$7)*100,0),ROUND((ABS(G283-$B283)/$B283)*100,0))), "No Prediction")</f>
        <v>0</v>
      </c>
      <c r="J283" s="5">
        <f>IFERROR(IF(I283=$B283,0,IF($B283=0,ROUND((ABS(I283-'Calculs T1a'!$S$7)/'Calculs T1a'!$S$7)*100,0),ROUND((ABS(I283-$B283)/$B283)*100,0))), "No Prediction")</f>
        <v>0</v>
      </c>
      <c r="L283" s="5">
        <f>IFERROR(IF(K283=$B283,0,IF($B283=0,ROUND((ABS(K283-'Calculs T1a'!$S$7)/'Calculs T1a'!$S$7)*100,0),ROUND((ABS(K283-$B283)/$B283)*100,0))), "No Prediction")</f>
        <v>0</v>
      </c>
      <c r="N283" s="5">
        <f>IFERROR(IF(M283=$B283,0,IF($B283=0,ROUND((ABS(M283-'Calculs T1a'!$S$7)/'Calculs T1a'!$S$7)*100,0),ROUND((ABS(M283-$B283)/$B283)*100,0))), "No Prediction")</f>
        <v>0</v>
      </c>
      <c r="P283" s="5">
        <f>IFERROR(IF(O283=$B283,0,IF($B283=0,ROUND((ABS(O283-'Calculs T1a'!$S$7)/'Calculs T1a'!$S$7)*100,0),ROUND((ABS(O283-$B283)/$B283)*100,0))), "No Prediction")</f>
        <v>0</v>
      </c>
      <c r="R283" s="5">
        <f>IFERROR(IF(Q283=$B283,0,IF($B283=0,ROUND((ABS(Q283-'Calculs T1a'!$S$7)/'Calculs T1a'!$S$7)*100,0),ROUND((ABS(Q283-$B283)/$B283)*100,0))), "No Prediction")</f>
        <v>0</v>
      </c>
      <c r="T283" s="5">
        <f>IFERROR(IF(S283=$B283,0,IF($B283=0,ROUND((ABS(S283-'Calculs T1a'!$S$7)/'Calculs T1a'!$S$7)*100,0),ROUND((ABS(S283-$B283)/$B283)*100,0))), "No Prediction")</f>
        <v>0</v>
      </c>
      <c r="V283" s="5">
        <f>IFERROR(IF(U283=$B283,0,IF($B283=0,ROUND((ABS(U283-'Calculs T1a'!$S$7)/'Calculs T1a'!$S$7)*100,0),ROUND((ABS(U283-$B283)/$B283)*100,0))), "No Prediction")</f>
        <v>0</v>
      </c>
      <c r="X283" s="5">
        <f>IFERROR(IF(W283=$B283,0,IF($B283=0,ROUND((ABS(W283-'Calculs T1a'!$S$7)/'Calculs T1a'!$S$7)*100,0),ROUND((ABS(W283-$B283)/$B283)*100,0))), "No Prediction")</f>
        <v>0</v>
      </c>
      <c r="AC283" s="5">
        <f>IFERROR(IF(AB283=$B283,0,IF($B283=0,ROUND((ABS(AB283-'Calculs T1a'!$S$7)/'Calculs T1a'!$S$7)*100,0),ROUND((ABS(AB283-$B283)/$B283)*100,0))), "No Prediction")</f>
        <v>0</v>
      </c>
      <c r="AE283" s="5">
        <f>IFERROR(IF(AD283=$B283,0,IF($B283=0,ROUND((ABS(AD283-'Calculs T1a'!$S$7)/'Calculs T1a'!$S$7)*100,0),ROUND((ABS(AD283-$B283)/$B283)*100,0))), "No Prediction")</f>
        <v>0</v>
      </c>
      <c r="AG283" s="5">
        <f>IFERROR(IF(AF283=$B283,0,IF($B283=0,ROUND((ABS(AF283-'Calculs T1a'!$S$7)/'Calculs T1a'!$S$7)*100,0),ROUND((ABS(AF283-$B283)/$B283)*100,0))), "No Prediction")</f>
        <v>0</v>
      </c>
      <c r="AI283" s="5">
        <f>IFERROR(IF(AH283=$B283,0,IF($B283=0,ROUND((ABS(AH283-'Calculs T1a'!$S$7)/'Calculs T1a'!$S$7)*100,0),ROUND((ABS(AH283-$B283)/$B283)*100,0))), "No Prediction")</f>
        <v>0</v>
      </c>
      <c r="AK283" s="5">
        <f>IFERROR(IF(AJ283=$B283,0,IF($B283=0,ROUND((ABS(AJ283-'Calculs T1a'!$S$7)/'Calculs T1a'!$S$7)*100,0),ROUND((ABS(AJ283-$B283)/$B283)*100,0))), "No Prediction")</f>
        <v>0</v>
      </c>
      <c r="AM283" s="5">
        <f>IFERROR(IF(AL283=$B283,0,IF($B283=0,ROUND((ABS(AL283-'Calculs T1a'!$S$7)/'Calculs T1a'!$S$7)*100,0),ROUND((ABS(AL283-$B283)/$B283)*100,0))), "No Prediction")</f>
        <v>0</v>
      </c>
      <c r="AO283" s="5">
        <f>IFERROR(IF(AN283=$B283,0,IF($B283=0,ROUND((ABS(AN283-'Calculs T1a'!$S$7)/'Calculs T1a'!$S$7)*100,0),ROUND((ABS(AN283-$B283)/$B283)*100,0))), "No Prediction")</f>
        <v>0</v>
      </c>
      <c r="AQ283" s="5">
        <f>IFERROR(IF(AP283=$B283,0,IF($B283=0,ROUND((ABS(AP283-'Calculs T1a'!$S$7)/'Calculs T1a'!$S$7)*100,0),ROUND((ABS(AP283-$B283)/$B283)*100,0))), "No Prediction")</f>
        <v>0</v>
      </c>
      <c r="AS283" s="5">
        <f>IFERROR(IF(AR283=$B283,0,IF($B283=0,ROUND((ABS(AR283-'Calculs T1a'!$S$7)/'Calculs T1a'!$S$7)*100,0),ROUND((ABS(AR283-$B283)/$B283)*100,0))), "No Prediction")</f>
        <v>0</v>
      </c>
      <c r="AU283" s="5">
        <f>IFERROR(IF(AT283=$B283,0,IF($B283=0,ROUND((ABS(AT283-'Calculs T1a'!$S$7)/'Calculs T1a'!$S$7)*100,0),ROUND((ABS(AT283-$B283)/$B283)*100,0))), "No Prediction")</f>
        <v>0</v>
      </c>
      <c r="AW283" s="5">
        <f>IFERROR(IF(AV283=$B283,0,IF($B283=0,ROUND((ABS(AV283-'Calculs T1a'!$S$7)/'Calculs T1a'!$S$7)*100,0),ROUND((ABS(AV283-$B283)/$B283)*100,0))), "No Prediction")</f>
        <v>0</v>
      </c>
      <c r="BB283" s="5">
        <f>IFERROR(IF(BA283=$B283,0,IF($B283=0,ROUND((ABS(BA283-'Calculs T1a'!$S$7)/'Calculs T1a'!$S$7)*100,0),ROUND((ABS(BA283-$B283)/$B283)*100,0))), "No Prediction")</f>
        <v>0</v>
      </c>
      <c r="BD283" s="5">
        <f>IFERROR(IF(BC283=$B283,0,IF($B283=0,ROUND((ABS(BC283-'Calculs T1a'!$S$7)/'Calculs T1a'!$S$7)*100,0),ROUND((ABS(BC283-$B283)/$B283)*100,0))), "No Prediction")</f>
        <v>0</v>
      </c>
      <c r="BF283" s="5">
        <f>IFERROR(IF(BE283=$B283,0,IF($B283=0,ROUND((ABS(BE283-'Calculs T1a'!$S$7)/'Calculs T1a'!$S$7)*100,0),ROUND((ABS(BE283-$B283)/$B283)*100,0))), "No Prediction")</f>
        <v>0</v>
      </c>
      <c r="BH283" s="5">
        <f>IFERROR(IF(BG283=$B283,0,IF($B283=0,ROUND((ABS(BG283-'Calculs T1a'!$S$7)/'Calculs T1a'!$S$7)*100,0),ROUND((ABS(BG283-$B283)/$B283)*100,0))), "No Prediction")</f>
        <v>0</v>
      </c>
      <c r="BJ283" s="5">
        <f>IFERROR(IF(BI283=$B283,0,IF($B283=0,ROUND((ABS(BI283-'Calculs T1a'!$S$7)/'Calculs T1a'!$S$7)*100,0),ROUND((ABS(BI283-$B283)/$B283)*100,0))), "No Prediction")</f>
        <v>0</v>
      </c>
      <c r="BL283" s="5">
        <f>IFERROR(IF(BK283=$B283,0,IF($B283=0,ROUND((ABS(BK283-'Calculs T1a'!$S$7)/'Calculs T1a'!$S$7)*100,0),ROUND((ABS(BK283-$B283)/$B283)*100,0))), "No Prediction")</f>
        <v>0</v>
      </c>
      <c r="BN283" s="5">
        <f>IFERROR(IF(BM283=$B283,0,IF($B283=0,ROUND((ABS(BM283-'Calculs T1a'!$S$7)/'Calculs T1a'!$S$7)*100,0),ROUND((ABS(BM283-$B283)/$B283)*100,0))), "No Prediction")</f>
        <v>0</v>
      </c>
      <c r="BP283" s="5">
        <f>IFERROR(IF(BO283=$B283,0,IF($B283=0,ROUND((ABS(BO283-'Calculs T1a'!$S$7)/'Calculs T1a'!$S$7)*100,0),ROUND((ABS(BO283-$B283)/$B283)*100,0))), "No Prediction")</f>
        <v>0</v>
      </c>
      <c r="BR283" s="5">
        <f>IFERROR(IF(BQ283=$B283,0,IF($B283=0,ROUND((ABS(BQ283-'Calculs T1a'!$S$7)/'Calculs T1a'!$S$7)*100,0),ROUND((ABS(BQ283-$B283)/$B283)*100,0))), "No Prediction")</f>
        <v>0</v>
      </c>
      <c r="BT283" s="5">
        <f>IFERROR(IF(BS283=$B283,0,IF($B283=0,ROUND((ABS(BS283-'Calculs T1a'!$S$7)/'Calculs T1a'!$S$7)*100,0),ROUND((ABS(BS283-$B283)/$B283)*100,0))), "No Prediction")</f>
        <v>0</v>
      </c>
      <c r="BV283" s="5">
        <f>IFERROR(IF(BU283=$B283,0,IF($B283=0,ROUND((ABS(BU283-'Calculs T1a'!$S$7)/'Calculs T1a'!$S$7)*100,0),ROUND((ABS(BU283-$B283)/$B283)*100,0))), "No Prediction")</f>
        <v>0</v>
      </c>
    </row>
    <row r="284" spans="4:74" x14ac:dyDescent="0.3">
      <c r="D284" s="5">
        <f>IFERROR(IF(C284=$B284,0,IF($B284=0,ROUND((ABS(C284-'Calculs T1a'!$S$7)/'Calculs T1a'!$S$7)*100,0),ROUND((ABS(C284-$B284)/$B284)*100,0))), "No Prediction")</f>
        <v>0</v>
      </c>
      <c r="F284" s="5">
        <f>IFERROR(IF(E284=$B284,0,IF($B284=0,ROUND((ABS(E284-'Calculs T1a'!$S$7)/'Calculs T1a'!$S$7)*100,0),ROUND((ABS(E284-$B284)/$B284)*100,0))), "No Prediction")</f>
        <v>0</v>
      </c>
      <c r="H284" s="5">
        <f>IFERROR(IF(G284=$B284,0,IF($B284=0,ROUND((ABS(G284-'Calculs T1a'!$S$7)/'Calculs T1a'!$S$7)*100,0),ROUND((ABS(G284-$B284)/$B284)*100,0))), "No Prediction")</f>
        <v>0</v>
      </c>
      <c r="J284" s="5">
        <f>IFERROR(IF(I284=$B284,0,IF($B284=0,ROUND((ABS(I284-'Calculs T1a'!$S$7)/'Calculs T1a'!$S$7)*100,0),ROUND((ABS(I284-$B284)/$B284)*100,0))), "No Prediction")</f>
        <v>0</v>
      </c>
      <c r="L284" s="5">
        <f>IFERROR(IF(K284=$B284,0,IF($B284=0,ROUND((ABS(K284-'Calculs T1a'!$S$7)/'Calculs T1a'!$S$7)*100,0),ROUND((ABS(K284-$B284)/$B284)*100,0))), "No Prediction")</f>
        <v>0</v>
      </c>
      <c r="N284" s="5">
        <f>IFERROR(IF(M284=$B284,0,IF($B284=0,ROUND((ABS(M284-'Calculs T1a'!$S$7)/'Calculs T1a'!$S$7)*100,0),ROUND((ABS(M284-$B284)/$B284)*100,0))), "No Prediction")</f>
        <v>0</v>
      </c>
      <c r="P284" s="5">
        <f>IFERROR(IF(O284=$B284,0,IF($B284=0,ROUND((ABS(O284-'Calculs T1a'!$S$7)/'Calculs T1a'!$S$7)*100,0),ROUND((ABS(O284-$B284)/$B284)*100,0))), "No Prediction")</f>
        <v>0</v>
      </c>
      <c r="R284" s="5">
        <f>IFERROR(IF(Q284=$B284,0,IF($B284=0,ROUND((ABS(Q284-'Calculs T1a'!$S$7)/'Calculs T1a'!$S$7)*100,0),ROUND((ABS(Q284-$B284)/$B284)*100,0))), "No Prediction")</f>
        <v>0</v>
      </c>
      <c r="T284" s="5">
        <f>IFERROR(IF(S284=$B284,0,IF($B284=0,ROUND((ABS(S284-'Calculs T1a'!$S$7)/'Calculs T1a'!$S$7)*100,0),ROUND((ABS(S284-$B284)/$B284)*100,0))), "No Prediction")</f>
        <v>0</v>
      </c>
      <c r="V284" s="5">
        <f>IFERROR(IF(U284=$B284,0,IF($B284=0,ROUND((ABS(U284-'Calculs T1a'!$S$7)/'Calculs T1a'!$S$7)*100,0),ROUND((ABS(U284-$B284)/$B284)*100,0))), "No Prediction")</f>
        <v>0</v>
      </c>
      <c r="X284" s="5">
        <f>IFERROR(IF(W284=$B284,0,IF($B284=0,ROUND((ABS(W284-'Calculs T1a'!$S$7)/'Calculs T1a'!$S$7)*100,0),ROUND((ABS(W284-$B284)/$B284)*100,0))), "No Prediction")</f>
        <v>0</v>
      </c>
      <c r="AC284" s="5">
        <f>IFERROR(IF(AB284=$B284,0,IF($B284=0,ROUND((ABS(AB284-'Calculs T1a'!$S$7)/'Calculs T1a'!$S$7)*100,0),ROUND((ABS(AB284-$B284)/$B284)*100,0))), "No Prediction")</f>
        <v>0</v>
      </c>
      <c r="AE284" s="5">
        <f>IFERROR(IF(AD284=$B284,0,IF($B284=0,ROUND((ABS(AD284-'Calculs T1a'!$S$7)/'Calculs T1a'!$S$7)*100,0),ROUND((ABS(AD284-$B284)/$B284)*100,0))), "No Prediction")</f>
        <v>0</v>
      </c>
      <c r="AG284" s="5">
        <f>IFERROR(IF(AF284=$B284,0,IF($B284=0,ROUND((ABS(AF284-'Calculs T1a'!$S$7)/'Calculs T1a'!$S$7)*100,0),ROUND((ABS(AF284-$B284)/$B284)*100,0))), "No Prediction")</f>
        <v>0</v>
      </c>
      <c r="AI284" s="5">
        <f>IFERROR(IF(AH284=$B284,0,IF($B284=0,ROUND((ABS(AH284-'Calculs T1a'!$S$7)/'Calculs T1a'!$S$7)*100,0),ROUND((ABS(AH284-$B284)/$B284)*100,0))), "No Prediction")</f>
        <v>0</v>
      </c>
      <c r="AK284" s="5">
        <f>IFERROR(IF(AJ284=$B284,0,IF($B284=0,ROUND((ABS(AJ284-'Calculs T1a'!$S$7)/'Calculs T1a'!$S$7)*100,0),ROUND((ABS(AJ284-$B284)/$B284)*100,0))), "No Prediction")</f>
        <v>0</v>
      </c>
      <c r="AM284" s="5">
        <f>IFERROR(IF(AL284=$B284,0,IF($B284=0,ROUND((ABS(AL284-'Calculs T1a'!$S$7)/'Calculs T1a'!$S$7)*100,0),ROUND((ABS(AL284-$B284)/$B284)*100,0))), "No Prediction")</f>
        <v>0</v>
      </c>
      <c r="AO284" s="5">
        <f>IFERROR(IF(AN284=$B284,0,IF($B284=0,ROUND((ABS(AN284-'Calculs T1a'!$S$7)/'Calculs T1a'!$S$7)*100,0),ROUND((ABS(AN284-$B284)/$B284)*100,0))), "No Prediction")</f>
        <v>0</v>
      </c>
      <c r="AQ284" s="5">
        <f>IFERROR(IF(AP284=$B284,0,IF($B284=0,ROUND((ABS(AP284-'Calculs T1a'!$S$7)/'Calculs T1a'!$S$7)*100,0),ROUND((ABS(AP284-$B284)/$B284)*100,0))), "No Prediction")</f>
        <v>0</v>
      </c>
      <c r="AS284" s="5">
        <f>IFERROR(IF(AR284=$B284,0,IF($B284=0,ROUND((ABS(AR284-'Calculs T1a'!$S$7)/'Calculs T1a'!$S$7)*100,0),ROUND((ABS(AR284-$B284)/$B284)*100,0))), "No Prediction")</f>
        <v>0</v>
      </c>
      <c r="AU284" s="5">
        <f>IFERROR(IF(AT284=$B284,0,IF($B284=0,ROUND((ABS(AT284-'Calculs T1a'!$S$7)/'Calculs T1a'!$S$7)*100,0),ROUND((ABS(AT284-$B284)/$B284)*100,0))), "No Prediction")</f>
        <v>0</v>
      </c>
      <c r="AW284" s="5">
        <f>IFERROR(IF(AV284=$B284,0,IF($B284=0,ROUND((ABS(AV284-'Calculs T1a'!$S$7)/'Calculs T1a'!$S$7)*100,0),ROUND((ABS(AV284-$B284)/$B284)*100,0))), "No Prediction")</f>
        <v>0</v>
      </c>
      <c r="BB284" s="5">
        <f>IFERROR(IF(BA284=$B284,0,IF($B284=0,ROUND((ABS(BA284-'Calculs T1a'!$S$7)/'Calculs T1a'!$S$7)*100,0),ROUND((ABS(BA284-$B284)/$B284)*100,0))), "No Prediction")</f>
        <v>0</v>
      </c>
      <c r="BD284" s="5">
        <f>IFERROR(IF(BC284=$B284,0,IF($B284=0,ROUND((ABS(BC284-'Calculs T1a'!$S$7)/'Calculs T1a'!$S$7)*100,0),ROUND((ABS(BC284-$B284)/$B284)*100,0))), "No Prediction")</f>
        <v>0</v>
      </c>
      <c r="BF284" s="5">
        <f>IFERROR(IF(BE284=$B284,0,IF($B284=0,ROUND((ABS(BE284-'Calculs T1a'!$S$7)/'Calculs T1a'!$S$7)*100,0),ROUND((ABS(BE284-$B284)/$B284)*100,0))), "No Prediction")</f>
        <v>0</v>
      </c>
      <c r="BH284" s="5">
        <f>IFERROR(IF(BG284=$B284,0,IF($B284=0,ROUND((ABS(BG284-'Calculs T1a'!$S$7)/'Calculs T1a'!$S$7)*100,0),ROUND((ABS(BG284-$B284)/$B284)*100,0))), "No Prediction")</f>
        <v>0</v>
      </c>
      <c r="BJ284" s="5">
        <f>IFERROR(IF(BI284=$B284,0,IF($B284=0,ROUND((ABS(BI284-'Calculs T1a'!$S$7)/'Calculs T1a'!$S$7)*100,0),ROUND((ABS(BI284-$B284)/$B284)*100,0))), "No Prediction")</f>
        <v>0</v>
      </c>
      <c r="BL284" s="5">
        <f>IFERROR(IF(BK284=$B284,0,IF($B284=0,ROUND((ABS(BK284-'Calculs T1a'!$S$7)/'Calculs T1a'!$S$7)*100,0),ROUND((ABS(BK284-$B284)/$B284)*100,0))), "No Prediction")</f>
        <v>0</v>
      </c>
      <c r="BN284" s="5">
        <f>IFERROR(IF(BM284=$B284,0,IF($B284=0,ROUND((ABS(BM284-'Calculs T1a'!$S$7)/'Calculs T1a'!$S$7)*100,0),ROUND((ABS(BM284-$B284)/$B284)*100,0))), "No Prediction")</f>
        <v>0</v>
      </c>
      <c r="BP284" s="5">
        <f>IFERROR(IF(BO284=$B284,0,IF($B284=0,ROUND((ABS(BO284-'Calculs T1a'!$S$7)/'Calculs T1a'!$S$7)*100,0),ROUND((ABS(BO284-$B284)/$B284)*100,0))), "No Prediction")</f>
        <v>0</v>
      </c>
      <c r="BR284" s="5">
        <f>IFERROR(IF(BQ284=$B284,0,IF($B284=0,ROUND((ABS(BQ284-'Calculs T1a'!$S$7)/'Calculs T1a'!$S$7)*100,0),ROUND((ABS(BQ284-$B284)/$B284)*100,0))), "No Prediction")</f>
        <v>0</v>
      </c>
      <c r="BT284" s="5">
        <f>IFERROR(IF(BS284=$B284,0,IF($B284=0,ROUND((ABS(BS284-'Calculs T1a'!$S$7)/'Calculs T1a'!$S$7)*100,0),ROUND((ABS(BS284-$B284)/$B284)*100,0))), "No Prediction")</f>
        <v>0</v>
      </c>
      <c r="BV284" s="5">
        <f>IFERROR(IF(BU284=$B284,0,IF($B284=0,ROUND((ABS(BU284-'Calculs T1a'!$S$7)/'Calculs T1a'!$S$7)*100,0),ROUND((ABS(BU284-$B284)/$B284)*100,0))), "No Prediction")</f>
        <v>0</v>
      </c>
    </row>
    <row r="285" spans="4:74" x14ac:dyDescent="0.3">
      <c r="D285" s="5">
        <f>IFERROR(IF(C285=$B285,0,IF($B285=0,ROUND((ABS(C285-'Calculs T1a'!$S$7)/'Calculs T1a'!$S$7)*100,0),ROUND((ABS(C285-$B285)/$B285)*100,0))), "No Prediction")</f>
        <v>0</v>
      </c>
      <c r="F285" s="5">
        <f>IFERROR(IF(E285=$B285,0,IF($B285=0,ROUND((ABS(E285-'Calculs T1a'!$S$7)/'Calculs T1a'!$S$7)*100,0),ROUND((ABS(E285-$B285)/$B285)*100,0))), "No Prediction")</f>
        <v>0</v>
      </c>
      <c r="H285" s="5">
        <f>IFERROR(IF(G285=$B285,0,IF($B285=0,ROUND((ABS(G285-'Calculs T1a'!$S$7)/'Calculs T1a'!$S$7)*100,0),ROUND((ABS(G285-$B285)/$B285)*100,0))), "No Prediction")</f>
        <v>0</v>
      </c>
      <c r="J285" s="5">
        <f>IFERROR(IF(I285=$B285,0,IF($B285=0,ROUND((ABS(I285-'Calculs T1a'!$S$7)/'Calculs T1a'!$S$7)*100,0),ROUND((ABS(I285-$B285)/$B285)*100,0))), "No Prediction")</f>
        <v>0</v>
      </c>
      <c r="L285" s="5">
        <f>IFERROR(IF(K285=$B285,0,IF($B285=0,ROUND((ABS(K285-'Calculs T1a'!$S$7)/'Calculs T1a'!$S$7)*100,0),ROUND((ABS(K285-$B285)/$B285)*100,0))), "No Prediction")</f>
        <v>0</v>
      </c>
      <c r="N285" s="5">
        <f>IFERROR(IF(M285=$B285,0,IF($B285=0,ROUND((ABS(M285-'Calculs T1a'!$S$7)/'Calculs T1a'!$S$7)*100,0),ROUND((ABS(M285-$B285)/$B285)*100,0))), "No Prediction")</f>
        <v>0</v>
      </c>
      <c r="P285" s="5">
        <f>IFERROR(IF(O285=$B285,0,IF($B285=0,ROUND((ABS(O285-'Calculs T1a'!$S$7)/'Calculs T1a'!$S$7)*100,0),ROUND((ABS(O285-$B285)/$B285)*100,0))), "No Prediction")</f>
        <v>0</v>
      </c>
      <c r="R285" s="5">
        <f>IFERROR(IF(Q285=$B285,0,IF($B285=0,ROUND((ABS(Q285-'Calculs T1a'!$S$7)/'Calculs T1a'!$S$7)*100,0),ROUND((ABS(Q285-$B285)/$B285)*100,0))), "No Prediction")</f>
        <v>0</v>
      </c>
      <c r="T285" s="5">
        <f>IFERROR(IF(S285=$B285,0,IF($B285=0,ROUND((ABS(S285-'Calculs T1a'!$S$7)/'Calculs T1a'!$S$7)*100,0),ROUND((ABS(S285-$B285)/$B285)*100,0))), "No Prediction")</f>
        <v>0</v>
      </c>
      <c r="V285" s="5">
        <f>IFERROR(IF(U285=$B285,0,IF($B285=0,ROUND((ABS(U285-'Calculs T1a'!$S$7)/'Calculs T1a'!$S$7)*100,0),ROUND((ABS(U285-$B285)/$B285)*100,0))), "No Prediction")</f>
        <v>0</v>
      </c>
      <c r="X285" s="5">
        <f>IFERROR(IF(W285=$B285,0,IF($B285=0,ROUND((ABS(W285-'Calculs T1a'!$S$7)/'Calculs T1a'!$S$7)*100,0),ROUND((ABS(W285-$B285)/$B285)*100,0))), "No Prediction")</f>
        <v>0</v>
      </c>
      <c r="AC285" s="5">
        <f>IFERROR(IF(AB285=$B285,0,IF($B285=0,ROUND((ABS(AB285-'Calculs T1a'!$S$7)/'Calculs T1a'!$S$7)*100,0),ROUND((ABS(AB285-$B285)/$B285)*100,0))), "No Prediction")</f>
        <v>0</v>
      </c>
      <c r="AE285" s="5">
        <f>IFERROR(IF(AD285=$B285,0,IF($B285=0,ROUND((ABS(AD285-'Calculs T1a'!$S$7)/'Calculs T1a'!$S$7)*100,0),ROUND((ABS(AD285-$B285)/$B285)*100,0))), "No Prediction")</f>
        <v>0</v>
      </c>
      <c r="AG285" s="5">
        <f>IFERROR(IF(AF285=$B285,0,IF($B285=0,ROUND((ABS(AF285-'Calculs T1a'!$S$7)/'Calculs T1a'!$S$7)*100,0),ROUND((ABS(AF285-$B285)/$B285)*100,0))), "No Prediction")</f>
        <v>0</v>
      </c>
      <c r="AI285" s="5">
        <f>IFERROR(IF(AH285=$B285,0,IF($B285=0,ROUND((ABS(AH285-'Calculs T1a'!$S$7)/'Calculs T1a'!$S$7)*100,0),ROUND((ABS(AH285-$B285)/$B285)*100,0))), "No Prediction")</f>
        <v>0</v>
      </c>
      <c r="AK285" s="5">
        <f>IFERROR(IF(AJ285=$B285,0,IF($B285=0,ROUND((ABS(AJ285-'Calculs T1a'!$S$7)/'Calculs T1a'!$S$7)*100,0),ROUND((ABS(AJ285-$B285)/$B285)*100,0))), "No Prediction")</f>
        <v>0</v>
      </c>
      <c r="AM285" s="5">
        <f>IFERROR(IF(AL285=$B285,0,IF($B285=0,ROUND((ABS(AL285-'Calculs T1a'!$S$7)/'Calculs T1a'!$S$7)*100,0),ROUND((ABS(AL285-$B285)/$B285)*100,0))), "No Prediction")</f>
        <v>0</v>
      </c>
      <c r="AO285" s="5">
        <f>IFERROR(IF(AN285=$B285,0,IF($B285=0,ROUND((ABS(AN285-'Calculs T1a'!$S$7)/'Calculs T1a'!$S$7)*100,0),ROUND((ABS(AN285-$B285)/$B285)*100,0))), "No Prediction")</f>
        <v>0</v>
      </c>
      <c r="AQ285" s="5">
        <f>IFERROR(IF(AP285=$B285,0,IF($B285=0,ROUND((ABS(AP285-'Calculs T1a'!$S$7)/'Calculs T1a'!$S$7)*100,0),ROUND((ABS(AP285-$B285)/$B285)*100,0))), "No Prediction")</f>
        <v>0</v>
      </c>
      <c r="AS285" s="5">
        <f>IFERROR(IF(AR285=$B285,0,IF($B285=0,ROUND((ABS(AR285-'Calculs T1a'!$S$7)/'Calculs T1a'!$S$7)*100,0),ROUND((ABS(AR285-$B285)/$B285)*100,0))), "No Prediction")</f>
        <v>0</v>
      </c>
      <c r="AU285" s="5">
        <f>IFERROR(IF(AT285=$B285,0,IF($B285=0,ROUND((ABS(AT285-'Calculs T1a'!$S$7)/'Calculs T1a'!$S$7)*100,0),ROUND((ABS(AT285-$B285)/$B285)*100,0))), "No Prediction")</f>
        <v>0</v>
      </c>
      <c r="AW285" s="5">
        <f>IFERROR(IF(AV285=$B285,0,IF($B285=0,ROUND((ABS(AV285-'Calculs T1a'!$S$7)/'Calculs T1a'!$S$7)*100,0),ROUND((ABS(AV285-$B285)/$B285)*100,0))), "No Prediction")</f>
        <v>0</v>
      </c>
      <c r="BB285" s="5">
        <f>IFERROR(IF(BA285=$B285,0,IF($B285=0,ROUND((ABS(BA285-'Calculs T1a'!$S$7)/'Calculs T1a'!$S$7)*100,0),ROUND((ABS(BA285-$B285)/$B285)*100,0))), "No Prediction")</f>
        <v>0</v>
      </c>
      <c r="BD285" s="5">
        <f>IFERROR(IF(BC285=$B285,0,IF($B285=0,ROUND((ABS(BC285-'Calculs T1a'!$S$7)/'Calculs T1a'!$S$7)*100,0),ROUND((ABS(BC285-$B285)/$B285)*100,0))), "No Prediction")</f>
        <v>0</v>
      </c>
      <c r="BF285" s="5">
        <f>IFERROR(IF(BE285=$B285,0,IF($B285=0,ROUND((ABS(BE285-'Calculs T1a'!$S$7)/'Calculs T1a'!$S$7)*100,0),ROUND((ABS(BE285-$B285)/$B285)*100,0))), "No Prediction")</f>
        <v>0</v>
      </c>
      <c r="BH285" s="5">
        <f>IFERROR(IF(BG285=$B285,0,IF($B285=0,ROUND((ABS(BG285-'Calculs T1a'!$S$7)/'Calculs T1a'!$S$7)*100,0),ROUND((ABS(BG285-$B285)/$B285)*100,0))), "No Prediction")</f>
        <v>0</v>
      </c>
      <c r="BJ285" s="5">
        <f>IFERROR(IF(BI285=$B285,0,IF($B285=0,ROUND((ABS(BI285-'Calculs T1a'!$S$7)/'Calculs T1a'!$S$7)*100,0),ROUND((ABS(BI285-$B285)/$B285)*100,0))), "No Prediction")</f>
        <v>0</v>
      </c>
      <c r="BL285" s="5">
        <f>IFERROR(IF(BK285=$B285,0,IF($B285=0,ROUND((ABS(BK285-'Calculs T1a'!$S$7)/'Calculs T1a'!$S$7)*100,0),ROUND((ABS(BK285-$B285)/$B285)*100,0))), "No Prediction")</f>
        <v>0</v>
      </c>
      <c r="BN285" s="5">
        <f>IFERROR(IF(BM285=$B285,0,IF($B285=0,ROUND((ABS(BM285-'Calculs T1a'!$S$7)/'Calculs T1a'!$S$7)*100,0),ROUND((ABS(BM285-$B285)/$B285)*100,0))), "No Prediction")</f>
        <v>0</v>
      </c>
      <c r="BP285" s="5">
        <f>IFERROR(IF(BO285=$B285,0,IF($B285=0,ROUND((ABS(BO285-'Calculs T1a'!$S$7)/'Calculs T1a'!$S$7)*100,0),ROUND((ABS(BO285-$B285)/$B285)*100,0))), "No Prediction")</f>
        <v>0</v>
      </c>
      <c r="BR285" s="5">
        <f>IFERROR(IF(BQ285=$B285,0,IF($B285=0,ROUND((ABS(BQ285-'Calculs T1a'!$S$7)/'Calculs T1a'!$S$7)*100,0),ROUND((ABS(BQ285-$B285)/$B285)*100,0))), "No Prediction")</f>
        <v>0</v>
      </c>
      <c r="BT285" s="5">
        <f>IFERROR(IF(BS285=$B285,0,IF($B285=0,ROUND((ABS(BS285-'Calculs T1a'!$S$7)/'Calculs T1a'!$S$7)*100,0),ROUND((ABS(BS285-$B285)/$B285)*100,0))), "No Prediction")</f>
        <v>0</v>
      </c>
      <c r="BV285" s="5">
        <f>IFERROR(IF(BU285=$B285,0,IF($B285=0,ROUND((ABS(BU285-'Calculs T1a'!$S$7)/'Calculs T1a'!$S$7)*100,0),ROUND((ABS(BU285-$B285)/$B285)*100,0))), "No Prediction")</f>
        <v>0</v>
      </c>
    </row>
    <row r="286" spans="4:74" x14ac:dyDescent="0.3">
      <c r="D286" s="5">
        <f>IFERROR(IF(C286=$B286,0,IF($B286=0,ROUND((ABS(C286-'Calculs T1a'!$S$7)/'Calculs T1a'!$S$7)*100,0),ROUND((ABS(C286-$B286)/$B286)*100,0))), "No Prediction")</f>
        <v>0</v>
      </c>
      <c r="F286" s="5">
        <f>IFERROR(IF(E286=$B286,0,IF($B286=0,ROUND((ABS(E286-'Calculs T1a'!$S$7)/'Calculs T1a'!$S$7)*100,0),ROUND((ABS(E286-$B286)/$B286)*100,0))), "No Prediction")</f>
        <v>0</v>
      </c>
      <c r="H286" s="5">
        <f>IFERROR(IF(G286=$B286,0,IF($B286=0,ROUND((ABS(G286-'Calculs T1a'!$S$7)/'Calculs T1a'!$S$7)*100,0),ROUND((ABS(G286-$B286)/$B286)*100,0))), "No Prediction")</f>
        <v>0</v>
      </c>
      <c r="J286" s="5">
        <f>IFERROR(IF(I286=$B286,0,IF($B286=0,ROUND((ABS(I286-'Calculs T1a'!$S$7)/'Calculs T1a'!$S$7)*100,0),ROUND((ABS(I286-$B286)/$B286)*100,0))), "No Prediction")</f>
        <v>0</v>
      </c>
      <c r="L286" s="5">
        <f>IFERROR(IF(K286=$B286,0,IF($B286=0,ROUND((ABS(K286-'Calculs T1a'!$S$7)/'Calculs T1a'!$S$7)*100,0),ROUND((ABS(K286-$B286)/$B286)*100,0))), "No Prediction")</f>
        <v>0</v>
      </c>
      <c r="N286" s="5">
        <f>IFERROR(IF(M286=$B286,0,IF($B286=0,ROUND((ABS(M286-'Calculs T1a'!$S$7)/'Calculs T1a'!$S$7)*100,0),ROUND((ABS(M286-$B286)/$B286)*100,0))), "No Prediction")</f>
        <v>0</v>
      </c>
      <c r="P286" s="5">
        <f>IFERROR(IF(O286=$B286,0,IF($B286=0,ROUND((ABS(O286-'Calculs T1a'!$S$7)/'Calculs T1a'!$S$7)*100,0),ROUND((ABS(O286-$B286)/$B286)*100,0))), "No Prediction")</f>
        <v>0</v>
      </c>
      <c r="R286" s="5">
        <f>IFERROR(IF(Q286=$B286,0,IF($B286=0,ROUND((ABS(Q286-'Calculs T1a'!$S$7)/'Calculs T1a'!$S$7)*100,0),ROUND((ABS(Q286-$B286)/$B286)*100,0))), "No Prediction")</f>
        <v>0</v>
      </c>
      <c r="T286" s="5">
        <f>IFERROR(IF(S286=$B286,0,IF($B286=0,ROUND((ABS(S286-'Calculs T1a'!$S$7)/'Calculs T1a'!$S$7)*100,0),ROUND((ABS(S286-$B286)/$B286)*100,0))), "No Prediction")</f>
        <v>0</v>
      </c>
      <c r="V286" s="5">
        <f>IFERROR(IF(U286=$B286,0,IF($B286=0,ROUND((ABS(U286-'Calculs T1a'!$S$7)/'Calculs T1a'!$S$7)*100,0),ROUND((ABS(U286-$B286)/$B286)*100,0))), "No Prediction")</f>
        <v>0</v>
      </c>
      <c r="X286" s="5">
        <f>IFERROR(IF(W286=$B286,0,IF($B286=0,ROUND((ABS(W286-'Calculs T1a'!$S$7)/'Calculs T1a'!$S$7)*100,0),ROUND((ABS(W286-$B286)/$B286)*100,0))), "No Prediction")</f>
        <v>0</v>
      </c>
      <c r="AC286" s="5">
        <f>IFERROR(IF(AB286=$B286,0,IF($B286=0,ROUND((ABS(AB286-'Calculs T1a'!$S$7)/'Calculs T1a'!$S$7)*100,0),ROUND((ABS(AB286-$B286)/$B286)*100,0))), "No Prediction")</f>
        <v>0</v>
      </c>
      <c r="AE286" s="5">
        <f>IFERROR(IF(AD286=$B286,0,IF($B286=0,ROUND((ABS(AD286-'Calculs T1a'!$S$7)/'Calculs T1a'!$S$7)*100,0),ROUND((ABS(AD286-$B286)/$B286)*100,0))), "No Prediction")</f>
        <v>0</v>
      </c>
      <c r="AG286" s="5">
        <f>IFERROR(IF(AF286=$B286,0,IF($B286=0,ROUND((ABS(AF286-'Calculs T1a'!$S$7)/'Calculs T1a'!$S$7)*100,0),ROUND((ABS(AF286-$B286)/$B286)*100,0))), "No Prediction")</f>
        <v>0</v>
      </c>
      <c r="AI286" s="5">
        <f>IFERROR(IF(AH286=$B286,0,IF($B286=0,ROUND((ABS(AH286-'Calculs T1a'!$S$7)/'Calculs T1a'!$S$7)*100,0),ROUND((ABS(AH286-$B286)/$B286)*100,0))), "No Prediction")</f>
        <v>0</v>
      </c>
      <c r="AK286" s="5">
        <f>IFERROR(IF(AJ286=$B286,0,IF($B286=0,ROUND((ABS(AJ286-'Calculs T1a'!$S$7)/'Calculs T1a'!$S$7)*100,0),ROUND((ABS(AJ286-$B286)/$B286)*100,0))), "No Prediction")</f>
        <v>0</v>
      </c>
      <c r="AM286" s="5">
        <f>IFERROR(IF(AL286=$B286,0,IF($B286=0,ROUND((ABS(AL286-'Calculs T1a'!$S$7)/'Calculs T1a'!$S$7)*100,0),ROUND((ABS(AL286-$B286)/$B286)*100,0))), "No Prediction")</f>
        <v>0</v>
      </c>
      <c r="AO286" s="5">
        <f>IFERROR(IF(AN286=$B286,0,IF($B286=0,ROUND((ABS(AN286-'Calculs T1a'!$S$7)/'Calculs T1a'!$S$7)*100,0),ROUND((ABS(AN286-$B286)/$B286)*100,0))), "No Prediction")</f>
        <v>0</v>
      </c>
      <c r="AQ286" s="5">
        <f>IFERROR(IF(AP286=$B286,0,IF($B286=0,ROUND((ABS(AP286-'Calculs T1a'!$S$7)/'Calculs T1a'!$S$7)*100,0),ROUND((ABS(AP286-$B286)/$B286)*100,0))), "No Prediction")</f>
        <v>0</v>
      </c>
      <c r="AS286" s="5">
        <f>IFERROR(IF(AR286=$B286,0,IF($B286=0,ROUND((ABS(AR286-'Calculs T1a'!$S$7)/'Calculs T1a'!$S$7)*100,0),ROUND((ABS(AR286-$B286)/$B286)*100,0))), "No Prediction")</f>
        <v>0</v>
      </c>
      <c r="AU286" s="5">
        <f>IFERROR(IF(AT286=$B286,0,IF($B286=0,ROUND((ABS(AT286-'Calculs T1a'!$S$7)/'Calculs T1a'!$S$7)*100,0),ROUND((ABS(AT286-$B286)/$B286)*100,0))), "No Prediction")</f>
        <v>0</v>
      </c>
      <c r="AW286" s="5">
        <f>IFERROR(IF(AV286=$B286,0,IF($B286=0,ROUND((ABS(AV286-'Calculs T1a'!$S$7)/'Calculs T1a'!$S$7)*100,0),ROUND((ABS(AV286-$B286)/$B286)*100,0))), "No Prediction")</f>
        <v>0</v>
      </c>
      <c r="BB286" s="5">
        <f>IFERROR(IF(BA286=$B286,0,IF($B286=0,ROUND((ABS(BA286-'Calculs T1a'!$S$7)/'Calculs T1a'!$S$7)*100,0),ROUND((ABS(BA286-$B286)/$B286)*100,0))), "No Prediction")</f>
        <v>0</v>
      </c>
      <c r="BD286" s="5">
        <f>IFERROR(IF(BC286=$B286,0,IF($B286=0,ROUND((ABS(BC286-'Calculs T1a'!$S$7)/'Calculs T1a'!$S$7)*100,0),ROUND((ABS(BC286-$B286)/$B286)*100,0))), "No Prediction")</f>
        <v>0</v>
      </c>
      <c r="BF286" s="5">
        <f>IFERROR(IF(BE286=$B286,0,IF($B286=0,ROUND((ABS(BE286-'Calculs T1a'!$S$7)/'Calculs T1a'!$S$7)*100,0),ROUND((ABS(BE286-$B286)/$B286)*100,0))), "No Prediction")</f>
        <v>0</v>
      </c>
      <c r="BH286" s="5">
        <f>IFERROR(IF(BG286=$B286,0,IF($B286=0,ROUND((ABS(BG286-'Calculs T1a'!$S$7)/'Calculs T1a'!$S$7)*100,0),ROUND((ABS(BG286-$B286)/$B286)*100,0))), "No Prediction")</f>
        <v>0</v>
      </c>
      <c r="BJ286" s="5">
        <f>IFERROR(IF(BI286=$B286,0,IF($B286=0,ROUND((ABS(BI286-'Calculs T1a'!$S$7)/'Calculs T1a'!$S$7)*100,0),ROUND((ABS(BI286-$B286)/$B286)*100,0))), "No Prediction")</f>
        <v>0</v>
      </c>
      <c r="BL286" s="5">
        <f>IFERROR(IF(BK286=$B286,0,IF($B286=0,ROUND((ABS(BK286-'Calculs T1a'!$S$7)/'Calculs T1a'!$S$7)*100,0),ROUND((ABS(BK286-$B286)/$B286)*100,0))), "No Prediction")</f>
        <v>0</v>
      </c>
      <c r="BN286" s="5">
        <f>IFERROR(IF(BM286=$B286,0,IF($B286=0,ROUND((ABS(BM286-'Calculs T1a'!$S$7)/'Calculs T1a'!$S$7)*100,0),ROUND((ABS(BM286-$B286)/$B286)*100,0))), "No Prediction")</f>
        <v>0</v>
      </c>
      <c r="BP286" s="5">
        <f>IFERROR(IF(BO286=$B286,0,IF($B286=0,ROUND((ABS(BO286-'Calculs T1a'!$S$7)/'Calculs T1a'!$S$7)*100,0),ROUND((ABS(BO286-$B286)/$B286)*100,0))), "No Prediction")</f>
        <v>0</v>
      </c>
      <c r="BR286" s="5">
        <f>IFERROR(IF(BQ286=$B286,0,IF($B286=0,ROUND((ABS(BQ286-'Calculs T1a'!$S$7)/'Calculs T1a'!$S$7)*100,0),ROUND((ABS(BQ286-$B286)/$B286)*100,0))), "No Prediction")</f>
        <v>0</v>
      </c>
      <c r="BT286" s="5">
        <f>IFERROR(IF(BS286=$B286,0,IF($B286=0,ROUND((ABS(BS286-'Calculs T1a'!$S$7)/'Calculs T1a'!$S$7)*100,0),ROUND((ABS(BS286-$B286)/$B286)*100,0))), "No Prediction")</f>
        <v>0</v>
      </c>
      <c r="BV286" s="5">
        <f>IFERROR(IF(BU286=$B286,0,IF($B286=0,ROUND((ABS(BU286-'Calculs T1a'!$S$7)/'Calculs T1a'!$S$7)*100,0),ROUND((ABS(BU286-$B286)/$B286)*100,0))), "No Prediction")</f>
        <v>0</v>
      </c>
    </row>
    <row r="287" spans="4:74" x14ac:dyDescent="0.3">
      <c r="D287" s="5">
        <f>IFERROR(IF(C287=$B287,0,IF($B287=0,ROUND((ABS(C287-'Calculs T1a'!$S$7)/'Calculs T1a'!$S$7)*100,0),ROUND((ABS(C287-$B287)/$B287)*100,0))), "No Prediction")</f>
        <v>0</v>
      </c>
      <c r="F287" s="5">
        <f>IFERROR(IF(E287=$B287,0,IF($B287=0,ROUND((ABS(E287-'Calculs T1a'!$S$7)/'Calculs T1a'!$S$7)*100,0),ROUND((ABS(E287-$B287)/$B287)*100,0))), "No Prediction")</f>
        <v>0</v>
      </c>
      <c r="H287" s="5">
        <f>IFERROR(IF(G287=$B287,0,IF($B287=0,ROUND((ABS(G287-'Calculs T1a'!$S$7)/'Calculs T1a'!$S$7)*100,0),ROUND((ABS(G287-$B287)/$B287)*100,0))), "No Prediction")</f>
        <v>0</v>
      </c>
      <c r="J287" s="5">
        <f>IFERROR(IF(I287=$B287,0,IF($B287=0,ROUND((ABS(I287-'Calculs T1a'!$S$7)/'Calculs T1a'!$S$7)*100,0),ROUND((ABS(I287-$B287)/$B287)*100,0))), "No Prediction")</f>
        <v>0</v>
      </c>
      <c r="L287" s="5">
        <f>IFERROR(IF(K287=$B287,0,IF($B287=0,ROUND((ABS(K287-'Calculs T1a'!$S$7)/'Calculs T1a'!$S$7)*100,0),ROUND((ABS(K287-$B287)/$B287)*100,0))), "No Prediction")</f>
        <v>0</v>
      </c>
      <c r="N287" s="5">
        <f>IFERROR(IF(M287=$B287,0,IF($B287=0,ROUND((ABS(M287-'Calculs T1a'!$S$7)/'Calculs T1a'!$S$7)*100,0),ROUND((ABS(M287-$B287)/$B287)*100,0))), "No Prediction")</f>
        <v>0</v>
      </c>
      <c r="P287" s="5">
        <f>IFERROR(IF(O287=$B287,0,IF($B287=0,ROUND((ABS(O287-'Calculs T1a'!$S$7)/'Calculs T1a'!$S$7)*100,0),ROUND((ABS(O287-$B287)/$B287)*100,0))), "No Prediction")</f>
        <v>0</v>
      </c>
      <c r="R287" s="5">
        <f>IFERROR(IF(Q287=$B287,0,IF($B287=0,ROUND((ABS(Q287-'Calculs T1a'!$S$7)/'Calculs T1a'!$S$7)*100,0),ROUND((ABS(Q287-$B287)/$B287)*100,0))), "No Prediction")</f>
        <v>0</v>
      </c>
      <c r="T287" s="5">
        <f>IFERROR(IF(S287=$B287,0,IF($B287=0,ROUND((ABS(S287-'Calculs T1a'!$S$7)/'Calculs T1a'!$S$7)*100,0),ROUND((ABS(S287-$B287)/$B287)*100,0))), "No Prediction")</f>
        <v>0</v>
      </c>
      <c r="V287" s="5">
        <f>IFERROR(IF(U287=$B287,0,IF($B287=0,ROUND((ABS(U287-'Calculs T1a'!$S$7)/'Calculs T1a'!$S$7)*100,0),ROUND((ABS(U287-$B287)/$B287)*100,0))), "No Prediction")</f>
        <v>0</v>
      </c>
      <c r="X287" s="5">
        <f>IFERROR(IF(W287=$B287,0,IF($B287=0,ROUND((ABS(W287-'Calculs T1a'!$S$7)/'Calculs T1a'!$S$7)*100,0),ROUND((ABS(W287-$B287)/$B287)*100,0))), "No Prediction")</f>
        <v>0</v>
      </c>
      <c r="AC287" s="5">
        <f>IFERROR(IF(AB287=$B287,0,IF($B287=0,ROUND((ABS(AB287-'Calculs T1a'!$S$7)/'Calculs T1a'!$S$7)*100,0),ROUND((ABS(AB287-$B287)/$B287)*100,0))), "No Prediction")</f>
        <v>0</v>
      </c>
      <c r="AE287" s="5">
        <f>IFERROR(IF(AD287=$B287,0,IF($B287=0,ROUND((ABS(AD287-'Calculs T1a'!$S$7)/'Calculs T1a'!$S$7)*100,0),ROUND((ABS(AD287-$B287)/$B287)*100,0))), "No Prediction")</f>
        <v>0</v>
      </c>
      <c r="AG287" s="5">
        <f>IFERROR(IF(AF287=$B287,0,IF($B287=0,ROUND((ABS(AF287-'Calculs T1a'!$S$7)/'Calculs T1a'!$S$7)*100,0),ROUND((ABS(AF287-$B287)/$B287)*100,0))), "No Prediction")</f>
        <v>0</v>
      </c>
      <c r="AI287" s="5">
        <f>IFERROR(IF(AH287=$B287,0,IF($B287=0,ROUND((ABS(AH287-'Calculs T1a'!$S$7)/'Calculs T1a'!$S$7)*100,0),ROUND((ABS(AH287-$B287)/$B287)*100,0))), "No Prediction")</f>
        <v>0</v>
      </c>
      <c r="AK287" s="5">
        <f>IFERROR(IF(AJ287=$B287,0,IF($B287=0,ROUND((ABS(AJ287-'Calculs T1a'!$S$7)/'Calculs T1a'!$S$7)*100,0),ROUND((ABS(AJ287-$B287)/$B287)*100,0))), "No Prediction")</f>
        <v>0</v>
      </c>
      <c r="AM287" s="5">
        <f>IFERROR(IF(AL287=$B287,0,IF($B287=0,ROUND((ABS(AL287-'Calculs T1a'!$S$7)/'Calculs T1a'!$S$7)*100,0),ROUND((ABS(AL287-$B287)/$B287)*100,0))), "No Prediction")</f>
        <v>0</v>
      </c>
      <c r="AO287" s="5">
        <f>IFERROR(IF(AN287=$B287,0,IF($B287=0,ROUND((ABS(AN287-'Calculs T1a'!$S$7)/'Calculs T1a'!$S$7)*100,0),ROUND((ABS(AN287-$B287)/$B287)*100,0))), "No Prediction")</f>
        <v>0</v>
      </c>
      <c r="AQ287" s="5">
        <f>IFERROR(IF(AP287=$B287,0,IF($B287=0,ROUND((ABS(AP287-'Calculs T1a'!$S$7)/'Calculs T1a'!$S$7)*100,0),ROUND((ABS(AP287-$B287)/$B287)*100,0))), "No Prediction")</f>
        <v>0</v>
      </c>
      <c r="AS287" s="5">
        <f>IFERROR(IF(AR287=$B287,0,IF($B287=0,ROUND((ABS(AR287-'Calculs T1a'!$S$7)/'Calculs T1a'!$S$7)*100,0),ROUND((ABS(AR287-$B287)/$B287)*100,0))), "No Prediction")</f>
        <v>0</v>
      </c>
      <c r="AU287" s="5">
        <f>IFERROR(IF(AT287=$B287,0,IF($B287=0,ROUND((ABS(AT287-'Calculs T1a'!$S$7)/'Calculs T1a'!$S$7)*100,0),ROUND((ABS(AT287-$B287)/$B287)*100,0))), "No Prediction")</f>
        <v>0</v>
      </c>
      <c r="AW287" s="5">
        <f>IFERROR(IF(AV287=$B287,0,IF($B287=0,ROUND((ABS(AV287-'Calculs T1a'!$S$7)/'Calculs T1a'!$S$7)*100,0),ROUND((ABS(AV287-$B287)/$B287)*100,0))), "No Prediction")</f>
        <v>0</v>
      </c>
      <c r="BB287" s="5">
        <f>IFERROR(IF(BA287=$B287,0,IF($B287=0,ROUND((ABS(BA287-'Calculs T1a'!$S$7)/'Calculs T1a'!$S$7)*100,0),ROUND((ABS(BA287-$B287)/$B287)*100,0))), "No Prediction")</f>
        <v>0</v>
      </c>
      <c r="BD287" s="5">
        <f>IFERROR(IF(BC287=$B287,0,IF($B287=0,ROUND((ABS(BC287-'Calculs T1a'!$S$7)/'Calculs T1a'!$S$7)*100,0),ROUND((ABS(BC287-$B287)/$B287)*100,0))), "No Prediction")</f>
        <v>0</v>
      </c>
      <c r="BF287" s="5">
        <f>IFERROR(IF(BE287=$B287,0,IF($B287=0,ROUND((ABS(BE287-'Calculs T1a'!$S$7)/'Calculs T1a'!$S$7)*100,0),ROUND((ABS(BE287-$B287)/$B287)*100,0))), "No Prediction")</f>
        <v>0</v>
      </c>
      <c r="BH287" s="5">
        <f>IFERROR(IF(BG287=$B287,0,IF($B287=0,ROUND((ABS(BG287-'Calculs T1a'!$S$7)/'Calculs T1a'!$S$7)*100,0),ROUND((ABS(BG287-$B287)/$B287)*100,0))), "No Prediction")</f>
        <v>0</v>
      </c>
      <c r="BJ287" s="5">
        <f>IFERROR(IF(BI287=$B287,0,IF($B287=0,ROUND((ABS(BI287-'Calculs T1a'!$S$7)/'Calculs T1a'!$S$7)*100,0),ROUND((ABS(BI287-$B287)/$B287)*100,0))), "No Prediction")</f>
        <v>0</v>
      </c>
      <c r="BL287" s="5">
        <f>IFERROR(IF(BK287=$B287,0,IF($B287=0,ROUND((ABS(BK287-'Calculs T1a'!$S$7)/'Calculs T1a'!$S$7)*100,0),ROUND((ABS(BK287-$B287)/$B287)*100,0))), "No Prediction")</f>
        <v>0</v>
      </c>
      <c r="BN287" s="5">
        <f>IFERROR(IF(BM287=$B287,0,IF($B287=0,ROUND((ABS(BM287-'Calculs T1a'!$S$7)/'Calculs T1a'!$S$7)*100,0),ROUND((ABS(BM287-$B287)/$B287)*100,0))), "No Prediction")</f>
        <v>0</v>
      </c>
      <c r="BP287" s="5">
        <f>IFERROR(IF(BO287=$B287,0,IF($B287=0,ROUND((ABS(BO287-'Calculs T1a'!$S$7)/'Calculs T1a'!$S$7)*100,0),ROUND((ABS(BO287-$B287)/$B287)*100,0))), "No Prediction")</f>
        <v>0</v>
      </c>
      <c r="BR287" s="5">
        <f>IFERROR(IF(BQ287=$B287,0,IF($B287=0,ROUND((ABS(BQ287-'Calculs T1a'!$S$7)/'Calculs T1a'!$S$7)*100,0),ROUND((ABS(BQ287-$B287)/$B287)*100,0))), "No Prediction")</f>
        <v>0</v>
      </c>
      <c r="BT287" s="5">
        <f>IFERROR(IF(BS287=$B287,0,IF($B287=0,ROUND((ABS(BS287-'Calculs T1a'!$S$7)/'Calculs T1a'!$S$7)*100,0),ROUND((ABS(BS287-$B287)/$B287)*100,0))), "No Prediction")</f>
        <v>0</v>
      </c>
      <c r="BV287" s="5">
        <f>IFERROR(IF(BU287=$B287,0,IF($B287=0,ROUND((ABS(BU287-'Calculs T1a'!$S$7)/'Calculs T1a'!$S$7)*100,0),ROUND((ABS(BU287-$B287)/$B287)*100,0))), "No Prediction")</f>
        <v>0</v>
      </c>
    </row>
    <row r="288" spans="4:74" x14ac:dyDescent="0.3">
      <c r="D288" s="5">
        <f>IFERROR(IF(C288=$B288,0,IF($B288=0,ROUND((ABS(C288-'Calculs T1a'!$S$7)/'Calculs T1a'!$S$7)*100,0),ROUND((ABS(C288-$B288)/$B288)*100,0))), "No Prediction")</f>
        <v>0</v>
      </c>
      <c r="F288" s="5">
        <f>IFERROR(IF(E288=$B288,0,IF($B288=0,ROUND((ABS(E288-'Calculs T1a'!$S$7)/'Calculs T1a'!$S$7)*100,0),ROUND((ABS(E288-$B288)/$B288)*100,0))), "No Prediction")</f>
        <v>0</v>
      </c>
      <c r="H288" s="5">
        <f>IFERROR(IF(G288=$B288,0,IF($B288=0,ROUND((ABS(G288-'Calculs T1a'!$S$7)/'Calculs T1a'!$S$7)*100,0),ROUND((ABS(G288-$B288)/$B288)*100,0))), "No Prediction")</f>
        <v>0</v>
      </c>
      <c r="J288" s="5">
        <f>IFERROR(IF(I288=$B288,0,IF($B288=0,ROUND((ABS(I288-'Calculs T1a'!$S$7)/'Calculs T1a'!$S$7)*100,0),ROUND((ABS(I288-$B288)/$B288)*100,0))), "No Prediction")</f>
        <v>0</v>
      </c>
      <c r="L288" s="5">
        <f>IFERROR(IF(K288=$B288,0,IF($B288=0,ROUND((ABS(K288-'Calculs T1a'!$S$7)/'Calculs T1a'!$S$7)*100,0),ROUND((ABS(K288-$B288)/$B288)*100,0))), "No Prediction")</f>
        <v>0</v>
      </c>
      <c r="N288" s="5">
        <f>IFERROR(IF(M288=$B288,0,IF($B288=0,ROUND((ABS(M288-'Calculs T1a'!$S$7)/'Calculs T1a'!$S$7)*100,0),ROUND((ABS(M288-$B288)/$B288)*100,0))), "No Prediction")</f>
        <v>0</v>
      </c>
      <c r="P288" s="5">
        <f>IFERROR(IF(O288=$B288,0,IF($B288=0,ROUND((ABS(O288-'Calculs T1a'!$S$7)/'Calculs T1a'!$S$7)*100,0),ROUND((ABS(O288-$B288)/$B288)*100,0))), "No Prediction")</f>
        <v>0</v>
      </c>
      <c r="R288" s="5">
        <f>IFERROR(IF(Q288=$B288,0,IF($B288=0,ROUND((ABS(Q288-'Calculs T1a'!$S$7)/'Calculs T1a'!$S$7)*100,0),ROUND((ABS(Q288-$B288)/$B288)*100,0))), "No Prediction")</f>
        <v>0</v>
      </c>
      <c r="T288" s="5">
        <f>IFERROR(IF(S288=$B288,0,IF($B288=0,ROUND((ABS(S288-'Calculs T1a'!$S$7)/'Calculs T1a'!$S$7)*100,0),ROUND((ABS(S288-$B288)/$B288)*100,0))), "No Prediction")</f>
        <v>0</v>
      </c>
      <c r="V288" s="5">
        <f>IFERROR(IF(U288=$B288,0,IF($B288=0,ROUND((ABS(U288-'Calculs T1a'!$S$7)/'Calculs T1a'!$S$7)*100,0),ROUND((ABS(U288-$B288)/$B288)*100,0))), "No Prediction")</f>
        <v>0</v>
      </c>
      <c r="X288" s="5">
        <f>IFERROR(IF(W288=$B288,0,IF($B288=0,ROUND((ABS(W288-'Calculs T1a'!$S$7)/'Calculs T1a'!$S$7)*100,0),ROUND((ABS(W288-$B288)/$B288)*100,0))), "No Prediction")</f>
        <v>0</v>
      </c>
      <c r="AC288" s="5">
        <f>IFERROR(IF(AB288=$B288,0,IF($B288=0,ROUND((ABS(AB288-'Calculs T1a'!$S$7)/'Calculs T1a'!$S$7)*100,0),ROUND((ABS(AB288-$B288)/$B288)*100,0))), "No Prediction")</f>
        <v>0</v>
      </c>
      <c r="AE288" s="5">
        <f>IFERROR(IF(AD288=$B288,0,IF($B288=0,ROUND((ABS(AD288-'Calculs T1a'!$S$7)/'Calculs T1a'!$S$7)*100,0),ROUND((ABS(AD288-$B288)/$B288)*100,0))), "No Prediction")</f>
        <v>0</v>
      </c>
      <c r="AG288" s="5">
        <f>IFERROR(IF(AF288=$B288,0,IF($B288=0,ROUND((ABS(AF288-'Calculs T1a'!$S$7)/'Calculs T1a'!$S$7)*100,0),ROUND((ABS(AF288-$B288)/$B288)*100,0))), "No Prediction")</f>
        <v>0</v>
      </c>
      <c r="AI288" s="5">
        <f>IFERROR(IF(AH288=$B288,0,IF($B288=0,ROUND((ABS(AH288-'Calculs T1a'!$S$7)/'Calculs T1a'!$S$7)*100,0),ROUND((ABS(AH288-$B288)/$B288)*100,0))), "No Prediction")</f>
        <v>0</v>
      </c>
      <c r="AK288" s="5">
        <f>IFERROR(IF(AJ288=$B288,0,IF($B288=0,ROUND((ABS(AJ288-'Calculs T1a'!$S$7)/'Calculs T1a'!$S$7)*100,0),ROUND((ABS(AJ288-$B288)/$B288)*100,0))), "No Prediction")</f>
        <v>0</v>
      </c>
      <c r="AM288" s="5">
        <f>IFERROR(IF(AL288=$B288,0,IF($B288=0,ROUND((ABS(AL288-'Calculs T1a'!$S$7)/'Calculs T1a'!$S$7)*100,0),ROUND((ABS(AL288-$B288)/$B288)*100,0))), "No Prediction")</f>
        <v>0</v>
      </c>
      <c r="AO288" s="5">
        <f>IFERROR(IF(AN288=$B288,0,IF($B288=0,ROUND((ABS(AN288-'Calculs T1a'!$S$7)/'Calculs T1a'!$S$7)*100,0),ROUND((ABS(AN288-$B288)/$B288)*100,0))), "No Prediction")</f>
        <v>0</v>
      </c>
      <c r="AQ288" s="5">
        <f>IFERROR(IF(AP288=$B288,0,IF($B288=0,ROUND((ABS(AP288-'Calculs T1a'!$S$7)/'Calculs T1a'!$S$7)*100,0),ROUND((ABS(AP288-$B288)/$B288)*100,0))), "No Prediction")</f>
        <v>0</v>
      </c>
      <c r="AS288" s="5">
        <f>IFERROR(IF(AR288=$B288,0,IF($B288=0,ROUND((ABS(AR288-'Calculs T1a'!$S$7)/'Calculs T1a'!$S$7)*100,0),ROUND((ABS(AR288-$B288)/$B288)*100,0))), "No Prediction")</f>
        <v>0</v>
      </c>
      <c r="AU288" s="5">
        <f>IFERROR(IF(AT288=$B288,0,IF($B288=0,ROUND((ABS(AT288-'Calculs T1a'!$S$7)/'Calculs T1a'!$S$7)*100,0),ROUND((ABS(AT288-$B288)/$B288)*100,0))), "No Prediction")</f>
        <v>0</v>
      </c>
      <c r="AW288" s="5">
        <f>IFERROR(IF(AV288=$B288,0,IF($B288=0,ROUND((ABS(AV288-'Calculs T1a'!$S$7)/'Calculs T1a'!$S$7)*100,0),ROUND((ABS(AV288-$B288)/$B288)*100,0))), "No Prediction")</f>
        <v>0</v>
      </c>
      <c r="BB288" s="5">
        <f>IFERROR(IF(BA288=$B288,0,IF($B288=0,ROUND((ABS(BA288-'Calculs T1a'!$S$7)/'Calculs T1a'!$S$7)*100,0),ROUND((ABS(BA288-$B288)/$B288)*100,0))), "No Prediction")</f>
        <v>0</v>
      </c>
      <c r="BD288" s="5">
        <f>IFERROR(IF(BC288=$B288,0,IF($B288=0,ROUND((ABS(BC288-'Calculs T1a'!$S$7)/'Calculs T1a'!$S$7)*100,0),ROUND((ABS(BC288-$B288)/$B288)*100,0))), "No Prediction")</f>
        <v>0</v>
      </c>
      <c r="BF288" s="5">
        <f>IFERROR(IF(BE288=$B288,0,IF($B288=0,ROUND((ABS(BE288-'Calculs T1a'!$S$7)/'Calculs T1a'!$S$7)*100,0),ROUND((ABS(BE288-$B288)/$B288)*100,0))), "No Prediction")</f>
        <v>0</v>
      </c>
      <c r="BH288" s="5">
        <f>IFERROR(IF(BG288=$B288,0,IF($B288=0,ROUND((ABS(BG288-'Calculs T1a'!$S$7)/'Calculs T1a'!$S$7)*100,0),ROUND((ABS(BG288-$B288)/$B288)*100,0))), "No Prediction")</f>
        <v>0</v>
      </c>
      <c r="BJ288" s="5">
        <f>IFERROR(IF(BI288=$B288,0,IF($B288=0,ROUND((ABS(BI288-'Calculs T1a'!$S$7)/'Calculs T1a'!$S$7)*100,0),ROUND((ABS(BI288-$B288)/$B288)*100,0))), "No Prediction")</f>
        <v>0</v>
      </c>
      <c r="BL288" s="5">
        <f>IFERROR(IF(BK288=$B288,0,IF($B288=0,ROUND((ABS(BK288-'Calculs T1a'!$S$7)/'Calculs T1a'!$S$7)*100,0),ROUND((ABS(BK288-$B288)/$B288)*100,0))), "No Prediction")</f>
        <v>0</v>
      </c>
      <c r="BN288" s="5">
        <f>IFERROR(IF(BM288=$B288,0,IF($B288=0,ROUND((ABS(BM288-'Calculs T1a'!$S$7)/'Calculs T1a'!$S$7)*100,0),ROUND((ABS(BM288-$B288)/$B288)*100,0))), "No Prediction")</f>
        <v>0</v>
      </c>
      <c r="BP288" s="5">
        <f>IFERROR(IF(BO288=$B288,0,IF($B288=0,ROUND((ABS(BO288-'Calculs T1a'!$S$7)/'Calculs T1a'!$S$7)*100,0),ROUND((ABS(BO288-$B288)/$B288)*100,0))), "No Prediction")</f>
        <v>0</v>
      </c>
      <c r="BR288" s="5">
        <f>IFERROR(IF(BQ288=$B288,0,IF($B288=0,ROUND((ABS(BQ288-'Calculs T1a'!$S$7)/'Calculs T1a'!$S$7)*100,0),ROUND((ABS(BQ288-$B288)/$B288)*100,0))), "No Prediction")</f>
        <v>0</v>
      </c>
      <c r="BT288" s="5">
        <f>IFERROR(IF(BS288=$B288,0,IF($B288=0,ROUND((ABS(BS288-'Calculs T1a'!$S$7)/'Calculs T1a'!$S$7)*100,0),ROUND((ABS(BS288-$B288)/$B288)*100,0))), "No Prediction")</f>
        <v>0</v>
      </c>
      <c r="BV288" s="5">
        <f>IFERROR(IF(BU288=$B288,0,IF($B288=0,ROUND((ABS(BU288-'Calculs T1a'!$S$7)/'Calculs T1a'!$S$7)*100,0),ROUND((ABS(BU288-$B288)/$B288)*100,0))), "No Prediction")</f>
        <v>0</v>
      </c>
    </row>
    <row r="289" spans="4:74" x14ac:dyDescent="0.3">
      <c r="D289" s="5">
        <f>IFERROR(IF(C289=$B289,0,IF($B289=0,ROUND((ABS(C289-'Calculs T1a'!$S$7)/'Calculs T1a'!$S$7)*100,0),ROUND((ABS(C289-$B289)/$B289)*100,0))), "No Prediction")</f>
        <v>0</v>
      </c>
      <c r="F289" s="5">
        <f>IFERROR(IF(E289=$B289,0,IF($B289=0,ROUND((ABS(E289-'Calculs T1a'!$S$7)/'Calculs T1a'!$S$7)*100,0),ROUND((ABS(E289-$B289)/$B289)*100,0))), "No Prediction")</f>
        <v>0</v>
      </c>
      <c r="H289" s="5">
        <f>IFERROR(IF(G289=$B289,0,IF($B289=0,ROUND((ABS(G289-'Calculs T1a'!$S$7)/'Calculs T1a'!$S$7)*100,0),ROUND((ABS(G289-$B289)/$B289)*100,0))), "No Prediction")</f>
        <v>0</v>
      </c>
      <c r="J289" s="5">
        <f>IFERROR(IF(I289=$B289,0,IF($B289=0,ROUND((ABS(I289-'Calculs T1a'!$S$7)/'Calculs T1a'!$S$7)*100,0),ROUND((ABS(I289-$B289)/$B289)*100,0))), "No Prediction")</f>
        <v>0</v>
      </c>
      <c r="L289" s="5">
        <f>IFERROR(IF(K289=$B289,0,IF($B289=0,ROUND((ABS(K289-'Calculs T1a'!$S$7)/'Calculs T1a'!$S$7)*100,0),ROUND((ABS(K289-$B289)/$B289)*100,0))), "No Prediction")</f>
        <v>0</v>
      </c>
      <c r="N289" s="5">
        <f>IFERROR(IF(M289=$B289,0,IF($B289=0,ROUND((ABS(M289-'Calculs T1a'!$S$7)/'Calculs T1a'!$S$7)*100,0),ROUND((ABS(M289-$B289)/$B289)*100,0))), "No Prediction")</f>
        <v>0</v>
      </c>
      <c r="P289" s="5">
        <f>IFERROR(IF(O289=$B289,0,IF($B289=0,ROUND((ABS(O289-'Calculs T1a'!$S$7)/'Calculs T1a'!$S$7)*100,0),ROUND((ABS(O289-$B289)/$B289)*100,0))), "No Prediction")</f>
        <v>0</v>
      </c>
      <c r="R289" s="5">
        <f>IFERROR(IF(Q289=$B289,0,IF($B289=0,ROUND((ABS(Q289-'Calculs T1a'!$S$7)/'Calculs T1a'!$S$7)*100,0),ROUND((ABS(Q289-$B289)/$B289)*100,0))), "No Prediction")</f>
        <v>0</v>
      </c>
      <c r="T289" s="5">
        <f>IFERROR(IF(S289=$B289,0,IF($B289=0,ROUND((ABS(S289-'Calculs T1a'!$S$7)/'Calculs T1a'!$S$7)*100,0),ROUND((ABS(S289-$B289)/$B289)*100,0))), "No Prediction")</f>
        <v>0</v>
      </c>
      <c r="V289" s="5">
        <f>IFERROR(IF(U289=$B289,0,IF($B289=0,ROUND((ABS(U289-'Calculs T1a'!$S$7)/'Calculs T1a'!$S$7)*100,0),ROUND((ABS(U289-$B289)/$B289)*100,0))), "No Prediction")</f>
        <v>0</v>
      </c>
      <c r="X289" s="5">
        <f>IFERROR(IF(W289=$B289,0,IF($B289=0,ROUND((ABS(W289-'Calculs T1a'!$S$7)/'Calculs T1a'!$S$7)*100,0),ROUND((ABS(W289-$B289)/$B289)*100,0))), "No Prediction")</f>
        <v>0</v>
      </c>
      <c r="AC289" s="5">
        <f>IFERROR(IF(AB289=$B289,0,IF($B289=0,ROUND((ABS(AB289-'Calculs T1a'!$S$7)/'Calculs T1a'!$S$7)*100,0),ROUND((ABS(AB289-$B289)/$B289)*100,0))), "No Prediction")</f>
        <v>0</v>
      </c>
      <c r="AE289" s="5">
        <f>IFERROR(IF(AD289=$B289,0,IF($B289=0,ROUND((ABS(AD289-'Calculs T1a'!$S$7)/'Calculs T1a'!$S$7)*100,0),ROUND((ABS(AD289-$B289)/$B289)*100,0))), "No Prediction")</f>
        <v>0</v>
      </c>
      <c r="AG289" s="5">
        <f>IFERROR(IF(AF289=$B289,0,IF($B289=0,ROUND((ABS(AF289-'Calculs T1a'!$S$7)/'Calculs T1a'!$S$7)*100,0),ROUND((ABS(AF289-$B289)/$B289)*100,0))), "No Prediction")</f>
        <v>0</v>
      </c>
      <c r="AI289" s="5">
        <f>IFERROR(IF(AH289=$B289,0,IF($B289=0,ROUND((ABS(AH289-'Calculs T1a'!$S$7)/'Calculs T1a'!$S$7)*100,0),ROUND((ABS(AH289-$B289)/$B289)*100,0))), "No Prediction")</f>
        <v>0</v>
      </c>
      <c r="AK289" s="5">
        <f>IFERROR(IF(AJ289=$B289,0,IF($B289=0,ROUND((ABS(AJ289-'Calculs T1a'!$S$7)/'Calculs T1a'!$S$7)*100,0),ROUND((ABS(AJ289-$B289)/$B289)*100,0))), "No Prediction")</f>
        <v>0</v>
      </c>
      <c r="AM289" s="5">
        <f>IFERROR(IF(AL289=$B289,0,IF($B289=0,ROUND((ABS(AL289-'Calculs T1a'!$S$7)/'Calculs T1a'!$S$7)*100,0),ROUND((ABS(AL289-$B289)/$B289)*100,0))), "No Prediction")</f>
        <v>0</v>
      </c>
      <c r="AO289" s="5">
        <f>IFERROR(IF(AN289=$B289,0,IF($B289=0,ROUND((ABS(AN289-'Calculs T1a'!$S$7)/'Calculs T1a'!$S$7)*100,0),ROUND((ABS(AN289-$B289)/$B289)*100,0))), "No Prediction")</f>
        <v>0</v>
      </c>
      <c r="AQ289" s="5">
        <f>IFERROR(IF(AP289=$B289,0,IF($B289=0,ROUND((ABS(AP289-'Calculs T1a'!$S$7)/'Calculs T1a'!$S$7)*100,0),ROUND((ABS(AP289-$B289)/$B289)*100,0))), "No Prediction")</f>
        <v>0</v>
      </c>
      <c r="AS289" s="5">
        <f>IFERROR(IF(AR289=$B289,0,IF($B289=0,ROUND((ABS(AR289-'Calculs T1a'!$S$7)/'Calculs T1a'!$S$7)*100,0),ROUND((ABS(AR289-$B289)/$B289)*100,0))), "No Prediction")</f>
        <v>0</v>
      </c>
      <c r="AU289" s="5">
        <f>IFERROR(IF(AT289=$B289,0,IF($B289=0,ROUND((ABS(AT289-'Calculs T1a'!$S$7)/'Calculs T1a'!$S$7)*100,0),ROUND((ABS(AT289-$B289)/$B289)*100,0))), "No Prediction")</f>
        <v>0</v>
      </c>
      <c r="AW289" s="5">
        <f>IFERROR(IF(AV289=$B289,0,IF($B289=0,ROUND((ABS(AV289-'Calculs T1a'!$S$7)/'Calculs T1a'!$S$7)*100,0),ROUND((ABS(AV289-$B289)/$B289)*100,0))), "No Prediction")</f>
        <v>0</v>
      </c>
      <c r="BB289" s="5">
        <f>IFERROR(IF(BA289=$B289,0,IF($B289=0,ROUND((ABS(BA289-'Calculs T1a'!$S$7)/'Calculs T1a'!$S$7)*100,0),ROUND((ABS(BA289-$B289)/$B289)*100,0))), "No Prediction")</f>
        <v>0</v>
      </c>
      <c r="BD289" s="5">
        <f>IFERROR(IF(BC289=$B289,0,IF($B289=0,ROUND((ABS(BC289-'Calculs T1a'!$S$7)/'Calculs T1a'!$S$7)*100,0),ROUND((ABS(BC289-$B289)/$B289)*100,0))), "No Prediction")</f>
        <v>0</v>
      </c>
      <c r="BF289" s="5">
        <f>IFERROR(IF(BE289=$B289,0,IF($B289=0,ROUND((ABS(BE289-'Calculs T1a'!$S$7)/'Calculs T1a'!$S$7)*100,0),ROUND((ABS(BE289-$B289)/$B289)*100,0))), "No Prediction")</f>
        <v>0</v>
      </c>
      <c r="BH289" s="5">
        <f>IFERROR(IF(BG289=$B289,0,IF($B289=0,ROUND((ABS(BG289-'Calculs T1a'!$S$7)/'Calculs T1a'!$S$7)*100,0),ROUND((ABS(BG289-$B289)/$B289)*100,0))), "No Prediction")</f>
        <v>0</v>
      </c>
      <c r="BJ289" s="5">
        <f>IFERROR(IF(BI289=$B289,0,IF($B289=0,ROUND((ABS(BI289-'Calculs T1a'!$S$7)/'Calculs T1a'!$S$7)*100,0),ROUND((ABS(BI289-$B289)/$B289)*100,0))), "No Prediction")</f>
        <v>0</v>
      </c>
      <c r="BL289" s="5">
        <f>IFERROR(IF(BK289=$B289,0,IF($B289=0,ROUND((ABS(BK289-'Calculs T1a'!$S$7)/'Calculs T1a'!$S$7)*100,0),ROUND((ABS(BK289-$B289)/$B289)*100,0))), "No Prediction")</f>
        <v>0</v>
      </c>
      <c r="BN289" s="5">
        <f>IFERROR(IF(BM289=$B289,0,IF($B289=0,ROUND((ABS(BM289-'Calculs T1a'!$S$7)/'Calculs T1a'!$S$7)*100,0),ROUND((ABS(BM289-$B289)/$B289)*100,0))), "No Prediction")</f>
        <v>0</v>
      </c>
      <c r="BP289" s="5">
        <f>IFERROR(IF(BO289=$B289,0,IF($B289=0,ROUND((ABS(BO289-'Calculs T1a'!$S$7)/'Calculs T1a'!$S$7)*100,0),ROUND((ABS(BO289-$B289)/$B289)*100,0))), "No Prediction")</f>
        <v>0</v>
      </c>
      <c r="BR289" s="5">
        <f>IFERROR(IF(BQ289=$B289,0,IF($B289=0,ROUND((ABS(BQ289-'Calculs T1a'!$S$7)/'Calculs T1a'!$S$7)*100,0),ROUND((ABS(BQ289-$B289)/$B289)*100,0))), "No Prediction")</f>
        <v>0</v>
      </c>
      <c r="BT289" s="5">
        <f>IFERROR(IF(BS289=$B289,0,IF($B289=0,ROUND((ABS(BS289-'Calculs T1a'!$S$7)/'Calculs T1a'!$S$7)*100,0),ROUND((ABS(BS289-$B289)/$B289)*100,0))), "No Prediction")</f>
        <v>0</v>
      </c>
      <c r="BV289" s="5">
        <f>IFERROR(IF(BU289=$B289,0,IF($B289=0,ROUND((ABS(BU289-'Calculs T1a'!$S$7)/'Calculs T1a'!$S$7)*100,0),ROUND((ABS(BU289-$B289)/$B289)*100,0))), "No Prediction")</f>
        <v>0</v>
      </c>
    </row>
    <row r="290" spans="4:74" x14ac:dyDescent="0.3">
      <c r="D290" s="5">
        <f>IFERROR(IF(C290=$B290,0,IF($B290=0,ROUND((ABS(C290-'Calculs T1a'!$S$7)/'Calculs T1a'!$S$7)*100,0),ROUND((ABS(C290-$B290)/$B290)*100,0))), "No Prediction")</f>
        <v>0</v>
      </c>
      <c r="F290" s="5">
        <f>IFERROR(IF(E290=$B290,0,IF($B290=0,ROUND((ABS(E290-'Calculs T1a'!$S$7)/'Calculs T1a'!$S$7)*100,0),ROUND((ABS(E290-$B290)/$B290)*100,0))), "No Prediction")</f>
        <v>0</v>
      </c>
      <c r="H290" s="5">
        <f>IFERROR(IF(G290=$B290,0,IF($B290=0,ROUND((ABS(G290-'Calculs T1a'!$S$7)/'Calculs T1a'!$S$7)*100,0),ROUND((ABS(G290-$B290)/$B290)*100,0))), "No Prediction")</f>
        <v>0</v>
      </c>
      <c r="J290" s="5">
        <f>IFERROR(IF(I290=$B290,0,IF($B290=0,ROUND((ABS(I290-'Calculs T1a'!$S$7)/'Calculs T1a'!$S$7)*100,0),ROUND((ABS(I290-$B290)/$B290)*100,0))), "No Prediction")</f>
        <v>0</v>
      </c>
      <c r="L290" s="5">
        <f>IFERROR(IF(K290=$B290,0,IF($B290=0,ROUND((ABS(K290-'Calculs T1a'!$S$7)/'Calculs T1a'!$S$7)*100,0),ROUND((ABS(K290-$B290)/$B290)*100,0))), "No Prediction")</f>
        <v>0</v>
      </c>
      <c r="N290" s="5">
        <f>IFERROR(IF(M290=$B290,0,IF($B290=0,ROUND((ABS(M290-'Calculs T1a'!$S$7)/'Calculs T1a'!$S$7)*100,0),ROUND((ABS(M290-$B290)/$B290)*100,0))), "No Prediction")</f>
        <v>0</v>
      </c>
      <c r="P290" s="5">
        <f>IFERROR(IF(O290=$B290,0,IF($B290=0,ROUND((ABS(O290-'Calculs T1a'!$S$7)/'Calculs T1a'!$S$7)*100,0),ROUND((ABS(O290-$B290)/$B290)*100,0))), "No Prediction")</f>
        <v>0</v>
      </c>
      <c r="R290" s="5">
        <f>IFERROR(IF(Q290=$B290,0,IF($B290=0,ROUND((ABS(Q290-'Calculs T1a'!$S$7)/'Calculs T1a'!$S$7)*100,0),ROUND((ABS(Q290-$B290)/$B290)*100,0))), "No Prediction")</f>
        <v>0</v>
      </c>
      <c r="T290" s="5">
        <f>IFERROR(IF(S290=$B290,0,IF($B290=0,ROUND((ABS(S290-'Calculs T1a'!$S$7)/'Calculs T1a'!$S$7)*100,0),ROUND((ABS(S290-$B290)/$B290)*100,0))), "No Prediction")</f>
        <v>0</v>
      </c>
      <c r="V290" s="5">
        <f>IFERROR(IF(U290=$B290,0,IF($B290=0,ROUND((ABS(U290-'Calculs T1a'!$S$7)/'Calculs T1a'!$S$7)*100,0),ROUND((ABS(U290-$B290)/$B290)*100,0))), "No Prediction")</f>
        <v>0</v>
      </c>
      <c r="X290" s="5">
        <f>IFERROR(IF(W290=$B290,0,IF($B290=0,ROUND((ABS(W290-'Calculs T1a'!$S$7)/'Calculs T1a'!$S$7)*100,0),ROUND((ABS(W290-$B290)/$B290)*100,0))), "No Prediction")</f>
        <v>0</v>
      </c>
      <c r="AC290" s="5">
        <f>IFERROR(IF(AB290=$B290,0,IF($B290=0,ROUND((ABS(AB290-'Calculs T1a'!$S$7)/'Calculs T1a'!$S$7)*100,0),ROUND((ABS(AB290-$B290)/$B290)*100,0))), "No Prediction")</f>
        <v>0</v>
      </c>
      <c r="AE290" s="5">
        <f>IFERROR(IF(AD290=$B290,0,IF($B290=0,ROUND((ABS(AD290-'Calculs T1a'!$S$7)/'Calculs T1a'!$S$7)*100,0),ROUND((ABS(AD290-$B290)/$B290)*100,0))), "No Prediction")</f>
        <v>0</v>
      </c>
      <c r="AG290" s="5">
        <f>IFERROR(IF(AF290=$B290,0,IF($B290=0,ROUND((ABS(AF290-'Calculs T1a'!$S$7)/'Calculs T1a'!$S$7)*100,0),ROUND((ABS(AF290-$B290)/$B290)*100,0))), "No Prediction")</f>
        <v>0</v>
      </c>
      <c r="AI290" s="5">
        <f>IFERROR(IF(AH290=$B290,0,IF($B290=0,ROUND((ABS(AH290-'Calculs T1a'!$S$7)/'Calculs T1a'!$S$7)*100,0),ROUND((ABS(AH290-$B290)/$B290)*100,0))), "No Prediction")</f>
        <v>0</v>
      </c>
      <c r="AK290" s="5">
        <f>IFERROR(IF(AJ290=$B290,0,IF($B290=0,ROUND((ABS(AJ290-'Calculs T1a'!$S$7)/'Calculs T1a'!$S$7)*100,0),ROUND((ABS(AJ290-$B290)/$B290)*100,0))), "No Prediction")</f>
        <v>0</v>
      </c>
      <c r="AM290" s="5">
        <f>IFERROR(IF(AL290=$B290,0,IF($B290=0,ROUND((ABS(AL290-'Calculs T1a'!$S$7)/'Calculs T1a'!$S$7)*100,0),ROUND((ABS(AL290-$B290)/$B290)*100,0))), "No Prediction")</f>
        <v>0</v>
      </c>
      <c r="AO290" s="5">
        <f>IFERROR(IF(AN290=$B290,0,IF($B290=0,ROUND((ABS(AN290-'Calculs T1a'!$S$7)/'Calculs T1a'!$S$7)*100,0),ROUND((ABS(AN290-$B290)/$B290)*100,0))), "No Prediction")</f>
        <v>0</v>
      </c>
      <c r="AQ290" s="5">
        <f>IFERROR(IF(AP290=$B290,0,IF($B290=0,ROUND((ABS(AP290-'Calculs T1a'!$S$7)/'Calculs T1a'!$S$7)*100,0),ROUND((ABS(AP290-$B290)/$B290)*100,0))), "No Prediction")</f>
        <v>0</v>
      </c>
      <c r="AS290" s="5">
        <f>IFERROR(IF(AR290=$B290,0,IF($B290=0,ROUND((ABS(AR290-'Calculs T1a'!$S$7)/'Calculs T1a'!$S$7)*100,0),ROUND((ABS(AR290-$B290)/$B290)*100,0))), "No Prediction")</f>
        <v>0</v>
      </c>
      <c r="AU290" s="5">
        <f>IFERROR(IF(AT290=$B290,0,IF($B290=0,ROUND((ABS(AT290-'Calculs T1a'!$S$7)/'Calculs T1a'!$S$7)*100,0),ROUND((ABS(AT290-$B290)/$B290)*100,0))), "No Prediction")</f>
        <v>0</v>
      </c>
      <c r="AW290" s="5">
        <f>IFERROR(IF(AV290=$B290,0,IF($B290=0,ROUND((ABS(AV290-'Calculs T1a'!$S$7)/'Calculs T1a'!$S$7)*100,0),ROUND((ABS(AV290-$B290)/$B290)*100,0))), "No Prediction")</f>
        <v>0</v>
      </c>
      <c r="BB290" s="5">
        <f>IFERROR(IF(BA290=$B290,0,IF($B290=0,ROUND((ABS(BA290-'Calculs T1a'!$S$7)/'Calculs T1a'!$S$7)*100,0),ROUND((ABS(BA290-$B290)/$B290)*100,0))), "No Prediction")</f>
        <v>0</v>
      </c>
      <c r="BD290" s="5">
        <f>IFERROR(IF(BC290=$B290,0,IF($B290=0,ROUND((ABS(BC290-'Calculs T1a'!$S$7)/'Calculs T1a'!$S$7)*100,0),ROUND((ABS(BC290-$B290)/$B290)*100,0))), "No Prediction")</f>
        <v>0</v>
      </c>
      <c r="BF290" s="5">
        <f>IFERROR(IF(BE290=$B290,0,IF($B290=0,ROUND((ABS(BE290-'Calculs T1a'!$S$7)/'Calculs T1a'!$S$7)*100,0),ROUND((ABS(BE290-$B290)/$B290)*100,0))), "No Prediction")</f>
        <v>0</v>
      </c>
      <c r="BH290" s="5">
        <f>IFERROR(IF(BG290=$B290,0,IF($B290=0,ROUND((ABS(BG290-'Calculs T1a'!$S$7)/'Calculs T1a'!$S$7)*100,0),ROUND((ABS(BG290-$B290)/$B290)*100,0))), "No Prediction")</f>
        <v>0</v>
      </c>
      <c r="BJ290" s="5">
        <f>IFERROR(IF(BI290=$B290,0,IF($B290=0,ROUND((ABS(BI290-'Calculs T1a'!$S$7)/'Calculs T1a'!$S$7)*100,0),ROUND((ABS(BI290-$B290)/$B290)*100,0))), "No Prediction")</f>
        <v>0</v>
      </c>
      <c r="BL290" s="5">
        <f>IFERROR(IF(BK290=$B290,0,IF($B290=0,ROUND((ABS(BK290-'Calculs T1a'!$S$7)/'Calculs T1a'!$S$7)*100,0),ROUND((ABS(BK290-$B290)/$B290)*100,0))), "No Prediction")</f>
        <v>0</v>
      </c>
      <c r="BN290" s="5">
        <f>IFERROR(IF(BM290=$B290,0,IF($B290=0,ROUND((ABS(BM290-'Calculs T1a'!$S$7)/'Calculs T1a'!$S$7)*100,0),ROUND((ABS(BM290-$B290)/$B290)*100,0))), "No Prediction")</f>
        <v>0</v>
      </c>
      <c r="BP290" s="5">
        <f>IFERROR(IF(BO290=$B290,0,IF($B290=0,ROUND((ABS(BO290-'Calculs T1a'!$S$7)/'Calculs T1a'!$S$7)*100,0),ROUND((ABS(BO290-$B290)/$B290)*100,0))), "No Prediction")</f>
        <v>0</v>
      </c>
      <c r="BR290" s="5">
        <f>IFERROR(IF(BQ290=$B290,0,IF($B290=0,ROUND((ABS(BQ290-'Calculs T1a'!$S$7)/'Calculs T1a'!$S$7)*100,0),ROUND((ABS(BQ290-$B290)/$B290)*100,0))), "No Prediction")</f>
        <v>0</v>
      </c>
      <c r="BT290" s="5">
        <f>IFERROR(IF(BS290=$B290,0,IF($B290=0,ROUND((ABS(BS290-'Calculs T1a'!$S$7)/'Calculs T1a'!$S$7)*100,0),ROUND((ABS(BS290-$B290)/$B290)*100,0))), "No Prediction")</f>
        <v>0</v>
      </c>
      <c r="BV290" s="5">
        <f>IFERROR(IF(BU290=$B290,0,IF($B290=0,ROUND((ABS(BU290-'Calculs T1a'!$S$7)/'Calculs T1a'!$S$7)*100,0),ROUND((ABS(BU290-$B290)/$B290)*100,0))), "No Prediction")</f>
        <v>0</v>
      </c>
    </row>
    <row r="291" spans="4:74" x14ac:dyDescent="0.3">
      <c r="D291" s="5">
        <f>IFERROR(IF(C291=$B291,0,IF($B291=0,ROUND((ABS(C291-'Calculs T1a'!$S$7)/'Calculs T1a'!$S$7)*100,0),ROUND((ABS(C291-$B291)/$B291)*100,0))), "No Prediction")</f>
        <v>0</v>
      </c>
      <c r="F291" s="5">
        <f>IFERROR(IF(E291=$B291,0,IF($B291=0,ROUND((ABS(E291-'Calculs T1a'!$S$7)/'Calculs T1a'!$S$7)*100,0),ROUND((ABS(E291-$B291)/$B291)*100,0))), "No Prediction")</f>
        <v>0</v>
      </c>
      <c r="H291" s="5">
        <f>IFERROR(IF(G291=$B291,0,IF($B291=0,ROUND((ABS(G291-'Calculs T1a'!$S$7)/'Calculs T1a'!$S$7)*100,0),ROUND((ABS(G291-$B291)/$B291)*100,0))), "No Prediction")</f>
        <v>0</v>
      </c>
      <c r="J291" s="5">
        <f>IFERROR(IF(I291=$B291,0,IF($B291=0,ROUND((ABS(I291-'Calculs T1a'!$S$7)/'Calculs T1a'!$S$7)*100,0),ROUND((ABS(I291-$B291)/$B291)*100,0))), "No Prediction")</f>
        <v>0</v>
      </c>
      <c r="L291" s="5">
        <f>IFERROR(IF(K291=$B291,0,IF($B291=0,ROUND((ABS(K291-'Calculs T1a'!$S$7)/'Calculs T1a'!$S$7)*100,0),ROUND((ABS(K291-$B291)/$B291)*100,0))), "No Prediction")</f>
        <v>0</v>
      </c>
      <c r="N291" s="5">
        <f>IFERROR(IF(M291=$B291,0,IF($B291=0,ROUND((ABS(M291-'Calculs T1a'!$S$7)/'Calculs T1a'!$S$7)*100,0),ROUND((ABS(M291-$B291)/$B291)*100,0))), "No Prediction")</f>
        <v>0</v>
      </c>
      <c r="P291" s="5">
        <f>IFERROR(IF(O291=$B291,0,IF($B291=0,ROUND((ABS(O291-'Calculs T1a'!$S$7)/'Calculs T1a'!$S$7)*100,0),ROUND((ABS(O291-$B291)/$B291)*100,0))), "No Prediction")</f>
        <v>0</v>
      </c>
      <c r="R291" s="5">
        <f>IFERROR(IF(Q291=$B291,0,IF($B291=0,ROUND((ABS(Q291-'Calculs T1a'!$S$7)/'Calculs T1a'!$S$7)*100,0),ROUND((ABS(Q291-$B291)/$B291)*100,0))), "No Prediction")</f>
        <v>0</v>
      </c>
      <c r="T291" s="5">
        <f>IFERROR(IF(S291=$B291,0,IF($B291=0,ROUND((ABS(S291-'Calculs T1a'!$S$7)/'Calculs T1a'!$S$7)*100,0),ROUND((ABS(S291-$B291)/$B291)*100,0))), "No Prediction")</f>
        <v>0</v>
      </c>
      <c r="V291" s="5">
        <f>IFERROR(IF(U291=$B291,0,IF($B291=0,ROUND((ABS(U291-'Calculs T1a'!$S$7)/'Calculs T1a'!$S$7)*100,0),ROUND((ABS(U291-$B291)/$B291)*100,0))), "No Prediction")</f>
        <v>0</v>
      </c>
      <c r="X291" s="5">
        <f>IFERROR(IF(W291=$B291,0,IF($B291=0,ROUND((ABS(W291-'Calculs T1a'!$S$7)/'Calculs T1a'!$S$7)*100,0),ROUND((ABS(W291-$B291)/$B291)*100,0))), "No Prediction")</f>
        <v>0</v>
      </c>
      <c r="AC291" s="5">
        <f>IFERROR(IF(AB291=$B291,0,IF($B291=0,ROUND((ABS(AB291-'Calculs T1a'!$S$7)/'Calculs T1a'!$S$7)*100,0),ROUND((ABS(AB291-$B291)/$B291)*100,0))), "No Prediction")</f>
        <v>0</v>
      </c>
      <c r="AE291" s="5">
        <f>IFERROR(IF(AD291=$B291,0,IF($B291=0,ROUND((ABS(AD291-'Calculs T1a'!$S$7)/'Calculs T1a'!$S$7)*100,0),ROUND((ABS(AD291-$B291)/$B291)*100,0))), "No Prediction")</f>
        <v>0</v>
      </c>
      <c r="AG291" s="5">
        <f>IFERROR(IF(AF291=$B291,0,IF($B291=0,ROUND((ABS(AF291-'Calculs T1a'!$S$7)/'Calculs T1a'!$S$7)*100,0),ROUND((ABS(AF291-$B291)/$B291)*100,0))), "No Prediction")</f>
        <v>0</v>
      </c>
      <c r="AI291" s="5">
        <f>IFERROR(IF(AH291=$B291,0,IF($B291=0,ROUND((ABS(AH291-'Calculs T1a'!$S$7)/'Calculs T1a'!$S$7)*100,0),ROUND((ABS(AH291-$B291)/$B291)*100,0))), "No Prediction")</f>
        <v>0</v>
      </c>
      <c r="AK291" s="5">
        <f>IFERROR(IF(AJ291=$B291,0,IF($B291=0,ROUND((ABS(AJ291-'Calculs T1a'!$S$7)/'Calculs T1a'!$S$7)*100,0),ROUND((ABS(AJ291-$B291)/$B291)*100,0))), "No Prediction")</f>
        <v>0</v>
      </c>
      <c r="AM291" s="5">
        <f>IFERROR(IF(AL291=$B291,0,IF($B291=0,ROUND((ABS(AL291-'Calculs T1a'!$S$7)/'Calculs T1a'!$S$7)*100,0),ROUND((ABS(AL291-$B291)/$B291)*100,0))), "No Prediction")</f>
        <v>0</v>
      </c>
      <c r="AO291" s="5">
        <f>IFERROR(IF(AN291=$B291,0,IF($B291=0,ROUND((ABS(AN291-'Calculs T1a'!$S$7)/'Calculs T1a'!$S$7)*100,0),ROUND((ABS(AN291-$B291)/$B291)*100,0))), "No Prediction")</f>
        <v>0</v>
      </c>
      <c r="AQ291" s="5">
        <f>IFERROR(IF(AP291=$B291,0,IF($B291=0,ROUND((ABS(AP291-'Calculs T1a'!$S$7)/'Calculs T1a'!$S$7)*100,0),ROUND((ABS(AP291-$B291)/$B291)*100,0))), "No Prediction")</f>
        <v>0</v>
      </c>
      <c r="AS291" s="5">
        <f>IFERROR(IF(AR291=$B291,0,IF($B291=0,ROUND((ABS(AR291-'Calculs T1a'!$S$7)/'Calculs T1a'!$S$7)*100,0),ROUND((ABS(AR291-$B291)/$B291)*100,0))), "No Prediction")</f>
        <v>0</v>
      </c>
      <c r="AU291" s="5">
        <f>IFERROR(IF(AT291=$B291,0,IF($B291=0,ROUND((ABS(AT291-'Calculs T1a'!$S$7)/'Calculs T1a'!$S$7)*100,0),ROUND((ABS(AT291-$B291)/$B291)*100,0))), "No Prediction")</f>
        <v>0</v>
      </c>
      <c r="AW291" s="5">
        <f>IFERROR(IF(AV291=$B291,0,IF($B291=0,ROUND((ABS(AV291-'Calculs T1a'!$S$7)/'Calculs T1a'!$S$7)*100,0),ROUND((ABS(AV291-$B291)/$B291)*100,0))), "No Prediction")</f>
        <v>0</v>
      </c>
      <c r="BB291" s="5">
        <f>IFERROR(IF(BA291=$B291,0,IF($B291=0,ROUND((ABS(BA291-'Calculs T1a'!$S$7)/'Calculs T1a'!$S$7)*100,0),ROUND((ABS(BA291-$B291)/$B291)*100,0))), "No Prediction")</f>
        <v>0</v>
      </c>
      <c r="BD291" s="5">
        <f>IFERROR(IF(BC291=$B291,0,IF($B291=0,ROUND((ABS(BC291-'Calculs T1a'!$S$7)/'Calculs T1a'!$S$7)*100,0),ROUND((ABS(BC291-$B291)/$B291)*100,0))), "No Prediction")</f>
        <v>0</v>
      </c>
      <c r="BF291" s="5">
        <f>IFERROR(IF(BE291=$B291,0,IF($B291=0,ROUND((ABS(BE291-'Calculs T1a'!$S$7)/'Calculs T1a'!$S$7)*100,0),ROUND((ABS(BE291-$B291)/$B291)*100,0))), "No Prediction")</f>
        <v>0</v>
      </c>
      <c r="BH291" s="5">
        <f>IFERROR(IF(BG291=$B291,0,IF($B291=0,ROUND((ABS(BG291-'Calculs T1a'!$S$7)/'Calculs T1a'!$S$7)*100,0),ROUND((ABS(BG291-$B291)/$B291)*100,0))), "No Prediction")</f>
        <v>0</v>
      </c>
      <c r="BJ291" s="5">
        <f>IFERROR(IF(BI291=$B291,0,IF($B291=0,ROUND((ABS(BI291-'Calculs T1a'!$S$7)/'Calculs T1a'!$S$7)*100,0),ROUND((ABS(BI291-$B291)/$B291)*100,0))), "No Prediction")</f>
        <v>0</v>
      </c>
      <c r="BL291" s="5">
        <f>IFERROR(IF(BK291=$B291,0,IF($B291=0,ROUND((ABS(BK291-'Calculs T1a'!$S$7)/'Calculs T1a'!$S$7)*100,0),ROUND((ABS(BK291-$B291)/$B291)*100,0))), "No Prediction")</f>
        <v>0</v>
      </c>
      <c r="BN291" s="5">
        <f>IFERROR(IF(BM291=$B291,0,IF($B291=0,ROUND((ABS(BM291-'Calculs T1a'!$S$7)/'Calculs T1a'!$S$7)*100,0),ROUND((ABS(BM291-$B291)/$B291)*100,0))), "No Prediction")</f>
        <v>0</v>
      </c>
      <c r="BP291" s="5">
        <f>IFERROR(IF(BO291=$B291,0,IF($B291=0,ROUND((ABS(BO291-'Calculs T1a'!$S$7)/'Calculs T1a'!$S$7)*100,0),ROUND((ABS(BO291-$B291)/$B291)*100,0))), "No Prediction")</f>
        <v>0</v>
      </c>
      <c r="BR291" s="5">
        <f>IFERROR(IF(BQ291=$B291,0,IF($B291=0,ROUND((ABS(BQ291-'Calculs T1a'!$S$7)/'Calculs T1a'!$S$7)*100,0),ROUND((ABS(BQ291-$B291)/$B291)*100,0))), "No Prediction")</f>
        <v>0</v>
      </c>
      <c r="BT291" s="5">
        <f>IFERROR(IF(BS291=$B291,0,IF($B291=0,ROUND((ABS(BS291-'Calculs T1a'!$S$7)/'Calculs T1a'!$S$7)*100,0),ROUND((ABS(BS291-$B291)/$B291)*100,0))), "No Prediction")</f>
        <v>0</v>
      </c>
      <c r="BV291" s="5">
        <f>IFERROR(IF(BU291=$B291,0,IF($B291=0,ROUND((ABS(BU291-'Calculs T1a'!$S$7)/'Calculs T1a'!$S$7)*100,0),ROUND((ABS(BU291-$B291)/$B291)*100,0))), "No Prediction")</f>
        <v>0</v>
      </c>
    </row>
    <row r="292" spans="4:74" x14ac:dyDescent="0.3">
      <c r="D292" s="5">
        <f>IFERROR(IF(C292=$B292,0,IF($B292=0,ROUND((ABS(C292-'Calculs T1a'!$S$7)/'Calculs T1a'!$S$7)*100,0),ROUND((ABS(C292-$B292)/$B292)*100,0))), "No Prediction")</f>
        <v>0</v>
      </c>
      <c r="F292" s="5">
        <f>IFERROR(IF(E292=$B292,0,IF($B292=0,ROUND((ABS(E292-'Calculs T1a'!$S$7)/'Calculs T1a'!$S$7)*100,0),ROUND((ABS(E292-$B292)/$B292)*100,0))), "No Prediction")</f>
        <v>0</v>
      </c>
      <c r="H292" s="5">
        <f>IFERROR(IF(G292=$B292,0,IF($B292=0,ROUND((ABS(G292-'Calculs T1a'!$S$7)/'Calculs T1a'!$S$7)*100,0),ROUND((ABS(G292-$B292)/$B292)*100,0))), "No Prediction")</f>
        <v>0</v>
      </c>
      <c r="J292" s="5">
        <f>IFERROR(IF(I292=$B292,0,IF($B292=0,ROUND((ABS(I292-'Calculs T1a'!$S$7)/'Calculs T1a'!$S$7)*100,0),ROUND((ABS(I292-$B292)/$B292)*100,0))), "No Prediction")</f>
        <v>0</v>
      </c>
      <c r="L292" s="5">
        <f>IFERROR(IF(K292=$B292,0,IF($B292=0,ROUND((ABS(K292-'Calculs T1a'!$S$7)/'Calculs T1a'!$S$7)*100,0),ROUND((ABS(K292-$B292)/$B292)*100,0))), "No Prediction")</f>
        <v>0</v>
      </c>
      <c r="N292" s="5">
        <f>IFERROR(IF(M292=$B292,0,IF($B292=0,ROUND((ABS(M292-'Calculs T1a'!$S$7)/'Calculs T1a'!$S$7)*100,0),ROUND((ABS(M292-$B292)/$B292)*100,0))), "No Prediction")</f>
        <v>0</v>
      </c>
      <c r="P292" s="5">
        <f>IFERROR(IF(O292=$B292,0,IF($B292=0,ROUND((ABS(O292-'Calculs T1a'!$S$7)/'Calculs T1a'!$S$7)*100,0),ROUND((ABS(O292-$B292)/$B292)*100,0))), "No Prediction")</f>
        <v>0</v>
      </c>
      <c r="R292" s="5">
        <f>IFERROR(IF(Q292=$B292,0,IF($B292=0,ROUND((ABS(Q292-'Calculs T1a'!$S$7)/'Calculs T1a'!$S$7)*100,0),ROUND((ABS(Q292-$B292)/$B292)*100,0))), "No Prediction")</f>
        <v>0</v>
      </c>
      <c r="T292" s="5">
        <f>IFERROR(IF(S292=$B292,0,IF($B292=0,ROUND((ABS(S292-'Calculs T1a'!$S$7)/'Calculs T1a'!$S$7)*100,0),ROUND((ABS(S292-$B292)/$B292)*100,0))), "No Prediction")</f>
        <v>0</v>
      </c>
      <c r="V292" s="5">
        <f>IFERROR(IF(U292=$B292,0,IF($B292=0,ROUND((ABS(U292-'Calculs T1a'!$S$7)/'Calculs T1a'!$S$7)*100,0),ROUND((ABS(U292-$B292)/$B292)*100,0))), "No Prediction")</f>
        <v>0</v>
      </c>
      <c r="X292" s="5">
        <f>IFERROR(IF(W292=$B292,0,IF($B292=0,ROUND((ABS(W292-'Calculs T1a'!$S$7)/'Calculs T1a'!$S$7)*100,0),ROUND((ABS(W292-$B292)/$B292)*100,0))), "No Prediction")</f>
        <v>0</v>
      </c>
      <c r="AC292" s="5">
        <f>IFERROR(IF(AB292=$B292,0,IF($B292=0,ROUND((ABS(AB292-'Calculs T1a'!$S$7)/'Calculs T1a'!$S$7)*100,0),ROUND((ABS(AB292-$B292)/$B292)*100,0))), "No Prediction")</f>
        <v>0</v>
      </c>
      <c r="AE292" s="5">
        <f>IFERROR(IF(AD292=$B292,0,IF($B292=0,ROUND((ABS(AD292-'Calculs T1a'!$S$7)/'Calculs T1a'!$S$7)*100,0),ROUND((ABS(AD292-$B292)/$B292)*100,0))), "No Prediction")</f>
        <v>0</v>
      </c>
      <c r="AG292" s="5">
        <f>IFERROR(IF(AF292=$B292,0,IF($B292=0,ROUND((ABS(AF292-'Calculs T1a'!$S$7)/'Calculs T1a'!$S$7)*100,0),ROUND((ABS(AF292-$B292)/$B292)*100,0))), "No Prediction")</f>
        <v>0</v>
      </c>
      <c r="AI292" s="5">
        <f>IFERROR(IF(AH292=$B292,0,IF($B292=0,ROUND((ABS(AH292-'Calculs T1a'!$S$7)/'Calculs T1a'!$S$7)*100,0),ROUND((ABS(AH292-$B292)/$B292)*100,0))), "No Prediction")</f>
        <v>0</v>
      </c>
      <c r="AK292" s="5">
        <f>IFERROR(IF(AJ292=$B292,0,IF($B292=0,ROUND((ABS(AJ292-'Calculs T1a'!$S$7)/'Calculs T1a'!$S$7)*100,0),ROUND((ABS(AJ292-$B292)/$B292)*100,0))), "No Prediction")</f>
        <v>0</v>
      </c>
      <c r="AM292" s="5">
        <f>IFERROR(IF(AL292=$B292,0,IF($B292=0,ROUND((ABS(AL292-'Calculs T1a'!$S$7)/'Calculs T1a'!$S$7)*100,0),ROUND((ABS(AL292-$B292)/$B292)*100,0))), "No Prediction")</f>
        <v>0</v>
      </c>
      <c r="AO292" s="5">
        <f>IFERROR(IF(AN292=$B292,0,IF($B292=0,ROUND((ABS(AN292-'Calculs T1a'!$S$7)/'Calculs T1a'!$S$7)*100,0),ROUND((ABS(AN292-$B292)/$B292)*100,0))), "No Prediction")</f>
        <v>0</v>
      </c>
      <c r="AQ292" s="5">
        <f>IFERROR(IF(AP292=$B292,0,IF($B292=0,ROUND((ABS(AP292-'Calculs T1a'!$S$7)/'Calculs T1a'!$S$7)*100,0),ROUND((ABS(AP292-$B292)/$B292)*100,0))), "No Prediction")</f>
        <v>0</v>
      </c>
      <c r="AS292" s="5">
        <f>IFERROR(IF(AR292=$B292,0,IF($B292=0,ROUND((ABS(AR292-'Calculs T1a'!$S$7)/'Calculs T1a'!$S$7)*100,0),ROUND((ABS(AR292-$B292)/$B292)*100,0))), "No Prediction")</f>
        <v>0</v>
      </c>
      <c r="AU292" s="5">
        <f>IFERROR(IF(AT292=$B292,0,IF($B292=0,ROUND((ABS(AT292-'Calculs T1a'!$S$7)/'Calculs T1a'!$S$7)*100,0),ROUND((ABS(AT292-$B292)/$B292)*100,0))), "No Prediction")</f>
        <v>0</v>
      </c>
      <c r="AW292" s="5">
        <f>IFERROR(IF(AV292=$B292,0,IF($B292=0,ROUND((ABS(AV292-'Calculs T1a'!$S$7)/'Calculs T1a'!$S$7)*100,0),ROUND((ABS(AV292-$B292)/$B292)*100,0))), "No Prediction")</f>
        <v>0</v>
      </c>
      <c r="BB292" s="5">
        <f>IFERROR(IF(BA292=$B292,0,IF($B292=0,ROUND((ABS(BA292-'Calculs T1a'!$S$7)/'Calculs T1a'!$S$7)*100,0),ROUND((ABS(BA292-$B292)/$B292)*100,0))), "No Prediction")</f>
        <v>0</v>
      </c>
      <c r="BD292" s="5">
        <f>IFERROR(IF(BC292=$B292,0,IF($B292=0,ROUND((ABS(BC292-'Calculs T1a'!$S$7)/'Calculs T1a'!$S$7)*100,0),ROUND((ABS(BC292-$B292)/$B292)*100,0))), "No Prediction")</f>
        <v>0</v>
      </c>
      <c r="BF292" s="5">
        <f>IFERROR(IF(BE292=$B292,0,IF($B292=0,ROUND((ABS(BE292-'Calculs T1a'!$S$7)/'Calculs T1a'!$S$7)*100,0),ROUND((ABS(BE292-$B292)/$B292)*100,0))), "No Prediction")</f>
        <v>0</v>
      </c>
      <c r="BH292" s="5">
        <f>IFERROR(IF(BG292=$B292,0,IF($B292=0,ROUND((ABS(BG292-'Calculs T1a'!$S$7)/'Calculs T1a'!$S$7)*100,0),ROUND((ABS(BG292-$B292)/$B292)*100,0))), "No Prediction")</f>
        <v>0</v>
      </c>
      <c r="BJ292" s="5">
        <f>IFERROR(IF(BI292=$B292,0,IF($B292=0,ROUND((ABS(BI292-'Calculs T1a'!$S$7)/'Calculs T1a'!$S$7)*100,0),ROUND((ABS(BI292-$B292)/$B292)*100,0))), "No Prediction")</f>
        <v>0</v>
      </c>
      <c r="BL292" s="5">
        <f>IFERROR(IF(BK292=$B292,0,IF($B292=0,ROUND((ABS(BK292-'Calculs T1a'!$S$7)/'Calculs T1a'!$S$7)*100,0),ROUND((ABS(BK292-$B292)/$B292)*100,0))), "No Prediction")</f>
        <v>0</v>
      </c>
      <c r="BN292" s="5">
        <f>IFERROR(IF(BM292=$B292,0,IF($B292=0,ROUND((ABS(BM292-'Calculs T1a'!$S$7)/'Calculs T1a'!$S$7)*100,0),ROUND((ABS(BM292-$B292)/$B292)*100,0))), "No Prediction")</f>
        <v>0</v>
      </c>
      <c r="BP292" s="5">
        <f>IFERROR(IF(BO292=$B292,0,IF($B292=0,ROUND((ABS(BO292-'Calculs T1a'!$S$7)/'Calculs T1a'!$S$7)*100,0),ROUND((ABS(BO292-$B292)/$B292)*100,0))), "No Prediction")</f>
        <v>0</v>
      </c>
      <c r="BR292" s="5">
        <f>IFERROR(IF(BQ292=$B292,0,IF($B292=0,ROUND((ABS(BQ292-'Calculs T1a'!$S$7)/'Calculs T1a'!$S$7)*100,0),ROUND((ABS(BQ292-$B292)/$B292)*100,0))), "No Prediction")</f>
        <v>0</v>
      </c>
      <c r="BT292" s="5">
        <f>IFERROR(IF(BS292=$B292,0,IF($B292=0,ROUND((ABS(BS292-'Calculs T1a'!$S$7)/'Calculs T1a'!$S$7)*100,0),ROUND((ABS(BS292-$B292)/$B292)*100,0))), "No Prediction")</f>
        <v>0</v>
      </c>
      <c r="BV292" s="5">
        <f>IFERROR(IF(BU292=$B292,0,IF($B292=0,ROUND((ABS(BU292-'Calculs T1a'!$S$7)/'Calculs T1a'!$S$7)*100,0),ROUND((ABS(BU292-$B292)/$B292)*100,0))), "No Prediction")</f>
        <v>0</v>
      </c>
    </row>
    <row r="293" spans="4:74" x14ac:dyDescent="0.3">
      <c r="D293" s="5">
        <f>IFERROR(IF(C293=$B293,0,IF($B293=0,ROUND((ABS(C293-'Calculs T1a'!$S$7)/'Calculs T1a'!$S$7)*100,0),ROUND((ABS(C293-$B293)/$B293)*100,0))), "No Prediction")</f>
        <v>0</v>
      </c>
      <c r="F293" s="5">
        <f>IFERROR(IF(E293=$B293,0,IF($B293=0,ROUND((ABS(E293-'Calculs T1a'!$S$7)/'Calculs T1a'!$S$7)*100,0),ROUND((ABS(E293-$B293)/$B293)*100,0))), "No Prediction")</f>
        <v>0</v>
      </c>
      <c r="H293" s="5">
        <f>IFERROR(IF(G293=$B293,0,IF($B293=0,ROUND((ABS(G293-'Calculs T1a'!$S$7)/'Calculs T1a'!$S$7)*100,0),ROUND((ABS(G293-$B293)/$B293)*100,0))), "No Prediction")</f>
        <v>0</v>
      </c>
      <c r="J293" s="5">
        <f>IFERROR(IF(I293=$B293,0,IF($B293=0,ROUND((ABS(I293-'Calculs T1a'!$S$7)/'Calculs T1a'!$S$7)*100,0),ROUND((ABS(I293-$B293)/$B293)*100,0))), "No Prediction")</f>
        <v>0</v>
      </c>
      <c r="L293" s="5">
        <f>IFERROR(IF(K293=$B293,0,IF($B293=0,ROUND((ABS(K293-'Calculs T1a'!$S$7)/'Calculs T1a'!$S$7)*100,0),ROUND((ABS(K293-$B293)/$B293)*100,0))), "No Prediction")</f>
        <v>0</v>
      </c>
      <c r="N293" s="5">
        <f>IFERROR(IF(M293=$B293,0,IF($B293=0,ROUND((ABS(M293-'Calculs T1a'!$S$7)/'Calculs T1a'!$S$7)*100,0),ROUND((ABS(M293-$B293)/$B293)*100,0))), "No Prediction")</f>
        <v>0</v>
      </c>
      <c r="P293" s="5">
        <f>IFERROR(IF(O293=$B293,0,IF($B293=0,ROUND((ABS(O293-'Calculs T1a'!$S$7)/'Calculs T1a'!$S$7)*100,0),ROUND((ABS(O293-$B293)/$B293)*100,0))), "No Prediction")</f>
        <v>0</v>
      </c>
      <c r="R293" s="5">
        <f>IFERROR(IF(Q293=$B293,0,IF($B293=0,ROUND((ABS(Q293-'Calculs T1a'!$S$7)/'Calculs T1a'!$S$7)*100,0),ROUND((ABS(Q293-$B293)/$B293)*100,0))), "No Prediction")</f>
        <v>0</v>
      </c>
      <c r="T293" s="5">
        <f>IFERROR(IF(S293=$B293,0,IF($B293=0,ROUND((ABS(S293-'Calculs T1a'!$S$7)/'Calculs T1a'!$S$7)*100,0),ROUND((ABS(S293-$B293)/$B293)*100,0))), "No Prediction")</f>
        <v>0</v>
      </c>
      <c r="V293" s="5">
        <f>IFERROR(IF(U293=$B293,0,IF($B293=0,ROUND((ABS(U293-'Calculs T1a'!$S$7)/'Calculs T1a'!$S$7)*100,0),ROUND((ABS(U293-$B293)/$B293)*100,0))), "No Prediction")</f>
        <v>0</v>
      </c>
      <c r="X293" s="5">
        <f>IFERROR(IF(W293=$B293,0,IF($B293=0,ROUND((ABS(W293-'Calculs T1a'!$S$7)/'Calculs T1a'!$S$7)*100,0),ROUND((ABS(W293-$B293)/$B293)*100,0))), "No Prediction")</f>
        <v>0</v>
      </c>
      <c r="AC293" s="5">
        <f>IFERROR(IF(AB293=$B293,0,IF($B293=0,ROUND((ABS(AB293-'Calculs T1a'!$S$7)/'Calculs T1a'!$S$7)*100,0),ROUND((ABS(AB293-$B293)/$B293)*100,0))), "No Prediction")</f>
        <v>0</v>
      </c>
      <c r="AE293" s="5">
        <f>IFERROR(IF(AD293=$B293,0,IF($B293=0,ROUND((ABS(AD293-'Calculs T1a'!$S$7)/'Calculs T1a'!$S$7)*100,0),ROUND((ABS(AD293-$B293)/$B293)*100,0))), "No Prediction")</f>
        <v>0</v>
      </c>
      <c r="AG293" s="5">
        <f>IFERROR(IF(AF293=$B293,0,IF($B293=0,ROUND((ABS(AF293-'Calculs T1a'!$S$7)/'Calculs T1a'!$S$7)*100,0),ROUND((ABS(AF293-$B293)/$B293)*100,0))), "No Prediction")</f>
        <v>0</v>
      </c>
      <c r="AI293" s="5">
        <f>IFERROR(IF(AH293=$B293,0,IF($B293=0,ROUND((ABS(AH293-'Calculs T1a'!$S$7)/'Calculs T1a'!$S$7)*100,0),ROUND((ABS(AH293-$B293)/$B293)*100,0))), "No Prediction")</f>
        <v>0</v>
      </c>
      <c r="AK293" s="5">
        <f>IFERROR(IF(AJ293=$B293,0,IF($B293=0,ROUND((ABS(AJ293-'Calculs T1a'!$S$7)/'Calculs T1a'!$S$7)*100,0),ROUND((ABS(AJ293-$B293)/$B293)*100,0))), "No Prediction")</f>
        <v>0</v>
      </c>
      <c r="AM293" s="5">
        <f>IFERROR(IF(AL293=$B293,0,IF($B293=0,ROUND((ABS(AL293-'Calculs T1a'!$S$7)/'Calculs T1a'!$S$7)*100,0),ROUND((ABS(AL293-$B293)/$B293)*100,0))), "No Prediction")</f>
        <v>0</v>
      </c>
      <c r="AO293" s="5">
        <f>IFERROR(IF(AN293=$B293,0,IF($B293=0,ROUND((ABS(AN293-'Calculs T1a'!$S$7)/'Calculs T1a'!$S$7)*100,0),ROUND((ABS(AN293-$B293)/$B293)*100,0))), "No Prediction")</f>
        <v>0</v>
      </c>
      <c r="AQ293" s="5">
        <f>IFERROR(IF(AP293=$B293,0,IF($B293=0,ROUND((ABS(AP293-'Calculs T1a'!$S$7)/'Calculs T1a'!$S$7)*100,0),ROUND((ABS(AP293-$B293)/$B293)*100,0))), "No Prediction")</f>
        <v>0</v>
      </c>
      <c r="AS293" s="5">
        <f>IFERROR(IF(AR293=$B293,0,IF($B293=0,ROUND((ABS(AR293-'Calculs T1a'!$S$7)/'Calculs T1a'!$S$7)*100,0),ROUND((ABS(AR293-$B293)/$B293)*100,0))), "No Prediction")</f>
        <v>0</v>
      </c>
      <c r="AU293" s="5">
        <f>IFERROR(IF(AT293=$B293,0,IF($B293=0,ROUND((ABS(AT293-'Calculs T1a'!$S$7)/'Calculs T1a'!$S$7)*100,0),ROUND((ABS(AT293-$B293)/$B293)*100,0))), "No Prediction")</f>
        <v>0</v>
      </c>
      <c r="AW293" s="5">
        <f>IFERROR(IF(AV293=$B293,0,IF($B293=0,ROUND((ABS(AV293-'Calculs T1a'!$S$7)/'Calculs T1a'!$S$7)*100,0),ROUND((ABS(AV293-$B293)/$B293)*100,0))), "No Prediction")</f>
        <v>0</v>
      </c>
      <c r="BB293" s="5">
        <f>IFERROR(IF(BA293=$B293,0,IF($B293=0,ROUND((ABS(BA293-'Calculs T1a'!$S$7)/'Calculs T1a'!$S$7)*100,0),ROUND((ABS(BA293-$B293)/$B293)*100,0))), "No Prediction")</f>
        <v>0</v>
      </c>
      <c r="BD293" s="5">
        <f>IFERROR(IF(BC293=$B293,0,IF($B293=0,ROUND((ABS(BC293-'Calculs T1a'!$S$7)/'Calculs T1a'!$S$7)*100,0),ROUND((ABS(BC293-$B293)/$B293)*100,0))), "No Prediction")</f>
        <v>0</v>
      </c>
      <c r="BF293" s="5">
        <f>IFERROR(IF(BE293=$B293,0,IF($B293=0,ROUND((ABS(BE293-'Calculs T1a'!$S$7)/'Calculs T1a'!$S$7)*100,0),ROUND((ABS(BE293-$B293)/$B293)*100,0))), "No Prediction")</f>
        <v>0</v>
      </c>
      <c r="BH293" s="5">
        <f>IFERROR(IF(BG293=$B293,0,IF($B293=0,ROUND((ABS(BG293-'Calculs T1a'!$S$7)/'Calculs T1a'!$S$7)*100,0),ROUND((ABS(BG293-$B293)/$B293)*100,0))), "No Prediction")</f>
        <v>0</v>
      </c>
      <c r="BJ293" s="5">
        <f>IFERROR(IF(BI293=$B293,0,IF($B293=0,ROUND((ABS(BI293-'Calculs T1a'!$S$7)/'Calculs T1a'!$S$7)*100,0),ROUND((ABS(BI293-$B293)/$B293)*100,0))), "No Prediction")</f>
        <v>0</v>
      </c>
      <c r="BL293" s="5">
        <f>IFERROR(IF(BK293=$B293,0,IF($B293=0,ROUND((ABS(BK293-'Calculs T1a'!$S$7)/'Calculs T1a'!$S$7)*100,0),ROUND((ABS(BK293-$B293)/$B293)*100,0))), "No Prediction")</f>
        <v>0</v>
      </c>
      <c r="BN293" s="5">
        <f>IFERROR(IF(BM293=$B293,0,IF($B293=0,ROUND((ABS(BM293-'Calculs T1a'!$S$7)/'Calculs T1a'!$S$7)*100,0),ROUND((ABS(BM293-$B293)/$B293)*100,0))), "No Prediction")</f>
        <v>0</v>
      </c>
      <c r="BP293" s="5">
        <f>IFERROR(IF(BO293=$B293,0,IF($B293=0,ROUND((ABS(BO293-'Calculs T1a'!$S$7)/'Calculs T1a'!$S$7)*100,0),ROUND((ABS(BO293-$B293)/$B293)*100,0))), "No Prediction")</f>
        <v>0</v>
      </c>
      <c r="BR293" s="5">
        <f>IFERROR(IF(BQ293=$B293,0,IF($B293=0,ROUND((ABS(BQ293-'Calculs T1a'!$S$7)/'Calculs T1a'!$S$7)*100,0),ROUND((ABS(BQ293-$B293)/$B293)*100,0))), "No Prediction")</f>
        <v>0</v>
      </c>
      <c r="BT293" s="5">
        <f>IFERROR(IF(BS293=$B293,0,IF($B293=0,ROUND((ABS(BS293-'Calculs T1a'!$S$7)/'Calculs T1a'!$S$7)*100,0),ROUND((ABS(BS293-$B293)/$B293)*100,0))), "No Prediction")</f>
        <v>0</v>
      </c>
      <c r="BV293" s="5">
        <f>IFERROR(IF(BU293=$B293,0,IF($B293=0,ROUND((ABS(BU293-'Calculs T1a'!$S$7)/'Calculs T1a'!$S$7)*100,0),ROUND((ABS(BU293-$B293)/$B293)*100,0))), "No Prediction")</f>
        <v>0</v>
      </c>
    </row>
    <row r="294" spans="4:74" x14ac:dyDescent="0.3">
      <c r="D294" s="5">
        <f>IFERROR(IF(C294=$B294,0,IF($B294=0,ROUND((ABS(C294-'Calculs T1a'!$S$7)/'Calculs T1a'!$S$7)*100,0),ROUND((ABS(C294-$B294)/$B294)*100,0))), "No Prediction")</f>
        <v>0</v>
      </c>
      <c r="F294" s="5">
        <f>IFERROR(IF(E294=$B294,0,IF($B294=0,ROUND((ABS(E294-'Calculs T1a'!$S$7)/'Calculs T1a'!$S$7)*100,0),ROUND((ABS(E294-$B294)/$B294)*100,0))), "No Prediction")</f>
        <v>0</v>
      </c>
      <c r="H294" s="5">
        <f>IFERROR(IF(G294=$B294,0,IF($B294=0,ROUND((ABS(G294-'Calculs T1a'!$S$7)/'Calculs T1a'!$S$7)*100,0),ROUND((ABS(G294-$B294)/$B294)*100,0))), "No Prediction")</f>
        <v>0</v>
      </c>
      <c r="J294" s="5">
        <f>IFERROR(IF(I294=$B294,0,IF($B294=0,ROUND((ABS(I294-'Calculs T1a'!$S$7)/'Calculs T1a'!$S$7)*100,0),ROUND((ABS(I294-$B294)/$B294)*100,0))), "No Prediction")</f>
        <v>0</v>
      </c>
      <c r="L294" s="5">
        <f>IFERROR(IF(K294=$B294,0,IF($B294=0,ROUND((ABS(K294-'Calculs T1a'!$S$7)/'Calculs T1a'!$S$7)*100,0),ROUND((ABS(K294-$B294)/$B294)*100,0))), "No Prediction")</f>
        <v>0</v>
      </c>
      <c r="N294" s="5">
        <f>IFERROR(IF(M294=$B294,0,IF($B294=0,ROUND((ABS(M294-'Calculs T1a'!$S$7)/'Calculs T1a'!$S$7)*100,0),ROUND((ABS(M294-$B294)/$B294)*100,0))), "No Prediction")</f>
        <v>0</v>
      </c>
      <c r="P294" s="5">
        <f>IFERROR(IF(O294=$B294,0,IF($B294=0,ROUND((ABS(O294-'Calculs T1a'!$S$7)/'Calculs T1a'!$S$7)*100,0),ROUND((ABS(O294-$B294)/$B294)*100,0))), "No Prediction")</f>
        <v>0</v>
      </c>
      <c r="R294" s="5">
        <f>IFERROR(IF(Q294=$B294,0,IF($B294=0,ROUND((ABS(Q294-'Calculs T1a'!$S$7)/'Calculs T1a'!$S$7)*100,0),ROUND((ABS(Q294-$B294)/$B294)*100,0))), "No Prediction")</f>
        <v>0</v>
      </c>
      <c r="T294" s="5">
        <f>IFERROR(IF(S294=$B294,0,IF($B294=0,ROUND((ABS(S294-'Calculs T1a'!$S$7)/'Calculs T1a'!$S$7)*100,0),ROUND((ABS(S294-$B294)/$B294)*100,0))), "No Prediction")</f>
        <v>0</v>
      </c>
      <c r="V294" s="5">
        <f>IFERROR(IF(U294=$B294,0,IF($B294=0,ROUND((ABS(U294-'Calculs T1a'!$S$7)/'Calculs T1a'!$S$7)*100,0),ROUND((ABS(U294-$B294)/$B294)*100,0))), "No Prediction")</f>
        <v>0</v>
      </c>
      <c r="X294" s="5">
        <f>IFERROR(IF(W294=$B294,0,IF($B294=0,ROUND((ABS(W294-'Calculs T1a'!$S$7)/'Calculs T1a'!$S$7)*100,0),ROUND((ABS(W294-$B294)/$B294)*100,0))), "No Prediction")</f>
        <v>0</v>
      </c>
      <c r="AC294" s="5">
        <f>IFERROR(IF(AB294=$B294,0,IF($B294=0,ROUND((ABS(AB294-'Calculs T1a'!$S$7)/'Calculs T1a'!$S$7)*100,0),ROUND((ABS(AB294-$B294)/$B294)*100,0))), "No Prediction")</f>
        <v>0</v>
      </c>
      <c r="AE294" s="5">
        <f>IFERROR(IF(AD294=$B294,0,IF($B294=0,ROUND((ABS(AD294-'Calculs T1a'!$S$7)/'Calculs T1a'!$S$7)*100,0),ROUND((ABS(AD294-$B294)/$B294)*100,0))), "No Prediction")</f>
        <v>0</v>
      </c>
      <c r="AG294" s="5">
        <f>IFERROR(IF(AF294=$B294,0,IF($B294=0,ROUND((ABS(AF294-'Calculs T1a'!$S$7)/'Calculs T1a'!$S$7)*100,0),ROUND((ABS(AF294-$B294)/$B294)*100,0))), "No Prediction")</f>
        <v>0</v>
      </c>
      <c r="AI294" s="5">
        <f>IFERROR(IF(AH294=$B294,0,IF($B294=0,ROUND((ABS(AH294-'Calculs T1a'!$S$7)/'Calculs T1a'!$S$7)*100,0),ROUND((ABS(AH294-$B294)/$B294)*100,0))), "No Prediction")</f>
        <v>0</v>
      </c>
      <c r="AK294" s="5">
        <f>IFERROR(IF(AJ294=$B294,0,IF($B294=0,ROUND((ABS(AJ294-'Calculs T1a'!$S$7)/'Calculs T1a'!$S$7)*100,0),ROUND((ABS(AJ294-$B294)/$B294)*100,0))), "No Prediction")</f>
        <v>0</v>
      </c>
      <c r="AM294" s="5">
        <f>IFERROR(IF(AL294=$B294,0,IF($B294=0,ROUND((ABS(AL294-'Calculs T1a'!$S$7)/'Calculs T1a'!$S$7)*100,0),ROUND((ABS(AL294-$B294)/$B294)*100,0))), "No Prediction")</f>
        <v>0</v>
      </c>
      <c r="AO294" s="5">
        <f>IFERROR(IF(AN294=$B294,0,IF($B294=0,ROUND((ABS(AN294-'Calculs T1a'!$S$7)/'Calculs T1a'!$S$7)*100,0),ROUND((ABS(AN294-$B294)/$B294)*100,0))), "No Prediction")</f>
        <v>0</v>
      </c>
      <c r="AQ294" s="5">
        <f>IFERROR(IF(AP294=$B294,0,IF($B294=0,ROUND((ABS(AP294-'Calculs T1a'!$S$7)/'Calculs T1a'!$S$7)*100,0),ROUND((ABS(AP294-$B294)/$B294)*100,0))), "No Prediction")</f>
        <v>0</v>
      </c>
      <c r="AS294" s="5">
        <f>IFERROR(IF(AR294=$B294,0,IF($B294=0,ROUND((ABS(AR294-'Calculs T1a'!$S$7)/'Calculs T1a'!$S$7)*100,0),ROUND((ABS(AR294-$B294)/$B294)*100,0))), "No Prediction")</f>
        <v>0</v>
      </c>
      <c r="AU294" s="5">
        <f>IFERROR(IF(AT294=$B294,0,IF($B294=0,ROUND((ABS(AT294-'Calculs T1a'!$S$7)/'Calculs T1a'!$S$7)*100,0),ROUND((ABS(AT294-$B294)/$B294)*100,0))), "No Prediction")</f>
        <v>0</v>
      </c>
      <c r="AW294" s="5">
        <f>IFERROR(IF(AV294=$B294,0,IF($B294=0,ROUND((ABS(AV294-'Calculs T1a'!$S$7)/'Calculs T1a'!$S$7)*100,0),ROUND((ABS(AV294-$B294)/$B294)*100,0))), "No Prediction")</f>
        <v>0</v>
      </c>
      <c r="BB294" s="5">
        <f>IFERROR(IF(BA294=$B294,0,IF($B294=0,ROUND((ABS(BA294-'Calculs T1a'!$S$7)/'Calculs T1a'!$S$7)*100,0),ROUND((ABS(BA294-$B294)/$B294)*100,0))), "No Prediction")</f>
        <v>0</v>
      </c>
      <c r="BD294" s="5">
        <f>IFERROR(IF(BC294=$B294,0,IF($B294=0,ROUND((ABS(BC294-'Calculs T1a'!$S$7)/'Calculs T1a'!$S$7)*100,0),ROUND((ABS(BC294-$B294)/$B294)*100,0))), "No Prediction")</f>
        <v>0</v>
      </c>
      <c r="BF294" s="5">
        <f>IFERROR(IF(BE294=$B294,0,IF($B294=0,ROUND((ABS(BE294-'Calculs T1a'!$S$7)/'Calculs T1a'!$S$7)*100,0),ROUND((ABS(BE294-$B294)/$B294)*100,0))), "No Prediction")</f>
        <v>0</v>
      </c>
      <c r="BH294" s="5">
        <f>IFERROR(IF(BG294=$B294,0,IF($B294=0,ROUND((ABS(BG294-'Calculs T1a'!$S$7)/'Calculs T1a'!$S$7)*100,0),ROUND((ABS(BG294-$B294)/$B294)*100,0))), "No Prediction")</f>
        <v>0</v>
      </c>
      <c r="BJ294" s="5">
        <f>IFERROR(IF(BI294=$B294,0,IF($B294=0,ROUND((ABS(BI294-'Calculs T1a'!$S$7)/'Calculs T1a'!$S$7)*100,0),ROUND((ABS(BI294-$B294)/$B294)*100,0))), "No Prediction")</f>
        <v>0</v>
      </c>
      <c r="BL294" s="5">
        <f>IFERROR(IF(BK294=$B294,0,IF($B294=0,ROUND((ABS(BK294-'Calculs T1a'!$S$7)/'Calculs T1a'!$S$7)*100,0),ROUND((ABS(BK294-$B294)/$B294)*100,0))), "No Prediction")</f>
        <v>0</v>
      </c>
      <c r="BN294" s="5">
        <f>IFERROR(IF(BM294=$B294,0,IF($B294=0,ROUND((ABS(BM294-'Calculs T1a'!$S$7)/'Calculs T1a'!$S$7)*100,0),ROUND((ABS(BM294-$B294)/$B294)*100,0))), "No Prediction")</f>
        <v>0</v>
      </c>
      <c r="BP294" s="5">
        <f>IFERROR(IF(BO294=$B294,0,IF($B294=0,ROUND((ABS(BO294-'Calculs T1a'!$S$7)/'Calculs T1a'!$S$7)*100,0),ROUND((ABS(BO294-$B294)/$B294)*100,0))), "No Prediction")</f>
        <v>0</v>
      </c>
      <c r="BR294" s="5">
        <f>IFERROR(IF(BQ294=$B294,0,IF($B294=0,ROUND((ABS(BQ294-'Calculs T1a'!$S$7)/'Calculs T1a'!$S$7)*100,0),ROUND((ABS(BQ294-$B294)/$B294)*100,0))), "No Prediction")</f>
        <v>0</v>
      </c>
      <c r="BT294" s="5">
        <f>IFERROR(IF(BS294=$B294,0,IF($B294=0,ROUND((ABS(BS294-'Calculs T1a'!$S$7)/'Calculs T1a'!$S$7)*100,0),ROUND((ABS(BS294-$B294)/$B294)*100,0))), "No Prediction")</f>
        <v>0</v>
      </c>
      <c r="BV294" s="5">
        <f>IFERROR(IF(BU294=$B294,0,IF($B294=0,ROUND((ABS(BU294-'Calculs T1a'!$S$7)/'Calculs T1a'!$S$7)*100,0),ROUND((ABS(BU294-$B294)/$B294)*100,0))), "No Prediction")</f>
        <v>0</v>
      </c>
    </row>
    <row r="295" spans="4:74" x14ac:dyDescent="0.3">
      <c r="D295" s="5">
        <f>IFERROR(IF(C295=$B295,0,IF($B295=0,ROUND((ABS(C295-'Calculs T1a'!$S$7)/'Calculs T1a'!$S$7)*100,0),ROUND((ABS(C295-$B295)/$B295)*100,0))), "No Prediction")</f>
        <v>0</v>
      </c>
      <c r="F295" s="5">
        <f>IFERROR(IF(E295=$B295,0,IF($B295=0,ROUND((ABS(E295-'Calculs T1a'!$S$7)/'Calculs T1a'!$S$7)*100,0),ROUND((ABS(E295-$B295)/$B295)*100,0))), "No Prediction")</f>
        <v>0</v>
      </c>
      <c r="H295" s="5">
        <f>IFERROR(IF(G295=$B295,0,IF($B295=0,ROUND((ABS(G295-'Calculs T1a'!$S$7)/'Calculs T1a'!$S$7)*100,0),ROUND((ABS(G295-$B295)/$B295)*100,0))), "No Prediction")</f>
        <v>0</v>
      </c>
      <c r="J295" s="5">
        <f>IFERROR(IF(I295=$B295,0,IF($B295=0,ROUND((ABS(I295-'Calculs T1a'!$S$7)/'Calculs T1a'!$S$7)*100,0),ROUND((ABS(I295-$B295)/$B295)*100,0))), "No Prediction")</f>
        <v>0</v>
      </c>
      <c r="L295" s="5">
        <f>IFERROR(IF(K295=$B295,0,IF($B295=0,ROUND((ABS(K295-'Calculs T1a'!$S$7)/'Calculs T1a'!$S$7)*100,0),ROUND((ABS(K295-$B295)/$B295)*100,0))), "No Prediction")</f>
        <v>0</v>
      </c>
      <c r="N295" s="5">
        <f>IFERROR(IF(M295=$B295,0,IF($B295=0,ROUND((ABS(M295-'Calculs T1a'!$S$7)/'Calculs T1a'!$S$7)*100,0),ROUND((ABS(M295-$B295)/$B295)*100,0))), "No Prediction")</f>
        <v>0</v>
      </c>
      <c r="P295" s="5">
        <f>IFERROR(IF(O295=$B295,0,IF($B295=0,ROUND((ABS(O295-'Calculs T1a'!$S$7)/'Calculs T1a'!$S$7)*100,0),ROUND((ABS(O295-$B295)/$B295)*100,0))), "No Prediction")</f>
        <v>0</v>
      </c>
      <c r="R295" s="5">
        <f>IFERROR(IF(Q295=$B295,0,IF($B295=0,ROUND((ABS(Q295-'Calculs T1a'!$S$7)/'Calculs T1a'!$S$7)*100,0),ROUND((ABS(Q295-$B295)/$B295)*100,0))), "No Prediction")</f>
        <v>0</v>
      </c>
      <c r="T295" s="5">
        <f>IFERROR(IF(S295=$B295,0,IF($B295=0,ROUND((ABS(S295-'Calculs T1a'!$S$7)/'Calculs T1a'!$S$7)*100,0),ROUND((ABS(S295-$B295)/$B295)*100,0))), "No Prediction")</f>
        <v>0</v>
      </c>
      <c r="V295" s="5">
        <f>IFERROR(IF(U295=$B295,0,IF($B295=0,ROUND((ABS(U295-'Calculs T1a'!$S$7)/'Calculs T1a'!$S$7)*100,0),ROUND((ABS(U295-$B295)/$B295)*100,0))), "No Prediction")</f>
        <v>0</v>
      </c>
      <c r="X295" s="5">
        <f>IFERROR(IF(W295=$B295,0,IF($B295=0,ROUND((ABS(W295-'Calculs T1a'!$S$7)/'Calculs T1a'!$S$7)*100,0),ROUND((ABS(W295-$B295)/$B295)*100,0))), "No Prediction")</f>
        <v>0</v>
      </c>
      <c r="AC295" s="5">
        <f>IFERROR(IF(AB295=$B295,0,IF($B295=0,ROUND((ABS(AB295-'Calculs T1a'!$S$7)/'Calculs T1a'!$S$7)*100,0),ROUND((ABS(AB295-$B295)/$B295)*100,0))), "No Prediction")</f>
        <v>0</v>
      </c>
      <c r="AE295" s="5">
        <f>IFERROR(IF(AD295=$B295,0,IF($B295=0,ROUND((ABS(AD295-'Calculs T1a'!$S$7)/'Calculs T1a'!$S$7)*100,0),ROUND((ABS(AD295-$B295)/$B295)*100,0))), "No Prediction")</f>
        <v>0</v>
      </c>
      <c r="AG295" s="5">
        <f>IFERROR(IF(AF295=$B295,0,IF($B295=0,ROUND((ABS(AF295-'Calculs T1a'!$S$7)/'Calculs T1a'!$S$7)*100,0),ROUND((ABS(AF295-$B295)/$B295)*100,0))), "No Prediction")</f>
        <v>0</v>
      </c>
      <c r="AI295" s="5">
        <f>IFERROR(IF(AH295=$B295,0,IF($B295=0,ROUND((ABS(AH295-'Calculs T1a'!$S$7)/'Calculs T1a'!$S$7)*100,0),ROUND((ABS(AH295-$B295)/$B295)*100,0))), "No Prediction")</f>
        <v>0</v>
      </c>
      <c r="AK295" s="5">
        <f>IFERROR(IF(AJ295=$B295,0,IF($B295=0,ROUND((ABS(AJ295-'Calculs T1a'!$S$7)/'Calculs T1a'!$S$7)*100,0),ROUND((ABS(AJ295-$B295)/$B295)*100,0))), "No Prediction")</f>
        <v>0</v>
      </c>
      <c r="AM295" s="5">
        <f>IFERROR(IF(AL295=$B295,0,IF($B295=0,ROUND((ABS(AL295-'Calculs T1a'!$S$7)/'Calculs T1a'!$S$7)*100,0),ROUND((ABS(AL295-$B295)/$B295)*100,0))), "No Prediction")</f>
        <v>0</v>
      </c>
      <c r="AO295" s="5">
        <f>IFERROR(IF(AN295=$B295,0,IF($B295=0,ROUND((ABS(AN295-'Calculs T1a'!$S$7)/'Calculs T1a'!$S$7)*100,0),ROUND((ABS(AN295-$B295)/$B295)*100,0))), "No Prediction")</f>
        <v>0</v>
      </c>
      <c r="AQ295" s="5">
        <f>IFERROR(IF(AP295=$B295,0,IF($B295=0,ROUND((ABS(AP295-'Calculs T1a'!$S$7)/'Calculs T1a'!$S$7)*100,0),ROUND((ABS(AP295-$B295)/$B295)*100,0))), "No Prediction")</f>
        <v>0</v>
      </c>
      <c r="AS295" s="5">
        <f>IFERROR(IF(AR295=$B295,0,IF($B295=0,ROUND((ABS(AR295-'Calculs T1a'!$S$7)/'Calculs T1a'!$S$7)*100,0),ROUND((ABS(AR295-$B295)/$B295)*100,0))), "No Prediction")</f>
        <v>0</v>
      </c>
      <c r="AU295" s="5">
        <f>IFERROR(IF(AT295=$B295,0,IF($B295=0,ROUND((ABS(AT295-'Calculs T1a'!$S$7)/'Calculs T1a'!$S$7)*100,0),ROUND((ABS(AT295-$B295)/$B295)*100,0))), "No Prediction")</f>
        <v>0</v>
      </c>
      <c r="AW295" s="5">
        <f>IFERROR(IF(AV295=$B295,0,IF($B295=0,ROUND((ABS(AV295-'Calculs T1a'!$S$7)/'Calculs T1a'!$S$7)*100,0),ROUND((ABS(AV295-$B295)/$B295)*100,0))), "No Prediction")</f>
        <v>0</v>
      </c>
      <c r="BB295" s="5">
        <f>IFERROR(IF(BA295=$B295,0,IF($B295=0,ROUND((ABS(BA295-'Calculs T1a'!$S$7)/'Calculs T1a'!$S$7)*100,0),ROUND((ABS(BA295-$B295)/$B295)*100,0))), "No Prediction")</f>
        <v>0</v>
      </c>
      <c r="BD295" s="5">
        <f>IFERROR(IF(BC295=$B295,0,IF($B295=0,ROUND((ABS(BC295-'Calculs T1a'!$S$7)/'Calculs T1a'!$S$7)*100,0),ROUND((ABS(BC295-$B295)/$B295)*100,0))), "No Prediction")</f>
        <v>0</v>
      </c>
      <c r="BF295" s="5">
        <f>IFERROR(IF(BE295=$B295,0,IF($B295=0,ROUND((ABS(BE295-'Calculs T1a'!$S$7)/'Calculs T1a'!$S$7)*100,0),ROUND((ABS(BE295-$B295)/$B295)*100,0))), "No Prediction")</f>
        <v>0</v>
      </c>
      <c r="BH295" s="5">
        <f>IFERROR(IF(BG295=$B295,0,IF($B295=0,ROUND((ABS(BG295-'Calculs T1a'!$S$7)/'Calculs T1a'!$S$7)*100,0),ROUND((ABS(BG295-$B295)/$B295)*100,0))), "No Prediction")</f>
        <v>0</v>
      </c>
      <c r="BJ295" s="5">
        <f>IFERROR(IF(BI295=$B295,0,IF($B295=0,ROUND((ABS(BI295-'Calculs T1a'!$S$7)/'Calculs T1a'!$S$7)*100,0),ROUND((ABS(BI295-$B295)/$B295)*100,0))), "No Prediction")</f>
        <v>0</v>
      </c>
      <c r="BL295" s="5">
        <f>IFERROR(IF(BK295=$B295,0,IF($B295=0,ROUND((ABS(BK295-'Calculs T1a'!$S$7)/'Calculs T1a'!$S$7)*100,0),ROUND((ABS(BK295-$B295)/$B295)*100,0))), "No Prediction")</f>
        <v>0</v>
      </c>
      <c r="BN295" s="5">
        <f>IFERROR(IF(BM295=$B295,0,IF($B295=0,ROUND((ABS(BM295-'Calculs T1a'!$S$7)/'Calculs T1a'!$S$7)*100,0),ROUND((ABS(BM295-$B295)/$B295)*100,0))), "No Prediction")</f>
        <v>0</v>
      </c>
      <c r="BP295" s="5">
        <f>IFERROR(IF(BO295=$B295,0,IF($B295=0,ROUND((ABS(BO295-'Calculs T1a'!$S$7)/'Calculs T1a'!$S$7)*100,0),ROUND((ABS(BO295-$B295)/$B295)*100,0))), "No Prediction")</f>
        <v>0</v>
      </c>
      <c r="BR295" s="5">
        <f>IFERROR(IF(BQ295=$B295,0,IF($B295=0,ROUND((ABS(BQ295-'Calculs T1a'!$S$7)/'Calculs T1a'!$S$7)*100,0),ROUND((ABS(BQ295-$B295)/$B295)*100,0))), "No Prediction")</f>
        <v>0</v>
      </c>
      <c r="BT295" s="5">
        <f>IFERROR(IF(BS295=$B295,0,IF($B295=0,ROUND((ABS(BS295-'Calculs T1a'!$S$7)/'Calculs T1a'!$S$7)*100,0),ROUND((ABS(BS295-$B295)/$B295)*100,0))), "No Prediction")</f>
        <v>0</v>
      </c>
      <c r="BV295" s="5">
        <f>IFERROR(IF(BU295=$B295,0,IF($B295=0,ROUND((ABS(BU295-'Calculs T1a'!$S$7)/'Calculs T1a'!$S$7)*100,0),ROUND((ABS(BU295-$B295)/$B295)*100,0))), "No Prediction")</f>
        <v>0</v>
      </c>
    </row>
    <row r="296" spans="4:74" x14ac:dyDescent="0.3">
      <c r="D296" s="5">
        <f>IFERROR(IF(C296=$B296,0,IF($B296=0,ROUND((ABS(C296-'Calculs T1a'!$S$7)/'Calculs T1a'!$S$7)*100,0),ROUND((ABS(C296-$B296)/$B296)*100,0))), "No Prediction")</f>
        <v>0</v>
      </c>
      <c r="F296" s="5">
        <f>IFERROR(IF(E296=$B296,0,IF($B296=0,ROUND((ABS(E296-'Calculs T1a'!$S$7)/'Calculs T1a'!$S$7)*100,0),ROUND((ABS(E296-$B296)/$B296)*100,0))), "No Prediction")</f>
        <v>0</v>
      </c>
      <c r="H296" s="5">
        <f>IFERROR(IF(G296=$B296,0,IF($B296=0,ROUND((ABS(G296-'Calculs T1a'!$S$7)/'Calculs T1a'!$S$7)*100,0),ROUND((ABS(G296-$B296)/$B296)*100,0))), "No Prediction")</f>
        <v>0</v>
      </c>
      <c r="J296" s="5">
        <f>IFERROR(IF(I296=$B296,0,IF($B296=0,ROUND((ABS(I296-'Calculs T1a'!$S$7)/'Calculs T1a'!$S$7)*100,0),ROUND((ABS(I296-$B296)/$B296)*100,0))), "No Prediction")</f>
        <v>0</v>
      </c>
      <c r="L296" s="5">
        <f>IFERROR(IF(K296=$B296,0,IF($B296=0,ROUND((ABS(K296-'Calculs T1a'!$S$7)/'Calculs T1a'!$S$7)*100,0),ROUND((ABS(K296-$B296)/$B296)*100,0))), "No Prediction")</f>
        <v>0</v>
      </c>
      <c r="N296" s="5">
        <f>IFERROR(IF(M296=$B296,0,IF($B296=0,ROUND((ABS(M296-'Calculs T1a'!$S$7)/'Calculs T1a'!$S$7)*100,0),ROUND((ABS(M296-$B296)/$B296)*100,0))), "No Prediction")</f>
        <v>0</v>
      </c>
      <c r="P296" s="5">
        <f>IFERROR(IF(O296=$B296,0,IF($B296=0,ROUND((ABS(O296-'Calculs T1a'!$S$7)/'Calculs T1a'!$S$7)*100,0),ROUND((ABS(O296-$B296)/$B296)*100,0))), "No Prediction")</f>
        <v>0</v>
      </c>
      <c r="R296" s="5">
        <f>IFERROR(IF(Q296=$B296,0,IF($B296=0,ROUND((ABS(Q296-'Calculs T1a'!$S$7)/'Calculs T1a'!$S$7)*100,0),ROUND((ABS(Q296-$B296)/$B296)*100,0))), "No Prediction")</f>
        <v>0</v>
      </c>
      <c r="T296" s="5">
        <f>IFERROR(IF(S296=$B296,0,IF($B296=0,ROUND((ABS(S296-'Calculs T1a'!$S$7)/'Calculs T1a'!$S$7)*100,0),ROUND((ABS(S296-$B296)/$B296)*100,0))), "No Prediction")</f>
        <v>0</v>
      </c>
      <c r="V296" s="5">
        <f>IFERROR(IF(U296=$B296,0,IF($B296=0,ROUND((ABS(U296-'Calculs T1a'!$S$7)/'Calculs T1a'!$S$7)*100,0),ROUND((ABS(U296-$B296)/$B296)*100,0))), "No Prediction")</f>
        <v>0</v>
      </c>
      <c r="X296" s="5">
        <f>IFERROR(IF(W296=$B296,0,IF($B296=0,ROUND((ABS(W296-'Calculs T1a'!$S$7)/'Calculs T1a'!$S$7)*100,0),ROUND((ABS(W296-$B296)/$B296)*100,0))), "No Prediction")</f>
        <v>0</v>
      </c>
      <c r="AC296" s="5">
        <f>IFERROR(IF(AB296=$B296,0,IF($B296=0,ROUND((ABS(AB296-'Calculs T1a'!$S$7)/'Calculs T1a'!$S$7)*100,0),ROUND((ABS(AB296-$B296)/$B296)*100,0))), "No Prediction")</f>
        <v>0</v>
      </c>
      <c r="AE296" s="5">
        <f>IFERROR(IF(AD296=$B296,0,IF($B296=0,ROUND((ABS(AD296-'Calculs T1a'!$S$7)/'Calculs T1a'!$S$7)*100,0),ROUND((ABS(AD296-$B296)/$B296)*100,0))), "No Prediction")</f>
        <v>0</v>
      </c>
      <c r="AG296" s="5">
        <f>IFERROR(IF(AF296=$B296,0,IF($B296=0,ROUND((ABS(AF296-'Calculs T1a'!$S$7)/'Calculs T1a'!$S$7)*100,0),ROUND((ABS(AF296-$B296)/$B296)*100,0))), "No Prediction")</f>
        <v>0</v>
      </c>
      <c r="AI296" s="5">
        <f>IFERROR(IF(AH296=$B296,0,IF($B296=0,ROUND((ABS(AH296-'Calculs T1a'!$S$7)/'Calculs T1a'!$S$7)*100,0),ROUND((ABS(AH296-$B296)/$B296)*100,0))), "No Prediction")</f>
        <v>0</v>
      </c>
      <c r="AK296" s="5">
        <f>IFERROR(IF(AJ296=$B296,0,IF($B296=0,ROUND((ABS(AJ296-'Calculs T1a'!$S$7)/'Calculs T1a'!$S$7)*100,0),ROUND((ABS(AJ296-$B296)/$B296)*100,0))), "No Prediction")</f>
        <v>0</v>
      </c>
      <c r="AM296" s="5">
        <f>IFERROR(IF(AL296=$B296,0,IF($B296=0,ROUND((ABS(AL296-'Calculs T1a'!$S$7)/'Calculs T1a'!$S$7)*100,0),ROUND((ABS(AL296-$B296)/$B296)*100,0))), "No Prediction")</f>
        <v>0</v>
      </c>
      <c r="AO296" s="5">
        <f>IFERROR(IF(AN296=$B296,0,IF($B296=0,ROUND((ABS(AN296-'Calculs T1a'!$S$7)/'Calculs T1a'!$S$7)*100,0),ROUND((ABS(AN296-$B296)/$B296)*100,0))), "No Prediction")</f>
        <v>0</v>
      </c>
      <c r="AQ296" s="5">
        <f>IFERROR(IF(AP296=$B296,0,IF($B296=0,ROUND((ABS(AP296-'Calculs T1a'!$S$7)/'Calculs T1a'!$S$7)*100,0),ROUND((ABS(AP296-$B296)/$B296)*100,0))), "No Prediction")</f>
        <v>0</v>
      </c>
      <c r="AS296" s="5">
        <f>IFERROR(IF(AR296=$B296,0,IF($B296=0,ROUND((ABS(AR296-'Calculs T1a'!$S$7)/'Calculs T1a'!$S$7)*100,0),ROUND((ABS(AR296-$B296)/$B296)*100,0))), "No Prediction")</f>
        <v>0</v>
      </c>
      <c r="AU296" s="5">
        <f>IFERROR(IF(AT296=$B296,0,IF($B296=0,ROUND((ABS(AT296-'Calculs T1a'!$S$7)/'Calculs T1a'!$S$7)*100,0),ROUND((ABS(AT296-$B296)/$B296)*100,0))), "No Prediction")</f>
        <v>0</v>
      </c>
      <c r="AW296" s="5">
        <f>IFERROR(IF(AV296=$B296,0,IF($B296=0,ROUND((ABS(AV296-'Calculs T1a'!$S$7)/'Calculs T1a'!$S$7)*100,0),ROUND((ABS(AV296-$B296)/$B296)*100,0))), "No Prediction")</f>
        <v>0</v>
      </c>
      <c r="BB296" s="5">
        <f>IFERROR(IF(BA296=$B296,0,IF($B296=0,ROUND((ABS(BA296-'Calculs T1a'!$S$7)/'Calculs T1a'!$S$7)*100,0),ROUND((ABS(BA296-$B296)/$B296)*100,0))), "No Prediction")</f>
        <v>0</v>
      </c>
      <c r="BD296" s="5">
        <f>IFERROR(IF(BC296=$B296,0,IF($B296=0,ROUND((ABS(BC296-'Calculs T1a'!$S$7)/'Calculs T1a'!$S$7)*100,0),ROUND((ABS(BC296-$B296)/$B296)*100,0))), "No Prediction")</f>
        <v>0</v>
      </c>
      <c r="BF296" s="5">
        <f>IFERROR(IF(BE296=$B296,0,IF($B296=0,ROUND((ABS(BE296-'Calculs T1a'!$S$7)/'Calculs T1a'!$S$7)*100,0),ROUND((ABS(BE296-$B296)/$B296)*100,0))), "No Prediction")</f>
        <v>0</v>
      </c>
      <c r="BH296" s="5">
        <f>IFERROR(IF(BG296=$B296,0,IF($B296=0,ROUND((ABS(BG296-'Calculs T1a'!$S$7)/'Calculs T1a'!$S$7)*100,0),ROUND((ABS(BG296-$B296)/$B296)*100,0))), "No Prediction")</f>
        <v>0</v>
      </c>
      <c r="BJ296" s="5">
        <f>IFERROR(IF(BI296=$B296,0,IF($B296=0,ROUND((ABS(BI296-'Calculs T1a'!$S$7)/'Calculs T1a'!$S$7)*100,0),ROUND((ABS(BI296-$B296)/$B296)*100,0))), "No Prediction")</f>
        <v>0</v>
      </c>
      <c r="BL296" s="5">
        <f>IFERROR(IF(BK296=$B296,0,IF($B296=0,ROUND((ABS(BK296-'Calculs T1a'!$S$7)/'Calculs T1a'!$S$7)*100,0),ROUND((ABS(BK296-$B296)/$B296)*100,0))), "No Prediction")</f>
        <v>0</v>
      </c>
      <c r="BN296" s="5">
        <f>IFERROR(IF(BM296=$B296,0,IF($B296=0,ROUND((ABS(BM296-'Calculs T1a'!$S$7)/'Calculs T1a'!$S$7)*100,0),ROUND((ABS(BM296-$B296)/$B296)*100,0))), "No Prediction")</f>
        <v>0</v>
      </c>
      <c r="BP296" s="5">
        <f>IFERROR(IF(BO296=$B296,0,IF($B296=0,ROUND((ABS(BO296-'Calculs T1a'!$S$7)/'Calculs T1a'!$S$7)*100,0),ROUND((ABS(BO296-$B296)/$B296)*100,0))), "No Prediction")</f>
        <v>0</v>
      </c>
      <c r="BR296" s="5">
        <f>IFERROR(IF(BQ296=$B296,0,IF($B296=0,ROUND((ABS(BQ296-'Calculs T1a'!$S$7)/'Calculs T1a'!$S$7)*100,0),ROUND((ABS(BQ296-$B296)/$B296)*100,0))), "No Prediction")</f>
        <v>0</v>
      </c>
      <c r="BT296" s="5">
        <f>IFERROR(IF(BS296=$B296,0,IF($B296=0,ROUND((ABS(BS296-'Calculs T1a'!$S$7)/'Calculs T1a'!$S$7)*100,0),ROUND((ABS(BS296-$B296)/$B296)*100,0))), "No Prediction")</f>
        <v>0</v>
      </c>
      <c r="BV296" s="5">
        <f>IFERROR(IF(BU296=$B296,0,IF($B296=0,ROUND((ABS(BU296-'Calculs T1a'!$S$7)/'Calculs T1a'!$S$7)*100,0),ROUND((ABS(BU296-$B296)/$B296)*100,0))), "No Prediction")</f>
        <v>0</v>
      </c>
    </row>
    <row r="297" spans="4:74" x14ac:dyDescent="0.3">
      <c r="D297" s="5">
        <f>IFERROR(IF(C297=$B297,0,IF($B297=0,ROUND((ABS(C297-'Calculs T1a'!$S$7)/'Calculs T1a'!$S$7)*100,0),ROUND((ABS(C297-$B297)/$B297)*100,0))), "No Prediction")</f>
        <v>0</v>
      </c>
      <c r="F297" s="5">
        <f>IFERROR(IF(E297=$B297,0,IF($B297=0,ROUND((ABS(E297-'Calculs T1a'!$S$7)/'Calculs T1a'!$S$7)*100,0),ROUND((ABS(E297-$B297)/$B297)*100,0))), "No Prediction")</f>
        <v>0</v>
      </c>
      <c r="H297" s="5">
        <f>IFERROR(IF(G297=$B297,0,IF($B297=0,ROUND((ABS(G297-'Calculs T1a'!$S$7)/'Calculs T1a'!$S$7)*100,0),ROUND((ABS(G297-$B297)/$B297)*100,0))), "No Prediction")</f>
        <v>0</v>
      </c>
      <c r="J297" s="5">
        <f>IFERROR(IF(I297=$B297,0,IF($B297=0,ROUND((ABS(I297-'Calculs T1a'!$S$7)/'Calculs T1a'!$S$7)*100,0),ROUND((ABS(I297-$B297)/$B297)*100,0))), "No Prediction")</f>
        <v>0</v>
      </c>
      <c r="L297" s="5">
        <f>IFERROR(IF(K297=$B297,0,IF($B297=0,ROUND((ABS(K297-'Calculs T1a'!$S$7)/'Calculs T1a'!$S$7)*100,0),ROUND((ABS(K297-$B297)/$B297)*100,0))), "No Prediction")</f>
        <v>0</v>
      </c>
      <c r="N297" s="5">
        <f>IFERROR(IF(M297=$B297,0,IF($B297=0,ROUND((ABS(M297-'Calculs T1a'!$S$7)/'Calculs T1a'!$S$7)*100,0),ROUND((ABS(M297-$B297)/$B297)*100,0))), "No Prediction")</f>
        <v>0</v>
      </c>
      <c r="P297" s="5">
        <f>IFERROR(IF(O297=$B297,0,IF($B297=0,ROUND((ABS(O297-'Calculs T1a'!$S$7)/'Calculs T1a'!$S$7)*100,0),ROUND((ABS(O297-$B297)/$B297)*100,0))), "No Prediction")</f>
        <v>0</v>
      </c>
      <c r="R297" s="5">
        <f>IFERROR(IF(Q297=$B297,0,IF($B297=0,ROUND((ABS(Q297-'Calculs T1a'!$S$7)/'Calculs T1a'!$S$7)*100,0),ROUND((ABS(Q297-$B297)/$B297)*100,0))), "No Prediction")</f>
        <v>0</v>
      </c>
      <c r="T297" s="5">
        <f>IFERROR(IF(S297=$B297,0,IF($B297=0,ROUND((ABS(S297-'Calculs T1a'!$S$7)/'Calculs T1a'!$S$7)*100,0),ROUND((ABS(S297-$B297)/$B297)*100,0))), "No Prediction")</f>
        <v>0</v>
      </c>
      <c r="V297" s="5">
        <f>IFERROR(IF(U297=$B297,0,IF($B297=0,ROUND((ABS(U297-'Calculs T1a'!$S$7)/'Calculs T1a'!$S$7)*100,0),ROUND((ABS(U297-$B297)/$B297)*100,0))), "No Prediction")</f>
        <v>0</v>
      </c>
      <c r="X297" s="5">
        <f>IFERROR(IF(W297=$B297,0,IF($B297=0,ROUND((ABS(W297-'Calculs T1a'!$S$7)/'Calculs T1a'!$S$7)*100,0),ROUND((ABS(W297-$B297)/$B297)*100,0))), "No Prediction")</f>
        <v>0</v>
      </c>
      <c r="AC297" s="5">
        <f>IFERROR(IF(AB297=$B297,0,IF($B297=0,ROUND((ABS(AB297-'Calculs T1a'!$S$7)/'Calculs T1a'!$S$7)*100,0),ROUND((ABS(AB297-$B297)/$B297)*100,0))), "No Prediction")</f>
        <v>0</v>
      </c>
      <c r="AE297" s="5">
        <f>IFERROR(IF(AD297=$B297,0,IF($B297=0,ROUND((ABS(AD297-'Calculs T1a'!$S$7)/'Calculs T1a'!$S$7)*100,0),ROUND((ABS(AD297-$B297)/$B297)*100,0))), "No Prediction")</f>
        <v>0</v>
      </c>
      <c r="AG297" s="5">
        <f>IFERROR(IF(AF297=$B297,0,IF($B297=0,ROUND((ABS(AF297-'Calculs T1a'!$S$7)/'Calculs T1a'!$S$7)*100,0),ROUND((ABS(AF297-$B297)/$B297)*100,0))), "No Prediction")</f>
        <v>0</v>
      </c>
      <c r="AI297" s="5">
        <f>IFERROR(IF(AH297=$B297,0,IF($B297=0,ROUND((ABS(AH297-'Calculs T1a'!$S$7)/'Calculs T1a'!$S$7)*100,0),ROUND((ABS(AH297-$B297)/$B297)*100,0))), "No Prediction")</f>
        <v>0</v>
      </c>
      <c r="AK297" s="5">
        <f>IFERROR(IF(AJ297=$B297,0,IF($B297=0,ROUND((ABS(AJ297-'Calculs T1a'!$S$7)/'Calculs T1a'!$S$7)*100,0),ROUND((ABS(AJ297-$B297)/$B297)*100,0))), "No Prediction")</f>
        <v>0</v>
      </c>
      <c r="AM297" s="5">
        <f>IFERROR(IF(AL297=$B297,0,IF($B297=0,ROUND((ABS(AL297-'Calculs T1a'!$S$7)/'Calculs T1a'!$S$7)*100,0),ROUND((ABS(AL297-$B297)/$B297)*100,0))), "No Prediction")</f>
        <v>0</v>
      </c>
      <c r="AO297" s="5">
        <f>IFERROR(IF(AN297=$B297,0,IF($B297=0,ROUND((ABS(AN297-'Calculs T1a'!$S$7)/'Calculs T1a'!$S$7)*100,0),ROUND((ABS(AN297-$B297)/$B297)*100,0))), "No Prediction")</f>
        <v>0</v>
      </c>
      <c r="AQ297" s="5">
        <f>IFERROR(IF(AP297=$B297,0,IF($B297=0,ROUND((ABS(AP297-'Calculs T1a'!$S$7)/'Calculs T1a'!$S$7)*100,0),ROUND((ABS(AP297-$B297)/$B297)*100,0))), "No Prediction")</f>
        <v>0</v>
      </c>
      <c r="AS297" s="5">
        <f>IFERROR(IF(AR297=$B297,0,IF($B297=0,ROUND((ABS(AR297-'Calculs T1a'!$S$7)/'Calculs T1a'!$S$7)*100,0),ROUND((ABS(AR297-$B297)/$B297)*100,0))), "No Prediction")</f>
        <v>0</v>
      </c>
      <c r="AU297" s="5">
        <f>IFERROR(IF(AT297=$B297,0,IF($B297=0,ROUND((ABS(AT297-'Calculs T1a'!$S$7)/'Calculs T1a'!$S$7)*100,0),ROUND((ABS(AT297-$B297)/$B297)*100,0))), "No Prediction")</f>
        <v>0</v>
      </c>
      <c r="AW297" s="5">
        <f>IFERROR(IF(AV297=$B297,0,IF($B297=0,ROUND((ABS(AV297-'Calculs T1a'!$S$7)/'Calculs T1a'!$S$7)*100,0),ROUND((ABS(AV297-$B297)/$B297)*100,0))), "No Prediction")</f>
        <v>0</v>
      </c>
      <c r="BB297" s="5">
        <f>IFERROR(IF(BA297=$B297,0,IF($B297=0,ROUND((ABS(BA297-'Calculs T1a'!$S$7)/'Calculs T1a'!$S$7)*100,0),ROUND((ABS(BA297-$B297)/$B297)*100,0))), "No Prediction")</f>
        <v>0</v>
      </c>
      <c r="BD297" s="5">
        <f>IFERROR(IF(BC297=$B297,0,IF($B297=0,ROUND((ABS(BC297-'Calculs T1a'!$S$7)/'Calculs T1a'!$S$7)*100,0),ROUND((ABS(BC297-$B297)/$B297)*100,0))), "No Prediction")</f>
        <v>0</v>
      </c>
      <c r="BF297" s="5">
        <f>IFERROR(IF(BE297=$B297,0,IF($B297=0,ROUND((ABS(BE297-'Calculs T1a'!$S$7)/'Calculs T1a'!$S$7)*100,0),ROUND((ABS(BE297-$B297)/$B297)*100,0))), "No Prediction")</f>
        <v>0</v>
      </c>
      <c r="BH297" s="5">
        <f>IFERROR(IF(BG297=$B297,0,IF($B297=0,ROUND((ABS(BG297-'Calculs T1a'!$S$7)/'Calculs T1a'!$S$7)*100,0),ROUND((ABS(BG297-$B297)/$B297)*100,0))), "No Prediction")</f>
        <v>0</v>
      </c>
      <c r="BJ297" s="5">
        <f>IFERROR(IF(BI297=$B297,0,IF($B297=0,ROUND((ABS(BI297-'Calculs T1a'!$S$7)/'Calculs T1a'!$S$7)*100,0),ROUND((ABS(BI297-$B297)/$B297)*100,0))), "No Prediction")</f>
        <v>0</v>
      </c>
      <c r="BL297" s="5">
        <f>IFERROR(IF(BK297=$B297,0,IF($B297=0,ROUND((ABS(BK297-'Calculs T1a'!$S$7)/'Calculs T1a'!$S$7)*100,0),ROUND((ABS(BK297-$B297)/$B297)*100,0))), "No Prediction")</f>
        <v>0</v>
      </c>
      <c r="BN297" s="5">
        <f>IFERROR(IF(BM297=$B297,0,IF($B297=0,ROUND((ABS(BM297-'Calculs T1a'!$S$7)/'Calculs T1a'!$S$7)*100,0),ROUND((ABS(BM297-$B297)/$B297)*100,0))), "No Prediction")</f>
        <v>0</v>
      </c>
      <c r="BP297" s="5">
        <f>IFERROR(IF(BO297=$B297,0,IF($B297=0,ROUND((ABS(BO297-'Calculs T1a'!$S$7)/'Calculs T1a'!$S$7)*100,0),ROUND((ABS(BO297-$B297)/$B297)*100,0))), "No Prediction")</f>
        <v>0</v>
      </c>
      <c r="BR297" s="5">
        <f>IFERROR(IF(BQ297=$B297,0,IF($B297=0,ROUND((ABS(BQ297-'Calculs T1a'!$S$7)/'Calculs T1a'!$S$7)*100,0),ROUND((ABS(BQ297-$B297)/$B297)*100,0))), "No Prediction")</f>
        <v>0</v>
      </c>
      <c r="BT297" s="5">
        <f>IFERROR(IF(BS297=$B297,0,IF($B297=0,ROUND((ABS(BS297-'Calculs T1a'!$S$7)/'Calculs T1a'!$S$7)*100,0),ROUND((ABS(BS297-$B297)/$B297)*100,0))), "No Prediction")</f>
        <v>0</v>
      </c>
      <c r="BV297" s="5">
        <f>IFERROR(IF(BU297=$B297,0,IF($B297=0,ROUND((ABS(BU297-'Calculs T1a'!$S$7)/'Calculs T1a'!$S$7)*100,0),ROUND((ABS(BU297-$B297)/$B297)*100,0))), "No Prediction")</f>
        <v>0</v>
      </c>
    </row>
    <row r="298" spans="4:74" x14ac:dyDescent="0.3">
      <c r="D298" s="5">
        <f>IFERROR(IF(C298=$B298,0,IF($B298=0,ROUND((ABS(C298-'Calculs T1a'!$S$7)/'Calculs T1a'!$S$7)*100,0),ROUND((ABS(C298-$B298)/$B298)*100,0))), "No Prediction")</f>
        <v>0</v>
      </c>
      <c r="F298" s="5">
        <f>IFERROR(IF(E298=$B298,0,IF($B298=0,ROUND((ABS(E298-'Calculs T1a'!$S$7)/'Calculs T1a'!$S$7)*100,0),ROUND((ABS(E298-$B298)/$B298)*100,0))), "No Prediction")</f>
        <v>0</v>
      </c>
      <c r="H298" s="5">
        <f>IFERROR(IF(G298=$B298,0,IF($B298=0,ROUND((ABS(G298-'Calculs T1a'!$S$7)/'Calculs T1a'!$S$7)*100,0),ROUND((ABS(G298-$B298)/$B298)*100,0))), "No Prediction")</f>
        <v>0</v>
      </c>
      <c r="J298" s="5">
        <f>IFERROR(IF(I298=$B298,0,IF($B298=0,ROUND((ABS(I298-'Calculs T1a'!$S$7)/'Calculs T1a'!$S$7)*100,0),ROUND((ABS(I298-$B298)/$B298)*100,0))), "No Prediction")</f>
        <v>0</v>
      </c>
      <c r="L298" s="5">
        <f>IFERROR(IF(K298=$B298,0,IF($B298=0,ROUND((ABS(K298-'Calculs T1a'!$S$7)/'Calculs T1a'!$S$7)*100,0),ROUND((ABS(K298-$B298)/$B298)*100,0))), "No Prediction")</f>
        <v>0</v>
      </c>
      <c r="N298" s="5">
        <f>IFERROR(IF(M298=$B298,0,IF($B298=0,ROUND((ABS(M298-'Calculs T1a'!$S$7)/'Calculs T1a'!$S$7)*100,0),ROUND((ABS(M298-$B298)/$B298)*100,0))), "No Prediction")</f>
        <v>0</v>
      </c>
      <c r="P298" s="5">
        <f>IFERROR(IF(O298=$B298,0,IF($B298=0,ROUND((ABS(O298-'Calculs T1a'!$S$7)/'Calculs T1a'!$S$7)*100,0),ROUND((ABS(O298-$B298)/$B298)*100,0))), "No Prediction")</f>
        <v>0</v>
      </c>
      <c r="R298" s="5">
        <f>IFERROR(IF(Q298=$B298,0,IF($B298=0,ROUND((ABS(Q298-'Calculs T1a'!$S$7)/'Calculs T1a'!$S$7)*100,0),ROUND((ABS(Q298-$B298)/$B298)*100,0))), "No Prediction")</f>
        <v>0</v>
      </c>
      <c r="T298" s="5">
        <f>IFERROR(IF(S298=$B298,0,IF($B298=0,ROUND((ABS(S298-'Calculs T1a'!$S$7)/'Calculs T1a'!$S$7)*100,0),ROUND((ABS(S298-$B298)/$B298)*100,0))), "No Prediction")</f>
        <v>0</v>
      </c>
      <c r="V298" s="5">
        <f>IFERROR(IF(U298=$B298,0,IF($B298=0,ROUND((ABS(U298-'Calculs T1a'!$S$7)/'Calculs T1a'!$S$7)*100,0),ROUND((ABS(U298-$B298)/$B298)*100,0))), "No Prediction")</f>
        <v>0</v>
      </c>
      <c r="X298" s="5">
        <f>IFERROR(IF(W298=$B298,0,IF($B298=0,ROUND((ABS(W298-'Calculs T1a'!$S$7)/'Calculs T1a'!$S$7)*100,0),ROUND((ABS(W298-$B298)/$B298)*100,0))), "No Prediction")</f>
        <v>0</v>
      </c>
      <c r="AC298" s="5">
        <f>IFERROR(IF(AB298=$B298,0,IF($B298=0,ROUND((ABS(AB298-'Calculs T1a'!$S$7)/'Calculs T1a'!$S$7)*100,0),ROUND((ABS(AB298-$B298)/$B298)*100,0))), "No Prediction")</f>
        <v>0</v>
      </c>
      <c r="AE298" s="5">
        <f>IFERROR(IF(AD298=$B298,0,IF($B298=0,ROUND((ABS(AD298-'Calculs T1a'!$S$7)/'Calculs T1a'!$S$7)*100,0),ROUND((ABS(AD298-$B298)/$B298)*100,0))), "No Prediction")</f>
        <v>0</v>
      </c>
      <c r="AG298" s="5">
        <f>IFERROR(IF(AF298=$B298,0,IF($B298=0,ROUND((ABS(AF298-'Calculs T1a'!$S$7)/'Calculs T1a'!$S$7)*100,0),ROUND((ABS(AF298-$B298)/$B298)*100,0))), "No Prediction")</f>
        <v>0</v>
      </c>
      <c r="AI298" s="5">
        <f>IFERROR(IF(AH298=$B298,0,IF($B298=0,ROUND((ABS(AH298-'Calculs T1a'!$S$7)/'Calculs T1a'!$S$7)*100,0),ROUND((ABS(AH298-$B298)/$B298)*100,0))), "No Prediction")</f>
        <v>0</v>
      </c>
      <c r="AK298" s="5">
        <f>IFERROR(IF(AJ298=$B298,0,IF($B298=0,ROUND((ABS(AJ298-'Calculs T1a'!$S$7)/'Calculs T1a'!$S$7)*100,0),ROUND((ABS(AJ298-$B298)/$B298)*100,0))), "No Prediction")</f>
        <v>0</v>
      </c>
      <c r="AM298" s="5">
        <f>IFERROR(IF(AL298=$B298,0,IF($B298=0,ROUND((ABS(AL298-'Calculs T1a'!$S$7)/'Calculs T1a'!$S$7)*100,0),ROUND((ABS(AL298-$B298)/$B298)*100,0))), "No Prediction")</f>
        <v>0</v>
      </c>
      <c r="AO298" s="5">
        <f>IFERROR(IF(AN298=$B298,0,IF($B298=0,ROUND((ABS(AN298-'Calculs T1a'!$S$7)/'Calculs T1a'!$S$7)*100,0),ROUND((ABS(AN298-$B298)/$B298)*100,0))), "No Prediction")</f>
        <v>0</v>
      </c>
      <c r="AQ298" s="5">
        <f>IFERROR(IF(AP298=$B298,0,IF($B298=0,ROUND((ABS(AP298-'Calculs T1a'!$S$7)/'Calculs T1a'!$S$7)*100,0),ROUND((ABS(AP298-$B298)/$B298)*100,0))), "No Prediction")</f>
        <v>0</v>
      </c>
      <c r="AS298" s="5">
        <f>IFERROR(IF(AR298=$B298,0,IF($B298=0,ROUND((ABS(AR298-'Calculs T1a'!$S$7)/'Calculs T1a'!$S$7)*100,0),ROUND((ABS(AR298-$B298)/$B298)*100,0))), "No Prediction")</f>
        <v>0</v>
      </c>
      <c r="AU298" s="5">
        <f>IFERROR(IF(AT298=$B298,0,IF($B298=0,ROUND((ABS(AT298-'Calculs T1a'!$S$7)/'Calculs T1a'!$S$7)*100,0),ROUND((ABS(AT298-$B298)/$B298)*100,0))), "No Prediction")</f>
        <v>0</v>
      </c>
      <c r="AW298" s="5">
        <f>IFERROR(IF(AV298=$B298,0,IF($B298=0,ROUND((ABS(AV298-'Calculs T1a'!$S$7)/'Calculs T1a'!$S$7)*100,0),ROUND((ABS(AV298-$B298)/$B298)*100,0))), "No Prediction")</f>
        <v>0</v>
      </c>
      <c r="BB298" s="5">
        <f>IFERROR(IF(BA298=$B298,0,IF($B298=0,ROUND((ABS(BA298-'Calculs T1a'!$S$7)/'Calculs T1a'!$S$7)*100,0),ROUND((ABS(BA298-$B298)/$B298)*100,0))), "No Prediction")</f>
        <v>0</v>
      </c>
      <c r="BD298" s="5">
        <f>IFERROR(IF(BC298=$B298,0,IF($B298=0,ROUND((ABS(BC298-'Calculs T1a'!$S$7)/'Calculs T1a'!$S$7)*100,0),ROUND((ABS(BC298-$B298)/$B298)*100,0))), "No Prediction")</f>
        <v>0</v>
      </c>
      <c r="BF298" s="5">
        <f>IFERROR(IF(BE298=$B298,0,IF($B298=0,ROUND((ABS(BE298-'Calculs T1a'!$S$7)/'Calculs T1a'!$S$7)*100,0),ROUND((ABS(BE298-$B298)/$B298)*100,0))), "No Prediction")</f>
        <v>0</v>
      </c>
      <c r="BH298" s="5">
        <f>IFERROR(IF(BG298=$B298,0,IF($B298=0,ROUND((ABS(BG298-'Calculs T1a'!$S$7)/'Calculs T1a'!$S$7)*100,0),ROUND((ABS(BG298-$B298)/$B298)*100,0))), "No Prediction")</f>
        <v>0</v>
      </c>
      <c r="BJ298" s="5">
        <f>IFERROR(IF(BI298=$B298,0,IF($B298=0,ROUND((ABS(BI298-'Calculs T1a'!$S$7)/'Calculs T1a'!$S$7)*100,0),ROUND((ABS(BI298-$B298)/$B298)*100,0))), "No Prediction")</f>
        <v>0</v>
      </c>
      <c r="BL298" s="5">
        <f>IFERROR(IF(BK298=$B298,0,IF($B298=0,ROUND((ABS(BK298-'Calculs T1a'!$S$7)/'Calculs T1a'!$S$7)*100,0),ROUND((ABS(BK298-$B298)/$B298)*100,0))), "No Prediction")</f>
        <v>0</v>
      </c>
      <c r="BN298" s="5">
        <f>IFERROR(IF(BM298=$B298,0,IF($B298=0,ROUND((ABS(BM298-'Calculs T1a'!$S$7)/'Calculs T1a'!$S$7)*100,0),ROUND((ABS(BM298-$B298)/$B298)*100,0))), "No Prediction")</f>
        <v>0</v>
      </c>
      <c r="BP298" s="5">
        <f>IFERROR(IF(BO298=$B298,0,IF($B298=0,ROUND((ABS(BO298-'Calculs T1a'!$S$7)/'Calculs T1a'!$S$7)*100,0),ROUND((ABS(BO298-$B298)/$B298)*100,0))), "No Prediction")</f>
        <v>0</v>
      </c>
      <c r="BR298" s="5">
        <f>IFERROR(IF(BQ298=$B298,0,IF($B298=0,ROUND((ABS(BQ298-'Calculs T1a'!$S$7)/'Calculs T1a'!$S$7)*100,0),ROUND((ABS(BQ298-$B298)/$B298)*100,0))), "No Prediction")</f>
        <v>0</v>
      </c>
      <c r="BT298" s="5">
        <f>IFERROR(IF(BS298=$B298,0,IF($B298=0,ROUND((ABS(BS298-'Calculs T1a'!$S$7)/'Calculs T1a'!$S$7)*100,0),ROUND((ABS(BS298-$B298)/$B298)*100,0))), "No Prediction")</f>
        <v>0</v>
      </c>
      <c r="BV298" s="5">
        <f>IFERROR(IF(BU298=$B298,0,IF($B298=0,ROUND((ABS(BU298-'Calculs T1a'!$S$7)/'Calculs T1a'!$S$7)*100,0),ROUND((ABS(BU298-$B298)/$B298)*100,0))), "No Prediction")</f>
        <v>0</v>
      </c>
    </row>
    <row r="299" spans="4:74" x14ac:dyDescent="0.3">
      <c r="D299" s="5">
        <f>IFERROR(IF(C299=$B299,0,IF($B299=0,ROUND((ABS(C299-'Calculs T1a'!$S$7)/'Calculs T1a'!$S$7)*100,0),ROUND((ABS(C299-$B299)/$B299)*100,0))), "No Prediction")</f>
        <v>0</v>
      </c>
      <c r="F299" s="5">
        <f>IFERROR(IF(E299=$B299,0,IF($B299=0,ROUND((ABS(E299-'Calculs T1a'!$S$7)/'Calculs T1a'!$S$7)*100,0),ROUND((ABS(E299-$B299)/$B299)*100,0))), "No Prediction")</f>
        <v>0</v>
      </c>
      <c r="H299" s="5">
        <f>IFERROR(IF(G299=$B299,0,IF($B299=0,ROUND((ABS(G299-'Calculs T1a'!$S$7)/'Calculs T1a'!$S$7)*100,0),ROUND((ABS(G299-$B299)/$B299)*100,0))), "No Prediction")</f>
        <v>0</v>
      </c>
      <c r="J299" s="5">
        <f>IFERROR(IF(I299=$B299,0,IF($B299=0,ROUND((ABS(I299-'Calculs T1a'!$S$7)/'Calculs T1a'!$S$7)*100,0),ROUND((ABS(I299-$B299)/$B299)*100,0))), "No Prediction")</f>
        <v>0</v>
      </c>
      <c r="L299" s="5">
        <f>IFERROR(IF(K299=$B299,0,IF($B299=0,ROUND((ABS(K299-'Calculs T1a'!$S$7)/'Calculs T1a'!$S$7)*100,0),ROUND((ABS(K299-$B299)/$B299)*100,0))), "No Prediction")</f>
        <v>0</v>
      </c>
      <c r="N299" s="5">
        <f>IFERROR(IF(M299=$B299,0,IF($B299=0,ROUND((ABS(M299-'Calculs T1a'!$S$7)/'Calculs T1a'!$S$7)*100,0),ROUND((ABS(M299-$B299)/$B299)*100,0))), "No Prediction")</f>
        <v>0</v>
      </c>
      <c r="P299" s="5">
        <f>IFERROR(IF(O299=$B299,0,IF($B299=0,ROUND((ABS(O299-'Calculs T1a'!$S$7)/'Calculs T1a'!$S$7)*100,0),ROUND((ABS(O299-$B299)/$B299)*100,0))), "No Prediction")</f>
        <v>0</v>
      </c>
      <c r="R299" s="5">
        <f>IFERROR(IF(Q299=$B299,0,IF($B299=0,ROUND((ABS(Q299-'Calculs T1a'!$S$7)/'Calculs T1a'!$S$7)*100,0),ROUND((ABS(Q299-$B299)/$B299)*100,0))), "No Prediction")</f>
        <v>0</v>
      </c>
      <c r="T299" s="5">
        <f>IFERROR(IF(S299=$B299,0,IF($B299=0,ROUND((ABS(S299-'Calculs T1a'!$S$7)/'Calculs T1a'!$S$7)*100,0),ROUND((ABS(S299-$B299)/$B299)*100,0))), "No Prediction")</f>
        <v>0</v>
      </c>
      <c r="V299" s="5">
        <f>IFERROR(IF(U299=$B299,0,IF($B299=0,ROUND((ABS(U299-'Calculs T1a'!$S$7)/'Calculs T1a'!$S$7)*100,0),ROUND((ABS(U299-$B299)/$B299)*100,0))), "No Prediction")</f>
        <v>0</v>
      </c>
      <c r="X299" s="5">
        <f>IFERROR(IF(W299=$B299,0,IF($B299=0,ROUND((ABS(W299-'Calculs T1a'!$S$7)/'Calculs T1a'!$S$7)*100,0),ROUND((ABS(W299-$B299)/$B299)*100,0))), "No Prediction")</f>
        <v>0</v>
      </c>
      <c r="AC299" s="5">
        <f>IFERROR(IF(AB299=$B299,0,IF($B299=0,ROUND((ABS(AB299-'Calculs T1a'!$S$7)/'Calculs T1a'!$S$7)*100,0),ROUND((ABS(AB299-$B299)/$B299)*100,0))), "No Prediction")</f>
        <v>0</v>
      </c>
      <c r="AE299" s="5">
        <f>IFERROR(IF(AD299=$B299,0,IF($B299=0,ROUND((ABS(AD299-'Calculs T1a'!$S$7)/'Calculs T1a'!$S$7)*100,0),ROUND((ABS(AD299-$B299)/$B299)*100,0))), "No Prediction")</f>
        <v>0</v>
      </c>
      <c r="AG299" s="5">
        <f>IFERROR(IF(AF299=$B299,0,IF($B299=0,ROUND((ABS(AF299-'Calculs T1a'!$S$7)/'Calculs T1a'!$S$7)*100,0),ROUND((ABS(AF299-$B299)/$B299)*100,0))), "No Prediction")</f>
        <v>0</v>
      </c>
      <c r="AI299" s="5">
        <f>IFERROR(IF(AH299=$B299,0,IF($B299=0,ROUND((ABS(AH299-'Calculs T1a'!$S$7)/'Calculs T1a'!$S$7)*100,0),ROUND((ABS(AH299-$B299)/$B299)*100,0))), "No Prediction")</f>
        <v>0</v>
      </c>
      <c r="AK299" s="5">
        <f>IFERROR(IF(AJ299=$B299,0,IF($B299=0,ROUND((ABS(AJ299-'Calculs T1a'!$S$7)/'Calculs T1a'!$S$7)*100,0),ROUND((ABS(AJ299-$B299)/$B299)*100,0))), "No Prediction")</f>
        <v>0</v>
      </c>
      <c r="AM299" s="5">
        <f>IFERROR(IF(AL299=$B299,0,IF($B299=0,ROUND((ABS(AL299-'Calculs T1a'!$S$7)/'Calculs T1a'!$S$7)*100,0),ROUND((ABS(AL299-$B299)/$B299)*100,0))), "No Prediction")</f>
        <v>0</v>
      </c>
      <c r="AO299" s="5">
        <f>IFERROR(IF(AN299=$B299,0,IF($B299=0,ROUND((ABS(AN299-'Calculs T1a'!$S$7)/'Calculs T1a'!$S$7)*100,0),ROUND((ABS(AN299-$B299)/$B299)*100,0))), "No Prediction")</f>
        <v>0</v>
      </c>
      <c r="AQ299" s="5">
        <f>IFERROR(IF(AP299=$B299,0,IF($B299=0,ROUND((ABS(AP299-'Calculs T1a'!$S$7)/'Calculs T1a'!$S$7)*100,0),ROUND((ABS(AP299-$B299)/$B299)*100,0))), "No Prediction")</f>
        <v>0</v>
      </c>
      <c r="AS299" s="5">
        <f>IFERROR(IF(AR299=$B299,0,IF($B299=0,ROUND((ABS(AR299-'Calculs T1a'!$S$7)/'Calculs T1a'!$S$7)*100,0),ROUND((ABS(AR299-$B299)/$B299)*100,0))), "No Prediction")</f>
        <v>0</v>
      </c>
      <c r="AU299" s="5">
        <f>IFERROR(IF(AT299=$B299,0,IF($B299=0,ROUND((ABS(AT299-'Calculs T1a'!$S$7)/'Calculs T1a'!$S$7)*100,0),ROUND((ABS(AT299-$B299)/$B299)*100,0))), "No Prediction")</f>
        <v>0</v>
      </c>
      <c r="AW299" s="5">
        <f>IFERROR(IF(AV299=$B299,0,IF($B299=0,ROUND((ABS(AV299-'Calculs T1a'!$S$7)/'Calculs T1a'!$S$7)*100,0),ROUND((ABS(AV299-$B299)/$B299)*100,0))), "No Prediction")</f>
        <v>0</v>
      </c>
      <c r="BB299" s="5">
        <f>IFERROR(IF(BA299=$B299,0,IF($B299=0,ROUND((ABS(BA299-'Calculs T1a'!$S$7)/'Calculs T1a'!$S$7)*100,0),ROUND((ABS(BA299-$B299)/$B299)*100,0))), "No Prediction")</f>
        <v>0</v>
      </c>
      <c r="BD299" s="5">
        <f>IFERROR(IF(BC299=$B299,0,IF($B299=0,ROUND((ABS(BC299-'Calculs T1a'!$S$7)/'Calculs T1a'!$S$7)*100,0),ROUND((ABS(BC299-$B299)/$B299)*100,0))), "No Prediction")</f>
        <v>0</v>
      </c>
      <c r="BF299" s="5">
        <f>IFERROR(IF(BE299=$B299,0,IF($B299=0,ROUND((ABS(BE299-'Calculs T1a'!$S$7)/'Calculs T1a'!$S$7)*100,0),ROUND((ABS(BE299-$B299)/$B299)*100,0))), "No Prediction")</f>
        <v>0</v>
      </c>
      <c r="BH299" s="5">
        <f>IFERROR(IF(BG299=$B299,0,IF($B299=0,ROUND((ABS(BG299-'Calculs T1a'!$S$7)/'Calculs T1a'!$S$7)*100,0),ROUND((ABS(BG299-$B299)/$B299)*100,0))), "No Prediction")</f>
        <v>0</v>
      </c>
      <c r="BJ299" s="5">
        <f>IFERROR(IF(BI299=$B299,0,IF($B299=0,ROUND((ABS(BI299-'Calculs T1a'!$S$7)/'Calculs T1a'!$S$7)*100,0),ROUND((ABS(BI299-$B299)/$B299)*100,0))), "No Prediction")</f>
        <v>0</v>
      </c>
      <c r="BL299" s="5">
        <f>IFERROR(IF(BK299=$B299,0,IF($B299=0,ROUND((ABS(BK299-'Calculs T1a'!$S$7)/'Calculs T1a'!$S$7)*100,0),ROUND((ABS(BK299-$B299)/$B299)*100,0))), "No Prediction")</f>
        <v>0</v>
      </c>
      <c r="BN299" s="5">
        <f>IFERROR(IF(BM299=$B299,0,IF($B299=0,ROUND((ABS(BM299-'Calculs T1a'!$S$7)/'Calculs T1a'!$S$7)*100,0),ROUND((ABS(BM299-$B299)/$B299)*100,0))), "No Prediction")</f>
        <v>0</v>
      </c>
      <c r="BP299" s="5">
        <f>IFERROR(IF(BO299=$B299,0,IF($B299=0,ROUND((ABS(BO299-'Calculs T1a'!$S$7)/'Calculs T1a'!$S$7)*100,0),ROUND((ABS(BO299-$B299)/$B299)*100,0))), "No Prediction")</f>
        <v>0</v>
      </c>
      <c r="BR299" s="5">
        <f>IFERROR(IF(BQ299=$B299,0,IF($B299=0,ROUND((ABS(BQ299-'Calculs T1a'!$S$7)/'Calculs T1a'!$S$7)*100,0),ROUND((ABS(BQ299-$B299)/$B299)*100,0))), "No Prediction")</f>
        <v>0</v>
      </c>
      <c r="BT299" s="5">
        <f>IFERROR(IF(BS299=$B299,0,IF($B299=0,ROUND((ABS(BS299-'Calculs T1a'!$S$7)/'Calculs T1a'!$S$7)*100,0),ROUND((ABS(BS299-$B299)/$B299)*100,0))), "No Prediction")</f>
        <v>0</v>
      </c>
      <c r="BV299" s="5">
        <f>IFERROR(IF(BU299=$B299,0,IF($B299=0,ROUND((ABS(BU299-'Calculs T1a'!$S$7)/'Calculs T1a'!$S$7)*100,0),ROUND((ABS(BU299-$B299)/$B299)*100,0))), "No Prediction")</f>
        <v>0</v>
      </c>
    </row>
    <row r="300" spans="4:74" x14ac:dyDescent="0.3">
      <c r="D300" s="5">
        <f>IFERROR(IF(C300=$B300,0,IF($B300=0,ROUND((ABS(C300-'Calculs T1a'!$S$7)/'Calculs T1a'!$S$7)*100,0),ROUND((ABS(C300-$B300)/$B300)*100,0))), "No Prediction")</f>
        <v>0</v>
      </c>
      <c r="F300" s="5">
        <f>IFERROR(IF(E300=$B300,0,IF($B300=0,ROUND((ABS(E300-'Calculs T1a'!$S$7)/'Calculs T1a'!$S$7)*100,0),ROUND((ABS(E300-$B300)/$B300)*100,0))), "No Prediction")</f>
        <v>0</v>
      </c>
      <c r="H300" s="5">
        <f>IFERROR(IF(G300=$B300,0,IF($B300=0,ROUND((ABS(G300-'Calculs T1a'!$S$7)/'Calculs T1a'!$S$7)*100,0),ROUND((ABS(G300-$B300)/$B300)*100,0))), "No Prediction")</f>
        <v>0</v>
      </c>
      <c r="J300" s="5">
        <f>IFERROR(IF(I300=$B300,0,IF($B300=0,ROUND((ABS(I300-'Calculs T1a'!$S$7)/'Calculs T1a'!$S$7)*100,0),ROUND((ABS(I300-$B300)/$B300)*100,0))), "No Prediction")</f>
        <v>0</v>
      </c>
      <c r="L300" s="5">
        <f>IFERROR(IF(K300=$B300,0,IF($B300=0,ROUND((ABS(K300-'Calculs T1a'!$S$7)/'Calculs T1a'!$S$7)*100,0),ROUND((ABS(K300-$B300)/$B300)*100,0))), "No Prediction")</f>
        <v>0</v>
      </c>
      <c r="N300" s="5">
        <f>IFERROR(IF(M300=$B300,0,IF($B300=0,ROUND((ABS(M300-'Calculs T1a'!$S$7)/'Calculs T1a'!$S$7)*100,0),ROUND((ABS(M300-$B300)/$B300)*100,0))), "No Prediction")</f>
        <v>0</v>
      </c>
      <c r="P300" s="5">
        <f>IFERROR(IF(O300=$B300,0,IF($B300=0,ROUND((ABS(O300-'Calculs T1a'!$S$7)/'Calculs T1a'!$S$7)*100,0),ROUND((ABS(O300-$B300)/$B300)*100,0))), "No Prediction")</f>
        <v>0</v>
      </c>
      <c r="R300" s="5">
        <f>IFERROR(IF(Q300=$B300,0,IF($B300=0,ROUND((ABS(Q300-'Calculs T1a'!$S$7)/'Calculs T1a'!$S$7)*100,0),ROUND((ABS(Q300-$B300)/$B300)*100,0))), "No Prediction")</f>
        <v>0</v>
      </c>
      <c r="T300" s="5">
        <f>IFERROR(IF(S300=$B300,0,IF($B300=0,ROUND((ABS(S300-'Calculs T1a'!$S$7)/'Calculs T1a'!$S$7)*100,0),ROUND((ABS(S300-$B300)/$B300)*100,0))), "No Prediction")</f>
        <v>0</v>
      </c>
      <c r="V300" s="5">
        <f>IFERROR(IF(U300=$B300,0,IF($B300=0,ROUND((ABS(U300-'Calculs T1a'!$S$7)/'Calculs T1a'!$S$7)*100,0),ROUND((ABS(U300-$B300)/$B300)*100,0))), "No Prediction")</f>
        <v>0</v>
      </c>
      <c r="X300" s="5">
        <f>IFERROR(IF(W300=$B300,0,IF($B300=0,ROUND((ABS(W300-'Calculs T1a'!$S$7)/'Calculs T1a'!$S$7)*100,0),ROUND((ABS(W300-$B300)/$B300)*100,0))), "No Prediction")</f>
        <v>0</v>
      </c>
      <c r="AC300" s="5">
        <f>IFERROR(IF(AB300=$B300,0,IF($B300=0,ROUND((ABS(AB300-'Calculs T1a'!$S$7)/'Calculs T1a'!$S$7)*100,0),ROUND((ABS(AB300-$B300)/$B300)*100,0))), "No Prediction")</f>
        <v>0</v>
      </c>
      <c r="AE300" s="5">
        <f>IFERROR(IF(AD300=$B300,0,IF($B300=0,ROUND((ABS(AD300-'Calculs T1a'!$S$7)/'Calculs T1a'!$S$7)*100,0),ROUND((ABS(AD300-$B300)/$B300)*100,0))), "No Prediction")</f>
        <v>0</v>
      </c>
      <c r="AG300" s="5">
        <f>IFERROR(IF(AF300=$B300,0,IF($B300=0,ROUND((ABS(AF300-'Calculs T1a'!$S$7)/'Calculs T1a'!$S$7)*100,0),ROUND((ABS(AF300-$B300)/$B300)*100,0))), "No Prediction")</f>
        <v>0</v>
      </c>
      <c r="AI300" s="5">
        <f>IFERROR(IF(AH300=$B300,0,IF($B300=0,ROUND((ABS(AH300-'Calculs T1a'!$S$7)/'Calculs T1a'!$S$7)*100,0),ROUND((ABS(AH300-$B300)/$B300)*100,0))), "No Prediction")</f>
        <v>0</v>
      </c>
      <c r="AK300" s="5">
        <f>IFERROR(IF(AJ300=$B300,0,IF($B300=0,ROUND((ABS(AJ300-'Calculs T1a'!$S$7)/'Calculs T1a'!$S$7)*100,0),ROUND((ABS(AJ300-$B300)/$B300)*100,0))), "No Prediction")</f>
        <v>0</v>
      </c>
      <c r="AM300" s="5">
        <f>IFERROR(IF(AL300=$B300,0,IF($B300=0,ROUND((ABS(AL300-'Calculs T1a'!$S$7)/'Calculs T1a'!$S$7)*100,0),ROUND((ABS(AL300-$B300)/$B300)*100,0))), "No Prediction")</f>
        <v>0</v>
      </c>
      <c r="AO300" s="5">
        <f>IFERROR(IF(AN300=$B300,0,IF($B300=0,ROUND((ABS(AN300-'Calculs T1a'!$S$7)/'Calculs T1a'!$S$7)*100,0),ROUND((ABS(AN300-$B300)/$B300)*100,0))), "No Prediction")</f>
        <v>0</v>
      </c>
      <c r="AQ300" s="5">
        <f>IFERROR(IF(AP300=$B300,0,IF($B300=0,ROUND((ABS(AP300-'Calculs T1a'!$S$7)/'Calculs T1a'!$S$7)*100,0),ROUND((ABS(AP300-$B300)/$B300)*100,0))), "No Prediction")</f>
        <v>0</v>
      </c>
      <c r="AS300" s="5">
        <f>IFERROR(IF(AR300=$B300,0,IF($B300=0,ROUND((ABS(AR300-'Calculs T1a'!$S$7)/'Calculs T1a'!$S$7)*100,0),ROUND((ABS(AR300-$B300)/$B300)*100,0))), "No Prediction")</f>
        <v>0</v>
      </c>
      <c r="AU300" s="5">
        <f>IFERROR(IF(AT300=$B300,0,IF($B300=0,ROUND((ABS(AT300-'Calculs T1a'!$S$7)/'Calculs T1a'!$S$7)*100,0),ROUND((ABS(AT300-$B300)/$B300)*100,0))), "No Prediction")</f>
        <v>0</v>
      </c>
      <c r="AW300" s="5">
        <f>IFERROR(IF(AV300=$B300,0,IF($B300=0,ROUND((ABS(AV300-'Calculs T1a'!$S$7)/'Calculs T1a'!$S$7)*100,0),ROUND((ABS(AV300-$B300)/$B300)*100,0))), "No Prediction")</f>
        <v>0</v>
      </c>
      <c r="BB300" s="5">
        <f>IFERROR(IF(BA300=$B300,0,IF($B300=0,ROUND((ABS(BA300-'Calculs T1a'!$S$7)/'Calculs T1a'!$S$7)*100,0),ROUND((ABS(BA300-$B300)/$B300)*100,0))), "No Prediction")</f>
        <v>0</v>
      </c>
      <c r="BD300" s="5">
        <f>IFERROR(IF(BC300=$B300,0,IF($B300=0,ROUND((ABS(BC300-'Calculs T1a'!$S$7)/'Calculs T1a'!$S$7)*100,0),ROUND((ABS(BC300-$B300)/$B300)*100,0))), "No Prediction")</f>
        <v>0</v>
      </c>
      <c r="BF300" s="5">
        <f>IFERROR(IF(BE300=$B300,0,IF($B300=0,ROUND((ABS(BE300-'Calculs T1a'!$S$7)/'Calculs T1a'!$S$7)*100,0),ROUND((ABS(BE300-$B300)/$B300)*100,0))), "No Prediction")</f>
        <v>0</v>
      </c>
      <c r="BH300" s="5">
        <f>IFERROR(IF(BG300=$B300,0,IF($B300=0,ROUND((ABS(BG300-'Calculs T1a'!$S$7)/'Calculs T1a'!$S$7)*100,0),ROUND((ABS(BG300-$B300)/$B300)*100,0))), "No Prediction")</f>
        <v>0</v>
      </c>
      <c r="BJ300" s="5">
        <f>IFERROR(IF(BI300=$B300,0,IF($B300=0,ROUND((ABS(BI300-'Calculs T1a'!$S$7)/'Calculs T1a'!$S$7)*100,0),ROUND((ABS(BI300-$B300)/$B300)*100,0))), "No Prediction")</f>
        <v>0</v>
      </c>
      <c r="BL300" s="5">
        <f>IFERROR(IF(BK300=$B300,0,IF($B300=0,ROUND((ABS(BK300-'Calculs T1a'!$S$7)/'Calculs T1a'!$S$7)*100,0),ROUND((ABS(BK300-$B300)/$B300)*100,0))), "No Prediction")</f>
        <v>0</v>
      </c>
      <c r="BN300" s="5">
        <f>IFERROR(IF(BM300=$B300,0,IF($B300=0,ROUND((ABS(BM300-'Calculs T1a'!$S$7)/'Calculs T1a'!$S$7)*100,0),ROUND((ABS(BM300-$B300)/$B300)*100,0))), "No Prediction")</f>
        <v>0</v>
      </c>
      <c r="BP300" s="5">
        <f>IFERROR(IF(BO300=$B300,0,IF($B300=0,ROUND((ABS(BO300-'Calculs T1a'!$S$7)/'Calculs T1a'!$S$7)*100,0),ROUND((ABS(BO300-$B300)/$B300)*100,0))), "No Prediction")</f>
        <v>0</v>
      </c>
      <c r="BR300" s="5">
        <f>IFERROR(IF(BQ300=$B300,0,IF($B300=0,ROUND((ABS(BQ300-'Calculs T1a'!$S$7)/'Calculs T1a'!$S$7)*100,0),ROUND((ABS(BQ300-$B300)/$B300)*100,0))), "No Prediction")</f>
        <v>0</v>
      </c>
      <c r="BT300" s="5">
        <f>IFERROR(IF(BS300=$B300,0,IF($B300=0,ROUND((ABS(BS300-'Calculs T1a'!$S$7)/'Calculs T1a'!$S$7)*100,0),ROUND((ABS(BS300-$B300)/$B300)*100,0))), "No Prediction")</f>
        <v>0</v>
      </c>
      <c r="BV300" s="5">
        <f>IFERROR(IF(BU300=$B300,0,IF($B300=0,ROUND((ABS(BU300-'Calculs T1a'!$S$7)/'Calculs T1a'!$S$7)*100,0),ROUND((ABS(BU300-$B300)/$B300)*100,0))), "No Prediction")</f>
        <v>0</v>
      </c>
    </row>
    <row r="301" spans="4:74" x14ac:dyDescent="0.3">
      <c r="D301" s="5">
        <f>IFERROR(IF(C301=$B301,0,IF($B301=0,ROUND((ABS(C301-'Calculs T1a'!$S$7)/'Calculs T1a'!$S$7)*100,0),ROUND((ABS(C301-$B301)/$B301)*100,0))), "No Prediction")</f>
        <v>0</v>
      </c>
      <c r="F301" s="5">
        <f>IFERROR(IF(E301=$B301,0,IF($B301=0,ROUND((ABS(E301-'Calculs T1a'!$S$7)/'Calculs T1a'!$S$7)*100,0),ROUND((ABS(E301-$B301)/$B301)*100,0))), "No Prediction")</f>
        <v>0</v>
      </c>
      <c r="H301" s="5">
        <f>IFERROR(IF(G301=$B301,0,IF($B301=0,ROUND((ABS(G301-'Calculs T1a'!$S$7)/'Calculs T1a'!$S$7)*100,0),ROUND((ABS(G301-$B301)/$B301)*100,0))), "No Prediction")</f>
        <v>0</v>
      </c>
      <c r="J301" s="5">
        <f>IFERROR(IF(I301=$B301,0,IF($B301=0,ROUND((ABS(I301-'Calculs T1a'!$S$7)/'Calculs T1a'!$S$7)*100,0),ROUND((ABS(I301-$B301)/$B301)*100,0))), "No Prediction")</f>
        <v>0</v>
      </c>
      <c r="L301" s="5">
        <f>IFERROR(IF(K301=$B301,0,IF($B301=0,ROUND((ABS(K301-'Calculs T1a'!$S$7)/'Calculs T1a'!$S$7)*100,0),ROUND((ABS(K301-$B301)/$B301)*100,0))), "No Prediction")</f>
        <v>0</v>
      </c>
      <c r="N301" s="5">
        <f>IFERROR(IF(M301=$B301,0,IF($B301=0,ROUND((ABS(M301-'Calculs T1a'!$S$7)/'Calculs T1a'!$S$7)*100,0),ROUND((ABS(M301-$B301)/$B301)*100,0))), "No Prediction")</f>
        <v>0</v>
      </c>
      <c r="P301" s="5">
        <f>IFERROR(IF(O301=$B301,0,IF($B301=0,ROUND((ABS(O301-'Calculs T1a'!$S$7)/'Calculs T1a'!$S$7)*100,0),ROUND((ABS(O301-$B301)/$B301)*100,0))), "No Prediction")</f>
        <v>0</v>
      </c>
      <c r="R301" s="5">
        <f>IFERROR(IF(Q301=$B301,0,IF($B301=0,ROUND((ABS(Q301-'Calculs T1a'!$S$7)/'Calculs T1a'!$S$7)*100,0),ROUND((ABS(Q301-$B301)/$B301)*100,0))), "No Prediction")</f>
        <v>0</v>
      </c>
      <c r="T301" s="5">
        <f>IFERROR(IF(S301=$B301,0,IF($B301=0,ROUND((ABS(S301-'Calculs T1a'!$S$7)/'Calculs T1a'!$S$7)*100,0),ROUND((ABS(S301-$B301)/$B301)*100,0))), "No Prediction")</f>
        <v>0</v>
      </c>
      <c r="V301" s="5">
        <f>IFERROR(IF(U301=$B301,0,IF($B301=0,ROUND((ABS(U301-'Calculs T1a'!$S$7)/'Calculs T1a'!$S$7)*100,0),ROUND((ABS(U301-$B301)/$B301)*100,0))), "No Prediction")</f>
        <v>0</v>
      </c>
      <c r="X301" s="5">
        <f>IFERROR(IF(W301=$B301,0,IF($B301=0,ROUND((ABS(W301-'Calculs T1a'!$S$7)/'Calculs T1a'!$S$7)*100,0),ROUND((ABS(W301-$B301)/$B301)*100,0))), "No Prediction")</f>
        <v>0</v>
      </c>
      <c r="AC301" s="5">
        <f>IFERROR(IF(AB301=$B301,0,IF($B301=0,ROUND((ABS(AB301-'Calculs T1a'!$S$7)/'Calculs T1a'!$S$7)*100,0),ROUND((ABS(AB301-$B301)/$B301)*100,0))), "No Prediction")</f>
        <v>0</v>
      </c>
      <c r="AE301" s="5">
        <f>IFERROR(IF(AD301=$B301,0,IF($B301=0,ROUND((ABS(AD301-'Calculs T1a'!$S$7)/'Calculs T1a'!$S$7)*100,0),ROUND((ABS(AD301-$B301)/$B301)*100,0))), "No Prediction")</f>
        <v>0</v>
      </c>
      <c r="AG301" s="5">
        <f>IFERROR(IF(AF301=$B301,0,IF($B301=0,ROUND((ABS(AF301-'Calculs T1a'!$S$7)/'Calculs T1a'!$S$7)*100,0),ROUND((ABS(AF301-$B301)/$B301)*100,0))), "No Prediction")</f>
        <v>0</v>
      </c>
      <c r="AI301" s="5">
        <f>IFERROR(IF(AH301=$B301,0,IF($B301=0,ROUND((ABS(AH301-'Calculs T1a'!$S$7)/'Calculs T1a'!$S$7)*100,0),ROUND((ABS(AH301-$B301)/$B301)*100,0))), "No Prediction")</f>
        <v>0</v>
      </c>
      <c r="AK301" s="5">
        <f>IFERROR(IF(AJ301=$B301,0,IF($B301=0,ROUND((ABS(AJ301-'Calculs T1a'!$S$7)/'Calculs T1a'!$S$7)*100,0),ROUND((ABS(AJ301-$B301)/$B301)*100,0))), "No Prediction")</f>
        <v>0</v>
      </c>
      <c r="AM301" s="5">
        <f>IFERROR(IF(AL301=$B301,0,IF($B301=0,ROUND((ABS(AL301-'Calculs T1a'!$S$7)/'Calculs T1a'!$S$7)*100,0),ROUND((ABS(AL301-$B301)/$B301)*100,0))), "No Prediction")</f>
        <v>0</v>
      </c>
      <c r="AO301" s="5">
        <f>IFERROR(IF(AN301=$B301,0,IF($B301=0,ROUND((ABS(AN301-'Calculs T1a'!$S$7)/'Calculs T1a'!$S$7)*100,0),ROUND((ABS(AN301-$B301)/$B301)*100,0))), "No Prediction")</f>
        <v>0</v>
      </c>
      <c r="AQ301" s="5">
        <f>IFERROR(IF(AP301=$B301,0,IF($B301=0,ROUND((ABS(AP301-'Calculs T1a'!$S$7)/'Calculs T1a'!$S$7)*100,0),ROUND((ABS(AP301-$B301)/$B301)*100,0))), "No Prediction")</f>
        <v>0</v>
      </c>
      <c r="AS301" s="5">
        <f>IFERROR(IF(AR301=$B301,0,IF($B301=0,ROUND((ABS(AR301-'Calculs T1a'!$S$7)/'Calculs T1a'!$S$7)*100,0),ROUND((ABS(AR301-$B301)/$B301)*100,0))), "No Prediction")</f>
        <v>0</v>
      </c>
      <c r="AU301" s="5">
        <f>IFERROR(IF(AT301=$B301,0,IF($B301=0,ROUND((ABS(AT301-'Calculs T1a'!$S$7)/'Calculs T1a'!$S$7)*100,0),ROUND((ABS(AT301-$B301)/$B301)*100,0))), "No Prediction")</f>
        <v>0</v>
      </c>
      <c r="AW301" s="5">
        <f>IFERROR(IF(AV301=$B301,0,IF($B301=0,ROUND((ABS(AV301-'Calculs T1a'!$S$7)/'Calculs T1a'!$S$7)*100,0),ROUND((ABS(AV301-$B301)/$B301)*100,0))), "No Prediction")</f>
        <v>0</v>
      </c>
      <c r="BB301" s="5">
        <f>IFERROR(IF(BA301=$B301,0,IF($B301=0,ROUND((ABS(BA301-'Calculs T1a'!$S$7)/'Calculs T1a'!$S$7)*100,0),ROUND((ABS(BA301-$B301)/$B301)*100,0))), "No Prediction")</f>
        <v>0</v>
      </c>
      <c r="BD301" s="5">
        <f>IFERROR(IF(BC301=$B301,0,IF($B301=0,ROUND((ABS(BC301-'Calculs T1a'!$S$7)/'Calculs T1a'!$S$7)*100,0),ROUND((ABS(BC301-$B301)/$B301)*100,0))), "No Prediction")</f>
        <v>0</v>
      </c>
      <c r="BF301" s="5">
        <f>IFERROR(IF(BE301=$B301,0,IF($B301=0,ROUND((ABS(BE301-'Calculs T1a'!$S$7)/'Calculs T1a'!$S$7)*100,0),ROUND((ABS(BE301-$B301)/$B301)*100,0))), "No Prediction")</f>
        <v>0</v>
      </c>
      <c r="BH301" s="5">
        <f>IFERROR(IF(BG301=$B301,0,IF($B301=0,ROUND((ABS(BG301-'Calculs T1a'!$S$7)/'Calculs T1a'!$S$7)*100,0),ROUND((ABS(BG301-$B301)/$B301)*100,0))), "No Prediction")</f>
        <v>0</v>
      </c>
      <c r="BJ301" s="5">
        <f>IFERROR(IF(BI301=$B301,0,IF($B301=0,ROUND((ABS(BI301-'Calculs T1a'!$S$7)/'Calculs T1a'!$S$7)*100,0),ROUND((ABS(BI301-$B301)/$B301)*100,0))), "No Prediction")</f>
        <v>0</v>
      </c>
      <c r="BL301" s="5">
        <f>IFERROR(IF(BK301=$B301,0,IF($B301=0,ROUND((ABS(BK301-'Calculs T1a'!$S$7)/'Calculs T1a'!$S$7)*100,0),ROUND((ABS(BK301-$B301)/$B301)*100,0))), "No Prediction")</f>
        <v>0</v>
      </c>
      <c r="BN301" s="5">
        <f>IFERROR(IF(BM301=$B301,0,IF($B301=0,ROUND((ABS(BM301-'Calculs T1a'!$S$7)/'Calculs T1a'!$S$7)*100,0),ROUND((ABS(BM301-$B301)/$B301)*100,0))), "No Prediction")</f>
        <v>0</v>
      </c>
      <c r="BP301" s="5">
        <f>IFERROR(IF(BO301=$B301,0,IF($B301=0,ROUND((ABS(BO301-'Calculs T1a'!$S$7)/'Calculs T1a'!$S$7)*100,0),ROUND((ABS(BO301-$B301)/$B301)*100,0))), "No Prediction")</f>
        <v>0</v>
      </c>
      <c r="BR301" s="5">
        <f>IFERROR(IF(BQ301=$B301,0,IF($B301=0,ROUND((ABS(BQ301-'Calculs T1a'!$S$7)/'Calculs T1a'!$S$7)*100,0),ROUND((ABS(BQ301-$B301)/$B301)*100,0))), "No Prediction")</f>
        <v>0</v>
      </c>
      <c r="BT301" s="5">
        <f>IFERROR(IF(BS301=$B301,0,IF($B301=0,ROUND((ABS(BS301-'Calculs T1a'!$S$7)/'Calculs T1a'!$S$7)*100,0),ROUND((ABS(BS301-$B301)/$B301)*100,0))), "No Prediction")</f>
        <v>0</v>
      </c>
      <c r="BV301" s="5">
        <f>IFERROR(IF(BU301=$B301,0,IF($B301=0,ROUND((ABS(BU301-'Calculs T1a'!$S$7)/'Calculs T1a'!$S$7)*100,0),ROUND((ABS(BU301-$B301)/$B301)*100,0))), "No Prediction")</f>
        <v>0</v>
      </c>
    </row>
    <row r="302" spans="4:74" x14ac:dyDescent="0.3">
      <c r="D302" s="5">
        <f>IFERROR(IF(C302=$B302,0,IF($B302=0,ROUND((ABS(C302-'Calculs T1a'!$S$7)/'Calculs T1a'!$S$7)*100,0),ROUND((ABS(C302-$B302)/$B302)*100,0))), "No Prediction")</f>
        <v>0</v>
      </c>
      <c r="F302" s="5">
        <f>IFERROR(IF(E302=$B302,0,IF($B302=0,ROUND((ABS(E302-'Calculs T1a'!$S$7)/'Calculs T1a'!$S$7)*100,0),ROUND((ABS(E302-$B302)/$B302)*100,0))), "No Prediction")</f>
        <v>0</v>
      </c>
      <c r="H302" s="5">
        <f>IFERROR(IF(G302=$B302,0,IF($B302=0,ROUND((ABS(G302-'Calculs T1a'!$S$7)/'Calculs T1a'!$S$7)*100,0),ROUND((ABS(G302-$B302)/$B302)*100,0))), "No Prediction")</f>
        <v>0</v>
      </c>
      <c r="J302" s="5">
        <f>IFERROR(IF(I302=$B302,0,IF($B302=0,ROUND((ABS(I302-'Calculs T1a'!$S$7)/'Calculs T1a'!$S$7)*100,0),ROUND((ABS(I302-$B302)/$B302)*100,0))), "No Prediction")</f>
        <v>0</v>
      </c>
      <c r="L302" s="5">
        <f>IFERROR(IF(K302=$B302,0,IF($B302=0,ROUND((ABS(K302-'Calculs T1a'!$S$7)/'Calculs T1a'!$S$7)*100,0),ROUND((ABS(K302-$B302)/$B302)*100,0))), "No Prediction")</f>
        <v>0</v>
      </c>
      <c r="N302" s="5">
        <f>IFERROR(IF(M302=$B302,0,IF($B302=0,ROUND((ABS(M302-'Calculs T1a'!$S$7)/'Calculs T1a'!$S$7)*100,0),ROUND((ABS(M302-$B302)/$B302)*100,0))), "No Prediction")</f>
        <v>0</v>
      </c>
      <c r="P302" s="5">
        <f>IFERROR(IF(O302=$B302,0,IF($B302=0,ROUND((ABS(O302-'Calculs T1a'!$S$7)/'Calculs T1a'!$S$7)*100,0),ROUND((ABS(O302-$B302)/$B302)*100,0))), "No Prediction")</f>
        <v>0</v>
      </c>
      <c r="R302" s="5">
        <f>IFERROR(IF(Q302=$B302,0,IF($B302=0,ROUND((ABS(Q302-'Calculs T1a'!$S$7)/'Calculs T1a'!$S$7)*100,0),ROUND((ABS(Q302-$B302)/$B302)*100,0))), "No Prediction")</f>
        <v>0</v>
      </c>
      <c r="T302" s="5">
        <f>IFERROR(IF(S302=$B302,0,IF($B302=0,ROUND((ABS(S302-'Calculs T1a'!$S$7)/'Calculs T1a'!$S$7)*100,0),ROUND((ABS(S302-$B302)/$B302)*100,0))), "No Prediction")</f>
        <v>0</v>
      </c>
      <c r="V302" s="5">
        <f>IFERROR(IF(U302=$B302,0,IF($B302=0,ROUND((ABS(U302-'Calculs T1a'!$S$7)/'Calculs T1a'!$S$7)*100,0),ROUND((ABS(U302-$B302)/$B302)*100,0))), "No Prediction")</f>
        <v>0</v>
      </c>
      <c r="X302" s="5">
        <f>IFERROR(IF(W302=$B302,0,IF($B302=0,ROUND((ABS(W302-'Calculs T1a'!$S$7)/'Calculs T1a'!$S$7)*100,0),ROUND((ABS(W302-$B302)/$B302)*100,0))), "No Prediction")</f>
        <v>0</v>
      </c>
      <c r="AC302" s="5">
        <f>IFERROR(IF(AB302=$B302,0,IF($B302=0,ROUND((ABS(AB302-'Calculs T1a'!$S$7)/'Calculs T1a'!$S$7)*100,0),ROUND((ABS(AB302-$B302)/$B302)*100,0))), "No Prediction")</f>
        <v>0</v>
      </c>
      <c r="AE302" s="5">
        <f>IFERROR(IF(AD302=$B302,0,IF($B302=0,ROUND((ABS(AD302-'Calculs T1a'!$S$7)/'Calculs T1a'!$S$7)*100,0),ROUND((ABS(AD302-$B302)/$B302)*100,0))), "No Prediction")</f>
        <v>0</v>
      </c>
      <c r="AG302" s="5">
        <f>IFERROR(IF(AF302=$B302,0,IF($B302=0,ROUND((ABS(AF302-'Calculs T1a'!$S$7)/'Calculs T1a'!$S$7)*100,0),ROUND((ABS(AF302-$B302)/$B302)*100,0))), "No Prediction")</f>
        <v>0</v>
      </c>
      <c r="AI302" s="5">
        <f>IFERROR(IF(AH302=$B302,0,IF($B302=0,ROUND((ABS(AH302-'Calculs T1a'!$S$7)/'Calculs T1a'!$S$7)*100,0),ROUND((ABS(AH302-$B302)/$B302)*100,0))), "No Prediction")</f>
        <v>0</v>
      </c>
      <c r="AK302" s="5">
        <f>IFERROR(IF(AJ302=$B302,0,IF($B302=0,ROUND((ABS(AJ302-'Calculs T1a'!$S$7)/'Calculs T1a'!$S$7)*100,0),ROUND((ABS(AJ302-$B302)/$B302)*100,0))), "No Prediction")</f>
        <v>0</v>
      </c>
      <c r="AM302" s="5">
        <f>IFERROR(IF(AL302=$B302,0,IF($B302=0,ROUND((ABS(AL302-'Calculs T1a'!$S$7)/'Calculs T1a'!$S$7)*100,0),ROUND((ABS(AL302-$B302)/$B302)*100,0))), "No Prediction")</f>
        <v>0</v>
      </c>
      <c r="AO302" s="5">
        <f>IFERROR(IF(AN302=$B302,0,IF($B302=0,ROUND((ABS(AN302-'Calculs T1a'!$S$7)/'Calculs T1a'!$S$7)*100,0),ROUND((ABS(AN302-$B302)/$B302)*100,0))), "No Prediction")</f>
        <v>0</v>
      </c>
      <c r="AQ302" s="5">
        <f>IFERROR(IF(AP302=$B302,0,IF($B302=0,ROUND((ABS(AP302-'Calculs T1a'!$S$7)/'Calculs T1a'!$S$7)*100,0),ROUND((ABS(AP302-$B302)/$B302)*100,0))), "No Prediction")</f>
        <v>0</v>
      </c>
      <c r="AS302" s="5">
        <f>IFERROR(IF(AR302=$B302,0,IF($B302=0,ROUND((ABS(AR302-'Calculs T1a'!$S$7)/'Calculs T1a'!$S$7)*100,0),ROUND((ABS(AR302-$B302)/$B302)*100,0))), "No Prediction")</f>
        <v>0</v>
      </c>
      <c r="AU302" s="5">
        <f>IFERROR(IF(AT302=$B302,0,IF($B302=0,ROUND((ABS(AT302-'Calculs T1a'!$S$7)/'Calculs T1a'!$S$7)*100,0),ROUND((ABS(AT302-$B302)/$B302)*100,0))), "No Prediction")</f>
        <v>0</v>
      </c>
      <c r="AW302" s="5">
        <f>IFERROR(IF(AV302=$B302,0,IF($B302=0,ROUND((ABS(AV302-'Calculs T1a'!$S$7)/'Calculs T1a'!$S$7)*100,0),ROUND((ABS(AV302-$B302)/$B302)*100,0))), "No Prediction")</f>
        <v>0</v>
      </c>
      <c r="BB302" s="5">
        <f>IFERROR(IF(BA302=$B302,0,IF($B302=0,ROUND((ABS(BA302-'Calculs T1a'!$S$7)/'Calculs T1a'!$S$7)*100,0),ROUND((ABS(BA302-$B302)/$B302)*100,0))), "No Prediction")</f>
        <v>0</v>
      </c>
      <c r="BD302" s="5">
        <f>IFERROR(IF(BC302=$B302,0,IF($B302=0,ROUND((ABS(BC302-'Calculs T1a'!$S$7)/'Calculs T1a'!$S$7)*100,0),ROUND((ABS(BC302-$B302)/$B302)*100,0))), "No Prediction")</f>
        <v>0</v>
      </c>
      <c r="BF302" s="5">
        <f>IFERROR(IF(BE302=$B302,0,IF($B302=0,ROUND((ABS(BE302-'Calculs T1a'!$S$7)/'Calculs T1a'!$S$7)*100,0),ROUND((ABS(BE302-$B302)/$B302)*100,0))), "No Prediction")</f>
        <v>0</v>
      </c>
      <c r="BH302" s="5">
        <f>IFERROR(IF(BG302=$B302,0,IF($B302=0,ROUND((ABS(BG302-'Calculs T1a'!$S$7)/'Calculs T1a'!$S$7)*100,0),ROUND((ABS(BG302-$B302)/$B302)*100,0))), "No Prediction")</f>
        <v>0</v>
      </c>
      <c r="BJ302" s="5">
        <f>IFERROR(IF(BI302=$B302,0,IF($B302=0,ROUND((ABS(BI302-'Calculs T1a'!$S$7)/'Calculs T1a'!$S$7)*100,0),ROUND((ABS(BI302-$B302)/$B302)*100,0))), "No Prediction")</f>
        <v>0</v>
      </c>
      <c r="BL302" s="5">
        <f>IFERROR(IF(BK302=$B302,0,IF($B302=0,ROUND((ABS(BK302-'Calculs T1a'!$S$7)/'Calculs T1a'!$S$7)*100,0),ROUND((ABS(BK302-$B302)/$B302)*100,0))), "No Prediction")</f>
        <v>0</v>
      </c>
      <c r="BN302" s="5">
        <f>IFERROR(IF(BM302=$B302,0,IF($B302=0,ROUND((ABS(BM302-'Calculs T1a'!$S$7)/'Calculs T1a'!$S$7)*100,0),ROUND((ABS(BM302-$B302)/$B302)*100,0))), "No Prediction")</f>
        <v>0</v>
      </c>
      <c r="BP302" s="5">
        <f>IFERROR(IF(BO302=$B302,0,IF($B302=0,ROUND((ABS(BO302-'Calculs T1a'!$S$7)/'Calculs T1a'!$S$7)*100,0),ROUND((ABS(BO302-$B302)/$B302)*100,0))), "No Prediction")</f>
        <v>0</v>
      </c>
      <c r="BR302" s="5">
        <f>IFERROR(IF(BQ302=$B302,0,IF($B302=0,ROUND((ABS(BQ302-'Calculs T1a'!$S$7)/'Calculs T1a'!$S$7)*100,0),ROUND((ABS(BQ302-$B302)/$B302)*100,0))), "No Prediction")</f>
        <v>0</v>
      </c>
      <c r="BT302" s="5">
        <f>IFERROR(IF(BS302=$B302,0,IF($B302=0,ROUND((ABS(BS302-'Calculs T1a'!$S$7)/'Calculs T1a'!$S$7)*100,0),ROUND((ABS(BS302-$B302)/$B302)*100,0))), "No Prediction")</f>
        <v>0</v>
      </c>
      <c r="BV302" s="5">
        <f>IFERROR(IF(BU302=$B302,0,IF($B302=0,ROUND((ABS(BU302-'Calculs T1a'!$S$7)/'Calculs T1a'!$S$7)*100,0),ROUND((ABS(BU302-$B302)/$B302)*100,0))), "No Prediction")</f>
        <v>0</v>
      </c>
    </row>
    <row r="303" spans="4:74" x14ac:dyDescent="0.3">
      <c r="D303" s="5">
        <f>IFERROR(IF(C303=$B303,0,IF($B303=0,ROUND((ABS(C303-'Calculs T1a'!$S$7)/'Calculs T1a'!$S$7)*100,0),ROUND((ABS(C303-$B303)/$B303)*100,0))), "No Prediction")</f>
        <v>0</v>
      </c>
      <c r="F303" s="5">
        <f>IFERROR(IF(E303=$B303,0,IF($B303=0,ROUND((ABS(E303-'Calculs T1a'!$S$7)/'Calculs T1a'!$S$7)*100,0),ROUND((ABS(E303-$B303)/$B303)*100,0))), "No Prediction")</f>
        <v>0</v>
      </c>
      <c r="H303" s="5">
        <f>IFERROR(IF(G303=$B303,0,IF($B303=0,ROUND((ABS(G303-'Calculs T1a'!$S$7)/'Calculs T1a'!$S$7)*100,0),ROUND((ABS(G303-$B303)/$B303)*100,0))), "No Prediction")</f>
        <v>0</v>
      </c>
      <c r="J303" s="5">
        <f>IFERROR(IF(I303=$B303,0,IF($B303=0,ROUND((ABS(I303-'Calculs T1a'!$S$7)/'Calculs T1a'!$S$7)*100,0),ROUND((ABS(I303-$B303)/$B303)*100,0))), "No Prediction")</f>
        <v>0</v>
      </c>
      <c r="L303" s="5">
        <f>IFERROR(IF(K303=$B303,0,IF($B303=0,ROUND((ABS(K303-'Calculs T1a'!$S$7)/'Calculs T1a'!$S$7)*100,0),ROUND((ABS(K303-$B303)/$B303)*100,0))), "No Prediction")</f>
        <v>0</v>
      </c>
      <c r="N303" s="5">
        <f>IFERROR(IF(M303=$B303,0,IF($B303=0,ROUND((ABS(M303-'Calculs T1a'!$S$7)/'Calculs T1a'!$S$7)*100,0),ROUND((ABS(M303-$B303)/$B303)*100,0))), "No Prediction")</f>
        <v>0</v>
      </c>
      <c r="P303" s="5">
        <f>IFERROR(IF(O303=$B303,0,IF($B303=0,ROUND((ABS(O303-'Calculs T1a'!$S$7)/'Calculs T1a'!$S$7)*100,0),ROUND((ABS(O303-$B303)/$B303)*100,0))), "No Prediction")</f>
        <v>0</v>
      </c>
      <c r="R303" s="5">
        <f>IFERROR(IF(Q303=$B303,0,IF($B303=0,ROUND((ABS(Q303-'Calculs T1a'!$S$7)/'Calculs T1a'!$S$7)*100,0),ROUND((ABS(Q303-$B303)/$B303)*100,0))), "No Prediction")</f>
        <v>0</v>
      </c>
      <c r="T303" s="5">
        <f>IFERROR(IF(S303=$B303,0,IF($B303=0,ROUND((ABS(S303-'Calculs T1a'!$S$7)/'Calculs T1a'!$S$7)*100,0),ROUND((ABS(S303-$B303)/$B303)*100,0))), "No Prediction")</f>
        <v>0</v>
      </c>
      <c r="V303" s="5">
        <f>IFERROR(IF(U303=$B303,0,IF($B303=0,ROUND((ABS(U303-'Calculs T1a'!$S$7)/'Calculs T1a'!$S$7)*100,0),ROUND((ABS(U303-$B303)/$B303)*100,0))), "No Prediction")</f>
        <v>0</v>
      </c>
      <c r="X303" s="5">
        <f>IFERROR(IF(W303=$B303,0,IF($B303=0,ROUND((ABS(W303-'Calculs T1a'!$S$7)/'Calculs T1a'!$S$7)*100,0),ROUND((ABS(W303-$B303)/$B303)*100,0))), "No Prediction")</f>
        <v>0</v>
      </c>
      <c r="AC303" s="5">
        <f>IFERROR(IF(AB303=$B303,0,IF($B303=0,ROUND((ABS(AB303-'Calculs T1a'!$S$7)/'Calculs T1a'!$S$7)*100,0),ROUND((ABS(AB303-$B303)/$B303)*100,0))), "No Prediction")</f>
        <v>0</v>
      </c>
      <c r="AE303" s="5">
        <f>IFERROR(IF(AD303=$B303,0,IF($B303=0,ROUND((ABS(AD303-'Calculs T1a'!$S$7)/'Calculs T1a'!$S$7)*100,0),ROUND((ABS(AD303-$B303)/$B303)*100,0))), "No Prediction")</f>
        <v>0</v>
      </c>
      <c r="AG303" s="5">
        <f>IFERROR(IF(AF303=$B303,0,IF($B303=0,ROUND((ABS(AF303-'Calculs T1a'!$S$7)/'Calculs T1a'!$S$7)*100,0),ROUND((ABS(AF303-$B303)/$B303)*100,0))), "No Prediction")</f>
        <v>0</v>
      </c>
      <c r="AI303" s="5">
        <f>IFERROR(IF(AH303=$B303,0,IF($B303=0,ROUND((ABS(AH303-'Calculs T1a'!$S$7)/'Calculs T1a'!$S$7)*100,0),ROUND((ABS(AH303-$B303)/$B303)*100,0))), "No Prediction")</f>
        <v>0</v>
      </c>
      <c r="AK303" s="5">
        <f>IFERROR(IF(AJ303=$B303,0,IF($B303=0,ROUND((ABS(AJ303-'Calculs T1a'!$S$7)/'Calculs T1a'!$S$7)*100,0),ROUND((ABS(AJ303-$B303)/$B303)*100,0))), "No Prediction")</f>
        <v>0</v>
      </c>
      <c r="AM303" s="5">
        <f>IFERROR(IF(AL303=$B303,0,IF($B303=0,ROUND((ABS(AL303-'Calculs T1a'!$S$7)/'Calculs T1a'!$S$7)*100,0),ROUND((ABS(AL303-$B303)/$B303)*100,0))), "No Prediction")</f>
        <v>0</v>
      </c>
      <c r="AO303" s="5">
        <f>IFERROR(IF(AN303=$B303,0,IF($B303=0,ROUND((ABS(AN303-'Calculs T1a'!$S$7)/'Calculs T1a'!$S$7)*100,0),ROUND((ABS(AN303-$B303)/$B303)*100,0))), "No Prediction")</f>
        <v>0</v>
      </c>
      <c r="AQ303" s="5">
        <f>IFERROR(IF(AP303=$B303,0,IF($B303=0,ROUND((ABS(AP303-'Calculs T1a'!$S$7)/'Calculs T1a'!$S$7)*100,0),ROUND((ABS(AP303-$B303)/$B303)*100,0))), "No Prediction")</f>
        <v>0</v>
      </c>
      <c r="AS303" s="5">
        <f>IFERROR(IF(AR303=$B303,0,IF($B303=0,ROUND((ABS(AR303-'Calculs T1a'!$S$7)/'Calculs T1a'!$S$7)*100,0),ROUND((ABS(AR303-$B303)/$B303)*100,0))), "No Prediction")</f>
        <v>0</v>
      </c>
      <c r="AU303" s="5">
        <f>IFERROR(IF(AT303=$B303,0,IF($B303=0,ROUND((ABS(AT303-'Calculs T1a'!$S$7)/'Calculs T1a'!$S$7)*100,0),ROUND((ABS(AT303-$B303)/$B303)*100,0))), "No Prediction")</f>
        <v>0</v>
      </c>
      <c r="AW303" s="5">
        <f>IFERROR(IF(AV303=$B303,0,IF($B303=0,ROUND((ABS(AV303-'Calculs T1a'!$S$7)/'Calculs T1a'!$S$7)*100,0),ROUND((ABS(AV303-$B303)/$B303)*100,0))), "No Prediction")</f>
        <v>0</v>
      </c>
      <c r="BB303" s="5">
        <f>IFERROR(IF(BA303=$B303,0,IF($B303=0,ROUND((ABS(BA303-'Calculs T1a'!$S$7)/'Calculs T1a'!$S$7)*100,0),ROUND((ABS(BA303-$B303)/$B303)*100,0))), "No Prediction")</f>
        <v>0</v>
      </c>
      <c r="BD303" s="5">
        <f>IFERROR(IF(BC303=$B303,0,IF($B303=0,ROUND((ABS(BC303-'Calculs T1a'!$S$7)/'Calculs T1a'!$S$7)*100,0),ROUND((ABS(BC303-$B303)/$B303)*100,0))), "No Prediction")</f>
        <v>0</v>
      </c>
      <c r="BF303" s="5">
        <f>IFERROR(IF(BE303=$B303,0,IF($B303=0,ROUND((ABS(BE303-'Calculs T1a'!$S$7)/'Calculs T1a'!$S$7)*100,0),ROUND((ABS(BE303-$B303)/$B303)*100,0))), "No Prediction")</f>
        <v>0</v>
      </c>
      <c r="BH303" s="5">
        <f>IFERROR(IF(BG303=$B303,0,IF($B303=0,ROUND((ABS(BG303-'Calculs T1a'!$S$7)/'Calculs T1a'!$S$7)*100,0),ROUND((ABS(BG303-$B303)/$B303)*100,0))), "No Prediction")</f>
        <v>0</v>
      </c>
      <c r="BJ303" s="5">
        <f>IFERROR(IF(BI303=$B303,0,IF($B303=0,ROUND((ABS(BI303-'Calculs T1a'!$S$7)/'Calculs T1a'!$S$7)*100,0),ROUND((ABS(BI303-$B303)/$B303)*100,0))), "No Prediction")</f>
        <v>0</v>
      </c>
      <c r="BL303" s="5">
        <f>IFERROR(IF(BK303=$B303,0,IF($B303=0,ROUND((ABS(BK303-'Calculs T1a'!$S$7)/'Calculs T1a'!$S$7)*100,0),ROUND((ABS(BK303-$B303)/$B303)*100,0))), "No Prediction")</f>
        <v>0</v>
      </c>
      <c r="BN303" s="5">
        <f>IFERROR(IF(BM303=$B303,0,IF($B303=0,ROUND((ABS(BM303-'Calculs T1a'!$S$7)/'Calculs T1a'!$S$7)*100,0),ROUND((ABS(BM303-$B303)/$B303)*100,0))), "No Prediction")</f>
        <v>0</v>
      </c>
      <c r="BP303" s="5">
        <f>IFERROR(IF(BO303=$B303,0,IF($B303=0,ROUND((ABS(BO303-'Calculs T1a'!$S$7)/'Calculs T1a'!$S$7)*100,0),ROUND((ABS(BO303-$B303)/$B303)*100,0))), "No Prediction")</f>
        <v>0</v>
      </c>
      <c r="BR303" s="5">
        <f>IFERROR(IF(BQ303=$B303,0,IF($B303=0,ROUND((ABS(BQ303-'Calculs T1a'!$S$7)/'Calculs T1a'!$S$7)*100,0),ROUND((ABS(BQ303-$B303)/$B303)*100,0))), "No Prediction")</f>
        <v>0</v>
      </c>
      <c r="BT303" s="5">
        <f>IFERROR(IF(BS303=$B303,0,IF($B303=0,ROUND((ABS(BS303-'Calculs T1a'!$S$7)/'Calculs T1a'!$S$7)*100,0),ROUND((ABS(BS303-$B303)/$B303)*100,0))), "No Prediction")</f>
        <v>0</v>
      </c>
      <c r="BV303" s="5">
        <f>IFERROR(IF(BU303=$B303,0,IF($B303=0,ROUND((ABS(BU303-'Calculs T1a'!$S$7)/'Calculs T1a'!$S$7)*100,0),ROUND((ABS(BU303-$B303)/$B303)*100,0))), "No Prediction")</f>
        <v>0</v>
      </c>
    </row>
    <row r="304" spans="4:74" x14ac:dyDescent="0.3">
      <c r="D304" s="5">
        <f>IFERROR(IF(C304=$B304,0,IF($B304=0,ROUND((ABS(C304-'Calculs T1a'!$S$7)/'Calculs T1a'!$S$7)*100,0),ROUND((ABS(C304-$B304)/$B304)*100,0))), "No Prediction")</f>
        <v>0</v>
      </c>
      <c r="F304" s="5">
        <f>IFERROR(IF(E304=$B304,0,IF($B304=0,ROUND((ABS(E304-'Calculs T1a'!$S$7)/'Calculs T1a'!$S$7)*100,0),ROUND((ABS(E304-$B304)/$B304)*100,0))), "No Prediction")</f>
        <v>0</v>
      </c>
      <c r="H304" s="5">
        <f>IFERROR(IF(G304=$B304,0,IF($B304=0,ROUND((ABS(G304-'Calculs T1a'!$S$7)/'Calculs T1a'!$S$7)*100,0),ROUND((ABS(G304-$B304)/$B304)*100,0))), "No Prediction")</f>
        <v>0</v>
      </c>
      <c r="J304" s="5">
        <f>IFERROR(IF(I304=$B304,0,IF($B304=0,ROUND((ABS(I304-'Calculs T1a'!$S$7)/'Calculs T1a'!$S$7)*100,0),ROUND((ABS(I304-$B304)/$B304)*100,0))), "No Prediction")</f>
        <v>0</v>
      </c>
      <c r="L304" s="5">
        <f>IFERROR(IF(K304=$B304,0,IF($B304=0,ROUND((ABS(K304-'Calculs T1a'!$S$7)/'Calculs T1a'!$S$7)*100,0),ROUND((ABS(K304-$B304)/$B304)*100,0))), "No Prediction")</f>
        <v>0</v>
      </c>
      <c r="N304" s="5">
        <f>IFERROR(IF(M304=$B304,0,IF($B304=0,ROUND((ABS(M304-'Calculs T1a'!$S$7)/'Calculs T1a'!$S$7)*100,0),ROUND((ABS(M304-$B304)/$B304)*100,0))), "No Prediction")</f>
        <v>0</v>
      </c>
      <c r="P304" s="5">
        <f>IFERROR(IF(O304=$B304,0,IF($B304=0,ROUND((ABS(O304-'Calculs T1a'!$S$7)/'Calculs T1a'!$S$7)*100,0),ROUND((ABS(O304-$B304)/$B304)*100,0))), "No Prediction")</f>
        <v>0</v>
      </c>
      <c r="R304" s="5">
        <f>IFERROR(IF(Q304=$B304,0,IF($B304=0,ROUND((ABS(Q304-'Calculs T1a'!$S$7)/'Calculs T1a'!$S$7)*100,0),ROUND((ABS(Q304-$B304)/$B304)*100,0))), "No Prediction")</f>
        <v>0</v>
      </c>
      <c r="T304" s="5">
        <f>IFERROR(IF(S304=$B304,0,IF($B304=0,ROUND((ABS(S304-'Calculs T1a'!$S$7)/'Calculs T1a'!$S$7)*100,0),ROUND((ABS(S304-$B304)/$B304)*100,0))), "No Prediction")</f>
        <v>0</v>
      </c>
      <c r="V304" s="5">
        <f>IFERROR(IF(U304=$B304,0,IF($B304=0,ROUND((ABS(U304-'Calculs T1a'!$S$7)/'Calculs T1a'!$S$7)*100,0),ROUND((ABS(U304-$B304)/$B304)*100,0))), "No Prediction")</f>
        <v>0</v>
      </c>
      <c r="X304" s="5">
        <f>IFERROR(IF(W304=$B304,0,IF($B304=0,ROUND((ABS(W304-'Calculs T1a'!$S$7)/'Calculs T1a'!$S$7)*100,0),ROUND((ABS(W304-$B304)/$B304)*100,0))), "No Prediction")</f>
        <v>0</v>
      </c>
      <c r="AC304" s="5">
        <f>IFERROR(IF(AB304=$B304,0,IF($B304=0,ROUND((ABS(AB304-'Calculs T1a'!$S$7)/'Calculs T1a'!$S$7)*100,0),ROUND((ABS(AB304-$B304)/$B304)*100,0))), "No Prediction")</f>
        <v>0</v>
      </c>
      <c r="AE304" s="5">
        <f>IFERROR(IF(AD304=$B304,0,IF($B304=0,ROUND((ABS(AD304-'Calculs T1a'!$S$7)/'Calculs T1a'!$S$7)*100,0),ROUND((ABS(AD304-$B304)/$B304)*100,0))), "No Prediction")</f>
        <v>0</v>
      </c>
      <c r="AG304" s="5">
        <f>IFERROR(IF(AF304=$B304,0,IF($B304=0,ROUND((ABS(AF304-'Calculs T1a'!$S$7)/'Calculs T1a'!$S$7)*100,0),ROUND((ABS(AF304-$B304)/$B304)*100,0))), "No Prediction")</f>
        <v>0</v>
      </c>
      <c r="AI304" s="5">
        <f>IFERROR(IF(AH304=$B304,0,IF($B304=0,ROUND((ABS(AH304-'Calculs T1a'!$S$7)/'Calculs T1a'!$S$7)*100,0),ROUND((ABS(AH304-$B304)/$B304)*100,0))), "No Prediction")</f>
        <v>0</v>
      </c>
      <c r="AK304" s="5">
        <f>IFERROR(IF(AJ304=$B304,0,IF($B304=0,ROUND((ABS(AJ304-'Calculs T1a'!$S$7)/'Calculs T1a'!$S$7)*100,0),ROUND((ABS(AJ304-$B304)/$B304)*100,0))), "No Prediction")</f>
        <v>0</v>
      </c>
      <c r="AM304" s="5">
        <f>IFERROR(IF(AL304=$B304,0,IF($B304=0,ROUND((ABS(AL304-'Calculs T1a'!$S$7)/'Calculs T1a'!$S$7)*100,0),ROUND((ABS(AL304-$B304)/$B304)*100,0))), "No Prediction")</f>
        <v>0</v>
      </c>
      <c r="AO304" s="5">
        <f>IFERROR(IF(AN304=$B304,0,IF($B304=0,ROUND((ABS(AN304-'Calculs T1a'!$S$7)/'Calculs T1a'!$S$7)*100,0),ROUND((ABS(AN304-$B304)/$B304)*100,0))), "No Prediction")</f>
        <v>0</v>
      </c>
      <c r="AQ304" s="5">
        <f>IFERROR(IF(AP304=$B304,0,IF($B304=0,ROUND((ABS(AP304-'Calculs T1a'!$S$7)/'Calculs T1a'!$S$7)*100,0),ROUND((ABS(AP304-$B304)/$B304)*100,0))), "No Prediction")</f>
        <v>0</v>
      </c>
      <c r="AS304" s="5">
        <f>IFERROR(IF(AR304=$B304,0,IF($B304=0,ROUND((ABS(AR304-'Calculs T1a'!$S$7)/'Calculs T1a'!$S$7)*100,0),ROUND((ABS(AR304-$B304)/$B304)*100,0))), "No Prediction")</f>
        <v>0</v>
      </c>
      <c r="AU304" s="5">
        <f>IFERROR(IF(AT304=$B304,0,IF($B304=0,ROUND((ABS(AT304-'Calculs T1a'!$S$7)/'Calculs T1a'!$S$7)*100,0),ROUND((ABS(AT304-$B304)/$B304)*100,0))), "No Prediction")</f>
        <v>0</v>
      </c>
      <c r="AW304" s="5">
        <f>IFERROR(IF(AV304=$B304,0,IF($B304=0,ROUND((ABS(AV304-'Calculs T1a'!$S$7)/'Calculs T1a'!$S$7)*100,0),ROUND((ABS(AV304-$B304)/$B304)*100,0))), "No Prediction")</f>
        <v>0</v>
      </c>
      <c r="BB304" s="5">
        <f>IFERROR(IF(BA304=$B304,0,IF($B304=0,ROUND((ABS(BA304-'Calculs T1a'!$S$7)/'Calculs T1a'!$S$7)*100,0),ROUND((ABS(BA304-$B304)/$B304)*100,0))), "No Prediction")</f>
        <v>0</v>
      </c>
      <c r="BD304" s="5">
        <f>IFERROR(IF(BC304=$B304,0,IF($B304=0,ROUND((ABS(BC304-'Calculs T1a'!$S$7)/'Calculs T1a'!$S$7)*100,0),ROUND((ABS(BC304-$B304)/$B304)*100,0))), "No Prediction")</f>
        <v>0</v>
      </c>
      <c r="BF304" s="5">
        <f>IFERROR(IF(BE304=$B304,0,IF($B304=0,ROUND((ABS(BE304-'Calculs T1a'!$S$7)/'Calculs T1a'!$S$7)*100,0),ROUND((ABS(BE304-$B304)/$B304)*100,0))), "No Prediction")</f>
        <v>0</v>
      </c>
      <c r="BH304" s="5">
        <f>IFERROR(IF(BG304=$B304,0,IF($B304=0,ROUND((ABS(BG304-'Calculs T1a'!$S$7)/'Calculs T1a'!$S$7)*100,0),ROUND((ABS(BG304-$B304)/$B304)*100,0))), "No Prediction")</f>
        <v>0</v>
      </c>
      <c r="BJ304" s="5">
        <f>IFERROR(IF(BI304=$B304,0,IF($B304=0,ROUND((ABS(BI304-'Calculs T1a'!$S$7)/'Calculs T1a'!$S$7)*100,0),ROUND((ABS(BI304-$B304)/$B304)*100,0))), "No Prediction")</f>
        <v>0</v>
      </c>
      <c r="BL304" s="5">
        <f>IFERROR(IF(BK304=$B304,0,IF($B304=0,ROUND((ABS(BK304-'Calculs T1a'!$S$7)/'Calculs T1a'!$S$7)*100,0),ROUND((ABS(BK304-$B304)/$B304)*100,0))), "No Prediction")</f>
        <v>0</v>
      </c>
      <c r="BN304" s="5">
        <f>IFERROR(IF(BM304=$B304,0,IF($B304=0,ROUND((ABS(BM304-'Calculs T1a'!$S$7)/'Calculs T1a'!$S$7)*100,0),ROUND((ABS(BM304-$B304)/$B304)*100,0))), "No Prediction")</f>
        <v>0</v>
      </c>
      <c r="BP304" s="5">
        <f>IFERROR(IF(BO304=$B304,0,IF($B304=0,ROUND((ABS(BO304-'Calculs T1a'!$S$7)/'Calculs T1a'!$S$7)*100,0),ROUND((ABS(BO304-$B304)/$B304)*100,0))), "No Prediction")</f>
        <v>0</v>
      </c>
      <c r="BR304" s="5">
        <f>IFERROR(IF(BQ304=$B304,0,IF($B304=0,ROUND((ABS(BQ304-'Calculs T1a'!$S$7)/'Calculs T1a'!$S$7)*100,0),ROUND((ABS(BQ304-$B304)/$B304)*100,0))), "No Prediction")</f>
        <v>0</v>
      </c>
      <c r="BT304" s="5">
        <f>IFERROR(IF(BS304=$B304,0,IF($B304=0,ROUND((ABS(BS304-'Calculs T1a'!$S$7)/'Calculs T1a'!$S$7)*100,0),ROUND((ABS(BS304-$B304)/$B304)*100,0))), "No Prediction")</f>
        <v>0</v>
      </c>
      <c r="BV304" s="5">
        <f>IFERROR(IF(BU304=$B304,0,IF($B304=0,ROUND((ABS(BU304-'Calculs T1a'!$S$7)/'Calculs T1a'!$S$7)*100,0),ROUND((ABS(BU304-$B304)/$B304)*100,0))), "No Prediction")</f>
        <v>0</v>
      </c>
    </row>
    <row r="305" spans="4:74" x14ac:dyDescent="0.3">
      <c r="D305" s="5">
        <f>IFERROR(IF(C305=$B305,0,IF($B305=0,ROUND((ABS(C305-'Calculs T1a'!$S$7)/'Calculs T1a'!$S$7)*100,0),ROUND((ABS(C305-$B305)/$B305)*100,0))), "No Prediction")</f>
        <v>0</v>
      </c>
      <c r="F305" s="5">
        <f>IFERROR(IF(E305=$B305,0,IF($B305=0,ROUND((ABS(E305-'Calculs T1a'!$S$7)/'Calculs T1a'!$S$7)*100,0),ROUND((ABS(E305-$B305)/$B305)*100,0))), "No Prediction")</f>
        <v>0</v>
      </c>
      <c r="H305" s="5">
        <f>IFERROR(IF(G305=$B305,0,IF($B305=0,ROUND((ABS(G305-'Calculs T1a'!$S$7)/'Calculs T1a'!$S$7)*100,0),ROUND((ABS(G305-$B305)/$B305)*100,0))), "No Prediction")</f>
        <v>0</v>
      </c>
      <c r="J305" s="5">
        <f>IFERROR(IF(I305=$B305,0,IF($B305=0,ROUND((ABS(I305-'Calculs T1a'!$S$7)/'Calculs T1a'!$S$7)*100,0),ROUND((ABS(I305-$B305)/$B305)*100,0))), "No Prediction")</f>
        <v>0</v>
      </c>
      <c r="L305" s="5">
        <f>IFERROR(IF(K305=$B305,0,IF($B305=0,ROUND((ABS(K305-'Calculs T1a'!$S$7)/'Calculs T1a'!$S$7)*100,0),ROUND((ABS(K305-$B305)/$B305)*100,0))), "No Prediction")</f>
        <v>0</v>
      </c>
      <c r="N305" s="5">
        <f>IFERROR(IF(M305=$B305,0,IF($B305=0,ROUND((ABS(M305-'Calculs T1a'!$S$7)/'Calculs T1a'!$S$7)*100,0),ROUND((ABS(M305-$B305)/$B305)*100,0))), "No Prediction")</f>
        <v>0</v>
      </c>
      <c r="P305" s="5">
        <f>IFERROR(IF(O305=$B305,0,IF($B305=0,ROUND((ABS(O305-'Calculs T1a'!$S$7)/'Calculs T1a'!$S$7)*100,0),ROUND((ABS(O305-$B305)/$B305)*100,0))), "No Prediction")</f>
        <v>0</v>
      </c>
      <c r="R305" s="5">
        <f>IFERROR(IF(Q305=$B305,0,IF($B305=0,ROUND((ABS(Q305-'Calculs T1a'!$S$7)/'Calculs T1a'!$S$7)*100,0),ROUND((ABS(Q305-$B305)/$B305)*100,0))), "No Prediction")</f>
        <v>0</v>
      </c>
      <c r="T305" s="5">
        <f>IFERROR(IF(S305=$B305,0,IF($B305=0,ROUND((ABS(S305-'Calculs T1a'!$S$7)/'Calculs T1a'!$S$7)*100,0),ROUND((ABS(S305-$B305)/$B305)*100,0))), "No Prediction")</f>
        <v>0</v>
      </c>
      <c r="V305" s="5">
        <f>IFERROR(IF(U305=$B305,0,IF($B305=0,ROUND((ABS(U305-'Calculs T1a'!$S$7)/'Calculs T1a'!$S$7)*100,0),ROUND((ABS(U305-$B305)/$B305)*100,0))), "No Prediction")</f>
        <v>0</v>
      </c>
      <c r="X305" s="5">
        <f>IFERROR(IF(W305=$B305,0,IF($B305=0,ROUND((ABS(W305-'Calculs T1a'!$S$7)/'Calculs T1a'!$S$7)*100,0),ROUND((ABS(W305-$B305)/$B305)*100,0))), "No Prediction")</f>
        <v>0</v>
      </c>
      <c r="AC305" s="5">
        <f>IFERROR(IF(AB305=$B305,0,IF($B305=0,ROUND((ABS(AB305-'Calculs T1a'!$S$7)/'Calculs T1a'!$S$7)*100,0),ROUND((ABS(AB305-$B305)/$B305)*100,0))), "No Prediction")</f>
        <v>0</v>
      </c>
      <c r="AE305" s="5">
        <f>IFERROR(IF(AD305=$B305,0,IF($B305=0,ROUND((ABS(AD305-'Calculs T1a'!$S$7)/'Calculs T1a'!$S$7)*100,0),ROUND((ABS(AD305-$B305)/$B305)*100,0))), "No Prediction")</f>
        <v>0</v>
      </c>
      <c r="AG305" s="5">
        <f>IFERROR(IF(AF305=$B305,0,IF($B305=0,ROUND((ABS(AF305-'Calculs T1a'!$S$7)/'Calculs T1a'!$S$7)*100,0),ROUND((ABS(AF305-$B305)/$B305)*100,0))), "No Prediction")</f>
        <v>0</v>
      </c>
      <c r="AI305" s="5">
        <f>IFERROR(IF(AH305=$B305,0,IF($B305=0,ROUND((ABS(AH305-'Calculs T1a'!$S$7)/'Calculs T1a'!$S$7)*100,0),ROUND((ABS(AH305-$B305)/$B305)*100,0))), "No Prediction")</f>
        <v>0</v>
      </c>
      <c r="AK305" s="5">
        <f>IFERROR(IF(AJ305=$B305,0,IF($B305=0,ROUND((ABS(AJ305-'Calculs T1a'!$S$7)/'Calculs T1a'!$S$7)*100,0),ROUND((ABS(AJ305-$B305)/$B305)*100,0))), "No Prediction")</f>
        <v>0</v>
      </c>
      <c r="AM305" s="5">
        <f>IFERROR(IF(AL305=$B305,0,IF($B305=0,ROUND((ABS(AL305-'Calculs T1a'!$S$7)/'Calculs T1a'!$S$7)*100,0),ROUND((ABS(AL305-$B305)/$B305)*100,0))), "No Prediction")</f>
        <v>0</v>
      </c>
      <c r="AO305" s="5">
        <f>IFERROR(IF(AN305=$B305,0,IF($B305=0,ROUND((ABS(AN305-'Calculs T1a'!$S$7)/'Calculs T1a'!$S$7)*100,0),ROUND((ABS(AN305-$B305)/$B305)*100,0))), "No Prediction")</f>
        <v>0</v>
      </c>
      <c r="AQ305" s="5">
        <f>IFERROR(IF(AP305=$B305,0,IF($B305=0,ROUND((ABS(AP305-'Calculs T1a'!$S$7)/'Calculs T1a'!$S$7)*100,0),ROUND((ABS(AP305-$B305)/$B305)*100,0))), "No Prediction")</f>
        <v>0</v>
      </c>
      <c r="AS305" s="5">
        <f>IFERROR(IF(AR305=$B305,0,IF($B305=0,ROUND((ABS(AR305-'Calculs T1a'!$S$7)/'Calculs T1a'!$S$7)*100,0),ROUND((ABS(AR305-$B305)/$B305)*100,0))), "No Prediction")</f>
        <v>0</v>
      </c>
      <c r="AU305" s="5">
        <f>IFERROR(IF(AT305=$B305,0,IF($B305=0,ROUND((ABS(AT305-'Calculs T1a'!$S$7)/'Calculs T1a'!$S$7)*100,0),ROUND((ABS(AT305-$B305)/$B305)*100,0))), "No Prediction")</f>
        <v>0</v>
      </c>
      <c r="AW305" s="5">
        <f>IFERROR(IF(AV305=$B305,0,IF($B305=0,ROUND((ABS(AV305-'Calculs T1a'!$S$7)/'Calculs T1a'!$S$7)*100,0),ROUND((ABS(AV305-$B305)/$B305)*100,0))), "No Prediction")</f>
        <v>0</v>
      </c>
      <c r="BB305" s="5">
        <f>IFERROR(IF(BA305=$B305,0,IF($B305=0,ROUND((ABS(BA305-'Calculs T1a'!$S$7)/'Calculs T1a'!$S$7)*100,0),ROUND((ABS(BA305-$B305)/$B305)*100,0))), "No Prediction")</f>
        <v>0</v>
      </c>
      <c r="BD305" s="5">
        <f>IFERROR(IF(BC305=$B305,0,IF($B305=0,ROUND((ABS(BC305-'Calculs T1a'!$S$7)/'Calculs T1a'!$S$7)*100,0),ROUND((ABS(BC305-$B305)/$B305)*100,0))), "No Prediction")</f>
        <v>0</v>
      </c>
      <c r="BF305" s="5">
        <f>IFERROR(IF(BE305=$B305,0,IF($B305=0,ROUND((ABS(BE305-'Calculs T1a'!$S$7)/'Calculs T1a'!$S$7)*100,0),ROUND((ABS(BE305-$B305)/$B305)*100,0))), "No Prediction")</f>
        <v>0</v>
      </c>
      <c r="BH305" s="5">
        <f>IFERROR(IF(BG305=$B305,0,IF($B305=0,ROUND((ABS(BG305-'Calculs T1a'!$S$7)/'Calculs T1a'!$S$7)*100,0),ROUND((ABS(BG305-$B305)/$B305)*100,0))), "No Prediction")</f>
        <v>0</v>
      </c>
      <c r="BJ305" s="5">
        <f>IFERROR(IF(BI305=$B305,0,IF($B305=0,ROUND((ABS(BI305-'Calculs T1a'!$S$7)/'Calculs T1a'!$S$7)*100,0),ROUND((ABS(BI305-$B305)/$B305)*100,0))), "No Prediction")</f>
        <v>0</v>
      </c>
      <c r="BL305" s="5">
        <f>IFERROR(IF(BK305=$B305,0,IF($B305=0,ROUND((ABS(BK305-'Calculs T1a'!$S$7)/'Calculs T1a'!$S$7)*100,0),ROUND((ABS(BK305-$B305)/$B305)*100,0))), "No Prediction")</f>
        <v>0</v>
      </c>
      <c r="BN305" s="5">
        <f>IFERROR(IF(BM305=$B305,0,IF($B305=0,ROUND((ABS(BM305-'Calculs T1a'!$S$7)/'Calculs T1a'!$S$7)*100,0),ROUND((ABS(BM305-$B305)/$B305)*100,0))), "No Prediction")</f>
        <v>0</v>
      </c>
      <c r="BP305" s="5">
        <f>IFERROR(IF(BO305=$B305,0,IF($B305=0,ROUND((ABS(BO305-'Calculs T1a'!$S$7)/'Calculs T1a'!$S$7)*100,0),ROUND((ABS(BO305-$B305)/$B305)*100,0))), "No Prediction")</f>
        <v>0</v>
      </c>
      <c r="BR305" s="5">
        <f>IFERROR(IF(BQ305=$B305,0,IF($B305=0,ROUND((ABS(BQ305-'Calculs T1a'!$S$7)/'Calculs T1a'!$S$7)*100,0),ROUND((ABS(BQ305-$B305)/$B305)*100,0))), "No Prediction")</f>
        <v>0</v>
      </c>
      <c r="BT305" s="5">
        <f>IFERROR(IF(BS305=$B305,0,IF($B305=0,ROUND((ABS(BS305-'Calculs T1a'!$S$7)/'Calculs T1a'!$S$7)*100,0),ROUND((ABS(BS305-$B305)/$B305)*100,0))), "No Prediction")</f>
        <v>0</v>
      </c>
      <c r="BV305" s="5">
        <f>IFERROR(IF(BU305=$B305,0,IF($B305=0,ROUND((ABS(BU305-'Calculs T1a'!$S$7)/'Calculs T1a'!$S$7)*100,0),ROUND((ABS(BU305-$B305)/$B305)*100,0))), "No Prediction")</f>
        <v>0</v>
      </c>
    </row>
    <row r="306" spans="4:74" x14ac:dyDescent="0.3">
      <c r="D306" s="5">
        <f>IFERROR(IF(C306=$B306,0,IF($B306=0,ROUND((ABS(C306-'Calculs T1a'!$S$7)/'Calculs T1a'!$S$7)*100,0),ROUND((ABS(C306-$B306)/$B306)*100,0))), "No Prediction")</f>
        <v>0</v>
      </c>
      <c r="F306" s="5">
        <f>IFERROR(IF(E306=$B306,0,IF($B306=0,ROUND((ABS(E306-'Calculs T1a'!$S$7)/'Calculs T1a'!$S$7)*100,0),ROUND((ABS(E306-$B306)/$B306)*100,0))), "No Prediction")</f>
        <v>0</v>
      </c>
      <c r="H306" s="5">
        <f>IFERROR(IF(G306=$B306,0,IF($B306=0,ROUND((ABS(G306-'Calculs T1a'!$S$7)/'Calculs T1a'!$S$7)*100,0),ROUND((ABS(G306-$B306)/$B306)*100,0))), "No Prediction")</f>
        <v>0</v>
      </c>
      <c r="J306" s="5">
        <f>IFERROR(IF(I306=$B306,0,IF($B306=0,ROUND((ABS(I306-'Calculs T1a'!$S$7)/'Calculs T1a'!$S$7)*100,0),ROUND((ABS(I306-$B306)/$B306)*100,0))), "No Prediction")</f>
        <v>0</v>
      </c>
      <c r="L306" s="5">
        <f>IFERROR(IF(K306=$B306,0,IF($B306=0,ROUND((ABS(K306-'Calculs T1a'!$S$7)/'Calculs T1a'!$S$7)*100,0),ROUND((ABS(K306-$B306)/$B306)*100,0))), "No Prediction")</f>
        <v>0</v>
      </c>
      <c r="N306" s="5">
        <f>IFERROR(IF(M306=$B306,0,IF($B306=0,ROUND((ABS(M306-'Calculs T1a'!$S$7)/'Calculs T1a'!$S$7)*100,0),ROUND((ABS(M306-$B306)/$B306)*100,0))), "No Prediction")</f>
        <v>0</v>
      </c>
      <c r="P306" s="5">
        <f>IFERROR(IF(O306=$B306,0,IF($B306=0,ROUND((ABS(O306-'Calculs T1a'!$S$7)/'Calculs T1a'!$S$7)*100,0),ROUND((ABS(O306-$B306)/$B306)*100,0))), "No Prediction")</f>
        <v>0</v>
      </c>
      <c r="R306" s="5">
        <f>IFERROR(IF(Q306=$B306,0,IF($B306=0,ROUND((ABS(Q306-'Calculs T1a'!$S$7)/'Calculs T1a'!$S$7)*100,0),ROUND((ABS(Q306-$B306)/$B306)*100,0))), "No Prediction")</f>
        <v>0</v>
      </c>
      <c r="T306" s="5">
        <f>IFERROR(IF(S306=$B306,0,IF($B306=0,ROUND((ABS(S306-'Calculs T1a'!$S$7)/'Calculs T1a'!$S$7)*100,0),ROUND((ABS(S306-$B306)/$B306)*100,0))), "No Prediction")</f>
        <v>0</v>
      </c>
      <c r="V306" s="5">
        <f>IFERROR(IF(U306=$B306,0,IF($B306=0,ROUND((ABS(U306-'Calculs T1a'!$S$7)/'Calculs T1a'!$S$7)*100,0),ROUND((ABS(U306-$B306)/$B306)*100,0))), "No Prediction")</f>
        <v>0</v>
      </c>
      <c r="X306" s="5">
        <f>IFERROR(IF(W306=$B306,0,IF($B306=0,ROUND((ABS(W306-'Calculs T1a'!$S$7)/'Calculs T1a'!$S$7)*100,0),ROUND((ABS(W306-$B306)/$B306)*100,0))), "No Prediction")</f>
        <v>0</v>
      </c>
      <c r="AC306" s="5">
        <f>IFERROR(IF(AB306=$B306,0,IF($B306=0,ROUND((ABS(AB306-'Calculs T1a'!$S$7)/'Calculs T1a'!$S$7)*100,0),ROUND((ABS(AB306-$B306)/$B306)*100,0))), "No Prediction")</f>
        <v>0</v>
      </c>
      <c r="AE306" s="5">
        <f>IFERROR(IF(AD306=$B306,0,IF($B306=0,ROUND((ABS(AD306-'Calculs T1a'!$S$7)/'Calculs T1a'!$S$7)*100,0),ROUND((ABS(AD306-$B306)/$B306)*100,0))), "No Prediction")</f>
        <v>0</v>
      </c>
      <c r="AG306" s="5">
        <f>IFERROR(IF(AF306=$B306,0,IF($B306=0,ROUND((ABS(AF306-'Calculs T1a'!$S$7)/'Calculs T1a'!$S$7)*100,0),ROUND((ABS(AF306-$B306)/$B306)*100,0))), "No Prediction")</f>
        <v>0</v>
      </c>
      <c r="AI306" s="5">
        <f>IFERROR(IF(AH306=$B306,0,IF($B306=0,ROUND((ABS(AH306-'Calculs T1a'!$S$7)/'Calculs T1a'!$S$7)*100,0),ROUND((ABS(AH306-$B306)/$B306)*100,0))), "No Prediction")</f>
        <v>0</v>
      </c>
      <c r="AK306" s="5">
        <f>IFERROR(IF(AJ306=$B306,0,IF($B306=0,ROUND((ABS(AJ306-'Calculs T1a'!$S$7)/'Calculs T1a'!$S$7)*100,0),ROUND((ABS(AJ306-$B306)/$B306)*100,0))), "No Prediction")</f>
        <v>0</v>
      </c>
      <c r="AM306" s="5">
        <f>IFERROR(IF(AL306=$B306,0,IF($B306=0,ROUND((ABS(AL306-'Calculs T1a'!$S$7)/'Calculs T1a'!$S$7)*100,0),ROUND((ABS(AL306-$B306)/$B306)*100,0))), "No Prediction")</f>
        <v>0</v>
      </c>
      <c r="AO306" s="5">
        <f>IFERROR(IF(AN306=$B306,0,IF($B306=0,ROUND((ABS(AN306-'Calculs T1a'!$S$7)/'Calculs T1a'!$S$7)*100,0),ROUND((ABS(AN306-$B306)/$B306)*100,0))), "No Prediction")</f>
        <v>0</v>
      </c>
      <c r="AQ306" s="5">
        <f>IFERROR(IF(AP306=$B306,0,IF($B306=0,ROUND((ABS(AP306-'Calculs T1a'!$S$7)/'Calculs T1a'!$S$7)*100,0),ROUND((ABS(AP306-$B306)/$B306)*100,0))), "No Prediction")</f>
        <v>0</v>
      </c>
      <c r="AS306" s="5">
        <f>IFERROR(IF(AR306=$B306,0,IF($B306=0,ROUND((ABS(AR306-'Calculs T1a'!$S$7)/'Calculs T1a'!$S$7)*100,0),ROUND((ABS(AR306-$B306)/$B306)*100,0))), "No Prediction")</f>
        <v>0</v>
      </c>
      <c r="AU306" s="5">
        <f>IFERROR(IF(AT306=$B306,0,IF($B306=0,ROUND((ABS(AT306-'Calculs T1a'!$S$7)/'Calculs T1a'!$S$7)*100,0),ROUND((ABS(AT306-$B306)/$B306)*100,0))), "No Prediction")</f>
        <v>0</v>
      </c>
      <c r="AW306" s="5">
        <f>IFERROR(IF(AV306=$B306,0,IF($B306=0,ROUND((ABS(AV306-'Calculs T1a'!$S$7)/'Calculs T1a'!$S$7)*100,0),ROUND((ABS(AV306-$B306)/$B306)*100,0))), "No Prediction")</f>
        <v>0</v>
      </c>
      <c r="BB306" s="5">
        <f>IFERROR(IF(BA306=$B306,0,IF($B306=0,ROUND((ABS(BA306-'Calculs T1a'!$S$7)/'Calculs T1a'!$S$7)*100,0),ROUND((ABS(BA306-$B306)/$B306)*100,0))), "No Prediction")</f>
        <v>0</v>
      </c>
      <c r="BD306" s="5">
        <f>IFERROR(IF(BC306=$B306,0,IF($B306=0,ROUND((ABS(BC306-'Calculs T1a'!$S$7)/'Calculs T1a'!$S$7)*100,0),ROUND((ABS(BC306-$B306)/$B306)*100,0))), "No Prediction")</f>
        <v>0</v>
      </c>
      <c r="BF306" s="5">
        <f>IFERROR(IF(BE306=$B306,0,IF($B306=0,ROUND((ABS(BE306-'Calculs T1a'!$S$7)/'Calculs T1a'!$S$7)*100,0),ROUND((ABS(BE306-$B306)/$B306)*100,0))), "No Prediction")</f>
        <v>0</v>
      </c>
      <c r="BH306" s="5">
        <f>IFERROR(IF(BG306=$B306,0,IF($B306=0,ROUND((ABS(BG306-'Calculs T1a'!$S$7)/'Calculs T1a'!$S$7)*100,0),ROUND((ABS(BG306-$B306)/$B306)*100,0))), "No Prediction")</f>
        <v>0</v>
      </c>
      <c r="BJ306" s="5">
        <f>IFERROR(IF(BI306=$B306,0,IF($B306=0,ROUND((ABS(BI306-'Calculs T1a'!$S$7)/'Calculs T1a'!$S$7)*100,0),ROUND((ABS(BI306-$B306)/$B306)*100,0))), "No Prediction")</f>
        <v>0</v>
      </c>
      <c r="BL306" s="5">
        <f>IFERROR(IF(BK306=$B306,0,IF($B306=0,ROUND((ABS(BK306-'Calculs T1a'!$S$7)/'Calculs T1a'!$S$7)*100,0),ROUND((ABS(BK306-$B306)/$B306)*100,0))), "No Prediction")</f>
        <v>0</v>
      </c>
      <c r="BN306" s="5">
        <f>IFERROR(IF(BM306=$B306,0,IF($B306=0,ROUND((ABS(BM306-'Calculs T1a'!$S$7)/'Calculs T1a'!$S$7)*100,0),ROUND((ABS(BM306-$B306)/$B306)*100,0))), "No Prediction")</f>
        <v>0</v>
      </c>
      <c r="BP306" s="5">
        <f>IFERROR(IF(BO306=$B306,0,IF($B306=0,ROUND((ABS(BO306-'Calculs T1a'!$S$7)/'Calculs T1a'!$S$7)*100,0),ROUND((ABS(BO306-$B306)/$B306)*100,0))), "No Prediction")</f>
        <v>0</v>
      </c>
      <c r="BR306" s="5">
        <f>IFERROR(IF(BQ306=$B306,0,IF($B306=0,ROUND((ABS(BQ306-'Calculs T1a'!$S$7)/'Calculs T1a'!$S$7)*100,0),ROUND((ABS(BQ306-$B306)/$B306)*100,0))), "No Prediction")</f>
        <v>0</v>
      </c>
      <c r="BT306" s="5">
        <f>IFERROR(IF(BS306=$B306,0,IF($B306=0,ROUND((ABS(BS306-'Calculs T1a'!$S$7)/'Calculs T1a'!$S$7)*100,0),ROUND((ABS(BS306-$B306)/$B306)*100,0))), "No Prediction")</f>
        <v>0</v>
      </c>
      <c r="BV306" s="5">
        <f>IFERROR(IF(BU306=$B306,0,IF($B306=0,ROUND((ABS(BU306-'Calculs T1a'!$S$7)/'Calculs T1a'!$S$7)*100,0),ROUND((ABS(BU306-$B306)/$B306)*100,0))), "No Prediction")</f>
        <v>0</v>
      </c>
    </row>
    <row r="307" spans="4:74" x14ac:dyDescent="0.3">
      <c r="D307" s="5">
        <f>IFERROR(IF(C307=$B307,0,IF($B307=0,ROUND((ABS(C307-'Calculs T1a'!$S$7)/'Calculs T1a'!$S$7)*100,0),ROUND((ABS(C307-$B307)/$B307)*100,0))), "No Prediction")</f>
        <v>0</v>
      </c>
      <c r="F307" s="5">
        <f>IFERROR(IF(E307=$B307,0,IF($B307=0,ROUND((ABS(E307-'Calculs T1a'!$S$7)/'Calculs T1a'!$S$7)*100,0),ROUND((ABS(E307-$B307)/$B307)*100,0))), "No Prediction")</f>
        <v>0</v>
      </c>
      <c r="H307" s="5">
        <f>IFERROR(IF(G307=$B307,0,IF($B307=0,ROUND((ABS(G307-'Calculs T1a'!$S$7)/'Calculs T1a'!$S$7)*100,0),ROUND((ABS(G307-$B307)/$B307)*100,0))), "No Prediction")</f>
        <v>0</v>
      </c>
      <c r="J307" s="5">
        <f>IFERROR(IF(I307=$B307,0,IF($B307=0,ROUND((ABS(I307-'Calculs T1a'!$S$7)/'Calculs T1a'!$S$7)*100,0),ROUND((ABS(I307-$B307)/$B307)*100,0))), "No Prediction")</f>
        <v>0</v>
      </c>
      <c r="L307" s="5">
        <f>IFERROR(IF(K307=$B307,0,IF($B307=0,ROUND((ABS(K307-'Calculs T1a'!$S$7)/'Calculs T1a'!$S$7)*100,0),ROUND((ABS(K307-$B307)/$B307)*100,0))), "No Prediction")</f>
        <v>0</v>
      </c>
      <c r="N307" s="5">
        <f>IFERROR(IF(M307=$B307,0,IF($B307=0,ROUND((ABS(M307-'Calculs T1a'!$S$7)/'Calculs T1a'!$S$7)*100,0),ROUND((ABS(M307-$B307)/$B307)*100,0))), "No Prediction")</f>
        <v>0</v>
      </c>
      <c r="P307" s="5">
        <f>IFERROR(IF(O307=$B307,0,IF($B307=0,ROUND((ABS(O307-'Calculs T1a'!$S$7)/'Calculs T1a'!$S$7)*100,0),ROUND((ABS(O307-$B307)/$B307)*100,0))), "No Prediction")</f>
        <v>0</v>
      </c>
      <c r="R307" s="5">
        <f>IFERROR(IF(Q307=$B307,0,IF($B307=0,ROUND((ABS(Q307-'Calculs T1a'!$S$7)/'Calculs T1a'!$S$7)*100,0),ROUND((ABS(Q307-$B307)/$B307)*100,0))), "No Prediction")</f>
        <v>0</v>
      </c>
      <c r="T307" s="5">
        <f>IFERROR(IF(S307=$B307,0,IF($B307=0,ROUND((ABS(S307-'Calculs T1a'!$S$7)/'Calculs T1a'!$S$7)*100,0),ROUND((ABS(S307-$B307)/$B307)*100,0))), "No Prediction")</f>
        <v>0</v>
      </c>
      <c r="V307" s="5">
        <f>IFERROR(IF(U307=$B307,0,IF($B307=0,ROUND((ABS(U307-'Calculs T1a'!$S$7)/'Calculs T1a'!$S$7)*100,0),ROUND((ABS(U307-$B307)/$B307)*100,0))), "No Prediction")</f>
        <v>0</v>
      </c>
      <c r="X307" s="5">
        <f>IFERROR(IF(W307=$B307,0,IF($B307=0,ROUND((ABS(W307-'Calculs T1a'!$S$7)/'Calculs T1a'!$S$7)*100,0),ROUND((ABS(W307-$B307)/$B307)*100,0))), "No Prediction")</f>
        <v>0</v>
      </c>
      <c r="AC307" s="5">
        <f>IFERROR(IF(AB307=$B307,0,IF($B307=0,ROUND((ABS(AB307-'Calculs T1a'!$S$7)/'Calculs T1a'!$S$7)*100,0),ROUND((ABS(AB307-$B307)/$B307)*100,0))), "No Prediction")</f>
        <v>0</v>
      </c>
      <c r="AE307" s="5">
        <f>IFERROR(IF(AD307=$B307,0,IF($B307=0,ROUND((ABS(AD307-'Calculs T1a'!$S$7)/'Calculs T1a'!$S$7)*100,0),ROUND((ABS(AD307-$B307)/$B307)*100,0))), "No Prediction")</f>
        <v>0</v>
      </c>
      <c r="AG307" s="5">
        <f>IFERROR(IF(AF307=$B307,0,IF($B307=0,ROUND((ABS(AF307-'Calculs T1a'!$S$7)/'Calculs T1a'!$S$7)*100,0),ROUND((ABS(AF307-$B307)/$B307)*100,0))), "No Prediction")</f>
        <v>0</v>
      </c>
      <c r="AI307" s="5">
        <f>IFERROR(IF(AH307=$B307,0,IF($B307=0,ROUND((ABS(AH307-'Calculs T1a'!$S$7)/'Calculs T1a'!$S$7)*100,0),ROUND((ABS(AH307-$B307)/$B307)*100,0))), "No Prediction")</f>
        <v>0</v>
      </c>
      <c r="AK307" s="5">
        <f>IFERROR(IF(AJ307=$B307,0,IF($B307=0,ROUND((ABS(AJ307-'Calculs T1a'!$S$7)/'Calculs T1a'!$S$7)*100,0),ROUND((ABS(AJ307-$B307)/$B307)*100,0))), "No Prediction")</f>
        <v>0</v>
      </c>
      <c r="AM307" s="5">
        <f>IFERROR(IF(AL307=$B307,0,IF($B307=0,ROUND((ABS(AL307-'Calculs T1a'!$S$7)/'Calculs T1a'!$S$7)*100,0),ROUND((ABS(AL307-$B307)/$B307)*100,0))), "No Prediction")</f>
        <v>0</v>
      </c>
      <c r="AO307" s="5">
        <f>IFERROR(IF(AN307=$B307,0,IF($B307=0,ROUND((ABS(AN307-'Calculs T1a'!$S$7)/'Calculs T1a'!$S$7)*100,0),ROUND((ABS(AN307-$B307)/$B307)*100,0))), "No Prediction")</f>
        <v>0</v>
      </c>
      <c r="AQ307" s="5">
        <f>IFERROR(IF(AP307=$B307,0,IF($B307=0,ROUND((ABS(AP307-'Calculs T1a'!$S$7)/'Calculs T1a'!$S$7)*100,0),ROUND((ABS(AP307-$B307)/$B307)*100,0))), "No Prediction")</f>
        <v>0</v>
      </c>
      <c r="AS307" s="5">
        <f>IFERROR(IF(AR307=$B307,0,IF($B307=0,ROUND((ABS(AR307-'Calculs T1a'!$S$7)/'Calculs T1a'!$S$7)*100,0),ROUND((ABS(AR307-$B307)/$B307)*100,0))), "No Prediction")</f>
        <v>0</v>
      </c>
      <c r="AU307" s="5">
        <f>IFERROR(IF(AT307=$B307,0,IF($B307=0,ROUND((ABS(AT307-'Calculs T1a'!$S$7)/'Calculs T1a'!$S$7)*100,0),ROUND((ABS(AT307-$B307)/$B307)*100,0))), "No Prediction")</f>
        <v>0</v>
      </c>
      <c r="AW307" s="5">
        <f>IFERROR(IF(AV307=$B307,0,IF($B307=0,ROUND((ABS(AV307-'Calculs T1a'!$S$7)/'Calculs T1a'!$S$7)*100,0),ROUND((ABS(AV307-$B307)/$B307)*100,0))), "No Prediction")</f>
        <v>0</v>
      </c>
      <c r="BB307" s="5">
        <f>IFERROR(IF(BA307=$B307,0,IF($B307=0,ROUND((ABS(BA307-'Calculs T1a'!$S$7)/'Calculs T1a'!$S$7)*100,0),ROUND((ABS(BA307-$B307)/$B307)*100,0))), "No Prediction")</f>
        <v>0</v>
      </c>
      <c r="BD307" s="5">
        <f>IFERROR(IF(BC307=$B307,0,IF($B307=0,ROUND((ABS(BC307-'Calculs T1a'!$S$7)/'Calculs T1a'!$S$7)*100,0),ROUND((ABS(BC307-$B307)/$B307)*100,0))), "No Prediction")</f>
        <v>0</v>
      </c>
      <c r="BF307" s="5">
        <f>IFERROR(IF(BE307=$B307,0,IF($B307=0,ROUND((ABS(BE307-'Calculs T1a'!$S$7)/'Calculs T1a'!$S$7)*100,0),ROUND((ABS(BE307-$B307)/$B307)*100,0))), "No Prediction")</f>
        <v>0</v>
      </c>
      <c r="BH307" s="5">
        <f>IFERROR(IF(BG307=$B307,0,IF($B307=0,ROUND((ABS(BG307-'Calculs T1a'!$S$7)/'Calculs T1a'!$S$7)*100,0),ROUND((ABS(BG307-$B307)/$B307)*100,0))), "No Prediction")</f>
        <v>0</v>
      </c>
      <c r="BJ307" s="5">
        <f>IFERROR(IF(BI307=$B307,0,IF($B307=0,ROUND((ABS(BI307-'Calculs T1a'!$S$7)/'Calculs T1a'!$S$7)*100,0),ROUND((ABS(BI307-$B307)/$B307)*100,0))), "No Prediction")</f>
        <v>0</v>
      </c>
      <c r="BL307" s="5">
        <f>IFERROR(IF(BK307=$B307,0,IF($B307=0,ROUND((ABS(BK307-'Calculs T1a'!$S$7)/'Calculs T1a'!$S$7)*100,0),ROUND((ABS(BK307-$B307)/$B307)*100,0))), "No Prediction")</f>
        <v>0</v>
      </c>
      <c r="BN307" s="5">
        <f>IFERROR(IF(BM307=$B307,0,IF($B307=0,ROUND((ABS(BM307-'Calculs T1a'!$S$7)/'Calculs T1a'!$S$7)*100,0),ROUND((ABS(BM307-$B307)/$B307)*100,0))), "No Prediction")</f>
        <v>0</v>
      </c>
      <c r="BP307" s="5">
        <f>IFERROR(IF(BO307=$B307,0,IF($B307=0,ROUND((ABS(BO307-'Calculs T1a'!$S$7)/'Calculs T1a'!$S$7)*100,0),ROUND((ABS(BO307-$B307)/$B307)*100,0))), "No Prediction")</f>
        <v>0</v>
      </c>
      <c r="BR307" s="5">
        <f>IFERROR(IF(BQ307=$B307,0,IF($B307=0,ROUND((ABS(BQ307-'Calculs T1a'!$S$7)/'Calculs T1a'!$S$7)*100,0),ROUND((ABS(BQ307-$B307)/$B307)*100,0))), "No Prediction")</f>
        <v>0</v>
      </c>
      <c r="BT307" s="5">
        <f>IFERROR(IF(BS307=$B307,0,IF($B307=0,ROUND((ABS(BS307-'Calculs T1a'!$S$7)/'Calculs T1a'!$S$7)*100,0),ROUND((ABS(BS307-$B307)/$B307)*100,0))), "No Prediction")</f>
        <v>0</v>
      </c>
      <c r="BV307" s="5">
        <f>IFERROR(IF(BU307=$B307,0,IF($B307=0,ROUND((ABS(BU307-'Calculs T1a'!$S$7)/'Calculs T1a'!$S$7)*100,0),ROUND((ABS(BU307-$B307)/$B307)*100,0))), "No Prediction")</f>
        <v>0</v>
      </c>
    </row>
    <row r="308" spans="4:74" x14ac:dyDescent="0.3">
      <c r="D308" s="5">
        <f>IFERROR(IF(C308=$B308,0,IF($B308=0,ROUND((ABS(C308-'Calculs T1a'!$S$7)/'Calculs T1a'!$S$7)*100,0),ROUND((ABS(C308-$B308)/$B308)*100,0))), "No Prediction")</f>
        <v>0</v>
      </c>
      <c r="F308" s="5">
        <f>IFERROR(IF(E308=$B308,0,IF($B308=0,ROUND((ABS(E308-'Calculs T1a'!$S$7)/'Calculs T1a'!$S$7)*100,0),ROUND((ABS(E308-$B308)/$B308)*100,0))), "No Prediction")</f>
        <v>0</v>
      </c>
      <c r="H308" s="5">
        <f>IFERROR(IF(G308=$B308,0,IF($B308=0,ROUND((ABS(G308-'Calculs T1a'!$S$7)/'Calculs T1a'!$S$7)*100,0),ROUND((ABS(G308-$B308)/$B308)*100,0))), "No Prediction")</f>
        <v>0</v>
      </c>
      <c r="J308" s="5">
        <f>IFERROR(IF(I308=$B308,0,IF($B308=0,ROUND((ABS(I308-'Calculs T1a'!$S$7)/'Calculs T1a'!$S$7)*100,0),ROUND((ABS(I308-$B308)/$B308)*100,0))), "No Prediction")</f>
        <v>0</v>
      </c>
      <c r="L308" s="5">
        <f>IFERROR(IF(K308=$B308,0,IF($B308=0,ROUND((ABS(K308-'Calculs T1a'!$S$7)/'Calculs T1a'!$S$7)*100,0),ROUND((ABS(K308-$B308)/$B308)*100,0))), "No Prediction")</f>
        <v>0</v>
      </c>
      <c r="N308" s="5">
        <f>IFERROR(IF(M308=$B308,0,IF($B308=0,ROUND((ABS(M308-'Calculs T1a'!$S$7)/'Calculs T1a'!$S$7)*100,0),ROUND((ABS(M308-$B308)/$B308)*100,0))), "No Prediction")</f>
        <v>0</v>
      </c>
      <c r="P308" s="5">
        <f>IFERROR(IF(O308=$B308,0,IF($B308=0,ROUND((ABS(O308-'Calculs T1a'!$S$7)/'Calculs T1a'!$S$7)*100,0),ROUND((ABS(O308-$B308)/$B308)*100,0))), "No Prediction")</f>
        <v>0</v>
      </c>
      <c r="R308" s="5">
        <f>IFERROR(IF(Q308=$B308,0,IF($B308=0,ROUND((ABS(Q308-'Calculs T1a'!$S$7)/'Calculs T1a'!$S$7)*100,0),ROUND((ABS(Q308-$B308)/$B308)*100,0))), "No Prediction")</f>
        <v>0</v>
      </c>
      <c r="T308" s="5">
        <f>IFERROR(IF(S308=$B308,0,IF($B308=0,ROUND((ABS(S308-'Calculs T1a'!$S$7)/'Calculs T1a'!$S$7)*100,0),ROUND((ABS(S308-$B308)/$B308)*100,0))), "No Prediction")</f>
        <v>0</v>
      </c>
      <c r="V308" s="5">
        <f>IFERROR(IF(U308=$B308,0,IF($B308=0,ROUND((ABS(U308-'Calculs T1a'!$S$7)/'Calculs T1a'!$S$7)*100,0),ROUND((ABS(U308-$B308)/$B308)*100,0))), "No Prediction")</f>
        <v>0</v>
      </c>
      <c r="X308" s="5">
        <f>IFERROR(IF(W308=$B308,0,IF($B308=0,ROUND((ABS(W308-'Calculs T1a'!$S$7)/'Calculs T1a'!$S$7)*100,0),ROUND((ABS(W308-$B308)/$B308)*100,0))), "No Prediction")</f>
        <v>0</v>
      </c>
      <c r="AC308" s="5">
        <f>IFERROR(IF(AB308=$B308,0,IF($B308=0,ROUND((ABS(AB308-'Calculs T1a'!$S$7)/'Calculs T1a'!$S$7)*100,0),ROUND((ABS(AB308-$B308)/$B308)*100,0))), "No Prediction")</f>
        <v>0</v>
      </c>
      <c r="AE308" s="5">
        <f>IFERROR(IF(AD308=$B308,0,IF($B308=0,ROUND((ABS(AD308-'Calculs T1a'!$S$7)/'Calculs T1a'!$S$7)*100,0),ROUND((ABS(AD308-$B308)/$B308)*100,0))), "No Prediction")</f>
        <v>0</v>
      </c>
      <c r="AG308" s="5">
        <f>IFERROR(IF(AF308=$B308,0,IF($B308=0,ROUND((ABS(AF308-'Calculs T1a'!$S$7)/'Calculs T1a'!$S$7)*100,0),ROUND((ABS(AF308-$B308)/$B308)*100,0))), "No Prediction")</f>
        <v>0</v>
      </c>
      <c r="AI308" s="5">
        <f>IFERROR(IF(AH308=$B308,0,IF($B308=0,ROUND((ABS(AH308-'Calculs T1a'!$S$7)/'Calculs T1a'!$S$7)*100,0),ROUND((ABS(AH308-$B308)/$B308)*100,0))), "No Prediction")</f>
        <v>0</v>
      </c>
      <c r="AK308" s="5">
        <f>IFERROR(IF(AJ308=$B308,0,IF($B308=0,ROUND((ABS(AJ308-'Calculs T1a'!$S$7)/'Calculs T1a'!$S$7)*100,0),ROUND((ABS(AJ308-$B308)/$B308)*100,0))), "No Prediction")</f>
        <v>0</v>
      </c>
      <c r="AM308" s="5">
        <f>IFERROR(IF(AL308=$B308,0,IF($B308=0,ROUND((ABS(AL308-'Calculs T1a'!$S$7)/'Calculs T1a'!$S$7)*100,0),ROUND((ABS(AL308-$B308)/$B308)*100,0))), "No Prediction")</f>
        <v>0</v>
      </c>
      <c r="AO308" s="5">
        <f>IFERROR(IF(AN308=$B308,0,IF($B308=0,ROUND((ABS(AN308-'Calculs T1a'!$S$7)/'Calculs T1a'!$S$7)*100,0),ROUND((ABS(AN308-$B308)/$B308)*100,0))), "No Prediction")</f>
        <v>0</v>
      </c>
      <c r="AQ308" s="5">
        <f>IFERROR(IF(AP308=$B308,0,IF($B308=0,ROUND((ABS(AP308-'Calculs T1a'!$S$7)/'Calculs T1a'!$S$7)*100,0),ROUND((ABS(AP308-$B308)/$B308)*100,0))), "No Prediction")</f>
        <v>0</v>
      </c>
      <c r="AS308" s="5">
        <f>IFERROR(IF(AR308=$B308,0,IF($B308=0,ROUND((ABS(AR308-'Calculs T1a'!$S$7)/'Calculs T1a'!$S$7)*100,0),ROUND((ABS(AR308-$B308)/$B308)*100,0))), "No Prediction")</f>
        <v>0</v>
      </c>
      <c r="AU308" s="5">
        <f>IFERROR(IF(AT308=$B308,0,IF($B308=0,ROUND((ABS(AT308-'Calculs T1a'!$S$7)/'Calculs T1a'!$S$7)*100,0),ROUND((ABS(AT308-$B308)/$B308)*100,0))), "No Prediction")</f>
        <v>0</v>
      </c>
      <c r="AW308" s="5">
        <f>IFERROR(IF(AV308=$B308,0,IF($B308=0,ROUND((ABS(AV308-'Calculs T1a'!$S$7)/'Calculs T1a'!$S$7)*100,0),ROUND((ABS(AV308-$B308)/$B308)*100,0))), "No Prediction")</f>
        <v>0</v>
      </c>
      <c r="BB308" s="5">
        <f>IFERROR(IF(BA308=$B308,0,IF($B308=0,ROUND((ABS(BA308-'Calculs T1a'!$S$7)/'Calculs T1a'!$S$7)*100,0),ROUND((ABS(BA308-$B308)/$B308)*100,0))), "No Prediction")</f>
        <v>0</v>
      </c>
      <c r="BD308" s="5">
        <f>IFERROR(IF(BC308=$B308,0,IF($B308=0,ROUND((ABS(BC308-'Calculs T1a'!$S$7)/'Calculs T1a'!$S$7)*100,0),ROUND((ABS(BC308-$B308)/$B308)*100,0))), "No Prediction")</f>
        <v>0</v>
      </c>
      <c r="BF308" s="5">
        <f>IFERROR(IF(BE308=$B308,0,IF($B308=0,ROUND((ABS(BE308-'Calculs T1a'!$S$7)/'Calculs T1a'!$S$7)*100,0),ROUND((ABS(BE308-$B308)/$B308)*100,0))), "No Prediction")</f>
        <v>0</v>
      </c>
      <c r="BH308" s="5">
        <f>IFERROR(IF(BG308=$B308,0,IF($B308=0,ROUND((ABS(BG308-'Calculs T1a'!$S$7)/'Calculs T1a'!$S$7)*100,0),ROUND((ABS(BG308-$B308)/$B308)*100,0))), "No Prediction")</f>
        <v>0</v>
      </c>
      <c r="BJ308" s="5">
        <f>IFERROR(IF(BI308=$B308,0,IF($B308=0,ROUND((ABS(BI308-'Calculs T1a'!$S$7)/'Calculs T1a'!$S$7)*100,0),ROUND((ABS(BI308-$B308)/$B308)*100,0))), "No Prediction")</f>
        <v>0</v>
      </c>
      <c r="BL308" s="5">
        <f>IFERROR(IF(BK308=$B308,0,IF($B308=0,ROUND((ABS(BK308-'Calculs T1a'!$S$7)/'Calculs T1a'!$S$7)*100,0),ROUND((ABS(BK308-$B308)/$B308)*100,0))), "No Prediction")</f>
        <v>0</v>
      </c>
      <c r="BN308" s="5">
        <f>IFERROR(IF(BM308=$B308,0,IF($B308=0,ROUND((ABS(BM308-'Calculs T1a'!$S$7)/'Calculs T1a'!$S$7)*100,0),ROUND((ABS(BM308-$B308)/$B308)*100,0))), "No Prediction")</f>
        <v>0</v>
      </c>
      <c r="BP308" s="5">
        <f>IFERROR(IF(BO308=$B308,0,IF($B308=0,ROUND((ABS(BO308-'Calculs T1a'!$S$7)/'Calculs T1a'!$S$7)*100,0),ROUND((ABS(BO308-$B308)/$B308)*100,0))), "No Prediction")</f>
        <v>0</v>
      </c>
      <c r="BR308" s="5">
        <f>IFERROR(IF(BQ308=$B308,0,IF($B308=0,ROUND((ABS(BQ308-'Calculs T1a'!$S$7)/'Calculs T1a'!$S$7)*100,0),ROUND((ABS(BQ308-$B308)/$B308)*100,0))), "No Prediction")</f>
        <v>0</v>
      </c>
      <c r="BT308" s="5">
        <f>IFERROR(IF(BS308=$B308,0,IF($B308=0,ROUND((ABS(BS308-'Calculs T1a'!$S$7)/'Calculs T1a'!$S$7)*100,0),ROUND((ABS(BS308-$B308)/$B308)*100,0))), "No Prediction")</f>
        <v>0</v>
      </c>
      <c r="BV308" s="5">
        <f>IFERROR(IF(BU308=$B308,0,IF($B308=0,ROUND((ABS(BU308-'Calculs T1a'!$S$7)/'Calculs T1a'!$S$7)*100,0),ROUND((ABS(BU308-$B308)/$B308)*100,0))), "No Prediction")</f>
        <v>0</v>
      </c>
    </row>
    <row r="309" spans="4:74" x14ac:dyDescent="0.3">
      <c r="D309" s="5">
        <f>IFERROR(IF(C309=$B309,0,IF($B309=0,ROUND((ABS(C309-'Calculs T1a'!$S$7)/'Calculs T1a'!$S$7)*100,0),ROUND((ABS(C309-$B309)/$B309)*100,0))), "No Prediction")</f>
        <v>0</v>
      </c>
      <c r="F309" s="5">
        <f>IFERROR(IF(E309=$B309,0,IF($B309=0,ROUND((ABS(E309-'Calculs T1a'!$S$7)/'Calculs T1a'!$S$7)*100,0),ROUND((ABS(E309-$B309)/$B309)*100,0))), "No Prediction")</f>
        <v>0</v>
      </c>
      <c r="H309" s="5">
        <f>IFERROR(IF(G309=$B309,0,IF($B309=0,ROUND((ABS(G309-'Calculs T1a'!$S$7)/'Calculs T1a'!$S$7)*100,0),ROUND((ABS(G309-$B309)/$B309)*100,0))), "No Prediction")</f>
        <v>0</v>
      </c>
      <c r="J309" s="5">
        <f>IFERROR(IF(I309=$B309,0,IF($B309=0,ROUND((ABS(I309-'Calculs T1a'!$S$7)/'Calculs T1a'!$S$7)*100,0),ROUND((ABS(I309-$B309)/$B309)*100,0))), "No Prediction")</f>
        <v>0</v>
      </c>
      <c r="L309" s="5">
        <f>IFERROR(IF(K309=$B309,0,IF($B309=0,ROUND((ABS(K309-'Calculs T1a'!$S$7)/'Calculs T1a'!$S$7)*100,0),ROUND((ABS(K309-$B309)/$B309)*100,0))), "No Prediction")</f>
        <v>0</v>
      </c>
      <c r="N309" s="5">
        <f>IFERROR(IF(M309=$B309,0,IF($B309=0,ROUND((ABS(M309-'Calculs T1a'!$S$7)/'Calculs T1a'!$S$7)*100,0),ROUND((ABS(M309-$B309)/$B309)*100,0))), "No Prediction")</f>
        <v>0</v>
      </c>
      <c r="P309" s="5">
        <f>IFERROR(IF(O309=$B309,0,IF($B309=0,ROUND((ABS(O309-'Calculs T1a'!$S$7)/'Calculs T1a'!$S$7)*100,0),ROUND((ABS(O309-$B309)/$B309)*100,0))), "No Prediction")</f>
        <v>0</v>
      </c>
      <c r="R309" s="5">
        <f>IFERROR(IF(Q309=$B309,0,IF($B309=0,ROUND((ABS(Q309-'Calculs T1a'!$S$7)/'Calculs T1a'!$S$7)*100,0),ROUND((ABS(Q309-$B309)/$B309)*100,0))), "No Prediction")</f>
        <v>0</v>
      </c>
      <c r="T309" s="5">
        <f>IFERROR(IF(S309=$B309,0,IF($B309=0,ROUND((ABS(S309-'Calculs T1a'!$S$7)/'Calculs T1a'!$S$7)*100,0),ROUND((ABS(S309-$B309)/$B309)*100,0))), "No Prediction")</f>
        <v>0</v>
      </c>
      <c r="V309" s="5">
        <f>IFERROR(IF(U309=$B309,0,IF($B309=0,ROUND((ABS(U309-'Calculs T1a'!$S$7)/'Calculs T1a'!$S$7)*100,0),ROUND((ABS(U309-$B309)/$B309)*100,0))), "No Prediction")</f>
        <v>0</v>
      </c>
      <c r="X309" s="5">
        <f>IFERROR(IF(W309=$B309,0,IF($B309=0,ROUND((ABS(W309-'Calculs T1a'!$S$7)/'Calculs T1a'!$S$7)*100,0),ROUND((ABS(W309-$B309)/$B309)*100,0))), "No Prediction")</f>
        <v>0</v>
      </c>
      <c r="AC309" s="5">
        <f>IFERROR(IF(AB309=$B309,0,IF($B309=0,ROUND((ABS(AB309-'Calculs T1a'!$S$7)/'Calculs T1a'!$S$7)*100,0),ROUND((ABS(AB309-$B309)/$B309)*100,0))), "No Prediction")</f>
        <v>0</v>
      </c>
      <c r="AE309" s="5">
        <f>IFERROR(IF(AD309=$B309,0,IF($B309=0,ROUND((ABS(AD309-'Calculs T1a'!$S$7)/'Calculs T1a'!$S$7)*100,0),ROUND((ABS(AD309-$B309)/$B309)*100,0))), "No Prediction")</f>
        <v>0</v>
      </c>
      <c r="AG309" s="5">
        <f>IFERROR(IF(AF309=$B309,0,IF($B309=0,ROUND((ABS(AF309-'Calculs T1a'!$S$7)/'Calculs T1a'!$S$7)*100,0),ROUND((ABS(AF309-$B309)/$B309)*100,0))), "No Prediction")</f>
        <v>0</v>
      </c>
      <c r="AI309" s="5">
        <f>IFERROR(IF(AH309=$B309,0,IF($B309=0,ROUND((ABS(AH309-'Calculs T1a'!$S$7)/'Calculs T1a'!$S$7)*100,0),ROUND((ABS(AH309-$B309)/$B309)*100,0))), "No Prediction")</f>
        <v>0</v>
      </c>
      <c r="AK309" s="5">
        <f>IFERROR(IF(AJ309=$B309,0,IF($B309=0,ROUND((ABS(AJ309-'Calculs T1a'!$S$7)/'Calculs T1a'!$S$7)*100,0),ROUND((ABS(AJ309-$B309)/$B309)*100,0))), "No Prediction")</f>
        <v>0</v>
      </c>
      <c r="AM309" s="5">
        <f>IFERROR(IF(AL309=$B309,0,IF($B309=0,ROUND((ABS(AL309-'Calculs T1a'!$S$7)/'Calculs T1a'!$S$7)*100,0),ROUND((ABS(AL309-$B309)/$B309)*100,0))), "No Prediction")</f>
        <v>0</v>
      </c>
      <c r="AO309" s="5">
        <f>IFERROR(IF(AN309=$B309,0,IF($B309=0,ROUND((ABS(AN309-'Calculs T1a'!$S$7)/'Calculs T1a'!$S$7)*100,0),ROUND((ABS(AN309-$B309)/$B309)*100,0))), "No Prediction")</f>
        <v>0</v>
      </c>
      <c r="AQ309" s="5">
        <f>IFERROR(IF(AP309=$B309,0,IF($B309=0,ROUND((ABS(AP309-'Calculs T1a'!$S$7)/'Calculs T1a'!$S$7)*100,0),ROUND((ABS(AP309-$B309)/$B309)*100,0))), "No Prediction")</f>
        <v>0</v>
      </c>
      <c r="AS309" s="5">
        <f>IFERROR(IF(AR309=$B309,0,IF($B309=0,ROUND((ABS(AR309-'Calculs T1a'!$S$7)/'Calculs T1a'!$S$7)*100,0),ROUND((ABS(AR309-$B309)/$B309)*100,0))), "No Prediction")</f>
        <v>0</v>
      </c>
      <c r="AU309" s="5">
        <f>IFERROR(IF(AT309=$B309,0,IF($B309=0,ROUND((ABS(AT309-'Calculs T1a'!$S$7)/'Calculs T1a'!$S$7)*100,0),ROUND((ABS(AT309-$B309)/$B309)*100,0))), "No Prediction")</f>
        <v>0</v>
      </c>
      <c r="AW309" s="5">
        <f>IFERROR(IF(AV309=$B309,0,IF($B309=0,ROUND((ABS(AV309-'Calculs T1a'!$S$7)/'Calculs T1a'!$S$7)*100,0),ROUND((ABS(AV309-$B309)/$B309)*100,0))), "No Prediction")</f>
        <v>0</v>
      </c>
      <c r="BB309" s="5">
        <f>IFERROR(IF(BA309=$B309,0,IF($B309=0,ROUND((ABS(BA309-'Calculs T1a'!$S$7)/'Calculs T1a'!$S$7)*100,0),ROUND((ABS(BA309-$B309)/$B309)*100,0))), "No Prediction")</f>
        <v>0</v>
      </c>
      <c r="BD309" s="5">
        <f>IFERROR(IF(BC309=$B309,0,IF($B309=0,ROUND((ABS(BC309-'Calculs T1a'!$S$7)/'Calculs T1a'!$S$7)*100,0),ROUND((ABS(BC309-$B309)/$B309)*100,0))), "No Prediction")</f>
        <v>0</v>
      </c>
      <c r="BF309" s="5">
        <f>IFERROR(IF(BE309=$B309,0,IF($B309=0,ROUND((ABS(BE309-'Calculs T1a'!$S$7)/'Calculs T1a'!$S$7)*100,0),ROUND((ABS(BE309-$B309)/$B309)*100,0))), "No Prediction")</f>
        <v>0</v>
      </c>
      <c r="BH309" s="5">
        <f>IFERROR(IF(BG309=$B309,0,IF($B309=0,ROUND((ABS(BG309-'Calculs T1a'!$S$7)/'Calculs T1a'!$S$7)*100,0),ROUND((ABS(BG309-$B309)/$B309)*100,0))), "No Prediction")</f>
        <v>0</v>
      </c>
      <c r="BJ309" s="5">
        <f>IFERROR(IF(BI309=$B309,0,IF($B309=0,ROUND((ABS(BI309-'Calculs T1a'!$S$7)/'Calculs T1a'!$S$7)*100,0),ROUND((ABS(BI309-$B309)/$B309)*100,0))), "No Prediction")</f>
        <v>0</v>
      </c>
      <c r="BL309" s="5">
        <f>IFERROR(IF(BK309=$B309,0,IF($B309=0,ROUND((ABS(BK309-'Calculs T1a'!$S$7)/'Calculs T1a'!$S$7)*100,0),ROUND((ABS(BK309-$B309)/$B309)*100,0))), "No Prediction")</f>
        <v>0</v>
      </c>
      <c r="BN309" s="5">
        <f>IFERROR(IF(BM309=$B309,0,IF($B309=0,ROUND((ABS(BM309-'Calculs T1a'!$S$7)/'Calculs T1a'!$S$7)*100,0),ROUND((ABS(BM309-$B309)/$B309)*100,0))), "No Prediction")</f>
        <v>0</v>
      </c>
      <c r="BP309" s="5">
        <f>IFERROR(IF(BO309=$B309,0,IF($B309=0,ROUND((ABS(BO309-'Calculs T1a'!$S$7)/'Calculs T1a'!$S$7)*100,0),ROUND((ABS(BO309-$B309)/$B309)*100,0))), "No Prediction")</f>
        <v>0</v>
      </c>
      <c r="BR309" s="5">
        <f>IFERROR(IF(BQ309=$B309,0,IF($B309=0,ROUND((ABS(BQ309-'Calculs T1a'!$S$7)/'Calculs T1a'!$S$7)*100,0),ROUND((ABS(BQ309-$B309)/$B309)*100,0))), "No Prediction")</f>
        <v>0</v>
      </c>
      <c r="BT309" s="5">
        <f>IFERROR(IF(BS309=$B309,0,IF($B309=0,ROUND((ABS(BS309-'Calculs T1a'!$S$7)/'Calculs T1a'!$S$7)*100,0),ROUND((ABS(BS309-$B309)/$B309)*100,0))), "No Prediction")</f>
        <v>0</v>
      </c>
      <c r="BV309" s="5">
        <f>IFERROR(IF(BU309=$B309,0,IF($B309=0,ROUND((ABS(BU309-'Calculs T1a'!$S$7)/'Calculs T1a'!$S$7)*100,0),ROUND((ABS(BU309-$B309)/$B309)*100,0))), "No Prediction")</f>
        <v>0</v>
      </c>
    </row>
    <row r="310" spans="4:74" x14ac:dyDescent="0.3">
      <c r="D310" s="5">
        <f>IFERROR(IF(C310=$B310,0,IF($B310=0,ROUND((ABS(C310-'Calculs T1a'!$S$7)/'Calculs T1a'!$S$7)*100,0),ROUND((ABS(C310-$B310)/$B310)*100,0))), "No Prediction")</f>
        <v>0</v>
      </c>
      <c r="F310" s="5">
        <f>IFERROR(IF(E310=$B310,0,IF($B310=0,ROUND((ABS(E310-'Calculs T1a'!$S$7)/'Calculs T1a'!$S$7)*100,0),ROUND((ABS(E310-$B310)/$B310)*100,0))), "No Prediction")</f>
        <v>0</v>
      </c>
      <c r="H310" s="5">
        <f>IFERROR(IF(G310=$B310,0,IF($B310=0,ROUND((ABS(G310-'Calculs T1a'!$S$7)/'Calculs T1a'!$S$7)*100,0),ROUND((ABS(G310-$B310)/$B310)*100,0))), "No Prediction")</f>
        <v>0</v>
      </c>
      <c r="J310" s="5">
        <f>IFERROR(IF(I310=$B310,0,IF($B310=0,ROUND((ABS(I310-'Calculs T1a'!$S$7)/'Calculs T1a'!$S$7)*100,0),ROUND((ABS(I310-$B310)/$B310)*100,0))), "No Prediction")</f>
        <v>0</v>
      </c>
      <c r="L310" s="5">
        <f>IFERROR(IF(K310=$B310,0,IF($B310=0,ROUND((ABS(K310-'Calculs T1a'!$S$7)/'Calculs T1a'!$S$7)*100,0),ROUND((ABS(K310-$B310)/$B310)*100,0))), "No Prediction")</f>
        <v>0</v>
      </c>
      <c r="N310" s="5">
        <f>IFERROR(IF(M310=$B310,0,IF($B310=0,ROUND((ABS(M310-'Calculs T1a'!$S$7)/'Calculs T1a'!$S$7)*100,0),ROUND((ABS(M310-$B310)/$B310)*100,0))), "No Prediction")</f>
        <v>0</v>
      </c>
      <c r="P310" s="5">
        <f>IFERROR(IF(O310=$B310,0,IF($B310=0,ROUND((ABS(O310-'Calculs T1a'!$S$7)/'Calculs T1a'!$S$7)*100,0),ROUND((ABS(O310-$B310)/$B310)*100,0))), "No Prediction")</f>
        <v>0</v>
      </c>
      <c r="R310" s="5">
        <f>IFERROR(IF(Q310=$B310,0,IF($B310=0,ROUND((ABS(Q310-'Calculs T1a'!$S$7)/'Calculs T1a'!$S$7)*100,0),ROUND((ABS(Q310-$B310)/$B310)*100,0))), "No Prediction")</f>
        <v>0</v>
      </c>
      <c r="T310" s="5">
        <f>IFERROR(IF(S310=$B310,0,IF($B310=0,ROUND((ABS(S310-'Calculs T1a'!$S$7)/'Calculs T1a'!$S$7)*100,0),ROUND((ABS(S310-$B310)/$B310)*100,0))), "No Prediction")</f>
        <v>0</v>
      </c>
      <c r="V310" s="5">
        <f>IFERROR(IF(U310=$B310,0,IF($B310=0,ROUND((ABS(U310-'Calculs T1a'!$S$7)/'Calculs T1a'!$S$7)*100,0),ROUND((ABS(U310-$B310)/$B310)*100,0))), "No Prediction")</f>
        <v>0</v>
      </c>
      <c r="X310" s="5">
        <f>IFERROR(IF(W310=$B310,0,IF($B310=0,ROUND((ABS(W310-'Calculs T1a'!$S$7)/'Calculs T1a'!$S$7)*100,0),ROUND((ABS(W310-$B310)/$B310)*100,0))), "No Prediction")</f>
        <v>0</v>
      </c>
      <c r="AC310" s="5">
        <f>IFERROR(IF(AB310=$B310,0,IF($B310=0,ROUND((ABS(AB310-'Calculs T1a'!$S$7)/'Calculs T1a'!$S$7)*100,0),ROUND((ABS(AB310-$B310)/$B310)*100,0))), "No Prediction")</f>
        <v>0</v>
      </c>
      <c r="AE310" s="5">
        <f>IFERROR(IF(AD310=$B310,0,IF($B310=0,ROUND((ABS(AD310-'Calculs T1a'!$S$7)/'Calculs T1a'!$S$7)*100,0),ROUND((ABS(AD310-$B310)/$B310)*100,0))), "No Prediction")</f>
        <v>0</v>
      </c>
      <c r="AG310" s="5">
        <f>IFERROR(IF(AF310=$B310,0,IF($B310=0,ROUND((ABS(AF310-'Calculs T1a'!$S$7)/'Calculs T1a'!$S$7)*100,0),ROUND((ABS(AF310-$B310)/$B310)*100,0))), "No Prediction")</f>
        <v>0</v>
      </c>
      <c r="AI310" s="5">
        <f>IFERROR(IF(AH310=$B310,0,IF($B310=0,ROUND((ABS(AH310-'Calculs T1a'!$S$7)/'Calculs T1a'!$S$7)*100,0),ROUND((ABS(AH310-$B310)/$B310)*100,0))), "No Prediction")</f>
        <v>0</v>
      </c>
      <c r="AK310" s="5">
        <f>IFERROR(IF(AJ310=$B310,0,IF($B310=0,ROUND((ABS(AJ310-'Calculs T1a'!$S$7)/'Calculs T1a'!$S$7)*100,0),ROUND((ABS(AJ310-$B310)/$B310)*100,0))), "No Prediction")</f>
        <v>0</v>
      </c>
      <c r="AM310" s="5">
        <f>IFERROR(IF(AL310=$B310,0,IF($B310=0,ROUND((ABS(AL310-'Calculs T1a'!$S$7)/'Calculs T1a'!$S$7)*100,0),ROUND((ABS(AL310-$B310)/$B310)*100,0))), "No Prediction")</f>
        <v>0</v>
      </c>
      <c r="AO310" s="5">
        <f>IFERROR(IF(AN310=$B310,0,IF($B310=0,ROUND((ABS(AN310-'Calculs T1a'!$S$7)/'Calculs T1a'!$S$7)*100,0),ROUND((ABS(AN310-$B310)/$B310)*100,0))), "No Prediction")</f>
        <v>0</v>
      </c>
      <c r="AQ310" s="5">
        <f>IFERROR(IF(AP310=$B310,0,IF($B310=0,ROUND((ABS(AP310-'Calculs T1a'!$S$7)/'Calculs T1a'!$S$7)*100,0),ROUND((ABS(AP310-$B310)/$B310)*100,0))), "No Prediction")</f>
        <v>0</v>
      </c>
      <c r="AS310" s="5">
        <f>IFERROR(IF(AR310=$B310,0,IF($B310=0,ROUND((ABS(AR310-'Calculs T1a'!$S$7)/'Calculs T1a'!$S$7)*100,0),ROUND((ABS(AR310-$B310)/$B310)*100,0))), "No Prediction")</f>
        <v>0</v>
      </c>
      <c r="AU310" s="5">
        <f>IFERROR(IF(AT310=$B310,0,IF($B310=0,ROUND((ABS(AT310-'Calculs T1a'!$S$7)/'Calculs T1a'!$S$7)*100,0),ROUND((ABS(AT310-$B310)/$B310)*100,0))), "No Prediction")</f>
        <v>0</v>
      </c>
      <c r="AW310" s="5">
        <f>IFERROR(IF(AV310=$B310,0,IF($B310=0,ROUND((ABS(AV310-'Calculs T1a'!$S$7)/'Calculs T1a'!$S$7)*100,0),ROUND((ABS(AV310-$B310)/$B310)*100,0))), "No Prediction")</f>
        <v>0</v>
      </c>
      <c r="BB310" s="5">
        <f>IFERROR(IF(BA310=$B310,0,IF($B310=0,ROUND((ABS(BA310-'Calculs T1a'!$S$7)/'Calculs T1a'!$S$7)*100,0),ROUND((ABS(BA310-$B310)/$B310)*100,0))), "No Prediction")</f>
        <v>0</v>
      </c>
      <c r="BD310" s="5">
        <f>IFERROR(IF(BC310=$B310,0,IF($B310=0,ROUND((ABS(BC310-'Calculs T1a'!$S$7)/'Calculs T1a'!$S$7)*100,0),ROUND((ABS(BC310-$B310)/$B310)*100,0))), "No Prediction")</f>
        <v>0</v>
      </c>
      <c r="BF310" s="5">
        <f>IFERROR(IF(BE310=$B310,0,IF($B310=0,ROUND((ABS(BE310-'Calculs T1a'!$S$7)/'Calculs T1a'!$S$7)*100,0),ROUND((ABS(BE310-$B310)/$B310)*100,0))), "No Prediction")</f>
        <v>0</v>
      </c>
      <c r="BH310" s="5">
        <f>IFERROR(IF(BG310=$B310,0,IF($B310=0,ROUND((ABS(BG310-'Calculs T1a'!$S$7)/'Calculs T1a'!$S$7)*100,0),ROUND((ABS(BG310-$B310)/$B310)*100,0))), "No Prediction")</f>
        <v>0</v>
      </c>
      <c r="BJ310" s="5">
        <f>IFERROR(IF(BI310=$B310,0,IF($B310=0,ROUND((ABS(BI310-'Calculs T1a'!$S$7)/'Calculs T1a'!$S$7)*100,0),ROUND((ABS(BI310-$B310)/$B310)*100,0))), "No Prediction")</f>
        <v>0</v>
      </c>
      <c r="BL310" s="5">
        <f>IFERROR(IF(BK310=$B310,0,IF($B310=0,ROUND((ABS(BK310-'Calculs T1a'!$S$7)/'Calculs T1a'!$S$7)*100,0),ROUND((ABS(BK310-$B310)/$B310)*100,0))), "No Prediction")</f>
        <v>0</v>
      </c>
      <c r="BN310" s="5">
        <f>IFERROR(IF(BM310=$B310,0,IF($B310=0,ROUND((ABS(BM310-'Calculs T1a'!$S$7)/'Calculs T1a'!$S$7)*100,0),ROUND((ABS(BM310-$B310)/$B310)*100,0))), "No Prediction")</f>
        <v>0</v>
      </c>
      <c r="BP310" s="5">
        <f>IFERROR(IF(BO310=$B310,0,IF($B310=0,ROUND((ABS(BO310-'Calculs T1a'!$S$7)/'Calculs T1a'!$S$7)*100,0),ROUND((ABS(BO310-$B310)/$B310)*100,0))), "No Prediction")</f>
        <v>0</v>
      </c>
      <c r="BR310" s="5">
        <f>IFERROR(IF(BQ310=$B310,0,IF($B310=0,ROUND((ABS(BQ310-'Calculs T1a'!$S$7)/'Calculs T1a'!$S$7)*100,0),ROUND((ABS(BQ310-$B310)/$B310)*100,0))), "No Prediction")</f>
        <v>0</v>
      </c>
      <c r="BT310" s="5">
        <f>IFERROR(IF(BS310=$B310,0,IF($B310=0,ROUND((ABS(BS310-'Calculs T1a'!$S$7)/'Calculs T1a'!$S$7)*100,0),ROUND((ABS(BS310-$B310)/$B310)*100,0))), "No Prediction")</f>
        <v>0</v>
      </c>
      <c r="BV310" s="5">
        <f>IFERROR(IF(BU310=$B310,0,IF($B310=0,ROUND((ABS(BU310-'Calculs T1a'!$S$7)/'Calculs T1a'!$S$7)*100,0),ROUND((ABS(BU310-$B310)/$B310)*100,0))), "No Prediction")</f>
        <v>0</v>
      </c>
    </row>
    <row r="311" spans="4:74" x14ac:dyDescent="0.3">
      <c r="D311" s="5">
        <f>IFERROR(IF(C311=$B311,0,IF($B311=0,ROUND((ABS(C311-'Calculs T1a'!$S$7)/'Calculs T1a'!$S$7)*100,0),ROUND((ABS(C311-$B311)/$B311)*100,0))), "No Prediction")</f>
        <v>0</v>
      </c>
      <c r="F311" s="5">
        <f>IFERROR(IF(E311=$B311,0,IF($B311=0,ROUND((ABS(E311-'Calculs T1a'!$S$7)/'Calculs T1a'!$S$7)*100,0),ROUND((ABS(E311-$B311)/$B311)*100,0))), "No Prediction")</f>
        <v>0</v>
      </c>
      <c r="H311" s="5">
        <f>IFERROR(IF(G311=$B311,0,IF($B311=0,ROUND((ABS(G311-'Calculs T1a'!$S$7)/'Calculs T1a'!$S$7)*100,0),ROUND((ABS(G311-$B311)/$B311)*100,0))), "No Prediction")</f>
        <v>0</v>
      </c>
      <c r="J311" s="5">
        <f>IFERROR(IF(I311=$B311,0,IF($B311=0,ROUND((ABS(I311-'Calculs T1a'!$S$7)/'Calculs T1a'!$S$7)*100,0),ROUND((ABS(I311-$B311)/$B311)*100,0))), "No Prediction")</f>
        <v>0</v>
      </c>
      <c r="L311" s="5">
        <f>IFERROR(IF(K311=$B311,0,IF($B311=0,ROUND((ABS(K311-'Calculs T1a'!$S$7)/'Calculs T1a'!$S$7)*100,0),ROUND((ABS(K311-$B311)/$B311)*100,0))), "No Prediction")</f>
        <v>0</v>
      </c>
      <c r="N311" s="5">
        <f>IFERROR(IF(M311=$B311,0,IF($B311=0,ROUND((ABS(M311-'Calculs T1a'!$S$7)/'Calculs T1a'!$S$7)*100,0),ROUND((ABS(M311-$B311)/$B311)*100,0))), "No Prediction")</f>
        <v>0</v>
      </c>
      <c r="P311" s="5">
        <f>IFERROR(IF(O311=$B311,0,IF($B311=0,ROUND((ABS(O311-'Calculs T1a'!$S$7)/'Calculs T1a'!$S$7)*100,0),ROUND((ABS(O311-$B311)/$B311)*100,0))), "No Prediction")</f>
        <v>0</v>
      </c>
      <c r="R311" s="5">
        <f>IFERROR(IF(Q311=$B311,0,IF($B311=0,ROUND((ABS(Q311-'Calculs T1a'!$S$7)/'Calculs T1a'!$S$7)*100,0),ROUND((ABS(Q311-$B311)/$B311)*100,0))), "No Prediction")</f>
        <v>0</v>
      </c>
      <c r="T311" s="5">
        <f>IFERROR(IF(S311=$B311,0,IF($B311=0,ROUND((ABS(S311-'Calculs T1a'!$S$7)/'Calculs T1a'!$S$7)*100,0),ROUND((ABS(S311-$B311)/$B311)*100,0))), "No Prediction")</f>
        <v>0</v>
      </c>
      <c r="V311" s="5">
        <f>IFERROR(IF(U311=$B311,0,IF($B311=0,ROUND((ABS(U311-'Calculs T1a'!$S$7)/'Calculs T1a'!$S$7)*100,0),ROUND((ABS(U311-$B311)/$B311)*100,0))), "No Prediction")</f>
        <v>0</v>
      </c>
      <c r="X311" s="5">
        <f>IFERROR(IF(W311=$B311,0,IF($B311=0,ROUND((ABS(W311-'Calculs T1a'!$S$7)/'Calculs T1a'!$S$7)*100,0),ROUND((ABS(W311-$B311)/$B311)*100,0))), "No Prediction")</f>
        <v>0</v>
      </c>
      <c r="AC311" s="5">
        <f>IFERROR(IF(AB311=$B311,0,IF($B311=0,ROUND((ABS(AB311-'Calculs T1a'!$S$7)/'Calculs T1a'!$S$7)*100,0),ROUND((ABS(AB311-$B311)/$B311)*100,0))), "No Prediction")</f>
        <v>0</v>
      </c>
      <c r="AE311" s="5">
        <f>IFERROR(IF(AD311=$B311,0,IF($B311=0,ROUND((ABS(AD311-'Calculs T1a'!$S$7)/'Calculs T1a'!$S$7)*100,0),ROUND((ABS(AD311-$B311)/$B311)*100,0))), "No Prediction")</f>
        <v>0</v>
      </c>
      <c r="AG311" s="5">
        <f>IFERROR(IF(AF311=$B311,0,IF($B311=0,ROUND((ABS(AF311-'Calculs T1a'!$S$7)/'Calculs T1a'!$S$7)*100,0),ROUND((ABS(AF311-$B311)/$B311)*100,0))), "No Prediction")</f>
        <v>0</v>
      </c>
      <c r="AI311" s="5">
        <f>IFERROR(IF(AH311=$B311,0,IF($B311=0,ROUND((ABS(AH311-'Calculs T1a'!$S$7)/'Calculs T1a'!$S$7)*100,0),ROUND((ABS(AH311-$B311)/$B311)*100,0))), "No Prediction")</f>
        <v>0</v>
      </c>
      <c r="AK311" s="5">
        <f>IFERROR(IF(AJ311=$B311,0,IF($B311=0,ROUND((ABS(AJ311-'Calculs T1a'!$S$7)/'Calculs T1a'!$S$7)*100,0),ROUND((ABS(AJ311-$B311)/$B311)*100,0))), "No Prediction")</f>
        <v>0</v>
      </c>
      <c r="AM311" s="5">
        <f>IFERROR(IF(AL311=$B311,0,IF($B311=0,ROUND((ABS(AL311-'Calculs T1a'!$S$7)/'Calculs T1a'!$S$7)*100,0),ROUND((ABS(AL311-$B311)/$B311)*100,0))), "No Prediction")</f>
        <v>0</v>
      </c>
      <c r="AO311" s="5">
        <f>IFERROR(IF(AN311=$B311,0,IF($B311=0,ROUND((ABS(AN311-'Calculs T1a'!$S$7)/'Calculs T1a'!$S$7)*100,0),ROUND((ABS(AN311-$B311)/$B311)*100,0))), "No Prediction")</f>
        <v>0</v>
      </c>
      <c r="AQ311" s="5">
        <f>IFERROR(IF(AP311=$B311,0,IF($B311=0,ROUND((ABS(AP311-'Calculs T1a'!$S$7)/'Calculs T1a'!$S$7)*100,0),ROUND((ABS(AP311-$B311)/$B311)*100,0))), "No Prediction")</f>
        <v>0</v>
      </c>
      <c r="AS311" s="5">
        <f>IFERROR(IF(AR311=$B311,0,IF($B311=0,ROUND((ABS(AR311-'Calculs T1a'!$S$7)/'Calculs T1a'!$S$7)*100,0),ROUND((ABS(AR311-$B311)/$B311)*100,0))), "No Prediction")</f>
        <v>0</v>
      </c>
      <c r="AU311" s="5">
        <f>IFERROR(IF(AT311=$B311,0,IF($B311=0,ROUND((ABS(AT311-'Calculs T1a'!$S$7)/'Calculs T1a'!$S$7)*100,0),ROUND((ABS(AT311-$B311)/$B311)*100,0))), "No Prediction")</f>
        <v>0</v>
      </c>
      <c r="AW311" s="5">
        <f>IFERROR(IF(AV311=$B311,0,IF($B311=0,ROUND((ABS(AV311-'Calculs T1a'!$S$7)/'Calculs T1a'!$S$7)*100,0),ROUND((ABS(AV311-$B311)/$B311)*100,0))), "No Prediction")</f>
        <v>0</v>
      </c>
      <c r="BB311" s="5">
        <f>IFERROR(IF(BA311=$B311,0,IF($B311=0,ROUND((ABS(BA311-'Calculs T1a'!$S$7)/'Calculs T1a'!$S$7)*100,0),ROUND((ABS(BA311-$B311)/$B311)*100,0))), "No Prediction")</f>
        <v>0</v>
      </c>
      <c r="BD311" s="5">
        <f>IFERROR(IF(BC311=$B311,0,IF($B311=0,ROUND((ABS(BC311-'Calculs T1a'!$S$7)/'Calculs T1a'!$S$7)*100,0),ROUND((ABS(BC311-$B311)/$B311)*100,0))), "No Prediction")</f>
        <v>0</v>
      </c>
      <c r="BF311" s="5">
        <f>IFERROR(IF(BE311=$B311,0,IF($B311=0,ROUND((ABS(BE311-'Calculs T1a'!$S$7)/'Calculs T1a'!$S$7)*100,0),ROUND((ABS(BE311-$B311)/$B311)*100,0))), "No Prediction")</f>
        <v>0</v>
      </c>
      <c r="BH311" s="5">
        <f>IFERROR(IF(BG311=$B311,0,IF($B311=0,ROUND((ABS(BG311-'Calculs T1a'!$S$7)/'Calculs T1a'!$S$7)*100,0),ROUND((ABS(BG311-$B311)/$B311)*100,0))), "No Prediction")</f>
        <v>0</v>
      </c>
      <c r="BJ311" s="5">
        <f>IFERROR(IF(BI311=$B311,0,IF($B311=0,ROUND((ABS(BI311-'Calculs T1a'!$S$7)/'Calculs T1a'!$S$7)*100,0),ROUND((ABS(BI311-$B311)/$B311)*100,0))), "No Prediction")</f>
        <v>0</v>
      </c>
      <c r="BL311" s="5">
        <f>IFERROR(IF(BK311=$B311,0,IF($B311=0,ROUND((ABS(BK311-'Calculs T1a'!$S$7)/'Calculs T1a'!$S$7)*100,0),ROUND((ABS(BK311-$B311)/$B311)*100,0))), "No Prediction")</f>
        <v>0</v>
      </c>
      <c r="BN311" s="5">
        <f>IFERROR(IF(BM311=$B311,0,IF($B311=0,ROUND((ABS(BM311-'Calculs T1a'!$S$7)/'Calculs T1a'!$S$7)*100,0),ROUND((ABS(BM311-$B311)/$B311)*100,0))), "No Prediction")</f>
        <v>0</v>
      </c>
      <c r="BP311" s="5">
        <f>IFERROR(IF(BO311=$B311,0,IF($B311=0,ROUND((ABS(BO311-'Calculs T1a'!$S$7)/'Calculs T1a'!$S$7)*100,0),ROUND((ABS(BO311-$B311)/$B311)*100,0))), "No Prediction")</f>
        <v>0</v>
      </c>
      <c r="BR311" s="5">
        <f>IFERROR(IF(BQ311=$B311,0,IF($B311=0,ROUND((ABS(BQ311-'Calculs T1a'!$S$7)/'Calculs T1a'!$S$7)*100,0),ROUND((ABS(BQ311-$B311)/$B311)*100,0))), "No Prediction")</f>
        <v>0</v>
      </c>
      <c r="BT311" s="5">
        <f>IFERROR(IF(BS311=$B311,0,IF($B311=0,ROUND((ABS(BS311-'Calculs T1a'!$S$7)/'Calculs T1a'!$S$7)*100,0),ROUND((ABS(BS311-$B311)/$B311)*100,0))), "No Prediction")</f>
        <v>0</v>
      </c>
      <c r="BV311" s="5">
        <f>IFERROR(IF(BU311=$B311,0,IF($B311=0,ROUND((ABS(BU311-'Calculs T1a'!$S$7)/'Calculs T1a'!$S$7)*100,0),ROUND((ABS(BU311-$B311)/$B311)*100,0))), "No Prediction")</f>
        <v>0</v>
      </c>
    </row>
    <row r="312" spans="4:74" x14ac:dyDescent="0.3">
      <c r="D312" s="5">
        <f>IFERROR(IF(C312=$B312,0,IF($B312=0,ROUND((ABS(C312-'Calculs T1a'!$S$7)/'Calculs T1a'!$S$7)*100,0),ROUND((ABS(C312-$B312)/$B312)*100,0))), "No Prediction")</f>
        <v>0</v>
      </c>
      <c r="F312" s="5">
        <f>IFERROR(IF(E312=$B312,0,IF($B312=0,ROUND((ABS(E312-'Calculs T1a'!$S$7)/'Calculs T1a'!$S$7)*100,0),ROUND((ABS(E312-$B312)/$B312)*100,0))), "No Prediction")</f>
        <v>0</v>
      </c>
      <c r="H312" s="5">
        <f>IFERROR(IF(G312=$B312,0,IF($B312=0,ROUND((ABS(G312-'Calculs T1a'!$S$7)/'Calculs T1a'!$S$7)*100,0),ROUND((ABS(G312-$B312)/$B312)*100,0))), "No Prediction")</f>
        <v>0</v>
      </c>
      <c r="J312" s="5">
        <f>IFERROR(IF(I312=$B312,0,IF($B312=0,ROUND((ABS(I312-'Calculs T1a'!$S$7)/'Calculs T1a'!$S$7)*100,0),ROUND((ABS(I312-$B312)/$B312)*100,0))), "No Prediction")</f>
        <v>0</v>
      </c>
      <c r="L312" s="5">
        <f>IFERROR(IF(K312=$B312,0,IF($B312=0,ROUND((ABS(K312-'Calculs T1a'!$S$7)/'Calculs T1a'!$S$7)*100,0),ROUND((ABS(K312-$B312)/$B312)*100,0))), "No Prediction")</f>
        <v>0</v>
      </c>
      <c r="N312" s="5">
        <f>IFERROR(IF(M312=$B312,0,IF($B312=0,ROUND((ABS(M312-'Calculs T1a'!$S$7)/'Calculs T1a'!$S$7)*100,0),ROUND((ABS(M312-$B312)/$B312)*100,0))), "No Prediction")</f>
        <v>0</v>
      </c>
      <c r="P312" s="5">
        <f>IFERROR(IF(O312=$B312,0,IF($B312=0,ROUND((ABS(O312-'Calculs T1a'!$S$7)/'Calculs T1a'!$S$7)*100,0),ROUND((ABS(O312-$B312)/$B312)*100,0))), "No Prediction")</f>
        <v>0</v>
      </c>
      <c r="R312" s="5">
        <f>IFERROR(IF(Q312=$B312,0,IF($B312=0,ROUND((ABS(Q312-'Calculs T1a'!$S$7)/'Calculs T1a'!$S$7)*100,0),ROUND((ABS(Q312-$B312)/$B312)*100,0))), "No Prediction")</f>
        <v>0</v>
      </c>
      <c r="T312" s="5">
        <f>IFERROR(IF(S312=$B312,0,IF($B312=0,ROUND((ABS(S312-'Calculs T1a'!$S$7)/'Calculs T1a'!$S$7)*100,0),ROUND((ABS(S312-$B312)/$B312)*100,0))), "No Prediction")</f>
        <v>0</v>
      </c>
      <c r="V312" s="5">
        <f>IFERROR(IF(U312=$B312,0,IF($B312=0,ROUND((ABS(U312-'Calculs T1a'!$S$7)/'Calculs T1a'!$S$7)*100,0),ROUND((ABS(U312-$B312)/$B312)*100,0))), "No Prediction")</f>
        <v>0</v>
      </c>
      <c r="X312" s="5">
        <f>IFERROR(IF(W312=$B312,0,IF($B312=0,ROUND((ABS(W312-'Calculs T1a'!$S$7)/'Calculs T1a'!$S$7)*100,0),ROUND((ABS(W312-$B312)/$B312)*100,0))), "No Prediction")</f>
        <v>0</v>
      </c>
      <c r="AC312" s="5">
        <f>IFERROR(IF(AB312=$B312,0,IF($B312=0,ROUND((ABS(AB312-'Calculs T1a'!$S$7)/'Calculs T1a'!$S$7)*100,0),ROUND((ABS(AB312-$B312)/$B312)*100,0))), "No Prediction")</f>
        <v>0</v>
      </c>
      <c r="AE312" s="5">
        <f>IFERROR(IF(AD312=$B312,0,IF($B312=0,ROUND((ABS(AD312-'Calculs T1a'!$S$7)/'Calculs T1a'!$S$7)*100,0),ROUND((ABS(AD312-$B312)/$B312)*100,0))), "No Prediction")</f>
        <v>0</v>
      </c>
      <c r="AG312" s="5">
        <f>IFERROR(IF(AF312=$B312,0,IF($B312=0,ROUND((ABS(AF312-'Calculs T1a'!$S$7)/'Calculs T1a'!$S$7)*100,0),ROUND((ABS(AF312-$B312)/$B312)*100,0))), "No Prediction")</f>
        <v>0</v>
      </c>
      <c r="AI312" s="5">
        <f>IFERROR(IF(AH312=$B312,0,IF($B312=0,ROUND((ABS(AH312-'Calculs T1a'!$S$7)/'Calculs T1a'!$S$7)*100,0),ROUND((ABS(AH312-$B312)/$B312)*100,0))), "No Prediction")</f>
        <v>0</v>
      </c>
      <c r="AK312" s="5">
        <f>IFERROR(IF(AJ312=$B312,0,IF($B312=0,ROUND((ABS(AJ312-'Calculs T1a'!$S$7)/'Calculs T1a'!$S$7)*100,0),ROUND((ABS(AJ312-$B312)/$B312)*100,0))), "No Prediction")</f>
        <v>0</v>
      </c>
      <c r="AM312" s="5">
        <f>IFERROR(IF(AL312=$B312,0,IF($B312=0,ROUND((ABS(AL312-'Calculs T1a'!$S$7)/'Calculs T1a'!$S$7)*100,0),ROUND((ABS(AL312-$B312)/$B312)*100,0))), "No Prediction")</f>
        <v>0</v>
      </c>
      <c r="AO312" s="5">
        <f>IFERROR(IF(AN312=$B312,0,IF($B312=0,ROUND((ABS(AN312-'Calculs T1a'!$S$7)/'Calculs T1a'!$S$7)*100,0),ROUND((ABS(AN312-$B312)/$B312)*100,0))), "No Prediction")</f>
        <v>0</v>
      </c>
      <c r="AQ312" s="5">
        <f>IFERROR(IF(AP312=$B312,0,IF($B312=0,ROUND((ABS(AP312-'Calculs T1a'!$S$7)/'Calculs T1a'!$S$7)*100,0),ROUND((ABS(AP312-$B312)/$B312)*100,0))), "No Prediction")</f>
        <v>0</v>
      </c>
      <c r="AS312" s="5">
        <f>IFERROR(IF(AR312=$B312,0,IF($B312=0,ROUND((ABS(AR312-'Calculs T1a'!$S$7)/'Calculs T1a'!$S$7)*100,0),ROUND((ABS(AR312-$B312)/$B312)*100,0))), "No Prediction")</f>
        <v>0</v>
      </c>
      <c r="AU312" s="5">
        <f>IFERROR(IF(AT312=$B312,0,IF($B312=0,ROUND((ABS(AT312-'Calculs T1a'!$S$7)/'Calculs T1a'!$S$7)*100,0),ROUND((ABS(AT312-$B312)/$B312)*100,0))), "No Prediction")</f>
        <v>0</v>
      </c>
      <c r="AW312" s="5">
        <f>IFERROR(IF(AV312=$B312,0,IF($B312=0,ROUND((ABS(AV312-'Calculs T1a'!$S$7)/'Calculs T1a'!$S$7)*100,0),ROUND((ABS(AV312-$B312)/$B312)*100,0))), "No Prediction")</f>
        <v>0</v>
      </c>
      <c r="BB312" s="5">
        <f>IFERROR(IF(BA312=$B312,0,IF($B312=0,ROUND((ABS(BA312-'Calculs T1a'!$S$7)/'Calculs T1a'!$S$7)*100,0),ROUND((ABS(BA312-$B312)/$B312)*100,0))), "No Prediction")</f>
        <v>0</v>
      </c>
      <c r="BD312" s="5">
        <f>IFERROR(IF(BC312=$B312,0,IF($B312=0,ROUND((ABS(BC312-'Calculs T1a'!$S$7)/'Calculs T1a'!$S$7)*100,0),ROUND((ABS(BC312-$B312)/$B312)*100,0))), "No Prediction")</f>
        <v>0</v>
      </c>
      <c r="BF312" s="5">
        <f>IFERROR(IF(BE312=$B312,0,IF($B312=0,ROUND((ABS(BE312-'Calculs T1a'!$S$7)/'Calculs T1a'!$S$7)*100,0),ROUND((ABS(BE312-$B312)/$B312)*100,0))), "No Prediction")</f>
        <v>0</v>
      </c>
      <c r="BH312" s="5">
        <f>IFERROR(IF(BG312=$B312,0,IF($B312=0,ROUND((ABS(BG312-'Calculs T1a'!$S$7)/'Calculs T1a'!$S$7)*100,0),ROUND((ABS(BG312-$B312)/$B312)*100,0))), "No Prediction")</f>
        <v>0</v>
      </c>
      <c r="BJ312" s="5">
        <f>IFERROR(IF(BI312=$B312,0,IF($B312=0,ROUND((ABS(BI312-'Calculs T1a'!$S$7)/'Calculs T1a'!$S$7)*100,0),ROUND((ABS(BI312-$B312)/$B312)*100,0))), "No Prediction")</f>
        <v>0</v>
      </c>
      <c r="BL312" s="5">
        <f>IFERROR(IF(BK312=$B312,0,IF($B312=0,ROUND((ABS(BK312-'Calculs T1a'!$S$7)/'Calculs T1a'!$S$7)*100,0),ROUND((ABS(BK312-$B312)/$B312)*100,0))), "No Prediction")</f>
        <v>0</v>
      </c>
      <c r="BN312" s="5">
        <f>IFERROR(IF(BM312=$B312,0,IF($B312=0,ROUND((ABS(BM312-'Calculs T1a'!$S$7)/'Calculs T1a'!$S$7)*100,0),ROUND((ABS(BM312-$B312)/$B312)*100,0))), "No Prediction")</f>
        <v>0</v>
      </c>
      <c r="BP312" s="5">
        <f>IFERROR(IF(BO312=$B312,0,IF($B312=0,ROUND((ABS(BO312-'Calculs T1a'!$S$7)/'Calculs T1a'!$S$7)*100,0),ROUND((ABS(BO312-$B312)/$B312)*100,0))), "No Prediction")</f>
        <v>0</v>
      </c>
      <c r="BR312" s="5">
        <f>IFERROR(IF(BQ312=$B312,0,IF($B312=0,ROUND((ABS(BQ312-'Calculs T1a'!$S$7)/'Calculs T1a'!$S$7)*100,0),ROUND((ABS(BQ312-$B312)/$B312)*100,0))), "No Prediction")</f>
        <v>0</v>
      </c>
      <c r="BT312" s="5">
        <f>IFERROR(IF(BS312=$B312,0,IF($B312=0,ROUND((ABS(BS312-'Calculs T1a'!$S$7)/'Calculs T1a'!$S$7)*100,0),ROUND((ABS(BS312-$B312)/$B312)*100,0))), "No Prediction")</f>
        <v>0</v>
      </c>
      <c r="BV312" s="5">
        <f>IFERROR(IF(BU312=$B312,0,IF($B312=0,ROUND((ABS(BU312-'Calculs T1a'!$S$7)/'Calculs T1a'!$S$7)*100,0),ROUND((ABS(BU312-$B312)/$B312)*100,0))), "No Prediction")</f>
        <v>0</v>
      </c>
    </row>
    <row r="313" spans="4:74" x14ac:dyDescent="0.3">
      <c r="D313" s="5">
        <f>IFERROR(IF(C313=$B313,0,IF($B313=0,ROUND((ABS(C313-'Calculs T1a'!$S$7)/'Calculs T1a'!$S$7)*100,0),ROUND((ABS(C313-$B313)/$B313)*100,0))), "No Prediction")</f>
        <v>0</v>
      </c>
      <c r="F313" s="5">
        <f>IFERROR(IF(E313=$B313,0,IF($B313=0,ROUND((ABS(E313-'Calculs T1a'!$S$7)/'Calculs T1a'!$S$7)*100,0),ROUND((ABS(E313-$B313)/$B313)*100,0))), "No Prediction")</f>
        <v>0</v>
      </c>
      <c r="H313" s="5">
        <f>IFERROR(IF(G313=$B313,0,IF($B313=0,ROUND((ABS(G313-'Calculs T1a'!$S$7)/'Calculs T1a'!$S$7)*100,0),ROUND((ABS(G313-$B313)/$B313)*100,0))), "No Prediction")</f>
        <v>0</v>
      </c>
      <c r="J313" s="5">
        <f>IFERROR(IF(I313=$B313,0,IF($B313=0,ROUND((ABS(I313-'Calculs T1a'!$S$7)/'Calculs T1a'!$S$7)*100,0),ROUND((ABS(I313-$B313)/$B313)*100,0))), "No Prediction")</f>
        <v>0</v>
      </c>
      <c r="L313" s="5">
        <f>IFERROR(IF(K313=$B313,0,IF($B313=0,ROUND((ABS(K313-'Calculs T1a'!$S$7)/'Calculs T1a'!$S$7)*100,0),ROUND((ABS(K313-$B313)/$B313)*100,0))), "No Prediction")</f>
        <v>0</v>
      </c>
      <c r="N313" s="5">
        <f>IFERROR(IF(M313=$B313,0,IF($B313=0,ROUND((ABS(M313-'Calculs T1a'!$S$7)/'Calculs T1a'!$S$7)*100,0),ROUND((ABS(M313-$B313)/$B313)*100,0))), "No Prediction")</f>
        <v>0</v>
      </c>
      <c r="P313" s="5">
        <f>IFERROR(IF(O313=$B313,0,IF($B313=0,ROUND((ABS(O313-'Calculs T1a'!$S$7)/'Calculs T1a'!$S$7)*100,0),ROUND((ABS(O313-$B313)/$B313)*100,0))), "No Prediction")</f>
        <v>0</v>
      </c>
      <c r="R313" s="5">
        <f>IFERROR(IF(Q313=$B313,0,IF($B313=0,ROUND((ABS(Q313-'Calculs T1a'!$S$7)/'Calculs T1a'!$S$7)*100,0),ROUND((ABS(Q313-$B313)/$B313)*100,0))), "No Prediction")</f>
        <v>0</v>
      </c>
      <c r="T313" s="5">
        <f>IFERROR(IF(S313=$B313,0,IF($B313=0,ROUND((ABS(S313-'Calculs T1a'!$S$7)/'Calculs T1a'!$S$7)*100,0),ROUND((ABS(S313-$B313)/$B313)*100,0))), "No Prediction")</f>
        <v>0</v>
      </c>
      <c r="V313" s="5">
        <f>IFERROR(IF(U313=$B313,0,IF($B313=0,ROUND((ABS(U313-'Calculs T1a'!$S$7)/'Calculs T1a'!$S$7)*100,0),ROUND((ABS(U313-$B313)/$B313)*100,0))), "No Prediction")</f>
        <v>0</v>
      </c>
      <c r="X313" s="5">
        <f>IFERROR(IF(W313=$B313,0,IF($B313=0,ROUND((ABS(W313-'Calculs T1a'!$S$7)/'Calculs T1a'!$S$7)*100,0),ROUND((ABS(W313-$B313)/$B313)*100,0))), "No Prediction")</f>
        <v>0</v>
      </c>
      <c r="AC313" s="5">
        <f>IFERROR(IF(AB313=$B313,0,IF($B313=0,ROUND((ABS(AB313-'Calculs T1a'!$S$7)/'Calculs T1a'!$S$7)*100,0),ROUND((ABS(AB313-$B313)/$B313)*100,0))), "No Prediction")</f>
        <v>0</v>
      </c>
      <c r="AE313" s="5">
        <f>IFERROR(IF(AD313=$B313,0,IF($B313=0,ROUND((ABS(AD313-'Calculs T1a'!$S$7)/'Calculs T1a'!$S$7)*100,0),ROUND((ABS(AD313-$B313)/$B313)*100,0))), "No Prediction")</f>
        <v>0</v>
      </c>
      <c r="AG313" s="5">
        <f>IFERROR(IF(AF313=$B313,0,IF($B313=0,ROUND((ABS(AF313-'Calculs T1a'!$S$7)/'Calculs T1a'!$S$7)*100,0),ROUND((ABS(AF313-$B313)/$B313)*100,0))), "No Prediction")</f>
        <v>0</v>
      </c>
      <c r="AI313" s="5">
        <f>IFERROR(IF(AH313=$B313,0,IF($B313=0,ROUND((ABS(AH313-'Calculs T1a'!$S$7)/'Calculs T1a'!$S$7)*100,0),ROUND((ABS(AH313-$B313)/$B313)*100,0))), "No Prediction")</f>
        <v>0</v>
      </c>
      <c r="AK313" s="5">
        <f>IFERROR(IF(AJ313=$B313,0,IF($B313=0,ROUND((ABS(AJ313-'Calculs T1a'!$S$7)/'Calculs T1a'!$S$7)*100,0),ROUND((ABS(AJ313-$B313)/$B313)*100,0))), "No Prediction")</f>
        <v>0</v>
      </c>
      <c r="AM313" s="5">
        <f>IFERROR(IF(AL313=$B313,0,IF($B313=0,ROUND((ABS(AL313-'Calculs T1a'!$S$7)/'Calculs T1a'!$S$7)*100,0),ROUND((ABS(AL313-$B313)/$B313)*100,0))), "No Prediction")</f>
        <v>0</v>
      </c>
      <c r="AO313" s="5">
        <f>IFERROR(IF(AN313=$B313,0,IF($B313=0,ROUND((ABS(AN313-'Calculs T1a'!$S$7)/'Calculs T1a'!$S$7)*100,0),ROUND((ABS(AN313-$B313)/$B313)*100,0))), "No Prediction")</f>
        <v>0</v>
      </c>
      <c r="AQ313" s="5">
        <f>IFERROR(IF(AP313=$B313,0,IF($B313=0,ROUND((ABS(AP313-'Calculs T1a'!$S$7)/'Calculs T1a'!$S$7)*100,0),ROUND((ABS(AP313-$B313)/$B313)*100,0))), "No Prediction")</f>
        <v>0</v>
      </c>
      <c r="AS313" s="5">
        <f>IFERROR(IF(AR313=$B313,0,IF($B313=0,ROUND((ABS(AR313-'Calculs T1a'!$S$7)/'Calculs T1a'!$S$7)*100,0),ROUND((ABS(AR313-$B313)/$B313)*100,0))), "No Prediction")</f>
        <v>0</v>
      </c>
      <c r="AU313" s="5">
        <f>IFERROR(IF(AT313=$B313,0,IF($B313=0,ROUND((ABS(AT313-'Calculs T1a'!$S$7)/'Calculs T1a'!$S$7)*100,0),ROUND((ABS(AT313-$B313)/$B313)*100,0))), "No Prediction")</f>
        <v>0</v>
      </c>
      <c r="AW313" s="5">
        <f>IFERROR(IF(AV313=$B313,0,IF($B313=0,ROUND((ABS(AV313-'Calculs T1a'!$S$7)/'Calculs T1a'!$S$7)*100,0),ROUND((ABS(AV313-$B313)/$B313)*100,0))), "No Prediction")</f>
        <v>0</v>
      </c>
      <c r="BB313" s="5">
        <f>IFERROR(IF(BA313=$B313,0,IF($B313=0,ROUND((ABS(BA313-'Calculs T1a'!$S$7)/'Calculs T1a'!$S$7)*100,0),ROUND((ABS(BA313-$B313)/$B313)*100,0))), "No Prediction")</f>
        <v>0</v>
      </c>
      <c r="BD313" s="5">
        <f>IFERROR(IF(BC313=$B313,0,IF($B313=0,ROUND((ABS(BC313-'Calculs T1a'!$S$7)/'Calculs T1a'!$S$7)*100,0),ROUND((ABS(BC313-$B313)/$B313)*100,0))), "No Prediction")</f>
        <v>0</v>
      </c>
      <c r="BF313" s="5">
        <f>IFERROR(IF(BE313=$B313,0,IF($B313=0,ROUND((ABS(BE313-'Calculs T1a'!$S$7)/'Calculs T1a'!$S$7)*100,0),ROUND((ABS(BE313-$B313)/$B313)*100,0))), "No Prediction")</f>
        <v>0</v>
      </c>
      <c r="BH313" s="5">
        <f>IFERROR(IF(BG313=$B313,0,IF($B313=0,ROUND((ABS(BG313-'Calculs T1a'!$S$7)/'Calculs T1a'!$S$7)*100,0),ROUND((ABS(BG313-$B313)/$B313)*100,0))), "No Prediction")</f>
        <v>0</v>
      </c>
      <c r="BJ313" s="5">
        <f>IFERROR(IF(BI313=$B313,0,IF($B313=0,ROUND((ABS(BI313-'Calculs T1a'!$S$7)/'Calculs T1a'!$S$7)*100,0),ROUND((ABS(BI313-$B313)/$B313)*100,0))), "No Prediction")</f>
        <v>0</v>
      </c>
      <c r="BL313" s="5">
        <f>IFERROR(IF(BK313=$B313,0,IF($B313=0,ROUND((ABS(BK313-'Calculs T1a'!$S$7)/'Calculs T1a'!$S$7)*100,0),ROUND((ABS(BK313-$B313)/$B313)*100,0))), "No Prediction")</f>
        <v>0</v>
      </c>
      <c r="BN313" s="5">
        <f>IFERROR(IF(BM313=$B313,0,IF($B313=0,ROUND((ABS(BM313-'Calculs T1a'!$S$7)/'Calculs T1a'!$S$7)*100,0),ROUND((ABS(BM313-$B313)/$B313)*100,0))), "No Prediction")</f>
        <v>0</v>
      </c>
      <c r="BP313" s="5">
        <f>IFERROR(IF(BO313=$B313,0,IF($B313=0,ROUND((ABS(BO313-'Calculs T1a'!$S$7)/'Calculs T1a'!$S$7)*100,0),ROUND((ABS(BO313-$B313)/$B313)*100,0))), "No Prediction")</f>
        <v>0</v>
      </c>
      <c r="BR313" s="5">
        <f>IFERROR(IF(BQ313=$B313,0,IF($B313=0,ROUND((ABS(BQ313-'Calculs T1a'!$S$7)/'Calculs T1a'!$S$7)*100,0),ROUND((ABS(BQ313-$B313)/$B313)*100,0))), "No Prediction")</f>
        <v>0</v>
      </c>
      <c r="BT313" s="5">
        <f>IFERROR(IF(BS313=$B313,0,IF($B313=0,ROUND((ABS(BS313-'Calculs T1a'!$S$7)/'Calculs T1a'!$S$7)*100,0),ROUND((ABS(BS313-$B313)/$B313)*100,0))), "No Prediction")</f>
        <v>0</v>
      </c>
      <c r="BV313" s="5">
        <f>IFERROR(IF(BU313=$B313,0,IF($B313=0,ROUND((ABS(BU313-'Calculs T1a'!$S$7)/'Calculs T1a'!$S$7)*100,0),ROUND((ABS(BU313-$B313)/$B313)*100,0))), "No Prediction")</f>
        <v>0</v>
      </c>
    </row>
    <row r="314" spans="4:74" x14ac:dyDescent="0.3">
      <c r="D314" s="5">
        <f>IFERROR(IF(C314=$B314,0,IF($B314=0,ROUND((ABS(C314-'Calculs T1a'!$S$7)/'Calculs T1a'!$S$7)*100,0),ROUND((ABS(C314-$B314)/$B314)*100,0))), "No Prediction")</f>
        <v>0</v>
      </c>
      <c r="F314" s="5">
        <f>IFERROR(IF(E314=$B314,0,IF($B314=0,ROUND((ABS(E314-'Calculs T1a'!$S$7)/'Calculs T1a'!$S$7)*100,0),ROUND((ABS(E314-$B314)/$B314)*100,0))), "No Prediction")</f>
        <v>0</v>
      </c>
      <c r="H314" s="5">
        <f>IFERROR(IF(G314=$B314,0,IF($B314=0,ROUND((ABS(G314-'Calculs T1a'!$S$7)/'Calculs T1a'!$S$7)*100,0),ROUND((ABS(G314-$B314)/$B314)*100,0))), "No Prediction")</f>
        <v>0</v>
      </c>
      <c r="J314" s="5">
        <f>IFERROR(IF(I314=$B314,0,IF($B314=0,ROUND((ABS(I314-'Calculs T1a'!$S$7)/'Calculs T1a'!$S$7)*100,0),ROUND((ABS(I314-$B314)/$B314)*100,0))), "No Prediction")</f>
        <v>0</v>
      </c>
      <c r="L314" s="5">
        <f>IFERROR(IF(K314=$B314,0,IF($B314=0,ROUND((ABS(K314-'Calculs T1a'!$S$7)/'Calculs T1a'!$S$7)*100,0),ROUND((ABS(K314-$B314)/$B314)*100,0))), "No Prediction")</f>
        <v>0</v>
      </c>
      <c r="N314" s="5">
        <f>IFERROR(IF(M314=$B314,0,IF($B314=0,ROUND((ABS(M314-'Calculs T1a'!$S$7)/'Calculs T1a'!$S$7)*100,0),ROUND((ABS(M314-$B314)/$B314)*100,0))), "No Prediction")</f>
        <v>0</v>
      </c>
      <c r="P314" s="5">
        <f>IFERROR(IF(O314=$B314,0,IF($B314=0,ROUND((ABS(O314-'Calculs T1a'!$S$7)/'Calculs T1a'!$S$7)*100,0),ROUND((ABS(O314-$B314)/$B314)*100,0))), "No Prediction")</f>
        <v>0</v>
      </c>
      <c r="R314" s="5">
        <f>IFERROR(IF(Q314=$B314,0,IF($B314=0,ROUND((ABS(Q314-'Calculs T1a'!$S$7)/'Calculs T1a'!$S$7)*100,0),ROUND((ABS(Q314-$B314)/$B314)*100,0))), "No Prediction")</f>
        <v>0</v>
      </c>
      <c r="T314" s="5">
        <f>IFERROR(IF(S314=$B314,0,IF($B314=0,ROUND((ABS(S314-'Calculs T1a'!$S$7)/'Calculs T1a'!$S$7)*100,0),ROUND((ABS(S314-$B314)/$B314)*100,0))), "No Prediction")</f>
        <v>0</v>
      </c>
      <c r="V314" s="5">
        <f>IFERROR(IF(U314=$B314,0,IF($B314=0,ROUND((ABS(U314-'Calculs T1a'!$S$7)/'Calculs T1a'!$S$7)*100,0),ROUND((ABS(U314-$B314)/$B314)*100,0))), "No Prediction")</f>
        <v>0</v>
      </c>
      <c r="X314" s="5">
        <f>IFERROR(IF(W314=$B314,0,IF($B314=0,ROUND((ABS(W314-'Calculs T1a'!$S$7)/'Calculs T1a'!$S$7)*100,0),ROUND((ABS(W314-$B314)/$B314)*100,0))), "No Prediction")</f>
        <v>0</v>
      </c>
      <c r="AC314" s="5">
        <f>IFERROR(IF(AB314=$B314,0,IF($B314=0,ROUND((ABS(AB314-'Calculs T1a'!$S$7)/'Calculs T1a'!$S$7)*100,0),ROUND((ABS(AB314-$B314)/$B314)*100,0))), "No Prediction")</f>
        <v>0</v>
      </c>
      <c r="AE314" s="5">
        <f>IFERROR(IF(AD314=$B314,0,IF($B314=0,ROUND((ABS(AD314-'Calculs T1a'!$S$7)/'Calculs T1a'!$S$7)*100,0),ROUND((ABS(AD314-$B314)/$B314)*100,0))), "No Prediction")</f>
        <v>0</v>
      </c>
      <c r="AG314" s="5">
        <f>IFERROR(IF(AF314=$B314,0,IF($B314=0,ROUND((ABS(AF314-'Calculs T1a'!$S$7)/'Calculs T1a'!$S$7)*100,0),ROUND((ABS(AF314-$B314)/$B314)*100,0))), "No Prediction")</f>
        <v>0</v>
      </c>
      <c r="AI314" s="5">
        <f>IFERROR(IF(AH314=$B314,0,IF($B314=0,ROUND((ABS(AH314-'Calculs T1a'!$S$7)/'Calculs T1a'!$S$7)*100,0),ROUND((ABS(AH314-$B314)/$B314)*100,0))), "No Prediction")</f>
        <v>0</v>
      </c>
      <c r="AK314" s="5">
        <f>IFERROR(IF(AJ314=$B314,0,IF($B314=0,ROUND((ABS(AJ314-'Calculs T1a'!$S$7)/'Calculs T1a'!$S$7)*100,0),ROUND((ABS(AJ314-$B314)/$B314)*100,0))), "No Prediction")</f>
        <v>0</v>
      </c>
      <c r="AM314" s="5">
        <f>IFERROR(IF(AL314=$B314,0,IF($B314=0,ROUND((ABS(AL314-'Calculs T1a'!$S$7)/'Calculs T1a'!$S$7)*100,0),ROUND((ABS(AL314-$B314)/$B314)*100,0))), "No Prediction")</f>
        <v>0</v>
      </c>
      <c r="AO314" s="5">
        <f>IFERROR(IF(AN314=$B314,0,IF($B314=0,ROUND((ABS(AN314-'Calculs T1a'!$S$7)/'Calculs T1a'!$S$7)*100,0),ROUND((ABS(AN314-$B314)/$B314)*100,0))), "No Prediction")</f>
        <v>0</v>
      </c>
      <c r="AQ314" s="5">
        <f>IFERROR(IF(AP314=$B314,0,IF($B314=0,ROUND((ABS(AP314-'Calculs T1a'!$S$7)/'Calculs T1a'!$S$7)*100,0),ROUND((ABS(AP314-$B314)/$B314)*100,0))), "No Prediction")</f>
        <v>0</v>
      </c>
      <c r="AS314" s="5">
        <f>IFERROR(IF(AR314=$B314,0,IF($B314=0,ROUND((ABS(AR314-'Calculs T1a'!$S$7)/'Calculs T1a'!$S$7)*100,0),ROUND((ABS(AR314-$B314)/$B314)*100,0))), "No Prediction")</f>
        <v>0</v>
      </c>
      <c r="AU314" s="5">
        <f>IFERROR(IF(AT314=$B314,0,IF($B314=0,ROUND((ABS(AT314-'Calculs T1a'!$S$7)/'Calculs T1a'!$S$7)*100,0),ROUND((ABS(AT314-$B314)/$B314)*100,0))), "No Prediction")</f>
        <v>0</v>
      </c>
      <c r="AW314" s="5">
        <f>IFERROR(IF(AV314=$B314,0,IF($B314=0,ROUND((ABS(AV314-'Calculs T1a'!$S$7)/'Calculs T1a'!$S$7)*100,0),ROUND((ABS(AV314-$B314)/$B314)*100,0))), "No Prediction")</f>
        <v>0</v>
      </c>
      <c r="BB314" s="5">
        <f>IFERROR(IF(BA314=$B314,0,IF($B314=0,ROUND((ABS(BA314-'Calculs T1a'!$S$7)/'Calculs T1a'!$S$7)*100,0),ROUND((ABS(BA314-$B314)/$B314)*100,0))), "No Prediction")</f>
        <v>0</v>
      </c>
      <c r="BD314" s="5">
        <f>IFERROR(IF(BC314=$B314,0,IF($B314=0,ROUND((ABS(BC314-'Calculs T1a'!$S$7)/'Calculs T1a'!$S$7)*100,0),ROUND((ABS(BC314-$B314)/$B314)*100,0))), "No Prediction")</f>
        <v>0</v>
      </c>
      <c r="BF314" s="5">
        <f>IFERROR(IF(BE314=$B314,0,IF($B314=0,ROUND((ABS(BE314-'Calculs T1a'!$S$7)/'Calculs T1a'!$S$7)*100,0),ROUND((ABS(BE314-$B314)/$B314)*100,0))), "No Prediction")</f>
        <v>0</v>
      </c>
      <c r="BH314" s="5">
        <f>IFERROR(IF(BG314=$B314,0,IF($B314=0,ROUND((ABS(BG314-'Calculs T1a'!$S$7)/'Calculs T1a'!$S$7)*100,0),ROUND((ABS(BG314-$B314)/$B314)*100,0))), "No Prediction")</f>
        <v>0</v>
      </c>
      <c r="BJ314" s="5">
        <f>IFERROR(IF(BI314=$B314,0,IF($B314=0,ROUND((ABS(BI314-'Calculs T1a'!$S$7)/'Calculs T1a'!$S$7)*100,0),ROUND((ABS(BI314-$B314)/$B314)*100,0))), "No Prediction")</f>
        <v>0</v>
      </c>
      <c r="BL314" s="5">
        <f>IFERROR(IF(BK314=$B314,0,IF($B314=0,ROUND((ABS(BK314-'Calculs T1a'!$S$7)/'Calculs T1a'!$S$7)*100,0),ROUND((ABS(BK314-$B314)/$B314)*100,0))), "No Prediction")</f>
        <v>0</v>
      </c>
      <c r="BN314" s="5">
        <f>IFERROR(IF(BM314=$B314,0,IF($B314=0,ROUND((ABS(BM314-'Calculs T1a'!$S$7)/'Calculs T1a'!$S$7)*100,0),ROUND((ABS(BM314-$B314)/$B314)*100,0))), "No Prediction")</f>
        <v>0</v>
      </c>
      <c r="BP314" s="5">
        <f>IFERROR(IF(BO314=$B314,0,IF($B314=0,ROUND((ABS(BO314-'Calculs T1a'!$S$7)/'Calculs T1a'!$S$7)*100,0),ROUND((ABS(BO314-$B314)/$B314)*100,0))), "No Prediction")</f>
        <v>0</v>
      </c>
      <c r="BR314" s="5">
        <f>IFERROR(IF(BQ314=$B314,0,IF($B314=0,ROUND((ABS(BQ314-'Calculs T1a'!$S$7)/'Calculs T1a'!$S$7)*100,0),ROUND((ABS(BQ314-$B314)/$B314)*100,0))), "No Prediction")</f>
        <v>0</v>
      </c>
      <c r="BT314" s="5">
        <f>IFERROR(IF(BS314=$B314,0,IF($B314=0,ROUND((ABS(BS314-'Calculs T1a'!$S$7)/'Calculs T1a'!$S$7)*100,0),ROUND((ABS(BS314-$B314)/$B314)*100,0))), "No Prediction")</f>
        <v>0</v>
      </c>
      <c r="BV314" s="5">
        <f>IFERROR(IF(BU314=$B314,0,IF($B314=0,ROUND((ABS(BU314-'Calculs T1a'!$S$7)/'Calculs T1a'!$S$7)*100,0),ROUND((ABS(BU314-$B314)/$B314)*100,0))), "No Prediction")</f>
        <v>0</v>
      </c>
    </row>
    <row r="315" spans="4:74" x14ac:dyDescent="0.3">
      <c r="D315" s="5">
        <f>IFERROR(IF(C315=$B315,0,IF($B315=0,ROUND((ABS(C315-'Calculs T1a'!$S$7)/'Calculs T1a'!$S$7)*100,0),ROUND((ABS(C315-$B315)/$B315)*100,0))), "No Prediction")</f>
        <v>0</v>
      </c>
      <c r="F315" s="5">
        <f>IFERROR(IF(E315=$B315,0,IF($B315=0,ROUND((ABS(E315-'Calculs T1a'!$S$7)/'Calculs T1a'!$S$7)*100,0),ROUND((ABS(E315-$B315)/$B315)*100,0))), "No Prediction")</f>
        <v>0</v>
      </c>
      <c r="H315" s="5">
        <f>IFERROR(IF(G315=$B315,0,IF($B315=0,ROUND((ABS(G315-'Calculs T1a'!$S$7)/'Calculs T1a'!$S$7)*100,0),ROUND((ABS(G315-$B315)/$B315)*100,0))), "No Prediction")</f>
        <v>0</v>
      </c>
      <c r="J315" s="5">
        <f>IFERROR(IF(I315=$B315,0,IF($B315=0,ROUND((ABS(I315-'Calculs T1a'!$S$7)/'Calculs T1a'!$S$7)*100,0),ROUND((ABS(I315-$B315)/$B315)*100,0))), "No Prediction")</f>
        <v>0</v>
      </c>
      <c r="L315" s="5">
        <f>IFERROR(IF(K315=$B315,0,IF($B315=0,ROUND((ABS(K315-'Calculs T1a'!$S$7)/'Calculs T1a'!$S$7)*100,0),ROUND((ABS(K315-$B315)/$B315)*100,0))), "No Prediction")</f>
        <v>0</v>
      </c>
      <c r="N315" s="5">
        <f>IFERROR(IF(M315=$B315,0,IF($B315=0,ROUND((ABS(M315-'Calculs T1a'!$S$7)/'Calculs T1a'!$S$7)*100,0),ROUND((ABS(M315-$B315)/$B315)*100,0))), "No Prediction")</f>
        <v>0</v>
      </c>
      <c r="P315" s="5">
        <f>IFERROR(IF(O315=$B315,0,IF($B315=0,ROUND((ABS(O315-'Calculs T1a'!$S$7)/'Calculs T1a'!$S$7)*100,0),ROUND((ABS(O315-$B315)/$B315)*100,0))), "No Prediction")</f>
        <v>0</v>
      </c>
      <c r="R315" s="5">
        <f>IFERROR(IF(Q315=$B315,0,IF($B315=0,ROUND((ABS(Q315-'Calculs T1a'!$S$7)/'Calculs T1a'!$S$7)*100,0),ROUND((ABS(Q315-$B315)/$B315)*100,0))), "No Prediction")</f>
        <v>0</v>
      </c>
      <c r="T315" s="5">
        <f>IFERROR(IF(S315=$B315,0,IF($B315=0,ROUND((ABS(S315-'Calculs T1a'!$S$7)/'Calculs T1a'!$S$7)*100,0),ROUND((ABS(S315-$B315)/$B315)*100,0))), "No Prediction")</f>
        <v>0</v>
      </c>
      <c r="V315" s="5">
        <f>IFERROR(IF(U315=$B315,0,IF($B315=0,ROUND((ABS(U315-'Calculs T1a'!$S$7)/'Calculs T1a'!$S$7)*100,0),ROUND((ABS(U315-$B315)/$B315)*100,0))), "No Prediction")</f>
        <v>0</v>
      </c>
      <c r="X315" s="5">
        <f>IFERROR(IF(W315=$B315,0,IF($B315=0,ROUND((ABS(W315-'Calculs T1a'!$S$7)/'Calculs T1a'!$S$7)*100,0),ROUND((ABS(W315-$B315)/$B315)*100,0))), "No Prediction")</f>
        <v>0</v>
      </c>
      <c r="AC315" s="5">
        <f>IFERROR(IF(AB315=$B315,0,IF($B315=0,ROUND((ABS(AB315-'Calculs T1a'!$S$7)/'Calculs T1a'!$S$7)*100,0),ROUND((ABS(AB315-$B315)/$B315)*100,0))), "No Prediction")</f>
        <v>0</v>
      </c>
      <c r="AE315" s="5">
        <f>IFERROR(IF(AD315=$B315,0,IF($B315=0,ROUND((ABS(AD315-'Calculs T1a'!$S$7)/'Calculs T1a'!$S$7)*100,0),ROUND((ABS(AD315-$B315)/$B315)*100,0))), "No Prediction")</f>
        <v>0</v>
      </c>
      <c r="AG315" s="5">
        <f>IFERROR(IF(AF315=$B315,0,IF($B315=0,ROUND((ABS(AF315-'Calculs T1a'!$S$7)/'Calculs T1a'!$S$7)*100,0),ROUND((ABS(AF315-$B315)/$B315)*100,0))), "No Prediction")</f>
        <v>0</v>
      </c>
      <c r="AI315" s="5">
        <f>IFERROR(IF(AH315=$B315,0,IF($B315=0,ROUND((ABS(AH315-'Calculs T1a'!$S$7)/'Calculs T1a'!$S$7)*100,0),ROUND((ABS(AH315-$B315)/$B315)*100,0))), "No Prediction")</f>
        <v>0</v>
      </c>
      <c r="AK315" s="5">
        <f>IFERROR(IF(AJ315=$B315,0,IF($B315=0,ROUND((ABS(AJ315-'Calculs T1a'!$S$7)/'Calculs T1a'!$S$7)*100,0),ROUND((ABS(AJ315-$B315)/$B315)*100,0))), "No Prediction")</f>
        <v>0</v>
      </c>
      <c r="AM315" s="5">
        <f>IFERROR(IF(AL315=$B315,0,IF($B315=0,ROUND((ABS(AL315-'Calculs T1a'!$S$7)/'Calculs T1a'!$S$7)*100,0),ROUND((ABS(AL315-$B315)/$B315)*100,0))), "No Prediction")</f>
        <v>0</v>
      </c>
      <c r="AO315" s="5">
        <f>IFERROR(IF(AN315=$B315,0,IF($B315=0,ROUND((ABS(AN315-'Calculs T1a'!$S$7)/'Calculs T1a'!$S$7)*100,0),ROUND((ABS(AN315-$B315)/$B315)*100,0))), "No Prediction")</f>
        <v>0</v>
      </c>
      <c r="AQ315" s="5">
        <f>IFERROR(IF(AP315=$B315,0,IF($B315=0,ROUND((ABS(AP315-'Calculs T1a'!$S$7)/'Calculs T1a'!$S$7)*100,0),ROUND((ABS(AP315-$B315)/$B315)*100,0))), "No Prediction")</f>
        <v>0</v>
      </c>
      <c r="AS315" s="5">
        <f>IFERROR(IF(AR315=$B315,0,IF($B315=0,ROUND((ABS(AR315-'Calculs T1a'!$S$7)/'Calculs T1a'!$S$7)*100,0),ROUND((ABS(AR315-$B315)/$B315)*100,0))), "No Prediction")</f>
        <v>0</v>
      </c>
      <c r="AU315" s="5">
        <f>IFERROR(IF(AT315=$B315,0,IF($B315=0,ROUND((ABS(AT315-'Calculs T1a'!$S$7)/'Calculs T1a'!$S$7)*100,0),ROUND((ABS(AT315-$B315)/$B315)*100,0))), "No Prediction")</f>
        <v>0</v>
      </c>
      <c r="AW315" s="5">
        <f>IFERROR(IF(AV315=$B315,0,IF($B315=0,ROUND((ABS(AV315-'Calculs T1a'!$S$7)/'Calculs T1a'!$S$7)*100,0),ROUND((ABS(AV315-$B315)/$B315)*100,0))), "No Prediction")</f>
        <v>0</v>
      </c>
      <c r="BB315" s="5">
        <f>IFERROR(IF(BA315=$B315,0,IF($B315=0,ROUND((ABS(BA315-'Calculs T1a'!$S$7)/'Calculs T1a'!$S$7)*100,0),ROUND((ABS(BA315-$B315)/$B315)*100,0))), "No Prediction")</f>
        <v>0</v>
      </c>
      <c r="BD315" s="5">
        <f>IFERROR(IF(BC315=$B315,0,IF($B315=0,ROUND((ABS(BC315-'Calculs T1a'!$S$7)/'Calculs T1a'!$S$7)*100,0),ROUND((ABS(BC315-$B315)/$B315)*100,0))), "No Prediction")</f>
        <v>0</v>
      </c>
      <c r="BF315" s="5">
        <f>IFERROR(IF(BE315=$B315,0,IF($B315=0,ROUND((ABS(BE315-'Calculs T1a'!$S$7)/'Calculs T1a'!$S$7)*100,0),ROUND((ABS(BE315-$B315)/$B315)*100,0))), "No Prediction")</f>
        <v>0</v>
      </c>
      <c r="BH315" s="5">
        <f>IFERROR(IF(BG315=$B315,0,IF($B315=0,ROUND((ABS(BG315-'Calculs T1a'!$S$7)/'Calculs T1a'!$S$7)*100,0),ROUND((ABS(BG315-$B315)/$B315)*100,0))), "No Prediction")</f>
        <v>0</v>
      </c>
      <c r="BJ315" s="5">
        <f>IFERROR(IF(BI315=$B315,0,IF($B315=0,ROUND((ABS(BI315-'Calculs T1a'!$S$7)/'Calculs T1a'!$S$7)*100,0),ROUND((ABS(BI315-$B315)/$B315)*100,0))), "No Prediction")</f>
        <v>0</v>
      </c>
      <c r="BL315" s="5">
        <f>IFERROR(IF(BK315=$B315,0,IF($B315=0,ROUND((ABS(BK315-'Calculs T1a'!$S$7)/'Calculs T1a'!$S$7)*100,0),ROUND((ABS(BK315-$B315)/$B315)*100,0))), "No Prediction")</f>
        <v>0</v>
      </c>
      <c r="BN315" s="5">
        <f>IFERROR(IF(BM315=$B315,0,IF($B315=0,ROUND((ABS(BM315-'Calculs T1a'!$S$7)/'Calculs T1a'!$S$7)*100,0),ROUND((ABS(BM315-$B315)/$B315)*100,0))), "No Prediction")</f>
        <v>0</v>
      </c>
      <c r="BP315" s="5">
        <f>IFERROR(IF(BO315=$B315,0,IF($B315=0,ROUND((ABS(BO315-'Calculs T1a'!$S$7)/'Calculs T1a'!$S$7)*100,0),ROUND((ABS(BO315-$B315)/$B315)*100,0))), "No Prediction")</f>
        <v>0</v>
      </c>
      <c r="BR315" s="5">
        <f>IFERROR(IF(BQ315=$B315,0,IF($B315=0,ROUND((ABS(BQ315-'Calculs T1a'!$S$7)/'Calculs T1a'!$S$7)*100,0),ROUND((ABS(BQ315-$B315)/$B315)*100,0))), "No Prediction")</f>
        <v>0</v>
      </c>
      <c r="BT315" s="5">
        <f>IFERROR(IF(BS315=$B315,0,IF($B315=0,ROUND((ABS(BS315-'Calculs T1a'!$S$7)/'Calculs T1a'!$S$7)*100,0),ROUND((ABS(BS315-$B315)/$B315)*100,0))), "No Prediction")</f>
        <v>0</v>
      </c>
      <c r="BV315" s="5">
        <f>IFERROR(IF(BU315=$B315,0,IF($B315=0,ROUND((ABS(BU315-'Calculs T1a'!$S$7)/'Calculs T1a'!$S$7)*100,0),ROUND((ABS(BU315-$B315)/$B315)*100,0))), "No Prediction")</f>
        <v>0</v>
      </c>
    </row>
    <row r="316" spans="4:74" x14ac:dyDescent="0.3">
      <c r="D316" s="5">
        <f>IFERROR(IF(C316=$B316,0,IF($B316=0,ROUND((ABS(C316-'Calculs T1a'!$S$7)/'Calculs T1a'!$S$7)*100,0),ROUND((ABS(C316-$B316)/$B316)*100,0))), "No Prediction")</f>
        <v>0</v>
      </c>
      <c r="F316" s="5">
        <f>IFERROR(IF(E316=$B316,0,IF($B316=0,ROUND((ABS(E316-'Calculs T1a'!$S$7)/'Calculs T1a'!$S$7)*100,0),ROUND((ABS(E316-$B316)/$B316)*100,0))), "No Prediction")</f>
        <v>0</v>
      </c>
      <c r="H316" s="5">
        <f>IFERROR(IF(G316=$B316,0,IF($B316=0,ROUND((ABS(G316-'Calculs T1a'!$S$7)/'Calculs T1a'!$S$7)*100,0),ROUND((ABS(G316-$B316)/$B316)*100,0))), "No Prediction")</f>
        <v>0</v>
      </c>
      <c r="J316" s="5">
        <f>IFERROR(IF(I316=$B316,0,IF($B316=0,ROUND((ABS(I316-'Calculs T1a'!$S$7)/'Calculs T1a'!$S$7)*100,0),ROUND((ABS(I316-$B316)/$B316)*100,0))), "No Prediction")</f>
        <v>0</v>
      </c>
      <c r="L316" s="5">
        <f>IFERROR(IF(K316=$B316,0,IF($B316=0,ROUND((ABS(K316-'Calculs T1a'!$S$7)/'Calculs T1a'!$S$7)*100,0),ROUND((ABS(K316-$B316)/$B316)*100,0))), "No Prediction")</f>
        <v>0</v>
      </c>
      <c r="N316" s="5">
        <f>IFERROR(IF(M316=$B316,0,IF($B316=0,ROUND((ABS(M316-'Calculs T1a'!$S$7)/'Calculs T1a'!$S$7)*100,0),ROUND((ABS(M316-$B316)/$B316)*100,0))), "No Prediction")</f>
        <v>0</v>
      </c>
      <c r="P316" s="5">
        <f>IFERROR(IF(O316=$B316,0,IF($B316=0,ROUND((ABS(O316-'Calculs T1a'!$S$7)/'Calculs T1a'!$S$7)*100,0),ROUND((ABS(O316-$B316)/$B316)*100,0))), "No Prediction")</f>
        <v>0</v>
      </c>
      <c r="R316" s="5">
        <f>IFERROR(IF(Q316=$B316,0,IF($B316=0,ROUND((ABS(Q316-'Calculs T1a'!$S$7)/'Calculs T1a'!$S$7)*100,0),ROUND((ABS(Q316-$B316)/$B316)*100,0))), "No Prediction")</f>
        <v>0</v>
      </c>
      <c r="T316" s="5">
        <f>IFERROR(IF(S316=$B316,0,IF($B316=0,ROUND((ABS(S316-'Calculs T1a'!$S$7)/'Calculs T1a'!$S$7)*100,0),ROUND((ABS(S316-$B316)/$B316)*100,0))), "No Prediction")</f>
        <v>0</v>
      </c>
      <c r="V316" s="5">
        <f>IFERROR(IF(U316=$B316,0,IF($B316=0,ROUND((ABS(U316-'Calculs T1a'!$S$7)/'Calculs T1a'!$S$7)*100,0),ROUND((ABS(U316-$B316)/$B316)*100,0))), "No Prediction")</f>
        <v>0</v>
      </c>
      <c r="X316" s="5">
        <f>IFERROR(IF(W316=$B316,0,IF($B316=0,ROUND((ABS(W316-'Calculs T1a'!$S$7)/'Calculs T1a'!$S$7)*100,0),ROUND((ABS(W316-$B316)/$B316)*100,0))), "No Prediction")</f>
        <v>0</v>
      </c>
      <c r="AC316" s="5">
        <f>IFERROR(IF(AB316=$B316,0,IF($B316=0,ROUND((ABS(AB316-'Calculs T1a'!$S$7)/'Calculs T1a'!$S$7)*100,0),ROUND((ABS(AB316-$B316)/$B316)*100,0))), "No Prediction")</f>
        <v>0</v>
      </c>
      <c r="AE316" s="5">
        <f>IFERROR(IF(AD316=$B316,0,IF($B316=0,ROUND((ABS(AD316-'Calculs T1a'!$S$7)/'Calculs T1a'!$S$7)*100,0),ROUND((ABS(AD316-$B316)/$B316)*100,0))), "No Prediction")</f>
        <v>0</v>
      </c>
      <c r="AG316" s="5">
        <f>IFERROR(IF(AF316=$B316,0,IF($B316=0,ROUND((ABS(AF316-'Calculs T1a'!$S$7)/'Calculs T1a'!$S$7)*100,0),ROUND((ABS(AF316-$B316)/$B316)*100,0))), "No Prediction")</f>
        <v>0</v>
      </c>
      <c r="AI316" s="5">
        <f>IFERROR(IF(AH316=$B316,0,IF($B316=0,ROUND((ABS(AH316-'Calculs T1a'!$S$7)/'Calculs T1a'!$S$7)*100,0),ROUND((ABS(AH316-$B316)/$B316)*100,0))), "No Prediction")</f>
        <v>0</v>
      </c>
      <c r="AK316" s="5">
        <f>IFERROR(IF(AJ316=$B316,0,IF($B316=0,ROUND((ABS(AJ316-'Calculs T1a'!$S$7)/'Calculs T1a'!$S$7)*100,0),ROUND((ABS(AJ316-$B316)/$B316)*100,0))), "No Prediction")</f>
        <v>0</v>
      </c>
      <c r="AM316" s="5">
        <f>IFERROR(IF(AL316=$B316,0,IF($B316=0,ROUND((ABS(AL316-'Calculs T1a'!$S$7)/'Calculs T1a'!$S$7)*100,0),ROUND((ABS(AL316-$B316)/$B316)*100,0))), "No Prediction")</f>
        <v>0</v>
      </c>
      <c r="AO316" s="5">
        <f>IFERROR(IF(AN316=$B316,0,IF($B316=0,ROUND((ABS(AN316-'Calculs T1a'!$S$7)/'Calculs T1a'!$S$7)*100,0),ROUND((ABS(AN316-$B316)/$B316)*100,0))), "No Prediction")</f>
        <v>0</v>
      </c>
      <c r="AQ316" s="5">
        <f>IFERROR(IF(AP316=$B316,0,IF($B316=0,ROUND((ABS(AP316-'Calculs T1a'!$S$7)/'Calculs T1a'!$S$7)*100,0),ROUND((ABS(AP316-$B316)/$B316)*100,0))), "No Prediction")</f>
        <v>0</v>
      </c>
      <c r="AS316" s="5">
        <f>IFERROR(IF(AR316=$B316,0,IF($B316=0,ROUND((ABS(AR316-'Calculs T1a'!$S$7)/'Calculs T1a'!$S$7)*100,0),ROUND((ABS(AR316-$B316)/$B316)*100,0))), "No Prediction")</f>
        <v>0</v>
      </c>
      <c r="AU316" s="5">
        <f>IFERROR(IF(AT316=$B316,0,IF($B316=0,ROUND((ABS(AT316-'Calculs T1a'!$S$7)/'Calculs T1a'!$S$7)*100,0),ROUND((ABS(AT316-$B316)/$B316)*100,0))), "No Prediction")</f>
        <v>0</v>
      </c>
      <c r="AW316" s="5">
        <f>IFERROR(IF(AV316=$B316,0,IF($B316=0,ROUND((ABS(AV316-'Calculs T1a'!$S$7)/'Calculs T1a'!$S$7)*100,0),ROUND((ABS(AV316-$B316)/$B316)*100,0))), "No Prediction")</f>
        <v>0</v>
      </c>
      <c r="BB316" s="5">
        <f>IFERROR(IF(BA316=$B316,0,IF($B316=0,ROUND((ABS(BA316-'Calculs T1a'!$S$7)/'Calculs T1a'!$S$7)*100,0),ROUND((ABS(BA316-$B316)/$B316)*100,0))), "No Prediction")</f>
        <v>0</v>
      </c>
      <c r="BD316" s="5">
        <f>IFERROR(IF(BC316=$B316,0,IF($B316=0,ROUND((ABS(BC316-'Calculs T1a'!$S$7)/'Calculs T1a'!$S$7)*100,0),ROUND((ABS(BC316-$B316)/$B316)*100,0))), "No Prediction")</f>
        <v>0</v>
      </c>
      <c r="BF316" s="5">
        <f>IFERROR(IF(BE316=$B316,0,IF($B316=0,ROUND((ABS(BE316-'Calculs T1a'!$S$7)/'Calculs T1a'!$S$7)*100,0),ROUND((ABS(BE316-$B316)/$B316)*100,0))), "No Prediction")</f>
        <v>0</v>
      </c>
      <c r="BH316" s="5">
        <f>IFERROR(IF(BG316=$B316,0,IF($B316=0,ROUND((ABS(BG316-'Calculs T1a'!$S$7)/'Calculs T1a'!$S$7)*100,0),ROUND((ABS(BG316-$B316)/$B316)*100,0))), "No Prediction")</f>
        <v>0</v>
      </c>
      <c r="BJ316" s="5">
        <f>IFERROR(IF(BI316=$B316,0,IF($B316=0,ROUND((ABS(BI316-'Calculs T1a'!$S$7)/'Calculs T1a'!$S$7)*100,0),ROUND((ABS(BI316-$B316)/$B316)*100,0))), "No Prediction")</f>
        <v>0</v>
      </c>
      <c r="BL316" s="5">
        <f>IFERROR(IF(BK316=$B316,0,IF($B316=0,ROUND((ABS(BK316-'Calculs T1a'!$S$7)/'Calculs T1a'!$S$7)*100,0),ROUND((ABS(BK316-$B316)/$B316)*100,0))), "No Prediction")</f>
        <v>0</v>
      </c>
      <c r="BN316" s="5">
        <f>IFERROR(IF(BM316=$B316,0,IF($B316=0,ROUND((ABS(BM316-'Calculs T1a'!$S$7)/'Calculs T1a'!$S$7)*100,0),ROUND((ABS(BM316-$B316)/$B316)*100,0))), "No Prediction")</f>
        <v>0</v>
      </c>
      <c r="BP316" s="5">
        <f>IFERROR(IF(BO316=$B316,0,IF($B316=0,ROUND((ABS(BO316-'Calculs T1a'!$S$7)/'Calculs T1a'!$S$7)*100,0),ROUND((ABS(BO316-$B316)/$B316)*100,0))), "No Prediction")</f>
        <v>0</v>
      </c>
      <c r="BR316" s="5">
        <f>IFERROR(IF(BQ316=$B316,0,IF($B316=0,ROUND((ABS(BQ316-'Calculs T1a'!$S$7)/'Calculs T1a'!$S$7)*100,0),ROUND((ABS(BQ316-$B316)/$B316)*100,0))), "No Prediction")</f>
        <v>0</v>
      </c>
      <c r="BT316" s="5">
        <f>IFERROR(IF(BS316=$B316,0,IF($B316=0,ROUND((ABS(BS316-'Calculs T1a'!$S$7)/'Calculs T1a'!$S$7)*100,0),ROUND((ABS(BS316-$B316)/$B316)*100,0))), "No Prediction")</f>
        <v>0</v>
      </c>
      <c r="BV316" s="5">
        <f>IFERROR(IF(BU316=$B316,0,IF($B316=0,ROUND((ABS(BU316-'Calculs T1a'!$S$7)/'Calculs T1a'!$S$7)*100,0),ROUND((ABS(BU316-$B316)/$B316)*100,0))), "No Prediction")</f>
        <v>0</v>
      </c>
    </row>
    <row r="317" spans="4:74" x14ac:dyDescent="0.3">
      <c r="D317" s="5">
        <f>IFERROR(IF(C317=$B317,0,IF($B317=0,ROUND((ABS(C317-'Calculs T1a'!$S$7)/'Calculs T1a'!$S$7)*100,0),ROUND((ABS(C317-$B317)/$B317)*100,0))), "No Prediction")</f>
        <v>0</v>
      </c>
      <c r="F317" s="5">
        <f>IFERROR(IF(E317=$B317,0,IF($B317=0,ROUND((ABS(E317-'Calculs T1a'!$S$7)/'Calculs T1a'!$S$7)*100,0),ROUND((ABS(E317-$B317)/$B317)*100,0))), "No Prediction")</f>
        <v>0</v>
      </c>
      <c r="H317" s="5">
        <f>IFERROR(IF(G317=$B317,0,IF($B317=0,ROUND((ABS(G317-'Calculs T1a'!$S$7)/'Calculs T1a'!$S$7)*100,0),ROUND((ABS(G317-$B317)/$B317)*100,0))), "No Prediction")</f>
        <v>0</v>
      </c>
      <c r="J317" s="5">
        <f>IFERROR(IF(I317=$B317,0,IF($B317=0,ROUND((ABS(I317-'Calculs T1a'!$S$7)/'Calculs T1a'!$S$7)*100,0),ROUND((ABS(I317-$B317)/$B317)*100,0))), "No Prediction")</f>
        <v>0</v>
      </c>
      <c r="L317" s="5">
        <f>IFERROR(IF(K317=$B317,0,IF($B317=0,ROUND((ABS(K317-'Calculs T1a'!$S$7)/'Calculs T1a'!$S$7)*100,0),ROUND((ABS(K317-$B317)/$B317)*100,0))), "No Prediction")</f>
        <v>0</v>
      </c>
      <c r="N317" s="5">
        <f>IFERROR(IF(M317=$B317,0,IF($B317=0,ROUND((ABS(M317-'Calculs T1a'!$S$7)/'Calculs T1a'!$S$7)*100,0),ROUND((ABS(M317-$B317)/$B317)*100,0))), "No Prediction")</f>
        <v>0</v>
      </c>
      <c r="P317" s="5">
        <f>IFERROR(IF(O317=$B317,0,IF($B317=0,ROUND((ABS(O317-'Calculs T1a'!$S$7)/'Calculs T1a'!$S$7)*100,0),ROUND((ABS(O317-$B317)/$B317)*100,0))), "No Prediction")</f>
        <v>0</v>
      </c>
      <c r="R317" s="5">
        <f>IFERROR(IF(Q317=$B317,0,IF($B317=0,ROUND((ABS(Q317-'Calculs T1a'!$S$7)/'Calculs T1a'!$S$7)*100,0),ROUND((ABS(Q317-$B317)/$B317)*100,0))), "No Prediction")</f>
        <v>0</v>
      </c>
      <c r="T317" s="5">
        <f>IFERROR(IF(S317=$B317,0,IF($B317=0,ROUND((ABS(S317-'Calculs T1a'!$S$7)/'Calculs T1a'!$S$7)*100,0),ROUND((ABS(S317-$B317)/$B317)*100,0))), "No Prediction")</f>
        <v>0</v>
      </c>
      <c r="V317" s="5">
        <f>IFERROR(IF(U317=$B317,0,IF($B317=0,ROUND((ABS(U317-'Calculs T1a'!$S$7)/'Calculs T1a'!$S$7)*100,0),ROUND((ABS(U317-$B317)/$B317)*100,0))), "No Prediction")</f>
        <v>0</v>
      </c>
      <c r="X317" s="5">
        <f>IFERROR(IF(W317=$B317,0,IF($B317=0,ROUND((ABS(W317-'Calculs T1a'!$S$7)/'Calculs T1a'!$S$7)*100,0),ROUND((ABS(W317-$B317)/$B317)*100,0))), "No Prediction")</f>
        <v>0</v>
      </c>
      <c r="AC317" s="5">
        <f>IFERROR(IF(AB317=$B317,0,IF($B317=0,ROUND((ABS(AB317-'Calculs T1a'!$S$7)/'Calculs T1a'!$S$7)*100,0),ROUND((ABS(AB317-$B317)/$B317)*100,0))), "No Prediction")</f>
        <v>0</v>
      </c>
      <c r="AE317" s="5">
        <f>IFERROR(IF(AD317=$B317,0,IF($B317=0,ROUND((ABS(AD317-'Calculs T1a'!$S$7)/'Calculs T1a'!$S$7)*100,0),ROUND((ABS(AD317-$B317)/$B317)*100,0))), "No Prediction")</f>
        <v>0</v>
      </c>
      <c r="AG317" s="5">
        <f>IFERROR(IF(AF317=$B317,0,IF($B317=0,ROUND((ABS(AF317-'Calculs T1a'!$S$7)/'Calculs T1a'!$S$7)*100,0),ROUND((ABS(AF317-$B317)/$B317)*100,0))), "No Prediction")</f>
        <v>0</v>
      </c>
      <c r="AI317" s="5">
        <f>IFERROR(IF(AH317=$B317,0,IF($B317=0,ROUND((ABS(AH317-'Calculs T1a'!$S$7)/'Calculs T1a'!$S$7)*100,0),ROUND((ABS(AH317-$B317)/$B317)*100,0))), "No Prediction")</f>
        <v>0</v>
      </c>
      <c r="AK317" s="5">
        <f>IFERROR(IF(AJ317=$B317,0,IF($B317=0,ROUND((ABS(AJ317-'Calculs T1a'!$S$7)/'Calculs T1a'!$S$7)*100,0),ROUND((ABS(AJ317-$B317)/$B317)*100,0))), "No Prediction")</f>
        <v>0</v>
      </c>
      <c r="AM317" s="5">
        <f>IFERROR(IF(AL317=$B317,0,IF($B317=0,ROUND((ABS(AL317-'Calculs T1a'!$S$7)/'Calculs T1a'!$S$7)*100,0),ROUND((ABS(AL317-$B317)/$B317)*100,0))), "No Prediction")</f>
        <v>0</v>
      </c>
      <c r="AO317" s="5">
        <f>IFERROR(IF(AN317=$B317,0,IF($B317=0,ROUND((ABS(AN317-'Calculs T1a'!$S$7)/'Calculs T1a'!$S$7)*100,0),ROUND((ABS(AN317-$B317)/$B317)*100,0))), "No Prediction")</f>
        <v>0</v>
      </c>
      <c r="AQ317" s="5">
        <f>IFERROR(IF(AP317=$B317,0,IF($B317=0,ROUND((ABS(AP317-'Calculs T1a'!$S$7)/'Calculs T1a'!$S$7)*100,0),ROUND((ABS(AP317-$B317)/$B317)*100,0))), "No Prediction")</f>
        <v>0</v>
      </c>
      <c r="AS317" s="5">
        <f>IFERROR(IF(AR317=$B317,0,IF($B317=0,ROUND((ABS(AR317-'Calculs T1a'!$S$7)/'Calculs T1a'!$S$7)*100,0),ROUND((ABS(AR317-$B317)/$B317)*100,0))), "No Prediction")</f>
        <v>0</v>
      </c>
      <c r="AU317" s="5">
        <f>IFERROR(IF(AT317=$B317,0,IF($B317=0,ROUND((ABS(AT317-'Calculs T1a'!$S$7)/'Calculs T1a'!$S$7)*100,0),ROUND((ABS(AT317-$B317)/$B317)*100,0))), "No Prediction")</f>
        <v>0</v>
      </c>
      <c r="AW317" s="5">
        <f>IFERROR(IF(AV317=$B317,0,IF($B317=0,ROUND((ABS(AV317-'Calculs T1a'!$S$7)/'Calculs T1a'!$S$7)*100,0),ROUND((ABS(AV317-$B317)/$B317)*100,0))), "No Prediction")</f>
        <v>0</v>
      </c>
      <c r="BB317" s="5">
        <f>IFERROR(IF(BA317=$B317,0,IF($B317=0,ROUND((ABS(BA317-'Calculs T1a'!$S$7)/'Calculs T1a'!$S$7)*100,0),ROUND((ABS(BA317-$B317)/$B317)*100,0))), "No Prediction")</f>
        <v>0</v>
      </c>
      <c r="BD317" s="5">
        <f>IFERROR(IF(BC317=$B317,0,IF($B317=0,ROUND((ABS(BC317-'Calculs T1a'!$S$7)/'Calculs T1a'!$S$7)*100,0),ROUND((ABS(BC317-$B317)/$B317)*100,0))), "No Prediction")</f>
        <v>0</v>
      </c>
      <c r="BF317" s="5">
        <f>IFERROR(IF(BE317=$B317,0,IF($B317=0,ROUND((ABS(BE317-'Calculs T1a'!$S$7)/'Calculs T1a'!$S$7)*100,0),ROUND((ABS(BE317-$B317)/$B317)*100,0))), "No Prediction")</f>
        <v>0</v>
      </c>
      <c r="BH317" s="5">
        <f>IFERROR(IF(BG317=$B317,0,IF($B317=0,ROUND((ABS(BG317-'Calculs T1a'!$S$7)/'Calculs T1a'!$S$7)*100,0),ROUND((ABS(BG317-$B317)/$B317)*100,0))), "No Prediction")</f>
        <v>0</v>
      </c>
      <c r="BJ317" s="5">
        <f>IFERROR(IF(BI317=$B317,0,IF($B317=0,ROUND((ABS(BI317-'Calculs T1a'!$S$7)/'Calculs T1a'!$S$7)*100,0),ROUND((ABS(BI317-$B317)/$B317)*100,0))), "No Prediction")</f>
        <v>0</v>
      </c>
      <c r="BL317" s="5">
        <f>IFERROR(IF(BK317=$B317,0,IF($B317=0,ROUND((ABS(BK317-'Calculs T1a'!$S$7)/'Calculs T1a'!$S$7)*100,0),ROUND((ABS(BK317-$B317)/$B317)*100,0))), "No Prediction")</f>
        <v>0</v>
      </c>
      <c r="BN317" s="5">
        <f>IFERROR(IF(BM317=$B317,0,IF($B317=0,ROUND((ABS(BM317-'Calculs T1a'!$S$7)/'Calculs T1a'!$S$7)*100,0),ROUND((ABS(BM317-$B317)/$B317)*100,0))), "No Prediction")</f>
        <v>0</v>
      </c>
      <c r="BP317" s="5">
        <f>IFERROR(IF(BO317=$B317,0,IF($B317=0,ROUND((ABS(BO317-'Calculs T1a'!$S$7)/'Calculs T1a'!$S$7)*100,0),ROUND((ABS(BO317-$B317)/$B317)*100,0))), "No Prediction")</f>
        <v>0</v>
      </c>
      <c r="BR317" s="5">
        <f>IFERROR(IF(BQ317=$B317,0,IF($B317=0,ROUND((ABS(BQ317-'Calculs T1a'!$S$7)/'Calculs T1a'!$S$7)*100,0),ROUND((ABS(BQ317-$B317)/$B317)*100,0))), "No Prediction")</f>
        <v>0</v>
      </c>
      <c r="BT317" s="5">
        <f>IFERROR(IF(BS317=$B317,0,IF($B317=0,ROUND((ABS(BS317-'Calculs T1a'!$S$7)/'Calculs T1a'!$S$7)*100,0),ROUND((ABS(BS317-$B317)/$B317)*100,0))), "No Prediction")</f>
        <v>0</v>
      </c>
      <c r="BV317" s="5">
        <f>IFERROR(IF(BU317=$B317,0,IF($B317=0,ROUND((ABS(BU317-'Calculs T1a'!$S$7)/'Calculs T1a'!$S$7)*100,0),ROUND((ABS(BU317-$B317)/$B317)*100,0))), "No Prediction")</f>
        <v>0</v>
      </c>
    </row>
    <row r="318" spans="4:74" x14ac:dyDescent="0.3">
      <c r="D318" s="5">
        <f>IFERROR(IF(C318=$B318,0,IF($B318=0,ROUND((ABS(C318-'Calculs T1a'!$S$7)/'Calculs T1a'!$S$7)*100,0),ROUND((ABS(C318-$B318)/$B318)*100,0))), "No Prediction")</f>
        <v>0</v>
      </c>
      <c r="F318" s="5">
        <f>IFERROR(IF(E318=$B318,0,IF($B318=0,ROUND((ABS(E318-'Calculs T1a'!$S$7)/'Calculs T1a'!$S$7)*100,0),ROUND((ABS(E318-$B318)/$B318)*100,0))), "No Prediction")</f>
        <v>0</v>
      </c>
      <c r="H318" s="5">
        <f>IFERROR(IF(G318=$B318,0,IF($B318=0,ROUND((ABS(G318-'Calculs T1a'!$S$7)/'Calculs T1a'!$S$7)*100,0),ROUND((ABS(G318-$B318)/$B318)*100,0))), "No Prediction")</f>
        <v>0</v>
      </c>
      <c r="J318" s="5">
        <f>IFERROR(IF(I318=$B318,0,IF($B318=0,ROUND((ABS(I318-'Calculs T1a'!$S$7)/'Calculs T1a'!$S$7)*100,0),ROUND((ABS(I318-$B318)/$B318)*100,0))), "No Prediction")</f>
        <v>0</v>
      </c>
      <c r="L318" s="5">
        <f>IFERROR(IF(K318=$B318,0,IF($B318=0,ROUND((ABS(K318-'Calculs T1a'!$S$7)/'Calculs T1a'!$S$7)*100,0),ROUND((ABS(K318-$B318)/$B318)*100,0))), "No Prediction")</f>
        <v>0</v>
      </c>
      <c r="N318" s="5">
        <f>IFERROR(IF(M318=$B318,0,IF($B318=0,ROUND((ABS(M318-'Calculs T1a'!$S$7)/'Calculs T1a'!$S$7)*100,0),ROUND((ABS(M318-$B318)/$B318)*100,0))), "No Prediction")</f>
        <v>0</v>
      </c>
      <c r="P318" s="5">
        <f>IFERROR(IF(O318=$B318,0,IF($B318=0,ROUND((ABS(O318-'Calculs T1a'!$S$7)/'Calculs T1a'!$S$7)*100,0),ROUND((ABS(O318-$B318)/$B318)*100,0))), "No Prediction")</f>
        <v>0</v>
      </c>
      <c r="R318" s="5">
        <f>IFERROR(IF(Q318=$B318,0,IF($B318=0,ROUND((ABS(Q318-'Calculs T1a'!$S$7)/'Calculs T1a'!$S$7)*100,0),ROUND((ABS(Q318-$B318)/$B318)*100,0))), "No Prediction")</f>
        <v>0</v>
      </c>
      <c r="T318" s="5">
        <f>IFERROR(IF(S318=$B318,0,IF($B318=0,ROUND((ABS(S318-'Calculs T1a'!$S$7)/'Calculs T1a'!$S$7)*100,0),ROUND((ABS(S318-$B318)/$B318)*100,0))), "No Prediction")</f>
        <v>0</v>
      </c>
      <c r="V318" s="5">
        <f>IFERROR(IF(U318=$B318,0,IF($B318=0,ROUND((ABS(U318-'Calculs T1a'!$S$7)/'Calculs T1a'!$S$7)*100,0),ROUND((ABS(U318-$B318)/$B318)*100,0))), "No Prediction")</f>
        <v>0</v>
      </c>
      <c r="X318" s="5">
        <f>IFERROR(IF(W318=$B318,0,IF($B318=0,ROUND((ABS(W318-'Calculs T1a'!$S$7)/'Calculs T1a'!$S$7)*100,0),ROUND((ABS(W318-$B318)/$B318)*100,0))), "No Prediction")</f>
        <v>0</v>
      </c>
      <c r="AC318" s="5">
        <f>IFERROR(IF(AB318=$B318,0,IF($B318=0,ROUND((ABS(AB318-'Calculs T1a'!$S$7)/'Calculs T1a'!$S$7)*100,0),ROUND((ABS(AB318-$B318)/$B318)*100,0))), "No Prediction")</f>
        <v>0</v>
      </c>
      <c r="AE318" s="5">
        <f>IFERROR(IF(AD318=$B318,0,IF($B318=0,ROUND((ABS(AD318-'Calculs T1a'!$S$7)/'Calculs T1a'!$S$7)*100,0),ROUND((ABS(AD318-$B318)/$B318)*100,0))), "No Prediction")</f>
        <v>0</v>
      </c>
      <c r="AG318" s="5">
        <f>IFERROR(IF(AF318=$B318,0,IF($B318=0,ROUND((ABS(AF318-'Calculs T1a'!$S$7)/'Calculs T1a'!$S$7)*100,0),ROUND((ABS(AF318-$B318)/$B318)*100,0))), "No Prediction")</f>
        <v>0</v>
      </c>
      <c r="AI318" s="5">
        <f>IFERROR(IF(AH318=$B318,0,IF($B318=0,ROUND((ABS(AH318-'Calculs T1a'!$S$7)/'Calculs T1a'!$S$7)*100,0),ROUND((ABS(AH318-$B318)/$B318)*100,0))), "No Prediction")</f>
        <v>0</v>
      </c>
      <c r="AK318" s="5">
        <f>IFERROR(IF(AJ318=$B318,0,IF($B318=0,ROUND((ABS(AJ318-'Calculs T1a'!$S$7)/'Calculs T1a'!$S$7)*100,0),ROUND((ABS(AJ318-$B318)/$B318)*100,0))), "No Prediction")</f>
        <v>0</v>
      </c>
      <c r="AM318" s="5">
        <f>IFERROR(IF(AL318=$B318,0,IF($B318=0,ROUND((ABS(AL318-'Calculs T1a'!$S$7)/'Calculs T1a'!$S$7)*100,0),ROUND((ABS(AL318-$B318)/$B318)*100,0))), "No Prediction")</f>
        <v>0</v>
      </c>
      <c r="AO318" s="5">
        <f>IFERROR(IF(AN318=$B318,0,IF($B318=0,ROUND((ABS(AN318-'Calculs T1a'!$S$7)/'Calculs T1a'!$S$7)*100,0),ROUND((ABS(AN318-$B318)/$B318)*100,0))), "No Prediction")</f>
        <v>0</v>
      </c>
      <c r="AQ318" s="5">
        <f>IFERROR(IF(AP318=$B318,0,IF($B318=0,ROUND((ABS(AP318-'Calculs T1a'!$S$7)/'Calculs T1a'!$S$7)*100,0),ROUND((ABS(AP318-$B318)/$B318)*100,0))), "No Prediction")</f>
        <v>0</v>
      </c>
      <c r="AS318" s="5">
        <f>IFERROR(IF(AR318=$B318,0,IF($B318=0,ROUND((ABS(AR318-'Calculs T1a'!$S$7)/'Calculs T1a'!$S$7)*100,0),ROUND((ABS(AR318-$B318)/$B318)*100,0))), "No Prediction")</f>
        <v>0</v>
      </c>
      <c r="AU318" s="5">
        <f>IFERROR(IF(AT318=$B318,0,IF($B318=0,ROUND((ABS(AT318-'Calculs T1a'!$S$7)/'Calculs T1a'!$S$7)*100,0),ROUND((ABS(AT318-$B318)/$B318)*100,0))), "No Prediction")</f>
        <v>0</v>
      </c>
      <c r="AW318" s="5">
        <f>IFERROR(IF(AV318=$B318,0,IF($B318=0,ROUND((ABS(AV318-'Calculs T1a'!$S$7)/'Calculs T1a'!$S$7)*100,0),ROUND((ABS(AV318-$B318)/$B318)*100,0))), "No Prediction")</f>
        <v>0</v>
      </c>
      <c r="BB318" s="5">
        <f>IFERROR(IF(BA318=$B318,0,IF($B318=0,ROUND((ABS(BA318-'Calculs T1a'!$S$7)/'Calculs T1a'!$S$7)*100,0),ROUND((ABS(BA318-$B318)/$B318)*100,0))), "No Prediction")</f>
        <v>0</v>
      </c>
      <c r="BD318" s="5">
        <f>IFERROR(IF(BC318=$B318,0,IF($B318=0,ROUND((ABS(BC318-'Calculs T1a'!$S$7)/'Calculs T1a'!$S$7)*100,0),ROUND((ABS(BC318-$B318)/$B318)*100,0))), "No Prediction")</f>
        <v>0</v>
      </c>
      <c r="BF318" s="5">
        <f>IFERROR(IF(BE318=$B318,0,IF($B318=0,ROUND((ABS(BE318-'Calculs T1a'!$S$7)/'Calculs T1a'!$S$7)*100,0),ROUND((ABS(BE318-$B318)/$B318)*100,0))), "No Prediction")</f>
        <v>0</v>
      </c>
      <c r="BH318" s="5">
        <f>IFERROR(IF(BG318=$B318,0,IF($B318=0,ROUND((ABS(BG318-'Calculs T1a'!$S$7)/'Calculs T1a'!$S$7)*100,0),ROUND((ABS(BG318-$B318)/$B318)*100,0))), "No Prediction")</f>
        <v>0</v>
      </c>
      <c r="BJ318" s="5">
        <f>IFERROR(IF(BI318=$B318,0,IF($B318=0,ROUND((ABS(BI318-'Calculs T1a'!$S$7)/'Calculs T1a'!$S$7)*100,0),ROUND((ABS(BI318-$B318)/$B318)*100,0))), "No Prediction")</f>
        <v>0</v>
      </c>
      <c r="BL318" s="5">
        <f>IFERROR(IF(BK318=$B318,0,IF($B318=0,ROUND((ABS(BK318-'Calculs T1a'!$S$7)/'Calculs T1a'!$S$7)*100,0),ROUND((ABS(BK318-$B318)/$B318)*100,0))), "No Prediction")</f>
        <v>0</v>
      </c>
      <c r="BN318" s="5">
        <f>IFERROR(IF(BM318=$B318,0,IF($B318=0,ROUND((ABS(BM318-'Calculs T1a'!$S$7)/'Calculs T1a'!$S$7)*100,0),ROUND((ABS(BM318-$B318)/$B318)*100,0))), "No Prediction")</f>
        <v>0</v>
      </c>
      <c r="BP318" s="5">
        <f>IFERROR(IF(BO318=$B318,0,IF($B318=0,ROUND((ABS(BO318-'Calculs T1a'!$S$7)/'Calculs T1a'!$S$7)*100,0),ROUND((ABS(BO318-$B318)/$B318)*100,0))), "No Prediction")</f>
        <v>0</v>
      </c>
      <c r="BR318" s="5">
        <f>IFERROR(IF(BQ318=$B318,0,IF($B318=0,ROUND((ABS(BQ318-'Calculs T1a'!$S$7)/'Calculs T1a'!$S$7)*100,0),ROUND((ABS(BQ318-$B318)/$B318)*100,0))), "No Prediction")</f>
        <v>0</v>
      </c>
      <c r="BT318" s="5">
        <f>IFERROR(IF(BS318=$B318,0,IF($B318=0,ROUND((ABS(BS318-'Calculs T1a'!$S$7)/'Calculs T1a'!$S$7)*100,0),ROUND((ABS(BS318-$B318)/$B318)*100,0))), "No Prediction")</f>
        <v>0</v>
      </c>
      <c r="BV318" s="5">
        <f>IFERROR(IF(BU318=$B318,0,IF($B318=0,ROUND((ABS(BU318-'Calculs T1a'!$S$7)/'Calculs T1a'!$S$7)*100,0),ROUND((ABS(BU318-$B318)/$B318)*100,0))), "No Prediction")</f>
        <v>0</v>
      </c>
    </row>
    <row r="319" spans="4:74" x14ac:dyDescent="0.3">
      <c r="D319" s="5">
        <f>IFERROR(IF(C319=$B319,0,IF($B319=0,ROUND((ABS(C319-'Calculs T1a'!$S$7)/'Calculs T1a'!$S$7)*100,0),ROUND((ABS(C319-$B319)/$B319)*100,0))), "No Prediction")</f>
        <v>0</v>
      </c>
      <c r="F319" s="5">
        <f>IFERROR(IF(E319=$B319,0,IF($B319=0,ROUND((ABS(E319-'Calculs T1a'!$S$7)/'Calculs T1a'!$S$7)*100,0),ROUND((ABS(E319-$B319)/$B319)*100,0))), "No Prediction")</f>
        <v>0</v>
      </c>
      <c r="H319" s="5">
        <f>IFERROR(IF(G319=$B319,0,IF($B319=0,ROUND((ABS(G319-'Calculs T1a'!$S$7)/'Calculs T1a'!$S$7)*100,0),ROUND((ABS(G319-$B319)/$B319)*100,0))), "No Prediction")</f>
        <v>0</v>
      </c>
      <c r="J319" s="5">
        <f>IFERROR(IF(I319=$B319,0,IF($B319=0,ROUND((ABS(I319-'Calculs T1a'!$S$7)/'Calculs T1a'!$S$7)*100,0),ROUND((ABS(I319-$B319)/$B319)*100,0))), "No Prediction")</f>
        <v>0</v>
      </c>
      <c r="L319" s="5">
        <f>IFERROR(IF(K319=$B319,0,IF($B319=0,ROUND((ABS(K319-'Calculs T1a'!$S$7)/'Calculs T1a'!$S$7)*100,0),ROUND((ABS(K319-$B319)/$B319)*100,0))), "No Prediction")</f>
        <v>0</v>
      </c>
      <c r="N319" s="5">
        <f>IFERROR(IF(M319=$B319,0,IF($B319=0,ROUND((ABS(M319-'Calculs T1a'!$S$7)/'Calculs T1a'!$S$7)*100,0),ROUND((ABS(M319-$B319)/$B319)*100,0))), "No Prediction")</f>
        <v>0</v>
      </c>
      <c r="P319" s="5">
        <f>IFERROR(IF(O319=$B319,0,IF($B319=0,ROUND((ABS(O319-'Calculs T1a'!$S$7)/'Calculs T1a'!$S$7)*100,0),ROUND((ABS(O319-$B319)/$B319)*100,0))), "No Prediction")</f>
        <v>0</v>
      </c>
      <c r="R319" s="5">
        <f>IFERROR(IF(Q319=$B319,0,IF($B319=0,ROUND((ABS(Q319-'Calculs T1a'!$S$7)/'Calculs T1a'!$S$7)*100,0),ROUND((ABS(Q319-$B319)/$B319)*100,0))), "No Prediction")</f>
        <v>0</v>
      </c>
      <c r="T319" s="5">
        <f>IFERROR(IF(S319=$B319,0,IF($B319=0,ROUND((ABS(S319-'Calculs T1a'!$S$7)/'Calculs T1a'!$S$7)*100,0),ROUND((ABS(S319-$B319)/$B319)*100,0))), "No Prediction")</f>
        <v>0</v>
      </c>
      <c r="V319" s="5">
        <f>IFERROR(IF(U319=$B319,0,IF($B319=0,ROUND((ABS(U319-'Calculs T1a'!$S$7)/'Calculs T1a'!$S$7)*100,0),ROUND((ABS(U319-$B319)/$B319)*100,0))), "No Prediction")</f>
        <v>0</v>
      </c>
      <c r="X319" s="5">
        <f>IFERROR(IF(W319=$B319,0,IF($B319=0,ROUND((ABS(W319-'Calculs T1a'!$S$7)/'Calculs T1a'!$S$7)*100,0),ROUND((ABS(W319-$B319)/$B319)*100,0))), "No Prediction")</f>
        <v>0</v>
      </c>
      <c r="AC319" s="5">
        <f>IFERROR(IF(AB319=$B319,0,IF($B319=0,ROUND((ABS(AB319-'Calculs T1a'!$S$7)/'Calculs T1a'!$S$7)*100,0),ROUND((ABS(AB319-$B319)/$B319)*100,0))), "No Prediction")</f>
        <v>0</v>
      </c>
      <c r="AE319" s="5">
        <f>IFERROR(IF(AD319=$B319,0,IF($B319=0,ROUND((ABS(AD319-'Calculs T1a'!$S$7)/'Calculs T1a'!$S$7)*100,0),ROUND((ABS(AD319-$B319)/$B319)*100,0))), "No Prediction")</f>
        <v>0</v>
      </c>
      <c r="AG319" s="5">
        <f>IFERROR(IF(AF319=$B319,0,IF($B319=0,ROUND((ABS(AF319-'Calculs T1a'!$S$7)/'Calculs T1a'!$S$7)*100,0),ROUND((ABS(AF319-$B319)/$B319)*100,0))), "No Prediction")</f>
        <v>0</v>
      </c>
      <c r="AI319" s="5">
        <f>IFERROR(IF(AH319=$B319,0,IF($B319=0,ROUND((ABS(AH319-'Calculs T1a'!$S$7)/'Calculs T1a'!$S$7)*100,0),ROUND((ABS(AH319-$B319)/$B319)*100,0))), "No Prediction")</f>
        <v>0</v>
      </c>
      <c r="AK319" s="5">
        <f>IFERROR(IF(AJ319=$B319,0,IF($B319=0,ROUND((ABS(AJ319-'Calculs T1a'!$S$7)/'Calculs T1a'!$S$7)*100,0),ROUND((ABS(AJ319-$B319)/$B319)*100,0))), "No Prediction")</f>
        <v>0</v>
      </c>
      <c r="AM319" s="5">
        <f>IFERROR(IF(AL319=$B319,0,IF($B319=0,ROUND((ABS(AL319-'Calculs T1a'!$S$7)/'Calculs T1a'!$S$7)*100,0),ROUND((ABS(AL319-$B319)/$B319)*100,0))), "No Prediction")</f>
        <v>0</v>
      </c>
      <c r="AO319" s="5">
        <f>IFERROR(IF(AN319=$B319,0,IF($B319=0,ROUND((ABS(AN319-'Calculs T1a'!$S$7)/'Calculs T1a'!$S$7)*100,0),ROUND((ABS(AN319-$B319)/$B319)*100,0))), "No Prediction")</f>
        <v>0</v>
      </c>
      <c r="AQ319" s="5">
        <f>IFERROR(IF(AP319=$B319,0,IF($B319=0,ROUND((ABS(AP319-'Calculs T1a'!$S$7)/'Calculs T1a'!$S$7)*100,0),ROUND((ABS(AP319-$B319)/$B319)*100,0))), "No Prediction")</f>
        <v>0</v>
      </c>
      <c r="AS319" s="5">
        <f>IFERROR(IF(AR319=$B319,0,IF($B319=0,ROUND((ABS(AR319-'Calculs T1a'!$S$7)/'Calculs T1a'!$S$7)*100,0),ROUND((ABS(AR319-$B319)/$B319)*100,0))), "No Prediction")</f>
        <v>0</v>
      </c>
      <c r="AU319" s="5">
        <f>IFERROR(IF(AT319=$B319,0,IF($B319=0,ROUND((ABS(AT319-'Calculs T1a'!$S$7)/'Calculs T1a'!$S$7)*100,0),ROUND((ABS(AT319-$B319)/$B319)*100,0))), "No Prediction")</f>
        <v>0</v>
      </c>
      <c r="AW319" s="5">
        <f>IFERROR(IF(AV319=$B319,0,IF($B319=0,ROUND((ABS(AV319-'Calculs T1a'!$S$7)/'Calculs T1a'!$S$7)*100,0),ROUND((ABS(AV319-$B319)/$B319)*100,0))), "No Prediction")</f>
        <v>0</v>
      </c>
      <c r="BB319" s="5">
        <f>IFERROR(IF(BA319=$B319,0,IF($B319=0,ROUND((ABS(BA319-'Calculs T1a'!$S$7)/'Calculs T1a'!$S$7)*100,0),ROUND((ABS(BA319-$B319)/$B319)*100,0))), "No Prediction")</f>
        <v>0</v>
      </c>
      <c r="BD319" s="5">
        <f>IFERROR(IF(BC319=$B319,0,IF($B319=0,ROUND((ABS(BC319-'Calculs T1a'!$S$7)/'Calculs T1a'!$S$7)*100,0),ROUND((ABS(BC319-$B319)/$B319)*100,0))), "No Prediction")</f>
        <v>0</v>
      </c>
      <c r="BF319" s="5">
        <f>IFERROR(IF(BE319=$B319,0,IF($B319=0,ROUND((ABS(BE319-'Calculs T1a'!$S$7)/'Calculs T1a'!$S$7)*100,0),ROUND((ABS(BE319-$B319)/$B319)*100,0))), "No Prediction")</f>
        <v>0</v>
      </c>
      <c r="BH319" s="5">
        <f>IFERROR(IF(BG319=$B319,0,IF($B319=0,ROUND((ABS(BG319-'Calculs T1a'!$S$7)/'Calculs T1a'!$S$7)*100,0),ROUND((ABS(BG319-$B319)/$B319)*100,0))), "No Prediction")</f>
        <v>0</v>
      </c>
      <c r="BJ319" s="5">
        <f>IFERROR(IF(BI319=$B319,0,IF($B319=0,ROUND((ABS(BI319-'Calculs T1a'!$S$7)/'Calculs T1a'!$S$7)*100,0),ROUND((ABS(BI319-$B319)/$B319)*100,0))), "No Prediction")</f>
        <v>0</v>
      </c>
      <c r="BL319" s="5">
        <f>IFERROR(IF(BK319=$B319,0,IF($B319=0,ROUND((ABS(BK319-'Calculs T1a'!$S$7)/'Calculs T1a'!$S$7)*100,0),ROUND((ABS(BK319-$B319)/$B319)*100,0))), "No Prediction")</f>
        <v>0</v>
      </c>
      <c r="BN319" s="5">
        <f>IFERROR(IF(BM319=$B319,0,IF($B319=0,ROUND((ABS(BM319-'Calculs T1a'!$S$7)/'Calculs T1a'!$S$7)*100,0),ROUND((ABS(BM319-$B319)/$B319)*100,0))), "No Prediction")</f>
        <v>0</v>
      </c>
      <c r="BP319" s="5">
        <f>IFERROR(IF(BO319=$B319,0,IF($B319=0,ROUND((ABS(BO319-'Calculs T1a'!$S$7)/'Calculs T1a'!$S$7)*100,0),ROUND((ABS(BO319-$B319)/$B319)*100,0))), "No Prediction")</f>
        <v>0</v>
      </c>
      <c r="BR319" s="5">
        <f>IFERROR(IF(BQ319=$B319,0,IF($B319=0,ROUND((ABS(BQ319-'Calculs T1a'!$S$7)/'Calculs T1a'!$S$7)*100,0),ROUND((ABS(BQ319-$B319)/$B319)*100,0))), "No Prediction")</f>
        <v>0</v>
      </c>
      <c r="BT319" s="5">
        <f>IFERROR(IF(BS319=$B319,0,IF($B319=0,ROUND((ABS(BS319-'Calculs T1a'!$S$7)/'Calculs T1a'!$S$7)*100,0),ROUND((ABS(BS319-$B319)/$B319)*100,0))), "No Prediction")</f>
        <v>0</v>
      </c>
      <c r="BV319" s="5">
        <f>IFERROR(IF(BU319=$B319,0,IF($B319=0,ROUND((ABS(BU319-'Calculs T1a'!$S$7)/'Calculs T1a'!$S$7)*100,0),ROUND((ABS(BU319-$B319)/$B319)*100,0))), "No Prediction")</f>
        <v>0</v>
      </c>
    </row>
    <row r="320" spans="4:74" x14ac:dyDescent="0.3">
      <c r="D320" s="5">
        <f>IFERROR(IF(C320=$B320,0,IF($B320=0,ROUND((ABS(C320-'Calculs T1a'!$S$7)/'Calculs T1a'!$S$7)*100,0),ROUND((ABS(C320-$B320)/$B320)*100,0))), "No Prediction")</f>
        <v>0</v>
      </c>
      <c r="F320" s="5">
        <f>IFERROR(IF(E320=$B320,0,IF($B320=0,ROUND((ABS(E320-'Calculs T1a'!$S$7)/'Calculs T1a'!$S$7)*100,0),ROUND((ABS(E320-$B320)/$B320)*100,0))), "No Prediction")</f>
        <v>0</v>
      </c>
      <c r="H320" s="5">
        <f>IFERROR(IF(G320=$B320,0,IF($B320=0,ROUND((ABS(G320-'Calculs T1a'!$S$7)/'Calculs T1a'!$S$7)*100,0),ROUND((ABS(G320-$B320)/$B320)*100,0))), "No Prediction")</f>
        <v>0</v>
      </c>
      <c r="J320" s="5">
        <f>IFERROR(IF(I320=$B320,0,IF($B320=0,ROUND((ABS(I320-'Calculs T1a'!$S$7)/'Calculs T1a'!$S$7)*100,0),ROUND((ABS(I320-$B320)/$B320)*100,0))), "No Prediction")</f>
        <v>0</v>
      </c>
      <c r="L320" s="5">
        <f>IFERROR(IF(K320=$B320,0,IF($B320=0,ROUND((ABS(K320-'Calculs T1a'!$S$7)/'Calculs T1a'!$S$7)*100,0),ROUND((ABS(K320-$B320)/$B320)*100,0))), "No Prediction")</f>
        <v>0</v>
      </c>
      <c r="N320" s="5">
        <f>IFERROR(IF(M320=$B320,0,IF($B320=0,ROUND((ABS(M320-'Calculs T1a'!$S$7)/'Calculs T1a'!$S$7)*100,0),ROUND((ABS(M320-$B320)/$B320)*100,0))), "No Prediction")</f>
        <v>0</v>
      </c>
      <c r="P320" s="5">
        <f>IFERROR(IF(O320=$B320,0,IF($B320=0,ROUND((ABS(O320-'Calculs T1a'!$S$7)/'Calculs T1a'!$S$7)*100,0),ROUND((ABS(O320-$B320)/$B320)*100,0))), "No Prediction")</f>
        <v>0</v>
      </c>
      <c r="R320" s="5">
        <f>IFERROR(IF(Q320=$B320,0,IF($B320=0,ROUND((ABS(Q320-'Calculs T1a'!$S$7)/'Calculs T1a'!$S$7)*100,0),ROUND((ABS(Q320-$B320)/$B320)*100,0))), "No Prediction")</f>
        <v>0</v>
      </c>
      <c r="T320" s="5">
        <f>IFERROR(IF(S320=$B320,0,IF($B320=0,ROUND((ABS(S320-'Calculs T1a'!$S$7)/'Calculs T1a'!$S$7)*100,0),ROUND((ABS(S320-$B320)/$B320)*100,0))), "No Prediction")</f>
        <v>0</v>
      </c>
      <c r="V320" s="5">
        <f>IFERROR(IF(U320=$B320,0,IF($B320=0,ROUND((ABS(U320-'Calculs T1a'!$S$7)/'Calculs T1a'!$S$7)*100,0),ROUND((ABS(U320-$B320)/$B320)*100,0))), "No Prediction")</f>
        <v>0</v>
      </c>
      <c r="X320" s="5">
        <f>IFERROR(IF(W320=$B320,0,IF($B320=0,ROUND((ABS(W320-'Calculs T1a'!$S$7)/'Calculs T1a'!$S$7)*100,0),ROUND((ABS(W320-$B320)/$B320)*100,0))), "No Prediction")</f>
        <v>0</v>
      </c>
      <c r="AC320" s="5">
        <f>IFERROR(IF(AB320=$B320,0,IF($B320=0,ROUND((ABS(AB320-'Calculs T1a'!$S$7)/'Calculs T1a'!$S$7)*100,0),ROUND((ABS(AB320-$B320)/$B320)*100,0))), "No Prediction")</f>
        <v>0</v>
      </c>
      <c r="AE320" s="5">
        <f>IFERROR(IF(AD320=$B320,0,IF($B320=0,ROUND((ABS(AD320-'Calculs T1a'!$S$7)/'Calculs T1a'!$S$7)*100,0),ROUND((ABS(AD320-$B320)/$B320)*100,0))), "No Prediction")</f>
        <v>0</v>
      </c>
      <c r="AG320" s="5">
        <f>IFERROR(IF(AF320=$B320,0,IF($B320=0,ROUND((ABS(AF320-'Calculs T1a'!$S$7)/'Calculs T1a'!$S$7)*100,0),ROUND((ABS(AF320-$B320)/$B320)*100,0))), "No Prediction")</f>
        <v>0</v>
      </c>
      <c r="AI320" s="5">
        <f>IFERROR(IF(AH320=$B320,0,IF($B320=0,ROUND((ABS(AH320-'Calculs T1a'!$S$7)/'Calculs T1a'!$S$7)*100,0),ROUND((ABS(AH320-$B320)/$B320)*100,0))), "No Prediction")</f>
        <v>0</v>
      </c>
      <c r="AK320" s="5">
        <f>IFERROR(IF(AJ320=$B320,0,IF($B320=0,ROUND((ABS(AJ320-'Calculs T1a'!$S$7)/'Calculs T1a'!$S$7)*100,0),ROUND((ABS(AJ320-$B320)/$B320)*100,0))), "No Prediction")</f>
        <v>0</v>
      </c>
      <c r="AM320" s="5">
        <f>IFERROR(IF(AL320=$B320,0,IF($B320=0,ROUND((ABS(AL320-'Calculs T1a'!$S$7)/'Calculs T1a'!$S$7)*100,0),ROUND((ABS(AL320-$B320)/$B320)*100,0))), "No Prediction")</f>
        <v>0</v>
      </c>
      <c r="AO320" s="5">
        <f>IFERROR(IF(AN320=$B320,0,IF($B320=0,ROUND((ABS(AN320-'Calculs T1a'!$S$7)/'Calculs T1a'!$S$7)*100,0),ROUND((ABS(AN320-$B320)/$B320)*100,0))), "No Prediction")</f>
        <v>0</v>
      </c>
      <c r="AQ320" s="5">
        <f>IFERROR(IF(AP320=$B320,0,IF($B320=0,ROUND((ABS(AP320-'Calculs T1a'!$S$7)/'Calculs T1a'!$S$7)*100,0),ROUND((ABS(AP320-$B320)/$B320)*100,0))), "No Prediction")</f>
        <v>0</v>
      </c>
      <c r="AS320" s="5">
        <f>IFERROR(IF(AR320=$B320,0,IF($B320=0,ROUND((ABS(AR320-'Calculs T1a'!$S$7)/'Calculs T1a'!$S$7)*100,0),ROUND((ABS(AR320-$B320)/$B320)*100,0))), "No Prediction")</f>
        <v>0</v>
      </c>
      <c r="AU320" s="5">
        <f>IFERROR(IF(AT320=$B320,0,IF($B320=0,ROUND((ABS(AT320-'Calculs T1a'!$S$7)/'Calculs T1a'!$S$7)*100,0),ROUND((ABS(AT320-$B320)/$B320)*100,0))), "No Prediction")</f>
        <v>0</v>
      </c>
      <c r="AW320" s="5">
        <f>IFERROR(IF(AV320=$B320,0,IF($B320=0,ROUND((ABS(AV320-'Calculs T1a'!$S$7)/'Calculs T1a'!$S$7)*100,0),ROUND((ABS(AV320-$B320)/$B320)*100,0))), "No Prediction")</f>
        <v>0</v>
      </c>
      <c r="BB320" s="5">
        <f>IFERROR(IF(BA320=$B320,0,IF($B320=0,ROUND((ABS(BA320-'Calculs T1a'!$S$7)/'Calculs T1a'!$S$7)*100,0),ROUND((ABS(BA320-$B320)/$B320)*100,0))), "No Prediction")</f>
        <v>0</v>
      </c>
      <c r="BD320" s="5">
        <f>IFERROR(IF(BC320=$B320,0,IF($B320=0,ROUND((ABS(BC320-'Calculs T1a'!$S$7)/'Calculs T1a'!$S$7)*100,0),ROUND((ABS(BC320-$B320)/$B320)*100,0))), "No Prediction")</f>
        <v>0</v>
      </c>
      <c r="BF320" s="5">
        <f>IFERROR(IF(BE320=$B320,0,IF($B320=0,ROUND((ABS(BE320-'Calculs T1a'!$S$7)/'Calculs T1a'!$S$7)*100,0),ROUND((ABS(BE320-$B320)/$B320)*100,0))), "No Prediction")</f>
        <v>0</v>
      </c>
      <c r="BH320" s="5">
        <f>IFERROR(IF(BG320=$B320,0,IF($B320=0,ROUND((ABS(BG320-'Calculs T1a'!$S$7)/'Calculs T1a'!$S$7)*100,0),ROUND((ABS(BG320-$B320)/$B320)*100,0))), "No Prediction")</f>
        <v>0</v>
      </c>
      <c r="BJ320" s="5">
        <f>IFERROR(IF(BI320=$B320,0,IF($B320=0,ROUND((ABS(BI320-'Calculs T1a'!$S$7)/'Calculs T1a'!$S$7)*100,0),ROUND((ABS(BI320-$B320)/$B320)*100,0))), "No Prediction")</f>
        <v>0</v>
      </c>
      <c r="BL320" s="5">
        <f>IFERROR(IF(BK320=$B320,0,IF($B320=0,ROUND((ABS(BK320-'Calculs T1a'!$S$7)/'Calculs T1a'!$S$7)*100,0),ROUND((ABS(BK320-$B320)/$B320)*100,0))), "No Prediction")</f>
        <v>0</v>
      </c>
      <c r="BN320" s="5">
        <f>IFERROR(IF(BM320=$B320,0,IF($B320=0,ROUND((ABS(BM320-'Calculs T1a'!$S$7)/'Calculs T1a'!$S$7)*100,0),ROUND((ABS(BM320-$B320)/$B320)*100,0))), "No Prediction")</f>
        <v>0</v>
      </c>
      <c r="BP320" s="5">
        <f>IFERROR(IF(BO320=$B320,0,IF($B320=0,ROUND((ABS(BO320-'Calculs T1a'!$S$7)/'Calculs T1a'!$S$7)*100,0),ROUND((ABS(BO320-$B320)/$B320)*100,0))), "No Prediction")</f>
        <v>0</v>
      </c>
      <c r="BR320" s="5">
        <f>IFERROR(IF(BQ320=$B320,0,IF($B320=0,ROUND((ABS(BQ320-'Calculs T1a'!$S$7)/'Calculs T1a'!$S$7)*100,0),ROUND((ABS(BQ320-$B320)/$B320)*100,0))), "No Prediction")</f>
        <v>0</v>
      </c>
      <c r="BT320" s="5">
        <f>IFERROR(IF(BS320=$B320,0,IF($B320=0,ROUND((ABS(BS320-'Calculs T1a'!$S$7)/'Calculs T1a'!$S$7)*100,0),ROUND((ABS(BS320-$B320)/$B320)*100,0))), "No Prediction")</f>
        <v>0</v>
      </c>
      <c r="BV320" s="5">
        <f>IFERROR(IF(BU320=$B320,0,IF($B320=0,ROUND((ABS(BU320-'Calculs T1a'!$S$7)/'Calculs T1a'!$S$7)*100,0),ROUND((ABS(BU320-$B320)/$B320)*100,0))), "No Prediction")</f>
        <v>0</v>
      </c>
    </row>
    <row r="321" spans="4:74" x14ac:dyDescent="0.3">
      <c r="D321" s="5">
        <f>IFERROR(IF(C321=$B321,0,IF($B321=0,ROUND((ABS(C321-'Calculs T1a'!$S$7)/'Calculs T1a'!$S$7)*100,0),ROUND((ABS(C321-$B321)/$B321)*100,0))), "No Prediction")</f>
        <v>0</v>
      </c>
      <c r="F321" s="5">
        <f>IFERROR(IF(E321=$B321,0,IF($B321=0,ROUND((ABS(E321-'Calculs T1a'!$S$7)/'Calculs T1a'!$S$7)*100,0),ROUND((ABS(E321-$B321)/$B321)*100,0))), "No Prediction")</f>
        <v>0</v>
      </c>
      <c r="H321" s="5">
        <f>IFERROR(IF(G321=$B321,0,IF($B321=0,ROUND((ABS(G321-'Calculs T1a'!$S$7)/'Calculs T1a'!$S$7)*100,0),ROUND((ABS(G321-$B321)/$B321)*100,0))), "No Prediction")</f>
        <v>0</v>
      </c>
      <c r="J321" s="5">
        <f>IFERROR(IF(I321=$B321,0,IF($B321=0,ROUND((ABS(I321-'Calculs T1a'!$S$7)/'Calculs T1a'!$S$7)*100,0),ROUND((ABS(I321-$B321)/$B321)*100,0))), "No Prediction")</f>
        <v>0</v>
      </c>
      <c r="L321" s="5">
        <f>IFERROR(IF(K321=$B321,0,IF($B321=0,ROUND((ABS(K321-'Calculs T1a'!$S$7)/'Calculs T1a'!$S$7)*100,0),ROUND((ABS(K321-$B321)/$B321)*100,0))), "No Prediction")</f>
        <v>0</v>
      </c>
      <c r="N321" s="5">
        <f>IFERROR(IF(M321=$B321,0,IF($B321=0,ROUND((ABS(M321-'Calculs T1a'!$S$7)/'Calculs T1a'!$S$7)*100,0),ROUND((ABS(M321-$B321)/$B321)*100,0))), "No Prediction")</f>
        <v>0</v>
      </c>
      <c r="P321" s="5">
        <f>IFERROR(IF(O321=$B321,0,IF($B321=0,ROUND((ABS(O321-'Calculs T1a'!$S$7)/'Calculs T1a'!$S$7)*100,0),ROUND((ABS(O321-$B321)/$B321)*100,0))), "No Prediction")</f>
        <v>0</v>
      </c>
      <c r="R321" s="5">
        <f>IFERROR(IF(Q321=$B321,0,IF($B321=0,ROUND((ABS(Q321-'Calculs T1a'!$S$7)/'Calculs T1a'!$S$7)*100,0),ROUND((ABS(Q321-$B321)/$B321)*100,0))), "No Prediction")</f>
        <v>0</v>
      </c>
      <c r="T321" s="5">
        <f>IFERROR(IF(S321=$B321,0,IF($B321=0,ROUND((ABS(S321-'Calculs T1a'!$S$7)/'Calculs T1a'!$S$7)*100,0),ROUND((ABS(S321-$B321)/$B321)*100,0))), "No Prediction")</f>
        <v>0</v>
      </c>
      <c r="V321" s="5">
        <f>IFERROR(IF(U321=$B321,0,IF($B321=0,ROUND((ABS(U321-'Calculs T1a'!$S$7)/'Calculs T1a'!$S$7)*100,0),ROUND((ABS(U321-$B321)/$B321)*100,0))), "No Prediction")</f>
        <v>0</v>
      </c>
      <c r="X321" s="5">
        <f>IFERROR(IF(W321=$B321,0,IF($B321=0,ROUND((ABS(W321-'Calculs T1a'!$S$7)/'Calculs T1a'!$S$7)*100,0),ROUND((ABS(W321-$B321)/$B321)*100,0))), "No Prediction")</f>
        <v>0</v>
      </c>
      <c r="AC321" s="5">
        <f>IFERROR(IF(AB321=$B321,0,IF($B321=0,ROUND((ABS(AB321-'Calculs T1a'!$S$7)/'Calculs T1a'!$S$7)*100,0),ROUND((ABS(AB321-$B321)/$B321)*100,0))), "No Prediction")</f>
        <v>0</v>
      </c>
      <c r="AE321" s="5">
        <f>IFERROR(IF(AD321=$B321,0,IF($B321=0,ROUND((ABS(AD321-'Calculs T1a'!$S$7)/'Calculs T1a'!$S$7)*100,0),ROUND((ABS(AD321-$B321)/$B321)*100,0))), "No Prediction")</f>
        <v>0</v>
      </c>
      <c r="AG321" s="5">
        <f>IFERROR(IF(AF321=$B321,0,IF($B321=0,ROUND((ABS(AF321-'Calculs T1a'!$S$7)/'Calculs T1a'!$S$7)*100,0),ROUND((ABS(AF321-$B321)/$B321)*100,0))), "No Prediction")</f>
        <v>0</v>
      </c>
      <c r="AI321" s="5">
        <f>IFERROR(IF(AH321=$B321,0,IF($B321=0,ROUND((ABS(AH321-'Calculs T1a'!$S$7)/'Calculs T1a'!$S$7)*100,0),ROUND((ABS(AH321-$B321)/$B321)*100,0))), "No Prediction")</f>
        <v>0</v>
      </c>
      <c r="AK321" s="5">
        <f>IFERROR(IF(AJ321=$B321,0,IF($B321=0,ROUND((ABS(AJ321-'Calculs T1a'!$S$7)/'Calculs T1a'!$S$7)*100,0),ROUND((ABS(AJ321-$B321)/$B321)*100,0))), "No Prediction")</f>
        <v>0</v>
      </c>
      <c r="AM321" s="5">
        <f>IFERROR(IF(AL321=$B321,0,IF($B321=0,ROUND((ABS(AL321-'Calculs T1a'!$S$7)/'Calculs T1a'!$S$7)*100,0),ROUND((ABS(AL321-$B321)/$B321)*100,0))), "No Prediction")</f>
        <v>0</v>
      </c>
      <c r="AO321" s="5">
        <f>IFERROR(IF(AN321=$B321,0,IF($B321=0,ROUND((ABS(AN321-'Calculs T1a'!$S$7)/'Calculs T1a'!$S$7)*100,0),ROUND((ABS(AN321-$B321)/$B321)*100,0))), "No Prediction")</f>
        <v>0</v>
      </c>
      <c r="AQ321" s="5">
        <f>IFERROR(IF(AP321=$B321,0,IF($B321=0,ROUND((ABS(AP321-'Calculs T1a'!$S$7)/'Calculs T1a'!$S$7)*100,0),ROUND((ABS(AP321-$B321)/$B321)*100,0))), "No Prediction")</f>
        <v>0</v>
      </c>
      <c r="AS321" s="5">
        <f>IFERROR(IF(AR321=$B321,0,IF($B321=0,ROUND((ABS(AR321-'Calculs T1a'!$S$7)/'Calculs T1a'!$S$7)*100,0),ROUND((ABS(AR321-$B321)/$B321)*100,0))), "No Prediction")</f>
        <v>0</v>
      </c>
      <c r="AU321" s="5">
        <f>IFERROR(IF(AT321=$B321,0,IF($B321=0,ROUND((ABS(AT321-'Calculs T1a'!$S$7)/'Calculs T1a'!$S$7)*100,0),ROUND((ABS(AT321-$B321)/$B321)*100,0))), "No Prediction")</f>
        <v>0</v>
      </c>
      <c r="AW321" s="5">
        <f>IFERROR(IF(AV321=$B321,0,IF($B321=0,ROUND((ABS(AV321-'Calculs T1a'!$S$7)/'Calculs T1a'!$S$7)*100,0),ROUND((ABS(AV321-$B321)/$B321)*100,0))), "No Prediction")</f>
        <v>0</v>
      </c>
      <c r="BB321" s="5">
        <f>IFERROR(IF(BA321=$B321,0,IF($B321=0,ROUND((ABS(BA321-'Calculs T1a'!$S$7)/'Calculs T1a'!$S$7)*100,0),ROUND((ABS(BA321-$B321)/$B321)*100,0))), "No Prediction")</f>
        <v>0</v>
      </c>
      <c r="BD321" s="5">
        <f>IFERROR(IF(BC321=$B321,0,IF($B321=0,ROUND((ABS(BC321-'Calculs T1a'!$S$7)/'Calculs T1a'!$S$7)*100,0),ROUND((ABS(BC321-$B321)/$B321)*100,0))), "No Prediction")</f>
        <v>0</v>
      </c>
      <c r="BF321" s="5">
        <f>IFERROR(IF(BE321=$B321,0,IF($B321=0,ROUND((ABS(BE321-'Calculs T1a'!$S$7)/'Calculs T1a'!$S$7)*100,0),ROUND((ABS(BE321-$B321)/$B321)*100,0))), "No Prediction")</f>
        <v>0</v>
      </c>
      <c r="BH321" s="5">
        <f>IFERROR(IF(BG321=$B321,0,IF($B321=0,ROUND((ABS(BG321-'Calculs T1a'!$S$7)/'Calculs T1a'!$S$7)*100,0),ROUND((ABS(BG321-$B321)/$B321)*100,0))), "No Prediction")</f>
        <v>0</v>
      </c>
      <c r="BJ321" s="5">
        <f>IFERROR(IF(BI321=$B321,0,IF($B321=0,ROUND((ABS(BI321-'Calculs T1a'!$S$7)/'Calculs T1a'!$S$7)*100,0),ROUND((ABS(BI321-$B321)/$B321)*100,0))), "No Prediction")</f>
        <v>0</v>
      </c>
      <c r="BL321" s="5">
        <f>IFERROR(IF(BK321=$B321,0,IF($B321=0,ROUND((ABS(BK321-'Calculs T1a'!$S$7)/'Calculs T1a'!$S$7)*100,0),ROUND((ABS(BK321-$B321)/$B321)*100,0))), "No Prediction")</f>
        <v>0</v>
      </c>
      <c r="BN321" s="5">
        <f>IFERROR(IF(BM321=$B321,0,IF($B321=0,ROUND((ABS(BM321-'Calculs T1a'!$S$7)/'Calculs T1a'!$S$7)*100,0),ROUND((ABS(BM321-$B321)/$B321)*100,0))), "No Prediction")</f>
        <v>0</v>
      </c>
      <c r="BP321" s="5">
        <f>IFERROR(IF(BO321=$B321,0,IF($B321=0,ROUND((ABS(BO321-'Calculs T1a'!$S$7)/'Calculs T1a'!$S$7)*100,0),ROUND((ABS(BO321-$B321)/$B321)*100,0))), "No Prediction")</f>
        <v>0</v>
      </c>
      <c r="BR321" s="5">
        <f>IFERROR(IF(BQ321=$B321,0,IF($B321=0,ROUND((ABS(BQ321-'Calculs T1a'!$S$7)/'Calculs T1a'!$S$7)*100,0),ROUND((ABS(BQ321-$B321)/$B321)*100,0))), "No Prediction")</f>
        <v>0</v>
      </c>
      <c r="BT321" s="5">
        <f>IFERROR(IF(BS321=$B321,0,IF($B321=0,ROUND((ABS(BS321-'Calculs T1a'!$S$7)/'Calculs T1a'!$S$7)*100,0),ROUND((ABS(BS321-$B321)/$B321)*100,0))), "No Prediction")</f>
        <v>0</v>
      </c>
      <c r="BV321" s="5">
        <f>IFERROR(IF(BU321=$B321,0,IF($B321=0,ROUND((ABS(BU321-'Calculs T1a'!$S$7)/'Calculs T1a'!$S$7)*100,0),ROUND((ABS(BU321-$B321)/$B321)*100,0))), "No Prediction")</f>
        <v>0</v>
      </c>
    </row>
    <row r="322" spans="4:74" x14ac:dyDescent="0.3">
      <c r="D322" s="5">
        <f>IFERROR(IF(C322=$B322,0,IF($B322=0,ROUND((ABS(C322-'Calculs T1a'!$S$7)/'Calculs T1a'!$S$7)*100,0),ROUND((ABS(C322-$B322)/$B322)*100,0))), "No Prediction")</f>
        <v>0</v>
      </c>
      <c r="F322" s="5">
        <f>IFERROR(IF(E322=$B322,0,IF($B322=0,ROUND((ABS(E322-'Calculs T1a'!$S$7)/'Calculs T1a'!$S$7)*100,0),ROUND((ABS(E322-$B322)/$B322)*100,0))), "No Prediction")</f>
        <v>0</v>
      </c>
      <c r="H322" s="5">
        <f>IFERROR(IF(G322=$B322,0,IF($B322=0,ROUND((ABS(G322-'Calculs T1a'!$S$7)/'Calculs T1a'!$S$7)*100,0),ROUND((ABS(G322-$B322)/$B322)*100,0))), "No Prediction")</f>
        <v>0</v>
      </c>
      <c r="J322" s="5">
        <f>IFERROR(IF(I322=$B322,0,IF($B322=0,ROUND((ABS(I322-'Calculs T1a'!$S$7)/'Calculs T1a'!$S$7)*100,0),ROUND((ABS(I322-$B322)/$B322)*100,0))), "No Prediction")</f>
        <v>0</v>
      </c>
      <c r="L322" s="5">
        <f>IFERROR(IF(K322=$B322,0,IF($B322=0,ROUND((ABS(K322-'Calculs T1a'!$S$7)/'Calculs T1a'!$S$7)*100,0),ROUND((ABS(K322-$B322)/$B322)*100,0))), "No Prediction")</f>
        <v>0</v>
      </c>
      <c r="N322" s="5">
        <f>IFERROR(IF(M322=$B322,0,IF($B322=0,ROUND((ABS(M322-'Calculs T1a'!$S$7)/'Calculs T1a'!$S$7)*100,0),ROUND((ABS(M322-$B322)/$B322)*100,0))), "No Prediction")</f>
        <v>0</v>
      </c>
      <c r="P322" s="5">
        <f>IFERROR(IF(O322=$B322,0,IF($B322=0,ROUND((ABS(O322-'Calculs T1a'!$S$7)/'Calculs T1a'!$S$7)*100,0),ROUND((ABS(O322-$B322)/$B322)*100,0))), "No Prediction")</f>
        <v>0</v>
      </c>
      <c r="R322" s="5">
        <f>IFERROR(IF(Q322=$B322,0,IF($B322=0,ROUND((ABS(Q322-'Calculs T1a'!$S$7)/'Calculs T1a'!$S$7)*100,0),ROUND((ABS(Q322-$B322)/$B322)*100,0))), "No Prediction")</f>
        <v>0</v>
      </c>
      <c r="T322" s="5">
        <f>IFERROR(IF(S322=$B322,0,IF($B322=0,ROUND((ABS(S322-'Calculs T1a'!$S$7)/'Calculs T1a'!$S$7)*100,0),ROUND((ABS(S322-$B322)/$B322)*100,0))), "No Prediction")</f>
        <v>0</v>
      </c>
      <c r="V322" s="5">
        <f>IFERROR(IF(U322=$B322,0,IF($B322=0,ROUND((ABS(U322-'Calculs T1a'!$S$7)/'Calculs T1a'!$S$7)*100,0),ROUND((ABS(U322-$B322)/$B322)*100,0))), "No Prediction")</f>
        <v>0</v>
      </c>
      <c r="X322" s="5">
        <f>IFERROR(IF(W322=$B322,0,IF($B322=0,ROUND((ABS(W322-'Calculs T1a'!$S$7)/'Calculs T1a'!$S$7)*100,0),ROUND((ABS(W322-$B322)/$B322)*100,0))), "No Prediction")</f>
        <v>0</v>
      </c>
      <c r="AC322" s="5">
        <f>IFERROR(IF(AB322=$B322,0,IF($B322=0,ROUND((ABS(AB322-'Calculs T1a'!$S$7)/'Calculs T1a'!$S$7)*100,0),ROUND((ABS(AB322-$B322)/$B322)*100,0))), "No Prediction")</f>
        <v>0</v>
      </c>
      <c r="AE322" s="5">
        <f>IFERROR(IF(AD322=$B322,0,IF($B322=0,ROUND((ABS(AD322-'Calculs T1a'!$S$7)/'Calculs T1a'!$S$7)*100,0),ROUND((ABS(AD322-$B322)/$B322)*100,0))), "No Prediction")</f>
        <v>0</v>
      </c>
      <c r="AG322" s="5">
        <f>IFERROR(IF(AF322=$B322,0,IF($B322=0,ROUND((ABS(AF322-'Calculs T1a'!$S$7)/'Calculs T1a'!$S$7)*100,0),ROUND((ABS(AF322-$B322)/$B322)*100,0))), "No Prediction")</f>
        <v>0</v>
      </c>
      <c r="AI322" s="5">
        <f>IFERROR(IF(AH322=$B322,0,IF($B322=0,ROUND((ABS(AH322-'Calculs T1a'!$S$7)/'Calculs T1a'!$S$7)*100,0),ROUND((ABS(AH322-$B322)/$B322)*100,0))), "No Prediction")</f>
        <v>0</v>
      </c>
      <c r="AK322" s="5">
        <f>IFERROR(IF(AJ322=$B322,0,IF($B322=0,ROUND((ABS(AJ322-'Calculs T1a'!$S$7)/'Calculs T1a'!$S$7)*100,0),ROUND((ABS(AJ322-$B322)/$B322)*100,0))), "No Prediction")</f>
        <v>0</v>
      </c>
      <c r="AM322" s="5">
        <f>IFERROR(IF(AL322=$B322,0,IF($B322=0,ROUND((ABS(AL322-'Calculs T1a'!$S$7)/'Calculs T1a'!$S$7)*100,0),ROUND((ABS(AL322-$B322)/$B322)*100,0))), "No Prediction")</f>
        <v>0</v>
      </c>
      <c r="AO322" s="5">
        <f>IFERROR(IF(AN322=$B322,0,IF($B322=0,ROUND((ABS(AN322-'Calculs T1a'!$S$7)/'Calculs T1a'!$S$7)*100,0),ROUND((ABS(AN322-$B322)/$B322)*100,0))), "No Prediction")</f>
        <v>0</v>
      </c>
      <c r="AQ322" s="5">
        <f>IFERROR(IF(AP322=$B322,0,IF($B322=0,ROUND((ABS(AP322-'Calculs T1a'!$S$7)/'Calculs T1a'!$S$7)*100,0),ROUND((ABS(AP322-$B322)/$B322)*100,0))), "No Prediction")</f>
        <v>0</v>
      </c>
      <c r="AS322" s="5">
        <f>IFERROR(IF(AR322=$B322,0,IF($B322=0,ROUND((ABS(AR322-'Calculs T1a'!$S$7)/'Calculs T1a'!$S$7)*100,0),ROUND((ABS(AR322-$B322)/$B322)*100,0))), "No Prediction")</f>
        <v>0</v>
      </c>
      <c r="AU322" s="5">
        <f>IFERROR(IF(AT322=$B322,0,IF($B322=0,ROUND((ABS(AT322-'Calculs T1a'!$S$7)/'Calculs T1a'!$S$7)*100,0),ROUND((ABS(AT322-$B322)/$B322)*100,0))), "No Prediction")</f>
        <v>0</v>
      </c>
      <c r="AW322" s="5">
        <f>IFERROR(IF(AV322=$B322,0,IF($B322=0,ROUND((ABS(AV322-'Calculs T1a'!$S$7)/'Calculs T1a'!$S$7)*100,0),ROUND((ABS(AV322-$B322)/$B322)*100,0))), "No Prediction")</f>
        <v>0</v>
      </c>
      <c r="BB322" s="5">
        <f>IFERROR(IF(BA322=$B322,0,IF($B322=0,ROUND((ABS(BA322-'Calculs T1a'!$S$7)/'Calculs T1a'!$S$7)*100,0),ROUND((ABS(BA322-$B322)/$B322)*100,0))), "No Prediction")</f>
        <v>0</v>
      </c>
      <c r="BD322" s="5">
        <f>IFERROR(IF(BC322=$B322,0,IF($B322=0,ROUND((ABS(BC322-'Calculs T1a'!$S$7)/'Calculs T1a'!$S$7)*100,0),ROUND((ABS(BC322-$B322)/$B322)*100,0))), "No Prediction")</f>
        <v>0</v>
      </c>
      <c r="BF322" s="5">
        <f>IFERROR(IF(BE322=$B322,0,IF($B322=0,ROUND((ABS(BE322-'Calculs T1a'!$S$7)/'Calculs T1a'!$S$7)*100,0),ROUND((ABS(BE322-$B322)/$B322)*100,0))), "No Prediction")</f>
        <v>0</v>
      </c>
      <c r="BH322" s="5">
        <f>IFERROR(IF(BG322=$B322,0,IF($B322=0,ROUND((ABS(BG322-'Calculs T1a'!$S$7)/'Calculs T1a'!$S$7)*100,0),ROUND((ABS(BG322-$B322)/$B322)*100,0))), "No Prediction")</f>
        <v>0</v>
      </c>
      <c r="BJ322" s="5">
        <f>IFERROR(IF(BI322=$B322,0,IF($B322=0,ROUND((ABS(BI322-'Calculs T1a'!$S$7)/'Calculs T1a'!$S$7)*100,0),ROUND((ABS(BI322-$B322)/$B322)*100,0))), "No Prediction")</f>
        <v>0</v>
      </c>
      <c r="BL322" s="5">
        <f>IFERROR(IF(BK322=$B322,0,IF($B322=0,ROUND((ABS(BK322-'Calculs T1a'!$S$7)/'Calculs T1a'!$S$7)*100,0),ROUND((ABS(BK322-$B322)/$B322)*100,0))), "No Prediction")</f>
        <v>0</v>
      </c>
      <c r="BN322" s="5">
        <f>IFERROR(IF(BM322=$B322,0,IF($B322=0,ROUND((ABS(BM322-'Calculs T1a'!$S$7)/'Calculs T1a'!$S$7)*100,0),ROUND((ABS(BM322-$B322)/$B322)*100,0))), "No Prediction")</f>
        <v>0</v>
      </c>
      <c r="BP322" s="5">
        <f>IFERROR(IF(BO322=$B322,0,IF($B322=0,ROUND((ABS(BO322-'Calculs T1a'!$S$7)/'Calculs T1a'!$S$7)*100,0),ROUND((ABS(BO322-$B322)/$B322)*100,0))), "No Prediction")</f>
        <v>0</v>
      </c>
      <c r="BR322" s="5">
        <f>IFERROR(IF(BQ322=$B322,0,IF($B322=0,ROUND((ABS(BQ322-'Calculs T1a'!$S$7)/'Calculs T1a'!$S$7)*100,0),ROUND((ABS(BQ322-$B322)/$B322)*100,0))), "No Prediction")</f>
        <v>0</v>
      </c>
      <c r="BT322" s="5">
        <f>IFERROR(IF(BS322=$B322,0,IF($B322=0,ROUND((ABS(BS322-'Calculs T1a'!$S$7)/'Calculs T1a'!$S$7)*100,0),ROUND((ABS(BS322-$B322)/$B322)*100,0))), "No Prediction")</f>
        <v>0</v>
      </c>
      <c r="BV322" s="5">
        <f>IFERROR(IF(BU322=$B322,0,IF($B322=0,ROUND((ABS(BU322-'Calculs T1a'!$S$7)/'Calculs T1a'!$S$7)*100,0),ROUND((ABS(BU322-$B322)/$B322)*100,0))), "No Prediction")</f>
        <v>0</v>
      </c>
    </row>
    <row r="323" spans="4:74" x14ac:dyDescent="0.3">
      <c r="D323" s="5">
        <f>IFERROR(IF(C323=$B323,0,IF($B323=0,ROUND((ABS(C323-'Calculs T1a'!$S$7)/'Calculs T1a'!$S$7)*100,0),ROUND((ABS(C323-$B323)/$B323)*100,0))), "No Prediction")</f>
        <v>0</v>
      </c>
      <c r="F323" s="5">
        <f>IFERROR(IF(E323=$B323,0,IF($B323=0,ROUND((ABS(E323-'Calculs T1a'!$S$7)/'Calculs T1a'!$S$7)*100,0),ROUND((ABS(E323-$B323)/$B323)*100,0))), "No Prediction")</f>
        <v>0</v>
      </c>
      <c r="H323" s="5">
        <f>IFERROR(IF(G323=$B323,0,IF($B323=0,ROUND((ABS(G323-'Calculs T1a'!$S$7)/'Calculs T1a'!$S$7)*100,0),ROUND((ABS(G323-$B323)/$B323)*100,0))), "No Prediction")</f>
        <v>0</v>
      </c>
      <c r="J323" s="5">
        <f>IFERROR(IF(I323=$B323,0,IF($B323=0,ROUND((ABS(I323-'Calculs T1a'!$S$7)/'Calculs T1a'!$S$7)*100,0),ROUND((ABS(I323-$B323)/$B323)*100,0))), "No Prediction")</f>
        <v>0</v>
      </c>
      <c r="L323" s="5">
        <f>IFERROR(IF(K323=$B323,0,IF($B323=0,ROUND((ABS(K323-'Calculs T1a'!$S$7)/'Calculs T1a'!$S$7)*100,0),ROUND((ABS(K323-$B323)/$B323)*100,0))), "No Prediction")</f>
        <v>0</v>
      </c>
      <c r="N323" s="5">
        <f>IFERROR(IF(M323=$B323,0,IF($B323=0,ROUND((ABS(M323-'Calculs T1a'!$S$7)/'Calculs T1a'!$S$7)*100,0),ROUND((ABS(M323-$B323)/$B323)*100,0))), "No Prediction")</f>
        <v>0</v>
      </c>
      <c r="P323" s="5">
        <f>IFERROR(IF(O323=$B323,0,IF($B323=0,ROUND((ABS(O323-'Calculs T1a'!$S$7)/'Calculs T1a'!$S$7)*100,0),ROUND((ABS(O323-$B323)/$B323)*100,0))), "No Prediction")</f>
        <v>0</v>
      </c>
      <c r="R323" s="5">
        <f>IFERROR(IF(Q323=$B323,0,IF($B323=0,ROUND((ABS(Q323-'Calculs T1a'!$S$7)/'Calculs T1a'!$S$7)*100,0),ROUND((ABS(Q323-$B323)/$B323)*100,0))), "No Prediction")</f>
        <v>0</v>
      </c>
      <c r="T323" s="5">
        <f>IFERROR(IF(S323=$B323,0,IF($B323=0,ROUND((ABS(S323-'Calculs T1a'!$S$7)/'Calculs T1a'!$S$7)*100,0),ROUND((ABS(S323-$B323)/$B323)*100,0))), "No Prediction")</f>
        <v>0</v>
      </c>
      <c r="V323" s="5">
        <f>IFERROR(IF(U323=$B323,0,IF($B323=0,ROUND((ABS(U323-'Calculs T1a'!$S$7)/'Calculs T1a'!$S$7)*100,0),ROUND((ABS(U323-$B323)/$B323)*100,0))), "No Prediction")</f>
        <v>0</v>
      </c>
      <c r="X323" s="5">
        <f>IFERROR(IF(W323=$B323,0,IF($B323=0,ROUND((ABS(W323-'Calculs T1a'!$S$7)/'Calculs T1a'!$S$7)*100,0),ROUND((ABS(W323-$B323)/$B323)*100,0))), "No Prediction")</f>
        <v>0</v>
      </c>
      <c r="AC323" s="5">
        <f>IFERROR(IF(AB323=$B323,0,IF($B323=0,ROUND((ABS(AB323-'Calculs T1a'!$S$7)/'Calculs T1a'!$S$7)*100,0),ROUND((ABS(AB323-$B323)/$B323)*100,0))), "No Prediction")</f>
        <v>0</v>
      </c>
      <c r="AE323" s="5">
        <f>IFERROR(IF(AD323=$B323,0,IF($B323=0,ROUND((ABS(AD323-'Calculs T1a'!$S$7)/'Calculs T1a'!$S$7)*100,0),ROUND((ABS(AD323-$B323)/$B323)*100,0))), "No Prediction")</f>
        <v>0</v>
      </c>
      <c r="AG323" s="5">
        <f>IFERROR(IF(AF323=$B323,0,IF($B323=0,ROUND((ABS(AF323-'Calculs T1a'!$S$7)/'Calculs T1a'!$S$7)*100,0),ROUND((ABS(AF323-$B323)/$B323)*100,0))), "No Prediction")</f>
        <v>0</v>
      </c>
      <c r="AI323" s="5">
        <f>IFERROR(IF(AH323=$B323,0,IF($B323=0,ROUND((ABS(AH323-'Calculs T1a'!$S$7)/'Calculs T1a'!$S$7)*100,0),ROUND((ABS(AH323-$B323)/$B323)*100,0))), "No Prediction")</f>
        <v>0</v>
      </c>
      <c r="AK323" s="5">
        <f>IFERROR(IF(AJ323=$B323,0,IF($B323=0,ROUND((ABS(AJ323-'Calculs T1a'!$S$7)/'Calculs T1a'!$S$7)*100,0),ROUND((ABS(AJ323-$B323)/$B323)*100,0))), "No Prediction")</f>
        <v>0</v>
      </c>
      <c r="AM323" s="5">
        <f>IFERROR(IF(AL323=$B323,0,IF($B323=0,ROUND((ABS(AL323-'Calculs T1a'!$S$7)/'Calculs T1a'!$S$7)*100,0),ROUND((ABS(AL323-$B323)/$B323)*100,0))), "No Prediction")</f>
        <v>0</v>
      </c>
      <c r="AO323" s="5">
        <f>IFERROR(IF(AN323=$B323,0,IF($B323=0,ROUND((ABS(AN323-'Calculs T1a'!$S$7)/'Calculs T1a'!$S$7)*100,0),ROUND((ABS(AN323-$B323)/$B323)*100,0))), "No Prediction")</f>
        <v>0</v>
      </c>
      <c r="AQ323" s="5">
        <f>IFERROR(IF(AP323=$B323,0,IF($B323=0,ROUND((ABS(AP323-'Calculs T1a'!$S$7)/'Calculs T1a'!$S$7)*100,0),ROUND((ABS(AP323-$B323)/$B323)*100,0))), "No Prediction")</f>
        <v>0</v>
      </c>
      <c r="AS323" s="5">
        <f>IFERROR(IF(AR323=$B323,0,IF($B323=0,ROUND((ABS(AR323-'Calculs T1a'!$S$7)/'Calculs T1a'!$S$7)*100,0),ROUND((ABS(AR323-$B323)/$B323)*100,0))), "No Prediction")</f>
        <v>0</v>
      </c>
      <c r="AU323" s="5">
        <f>IFERROR(IF(AT323=$B323,0,IF($B323=0,ROUND((ABS(AT323-'Calculs T1a'!$S$7)/'Calculs T1a'!$S$7)*100,0),ROUND((ABS(AT323-$B323)/$B323)*100,0))), "No Prediction")</f>
        <v>0</v>
      </c>
      <c r="AW323" s="5">
        <f>IFERROR(IF(AV323=$B323,0,IF($B323=0,ROUND((ABS(AV323-'Calculs T1a'!$S$7)/'Calculs T1a'!$S$7)*100,0),ROUND((ABS(AV323-$B323)/$B323)*100,0))), "No Prediction")</f>
        <v>0</v>
      </c>
      <c r="BB323" s="5">
        <f>IFERROR(IF(BA323=$B323,0,IF($B323=0,ROUND((ABS(BA323-'Calculs T1a'!$S$7)/'Calculs T1a'!$S$7)*100,0),ROUND((ABS(BA323-$B323)/$B323)*100,0))), "No Prediction")</f>
        <v>0</v>
      </c>
      <c r="BD323" s="5">
        <f>IFERROR(IF(BC323=$B323,0,IF($B323=0,ROUND((ABS(BC323-'Calculs T1a'!$S$7)/'Calculs T1a'!$S$7)*100,0),ROUND((ABS(BC323-$B323)/$B323)*100,0))), "No Prediction")</f>
        <v>0</v>
      </c>
      <c r="BF323" s="5">
        <f>IFERROR(IF(BE323=$B323,0,IF($B323=0,ROUND((ABS(BE323-'Calculs T1a'!$S$7)/'Calculs T1a'!$S$7)*100,0),ROUND((ABS(BE323-$B323)/$B323)*100,0))), "No Prediction")</f>
        <v>0</v>
      </c>
      <c r="BH323" s="5">
        <f>IFERROR(IF(BG323=$B323,0,IF($B323=0,ROUND((ABS(BG323-'Calculs T1a'!$S$7)/'Calculs T1a'!$S$7)*100,0),ROUND((ABS(BG323-$B323)/$B323)*100,0))), "No Prediction")</f>
        <v>0</v>
      </c>
      <c r="BJ323" s="5">
        <f>IFERROR(IF(BI323=$B323,0,IF($B323=0,ROUND((ABS(BI323-'Calculs T1a'!$S$7)/'Calculs T1a'!$S$7)*100,0),ROUND((ABS(BI323-$B323)/$B323)*100,0))), "No Prediction")</f>
        <v>0</v>
      </c>
      <c r="BL323" s="5">
        <f>IFERROR(IF(BK323=$B323,0,IF($B323=0,ROUND((ABS(BK323-'Calculs T1a'!$S$7)/'Calculs T1a'!$S$7)*100,0),ROUND((ABS(BK323-$B323)/$B323)*100,0))), "No Prediction")</f>
        <v>0</v>
      </c>
      <c r="BN323" s="5">
        <f>IFERROR(IF(BM323=$B323,0,IF($B323=0,ROUND((ABS(BM323-'Calculs T1a'!$S$7)/'Calculs T1a'!$S$7)*100,0),ROUND((ABS(BM323-$B323)/$B323)*100,0))), "No Prediction")</f>
        <v>0</v>
      </c>
      <c r="BP323" s="5">
        <f>IFERROR(IF(BO323=$B323,0,IF($B323=0,ROUND((ABS(BO323-'Calculs T1a'!$S$7)/'Calculs T1a'!$S$7)*100,0),ROUND((ABS(BO323-$B323)/$B323)*100,0))), "No Prediction")</f>
        <v>0</v>
      </c>
      <c r="BR323" s="5">
        <f>IFERROR(IF(BQ323=$B323,0,IF($B323=0,ROUND((ABS(BQ323-'Calculs T1a'!$S$7)/'Calculs T1a'!$S$7)*100,0),ROUND((ABS(BQ323-$B323)/$B323)*100,0))), "No Prediction")</f>
        <v>0</v>
      </c>
      <c r="BT323" s="5">
        <f>IFERROR(IF(BS323=$B323,0,IF($B323=0,ROUND((ABS(BS323-'Calculs T1a'!$S$7)/'Calculs T1a'!$S$7)*100,0),ROUND((ABS(BS323-$B323)/$B323)*100,0))), "No Prediction")</f>
        <v>0</v>
      </c>
      <c r="BV323" s="5">
        <f>IFERROR(IF(BU323=$B323,0,IF($B323=0,ROUND((ABS(BU323-'Calculs T1a'!$S$7)/'Calculs T1a'!$S$7)*100,0),ROUND((ABS(BU323-$B323)/$B323)*100,0))), "No Prediction")</f>
        <v>0</v>
      </c>
    </row>
    <row r="324" spans="4:74" x14ac:dyDescent="0.3">
      <c r="D324" s="5">
        <f>IFERROR(IF(C324=$B324,0,IF($B324=0,ROUND((ABS(C324-'Calculs T1a'!$S$7)/'Calculs T1a'!$S$7)*100,0),ROUND((ABS(C324-$B324)/$B324)*100,0))), "No Prediction")</f>
        <v>0</v>
      </c>
      <c r="F324" s="5">
        <f>IFERROR(IF(E324=$B324,0,IF($B324=0,ROUND((ABS(E324-'Calculs T1a'!$S$7)/'Calculs T1a'!$S$7)*100,0),ROUND((ABS(E324-$B324)/$B324)*100,0))), "No Prediction")</f>
        <v>0</v>
      </c>
      <c r="H324" s="5">
        <f>IFERROR(IF(G324=$B324,0,IF($B324=0,ROUND((ABS(G324-'Calculs T1a'!$S$7)/'Calculs T1a'!$S$7)*100,0),ROUND((ABS(G324-$B324)/$B324)*100,0))), "No Prediction")</f>
        <v>0</v>
      </c>
      <c r="J324" s="5">
        <f>IFERROR(IF(I324=$B324,0,IF($B324=0,ROUND((ABS(I324-'Calculs T1a'!$S$7)/'Calculs T1a'!$S$7)*100,0),ROUND((ABS(I324-$B324)/$B324)*100,0))), "No Prediction")</f>
        <v>0</v>
      </c>
      <c r="L324" s="5">
        <f>IFERROR(IF(K324=$B324,0,IF($B324=0,ROUND((ABS(K324-'Calculs T1a'!$S$7)/'Calculs T1a'!$S$7)*100,0),ROUND((ABS(K324-$B324)/$B324)*100,0))), "No Prediction")</f>
        <v>0</v>
      </c>
      <c r="N324" s="5">
        <f>IFERROR(IF(M324=$B324,0,IF($B324=0,ROUND((ABS(M324-'Calculs T1a'!$S$7)/'Calculs T1a'!$S$7)*100,0),ROUND((ABS(M324-$B324)/$B324)*100,0))), "No Prediction")</f>
        <v>0</v>
      </c>
      <c r="P324" s="5">
        <f>IFERROR(IF(O324=$B324,0,IF($B324=0,ROUND((ABS(O324-'Calculs T1a'!$S$7)/'Calculs T1a'!$S$7)*100,0),ROUND((ABS(O324-$B324)/$B324)*100,0))), "No Prediction")</f>
        <v>0</v>
      </c>
      <c r="R324" s="5">
        <f>IFERROR(IF(Q324=$B324,0,IF($B324=0,ROUND((ABS(Q324-'Calculs T1a'!$S$7)/'Calculs T1a'!$S$7)*100,0),ROUND((ABS(Q324-$B324)/$B324)*100,0))), "No Prediction")</f>
        <v>0</v>
      </c>
      <c r="T324" s="5">
        <f>IFERROR(IF(S324=$B324,0,IF($B324=0,ROUND((ABS(S324-'Calculs T1a'!$S$7)/'Calculs T1a'!$S$7)*100,0),ROUND((ABS(S324-$B324)/$B324)*100,0))), "No Prediction")</f>
        <v>0</v>
      </c>
      <c r="V324" s="5">
        <f>IFERROR(IF(U324=$B324,0,IF($B324=0,ROUND((ABS(U324-'Calculs T1a'!$S$7)/'Calculs T1a'!$S$7)*100,0),ROUND((ABS(U324-$B324)/$B324)*100,0))), "No Prediction")</f>
        <v>0</v>
      </c>
      <c r="X324" s="5">
        <f>IFERROR(IF(W324=$B324,0,IF($B324=0,ROUND((ABS(W324-'Calculs T1a'!$S$7)/'Calculs T1a'!$S$7)*100,0),ROUND((ABS(W324-$B324)/$B324)*100,0))), "No Prediction")</f>
        <v>0</v>
      </c>
      <c r="AC324" s="5">
        <f>IFERROR(IF(AB324=$B324,0,IF($B324=0,ROUND((ABS(AB324-'Calculs T1a'!$S$7)/'Calculs T1a'!$S$7)*100,0),ROUND((ABS(AB324-$B324)/$B324)*100,0))), "No Prediction")</f>
        <v>0</v>
      </c>
      <c r="AE324" s="5">
        <f>IFERROR(IF(AD324=$B324,0,IF($B324=0,ROUND((ABS(AD324-'Calculs T1a'!$S$7)/'Calculs T1a'!$S$7)*100,0),ROUND((ABS(AD324-$B324)/$B324)*100,0))), "No Prediction")</f>
        <v>0</v>
      </c>
      <c r="AG324" s="5">
        <f>IFERROR(IF(AF324=$B324,0,IF($B324=0,ROUND((ABS(AF324-'Calculs T1a'!$S$7)/'Calculs T1a'!$S$7)*100,0),ROUND((ABS(AF324-$B324)/$B324)*100,0))), "No Prediction")</f>
        <v>0</v>
      </c>
      <c r="AI324" s="5">
        <f>IFERROR(IF(AH324=$B324,0,IF($B324=0,ROUND((ABS(AH324-'Calculs T1a'!$S$7)/'Calculs T1a'!$S$7)*100,0),ROUND((ABS(AH324-$B324)/$B324)*100,0))), "No Prediction")</f>
        <v>0</v>
      </c>
      <c r="AK324" s="5">
        <f>IFERROR(IF(AJ324=$B324,0,IF($B324=0,ROUND((ABS(AJ324-'Calculs T1a'!$S$7)/'Calculs T1a'!$S$7)*100,0),ROUND((ABS(AJ324-$B324)/$B324)*100,0))), "No Prediction")</f>
        <v>0</v>
      </c>
      <c r="AM324" s="5">
        <f>IFERROR(IF(AL324=$B324,0,IF($B324=0,ROUND((ABS(AL324-'Calculs T1a'!$S$7)/'Calculs T1a'!$S$7)*100,0),ROUND((ABS(AL324-$B324)/$B324)*100,0))), "No Prediction")</f>
        <v>0</v>
      </c>
      <c r="AO324" s="5">
        <f>IFERROR(IF(AN324=$B324,0,IF($B324=0,ROUND((ABS(AN324-'Calculs T1a'!$S$7)/'Calculs T1a'!$S$7)*100,0),ROUND((ABS(AN324-$B324)/$B324)*100,0))), "No Prediction")</f>
        <v>0</v>
      </c>
      <c r="AQ324" s="5">
        <f>IFERROR(IF(AP324=$B324,0,IF($B324=0,ROUND((ABS(AP324-'Calculs T1a'!$S$7)/'Calculs T1a'!$S$7)*100,0),ROUND((ABS(AP324-$B324)/$B324)*100,0))), "No Prediction")</f>
        <v>0</v>
      </c>
      <c r="AS324" s="5">
        <f>IFERROR(IF(AR324=$B324,0,IF($B324=0,ROUND((ABS(AR324-'Calculs T1a'!$S$7)/'Calculs T1a'!$S$7)*100,0),ROUND((ABS(AR324-$B324)/$B324)*100,0))), "No Prediction")</f>
        <v>0</v>
      </c>
      <c r="AU324" s="5">
        <f>IFERROR(IF(AT324=$B324,0,IF($B324=0,ROUND((ABS(AT324-'Calculs T1a'!$S$7)/'Calculs T1a'!$S$7)*100,0),ROUND((ABS(AT324-$B324)/$B324)*100,0))), "No Prediction")</f>
        <v>0</v>
      </c>
      <c r="AW324" s="5">
        <f>IFERROR(IF(AV324=$B324,0,IF($B324=0,ROUND((ABS(AV324-'Calculs T1a'!$S$7)/'Calculs T1a'!$S$7)*100,0),ROUND((ABS(AV324-$B324)/$B324)*100,0))), "No Prediction")</f>
        <v>0</v>
      </c>
      <c r="BB324" s="5">
        <f>IFERROR(IF(BA324=$B324,0,IF($B324=0,ROUND((ABS(BA324-'Calculs T1a'!$S$7)/'Calculs T1a'!$S$7)*100,0),ROUND((ABS(BA324-$B324)/$B324)*100,0))), "No Prediction")</f>
        <v>0</v>
      </c>
      <c r="BD324" s="5">
        <f>IFERROR(IF(BC324=$B324,0,IF($B324=0,ROUND((ABS(BC324-'Calculs T1a'!$S$7)/'Calculs T1a'!$S$7)*100,0),ROUND((ABS(BC324-$B324)/$B324)*100,0))), "No Prediction")</f>
        <v>0</v>
      </c>
      <c r="BF324" s="5">
        <f>IFERROR(IF(BE324=$B324,0,IF($B324=0,ROUND((ABS(BE324-'Calculs T1a'!$S$7)/'Calculs T1a'!$S$7)*100,0),ROUND((ABS(BE324-$B324)/$B324)*100,0))), "No Prediction")</f>
        <v>0</v>
      </c>
      <c r="BH324" s="5">
        <f>IFERROR(IF(BG324=$B324,0,IF($B324=0,ROUND((ABS(BG324-'Calculs T1a'!$S$7)/'Calculs T1a'!$S$7)*100,0),ROUND((ABS(BG324-$B324)/$B324)*100,0))), "No Prediction")</f>
        <v>0</v>
      </c>
      <c r="BJ324" s="5">
        <f>IFERROR(IF(BI324=$B324,0,IF($B324=0,ROUND((ABS(BI324-'Calculs T1a'!$S$7)/'Calculs T1a'!$S$7)*100,0),ROUND((ABS(BI324-$B324)/$B324)*100,0))), "No Prediction")</f>
        <v>0</v>
      </c>
      <c r="BL324" s="5">
        <f>IFERROR(IF(BK324=$B324,0,IF($B324=0,ROUND((ABS(BK324-'Calculs T1a'!$S$7)/'Calculs T1a'!$S$7)*100,0),ROUND((ABS(BK324-$B324)/$B324)*100,0))), "No Prediction")</f>
        <v>0</v>
      </c>
      <c r="BN324" s="5">
        <f>IFERROR(IF(BM324=$B324,0,IF($B324=0,ROUND((ABS(BM324-'Calculs T1a'!$S$7)/'Calculs T1a'!$S$7)*100,0),ROUND((ABS(BM324-$B324)/$B324)*100,0))), "No Prediction")</f>
        <v>0</v>
      </c>
      <c r="BP324" s="5">
        <f>IFERROR(IF(BO324=$B324,0,IF($B324=0,ROUND((ABS(BO324-'Calculs T1a'!$S$7)/'Calculs T1a'!$S$7)*100,0),ROUND((ABS(BO324-$B324)/$B324)*100,0))), "No Prediction")</f>
        <v>0</v>
      </c>
      <c r="BR324" s="5">
        <f>IFERROR(IF(BQ324=$B324,0,IF($B324=0,ROUND((ABS(BQ324-'Calculs T1a'!$S$7)/'Calculs T1a'!$S$7)*100,0),ROUND((ABS(BQ324-$B324)/$B324)*100,0))), "No Prediction")</f>
        <v>0</v>
      </c>
      <c r="BT324" s="5">
        <f>IFERROR(IF(BS324=$B324,0,IF($B324=0,ROUND((ABS(BS324-'Calculs T1a'!$S$7)/'Calculs T1a'!$S$7)*100,0),ROUND((ABS(BS324-$B324)/$B324)*100,0))), "No Prediction")</f>
        <v>0</v>
      </c>
      <c r="BV324" s="5">
        <f>IFERROR(IF(BU324=$B324,0,IF($B324=0,ROUND((ABS(BU324-'Calculs T1a'!$S$7)/'Calculs T1a'!$S$7)*100,0),ROUND((ABS(BU324-$B324)/$B324)*100,0))), "No Prediction")</f>
        <v>0</v>
      </c>
    </row>
    <row r="325" spans="4:74" x14ac:dyDescent="0.3">
      <c r="D325" s="5">
        <f>IFERROR(IF(C325=$B325,0,IF($B325=0,ROUND((ABS(C325-'Calculs T1a'!$S$7)/'Calculs T1a'!$S$7)*100,0),ROUND((ABS(C325-$B325)/$B325)*100,0))), "No Prediction")</f>
        <v>0</v>
      </c>
      <c r="F325" s="5">
        <f>IFERROR(IF(E325=$B325,0,IF($B325=0,ROUND((ABS(E325-'Calculs T1a'!$S$7)/'Calculs T1a'!$S$7)*100,0),ROUND((ABS(E325-$B325)/$B325)*100,0))), "No Prediction")</f>
        <v>0</v>
      </c>
      <c r="H325" s="5">
        <f>IFERROR(IF(G325=$B325,0,IF($B325=0,ROUND((ABS(G325-'Calculs T1a'!$S$7)/'Calculs T1a'!$S$7)*100,0),ROUND((ABS(G325-$B325)/$B325)*100,0))), "No Prediction")</f>
        <v>0</v>
      </c>
      <c r="J325" s="5">
        <f>IFERROR(IF(I325=$B325,0,IF($B325=0,ROUND((ABS(I325-'Calculs T1a'!$S$7)/'Calculs T1a'!$S$7)*100,0),ROUND((ABS(I325-$B325)/$B325)*100,0))), "No Prediction")</f>
        <v>0</v>
      </c>
      <c r="L325" s="5">
        <f>IFERROR(IF(K325=$B325,0,IF($B325=0,ROUND((ABS(K325-'Calculs T1a'!$S$7)/'Calculs T1a'!$S$7)*100,0),ROUND((ABS(K325-$B325)/$B325)*100,0))), "No Prediction")</f>
        <v>0</v>
      </c>
      <c r="N325" s="5">
        <f>IFERROR(IF(M325=$B325,0,IF($B325=0,ROUND((ABS(M325-'Calculs T1a'!$S$7)/'Calculs T1a'!$S$7)*100,0),ROUND((ABS(M325-$B325)/$B325)*100,0))), "No Prediction")</f>
        <v>0</v>
      </c>
      <c r="P325" s="5">
        <f>IFERROR(IF(O325=$B325,0,IF($B325=0,ROUND((ABS(O325-'Calculs T1a'!$S$7)/'Calculs T1a'!$S$7)*100,0),ROUND((ABS(O325-$B325)/$B325)*100,0))), "No Prediction")</f>
        <v>0</v>
      </c>
      <c r="R325" s="5">
        <f>IFERROR(IF(Q325=$B325,0,IF($B325=0,ROUND((ABS(Q325-'Calculs T1a'!$S$7)/'Calculs T1a'!$S$7)*100,0),ROUND((ABS(Q325-$B325)/$B325)*100,0))), "No Prediction")</f>
        <v>0</v>
      </c>
      <c r="T325" s="5">
        <f>IFERROR(IF(S325=$B325,0,IF($B325=0,ROUND((ABS(S325-'Calculs T1a'!$S$7)/'Calculs T1a'!$S$7)*100,0),ROUND((ABS(S325-$B325)/$B325)*100,0))), "No Prediction")</f>
        <v>0</v>
      </c>
      <c r="V325" s="5">
        <f>IFERROR(IF(U325=$B325,0,IF($B325=0,ROUND((ABS(U325-'Calculs T1a'!$S$7)/'Calculs T1a'!$S$7)*100,0),ROUND((ABS(U325-$B325)/$B325)*100,0))), "No Prediction")</f>
        <v>0</v>
      </c>
      <c r="X325" s="5">
        <f>IFERROR(IF(W325=$B325,0,IF($B325=0,ROUND((ABS(W325-'Calculs T1a'!$S$7)/'Calculs T1a'!$S$7)*100,0),ROUND((ABS(W325-$B325)/$B325)*100,0))), "No Prediction")</f>
        <v>0</v>
      </c>
      <c r="AC325" s="5">
        <f>IFERROR(IF(AB325=$B325,0,IF($B325=0,ROUND((ABS(AB325-'Calculs T1a'!$S$7)/'Calculs T1a'!$S$7)*100,0),ROUND((ABS(AB325-$B325)/$B325)*100,0))), "No Prediction")</f>
        <v>0</v>
      </c>
      <c r="AE325" s="5">
        <f>IFERROR(IF(AD325=$B325,0,IF($B325=0,ROUND((ABS(AD325-'Calculs T1a'!$S$7)/'Calculs T1a'!$S$7)*100,0),ROUND((ABS(AD325-$B325)/$B325)*100,0))), "No Prediction")</f>
        <v>0</v>
      </c>
      <c r="AG325" s="5">
        <f>IFERROR(IF(AF325=$B325,0,IF($B325=0,ROUND((ABS(AF325-'Calculs T1a'!$S$7)/'Calculs T1a'!$S$7)*100,0),ROUND((ABS(AF325-$B325)/$B325)*100,0))), "No Prediction")</f>
        <v>0</v>
      </c>
      <c r="AI325" s="5">
        <f>IFERROR(IF(AH325=$B325,0,IF($B325=0,ROUND((ABS(AH325-'Calculs T1a'!$S$7)/'Calculs T1a'!$S$7)*100,0),ROUND((ABS(AH325-$B325)/$B325)*100,0))), "No Prediction")</f>
        <v>0</v>
      </c>
      <c r="AK325" s="5">
        <f>IFERROR(IF(AJ325=$B325,0,IF($B325=0,ROUND((ABS(AJ325-'Calculs T1a'!$S$7)/'Calculs T1a'!$S$7)*100,0),ROUND((ABS(AJ325-$B325)/$B325)*100,0))), "No Prediction")</f>
        <v>0</v>
      </c>
      <c r="AM325" s="5">
        <f>IFERROR(IF(AL325=$B325,0,IF($B325=0,ROUND((ABS(AL325-'Calculs T1a'!$S$7)/'Calculs T1a'!$S$7)*100,0),ROUND((ABS(AL325-$B325)/$B325)*100,0))), "No Prediction")</f>
        <v>0</v>
      </c>
      <c r="AO325" s="5">
        <f>IFERROR(IF(AN325=$B325,0,IF($B325=0,ROUND((ABS(AN325-'Calculs T1a'!$S$7)/'Calculs T1a'!$S$7)*100,0),ROUND((ABS(AN325-$B325)/$B325)*100,0))), "No Prediction")</f>
        <v>0</v>
      </c>
      <c r="AQ325" s="5">
        <f>IFERROR(IF(AP325=$B325,0,IF($B325=0,ROUND((ABS(AP325-'Calculs T1a'!$S$7)/'Calculs T1a'!$S$7)*100,0),ROUND((ABS(AP325-$B325)/$B325)*100,0))), "No Prediction")</f>
        <v>0</v>
      </c>
      <c r="AS325" s="5">
        <f>IFERROR(IF(AR325=$B325,0,IF($B325=0,ROUND((ABS(AR325-'Calculs T1a'!$S$7)/'Calculs T1a'!$S$7)*100,0),ROUND((ABS(AR325-$B325)/$B325)*100,0))), "No Prediction")</f>
        <v>0</v>
      </c>
      <c r="AU325" s="5">
        <f>IFERROR(IF(AT325=$B325,0,IF($B325=0,ROUND((ABS(AT325-'Calculs T1a'!$S$7)/'Calculs T1a'!$S$7)*100,0),ROUND((ABS(AT325-$B325)/$B325)*100,0))), "No Prediction")</f>
        <v>0</v>
      </c>
      <c r="AW325" s="5">
        <f>IFERROR(IF(AV325=$B325,0,IF($B325=0,ROUND((ABS(AV325-'Calculs T1a'!$S$7)/'Calculs T1a'!$S$7)*100,0),ROUND((ABS(AV325-$B325)/$B325)*100,0))), "No Prediction")</f>
        <v>0</v>
      </c>
      <c r="BB325" s="5">
        <f>IFERROR(IF(BA325=$B325,0,IF($B325=0,ROUND((ABS(BA325-'Calculs T1a'!$S$7)/'Calculs T1a'!$S$7)*100,0),ROUND((ABS(BA325-$B325)/$B325)*100,0))), "No Prediction")</f>
        <v>0</v>
      </c>
      <c r="BD325" s="5">
        <f>IFERROR(IF(BC325=$B325,0,IF($B325=0,ROUND((ABS(BC325-'Calculs T1a'!$S$7)/'Calculs T1a'!$S$7)*100,0),ROUND((ABS(BC325-$B325)/$B325)*100,0))), "No Prediction")</f>
        <v>0</v>
      </c>
      <c r="BF325" s="5">
        <f>IFERROR(IF(BE325=$B325,0,IF($B325=0,ROUND((ABS(BE325-'Calculs T1a'!$S$7)/'Calculs T1a'!$S$7)*100,0),ROUND((ABS(BE325-$B325)/$B325)*100,0))), "No Prediction")</f>
        <v>0</v>
      </c>
      <c r="BH325" s="5">
        <f>IFERROR(IF(BG325=$B325,0,IF($B325=0,ROUND((ABS(BG325-'Calculs T1a'!$S$7)/'Calculs T1a'!$S$7)*100,0),ROUND((ABS(BG325-$B325)/$B325)*100,0))), "No Prediction")</f>
        <v>0</v>
      </c>
      <c r="BJ325" s="5">
        <f>IFERROR(IF(BI325=$B325,0,IF($B325=0,ROUND((ABS(BI325-'Calculs T1a'!$S$7)/'Calculs T1a'!$S$7)*100,0),ROUND((ABS(BI325-$B325)/$B325)*100,0))), "No Prediction")</f>
        <v>0</v>
      </c>
      <c r="BL325" s="5">
        <f>IFERROR(IF(BK325=$B325,0,IF($B325=0,ROUND((ABS(BK325-'Calculs T1a'!$S$7)/'Calculs T1a'!$S$7)*100,0),ROUND((ABS(BK325-$B325)/$B325)*100,0))), "No Prediction")</f>
        <v>0</v>
      </c>
      <c r="BN325" s="5">
        <f>IFERROR(IF(BM325=$B325,0,IF($B325=0,ROUND((ABS(BM325-'Calculs T1a'!$S$7)/'Calculs T1a'!$S$7)*100,0),ROUND((ABS(BM325-$B325)/$B325)*100,0))), "No Prediction")</f>
        <v>0</v>
      </c>
      <c r="BP325" s="5">
        <f>IFERROR(IF(BO325=$B325,0,IF($B325=0,ROUND((ABS(BO325-'Calculs T1a'!$S$7)/'Calculs T1a'!$S$7)*100,0),ROUND((ABS(BO325-$B325)/$B325)*100,0))), "No Prediction")</f>
        <v>0</v>
      </c>
      <c r="BR325" s="5">
        <f>IFERROR(IF(BQ325=$B325,0,IF($B325=0,ROUND((ABS(BQ325-'Calculs T1a'!$S$7)/'Calculs T1a'!$S$7)*100,0),ROUND((ABS(BQ325-$B325)/$B325)*100,0))), "No Prediction")</f>
        <v>0</v>
      </c>
      <c r="BT325" s="5">
        <f>IFERROR(IF(BS325=$B325,0,IF($B325=0,ROUND((ABS(BS325-'Calculs T1a'!$S$7)/'Calculs T1a'!$S$7)*100,0),ROUND((ABS(BS325-$B325)/$B325)*100,0))), "No Prediction")</f>
        <v>0</v>
      </c>
      <c r="BV325" s="5">
        <f>IFERROR(IF(BU325=$B325,0,IF($B325=0,ROUND((ABS(BU325-'Calculs T1a'!$S$7)/'Calculs T1a'!$S$7)*100,0),ROUND((ABS(BU325-$B325)/$B325)*100,0))), "No Prediction")</f>
        <v>0</v>
      </c>
    </row>
    <row r="326" spans="4:74" x14ac:dyDescent="0.3">
      <c r="D326" s="5">
        <f>IFERROR(IF(C326=$B326,0,IF($B326=0,ROUND((ABS(C326-'Calculs T1a'!$S$7)/'Calculs T1a'!$S$7)*100,0),ROUND((ABS(C326-$B326)/$B326)*100,0))), "No Prediction")</f>
        <v>0</v>
      </c>
      <c r="F326" s="5">
        <f>IFERROR(IF(E326=$B326,0,IF($B326=0,ROUND((ABS(E326-'Calculs T1a'!$S$7)/'Calculs T1a'!$S$7)*100,0),ROUND((ABS(E326-$B326)/$B326)*100,0))), "No Prediction")</f>
        <v>0</v>
      </c>
      <c r="H326" s="5">
        <f>IFERROR(IF(G326=$B326,0,IF($B326=0,ROUND((ABS(G326-'Calculs T1a'!$S$7)/'Calculs T1a'!$S$7)*100,0),ROUND((ABS(G326-$B326)/$B326)*100,0))), "No Prediction")</f>
        <v>0</v>
      </c>
      <c r="J326" s="5">
        <f>IFERROR(IF(I326=$B326,0,IF($B326=0,ROUND((ABS(I326-'Calculs T1a'!$S$7)/'Calculs T1a'!$S$7)*100,0),ROUND((ABS(I326-$B326)/$B326)*100,0))), "No Prediction")</f>
        <v>0</v>
      </c>
      <c r="L326" s="5">
        <f>IFERROR(IF(K326=$B326,0,IF($B326=0,ROUND((ABS(K326-'Calculs T1a'!$S$7)/'Calculs T1a'!$S$7)*100,0),ROUND((ABS(K326-$B326)/$B326)*100,0))), "No Prediction")</f>
        <v>0</v>
      </c>
      <c r="N326" s="5">
        <f>IFERROR(IF(M326=$B326,0,IF($B326=0,ROUND((ABS(M326-'Calculs T1a'!$S$7)/'Calculs T1a'!$S$7)*100,0),ROUND((ABS(M326-$B326)/$B326)*100,0))), "No Prediction")</f>
        <v>0</v>
      </c>
      <c r="P326" s="5">
        <f>IFERROR(IF(O326=$B326,0,IF($B326=0,ROUND((ABS(O326-'Calculs T1a'!$S$7)/'Calculs T1a'!$S$7)*100,0),ROUND((ABS(O326-$B326)/$B326)*100,0))), "No Prediction")</f>
        <v>0</v>
      </c>
      <c r="R326" s="5">
        <f>IFERROR(IF(Q326=$B326,0,IF($B326=0,ROUND((ABS(Q326-'Calculs T1a'!$S$7)/'Calculs T1a'!$S$7)*100,0),ROUND((ABS(Q326-$B326)/$B326)*100,0))), "No Prediction")</f>
        <v>0</v>
      </c>
      <c r="T326" s="5">
        <f>IFERROR(IF(S326=$B326,0,IF($B326=0,ROUND((ABS(S326-'Calculs T1a'!$S$7)/'Calculs T1a'!$S$7)*100,0),ROUND((ABS(S326-$B326)/$B326)*100,0))), "No Prediction")</f>
        <v>0</v>
      </c>
      <c r="V326" s="5">
        <f>IFERROR(IF(U326=$B326,0,IF($B326=0,ROUND((ABS(U326-'Calculs T1a'!$S$7)/'Calculs T1a'!$S$7)*100,0),ROUND((ABS(U326-$B326)/$B326)*100,0))), "No Prediction")</f>
        <v>0</v>
      </c>
      <c r="X326" s="5">
        <f>IFERROR(IF(W326=$B326,0,IF($B326=0,ROUND((ABS(W326-'Calculs T1a'!$S$7)/'Calculs T1a'!$S$7)*100,0),ROUND((ABS(W326-$B326)/$B326)*100,0))), "No Prediction")</f>
        <v>0</v>
      </c>
      <c r="AC326" s="5">
        <f>IFERROR(IF(AB326=$B326,0,IF($B326=0,ROUND((ABS(AB326-'Calculs T1a'!$S$7)/'Calculs T1a'!$S$7)*100,0),ROUND((ABS(AB326-$B326)/$B326)*100,0))), "No Prediction")</f>
        <v>0</v>
      </c>
      <c r="AE326" s="5">
        <f>IFERROR(IF(AD326=$B326,0,IF($B326=0,ROUND((ABS(AD326-'Calculs T1a'!$S$7)/'Calculs T1a'!$S$7)*100,0),ROUND((ABS(AD326-$B326)/$B326)*100,0))), "No Prediction")</f>
        <v>0</v>
      </c>
      <c r="AG326" s="5">
        <f>IFERROR(IF(AF326=$B326,0,IF($B326=0,ROUND((ABS(AF326-'Calculs T1a'!$S$7)/'Calculs T1a'!$S$7)*100,0),ROUND((ABS(AF326-$B326)/$B326)*100,0))), "No Prediction")</f>
        <v>0</v>
      </c>
      <c r="AI326" s="5">
        <f>IFERROR(IF(AH326=$B326,0,IF($B326=0,ROUND((ABS(AH326-'Calculs T1a'!$S$7)/'Calculs T1a'!$S$7)*100,0),ROUND((ABS(AH326-$B326)/$B326)*100,0))), "No Prediction")</f>
        <v>0</v>
      </c>
      <c r="AK326" s="5">
        <f>IFERROR(IF(AJ326=$B326,0,IF($B326=0,ROUND((ABS(AJ326-'Calculs T1a'!$S$7)/'Calculs T1a'!$S$7)*100,0),ROUND((ABS(AJ326-$B326)/$B326)*100,0))), "No Prediction")</f>
        <v>0</v>
      </c>
      <c r="AM326" s="5">
        <f>IFERROR(IF(AL326=$B326,0,IF($B326=0,ROUND((ABS(AL326-'Calculs T1a'!$S$7)/'Calculs T1a'!$S$7)*100,0),ROUND((ABS(AL326-$B326)/$B326)*100,0))), "No Prediction")</f>
        <v>0</v>
      </c>
      <c r="AO326" s="5">
        <f>IFERROR(IF(AN326=$B326,0,IF($B326=0,ROUND((ABS(AN326-'Calculs T1a'!$S$7)/'Calculs T1a'!$S$7)*100,0),ROUND((ABS(AN326-$B326)/$B326)*100,0))), "No Prediction")</f>
        <v>0</v>
      </c>
      <c r="AQ326" s="5">
        <f>IFERROR(IF(AP326=$B326,0,IF($B326=0,ROUND((ABS(AP326-'Calculs T1a'!$S$7)/'Calculs T1a'!$S$7)*100,0),ROUND((ABS(AP326-$B326)/$B326)*100,0))), "No Prediction")</f>
        <v>0</v>
      </c>
      <c r="AS326" s="5">
        <f>IFERROR(IF(AR326=$B326,0,IF($B326=0,ROUND((ABS(AR326-'Calculs T1a'!$S$7)/'Calculs T1a'!$S$7)*100,0),ROUND((ABS(AR326-$B326)/$B326)*100,0))), "No Prediction")</f>
        <v>0</v>
      </c>
      <c r="AU326" s="5">
        <f>IFERROR(IF(AT326=$B326,0,IF($B326=0,ROUND((ABS(AT326-'Calculs T1a'!$S$7)/'Calculs T1a'!$S$7)*100,0),ROUND((ABS(AT326-$B326)/$B326)*100,0))), "No Prediction")</f>
        <v>0</v>
      </c>
      <c r="AW326" s="5">
        <f>IFERROR(IF(AV326=$B326,0,IF($B326=0,ROUND((ABS(AV326-'Calculs T1a'!$S$7)/'Calculs T1a'!$S$7)*100,0),ROUND((ABS(AV326-$B326)/$B326)*100,0))), "No Prediction")</f>
        <v>0</v>
      </c>
      <c r="BB326" s="5">
        <f>IFERROR(IF(BA326=$B326,0,IF($B326=0,ROUND((ABS(BA326-'Calculs T1a'!$S$7)/'Calculs T1a'!$S$7)*100,0),ROUND((ABS(BA326-$B326)/$B326)*100,0))), "No Prediction")</f>
        <v>0</v>
      </c>
      <c r="BD326" s="5">
        <f>IFERROR(IF(BC326=$B326,0,IF($B326=0,ROUND((ABS(BC326-'Calculs T1a'!$S$7)/'Calculs T1a'!$S$7)*100,0),ROUND((ABS(BC326-$B326)/$B326)*100,0))), "No Prediction")</f>
        <v>0</v>
      </c>
      <c r="BF326" s="5">
        <f>IFERROR(IF(BE326=$B326,0,IF($B326=0,ROUND((ABS(BE326-'Calculs T1a'!$S$7)/'Calculs T1a'!$S$7)*100,0),ROUND((ABS(BE326-$B326)/$B326)*100,0))), "No Prediction")</f>
        <v>0</v>
      </c>
      <c r="BH326" s="5">
        <f>IFERROR(IF(BG326=$B326,0,IF($B326=0,ROUND((ABS(BG326-'Calculs T1a'!$S$7)/'Calculs T1a'!$S$7)*100,0),ROUND((ABS(BG326-$B326)/$B326)*100,0))), "No Prediction")</f>
        <v>0</v>
      </c>
      <c r="BJ326" s="5">
        <f>IFERROR(IF(BI326=$B326,0,IF($B326=0,ROUND((ABS(BI326-'Calculs T1a'!$S$7)/'Calculs T1a'!$S$7)*100,0),ROUND((ABS(BI326-$B326)/$B326)*100,0))), "No Prediction")</f>
        <v>0</v>
      </c>
      <c r="BL326" s="5">
        <f>IFERROR(IF(BK326=$B326,0,IF($B326=0,ROUND((ABS(BK326-'Calculs T1a'!$S$7)/'Calculs T1a'!$S$7)*100,0),ROUND((ABS(BK326-$B326)/$B326)*100,0))), "No Prediction")</f>
        <v>0</v>
      </c>
      <c r="BN326" s="5">
        <f>IFERROR(IF(BM326=$B326,0,IF($B326=0,ROUND((ABS(BM326-'Calculs T1a'!$S$7)/'Calculs T1a'!$S$7)*100,0),ROUND((ABS(BM326-$B326)/$B326)*100,0))), "No Prediction")</f>
        <v>0</v>
      </c>
      <c r="BP326" s="5">
        <f>IFERROR(IF(BO326=$B326,0,IF($B326=0,ROUND((ABS(BO326-'Calculs T1a'!$S$7)/'Calculs T1a'!$S$7)*100,0),ROUND((ABS(BO326-$B326)/$B326)*100,0))), "No Prediction")</f>
        <v>0</v>
      </c>
      <c r="BR326" s="5">
        <f>IFERROR(IF(BQ326=$B326,0,IF($B326=0,ROUND((ABS(BQ326-'Calculs T1a'!$S$7)/'Calculs T1a'!$S$7)*100,0),ROUND((ABS(BQ326-$B326)/$B326)*100,0))), "No Prediction")</f>
        <v>0</v>
      </c>
      <c r="BT326" s="5">
        <f>IFERROR(IF(BS326=$B326,0,IF($B326=0,ROUND((ABS(BS326-'Calculs T1a'!$S$7)/'Calculs T1a'!$S$7)*100,0),ROUND((ABS(BS326-$B326)/$B326)*100,0))), "No Prediction")</f>
        <v>0</v>
      </c>
      <c r="BV326" s="5">
        <f>IFERROR(IF(BU326=$B326,0,IF($B326=0,ROUND((ABS(BU326-'Calculs T1a'!$S$7)/'Calculs T1a'!$S$7)*100,0),ROUND((ABS(BU326-$B326)/$B326)*100,0))), "No Prediction")</f>
        <v>0</v>
      </c>
    </row>
    <row r="327" spans="4:74" x14ac:dyDescent="0.3">
      <c r="D327" s="5">
        <f>IFERROR(IF(C327=$B327,0,IF($B327=0,ROUND((ABS(C327-'Calculs T1a'!$S$7)/'Calculs T1a'!$S$7)*100,0),ROUND((ABS(C327-$B327)/$B327)*100,0))), "No Prediction")</f>
        <v>0</v>
      </c>
      <c r="F327" s="5">
        <f>IFERROR(IF(E327=$B327,0,IF($B327=0,ROUND((ABS(E327-'Calculs T1a'!$S$7)/'Calculs T1a'!$S$7)*100,0),ROUND((ABS(E327-$B327)/$B327)*100,0))), "No Prediction")</f>
        <v>0</v>
      </c>
      <c r="H327" s="5">
        <f>IFERROR(IF(G327=$B327,0,IF($B327=0,ROUND((ABS(G327-'Calculs T1a'!$S$7)/'Calculs T1a'!$S$7)*100,0),ROUND((ABS(G327-$B327)/$B327)*100,0))), "No Prediction")</f>
        <v>0</v>
      </c>
      <c r="J327" s="5">
        <f>IFERROR(IF(I327=$B327,0,IF($B327=0,ROUND((ABS(I327-'Calculs T1a'!$S$7)/'Calculs T1a'!$S$7)*100,0),ROUND((ABS(I327-$B327)/$B327)*100,0))), "No Prediction")</f>
        <v>0</v>
      </c>
      <c r="L327" s="5">
        <f>IFERROR(IF(K327=$B327,0,IF($B327=0,ROUND((ABS(K327-'Calculs T1a'!$S$7)/'Calculs T1a'!$S$7)*100,0),ROUND((ABS(K327-$B327)/$B327)*100,0))), "No Prediction")</f>
        <v>0</v>
      </c>
      <c r="N327" s="5">
        <f>IFERROR(IF(M327=$B327,0,IF($B327=0,ROUND((ABS(M327-'Calculs T1a'!$S$7)/'Calculs T1a'!$S$7)*100,0),ROUND((ABS(M327-$B327)/$B327)*100,0))), "No Prediction")</f>
        <v>0</v>
      </c>
      <c r="P327" s="5">
        <f>IFERROR(IF(O327=$B327,0,IF($B327=0,ROUND((ABS(O327-'Calculs T1a'!$S$7)/'Calculs T1a'!$S$7)*100,0),ROUND((ABS(O327-$B327)/$B327)*100,0))), "No Prediction")</f>
        <v>0</v>
      </c>
      <c r="R327" s="5">
        <f>IFERROR(IF(Q327=$B327,0,IF($B327=0,ROUND((ABS(Q327-'Calculs T1a'!$S$7)/'Calculs T1a'!$S$7)*100,0),ROUND((ABS(Q327-$B327)/$B327)*100,0))), "No Prediction")</f>
        <v>0</v>
      </c>
      <c r="T327" s="5">
        <f>IFERROR(IF(S327=$B327,0,IF($B327=0,ROUND((ABS(S327-'Calculs T1a'!$S$7)/'Calculs T1a'!$S$7)*100,0),ROUND((ABS(S327-$B327)/$B327)*100,0))), "No Prediction")</f>
        <v>0</v>
      </c>
      <c r="V327" s="5">
        <f>IFERROR(IF(U327=$B327,0,IF($B327=0,ROUND((ABS(U327-'Calculs T1a'!$S$7)/'Calculs T1a'!$S$7)*100,0),ROUND((ABS(U327-$B327)/$B327)*100,0))), "No Prediction")</f>
        <v>0</v>
      </c>
      <c r="X327" s="5">
        <f>IFERROR(IF(W327=$B327,0,IF($B327=0,ROUND((ABS(W327-'Calculs T1a'!$S$7)/'Calculs T1a'!$S$7)*100,0),ROUND((ABS(W327-$B327)/$B327)*100,0))), "No Prediction")</f>
        <v>0</v>
      </c>
      <c r="AC327" s="5">
        <f>IFERROR(IF(AB327=$B327,0,IF($B327=0,ROUND((ABS(AB327-'Calculs T1a'!$S$7)/'Calculs T1a'!$S$7)*100,0),ROUND((ABS(AB327-$B327)/$B327)*100,0))), "No Prediction")</f>
        <v>0</v>
      </c>
      <c r="AE327" s="5">
        <f>IFERROR(IF(AD327=$B327,0,IF($B327=0,ROUND((ABS(AD327-'Calculs T1a'!$S$7)/'Calculs T1a'!$S$7)*100,0),ROUND((ABS(AD327-$B327)/$B327)*100,0))), "No Prediction")</f>
        <v>0</v>
      </c>
      <c r="AG327" s="5">
        <f>IFERROR(IF(AF327=$B327,0,IF($B327=0,ROUND((ABS(AF327-'Calculs T1a'!$S$7)/'Calculs T1a'!$S$7)*100,0),ROUND((ABS(AF327-$B327)/$B327)*100,0))), "No Prediction")</f>
        <v>0</v>
      </c>
      <c r="AI327" s="5">
        <f>IFERROR(IF(AH327=$B327,0,IF($B327=0,ROUND((ABS(AH327-'Calculs T1a'!$S$7)/'Calculs T1a'!$S$7)*100,0),ROUND((ABS(AH327-$B327)/$B327)*100,0))), "No Prediction")</f>
        <v>0</v>
      </c>
      <c r="AK327" s="5">
        <f>IFERROR(IF(AJ327=$B327,0,IF($B327=0,ROUND((ABS(AJ327-'Calculs T1a'!$S$7)/'Calculs T1a'!$S$7)*100,0),ROUND((ABS(AJ327-$B327)/$B327)*100,0))), "No Prediction")</f>
        <v>0</v>
      </c>
      <c r="AM327" s="5">
        <f>IFERROR(IF(AL327=$B327,0,IF($B327=0,ROUND((ABS(AL327-'Calculs T1a'!$S$7)/'Calculs T1a'!$S$7)*100,0),ROUND((ABS(AL327-$B327)/$B327)*100,0))), "No Prediction")</f>
        <v>0</v>
      </c>
      <c r="AO327" s="5">
        <f>IFERROR(IF(AN327=$B327,0,IF($B327=0,ROUND((ABS(AN327-'Calculs T1a'!$S$7)/'Calculs T1a'!$S$7)*100,0),ROUND((ABS(AN327-$B327)/$B327)*100,0))), "No Prediction")</f>
        <v>0</v>
      </c>
      <c r="AQ327" s="5">
        <f>IFERROR(IF(AP327=$B327,0,IF($B327=0,ROUND((ABS(AP327-'Calculs T1a'!$S$7)/'Calculs T1a'!$S$7)*100,0),ROUND((ABS(AP327-$B327)/$B327)*100,0))), "No Prediction")</f>
        <v>0</v>
      </c>
      <c r="AS327" s="5">
        <f>IFERROR(IF(AR327=$B327,0,IF($B327=0,ROUND((ABS(AR327-'Calculs T1a'!$S$7)/'Calculs T1a'!$S$7)*100,0),ROUND((ABS(AR327-$B327)/$B327)*100,0))), "No Prediction")</f>
        <v>0</v>
      </c>
      <c r="AU327" s="5">
        <f>IFERROR(IF(AT327=$B327,0,IF($B327=0,ROUND((ABS(AT327-'Calculs T1a'!$S$7)/'Calculs T1a'!$S$7)*100,0),ROUND((ABS(AT327-$B327)/$B327)*100,0))), "No Prediction")</f>
        <v>0</v>
      </c>
      <c r="AW327" s="5">
        <f>IFERROR(IF(AV327=$B327,0,IF($B327=0,ROUND((ABS(AV327-'Calculs T1a'!$S$7)/'Calculs T1a'!$S$7)*100,0),ROUND((ABS(AV327-$B327)/$B327)*100,0))), "No Prediction")</f>
        <v>0</v>
      </c>
      <c r="BB327" s="5">
        <f>IFERROR(IF(BA327=$B327,0,IF($B327=0,ROUND((ABS(BA327-'Calculs T1a'!$S$7)/'Calculs T1a'!$S$7)*100,0),ROUND((ABS(BA327-$B327)/$B327)*100,0))), "No Prediction")</f>
        <v>0</v>
      </c>
      <c r="BD327" s="5">
        <f>IFERROR(IF(BC327=$B327,0,IF($B327=0,ROUND((ABS(BC327-'Calculs T1a'!$S$7)/'Calculs T1a'!$S$7)*100,0),ROUND((ABS(BC327-$B327)/$B327)*100,0))), "No Prediction")</f>
        <v>0</v>
      </c>
      <c r="BF327" s="5">
        <f>IFERROR(IF(BE327=$B327,0,IF($B327=0,ROUND((ABS(BE327-'Calculs T1a'!$S$7)/'Calculs T1a'!$S$7)*100,0),ROUND((ABS(BE327-$B327)/$B327)*100,0))), "No Prediction")</f>
        <v>0</v>
      </c>
      <c r="BH327" s="5">
        <f>IFERROR(IF(BG327=$B327,0,IF($B327=0,ROUND((ABS(BG327-'Calculs T1a'!$S$7)/'Calculs T1a'!$S$7)*100,0),ROUND((ABS(BG327-$B327)/$B327)*100,0))), "No Prediction")</f>
        <v>0</v>
      </c>
      <c r="BJ327" s="5">
        <f>IFERROR(IF(BI327=$B327,0,IF($B327=0,ROUND((ABS(BI327-'Calculs T1a'!$S$7)/'Calculs T1a'!$S$7)*100,0),ROUND((ABS(BI327-$B327)/$B327)*100,0))), "No Prediction")</f>
        <v>0</v>
      </c>
      <c r="BL327" s="5">
        <f>IFERROR(IF(BK327=$B327,0,IF($B327=0,ROUND((ABS(BK327-'Calculs T1a'!$S$7)/'Calculs T1a'!$S$7)*100,0),ROUND((ABS(BK327-$B327)/$B327)*100,0))), "No Prediction")</f>
        <v>0</v>
      </c>
      <c r="BN327" s="5">
        <f>IFERROR(IF(BM327=$B327,0,IF($B327=0,ROUND((ABS(BM327-'Calculs T1a'!$S$7)/'Calculs T1a'!$S$7)*100,0),ROUND((ABS(BM327-$B327)/$B327)*100,0))), "No Prediction")</f>
        <v>0</v>
      </c>
      <c r="BP327" s="5">
        <f>IFERROR(IF(BO327=$B327,0,IF($B327=0,ROUND((ABS(BO327-'Calculs T1a'!$S$7)/'Calculs T1a'!$S$7)*100,0),ROUND((ABS(BO327-$B327)/$B327)*100,0))), "No Prediction")</f>
        <v>0</v>
      </c>
      <c r="BR327" s="5">
        <f>IFERROR(IF(BQ327=$B327,0,IF($B327=0,ROUND((ABS(BQ327-'Calculs T1a'!$S$7)/'Calculs T1a'!$S$7)*100,0),ROUND((ABS(BQ327-$B327)/$B327)*100,0))), "No Prediction")</f>
        <v>0</v>
      </c>
      <c r="BT327" s="5">
        <f>IFERROR(IF(BS327=$B327,0,IF($B327=0,ROUND((ABS(BS327-'Calculs T1a'!$S$7)/'Calculs T1a'!$S$7)*100,0),ROUND((ABS(BS327-$B327)/$B327)*100,0))), "No Prediction")</f>
        <v>0</v>
      </c>
      <c r="BV327" s="5">
        <f>IFERROR(IF(BU327=$B327,0,IF($B327=0,ROUND((ABS(BU327-'Calculs T1a'!$S$7)/'Calculs T1a'!$S$7)*100,0),ROUND((ABS(BU327-$B327)/$B327)*100,0))), "No Prediction")</f>
        <v>0</v>
      </c>
    </row>
    <row r="328" spans="4:74" x14ac:dyDescent="0.3">
      <c r="D328" s="5">
        <f>IFERROR(IF(C328=$B328,0,IF($B328=0,ROUND((ABS(C328-'Calculs T1a'!$S$7)/'Calculs T1a'!$S$7)*100,0),ROUND((ABS(C328-$B328)/$B328)*100,0))), "No Prediction")</f>
        <v>0</v>
      </c>
      <c r="F328" s="5">
        <f>IFERROR(IF(E328=$B328,0,IF($B328=0,ROUND((ABS(E328-'Calculs T1a'!$S$7)/'Calculs T1a'!$S$7)*100,0),ROUND((ABS(E328-$B328)/$B328)*100,0))), "No Prediction")</f>
        <v>0</v>
      </c>
      <c r="H328" s="5">
        <f>IFERROR(IF(G328=$B328,0,IF($B328=0,ROUND((ABS(G328-'Calculs T1a'!$S$7)/'Calculs T1a'!$S$7)*100,0),ROUND((ABS(G328-$B328)/$B328)*100,0))), "No Prediction")</f>
        <v>0</v>
      </c>
      <c r="J328" s="5">
        <f>IFERROR(IF(I328=$B328,0,IF($B328=0,ROUND((ABS(I328-'Calculs T1a'!$S$7)/'Calculs T1a'!$S$7)*100,0),ROUND((ABS(I328-$B328)/$B328)*100,0))), "No Prediction")</f>
        <v>0</v>
      </c>
      <c r="L328" s="5">
        <f>IFERROR(IF(K328=$B328,0,IF($B328=0,ROUND((ABS(K328-'Calculs T1a'!$S$7)/'Calculs T1a'!$S$7)*100,0),ROUND((ABS(K328-$B328)/$B328)*100,0))), "No Prediction")</f>
        <v>0</v>
      </c>
      <c r="N328" s="5">
        <f>IFERROR(IF(M328=$B328,0,IF($B328=0,ROUND((ABS(M328-'Calculs T1a'!$S$7)/'Calculs T1a'!$S$7)*100,0),ROUND((ABS(M328-$B328)/$B328)*100,0))), "No Prediction")</f>
        <v>0</v>
      </c>
      <c r="P328" s="5">
        <f>IFERROR(IF(O328=$B328,0,IF($B328=0,ROUND((ABS(O328-'Calculs T1a'!$S$7)/'Calculs T1a'!$S$7)*100,0),ROUND((ABS(O328-$B328)/$B328)*100,0))), "No Prediction")</f>
        <v>0</v>
      </c>
      <c r="R328" s="5">
        <f>IFERROR(IF(Q328=$B328,0,IF($B328=0,ROUND((ABS(Q328-'Calculs T1a'!$S$7)/'Calculs T1a'!$S$7)*100,0),ROUND((ABS(Q328-$B328)/$B328)*100,0))), "No Prediction")</f>
        <v>0</v>
      </c>
      <c r="T328" s="5">
        <f>IFERROR(IF(S328=$B328,0,IF($B328=0,ROUND((ABS(S328-'Calculs T1a'!$S$7)/'Calculs T1a'!$S$7)*100,0),ROUND((ABS(S328-$B328)/$B328)*100,0))), "No Prediction")</f>
        <v>0</v>
      </c>
      <c r="V328" s="5">
        <f>IFERROR(IF(U328=$B328,0,IF($B328=0,ROUND((ABS(U328-'Calculs T1a'!$S$7)/'Calculs T1a'!$S$7)*100,0),ROUND((ABS(U328-$B328)/$B328)*100,0))), "No Prediction")</f>
        <v>0</v>
      </c>
      <c r="X328" s="5">
        <f>IFERROR(IF(W328=$B328,0,IF($B328=0,ROUND((ABS(W328-'Calculs T1a'!$S$7)/'Calculs T1a'!$S$7)*100,0),ROUND((ABS(W328-$B328)/$B328)*100,0))), "No Prediction")</f>
        <v>0</v>
      </c>
      <c r="AC328" s="5">
        <f>IFERROR(IF(AB328=$B328,0,IF($B328=0,ROUND((ABS(AB328-'Calculs T1a'!$S$7)/'Calculs T1a'!$S$7)*100,0),ROUND((ABS(AB328-$B328)/$B328)*100,0))), "No Prediction")</f>
        <v>0</v>
      </c>
      <c r="AE328" s="5">
        <f>IFERROR(IF(AD328=$B328,0,IF($B328=0,ROUND((ABS(AD328-'Calculs T1a'!$S$7)/'Calculs T1a'!$S$7)*100,0),ROUND((ABS(AD328-$B328)/$B328)*100,0))), "No Prediction")</f>
        <v>0</v>
      </c>
      <c r="AG328" s="5">
        <f>IFERROR(IF(AF328=$B328,0,IF($B328=0,ROUND((ABS(AF328-'Calculs T1a'!$S$7)/'Calculs T1a'!$S$7)*100,0),ROUND((ABS(AF328-$B328)/$B328)*100,0))), "No Prediction")</f>
        <v>0</v>
      </c>
      <c r="AI328" s="5">
        <f>IFERROR(IF(AH328=$B328,0,IF($B328=0,ROUND((ABS(AH328-'Calculs T1a'!$S$7)/'Calculs T1a'!$S$7)*100,0),ROUND((ABS(AH328-$B328)/$B328)*100,0))), "No Prediction")</f>
        <v>0</v>
      </c>
      <c r="AK328" s="5">
        <f>IFERROR(IF(AJ328=$B328,0,IF($B328=0,ROUND((ABS(AJ328-'Calculs T1a'!$S$7)/'Calculs T1a'!$S$7)*100,0),ROUND((ABS(AJ328-$B328)/$B328)*100,0))), "No Prediction")</f>
        <v>0</v>
      </c>
      <c r="AM328" s="5">
        <f>IFERROR(IF(AL328=$B328,0,IF($B328=0,ROUND((ABS(AL328-'Calculs T1a'!$S$7)/'Calculs T1a'!$S$7)*100,0),ROUND((ABS(AL328-$B328)/$B328)*100,0))), "No Prediction")</f>
        <v>0</v>
      </c>
      <c r="AO328" s="5">
        <f>IFERROR(IF(AN328=$B328,0,IF($B328=0,ROUND((ABS(AN328-'Calculs T1a'!$S$7)/'Calculs T1a'!$S$7)*100,0),ROUND((ABS(AN328-$B328)/$B328)*100,0))), "No Prediction")</f>
        <v>0</v>
      </c>
      <c r="AQ328" s="5">
        <f>IFERROR(IF(AP328=$B328,0,IF($B328=0,ROUND((ABS(AP328-'Calculs T1a'!$S$7)/'Calculs T1a'!$S$7)*100,0),ROUND((ABS(AP328-$B328)/$B328)*100,0))), "No Prediction")</f>
        <v>0</v>
      </c>
      <c r="AS328" s="5">
        <f>IFERROR(IF(AR328=$B328,0,IF($B328=0,ROUND((ABS(AR328-'Calculs T1a'!$S$7)/'Calculs T1a'!$S$7)*100,0),ROUND((ABS(AR328-$B328)/$B328)*100,0))), "No Prediction")</f>
        <v>0</v>
      </c>
      <c r="AU328" s="5">
        <f>IFERROR(IF(AT328=$B328,0,IF($B328=0,ROUND((ABS(AT328-'Calculs T1a'!$S$7)/'Calculs T1a'!$S$7)*100,0),ROUND((ABS(AT328-$B328)/$B328)*100,0))), "No Prediction")</f>
        <v>0</v>
      </c>
      <c r="AW328" s="5">
        <f>IFERROR(IF(AV328=$B328,0,IF($B328=0,ROUND((ABS(AV328-'Calculs T1a'!$S$7)/'Calculs T1a'!$S$7)*100,0),ROUND((ABS(AV328-$B328)/$B328)*100,0))), "No Prediction")</f>
        <v>0</v>
      </c>
      <c r="BB328" s="5">
        <f>IFERROR(IF(BA328=$B328,0,IF($B328=0,ROUND((ABS(BA328-'Calculs T1a'!$S$7)/'Calculs T1a'!$S$7)*100,0),ROUND((ABS(BA328-$B328)/$B328)*100,0))), "No Prediction")</f>
        <v>0</v>
      </c>
      <c r="BD328" s="5">
        <f>IFERROR(IF(BC328=$B328,0,IF($B328=0,ROUND((ABS(BC328-'Calculs T1a'!$S$7)/'Calculs T1a'!$S$7)*100,0),ROUND((ABS(BC328-$B328)/$B328)*100,0))), "No Prediction")</f>
        <v>0</v>
      </c>
      <c r="BF328" s="5">
        <f>IFERROR(IF(BE328=$B328,0,IF($B328=0,ROUND((ABS(BE328-'Calculs T1a'!$S$7)/'Calculs T1a'!$S$7)*100,0),ROUND((ABS(BE328-$B328)/$B328)*100,0))), "No Prediction")</f>
        <v>0</v>
      </c>
      <c r="BH328" s="5">
        <f>IFERROR(IF(BG328=$B328,0,IF($B328=0,ROUND((ABS(BG328-'Calculs T1a'!$S$7)/'Calculs T1a'!$S$7)*100,0),ROUND((ABS(BG328-$B328)/$B328)*100,0))), "No Prediction")</f>
        <v>0</v>
      </c>
      <c r="BJ328" s="5">
        <f>IFERROR(IF(BI328=$B328,0,IF($B328=0,ROUND((ABS(BI328-'Calculs T1a'!$S$7)/'Calculs T1a'!$S$7)*100,0),ROUND((ABS(BI328-$B328)/$B328)*100,0))), "No Prediction")</f>
        <v>0</v>
      </c>
      <c r="BL328" s="5">
        <f>IFERROR(IF(BK328=$B328,0,IF($B328=0,ROUND((ABS(BK328-'Calculs T1a'!$S$7)/'Calculs T1a'!$S$7)*100,0),ROUND((ABS(BK328-$B328)/$B328)*100,0))), "No Prediction")</f>
        <v>0</v>
      </c>
      <c r="BN328" s="5">
        <f>IFERROR(IF(BM328=$B328,0,IF($B328=0,ROUND((ABS(BM328-'Calculs T1a'!$S$7)/'Calculs T1a'!$S$7)*100,0),ROUND((ABS(BM328-$B328)/$B328)*100,0))), "No Prediction")</f>
        <v>0</v>
      </c>
      <c r="BP328" s="5">
        <f>IFERROR(IF(BO328=$B328,0,IF($B328=0,ROUND((ABS(BO328-'Calculs T1a'!$S$7)/'Calculs T1a'!$S$7)*100,0),ROUND((ABS(BO328-$B328)/$B328)*100,0))), "No Prediction")</f>
        <v>0</v>
      </c>
      <c r="BR328" s="5">
        <f>IFERROR(IF(BQ328=$B328,0,IF($B328=0,ROUND((ABS(BQ328-'Calculs T1a'!$S$7)/'Calculs T1a'!$S$7)*100,0),ROUND((ABS(BQ328-$B328)/$B328)*100,0))), "No Prediction")</f>
        <v>0</v>
      </c>
      <c r="BT328" s="5">
        <f>IFERROR(IF(BS328=$B328,0,IF($B328=0,ROUND((ABS(BS328-'Calculs T1a'!$S$7)/'Calculs T1a'!$S$7)*100,0),ROUND((ABS(BS328-$B328)/$B328)*100,0))), "No Prediction")</f>
        <v>0</v>
      </c>
      <c r="BV328" s="5">
        <f>IFERROR(IF(BU328=$B328,0,IF($B328=0,ROUND((ABS(BU328-'Calculs T1a'!$S$7)/'Calculs T1a'!$S$7)*100,0),ROUND((ABS(BU328-$B328)/$B328)*100,0))), "No Prediction")</f>
        <v>0</v>
      </c>
    </row>
    <row r="329" spans="4:74" x14ac:dyDescent="0.3">
      <c r="D329" s="5">
        <f>IFERROR(IF(C329=$B329,0,IF($B329=0,ROUND((ABS(C329-'Calculs T1a'!$S$7)/'Calculs T1a'!$S$7)*100,0),ROUND((ABS(C329-$B329)/$B329)*100,0))), "No Prediction")</f>
        <v>0</v>
      </c>
      <c r="F329" s="5">
        <f>IFERROR(IF(E329=$B329,0,IF($B329=0,ROUND((ABS(E329-'Calculs T1a'!$S$7)/'Calculs T1a'!$S$7)*100,0),ROUND((ABS(E329-$B329)/$B329)*100,0))), "No Prediction")</f>
        <v>0</v>
      </c>
      <c r="H329" s="5">
        <f>IFERROR(IF(G329=$B329,0,IF($B329=0,ROUND((ABS(G329-'Calculs T1a'!$S$7)/'Calculs T1a'!$S$7)*100,0),ROUND((ABS(G329-$B329)/$B329)*100,0))), "No Prediction")</f>
        <v>0</v>
      </c>
      <c r="J329" s="5">
        <f>IFERROR(IF(I329=$B329,0,IF($B329=0,ROUND((ABS(I329-'Calculs T1a'!$S$7)/'Calculs T1a'!$S$7)*100,0),ROUND((ABS(I329-$B329)/$B329)*100,0))), "No Prediction")</f>
        <v>0</v>
      </c>
      <c r="L329" s="5">
        <f>IFERROR(IF(K329=$B329,0,IF($B329=0,ROUND((ABS(K329-'Calculs T1a'!$S$7)/'Calculs T1a'!$S$7)*100,0),ROUND((ABS(K329-$B329)/$B329)*100,0))), "No Prediction")</f>
        <v>0</v>
      </c>
      <c r="N329" s="5">
        <f>IFERROR(IF(M329=$B329,0,IF($B329=0,ROUND((ABS(M329-'Calculs T1a'!$S$7)/'Calculs T1a'!$S$7)*100,0),ROUND((ABS(M329-$B329)/$B329)*100,0))), "No Prediction")</f>
        <v>0</v>
      </c>
      <c r="P329" s="5">
        <f>IFERROR(IF(O329=$B329,0,IF($B329=0,ROUND((ABS(O329-'Calculs T1a'!$S$7)/'Calculs T1a'!$S$7)*100,0),ROUND((ABS(O329-$B329)/$B329)*100,0))), "No Prediction")</f>
        <v>0</v>
      </c>
      <c r="R329" s="5">
        <f>IFERROR(IF(Q329=$B329,0,IF($B329=0,ROUND((ABS(Q329-'Calculs T1a'!$S$7)/'Calculs T1a'!$S$7)*100,0),ROUND((ABS(Q329-$B329)/$B329)*100,0))), "No Prediction")</f>
        <v>0</v>
      </c>
      <c r="T329" s="5">
        <f>IFERROR(IF(S329=$B329,0,IF($B329=0,ROUND((ABS(S329-'Calculs T1a'!$S$7)/'Calculs T1a'!$S$7)*100,0),ROUND((ABS(S329-$B329)/$B329)*100,0))), "No Prediction")</f>
        <v>0</v>
      </c>
      <c r="V329" s="5">
        <f>IFERROR(IF(U329=$B329,0,IF($B329=0,ROUND((ABS(U329-'Calculs T1a'!$S$7)/'Calculs T1a'!$S$7)*100,0),ROUND((ABS(U329-$B329)/$B329)*100,0))), "No Prediction")</f>
        <v>0</v>
      </c>
      <c r="X329" s="5">
        <f>IFERROR(IF(W329=$B329,0,IF($B329=0,ROUND((ABS(W329-'Calculs T1a'!$S$7)/'Calculs T1a'!$S$7)*100,0),ROUND((ABS(W329-$B329)/$B329)*100,0))), "No Prediction")</f>
        <v>0</v>
      </c>
      <c r="AC329" s="5">
        <f>IFERROR(IF(AB329=$B329,0,IF($B329=0,ROUND((ABS(AB329-'Calculs T1a'!$S$7)/'Calculs T1a'!$S$7)*100,0),ROUND((ABS(AB329-$B329)/$B329)*100,0))), "No Prediction")</f>
        <v>0</v>
      </c>
      <c r="AE329" s="5">
        <f>IFERROR(IF(AD329=$B329,0,IF($B329=0,ROUND((ABS(AD329-'Calculs T1a'!$S$7)/'Calculs T1a'!$S$7)*100,0),ROUND((ABS(AD329-$B329)/$B329)*100,0))), "No Prediction")</f>
        <v>0</v>
      </c>
      <c r="AG329" s="5">
        <f>IFERROR(IF(AF329=$B329,0,IF($B329=0,ROUND((ABS(AF329-'Calculs T1a'!$S$7)/'Calculs T1a'!$S$7)*100,0),ROUND((ABS(AF329-$B329)/$B329)*100,0))), "No Prediction")</f>
        <v>0</v>
      </c>
      <c r="AI329" s="5">
        <f>IFERROR(IF(AH329=$B329,0,IF($B329=0,ROUND((ABS(AH329-'Calculs T1a'!$S$7)/'Calculs T1a'!$S$7)*100,0),ROUND((ABS(AH329-$B329)/$B329)*100,0))), "No Prediction")</f>
        <v>0</v>
      </c>
      <c r="AK329" s="5">
        <f>IFERROR(IF(AJ329=$B329,0,IF($B329=0,ROUND((ABS(AJ329-'Calculs T1a'!$S$7)/'Calculs T1a'!$S$7)*100,0),ROUND((ABS(AJ329-$B329)/$B329)*100,0))), "No Prediction")</f>
        <v>0</v>
      </c>
      <c r="AM329" s="5">
        <f>IFERROR(IF(AL329=$B329,0,IF($B329=0,ROUND((ABS(AL329-'Calculs T1a'!$S$7)/'Calculs T1a'!$S$7)*100,0),ROUND((ABS(AL329-$B329)/$B329)*100,0))), "No Prediction")</f>
        <v>0</v>
      </c>
      <c r="AO329" s="5">
        <f>IFERROR(IF(AN329=$B329,0,IF($B329=0,ROUND((ABS(AN329-'Calculs T1a'!$S$7)/'Calculs T1a'!$S$7)*100,0),ROUND((ABS(AN329-$B329)/$B329)*100,0))), "No Prediction")</f>
        <v>0</v>
      </c>
      <c r="AQ329" s="5">
        <f>IFERROR(IF(AP329=$B329,0,IF($B329=0,ROUND((ABS(AP329-'Calculs T1a'!$S$7)/'Calculs T1a'!$S$7)*100,0),ROUND((ABS(AP329-$B329)/$B329)*100,0))), "No Prediction")</f>
        <v>0</v>
      </c>
      <c r="AS329" s="5">
        <f>IFERROR(IF(AR329=$B329,0,IF($B329=0,ROUND((ABS(AR329-'Calculs T1a'!$S$7)/'Calculs T1a'!$S$7)*100,0),ROUND((ABS(AR329-$B329)/$B329)*100,0))), "No Prediction")</f>
        <v>0</v>
      </c>
      <c r="AU329" s="5">
        <f>IFERROR(IF(AT329=$B329,0,IF($B329=0,ROUND((ABS(AT329-'Calculs T1a'!$S$7)/'Calculs T1a'!$S$7)*100,0),ROUND((ABS(AT329-$B329)/$B329)*100,0))), "No Prediction")</f>
        <v>0</v>
      </c>
      <c r="AW329" s="5">
        <f>IFERROR(IF(AV329=$B329,0,IF($B329=0,ROUND((ABS(AV329-'Calculs T1a'!$S$7)/'Calculs T1a'!$S$7)*100,0),ROUND((ABS(AV329-$B329)/$B329)*100,0))), "No Prediction")</f>
        <v>0</v>
      </c>
      <c r="BB329" s="5">
        <f>IFERROR(IF(BA329=$B329,0,IF($B329=0,ROUND((ABS(BA329-'Calculs T1a'!$S$7)/'Calculs T1a'!$S$7)*100,0),ROUND((ABS(BA329-$B329)/$B329)*100,0))), "No Prediction")</f>
        <v>0</v>
      </c>
      <c r="BD329" s="5">
        <f>IFERROR(IF(BC329=$B329,0,IF($B329=0,ROUND((ABS(BC329-'Calculs T1a'!$S$7)/'Calculs T1a'!$S$7)*100,0),ROUND((ABS(BC329-$B329)/$B329)*100,0))), "No Prediction")</f>
        <v>0</v>
      </c>
      <c r="BF329" s="5">
        <f>IFERROR(IF(BE329=$B329,0,IF($B329=0,ROUND((ABS(BE329-'Calculs T1a'!$S$7)/'Calculs T1a'!$S$7)*100,0),ROUND((ABS(BE329-$B329)/$B329)*100,0))), "No Prediction")</f>
        <v>0</v>
      </c>
      <c r="BH329" s="5">
        <f>IFERROR(IF(BG329=$B329,0,IF($B329=0,ROUND((ABS(BG329-'Calculs T1a'!$S$7)/'Calculs T1a'!$S$7)*100,0),ROUND((ABS(BG329-$B329)/$B329)*100,0))), "No Prediction")</f>
        <v>0</v>
      </c>
      <c r="BJ329" s="5">
        <f>IFERROR(IF(BI329=$B329,0,IF($B329=0,ROUND((ABS(BI329-'Calculs T1a'!$S$7)/'Calculs T1a'!$S$7)*100,0),ROUND((ABS(BI329-$B329)/$B329)*100,0))), "No Prediction")</f>
        <v>0</v>
      </c>
      <c r="BL329" s="5">
        <f>IFERROR(IF(BK329=$B329,0,IF($B329=0,ROUND((ABS(BK329-'Calculs T1a'!$S$7)/'Calculs T1a'!$S$7)*100,0),ROUND((ABS(BK329-$B329)/$B329)*100,0))), "No Prediction")</f>
        <v>0</v>
      </c>
      <c r="BN329" s="5">
        <f>IFERROR(IF(BM329=$B329,0,IF($B329=0,ROUND((ABS(BM329-'Calculs T1a'!$S$7)/'Calculs T1a'!$S$7)*100,0),ROUND((ABS(BM329-$B329)/$B329)*100,0))), "No Prediction")</f>
        <v>0</v>
      </c>
      <c r="BP329" s="5">
        <f>IFERROR(IF(BO329=$B329,0,IF($B329=0,ROUND((ABS(BO329-'Calculs T1a'!$S$7)/'Calculs T1a'!$S$7)*100,0),ROUND((ABS(BO329-$B329)/$B329)*100,0))), "No Prediction")</f>
        <v>0</v>
      </c>
      <c r="BR329" s="5">
        <f>IFERROR(IF(BQ329=$B329,0,IF($B329=0,ROUND((ABS(BQ329-'Calculs T1a'!$S$7)/'Calculs T1a'!$S$7)*100,0),ROUND((ABS(BQ329-$B329)/$B329)*100,0))), "No Prediction")</f>
        <v>0</v>
      </c>
      <c r="BT329" s="5">
        <f>IFERROR(IF(BS329=$B329,0,IF($B329=0,ROUND((ABS(BS329-'Calculs T1a'!$S$7)/'Calculs T1a'!$S$7)*100,0),ROUND((ABS(BS329-$B329)/$B329)*100,0))), "No Prediction")</f>
        <v>0</v>
      </c>
      <c r="BV329" s="5">
        <f>IFERROR(IF(BU329=$B329,0,IF($B329=0,ROUND((ABS(BU329-'Calculs T1a'!$S$7)/'Calculs T1a'!$S$7)*100,0),ROUND((ABS(BU329-$B329)/$B329)*100,0))), "No Prediction")</f>
        <v>0</v>
      </c>
    </row>
    <row r="330" spans="4:74" x14ac:dyDescent="0.3">
      <c r="D330" s="5">
        <f>IFERROR(IF(C330=$B330,0,IF($B330=0,ROUND((ABS(C330-'Calculs T1a'!$S$7)/'Calculs T1a'!$S$7)*100,0),ROUND((ABS(C330-$B330)/$B330)*100,0))), "No Prediction")</f>
        <v>0</v>
      </c>
      <c r="F330" s="5">
        <f>IFERROR(IF(E330=$B330,0,IF($B330=0,ROUND((ABS(E330-'Calculs T1a'!$S$7)/'Calculs T1a'!$S$7)*100,0),ROUND((ABS(E330-$B330)/$B330)*100,0))), "No Prediction")</f>
        <v>0</v>
      </c>
      <c r="H330" s="5">
        <f>IFERROR(IF(G330=$B330,0,IF($B330=0,ROUND((ABS(G330-'Calculs T1a'!$S$7)/'Calculs T1a'!$S$7)*100,0),ROUND((ABS(G330-$B330)/$B330)*100,0))), "No Prediction")</f>
        <v>0</v>
      </c>
      <c r="J330" s="5">
        <f>IFERROR(IF(I330=$B330,0,IF($B330=0,ROUND((ABS(I330-'Calculs T1a'!$S$7)/'Calculs T1a'!$S$7)*100,0),ROUND((ABS(I330-$B330)/$B330)*100,0))), "No Prediction")</f>
        <v>0</v>
      </c>
      <c r="L330" s="5">
        <f>IFERROR(IF(K330=$B330,0,IF($B330=0,ROUND((ABS(K330-'Calculs T1a'!$S$7)/'Calculs T1a'!$S$7)*100,0),ROUND((ABS(K330-$B330)/$B330)*100,0))), "No Prediction")</f>
        <v>0</v>
      </c>
      <c r="N330" s="5">
        <f>IFERROR(IF(M330=$B330,0,IF($B330=0,ROUND((ABS(M330-'Calculs T1a'!$S$7)/'Calculs T1a'!$S$7)*100,0),ROUND((ABS(M330-$B330)/$B330)*100,0))), "No Prediction")</f>
        <v>0</v>
      </c>
      <c r="P330" s="5">
        <f>IFERROR(IF(O330=$B330,0,IF($B330=0,ROUND((ABS(O330-'Calculs T1a'!$S$7)/'Calculs T1a'!$S$7)*100,0),ROUND((ABS(O330-$B330)/$B330)*100,0))), "No Prediction")</f>
        <v>0</v>
      </c>
      <c r="R330" s="5">
        <f>IFERROR(IF(Q330=$B330,0,IF($B330=0,ROUND((ABS(Q330-'Calculs T1a'!$S$7)/'Calculs T1a'!$S$7)*100,0),ROUND((ABS(Q330-$B330)/$B330)*100,0))), "No Prediction")</f>
        <v>0</v>
      </c>
      <c r="T330" s="5">
        <f>IFERROR(IF(S330=$B330,0,IF($B330=0,ROUND((ABS(S330-'Calculs T1a'!$S$7)/'Calculs T1a'!$S$7)*100,0),ROUND((ABS(S330-$B330)/$B330)*100,0))), "No Prediction")</f>
        <v>0</v>
      </c>
      <c r="V330" s="5">
        <f>IFERROR(IF(U330=$B330,0,IF($B330=0,ROUND((ABS(U330-'Calculs T1a'!$S$7)/'Calculs T1a'!$S$7)*100,0),ROUND((ABS(U330-$B330)/$B330)*100,0))), "No Prediction")</f>
        <v>0</v>
      </c>
      <c r="X330" s="5">
        <f>IFERROR(IF(W330=$B330,0,IF($B330=0,ROUND((ABS(W330-'Calculs T1a'!$S$7)/'Calculs T1a'!$S$7)*100,0),ROUND((ABS(W330-$B330)/$B330)*100,0))), "No Prediction")</f>
        <v>0</v>
      </c>
      <c r="AC330" s="5">
        <f>IFERROR(IF(AB330=$B330,0,IF($B330=0,ROUND((ABS(AB330-'Calculs T1a'!$S$7)/'Calculs T1a'!$S$7)*100,0),ROUND((ABS(AB330-$B330)/$B330)*100,0))), "No Prediction")</f>
        <v>0</v>
      </c>
      <c r="AE330" s="5">
        <f>IFERROR(IF(AD330=$B330,0,IF($B330=0,ROUND((ABS(AD330-'Calculs T1a'!$S$7)/'Calculs T1a'!$S$7)*100,0),ROUND((ABS(AD330-$B330)/$B330)*100,0))), "No Prediction")</f>
        <v>0</v>
      </c>
      <c r="AG330" s="5">
        <f>IFERROR(IF(AF330=$B330,0,IF($B330=0,ROUND((ABS(AF330-'Calculs T1a'!$S$7)/'Calculs T1a'!$S$7)*100,0),ROUND((ABS(AF330-$B330)/$B330)*100,0))), "No Prediction")</f>
        <v>0</v>
      </c>
      <c r="AI330" s="5">
        <f>IFERROR(IF(AH330=$B330,0,IF($B330=0,ROUND((ABS(AH330-'Calculs T1a'!$S$7)/'Calculs T1a'!$S$7)*100,0),ROUND((ABS(AH330-$B330)/$B330)*100,0))), "No Prediction")</f>
        <v>0</v>
      </c>
      <c r="AK330" s="5">
        <f>IFERROR(IF(AJ330=$B330,0,IF($B330=0,ROUND((ABS(AJ330-'Calculs T1a'!$S$7)/'Calculs T1a'!$S$7)*100,0),ROUND((ABS(AJ330-$B330)/$B330)*100,0))), "No Prediction")</f>
        <v>0</v>
      </c>
      <c r="AM330" s="5">
        <f>IFERROR(IF(AL330=$B330,0,IF($B330=0,ROUND((ABS(AL330-'Calculs T1a'!$S$7)/'Calculs T1a'!$S$7)*100,0),ROUND((ABS(AL330-$B330)/$B330)*100,0))), "No Prediction")</f>
        <v>0</v>
      </c>
      <c r="AO330" s="5">
        <f>IFERROR(IF(AN330=$B330,0,IF($B330=0,ROUND((ABS(AN330-'Calculs T1a'!$S$7)/'Calculs T1a'!$S$7)*100,0),ROUND((ABS(AN330-$B330)/$B330)*100,0))), "No Prediction")</f>
        <v>0</v>
      </c>
      <c r="AQ330" s="5">
        <f>IFERROR(IF(AP330=$B330,0,IF($B330=0,ROUND((ABS(AP330-'Calculs T1a'!$S$7)/'Calculs T1a'!$S$7)*100,0),ROUND((ABS(AP330-$B330)/$B330)*100,0))), "No Prediction")</f>
        <v>0</v>
      </c>
      <c r="AS330" s="5">
        <f>IFERROR(IF(AR330=$B330,0,IF($B330=0,ROUND((ABS(AR330-'Calculs T1a'!$S$7)/'Calculs T1a'!$S$7)*100,0),ROUND((ABS(AR330-$B330)/$B330)*100,0))), "No Prediction")</f>
        <v>0</v>
      </c>
      <c r="AU330" s="5">
        <f>IFERROR(IF(AT330=$B330,0,IF($B330=0,ROUND((ABS(AT330-'Calculs T1a'!$S$7)/'Calculs T1a'!$S$7)*100,0),ROUND((ABS(AT330-$B330)/$B330)*100,0))), "No Prediction")</f>
        <v>0</v>
      </c>
      <c r="AW330" s="5">
        <f>IFERROR(IF(AV330=$B330,0,IF($B330=0,ROUND((ABS(AV330-'Calculs T1a'!$S$7)/'Calculs T1a'!$S$7)*100,0),ROUND((ABS(AV330-$B330)/$B330)*100,0))), "No Prediction")</f>
        <v>0</v>
      </c>
      <c r="BB330" s="5">
        <f>IFERROR(IF(BA330=$B330,0,IF($B330=0,ROUND((ABS(BA330-'Calculs T1a'!$S$7)/'Calculs T1a'!$S$7)*100,0),ROUND((ABS(BA330-$B330)/$B330)*100,0))), "No Prediction")</f>
        <v>0</v>
      </c>
      <c r="BD330" s="5">
        <f>IFERROR(IF(BC330=$B330,0,IF($B330=0,ROUND((ABS(BC330-'Calculs T1a'!$S$7)/'Calculs T1a'!$S$7)*100,0),ROUND((ABS(BC330-$B330)/$B330)*100,0))), "No Prediction")</f>
        <v>0</v>
      </c>
      <c r="BF330" s="5">
        <f>IFERROR(IF(BE330=$B330,0,IF($B330=0,ROUND((ABS(BE330-'Calculs T1a'!$S$7)/'Calculs T1a'!$S$7)*100,0),ROUND((ABS(BE330-$B330)/$B330)*100,0))), "No Prediction")</f>
        <v>0</v>
      </c>
      <c r="BH330" s="5">
        <f>IFERROR(IF(BG330=$B330,0,IF($B330=0,ROUND((ABS(BG330-'Calculs T1a'!$S$7)/'Calculs T1a'!$S$7)*100,0),ROUND((ABS(BG330-$B330)/$B330)*100,0))), "No Prediction")</f>
        <v>0</v>
      </c>
      <c r="BJ330" s="5">
        <f>IFERROR(IF(BI330=$B330,0,IF($B330=0,ROUND((ABS(BI330-'Calculs T1a'!$S$7)/'Calculs T1a'!$S$7)*100,0),ROUND((ABS(BI330-$B330)/$B330)*100,0))), "No Prediction")</f>
        <v>0</v>
      </c>
      <c r="BL330" s="5">
        <f>IFERROR(IF(BK330=$B330,0,IF($B330=0,ROUND((ABS(BK330-'Calculs T1a'!$S$7)/'Calculs T1a'!$S$7)*100,0),ROUND((ABS(BK330-$B330)/$B330)*100,0))), "No Prediction")</f>
        <v>0</v>
      </c>
      <c r="BN330" s="5">
        <f>IFERROR(IF(BM330=$B330,0,IF($B330=0,ROUND((ABS(BM330-'Calculs T1a'!$S$7)/'Calculs T1a'!$S$7)*100,0),ROUND((ABS(BM330-$B330)/$B330)*100,0))), "No Prediction")</f>
        <v>0</v>
      </c>
      <c r="BP330" s="5">
        <f>IFERROR(IF(BO330=$B330,0,IF($B330=0,ROUND((ABS(BO330-'Calculs T1a'!$S$7)/'Calculs T1a'!$S$7)*100,0),ROUND((ABS(BO330-$B330)/$B330)*100,0))), "No Prediction")</f>
        <v>0</v>
      </c>
      <c r="BR330" s="5">
        <f>IFERROR(IF(BQ330=$B330,0,IF($B330=0,ROUND((ABS(BQ330-'Calculs T1a'!$S$7)/'Calculs T1a'!$S$7)*100,0),ROUND((ABS(BQ330-$B330)/$B330)*100,0))), "No Prediction")</f>
        <v>0</v>
      </c>
      <c r="BT330" s="5">
        <f>IFERROR(IF(BS330=$B330,0,IF($B330=0,ROUND((ABS(BS330-'Calculs T1a'!$S$7)/'Calculs T1a'!$S$7)*100,0),ROUND((ABS(BS330-$B330)/$B330)*100,0))), "No Prediction")</f>
        <v>0</v>
      </c>
      <c r="BV330" s="5">
        <f>IFERROR(IF(BU330=$B330,0,IF($B330=0,ROUND((ABS(BU330-'Calculs T1a'!$S$7)/'Calculs T1a'!$S$7)*100,0),ROUND((ABS(BU330-$B330)/$B330)*100,0))), "No Prediction")</f>
        <v>0</v>
      </c>
    </row>
    <row r="331" spans="4:74" x14ac:dyDescent="0.3">
      <c r="D331" s="5">
        <f>IFERROR(IF(C331=$B331,0,IF($B331=0,ROUND((ABS(C331-'Calculs T1a'!$S$7)/'Calculs T1a'!$S$7)*100,0),ROUND((ABS(C331-$B331)/$B331)*100,0))), "No Prediction")</f>
        <v>0</v>
      </c>
      <c r="F331" s="5">
        <f>IFERROR(IF(E331=$B331,0,IF($B331=0,ROUND((ABS(E331-'Calculs T1a'!$S$7)/'Calculs T1a'!$S$7)*100,0),ROUND((ABS(E331-$B331)/$B331)*100,0))), "No Prediction")</f>
        <v>0</v>
      </c>
      <c r="H331" s="5">
        <f>IFERROR(IF(G331=$B331,0,IF($B331=0,ROUND((ABS(G331-'Calculs T1a'!$S$7)/'Calculs T1a'!$S$7)*100,0),ROUND((ABS(G331-$B331)/$B331)*100,0))), "No Prediction")</f>
        <v>0</v>
      </c>
      <c r="J331" s="5">
        <f>IFERROR(IF(I331=$B331,0,IF($B331=0,ROUND((ABS(I331-'Calculs T1a'!$S$7)/'Calculs T1a'!$S$7)*100,0),ROUND((ABS(I331-$B331)/$B331)*100,0))), "No Prediction")</f>
        <v>0</v>
      </c>
      <c r="L331" s="5">
        <f>IFERROR(IF(K331=$B331,0,IF($B331=0,ROUND((ABS(K331-'Calculs T1a'!$S$7)/'Calculs T1a'!$S$7)*100,0),ROUND((ABS(K331-$B331)/$B331)*100,0))), "No Prediction")</f>
        <v>0</v>
      </c>
      <c r="N331" s="5">
        <f>IFERROR(IF(M331=$B331,0,IF($B331=0,ROUND((ABS(M331-'Calculs T1a'!$S$7)/'Calculs T1a'!$S$7)*100,0),ROUND((ABS(M331-$B331)/$B331)*100,0))), "No Prediction")</f>
        <v>0</v>
      </c>
      <c r="P331" s="5">
        <f>IFERROR(IF(O331=$B331,0,IF($B331=0,ROUND((ABS(O331-'Calculs T1a'!$S$7)/'Calculs T1a'!$S$7)*100,0),ROUND((ABS(O331-$B331)/$B331)*100,0))), "No Prediction")</f>
        <v>0</v>
      </c>
      <c r="R331" s="5">
        <f>IFERROR(IF(Q331=$B331,0,IF($B331=0,ROUND((ABS(Q331-'Calculs T1a'!$S$7)/'Calculs T1a'!$S$7)*100,0),ROUND((ABS(Q331-$B331)/$B331)*100,0))), "No Prediction")</f>
        <v>0</v>
      </c>
      <c r="T331" s="5">
        <f>IFERROR(IF(S331=$B331,0,IF($B331=0,ROUND((ABS(S331-'Calculs T1a'!$S$7)/'Calculs T1a'!$S$7)*100,0),ROUND((ABS(S331-$B331)/$B331)*100,0))), "No Prediction")</f>
        <v>0</v>
      </c>
      <c r="V331" s="5">
        <f>IFERROR(IF(U331=$B331,0,IF($B331=0,ROUND((ABS(U331-'Calculs T1a'!$S$7)/'Calculs T1a'!$S$7)*100,0),ROUND((ABS(U331-$B331)/$B331)*100,0))), "No Prediction")</f>
        <v>0</v>
      </c>
      <c r="X331" s="5">
        <f>IFERROR(IF(W331=$B331,0,IF($B331=0,ROUND((ABS(W331-'Calculs T1a'!$S$7)/'Calculs T1a'!$S$7)*100,0),ROUND((ABS(W331-$B331)/$B331)*100,0))), "No Prediction")</f>
        <v>0</v>
      </c>
      <c r="AC331" s="5">
        <f>IFERROR(IF(AB331=$B331,0,IF($B331=0,ROUND((ABS(AB331-'Calculs T1a'!$S$7)/'Calculs T1a'!$S$7)*100,0),ROUND((ABS(AB331-$B331)/$B331)*100,0))), "No Prediction")</f>
        <v>0</v>
      </c>
      <c r="AE331" s="5">
        <f>IFERROR(IF(AD331=$B331,0,IF($B331=0,ROUND((ABS(AD331-'Calculs T1a'!$S$7)/'Calculs T1a'!$S$7)*100,0),ROUND((ABS(AD331-$B331)/$B331)*100,0))), "No Prediction")</f>
        <v>0</v>
      </c>
      <c r="AG331" s="5">
        <f>IFERROR(IF(AF331=$B331,0,IF($B331=0,ROUND((ABS(AF331-'Calculs T1a'!$S$7)/'Calculs T1a'!$S$7)*100,0),ROUND((ABS(AF331-$B331)/$B331)*100,0))), "No Prediction")</f>
        <v>0</v>
      </c>
      <c r="AI331" s="5">
        <f>IFERROR(IF(AH331=$B331,0,IF($B331=0,ROUND((ABS(AH331-'Calculs T1a'!$S$7)/'Calculs T1a'!$S$7)*100,0),ROUND((ABS(AH331-$B331)/$B331)*100,0))), "No Prediction")</f>
        <v>0</v>
      </c>
      <c r="AK331" s="5">
        <f>IFERROR(IF(AJ331=$B331,0,IF($B331=0,ROUND((ABS(AJ331-'Calculs T1a'!$S$7)/'Calculs T1a'!$S$7)*100,0),ROUND((ABS(AJ331-$B331)/$B331)*100,0))), "No Prediction")</f>
        <v>0</v>
      </c>
      <c r="AM331" s="5">
        <f>IFERROR(IF(AL331=$B331,0,IF($B331=0,ROUND((ABS(AL331-'Calculs T1a'!$S$7)/'Calculs T1a'!$S$7)*100,0),ROUND((ABS(AL331-$B331)/$B331)*100,0))), "No Prediction")</f>
        <v>0</v>
      </c>
      <c r="AO331" s="5">
        <f>IFERROR(IF(AN331=$B331,0,IF($B331=0,ROUND((ABS(AN331-'Calculs T1a'!$S$7)/'Calculs T1a'!$S$7)*100,0),ROUND((ABS(AN331-$B331)/$B331)*100,0))), "No Prediction")</f>
        <v>0</v>
      </c>
      <c r="AQ331" s="5">
        <f>IFERROR(IF(AP331=$B331,0,IF($B331=0,ROUND((ABS(AP331-'Calculs T1a'!$S$7)/'Calculs T1a'!$S$7)*100,0),ROUND((ABS(AP331-$B331)/$B331)*100,0))), "No Prediction")</f>
        <v>0</v>
      </c>
      <c r="AS331" s="5">
        <f>IFERROR(IF(AR331=$B331,0,IF($B331=0,ROUND((ABS(AR331-'Calculs T1a'!$S$7)/'Calculs T1a'!$S$7)*100,0),ROUND((ABS(AR331-$B331)/$B331)*100,0))), "No Prediction")</f>
        <v>0</v>
      </c>
      <c r="AU331" s="5">
        <f>IFERROR(IF(AT331=$B331,0,IF($B331=0,ROUND((ABS(AT331-'Calculs T1a'!$S$7)/'Calculs T1a'!$S$7)*100,0),ROUND((ABS(AT331-$B331)/$B331)*100,0))), "No Prediction")</f>
        <v>0</v>
      </c>
      <c r="AW331" s="5">
        <f>IFERROR(IF(AV331=$B331,0,IF($B331=0,ROUND((ABS(AV331-'Calculs T1a'!$S$7)/'Calculs T1a'!$S$7)*100,0),ROUND((ABS(AV331-$B331)/$B331)*100,0))), "No Prediction")</f>
        <v>0</v>
      </c>
      <c r="BB331" s="5">
        <f>IFERROR(IF(BA331=$B331,0,IF($B331=0,ROUND((ABS(BA331-'Calculs T1a'!$S$7)/'Calculs T1a'!$S$7)*100,0),ROUND((ABS(BA331-$B331)/$B331)*100,0))), "No Prediction")</f>
        <v>0</v>
      </c>
      <c r="BD331" s="5">
        <f>IFERROR(IF(BC331=$B331,0,IF($B331=0,ROUND((ABS(BC331-'Calculs T1a'!$S$7)/'Calculs T1a'!$S$7)*100,0),ROUND((ABS(BC331-$B331)/$B331)*100,0))), "No Prediction")</f>
        <v>0</v>
      </c>
      <c r="BF331" s="5">
        <f>IFERROR(IF(BE331=$B331,0,IF($B331=0,ROUND((ABS(BE331-'Calculs T1a'!$S$7)/'Calculs T1a'!$S$7)*100,0),ROUND((ABS(BE331-$B331)/$B331)*100,0))), "No Prediction")</f>
        <v>0</v>
      </c>
      <c r="BH331" s="5">
        <f>IFERROR(IF(BG331=$B331,0,IF($B331=0,ROUND((ABS(BG331-'Calculs T1a'!$S$7)/'Calculs T1a'!$S$7)*100,0),ROUND((ABS(BG331-$B331)/$B331)*100,0))), "No Prediction")</f>
        <v>0</v>
      </c>
      <c r="BJ331" s="5">
        <f>IFERROR(IF(BI331=$B331,0,IF($B331=0,ROUND((ABS(BI331-'Calculs T1a'!$S$7)/'Calculs T1a'!$S$7)*100,0),ROUND((ABS(BI331-$B331)/$B331)*100,0))), "No Prediction")</f>
        <v>0</v>
      </c>
      <c r="BL331" s="5">
        <f>IFERROR(IF(BK331=$B331,0,IF($B331=0,ROUND((ABS(BK331-'Calculs T1a'!$S$7)/'Calculs T1a'!$S$7)*100,0),ROUND((ABS(BK331-$B331)/$B331)*100,0))), "No Prediction")</f>
        <v>0</v>
      </c>
      <c r="BN331" s="5">
        <f>IFERROR(IF(BM331=$B331,0,IF($B331=0,ROUND((ABS(BM331-'Calculs T1a'!$S$7)/'Calculs T1a'!$S$7)*100,0),ROUND((ABS(BM331-$B331)/$B331)*100,0))), "No Prediction")</f>
        <v>0</v>
      </c>
      <c r="BP331" s="5">
        <f>IFERROR(IF(BO331=$B331,0,IF($B331=0,ROUND((ABS(BO331-'Calculs T1a'!$S$7)/'Calculs T1a'!$S$7)*100,0),ROUND((ABS(BO331-$B331)/$B331)*100,0))), "No Prediction")</f>
        <v>0</v>
      </c>
      <c r="BR331" s="5">
        <f>IFERROR(IF(BQ331=$B331,0,IF($B331=0,ROUND((ABS(BQ331-'Calculs T1a'!$S$7)/'Calculs T1a'!$S$7)*100,0),ROUND((ABS(BQ331-$B331)/$B331)*100,0))), "No Prediction")</f>
        <v>0</v>
      </c>
      <c r="BT331" s="5">
        <f>IFERROR(IF(BS331=$B331,0,IF($B331=0,ROUND((ABS(BS331-'Calculs T1a'!$S$7)/'Calculs T1a'!$S$7)*100,0),ROUND((ABS(BS331-$B331)/$B331)*100,0))), "No Prediction")</f>
        <v>0</v>
      </c>
      <c r="BV331" s="5">
        <f>IFERROR(IF(BU331=$B331,0,IF($B331=0,ROUND((ABS(BU331-'Calculs T1a'!$S$7)/'Calculs T1a'!$S$7)*100,0),ROUND((ABS(BU331-$B331)/$B331)*100,0))), "No Prediction")</f>
        <v>0</v>
      </c>
    </row>
    <row r="332" spans="4:74" x14ac:dyDescent="0.3">
      <c r="D332" s="5">
        <f>IFERROR(IF(C332=$B332,0,IF($B332=0,ROUND((ABS(C332-'Calculs T1a'!$S$7)/'Calculs T1a'!$S$7)*100,0),ROUND((ABS(C332-$B332)/$B332)*100,0))), "No Prediction")</f>
        <v>0</v>
      </c>
      <c r="F332" s="5">
        <f>IFERROR(IF(E332=$B332,0,IF($B332=0,ROUND((ABS(E332-'Calculs T1a'!$S$7)/'Calculs T1a'!$S$7)*100,0),ROUND((ABS(E332-$B332)/$B332)*100,0))), "No Prediction")</f>
        <v>0</v>
      </c>
      <c r="H332" s="5">
        <f>IFERROR(IF(G332=$B332,0,IF($B332=0,ROUND((ABS(G332-'Calculs T1a'!$S$7)/'Calculs T1a'!$S$7)*100,0),ROUND((ABS(G332-$B332)/$B332)*100,0))), "No Prediction")</f>
        <v>0</v>
      </c>
      <c r="J332" s="5">
        <f>IFERROR(IF(I332=$B332,0,IF($B332=0,ROUND((ABS(I332-'Calculs T1a'!$S$7)/'Calculs T1a'!$S$7)*100,0),ROUND((ABS(I332-$B332)/$B332)*100,0))), "No Prediction")</f>
        <v>0</v>
      </c>
      <c r="L332" s="5">
        <f>IFERROR(IF(K332=$B332,0,IF($B332=0,ROUND((ABS(K332-'Calculs T1a'!$S$7)/'Calculs T1a'!$S$7)*100,0),ROUND((ABS(K332-$B332)/$B332)*100,0))), "No Prediction")</f>
        <v>0</v>
      </c>
      <c r="N332" s="5">
        <f>IFERROR(IF(M332=$B332,0,IF($B332=0,ROUND((ABS(M332-'Calculs T1a'!$S$7)/'Calculs T1a'!$S$7)*100,0),ROUND((ABS(M332-$B332)/$B332)*100,0))), "No Prediction")</f>
        <v>0</v>
      </c>
      <c r="P332" s="5">
        <f>IFERROR(IF(O332=$B332,0,IF($B332=0,ROUND((ABS(O332-'Calculs T1a'!$S$7)/'Calculs T1a'!$S$7)*100,0),ROUND((ABS(O332-$B332)/$B332)*100,0))), "No Prediction")</f>
        <v>0</v>
      </c>
      <c r="R332" s="5">
        <f>IFERROR(IF(Q332=$B332,0,IF($B332=0,ROUND((ABS(Q332-'Calculs T1a'!$S$7)/'Calculs T1a'!$S$7)*100,0),ROUND((ABS(Q332-$B332)/$B332)*100,0))), "No Prediction")</f>
        <v>0</v>
      </c>
      <c r="T332" s="5">
        <f>IFERROR(IF(S332=$B332,0,IF($B332=0,ROUND((ABS(S332-'Calculs T1a'!$S$7)/'Calculs T1a'!$S$7)*100,0),ROUND((ABS(S332-$B332)/$B332)*100,0))), "No Prediction")</f>
        <v>0</v>
      </c>
      <c r="V332" s="5">
        <f>IFERROR(IF(U332=$B332,0,IF($B332=0,ROUND((ABS(U332-'Calculs T1a'!$S$7)/'Calculs T1a'!$S$7)*100,0),ROUND((ABS(U332-$B332)/$B332)*100,0))), "No Prediction")</f>
        <v>0</v>
      </c>
      <c r="X332" s="5">
        <f>IFERROR(IF(W332=$B332,0,IF($B332=0,ROUND((ABS(W332-'Calculs T1a'!$S$7)/'Calculs T1a'!$S$7)*100,0),ROUND((ABS(W332-$B332)/$B332)*100,0))), "No Prediction")</f>
        <v>0</v>
      </c>
      <c r="AC332" s="5">
        <f>IFERROR(IF(AB332=$B332,0,IF($B332=0,ROUND((ABS(AB332-'Calculs T1a'!$S$7)/'Calculs T1a'!$S$7)*100,0),ROUND((ABS(AB332-$B332)/$B332)*100,0))), "No Prediction")</f>
        <v>0</v>
      </c>
      <c r="AE332" s="5">
        <f>IFERROR(IF(AD332=$B332,0,IF($B332=0,ROUND((ABS(AD332-'Calculs T1a'!$S$7)/'Calculs T1a'!$S$7)*100,0),ROUND((ABS(AD332-$B332)/$B332)*100,0))), "No Prediction")</f>
        <v>0</v>
      </c>
      <c r="AG332" s="5">
        <f>IFERROR(IF(AF332=$B332,0,IF($B332=0,ROUND((ABS(AF332-'Calculs T1a'!$S$7)/'Calculs T1a'!$S$7)*100,0),ROUND((ABS(AF332-$B332)/$B332)*100,0))), "No Prediction")</f>
        <v>0</v>
      </c>
      <c r="AI332" s="5">
        <f>IFERROR(IF(AH332=$B332,0,IF($B332=0,ROUND((ABS(AH332-'Calculs T1a'!$S$7)/'Calculs T1a'!$S$7)*100,0),ROUND((ABS(AH332-$B332)/$B332)*100,0))), "No Prediction")</f>
        <v>0</v>
      </c>
      <c r="AK332" s="5">
        <f>IFERROR(IF(AJ332=$B332,0,IF($B332=0,ROUND((ABS(AJ332-'Calculs T1a'!$S$7)/'Calculs T1a'!$S$7)*100,0),ROUND((ABS(AJ332-$B332)/$B332)*100,0))), "No Prediction")</f>
        <v>0</v>
      </c>
      <c r="AM332" s="5">
        <f>IFERROR(IF(AL332=$B332,0,IF($B332=0,ROUND((ABS(AL332-'Calculs T1a'!$S$7)/'Calculs T1a'!$S$7)*100,0),ROUND((ABS(AL332-$B332)/$B332)*100,0))), "No Prediction")</f>
        <v>0</v>
      </c>
      <c r="AO332" s="5">
        <f>IFERROR(IF(AN332=$B332,0,IF($B332=0,ROUND((ABS(AN332-'Calculs T1a'!$S$7)/'Calculs T1a'!$S$7)*100,0),ROUND((ABS(AN332-$B332)/$B332)*100,0))), "No Prediction")</f>
        <v>0</v>
      </c>
      <c r="AQ332" s="5">
        <f>IFERROR(IF(AP332=$B332,0,IF($B332=0,ROUND((ABS(AP332-'Calculs T1a'!$S$7)/'Calculs T1a'!$S$7)*100,0),ROUND((ABS(AP332-$B332)/$B332)*100,0))), "No Prediction")</f>
        <v>0</v>
      </c>
      <c r="AS332" s="5">
        <f>IFERROR(IF(AR332=$B332,0,IF($B332=0,ROUND((ABS(AR332-'Calculs T1a'!$S$7)/'Calculs T1a'!$S$7)*100,0),ROUND((ABS(AR332-$B332)/$B332)*100,0))), "No Prediction")</f>
        <v>0</v>
      </c>
      <c r="AU332" s="5">
        <f>IFERROR(IF(AT332=$B332,0,IF($B332=0,ROUND((ABS(AT332-'Calculs T1a'!$S$7)/'Calculs T1a'!$S$7)*100,0),ROUND((ABS(AT332-$B332)/$B332)*100,0))), "No Prediction")</f>
        <v>0</v>
      </c>
      <c r="AW332" s="5">
        <f>IFERROR(IF(AV332=$B332,0,IF($B332=0,ROUND((ABS(AV332-'Calculs T1a'!$S$7)/'Calculs T1a'!$S$7)*100,0),ROUND((ABS(AV332-$B332)/$B332)*100,0))), "No Prediction")</f>
        <v>0</v>
      </c>
      <c r="BB332" s="5">
        <f>IFERROR(IF(BA332=$B332,0,IF($B332=0,ROUND((ABS(BA332-'Calculs T1a'!$S$7)/'Calculs T1a'!$S$7)*100,0),ROUND((ABS(BA332-$B332)/$B332)*100,0))), "No Prediction")</f>
        <v>0</v>
      </c>
      <c r="BD332" s="5">
        <f>IFERROR(IF(BC332=$B332,0,IF($B332=0,ROUND((ABS(BC332-'Calculs T1a'!$S$7)/'Calculs T1a'!$S$7)*100,0),ROUND((ABS(BC332-$B332)/$B332)*100,0))), "No Prediction")</f>
        <v>0</v>
      </c>
      <c r="BF332" s="5">
        <f>IFERROR(IF(BE332=$B332,0,IF($B332=0,ROUND((ABS(BE332-'Calculs T1a'!$S$7)/'Calculs T1a'!$S$7)*100,0),ROUND((ABS(BE332-$B332)/$B332)*100,0))), "No Prediction")</f>
        <v>0</v>
      </c>
      <c r="BH332" s="5">
        <f>IFERROR(IF(BG332=$B332,0,IF($B332=0,ROUND((ABS(BG332-'Calculs T1a'!$S$7)/'Calculs T1a'!$S$7)*100,0),ROUND((ABS(BG332-$B332)/$B332)*100,0))), "No Prediction")</f>
        <v>0</v>
      </c>
      <c r="BJ332" s="5">
        <f>IFERROR(IF(BI332=$B332,0,IF($B332=0,ROUND((ABS(BI332-'Calculs T1a'!$S$7)/'Calculs T1a'!$S$7)*100,0),ROUND((ABS(BI332-$B332)/$B332)*100,0))), "No Prediction")</f>
        <v>0</v>
      </c>
      <c r="BL332" s="5">
        <f>IFERROR(IF(BK332=$B332,0,IF($B332=0,ROUND((ABS(BK332-'Calculs T1a'!$S$7)/'Calculs T1a'!$S$7)*100,0),ROUND((ABS(BK332-$B332)/$B332)*100,0))), "No Prediction")</f>
        <v>0</v>
      </c>
      <c r="BN332" s="5">
        <f>IFERROR(IF(BM332=$B332,0,IF($B332=0,ROUND((ABS(BM332-'Calculs T1a'!$S$7)/'Calculs T1a'!$S$7)*100,0),ROUND((ABS(BM332-$B332)/$B332)*100,0))), "No Prediction")</f>
        <v>0</v>
      </c>
      <c r="BP332" s="5">
        <f>IFERROR(IF(BO332=$B332,0,IF($B332=0,ROUND((ABS(BO332-'Calculs T1a'!$S$7)/'Calculs T1a'!$S$7)*100,0),ROUND((ABS(BO332-$B332)/$B332)*100,0))), "No Prediction")</f>
        <v>0</v>
      </c>
      <c r="BR332" s="5">
        <f>IFERROR(IF(BQ332=$B332,0,IF($B332=0,ROUND((ABS(BQ332-'Calculs T1a'!$S$7)/'Calculs T1a'!$S$7)*100,0),ROUND((ABS(BQ332-$B332)/$B332)*100,0))), "No Prediction")</f>
        <v>0</v>
      </c>
      <c r="BT332" s="5">
        <f>IFERROR(IF(BS332=$B332,0,IF($B332=0,ROUND((ABS(BS332-'Calculs T1a'!$S$7)/'Calculs T1a'!$S$7)*100,0),ROUND((ABS(BS332-$B332)/$B332)*100,0))), "No Prediction")</f>
        <v>0</v>
      </c>
      <c r="BV332" s="5">
        <f>IFERROR(IF(BU332=$B332,0,IF($B332=0,ROUND((ABS(BU332-'Calculs T1a'!$S$7)/'Calculs T1a'!$S$7)*100,0),ROUND((ABS(BU332-$B332)/$B332)*100,0))), "No Prediction")</f>
        <v>0</v>
      </c>
    </row>
    <row r="333" spans="4:74" x14ac:dyDescent="0.3">
      <c r="D333" s="5">
        <f>IFERROR(IF(C333=$B333,0,IF($B333=0,ROUND((ABS(C333-'Calculs T1a'!$S$7)/'Calculs T1a'!$S$7)*100,0),ROUND((ABS(C333-$B333)/$B333)*100,0))), "No Prediction")</f>
        <v>0</v>
      </c>
      <c r="F333" s="5">
        <f>IFERROR(IF(E333=$B333,0,IF($B333=0,ROUND((ABS(E333-'Calculs T1a'!$S$7)/'Calculs T1a'!$S$7)*100,0),ROUND((ABS(E333-$B333)/$B333)*100,0))), "No Prediction")</f>
        <v>0</v>
      </c>
      <c r="H333" s="5">
        <f>IFERROR(IF(G333=$B333,0,IF($B333=0,ROUND((ABS(G333-'Calculs T1a'!$S$7)/'Calculs T1a'!$S$7)*100,0),ROUND((ABS(G333-$B333)/$B333)*100,0))), "No Prediction")</f>
        <v>0</v>
      </c>
      <c r="J333" s="5">
        <f>IFERROR(IF(I333=$B333,0,IF($B333=0,ROUND((ABS(I333-'Calculs T1a'!$S$7)/'Calculs T1a'!$S$7)*100,0),ROUND((ABS(I333-$B333)/$B333)*100,0))), "No Prediction")</f>
        <v>0</v>
      </c>
      <c r="L333" s="5">
        <f>IFERROR(IF(K333=$B333,0,IF($B333=0,ROUND((ABS(K333-'Calculs T1a'!$S$7)/'Calculs T1a'!$S$7)*100,0),ROUND((ABS(K333-$B333)/$B333)*100,0))), "No Prediction")</f>
        <v>0</v>
      </c>
      <c r="N333" s="5">
        <f>IFERROR(IF(M333=$B333,0,IF($B333=0,ROUND((ABS(M333-'Calculs T1a'!$S$7)/'Calculs T1a'!$S$7)*100,0),ROUND((ABS(M333-$B333)/$B333)*100,0))), "No Prediction")</f>
        <v>0</v>
      </c>
      <c r="P333" s="5">
        <f>IFERROR(IF(O333=$B333,0,IF($B333=0,ROUND((ABS(O333-'Calculs T1a'!$S$7)/'Calculs T1a'!$S$7)*100,0),ROUND((ABS(O333-$B333)/$B333)*100,0))), "No Prediction")</f>
        <v>0</v>
      </c>
      <c r="R333" s="5">
        <f>IFERROR(IF(Q333=$B333,0,IF($B333=0,ROUND((ABS(Q333-'Calculs T1a'!$S$7)/'Calculs T1a'!$S$7)*100,0),ROUND((ABS(Q333-$B333)/$B333)*100,0))), "No Prediction")</f>
        <v>0</v>
      </c>
      <c r="T333" s="5">
        <f>IFERROR(IF(S333=$B333,0,IF($B333=0,ROUND((ABS(S333-'Calculs T1a'!$S$7)/'Calculs T1a'!$S$7)*100,0),ROUND((ABS(S333-$B333)/$B333)*100,0))), "No Prediction")</f>
        <v>0</v>
      </c>
      <c r="V333" s="5">
        <f>IFERROR(IF(U333=$B333,0,IF($B333=0,ROUND((ABS(U333-'Calculs T1a'!$S$7)/'Calculs T1a'!$S$7)*100,0),ROUND((ABS(U333-$B333)/$B333)*100,0))), "No Prediction")</f>
        <v>0</v>
      </c>
      <c r="X333" s="5">
        <f>IFERROR(IF(W333=$B333,0,IF($B333=0,ROUND((ABS(W333-'Calculs T1a'!$S$7)/'Calculs T1a'!$S$7)*100,0),ROUND((ABS(W333-$B333)/$B333)*100,0))), "No Prediction")</f>
        <v>0</v>
      </c>
      <c r="AC333" s="5">
        <f>IFERROR(IF(AB333=$B333,0,IF($B333=0,ROUND((ABS(AB333-'Calculs T1a'!$S$7)/'Calculs T1a'!$S$7)*100,0),ROUND((ABS(AB333-$B333)/$B333)*100,0))), "No Prediction")</f>
        <v>0</v>
      </c>
      <c r="AE333" s="5">
        <f>IFERROR(IF(AD333=$B333,0,IF($B333=0,ROUND((ABS(AD333-'Calculs T1a'!$S$7)/'Calculs T1a'!$S$7)*100,0),ROUND((ABS(AD333-$B333)/$B333)*100,0))), "No Prediction")</f>
        <v>0</v>
      </c>
      <c r="AG333" s="5">
        <f>IFERROR(IF(AF333=$B333,0,IF($B333=0,ROUND((ABS(AF333-'Calculs T1a'!$S$7)/'Calculs T1a'!$S$7)*100,0),ROUND((ABS(AF333-$B333)/$B333)*100,0))), "No Prediction")</f>
        <v>0</v>
      </c>
      <c r="AI333" s="5">
        <f>IFERROR(IF(AH333=$B333,0,IF($B333=0,ROUND((ABS(AH333-'Calculs T1a'!$S$7)/'Calculs T1a'!$S$7)*100,0),ROUND((ABS(AH333-$B333)/$B333)*100,0))), "No Prediction")</f>
        <v>0</v>
      </c>
      <c r="AK333" s="5">
        <f>IFERROR(IF(AJ333=$B333,0,IF($B333=0,ROUND((ABS(AJ333-'Calculs T1a'!$S$7)/'Calculs T1a'!$S$7)*100,0),ROUND((ABS(AJ333-$B333)/$B333)*100,0))), "No Prediction")</f>
        <v>0</v>
      </c>
      <c r="AM333" s="5">
        <f>IFERROR(IF(AL333=$B333,0,IF($B333=0,ROUND((ABS(AL333-'Calculs T1a'!$S$7)/'Calculs T1a'!$S$7)*100,0),ROUND((ABS(AL333-$B333)/$B333)*100,0))), "No Prediction")</f>
        <v>0</v>
      </c>
      <c r="AO333" s="5">
        <f>IFERROR(IF(AN333=$B333,0,IF($B333=0,ROUND((ABS(AN333-'Calculs T1a'!$S$7)/'Calculs T1a'!$S$7)*100,0),ROUND((ABS(AN333-$B333)/$B333)*100,0))), "No Prediction")</f>
        <v>0</v>
      </c>
      <c r="AQ333" s="5">
        <f>IFERROR(IF(AP333=$B333,0,IF($B333=0,ROUND((ABS(AP333-'Calculs T1a'!$S$7)/'Calculs T1a'!$S$7)*100,0),ROUND((ABS(AP333-$B333)/$B333)*100,0))), "No Prediction")</f>
        <v>0</v>
      </c>
      <c r="AS333" s="5">
        <f>IFERROR(IF(AR333=$B333,0,IF($B333=0,ROUND((ABS(AR333-'Calculs T1a'!$S$7)/'Calculs T1a'!$S$7)*100,0),ROUND((ABS(AR333-$B333)/$B333)*100,0))), "No Prediction")</f>
        <v>0</v>
      </c>
      <c r="AU333" s="5">
        <f>IFERROR(IF(AT333=$B333,0,IF($B333=0,ROUND((ABS(AT333-'Calculs T1a'!$S$7)/'Calculs T1a'!$S$7)*100,0),ROUND((ABS(AT333-$B333)/$B333)*100,0))), "No Prediction")</f>
        <v>0</v>
      </c>
      <c r="AW333" s="5">
        <f>IFERROR(IF(AV333=$B333,0,IF($B333=0,ROUND((ABS(AV333-'Calculs T1a'!$S$7)/'Calculs T1a'!$S$7)*100,0),ROUND((ABS(AV333-$B333)/$B333)*100,0))), "No Prediction")</f>
        <v>0</v>
      </c>
      <c r="BB333" s="5">
        <f>IFERROR(IF(BA333=$B333,0,IF($B333=0,ROUND((ABS(BA333-'Calculs T1a'!$S$7)/'Calculs T1a'!$S$7)*100,0),ROUND((ABS(BA333-$B333)/$B333)*100,0))), "No Prediction")</f>
        <v>0</v>
      </c>
      <c r="BD333" s="5">
        <f>IFERROR(IF(BC333=$B333,0,IF($B333=0,ROUND((ABS(BC333-'Calculs T1a'!$S$7)/'Calculs T1a'!$S$7)*100,0),ROUND((ABS(BC333-$B333)/$B333)*100,0))), "No Prediction")</f>
        <v>0</v>
      </c>
      <c r="BF333" s="5">
        <f>IFERROR(IF(BE333=$B333,0,IF($B333=0,ROUND((ABS(BE333-'Calculs T1a'!$S$7)/'Calculs T1a'!$S$7)*100,0),ROUND((ABS(BE333-$B333)/$B333)*100,0))), "No Prediction")</f>
        <v>0</v>
      </c>
      <c r="BH333" s="5">
        <f>IFERROR(IF(BG333=$B333,0,IF($B333=0,ROUND((ABS(BG333-'Calculs T1a'!$S$7)/'Calculs T1a'!$S$7)*100,0),ROUND((ABS(BG333-$B333)/$B333)*100,0))), "No Prediction")</f>
        <v>0</v>
      </c>
      <c r="BJ333" s="5">
        <f>IFERROR(IF(BI333=$B333,0,IF($B333=0,ROUND((ABS(BI333-'Calculs T1a'!$S$7)/'Calculs T1a'!$S$7)*100,0),ROUND((ABS(BI333-$B333)/$B333)*100,0))), "No Prediction")</f>
        <v>0</v>
      </c>
      <c r="BL333" s="5">
        <f>IFERROR(IF(BK333=$B333,0,IF($B333=0,ROUND((ABS(BK333-'Calculs T1a'!$S$7)/'Calculs T1a'!$S$7)*100,0),ROUND((ABS(BK333-$B333)/$B333)*100,0))), "No Prediction")</f>
        <v>0</v>
      </c>
      <c r="BN333" s="5">
        <f>IFERROR(IF(BM333=$B333,0,IF($B333=0,ROUND((ABS(BM333-'Calculs T1a'!$S$7)/'Calculs T1a'!$S$7)*100,0),ROUND((ABS(BM333-$B333)/$B333)*100,0))), "No Prediction")</f>
        <v>0</v>
      </c>
      <c r="BP333" s="5">
        <f>IFERROR(IF(BO333=$B333,0,IF($B333=0,ROUND((ABS(BO333-'Calculs T1a'!$S$7)/'Calculs T1a'!$S$7)*100,0),ROUND((ABS(BO333-$B333)/$B333)*100,0))), "No Prediction")</f>
        <v>0</v>
      </c>
      <c r="BR333" s="5">
        <f>IFERROR(IF(BQ333=$B333,0,IF($B333=0,ROUND((ABS(BQ333-'Calculs T1a'!$S$7)/'Calculs T1a'!$S$7)*100,0),ROUND((ABS(BQ333-$B333)/$B333)*100,0))), "No Prediction")</f>
        <v>0</v>
      </c>
      <c r="BT333" s="5">
        <f>IFERROR(IF(BS333=$B333,0,IF($B333=0,ROUND((ABS(BS333-'Calculs T1a'!$S$7)/'Calculs T1a'!$S$7)*100,0),ROUND((ABS(BS333-$B333)/$B333)*100,0))), "No Prediction")</f>
        <v>0</v>
      </c>
      <c r="BV333" s="5">
        <f>IFERROR(IF(BU333=$B333,0,IF($B333=0,ROUND((ABS(BU333-'Calculs T1a'!$S$7)/'Calculs T1a'!$S$7)*100,0),ROUND((ABS(BU333-$B333)/$B333)*100,0))), "No Prediction")</f>
        <v>0</v>
      </c>
    </row>
    <row r="334" spans="4:74" x14ac:dyDescent="0.3">
      <c r="D334" s="5">
        <f>IFERROR(IF(C334=$B334,0,IF($B334=0,ROUND((ABS(C334-'Calculs T1a'!$S$7)/'Calculs T1a'!$S$7)*100,0),ROUND((ABS(C334-$B334)/$B334)*100,0))), "No Prediction")</f>
        <v>0</v>
      </c>
      <c r="F334" s="5">
        <f>IFERROR(IF(E334=$B334,0,IF($B334=0,ROUND((ABS(E334-'Calculs T1a'!$S$7)/'Calculs T1a'!$S$7)*100,0),ROUND((ABS(E334-$B334)/$B334)*100,0))), "No Prediction")</f>
        <v>0</v>
      </c>
      <c r="H334" s="5">
        <f>IFERROR(IF(G334=$B334,0,IF($B334=0,ROUND((ABS(G334-'Calculs T1a'!$S$7)/'Calculs T1a'!$S$7)*100,0),ROUND((ABS(G334-$B334)/$B334)*100,0))), "No Prediction")</f>
        <v>0</v>
      </c>
      <c r="J334" s="5">
        <f>IFERROR(IF(I334=$B334,0,IF($B334=0,ROUND((ABS(I334-'Calculs T1a'!$S$7)/'Calculs T1a'!$S$7)*100,0),ROUND((ABS(I334-$B334)/$B334)*100,0))), "No Prediction")</f>
        <v>0</v>
      </c>
      <c r="L334" s="5">
        <f>IFERROR(IF(K334=$B334,0,IF($B334=0,ROUND((ABS(K334-'Calculs T1a'!$S$7)/'Calculs T1a'!$S$7)*100,0),ROUND((ABS(K334-$B334)/$B334)*100,0))), "No Prediction")</f>
        <v>0</v>
      </c>
      <c r="N334" s="5">
        <f>IFERROR(IF(M334=$B334,0,IF($B334=0,ROUND((ABS(M334-'Calculs T1a'!$S$7)/'Calculs T1a'!$S$7)*100,0),ROUND((ABS(M334-$B334)/$B334)*100,0))), "No Prediction")</f>
        <v>0</v>
      </c>
      <c r="P334" s="5">
        <f>IFERROR(IF(O334=$B334,0,IF($B334=0,ROUND((ABS(O334-'Calculs T1a'!$S$7)/'Calculs T1a'!$S$7)*100,0),ROUND((ABS(O334-$B334)/$B334)*100,0))), "No Prediction")</f>
        <v>0</v>
      </c>
      <c r="R334" s="5">
        <f>IFERROR(IF(Q334=$B334,0,IF($B334=0,ROUND((ABS(Q334-'Calculs T1a'!$S$7)/'Calculs T1a'!$S$7)*100,0),ROUND((ABS(Q334-$B334)/$B334)*100,0))), "No Prediction")</f>
        <v>0</v>
      </c>
      <c r="T334" s="5">
        <f>IFERROR(IF(S334=$B334,0,IF($B334=0,ROUND((ABS(S334-'Calculs T1a'!$S$7)/'Calculs T1a'!$S$7)*100,0),ROUND((ABS(S334-$B334)/$B334)*100,0))), "No Prediction")</f>
        <v>0</v>
      </c>
      <c r="V334" s="5">
        <f>IFERROR(IF(U334=$B334,0,IF($B334=0,ROUND((ABS(U334-'Calculs T1a'!$S$7)/'Calculs T1a'!$S$7)*100,0),ROUND((ABS(U334-$B334)/$B334)*100,0))), "No Prediction")</f>
        <v>0</v>
      </c>
      <c r="X334" s="5">
        <f>IFERROR(IF(W334=$B334,0,IF($B334=0,ROUND((ABS(W334-'Calculs T1a'!$S$7)/'Calculs T1a'!$S$7)*100,0),ROUND((ABS(W334-$B334)/$B334)*100,0))), "No Prediction")</f>
        <v>0</v>
      </c>
      <c r="AC334" s="5">
        <f>IFERROR(IF(AB334=$B334,0,IF($B334=0,ROUND((ABS(AB334-'Calculs T1a'!$S$7)/'Calculs T1a'!$S$7)*100,0),ROUND((ABS(AB334-$B334)/$B334)*100,0))), "No Prediction")</f>
        <v>0</v>
      </c>
      <c r="AE334" s="5">
        <f>IFERROR(IF(AD334=$B334,0,IF($B334=0,ROUND((ABS(AD334-'Calculs T1a'!$S$7)/'Calculs T1a'!$S$7)*100,0),ROUND((ABS(AD334-$B334)/$B334)*100,0))), "No Prediction")</f>
        <v>0</v>
      </c>
      <c r="AG334" s="5">
        <f>IFERROR(IF(AF334=$B334,0,IF($B334=0,ROUND((ABS(AF334-'Calculs T1a'!$S$7)/'Calculs T1a'!$S$7)*100,0),ROUND((ABS(AF334-$B334)/$B334)*100,0))), "No Prediction")</f>
        <v>0</v>
      </c>
      <c r="AI334" s="5">
        <f>IFERROR(IF(AH334=$B334,0,IF($B334=0,ROUND((ABS(AH334-'Calculs T1a'!$S$7)/'Calculs T1a'!$S$7)*100,0),ROUND((ABS(AH334-$B334)/$B334)*100,0))), "No Prediction")</f>
        <v>0</v>
      </c>
      <c r="AK334" s="5">
        <f>IFERROR(IF(AJ334=$B334,0,IF($B334=0,ROUND((ABS(AJ334-'Calculs T1a'!$S$7)/'Calculs T1a'!$S$7)*100,0),ROUND((ABS(AJ334-$B334)/$B334)*100,0))), "No Prediction")</f>
        <v>0</v>
      </c>
      <c r="AM334" s="5">
        <f>IFERROR(IF(AL334=$B334,0,IF($B334=0,ROUND((ABS(AL334-'Calculs T1a'!$S$7)/'Calculs T1a'!$S$7)*100,0),ROUND((ABS(AL334-$B334)/$B334)*100,0))), "No Prediction")</f>
        <v>0</v>
      </c>
      <c r="AO334" s="5">
        <f>IFERROR(IF(AN334=$B334,0,IF($B334=0,ROUND((ABS(AN334-'Calculs T1a'!$S$7)/'Calculs T1a'!$S$7)*100,0),ROUND((ABS(AN334-$B334)/$B334)*100,0))), "No Prediction")</f>
        <v>0</v>
      </c>
      <c r="AQ334" s="5">
        <f>IFERROR(IF(AP334=$B334,0,IF($B334=0,ROUND((ABS(AP334-'Calculs T1a'!$S$7)/'Calculs T1a'!$S$7)*100,0),ROUND((ABS(AP334-$B334)/$B334)*100,0))), "No Prediction")</f>
        <v>0</v>
      </c>
      <c r="AS334" s="5">
        <f>IFERROR(IF(AR334=$B334,0,IF($B334=0,ROUND((ABS(AR334-'Calculs T1a'!$S$7)/'Calculs T1a'!$S$7)*100,0),ROUND((ABS(AR334-$B334)/$B334)*100,0))), "No Prediction")</f>
        <v>0</v>
      </c>
      <c r="AU334" s="5">
        <f>IFERROR(IF(AT334=$B334,0,IF($B334=0,ROUND((ABS(AT334-'Calculs T1a'!$S$7)/'Calculs T1a'!$S$7)*100,0),ROUND((ABS(AT334-$B334)/$B334)*100,0))), "No Prediction")</f>
        <v>0</v>
      </c>
      <c r="AW334" s="5">
        <f>IFERROR(IF(AV334=$B334,0,IF($B334=0,ROUND((ABS(AV334-'Calculs T1a'!$S$7)/'Calculs T1a'!$S$7)*100,0),ROUND((ABS(AV334-$B334)/$B334)*100,0))), "No Prediction")</f>
        <v>0</v>
      </c>
      <c r="BB334" s="5">
        <f>IFERROR(IF(BA334=$B334,0,IF($B334=0,ROUND((ABS(BA334-'Calculs T1a'!$S$7)/'Calculs T1a'!$S$7)*100,0),ROUND((ABS(BA334-$B334)/$B334)*100,0))), "No Prediction")</f>
        <v>0</v>
      </c>
      <c r="BD334" s="5">
        <f>IFERROR(IF(BC334=$B334,0,IF($B334=0,ROUND((ABS(BC334-'Calculs T1a'!$S$7)/'Calculs T1a'!$S$7)*100,0),ROUND((ABS(BC334-$B334)/$B334)*100,0))), "No Prediction")</f>
        <v>0</v>
      </c>
      <c r="BF334" s="5">
        <f>IFERROR(IF(BE334=$B334,0,IF($B334=0,ROUND((ABS(BE334-'Calculs T1a'!$S$7)/'Calculs T1a'!$S$7)*100,0),ROUND((ABS(BE334-$B334)/$B334)*100,0))), "No Prediction")</f>
        <v>0</v>
      </c>
      <c r="BH334" s="5">
        <f>IFERROR(IF(BG334=$B334,0,IF($B334=0,ROUND((ABS(BG334-'Calculs T1a'!$S$7)/'Calculs T1a'!$S$7)*100,0),ROUND((ABS(BG334-$B334)/$B334)*100,0))), "No Prediction")</f>
        <v>0</v>
      </c>
      <c r="BJ334" s="5">
        <f>IFERROR(IF(BI334=$B334,0,IF($B334=0,ROUND((ABS(BI334-'Calculs T1a'!$S$7)/'Calculs T1a'!$S$7)*100,0),ROUND((ABS(BI334-$B334)/$B334)*100,0))), "No Prediction")</f>
        <v>0</v>
      </c>
      <c r="BL334" s="5">
        <f>IFERROR(IF(BK334=$B334,0,IF($B334=0,ROUND((ABS(BK334-'Calculs T1a'!$S$7)/'Calculs T1a'!$S$7)*100,0),ROUND((ABS(BK334-$B334)/$B334)*100,0))), "No Prediction")</f>
        <v>0</v>
      </c>
      <c r="BN334" s="5">
        <f>IFERROR(IF(BM334=$B334,0,IF($B334=0,ROUND((ABS(BM334-'Calculs T1a'!$S$7)/'Calculs T1a'!$S$7)*100,0),ROUND((ABS(BM334-$B334)/$B334)*100,0))), "No Prediction")</f>
        <v>0</v>
      </c>
      <c r="BP334" s="5">
        <f>IFERROR(IF(BO334=$B334,0,IF($B334=0,ROUND((ABS(BO334-'Calculs T1a'!$S$7)/'Calculs T1a'!$S$7)*100,0),ROUND((ABS(BO334-$B334)/$B334)*100,0))), "No Prediction")</f>
        <v>0</v>
      </c>
      <c r="BR334" s="5">
        <f>IFERROR(IF(BQ334=$B334,0,IF($B334=0,ROUND((ABS(BQ334-'Calculs T1a'!$S$7)/'Calculs T1a'!$S$7)*100,0),ROUND((ABS(BQ334-$B334)/$B334)*100,0))), "No Prediction")</f>
        <v>0</v>
      </c>
      <c r="BT334" s="5">
        <f>IFERROR(IF(BS334=$B334,0,IF($B334=0,ROUND((ABS(BS334-'Calculs T1a'!$S$7)/'Calculs T1a'!$S$7)*100,0),ROUND((ABS(BS334-$B334)/$B334)*100,0))), "No Prediction")</f>
        <v>0</v>
      </c>
      <c r="BV334" s="5">
        <f>IFERROR(IF(BU334=$B334,0,IF($B334=0,ROUND((ABS(BU334-'Calculs T1a'!$S$7)/'Calculs T1a'!$S$7)*100,0),ROUND((ABS(BU334-$B334)/$B334)*100,0))), "No Prediction")</f>
        <v>0</v>
      </c>
    </row>
    <row r="335" spans="4:74" x14ac:dyDescent="0.3">
      <c r="D335" s="5">
        <f>IFERROR(IF(C335=$B335,0,IF($B335=0,ROUND((ABS(C335-'Calculs T1a'!$S$7)/'Calculs T1a'!$S$7)*100,0),ROUND((ABS(C335-$B335)/$B335)*100,0))), "No Prediction")</f>
        <v>0</v>
      </c>
      <c r="F335" s="5">
        <f>IFERROR(IF(E335=$B335,0,IF($B335=0,ROUND((ABS(E335-'Calculs T1a'!$S$7)/'Calculs T1a'!$S$7)*100,0),ROUND((ABS(E335-$B335)/$B335)*100,0))), "No Prediction")</f>
        <v>0</v>
      </c>
      <c r="H335" s="5">
        <f>IFERROR(IF(G335=$B335,0,IF($B335=0,ROUND((ABS(G335-'Calculs T1a'!$S$7)/'Calculs T1a'!$S$7)*100,0),ROUND((ABS(G335-$B335)/$B335)*100,0))), "No Prediction")</f>
        <v>0</v>
      </c>
      <c r="J335" s="5">
        <f>IFERROR(IF(I335=$B335,0,IF($B335=0,ROUND((ABS(I335-'Calculs T1a'!$S$7)/'Calculs T1a'!$S$7)*100,0),ROUND((ABS(I335-$B335)/$B335)*100,0))), "No Prediction")</f>
        <v>0</v>
      </c>
      <c r="L335" s="5">
        <f>IFERROR(IF(K335=$B335,0,IF($B335=0,ROUND((ABS(K335-'Calculs T1a'!$S$7)/'Calculs T1a'!$S$7)*100,0),ROUND((ABS(K335-$B335)/$B335)*100,0))), "No Prediction")</f>
        <v>0</v>
      </c>
      <c r="N335" s="5">
        <f>IFERROR(IF(M335=$B335,0,IF($B335=0,ROUND((ABS(M335-'Calculs T1a'!$S$7)/'Calculs T1a'!$S$7)*100,0),ROUND((ABS(M335-$B335)/$B335)*100,0))), "No Prediction")</f>
        <v>0</v>
      </c>
      <c r="P335" s="5">
        <f>IFERROR(IF(O335=$B335,0,IF($B335=0,ROUND((ABS(O335-'Calculs T1a'!$S$7)/'Calculs T1a'!$S$7)*100,0),ROUND((ABS(O335-$B335)/$B335)*100,0))), "No Prediction")</f>
        <v>0</v>
      </c>
      <c r="R335" s="5">
        <f>IFERROR(IF(Q335=$B335,0,IF($B335=0,ROUND((ABS(Q335-'Calculs T1a'!$S$7)/'Calculs T1a'!$S$7)*100,0),ROUND((ABS(Q335-$B335)/$B335)*100,0))), "No Prediction")</f>
        <v>0</v>
      </c>
      <c r="T335" s="5">
        <f>IFERROR(IF(S335=$B335,0,IF($B335=0,ROUND((ABS(S335-'Calculs T1a'!$S$7)/'Calculs T1a'!$S$7)*100,0),ROUND((ABS(S335-$B335)/$B335)*100,0))), "No Prediction")</f>
        <v>0</v>
      </c>
      <c r="V335" s="5">
        <f>IFERROR(IF(U335=$B335,0,IF($B335=0,ROUND((ABS(U335-'Calculs T1a'!$S$7)/'Calculs T1a'!$S$7)*100,0),ROUND((ABS(U335-$B335)/$B335)*100,0))), "No Prediction")</f>
        <v>0</v>
      </c>
      <c r="X335" s="5">
        <f>IFERROR(IF(W335=$B335,0,IF($B335=0,ROUND((ABS(W335-'Calculs T1a'!$S$7)/'Calculs T1a'!$S$7)*100,0),ROUND((ABS(W335-$B335)/$B335)*100,0))), "No Prediction")</f>
        <v>0</v>
      </c>
      <c r="AC335" s="5">
        <f>IFERROR(IF(AB335=$B335,0,IF($B335=0,ROUND((ABS(AB335-'Calculs T1a'!$S$7)/'Calculs T1a'!$S$7)*100,0),ROUND((ABS(AB335-$B335)/$B335)*100,0))), "No Prediction")</f>
        <v>0</v>
      </c>
      <c r="AE335" s="5">
        <f>IFERROR(IF(AD335=$B335,0,IF($B335=0,ROUND((ABS(AD335-'Calculs T1a'!$S$7)/'Calculs T1a'!$S$7)*100,0),ROUND((ABS(AD335-$B335)/$B335)*100,0))), "No Prediction")</f>
        <v>0</v>
      </c>
      <c r="AG335" s="5">
        <f>IFERROR(IF(AF335=$B335,0,IF($B335=0,ROUND((ABS(AF335-'Calculs T1a'!$S$7)/'Calculs T1a'!$S$7)*100,0),ROUND((ABS(AF335-$B335)/$B335)*100,0))), "No Prediction")</f>
        <v>0</v>
      </c>
      <c r="AI335" s="5">
        <f>IFERROR(IF(AH335=$B335,0,IF($B335=0,ROUND((ABS(AH335-'Calculs T1a'!$S$7)/'Calculs T1a'!$S$7)*100,0),ROUND((ABS(AH335-$B335)/$B335)*100,0))), "No Prediction")</f>
        <v>0</v>
      </c>
      <c r="AK335" s="5">
        <f>IFERROR(IF(AJ335=$B335,0,IF($B335=0,ROUND((ABS(AJ335-'Calculs T1a'!$S$7)/'Calculs T1a'!$S$7)*100,0),ROUND((ABS(AJ335-$B335)/$B335)*100,0))), "No Prediction")</f>
        <v>0</v>
      </c>
      <c r="AM335" s="5">
        <f>IFERROR(IF(AL335=$B335,0,IF($B335=0,ROUND((ABS(AL335-'Calculs T1a'!$S$7)/'Calculs T1a'!$S$7)*100,0),ROUND((ABS(AL335-$B335)/$B335)*100,0))), "No Prediction")</f>
        <v>0</v>
      </c>
      <c r="AO335" s="5">
        <f>IFERROR(IF(AN335=$B335,0,IF($B335=0,ROUND((ABS(AN335-'Calculs T1a'!$S$7)/'Calculs T1a'!$S$7)*100,0),ROUND((ABS(AN335-$B335)/$B335)*100,0))), "No Prediction")</f>
        <v>0</v>
      </c>
      <c r="AQ335" s="5">
        <f>IFERROR(IF(AP335=$B335,0,IF($B335=0,ROUND((ABS(AP335-'Calculs T1a'!$S$7)/'Calculs T1a'!$S$7)*100,0),ROUND((ABS(AP335-$B335)/$B335)*100,0))), "No Prediction")</f>
        <v>0</v>
      </c>
      <c r="AS335" s="5">
        <f>IFERROR(IF(AR335=$B335,0,IF($B335=0,ROUND((ABS(AR335-'Calculs T1a'!$S$7)/'Calculs T1a'!$S$7)*100,0),ROUND((ABS(AR335-$B335)/$B335)*100,0))), "No Prediction")</f>
        <v>0</v>
      </c>
      <c r="AU335" s="5">
        <f>IFERROR(IF(AT335=$B335,0,IF($B335=0,ROUND((ABS(AT335-'Calculs T1a'!$S$7)/'Calculs T1a'!$S$7)*100,0),ROUND((ABS(AT335-$B335)/$B335)*100,0))), "No Prediction")</f>
        <v>0</v>
      </c>
      <c r="AW335" s="5">
        <f>IFERROR(IF(AV335=$B335,0,IF($B335=0,ROUND((ABS(AV335-'Calculs T1a'!$S$7)/'Calculs T1a'!$S$7)*100,0),ROUND((ABS(AV335-$B335)/$B335)*100,0))), "No Prediction")</f>
        <v>0</v>
      </c>
      <c r="BB335" s="5">
        <f>IFERROR(IF(BA335=$B335,0,IF($B335=0,ROUND((ABS(BA335-'Calculs T1a'!$S$7)/'Calculs T1a'!$S$7)*100,0),ROUND((ABS(BA335-$B335)/$B335)*100,0))), "No Prediction")</f>
        <v>0</v>
      </c>
      <c r="BD335" s="5">
        <f>IFERROR(IF(BC335=$B335,0,IF($B335=0,ROUND((ABS(BC335-'Calculs T1a'!$S$7)/'Calculs T1a'!$S$7)*100,0),ROUND((ABS(BC335-$B335)/$B335)*100,0))), "No Prediction")</f>
        <v>0</v>
      </c>
      <c r="BF335" s="5">
        <f>IFERROR(IF(BE335=$B335,0,IF($B335=0,ROUND((ABS(BE335-'Calculs T1a'!$S$7)/'Calculs T1a'!$S$7)*100,0),ROUND((ABS(BE335-$B335)/$B335)*100,0))), "No Prediction")</f>
        <v>0</v>
      </c>
      <c r="BH335" s="5">
        <f>IFERROR(IF(BG335=$B335,0,IF($B335=0,ROUND((ABS(BG335-'Calculs T1a'!$S$7)/'Calculs T1a'!$S$7)*100,0),ROUND((ABS(BG335-$B335)/$B335)*100,0))), "No Prediction")</f>
        <v>0</v>
      </c>
      <c r="BJ335" s="5">
        <f>IFERROR(IF(BI335=$B335,0,IF($B335=0,ROUND((ABS(BI335-'Calculs T1a'!$S$7)/'Calculs T1a'!$S$7)*100,0),ROUND((ABS(BI335-$B335)/$B335)*100,0))), "No Prediction")</f>
        <v>0</v>
      </c>
      <c r="BL335" s="5">
        <f>IFERROR(IF(BK335=$B335,0,IF($B335=0,ROUND((ABS(BK335-'Calculs T1a'!$S$7)/'Calculs T1a'!$S$7)*100,0),ROUND((ABS(BK335-$B335)/$B335)*100,0))), "No Prediction")</f>
        <v>0</v>
      </c>
      <c r="BN335" s="5">
        <f>IFERROR(IF(BM335=$B335,0,IF($B335=0,ROUND((ABS(BM335-'Calculs T1a'!$S$7)/'Calculs T1a'!$S$7)*100,0),ROUND((ABS(BM335-$B335)/$B335)*100,0))), "No Prediction")</f>
        <v>0</v>
      </c>
      <c r="BP335" s="5">
        <f>IFERROR(IF(BO335=$B335,0,IF($B335=0,ROUND((ABS(BO335-'Calculs T1a'!$S$7)/'Calculs T1a'!$S$7)*100,0),ROUND((ABS(BO335-$B335)/$B335)*100,0))), "No Prediction")</f>
        <v>0</v>
      </c>
      <c r="BR335" s="5">
        <f>IFERROR(IF(BQ335=$B335,0,IF($B335=0,ROUND((ABS(BQ335-'Calculs T1a'!$S$7)/'Calculs T1a'!$S$7)*100,0),ROUND((ABS(BQ335-$B335)/$B335)*100,0))), "No Prediction")</f>
        <v>0</v>
      </c>
      <c r="BT335" s="5">
        <f>IFERROR(IF(BS335=$B335,0,IF($B335=0,ROUND((ABS(BS335-'Calculs T1a'!$S$7)/'Calculs T1a'!$S$7)*100,0),ROUND((ABS(BS335-$B335)/$B335)*100,0))), "No Prediction")</f>
        <v>0</v>
      </c>
      <c r="BV335" s="5">
        <f>IFERROR(IF(BU335=$B335,0,IF($B335=0,ROUND((ABS(BU335-'Calculs T1a'!$S$7)/'Calculs T1a'!$S$7)*100,0),ROUND((ABS(BU335-$B335)/$B335)*100,0))), "No Prediction")</f>
        <v>0</v>
      </c>
    </row>
    <row r="336" spans="4:74" x14ac:dyDescent="0.3">
      <c r="D336" s="5">
        <f>IFERROR(IF(C336=$B336,0,IF($B336=0,ROUND((ABS(C336-'Calculs T1a'!$S$7)/'Calculs T1a'!$S$7)*100,0),ROUND((ABS(C336-$B336)/$B336)*100,0))), "No Prediction")</f>
        <v>0</v>
      </c>
      <c r="F336" s="5">
        <f>IFERROR(IF(E336=$B336,0,IF($B336=0,ROUND((ABS(E336-'Calculs T1a'!$S$7)/'Calculs T1a'!$S$7)*100,0),ROUND((ABS(E336-$B336)/$B336)*100,0))), "No Prediction")</f>
        <v>0</v>
      </c>
      <c r="H336" s="5">
        <f>IFERROR(IF(G336=$B336,0,IF($B336=0,ROUND((ABS(G336-'Calculs T1a'!$S$7)/'Calculs T1a'!$S$7)*100,0),ROUND((ABS(G336-$B336)/$B336)*100,0))), "No Prediction")</f>
        <v>0</v>
      </c>
      <c r="J336" s="5">
        <f>IFERROR(IF(I336=$B336,0,IF($B336=0,ROUND((ABS(I336-'Calculs T1a'!$S$7)/'Calculs T1a'!$S$7)*100,0),ROUND((ABS(I336-$B336)/$B336)*100,0))), "No Prediction")</f>
        <v>0</v>
      </c>
      <c r="L336" s="5">
        <f>IFERROR(IF(K336=$B336,0,IF($B336=0,ROUND((ABS(K336-'Calculs T1a'!$S$7)/'Calculs T1a'!$S$7)*100,0),ROUND((ABS(K336-$B336)/$B336)*100,0))), "No Prediction")</f>
        <v>0</v>
      </c>
      <c r="N336" s="5">
        <f>IFERROR(IF(M336=$B336,0,IF($B336=0,ROUND((ABS(M336-'Calculs T1a'!$S$7)/'Calculs T1a'!$S$7)*100,0),ROUND((ABS(M336-$B336)/$B336)*100,0))), "No Prediction")</f>
        <v>0</v>
      </c>
      <c r="P336" s="5">
        <f>IFERROR(IF(O336=$B336,0,IF($B336=0,ROUND((ABS(O336-'Calculs T1a'!$S$7)/'Calculs T1a'!$S$7)*100,0),ROUND((ABS(O336-$B336)/$B336)*100,0))), "No Prediction")</f>
        <v>0</v>
      </c>
      <c r="R336" s="5">
        <f>IFERROR(IF(Q336=$B336,0,IF($B336=0,ROUND((ABS(Q336-'Calculs T1a'!$S$7)/'Calculs T1a'!$S$7)*100,0),ROUND((ABS(Q336-$B336)/$B336)*100,0))), "No Prediction")</f>
        <v>0</v>
      </c>
      <c r="T336" s="5">
        <f>IFERROR(IF(S336=$B336,0,IF($B336=0,ROUND((ABS(S336-'Calculs T1a'!$S$7)/'Calculs T1a'!$S$7)*100,0),ROUND((ABS(S336-$B336)/$B336)*100,0))), "No Prediction")</f>
        <v>0</v>
      </c>
      <c r="V336" s="5">
        <f>IFERROR(IF(U336=$B336,0,IF($B336=0,ROUND((ABS(U336-'Calculs T1a'!$S$7)/'Calculs T1a'!$S$7)*100,0),ROUND((ABS(U336-$B336)/$B336)*100,0))), "No Prediction")</f>
        <v>0</v>
      </c>
      <c r="X336" s="5">
        <f>IFERROR(IF(W336=$B336,0,IF($B336=0,ROUND((ABS(W336-'Calculs T1a'!$S$7)/'Calculs T1a'!$S$7)*100,0),ROUND((ABS(W336-$B336)/$B336)*100,0))), "No Prediction")</f>
        <v>0</v>
      </c>
      <c r="AC336" s="5">
        <f>IFERROR(IF(AB336=$B336,0,IF($B336=0,ROUND((ABS(AB336-'Calculs T1a'!$S$7)/'Calculs T1a'!$S$7)*100,0),ROUND((ABS(AB336-$B336)/$B336)*100,0))), "No Prediction")</f>
        <v>0</v>
      </c>
      <c r="AE336" s="5">
        <f>IFERROR(IF(AD336=$B336,0,IF($B336=0,ROUND((ABS(AD336-'Calculs T1a'!$S$7)/'Calculs T1a'!$S$7)*100,0),ROUND((ABS(AD336-$B336)/$B336)*100,0))), "No Prediction")</f>
        <v>0</v>
      </c>
      <c r="AG336" s="5">
        <f>IFERROR(IF(AF336=$B336,0,IF($B336=0,ROUND((ABS(AF336-'Calculs T1a'!$S$7)/'Calculs T1a'!$S$7)*100,0),ROUND((ABS(AF336-$B336)/$B336)*100,0))), "No Prediction")</f>
        <v>0</v>
      </c>
      <c r="AI336" s="5">
        <f>IFERROR(IF(AH336=$B336,0,IF($B336=0,ROUND((ABS(AH336-'Calculs T1a'!$S$7)/'Calculs T1a'!$S$7)*100,0),ROUND((ABS(AH336-$B336)/$B336)*100,0))), "No Prediction")</f>
        <v>0</v>
      </c>
      <c r="AK336" s="5">
        <f>IFERROR(IF(AJ336=$B336,0,IF($B336=0,ROUND((ABS(AJ336-'Calculs T1a'!$S$7)/'Calculs T1a'!$S$7)*100,0),ROUND((ABS(AJ336-$B336)/$B336)*100,0))), "No Prediction")</f>
        <v>0</v>
      </c>
      <c r="AM336" s="5">
        <f>IFERROR(IF(AL336=$B336,0,IF($B336=0,ROUND((ABS(AL336-'Calculs T1a'!$S$7)/'Calculs T1a'!$S$7)*100,0),ROUND((ABS(AL336-$B336)/$B336)*100,0))), "No Prediction")</f>
        <v>0</v>
      </c>
      <c r="AO336" s="5">
        <f>IFERROR(IF(AN336=$B336,0,IF($B336=0,ROUND((ABS(AN336-'Calculs T1a'!$S$7)/'Calculs T1a'!$S$7)*100,0),ROUND((ABS(AN336-$B336)/$B336)*100,0))), "No Prediction")</f>
        <v>0</v>
      </c>
      <c r="AQ336" s="5">
        <f>IFERROR(IF(AP336=$B336,0,IF($B336=0,ROUND((ABS(AP336-'Calculs T1a'!$S$7)/'Calculs T1a'!$S$7)*100,0),ROUND((ABS(AP336-$B336)/$B336)*100,0))), "No Prediction")</f>
        <v>0</v>
      </c>
      <c r="AS336" s="5">
        <f>IFERROR(IF(AR336=$B336,0,IF($B336=0,ROUND((ABS(AR336-'Calculs T1a'!$S$7)/'Calculs T1a'!$S$7)*100,0),ROUND((ABS(AR336-$B336)/$B336)*100,0))), "No Prediction")</f>
        <v>0</v>
      </c>
      <c r="AU336" s="5">
        <f>IFERROR(IF(AT336=$B336,0,IF($B336=0,ROUND((ABS(AT336-'Calculs T1a'!$S$7)/'Calculs T1a'!$S$7)*100,0),ROUND((ABS(AT336-$B336)/$B336)*100,0))), "No Prediction")</f>
        <v>0</v>
      </c>
      <c r="AW336" s="5">
        <f>IFERROR(IF(AV336=$B336,0,IF($B336=0,ROUND((ABS(AV336-'Calculs T1a'!$S$7)/'Calculs T1a'!$S$7)*100,0),ROUND((ABS(AV336-$B336)/$B336)*100,0))), "No Prediction")</f>
        <v>0</v>
      </c>
      <c r="BB336" s="5">
        <f>IFERROR(IF(BA336=$B336,0,IF($B336=0,ROUND((ABS(BA336-'Calculs T1a'!$S$7)/'Calculs T1a'!$S$7)*100,0),ROUND((ABS(BA336-$B336)/$B336)*100,0))), "No Prediction")</f>
        <v>0</v>
      </c>
      <c r="BD336" s="5">
        <f>IFERROR(IF(BC336=$B336,0,IF($B336=0,ROUND((ABS(BC336-'Calculs T1a'!$S$7)/'Calculs T1a'!$S$7)*100,0),ROUND((ABS(BC336-$B336)/$B336)*100,0))), "No Prediction")</f>
        <v>0</v>
      </c>
      <c r="BF336" s="5">
        <f>IFERROR(IF(BE336=$B336,0,IF($B336=0,ROUND((ABS(BE336-'Calculs T1a'!$S$7)/'Calculs T1a'!$S$7)*100,0),ROUND((ABS(BE336-$B336)/$B336)*100,0))), "No Prediction")</f>
        <v>0</v>
      </c>
      <c r="BH336" s="5">
        <f>IFERROR(IF(BG336=$B336,0,IF($B336=0,ROUND((ABS(BG336-'Calculs T1a'!$S$7)/'Calculs T1a'!$S$7)*100,0),ROUND((ABS(BG336-$B336)/$B336)*100,0))), "No Prediction")</f>
        <v>0</v>
      </c>
      <c r="BJ336" s="5">
        <f>IFERROR(IF(BI336=$B336,0,IF($B336=0,ROUND((ABS(BI336-'Calculs T1a'!$S$7)/'Calculs T1a'!$S$7)*100,0),ROUND((ABS(BI336-$B336)/$B336)*100,0))), "No Prediction")</f>
        <v>0</v>
      </c>
      <c r="BL336" s="5">
        <f>IFERROR(IF(BK336=$B336,0,IF($B336=0,ROUND((ABS(BK336-'Calculs T1a'!$S$7)/'Calculs T1a'!$S$7)*100,0),ROUND((ABS(BK336-$B336)/$B336)*100,0))), "No Prediction")</f>
        <v>0</v>
      </c>
      <c r="BN336" s="5">
        <f>IFERROR(IF(BM336=$B336,0,IF($B336=0,ROUND((ABS(BM336-'Calculs T1a'!$S$7)/'Calculs T1a'!$S$7)*100,0),ROUND((ABS(BM336-$B336)/$B336)*100,0))), "No Prediction")</f>
        <v>0</v>
      </c>
      <c r="BP336" s="5">
        <f>IFERROR(IF(BO336=$B336,0,IF($B336=0,ROUND((ABS(BO336-'Calculs T1a'!$S$7)/'Calculs T1a'!$S$7)*100,0),ROUND((ABS(BO336-$B336)/$B336)*100,0))), "No Prediction")</f>
        <v>0</v>
      </c>
      <c r="BR336" s="5">
        <f>IFERROR(IF(BQ336=$B336,0,IF($B336=0,ROUND((ABS(BQ336-'Calculs T1a'!$S$7)/'Calculs T1a'!$S$7)*100,0),ROUND((ABS(BQ336-$B336)/$B336)*100,0))), "No Prediction")</f>
        <v>0</v>
      </c>
      <c r="BT336" s="5">
        <f>IFERROR(IF(BS336=$B336,0,IF($B336=0,ROUND((ABS(BS336-'Calculs T1a'!$S$7)/'Calculs T1a'!$S$7)*100,0),ROUND((ABS(BS336-$B336)/$B336)*100,0))), "No Prediction")</f>
        <v>0</v>
      </c>
      <c r="BV336" s="5">
        <f>IFERROR(IF(BU336=$B336,0,IF($B336=0,ROUND((ABS(BU336-'Calculs T1a'!$S$7)/'Calculs T1a'!$S$7)*100,0),ROUND((ABS(BU336-$B336)/$B336)*100,0))), "No Prediction")</f>
        <v>0</v>
      </c>
    </row>
    <row r="337" spans="4:74" x14ac:dyDescent="0.3">
      <c r="D337" s="5">
        <f>IFERROR(IF(C337=$B337,0,IF($B337=0,ROUND((ABS(C337-'Calculs T1a'!$S$7)/'Calculs T1a'!$S$7)*100,0),ROUND((ABS(C337-$B337)/$B337)*100,0))), "No Prediction")</f>
        <v>0</v>
      </c>
      <c r="F337" s="5">
        <f>IFERROR(IF(E337=$B337,0,IF($B337=0,ROUND((ABS(E337-'Calculs T1a'!$S$7)/'Calculs T1a'!$S$7)*100,0),ROUND((ABS(E337-$B337)/$B337)*100,0))), "No Prediction")</f>
        <v>0</v>
      </c>
      <c r="H337" s="5">
        <f>IFERROR(IF(G337=$B337,0,IF($B337=0,ROUND((ABS(G337-'Calculs T1a'!$S$7)/'Calculs T1a'!$S$7)*100,0),ROUND((ABS(G337-$B337)/$B337)*100,0))), "No Prediction")</f>
        <v>0</v>
      </c>
      <c r="J337" s="5">
        <f>IFERROR(IF(I337=$B337,0,IF($B337=0,ROUND((ABS(I337-'Calculs T1a'!$S$7)/'Calculs T1a'!$S$7)*100,0),ROUND((ABS(I337-$B337)/$B337)*100,0))), "No Prediction")</f>
        <v>0</v>
      </c>
      <c r="L337" s="5">
        <f>IFERROR(IF(K337=$B337,0,IF($B337=0,ROUND((ABS(K337-'Calculs T1a'!$S$7)/'Calculs T1a'!$S$7)*100,0),ROUND((ABS(K337-$B337)/$B337)*100,0))), "No Prediction")</f>
        <v>0</v>
      </c>
      <c r="N337" s="5">
        <f>IFERROR(IF(M337=$B337,0,IF($B337=0,ROUND((ABS(M337-'Calculs T1a'!$S$7)/'Calculs T1a'!$S$7)*100,0),ROUND((ABS(M337-$B337)/$B337)*100,0))), "No Prediction")</f>
        <v>0</v>
      </c>
      <c r="P337" s="5">
        <f>IFERROR(IF(O337=$B337,0,IF($B337=0,ROUND((ABS(O337-'Calculs T1a'!$S$7)/'Calculs T1a'!$S$7)*100,0),ROUND((ABS(O337-$B337)/$B337)*100,0))), "No Prediction")</f>
        <v>0</v>
      </c>
      <c r="R337" s="5">
        <f>IFERROR(IF(Q337=$B337,0,IF($B337=0,ROUND((ABS(Q337-'Calculs T1a'!$S$7)/'Calculs T1a'!$S$7)*100,0),ROUND((ABS(Q337-$B337)/$B337)*100,0))), "No Prediction")</f>
        <v>0</v>
      </c>
      <c r="T337" s="5">
        <f>IFERROR(IF(S337=$B337,0,IF($B337=0,ROUND((ABS(S337-'Calculs T1a'!$S$7)/'Calculs T1a'!$S$7)*100,0),ROUND((ABS(S337-$B337)/$B337)*100,0))), "No Prediction")</f>
        <v>0</v>
      </c>
      <c r="V337" s="5">
        <f>IFERROR(IF(U337=$B337,0,IF($B337=0,ROUND((ABS(U337-'Calculs T1a'!$S$7)/'Calculs T1a'!$S$7)*100,0),ROUND((ABS(U337-$B337)/$B337)*100,0))), "No Prediction")</f>
        <v>0</v>
      </c>
      <c r="X337" s="5">
        <f>IFERROR(IF(W337=$B337,0,IF($B337=0,ROUND((ABS(W337-'Calculs T1a'!$S$7)/'Calculs T1a'!$S$7)*100,0),ROUND((ABS(W337-$B337)/$B337)*100,0))), "No Prediction")</f>
        <v>0</v>
      </c>
      <c r="AC337" s="5">
        <f>IFERROR(IF(AB337=$B337,0,IF($B337=0,ROUND((ABS(AB337-'Calculs T1a'!$S$7)/'Calculs T1a'!$S$7)*100,0),ROUND((ABS(AB337-$B337)/$B337)*100,0))), "No Prediction")</f>
        <v>0</v>
      </c>
      <c r="AE337" s="5">
        <f>IFERROR(IF(AD337=$B337,0,IF($B337=0,ROUND((ABS(AD337-'Calculs T1a'!$S$7)/'Calculs T1a'!$S$7)*100,0),ROUND((ABS(AD337-$B337)/$B337)*100,0))), "No Prediction")</f>
        <v>0</v>
      </c>
      <c r="AG337" s="5">
        <f>IFERROR(IF(AF337=$B337,0,IF($B337=0,ROUND((ABS(AF337-'Calculs T1a'!$S$7)/'Calculs T1a'!$S$7)*100,0),ROUND((ABS(AF337-$B337)/$B337)*100,0))), "No Prediction")</f>
        <v>0</v>
      </c>
      <c r="AI337" s="5">
        <f>IFERROR(IF(AH337=$B337,0,IF($B337=0,ROUND((ABS(AH337-'Calculs T1a'!$S$7)/'Calculs T1a'!$S$7)*100,0),ROUND((ABS(AH337-$B337)/$B337)*100,0))), "No Prediction")</f>
        <v>0</v>
      </c>
      <c r="AK337" s="5">
        <f>IFERROR(IF(AJ337=$B337,0,IF($B337=0,ROUND((ABS(AJ337-'Calculs T1a'!$S$7)/'Calculs T1a'!$S$7)*100,0),ROUND((ABS(AJ337-$B337)/$B337)*100,0))), "No Prediction")</f>
        <v>0</v>
      </c>
      <c r="AM337" s="5">
        <f>IFERROR(IF(AL337=$B337,0,IF($B337=0,ROUND((ABS(AL337-'Calculs T1a'!$S$7)/'Calculs T1a'!$S$7)*100,0),ROUND((ABS(AL337-$B337)/$B337)*100,0))), "No Prediction")</f>
        <v>0</v>
      </c>
      <c r="AO337" s="5">
        <f>IFERROR(IF(AN337=$B337,0,IF($B337=0,ROUND((ABS(AN337-'Calculs T1a'!$S$7)/'Calculs T1a'!$S$7)*100,0),ROUND((ABS(AN337-$B337)/$B337)*100,0))), "No Prediction")</f>
        <v>0</v>
      </c>
      <c r="AQ337" s="5">
        <f>IFERROR(IF(AP337=$B337,0,IF($B337=0,ROUND((ABS(AP337-'Calculs T1a'!$S$7)/'Calculs T1a'!$S$7)*100,0),ROUND((ABS(AP337-$B337)/$B337)*100,0))), "No Prediction")</f>
        <v>0</v>
      </c>
      <c r="AS337" s="5">
        <f>IFERROR(IF(AR337=$B337,0,IF($B337=0,ROUND((ABS(AR337-'Calculs T1a'!$S$7)/'Calculs T1a'!$S$7)*100,0),ROUND((ABS(AR337-$B337)/$B337)*100,0))), "No Prediction")</f>
        <v>0</v>
      </c>
      <c r="AU337" s="5">
        <f>IFERROR(IF(AT337=$B337,0,IF($B337=0,ROUND((ABS(AT337-'Calculs T1a'!$S$7)/'Calculs T1a'!$S$7)*100,0),ROUND((ABS(AT337-$B337)/$B337)*100,0))), "No Prediction")</f>
        <v>0</v>
      </c>
      <c r="AW337" s="5">
        <f>IFERROR(IF(AV337=$B337,0,IF($B337=0,ROUND((ABS(AV337-'Calculs T1a'!$S$7)/'Calculs T1a'!$S$7)*100,0),ROUND((ABS(AV337-$B337)/$B337)*100,0))), "No Prediction")</f>
        <v>0</v>
      </c>
      <c r="BB337" s="5">
        <f>IFERROR(IF(BA337=$B337,0,IF($B337=0,ROUND((ABS(BA337-'Calculs T1a'!$S$7)/'Calculs T1a'!$S$7)*100,0),ROUND((ABS(BA337-$B337)/$B337)*100,0))), "No Prediction")</f>
        <v>0</v>
      </c>
      <c r="BD337" s="5">
        <f>IFERROR(IF(BC337=$B337,0,IF($B337=0,ROUND((ABS(BC337-'Calculs T1a'!$S$7)/'Calculs T1a'!$S$7)*100,0),ROUND((ABS(BC337-$B337)/$B337)*100,0))), "No Prediction")</f>
        <v>0</v>
      </c>
      <c r="BF337" s="5">
        <f>IFERROR(IF(BE337=$B337,0,IF($B337=0,ROUND((ABS(BE337-'Calculs T1a'!$S$7)/'Calculs T1a'!$S$7)*100,0),ROUND((ABS(BE337-$B337)/$B337)*100,0))), "No Prediction")</f>
        <v>0</v>
      </c>
      <c r="BH337" s="5">
        <f>IFERROR(IF(BG337=$B337,0,IF($B337=0,ROUND((ABS(BG337-'Calculs T1a'!$S$7)/'Calculs T1a'!$S$7)*100,0),ROUND((ABS(BG337-$B337)/$B337)*100,0))), "No Prediction")</f>
        <v>0</v>
      </c>
      <c r="BJ337" s="5">
        <f>IFERROR(IF(BI337=$B337,0,IF($B337=0,ROUND((ABS(BI337-'Calculs T1a'!$S$7)/'Calculs T1a'!$S$7)*100,0),ROUND((ABS(BI337-$B337)/$B337)*100,0))), "No Prediction")</f>
        <v>0</v>
      </c>
      <c r="BL337" s="5">
        <f>IFERROR(IF(BK337=$B337,0,IF($B337=0,ROUND((ABS(BK337-'Calculs T1a'!$S$7)/'Calculs T1a'!$S$7)*100,0),ROUND((ABS(BK337-$B337)/$B337)*100,0))), "No Prediction")</f>
        <v>0</v>
      </c>
      <c r="BN337" s="5">
        <f>IFERROR(IF(BM337=$B337,0,IF($B337=0,ROUND((ABS(BM337-'Calculs T1a'!$S$7)/'Calculs T1a'!$S$7)*100,0),ROUND((ABS(BM337-$B337)/$B337)*100,0))), "No Prediction")</f>
        <v>0</v>
      </c>
      <c r="BP337" s="5">
        <f>IFERROR(IF(BO337=$B337,0,IF($B337=0,ROUND((ABS(BO337-'Calculs T1a'!$S$7)/'Calculs T1a'!$S$7)*100,0),ROUND((ABS(BO337-$B337)/$B337)*100,0))), "No Prediction")</f>
        <v>0</v>
      </c>
      <c r="BR337" s="5">
        <f>IFERROR(IF(BQ337=$B337,0,IF($B337=0,ROUND((ABS(BQ337-'Calculs T1a'!$S$7)/'Calculs T1a'!$S$7)*100,0),ROUND((ABS(BQ337-$B337)/$B337)*100,0))), "No Prediction")</f>
        <v>0</v>
      </c>
      <c r="BT337" s="5">
        <f>IFERROR(IF(BS337=$B337,0,IF($B337=0,ROUND((ABS(BS337-'Calculs T1a'!$S$7)/'Calculs T1a'!$S$7)*100,0),ROUND((ABS(BS337-$B337)/$B337)*100,0))), "No Prediction")</f>
        <v>0</v>
      </c>
      <c r="BV337" s="5">
        <f>IFERROR(IF(BU337=$B337,0,IF($B337=0,ROUND((ABS(BU337-'Calculs T1a'!$S$7)/'Calculs T1a'!$S$7)*100,0),ROUND((ABS(BU337-$B337)/$B337)*100,0))), "No Prediction")</f>
        <v>0</v>
      </c>
    </row>
    <row r="338" spans="4:74" x14ac:dyDescent="0.3">
      <c r="D338" s="5">
        <f>IFERROR(IF(C338=$B338,0,IF($B338=0,ROUND((ABS(C338-'Calculs T1a'!$S$7)/'Calculs T1a'!$S$7)*100,0),ROUND((ABS(C338-$B338)/$B338)*100,0))), "No Prediction")</f>
        <v>0</v>
      </c>
      <c r="F338" s="5">
        <f>IFERROR(IF(E338=$B338,0,IF($B338=0,ROUND((ABS(E338-'Calculs T1a'!$S$7)/'Calculs T1a'!$S$7)*100,0),ROUND((ABS(E338-$B338)/$B338)*100,0))), "No Prediction")</f>
        <v>0</v>
      </c>
      <c r="H338" s="5">
        <f>IFERROR(IF(G338=$B338,0,IF($B338=0,ROUND((ABS(G338-'Calculs T1a'!$S$7)/'Calculs T1a'!$S$7)*100,0),ROUND((ABS(G338-$B338)/$B338)*100,0))), "No Prediction")</f>
        <v>0</v>
      </c>
      <c r="J338" s="5">
        <f>IFERROR(IF(I338=$B338,0,IF($B338=0,ROUND((ABS(I338-'Calculs T1a'!$S$7)/'Calculs T1a'!$S$7)*100,0),ROUND((ABS(I338-$B338)/$B338)*100,0))), "No Prediction")</f>
        <v>0</v>
      </c>
      <c r="L338" s="5">
        <f>IFERROR(IF(K338=$B338,0,IF($B338=0,ROUND((ABS(K338-'Calculs T1a'!$S$7)/'Calculs T1a'!$S$7)*100,0),ROUND((ABS(K338-$B338)/$B338)*100,0))), "No Prediction")</f>
        <v>0</v>
      </c>
      <c r="N338" s="5">
        <f>IFERROR(IF(M338=$B338,0,IF($B338=0,ROUND((ABS(M338-'Calculs T1a'!$S$7)/'Calculs T1a'!$S$7)*100,0),ROUND((ABS(M338-$B338)/$B338)*100,0))), "No Prediction")</f>
        <v>0</v>
      </c>
      <c r="P338" s="5">
        <f>IFERROR(IF(O338=$B338,0,IF($B338=0,ROUND((ABS(O338-'Calculs T1a'!$S$7)/'Calculs T1a'!$S$7)*100,0),ROUND((ABS(O338-$B338)/$B338)*100,0))), "No Prediction")</f>
        <v>0</v>
      </c>
      <c r="R338" s="5">
        <f>IFERROR(IF(Q338=$B338,0,IF($B338=0,ROUND((ABS(Q338-'Calculs T1a'!$S$7)/'Calculs T1a'!$S$7)*100,0),ROUND((ABS(Q338-$B338)/$B338)*100,0))), "No Prediction")</f>
        <v>0</v>
      </c>
      <c r="T338" s="5">
        <f>IFERROR(IF(S338=$B338,0,IF($B338=0,ROUND((ABS(S338-'Calculs T1a'!$S$7)/'Calculs T1a'!$S$7)*100,0),ROUND((ABS(S338-$B338)/$B338)*100,0))), "No Prediction")</f>
        <v>0</v>
      </c>
      <c r="V338" s="5">
        <f>IFERROR(IF(U338=$B338,0,IF($B338=0,ROUND((ABS(U338-'Calculs T1a'!$S$7)/'Calculs T1a'!$S$7)*100,0),ROUND((ABS(U338-$B338)/$B338)*100,0))), "No Prediction")</f>
        <v>0</v>
      </c>
      <c r="X338" s="5">
        <f>IFERROR(IF(W338=$B338,0,IF($B338=0,ROUND((ABS(W338-'Calculs T1a'!$S$7)/'Calculs T1a'!$S$7)*100,0),ROUND((ABS(W338-$B338)/$B338)*100,0))), "No Prediction")</f>
        <v>0</v>
      </c>
      <c r="AC338" s="5">
        <f>IFERROR(IF(AB338=$B338,0,IF($B338=0,ROUND((ABS(AB338-'Calculs T1a'!$S$7)/'Calculs T1a'!$S$7)*100,0),ROUND((ABS(AB338-$B338)/$B338)*100,0))), "No Prediction")</f>
        <v>0</v>
      </c>
      <c r="AE338" s="5">
        <f>IFERROR(IF(AD338=$B338,0,IF($B338=0,ROUND((ABS(AD338-'Calculs T1a'!$S$7)/'Calculs T1a'!$S$7)*100,0),ROUND((ABS(AD338-$B338)/$B338)*100,0))), "No Prediction")</f>
        <v>0</v>
      </c>
      <c r="AG338" s="5">
        <f>IFERROR(IF(AF338=$B338,0,IF($B338=0,ROUND((ABS(AF338-'Calculs T1a'!$S$7)/'Calculs T1a'!$S$7)*100,0),ROUND((ABS(AF338-$B338)/$B338)*100,0))), "No Prediction")</f>
        <v>0</v>
      </c>
      <c r="AI338" s="5">
        <f>IFERROR(IF(AH338=$B338,0,IF($B338=0,ROUND((ABS(AH338-'Calculs T1a'!$S$7)/'Calculs T1a'!$S$7)*100,0),ROUND((ABS(AH338-$B338)/$B338)*100,0))), "No Prediction")</f>
        <v>0</v>
      </c>
      <c r="AK338" s="5">
        <f>IFERROR(IF(AJ338=$B338,0,IF($B338=0,ROUND((ABS(AJ338-'Calculs T1a'!$S$7)/'Calculs T1a'!$S$7)*100,0),ROUND((ABS(AJ338-$B338)/$B338)*100,0))), "No Prediction")</f>
        <v>0</v>
      </c>
      <c r="AM338" s="5">
        <f>IFERROR(IF(AL338=$B338,0,IF($B338=0,ROUND((ABS(AL338-'Calculs T1a'!$S$7)/'Calculs T1a'!$S$7)*100,0),ROUND((ABS(AL338-$B338)/$B338)*100,0))), "No Prediction")</f>
        <v>0</v>
      </c>
      <c r="AO338" s="5">
        <f>IFERROR(IF(AN338=$B338,0,IF($B338=0,ROUND((ABS(AN338-'Calculs T1a'!$S$7)/'Calculs T1a'!$S$7)*100,0),ROUND((ABS(AN338-$B338)/$B338)*100,0))), "No Prediction")</f>
        <v>0</v>
      </c>
      <c r="AQ338" s="5">
        <f>IFERROR(IF(AP338=$B338,0,IF($B338=0,ROUND((ABS(AP338-'Calculs T1a'!$S$7)/'Calculs T1a'!$S$7)*100,0),ROUND((ABS(AP338-$B338)/$B338)*100,0))), "No Prediction")</f>
        <v>0</v>
      </c>
      <c r="AS338" s="5">
        <f>IFERROR(IF(AR338=$B338,0,IF($B338=0,ROUND((ABS(AR338-'Calculs T1a'!$S$7)/'Calculs T1a'!$S$7)*100,0),ROUND((ABS(AR338-$B338)/$B338)*100,0))), "No Prediction")</f>
        <v>0</v>
      </c>
      <c r="AU338" s="5">
        <f>IFERROR(IF(AT338=$B338,0,IF($B338=0,ROUND((ABS(AT338-'Calculs T1a'!$S$7)/'Calculs T1a'!$S$7)*100,0),ROUND((ABS(AT338-$B338)/$B338)*100,0))), "No Prediction")</f>
        <v>0</v>
      </c>
      <c r="AW338" s="5">
        <f>IFERROR(IF(AV338=$B338,0,IF($B338=0,ROUND((ABS(AV338-'Calculs T1a'!$S$7)/'Calculs T1a'!$S$7)*100,0),ROUND((ABS(AV338-$B338)/$B338)*100,0))), "No Prediction")</f>
        <v>0</v>
      </c>
      <c r="BB338" s="5">
        <f>IFERROR(IF(BA338=$B338,0,IF($B338=0,ROUND((ABS(BA338-'Calculs T1a'!$S$7)/'Calculs T1a'!$S$7)*100,0),ROUND((ABS(BA338-$B338)/$B338)*100,0))), "No Prediction")</f>
        <v>0</v>
      </c>
      <c r="BD338" s="5">
        <f>IFERROR(IF(BC338=$B338,0,IF($B338=0,ROUND((ABS(BC338-'Calculs T1a'!$S$7)/'Calculs T1a'!$S$7)*100,0),ROUND((ABS(BC338-$B338)/$B338)*100,0))), "No Prediction")</f>
        <v>0</v>
      </c>
      <c r="BF338" s="5">
        <f>IFERROR(IF(BE338=$B338,0,IF($B338=0,ROUND((ABS(BE338-'Calculs T1a'!$S$7)/'Calculs T1a'!$S$7)*100,0),ROUND((ABS(BE338-$B338)/$B338)*100,0))), "No Prediction")</f>
        <v>0</v>
      </c>
      <c r="BH338" s="5">
        <f>IFERROR(IF(BG338=$B338,0,IF($B338=0,ROUND((ABS(BG338-'Calculs T1a'!$S$7)/'Calculs T1a'!$S$7)*100,0),ROUND((ABS(BG338-$B338)/$B338)*100,0))), "No Prediction")</f>
        <v>0</v>
      </c>
      <c r="BJ338" s="5">
        <f>IFERROR(IF(BI338=$B338,0,IF($B338=0,ROUND((ABS(BI338-'Calculs T1a'!$S$7)/'Calculs T1a'!$S$7)*100,0),ROUND((ABS(BI338-$B338)/$B338)*100,0))), "No Prediction")</f>
        <v>0</v>
      </c>
      <c r="BL338" s="5">
        <f>IFERROR(IF(BK338=$B338,0,IF($B338=0,ROUND((ABS(BK338-'Calculs T1a'!$S$7)/'Calculs T1a'!$S$7)*100,0),ROUND((ABS(BK338-$B338)/$B338)*100,0))), "No Prediction")</f>
        <v>0</v>
      </c>
      <c r="BN338" s="5">
        <f>IFERROR(IF(BM338=$B338,0,IF($B338=0,ROUND((ABS(BM338-'Calculs T1a'!$S$7)/'Calculs T1a'!$S$7)*100,0),ROUND((ABS(BM338-$B338)/$B338)*100,0))), "No Prediction")</f>
        <v>0</v>
      </c>
      <c r="BP338" s="5">
        <f>IFERROR(IF(BO338=$B338,0,IF($B338=0,ROUND((ABS(BO338-'Calculs T1a'!$S$7)/'Calculs T1a'!$S$7)*100,0),ROUND((ABS(BO338-$B338)/$B338)*100,0))), "No Prediction")</f>
        <v>0</v>
      </c>
      <c r="BR338" s="5">
        <f>IFERROR(IF(BQ338=$B338,0,IF($B338=0,ROUND((ABS(BQ338-'Calculs T1a'!$S$7)/'Calculs T1a'!$S$7)*100,0),ROUND((ABS(BQ338-$B338)/$B338)*100,0))), "No Prediction")</f>
        <v>0</v>
      </c>
      <c r="BT338" s="5">
        <f>IFERROR(IF(BS338=$B338,0,IF($B338=0,ROUND((ABS(BS338-'Calculs T1a'!$S$7)/'Calculs T1a'!$S$7)*100,0),ROUND((ABS(BS338-$B338)/$B338)*100,0))), "No Prediction")</f>
        <v>0</v>
      </c>
      <c r="BV338" s="5">
        <f>IFERROR(IF(BU338=$B338,0,IF($B338=0,ROUND((ABS(BU338-'Calculs T1a'!$S$7)/'Calculs T1a'!$S$7)*100,0),ROUND((ABS(BU338-$B338)/$B338)*100,0))), "No Prediction")</f>
        <v>0</v>
      </c>
    </row>
    <row r="339" spans="4:74" x14ac:dyDescent="0.3">
      <c r="D339" s="5">
        <f>IFERROR(IF(C339=$B339,0,IF($B339=0,ROUND((ABS(C339-'Calculs T1a'!$S$7)/'Calculs T1a'!$S$7)*100,0),ROUND((ABS(C339-$B339)/$B339)*100,0))), "No Prediction")</f>
        <v>0</v>
      </c>
      <c r="F339" s="5">
        <f>IFERROR(IF(E339=$B339,0,IF($B339=0,ROUND((ABS(E339-'Calculs T1a'!$S$7)/'Calculs T1a'!$S$7)*100,0),ROUND((ABS(E339-$B339)/$B339)*100,0))), "No Prediction")</f>
        <v>0</v>
      </c>
      <c r="H339" s="5">
        <f>IFERROR(IF(G339=$B339,0,IF($B339=0,ROUND((ABS(G339-'Calculs T1a'!$S$7)/'Calculs T1a'!$S$7)*100,0),ROUND((ABS(G339-$B339)/$B339)*100,0))), "No Prediction")</f>
        <v>0</v>
      </c>
      <c r="J339" s="5">
        <f>IFERROR(IF(I339=$B339,0,IF($B339=0,ROUND((ABS(I339-'Calculs T1a'!$S$7)/'Calculs T1a'!$S$7)*100,0),ROUND((ABS(I339-$B339)/$B339)*100,0))), "No Prediction")</f>
        <v>0</v>
      </c>
      <c r="L339" s="5">
        <f>IFERROR(IF(K339=$B339,0,IF($B339=0,ROUND((ABS(K339-'Calculs T1a'!$S$7)/'Calculs T1a'!$S$7)*100,0),ROUND((ABS(K339-$B339)/$B339)*100,0))), "No Prediction")</f>
        <v>0</v>
      </c>
      <c r="N339" s="5">
        <f>IFERROR(IF(M339=$B339,0,IF($B339=0,ROUND((ABS(M339-'Calculs T1a'!$S$7)/'Calculs T1a'!$S$7)*100,0),ROUND((ABS(M339-$B339)/$B339)*100,0))), "No Prediction")</f>
        <v>0</v>
      </c>
      <c r="P339" s="5">
        <f>IFERROR(IF(O339=$B339,0,IF($B339=0,ROUND((ABS(O339-'Calculs T1a'!$S$7)/'Calculs T1a'!$S$7)*100,0),ROUND((ABS(O339-$B339)/$B339)*100,0))), "No Prediction")</f>
        <v>0</v>
      </c>
      <c r="R339" s="5">
        <f>IFERROR(IF(Q339=$B339,0,IF($B339=0,ROUND((ABS(Q339-'Calculs T1a'!$S$7)/'Calculs T1a'!$S$7)*100,0),ROUND((ABS(Q339-$B339)/$B339)*100,0))), "No Prediction")</f>
        <v>0</v>
      </c>
      <c r="T339" s="5">
        <f>IFERROR(IF(S339=$B339,0,IF($B339=0,ROUND((ABS(S339-'Calculs T1a'!$S$7)/'Calculs T1a'!$S$7)*100,0),ROUND((ABS(S339-$B339)/$B339)*100,0))), "No Prediction")</f>
        <v>0</v>
      </c>
      <c r="V339" s="5">
        <f>IFERROR(IF(U339=$B339,0,IF($B339=0,ROUND((ABS(U339-'Calculs T1a'!$S$7)/'Calculs T1a'!$S$7)*100,0),ROUND((ABS(U339-$B339)/$B339)*100,0))), "No Prediction")</f>
        <v>0</v>
      </c>
      <c r="X339" s="5">
        <f>IFERROR(IF(W339=$B339,0,IF($B339=0,ROUND((ABS(W339-'Calculs T1a'!$S$7)/'Calculs T1a'!$S$7)*100,0),ROUND((ABS(W339-$B339)/$B339)*100,0))), "No Prediction")</f>
        <v>0</v>
      </c>
      <c r="AC339" s="5">
        <f>IFERROR(IF(AB339=$B339,0,IF($B339=0,ROUND((ABS(AB339-'Calculs T1a'!$S$7)/'Calculs T1a'!$S$7)*100,0),ROUND((ABS(AB339-$B339)/$B339)*100,0))), "No Prediction")</f>
        <v>0</v>
      </c>
      <c r="AE339" s="5">
        <f>IFERROR(IF(AD339=$B339,0,IF($B339=0,ROUND((ABS(AD339-'Calculs T1a'!$S$7)/'Calculs T1a'!$S$7)*100,0),ROUND((ABS(AD339-$B339)/$B339)*100,0))), "No Prediction")</f>
        <v>0</v>
      </c>
      <c r="AG339" s="5">
        <f>IFERROR(IF(AF339=$B339,0,IF($B339=0,ROUND((ABS(AF339-'Calculs T1a'!$S$7)/'Calculs T1a'!$S$7)*100,0),ROUND((ABS(AF339-$B339)/$B339)*100,0))), "No Prediction")</f>
        <v>0</v>
      </c>
      <c r="AI339" s="5">
        <f>IFERROR(IF(AH339=$B339,0,IF($B339=0,ROUND((ABS(AH339-'Calculs T1a'!$S$7)/'Calculs T1a'!$S$7)*100,0),ROUND((ABS(AH339-$B339)/$B339)*100,0))), "No Prediction")</f>
        <v>0</v>
      </c>
      <c r="AK339" s="5">
        <f>IFERROR(IF(AJ339=$B339,0,IF($B339=0,ROUND((ABS(AJ339-'Calculs T1a'!$S$7)/'Calculs T1a'!$S$7)*100,0),ROUND((ABS(AJ339-$B339)/$B339)*100,0))), "No Prediction")</f>
        <v>0</v>
      </c>
      <c r="AM339" s="5">
        <f>IFERROR(IF(AL339=$B339,0,IF($B339=0,ROUND((ABS(AL339-'Calculs T1a'!$S$7)/'Calculs T1a'!$S$7)*100,0),ROUND((ABS(AL339-$B339)/$B339)*100,0))), "No Prediction")</f>
        <v>0</v>
      </c>
      <c r="AO339" s="5">
        <f>IFERROR(IF(AN339=$B339,0,IF($B339=0,ROUND((ABS(AN339-'Calculs T1a'!$S$7)/'Calculs T1a'!$S$7)*100,0),ROUND((ABS(AN339-$B339)/$B339)*100,0))), "No Prediction")</f>
        <v>0</v>
      </c>
      <c r="AQ339" s="5">
        <f>IFERROR(IF(AP339=$B339,0,IF($B339=0,ROUND((ABS(AP339-'Calculs T1a'!$S$7)/'Calculs T1a'!$S$7)*100,0),ROUND((ABS(AP339-$B339)/$B339)*100,0))), "No Prediction")</f>
        <v>0</v>
      </c>
      <c r="AS339" s="5">
        <f>IFERROR(IF(AR339=$B339,0,IF($B339=0,ROUND((ABS(AR339-'Calculs T1a'!$S$7)/'Calculs T1a'!$S$7)*100,0),ROUND((ABS(AR339-$B339)/$B339)*100,0))), "No Prediction")</f>
        <v>0</v>
      </c>
      <c r="AU339" s="5">
        <f>IFERROR(IF(AT339=$B339,0,IF($B339=0,ROUND((ABS(AT339-'Calculs T1a'!$S$7)/'Calculs T1a'!$S$7)*100,0),ROUND((ABS(AT339-$B339)/$B339)*100,0))), "No Prediction")</f>
        <v>0</v>
      </c>
      <c r="AW339" s="5">
        <f>IFERROR(IF(AV339=$B339,0,IF($B339=0,ROUND((ABS(AV339-'Calculs T1a'!$S$7)/'Calculs T1a'!$S$7)*100,0),ROUND((ABS(AV339-$B339)/$B339)*100,0))), "No Prediction")</f>
        <v>0</v>
      </c>
      <c r="BB339" s="5">
        <f>IFERROR(IF(BA339=$B339,0,IF($B339=0,ROUND((ABS(BA339-'Calculs T1a'!$S$7)/'Calculs T1a'!$S$7)*100,0),ROUND((ABS(BA339-$B339)/$B339)*100,0))), "No Prediction")</f>
        <v>0</v>
      </c>
      <c r="BD339" s="5">
        <f>IFERROR(IF(BC339=$B339,0,IF($B339=0,ROUND((ABS(BC339-'Calculs T1a'!$S$7)/'Calculs T1a'!$S$7)*100,0),ROUND((ABS(BC339-$B339)/$B339)*100,0))), "No Prediction")</f>
        <v>0</v>
      </c>
      <c r="BF339" s="5">
        <f>IFERROR(IF(BE339=$B339,0,IF($B339=0,ROUND((ABS(BE339-'Calculs T1a'!$S$7)/'Calculs T1a'!$S$7)*100,0),ROUND((ABS(BE339-$B339)/$B339)*100,0))), "No Prediction")</f>
        <v>0</v>
      </c>
      <c r="BH339" s="5">
        <f>IFERROR(IF(BG339=$B339,0,IF($B339=0,ROUND((ABS(BG339-'Calculs T1a'!$S$7)/'Calculs T1a'!$S$7)*100,0),ROUND((ABS(BG339-$B339)/$B339)*100,0))), "No Prediction")</f>
        <v>0</v>
      </c>
      <c r="BJ339" s="5">
        <f>IFERROR(IF(BI339=$B339,0,IF($B339=0,ROUND((ABS(BI339-'Calculs T1a'!$S$7)/'Calculs T1a'!$S$7)*100,0),ROUND((ABS(BI339-$B339)/$B339)*100,0))), "No Prediction")</f>
        <v>0</v>
      </c>
      <c r="BL339" s="5">
        <f>IFERROR(IF(BK339=$B339,0,IF($B339=0,ROUND((ABS(BK339-'Calculs T1a'!$S$7)/'Calculs T1a'!$S$7)*100,0),ROUND((ABS(BK339-$B339)/$B339)*100,0))), "No Prediction")</f>
        <v>0</v>
      </c>
      <c r="BN339" s="5">
        <f>IFERROR(IF(BM339=$B339,0,IF($B339=0,ROUND((ABS(BM339-'Calculs T1a'!$S$7)/'Calculs T1a'!$S$7)*100,0),ROUND((ABS(BM339-$B339)/$B339)*100,0))), "No Prediction")</f>
        <v>0</v>
      </c>
      <c r="BP339" s="5">
        <f>IFERROR(IF(BO339=$B339,0,IF($B339=0,ROUND((ABS(BO339-'Calculs T1a'!$S$7)/'Calculs T1a'!$S$7)*100,0),ROUND((ABS(BO339-$B339)/$B339)*100,0))), "No Prediction")</f>
        <v>0</v>
      </c>
      <c r="BR339" s="5">
        <f>IFERROR(IF(BQ339=$B339,0,IF($B339=0,ROUND((ABS(BQ339-'Calculs T1a'!$S$7)/'Calculs T1a'!$S$7)*100,0),ROUND((ABS(BQ339-$B339)/$B339)*100,0))), "No Prediction")</f>
        <v>0</v>
      </c>
      <c r="BT339" s="5">
        <f>IFERROR(IF(BS339=$B339,0,IF($B339=0,ROUND((ABS(BS339-'Calculs T1a'!$S$7)/'Calculs T1a'!$S$7)*100,0),ROUND((ABS(BS339-$B339)/$B339)*100,0))), "No Prediction")</f>
        <v>0</v>
      </c>
      <c r="BV339" s="5">
        <f>IFERROR(IF(BU339=$B339,0,IF($B339=0,ROUND((ABS(BU339-'Calculs T1a'!$S$7)/'Calculs T1a'!$S$7)*100,0),ROUND((ABS(BU339-$B339)/$B339)*100,0))), "No Prediction")</f>
        <v>0</v>
      </c>
    </row>
    <row r="340" spans="4:74" x14ac:dyDescent="0.3">
      <c r="D340" s="5">
        <f>IFERROR(IF(C340=$B340,0,IF($B340=0,ROUND((ABS(C340-'Calculs T1a'!$S$7)/'Calculs T1a'!$S$7)*100,0),ROUND((ABS(C340-$B340)/$B340)*100,0))), "No Prediction")</f>
        <v>0</v>
      </c>
      <c r="F340" s="5">
        <f>IFERROR(IF(E340=$B340,0,IF($B340=0,ROUND((ABS(E340-'Calculs T1a'!$S$7)/'Calculs T1a'!$S$7)*100,0),ROUND((ABS(E340-$B340)/$B340)*100,0))), "No Prediction")</f>
        <v>0</v>
      </c>
      <c r="H340" s="5">
        <f>IFERROR(IF(G340=$B340,0,IF($B340=0,ROUND((ABS(G340-'Calculs T1a'!$S$7)/'Calculs T1a'!$S$7)*100,0),ROUND((ABS(G340-$B340)/$B340)*100,0))), "No Prediction")</f>
        <v>0</v>
      </c>
      <c r="J340" s="5">
        <f>IFERROR(IF(I340=$B340,0,IF($B340=0,ROUND((ABS(I340-'Calculs T1a'!$S$7)/'Calculs T1a'!$S$7)*100,0),ROUND((ABS(I340-$B340)/$B340)*100,0))), "No Prediction")</f>
        <v>0</v>
      </c>
      <c r="L340" s="5">
        <f>IFERROR(IF(K340=$B340,0,IF($B340=0,ROUND((ABS(K340-'Calculs T1a'!$S$7)/'Calculs T1a'!$S$7)*100,0),ROUND((ABS(K340-$B340)/$B340)*100,0))), "No Prediction")</f>
        <v>0</v>
      </c>
      <c r="N340" s="5">
        <f>IFERROR(IF(M340=$B340,0,IF($B340=0,ROUND((ABS(M340-'Calculs T1a'!$S$7)/'Calculs T1a'!$S$7)*100,0),ROUND((ABS(M340-$B340)/$B340)*100,0))), "No Prediction")</f>
        <v>0</v>
      </c>
      <c r="P340" s="5">
        <f>IFERROR(IF(O340=$B340,0,IF($B340=0,ROUND((ABS(O340-'Calculs T1a'!$S$7)/'Calculs T1a'!$S$7)*100,0),ROUND((ABS(O340-$B340)/$B340)*100,0))), "No Prediction")</f>
        <v>0</v>
      </c>
      <c r="R340" s="5">
        <f>IFERROR(IF(Q340=$B340,0,IF($B340=0,ROUND((ABS(Q340-'Calculs T1a'!$S$7)/'Calculs T1a'!$S$7)*100,0),ROUND((ABS(Q340-$B340)/$B340)*100,0))), "No Prediction")</f>
        <v>0</v>
      </c>
      <c r="T340" s="5">
        <f>IFERROR(IF(S340=$B340,0,IF($B340=0,ROUND((ABS(S340-'Calculs T1a'!$S$7)/'Calculs T1a'!$S$7)*100,0),ROUND((ABS(S340-$B340)/$B340)*100,0))), "No Prediction")</f>
        <v>0</v>
      </c>
      <c r="V340" s="5">
        <f>IFERROR(IF(U340=$B340,0,IF($B340=0,ROUND((ABS(U340-'Calculs T1a'!$S$7)/'Calculs T1a'!$S$7)*100,0),ROUND((ABS(U340-$B340)/$B340)*100,0))), "No Prediction")</f>
        <v>0</v>
      </c>
      <c r="X340" s="5">
        <f>IFERROR(IF(W340=$B340,0,IF($B340=0,ROUND((ABS(W340-'Calculs T1a'!$S$7)/'Calculs T1a'!$S$7)*100,0),ROUND((ABS(W340-$B340)/$B340)*100,0))), "No Prediction")</f>
        <v>0</v>
      </c>
      <c r="AC340" s="5">
        <f>IFERROR(IF(AB340=$B340,0,IF($B340=0,ROUND((ABS(AB340-'Calculs T1a'!$S$7)/'Calculs T1a'!$S$7)*100,0),ROUND((ABS(AB340-$B340)/$B340)*100,0))), "No Prediction")</f>
        <v>0</v>
      </c>
      <c r="AE340" s="5">
        <f>IFERROR(IF(AD340=$B340,0,IF($B340=0,ROUND((ABS(AD340-'Calculs T1a'!$S$7)/'Calculs T1a'!$S$7)*100,0),ROUND((ABS(AD340-$B340)/$B340)*100,0))), "No Prediction")</f>
        <v>0</v>
      </c>
      <c r="AG340" s="5">
        <f>IFERROR(IF(AF340=$B340,0,IF($B340=0,ROUND((ABS(AF340-'Calculs T1a'!$S$7)/'Calculs T1a'!$S$7)*100,0),ROUND((ABS(AF340-$B340)/$B340)*100,0))), "No Prediction")</f>
        <v>0</v>
      </c>
      <c r="AI340" s="5">
        <f>IFERROR(IF(AH340=$B340,0,IF($B340=0,ROUND((ABS(AH340-'Calculs T1a'!$S$7)/'Calculs T1a'!$S$7)*100,0),ROUND((ABS(AH340-$B340)/$B340)*100,0))), "No Prediction")</f>
        <v>0</v>
      </c>
      <c r="AK340" s="5">
        <f>IFERROR(IF(AJ340=$B340,0,IF($B340=0,ROUND((ABS(AJ340-'Calculs T1a'!$S$7)/'Calculs T1a'!$S$7)*100,0),ROUND((ABS(AJ340-$B340)/$B340)*100,0))), "No Prediction")</f>
        <v>0</v>
      </c>
      <c r="AM340" s="5">
        <f>IFERROR(IF(AL340=$B340,0,IF($B340=0,ROUND((ABS(AL340-'Calculs T1a'!$S$7)/'Calculs T1a'!$S$7)*100,0),ROUND((ABS(AL340-$B340)/$B340)*100,0))), "No Prediction")</f>
        <v>0</v>
      </c>
      <c r="AO340" s="5">
        <f>IFERROR(IF(AN340=$B340,0,IF($B340=0,ROUND((ABS(AN340-'Calculs T1a'!$S$7)/'Calculs T1a'!$S$7)*100,0),ROUND((ABS(AN340-$B340)/$B340)*100,0))), "No Prediction")</f>
        <v>0</v>
      </c>
      <c r="AQ340" s="5">
        <f>IFERROR(IF(AP340=$B340,0,IF($B340=0,ROUND((ABS(AP340-'Calculs T1a'!$S$7)/'Calculs T1a'!$S$7)*100,0),ROUND((ABS(AP340-$B340)/$B340)*100,0))), "No Prediction")</f>
        <v>0</v>
      </c>
      <c r="AS340" s="5">
        <f>IFERROR(IF(AR340=$B340,0,IF($B340=0,ROUND((ABS(AR340-'Calculs T1a'!$S$7)/'Calculs T1a'!$S$7)*100,0),ROUND((ABS(AR340-$B340)/$B340)*100,0))), "No Prediction")</f>
        <v>0</v>
      </c>
      <c r="AU340" s="5">
        <f>IFERROR(IF(AT340=$B340,0,IF($B340=0,ROUND((ABS(AT340-'Calculs T1a'!$S$7)/'Calculs T1a'!$S$7)*100,0),ROUND((ABS(AT340-$B340)/$B340)*100,0))), "No Prediction")</f>
        <v>0</v>
      </c>
      <c r="AW340" s="5">
        <f>IFERROR(IF(AV340=$B340,0,IF($B340=0,ROUND((ABS(AV340-'Calculs T1a'!$S$7)/'Calculs T1a'!$S$7)*100,0),ROUND((ABS(AV340-$B340)/$B340)*100,0))), "No Prediction")</f>
        <v>0</v>
      </c>
      <c r="BB340" s="5">
        <f>IFERROR(IF(BA340=$B340,0,IF($B340=0,ROUND((ABS(BA340-'Calculs T1a'!$S$7)/'Calculs T1a'!$S$7)*100,0),ROUND((ABS(BA340-$B340)/$B340)*100,0))), "No Prediction")</f>
        <v>0</v>
      </c>
      <c r="BD340" s="5">
        <f>IFERROR(IF(BC340=$B340,0,IF($B340=0,ROUND((ABS(BC340-'Calculs T1a'!$S$7)/'Calculs T1a'!$S$7)*100,0),ROUND((ABS(BC340-$B340)/$B340)*100,0))), "No Prediction")</f>
        <v>0</v>
      </c>
      <c r="BF340" s="5">
        <f>IFERROR(IF(BE340=$B340,0,IF($B340=0,ROUND((ABS(BE340-'Calculs T1a'!$S$7)/'Calculs T1a'!$S$7)*100,0),ROUND((ABS(BE340-$B340)/$B340)*100,0))), "No Prediction")</f>
        <v>0</v>
      </c>
      <c r="BH340" s="5">
        <f>IFERROR(IF(BG340=$B340,0,IF($B340=0,ROUND((ABS(BG340-'Calculs T1a'!$S$7)/'Calculs T1a'!$S$7)*100,0),ROUND((ABS(BG340-$B340)/$B340)*100,0))), "No Prediction")</f>
        <v>0</v>
      </c>
      <c r="BJ340" s="5">
        <f>IFERROR(IF(BI340=$B340,0,IF($B340=0,ROUND((ABS(BI340-'Calculs T1a'!$S$7)/'Calculs T1a'!$S$7)*100,0),ROUND((ABS(BI340-$B340)/$B340)*100,0))), "No Prediction")</f>
        <v>0</v>
      </c>
      <c r="BL340" s="5">
        <f>IFERROR(IF(BK340=$B340,0,IF($B340=0,ROUND((ABS(BK340-'Calculs T1a'!$S$7)/'Calculs T1a'!$S$7)*100,0),ROUND((ABS(BK340-$B340)/$B340)*100,0))), "No Prediction")</f>
        <v>0</v>
      </c>
      <c r="BN340" s="5">
        <f>IFERROR(IF(BM340=$B340,0,IF($B340=0,ROUND((ABS(BM340-'Calculs T1a'!$S$7)/'Calculs T1a'!$S$7)*100,0),ROUND((ABS(BM340-$B340)/$B340)*100,0))), "No Prediction")</f>
        <v>0</v>
      </c>
      <c r="BP340" s="5">
        <f>IFERROR(IF(BO340=$B340,0,IF($B340=0,ROUND((ABS(BO340-'Calculs T1a'!$S$7)/'Calculs T1a'!$S$7)*100,0),ROUND((ABS(BO340-$B340)/$B340)*100,0))), "No Prediction")</f>
        <v>0</v>
      </c>
      <c r="BR340" s="5">
        <f>IFERROR(IF(BQ340=$B340,0,IF($B340=0,ROUND((ABS(BQ340-'Calculs T1a'!$S$7)/'Calculs T1a'!$S$7)*100,0),ROUND((ABS(BQ340-$B340)/$B340)*100,0))), "No Prediction")</f>
        <v>0</v>
      </c>
      <c r="BT340" s="5">
        <f>IFERROR(IF(BS340=$B340,0,IF($B340=0,ROUND((ABS(BS340-'Calculs T1a'!$S$7)/'Calculs T1a'!$S$7)*100,0),ROUND((ABS(BS340-$B340)/$B340)*100,0))), "No Prediction")</f>
        <v>0</v>
      </c>
      <c r="BV340" s="5">
        <f>IFERROR(IF(BU340=$B340,0,IF($B340=0,ROUND((ABS(BU340-'Calculs T1a'!$S$7)/'Calculs T1a'!$S$7)*100,0),ROUND((ABS(BU340-$B340)/$B340)*100,0))), "No Prediction")</f>
        <v>0</v>
      </c>
    </row>
    <row r="341" spans="4:74" x14ac:dyDescent="0.3">
      <c r="D341" s="5">
        <f>IFERROR(IF(C341=$B341,0,IF($B341=0,ROUND((ABS(C341-'Calculs T1a'!$S$7)/'Calculs T1a'!$S$7)*100,0),ROUND((ABS(C341-$B341)/$B341)*100,0))), "No Prediction")</f>
        <v>0</v>
      </c>
      <c r="F341" s="5">
        <f>IFERROR(IF(E341=$B341,0,IF($B341=0,ROUND((ABS(E341-'Calculs T1a'!$S$7)/'Calculs T1a'!$S$7)*100,0),ROUND((ABS(E341-$B341)/$B341)*100,0))), "No Prediction")</f>
        <v>0</v>
      </c>
      <c r="H341" s="5">
        <f>IFERROR(IF(G341=$B341,0,IF($B341=0,ROUND((ABS(G341-'Calculs T1a'!$S$7)/'Calculs T1a'!$S$7)*100,0),ROUND((ABS(G341-$B341)/$B341)*100,0))), "No Prediction")</f>
        <v>0</v>
      </c>
      <c r="J341" s="5">
        <f>IFERROR(IF(I341=$B341,0,IF($B341=0,ROUND((ABS(I341-'Calculs T1a'!$S$7)/'Calculs T1a'!$S$7)*100,0),ROUND((ABS(I341-$B341)/$B341)*100,0))), "No Prediction")</f>
        <v>0</v>
      </c>
      <c r="L341" s="5">
        <f>IFERROR(IF(K341=$B341,0,IF($B341=0,ROUND((ABS(K341-'Calculs T1a'!$S$7)/'Calculs T1a'!$S$7)*100,0),ROUND((ABS(K341-$B341)/$B341)*100,0))), "No Prediction")</f>
        <v>0</v>
      </c>
      <c r="N341" s="5">
        <f>IFERROR(IF(M341=$B341,0,IF($B341=0,ROUND((ABS(M341-'Calculs T1a'!$S$7)/'Calculs T1a'!$S$7)*100,0),ROUND((ABS(M341-$B341)/$B341)*100,0))), "No Prediction")</f>
        <v>0</v>
      </c>
      <c r="P341" s="5">
        <f>IFERROR(IF(O341=$B341,0,IF($B341=0,ROUND((ABS(O341-'Calculs T1a'!$S$7)/'Calculs T1a'!$S$7)*100,0),ROUND((ABS(O341-$B341)/$B341)*100,0))), "No Prediction")</f>
        <v>0</v>
      </c>
      <c r="R341" s="5">
        <f>IFERROR(IF(Q341=$B341,0,IF($B341=0,ROUND((ABS(Q341-'Calculs T1a'!$S$7)/'Calculs T1a'!$S$7)*100,0),ROUND((ABS(Q341-$B341)/$B341)*100,0))), "No Prediction")</f>
        <v>0</v>
      </c>
      <c r="T341" s="5">
        <f>IFERROR(IF(S341=$B341,0,IF($B341=0,ROUND((ABS(S341-'Calculs T1a'!$S$7)/'Calculs T1a'!$S$7)*100,0),ROUND((ABS(S341-$B341)/$B341)*100,0))), "No Prediction")</f>
        <v>0</v>
      </c>
      <c r="V341" s="5">
        <f>IFERROR(IF(U341=$B341,0,IF($B341=0,ROUND((ABS(U341-'Calculs T1a'!$S$7)/'Calculs T1a'!$S$7)*100,0),ROUND((ABS(U341-$B341)/$B341)*100,0))), "No Prediction")</f>
        <v>0</v>
      </c>
      <c r="X341" s="5">
        <f>IFERROR(IF(W341=$B341,0,IF($B341=0,ROUND((ABS(W341-'Calculs T1a'!$S$7)/'Calculs T1a'!$S$7)*100,0),ROUND((ABS(W341-$B341)/$B341)*100,0))), "No Prediction")</f>
        <v>0</v>
      </c>
      <c r="AC341" s="5">
        <f>IFERROR(IF(AB341=$B341,0,IF($B341=0,ROUND((ABS(AB341-'Calculs T1a'!$S$7)/'Calculs T1a'!$S$7)*100,0),ROUND((ABS(AB341-$B341)/$B341)*100,0))), "No Prediction")</f>
        <v>0</v>
      </c>
      <c r="AE341" s="5">
        <f>IFERROR(IF(AD341=$B341,0,IF($B341=0,ROUND((ABS(AD341-'Calculs T1a'!$S$7)/'Calculs T1a'!$S$7)*100,0),ROUND((ABS(AD341-$B341)/$B341)*100,0))), "No Prediction")</f>
        <v>0</v>
      </c>
      <c r="AG341" s="5">
        <f>IFERROR(IF(AF341=$B341,0,IF($B341=0,ROUND((ABS(AF341-'Calculs T1a'!$S$7)/'Calculs T1a'!$S$7)*100,0),ROUND((ABS(AF341-$B341)/$B341)*100,0))), "No Prediction")</f>
        <v>0</v>
      </c>
      <c r="AI341" s="5">
        <f>IFERROR(IF(AH341=$B341,0,IF($B341=0,ROUND((ABS(AH341-'Calculs T1a'!$S$7)/'Calculs T1a'!$S$7)*100,0),ROUND((ABS(AH341-$B341)/$B341)*100,0))), "No Prediction")</f>
        <v>0</v>
      </c>
      <c r="AK341" s="5">
        <f>IFERROR(IF(AJ341=$B341,0,IF($B341=0,ROUND((ABS(AJ341-'Calculs T1a'!$S$7)/'Calculs T1a'!$S$7)*100,0),ROUND((ABS(AJ341-$B341)/$B341)*100,0))), "No Prediction")</f>
        <v>0</v>
      </c>
      <c r="AM341" s="5">
        <f>IFERROR(IF(AL341=$B341,0,IF($B341=0,ROUND((ABS(AL341-'Calculs T1a'!$S$7)/'Calculs T1a'!$S$7)*100,0),ROUND((ABS(AL341-$B341)/$B341)*100,0))), "No Prediction")</f>
        <v>0</v>
      </c>
      <c r="AO341" s="5">
        <f>IFERROR(IF(AN341=$B341,0,IF($B341=0,ROUND((ABS(AN341-'Calculs T1a'!$S$7)/'Calculs T1a'!$S$7)*100,0),ROUND((ABS(AN341-$B341)/$B341)*100,0))), "No Prediction")</f>
        <v>0</v>
      </c>
      <c r="AQ341" s="5">
        <f>IFERROR(IF(AP341=$B341,0,IF($B341=0,ROUND((ABS(AP341-'Calculs T1a'!$S$7)/'Calculs T1a'!$S$7)*100,0),ROUND((ABS(AP341-$B341)/$B341)*100,0))), "No Prediction")</f>
        <v>0</v>
      </c>
      <c r="AS341" s="5">
        <f>IFERROR(IF(AR341=$B341,0,IF($B341=0,ROUND((ABS(AR341-'Calculs T1a'!$S$7)/'Calculs T1a'!$S$7)*100,0),ROUND((ABS(AR341-$B341)/$B341)*100,0))), "No Prediction")</f>
        <v>0</v>
      </c>
      <c r="AU341" s="5">
        <f>IFERROR(IF(AT341=$B341,0,IF($B341=0,ROUND((ABS(AT341-'Calculs T1a'!$S$7)/'Calculs T1a'!$S$7)*100,0),ROUND((ABS(AT341-$B341)/$B341)*100,0))), "No Prediction")</f>
        <v>0</v>
      </c>
      <c r="AW341" s="5">
        <f>IFERROR(IF(AV341=$B341,0,IF($B341=0,ROUND((ABS(AV341-'Calculs T1a'!$S$7)/'Calculs T1a'!$S$7)*100,0),ROUND((ABS(AV341-$B341)/$B341)*100,0))), "No Prediction")</f>
        <v>0</v>
      </c>
      <c r="BB341" s="5">
        <f>IFERROR(IF(BA341=$B341,0,IF($B341=0,ROUND((ABS(BA341-'Calculs T1a'!$S$7)/'Calculs T1a'!$S$7)*100,0),ROUND((ABS(BA341-$B341)/$B341)*100,0))), "No Prediction")</f>
        <v>0</v>
      </c>
      <c r="BD341" s="5">
        <f>IFERROR(IF(BC341=$B341,0,IF($B341=0,ROUND((ABS(BC341-'Calculs T1a'!$S$7)/'Calculs T1a'!$S$7)*100,0),ROUND((ABS(BC341-$B341)/$B341)*100,0))), "No Prediction")</f>
        <v>0</v>
      </c>
      <c r="BF341" s="5">
        <f>IFERROR(IF(BE341=$B341,0,IF($B341=0,ROUND((ABS(BE341-'Calculs T1a'!$S$7)/'Calculs T1a'!$S$7)*100,0),ROUND((ABS(BE341-$B341)/$B341)*100,0))), "No Prediction")</f>
        <v>0</v>
      </c>
      <c r="BH341" s="5">
        <f>IFERROR(IF(BG341=$B341,0,IF($B341=0,ROUND((ABS(BG341-'Calculs T1a'!$S$7)/'Calculs T1a'!$S$7)*100,0),ROUND((ABS(BG341-$B341)/$B341)*100,0))), "No Prediction")</f>
        <v>0</v>
      </c>
      <c r="BJ341" s="5">
        <f>IFERROR(IF(BI341=$B341,0,IF($B341=0,ROUND((ABS(BI341-'Calculs T1a'!$S$7)/'Calculs T1a'!$S$7)*100,0),ROUND((ABS(BI341-$B341)/$B341)*100,0))), "No Prediction")</f>
        <v>0</v>
      </c>
      <c r="BL341" s="5">
        <f>IFERROR(IF(BK341=$B341,0,IF($B341=0,ROUND((ABS(BK341-'Calculs T1a'!$S$7)/'Calculs T1a'!$S$7)*100,0),ROUND((ABS(BK341-$B341)/$B341)*100,0))), "No Prediction")</f>
        <v>0</v>
      </c>
      <c r="BN341" s="5">
        <f>IFERROR(IF(BM341=$B341,0,IF($B341=0,ROUND((ABS(BM341-'Calculs T1a'!$S$7)/'Calculs T1a'!$S$7)*100,0),ROUND((ABS(BM341-$B341)/$B341)*100,0))), "No Prediction")</f>
        <v>0</v>
      </c>
      <c r="BP341" s="5">
        <f>IFERROR(IF(BO341=$B341,0,IF($B341=0,ROUND((ABS(BO341-'Calculs T1a'!$S$7)/'Calculs T1a'!$S$7)*100,0),ROUND((ABS(BO341-$B341)/$B341)*100,0))), "No Prediction")</f>
        <v>0</v>
      </c>
      <c r="BR341" s="5">
        <f>IFERROR(IF(BQ341=$B341,0,IF($B341=0,ROUND((ABS(BQ341-'Calculs T1a'!$S$7)/'Calculs T1a'!$S$7)*100,0),ROUND((ABS(BQ341-$B341)/$B341)*100,0))), "No Prediction")</f>
        <v>0</v>
      </c>
      <c r="BT341" s="5">
        <f>IFERROR(IF(BS341=$B341,0,IF($B341=0,ROUND((ABS(BS341-'Calculs T1a'!$S$7)/'Calculs T1a'!$S$7)*100,0),ROUND((ABS(BS341-$B341)/$B341)*100,0))), "No Prediction")</f>
        <v>0</v>
      </c>
      <c r="BV341" s="5">
        <f>IFERROR(IF(BU341=$B341,0,IF($B341=0,ROUND((ABS(BU341-'Calculs T1a'!$S$7)/'Calculs T1a'!$S$7)*100,0),ROUND((ABS(BU341-$B341)/$B341)*100,0))), "No Prediction")</f>
        <v>0</v>
      </c>
    </row>
    <row r="342" spans="4:74" x14ac:dyDescent="0.3">
      <c r="D342" s="5">
        <f>IFERROR(IF(C342=$B342,0,IF($B342=0,ROUND((ABS(C342-'Calculs T1a'!$S$7)/'Calculs T1a'!$S$7)*100,0),ROUND((ABS(C342-$B342)/$B342)*100,0))), "No Prediction")</f>
        <v>0</v>
      </c>
      <c r="F342" s="5">
        <f>IFERROR(IF(E342=$B342,0,IF($B342=0,ROUND((ABS(E342-'Calculs T1a'!$S$7)/'Calculs T1a'!$S$7)*100,0),ROUND((ABS(E342-$B342)/$B342)*100,0))), "No Prediction")</f>
        <v>0</v>
      </c>
      <c r="H342" s="5">
        <f>IFERROR(IF(G342=$B342,0,IF($B342=0,ROUND((ABS(G342-'Calculs T1a'!$S$7)/'Calculs T1a'!$S$7)*100,0),ROUND((ABS(G342-$B342)/$B342)*100,0))), "No Prediction")</f>
        <v>0</v>
      </c>
      <c r="J342" s="5">
        <f>IFERROR(IF(I342=$B342,0,IF($B342=0,ROUND((ABS(I342-'Calculs T1a'!$S$7)/'Calculs T1a'!$S$7)*100,0),ROUND((ABS(I342-$B342)/$B342)*100,0))), "No Prediction")</f>
        <v>0</v>
      </c>
      <c r="L342" s="5">
        <f>IFERROR(IF(K342=$B342,0,IF($B342=0,ROUND((ABS(K342-'Calculs T1a'!$S$7)/'Calculs T1a'!$S$7)*100,0),ROUND((ABS(K342-$B342)/$B342)*100,0))), "No Prediction")</f>
        <v>0</v>
      </c>
      <c r="N342" s="5">
        <f>IFERROR(IF(M342=$B342,0,IF($B342=0,ROUND((ABS(M342-'Calculs T1a'!$S$7)/'Calculs T1a'!$S$7)*100,0),ROUND((ABS(M342-$B342)/$B342)*100,0))), "No Prediction")</f>
        <v>0</v>
      </c>
      <c r="P342" s="5">
        <f>IFERROR(IF(O342=$B342,0,IF($B342=0,ROUND((ABS(O342-'Calculs T1a'!$S$7)/'Calculs T1a'!$S$7)*100,0),ROUND((ABS(O342-$B342)/$B342)*100,0))), "No Prediction")</f>
        <v>0</v>
      </c>
      <c r="R342" s="5">
        <f>IFERROR(IF(Q342=$B342,0,IF($B342=0,ROUND((ABS(Q342-'Calculs T1a'!$S$7)/'Calculs T1a'!$S$7)*100,0),ROUND((ABS(Q342-$B342)/$B342)*100,0))), "No Prediction")</f>
        <v>0</v>
      </c>
      <c r="T342" s="5">
        <f>IFERROR(IF(S342=$B342,0,IF($B342=0,ROUND((ABS(S342-'Calculs T1a'!$S$7)/'Calculs T1a'!$S$7)*100,0),ROUND((ABS(S342-$B342)/$B342)*100,0))), "No Prediction")</f>
        <v>0</v>
      </c>
      <c r="V342" s="5">
        <f>IFERROR(IF(U342=$B342,0,IF($B342=0,ROUND((ABS(U342-'Calculs T1a'!$S$7)/'Calculs T1a'!$S$7)*100,0),ROUND((ABS(U342-$B342)/$B342)*100,0))), "No Prediction")</f>
        <v>0</v>
      </c>
      <c r="X342" s="5">
        <f>IFERROR(IF(W342=$B342,0,IF($B342=0,ROUND((ABS(W342-'Calculs T1a'!$S$7)/'Calculs T1a'!$S$7)*100,0),ROUND((ABS(W342-$B342)/$B342)*100,0))), "No Prediction")</f>
        <v>0</v>
      </c>
      <c r="AC342" s="5">
        <f>IFERROR(IF(AB342=$B342,0,IF($B342=0,ROUND((ABS(AB342-'Calculs T1a'!$S$7)/'Calculs T1a'!$S$7)*100,0),ROUND((ABS(AB342-$B342)/$B342)*100,0))), "No Prediction")</f>
        <v>0</v>
      </c>
      <c r="AE342" s="5">
        <f>IFERROR(IF(AD342=$B342,0,IF($B342=0,ROUND((ABS(AD342-'Calculs T1a'!$S$7)/'Calculs T1a'!$S$7)*100,0),ROUND((ABS(AD342-$B342)/$B342)*100,0))), "No Prediction")</f>
        <v>0</v>
      </c>
      <c r="AG342" s="5">
        <f>IFERROR(IF(AF342=$B342,0,IF($B342=0,ROUND((ABS(AF342-'Calculs T1a'!$S$7)/'Calculs T1a'!$S$7)*100,0),ROUND((ABS(AF342-$B342)/$B342)*100,0))), "No Prediction")</f>
        <v>0</v>
      </c>
      <c r="AI342" s="5">
        <f>IFERROR(IF(AH342=$B342,0,IF($B342=0,ROUND((ABS(AH342-'Calculs T1a'!$S$7)/'Calculs T1a'!$S$7)*100,0),ROUND((ABS(AH342-$B342)/$B342)*100,0))), "No Prediction")</f>
        <v>0</v>
      </c>
      <c r="AK342" s="5">
        <f>IFERROR(IF(AJ342=$B342,0,IF($B342=0,ROUND((ABS(AJ342-'Calculs T1a'!$S$7)/'Calculs T1a'!$S$7)*100,0),ROUND((ABS(AJ342-$B342)/$B342)*100,0))), "No Prediction")</f>
        <v>0</v>
      </c>
      <c r="AM342" s="5">
        <f>IFERROR(IF(AL342=$B342,0,IF($B342=0,ROUND((ABS(AL342-'Calculs T1a'!$S$7)/'Calculs T1a'!$S$7)*100,0),ROUND((ABS(AL342-$B342)/$B342)*100,0))), "No Prediction")</f>
        <v>0</v>
      </c>
      <c r="AO342" s="5">
        <f>IFERROR(IF(AN342=$B342,0,IF($B342=0,ROUND((ABS(AN342-'Calculs T1a'!$S$7)/'Calculs T1a'!$S$7)*100,0),ROUND((ABS(AN342-$B342)/$B342)*100,0))), "No Prediction")</f>
        <v>0</v>
      </c>
      <c r="AQ342" s="5">
        <f>IFERROR(IF(AP342=$B342,0,IF($B342=0,ROUND((ABS(AP342-'Calculs T1a'!$S$7)/'Calculs T1a'!$S$7)*100,0),ROUND((ABS(AP342-$B342)/$B342)*100,0))), "No Prediction")</f>
        <v>0</v>
      </c>
      <c r="AS342" s="5">
        <f>IFERROR(IF(AR342=$B342,0,IF($B342=0,ROUND((ABS(AR342-'Calculs T1a'!$S$7)/'Calculs T1a'!$S$7)*100,0),ROUND((ABS(AR342-$B342)/$B342)*100,0))), "No Prediction")</f>
        <v>0</v>
      </c>
      <c r="AU342" s="5">
        <f>IFERROR(IF(AT342=$B342,0,IF($B342=0,ROUND((ABS(AT342-'Calculs T1a'!$S$7)/'Calculs T1a'!$S$7)*100,0),ROUND((ABS(AT342-$B342)/$B342)*100,0))), "No Prediction")</f>
        <v>0</v>
      </c>
      <c r="AW342" s="5">
        <f>IFERROR(IF(AV342=$B342,0,IF($B342=0,ROUND((ABS(AV342-'Calculs T1a'!$S$7)/'Calculs T1a'!$S$7)*100,0),ROUND((ABS(AV342-$B342)/$B342)*100,0))), "No Prediction")</f>
        <v>0</v>
      </c>
      <c r="BB342" s="5">
        <f>IFERROR(IF(BA342=$B342,0,IF($B342=0,ROUND((ABS(BA342-'Calculs T1a'!$S$7)/'Calculs T1a'!$S$7)*100,0),ROUND((ABS(BA342-$B342)/$B342)*100,0))), "No Prediction")</f>
        <v>0</v>
      </c>
      <c r="BD342" s="5">
        <f>IFERROR(IF(BC342=$B342,0,IF($B342=0,ROUND((ABS(BC342-'Calculs T1a'!$S$7)/'Calculs T1a'!$S$7)*100,0),ROUND((ABS(BC342-$B342)/$B342)*100,0))), "No Prediction")</f>
        <v>0</v>
      </c>
      <c r="BF342" s="5">
        <f>IFERROR(IF(BE342=$B342,0,IF($B342=0,ROUND((ABS(BE342-'Calculs T1a'!$S$7)/'Calculs T1a'!$S$7)*100,0),ROUND((ABS(BE342-$B342)/$B342)*100,0))), "No Prediction")</f>
        <v>0</v>
      </c>
      <c r="BH342" s="5">
        <f>IFERROR(IF(BG342=$B342,0,IF($B342=0,ROUND((ABS(BG342-'Calculs T1a'!$S$7)/'Calculs T1a'!$S$7)*100,0),ROUND((ABS(BG342-$B342)/$B342)*100,0))), "No Prediction")</f>
        <v>0</v>
      </c>
      <c r="BJ342" s="5">
        <f>IFERROR(IF(BI342=$B342,0,IF($B342=0,ROUND((ABS(BI342-'Calculs T1a'!$S$7)/'Calculs T1a'!$S$7)*100,0),ROUND((ABS(BI342-$B342)/$B342)*100,0))), "No Prediction")</f>
        <v>0</v>
      </c>
      <c r="BL342" s="5">
        <f>IFERROR(IF(BK342=$B342,0,IF($B342=0,ROUND((ABS(BK342-'Calculs T1a'!$S$7)/'Calculs T1a'!$S$7)*100,0),ROUND((ABS(BK342-$B342)/$B342)*100,0))), "No Prediction")</f>
        <v>0</v>
      </c>
      <c r="BN342" s="5">
        <f>IFERROR(IF(BM342=$B342,0,IF($B342=0,ROUND((ABS(BM342-'Calculs T1a'!$S$7)/'Calculs T1a'!$S$7)*100,0),ROUND((ABS(BM342-$B342)/$B342)*100,0))), "No Prediction")</f>
        <v>0</v>
      </c>
      <c r="BP342" s="5">
        <f>IFERROR(IF(BO342=$B342,0,IF($B342=0,ROUND((ABS(BO342-'Calculs T1a'!$S$7)/'Calculs T1a'!$S$7)*100,0),ROUND((ABS(BO342-$B342)/$B342)*100,0))), "No Prediction")</f>
        <v>0</v>
      </c>
      <c r="BR342" s="5">
        <f>IFERROR(IF(BQ342=$B342,0,IF($B342=0,ROUND((ABS(BQ342-'Calculs T1a'!$S$7)/'Calculs T1a'!$S$7)*100,0),ROUND((ABS(BQ342-$B342)/$B342)*100,0))), "No Prediction")</f>
        <v>0</v>
      </c>
      <c r="BT342" s="5">
        <f>IFERROR(IF(BS342=$B342,0,IF($B342=0,ROUND((ABS(BS342-'Calculs T1a'!$S$7)/'Calculs T1a'!$S$7)*100,0),ROUND((ABS(BS342-$B342)/$B342)*100,0))), "No Prediction")</f>
        <v>0</v>
      </c>
      <c r="BV342" s="5">
        <f>IFERROR(IF(BU342=$B342,0,IF($B342=0,ROUND((ABS(BU342-'Calculs T1a'!$S$7)/'Calculs T1a'!$S$7)*100,0),ROUND((ABS(BU342-$B342)/$B342)*100,0))), "No Prediction")</f>
        <v>0</v>
      </c>
    </row>
    <row r="343" spans="4:74" x14ac:dyDescent="0.3">
      <c r="D343" s="5">
        <f>IFERROR(IF(C343=$B343,0,IF($B343=0,ROUND((ABS(C343-'Calculs T1a'!$S$7)/'Calculs T1a'!$S$7)*100,0),ROUND((ABS(C343-$B343)/$B343)*100,0))), "No Prediction")</f>
        <v>0</v>
      </c>
      <c r="F343" s="5">
        <f>IFERROR(IF(E343=$B343,0,IF($B343=0,ROUND((ABS(E343-'Calculs T1a'!$S$7)/'Calculs T1a'!$S$7)*100,0),ROUND((ABS(E343-$B343)/$B343)*100,0))), "No Prediction")</f>
        <v>0</v>
      </c>
      <c r="H343" s="5">
        <f>IFERROR(IF(G343=$B343,0,IF($B343=0,ROUND((ABS(G343-'Calculs T1a'!$S$7)/'Calculs T1a'!$S$7)*100,0),ROUND((ABS(G343-$B343)/$B343)*100,0))), "No Prediction")</f>
        <v>0</v>
      </c>
      <c r="J343" s="5">
        <f>IFERROR(IF(I343=$B343,0,IF($B343=0,ROUND((ABS(I343-'Calculs T1a'!$S$7)/'Calculs T1a'!$S$7)*100,0),ROUND((ABS(I343-$B343)/$B343)*100,0))), "No Prediction")</f>
        <v>0</v>
      </c>
      <c r="L343" s="5">
        <f>IFERROR(IF(K343=$B343,0,IF($B343=0,ROUND((ABS(K343-'Calculs T1a'!$S$7)/'Calculs T1a'!$S$7)*100,0),ROUND((ABS(K343-$B343)/$B343)*100,0))), "No Prediction")</f>
        <v>0</v>
      </c>
      <c r="N343" s="5">
        <f>IFERROR(IF(M343=$B343,0,IF($B343=0,ROUND((ABS(M343-'Calculs T1a'!$S$7)/'Calculs T1a'!$S$7)*100,0),ROUND((ABS(M343-$B343)/$B343)*100,0))), "No Prediction")</f>
        <v>0</v>
      </c>
      <c r="P343" s="5">
        <f>IFERROR(IF(O343=$B343,0,IF($B343=0,ROUND((ABS(O343-'Calculs T1a'!$S$7)/'Calculs T1a'!$S$7)*100,0),ROUND((ABS(O343-$B343)/$B343)*100,0))), "No Prediction")</f>
        <v>0</v>
      </c>
      <c r="R343" s="5">
        <f>IFERROR(IF(Q343=$B343,0,IF($B343=0,ROUND((ABS(Q343-'Calculs T1a'!$S$7)/'Calculs T1a'!$S$7)*100,0),ROUND((ABS(Q343-$B343)/$B343)*100,0))), "No Prediction")</f>
        <v>0</v>
      </c>
      <c r="T343" s="5">
        <f>IFERROR(IF(S343=$B343,0,IF($B343=0,ROUND((ABS(S343-'Calculs T1a'!$S$7)/'Calculs T1a'!$S$7)*100,0),ROUND((ABS(S343-$B343)/$B343)*100,0))), "No Prediction")</f>
        <v>0</v>
      </c>
      <c r="V343" s="5">
        <f>IFERROR(IF(U343=$B343,0,IF($B343=0,ROUND((ABS(U343-'Calculs T1a'!$S$7)/'Calculs T1a'!$S$7)*100,0),ROUND((ABS(U343-$B343)/$B343)*100,0))), "No Prediction")</f>
        <v>0</v>
      </c>
      <c r="X343" s="5">
        <f>IFERROR(IF(W343=$B343,0,IF($B343=0,ROUND((ABS(W343-'Calculs T1a'!$S$7)/'Calculs T1a'!$S$7)*100,0),ROUND((ABS(W343-$B343)/$B343)*100,0))), "No Prediction")</f>
        <v>0</v>
      </c>
      <c r="AC343" s="5">
        <f>IFERROR(IF(AB343=$B343,0,IF($B343=0,ROUND((ABS(AB343-'Calculs T1a'!$S$7)/'Calculs T1a'!$S$7)*100,0),ROUND((ABS(AB343-$B343)/$B343)*100,0))), "No Prediction")</f>
        <v>0</v>
      </c>
      <c r="AE343" s="5">
        <f>IFERROR(IF(AD343=$B343,0,IF($B343=0,ROUND((ABS(AD343-'Calculs T1a'!$S$7)/'Calculs T1a'!$S$7)*100,0),ROUND((ABS(AD343-$B343)/$B343)*100,0))), "No Prediction")</f>
        <v>0</v>
      </c>
      <c r="AG343" s="5">
        <f>IFERROR(IF(AF343=$B343,0,IF($B343=0,ROUND((ABS(AF343-'Calculs T1a'!$S$7)/'Calculs T1a'!$S$7)*100,0),ROUND((ABS(AF343-$B343)/$B343)*100,0))), "No Prediction")</f>
        <v>0</v>
      </c>
      <c r="AI343" s="5">
        <f>IFERROR(IF(AH343=$B343,0,IF($B343=0,ROUND((ABS(AH343-'Calculs T1a'!$S$7)/'Calculs T1a'!$S$7)*100,0),ROUND((ABS(AH343-$B343)/$B343)*100,0))), "No Prediction")</f>
        <v>0</v>
      </c>
      <c r="AK343" s="5">
        <f>IFERROR(IF(AJ343=$B343,0,IF($B343=0,ROUND((ABS(AJ343-'Calculs T1a'!$S$7)/'Calculs T1a'!$S$7)*100,0),ROUND((ABS(AJ343-$B343)/$B343)*100,0))), "No Prediction")</f>
        <v>0</v>
      </c>
      <c r="AM343" s="5">
        <f>IFERROR(IF(AL343=$B343,0,IF($B343=0,ROUND((ABS(AL343-'Calculs T1a'!$S$7)/'Calculs T1a'!$S$7)*100,0),ROUND((ABS(AL343-$B343)/$B343)*100,0))), "No Prediction")</f>
        <v>0</v>
      </c>
      <c r="AO343" s="5">
        <f>IFERROR(IF(AN343=$B343,0,IF($B343=0,ROUND((ABS(AN343-'Calculs T1a'!$S$7)/'Calculs T1a'!$S$7)*100,0),ROUND((ABS(AN343-$B343)/$B343)*100,0))), "No Prediction")</f>
        <v>0</v>
      </c>
      <c r="AQ343" s="5">
        <f>IFERROR(IF(AP343=$B343,0,IF($B343=0,ROUND((ABS(AP343-'Calculs T1a'!$S$7)/'Calculs T1a'!$S$7)*100,0),ROUND((ABS(AP343-$B343)/$B343)*100,0))), "No Prediction")</f>
        <v>0</v>
      </c>
      <c r="AS343" s="5">
        <f>IFERROR(IF(AR343=$B343,0,IF($B343=0,ROUND((ABS(AR343-'Calculs T1a'!$S$7)/'Calculs T1a'!$S$7)*100,0),ROUND((ABS(AR343-$B343)/$B343)*100,0))), "No Prediction")</f>
        <v>0</v>
      </c>
      <c r="AU343" s="5">
        <f>IFERROR(IF(AT343=$B343,0,IF($B343=0,ROUND((ABS(AT343-'Calculs T1a'!$S$7)/'Calculs T1a'!$S$7)*100,0),ROUND((ABS(AT343-$B343)/$B343)*100,0))), "No Prediction")</f>
        <v>0</v>
      </c>
      <c r="AW343" s="5">
        <f>IFERROR(IF(AV343=$B343,0,IF($B343=0,ROUND((ABS(AV343-'Calculs T1a'!$S$7)/'Calculs T1a'!$S$7)*100,0),ROUND((ABS(AV343-$B343)/$B343)*100,0))), "No Prediction")</f>
        <v>0</v>
      </c>
      <c r="BB343" s="5">
        <f>IFERROR(IF(BA343=$B343,0,IF($B343=0,ROUND((ABS(BA343-'Calculs T1a'!$S$7)/'Calculs T1a'!$S$7)*100,0),ROUND((ABS(BA343-$B343)/$B343)*100,0))), "No Prediction")</f>
        <v>0</v>
      </c>
      <c r="BD343" s="5">
        <f>IFERROR(IF(BC343=$B343,0,IF($B343=0,ROUND((ABS(BC343-'Calculs T1a'!$S$7)/'Calculs T1a'!$S$7)*100,0),ROUND((ABS(BC343-$B343)/$B343)*100,0))), "No Prediction")</f>
        <v>0</v>
      </c>
      <c r="BF343" s="5">
        <f>IFERROR(IF(BE343=$B343,0,IF($B343=0,ROUND((ABS(BE343-'Calculs T1a'!$S$7)/'Calculs T1a'!$S$7)*100,0),ROUND((ABS(BE343-$B343)/$B343)*100,0))), "No Prediction")</f>
        <v>0</v>
      </c>
      <c r="BH343" s="5">
        <f>IFERROR(IF(BG343=$B343,0,IF($B343=0,ROUND((ABS(BG343-'Calculs T1a'!$S$7)/'Calculs T1a'!$S$7)*100,0),ROUND((ABS(BG343-$B343)/$B343)*100,0))), "No Prediction")</f>
        <v>0</v>
      </c>
      <c r="BJ343" s="5">
        <f>IFERROR(IF(BI343=$B343,0,IF($B343=0,ROUND((ABS(BI343-'Calculs T1a'!$S$7)/'Calculs T1a'!$S$7)*100,0),ROUND((ABS(BI343-$B343)/$B343)*100,0))), "No Prediction")</f>
        <v>0</v>
      </c>
      <c r="BL343" s="5">
        <f>IFERROR(IF(BK343=$B343,0,IF($B343=0,ROUND((ABS(BK343-'Calculs T1a'!$S$7)/'Calculs T1a'!$S$7)*100,0),ROUND((ABS(BK343-$B343)/$B343)*100,0))), "No Prediction")</f>
        <v>0</v>
      </c>
      <c r="BN343" s="5">
        <f>IFERROR(IF(BM343=$B343,0,IF($B343=0,ROUND((ABS(BM343-'Calculs T1a'!$S$7)/'Calculs T1a'!$S$7)*100,0),ROUND((ABS(BM343-$B343)/$B343)*100,0))), "No Prediction")</f>
        <v>0</v>
      </c>
      <c r="BP343" s="5">
        <f>IFERROR(IF(BO343=$B343,0,IF($B343=0,ROUND((ABS(BO343-'Calculs T1a'!$S$7)/'Calculs T1a'!$S$7)*100,0),ROUND((ABS(BO343-$B343)/$B343)*100,0))), "No Prediction")</f>
        <v>0</v>
      </c>
      <c r="BR343" s="5">
        <f>IFERROR(IF(BQ343=$B343,0,IF($B343=0,ROUND((ABS(BQ343-'Calculs T1a'!$S$7)/'Calculs T1a'!$S$7)*100,0),ROUND((ABS(BQ343-$B343)/$B343)*100,0))), "No Prediction")</f>
        <v>0</v>
      </c>
      <c r="BT343" s="5">
        <f>IFERROR(IF(BS343=$B343,0,IF($B343=0,ROUND((ABS(BS343-'Calculs T1a'!$S$7)/'Calculs T1a'!$S$7)*100,0),ROUND((ABS(BS343-$B343)/$B343)*100,0))), "No Prediction")</f>
        <v>0</v>
      </c>
      <c r="BV343" s="5">
        <f>IFERROR(IF(BU343=$B343,0,IF($B343=0,ROUND((ABS(BU343-'Calculs T1a'!$S$7)/'Calculs T1a'!$S$7)*100,0),ROUND((ABS(BU343-$B343)/$B343)*100,0))), "No Prediction")</f>
        <v>0</v>
      </c>
    </row>
    <row r="344" spans="4:74" x14ac:dyDescent="0.3">
      <c r="D344" s="5">
        <f>IFERROR(IF(C344=$B344,0,IF($B344=0,ROUND((ABS(C344-'Calculs T1a'!$S$7)/'Calculs T1a'!$S$7)*100,0),ROUND((ABS(C344-$B344)/$B344)*100,0))), "No Prediction")</f>
        <v>0</v>
      </c>
      <c r="F344" s="5">
        <f>IFERROR(IF(E344=$B344,0,IF($B344=0,ROUND((ABS(E344-'Calculs T1a'!$S$7)/'Calculs T1a'!$S$7)*100,0),ROUND((ABS(E344-$B344)/$B344)*100,0))), "No Prediction")</f>
        <v>0</v>
      </c>
      <c r="H344" s="5">
        <f>IFERROR(IF(G344=$B344,0,IF($B344=0,ROUND((ABS(G344-'Calculs T1a'!$S$7)/'Calculs T1a'!$S$7)*100,0),ROUND((ABS(G344-$B344)/$B344)*100,0))), "No Prediction")</f>
        <v>0</v>
      </c>
      <c r="J344" s="5">
        <f>IFERROR(IF(I344=$B344,0,IF($B344=0,ROUND((ABS(I344-'Calculs T1a'!$S$7)/'Calculs T1a'!$S$7)*100,0),ROUND((ABS(I344-$B344)/$B344)*100,0))), "No Prediction")</f>
        <v>0</v>
      </c>
      <c r="L344" s="5">
        <f>IFERROR(IF(K344=$B344,0,IF($B344=0,ROUND((ABS(K344-'Calculs T1a'!$S$7)/'Calculs T1a'!$S$7)*100,0),ROUND((ABS(K344-$B344)/$B344)*100,0))), "No Prediction")</f>
        <v>0</v>
      </c>
      <c r="N344" s="5">
        <f>IFERROR(IF(M344=$B344,0,IF($B344=0,ROUND((ABS(M344-'Calculs T1a'!$S$7)/'Calculs T1a'!$S$7)*100,0),ROUND((ABS(M344-$B344)/$B344)*100,0))), "No Prediction")</f>
        <v>0</v>
      </c>
      <c r="P344" s="5">
        <f>IFERROR(IF(O344=$B344,0,IF($B344=0,ROUND((ABS(O344-'Calculs T1a'!$S$7)/'Calculs T1a'!$S$7)*100,0),ROUND((ABS(O344-$B344)/$B344)*100,0))), "No Prediction")</f>
        <v>0</v>
      </c>
      <c r="R344" s="5">
        <f>IFERROR(IF(Q344=$B344,0,IF($B344=0,ROUND((ABS(Q344-'Calculs T1a'!$S$7)/'Calculs T1a'!$S$7)*100,0),ROUND((ABS(Q344-$B344)/$B344)*100,0))), "No Prediction")</f>
        <v>0</v>
      </c>
      <c r="T344" s="5">
        <f>IFERROR(IF(S344=$B344,0,IF($B344=0,ROUND((ABS(S344-'Calculs T1a'!$S$7)/'Calculs T1a'!$S$7)*100,0),ROUND((ABS(S344-$B344)/$B344)*100,0))), "No Prediction")</f>
        <v>0</v>
      </c>
      <c r="V344" s="5">
        <f>IFERROR(IF(U344=$B344,0,IF($B344=0,ROUND((ABS(U344-'Calculs T1a'!$S$7)/'Calculs T1a'!$S$7)*100,0),ROUND((ABS(U344-$B344)/$B344)*100,0))), "No Prediction")</f>
        <v>0</v>
      </c>
      <c r="X344" s="5">
        <f>IFERROR(IF(W344=$B344,0,IF($B344=0,ROUND((ABS(W344-'Calculs T1a'!$S$7)/'Calculs T1a'!$S$7)*100,0),ROUND((ABS(W344-$B344)/$B344)*100,0))), "No Prediction")</f>
        <v>0</v>
      </c>
      <c r="AC344" s="5">
        <f>IFERROR(IF(AB344=$B344,0,IF($B344=0,ROUND((ABS(AB344-'Calculs T1a'!$S$7)/'Calculs T1a'!$S$7)*100,0),ROUND((ABS(AB344-$B344)/$B344)*100,0))), "No Prediction")</f>
        <v>0</v>
      </c>
      <c r="AE344" s="5">
        <f>IFERROR(IF(AD344=$B344,0,IF($B344=0,ROUND((ABS(AD344-'Calculs T1a'!$S$7)/'Calculs T1a'!$S$7)*100,0),ROUND((ABS(AD344-$B344)/$B344)*100,0))), "No Prediction")</f>
        <v>0</v>
      </c>
      <c r="AG344" s="5">
        <f>IFERROR(IF(AF344=$B344,0,IF($B344=0,ROUND((ABS(AF344-'Calculs T1a'!$S$7)/'Calculs T1a'!$S$7)*100,0),ROUND((ABS(AF344-$B344)/$B344)*100,0))), "No Prediction")</f>
        <v>0</v>
      </c>
      <c r="AI344" s="5">
        <f>IFERROR(IF(AH344=$B344,0,IF($B344=0,ROUND((ABS(AH344-'Calculs T1a'!$S$7)/'Calculs T1a'!$S$7)*100,0),ROUND((ABS(AH344-$B344)/$B344)*100,0))), "No Prediction")</f>
        <v>0</v>
      </c>
      <c r="AK344" s="5">
        <f>IFERROR(IF(AJ344=$B344,0,IF($B344=0,ROUND((ABS(AJ344-'Calculs T1a'!$S$7)/'Calculs T1a'!$S$7)*100,0),ROUND((ABS(AJ344-$B344)/$B344)*100,0))), "No Prediction")</f>
        <v>0</v>
      </c>
      <c r="AM344" s="5">
        <f>IFERROR(IF(AL344=$B344,0,IF($B344=0,ROUND((ABS(AL344-'Calculs T1a'!$S$7)/'Calculs T1a'!$S$7)*100,0),ROUND((ABS(AL344-$B344)/$B344)*100,0))), "No Prediction")</f>
        <v>0</v>
      </c>
      <c r="AO344" s="5">
        <f>IFERROR(IF(AN344=$B344,0,IF($B344=0,ROUND((ABS(AN344-'Calculs T1a'!$S$7)/'Calculs T1a'!$S$7)*100,0),ROUND((ABS(AN344-$B344)/$B344)*100,0))), "No Prediction")</f>
        <v>0</v>
      </c>
      <c r="AQ344" s="5">
        <f>IFERROR(IF(AP344=$B344,0,IF($B344=0,ROUND((ABS(AP344-'Calculs T1a'!$S$7)/'Calculs T1a'!$S$7)*100,0),ROUND((ABS(AP344-$B344)/$B344)*100,0))), "No Prediction")</f>
        <v>0</v>
      </c>
      <c r="AS344" s="5">
        <f>IFERROR(IF(AR344=$B344,0,IF($B344=0,ROUND((ABS(AR344-'Calculs T1a'!$S$7)/'Calculs T1a'!$S$7)*100,0),ROUND((ABS(AR344-$B344)/$B344)*100,0))), "No Prediction")</f>
        <v>0</v>
      </c>
      <c r="AU344" s="5">
        <f>IFERROR(IF(AT344=$B344,0,IF($B344=0,ROUND((ABS(AT344-'Calculs T1a'!$S$7)/'Calculs T1a'!$S$7)*100,0),ROUND((ABS(AT344-$B344)/$B344)*100,0))), "No Prediction")</f>
        <v>0</v>
      </c>
      <c r="AW344" s="5">
        <f>IFERROR(IF(AV344=$B344,0,IF($B344=0,ROUND((ABS(AV344-'Calculs T1a'!$S$7)/'Calculs T1a'!$S$7)*100,0),ROUND((ABS(AV344-$B344)/$B344)*100,0))), "No Prediction")</f>
        <v>0</v>
      </c>
      <c r="BB344" s="5">
        <f>IFERROR(IF(BA344=$B344,0,IF($B344=0,ROUND((ABS(BA344-'Calculs T1a'!$S$7)/'Calculs T1a'!$S$7)*100,0),ROUND((ABS(BA344-$B344)/$B344)*100,0))), "No Prediction")</f>
        <v>0</v>
      </c>
      <c r="BD344" s="5">
        <f>IFERROR(IF(BC344=$B344,0,IF($B344=0,ROUND((ABS(BC344-'Calculs T1a'!$S$7)/'Calculs T1a'!$S$7)*100,0),ROUND((ABS(BC344-$B344)/$B344)*100,0))), "No Prediction")</f>
        <v>0</v>
      </c>
      <c r="BF344" s="5">
        <f>IFERROR(IF(BE344=$B344,0,IF($B344=0,ROUND((ABS(BE344-'Calculs T1a'!$S$7)/'Calculs T1a'!$S$7)*100,0),ROUND((ABS(BE344-$B344)/$B344)*100,0))), "No Prediction")</f>
        <v>0</v>
      </c>
      <c r="BH344" s="5">
        <f>IFERROR(IF(BG344=$B344,0,IF($B344=0,ROUND((ABS(BG344-'Calculs T1a'!$S$7)/'Calculs T1a'!$S$7)*100,0),ROUND((ABS(BG344-$B344)/$B344)*100,0))), "No Prediction")</f>
        <v>0</v>
      </c>
      <c r="BJ344" s="5">
        <f>IFERROR(IF(BI344=$B344,0,IF($B344=0,ROUND((ABS(BI344-'Calculs T1a'!$S$7)/'Calculs T1a'!$S$7)*100,0),ROUND((ABS(BI344-$B344)/$B344)*100,0))), "No Prediction")</f>
        <v>0</v>
      </c>
      <c r="BL344" s="5">
        <f>IFERROR(IF(BK344=$B344,0,IF($B344=0,ROUND((ABS(BK344-'Calculs T1a'!$S$7)/'Calculs T1a'!$S$7)*100,0),ROUND((ABS(BK344-$B344)/$B344)*100,0))), "No Prediction")</f>
        <v>0</v>
      </c>
      <c r="BN344" s="5">
        <f>IFERROR(IF(BM344=$B344,0,IF($B344=0,ROUND((ABS(BM344-'Calculs T1a'!$S$7)/'Calculs T1a'!$S$7)*100,0),ROUND((ABS(BM344-$B344)/$B344)*100,0))), "No Prediction")</f>
        <v>0</v>
      </c>
      <c r="BP344" s="5">
        <f>IFERROR(IF(BO344=$B344,0,IF($B344=0,ROUND((ABS(BO344-'Calculs T1a'!$S$7)/'Calculs T1a'!$S$7)*100,0),ROUND((ABS(BO344-$B344)/$B344)*100,0))), "No Prediction")</f>
        <v>0</v>
      </c>
      <c r="BR344" s="5">
        <f>IFERROR(IF(BQ344=$B344,0,IF($B344=0,ROUND((ABS(BQ344-'Calculs T1a'!$S$7)/'Calculs T1a'!$S$7)*100,0),ROUND((ABS(BQ344-$B344)/$B344)*100,0))), "No Prediction")</f>
        <v>0</v>
      </c>
      <c r="BT344" s="5">
        <f>IFERROR(IF(BS344=$B344,0,IF($B344=0,ROUND((ABS(BS344-'Calculs T1a'!$S$7)/'Calculs T1a'!$S$7)*100,0),ROUND((ABS(BS344-$B344)/$B344)*100,0))), "No Prediction")</f>
        <v>0</v>
      </c>
      <c r="BV344" s="5">
        <f>IFERROR(IF(BU344=$B344,0,IF($B344=0,ROUND((ABS(BU344-'Calculs T1a'!$S$7)/'Calculs T1a'!$S$7)*100,0),ROUND((ABS(BU344-$B344)/$B344)*100,0))), "No Prediction")</f>
        <v>0</v>
      </c>
    </row>
    <row r="345" spans="4:74" x14ac:dyDescent="0.3">
      <c r="D345" s="5">
        <f>IFERROR(IF(C345=$B345,0,IF($B345=0,ROUND((ABS(C345-'Calculs T1a'!$S$7)/'Calculs T1a'!$S$7)*100,0),ROUND((ABS(C345-$B345)/$B345)*100,0))), "No Prediction")</f>
        <v>0</v>
      </c>
      <c r="F345" s="5">
        <f>IFERROR(IF(E345=$B345,0,IF($B345=0,ROUND((ABS(E345-'Calculs T1a'!$S$7)/'Calculs T1a'!$S$7)*100,0),ROUND((ABS(E345-$B345)/$B345)*100,0))), "No Prediction")</f>
        <v>0</v>
      </c>
      <c r="H345" s="5">
        <f>IFERROR(IF(G345=$B345,0,IF($B345=0,ROUND((ABS(G345-'Calculs T1a'!$S$7)/'Calculs T1a'!$S$7)*100,0),ROUND((ABS(G345-$B345)/$B345)*100,0))), "No Prediction")</f>
        <v>0</v>
      </c>
      <c r="J345" s="5">
        <f>IFERROR(IF(I345=$B345,0,IF($B345=0,ROUND((ABS(I345-'Calculs T1a'!$S$7)/'Calculs T1a'!$S$7)*100,0),ROUND((ABS(I345-$B345)/$B345)*100,0))), "No Prediction")</f>
        <v>0</v>
      </c>
      <c r="L345" s="5">
        <f>IFERROR(IF(K345=$B345,0,IF($B345=0,ROUND((ABS(K345-'Calculs T1a'!$S$7)/'Calculs T1a'!$S$7)*100,0),ROUND((ABS(K345-$B345)/$B345)*100,0))), "No Prediction")</f>
        <v>0</v>
      </c>
      <c r="N345" s="5">
        <f>IFERROR(IF(M345=$B345,0,IF($B345=0,ROUND((ABS(M345-'Calculs T1a'!$S$7)/'Calculs T1a'!$S$7)*100,0),ROUND((ABS(M345-$B345)/$B345)*100,0))), "No Prediction")</f>
        <v>0</v>
      </c>
      <c r="P345" s="5">
        <f>IFERROR(IF(O345=$B345,0,IF($B345=0,ROUND((ABS(O345-'Calculs T1a'!$S$7)/'Calculs T1a'!$S$7)*100,0),ROUND((ABS(O345-$B345)/$B345)*100,0))), "No Prediction")</f>
        <v>0</v>
      </c>
      <c r="R345" s="5">
        <f>IFERROR(IF(Q345=$B345,0,IF($B345=0,ROUND((ABS(Q345-'Calculs T1a'!$S$7)/'Calculs T1a'!$S$7)*100,0),ROUND((ABS(Q345-$B345)/$B345)*100,0))), "No Prediction")</f>
        <v>0</v>
      </c>
      <c r="T345" s="5">
        <f>IFERROR(IF(S345=$B345,0,IF($B345=0,ROUND((ABS(S345-'Calculs T1a'!$S$7)/'Calculs T1a'!$S$7)*100,0),ROUND((ABS(S345-$B345)/$B345)*100,0))), "No Prediction")</f>
        <v>0</v>
      </c>
      <c r="V345" s="5">
        <f>IFERROR(IF(U345=$B345,0,IF($B345=0,ROUND((ABS(U345-'Calculs T1a'!$S$7)/'Calculs T1a'!$S$7)*100,0),ROUND((ABS(U345-$B345)/$B345)*100,0))), "No Prediction")</f>
        <v>0</v>
      </c>
      <c r="X345" s="5">
        <f>IFERROR(IF(W345=$B345,0,IF($B345=0,ROUND((ABS(W345-'Calculs T1a'!$S$7)/'Calculs T1a'!$S$7)*100,0),ROUND((ABS(W345-$B345)/$B345)*100,0))), "No Prediction")</f>
        <v>0</v>
      </c>
      <c r="AC345" s="5">
        <f>IFERROR(IF(AB345=$B345,0,IF($B345=0,ROUND((ABS(AB345-'Calculs T1a'!$S$7)/'Calculs T1a'!$S$7)*100,0),ROUND((ABS(AB345-$B345)/$B345)*100,0))), "No Prediction")</f>
        <v>0</v>
      </c>
      <c r="AE345" s="5">
        <f>IFERROR(IF(AD345=$B345,0,IF($B345=0,ROUND((ABS(AD345-'Calculs T1a'!$S$7)/'Calculs T1a'!$S$7)*100,0),ROUND((ABS(AD345-$B345)/$B345)*100,0))), "No Prediction")</f>
        <v>0</v>
      </c>
      <c r="AG345" s="5">
        <f>IFERROR(IF(AF345=$B345,0,IF($B345=0,ROUND((ABS(AF345-'Calculs T1a'!$S$7)/'Calculs T1a'!$S$7)*100,0),ROUND((ABS(AF345-$B345)/$B345)*100,0))), "No Prediction")</f>
        <v>0</v>
      </c>
      <c r="AI345" s="5">
        <f>IFERROR(IF(AH345=$B345,0,IF($B345=0,ROUND((ABS(AH345-'Calculs T1a'!$S$7)/'Calculs T1a'!$S$7)*100,0),ROUND((ABS(AH345-$B345)/$B345)*100,0))), "No Prediction")</f>
        <v>0</v>
      </c>
      <c r="AK345" s="5">
        <f>IFERROR(IF(AJ345=$B345,0,IF($B345=0,ROUND((ABS(AJ345-'Calculs T1a'!$S$7)/'Calculs T1a'!$S$7)*100,0),ROUND((ABS(AJ345-$B345)/$B345)*100,0))), "No Prediction")</f>
        <v>0</v>
      </c>
      <c r="AM345" s="5">
        <f>IFERROR(IF(AL345=$B345,0,IF($B345=0,ROUND((ABS(AL345-'Calculs T1a'!$S$7)/'Calculs T1a'!$S$7)*100,0),ROUND((ABS(AL345-$B345)/$B345)*100,0))), "No Prediction")</f>
        <v>0</v>
      </c>
      <c r="AO345" s="5">
        <f>IFERROR(IF(AN345=$B345,0,IF($B345=0,ROUND((ABS(AN345-'Calculs T1a'!$S$7)/'Calculs T1a'!$S$7)*100,0),ROUND((ABS(AN345-$B345)/$B345)*100,0))), "No Prediction")</f>
        <v>0</v>
      </c>
      <c r="AQ345" s="5">
        <f>IFERROR(IF(AP345=$B345,0,IF($B345=0,ROUND((ABS(AP345-'Calculs T1a'!$S$7)/'Calculs T1a'!$S$7)*100,0),ROUND((ABS(AP345-$B345)/$B345)*100,0))), "No Prediction")</f>
        <v>0</v>
      </c>
      <c r="AS345" s="5">
        <f>IFERROR(IF(AR345=$B345,0,IF($B345=0,ROUND((ABS(AR345-'Calculs T1a'!$S$7)/'Calculs T1a'!$S$7)*100,0),ROUND((ABS(AR345-$B345)/$B345)*100,0))), "No Prediction")</f>
        <v>0</v>
      </c>
      <c r="AU345" s="5">
        <f>IFERROR(IF(AT345=$B345,0,IF($B345=0,ROUND((ABS(AT345-'Calculs T1a'!$S$7)/'Calculs T1a'!$S$7)*100,0),ROUND((ABS(AT345-$B345)/$B345)*100,0))), "No Prediction")</f>
        <v>0</v>
      </c>
      <c r="AW345" s="5">
        <f>IFERROR(IF(AV345=$B345,0,IF($B345=0,ROUND((ABS(AV345-'Calculs T1a'!$S$7)/'Calculs T1a'!$S$7)*100,0),ROUND((ABS(AV345-$B345)/$B345)*100,0))), "No Prediction")</f>
        <v>0</v>
      </c>
      <c r="BB345" s="5">
        <f>IFERROR(IF(BA345=$B345,0,IF($B345=0,ROUND((ABS(BA345-'Calculs T1a'!$S$7)/'Calculs T1a'!$S$7)*100,0),ROUND((ABS(BA345-$B345)/$B345)*100,0))), "No Prediction")</f>
        <v>0</v>
      </c>
      <c r="BD345" s="5">
        <f>IFERROR(IF(BC345=$B345,0,IF($B345=0,ROUND((ABS(BC345-'Calculs T1a'!$S$7)/'Calculs T1a'!$S$7)*100,0),ROUND((ABS(BC345-$B345)/$B345)*100,0))), "No Prediction")</f>
        <v>0</v>
      </c>
      <c r="BF345" s="5">
        <f>IFERROR(IF(BE345=$B345,0,IF($B345=0,ROUND((ABS(BE345-'Calculs T1a'!$S$7)/'Calculs T1a'!$S$7)*100,0),ROUND((ABS(BE345-$B345)/$B345)*100,0))), "No Prediction")</f>
        <v>0</v>
      </c>
      <c r="BH345" s="5">
        <f>IFERROR(IF(BG345=$B345,0,IF($B345=0,ROUND((ABS(BG345-'Calculs T1a'!$S$7)/'Calculs T1a'!$S$7)*100,0),ROUND((ABS(BG345-$B345)/$B345)*100,0))), "No Prediction")</f>
        <v>0</v>
      </c>
      <c r="BJ345" s="5">
        <f>IFERROR(IF(BI345=$B345,0,IF($B345=0,ROUND((ABS(BI345-'Calculs T1a'!$S$7)/'Calculs T1a'!$S$7)*100,0),ROUND((ABS(BI345-$B345)/$B345)*100,0))), "No Prediction")</f>
        <v>0</v>
      </c>
      <c r="BL345" s="5">
        <f>IFERROR(IF(BK345=$B345,0,IF($B345=0,ROUND((ABS(BK345-'Calculs T1a'!$S$7)/'Calculs T1a'!$S$7)*100,0),ROUND((ABS(BK345-$B345)/$B345)*100,0))), "No Prediction")</f>
        <v>0</v>
      </c>
      <c r="BN345" s="5">
        <f>IFERROR(IF(BM345=$B345,0,IF($B345=0,ROUND((ABS(BM345-'Calculs T1a'!$S$7)/'Calculs T1a'!$S$7)*100,0),ROUND((ABS(BM345-$B345)/$B345)*100,0))), "No Prediction")</f>
        <v>0</v>
      </c>
      <c r="BP345" s="5">
        <f>IFERROR(IF(BO345=$B345,0,IF($B345=0,ROUND((ABS(BO345-'Calculs T1a'!$S$7)/'Calculs T1a'!$S$7)*100,0),ROUND((ABS(BO345-$B345)/$B345)*100,0))), "No Prediction")</f>
        <v>0</v>
      </c>
      <c r="BR345" s="5">
        <f>IFERROR(IF(BQ345=$B345,0,IF($B345=0,ROUND((ABS(BQ345-'Calculs T1a'!$S$7)/'Calculs T1a'!$S$7)*100,0),ROUND((ABS(BQ345-$B345)/$B345)*100,0))), "No Prediction")</f>
        <v>0</v>
      </c>
      <c r="BT345" s="5">
        <f>IFERROR(IF(BS345=$B345,0,IF($B345=0,ROUND((ABS(BS345-'Calculs T1a'!$S$7)/'Calculs T1a'!$S$7)*100,0),ROUND((ABS(BS345-$B345)/$B345)*100,0))), "No Prediction")</f>
        <v>0</v>
      </c>
      <c r="BV345" s="5">
        <f>IFERROR(IF(BU345=$B345,0,IF($B345=0,ROUND((ABS(BU345-'Calculs T1a'!$S$7)/'Calculs T1a'!$S$7)*100,0),ROUND((ABS(BU345-$B345)/$B345)*100,0))), "No Prediction")</f>
        <v>0</v>
      </c>
    </row>
    <row r="346" spans="4:74" x14ac:dyDescent="0.3">
      <c r="D346" s="5">
        <f>IFERROR(IF(C346=$B346,0,IF($B346=0,ROUND((ABS(C346-'Calculs T1a'!$S$7)/'Calculs T1a'!$S$7)*100,0),ROUND((ABS(C346-$B346)/$B346)*100,0))), "No Prediction")</f>
        <v>0</v>
      </c>
      <c r="F346" s="5">
        <f>IFERROR(IF(E346=$B346,0,IF($B346=0,ROUND((ABS(E346-'Calculs T1a'!$S$7)/'Calculs T1a'!$S$7)*100,0),ROUND((ABS(E346-$B346)/$B346)*100,0))), "No Prediction")</f>
        <v>0</v>
      </c>
      <c r="H346" s="5">
        <f>IFERROR(IF(G346=$B346,0,IF($B346=0,ROUND((ABS(G346-'Calculs T1a'!$S$7)/'Calculs T1a'!$S$7)*100,0),ROUND((ABS(G346-$B346)/$B346)*100,0))), "No Prediction")</f>
        <v>0</v>
      </c>
      <c r="J346" s="5">
        <f>IFERROR(IF(I346=$B346,0,IF($B346=0,ROUND((ABS(I346-'Calculs T1a'!$S$7)/'Calculs T1a'!$S$7)*100,0),ROUND((ABS(I346-$B346)/$B346)*100,0))), "No Prediction")</f>
        <v>0</v>
      </c>
      <c r="L346" s="5">
        <f>IFERROR(IF(K346=$B346,0,IF($B346=0,ROUND((ABS(K346-'Calculs T1a'!$S$7)/'Calculs T1a'!$S$7)*100,0),ROUND((ABS(K346-$B346)/$B346)*100,0))), "No Prediction")</f>
        <v>0</v>
      </c>
      <c r="N346" s="5">
        <f>IFERROR(IF(M346=$B346,0,IF($B346=0,ROUND((ABS(M346-'Calculs T1a'!$S$7)/'Calculs T1a'!$S$7)*100,0),ROUND((ABS(M346-$B346)/$B346)*100,0))), "No Prediction")</f>
        <v>0</v>
      </c>
      <c r="P346" s="5">
        <f>IFERROR(IF(O346=$B346,0,IF($B346=0,ROUND((ABS(O346-'Calculs T1a'!$S$7)/'Calculs T1a'!$S$7)*100,0),ROUND((ABS(O346-$B346)/$B346)*100,0))), "No Prediction")</f>
        <v>0</v>
      </c>
      <c r="R346" s="5">
        <f>IFERROR(IF(Q346=$B346,0,IF($B346=0,ROUND((ABS(Q346-'Calculs T1a'!$S$7)/'Calculs T1a'!$S$7)*100,0),ROUND((ABS(Q346-$B346)/$B346)*100,0))), "No Prediction")</f>
        <v>0</v>
      </c>
      <c r="T346" s="5">
        <f>IFERROR(IF(S346=$B346,0,IF($B346=0,ROUND((ABS(S346-'Calculs T1a'!$S$7)/'Calculs T1a'!$S$7)*100,0),ROUND((ABS(S346-$B346)/$B346)*100,0))), "No Prediction")</f>
        <v>0</v>
      </c>
      <c r="V346" s="5">
        <f>IFERROR(IF(U346=$B346,0,IF($B346=0,ROUND((ABS(U346-'Calculs T1a'!$S$7)/'Calculs T1a'!$S$7)*100,0),ROUND((ABS(U346-$B346)/$B346)*100,0))), "No Prediction")</f>
        <v>0</v>
      </c>
      <c r="X346" s="5">
        <f>IFERROR(IF(W346=$B346,0,IF($B346=0,ROUND((ABS(W346-'Calculs T1a'!$S$7)/'Calculs T1a'!$S$7)*100,0),ROUND((ABS(W346-$B346)/$B346)*100,0))), "No Prediction")</f>
        <v>0</v>
      </c>
      <c r="AC346" s="5">
        <f>IFERROR(IF(AB346=$B346,0,IF($B346=0,ROUND((ABS(AB346-'Calculs T1a'!$S$7)/'Calculs T1a'!$S$7)*100,0),ROUND((ABS(AB346-$B346)/$B346)*100,0))), "No Prediction")</f>
        <v>0</v>
      </c>
      <c r="AE346" s="5">
        <f>IFERROR(IF(AD346=$B346,0,IF($B346=0,ROUND((ABS(AD346-'Calculs T1a'!$S$7)/'Calculs T1a'!$S$7)*100,0),ROUND((ABS(AD346-$B346)/$B346)*100,0))), "No Prediction")</f>
        <v>0</v>
      </c>
      <c r="AG346" s="5">
        <f>IFERROR(IF(AF346=$B346,0,IF($B346=0,ROUND((ABS(AF346-'Calculs T1a'!$S$7)/'Calculs T1a'!$S$7)*100,0),ROUND((ABS(AF346-$B346)/$B346)*100,0))), "No Prediction")</f>
        <v>0</v>
      </c>
      <c r="AI346" s="5">
        <f>IFERROR(IF(AH346=$B346,0,IF($B346=0,ROUND((ABS(AH346-'Calculs T1a'!$S$7)/'Calculs T1a'!$S$7)*100,0),ROUND((ABS(AH346-$B346)/$B346)*100,0))), "No Prediction")</f>
        <v>0</v>
      </c>
      <c r="AK346" s="5">
        <f>IFERROR(IF(AJ346=$B346,0,IF($B346=0,ROUND((ABS(AJ346-'Calculs T1a'!$S$7)/'Calculs T1a'!$S$7)*100,0),ROUND((ABS(AJ346-$B346)/$B346)*100,0))), "No Prediction")</f>
        <v>0</v>
      </c>
      <c r="AM346" s="5">
        <f>IFERROR(IF(AL346=$B346,0,IF($B346=0,ROUND((ABS(AL346-'Calculs T1a'!$S$7)/'Calculs T1a'!$S$7)*100,0),ROUND((ABS(AL346-$B346)/$B346)*100,0))), "No Prediction")</f>
        <v>0</v>
      </c>
      <c r="AO346" s="5">
        <f>IFERROR(IF(AN346=$B346,0,IF($B346=0,ROUND((ABS(AN346-'Calculs T1a'!$S$7)/'Calculs T1a'!$S$7)*100,0),ROUND((ABS(AN346-$B346)/$B346)*100,0))), "No Prediction")</f>
        <v>0</v>
      </c>
      <c r="AQ346" s="5">
        <f>IFERROR(IF(AP346=$B346,0,IF($B346=0,ROUND((ABS(AP346-'Calculs T1a'!$S$7)/'Calculs T1a'!$S$7)*100,0),ROUND((ABS(AP346-$B346)/$B346)*100,0))), "No Prediction")</f>
        <v>0</v>
      </c>
      <c r="AS346" s="5">
        <f>IFERROR(IF(AR346=$B346,0,IF($B346=0,ROUND((ABS(AR346-'Calculs T1a'!$S$7)/'Calculs T1a'!$S$7)*100,0),ROUND((ABS(AR346-$B346)/$B346)*100,0))), "No Prediction")</f>
        <v>0</v>
      </c>
      <c r="AU346" s="5">
        <f>IFERROR(IF(AT346=$B346,0,IF($B346=0,ROUND((ABS(AT346-'Calculs T1a'!$S$7)/'Calculs T1a'!$S$7)*100,0),ROUND((ABS(AT346-$B346)/$B346)*100,0))), "No Prediction")</f>
        <v>0</v>
      </c>
      <c r="AW346" s="5">
        <f>IFERROR(IF(AV346=$B346,0,IF($B346=0,ROUND((ABS(AV346-'Calculs T1a'!$S$7)/'Calculs T1a'!$S$7)*100,0),ROUND((ABS(AV346-$B346)/$B346)*100,0))), "No Prediction")</f>
        <v>0</v>
      </c>
      <c r="BB346" s="5">
        <f>IFERROR(IF(BA346=$B346,0,IF($B346=0,ROUND((ABS(BA346-'Calculs T1a'!$S$7)/'Calculs T1a'!$S$7)*100,0),ROUND((ABS(BA346-$B346)/$B346)*100,0))), "No Prediction")</f>
        <v>0</v>
      </c>
      <c r="BD346" s="5">
        <f>IFERROR(IF(BC346=$B346,0,IF($B346=0,ROUND((ABS(BC346-'Calculs T1a'!$S$7)/'Calculs T1a'!$S$7)*100,0),ROUND((ABS(BC346-$B346)/$B346)*100,0))), "No Prediction")</f>
        <v>0</v>
      </c>
      <c r="BF346" s="5">
        <f>IFERROR(IF(BE346=$B346,0,IF($B346=0,ROUND((ABS(BE346-'Calculs T1a'!$S$7)/'Calculs T1a'!$S$7)*100,0),ROUND((ABS(BE346-$B346)/$B346)*100,0))), "No Prediction")</f>
        <v>0</v>
      </c>
      <c r="BH346" s="5">
        <f>IFERROR(IF(BG346=$B346,0,IF($B346=0,ROUND((ABS(BG346-'Calculs T1a'!$S$7)/'Calculs T1a'!$S$7)*100,0),ROUND((ABS(BG346-$B346)/$B346)*100,0))), "No Prediction")</f>
        <v>0</v>
      </c>
      <c r="BJ346" s="5">
        <f>IFERROR(IF(BI346=$B346,0,IF($B346=0,ROUND((ABS(BI346-'Calculs T1a'!$S$7)/'Calculs T1a'!$S$7)*100,0),ROUND((ABS(BI346-$B346)/$B346)*100,0))), "No Prediction")</f>
        <v>0</v>
      </c>
      <c r="BL346" s="5">
        <f>IFERROR(IF(BK346=$B346,0,IF($B346=0,ROUND((ABS(BK346-'Calculs T1a'!$S$7)/'Calculs T1a'!$S$7)*100,0),ROUND((ABS(BK346-$B346)/$B346)*100,0))), "No Prediction")</f>
        <v>0</v>
      </c>
      <c r="BN346" s="5">
        <f>IFERROR(IF(BM346=$B346,0,IF($B346=0,ROUND((ABS(BM346-'Calculs T1a'!$S$7)/'Calculs T1a'!$S$7)*100,0),ROUND((ABS(BM346-$B346)/$B346)*100,0))), "No Prediction")</f>
        <v>0</v>
      </c>
      <c r="BP346" s="5">
        <f>IFERROR(IF(BO346=$B346,0,IF($B346=0,ROUND((ABS(BO346-'Calculs T1a'!$S$7)/'Calculs T1a'!$S$7)*100,0),ROUND((ABS(BO346-$B346)/$B346)*100,0))), "No Prediction")</f>
        <v>0</v>
      </c>
      <c r="BR346" s="5">
        <f>IFERROR(IF(BQ346=$B346,0,IF($B346=0,ROUND((ABS(BQ346-'Calculs T1a'!$S$7)/'Calculs T1a'!$S$7)*100,0),ROUND((ABS(BQ346-$B346)/$B346)*100,0))), "No Prediction")</f>
        <v>0</v>
      </c>
      <c r="BT346" s="5">
        <f>IFERROR(IF(BS346=$B346,0,IF($B346=0,ROUND((ABS(BS346-'Calculs T1a'!$S$7)/'Calculs T1a'!$S$7)*100,0),ROUND((ABS(BS346-$B346)/$B346)*100,0))), "No Prediction")</f>
        <v>0</v>
      </c>
      <c r="BV346" s="5">
        <f>IFERROR(IF(BU346=$B346,0,IF($B346=0,ROUND((ABS(BU346-'Calculs T1a'!$S$7)/'Calculs T1a'!$S$7)*100,0),ROUND((ABS(BU346-$B346)/$B346)*100,0))), "No Prediction")</f>
        <v>0</v>
      </c>
    </row>
    <row r="347" spans="4:74" x14ac:dyDescent="0.3">
      <c r="D347" s="5">
        <f>IFERROR(IF(C347=$B347,0,IF($B347=0,ROUND((ABS(C347-'Calculs T1a'!$S$7)/'Calculs T1a'!$S$7)*100,0),ROUND((ABS(C347-$B347)/$B347)*100,0))), "No Prediction")</f>
        <v>0</v>
      </c>
      <c r="F347" s="5">
        <f>IFERROR(IF(E347=$B347,0,IF($B347=0,ROUND((ABS(E347-'Calculs T1a'!$S$7)/'Calculs T1a'!$S$7)*100,0),ROUND((ABS(E347-$B347)/$B347)*100,0))), "No Prediction")</f>
        <v>0</v>
      </c>
      <c r="H347" s="5">
        <f>IFERROR(IF(G347=$B347,0,IF($B347=0,ROUND((ABS(G347-'Calculs T1a'!$S$7)/'Calculs T1a'!$S$7)*100,0),ROUND((ABS(G347-$B347)/$B347)*100,0))), "No Prediction")</f>
        <v>0</v>
      </c>
      <c r="J347" s="5">
        <f>IFERROR(IF(I347=$B347,0,IF($B347=0,ROUND((ABS(I347-'Calculs T1a'!$S$7)/'Calculs T1a'!$S$7)*100,0),ROUND((ABS(I347-$B347)/$B347)*100,0))), "No Prediction")</f>
        <v>0</v>
      </c>
      <c r="L347" s="5">
        <f>IFERROR(IF(K347=$B347,0,IF($B347=0,ROUND((ABS(K347-'Calculs T1a'!$S$7)/'Calculs T1a'!$S$7)*100,0),ROUND((ABS(K347-$B347)/$B347)*100,0))), "No Prediction")</f>
        <v>0</v>
      </c>
      <c r="N347" s="5">
        <f>IFERROR(IF(M347=$B347,0,IF($B347=0,ROUND((ABS(M347-'Calculs T1a'!$S$7)/'Calculs T1a'!$S$7)*100,0),ROUND((ABS(M347-$B347)/$B347)*100,0))), "No Prediction")</f>
        <v>0</v>
      </c>
      <c r="P347" s="5">
        <f>IFERROR(IF(O347=$B347,0,IF($B347=0,ROUND((ABS(O347-'Calculs T1a'!$S$7)/'Calculs T1a'!$S$7)*100,0),ROUND((ABS(O347-$B347)/$B347)*100,0))), "No Prediction")</f>
        <v>0</v>
      </c>
      <c r="R347" s="5">
        <f>IFERROR(IF(Q347=$B347,0,IF($B347=0,ROUND((ABS(Q347-'Calculs T1a'!$S$7)/'Calculs T1a'!$S$7)*100,0),ROUND((ABS(Q347-$B347)/$B347)*100,0))), "No Prediction")</f>
        <v>0</v>
      </c>
      <c r="T347" s="5">
        <f>IFERROR(IF(S347=$B347,0,IF($B347=0,ROUND((ABS(S347-'Calculs T1a'!$S$7)/'Calculs T1a'!$S$7)*100,0),ROUND((ABS(S347-$B347)/$B347)*100,0))), "No Prediction")</f>
        <v>0</v>
      </c>
      <c r="V347" s="5">
        <f>IFERROR(IF(U347=$B347,0,IF($B347=0,ROUND((ABS(U347-'Calculs T1a'!$S$7)/'Calculs T1a'!$S$7)*100,0),ROUND((ABS(U347-$B347)/$B347)*100,0))), "No Prediction")</f>
        <v>0</v>
      </c>
      <c r="X347" s="5">
        <f>IFERROR(IF(W347=$B347,0,IF($B347=0,ROUND((ABS(W347-'Calculs T1a'!$S$7)/'Calculs T1a'!$S$7)*100,0),ROUND((ABS(W347-$B347)/$B347)*100,0))), "No Prediction")</f>
        <v>0</v>
      </c>
      <c r="AC347" s="5">
        <f>IFERROR(IF(AB347=$B347,0,IF($B347=0,ROUND((ABS(AB347-'Calculs T1a'!$S$7)/'Calculs T1a'!$S$7)*100,0),ROUND((ABS(AB347-$B347)/$B347)*100,0))), "No Prediction")</f>
        <v>0</v>
      </c>
      <c r="AE347" s="5">
        <f>IFERROR(IF(AD347=$B347,0,IF($B347=0,ROUND((ABS(AD347-'Calculs T1a'!$S$7)/'Calculs T1a'!$S$7)*100,0),ROUND((ABS(AD347-$B347)/$B347)*100,0))), "No Prediction")</f>
        <v>0</v>
      </c>
      <c r="AG347" s="5">
        <f>IFERROR(IF(AF347=$B347,0,IF($B347=0,ROUND((ABS(AF347-'Calculs T1a'!$S$7)/'Calculs T1a'!$S$7)*100,0),ROUND((ABS(AF347-$B347)/$B347)*100,0))), "No Prediction")</f>
        <v>0</v>
      </c>
      <c r="AI347" s="5">
        <f>IFERROR(IF(AH347=$B347,0,IF($B347=0,ROUND((ABS(AH347-'Calculs T1a'!$S$7)/'Calculs T1a'!$S$7)*100,0),ROUND((ABS(AH347-$B347)/$B347)*100,0))), "No Prediction")</f>
        <v>0</v>
      </c>
      <c r="AK347" s="5">
        <f>IFERROR(IF(AJ347=$B347,0,IF($B347=0,ROUND((ABS(AJ347-'Calculs T1a'!$S$7)/'Calculs T1a'!$S$7)*100,0),ROUND((ABS(AJ347-$B347)/$B347)*100,0))), "No Prediction")</f>
        <v>0</v>
      </c>
      <c r="AM347" s="5">
        <f>IFERROR(IF(AL347=$B347,0,IF($B347=0,ROUND((ABS(AL347-'Calculs T1a'!$S$7)/'Calculs T1a'!$S$7)*100,0),ROUND((ABS(AL347-$B347)/$B347)*100,0))), "No Prediction")</f>
        <v>0</v>
      </c>
      <c r="AO347" s="5">
        <f>IFERROR(IF(AN347=$B347,0,IF($B347=0,ROUND((ABS(AN347-'Calculs T1a'!$S$7)/'Calculs T1a'!$S$7)*100,0),ROUND((ABS(AN347-$B347)/$B347)*100,0))), "No Prediction")</f>
        <v>0</v>
      </c>
      <c r="AQ347" s="5">
        <f>IFERROR(IF(AP347=$B347,0,IF($B347=0,ROUND((ABS(AP347-'Calculs T1a'!$S$7)/'Calculs T1a'!$S$7)*100,0),ROUND((ABS(AP347-$B347)/$B347)*100,0))), "No Prediction")</f>
        <v>0</v>
      </c>
      <c r="AS347" s="5">
        <f>IFERROR(IF(AR347=$B347,0,IF($B347=0,ROUND((ABS(AR347-'Calculs T1a'!$S$7)/'Calculs T1a'!$S$7)*100,0),ROUND((ABS(AR347-$B347)/$B347)*100,0))), "No Prediction")</f>
        <v>0</v>
      </c>
      <c r="AU347" s="5">
        <f>IFERROR(IF(AT347=$B347,0,IF($B347=0,ROUND((ABS(AT347-'Calculs T1a'!$S$7)/'Calculs T1a'!$S$7)*100,0),ROUND((ABS(AT347-$B347)/$B347)*100,0))), "No Prediction")</f>
        <v>0</v>
      </c>
      <c r="AW347" s="5">
        <f>IFERROR(IF(AV347=$B347,0,IF($B347=0,ROUND((ABS(AV347-'Calculs T1a'!$S$7)/'Calculs T1a'!$S$7)*100,0),ROUND((ABS(AV347-$B347)/$B347)*100,0))), "No Prediction")</f>
        <v>0</v>
      </c>
      <c r="BB347" s="5">
        <f>IFERROR(IF(BA347=$B347,0,IF($B347=0,ROUND((ABS(BA347-'Calculs T1a'!$S$7)/'Calculs T1a'!$S$7)*100,0),ROUND((ABS(BA347-$B347)/$B347)*100,0))), "No Prediction")</f>
        <v>0</v>
      </c>
      <c r="BD347" s="5">
        <f>IFERROR(IF(BC347=$B347,0,IF($B347=0,ROUND((ABS(BC347-'Calculs T1a'!$S$7)/'Calculs T1a'!$S$7)*100,0),ROUND((ABS(BC347-$B347)/$B347)*100,0))), "No Prediction")</f>
        <v>0</v>
      </c>
      <c r="BF347" s="5">
        <f>IFERROR(IF(BE347=$B347,0,IF($B347=0,ROUND((ABS(BE347-'Calculs T1a'!$S$7)/'Calculs T1a'!$S$7)*100,0),ROUND((ABS(BE347-$B347)/$B347)*100,0))), "No Prediction")</f>
        <v>0</v>
      </c>
      <c r="BH347" s="5">
        <f>IFERROR(IF(BG347=$B347,0,IF($B347=0,ROUND((ABS(BG347-'Calculs T1a'!$S$7)/'Calculs T1a'!$S$7)*100,0),ROUND((ABS(BG347-$B347)/$B347)*100,0))), "No Prediction")</f>
        <v>0</v>
      </c>
      <c r="BJ347" s="5">
        <f>IFERROR(IF(BI347=$B347,0,IF($B347=0,ROUND((ABS(BI347-'Calculs T1a'!$S$7)/'Calculs T1a'!$S$7)*100,0),ROUND((ABS(BI347-$B347)/$B347)*100,0))), "No Prediction")</f>
        <v>0</v>
      </c>
      <c r="BL347" s="5">
        <f>IFERROR(IF(BK347=$B347,0,IF($B347=0,ROUND((ABS(BK347-'Calculs T1a'!$S$7)/'Calculs T1a'!$S$7)*100,0),ROUND((ABS(BK347-$B347)/$B347)*100,0))), "No Prediction")</f>
        <v>0</v>
      </c>
      <c r="BN347" s="5">
        <f>IFERROR(IF(BM347=$B347,0,IF($B347=0,ROUND((ABS(BM347-'Calculs T1a'!$S$7)/'Calculs T1a'!$S$7)*100,0),ROUND((ABS(BM347-$B347)/$B347)*100,0))), "No Prediction")</f>
        <v>0</v>
      </c>
      <c r="BP347" s="5">
        <f>IFERROR(IF(BO347=$B347,0,IF($B347=0,ROUND((ABS(BO347-'Calculs T1a'!$S$7)/'Calculs T1a'!$S$7)*100,0),ROUND((ABS(BO347-$B347)/$B347)*100,0))), "No Prediction")</f>
        <v>0</v>
      </c>
      <c r="BR347" s="5">
        <f>IFERROR(IF(BQ347=$B347,0,IF($B347=0,ROUND((ABS(BQ347-'Calculs T1a'!$S$7)/'Calculs T1a'!$S$7)*100,0),ROUND((ABS(BQ347-$B347)/$B347)*100,0))), "No Prediction")</f>
        <v>0</v>
      </c>
      <c r="BT347" s="5">
        <f>IFERROR(IF(BS347=$B347,0,IF($B347=0,ROUND((ABS(BS347-'Calculs T1a'!$S$7)/'Calculs T1a'!$S$7)*100,0),ROUND((ABS(BS347-$B347)/$B347)*100,0))), "No Prediction")</f>
        <v>0</v>
      </c>
      <c r="BV347" s="5">
        <f>IFERROR(IF(BU347=$B347,0,IF($B347=0,ROUND((ABS(BU347-'Calculs T1a'!$S$7)/'Calculs T1a'!$S$7)*100,0),ROUND((ABS(BU347-$B347)/$B347)*100,0))), "No Prediction")</f>
        <v>0</v>
      </c>
    </row>
    <row r="348" spans="4:74" x14ac:dyDescent="0.3">
      <c r="D348" s="5">
        <f>IFERROR(IF(C348=$B348,0,IF($B348=0,ROUND((ABS(C348-'Calculs T1a'!$S$7)/'Calculs T1a'!$S$7)*100,0),ROUND((ABS(C348-$B348)/$B348)*100,0))), "No Prediction")</f>
        <v>0</v>
      </c>
      <c r="F348" s="5">
        <f>IFERROR(IF(E348=$B348,0,IF($B348=0,ROUND((ABS(E348-'Calculs T1a'!$S$7)/'Calculs T1a'!$S$7)*100,0),ROUND((ABS(E348-$B348)/$B348)*100,0))), "No Prediction")</f>
        <v>0</v>
      </c>
      <c r="H348" s="5">
        <f>IFERROR(IF(G348=$B348,0,IF($B348=0,ROUND((ABS(G348-'Calculs T1a'!$S$7)/'Calculs T1a'!$S$7)*100,0),ROUND((ABS(G348-$B348)/$B348)*100,0))), "No Prediction")</f>
        <v>0</v>
      </c>
      <c r="J348" s="5">
        <f>IFERROR(IF(I348=$B348,0,IF($B348=0,ROUND((ABS(I348-'Calculs T1a'!$S$7)/'Calculs T1a'!$S$7)*100,0),ROUND((ABS(I348-$B348)/$B348)*100,0))), "No Prediction")</f>
        <v>0</v>
      </c>
      <c r="L348" s="5">
        <f>IFERROR(IF(K348=$B348,0,IF($B348=0,ROUND((ABS(K348-'Calculs T1a'!$S$7)/'Calculs T1a'!$S$7)*100,0),ROUND((ABS(K348-$B348)/$B348)*100,0))), "No Prediction")</f>
        <v>0</v>
      </c>
      <c r="N348" s="5">
        <f>IFERROR(IF(M348=$B348,0,IF($B348=0,ROUND((ABS(M348-'Calculs T1a'!$S$7)/'Calculs T1a'!$S$7)*100,0),ROUND((ABS(M348-$B348)/$B348)*100,0))), "No Prediction")</f>
        <v>0</v>
      </c>
      <c r="P348" s="5">
        <f>IFERROR(IF(O348=$B348,0,IF($B348=0,ROUND((ABS(O348-'Calculs T1a'!$S$7)/'Calculs T1a'!$S$7)*100,0),ROUND((ABS(O348-$B348)/$B348)*100,0))), "No Prediction")</f>
        <v>0</v>
      </c>
      <c r="R348" s="5">
        <f>IFERROR(IF(Q348=$B348,0,IF($B348=0,ROUND((ABS(Q348-'Calculs T1a'!$S$7)/'Calculs T1a'!$S$7)*100,0),ROUND((ABS(Q348-$B348)/$B348)*100,0))), "No Prediction")</f>
        <v>0</v>
      </c>
      <c r="T348" s="5">
        <f>IFERROR(IF(S348=$B348,0,IF($B348=0,ROUND((ABS(S348-'Calculs T1a'!$S$7)/'Calculs T1a'!$S$7)*100,0),ROUND((ABS(S348-$B348)/$B348)*100,0))), "No Prediction")</f>
        <v>0</v>
      </c>
      <c r="V348" s="5">
        <f>IFERROR(IF(U348=$B348,0,IF($B348=0,ROUND((ABS(U348-'Calculs T1a'!$S$7)/'Calculs T1a'!$S$7)*100,0),ROUND((ABS(U348-$B348)/$B348)*100,0))), "No Prediction")</f>
        <v>0</v>
      </c>
      <c r="X348" s="5">
        <f>IFERROR(IF(W348=$B348,0,IF($B348=0,ROUND((ABS(W348-'Calculs T1a'!$S$7)/'Calculs T1a'!$S$7)*100,0),ROUND((ABS(W348-$B348)/$B348)*100,0))), "No Prediction")</f>
        <v>0</v>
      </c>
      <c r="AC348" s="5">
        <f>IFERROR(IF(AB348=$B348,0,IF($B348=0,ROUND((ABS(AB348-'Calculs T1a'!$S$7)/'Calculs T1a'!$S$7)*100,0),ROUND((ABS(AB348-$B348)/$B348)*100,0))), "No Prediction")</f>
        <v>0</v>
      </c>
      <c r="AE348" s="5">
        <f>IFERROR(IF(AD348=$B348,0,IF($B348=0,ROUND((ABS(AD348-'Calculs T1a'!$S$7)/'Calculs T1a'!$S$7)*100,0),ROUND((ABS(AD348-$B348)/$B348)*100,0))), "No Prediction")</f>
        <v>0</v>
      </c>
      <c r="AG348" s="5">
        <f>IFERROR(IF(AF348=$B348,0,IF($B348=0,ROUND((ABS(AF348-'Calculs T1a'!$S$7)/'Calculs T1a'!$S$7)*100,0),ROUND((ABS(AF348-$B348)/$B348)*100,0))), "No Prediction")</f>
        <v>0</v>
      </c>
      <c r="AI348" s="5">
        <f>IFERROR(IF(AH348=$B348,0,IF($B348=0,ROUND((ABS(AH348-'Calculs T1a'!$S$7)/'Calculs T1a'!$S$7)*100,0),ROUND((ABS(AH348-$B348)/$B348)*100,0))), "No Prediction")</f>
        <v>0</v>
      </c>
      <c r="AK348" s="5">
        <f>IFERROR(IF(AJ348=$B348,0,IF($B348=0,ROUND((ABS(AJ348-'Calculs T1a'!$S$7)/'Calculs T1a'!$S$7)*100,0),ROUND((ABS(AJ348-$B348)/$B348)*100,0))), "No Prediction")</f>
        <v>0</v>
      </c>
      <c r="AM348" s="5">
        <f>IFERROR(IF(AL348=$B348,0,IF($B348=0,ROUND((ABS(AL348-'Calculs T1a'!$S$7)/'Calculs T1a'!$S$7)*100,0),ROUND((ABS(AL348-$B348)/$B348)*100,0))), "No Prediction")</f>
        <v>0</v>
      </c>
      <c r="AO348" s="5">
        <f>IFERROR(IF(AN348=$B348,0,IF($B348=0,ROUND((ABS(AN348-'Calculs T1a'!$S$7)/'Calculs T1a'!$S$7)*100,0),ROUND((ABS(AN348-$B348)/$B348)*100,0))), "No Prediction")</f>
        <v>0</v>
      </c>
      <c r="AQ348" s="5">
        <f>IFERROR(IF(AP348=$B348,0,IF($B348=0,ROUND((ABS(AP348-'Calculs T1a'!$S$7)/'Calculs T1a'!$S$7)*100,0),ROUND((ABS(AP348-$B348)/$B348)*100,0))), "No Prediction")</f>
        <v>0</v>
      </c>
      <c r="AS348" s="5">
        <f>IFERROR(IF(AR348=$B348,0,IF($B348=0,ROUND((ABS(AR348-'Calculs T1a'!$S$7)/'Calculs T1a'!$S$7)*100,0),ROUND((ABS(AR348-$B348)/$B348)*100,0))), "No Prediction")</f>
        <v>0</v>
      </c>
      <c r="AU348" s="5">
        <f>IFERROR(IF(AT348=$B348,0,IF($B348=0,ROUND((ABS(AT348-'Calculs T1a'!$S$7)/'Calculs T1a'!$S$7)*100,0),ROUND((ABS(AT348-$B348)/$B348)*100,0))), "No Prediction")</f>
        <v>0</v>
      </c>
      <c r="AW348" s="5">
        <f>IFERROR(IF(AV348=$B348,0,IF($B348=0,ROUND((ABS(AV348-'Calculs T1a'!$S$7)/'Calculs T1a'!$S$7)*100,0),ROUND((ABS(AV348-$B348)/$B348)*100,0))), "No Prediction")</f>
        <v>0</v>
      </c>
      <c r="BB348" s="5">
        <f>IFERROR(IF(BA348=$B348,0,IF($B348=0,ROUND((ABS(BA348-'Calculs T1a'!$S$7)/'Calculs T1a'!$S$7)*100,0),ROUND((ABS(BA348-$B348)/$B348)*100,0))), "No Prediction")</f>
        <v>0</v>
      </c>
      <c r="BD348" s="5">
        <f>IFERROR(IF(BC348=$B348,0,IF($B348=0,ROUND((ABS(BC348-'Calculs T1a'!$S$7)/'Calculs T1a'!$S$7)*100,0),ROUND((ABS(BC348-$B348)/$B348)*100,0))), "No Prediction")</f>
        <v>0</v>
      </c>
      <c r="BF348" s="5">
        <f>IFERROR(IF(BE348=$B348,0,IF($B348=0,ROUND((ABS(BE348-'Calculs T1a'!$S$7)/'Calculs T1a'!$S$7)*100,0),ROUND((ABS(BE348-$B348)/$B348)*100,0))), "No Prediction")</f>
        <v>0</v>
      </c>
      <c r="BH348" s="5">
        <f>IFERROR(IF(BG348=$B348,0,IF($B348=0,ROUND((ABS(BG348-'Calculs T1a'!$S$7)/'Calculs T1a'!$S$7)*100,0),ROUND((ABS(BG348-$B348)/$B348)*100,0))), "No Prediction")</f>
        <v>0</v>
      </c>
      <c r="BJ348" s="5">
        <f>IFERROR(IF(BI348=$B348,0,IF($B348=0,ROUND((ABS(BI348-'Calculs T1a'!$S$7)/'Calculs T1a'!$S$7)*100,0),ROUND((ABS(BI348-$B348)/$B348)*100,0))), "No Prediction")</f>
        <v>0</v>
      </c>
      <c r="BL348" s="5">
        <f>IFERROR(IF(BK348=$B348,0,IF($B348=0,ROUND((ABS(BK348-'Calculs T1a'!$S$7)/'Calculs T1a'!$S$7)*100,0),ROUND((ABS(BK348-$B348)/$B348)*100,0))), "No Prediction")</f>
        <v>0</v>
      </c>
      <c r="BN348" s="5">
        <f>IFERROR(IF(BM348=$B348,0,IF($B348=0,ROUND((ABS(BM348-'Calculs T1a'!$S$7)/'Calculs T1a'!$S$7)*100,0),ROUND((ABS(BM348-$B348)/$B348)*100,0))), "No Prediction")</f>
        <v>0</v>
      </c>
      <c r="BP348" s="5">
        <f>IFERROR(IF(BO348=$B348,0,IF($B348=0,ROUND((ABS(BO348-'Calculs T1a'!$S$7)/'Calculs T1a'!$S$7)*100,0),ROUND((ABS(BO348-$B348)/$B348)*100,0))), "No Prediction")</f>
        <v>0</v>
      </c>
      <c r="BR348" s="5">
        <f>IFERROR(IF(BQ348=$B348,0,IF($B348=0,ROUND((ABS(BQ348-'Calculs T1a'!$S$7)/'Calculs T1a'!$S$7)*100,0),ROUND((ABS(BQ348-$B348)/$B348)*100,0))), "No Prediction")</f>
        <v>0</v>
      </c>
      <c r="BT348" s="5">
        <f>IFERROR(IF(BS348=$B348,0,IF($B348=0,ROUND((ABS(BS348-'Calculs T1a'!$S$7)/'Calculs T1a'!$S$7)*100,0),ROUND((ABS(BS348-$B348)/$B348)*100,0))), "No Prediction")</f>
        <v>0</v>
      </c>
      <c r="BV348" s="5">
        <f>IFERROR(IF(BU348=$B348,0,IF($B348=0,ROUND((ABS(BU348-'Calculs T1a'!$S$7)/'Calculs T1a'!$S$7)*100,0),ROUND((ABS(BU348-$B348)/$B348)*100,0))), "No Prediction")</f>
        <v>0</v>
      </c>
    </row>
    <row r="349" spans="4:74" x14ac:dyDescent="0.3">
      <c r="D349" s="5">
        <f>IFERROR(IF(C349=$B349,0,IF($B349=0,ROUND((ABS(C349-'Calculs T1a'!$S$7)/'Calculs T1a'!$S$7)*100,0),ROUND((ABS(C349-$B349)/$B349)*100,0))), "No Prediction")</f>
        <v>0</v>
      </c>
      <c r="F349" s="5">
        <f>IFERROR(IF(E349=$B349,0,IF($B349=0,ROUND((ABS(E349-'Calculs T1a'!$S$7)/'Calculs T1a'!$S$7)*100,0),ROUND((ABS(E349-$B349)/$B349)*100,0))), "No Prediction")</f>
        <v>0</v>
      </c>
      <c r="H349" s="5">
        <f>IFERROR(IF(G349=$B349,0,IF($B349=0,ROUND((ABS(G349-'Calculs T1a'!$S$7)/'Calculs T1a'!$S$7)*100,0),ROUND((ABS(G349-$B349)/$B349)*100,0))), "No Prediction")</f>
        <v>0</v>
      </c>
      <c r="J349" s="5">
        <f>IFERROR(IF(I349=$B349,0,IF($B349=0,ROUND((ABS(I349-'Calculs T1a'!$S$7)/'Calculs T1a'!$S$7)*100,0),ROUND((ABS(I349-$B349)/$B349)*100,0))), "No Prediction")</f>
        <v>0</v>
      </c>
      <c r="L349" s="5">
        <f>IFERROR(IF(K349=$B349,0,IF($B349=0,ROUND((ABS(K349-'Calculs T1a'!$S$7)/'Calculs T1a'!$S$7)*100,0),ROUND((ABS(K349-$B349)/$B349)*100,0))), "No Prediction")</f>
        <v>0</v>
      </c>
      <c r="N349" s="5">
        <f>IFERROR(IF(M349=$B349,0,IF($B349=0,ROUND((ABS(M349-'Calculs T1a'!$S$7)/'Calculs T1a'!$S$7)*100,0),ROUND((ABS(M349-$B349)/$B349)*100,0))), "No Prediction")</f>
        <v>0</v>
      </c>
      <c r="P349" s="5">
        <f>IFERROR(IF(O349=$B349,0,IF($B349=0,ROUND((ABS(O349-'Calculs T1a'!$S$7)/'Calculs T1a'!$S$7)*100,0),ROUND((ABS(O349-$B349)/$B349)*100,0))), "No Prediction")</f>
        <v>0</v>
      </c>
      <c r="R349" s="5">
        <f>IFERROR(IF(Q349=$B349,0,IF($B349=0,ROUND((ABS(Q349-'Calculs T1a'!$S$7)/'Calculs T1a'!$S$7)*100,0),ROUND((ABS(Q349-$B349)/$B349)*100,0))), "No Prediction")</f>
        <v>0</v>
      </c>
      <c r="T349" s="5">
        <f>IFERROR(IF(S349=$B349,0,IF($B349=0,ROUND((ABS(S349-'Calculs T1a'!$S$7)/'Calculs T1a'!$S$7)*100,0),ROUND((ABS(S349-$B349)/$B349)*100,0))), "No Prediction")</f>
        <v>0</v>
      </c>
      <c r="V349" s="5">
        <f>IFERROR(IF(U349=$B349,0,IF($B349=0,ROUND((ABS(U349-'Calculs T1a'!$S$7)/'Calculs T1a'!$S$7)*100,0),ROUND((ABS(U349-$B349)/$B349)*100,0))), "No Prediction")</f>
        <v>0</v>
      </c>
      <c r="X349" s="5">
        <f>IFERROR(IF(W349=$B349,0,IF($B349=0,ROUND((ABS(W349-'Calculs T1a'!$S$7)/'Calculs T1a'!$S$7)*100,0),ROUND((ABS(W349-$B349)/$B349)*100,0))), "No Prediction")</f>
        <v>0</v>
      </c>
      <c r="AC349" s="5">
        <f>IFERROR(IF(AB349=$B349,0,IF($B349=0,ROUND((ABS(AB349-'Calculs T1a'!$S$7)/'Calculs T1a'!$S$7)*100,0),ROUND((ABS(AB349-$B349)/$B349)*100,0))), "No Prediction")</f>
        <v>0</v>
      </c>
      <c r="AE349" s="5">
        <f>IFERROR(IF(AD349=$B349,0,IF($B349=0,ROUND((ABS(AD349-'Calculs T1a'!$S$7)/'Calculs T1a'!$S$7)*100,0),ROUND((ABS(AD349-$B349)/$B349)*100,0))), "No Prediction")</f>
        <v>0</v>
      </c>
      <c r="AG349" s="5">
        <f>IFERROR(IF(AF349=$B349,0,IF($B349=0,ROUND((ABS(AF349-'Calculs T1a'!$S$7)/'Calculs T1a'!$S$7)*100,0),ROUND((ABS(AF349-$B349)/$B349)*100,0))), "No Prediction")</f>
        <v>0</v>
      </c>
      <c r="AI349" s="5">
        <f>IFERROR(IF(AH349=$B349,0,IF($B349=0,ROUND((ABS(AH349-'Calculs T1a'!$S$7)/'Calculs T1a'!$S$7)*100,0),ROUND((ABS(AH349-$B349)/$B349)*100,0))), "No Prediction")</f>
        <v>0</v>
      </c>
      <c r="AK349" s="5">
        <f>IFERROR(IF(AJ349=$B349,0,IF($B349=0,ROUND((ABS(AJ349-'Calculs T1a'!$S$7)/'Calculs T1a'!$S$7)*100,0),ROUND((ABS(AJ349-$B349)/$B349)*100,0))), "No Prediction")</f>
        <v>0</v>
      </c>
      <c r="AM349" s="5">
        <f>IFERROR(IF(AL349=$B349,0,IF($B349=0,ROUND((ABS(AL349-'Calculs T1a'!$S$7)/'Calculs T1a'!$S$7)*100,0),ROUND((ABS(AL349-$B349)/$B349)*100,0))), "No Prediction")</f>
        <v>0</v>
      </c>
      <c r="AO349" s="5">
        <f>IFERROR(IF(AN349=$B349,0,IF($B349=0,ROUND((ABS(AN349-'Calculs T1a'!$S$7)/'Calculs T1a'!$S$7)*100,0),ROUND((ABS(AN349-$B349)/$B349)*100,0))), "No Prediction")</f>
        <v>0</v>
      </c>
      <c r="AQ349" s="5">
        <f>IFERROR(IF(AP349=$B349,0,IF($B349=0,ROUND((ABS(AP349-'Calculs T1a'!$S$7)/'Calculs T1a'!$S$7)*100,0),ROUND((ABS(AP349-$B349)/$B349)*100,0))), "No Prediction")</f>
        <v>0</v>
      </c>
      <c r="AS349" s="5">
        <f>IFERROR(IF(AR349=$B349,0,IF($B349=0,ROUND((ABS(AR349-'Calculs T1a'!$S$7)/'Calculs T1a'!$S$7)*100,0),ROUND((ABS(AR349-$B349)/$B349)*100,0))), "No Prediction")</f>
        <v>0</v>
      </c>
      <c r="AU349" s="5">
        <f>IFERROR(IF(AT349=$B349,0,IF($B349=0,ROUND((ABS(AT349-'Calculs T1a'!$S$7)/'Calculs T1a'!$S$7)*100,0),ROUND((ABS(AT349-$B349)/$B349)*100,0))), "No Prediction")</f>
        <v>0</v>
      </c>
      <c r="AW349" s="5">
        <f>IFERROR(IF(AV349=$B349,0,IF($B349=0,ROUND((ABS(AV349-'Calculs T1a'!$S$7)/'Calculs T1a'!$S$7)*100,0),ROUND((ABS(AV349-$B349)/$B349)*100,0))), "No Prediction")</f>
        <v>0</v>
      </c>
      <c r="BB349" s="5">
        <f>IFERROR(IF(BA349=$B349,0,IF($B349=0,ROUND((ABS(BA349-'Calculs T1a'!$S$7)/'Calculs T1a'!$S$7)*100,0),ROUND((ABS(BA349-$B349)/$B349)*100,0))), "No Prediction")</f>
        <v>0</v>
      </c>
      <c r="BD349" s="5">
        <f>IFERROR(IF(BC349=$B349,0,IF($B349=0,ROUND((ABS(BC349-'Calculs T1a'!$S$7)/'Calculs T1a'!$S$7)*100,0),ROUND((ABS(BC349-$B349)/$B349)*100,0))), "No Prediction")</f>
        <v>0</v>
      </c>
      <c r="BF349" s="5">
        <f>IFERROR(IF(BE349=$B349,0,IF($B349=0,ROUND((ABS(BE349-'Calculs T1a'!$S$7)/'Calculs T1a'!$S$7)*100,0),ROUND((ABS(BE349-$B349)/$B349)*100,0))), "No Prediction")</f>
        <v>0</v>
      </c>
      <c r="BH349" s="5">
        <f>IFERROR(IF(BG349=$B349,0,IF($B349=0,ROUND((ABS(BG349-'Calculs T1a'!$S$7)/'Calculs T1a'!$S$7)*100,0),ROUND((ABS(BG349-$B349)/$B349)*100,0))), "No Prediction")</f>
        <v>0</v>
      </c>
      <c r="BJ349" s="5">
        <f>IFERROR(IF(BI349=$B349,0,IF($B349=0,ROUND((ABS(BI349-'Calculs T1a'!$S$7)/'Calculs T1a'!$S$7)*100,0),ROUND((ABS(BI349-$B349)/$B349)*100,0))), "No Prediction")</f>
        <v>0</v>
      </c>
      <c r="BL349" s="5">
        <f>IFERROR(IF(BK349=$B349,0,IF($B349=0,ROUND((ABS(BK349-'Calculs T1a'!$S$7)/'Calculs T1a'!$S$7)*100,0),ROUND((ABS(BK349-$B349)/$B349)*100,0))), "No Prediction")</f>
        <v>0</v>
      </c>
      <c r="BN349" s="5">
        <f>IFERROR(IF(BM349=$B349,0,IF($B349=0,ROUND((ABS(BM349-'Calculs T1a'!$S$7)/'Calculs T1a'!$S$7)*100,0),ROUND((ABS(BM349-$B349)/$B349)*100,0))), "No Prediction")</f>
        <v>0</v>
      </c>
      <c r="BP349" s="5">
        <f>IFERROR(IF(BO349=$B349,0,IF($B349=0,ROUND((ABS(BO349-'Calculs T1a'!$S$7)/'Calculs T1a'!$S$7)*100,0),ROUND((ABS(BO349-$B349)/$B349)*100,0))), "No Prediction")</f>
        <v>0</v>
      </c>
      <c r="BR349" s="5">
        <f>IFERROR(IF(BQ349=$B349,0,IF($B349=0,ROUND((ABS(BQ349-'Calculs T1a'!$S$7)/'Calculs T1a'!$S$7)*100,0),ROUND((ABS(BQ349-$B349)/$B349)*100,0))), "No Prediction")</f>
        <v>0</v>
      </c>
      <c r="BT349" s="5">
        <f>IFERROR(IF(BS349=$B349,0,IF($B349=0,ROUND((ABS(BS349-'Calculs T1a'!$S$7)/'Calculs T1a'!$S$7)*100,0),ROUND((ABS(BS349-$B349)/$B349)*100,0))), "No Prediction")</f>
        <v>0</v>
      </c>
      <c r="BV349" s="5">
        <f>IFERROR(IF(BU349=$B349,0,IF($B349=0,ROUND((ABS(BU349-'Calculs T1a'!$S$7)/'Calculs T1a'!$S$7)*100,0),ROUND((ABS(BU349-$B349)/$B349)*100,0))), "No Prediction")</f>
        <v>0</v>
      </c>
    </row>
    <row r="350" spans="4:74" x14ac:dyDescent="0.3">
      <c r="D350" s="5">
        <f>IFERROR(IF(C350=$B350,0,IF($B350=0,ROUND((ABS(C350-'Calculs T1a'!$S$7)/'Calculs T1a'!$S$7)*100,0),ROUND((ABS(C350-$B350)/$B350)*100,0))), "No Prediction")</f>
        <v>0</v>
      </c>
      <c r="F350" s="5">
        <f>IFERROR(IF(E350=$B350,0,IF($B350=0,ROUND((ABS(E350-'Calculs T1a'!$S$7)/'Calculs T1a'!$S$7)*100,0),ROUND((ABS(E350-$B350)/$B350)*100,0))), "No Prediction")</f>
        <v>0</v>
      </c>
      <c r="H350" s="5">
        <f>IFERROR(IF(G350=$B350,0,IF($B350=0,ROUND((ABS(G350-'Calculs T1a'!$S$7)/'Calculs T1a'!$S$7)*100,0),ROUND((ABS(G350-$B350)/$B350)*100,0))), "No Prediction")</f>
        <v>0</v>
      </c>
      <c r="J350" s="5">
        <f>IFERROR(IF(I350=$B350,0,IF($B350=0,ROUND((ABS(I350-'Calculs T1a'!$S$7)/'Calculs T1a'!$S$7)*100,0),ROUND((ABS(I350-$B350)/$B350)*100,0))), "No Prediction")</f>
        <v>0</v>
      </c>
      <c r="L350" s="5">
        <f>IFERROR(IF(K350=$B350,0,IF($B350=0,ROUND((ABS(K350-'Calculs T1a'!$S$7)/'Calculs T1a'!$S$7)*100,0),ROUND((ABS(K350-$B350)/$B350)*100,0))), "No Prediction")</f>
        <v>0</v>
      </c>
      <c r="N350" s="5">
        <f>IFERROR(IF(M350=$B350,0,IF($B350=0,ROUND((ABS(M350-'Calculs T1a'!$S$7)/'Calculs T1a'!$S$7)*100,0),ROUND((ABS(M350-$B350)/$B350)*100,0))), "No Prediction")</f>
        <v>0</v>
      </c>
      <c r="P350" s="5">
        <f>IFERROR(IF(O350=$B350,0,IF($B350=0,ROUND((ABS(O350-'Calculs T1a'!$S$7)/'Calculs T1a'!$S$7)*100,0),ROUND((ABS(O350-$B350)/$B350)*100,0))), "No Prediction")</f>
        <v>0</v>
      </c>
      <c r="R350" s="5">
        <f>IFERROR(IF(Q350=$B350,0,IF($B350=0,ROUND((ABS(Q350-'Calculs T1a'!$S$7)/'Calculs T1a'!$S$7)*100,0),ROUND((ABS(Q350-$B350)/$B350)*100,0))), "No Prediction")</f>
        <v>0</v>
      </c>
      <c r="T350" s="5">
        <f>IFERROR(IF(S350=$B350,0,IF($B350=0,ROUND((ABS(S350-'Calculs T1a'!$S$7)/'Calculs T1a'!$S$7)*100,0),ROUND((ABS(S350-$B350)/$B350)*100,0))), "No Prediction")</f>
        <v>0</v>
      </c>
      <c r="V350" s="5">
        <f>IFERROR(IF(U350=$B350,0,IF($B350=0,ROUND((ABS(U350-'Calculs T1a'!$S$7)/'Calculs T1a'!$S$7)*100,0),ROUND((ABS(U350-$B350)/$B350)*100,0))), "No Prediction")</f>
        <v>0</v>
      </c>
      <c r="X350" s="5">
        <f>IFERROR(IF(W350=$B350,0,IF($B350=0,ROUND((ABS(W350-'Calculs T1a'!$S$7)/'Calculs T1a'!$S$7)*100,0),ROUND((ABS(W350-$B350)/$B350)*100,0))), "No Prediction")</f>
        <v>0</v>
      </c>
      <c r="AC350" s="5">
        <f>IFERROR(IF(AB350=$B350,0,IF($B350=0,ROUND((ABS(AB350-'Calculs T1a'!$S$7)/'Calculs T1a'!$S$7)*100,0),ROUND((ABS(AB350-$B350)/$B350)*100,0))), "No Prediction")</f>
        <v>0</v>
      </c>
      <c r="AE350" s="5">
        <f>IFERROR(IF(AD350=$B350,0,IF($B350=0,ROUND((ABS(AD350-'Calculs T1a'!$S$7)/'Calculs T1a'!$S$7)*100,0),ROUND((ABS(AD350-$B350)/$B350)*100,0))), "No Prediction")</f>
        <v>0</v>
      </c>
      <c r="AG350" s="5">
        <f>IFERROR(IF(AF350=$B350,0,IF($B350=0,ROUND((ABS(AF350-'Calculs T1a'!$S$7)/'Calculs T1a'!$S$7)*100,0),ROUND((ABS(AF350-$B350)/$B350)*100,0))), "No Prediction")</f>
        <v>0</v>
      </c>
      <c r="AI350" s="5">
        <f>IFERROR(IF(AH350=$B350,0,IF($B350=0,ROUND((ABS(AH350-'Calculs T1a'!$S$7)/'Calculs T1a'!$S$7)*100,0),ROUND((ABS(AH350-$B350)/$B350)*100,0))), "No Prediction")</f>
        <v>0</v>
      </c>
      <c r="AK350" s="5">
        <f>IFERROR(IF(AJ350=$B350,0,IF($B350=0,ROUND((ABS(AJ350-'Calculs T1a'!$S$7)/'Calculs T1a'!$S$7)*100,0),ROUND((ABS(AJ350-$B350)/$B350)*100,0))), "No Prediction")</f>
        <v>0</v>
      </c>
      <c r="AM350" s="5">
        <f>IFERROR(IF(AL350=$B350,0,IF($B350=0,ROUND((ABS(AL350-'Calculs T1a'!$S$7)/'Calculs T1a'!$S$7)*100,0),ROUND((ABS(AL350-$B350)/$B350)*100,0))), "No Prediction")</f>
        <v>0</v>
      </c>
      <c r="AO350" s="5">
        <f>IFERROR(IF(AN350=$B350,0,IF($B350=0,ROUND((ABS(AN350-'Calculs T1a'!$S$7)/'Calculs T1a'!$S$7)*100,0),ROUND((ABS(AN350-$B350)/$B350)*100,0))), "No Prediction")</f>
        <v>0</v>
      </c>
      <c r="AQ350" s="5">
        <f>IFERROR(IF(AP350=$B350,0,IF($B350=0,ROUND((ABS(AP350-'Calculs T1a'!$S$7)/'Calculs T1a'!$S$7)*100,0),ROUND((ABS(AP350-$B350)/$B350)*100,0))), "No Prediction")</f>
        <v>0</v>
      </c>
      <c r="AS350" s="5">
        <f>IFERROR(IF(AR350=$B350,0,IF($B350=0,ROUND((ABS(AR350-'Calculs T1a'!$S$7)/'Calculs T1a'!$S$7)*100,0),ROUND((ABS(AR350-$B350)/$B350)*100,0))), "No Prediction")</f>
        <v>0</v>
      </c>
      <c r="AU350" s="5">
        <f>IFERROR(IF(AT350=$B350,0,IF($B350=0,ROUND((ABS(AT350-'Calculs T1a'!$S$7)/'Calculs T1a'!$S$7)*100,0),ROUND((ABS(AT350-$B350)/$B350)*100,0))), "No Prediction")</f>
        <v>0</v>
      </c>
      <c r="AW350" s="5">
        <f>IFERROR(IF(AV350=$B350,0,IF($B350=0,ROUND((ABS(AV350-'Calculs T1a'!$S$7)/'Calculs T1a'!$S$7)*100,0),ROUND((ABS(AV350-$B350)/$B350)*100,0))), "No Prediction")</f>
        <v>0</v>
      </c>
      <c r="BB350" s="5">
        <f>IFERROR(IF(BA350=$B350,0,IF($B350=0,ROUND((ABS(BA350-'Calculs T1a'!$S$7)/'Calculs T1a'!$S$7)*100,0),ROUND((ABS(BA350-$B350)/$B350)*100,0))), "No Prediction")</f>
        <v>0</v>
      </c>
      <c r="BD350" s="5">
        <f>IFERROR(IF(BC350=$B350,0,IF($B350=0,ROUND((ABS(BC350-'Calculs T1a'!$S$7)/'Calculs T1a'!$S$7)*100,0),ROUND((ABS(BC350-$B350)/$B350)*100,0))), "No Prediction")</f>
        <v>0</v>
      </c>
      <c r="BF350" s="5">
        <f>IFERROR(IF(BE350=$B350,0,IF($B350=0,ROUND((ABS(BE350-'Calculs T1a'!$S$7)/'Calculs T1a'!$S$7)*100,0),ROUND((ABS(BE350-$B350)/$B350)*100,0))), "No Prediction")</f>
        <v>0</v>
      </c>
      <c r="BH350" s="5">
        <f>IFERROR(IF(BG350=$B350,0,IF($B350=0,ROUND((ABS(BG350-'Calculs T1a'!$S$7)/'Calculs T1a'!$S$7)*100,0),ROUND((ABS(BG350-$B350)/$B350)*100,0))), "No Prediction")</f>
        <v>0</v>
      </c>
      <c r="BJ350" s="5">
        <f>IFERROR(IF(BI350=$B350,0,IF($B350=0,ROUND((ABS(BI350-'Calculs T1a'!$S$7)/'Calculs T1a'!$S$7)*100,0),ROUND((ABS(BI350-$B350)/$B350)*100,0))), "No Prediction")</f>
        <v>0</v>
      </c>
      <c r="BL350" s="5">
        <f>IFERROR(IF(BK350=$B350,0,IF($B350=0,ROUND((ABS(BK350-'Calculs T1a'!$S$7)/'Calculs T1a'!$S$7)*100,0),ROUND((ABS(BK350-$B350)/$B350)*100,0))), "No Prediction")</f>
        <v>0</v>
      </c>
      <c r="BN350" s="5">
        <f>IFERROR(IF(BM350=$B350,0,IF($B350=0,ROUND((ABS(BM350-'Calculs T1a'!$S$7)/'Calculs T1a'!$S$7)*100,0),ROUND((ABS(BM350-$B350)/$B350)*100,0))), "No Prediction")</f>
        <v>0</v>
      </c>
      <c r="BP350" s="5">
        <f>IFERROR(IF(BO350=$B350,0,IF($B350=0,ROUND((ABS(BO350-'Calculs T1a'!$S$7)/'Calculs T1a'!$S$7)*100,0),ROUND((ABS(BO350-$B350)/$B350)*100,0))), "No Prediction")</f>
        <v>0</v>
      </c>
      <c r="BR350" s="5">
        <f>IFERROR(IF(BQ350=$B350,0,IF($B350=0,ROUND((ABS(BQ350-'Calculs T1a'!$S$7)/'Calculs T1a'!$S$7)*100,0),ROUND((ABS(BQ350-$B350)/$B350)*100,0))), "No Prediction")</f>
        <v>0</v>
      </c>
      <c r="BT350" s="5">
        <f>IFERROR(IF(BS350=$B350,0,IF($B350=0,ROUND((ABS(BS350-'Calculs T1a'!$S$7)/'Calculs T1a'!$S$7)*100,0),ROUND((ABS(BS350-$B350)/$B350)*100,0))), "No Prediction")</f>
        <v>0</v>
      </c>
      <c r="BV350" s="5">
        <f>IFERROR(IF(BU350=$B350,0,IF($B350=0,ROUND((ABS(BU350-'Calculs T1a'!$S$7)/'Calculs T1a'!$S$7)*100,0),ROUND((ABS(BU350-$B350)/$B350)*100,0))), "No Prediction")</f>
        <v>0</v>
      </c>
    </row>
    <row r="351" spans="4:74" x14ac:dyDescent="0.3">
      <c r="D351" s="5">
        <f>IFERROR(IF(C351=$B351,0,IF($B351=0,ROUND((ABS(C351-'Calculs T1a'!$S$7)/'Calculs T1a'!$S$7)*100,0),ROUND((ABS(C351-$B351)/$B351)*100,0))), "No Prediction")</f>
        <v>0</v>
      </c>
      <c r="F351" s="5">
        <f>IFERROR(IF(E351=$B351,0,IF($B351=0,ROUND((ABS(E351-'Calculs T1a'!$S$7)/'Calculs T1a'!$S$7)*100,0),ROUND((ABS(E351-$B351)/$B351)*100,0))), "No Prediction")</f>
        <v>0</v>
      </c>
      <c r="H351" s="5">
        <f>IFERROR(IF(G351=$B351,0,IF($B351=0,ROUND((ABS(G351-'Calculs T1a'!$S$7)/'Calculs T1a'!$S$7)*100,0),ROUND((ABS(G351-$B351)/$B351)*100,0))), "No Prediction")</f>
        <v>0</v>
      </c>
      <c r="J351" s="5">
        <f>IFERROR(IF(I351=$B351,0,IF($B351=0,ROUND((ABS(I351-'Calculs T1a'!$S$7)/'Calculs T1a'!$S$7)*100,0),ROUND((ABS(I351-$B351)/$B351)*100,0))), "No Prediction")</f>
        <v>0</v>
      </c>
      <c r="L351" s="5">
        <f>IFERROR(IF(K351=$B351,0,IF($B351=0,ROUND((ABS(K351-'Calculs T1a'!$S$7)/'Calculs T1a'!$S$7)*100,0),ROUND((ABS(K351-$B351)/$B351)*100,0))), "No Prediction")</f>
        <v>0</v>
      </c>
      <c r="N351" s="5">
        <f>IFERROR(IF(M351=$B351,0,IF($B351=0,ROUND((ABS(M351-'Calculs T1a'!$S$7)/'Calculs T1a'!$S$7)*100,0),ROUND((ABS(M351-$B351)/$B351)*100,0))), "No Prediction")</f>
        <v>0</v>
      </c>
      <c r="P351" s="5">
        <f>IFERROR(IF(O351=$B351,0,IF($B351=0,ROUND((ABS(O351-'Calculs T1a'!$S$7)/'Calculs T1a'!$S$7)*100,0),ROUND((ABS(O351-$B351)/$B351)*100,0))), "No Prediction")</f>
        <v>0</v>
      </c>
      <c r="R351" s="5">
        <f>IFERROR(IF(Q351=$B351,0,IF($B351=0,ROUND((ABS(Q351-'Calculs T1a'!$S$7)/'Calculs T1a'!$S$7)*100,0),ROUND((ABS(Q351-$B351)/$B351)*100,0))), "No Prediction")</f>
        <v>0</v>
      </c>
      <c r="T351" s="5">
        <f>IFERROR(IF(S351=$B351,0,IF($B351=0,ROUND((ABS(S351-'Calculs T1a'!$S$7)/'Calculs T1a'!$S$7)*100,0),ROUND((ABS(S351-$B351)/$B351)*100,0))), "No Prediction")</f>
        <v>0</v>
      </c>
      <c r="V351" s="5">
        <f>IFERROR(IF(U351=$B351,0,IF($B351=0,ROUND((ABS(U351-'Calculs T1a'!$S$7)/'Calculs T1a'!$S$7)*100,0),ROUND((ABS(U351-$B351)/$B351)*100,0))), "No Prediction")</f>
        <v>0</v>
      </c>
      <c r="X351" s="5">
        <f>IFERROR(IF(W351=$B351,0,IF($B351=0,ROUND((ABS(W351-'Calculs T1a'!$S$7)/'Calculs T1a'!$S$7)*100,0),ROUND((ABS(W351-$B351)/$B351)*100,0))), "No Prediction")</f>
        <v>0</v>
      </c>
      <c r="AC351" s="5">
        <f>IFERROR(IF(AB351=$B351,0,IF($B351=0,ROUND((ABS(AB351-'Calculs T1a'!$S$7)/'Calculs T1a'!$S$7)*100,0),ROUND((ABS(AB351-$B351)/$B351)*100,0))), "No Prediction")</f>
        <v>0</v>
      </c>
      <c r="AE351" s="5">
        <f>IFERROR(IF(AD351=$B351,0,IF($B351=0,ROUND((ABS(AD351-'Calculs T1a'!$S$7)/'Calculs T1a'!$S$7)*100,0),ROUND((ABS(AD351-$B351)/$B351)*100,0))), "No Prediction")</f>
        <v>0</v>
      </c>
      <c r="AG351" s="5">
        <f>IFERROR(IF(AF351=$B351,0,IF($B351=0,ROUND((ABS(AF351-'Calculs T1a'!$S$7)/'Calculs T1a'!$S$7)*100,0),ROUND((ABS(AF351-$B351)/$B351)*100,0))), "No Prediction")</f>
        <v>0</v>
      </c>
      <c r="AI351" s="5">
        <f>IFERROR(IF(AH351=$B351,0,IF($B351=0,ROUND((ABS(AH351-'Calculs T1a'!$S$7)/'Calculs T1a'!$S$7)*100,0),ROUND((ABS(AH351-$B351)/$B351)*100,0))), "No Prediction")</f>
        <v>0</v>
      </c>
      <c r="AK351" s="5">
        <f>IFERROR(IF(AJ351=$B351,0,IF($B351=0,ROUND((ABS(AJ351-'Calculs T1a'!$S$7)/'Calculs T1a'!$S$7)*100,0),ROUND((ABS(AJ351-$B351)/$B351)*100,0))), "No Prediction")</f>
        <v>0</v>
      </c>
      <c r="AM351" s="5">
        <f>IFERROR(IF(AL351=$B351,0,IF($B351=0,ROUND((ABS(AL351-'Calculs T1a'!$S$7)/'Calculs T1a'!$S$7)*100,0),ROUND((ABS(AL351-$B351)/$B351)*100,0))), "No Prediction")</f>
        <v>0</v>
      </c>
      <c r="AO351" s="5">
        <f>IFERROR(IF(AN351=$B351,0,IF($B351=0,ROUND((ABS(AN351-'Calculs T1a'!$S$7)/'Calculs T1a'!$S$7)*100,0),ROUND((ABS(AN351-$B351)/$B351)*100,0))), "No Prediction")</f>
        <v>0</v>
      </c>
      <c r="AQ351" s="5">
        <f>IFERROR(IF(AP351=$B351,0,IF($B351=0,ROUND((ABS(AP351-'Calculs T1a'!$S$7)/'Calculs T1a'!$S$7)*100,0),ROUND((ABS(AP351-$B351)/$B351)*100,0))), "No Prediction")</f>
        <v>0</v>
      </c>
      <c r="AS351" s="5">
        <f>IFERROR(IF(AR351=$B351,0,IF($B351=0,ROUND((ABS(AR351-'Calculs T1a'!$S$7)/'Calculs T1a'!$S$7)*100,0),ROUND((ABS(AR351-$B351)/$B351)*100,0))), "No Prediction")</f>
        <v>0</v>
      </c>
      <c r="AU351" s="5">
        <f>IFERROR(IF(AT351=$B351,0,IF($B351=0,ROUND((ABS(AT351-'Calculs T1a'!$S$7)/'Calculs T1a'!$S$7)*100,0),ROUND((ABS(AT351-$B351)/$B351)*100,0))), "No Prediction")</f>
        <v>0</v>
      </c>
      <c r="AW351" s="5">
        <f>IFERROR(IF(AV351=$B351,0,IF($B351=0,ROUND((ABS(AV351-'Calculs T1a'!$S$7)/'Calculs T1a'!$S$7)*100,0),ROUND((ABS(AV351-$B351)/$B351)*100,0))), "No Prediction")</f>
        <v>0</v>
      </c>
      <c r="BB351" s="5">
        <f>IFERROR(IF(BA351=$B351,0,IF($B351=0,ROUND((ABS(BA351-'Calculs T1a'!$S$7)/'Calculs T1a'!$S$7)*100,0),ROUND((ABS(BA351-$B351)/$B351)*100,0))), "No Prediction")</f>
        <v>0</v>
      </c>
      <c r="BD351" s="5">
        <f>IFERROR(IF(BC351=$B351,0,IF($B351=0,ROUND((ABS(BC351-'Calculs T1a'!$S$7)/'Calculs T1a'!$S$7)*100,0),ROUND((ABS(BC351-$B351)/$B351)*100,0))), "No Prediction")</f>
        <v>0</v>
      </c>
      <c r="BF351" s="5">
        <f>IFERROR(IF(BE351=$B351,0,IF($B351=0,ROUND((ABS(BE351-'Calculs T1a'!$S$7)/'Calculs T1a'!$S$7)*100,0),ROUND((ABS(BE351-$B351)/$B351)*100,0))), "No Prediction")</f>
        <v>0</v>
      </c>
      <c r="BH351" s="5">
        <f>IFERROR(IF(BG351=$B351,0,IF($B351=0,ROUND((ABS(BG351-'Calculs T1a'!$S$7)/'Calculs T1a'!$S$7)*100,0),ROUND((ABS(BG351-$B351)/$B351)*100,0))), "No Prediction")</f>
        <v>0</v>
      </c>
      <c r="BJ351" s="5">
        <f>IFERROR(IF(BI351=$B351,0,IF($B351=0,ROUND((ABS(BI351-'Calculs T1a'!$S$7)/'Calculs T1a'!$S$7)*100,0),ROUND((ABS(BI351-$B351)/$B351)*100,0))), "No Prediction")</f>
        <v>0</v>
      </c>
      <c r="BL351" s="5">
        <f>IFERROR(IF(BK351=$B351,0,IF($B351=0,ROUND((ABS(BK351-'Calculs T1a'!$S$7)/'Calculs T1a'!$S$7)*100,0),ROUND((ABS(BK351-$B351)/$B351)*100,0))), "No Prediction")</f>
        <v>0</v>
      </c>
      <c r="BN351" s="5">
        <f>IFERROR(IF(BM351=$B351,0,IF($B351=0,ROUND((ABS(BM351-'Calculs T1a'!$S$7)/'Calculs T1a'!$S$7)*100,0),ROUND((ABS(BM351-$B351)/$B351)*100,0))), "No Prediction")</f>
        <v>0</v>
      </c>
      <c r="BP351" s="5">
        <f>IFERROR(IF(BO351=$B351,0,IF($B351=0,ROUND((ABS(BO351-'Calculs T1a'!$S$7)/'Calculs T1a'!$S$7)*100,0),ROUND((ABS(BO351-$B351)/$B351)*100,0))), "No Prediction")</f>
        <v>0</v>
      </c>
      <c r="BR351" s="5">
        <f>IFERROR(IF(BQ351=$B351,0,IF($B351=0,ROUND((ABS(BQ351-'Calculs T1a'!$S$7)/'Calculs T1a'!$S$7)*100,0),ROUND((ABS(BQ351-$B351)/$B351)*100,0))), "No Prediction")</f>
        <v>0</v>
      </c>
      <c r="BT351" s="5">
        <f>IFERROR(IF(BS351=$B351,0,IF($B351=0,ROUND((ABS(BS351-'Calculs T1a'!$S$7)/'Calculs T1a'!$S$7)*100,0),ROUND((ABS(BS351-$B351)/$B351)*100,0))), "No Prediction")</f>
        <v>0</v>
      </c>
      <c r="BV351" s="5">
        <f>IFERROR(IF(BU351=$B351,0,IF($B351=0,ROUND((ABS(BU351-'Calculs T1a'!$S$7)/'Calculs T1a'!$S$7)*100,0),ROUND((ABS(BU351-$B351)/$B351)*100,0))), "No Prediction")</f>
        <v>0</v>
      </c>
    </row>
    <row r="352" spans="4:74" x14ac:dyDescent="0.3">
      <c r="D352" s="5">
        <f>IFERROR(IF(C352=$B352,0,IF($B352=0,ROUND((ABS(C352-'Calculs T1a'!$S$7)/'Calculs T1a'!$S$7)*100,0),ROUND((ABS(C352-$B352)/$B352)*100,0))), "No Prediction")</f>
        <v>0</v>
      </c>
      <c r="F352" s="5">
        <f>IFERROR(IF(E352=$B352,0,IF($B352=0,ROUND((ABS(E352-'Calculs T1a'!$S$7)/'Calculs T1a'!$S$7)*100,0),ROUND((ABS(E352-$B352)/$B352)*100,0))), "No Prediction")</f>
        <v>0</v>
      </c>
      <c r="H352" s="5">
        <f>IFERROR(IF(G352=$B352,0,IF($B352=0,ROUND((ABS(G352-'Calculs T1a'!$S$7)/'Calculs T1a'!$S$7)*100,0),ROUND((ABS(G352-$B352)/$B352)*100,0))), "No Prediction")</f>
        <v>0</v>
      </c>
      <c r="J352" s="5">
        <f>IFERROR(IF(I352=$B352,0,IF($B352=0,ROUND((ABS(I352-'Calculs T1a'!$S$7)/'Calculs T1a'!$S$7)*100,0),ROUND((ABS(I352-$B352)/$B352)*100,0))), "No Prediction")</f>
        <v>0</v>
      </c>
      <c r="L352" s="5">
        <f>IFERROR(IF(K352=$B352,0,IF($B352=0,ROUND((ABS(K352-'Calculs T1a'!$S$7)/'Calculs T1a'!$S$7)*100,0),ROUND((ABS(K352-$B352)/$B352)*100,0))), "No Prediction")</f>
        <v>0</v>
      </c>
      <c r="N352" s="5">
        <f>IFERROR(IF(M352=$B352,0,IF($B352=0,ROUND((ABS(M352-'Calculs T1a'!$S$7)/'Calculs T1a'!$S$7)*100,0),ROUND((ABS(M352-$B352)/$B352)*100,0))), "No Prediction")</f>
        <v>0</v>
      </c>
      <c r="P352" s="5">
        <f>IFERROR(IF(O352=$B352,0,IF($B352=0,ROUND((ABS(O352-'Calculs T1a'!$S$7)/'Calculs T1a'!$S$7)*100,0),ROUND((ABS(O352-$B352)/$B352)*100,0))), "No Prediction")</f>
        <v>0</v>
      </c>
      <c r="R352" s="5">
        <f>IFERROR(IF(Q352=$B352,0,IF($B352=0,ROUND((ABS(Q352-'Calculs T1a'!$S$7)/'Calculs T1a'!$S$7)*100,0),ROUND((ABS(Q352-$B352)/$B352)*100,0))), "No Prediction")</f>
        <v>0</v>
      </c>
      <c r="T352" s="5">
        <f>IFERROR(IF(S352=$B352,0,IF($B352=0,ROUND((ABS(S352-'Calculs T1a'!$S$7)/'Calculs T1a'!$S$7)*100,0),ROUND((ABS(S352-$B352)/$B352)*100,0))), "No Prediction")</f>
        <v>0</v>
      </c>
      <c r="V352" s="5">
        <f>IFERROR(IF(U352=$B352,0,IF($B352=0,ROUND((ABS(U352-'Calculs T1a'!$S$7)/'Calculs T1a'!$S$7)*100,0),ROUND((ABS(U352-$B352)/$B352)*100,0))), "No Prediction")</f>
        <v>0</v>
      </c>
      <c r="X352" s="5">
        <f>IFERROR(IF(W352=$B352,0,IF($B352=0,ROUND((ABS(W352-'Calculs T1a'!$S$7)/'Calculs T1a'!$S$7)*100,0),ROUND((ABS(W352-$B352)/$B352)*100,0))), "No Prediction")</f>
        <v>0</v>
      </c>
      <c r="AC352" s="5">
        <f>IFERROR(IF(AB352=$B352,0,IF($B352=0,ROUND((ABS(AB352-'Calculs T1a'!$S$7)/'Calculs T1a'!$S$7)*100,0),ROUND((ABS(AB352-$B352)/$B352)*100,0))), "No Prediction")</f>
        <v>0</v>
      </c>
      <c r="AE352" s="5">
        <f>IFERROR(IF(AD352=$B352,0,IF($B352=0,ROUND((ABS(AD352-'Calculs T1a'!$S$7)/'Calculs T1a'!$S$7)*100,0),ROUND((ABS(AD352-$B352)/$B352)*100,0))), "No Prediction")</f>
        <v>0</v>
      </c>
      <c r="AG352" s="5">
        <f>IFERROR(IF(AF352=$B352,0,IF($B352=0,ROUND((ABS(AF352-'Calculs T1a'!$S$7)/'Calculs T1a'!$S$7)*100,0),ROUND((ABS(AF352-$B352)/$B352)*100,0))), "No Prediction")</f>
        <v>0</v>
      </c>
      <c r="AI352" s="5">
        <f>IFERROR(IF(AH352=$B352,0,IF($B352=0,ROUND((ABS(AH352-'Calculs T1a'!$S$7)/'Calculs T1a'!$S$7)*100,0),ROUND((ABS(AH352-$B352)/$B352)*100,0))), "No Prediction")</f>
        <v>0</v>
      </c>
      <c r="AK352" s="5">
        <f>IFERROR(IF(AJ352=$B352,0,IF($B352=0,ROUND((ABS(AJ352-'Calculs T1a'!$S$7)/'Calculs T1a'!$S$7)*100,0),ROUND((ABS(AJ352-$B352)/$B352)*100,0))), "No Prediction")</f>
        <v>0</v>
      </c>
      <c r="AM352" s="5">
        <f>IFERROR(IF(AL352=$B352,0,IF($B352=0,ROUND((ABS(AL352-'Calculs T1a'!$S$7)/'Calculs T1a'!$S$7)*100,0),ROUND((ABS(AL352-$B352)/$B352)*100,0))), "No Prediction")</f>
        <v>0</v>
      </c>
      <c r="AO352" s="5">
        <f>IFERROR(IF(AN352=$B352,0,IF($B352=0,ROUND((ABS(AN352-'Calculs T1a'!$S$7)/'Calculs T1a'!$S$7)*100,0),ROUND((ABS(AN352-$B352)/$B352)*100,0))), "No Prediction")</f>
        <v>0</v>
      </c>
      <c r="AQ352" s="5">
        <f>IFERROR(IF(AP352=$B352,0,IF($B352=0,ROUND((ABS(AP352-'Calculs T1a'!$S$7)/'Calculs T1a'!$S$7)*100,0),ROUND((ABS(AP352-$B352)/$B352)*100,0))), "No Prediction")</f>
        <v>0</v>
      </c>
      <c r="AS352" s="5">
        <f>IFERROR(IF(AR352=$B352,0,IF($B352=0,ROUND((ABS(AR352-'Calculs T1a'!$S$7)/'Calculs T1a'!$S$7)*100,0),ROUND((ABS(AR352-$B352)/$B352)*100,0))), "No Prediction")</f>
        <v>0</v>
      </c>
      <c r="AU352" s="5">
        <f>IFERROR(IF(AT352=$B352,0,IF($B352=0,ROUND((ABS(AT352-'Calculs T1a'!$S$7)/'Calculs T1a'!$S$7)*100,0),ROUND((ABS(AT352-$B352)/$B352)*100,0))), "No Prediction")</f>
        <v>0</v>
      </c>
      <c r="AW352" s="5">
        <f>IFERROR(IF(AV352=$B352,0,IF($B352=0,ROUND((ABS(AV352-'Calculs T1a'!$S$7)/'Calculs T1a'!$S$7)*100,0),ROUND((ABS(AV352-$B352)/$B352)*100,0))), "No Prediction")</f>
        <v>0</v>
      </c>
      <c r="BB352" s="5">
        <f>IFERROR(IF(BA352=$B352,0,IF($B352=0,ROUND((ABS(BA352-'Calculs T1a'!$S$7)/'Calculs T1a'!$S$7)*100,0),ROUND((ABS(BA352-$B352)/$B352)*100,0))), "No Prediction")</f>
        <v>0</v>
      </c>
      <c r="BD352" s="5">
        <f>IFERROR(IF(BC352=$B352,0,IF($B352=0,ROUND((ABS(BC352-'Calculs T1a'!$S$7)/'Calculs T1a'!$S$7)*100,0),ROUND((ABS(BC352-$B352)/$B352)*100,0))), "No Prediction")</f>
        <v>0</v>
      </c>
      <c r="BF352" s="5">
        <f>IFERROR(IF(BE352=$B352,0,IF($B352=0,ROUND((ABS(BE352-'Calculs T1a'!$S$7)/'Calculs T1a'!$S$7)*100,0),ROUND((ABS(BE352-$B352)/$B352)*100,0))), "No Prediction")</f>
        <v>0</v>
      </c>
      <c r="BH352" s="5">
        <f>IFERROR(IF(BG352=$B352,0,IF($B352=0,ROUND((ABS(BG352-'Calculs T1a'!$S$7)/'Calculs T1a'!$S$7)*100,0),ROUND((ABS(BG352-$B352)/$B352)*100,0))), "No Prediction")</f>
        <v>0</v>
      </c>
      <c r="BJ352" s="5">
        <f>IFERROR(IF(BI352=$B352,0,IF($B352=0,ROUND((ABS(BI352-'Calculs T1a'!$S$7)/'Calculs T1a'!$S$7)*100,0),ROUND((ABS(BI352-$B352)/$B352)*100,0))), "No Prediction")</f>
        <v>0</v>
      </c>
      <c r="BL352" s="5">
        <f>IFERROR(IF(BK352=$B352,0,IF($B352=0,ROUND((ABS(BK352-'Calculs T1a'!$S$7)/'Calculs T1a'!$S$7)*100,0),ROUND((ABS(BK352-$B352)/$B352)*100,0))), "No Prediction")</f>
        <v>0</v>
      </c>
      <c r="BN352" s="5">
        <f>IFERROR(IF(BM352=$B352,0,IF($B352=0,ROUND((ABS(BM352-'Calculs T1a'!$S$7)/'Calculs T1a'!$S$7)*100,0),ROUND((ABS(BM352-$B352)/$B352)*100,0))), "No Prediction")</f>
        <v>0</v>
      </c>
      <c r="BP352" s="5">
        <f>IFERROR(IF(BO352=$B352,0,IF($B352=0,ROUND((ABS(BO352-'Calculs T1a'!$S$7)/'Calculs T1a'!$S$7)*100,0),ROUND((ABS(BO352-$B352)/$B352)*100,0))), "No Prediction")</f>
        <v>0</v>
      </c>
      <c r="BR352" s="5">
        <f>IFERROR(IF(BQ352=$B352,0,IF($B352=0,ROUND((ABS(BQ352-'Calculs T1a'!$S$7)/'Calculs T1a'!$S$7)*100,0),ROUND((ABS(BQ352-$B352)/$B352)*100,0))), "No Prediction")</f>
        <v>0</v>
      </c>
      <c r="BT352" s="5">
        <f>IFERROR(IF(BS352=$B352,0,IF($B352=0,ROUND((ABS(BS352-'Calculs T1a'!$S$7)/'Calculs T1a'!$S$7)*100,0),ROUND((ABS(BS352-$B352)/$B352)*100,0))), "No Prediction")</f>
        <v>0</v>
      </c>
      <c r="BV352" s="5">
        <f>IFERROR(IF(BU352=$B352,0,IF($B352=0,ROUND((ABS(BU352-'Calculs T1a'!$S$7)/'Calculs T1a'!$S$7)*100,0),ROUND((ABS(BU352-$B352)/$B352)*100,0))), "No Prediction")</f>
        <v>0</v>
      </c>
    </row>
    <row r="353" spans="4:74" x14ac:dyDescent="0.3">
      <c r="D353" s="5">
        <f>IFERROR(IF(C353=$B353,0,IF($B353=0,ROUND((ABS(C353-'Calculs T1a'!$S$7)/'Calculs T1a'!$S$7)*100,0),ROUND((ABS(C353-$B353)/$B353)*100,0))), "No Prediction")</f>
        <v>0</v>
      </c>
      <c r="F353" s="5">
        <f>IFERROR(IF(E353=$B353,0,IF($B353=0,ROUND((ABS(E353-'Calculs T1a'!$S$7)/'Calculs T1a'!$S$7)*100,0),ROUND((ABS(E353-$B353)/$B353)*100,0))), "No Prediction")</f>
        <v>0</v>
      </c>
      <c r="H353" s="5">
        <f>IFERROR(IF(G353=$B353,0,IF($B353=0,ROUND((ABS(G353-'Calculs T1a'!$S$7)/'Calculs T1a'!$S$7)*100,0),ROUND((ABS(G353-$B353)/$B353)*100,0))), "No Prediction")</f>
        <v>0</v>
      </c>
      <c r="J353" s="5">
        <f>IFERROR(IF(I353=$B353,0,IF($B353=0,ROUND((ABS(I353-'Calculs T1a'!$S$7)/'Calculs T1a'!$S$7)*100,0),ROUND((ABS(I353-$B353)/$B353)*100,0))), "No Prediction")</f>
        <v>0</v>
      </c>
      <c r="L353" s="5">
        <f>IFERROR(IF(K353=$B353,0,IF($B353=0,ROUND((ABS(K353-'Calculs T1a'!$S$7)/'Calculs T1a'!$S$7)*100,0),ROUND((ABS(K353-$B353)/$B353)*100,0))), "No Prediction")</f>
        <v>0</v>
      </c>
      <c r="N353" s="5">
        <f>IFERROR(IF(M353=$B353,0,IF($B353=0,ROUND((ABS(M353-'Calculs T1a'!$S$7)/'Calculs T1a'!$S$7)*100,0),ROUND((ABS(M353-$B353)/$B353)*100,0))), "No Prediction")</f>
        <v>0</v>
      </c>
      <c r="P353" s="5">
        <f>IFERROR(IF(O353=$B353,0,IF($B353=0,ROUND((ABS(O353-'Calculs T1a'!$S$7)/'Calculs T1a'!$S$7)*100,0),ROUND((ABS(O353-$B353)/$B353)*100,0))), "No Prediction")</f>
        <v>0</v>
      </c>
      <c r="R353" s="5">
        <f>IFERROR(IF(Q353=$B353,0,IF($B353=0,ROUND((ABS(Q353-'Calculs T1a'!$S$7)/'Calculs T1a'!$S$7)*100,0),ROUND((ABS(Q353-$B353)/$B353)*100,0))), "No Prediction")</f>
        <v>0</v>
      </c>
      <c r="T353" s="5">
        <f>IFERROR(IF(S353=$B353,0,IF($B353=0,ROUND((ABS(S353-'Calculs T1a'!$S$7)/'Calculs T1a'!$S$7)*100,0),ROUND((ABS(S353-$B353)/$B353)*100,0))), "No Prediction")</f>
        <v>0</v>
      </c>
      <c r="V353" s="5">
        <f>IFERROR(IF(U353=$B353,0,IF($B353=0,ROUND((ABS(U353-'Calculs T1a'!$S$7)/'Calculs T1a'!$S$7)*100,0),ROUND((ABS(U353-$B353)/$B353)*100,0))), "No Prediction")</f>
        <v>0</v>
      </c>
      <c r="X353" s="5">
        <f>IFERROR(IF(W353=$B353,0,IF($B353=0,ROUND((ABS(W353-'Calculs T1a'!$S$7)/'Calculs T1a'!$S$7)*100,0),ROUND((ABS(W353-$B353)/$B353)*100,0))), "No Prediction")</f>
        <v>0</v>
      </c>
      <c r="AC353" s="5">
        <f>IFERROR(IF(AB353=$B353,0,IF($B353=0,ROUND((ABS(AB353-'Calculs T1a'!$S$7)/'Calculs T1a'!$S$7)*100,0),ROUND((ABS(AB353-$B353)/$B353)*100,0))), "No Prediction")</f>
        <v>0</v>
      </c>
      <c r="AE353" s="5">
        <f>IFERROR(IF(AD353=$B353,0,IF($B353=0,ROUND((ABS(AD353-'Calculs T1a'!$S$7)/'Calculs T1a'!$S$7)*100,0),ROUND((ABS(AD353-$B353)/$B353)*100,0))), "No Prediction")</f>
        <v>0</v>
      </c>
      <c r="AG353" s="5">
        <f>IFERROR(IF(AF353=$B353,0,IF($B353=0,ROUND((ABS(AF353-'Calculs T1a'!$S$7)/'Calculs T1a'!$S$7)*100,0),ROUND((ABS(AF353-$B353)/$B353)*100,0))), "No Prediction")</f>
        <v>0</v>
      </c>
      <c r="AI353" s="5">
        <f>IFERROR(IF(AH353=$B353,0,IF($B353=0,ROUND((ABS(AH353-'Calculs T1a'!$S$7)/'Calculs T1a'!$S$7)*100,0),ROUND((ABS(AH353-$B353)/$B353)*100,0))), "No Prediction")</f>
        <v>0</v>
      </c>
      <c r="AK353" s="5">
        <f>IFERROR(IF(AJ353=$B353,0,IF($B353=0,ROUND((ABS(AJ353-'Calculs T1a'!$S$7)/'Calculs T1a'!$S$7)*100,0),ROUND((ABS(AJ353-$B353)/$B353)*100,0))), "No Prediction")</f>
        <v>0</v>
      </c>
      <c r="AM353" s="5">
        <f>IFERROR(IF(AL353=$B353,0,IF($B353=0,ROUND((ABS(AL353-'Calculs T1a'!$S$7)/'Calculs T1a'!$S$7)*100,0),ROUND((ABS(AL353-$B353)/$B353)*100,0))), "No Prediction")</f>
        <v>0</v>
      </c>
      <c r="AO353" s="5">
        <f>IFERROR(IF(AN353=$B353,0,IF($B353=0,ROUND((ABS(AN353-'Calculs T1a'!$S$7)/'Calculs T1a'!$S$7)*100,0),ROUND((ABS(AN353-$B353)/$B353)*100,0))), "No Prediction")</f>
        <v>0</v>
      </c>
      <c r="AQ353" s="5">
        <f>IFERROR(IF(AP353=$B353,0,IF($B353=0,ROUND((ABS(AP353-'Calculs T1a'!$S$7)/'Calculs T1a'!$S$7)*100,0),ROUND((ABS(AP353-$B353)/$B353)*100,0))), "No Prediction")</f>
        <v>0</v>
      </c>
      <c r="AS353" s="5">
        <f>IFERROR(IF(AR353=$B353,0,IF($B353=0,ROUND((ABS(AR353-'Calculs T1a'!$S$7)/'Calculs T1a'!$S$7)*100,0),ROUND((ABS(AR353-$B353)/$B353)*100,0))), "No Prediction")</f>
        <v>0</v>
      </c>
      <c r="AU353" s="5">
        <f>IFERROR(IF(AT353=$B353,0,IF($B353=0,ROUND((ABS(AT353-'Calculs T1a'!$S$7)/'Calculs T1a'!$S$7)*100,0),ROUND((ABS(AT353-$B353)/$B353)*100,0))), "No Prediction")</f>
        <v>0</v>
      </c>
      <c r="AW353" s="5">
        <f>IFERROR(IF(AV353=$B353,0,IF($B353=0,ROUND((ABS(AV353-'Calculs T1a'!$S$7)/'Calculs T1a'!$S$7)*100,0),ROUND((ABS(AV353-$B353)/$B353)*100,0))), "No Prediction")</f>
        <v>0</v>
      </c>
      <c r="BB353" s="5">
        <f>IFERROR(IF(BA353=$B353,0,IF($B353=0,ROUND((ABS(BA353-'Calculs T1a'!$S$7)/'Calculs T1a'!$S$7)*100,0),ROUND((ABS(BA353-$B353)/$B353)*100,0))), "No Prediction")</f>
        <v>0</v>
      </c>
      <c r="BD353" s="5">
        <f>IFERROR(IF(BC353=$B353,0,IF($B353=0,ROUND((ABS(BC353-'Calculs T1a'!$S$7)/'Calculs T1a'!$S$7)*100,0),ROUND((ABS(BC353-$B353)/$B353)*100,0))), "No Prediction")</f>
        <v>0</v>
      </c>
      <c r="BF353" s="5">
        <f>IFERROR(IF(BE353=$B353,0,IF($B353=0,ROUND((ABS(BE353-'Calculs T1a'!$S$7)/'Calculs T1a'!$S$7)*100,0),ROUND((ABS(BE353-$B353)/$B353)*100,0))), "No Prediction")</f>
        <v>0</v>
      </c>
      <c r="BH353" s="5">
        <f>IFERROR(IF(BG353=$B353,0,IF($B353=0,ROUND((ABS(BG353-'Calculs T1a'!$S$7)/'Calculs T1a'!$S$7)*100,0),ROUND((ABS(BG353-$B353)/$B353)*100,0))), "No Prediction")</f>
        <v>0</v>
      </c>
      <c r="BJ353" s="5">
        <f>IFERROR(IF(BI353=$B353,0,IF($B353=0,ROUND((ABS(BI353-'Calculs T1a'!$S$7)/'Calculs T1a'!$S$7)*100,0),ROUND((ABS(BI353-$B353)/$B353)*100,0))), "No Prediction")</f>
        <v>0</v>
      </c>
      <c r="BL353" s="5">
        <f>IFERROR(IF(BK353=$B353,0,IF($B353=0,ROUND((ABS(BK353-'Calculs T1a'!$S$7)/'Calculs T1a'!$S$7)*100,0),ROUND((ABS(BK353-$B353)/$B353)*100,0))), "No Prediction")</f>
        <v>0</v>
      </c>
      <c r="BN353" s="5">
        <f>IFERROR(IF(BM353=$B353,0,IF($B353=0,ROUND((ABS(BM353-'Calculs T1a'!$S$7)/'Calculs T1a'!$S$7)*100,0),ROUND((ABS(BM353-$B353)/$B353)*100,0))), "No Prediction")</f>
        <v>0</v>
      </c>
      <c r="BP353" s="5">
        <f>IFERROR(IF(BO353=$B353,0,IF($B353=0,ROUND((ABS(BO353-'Calculs T1a'!$S$7)/'Calculs T1a'!$S$7)*100,0),ROUND((ABS(BO353-$B353)/$B353)*100,0))), "No Prediction")</f>
        <v>0</v>
      </c>
      <c r="BR353" s="5">
        <f>IFERROR(IF(BQ353=$B353,0,IF($B353=0,ROUND((ABS(BQ353-'Calculs T1a'!$S$7)/'Calculs T1a'!$S$7)*100,0),ROUND((ABS(BQ353-$B353)/$B353)*100,0))), "No Prediction")</f>
        <v>0</v>
      </c>
      <c r="BT353" s="5">
        <f>IFERROR(IF(BS353=$B353,0,IF($B353=0,ROUND((ABS(BS353-'Calculs T1a'!$S$7)/'Calculs T1a'!$S$7)*100,0),ROUND((ABS(BS353-$B353)/$B353)*100,0))), "No Prediction")</f>
        <v>0</v>
      </c>
      <c r="BV353" s="5">
        <f>IFERROR(IF(BU353=$B353,0,IF($B353=0,ROUND((ABS(BU353-'Calculs T1a'!$S$7)/'Calculs T1a'!$S$7)*100,0),ROUND((ABS(BU353-$B353)/$B353)*100,0))), "No Prediction")</f>
        <v>0</v>
      </c>
    </row>
    <row r="354" spans="4:74" x14ac:dyDescent="0.3">
      <c r="D354" s="5">
        <f>IFERROR(IF(C354=$B354,0,IF($B354=0,ROUND((ABS(C354-'Calculs T1a'!$S$7)/'Calculs T1a'!$S$7)*100,0),ROUND((ABS(C354-$B354)/$B354)*100,0))), "No Prediction")</f>
        <v>0</v>
      </c>
      <c r="F354" s="5">
        <f>IFERROR(IF(E354=$B354,0,IF($B354=0,ROUND((ABS(E354-'Calculs T1a'!$S$7)/'Calculs T1a'!$S$7)*100,0),ROUND((ABS(E354-$B354)/$B354)*100,0))), "No Prediction")</f>
        <v>0</v>
      </c>
      <c r="H354" s="5">
        <f>IFERROR(IF(G354=$B354,0,IF($B354=0,ROUND((ABS(G354-'Calculs T1a'!$S$7)/'Calculs T1a'!$S$7)*100,0),ROUND((ABS(G354-$B354)/$B354)*100,0))), "No Prediction")</f>
        <v>0</v>
      </c>
      <c r="J354" s="5">
        <f>IFERROR(IF(I354=$B354,0,IF($B354=0,ROUND((ABS(I354-'Calculs T1a'!$S$7)/'Calculs T1a'!$S$7)*100,0),ROUND((ABS(I354-$B354)/$B354)*100,0))), "No Prediction")</f>
        <v>0</v>
      </c>
      <c r="L354" s="5">
        <f>IFERROR(IF(K354=$B354,0,IF($B354=0,ROUND((ABS(K354-'Calculs T1a'!$S$7)/'Calculs T1a'!$S$7)*100,0),ROUND((ABS(K354-$B354)/$B354)*100,0))), "No Prediction")</f>
        <v>0</v>
      </c>
      <c r="N354" s="5">
        <f>IFERROR(IF(M354=$B354,0,IF($B354=0,ROUND((ABS(M354-'Calculs T1a'!$S$7)/'Calculs T1a'!$S$7)*100,0),ROUND((ABS(M354-$B354)/$B354)*100,0))), "No Prediction")</f>
        <v>0</v>
      </c>
      <c r="P354" s="5">
        <f>IFERROR(IF(O354=$B354,0,IF($B354=0,ROUND((ABS(O354-'Calculs T1a'!$S$7)/'Calculs T1a'!$S$7)*100,0),ROUND((ABS(O354-$B354)/$B354)*100,0))), "No Prediction")</f>
        <v>0</v>
      </c>
      <c r="R354" s="5">
        <f>IFERROR(IF(Q354=$B354,0,IF($B354=0,ROUND((ABS(Q354-'Calculs T1a'!$S$7)/'Calculs T1a'!$S$7)*100,0),ROUND((ABS(Q354-$B354)/$B354)*100,0))), "No Prediction")</f>
        <v>0</v>
      </c>
      <c r="T354" s="5">
        <f>IFERROR(IF(S354=$B354,0,IF($B354=0,ROUND((ABS(S354-'Calculs T1a'!$S$7)/'Calculs T1a'!$S$7)*100,0),ROUND((ABS(S354-$B354)/$B354)*100,0))), "No Prediction")</f>
        <v>0</v>
      </c>
      <c r="V354" s="5">
        <f>IFERROR(IF(U354=$B354,0,IF($B354=0,ROUND((ABS(U354-'Calculs T1a'!$S$7)/'Calculs T1a'!$S$7)*100,0),ROUND((ABS(U354-$B354)/$B354)*100,0))), "No Prediction")</f>
        <v>0</v>
      </c>
      <c r="X354" s="5">
        <f>IFERROR(IF(W354=$B354,0,IF($B354=0,ROUND((ABS(W354-'Calculs T1a'!$S$7)/'Calculs T1a'!$S$7)*100,0),ROUND((ABS(W354-$B354)/$B354)*100,0))), "No Prediction")</f>
        <v>0</v>
      </c>
      <c r="AC354" s="5">
        <f>IFERROR(IF(AB354=$B354,0,IF($B354=0,ROUND((ABS(AB354-'Calculs T1a'!$S$7)/'Calculs T1a'!$S$7)*100,0),ROUND((ABS(AB354-$B354)/$B354)*100,0))), "No Prediction")</f>
        <v>0</v>
      </c>
      <c r="AE354" s="5">
        <f>IFERROR(IF(AD354=$B354,0,IF($B354=0,ROUND((ABS(AD354-'Calculs T1a'!$S$7)/'Calculs T1a'!$S$7)*100,0),ROUND((ABS(AD354-$B354)/$B354)*100,0))), "No Prediction")</f>
        <v>0</v>
      </c>
      <c r="AG354" s="5">
        <f>IFERROR(IF(AF354=$B354,0,IF($B354=0,ROUND((ABS(AF354-'Calculs T1a'!$S$7)/'Calculs T1a'!$S$7)*100,0),ROUND((ABS(AF354-$B354)/$B354)*100,0))), "No Prediction")</f>
        <v>0</v>
      </c>
      <c r="AI354" s="5">
        <f>IFERROR(IF(AH354=$B354,0,IF($B354=0,ROUND((ABS(AH354-'Calculs T1a'!$S$7)/'Calculs T1a'!$S$7)*100,0),ROUND((ABS(AH354-$B354)/$B354)*100,0))), "No Prediction")</f>
        <v>0</v>
      </c>
      <c r="AK354" s="5">
        <f>IFERROR(IF(AJ354=$B354,0,IF($B354=0,ROUND((ABS(AJ354-'Calculs T1a'!$S$7)/'Calculs T1a'!$S$7)*100,0),ROUND((ABS(AJ354-$B354)/$B354)*100,0))), "No Prediction")</f>
        <v>0</v>
      </c>
      <c r="AM354" s="5">
        <f>IFERROR(IF(AL354=$B354,0,IF($B354=0,ROUND((ABS(AL354-'Calculs T1a'!$S$7)/'Calculs T1a'!$S$7)*100,0),ROUND((ABS(AL354-$B354)/$B354)*100,0))), "No Prediction")</f>
        <v>0</v>
      </c>
      <c r="AO354" s="5">
        <f>IFERROR(IF(AN354=$B354,0,IF($B354=0,ROUND((ABS(AN354-'Calculs T1a'!$S$7)/'Calculs T1a'!$S$7)*100,0),ROUND((ABS(AN354-$B354)/$B354)*100,0))), "No Prediction")</f>
        <v>0</v>
      </c>
      <c r="AQ354" s="5">
        <f>IFERROR(IF(AP354=$B354,0,IF($B354=0,ROUND((ABS(AP354-'Calculs T1a'!$S$7)/'Calculs T1a'!$S$7)*100,0),ROUND((ABS(AP354-$B354)/$B354)*100,0))), "No Prediction")</f>
        <v>0</v>
      </c>
      <c r="AS354" s="5">
        <f>IFERROR(IF(AR354=$B354,0,IF($B354=0,ROUND((ABS(AR354-'Calculs T1a'!$S$7)/'Calculs T1a'!$S$7)*100,0),ROUND((ABS(AR354-$B354)/$B354)*100,0))), "No Prediction")</f>
        <v>0</v>
      </c>
      <c r="AU354" s="5">
        <f>IFERROR(IF(AT354=$B354,0,IF($B354=0,ROUND((ABS(AT354-'Calculs T1a'!$S$7)/'Calculs T1a'!$S$7)*100,0),ROUND((ABS(AT354-$B354)/$B354)*100,0))), "No Prediction")</f>
        <v>0</v>
      </c>
      <c r="AW354" s="5">
        <f>IFERROR(IF(AV354=$B354,0,IF($B354=0,ROUND((ABS(AV354-'Calculs T1a'!$S$7)/'Calculs T1a'!$S$7)*100,0),ROUND((ABS(AV354-$B354)/$B354)*100,0))), "No Prediction")</f>
        <v>0</v>
      </c>
      <c r="BB354" s="5">
        <f>IFERROR(IF(BA354=$B354,0,IF($B354=0,ROUND((ABS(BA354-'Calculs T1a'!$S$7)/'Calculs T1a'!$S$7)*100,0),ROUND((ABS(BA354-$B354)/$B354)*100,0))), "No Prediction")</f>
        <v>0</v>
      </c>
      <c r="BD354" s="5">
        <f>IFERROR(IF(BC354=$B354,0,IF($B354=0,ROUND((ABS(BC354-'Calculs T1a'!$S$7)/'Calculs T1a'!$S$7)*100,0),ROUND((ABS(BC354-$B354)/$B354)*100,0))), "No Prediction")</f>
        <v>0</v>
      </c>
      <c r="BF354" s="5">
        <f>IFERROR(IF(BE354=$B354,0,IF($B354=0,ROUND((ABS(BE354-'Calculs T1a'!$S$7)/'Calculs T1a'!$S$7)*100,0),ROUND((ABS(BE354-$B354)/$B354)*100,0))), "No Prediction")</f>
        <v>0</v>
      </c>
      <c r="BH354" s="5">
        <f>IFERROR(IF(BG354=$B354,0,IF($B354=0,ROUND((ABS(BG354-'Calculs T1a'!$S$7)/'Calculs T1a'!$S$7)*100,0),ROUND((ABS(BG354-$B354)/$B354)*100,0))), "No Prediction")</f>
        <v>0</v>
      </c>
      <c r="BJ354" s="5">
        <f>IFERROR(IF(BI354=$B354,0,IF($B354=0,ROUND((ABS(BI354-'Calculs T1a'!$S$7)/'Calculs T1a'!$S$7)*100,0),ROUND((ABS(BI354-$B354)/$B354)*100,0))), "No Prediction")</f>
        <v>0</v>
      </c>
      <c r="BL354" s="5">
        <f>IFERROR(IF(BK354=$B354,0,IF($B354=0,ROUND((ABS(BK354-'Calculs T1a'!$S$7)/'Calculs T1a'!$S$7)*100,0),ROUND((ABS(BK354-$B354)/$B354)*100,0))), "No Prediction")</f>
        <v>0</v>
      </c>
      <c r="BN354" s="5">
        <f>IFERROR(IF(BM354=$B354,0,IF($B354=0,ROUND((ABS(BM354-'Calculs T1a'!$S$7)/'Calculs T1a'!$S$7)*100,0),ROUND((ABS(BM354-$B354)/$B354)*100,0))), "No Prediction")</f>
        <v>0</v>
      </c>
      <c r="BP354" s="5">
        <f>IFERROR(IF(BO354=$B354,0,IF($B354=0,ROUND((ABS(BO354-'Calculs T1a'!$S$7)/'Calculs T1a'!$S$7)*100,0),ROUND((ABS(BO354-$B354)/$B354)*100,0))), "No Prediction")</f>
        <v>0</v>
      </c>
      <c r="BR354" s="5">
        <f>IFERROR(IF(BQ354=$B354,0,IF($B354=0,ROUND((ABS(BQ354-'Calculs T1a'!$S$7)/'Calculs T1a'!$S$7)*100,0),ROUND((ABS(BQ354-$B354)/$B354)*100,0))), "No Prediction")</f>
        <v>0</v>
      </c>
      <c r="BT354" s="5">
        <f>IFERROR(IF(BS354=$B354,0,IF($B354=0,ROUND((ABS(BS354-'Calculs T1a'!$S$7)/'Calculs T1a'!$S$7)*100,0),ROUND((ABS(BS354-$B354)/$B354)*100,0))), "No Prediction")</f>
        <v>0</v>
      </c>
      <c r="BV354" s="5">
        <f>IFERROR(IF(BU354=$B354,0,IF($B354=0,ROUND((ABS(BU354-'Calculs T1a'!$S$7)/'Calculs T1a'!$S$7)*100,0),ROUND((ABS(BU354-$B354)/$B354)*100,0))), "No Prediction")</f>
        <v>0</v>
      </c>
    </row>
    <row r="355" spans="4:74" x14ac:dyDescent="0.3">
      <c r="D355" s="5">
        <f>IFERROR(IF(C355=$B355,0,IF($B355=0,ROUND((ABS(C355-'Calculs T1a'!$S$7)/'Calculs T1a'!$S$7)*100,0),ROUND((ABS(C355-$B355)/$B355)*100,0))), "No Prediction")</f>
        <v>0</v>
      </c>
      <c r="F355" s="5">
        <f>IFERROR(IF(E355=$B355,0,IF($B355=0,ROUND((ABS(E355-'Calculs T1a'!$S$7)/'Calculs T1a'!$S$7)*100,0),ROUND((ABS(E355-$B355)/$B355)*100,0))), "No Prediction")</f>
        <v>0</v>
      </c>
      <c r="H355" s="5">
        <f>IFERROR(IF(G355=$B355,0,IF($B355=0,ROUND((ABS(G355-'Calculs T1a'!$S$7)/'Calculs T1a'!$S$7)*100,0),ROUND((ABS(G355-$B355)/$B355)*100,0))), "No Prediction")</f>
        <v>0</v>
      </c>
      <c r="J355" s="5">
        <f>IFERROR(IF(I355=$B355,0,IF($B355=0,ROUND((ABS(I355-'Calculs T1a'!$S$7)/'Calculs T1a'!$S$7)*100,0),ROUND((ABS(I355-$B355)/$B355)*100,0))), "No Prediction")</f>
        <v>0</v>
      </c>
      <c r="L355" s="5">
        <f>IFERROR(IF(K355=$B355,0,IF($B355=0,ROUND((ABS(K355-'Calculs T1a'!$S$7)/'Calculs T1a'!$S$7)*100,0),ROUND((ABS(K355-$B355)/$B355)*100,0))), "No Prediction")</f>
        <v>0</v>
      </c>
      <c r="N355" s="5">
        <f>IFERROR(IF(M355=$B355,0,IF($B355=0,ROUND((ABS(M355-'Calculs T1a'!$S$7)/'Calculs T1a'!$S$7)*100,0),ROUND((ABS(M355-$B355)/$B355)*100,0))), "No Prediction")</f>
        <v>0</v>
      </c>
      <c r="P355" s="5">
        <f>IFERROR(IF(O355=$B355,0,IF($B355=0,ROUND((ABS(O355-'Calculs T1a'!$S$7)/'Calculs T1a'!$S$7)*100,0),ROUND((ABS(O355-$B355)/$B355)*100,0))), "No Prediction")</f>
        <v>0</v>
      </c>
      <c r="R355" s="5">
        <f>IFERROR(IF(Q355=$B355,0,IF($B355=0,ROUND((ABS(Q355-'Calculs T1a'!$S$7)/'Calculs T1a'!$S$7)*100,0),ROUND((ABS(Q355-$B355)/$B355)*100,0))), "No Prediction")</f>
        <v>0</v>
      </c>
      <c r="T355" s="5">
        <f>IFERROR(IF(S355=$B355,0,IF($B355=0,ROUND((ABS(S355-'Calculs T1a'!$S$7)/'Calculs T1a'!$S$7)*100,0),ROUND((ABS(S355-$B355)/$B355)*100,0))), "No Prediction")</f>
        <v>0</v>
      </c>
      <c r="V355" s="5">
        <f>IFERROR(IF(U355=$B355,0,IF($B355=0,ROUND((ABS(U355-'Calculs T1a'!$S$7)/'Calculs T1a'!$S$7)*100,0),ROUND((ABS(U355-$B355)/$B355)*100,0))), "No Prediction")</f>
        <v>0</v>
      </c>
      <c r="X355" s="5">
        <f>IFERROR(IF(W355=$B355,0,IF($B355=0,ROUND((ABS(W355-'Calculs T1a'!$S$7)/'Calculs T1a'!$S$7)*100,0),ROUND((ABS(W355-$B355)/$B355)*100,0))), "No Prediction")</f>
        <v>0</v>
      </c>
      <c r="AC355" s="5">
        <f>IFERROR(IF(AB355=$B355,0,IF($B355=0,ROUND((ABS(AB355-'Calculs T1a'!$S$7)/'Calculs T1a'!$S$7)*100,0),ROUND((ABS(AB355-$B355)/$B355)*100,0))), "No Prediction")</f>
        <v>0</v>
      </c>
      <c r="AE355" s="5">
        <f>IFERROR(IF(AD355=$B355,0,IF($B355=0,ROUND((ABS(AD355-'Calculs T1a'!$S$7)/'Calculs T1a'!$S$7)*100,0),ROUND((ABS(AD355-$B355)/$B355)*100,0))), "No Prediction")</f>
        <v>0</v>
      </c>
      <c r="AG355" s="5">
        <f>IFERROR(IF(AF355=$B355,0,IF($B355=0,ROUND((ABS(AF355-'Calculs T1a'!$S$7)/'Calculs T1a'!$S$7)*100,0),ROUND((ABS(AF355-$B355)/$B355)*100,0))), "No Prediction")</f>
        <v>0</v>
      </c>
      <c r="AI355" s="5">
        <f>IFERROR(IF(AH355=$B355,0,IF($B355=0,ROUND((ABS(AH355-'Calculs T1a'!$S$7)/'Calculs T1a'!$S$7)*100,0),ROUND((ABS(AH355-$B355)/$B355)*100,0))), "No Prediction")</f>
        <v>0</v>
      </c>
      <c r="AK355" s="5">
        <f>IFERROR(IF(AJ355=$B355,0,IF($B355=0,ROUND((ABS(AJ355-'Calculs T1a'!$S$7)/'Calculs T1a'!$S$7)*100,0),ROUND((ABS(AJ355-$B355)/$B355)*100,0))), "No Prediction")</f>
        <v>0</v>
      </c>
      <c r="AM355" s="5">
        <f>IFERROR(IF(AL355=$B355,0,IF($B355=0,ROUND((ABS(AL355-'Calculs T1a'!$S$7)/'Calculs T1a'!$S$7)*100,0),ROUND((ABS(AL355-$B355)/$B355)*100,0))), "No Prediction")</f>
        <v>0</v>
      </c>
      <c r="AO355" s="5">
        <f>IFERROR(IF(AN355=$B355,0,IF($B355=0,ROUND((ABS(AN355-'Calculs T1a'!$S$7)/'Calculs T1a'!$S$7)*100,0),ROUND((ABS(AN355-$B355)/$B355)*100,0))), "No Prediction")</f>
        <v>0</v>
      </c>
      <c r="AQ355" s="5">
        <f>IFERROR(IF(AP355=$B355,0,IF($B355=0,ROUND((ABS(AP355-'Calculs T1a'!$S$7)/'Calculs T1a'!$S$7)*100,0),ROUND((ABS(AP355-$B355)/$B355)*100,0))), "No Prediction")</f>
        <v>0</v>
      </c>
      <c r="AS355" s="5">
        <f>IFERROR(IF(AR355=$B355,0,IF($B355=0,ROUND((ABS(AR355-'Calculs T1a'!$S$7)/'Calculs T1a'!$S$7)*100,0),ROUND((ABS(AR355-$B355)/$B355)*100,0))), "No Prediction")</f>
        <v>0</v>
      </c>
      <c r="AU355" s="5">
        <f>IFERROR(IF(AT355=$B355,0,IF($B355=0,ROUND((ABS(AT355-'Calculs T1a'!$S$7)/'Calculs T1a'!$S$7)*100,0),ROUND((ABS(AT355-$B355)/$B355)*100,0))), "No Prediction")</f>
        <v>0</v>
      </c>
      <c r="AW355" s="5">
        <f>IFERROR(IF(AV355=$B355,0,IF($B355=0,ROUND((ABS(AV355-'Calculs T1a'!$S$7)/'Calculs T1a'!$S$7)*100,0),ROUND((ABS(AV355-$B355)/$B355)*100,0))), "No Prediction")</f>
        <v>0</v>
      </c>
      <c r="BB355" s="5">
        <f>IFERROR(IF(BA355=$B355,0,IF($B355=0,ROUND((ABS(BA355-'Calculs T1a'!$S$7)/'Calculs T1a'!$S$7)*100,0),ROUND((ABS(BA355-$B355)/$B355)*100,0))), "No Prediction")</f>
        <v>0</v>
      </c>
      <c r="BD355" s="5">
        <f>IFERROR(IF(BC355=$B355,0,IF($B355=0,ROUND((ABS(BC355-'Calculs T1a'!$S$7)/'Calculs T1a'!$S$7)*100,0),ROUND((ABS(BC355-$B355)/$B355)*100,0))), "No Prediction")</f>
        <v>0</v>
      </c>
      <c r="BF355" s="5">
        <f>IFERROR(IF(BE355=$B355,0,IF($B355=0,ROUND((ABS(BE355-'Calculs T1a'!$S$7)/'Calculs T1a'!$S$7)*100,0),ROUND((ABS(BE355-$B355)/$B355)*100,0))), "No Prediction")</f>
        <v>0</v>
      </c>
      <c r="BH355" s="5">
        <f>IFERROR(IF(BG355=$B355,0,IF($B355=0,ROUND((ABS(BG355-'Calculs T1a'!$S$7)/'Calculs T1a'!$S$7)*100,0),ROUND((ABS(BG355-$B355)/$B355)*100,0))), "No Prediction")</f>
        <v>0</v>
      </c>
      <c r="BJ355" s="5">
        <f>IFERROR(IF(BI355=$B355,0,IF($B355=0,ROUND((ABS(BI355-'Calculs T1a'!$S$7)/'Calculs T1a'!$S$7)*100,0),ROUND((ABS(BI355-$B355)/$B355)*100,0))), "No Prediction")</f>
        <v>0</v>
      </c>
      <c r="BL355" s="5">
        <f>IFERROR(IF(BK355=$B355,0,IF($B355=0,ROUND((ABS(BK355-'Calculs T1a'!$S$7)/'Calculs T1a'!$S$7)*100,0),ROUND((ABS(BK355-$B355)/$B355)*100,0))), "No Prediction")</f>
        <v>0</v>
      </c>
      <c r="BN355" s="5">
        <f>IFERROR(IF(BM355=$B355,0,IF($B355=0,ROUND((ABS(BM355-'Calculs T1a'!$S$7)/'Calculs T1a'!$S$7)*100,0),ROUND((ABS(BM355-$B355)/$B355)*100,0))), "No Prediction")</f>
        <v>0</v>
      </c>
      <c r="BP355" s="5">
        <f>IFERROR(IF(BO355=$B355,0,IF($B355=0,ROUND((ABS(BO355-'Calculs T1a'!$S$7)/'Calculs T1a'!$S$7)*100,0),ROUND((ABS(BO355-$B355)/$B355)*100,0))), "No Prediction")</f>
        <v>0</v>
      </c>
      <c r="BR355" s="5">
        <f>IFERROR(IF(BQ355=$B355,0,IF($B355=0,ROUND((ABS(BQ355-'Calculs T1a'!$S$7)/'Calculs T1a'!$S$7)*100,0),ROUND((ABS(BQ355-$B355)/$B355)*100,0))), "No Prediction")</f>
        <v>0</v>
      </c>
      <c r="BT355" s="5">
        <f>IFERROR(IF(BS355=$B355,0,IF($B355=0,ROUND((ABS(BS355-'Calculs T1a'!$S$7)/'Calculs T1a'!$S$7)*100,0),ROUND((ABS(BS355-$B355)/$B355)*100,0))), "No Prediction")</f>
        <v>0</v>
      </c>
      <c r="BV355" s="5">
        <f>IFERROR(IF(BU355=$B355,0,IF($B355=0,ROUND((ABS(BU355-'Calculs T1a'!$S$7)/'Calculs T1a'!$S$7)*100,0),ROUND((ABS(BU355-$B355)/$B355)*100,0))), "No Prediction")</f>
        <v>0</v>
      </c>
    </row>
    <row r="356" spans="4:74" x14ac:dyDescent="0.3">
      <c r="D356" s="5">
        <f>IFERROR(IF(C356=$B356,0,IF($B356=0,ROUND((ABS(C356-'Calculs T1a'!$S$7)/'Calculs T1a'!$S$7)*100,0),ROUND((ABS(C356-$B356)/$B356)*100,0))), "No Prediction")</f>
        <v>0</v>
      </c>
      <c r="F356" s="5">
        <f>IFERROR(IF(E356=$B356,0,IF($B356=0,ROUND((ABS(E356-'Calculs T1a'!$S$7)/'Calculs T1a'!$S$7)*100,0),ROUND((ABS(E356-$B356)/$B356)*100,0))), "No Prediction")</f>
        <v>0</v>
      </c>
      <c r="H356" s="5">
        <f>IFERROR(IF(G356=$B356,0,IF($B356=0,ROUND((ABS(G356-'Calculs T1a'!$S$7)/'Calculs T1a'!$S$7)*100,0),ROUND((ABS(G356-$B356)/$B356)*100,0))), "No Prediction")</f>
        <v>0</v>
      </c>
      <c r="J356" s="5">
        <f>IFERROR(IF(I356=$B356,0,IF($B356=0,ROUND((ABS(I356-'Calculs T1a'!$S$7)/'Calculs T1a'!$S$7)*100,0),ROUND((ABS(I356-$B356)/$B356)*100,0))), "No Prediction")</f>
        <v>0</v>
      </c>
      <c r="L356" s="5">
        <f>IFERROR(IF(K356=$B356,0,IF($B356=0,ROUND((ABS(K356-'Calculs T1a'!$S$7)/'Calculs T1a'!$S$7)*100,0),ROUND((ABS(K356-$B356)/$B356)*100,0))), "No Prediction")</f>
        <v>0</v>
      </c>
      <c r="N356" s="5">
        <f>IFERROR(IF(M356=$B356,0,IF($B356=0,ROUND((ABS(M356-'Calculs T1a'!$S$7)/'Calculs T1a'!$S$7)*100,0),ROUND((ABS(M356-$B356)/$B356)*100,0))), "No Prediction")</f>
        <v>0</v>
      </c>
      <c r="P356" s="5">
        <f>IFERROR(IF(O356=$B356,0,IF($B356=0,ROUND((ABS(O356-'Calculs T1a'!$S$7)/'Calculs T1a'!$S$7)*100,0),ROUND((ABS(O356-$B356)/$B356)*100,0))), "No Prediction")</f>
        <v>0</v>
      </c>
      <c r="R356" s="5">
        <f>IFERROR(IF(Q356=$B356,0,IF($B356=0,ROUND((ABS(Q356-'Calculs T1a'!$S$7)/'Calculs T1a'!$S$7)*100,0),ROUND((ABS(Q356-$B356)/$B356)*100,0))), "No Prediction")</f>
        <v>0</v>
      </c>
      <c r="T356" s="5">
        <f>IFERROR(IF(S356=$B356,0,IF($B356=0,ROUND((ABS(S356-'Calculs T1a'!$S$7)/'Calculs T1a'!$S$7)*100,0),ROUND((ABS(S356-$B356)/$B356)*100,0))), "No Prediction")</f>
        <v>0</v>
      </c>
      <c r="V356" s="5">
        <f>IFERROR(IF(U356=$B356,0,IF($B356=0,ROUND((ABS(U356-'Calculs T1a'!$S$7)/'Calculs T1a'!$S$7)*100,0),ROUND((ABS(U356-$B356)/$B356)*100,0))), "No Prediction")</f>
        <v>0</v>
      </c>
      <c r="X356" s="5">
        <f>IFERROR(IF(W356=$B356,0,IF($B356=0,ROUND((ABS(W356-'Calculs T1a'!$S$7)/'Calculs T1a'!$S$7)*100,0),ROUND((ABS(W356-$B356)/$B356)*100,0))), "No Prediction")</f>
        <v>0</v>
      </c>
      <c r="AC356" s="5">
        <f>IFERROR(IF(AB356=$B356,0,IF($B356=0,ROUND((ABS(AB356-'Calculs T1a'!$S$7)/'Calculs T1a'!$S$7)*100,0),ROUND((ABS(AB356-$B356)/$B356)*100,0))), "No Prediction")</f>
        <v>0</v>
      </c>
      <c r="AE356" s="5">
        <f>IFERROR(IF(AD356=$B356,0,IF($B356=0,ROUND((ABS(AD356-'Calculs T1a'!$S$7)/'Calculs T1a'!$S$7)*100,0),ROUND((ABS(AD356-$B356)/$B356)*100,0))), "No Prediction")</f>
        <v>0</v>
      </c>
      <c r="AG356" s="5">
        <f>IFERROR(IF(AF356=$B356,0,IF($B356=0,ROUND((ABS(AF356-'Calculs T1a'!$S$7)/'Calculs T1a'!$S$7)*100,0),ROUND((ABS(AF356-$B356)/$B356)*100,0))), "No Prediction")</f>
        <v>0</v>
      </c>
      <c r="AI356" s="5">
        <f>IFERROR(IF(AH356=$B356,0,IF($B356=0,ROUND((ABS(AH356-'Calculs T1a'!$S$7)/'Calculs T1a'!$S$7)*100,0),ROUND((ABS(AH356-$B356)/$B356)*100,0))), "No Prediction")</f>
        <v>0</v>
      </c>
      <c r="AK356" s="5">
        <f>IFERROR(IF(AJ356=$B356,0,IF($B356=0,ROUND((ABS(AJ356-'Calculs T1a'!$S$7)/'Calculs T1a'!$S$7)*100,0),ROUND((ABS(AJ356-$B356)/$B356)*100,0))), "No Prediction")</f>
        <v>0</v>
      </c>
      <c r="AM356" s="5">
        <f>IFERROR(IF(AL356=$B356,0,IF($B356=0,ROUND((ABS(AL356-'Calculs T1a'!$S$7)/'Calculs T1a'!$S$7)*100,0),ROUND((ABS(AL356-$B356)/$B356)*100,0))), "No Prediction")</f>
        <v>0</v>
      </c>
      <c r="AO356" s="5">
        <f>IFERROR(IF(AN356=$B356,0,IF($B356=0,ROUND((ABS(AN356-'Calculs T1a'!$S$7)/'Calculs T1a'!$S$7)*100,0),ROUND((ABS(AN356-$B356)/$B356)*100,0))), "No Prediction")</f>
        <v>0</v>
      </c>
      <c r="AQ356" s="5">
        <f>IFERROR(IF(AP356=$B356,0,IF($B356=0,ROUND((ABS(AP356-'Calculs T1a'!$S$7)/'Calculs T1a'!$S$7)*100,0),ROUND((ABS(AP356-$B356)/$B356)*100,0))), "No Prediction")</f>
        <v>0</v>
      </c>
      <c r="AS356" s="5">
        <f>IFERROR(IF(AR356=$B356,0,IF($B356=0,ROUND((ABS(AR356-'Calculs T1a'!$S$7)/'Calculs T1a'!$S$7)*100,0),ROUND((ABS(AR356-$B356)/$B356)*100,0))), "No Prediction")</f>
        <v>0</v>
      </c>
      <c r="AU356" s="5">
        <f>IFERROR(IF(AT356=$B356,0,IF($B356=0,ROUND((ABS(AT356-'Calculs T1a'!$S$7)/'Calculs T1a'!$S$7)*100,0),ROUND((ABS(AT356-$B356)/$B356)*100,0))), "No Prediction")</f>
        <v>0</v>
      </c>
      <c r="AW356" s="5">
        <f>IFERROR(IF(AV356=$B356,0,IF($B356=0,ROUND((ABS(AV356-'Calculs T1a'!$S$7)/'Calculs T1a'!$S$7)*100,0),ROUND((ABS(AV356-$B356)/$B356)*100,0))), "No Prediction")</f>
        <v>0</v>
      </c>
      <c r="BB356" s="5">
        <f>IFERROR(IF(BA356=$B356,0,IF($B356=0,ROUND((ABS(BA356-'Calculs T1a'!$S$7)/'Calculs T1a'!$S$7)*100,0),ROUND((ABS(BA356-$B356)/$B356)*100,0))), "No Prediction")</f>
        <v>0</v>
      </c>
      <c r="BD356" s="5">
        <f>IFERROR(IF(BC356=$B356,0,IF($B356=0,ROUND((ABS(BC356-'Calculs T1a'!$S$7)/'Calculs T1a'!$S$7)*100,0),ROUND((ABS(BC356-$B356)/$B356)*100,0))), "No Prediction")</f>
        <v>0</v>
      </c>
      <c r="BF356" s="5">
        <f>IFERROR(IF(BE356=$B356,0,IF($B356=0,ROUND((ABS(BE356-'Calculs T1a'!$S$7)/'Calculs T1a'!$S$7)*100,0),ROUND((ABS(BE356-$B356)/$B356)*100,0))), "No Prediction")</f>
        <v>0</v>
      </c>
      <c r="BH356" s="5">
        <f>IFERROR(IF(BG356=$B356,0,IF($B356=0,ROUND((ABS(BG356-'Calculs T1a'!$S$7)/'Calculs T1a'!$S$7)*100,0),ROUND((ABS(BG356-$B356)/$B356)*100,0))), "No Prediction")</f>
        <v>0</v>
      </c>
      <c r="BJ356" s="5">
        <f>IFERROR(IF(BI356=$B356,0,IF($B356=0,ROUND((ABS(BI356-'Calculs T1a'!$S$7)/'Calculs T1a'!$S$7)*100,0),ROUND((ABS(BI356-$B356)/$B356)*100,0))), "No Prediction")</f>
        <v>0</v>
      </c>
      <c r="BL356" s="5">
        <f>IFERROR(IF(BK356=$B356,0,IF($B356=0,ROUND((ABS(BK356-'Calculs T1a'!$S$7)/'Calculs T1a'!$S$7)*100,0),ROUND((ABS(BK356-$B356)/$B356)*100,0))), "No Prediction")</f>
        <v>0</v>
      </c>
      <c r="BN356" s="5">
        <f>IFERROR(IF(BM356=$B356,0,IF($B356=0,ROUND((ABS(BM356-'Calculs T1a'!$S$7)/'Calculs T1a'!$S$7)*100,0),ROUND((ABS(BM356-$B356)/$B356)*100,0))), "No Prediction")</f>
        <v>0</v>
      </c>
      <c r="BP356" s="5">
        <f>IFERROR(IF(BO356=$B356,0,IF($B356=0,ROUND((ABS(BO356-'Calculs T1a'!$S$7)/'Calculs T1a'!$S$7)*100,0),ROUND((ABS(BO356-$B356)/$B356)*100,0))), "No Prediction")</f>
        <v>0</v>
      </c>
      <c r="BR356" s="5">
        <f>IFERROR(IF(BQ356=$B356,0,IF($B356=0,ROUND((ABS(BQ356-'Calculs T1a'!$S$7)/'Calculs T1a'!$S$7)*100,0),ROUND((ABS(BQ356-$B356)/$B356)*100,0))), "No Prediction")</f>
        <v>0</v>
      </c>
      <c r="BT356" s="5">
        <f>IFERROR(IF(BS356=$B356,0,IF($B356=0,ROUND((ABS(BS356-'Calculs T1a'!$S$7)/'Calculs T1a'!$S$7)*100,0),ROUND((ABS(BS356-$B356)/$B356)*100,0))), "No Prediction")</f>
        <v>0</v>
      </c>
      <c r="BV356" s="5">
        <f>IFERROR(IF(BU356=$B356,0,IF($B356=0,ROUND((ABS(BU356-'Calculs T1a'!$S$7)/'Calculs T1a'!$S$7)*100,0),ROUND((ABS(BU356-$B356)/$B356)*100,0))), "No Prediction")</f>
        <v>0</v>
      </c>
    </row>
    <row r="357" spans="4:74" x14ac:dyDescent="0.3">
      <c r="D357" s="5">
        <f>IFERROR(IF(C357=$B357,0,IF($B357=0,ROUND((ABS(C357-'Calculs T1a'!$S$7)/'Calculs T1a'!$S$7)*100,0),ROUND((ABS(C357-$B357)/$B357)*100,0))), "No Prediction")</f>
        <v>0</v>
      </c>
      <c r="F357" s="5">
        <f>IFERROR(IF(E357=$B357,0,IF($B357=0,ROUND((ABS(E357-'Calculs T1a'!$S$7)/'Calculs T1a'!$S$7)*100,0),ROUND((ABS(E357-$B357)/$B357)*100,0))), "No Prediction")</f>
        <v>0</v>
      </c>
      <c r="H357" s="5">
        <f>IFERROR(IF(G357=$B357,0,IF($B357=0,ROUND((ABS(G357-'Calculs T1a'!$S$7)/'Calculs T1a'!$S$7)*100,0),ROUND((ABS(G357-$B357)/$B357)*100,0))), "No Prediction")</f>
        <v>0</v>
      </c>
      <c r="J357" s="5">
        <f>IFERROR(IF(I357=$B357,0,IF($B357=0,ROUND((ABS(I357-'Calculs T1a'!$S$7)/'Calculs T1a'!$S$7)*100,0),ROUND((ABS(I357-$B357)/$B357)*100,0))), "No Prediction")</f>
        <v>0</v>
      </c>
      <c r="L357" s="5">
        <f>IFERROR(IF(K357=$B357,0,IF($B357=0,ROUND((ABS(K357-'Calculs T1a'!$S$7)/'Calculs T1a'!$S$7)*100,0),ROUND((ABS(K357-$B357)/$B357)*100,0))), "No Prediction")</f>
        <v>0</v>
      </c>
      <c r="N357" s="5">
        <f>IFERROR(IF(M357=$B357,0,IF($B357=0,ROUND((ABS(M357-'Calculs T1a'!$S$7)/'Calculs T1a'!$S$7)*100,0),ROUND((ABS(M357-$B357)/$B357)*100,0))), "No Prediction")</f>
        <v>0</v>
      </c>
      <c r="P357" s="5">
        <f>IFERROR(IF(O357=$B357,0,IF($B357=0,ROUND((ABS(O357-'Calculs T1a'!$S$7)/'Calculs T1a'!$S$7)*100,0),ROUND((ABS(O357-$B357)/$B357)*100,0))), "No Prediction")</f>
        <v>0</v>
      </c>
      <c r="R357" s="5">
        <f>IFERROR(IF(Q357=$B357,0,IF($B357=0,ROUND((ABS(Q357-'Calculs T1a'!$S$7)/'Calculs T1a'!$S$7)*100,0),ROUND((ABS(Q357-$B357)/$B357)*100,0))), "No Prediction")</f>
        <v>0</v>
      </c>
      <c r="T357" s="5">
        <f>IFERROR(IF(S357=$B357,0,IF($B357=0,ROUND((ABS(S357-'Calculs T1a'!$S$7)/'Calculs T1a'!$S$7)*100,0),ROUND((ABS(S357-$B357)/$B357)*100,0))), "No Prediction")</f>
        <v>0</v>
      </c>
      <c r="V357" s="5">
        <f>IFERROR(IF(U357=$B357,0,IF($B357=0,ROUND((ABS(U357-'Calculs T1a'!$S$7)/'Calculs T1a'!$S$7)*100,0),ROUND((ABS(U357-$B357)/$B357)*100,0))), "No Prediction")</f>
        <v>0</v>
      </c>
      <c r="X357" s="5">
        <f>IFERROR(IF(W357=$B357,0,IF($B357=0,ROUND((ABS(W357-'Calculs T1a'!$S$7)/'Calculs T1a'!$S$7)*100,0),ROUND((ABS(W357-$B357)/$B357)*100,0))), "No Prediction")</f>
        <v>0</v>
      </c>
      <c r="AC357" s="5">
        <f>IFERROR(IF(AB357=$B357,0,IF($B357=0,ROUND((ABS(AB357-'Calculs T1a'!$S$7)/'Calculs T1a'!$S$7)*100,0),ROUND((ABS(AB357-$B357)/$B357)*100,0))), "No Prediction")</f>
        <v>0</v>
      </c>
      <c r="AE357" s="5">
        <f>IFERROR(IF(AD357=$B357,0,IF($B357=0,ROUND((ABS(AD357-'Calculs T1a'!$S$7)/'Calculs T1a'!$S$7)*100,0),ROUND((ABS(AD357-$B357)/$B357)*100,0))), "No Prediction")</f>
        <v>0</v>
      </c>
      <c r="AG357" s="5">
        <f>IFERROR(IF(AF357=$B357,0,IF($B357=0,ROUND((ABS(AF357-'Calculs T1a'!$S$7)/'Calculs T1a'!$S$7)*100,0),ROUND((ABS(AF357-$B357)/$B357)*100,0))), "No Prediction")</f>
        <v>0</v>
      </c>
      <c r="AI357" s="5">
        <f>IFERROR(IF(AH357=$B357,0,IF($B357=0,ROUND((ABS(AH357-'Calculs T1a'!$S$7)/'Calculs T1a'!$S$7)*100,0),ROUND((ABS(AH357-$B357)/$B357)*100,0))), "No Prediction")</f>
        <v>0</v>
      </c>
      <c r="AK357" s="5">
        <f>IFERROR(IF(AJ357=$B357,0,IF($B357=0,ROUND((ABS(AJ357-'Calculs T1a'!$S$7)/'Calculs T1a'!$S$7)*100,0),ROUND((ABS(AJ357-$B357)/$B357)*100,0))), "No Prediction")</f>
        <v>0</v>
      </c>
      <c r="AM357" s="5">
        <f>IFERROR(IF(AL357=$B357,0,IF($B357=0,ROUND((ABS(AL357-'Calculs T1a'!$S$7)/'Calculs T1a'!$S$7)*100,0),ROUND((ABS(AL357-$B357)/$B357)*100,0))), "No Prediction")</f>
        <v>0</v>
      </c>
      <c r="AO357" s="5">
        <f>IFERROR(IF(AN357=$B357,0,IF($B357=0,ROUND((ABS(AN357-'Calculs T1a'!$S$7)/'Calculs T1a'!$S$7)*100,0),ROUND((ABS(AN357-$B357)/$B357)*100,0))), "No Prediction")</f>
        <v>0</v>
      </c>
      <c r="AQ357" s="5">
        <f>IFERROR(IF(AP357=$B357,0,IF($B357=0,ROUND((ABS(AP357-'Calculs T1a'!$S$7)/'Calculs T1a'!$S$7)*100,0),ROUND((ABS(AP357-$B357)/$B357)*100,0))), "No Prediction")</f>
        <v>0</v>
      </c>
      <c r="AS357" s="5">
        <f>IFERROR(IF(AR357=$B357,0,IF($B357=0,ROUND((ABS(AR357-'Calculs T1a'!$S$7)/'Calculs T1a'!$S$7)*100,0),ROUND((ABS(AR357-$B357)/$B357)*100,0))), "No Prediction")</f>
        <v>0</v>
      </c>
      <c r="AU357" s="5">
        <f>IFERROR(IF(AT357=$B357,0,IF($B357=0,ROUND((ABS(AT357-'Calculs T1a'!$S$7)/'Calculs T1a'!$S$7)*100,0),ROUND((ABS(AT357-$B357)/$B357)*100,0))), "No Prediction")</f>
        <v>0</v>
      </c>
      <c r="AW357" s="5">
        <f>IFERROR(IF(AV357=$B357,0,IF($B357=0,ROUND((ABS(AV357-'Calculs T1a'!$S$7)/'Calculs T1a'!$S$7)*100,0),ROUND((ABS(AV357-$B357)/$B357)*100,0))), "No Prediction")</f>
        <v>0</v>
      </c>
      <c r="BB357" s="5">
        <f>IFERROR(IF(BA357=$B357,0,IF($B357=0,ROUND((ABS(BA357-'Calculs T1a'!$S$7)/'Calculs T1a'!$S$7)*100,0),ROUND((ABS(BA357-$B357)/$B357)*100,0))), "No Prediction")</f>
        <v>0</v>
      </c>
      <c r="BD357" s="5">
        <f>IFERROR(IF(BC357=$B357,0,IF($B357=0,ROUND((ABS(BC357-'Calculs T1a'!$S$7)/'Calculs T1a'!$S$7)*100,0),ROUND((ABS(BC357-$B357)/$B357)*100,0))), "No Prediction")</f>
        <v>0</v>
      </c>
      <c r="BF357" s="5">
        <f>IFERROR(IF(BE357=$B357,0,IF($B357=0,ROUND((ABS(BE357-'Calculs T1a'!$S$7)/'Calculs T1a'!$S$7)*100,0),ROUND((ABS(BE357-$B357)/$B357)*100,0))), "No Prediction")</f>
        <v>0</v>
      </c>
      <c r="BH357" s="5">
        <f>IFERROR(IF(BG357=$B357,0,IF($B357=0,ROUND((ABS(BG357-'Calculs T1a'!$S$7)/'Calculs T1a'!$S$7)*100,0),ROUND((ABS(BG357-$B357)/$B357)*100,0))), "No Prediction")</f>
        <v>0</v>
      </c>
      <c r="BJ357" s="5">
        <f>IFERROR(IF(BI357=$B357,0,IF($B357=0,ROUND((ABS(BI357-'Calculs T1a'!$S$7)/'Calculs T1a'!$S$7)*100,0),ROUND((ABS(BI357-$B357)/$B357)*100,0))), "No Prediction")</f>
        <v>0</v>
      </c>
      <c r="BL357" s="5">
        <f>IFERROR(IF(BK357=$B357,0,IF($B357=0,ROUND((ABS(BK357-'Calculs T1a'!$S$7)/'Calculs T1a'!$S$7)*100,0),ROUND((ABS(BK357-$B357)/$B357)*100,0))), "No Prediction")</f>
        <v>0</v>
      </c>
      <c r="BN357" s="5">
        <f>IFERROR(IF(BM357=$B357,0,IF($B357=0,ROUND((ABS(BM357-'Calculs T1a'!$S$7)/'Calculs T1a'!$S$7)*100,0),ROUND((ABS(BM357-$B357)/$B357)*100,0))), "No Prediction")</f>
        <v>0</v>
      </c>
      <c r="BP357" s="5">
        <f>IFERROR(IF(BO357=$B357,0,IF($B357=0,ROUND((ABS(BO357-'Calculs T1a'!$S$7)/'Calculs T1a'!$S$7)*100,0),ROUND((ABS(BO357-$B357)/$B357)*100,0))), "No Prediction")</f>
        <v>0</v>
      </c>
      <c r="BR357" s="5">
        <f>IFERROR(IF(BQ357=$B357,0,IF($B357=0,ROUND((ABS(BQ357-'Calculs T1a'!$S$7)/'Calculs T1a'!$S$7)*100,0),ROUND((ABS(BQ357-$B357)/$B357)*100,0))), "No Prediction")</f>
        <v>0</v>
      </c>
      <c r="BT357" s="5">
        <f>IFERROR(IF(BS357=$B357,0,IF($B357=0,ROUND((ABS(BS357-'Calculs T1a'!$S$7)/'Calculs T1a'!$S$7)*100,0),ROUND((ABS(BS357-$B357)/$B357)*100,0))), "No Prediction")</f>
        <v>0</v>
      </c>
      <c r="BV357" s="5">
        <f>IFERROR(IF(BU357=$B357,0,IF($B357=0,ROUND((ABS(BU357-'Calculs T1a'!$S$7)/'Calculs T1a'!$S$7)*100,0),ROUND((ABS(BU357-$B357)/$B357)*100,0))), "No Prediction")</f>
        <v>0</v>
      </c>
    </row>
    <row r="358" spans="4:74" x14ac:dyDescent="0.3">
      <c r="D358" s="5">
        <f>IFERROR(IF(C358=$B358,0,IF($B358=0,ROUND((ABS(C358-'Calculs T1a'!$S$7)/'Calculs T1a'!$S$7)*100,0),ROUND((ABS(C358-$B358)/$B358)*100,0))), "No Prediction")</f>
        <v>0</v>
      </c>
      <c r="F358" s="5">
        <f>IFERROR(IF(E358=$B358,0,IF($B358=0,ROUND((ABS(E358-'Calculs T1a'!$S$7)/'Calculs T1a'!$S$7)*100,0),ROUND((ABS(E358-$B358)/$B358)*100,0))), "No Prediction")</f>
        <v>0</v>
      </c>
      <c r="H358" s="5">
        <f>IFERROR(IF(G358=$B358,0,IF($B358=0,ROUND((ABS(G358-'Calculs T1a'!$S$7)/'Calculs T1a'!$S$7)*100,0),ROUND((ABS(G358-$B358)/$B358)*100,0))), "No Prediction")</f>
        <v>0</v>
      </c>
      <c r="J358" s="5">
        <f>IFERROR(IF(I358=$B358,0,IF($B358=0,ROUND((ABS(I358-'Calculs T1a'!$S$7)/'Calculs T1a'!$S$7)*100,0),ROUND((ABS(I358-$B358)/$B358)*100,0))), "No Prediction")</f>
        <v>0</v>
      </c>
      <c r="L358" s="5">
        <f>IFERROR(IF(K358=$B358,0,IF($B358=0,ROUND((ABS(K358-'Calculs T1a'!$S$7)/'Calculs T1a'!$S$7)*100,0),ROUND((ABS(K358-$B358)/$B358)*100,0))), "No Prediction")</f>
        <v>0</v>
      </c>
      <c r="N358" s="5">
        <f>IFERROR(IF(M358=$B358,0,IF($B358=0,ROUND((ABS(M358-'Calculs T1a'!$S$7)/'Calculs T1a'!$S$7)*100,0),ROUND((ABS(M358-$B358)/$B358)*100,0))), "No Prediction")</f>
        <v>0</v>
      </c>
      <c r="P358" s="5">
        <f>IFERROR(IF(O358=$B358,0,IF($B358=0,ROUND((ABS(O358-'Calculs T1a'!$S$7)/'Calculs T1a'!$S$7)*100,0),ROUND((ABS(O358-$B358)/$B358)*100,0))), "No Prediction")</f>
        <v>0</v>
      </c>
      <c r="R358" s="5">
        <f>IFERROR(IF(Q358=$B358,0,IF($B358=0,ROUND((ABS(Q358-'Calculs T1a'!$S$7)/'Calculs T1a'!$S$7)*100,0),ROUND((ABS(Q358-$B358)/$B358)*100,0))), "No Prediction")</f>
        <v>0</v>
      </c>
      <c r="T358" s="5">
        <f>IFERROR(IF(S358=$B358,0,IF($B358=0,ROUND((ABS(S358-'Calculs T1a'!$S$7)/'Calculs T1a'!$S$7)*100,0),ROUND((ABS(S358-$B358)/$B358)*100,0))), "No Prediction")</f>
        <v>0</v>
      </c>
      <c r="V358" s="5">
        <f>IFERROR(IF(U358=$B358,0,IF($B358=0,ROUND((ABS(U358-'Calculs T1a'!$S$7)/'Calculs T1a'!$S$7)*100,0),ROUND((ABS(U358-$B358)/$B358)*100,0))), "No Prediction")</f>
        <v>0</v>
      </c>
      <c r="X358" s="5">
        <f>IFERROR(IF(W358=$B358,0,IF($B358=0,ROUND((ABS(W358-'Calculs T1a'!$S$7)/'Calculs T1a'!$S$7)*100,0),ROUND((ABS(W358-$B358)/$B358)*100,0))), "No Prediction")</f>
        <v>0</v>
      </c>
      <c r="AC358" s="5">
        <f>IFERROR(IF(AB358=$B358,0,IF($B358=0,ROUND((ABS(AB358-'Calculs T1a'!$S$7)/'Calculs T1a'!$S$7)*100,0),ROUND((ABS(AB358-$B358)/$B358)*100,0))), "No Prediction")</f>
        <v>0</v>
      </c>
      <c r="AE358" s="5">
        <f>IFERROR(IF(AD358=$B358,0,IF($B358=0,ROUND((ABS(AD358-'Calculs T1a'!$S$7)/'Calculs T1a'!$S$7)*100,0),ROUND((ABS(AD358-$B358)/$B358)*100,0))), "No Prediction")</f>
        <v>0</v>
      </c>
      <c r="AG358" s="5">
        <f>IFERROR(IF(AF358=$B358,0,IF($B358=0,ROUND((ABS(AF358-'Calculs T1a'!$S$7)/'Calculs T1a'!$S$7)*100,0),ROUND((ABS(AF358-$B358)/$B358)*100,0))), "No Prediction")</f>
        <v>0</v>
      </c>
      <c r="AI358" s="5">
        <f>IFERROR(IF(AH358=$B358,0,IF($B358=0,ROUND((ABS(AH358-'Calculs T1a'!$S$7)/'Calculs T1a'!$S$7)*100,0),ROUND((ABS(AH358-$B358)/$B358)*100,0))), "No Prediction")</f>
        <v>0</v>
      </c>
      <c r="AK358" s="5">
        <f>IFERROR(IF(AJ358=$B358,0,IF($B358=0,ROUND((ABS(AJ358-'Calculs T1a'!$S$7)/'Calculs T1a'!$S$7)*100,0),ROUND((ABS(AJ358-$B358)/$B358)*100,0))), "No Prediction")</f>
        <v>0</v>
      </c>
      <c r="AM358" s="5">
        <f>IFERROR(IF(AL358=$B358,0,IF($B358=0,ROUND((ABS(AL358-'Calculs T1a'!$S$7)/'Calculs T1a'!$S$7)*100,0),ROUND((ABS(AL358-$B358)/$B358)*100,0))), "No Prediction")</f>
        <v>0</v>
      </c>
      <c r="AO358" s="5">
        <f>IFERROR(IF(AN358=$B358,0,IF($B358=0,ROUND((ABS(AN358-'Calculs T1a'!$S$7)/'Calculs T1a'!$S$7)*100,0),ROUND((ABS(AN358-$B358)/$B358)*100,0))), "No Prediction")</f>
        <v>0</v>
      </c>
      <c r="AQ358" s="5">
        <f>IFERROR(IF(AP358=$B358,0,IF($B358=0,ROUND((ABS(AP358-'Calculs T1a'!$S$7)/'Calculs T1a'!$S$7)*100,0),ROUND((ABS(AP358-$B358)/$B358)*100,0))), "No Prediction")</f>
        <v>0</v>
      </c>
      <c r="AS358" s="5">
        <f>IFERROR(IF(AR358=$B358,0,IF($B358=0,ROUND((ABS(AR358-'Calculs T1a'!$S$7)/'Calculs T1a'!$S$7)*100,0),ROUND((ABS(AR358-$B358)/$B358)*100,0))), "No Prediction")</f>
        <v>0</v>
      </c>
      <c r="AU358" s="5">
        <f>IFERROR(IF(AT358=$B358,0,IF($B358=0,ROUND((ABS(AT358-'Calculs T1a'!$S$7)/'Calculs T1a'!$S$7)*100,0),ROUND((ABS(AT358-$B358)/$B358)*100,0))), "No Prediction")</f>
        <v>0</v>
      </c>
      <c r="AW358" s="5">
        <f>IFERROR(IF(AV358=$B358,0,IF($B358=0,ROUND((ABS(AV358-'Calculs T1a'!$S$7)/'Calculs T1a'!$S$7)*100,0),ROUND((ABS(AV358-$B358)/$B358)*100,0))), "No Prediction")</f>
        <v>0</v>
      </c>
      <c r="BB358" s="5">
        <f>IFERROR(IF(BA358=$B358,0,IF($B358=0,ROUND((ABS(BA358-'Calculs T1a'!$S$7)/'Calculs T1a'!$S$7)*100,0),ROUND((ABS(BA358-$B358)/$B358)*100,0))), "No Prediction")</f>
        <v>0</v>
      </c>
      <c r="BD358" s="5">
        <f>IFERROR(IF(BC358=$B358,0,IF($B358=0,ROUND((ABS(BC358-'Calculs T1a'!$S$7)/'Calculs T1a'!$S$7)*100,0),ROUND((ABS(BC358-$B358)/$B358)*100,0))), "No Prediction")</f>
        <v>0</v>
      </c>
      <c r="BF358" s="5">
        <f>IFERROR(IF(BE358=$B358,0,IF($B358=0,ROUND((ABS(BE358-'Calculs T1a'!$S$7)/'Calculs T1a'!$S$7)*100,0),ROUND((ABS(BE358-$B358)/$B358)*100,0))), "No Prediction")</f>
        <v>0</v>
      </c>
      <c r="BH358" s="5">
        <f>IFERROR(IF(BG358=$B358,0,IF($B358=0,ROUND((ABS(BG358-'Calculs T1a'!$S$7)/'Calculs T1a'!$S$7)*100,0),ROUND((ABS(BG358-$B358)/$B358)*100,0))), "No Prediction")</f>
        <v>0</v>
      </c>
      <c r="BJ358" s="5">
        <f>IFERROR(IF(BI358=$B358,0,IF($B358=0,ROUND((ABS(BI358-'Calculs T1a'!$S$7)/'Calculs T1a'!$S$7)*100,0),ROUND((ABS(BI358-$B358)/$B358)*100,0))), "No Prediction")</f>
        <v>0</v>
      </c>
      <c r="BL358" s="5">
        <f>IFERROR(IF(BK358=$B358,0,IF($B358=0,ROUND((ABS(BK358-'Calculs T1a'!$S$7)/'Calculs T1a'!$S$7)*100,0),ROUND((ABS(BK358-$B358)/$B358)*100,0))), "No Prediction")</f>
        <v>0</v>
      </c>
      <c r="BN358" s="5">
        <f>IFERROR(IF(BM358=$B358,0,IF($B358=0,ROUND((ABS(BM358-'Calculs T1a'!$S$7)/'Calculs T1a'!$S$7)*100,0),ROUND((ABS(BM358-$B358)/$B358)*100,0))), "No Prediction")</f>
        <v>0</v>
      </c>
      <c r="BP358" s="5">
        <f>IFERROR(IF(BO358=$B358,0,IF($B358=0,ROUND((ABS(BO358-'Calculs T1a'!$S$7)/'Calculs T1a'!$S$7)*100,0),ROUND((ABS(BO358-$B358)/$B358)*100,0))), "No Prediction")</f>
        <v>0</v>
      </c>
      <c r="BR358" s="5">
        <f>IFERROR(IF(BQ358=$B358,0,IF($B358=0,ROUND((ABS(BQ358-'Calculs T1a'!$S$7)/'Calculs T1a'!$S$7)*100,0),ROUND((ABS(BQ358-$B358)/$B358)*100,0))), "No Prediction")</f>
        <v>0</v>
      </c>
      <c r="BT358" s="5">
        <f>IFERROR(IF(BS358=$B358,0,IF($B358=0,ROUND((ABS(BS358-'Calculs T1a'!$S$7)/'Calculs T1a'!$S$7)*100,0),ROUND((ABS(BS358-$B358)/$B358)*100,0))), "No Prediction")</f>
        <v>0</v>
      </c>
      <c r="BV358" s="5">
        <f>IFERROR(IF(BU358=$B358,0,IF($B358=0,ROUND((ABS(BU358-'Calculs T1a'!$S$7)/'Calculs T1a'!$S$7)*100,0),ROUND((ABS(BU358-$B358)/$B358)*100,0))), "No Prediction")</f>
        <v>0</v>
      </c>
    </row>
    <row r="359" spans="4:74" x14ac:dyDescent="0.3">
      <c r="D359" s="5">
        <f>IFERROR(IF(C359=$B359,0,IF($B359=0,ROUND((ABS(C359-'Calculs T1a'!$S$7)/'Calculs T1a'!$S$7)*100,0),ROUND((ABS(C359-$B359)/$B359)*100,0))), "No Prediction")</f>
        <v>0</v>
      </c>
      <c r="F359" s="5">
        <f>IFERROR(IF(E359=$B359,0,IF($B359=0,ROUND((ABS(E359-'Calculs T1a'!$S$7)/'Calculs T1a'!$S$7)*100,0),ROUND((ABS(E359-$B359)/$B359)*100,0))), "No Prediction")</f>
        <v>0</v>
      </c>
      <c r="H359" s="5">
        <f>IFERROR(IF(G359=$B359,0,IF($B359=0,ROUND((ABS(G359-'Calculs T1a'!$S$7)/'Calculs T1a'!$S$7)*100,0),ROUND((ABS(G359-$B359)/$B359)*100,0))), "No Prediction")</f>
        <v>0</v>
      </c>
      <c r="J359" s="5">
        <f>IFERROR(IF(I359=$B359,0,IF($B359=0,ROUND((ABS(I359-'Calculs T1a'!$S$7)/'Calculs T1a'!$S$7)*100,0),ROUND((ABS(I359-$B359)/$B359)*100,0))), "No Prediction")</f>
        <v>0</v>
      </c>
      <c r="L359" s="5">
        <f>IFERROR(IF(K359=$B359,0,IF($B359=0,ROUND((ABS(K359-'Calculs T1a'!$S$7)/'Calculs T1a'!$S$7)*100,0),ROUND((ABS(K359-$B359)/$B359)*100,0))), "No Prediction")</f>
        <v>0</v>
      </c>
      <c r="N359" s="5">
        <f>IFERROR(IF(M359=$B359,0,IF($B359=0,ROUND((ABS(M359-'Calculs T1a'!$S$7)/'Calculs T1a'!$S$7)*100,0),ROUND((ABS(M359-$B359)/$B359)*100,0))), "No Prediction")</f>
        <v>0</v>
      </c>
      <c r="P359" s="5">
        <f>IFERROR(IF(O359=$B359,0,IF($B359=0,ROUND((ABS(O359-'Calculs T1a'!$S$7)/'Calculs T1a'!$S$7)*100,0),ROUND((ABS(O359-$B359)/$B359)*100,0))), "No Prediction")</f>
        <v>0</v>
      </c>
      <c r="R359" s="5">
        <f>IFERROR(IF(Q359=$B359,0,IF($B359=0,ROUND((ABS(Q359-'Calculs T1a'!$S$7)/'Calculs T1a'!$S$7)*100,0),ROUND((ABS(Q359-$B359)/$B359)*100,0))), "No Prediction")</f>
        <v>0</v>
      </c>
      <c r="T359" s="5">
        <f>IFERROR(IF(S359=$B359,0,IF($B359=0,ROUND((ABS(S359-'Calculs T1a'!$S$7)/'Calculs T1a'!$S$7)*100,0),ROUND((ABS(S359-$B359)/$B359)*100,0))), "No Prediction")</f>
        <v>0</v>
      </c>
      <c r="V359" s="5">
        <f>IFERROR(IF(U359=$B359,0,IF($B359=0,ROUND((ABS(U359-'Calculs T1a'!$S$7)/'Calculs T1a'!$S$7)*100,0),ROUND((ABS(U359-$B359)/$B359)*100,0))), "No Prediction")</f>
        <v>0</v>
      </c>
      <c r="X359" s="5">
        <f>IFERROR(IF(W359=$B359,0,IF($B359=0,ROUND((ABS(W359-'Calculs T1a'!$S$7)/'Calculs T1a'!$S$7)*100,0),ROUND((ABS(W359-$B359)/$B359)*100,0))), "No Prediction")</f>
        <v>0</v>
      </c>
      <c r="AC359" s="5">
        <f>IFERROR(IF(AB359=$B359,0,IF($B359=0,ROUND((ABS(AB359-'Calculs T1a'!$S$7)/'Calculs T1a'!$S$7)*100,0),ROUND((ABS(AB359-$B359)/$B359)*100,0))), "No Prediction")</f>
        <v>0</v>
      </c>
      <c r="AE359" s="5">
        <f>IFERROR(IF(AD359=$B359,0,IF($B359=0,ROUND((ABS(AD359-'Calculs T1a'!$S$7)/'Calculs T1a'!$S$7)*100,0),ROUND((ABS(AD359-$B359)/$B359)*100,0))), "No Prediction")</f>
        <v>0</v>
      </c>
      <c r="AG359" s="5">
        <f>IFERROR(IF(AF359=$B359,0,IF($B359=0,ROUND((ABS(AF359-'Calculs T1a'!$S$7)/'Calculs T1a'!$S$7)*100,0),ROUND((ABS(AF359-$B359)/$B359)*100,0))), "No Prediction")</f>
        <v>0</v>
      </c>
      <c r="AI359" s="5">
        <f>IFERROR(IF(AH359=$B359,0,IF($B359=0,ROUND((ABS(AH359-'Calculs T1a'!$S$7)/'Calculs T1a'!$S$7)*100,0),ROUND((ABS(AH359-$B359)/$B359)*100,0))), "No Prediction")</f>
        <v>0</v>
      </c>
      <c r="AK359" s="5">
        <f>IFERROR(IF(AJ359=$B359,0,IF($B359=0,ROUND((ABS(AJ359-'Calculs T1a'!$S$7)/'Calculs T1a'!$S$7)*100,0),ROUND((ABS(AJ359-$B359)/$B359)*100,0))), "No Prediction")</f>
        <v>0</v>
      </c>
      <c r="AM359" s="5">
        <f>IFERROR(IF(AL359=$B359,0,IF($B359=0,ROUND((ABS(AL359-'Calculs T1a'!$S$7)/'Calculs T1a'!$S$7)*100,0),ROUND((ABS(AL359-$B359)/$B359)*100,0))), "No Prediction")</f>
        <v>0</v>
      </c>
      <c r="AO359" s="5">
        <f>IFERROR(IF(AN359=$B359,0,IF($B359=0,ROUND((ABS(AN359-'Calculs T1a'!$S$7)/'Calculs T1a'!$S$7)*100,0),ROUND((ABS(AN359-$B359)/$B359)*100,0))), "No Prediction")</f>
        <v>0</v>
      </c>
      <c r="AQ359" s="5">
        <f>IFERROR(IF(AP359=$B359,0,IF($B359=0,ROUND((ABS(AP359-'Calculs T1a'!$S$7)/'Calculs T1a'!$S$7)*100,0),ROUND((ABS(AP359-$B359)/$B359)*100,0))), "No Prediction")</f>
        <v>0</v>
      </c>
      <c r="AS359" s="5">
        <f>IFERROR(IF(AR359=$B359,0,IF($B359=0,ROUND((ABS(AR359-'Calculs T1a'!$S$7)/'Calculs T1a'!$S$7)*100,0),ROUND((ABS(AR359-$B359)/$B359)*100,0))), "No Prediction")</f>
        <v>0</v>
      </c>
      <c r="AU359" s="5">
        <f>IFERROR(IF(AT359=$B359,0,IF($B359=0,ROUND((ABS(AT359-'Calculs T1a'!$S$7)/'Calculs T1a'!$S$7)*100,0),ROUND((ABS(AT359-$B359)/$B359)*100,0))), "No Prediction")</f>
        <v>0</v>
      </c>
      <c r="AW359" s="5">
        <f>IFERROR(IF(AV359=$B359,0,IF($B359=0,ROUND((ABS(AV359-'Calculs T1a'!$S$7)/'Calculs T1a'!$S$7)*100,0),ROUND((ABS(AV359-$B359)/$B359)*100,0))), "No Prediction")</f>
        <v>0</v>
      </c>
      <c r="BB359" s="5">
        <f>IFERROR(IF(BA359=$B359,0,IF($B359=0,ROUND((ABS(BA359-'Calculs T1a'!$S$7)/'Calculs T1a'!$S$7)*100,0),ROUND((ABS(BA359-$B359)/$B359)*100,0))), "No Prediction")</f>
        <v>0</v>
      </c>
      <c r="BD359" s="5">
        <f>IFERROR(IF(BC359=$B359,0,IF($B359=0,ROUND((ABS(BC359-'Calculs T1a'!$S$7)/'Calculs T1a'!$S$7)*100,0),ROUND((ABS(BC359-$B359)/$B359)*100,0))), "No Prediction")</f>
        <v>0</v>
      </c>
      <c r="BF359" s="5">
        <f>IFERROR(IF(BE359=$B359,0,IF($B359=0,ROUND((ABS(BE359-'Calculs T1a'!$S$7)/'Calculs T1a'!$S$7)*100,0),ROUND((ABS(BE359-$B359)/$B359)*100,0))), "No Prediction")</f>
        <v>0</v>
      </c>
      <c r="BH359" s="5">
        <f>IFERROR(IF(BG359=$B359,0,IF($B359=0,ROUND((ABS(BG359-'Calculs T1a'!$S$7)/'Calculs T1a'!$S$7)*100,0),ROUND((ABS(BG359-$B359)/$B359)*100,0))), "No Prediction")</f>
        <v>0</v>
      </c>
      <c r="BJ359" s="5">
        <f>IFERROR(IF(BI359=$B359,0,IF($B359=0,ROUND((ABS(BI359-'Calculs T1a'!$S$7)/'Calculs T1a'!$S$7)*100,0),ROUND((ABS(BI359-$B359)/$B359)*100,0))), "No Prediction")</f>
        <v>0</v>
      </c>
      <c r="BL359" s="5">
        <f>IFERROR(IF(BK359=$B359,0,IF($B359=0,ROUND((ABS(BK359-'Calculs T1a'!$S$7)/'Calculs T1a'!$S$7)*100,0),ROUND((ABS(BK359-$B359)/$B359)*100,0))), "No Prediction")</f>
        <v>0</v>
      </c>
      <c r="BN359" s="5">
        <f>IFERROR(IF(BM359=$B359,0,IF($B359=0,ROUND((ABS(BM359-'Calculs T1a'!$S$7)/'Calculs T1a'!$S$7)*100,0),ROUND((ABS(BM359-$B359)/$B359)*100,0))), "No Prediction")</f>
        <v>0</v>
      </c>
      <c r="BP359" s="5">
        <f>IFERROR(IF(BO359=$B359,0,IF($B359=0,ROUND((ABS(BO359-'Calculs T1a'!$S$7)/'Calculs T1a'!$S$7)*100,0),ROUND((ABS(BO359-$B359)/$B359)*100,0))), "No Prediction")</f>
        <v>0</v>
      </c>
      <c r="BR359" s="5">
        <f>IFERROR(IF(BQ359=$B359,0,IF($B359=0,ROUND((ABS(BQ359-'Calculs T1a'!$S$7)/'Calculs T1a'!$S$7)*100,0),ROUND((ABS(BQ359-$B359)/$B359)*100,0))), "No Prediction")</f>
        <v>0</v>
      </c>
      <c r="BT359" s="5">
        <f>IFERROR(IF(BS359=$B359,0,IF($B359=0,ROUND((ABS(BS359-'Calculs T1a'!$S$7)/'Calculs T1a'!$S$7)*100,0),ROUND((ABS(BS359-$B359)/$B359)*100,0))), "No Prediction")</f>
        <v>0</v>
      </c>
      <c r="BV359" s="5">
        <f>IFERROR(IF(BU359=$B359,0,IF($B359=0,ROUND((ABS(BU359-'Calculs T1a'!$S$7)/'Calculs T1a'!$S$7)*100,0),ROUND((ABS(BU359-$B359)/$B359)*100,0))), "No Prediction")</f>
        <v>0</v>
      </c>
    </row>
    <row r="360" spans="4:74" x14ac:dyDescent="0.3">
      <c r="D360" s="5">
        <f>IFERROR(IF(C360=$B360,0,IF($B360=0,ROUND((ABS(C360-'Calculs T1a'!$S$7)/'Calculs T1a'!$S$7)*100,0),ROUND((ABS(C360-$B360)/$B360)*100,0))), "No Prediction")</f>
        <v>0</v>
      </c>
      <c r="F360" s="5">
        <f>IFERROR(IF(E360=$B360,0,IF($B360=0,ROUND((ABS(E360-'Calculs T1a'!$S$7)/'Calculs T1a'!$S$7)*100,0),ROUND((ABS(E360-$B360)/$B360)*100,0))), "No Prediction")</f>
        <v>0</v>
      </c>
      <c r="H360" s="5">
        <f>IFERROR(IF(G360=$B360,0,IF($B360=0,ROUND((ABS(G360-'Calculs T1a'!$S$7)/'Calculs T1a'!$S$7)*100,0),ROUND((ABS(G360-$B360)/$B360)*100,0))), "No Prediction")</f>
        <v>0</v>
      </c>
      <c r="J360" s="5">
        <f>IFERROR(IF(I360=$B360,0,IF($B360=0,ROUND((ABS(I360-'Calculs T1a'!$S$7)/'Calculs T1a'!$S$7)*100,0),ROUND((ABS(I360-$B360)/$B360)*100,0))), "No Prediction")</f>
        <v>0</v>
      </c>
      <c r="L360" s="5">
        <f>IFERROR(IF(K360=$B360,0,IF($B360=0,ROUND((ABS(K360-'Calculs T1a'!$S$7)/'Calculs T1a'!$S$7)*100,0),ROUND((ABS(K360-$B360)/$B360)*100,0))), "No Prediction")</f>
        <v>0</v>
      </c>
      <c r="N360" s="5">
        <f>IFERROR(IF(M360=$B360,0,IF($B360=0,ROUND((ABS(M360-'Calculs T1a'!$S$7)/'Calculs T1a'!$S$7)*100,0),ROUND((ABS(M360-$B360)/$B360)*100,0))), "No Prediction")</f>
        <v>0</v>
      </c>
      <c r="P360" s="5">
        <f>IFERROR(IF(O360=$B360,0,IF($B360=0,ROUND((ABS(O360-'Calculs T1a'!$S$7)/'Calculs T1a'!$S$7)*100,0),ROUND((ABS(O360-$B360)/$B360)*100,0))), "No Prediction")</f>
        <v>0</v>
      </c>
      <c r="R360" s="5">
        <f>IFERROR(IF(Q360=$B360,0,IF($B360=0,ROUND((ABS(Q360-'Calculs T1a'!$S$7)/'Calculs T1a'!$S$7)*100,0),ROUND((ABS(Q360-$B360)/$B360)*100,0))), "No Prediction")</f>
        <v>0</v>
      </c>
      <c r="T360" s="5">
        <f>IFERROR(IF(S360=$B360,0,IF($B360=0,ROUND((ABS(S360-'Calculs T1a'!$S$7)/'Calculs T1a'!$S$7)*100,0),ROUND((ABS(S360-$B360)/$B360)*100,0))), "No Prediction")</f>
        <v>0</v>
      </c>
      <c r="V360" s="5">
        <f>IFERROR(IF(U360=$B360,0,IF($B360=0,ROUND((ABS(U360-'Calculs T1a'!$S$7)/'Calculs T1a'!$S$7)*100,0),ROUND((ABS(U360-$B360)/$B360)*100,0))), "No Prediction")</f>
        <v>0</v>
      </c>
      <c r="X360" s="5">
        <f>IFERROR(IF(W360=$B360,0,IF($B360=0,ROUND((ABS(W360-'Calculs T1a'!$S$7)/'Calculs T1a'!$S$7)*100,0),ROUND((ABS(W360-$B360)/$B360)*100,0))), "No Prediction")</f>
        <v>0</v>
      </c>
      <c r="AC360" s="5">
        <f>IFERROR(IF(AB360=$B360,0,IF($B360=0,ROUND((ABS(AB360-'Calculs T1a'!$S$7)/'Calculs T1a'!$S$7)*100,0),ROUND((ABS(AB360-$B360)/$B360)*100,0))), "No Prediction")</f>
        <v>0</v>
      </c>
      <c r="AE360" s="5">
        <f>IFERROR(IF(AD360=$B360,0,IF($B360=0,ROUND((ABS(AD360-'Calculs T1a'!$S$7)/'Calculs T1a'!$S$7)*100,0),ROUND((ABS(AD360-$B360)/$B360)*100,0))), "No Prediction")</f>
        <v>0</v>
      </c>
      <c r="AG360" s="5">
        <f>IFERROR(IF(AF360=$B360,0,IF($B360=0,ROUND((ABS(AF360-'Calculs T1a'!$S$7)/'Calculs T1a'!$S$7)*100,0),ROUND((ABS(AF360-$B360)/$B360)*100,0))), "No Prediction")</f>
        <v>0</v>
      </c>
      <c r="AI360" s="5">
        <f>IFERROR(IF(AH360=$B360,0,IF($B360=0,ROUND((ABS(AH360-'Calculs T1a'!$S$7)/'Calculs T1a'!$S$7)*100,0),ROUND((ABS(AH360-$B360)/$B360)*100,0))), "No Prediction")</f>
        <v>0</v>
      </c>
      <c r="AK360" s="5">
        <f>IFERROR(IF(AJ360=$B360,0,IF($B360=0,ROUND((ABS(AJ360-'Calculs T1a'!$S$7)/'Calculs T1a'!$S$7)*100,0),ROUND((ABS(AJ360-$B360)/$B360)*100,0))), "No Prediction")</f>
        <v>0</v>
      </c>
      <c r="AM360" s="5">
        <f>IFERROR(IF(AL360=$B360,0,IF($B360=0,ROUND((ABS(AL360-'Calculs T1a'!$S$7)/'Calculs T1a'!$S$7)*100,0),ROUND((ABS(AL360-$B360)/$B360)*100,0))), "No Prediction")</f>
        <v>0</v>
      </c>
      <c r="AO360" s="5">
        <f>IFERROR(IF(AN360=$B360,0,IF($B360=0,ROUND((ABS(AN360-'Calculs T1a'!$S$7)/'Calculs T1a'!$S$7)*100,0),ROUND((ABS(AN360-$B360)/$B360)*100,0))), "No Prediction")</f>
        <v>0</v>
      </c>
      <c r="AQ360" s="5">
        <f>IFERROR(IF(AP360=$B360,0,IF($B360=0,ROUND((ABS(AP360-'Calculs T1a'!$S$7)/'Calculs T1a'!$S$7)*100,0),ROUND((ABS(AP360-$B360)/$B360)*100,0))), "No Prediction")</f>
        <v>0</v>
      </c>
      <c r="AS360" s="5">
        <f>IFERROR(IF(AR360=$B360,0,IF($B360=0,ROUND((ABS(AR360-'Calculs T1a'!$S$7)/'Calculs T1a'!$S$7)*100,0),ROUND((ABS(AR360-$B360)/$B360)*100,0))), "No Prediction")</f>
        <v>0</v>
      </c>
      <c r="AU360" s="5">
        <f>IFERROR(IF(AT360=$B360,0,IF($B360=0,ROUND((ABS(AT360-'Calculs T1a'!$S$7)/'Calculs T1a'!$S$7)*100,0),ROUND((ABS(AT360-$B360)/$B360)*100,0))), "No Prediction")</f>
        <v>0</v>
      </c>
      <c r="AW360" s="5">
        <f>IFERROR(IF(AV360=$B360,0,IF($B360=0,ROUND((ABS(AV360-'Calculs T1a'!$S$7)/'Calculs T1a'!$S$7)*100,0),ROUND((ABS(AV360-$B360)/$B360)*100,0))), "No Prediction")</f>
        <v>0</v>
      </c>
      <c r="BB360" s="5">
        <f>IFERROR(IF(BA360=$B360,0,IF($B360=0,ROUND((ABS(BA360-'Calculs T1a'!$S$7)/'Calculs T1a'!$S$7)*100,0),ROUND((ABS(BA360-$B360)/$B360)*100,0))), "No Prediction")</f>
        <v>0</v>
      </c>
      <c r="BD360" s="5">
        <f>IFERROR(IF(BC360=$B360,0,IF($B360=0,ROUND((ABS(BC360-'Calculs T1a'!$S$7)/'Calculs T1a'!$S$7)*100,0),ROUND((ABS(BC360-$B360)/$B360)*100,0))), "No Prediction")</f>
        <v>0</v>
      </c>
      <c r="BF360" s="5">
        <f>IFERROR(IF(BE360=$B360,0,IF($B360=0,ROUND((ABS(BE360-'Calculs T1a'!$S$7)/'Calculs T1a'!$S$7)*100,0),ROUND((ABS(BE360-$B360)/$B360)*100,0))), "No Prediction")</f>
        <v>0</v>
      </c>
      <c r="BH360" s="5">
        <f>IFERROR(IF(BG360=$B360,0,IF($B360=0,ROUND((ABS(BG360-'Calculs T1a'!$S$7)/'Calculs T1a'!$S$7)*100,0),ROUND((ABS(BG360-$B360)/$B360)*100,0))), "No Prediction")</f>
        <v>0</v>
      </c>
      <c r="BJ360" s="5">
        <f>IFERROR(IF(BI360=$B360,0,IF($B360=0,ROUND((ABS(BI360-'Calculs T1a'!$S$7)/'Calculs T1a'!$S$7)*100,0),ROUND((ABS(BI360-$B360)/$B360)*100,0))), "No Prediction")</f>
        <v>0</v>
      </c>
      <c r="BL360" s="5">
        <f>IFERROR(IF(BK360=$B360,0,IF($B360=0,ROUND((ABS(BK360-'Calculs T1a'!$S$7)/'Calculs T1a'!$S$7)*100,0),ROUND((ABS(BK360-$B360)/$B360)*100,0))), "No Prediction")</f>
        <v>0</v>
      </c>
      <c r="BN360" s="5">
        <f>IFERROR(IF(BM360=$B360,0,IF($B360=0,ROUND((ABS(BM360-'Calculs T1a'!$S$7)/'Calculs T1a'!$S$7)*100,0),ROUND((ABS(BM360-$B360)/$B360)*100,0))), "No Prediction")</f>
        <v>0</v>
      </c>
      <c r="BP360" s="5">
        <f>IFERROR(IF(BO360=$B360,0,IF($B360=0,ROUND((ABS(BO360-'Calculs T1a'!$S$7)/'Calculs T1a'!$S$7)*100,0),ROUND((ABS(BO360-$B360)/$B360)*100,0))), "No Prediction")</f>
        <v>0</v>
      </c>
      <c r="BR360" s="5">
        <f>IFERROR(IF(BQ360=$B360,0,IF($B360=0,ROUND((ABS(BQ360-'Calculs T1a'!$S$7)/'Calculs T1a'!$S$7)*100,0),ROUND((ABS(BQ360-$B360)/$B360)*100,0))), "No Prediction")</f>
        <v>0</v>
      </c>
      <c r="BT360" s="5">
        <f>IFERROR(IF(BS360=$B360,0,IF($B360=0,ROUND((ABS(BS360-'Calculs T1a'!$S$7)/'Calculs T1a'!$S$7)*100,0),ROUND((ABS(BS360-$B360)/$B360)*100,0))), "No Prediction")</f>
        <v>0</v>
      </c>
      <c r="BV360" s="5">
        <f>IFERROR(IF(BU360=$B360,0,IF($B360=0,ROUND((ABS(BU360-'Calculs T1a'!$S$7)/'Calculs T1a'!$S$7)*100,0),ROUND((ABS(BU360-$B360)/$B360)*100,0))), "No Prediction")</f>
        <v>0</v>
      </c>
    </row>
    <row r="361" spans="4:74" x14ac:dyDescent="0.3">
      <c r="D361" s="5">
        <f>IFERROR(IF(C361=$B361,0,IF($B361=0,ROUND((ABS(C361-'Calculs T1a'!$S$7)/'Calculs T1a'!$S$7)*100,0),ROUND((ABS(C361-$B361)/$B361)*100,0))), "No Prediction")</f>
        <v>0</v>
      </c>
      <c r="F361" s="5">
        <f>IFERROR(IF(E361=$B361,0,IF($B361=0,ROUND((ABS(E361-'Calculs T1a'!$S$7)/'Calculs T1a'!$S$7)*100,0),ROUND((ABS(E361-$B361)/$B361)*100,0))), "No Prediction")</f>
        <v>0</v>
      </c>
      <c r="H361" s="5">
        <f>IFERROR(IF(G361=$B361,0,IF($B361=0,ROUND((ABS(G361-'Calculs T1a'!$S$7)/'Calculs T1a'!$S$7)*100,0),ROUND((ABS(G361-$B361)/$B361)*100,0))), "No Prediction")</f>
        <v>0</v>
      </c>
      <c r="J361" s="5">
        <f>IFERROR(IF(I361=$B361,0,IF($B361=0,ROUND((ABS(I361-'Calculs T1a'!$S$7)/'Calculs T1a'!$S$7)*100,0),ROUND((ABS(I361-$B361)/$B361)*100,0))), "No Prediction")</f>
        <v>0</v>
      </c>
      <c r="L361" s="5">
        <f>IFERROR(IF(K361=$B361,0,IF($B361=0,ROUND((ABS(K361-'Calculs T1a'!$S$7)/'Calculs T1a'!$S$7)*100,0),ROUND((ABS(K361-$B361)/$B361)*100,0))), "No Prediction")</f>
        <v>0</v>
      </c>
      <c r="N361" s="5">
        <f>IFERROR(IF(M361=$B361,0,IF($B361=0,ROUND((ABS(M361-'Calculs T1a'!$S$7)/'Calculs T1a'!$S$7)*100,0),ROUND((ABS(M361-$B361)/$B361)*100,0))), "No Prediction")</f>
        <v>0</v>
      </c>
      <c r="P361" s="5">
        <f>IFERROR(IF(O361=$B361,0,IF($B361=0,ROUND((ABS(O361-'Calculs T1a'!$S$7)/'Calculs T1a'!$S$7)*100,0),ROUND((ABS(O361-$B361)/$B361)*100,0))), "No Prediction")</f>
        <v>0</v>
      </c>
      <c r="R361" s="5">
        <f>IFERROR(IF(Q361=$B361,0,IF($B361=0,ROUND((ABS(Q361-'Calculs T1a'!$S$7)/'Calculs T1a'!$S$7)*100,0),ROUND((ABS(Q361-$B361)/$B361)*100,0))), "No Prediction")</f>
        <v>0</v>
      </c>
      <c r="T361" s="5">
        <f>IFERROR(IF(S361=$B361,0,IF($B361=0,ROUND((ABS(S361-'Calculs T1a'!$S$7)/'Calculs T1a'!$S$7)*100,0),ROUND((ABS(S361-$B361)/$B361)*100,0))), "No Prediction")</f>
        <v>0</v>
      </c>
      <c r="V361" s="5">
        <f>IFERROR(IF(U361=$B361,0,IF($B361=0,ROUND((ABS(U361-'Calculs T1a'!$S$7)/'Calculs T1a'!$S$7)*100,0),ROUND((ABS(U361-$B361)/$B361)*100,0))), "No Prediction")</f>
        <v>0</v>
      </c>
      <c r="X361" s="5">
        <f>IFERROR(IF(W361=$B361,0,IF($B361=0,ROUND((ABS(W361-'Calculs T1a'!$S$7)/'Calculs T1a'!$S$7)*100,0),ROUND((ABS(W361-$B361)/$B361)*100,0))), "No Prediction")</f>
        <v>0</v>
      </c>
      <c r="AC361" s="5">
        <f>IFERROR(IF(AB361=$B361,0,IF($B361=0,ROUND((ABS(AB361-'Calculs T1a'!$S$7)/'Calculs T1a'!$S$7)*100,0),ROUND((ABS(AB361-$B361)/$B361)*100,0))), "No Prediction")</f>
        <v>0</v>
      </c>
      <c r="AE361" s="5">
        <f>IFERROR(IF(AD361=$B361,0,IF($B361=0,ROUND((ABS(AD361-'Calculs T1a'!$S$7)/'Calculs T1a'!$S$7)*100,0),ROUND((ABS(AD361-$B361)/$B361)*100,0))), "No Prediction")</f>
        <v>0</v>
      </c>
      <c r="AG361" s="5">
        <f>IFERROR(IF(AF361=$B361,0,IF($B361=0,ROUND((ABS(AF361-'Calculs T1a'!$S$7)/'Calculs T1a'!$S$7)*100,0),ROUND((ABS(AF361-$B361)/$B361)*100,0))), "No Prediction")</f>
        <v>0</v>
      </c>
      <c r="AI361" s="5">
        <f>IFERROR(IF(AH361=$B361,0,IF($B361=0,ROUND((ABS(AH361-'Calculs T1a'!$S$7)/'Calculs T1a'!$S$7)*100,0),ROUND((ABS(AH361-$B361)/$B361)*100,0))), "No Prediction")</f>
        <v>0</v>
      </c>
      <c r="AK361" s="5">
        <f>IFERROR(IF(AJ361=$B361,0,IF($B361=0,ROUND((ABS(AJ361-'Calculs T1a'!$S$7)/'Calculs T1a'!$S$7)*100,0),ROUND((ABS(AJ361-$B361)/$B361)*100,0))), "No Prediction")</f>
        <v>0</v>
      </c>
      <c r="AM361" s="5">
        <f>IFERROR(IF(AL361=$B361,0,IF($B361=0,ROUND((ABS(AL361-'Calculs T1a'!$S$7)/'Calculs T1a'!$S$7)*100,0),ROUND((ABS(AL361-$B361)/$B361)*100,0))), "No Prediction")</f>
        <v>0</v>
      </c>
      <c r="AO361" s="5">
        <f>IFERROR(IF(AN361=$B361,0,IF($B361=0,ROUND((ABS(AN361-'Calculs T1a'!$S$7)/'Calculs T1a'!$S$7)*100,0),ROUND((ABS(AN361-$B361)/$B361)*100,0))), "No Prediction")</f>
        <v>0</v>
      </c>
      <c r="AQ361" s="5">
        <f>IFERROR(IF(AP361=$B361,0,IF($B361=0,ROUND((ABS(AP361-'Calculs T1a'!$S$7)/'Calculs T1a'!$S$7)*100,0),ROUND((ABS(AP361-$B361)/$B361)*100,0))), "No Prediction")</f>
        <v>0</v>
      </c>
      <c r="AS361" s="5">
        <f>IFERROR(IF(AR361=$B361,0,IF($B361=0,ROUND((ABS(AR361-'Calculs T1a'!$S$7)/'Calculs T1a'!$S$7)*100,0),ROUND((ABS(AR361-$B361)/$B361)*100,0))), "No Prediction")</f>
        <v>0</v>
      </c>
      <c r="AU361" s="5">
        <f>IFERROR(IF(AT361=$B361,0,IF($B361=0,ROUND((ABS(AT361-'Calculs T1a'!$S$7)/'Calculs T1a'!$S$7)*100,0),ROUND((ABS(AT361-$B361)/$B361)*100,0))), "No Prediction")</f>
        <v>0</v>
      </c>
      <c r="AW361" s="5">
        <f>IFERROR(IF(AV361=$B361,0,IF($B361=0,ROUND((ABS(AV361-'Calculs T1a'!$S$7)/'Calculs T1a'!$S$7)*100,0),ROUND((ABS(AV361-$B361)/$B361)*100,0))), "No Prediction")</f>
        <v>0</v>
      </c>
      <c r="BB361" s="5">
        <f>IFERROR(IF(BA361=$B361,0,IF($B361=0,ROUND((ABS(BA361-'Calculs T1a'!$S$7)/'Calculs T1a'!$S$7)*100,0),ROUND((ABS(BA361-$B361)/$B361)*100,0))), "No Prediction")</f>
        <v>0</v>
      </c>
      <c r="BD361" s="5">
        <f>IFERROR(IF(BC361=$B361,0,IF($B361=0,ROUND((ABS(BC361-'Calculs T1a'!$S$7)/'Calculs T1a'!$S$7)*100,0),ROUND((ABS(BC361-$B361)/$B361)*100,0))), "No Prediction")</f>
        <v>0</v>
      </c>
      <c r="BF361" s="5">
        <f>IFERROR(IF(BE361=$B361,0,IF($B361=0,ROUND((ABS(BE361-'Calculs T1a'!$S$7)/'Calculs T1a'!$S$7)*100,0),ROUND((ABS(BE361-$B361)/$B361)*100,0))), "No Prediction")</f>
        <v>0</v>
      </c>
      <c r="BH361" s="5">
        <f>IFERROR(IF(BG361=$B361,0,IF($B361=0,ROUND((ABS(BG361-'Calculs T1a'!$S$7)/'Calculs T1a'!$S$7)*100,0),ROUND((ABS(BG361-$B361)/$B361)*100,0))), "No Prediction")</f>
        <v>0</v>
      </c>
      <c r="BJ361" s="5">
        <f>IFERROR(IF(BI361=$B361,0,IF($B361=0,ROUND((ABS(BI361-'Calculs T1a'!$S$7)/'Calculs T1a'!$S$7)*100,0),ROUND((ABS(BI361-$B361)/$B361)*100,0))), "No Prediction")</f>
        <v>0</v>
      </c>
      <c r="BL361" s="5">
        <f>IFERROR(IF(BK361=$B361,0,IF($B361=0,ROUND((ABS(BK361-'Calculs T1a'!$S$7)/'Calculs T1a'!$S$7)*100,0),ROUND((ABS(BK361-$B361)/$B361)*100,0))), "No Prediction")</f>
        <v>0</v>
      </c>
      <c r="BN361" s="5">
        <f>IFERROR(IF(BM361=$B361,0,IF($B361=0,ROUND((ABS(BM361-'Calculs T1a'!$S$7)/'Calculs T1a'!$S$7)*100,0),ROUND((ABS(BM361-$B361)/$B361)*100,0))), "No Prediction")</f>
        <v>0</v>
      </c>
      <c r="BP361" s="5">
        <f>IFERROR(IF(BO361=$B361,0,IF($B361=0,ROUND((ABS(BO361-'Calculs T1a'!$S$7)/'Calculs T1a'!$S$7)*100,0),ROUND((ABS(BO361-$B361)/$B361)*100,0))), "No Prediction")</f>
        <v>0</v>
      </c>
      <c r="BR361" s="5">
        <f>IFERROR(IF(BQ361=$B361,0,IF($B361=0,ROUND((ABS(BQ361-'Calculs T1a'!$S$7)/'Calculs T1a'!$S$7)*100,0),ROUND((ABS(BQ361-$B361)/$B361)*100,0))), "No Prediction")</f>
        <v>0</v>
      </c>
      <c r="BT361" s="5">
        <f>IFERROR(IF(BS361=$B361,0,IF($B361=0,ROUND((ABS(BS361-'Calculs T1a'!$S$7)/'Calculs T1a'!$S$7)*100,0),ROUND((ABS(BS361-$B361)/$B361)*100,0))), "No Prediction")</f>
        <v>0</v>
      </c>
      <c r="BV361" s="5">
        <f>IFERROR(IF(BU361=$B361,0,IF($B361=0,ROUND((ABS(BU361-'Calculs T1a'!$S$7)/'Calculs T1a'!$S$7)*100,0),ROUND((ABS(BU361-$B361)/$B361)*100,0))), "No Prediction")</f>
        <v>0</v>
      </c>
    </row>
    <row r="362" spans="4:74" x14ac:dyDescent="0.3">
      <c r="D362" s="5">
        <f>IFERROR(IF(C362=$B362,0,IF($B362=0,ROUND((ABS(C362-'Calculs T1a'!$S$7)/'Calculs T1a'!$S$7)*100,0),ROUND((ABS(C362-$B362)/$B362)*100,0))), "No Prediction")</f>
        <v>0</v>
      </c>
      <c r="F362" s="5">
        <f>IFERROR(IF(E362=$B362,0,IF($B362=0,ROUND((ABS(E362-'Calculs T1a'!$S$7)/'Calculs T1a'!$S$7)*100,0),ROUND((ABS(E362-$B362)/$B362)*100,0))), "No Prediction")</f>
        <v>0</v>
      </c>
      <c r="H362" s="5">
        <f>IFERROR(IF(G362=$B362,0,IF($B362=0,ROUND((ABS(G362-'Calculs T1a'!$S$7)/'Calculs T1a'!$S$7)*100,0),ROUND((ABS(G362-$B362)/$B362)*100,0))), "No Prediction")</f>
        <v>0</v>
      </c>
      <c r="J362" s="5">
        <f>IFERROR(IF(I362=$B362,0,IF($B362=0,ROUND((ABS(I362-'Calculs T1a'!$S$7)/'Calculs T1a'!$S$7)*100,0),ROUND((ABS(I362-$B362)/$B362)*100,0))), "No Prediction")</f>
        <v>0</v>
      </c>
      <c r="L362" s="5">
        <f>IFERROR(IF(K362=$B362,0,IF($B362=0,ROUND((ABS(K362-'Calculs T1a'!$S$7)/'Calculs T1a'!$S$7)*100,0),ROUND((ABS(K362-$B362)/$B362)*100,0))), "No Prediction")</f>
        <v>0</v>
      </c>
      <c r="N362" s="5">
        <f>IFERROR(IF(M362=$B362,0,IF($B362=0,ROUND((ABS(M362-'Calculs T1a'!$S$7)/'Calculs T1a'!$S$7)*100,0),ROUND((ABS(M362-$B362)/$B362)*100,0))), "No Prediction")</f>
        <v>0</v>
      </c>
      <c r="P362" s="5">
        <f>IFERROR(IF(O362=$B362,0,IF($B362=0,ROUND((ABS(O362-'Calculs T1a'!$S$7)/'Calculs T1a'!$S$7)*100,0),ROUND((ABS(O362-$B362)/$B362)*100,0))), "No Prediction")</f>
        <v>0</v>
      </c>
      <c r="R362" s="5">
        <f>IFERROR(IF(Q362=$B362,0,IF($B362=0,ROUND((ABS(Q362-'Calculs T1a'!$S$7)/'Calculs T1a'!$S$7)*100,0),ROUND((ABS(Q362-$B362)/$B362)*100,0))), "No Prediction")</f>
        <v>0</v>
      </c>
      <c r="T362" s="5">
        <f>IFERROR(IF(S362=$B362,0,IF($B362=0,ROUND((ABS(S362-'Calculs T1a'!$S$7)/'Calculs T1a'!$S$7)*100,0),ROUND((ABS(S362-$B362)/$B362)*100,0))), "No Prediction")</f>
        <v>0</v>
      </c>
      <c r="V362" s="5">
        <f>IFERROR(IF(U362=$B362,0,IF($B362=0,ROUND((ABS(U362-'Calculs T1a'!$S$7)/'Calculs T1a'!$S$7)*100,0),ROUND((ABS(U362-$B362)/$B362)*100,0))), "No Prediction")</f>
        <v>0</v>
      </c>
      <c r="X362" s="5">
        <f>IFERROR(IF(W362=$B362,0,IF($B362=0,ROUND((ABS(W362-'Calculs T1a'!$S$7)/'Calculs T1a'!$S$7)*100,0),ROUND((ABS(W362-$B362)/$B362)*100,0))), "No Prediction")</f>
        <v>0</v>
      </c>
      <c r="AC362" s="5">
        <f>IFERROR(IF(AB362=$B362,0,IF($B362=0,ROUND((ABS(AB362-'Calculs T1a'!$S$7)/'Calculs T1a'!$S$7)*100,0),ROUND((ABS(AB362-$B362)/$B362)*100,0))), "No Prediction")</f>
        <v>0</v>
      </c>
      <c r="AE362" s="5">
        <f>IFERROR(IF(AD362=$B362,0,IF($B362=0,ROUND((ABS(AD362-'Calculs T1a'!$S$7)/'Calculs T1a'!$S$7)*100,0),ROUND((ABS(AD362-$B362)/$B362)*100,0))), "No Prediction")</f>
        <v>0</v>
      </c>
      <c r="AG362" s="5">
        <f>IFERROR(IF(AF362=$B362,0,IF($B362=0,ROUND((ABS(AF362-'Calculs T1a'!$S$7)/'Calculs T1a'!$S$7)*100,0),ROUND((ABS(AF362-$B362)/$B362)*100,0))), "No Prediction")</f>
        <v>0</v>
      </c>
      <c r="AI362" s="5">
        <f>IFERROR(IF(AH362=$B362,0,IF($B362=0,ROUND((ABS(AH362-'Calculs T1a'!$S$7)/'Calculs T1a'!$S$7)*100,0),ROUND((ABS(AH362-$B362)/$B362)*100,0))), "No Prediction")</f>
        <v>0</v>
      </c>
      <c r="AK362" s="5">
        <f>IFERROR(IF(AJ362=$B362,0,IF($B362=0,ROUND((ABS(AJ362-'Calculs T1a'!$S$7)/'Calculs T1a'!$S$7)*100,0),ROUND((ABS(AJ362-$B362)/$B362)*100,0))), "No Prediction")</f>
        <v>0</v>
      </c>
      <c r="AM362" s="5">
        <f>IFERROR(IF(AL362=$B362,0,IF($B362=0,ROUND((ABS(AL362-'Calculs T1a'!$S$7)/'Calculs T1a'!$S$7)*100,0),ROUND((ABS(AL362-$B362)/$B362)*100,0))), "No Prediction")</f>
        <v>0</v>
      </c>
      <c r="AO362" s="5">
        <f>IFERROR(IF(AN362=$B362,0,IF($B362=0,ROUND((ABS(AN362-'Calculs T1a'!$S$7)/'Calculs T1a'!$S$7)*100,0),ROUND((ABS(AN362-$B362)/$B362)*100,0))), "No Prediction")</f>
        <v>0</v>
      </c>
      <c r="AQ362" s="5">
        <f>IFERROR(IF(AP362=$B362,0,IF($B362=0,ROUND((ABS(AP362-'Calculs T1a'!$S$7)/'Calculs T1a'!$S$7)*100,0),ROUND((ABS(AP362-$B362)/$B362)*100,0))), "No Prediction")</f>
        <v>0</v>
      </c>
      <c r="AS362" s="5">
        <f>IFERROR(IF(AR362=$B362,0,IF($B362=0,ROUND((ABS(AR362-'Calculs T1a'!$S$7)/'Calculs T1a'!$S$7)*100,0),ROUND((ABS(AR362-$B362)/$B362)*100,0))), "No Prediction")</f>
        <v>0</v>
      </c>
      <c r="AU362" s="5">
        <f>IFERROR(IF(AT362=$B362,0,IF($B362=0,ROUND((ABS(AT362-'Calculs T1a'!$S$7)/'Calculs T1a'!$S$7)*100,0),ROUND((ABS(AT362-$B362)/$B362)*100,0))), "No Prediction")</f>
        <v>0</v>
      </c>
      <c r="AW362" s="5">
        <f>IFERROR(IF(AV362=$B362,0,IF($B362=0,ROUND((ABS(AV362-'Calculs T1a'!$S$7)/'Calculs T1a'!$S$7)*100,0),ROUND((ABS(AV362-$B362)/$B362)*100,0))), "No Prediction")</f>
        <v>0</v>
      </c>
      <c r="BB362" s="5">
        <f>IFERROR(IF(BA362=$B362,0,IF($B362=0,ROUND((ABS(BA362-'Calculs T1a'!$S$7)/'Calculs T1a'!$S$7)*100,0),ROUND((ABS(BA362-$B362)/$B362)*100,0))), "No Prediction")</f>
        <v>0</v>
      </c>
      <c r="BD362" s="5">
        <f>IFERROR(IF(BC362=$B362,0,IF($B362=0,ROUND((ABS(BC362-'Calculs T1a'!$S$7)/'Calculs T1a'!$S$7)*100,0),ROUND((ABS(BC362-$B362)/$B362)*100,0))), "No Prediction")</f>
        <v>0</v>
      </c>
      <c r="BF362" s="5">
        <f>IFERROR(IF(BE362=$B362,0,IF($B362=0,ROUND((ABS(BE362-'Calculs T1a'!$S$7)/'Calculs T1a'!$S$7)*100,0),ROUND((ABS(BE362-$B362)/$B362)*100,0))), "No Prediction")</f>
        <v>0</v>
      </c>
      <c r="BH362" s="5">
        <f>IFERROR(IF(BG362=$B362,0,IF($B362=0,ROUND((ABS(BG362-'Calculs T1a'!$S$7)/'Calculs T1a'!$S$7)*100,0),ROUND((ABS(BG362-$B362)/$B362)*100,0))), "No Prediction")</f>
        <v>0</v>
      </c>
      <c r="BJ362" s="5">
        <f>IFERROR(IF(BI362=$B362,0,IF($B362=0,ROUND((ABS(BI362-'Calculs T1a'!$S$7)/'Calculs T1a'!$S$7)*100,0),ROUND((ABS(BI362-$B362)/$B362)*100,0))), "No Prediction")</f>
        <v>0</v>
      </c>
      <c r="BL362" s="5">
        <f>IFERROR(IF(BK362=$B362,0,IF($B362=0,ROUND((ABS(BK362-'Calculs T1a'!$S$7)/'Calculs T1a'!$S$7)*100,0),ROUND((ABS(BK362-$B362)/$B362)*100,0))), "No Prediction")</f>
        <v>0</v>
      </c>
      <c r="BN362" s="5">
        <f>IFERROR(IF(BM362=$B362,0,IF($B362=0,ROUND((ABS(BM362-'Calculs T1a'!$S$7)/'Calculs T1a'!$S$7)*100,0),ROUND((ABS(BM362-$B362)/$B362)*100,0))), "No Prediction")</f>
        <v>0</v>
      </c>
      <c r="BP362" s="5">
        <f>IFERROR(IF(BO362=$B362,0,IF($B362=0,ROUND((ABS(BO362-'Calculs T1a'!$S$7)/'Calculs T1a'!$S$7)*100,0),ROUND((ABS(BO362-$B362)/$B362)*100,0))), "No Prediction")</f>
        <v>0</v>
      </c>
      <c r="BR362" s="5">
        <f>IFERROR(IF(BQ362=$B362,0,IF($B362=0,ROUND((ABS(BQ362-'Calculs T1a'!$S$7)/'Calculs T1a'!$S$7)*100,0),ROUND((ABS(BQ362-$B362)/$B362)*100,0))), "No Prediction")</f>
        <v>0</v>
      </c>
      <c r="BT362" s="5">
        <f>IFERROR(IF(BS362=$B362,0,IF($B362=0,ROUND((ABS(BS362-'Calculs T1a'!$S$7)/'Calculs T1a'!$S$7)*100,0),ROUND((ABS(BS362-$B362)/$B362)*100,0))), "No Prediction")</f>
        <v>0</v>
      </c>
      <c r="BV362" s="5">
        <f>IFERROR(IF(BU362=$B362,0,IF($B362=0,ROUND((ABS(BU362-'Calculs T1a'!$S$7)/'Calculs T1a'!$S$7)*100,0),ROUND((ABS(BU362-$B362)/$B362)*100,0))), "No Prediction")</f>
        <v>0</v>
      </c>
    </row>
    <row r="363" spans="4:74" x14ac:dyDescent="0.3">
      <c r="D363" s="5">
        <f>IFERROR(IF(C363=$B363,0,IF($B363=0,ROUND((ABS(C363-'Calculs T1a'!$S$7)/'Calculs T1a'!$S$7)*100,0),ROUND((ABS(C363-$B363)/$B363)*100,0))), "No Prediction")</f>
        <v>0</v>
      </c>
      <c r="F363" s="5">
        <f>IFERROR(IF(E363=$B363,0,IF($B363=0,ROUND((ABS(E363-'Calculs T1a'!$S$7)/'Calculs T1a'!$S$7)*100,0),ROUND((ABS(E363-$B363)/$B363)*100,0))), "No Prediction")</f>
        <v>0</v>
      </c>
      <c r="H363" s="5">
        <f>IFERROR(IF(G363=$B363,0,IF($B363=0,ROUND((ABS(G363-'Calculs T1a'!$S$7)/'Calculs T1a'!$S$7)*100,0),ROUND((ABS(G363-$B363)/$B363)*100,0))), "No Prediction")</f>
        <v>0</v>
      </c>
      <c r="J363" s="5">
        <f>IFERROR(IF(I363=$B363,0,IF($B363=0,ROUND((ABS(I363-'Calculs T1a'!$S$7)/'Calculs T1a'!$S$7)*100,0),ROUND((ABS(I363-$B363)/$B363)*100,0))), "No Prediction")</f>
        <v>0</v>
      </c>
      <c r="L363" s="5">
        <f>IFERROR(IF(K363=$B363,0,IF($B363=0,ROUND((ABS(K363-'Calculs T1a'!$S$7)/'Calculs T1a'!$S$7)*100,0),ROUND((ABS(K363-$B363)/$B363)*100,0))), "No Prediction")</f>
        <v>0</v>
      </c>
      <c r="N363" s="5">
        <f>IFERROR(IF(M363=$B363,0,IF($B363=0,ROUND((ABS(M363-'Calculs T1a'!$S$7)/'Calculs T1a'!$S$7)*100,0),ROUND((ABS(M363-$B363)/$B363)*100,0))), "No Prediction")</f>
        <v>0</v>
      </c>
      <c r="P363" s="5">
        <f>IFERROR(IF(O363=$B363,0,IF($B363=0,ROUND((ABS(O363-'Calculs T1a'!$S$7)/'Calculs T1a'!$S$7)*100,0),ROUND((ABS(O363-$B363)/$B363)*100,0))), "No Prediction")</f>
        <v>0</v>
      </c>
      <c r="R363" s="5">
        <f>IFERROR(IF(Q363=$B363,0,IF($B363=0,ROUND((ABS(Q363-'Calculs T1a'!$S$7)/'Calculs T1a'!$S$7)*100,0),ROUND((ABS(Q363-$B363)/$B363)*100,0))), "No Prediction")</f>
        <v>0</v>
      </c>
      <c r="T363" s="5">
        <f>IFERROR(IF(S363=$B363,0,IF($B363=0,ROUND((ABS(S363-'Calculs T1a'!$S$7)/'Calculs T1a'!$S$7)*100,0),ROUND((ABS(S363-$B363)/$B363)*100,0))), "No Prediction")</f>
        <v>0</v>
      </c>
      <c r="V363" s="5">
        <f>IFERROR(IF(U363=$B363,0,IF($B363=0,ROUND((ABS(U363-'Calculs T1a'!$S$7)/'Calculs T1a'!$S$7)*100,0),ROUND((ABS(U363-$B363)/$B363)*100,0))), "No Prediction")</f>
        <v>0</v>
      </c>
      <c r="X363" s="5">
        <f>IFERROR(IF(W363=$B363,0,IF($B363=0,ROUND((ABS(W363-'Calculs T1a'!$S$7)/'Calculs T1a'!$S$7)*100,0),ROUND((ABS(W363-$B363)/$B363)*100,0))), "No Prediction")</f>
        <v>0</v>
      </c>
      <c r="AC363" s="5">
        <f>IFERROR(IF(AB363=$B363,0,IF($B363=0,ROUND((ABS(AB363-'Calculs T1a'!$S$7)/'Calculs T1a'!$S$7)*100,0),ROUND((ABS(AB363-$B363)/$B363)*100,0))), "No Prediction")</f>
        <v>0</v>
      </c>
      <c r="AE363" s="5">
        <f>IFERROR(IF(AD363=$B363,0,IF($B363=0,ROUND((ABS(AD363-'Calculs T1a'!$S$7)/'Calculs T1a'!$S$7)*100,0),ROUND((ABS(AD363-$B363)/$B363)*100,0))), "No Prediction")</f>
        <v>0</v>
      </c>
      <c r="AG363" s="5">
        <f>IFERROR(IF(AF363=$B363,0,IF($B363=0,ROUND((ABS(AF363-'Calculs T1a'!$S$7)/'Calculs T1a'!$S$7)*100,0),ROUND((ABS(AF363-$B363)/$B363)*100,0))), "No Prediction")</f>
        <v>0</v>
      </c>
      <c r="AI363" s="5">
        <f>IFERROR(IF(AH363=$B363,0,IF($B363=0,ROUND((ABS(AH363-'Calculs T1a'!$S$7)/'Calculs T1a'!$S$7)*100,0),ROUND((ABS(AH363-$B363)/$B363)*100,0))), "No Prediction")</f>
        <v>0</v>
      </c>
      <c r="AK363" s="5">
        <f>IFERROR(IF(AJ363=$B363,0,IF($B363=0,ROUND((ABS(AJ363-'Calculs T1a'!$S$7)/'Calculs T1a'!$S$7)*100,0),ROUND((ABS(AJ363-$B363)/$B363)*100,0))), "No Prediction")</f>
        <v>0</v>
      </c>
      <c r="AM363" s="5">
        <f>IFERROR(IF(AL363=$B363,0,IF($B363=0,ROUND((ABS(AL363-'Calculs T1a'!$S$7)/'Calculs T1a'!$S$7)*100,0),ROUND((ABS(AL363-$B363)/$B363)*100,0))), "No Prediction")</f>
        <v>0</v>
      </c>
      <c r="AO363" s="5">
        <f>IFERROR(IF(AN363=$B363,0,IF($B363=0,ROUND((ABS(AN363-'Calculs T1a'!$S$7)/'Calculs T1a'!$S$7)*100,0),ROUND((ABS(AN363-$B363)/$B363)*100,0))), "No Prediction")</f>
        <v>0</v>
      </c>
      <c r="AQ363" s="5">
        <f>IFERROR(IF(AP363=$B363,0,IF($B363=0,ROUND((ABS(AP363-'Calculs T1a'!$S$7)/'Calculs T1a'!$S$7)*100,0),ROUND((ABS(AP363-$B363)/$B363)*100,0))), "No Prediction")</f>
        <v>0</v>
      </c>
      <c r="AS363" s="5">
        <f>IFERROR(IF(AR363=$B363,0,IF($B363=0,ROUND((ABS(AR363-'Calculs T1a'!$S$7)/'Calculs T1a'!$S$7)*100,0),ROUND((ABS(AR363-$B363)/$B363)*100,0))), "No Prediction")</f>
        <v>0</v>
      </c>
      <c r="AU363" s="5">
        <f>IFERROR(IF(AT363=$B363,0,IF($B363=0,ROUND((ABS(AT363-'Calculs T1a'!$S$7)/'Calculs T1a'!$S$7)*100,0),ROUND((ABS(AT363-$B363)/$B363)*100,0))), "No Prediction")</f>
        <v>0</v>
      </c>
      <c r="AW363" s="5">
        <f>IFERROR(IF(AV363=$B363,0,IF($B363=0,ROUND((ABS(AV363-'Calculs T1a'!$S$7)/'Calculs T1a'!$S$7)*100,0),ROUND((ABS(AV363-$B363)/$B363)*100,0))), "No Prediction")</f>
        <v>0</v>
      </c>
      <c r="BB363" s="5">
        <f>IFERROR(IF(BA363=$B363,0,IF($B363=0,ROUND((ABS(BA363-'Calculs T1a'!$S$7)/'Calculs T1a'!$S$7)*100,0),ROUND((ABS(BA363-$B363)/$B363)*100,0))), "No Prediction")</f>
        <v>0</v>
      </c>
      <c r="BD363" s="5">
        <f>IFERROR(IF(BC363=$B363,0,IF($B363=0,ROUND((ABS(BC363-'Calculs T1a'!$S$7)/'Calculs T1a'!$S$7)*100,0),ROUND((ABS(BC363-$B363)/$B363)*100,0))), "No Prediction")</f>
        <v>0</v>
      </c>
      <c r="BF363" s="5">
        <f>IFERROR(IF(BE363=$B363,0,IF($B363=0,ROUND((ABS(BE363-'Calculs T1a'!$S$7)/'Calculs T1a'!$S$7)*100,0),ROUND((ABS(BE363-$B363)/$B363)*100,0))), "No Prediction")</f>
        <v>0</v>
      </c>
      <c r="BH363" s="5">
        <f>IFERROR(IF(BG363=$B363,0,IF($B363=0,ROUND((ABS(BG363-'Calculs T1a'!$S$7)/'Calculs T1a'!$S$7)*100,0),ROUND((ABS(BG363-$B363)/$B363)*100,0))), "No Prediction")</f>
        <v>0</v>
      </c>
      <c r="BJ363" s="5">
        <f>IFERROR(IF(BI363=$B363,0,IF($B363=0,ROUND((ABS(BI363-'Calculs T1a'!$S$7)/'Calculs T1a'!$S$7)*100,0),ROUND((ABS(BI363-$B363)/$B363)*100,0))), "No Prediction")</f>
        <v>0</v>
      </c>
      <c r="BL363" s="5">
        <f>IFERROR(IF(BK363=$B363,0,IF($B363=0,ROUND((ABS(BK363-'Calculs T1a'!$S$7)/'Calculs T1a'!$S$7)*100,0),ROUND((ABS(BK363-$B363)/$B363)*100,0))), "No Prediction")</f>
        <v>0</v>
      </c>
      <c r="BN363" s="5">
        <f>IFERROR(IF(BM363=$B363,0,IF($B363=0,ROUND((ABS(BM363-'Calculs T1a'!$S$7)/'Calculs T1a'!$S$7)*100,0),ROUND((ABS(BM363-$B363)/$B363)*100,0))), "No Prediction")</f>
        <v>0</v>
      </c>
      <c r="BP363" s="5">
        <f>IFERROR(IF(BO363=$B363,0,IF($B363=0,ROUND((ABS(BO363-'Calculs T1a'!$S$7)/'Calculs T1a'!$S$7)*100,0),ROUND((ABS(BO363-$B363)/$B363)*100,0))), "No Prediction")</f>
        <v>0</v>
      </c>
      <c r="BR363" s="5">
        <f>IFERROR(IF(BQ363=$B363,0,IF($B363=0,ROUND((ABS(BQ363-'Calculs T1a'!$S$7)/'Calculs T1a'!$S$7)*100,0),ROUND((ABS(BQ363-$B363)/$B363)*100,0))), "No Prediction")</f>
        <v>0</v>
      </c>
      <c r="BT363" s="5">
        <f>IFERROR(IF(BS363=$B363,0,IF($B363=0,ROUND((ABS(BS363-'Calculs T1a'!$S$7)/'Calculs T1a'!$S$7)*100,0),ROUND((ABS(BS363-$B363)/$B363)*100,0))), "No Prediction")</f>
        <v>0</v>
      </c>
      <c r="BV363" s="5">
        <f>IFERROR(IF(BU363=$B363,0,IF($B363=0,ROUND((ABS(BU363-'Calculs T1a'!$S$7)/'Calculs T1a'!$S$7)*100,0),ROUND((ABS(BU363-$B363)/$B363)*100,0))), "No Prediction")</f>
        <v>0</v>
      </c>
    </row>
    <row r="364" spans="4:74" x14ac:dyDescent="0.3">
      <c r="D364" s="5">
        <f>IFERROR(IF(C364=$B364,0,IF($B364=0,ROUND((ABS(C364-'Calculs T1a'!$S$7)/'Calculs T1a'!$S$7)*100,0),ROUND((ABS(C364-$B364)/$B364)*100,0))), "No Prediction")</f>
        <v>0</v>
      </c>
      <c r="F364" s="5">
        <f>IFERROR(IF(E364=$B364,0,IF($B364=0,ROUND((ABS(E364-'Calculs T1a'!$S$7)/'Calculs T1a'!$S$7)*100,0),ROUND((ABS(E364-$B364)/$B364)*100,0))), "No Prediction")</f>
        <v>0</v>
      </c>
      <c r="H364" s="5">
        <f>IFERROR(IF(G364=$B364,0,IF($B364=0,ROUND((ABS(G364-'Calculs T1a'!$S$7)/'Calculs T1a'!$S$7)*100,0),ROUND((ABS(G364-$B364)/$B364)*100,0))), "No Prediction")</f>
        <v>0</v>
      </c>
      <c r="J364" s="5">
        <f>IFERROR(IF(I364=$B364,0,IF($B364=0,ROUND((ABS(I364-'Calculs T1a'!$S$7)/'Calculs T1a'!$S$7)*100,0),ROUND((ABS(I364-$B364)/$B364)*100,0))), "No Prediction")</f>
        <v>0</v>
      </c>
      <c r="L364" s="5">
        <f>IFERROR(IF(K364=$B364,0,IF($B364=0,ROUND((ABS(K364-'Calculs T1a'!$S$7)/'Calculs T1a'!$S$7)*100,0),ROUND((ABS(K364-$B364)/$B364)*100,0))), "No Prediction")</f>
        <v>0</v>
      </c>
      <c r="N364" s="5">
        <f>IFERROR(IF(M364=$B364,0,IF($B364=0,ROUND((ABS(M364-'Calculs T1a'!$S$7)/'Calculs T1a'!$S$7)*100,0),ROUND((ABS(M364-$B364)/$B364)*100,0))), "No Prediction")</f>
        <v>0</v>
      </c>
      <c r="P364" s="5">
        <f>IFERROR(IF(O364=$B364,0,IF($B364=0,ROUND((ABS(O364-'Calculs T1a'!$S$7)/'Calculs T1a'!$S$7)*100,0),ROUND((ABS(O364-$B364)/$B364)*100,0))), "No Prediction")</f>
        <v>0</v>
      </c>
      <c r="R364" s="5">
        <f>IFERROR(IF(Q364=$B364,0,IF($B364=0,ROUND((ABS(Q364-'Calculs T1a'!$S$7)/'Calculs T1a'!$S$7)*100,0),ROUND((ABS(Q364-$B364)/$B364)*100,0))), "No Prediction")</f>
        <v>0</v>
      </c>
      <c r="T364" s="5">
        <f>IFERROR(IF(S364=$B364,0,IF($B364=0,ROUND((ABS(S364-'Calculs T1a'!$S$7)/'Calculs T1a'!$S$7)*100,0),ROUND((ABS(S364-$B364)/$B364)*100,0))), "No Prediction")</f>
        <v>0</v>
      </c>
      <c r="V364" s="5">
        <f>IFERROR(IF(U364=$B364,0,IF($B364=0,ROUND((ABS(U364-'Calculs T1a'!$S$7)/'Calculs T1a'!$S$7)*100,0),ROUND((ABS(U364-$B364)/$B364)*100,0))), "No Prediction")</f>
        <v>0</v>
      </c>
      <c r="X364" s="5">
        <f>IFERROR(IF(W364=$B364,0,IF($B364=0,ROUND((ABS(W364-'Calculs T1a'!$S$7)/'Calculs T1a'!$S$7)*100,0),ROUND((ABS(W364-$B364)/$B364)*100,0))), "No Prediction")</f>
        <v>0</v>
      </c>
      <c r="AC364" s="5">
        <f>IFERROR(IF(AB364=$B364,0,IF($B364=0,ROUND((ABS(AB364-'Calculs T1a'!$S$7)/'Calculs T1a'!$S$7)*100,0),ROUND((ABS(AB364-$B364)/$B364)*100,0))), "No Prediction")</f>
        <v>0</v>
      </c>
      <c r="AE364" s="5">
        <f>IFERROR(IF(AD364=$B364,0,IF($B364=0,ROUND((ABS(AD364-'Calculs T1a'!$S$7)/'Calculs T1a'!$S$7)*100,0),ROUND((ABS(AD364-$B364)/$B364)*100,0))), "No Prediction")</f>
        <v>0</v>
      </c>
      <c r="AG364" s="5">
        <f>IFERROR(IF(AF364=$B364,0,IF($B364=0,ROUND((ABS(AF364-'Calculs T1a'!$S$7)/'Calculs T1a'!$S$7)*100,0),ROUND((ABS(AF364-$B364)/$B364)*100,0))), "No Prediction")</f>
        <v>0</v>
      </c>
      <c r="AI364" s="5">
        <f>IFERROR(IF(AH364=$B364,0,IF($B364=0,ROUND((ABS(AH364-'Calculs T1a'!$S$7)/'Calculs T1a'!$S$7)*100,0),ROUND((ABS(AH364-$B364)/$B364)*100,0))), "No Prediction")</f>
        <v>0</v>
      </c>
      <c r="AK364" s="5">
        <f>IFERROR(IF(AJ364=$B364,0,IF($B364=0,ROUND((ABS(AJ364-'Calculs T1a'!$S$7)/'Calculs T1a'!$S$7)*100,0),ROUND((ABS(AJ364-$B364)/$B364)*100,0))), "No Prediction")</f>
        <v>0</v>
      </c>
      <c r="AM364" s="5">
        <f>IFERROR(IF(AL364=$B364,0,IF($B364=0,ROUND((ABS(AL364-'Calculs T1a'!$S$7)/'Calculs T1a'!$S$7)*100,0),ROUND((ABS(AL364-$B364)/$B364)*100,0))), "No Prediction")</f>
        <v>0</v>
      </c>
      <c r="AO364" s="5">
        <f>IFERROR(IF(AN364=$B364,0,IF($B364=0,ROUND((ABS(AN364-'Calculs T1a'!$S$7)/'Calculs T1a'!$S$7)*100,0),ROUND((ABS(AN364-$B364)/$B364)*100,0))), "No Prediction")</f>
        <v>0</v>
      </c>
      <c r="AQ364" s="5">
        <f>IFERROR(IF(AP364=$B364,0,IF($B364=0,ROUND((ABS(AP364-'Calculs T1a'!$S$7)/'Calculs T1a'!$S$7)*100,0),ROUND((ABS(AP364-$B364)/$B364)*100,0))), "No Prediction")</f>
        <v>0</v>
      </c>
      <c r="AS364" s="5">
        <f>IFERROR(IF(AR364=$B364,0,IF($B364=0,ROUND((ABS(AR364-'Calculs T1a'!$S$7)/'Calculs T1a'!$S$7)*100,0),ROUND((ABS(AR364-$B364)/$B364)*100,0))), "No Prediction")</f>
        <v>0</v>
      </c>
      <c r="AU364" s="5">
        <f>IFERROR(IF(AT364=$B364,0,IF($B364=0,ROUND((ABS(AT364-'Calculs T1a'!$S$7)/'Calculs T1a'!$S$7)*100,0),ROUND((ABS(AT364-$B364)/$B364)*100,0))), "No Prediction")</f>
        <v>0</v>
      </c>
      <c r="AW364" s="5">
        <f>IFERROR(IF(AV364=$B364,0,IF($B364=0,ROUND((ABS(AV364-'Calculs T1a'!$S$7)/'Calculs T1a'!$S$7)*100,0),ROUND((ABS(AV364-$B364)/$B364)*100,0))), "No Prediction")</f>
        <v>0</v>
      </c>
      <c r="BB364" s="5">
        <f>IFERROR(IF(BA364=$B364,0,IF($B364=0,ROUND((ABS(BA364-'Calculs T1a'!$S$7)/'Calculs T1a'!$S$7)*100,0),ROUND((ABS(BA364-$B364)/$B364)*100,0))), "No Prediction")</f>
        <v>0</v>
      </c>
      <c r="BD364" s="5">
        <f>IFERROR(IF(BC364=$B364,0,IF($B364=0,ROUND((ABS(BC364-'Calculs T1a'!$S$7)/'Calculs T1a'!$S$7)*100,0),ROUND((ABS(BC364-$B364)/$B364)*100,0))), "No Prediction")</f>
        <v>0</v>
      </c>
      <c r="BF364" s="5">
        <f>IFERROR(IF(BE364=$B364,0,IF($B364=0,ROUND((ABS(BE364-'Calculs T1a'!$S$7)/'Calculs T1a'!$S$7)*100,0),ROUND((ABS(BE364-$B364)/$B364)*100,0))), "No Prediction")</f>
        <v>0</v>
      </c>
      <c r="BH364" s="5">
        <f>IFERROR(IF(BG364=$B364,0,IF($B364=0,ROUND((ABS(BG364-'Calculs T1a'!$S$7)/'Calculs T1a'!$S$7)*100,0),ROUND((ABS(BG364-$B364)/$B364)*100,0))), "No Prediction")</f>
        <v>0</v>
      </c>
      <c r="BJ364" s="5">
        <f>IFERROR(IF(BI364=$B364,0,IF($B364=0,ROUND((ABS(BI364-'Calculs T1a'!$S$7)/'Calculs T1a'!$S$7)*100,0),ROUND((ABS(BI364-$B364)/$B364)*100,0))), "No Prediction")</f>
        <v>0</v>
      </c>
      <c r="BL364" s="5">
        <f>IFERROR(IF(BK364=$B364,0,IF($B364=0,ROUND((ABS(BK364-'Calculs T1a'!$S$7)/'Calculs T1a'!$S$7)*100,0),ROUND((ABS(BK364-$B364)/$B364)*100,0))), "No Prediction")</f>
        <v>0</v>
      </c>
      <c r="BN364" s="5">
        <f>IFERROR(IF(BM364=$B364,0,IF($B364=0,ROUND((ABS(BM364-'Calculs T1a'!$S$7)/'Calculs T1a'!$S$7)*100,0),ROUND((ABS(BM364-$B364)/$B364)*100,0))), "No Prediction")</f>
        <v>0</v>
      </c>
      <c r="BP364" s="5">
        <f>IFERROR(IF(BO364=$B364,0,IF($B364=0,ROUND((ABS(BO364-'Calculs T1a'!$S$7)/'Calculs T1a'!$S$7)*100,0),ROUND((ABS(BO364-$B364)/$B364)*100,0))), "No Prediction")</f>
        <v>0</v>
      </c>
      <c r="BR364" s="5">
        <f>IFERROR(IF(BQ364=$B364,0,IF($B364=0,ROUND((ABS(BQ364-'Calculs T1a'!$S$7)/'Calculs T1a'!$S$7)*100,0),ROUND((ABS(BQ364-$B364)/$B364)*100,0))), "No Prediction")</f>
        <v>0</v>
      </c>
      <c r="BT364" s="5">
        <f>IFERROR(IF(BS364=$B364,0,IF($B364=0,ROUND((ABS(BS364-'Calculs T1a'!$S$7)/'Calculs T1a'!$S$7)*100,0),ROUND((ABS(BS364-$B364)/$B364)*100,0))), "No Prediction")</f>
        <v>0</v>
      </c>
      <c r="BV364" s="5">
        <f>IFERROR(IF(BU364=$B364,0,IF($B364=0,ROUND((ABS(BU364-'Calculs T1a'!$S$7)/'Calculs T1a'!$S$7)*100,0),ROUND((ABS(BU364-$B364)/$B364)*100,0))), "No Prediction")</f>
        <v>0</v>
      </c>
    </row>
    <row r="365" spans="4:74" x14ac:dyDescent="0.3">
      <c r="D365" s="5">
        <f>IFERROR(IF(C365=$B365,0,IF($B365=0,ROUND((ABS(C365-'Calculs T1a'!$S$7)/'Calculs T1a'!$S$7)*100,0),ROUND((ABS(C365-$B365)/$B365)*100,0))), "No Prediction")</f>
        <v>0</v>
      </c>
      <c r="F365" s="5">
        <f>IFERROR(IF(E365=$B365,0,IF($B365=0,ROUND((ABS(E365-'Calculs T1a'!$S$7)/'Calculs T1a'!$S$7)*100,0),ROUND((ABS(E365-$B365)/$B365)*100,0))), "No Prediction")</f>
        <v>0</v>
      </c>
      <c r="H365" s="5">
        <f>IFERROR(IF(G365=$B365,0,IF($B365=0,ROUND((ABS(G365-'Calculs T1a'!$S$7)/'Calculs T1a'!$S$7)*100,0),ROUND((ABS(G365-$B365)/$B365)*100,0))), "No Prediction")</f>
        <v>0</v>
      </c>
      <c r="J365" s="5">
        <f>IFERROR(IF(I365=$B365,0,IF($B365=0,ROUND((ABS(I365-'Calculs T1a'!$S$7)/'Calculs T1a'!$S$7)*100,0),ROUND((ABS(I365-$B365)/$B365)*100,0))), "No Prediction")</f>
        <v>0</v>
      </c>
      <c r="L365" s="5">
        <f>IFERROR(IF(K365=$B365,0,IF($B365=0,ROUND((ABS(K365-'Calculs T1a'!$S$7)/'Calculs T1a'!$S$7)*100,0),ROUND((ABS(K365-$B365)/$B365)*100,0))), "No Prediction")</f>
        <v>0</v>
      </c>
      <c r="N365" s="5">
        <f>IFERROR(IF(M365=$B365,0,IF($B365=0,ROUND((ABS(M365-'Calculs T1a'!$S$7)/'Calculs T1a'!$S$7)*100,0),ROUND((ABS(M365-$B365)/$B365)*100,0))), "No Prediction")</f>
        <v>0</v>
      </c>
      <c r="P365" s="5">
        <f>IFERROR(IF(O365=$B365,0,IF($B365=0,ROUND((ABS(O365-'Calculs T1a'!$S$7)/'Calculs T1a'!$S$7)*100,0),ROUND((ABS(O365-$B365)/$B365)*100,0))), "No Prediction")</f>
        <v>0</v>
      </c>
      <c r="R365" s="5">
        <f>IFERROR(IF(Q365=$B365,0,IF($B365=0,ROUND((ABS(Q365-'Calculs T1a'!$S$7)/'Calculs T1a'!$S$7)*100,0),ROUND((ABS(Q365-$B365)/$B365)*100,0))), "No Prediction")</f>
        <v>0</v>
      </c>
      <c r="T365" s="5">
        <f>IFERROR(IF(S365=$B365,0,IF($B365=0,ROUND((ABS(S365-'Calculs T1a'!$S$7)/'Calculs T1a'!$S$7)*100,0),ROUND((ABS(S365-$B365)/$B365)*100,0))), "No Prediction")</f>
        <v>0</v>
      </c>
      <c r="V365" s="5">
        <f>IFERROR(IF(U365=$B365,0,IF($B365=0,ROUND((ABS(U365-'Calculs T1a'!$S$7)/'Calculs T1a'!$S$7)*100,0),ROUND((ABS(U365-$B365)/$B365)*100,0))), "No Prediction")</f>
        <v>0</v>
      </c>
      <c r="X365" s="5">
        <f>IFERROR(IF(W365=$B365,0,IF($B365=0,ROUND((ABS(W365-'Calculs T1a'!$S$7)/'Calculs T1a'!$S$7)*100,0),ROUND((ABS(W365-$B365)/$B365)*100,0))), "No Prediction")</f>
        <v>0</v>
      </c>
      <c r="AC365" s="5">
        <f>IFERROR(IF(AB365=$B365,0,IF($B365=0,ROUND((ABS(AB365-'Calculs T1a'!$S$7)/'Calculs T1a'!$S$7)*100,0),ROUND((ABS(AB365-$B365)/$B365)*100,0))), "No Prediction")</f>
        <v>0</v>
      </c>
      <c r="AE365" s="5">
        <f>IFERROR(IF(AD365=$B365,0,IF($B365=0,ROUND((ABS(AD365-'Calculs T1a'!$S$7)/'Calculs T1a'!$S$7)*100,0),ROUND((ABS(AD365-$B365)/$B365)*100,0))), "No Prediction")</f>
        <v>0</v>
      </c>
      <c r="AG365" s="5">
        <f>IFERROR(IF(AF365=$B365,0,IF($B365=0,ROUND((ABS(AF365-'Calculs T1a'!$S$7)/'Calculs T1a'!$S$7)*100,0),ROUND((ABS(AF365-$B365)/$B365)*100,0))), "No Prediction")</f>
        <v>0</v>
      </c>
      <c r="AI365" s="5">
        <f>IFERROR(IF(AH365=$B365,0,IF($B365=0,ROUND((ABS(AH365-'Calculs T1a'!$S$7)/'Calculs T1a'!$S$7)*100,0),ROUND((ABS(AH365-$B365)/$B365)*100,0))), "No Prediction")</f>
        <v>0</v>
      </c>
      <c r="AK365" s="5">
        <f>IFERROR(IF(AJ365=$B365,0,IF($B365=0,ROUND((ABS(AJ365-'Calculs T1a'!$S$7)/'Calculs T1a'!$S$7)*100,0),ROUND((ABS(AJ365-$B365)/$B365)*100,0))), "No Prediction")</f>
        <v>0</v>
      </c>
      <c r="AM365" s="5">
        <f>IFERROR(IF(AL365=$B365,0,IF($B365=0,ROUND((ABS(AL365-'Calculs T1a'!$S$7)/'Calculs T1a'!$S$7)*100,0),ROUND((ABS(AL365-$B365)/$B365)*100,0))), "No Prediction")</f>
        <v>0</v>
      </c>
      <c r="AO365" s="5">
        <f>IFERROR(IF(AN365=$B365,0,IF($B365=0,ROUND((ABS(AN365-'Calculs T1a'!$S$7)/'Calculs T1a'!$S$7)*100,0),ROUND((ABS(AN365-$B365)/$B365)*100,0))), "No Prediction")</f>
        <v>0</v>
      </c>
      <c r="AQ365" s="5">
        <f>IFERROR(IF(AP365=$B365,0,IF($B365=0,ROUND((ABS(AP365-'Calculs T1a'!$S$7)/'Calculs T1a'!$S$7)*100,0),ROUND((ABS(AP365-$B365)/$B365)*100,0))), "No Prediction")</f>
        <v>0</v>
      </c>
      <c r="AS365" s="5">
        <f>IFERROR(IF(AR365=$B365,0,IF($B365=0,ROUND((ABS(AR365-'Calculs T1a'!$S$7)/'Calculs T1a'!$S$7)*100,0),ROUND((ABS(AR365-$B365)/$B365)*100,0))), "No Prediction")</f>
        <v>0</v>
      </c>
      <c r="AU365" s="5">
        <f>IFERROR(IF(AT365=$B365,0,IF($B365=0,ROUND((ABS(AT365-'Calculs T1a'!$S$7)/'Calculs T1a'!$S$7)*100,0),ROUND((ABS(AT365-$B365)/$B365)*100,0))), "No Prediction")</f>
        <v>0</v>
      </c>
      <c r="AW365" s="5">
        <f>IFERROR(IF(AV365=$B365,0,IF($B365=0,ROUND((ABS(AV365-'Calculs T1a'!$S$7)/'Calculs T1a'!$S$7)*100,0),ROUND((ABS(AV365-$B365)/$B365)*100,0))), "No Prediction")</f>
        <v>0</v>
      </c>
      <c r="BB365" s="5">
        <f>IFERROR(IF(BA365=$B365,0,IF($B365=0,ROUND((ABS(BA365-'Calculs T1a'!$S$7)/'Calculs T1a'!$S$7)*100,0),ROUND((ABS(BA365-$B365)/$B365)*100,0))), "No Prediction")</f>
        <v>0</v>
      </c>
      <c r="BD365" s="5">
        <f>IFERROR(IF(BC365=$B365,0,IF($B365=0,ROUND((ABS(BC365-'Calculs T1a'!$S$7)/'Calculs T1a'!$S$7)*100,0),ROUND((ABS(BC365-$B365)/$B365)*100,0))), "No Prediction")</f>
        <v>0</v>
      </c>
      <c r="BF365" s="5">
        <f>IFERROR(IF(BE365=$B365,0,IF($B365=0,ROUND((ABS(BE365-'Calculs T1a'!$S$7)/'Calculs T1a'!$S$7)*100,0),ROUND((ABS(BE365-$B365)/$B365)*100,0))), "No Prediction")</f>
        <v>0</v>
      </c>
      <c r="BH365" s="5">
        <f>IFERROR(IF(BG365=$B365,0,IF($B365=0,ROUND((ABS(BG365-'Calculs T1a'!$S$7)/'Calculs T1a'!$S$7)*100,0),ROUND((ABS(BG365-$B365)/$B365)*100,0))), "No Prediction")</f>
        <v>0</v>
      </c>
      <c r="BJ365" s="5">
        <f>IFERROR(IF(BI365=$B365,0,IF($B365=0,ROUND((ABS(BI365-'Calculs T1a'!$S$7)/'Calculs T1a'!$S$7)*100,0),ROUND((ABS(BI365-$B365)/$B365)*100,0))), "No Prediction")</f>
        <v>0</v>
      </c>
      <c r="BL365" s="5">
        <f>IFERROR(IF(BK365=$B365,0,IF($B365=0,ROUND((ABS(BK365-'Calculs T1a'!$S$7)/'Calculs T1a'!$S$7)*100,0),ROUND((ABS(BK365-$B365)/$B365)*100,0))), "No Prediction")</f>
        <v>0</v>
      </c>
      <c r="BN365" s="5">
        <f>IFERROR(IF(BM365=$B365,0,IF($B365=0,ROUND((ABS(BM365-'Calculs T1a'!$S$7)/'Calculs T1a'!$S$7)*100,0),ROUND((ABS(BM365-$B365)/$B365)*100,0))), "No Prediction")</f>
        <v>0</v>
      </c>
      <c r="BP365" s="5">
        <f>IFERROR(IF(BO365=$B365,0,IF($B365=0,ROUND((ABS(BO365-'Calculs T1a'!$S$7)/'Calculs T1a'!$S$7)*100,0),ROUND((ABS(BO365-$B365)/$B365)*100,0))), "No Prediction")</f>
        <v>0</v>
      </c>
      <c r="BR365" s="5">
        <f>IFERROR(IF(BQ365=$B365,0,IF($B365=0,ROUND((ABS(BQ365-'Calculs T1a'!$S$7)/'Calculs T1a'!$S$7)*100,0),ROUND((ABS(BQ365-$B365)/$B365)*100,0))), "No Prediction")</f>
        <v>0</v>
      </c>
      <c r="BT365" s="5">
        <f>IFERROR(IF(BS365=$B365,0,IF($B365=0,ROUND((ABS(BS365-'Calculs T1a'!$S$7)/'Calculs T1a'!$S$7)*100,0),ROUND((ABS(BS365-$B365)/$B365)*100,0))), "No Prediction")</f>
        <v>0</v>
      </c>
      <c r="BV365" s="5">
        <f>IFERROR(IF(BU365=$B365,0,IF($B365=0,ROUND((ABS(BU365-'Calculs T1a'!$S$7)/'Calculs T1a'!$S$7)*100,0),ROUND((ABS(BU365-$B365)/$B365)*100,0))), "No Prediction")</f>
        <v>0</v>
      </c>
    </row>
    <row r="366" spans="4:74" x14ac:dyDescent="0.3">
      <c r="D366" s="5">
        <f>IFERROR(IF(C366=$B366,0,IF($B366=0,ROUND((ABS(C366-'Calculs T1a'!$S$7)/'Calculs T1a'!$S$7)*100,0),ROUND((ABS(C366-$B366)/$B366)*100,0))), "No Prediction")</f>
        <v>0</v>
      </c>
      <c r="F366" s="5">
        <f>IFERROR(IF(E366=$B366,0,IF($B366=0,ROUND((ABS(E366-'Calculs T1a'!$S$7)/'Calculs T1a'!$S$7)*100,0),ROUND((ABS(E366-$B366)/$B366)*100,0))), "No Prediction")</f>
        <v>0</v>
      </c>
      <c r="H366" s="5">
        <f>IFERROR(IF(G366=$B366,0,IF($B366=0,ROUND((ABS(G366-'Calculs T1a'!$S$7)/'Calculs T1a'!$S$7)*100,0),ROUND((ABS(G366-$B366)/$B366)*100,0))), "No Prediction")</f>
        <v>0</v>
      </c>
      <c r="J366" s="5">
        <f>IFERROR(IF(I366=$B366,0,IF($B366=0,ROUND((ABS(I366-'Calculs T1a'!$S$7)/'Calculs T1a'!$S$7)*100,0),ROUND((ABS(I366-$B366)/$B366)*100,0))), "No Prediction")</f>
        <v>0</v>
      </c>
      <c r="L366" s="5">
        <f>IFERROR(IF(K366=$B366,0,IF($B366=0,ROUND((ABS(K366-'Calculs T1a'!$S$7)/'Calculs T1a'!$S$7)*100,0),ROUND((ABS(K366-$B366)/$B366)*100,0))), "No Prediction")</f>
        <v>0</v>
      </c>
      <c r="N366" s="5">
        <f>IFERROR(IF(M366=$B366,0,IF($B366=0,ROUND((ABS(M366-'Calculs T1a'!$S$7)/'Calculs T1a'!$S$7)*100,0),ROUND((ABS(M366-$B366)/$B366)*100,0))), "No Prediction")</f>
        <v>0</v>
      </c>
      <c r="P366" s="5">
        <f>IFERROR(IF(O366=$B366,0,IF($B366=0,ROUND((ABS(O366-'Calculs T1a'!$S$7)/'Calculs T1a'!$S$7)*100,0),ROUND((ABS(O366-$B366)/$B366)*100,0))), "No Prediction")</f>
        <v>0</v>
      </c>
      <c r="R366" s="5">
        <f>IFERROR(IF(Q366=$B366,0,IF($B366=0,ROUND((ABS(Q366-'Calculs T1a'!$S$7)/'Calculs T1a'!$S$7)*100,0),ROUND((ABS(Q366-$B366)/$B366)*100,0))), "No Prediction")</f>
        <v>0</v>
      </c>
      <c r="T366" s="5">
        <f>IFERROR(IF(S366=$B366,0,IF($B366=0,ROUND((ABS(S366-'Calculs T1a'!$S$7)/'Calculs T1a'!$S$7)*100,0),ROUND((ABS(S366-$B366)/$B366)*100,0))), "No Prediction")</f>
        <v>0</v>
      </c>
      <c r="V366" s="5">
        <f>IFERROR(IF(U366=$B366,0,IF($B366=0,ROUND((ABS(U366-'Calculs T1a'!$S$7)/'Calculs T1a'!$S$7)*100,0),ROUND((ABS(U366-$B366)/$B366)*100,0))), "No Prediction")</f>
        <v>0</v>
      </c>
      <c r="X366" s="5">
        <f>IFERROR(IF(W366=$B366,0,IF($B366=0,ROUND((ABS(W366-'Calculs T1a'!$S$7)/'Calculs T1a'!$S$7)*100,0),ROUND((ABS(W366-$B366)/$B366)*100,0))), "No Prediction")</f>
        <v>0</v>
      </c>
      <c r="AC366" s="5">
        <f>IFERROR(IF(AB366=$B366,0,IF($B366=0,ROUND((ABS(AB366-'Calculs T1a'!$S$7)/'Calculs T1a'!$S$7)*100,0),ROUND((ABS(AB366-$B366)/$B366)*100,0))), "No Prediction")</f>
        <v>0</v>
      </c>
      <c r="AE366" s="5">
        <f>IFERROR(IF(AD366=$B366,0,IF($B366=0,ROUND((ABS(AD366-'Calculs T1a'!$S$7)/'Calculs T1a'!$S$7)*100,0),ROUND((ABS(AD366-$B366)/$B366)*100,0))), "No Prediction")</f>
        <v>0</v>
      </c>
      <c r="AG366" s="5">
        <f>IFERROR(IF(AF366=$B366,0,IF($B366=0,ROUND((ABS(AF366-'Calculs T1a'!$S$7)/'Calculs T1a'!$S$7)*100,0),ROUND((ABS(AF366-$B366)/$B366)*100,0))), "No Prediction")</f>
        <v>0</v>
      </c>
      <c r="AI366" s="5">
        <f>IFERROR(IF(AH366=$B366,0,IF($B366=0,ROUND((ABS(AH366-'Calculs T1a'!$S$7)/'Calculs T1a'!$S$7)*100,0),ROUND((ABS(AH366-$B366)/$B366)*100,0))), "No Prediction")</f>
        <v>0</v>
      </c>
      <c r="AK366" s="5">
        <f>IFERROR(IF(AJ366=$B366,0,IF($B366=0,ROUND((ABS(AJ366-'Calculs T1a'!$S$7)/'Calculs T1a'!$S$7)*100,0),ROUND((ABS(AJ366-$B366)/$B366)*100,0))), "No Prediction")</f>
        <v>0</v>
      </c>
      <c r="AM366" s="5">
        <f>IFERROR(IF(AL366=$B366,0,IF($B366=0,ROUND((ABS(AL366-'Calculs T1a'!$S$7)/'Calculs T1a'!$S$7)*100,0),ROUND((ABS(AL366-$B366)/$B366)*100,0))), "No Prediction")</f>
        <v>0</v>
      </c>
      <c r="AO366" s="5">
        <f>IFERROR(IF(AN366=$B366,0,IF($B366=0,ROUND((ABS(AN366-'Calculs T1a'!$S$7)/'Calculs T1a'!$S$7)*100,0),ROUND((ABS(AN366-$B366)/$B366)*100,0))), "No Prediction")</f>
        <v>0</v>
      </c>
      <c r="AQ366" s="5">
        <f>IFERROR(IF(AP366=$B366,0,IF($B366=0,ROUND((ABS(AP366-'Calculs T1a'!$S$7)/'Calculs T1a'!$S$7)*100,0),ROUND((ABS(AP366-$B366)/$B366)*100,0))), "No Prediction")</f>
        <v>0</v>
      </c>
      <c r="AS366" s="5">
        <f>IFERROR(IF(AR366=$B366,0,IF($B366=0,ROUND((ABS(AR366-'Calculs T1a'!$S$7)/'Calculs T1a'!$S$7)*100,0),ROUND((ABS(AR366-$B366)/$B366)*100,0))), "No Prediction")</f>
        <v>0</v>
      </c>
      <c r="AU366" s="5">
        <f>IFERROR(IF(AT366=$B366,0,IF($B366=0,ROUND((ABS(AT366-'Calculs T1a'!$S$7)/'Calculs T1a'!$S$7)*100,0),ROUND((ABS(AT366-$B366)/$B366)*100,0))), "No Prediction")</f>
        <v>0</v>
      </c>
      <c r="AW366" s="5">
        <f>IFERROR(IF(AV366=$B366,0,IF($B366=0,ROUND((ABS(AV366-'Calculs T1a'!$S$7)/'Calculs T1a'!$S$7)*100,0),ROUND((ABS(AV366-$B366)/$B366)*100,0))), "No Prediction")</f>
        <v>0</v>
      </c>
      <c r="BB366" s="5">
        <f>IFERROR(IF(BA366=$B366,0,IF($B366=0,ROUND((ABS(BA366-'Calculs T1a'!$S$7)/'Calculs T1a'!$S$7)*100,0),ROUND((ABS(BA366-$B366)/$B366)*100,0))), "No Prediction")</f>
        <v>0</v>
      </c>
      <c r="BD366" s="5">
        <f>IFERROR(IF(BC366=$B366,0,IF($B366=0,ROUND((ABS(BC366-'Calculs T1a'!$S$7)/'Calculs T1a'!$S$7)*100,0),ROUND((ABS(BC366-$B366)/$B366)*100,0))), "No Prediction")</f>
        <v>0</v>
      </c>
      <c r="BF366" s="5">
        <f>IFERROR(IF(BE366=$B366,0,IF($B366=0,ROUND((ABS(BE366-'Calculs T1a'!$S$7)/'Calculs T1a'!$S$7)*100,0),ROUND((ABS(BE366-$B366)/$B366)*100,0))), "No Prediction")</f>
        <v>0</v>
      </c>
      <c r="BH366" s="5">
        <f>IFERROR(IF(BG366=$B366,0,IF($B366=0,ROUND((ABS(BG366-'Calculs T1a'!$S$7)/'Calculs T1a'!$S$7)*100,0),ROUND((ABS(BG366-$B366)/$B366)*100,0))), "No Prediction")</f>
        <v>0</v>
      </c>
      <c r="BJ366" s="5">
        <f>IFERROR(IF(BI366=$B366,0,IF($B366=0,ROUND((ABS(BI366-'Calculs T1a'!$S$7)/'Calculs T1a'!$S$7)*100,0),ROUND((ABS(BI366-$B366)/$B366)*100,0))), "No Prediction")</f>
        <v>0</v>
      </c>
      <c r="BL366" s="5">
        <f>IFERROR(IF(BK366=$B366,0,IF($B366=0,ROUND((ABS(BK366-'Calculs T1a'!$S$7)/'Calculs T1a'!$S$7)*100,0),ROUND((ABS(BK366-$B366)/$B366)*100,0))), "No Prediction")</f>
        <v>0</v>
      </c>
      <c r="BN366" s="5">
        <f>IFERROR(IF(BM366=$B366,0,IF($B366=0,ROUND((ABS(BM366-'Calculs T1a'!$S$7)/'Calculs T1a'!$S$7)*100,0),ROUND((ABS(BM366-$B366)/$B366)*100,0))), "No Prediction")</f>
        <v>0</v>
      </c>
      <c r="BP366" s="5">
        <f>IFERROR(IF(BO366=$B366,0,IF($B366=0,ROUND((ABS(BO366-'Calculs T1a'!$S$7)/'Calculs T1a'!$S$7)*100,0),ROUND((ABS(BO366-$B366)/$B366)*100,0))), "No Prediction")</f>
        <v>0</v>
      </c>
      <c r="BR366" s="5">
        <f>IFERROR(IF(BQ366=$B366,0,IF($B366=0,ROUND((ABS(BQ366-'Calculs T1a'!$S$7)/'Calculs T1a'!$S$7)*100,0),ROUND((ABS(BQ366-$B366)/$B366)*100,0))), "No Prediction")</f>
        <v>0</v>
      </c>
      <c r="BT366" s="5">
        <f>IFERROR(IF(BS366=$B366,0,IF($B366=0,ROUND((ABS(BS366-'Calculs T1a'!$S$7)/'Calculs T1a'!$S$7)*100,0),ROUND((ABS(BS366-$B366)/$B366)*100,0))), "No Prediction")</f>
        <v>0</v>
      </c>
      <c r="BV366" s="5">
        <f>IFERROR(IF(BU366=$B366,0,IF($B366=0,ROUND((ABS(BU366-'Calculs T1a'!$S$7)/'Calculs T1a'!$S$7)*100,0),ROUND((ABS(BU366-$B366)/$B366)*100,0))), "No Prediction")</f>
        <v>0</v>
      </c>
    </row>
    <row r="367" spans="4:74" x14ac:dyDescent="0.3">
      <c r="D367" s="5">
        <f>IFERROR(IF(C367=$B367,0,IF($B367=0,ROUND((ABS(C367-'Calculs T1a'!$S$7)/'Calculs T1a'!$S$7)*100,0),ROUND((ABS(C367-$B367)/$B367)*100,0))), "No Prediction")</f>
        <v>0</v>
      </c>
      <c r="F367" s="5">
        <f>IFERROR(IF(E367=$B367,0,IF($B367=0,ROUND((ABS(E367-'Calculs T1a'!$S$7)/'Calculs T1a'!$S$7)*100,0),ROUND((ABS(E367-$B367)/$B367)*100,0))), "No Prediction")</f>
        <v>0</v>
      </c>
      <c r="H367" s="5">
        <f>IFERROR(IF(G367=$B367,0,IF($B367=0,ROUND((ABS(G367-'Calculs T1a'!$S$7)/'Calculs T1a'!$S$7)*100,0),ROUND((ABS(G367-$B367)/$B367)*100,0))), "No Prediction")</f>
        <v>0</v>
      </c>
      <c r="J367" s="5">
        <f>IFERROR(IF(I367=$B367,0,IF($B367=0,ROUND((ABS(I367-'Calculs T1a'!$S$7)/'Calculs T1a'!$S$7)*100,0),ROUND((ABS(I367-$B367)/$B367)*100,0))), "No Prediction")</f>
        <v>0</v>
      </c>
      <c r="L367" s="5">
        <f>IFERROR(IF(K367=$B367,0,IF($B367=0,ROUND((ABS(K367-'Calculs T1a'!$S$7)/'Calculs T1a'!$S$7)*100,0),ROUND((ABS(K367-$B367)/$B367)*100,0))), "No Prediction")</f>
        <v>0</v>
      </c>
      <c r="N367" s="5">
        <f>IFERROR(IF(M367=$B367,0,IF($B367=0,ROUND((ABS(M367-'Calculs T1a'!$S$7)/'Calculs T1a'!$S$7)*100,0),ROUND((ABS(M367-$B367)/$B367)*100,0))), "No Prediction")</f>
        <v>0</v>
      </c>
      <c r="P367" s="5">
        <f>IFERROR(IF(O367=$B367,0,IF($B367=0,ROUND((ABS(O367-'Calculs T1a'!$S$7)/'Calculs T1a'!$S$7)*100,0),ROUND((ABS(O367-$B367)/$B367)*100,0))), "No Prediction")</f>
        <v>0</v>
      </c>
      <c r="R367" s="5">
        <f>IFERROR(IF(Q367=$B367,0,IF($B367=0,ROUND((ABS(Q367-'Calculs T1a'!$S$7)/'Calculs T1a'!$S$7)*100,0),ROUND((ABS(Q367-$B367)/$B367)*100,0))), "No Prediction")</f>
        <v>0</v>
      </c>
      <c r="T367" s="5">
        <f>IFERROR(IF(S367=$B367,0,IF($B367=0,ROUND((ABS(S367-'Calculs T1a'!$S$7)/'Calculs T1a'!$S$7)*100,0),ROUND((ABS(S367-$B367)/$B367)*100,0))), "No Prediction")</f>
        <v>0</v>
      </c>
      <c r="V367" s="5">
        <f>IFERROR(IF(U367=$B367,0,IF($B367=0,ROUND((ABS(U367-'Calculs T1a'!$S$7)/'Calculs T1a'!$S$7)*100,0),ROUND((ABS(U367-$B367)/$B367)*100,0))), "No Prediction")</f>
        <v>0</v>
      </c>
      <c r="X367" s="5">
        <f>IFERROR(IF(W367=$B367,0,IF($B367=0,ROUND((ABS(W367-'Calculs T1a'!$S$7)/'Calculs T1a'!$S$7)*100,0),ROUND((ABS(W367-$B367)/$B367)*100,0))), "No Prediction")</f>
        <v>0</v>
      </c>
      <c r="AC367" s="5">
        <f>IFERROR(IF(AB367=$B367,0,IF($B367=0,ROUND((ABS(AB367-'Calculs T1a'!$S$7)/'Calculs T1a'!$S$7)*100,0),ROUND((ABS(AB367-$B367)/$B367)*100,0))), "No Prediction")</f>
        <v>0</v>
      </c>
      <c r="AE367" s="5">
        <f>IFERROR(IF(AD367=$B367,0,IF($B367=0,ROUND((ABS(AD367-'Calculs T1a'!$S$7)/'Calculs T1a'!$S$7)*100,0),ROUND((ABS(AD367-$B367)/$B367)*100,0))), "No Prediction")</f>
        <v>0</v>
      </c>
      <c r="AG367" s="5">
        <f>IFERROR(IF(AF367=$B367,0,IF($B367=0,ROUND((ABS(AF367-'Calculs T1a'!$S$7)/'Calculs T1a'!$S$7)*100,0),ROUND((ABS(AF367-$B367)/$B367)*100,0))), "No Prediction")</f>
        <v>0</v>
      </c>
      <c r="AI367" s="5">
        <f>IFERROR(IF(AH367=$B367,0,IF($B367=0,ROUND((ABS(AH367-'Calculs T1a'!$S$7)/'Calculs T1a'!$S$7)*100,0),ROUND((ABS(AH367-$B367)/$B367)*100,0))), "No Prediction")</f>
        <v>0</v>
      </c>
      <c r="AK367" s="5">
        <f>IFERROR(IF(AJ367=$B367,0,IF($B367=0,ROUND((ABS(AJ367-'Calculs T1a'!$S$7)/'Calculs T1a'!$S$7)*100,0),ROUND((ABS(AJ367-$B367)/$B367)*100,0))), "No Prediction")</f>
        <v>0</v>
      </c>
      <c r="AM367" s="5">
        <f>IFERROR(IF(AL367=$B367,0,IF($B367=0,ROUND((ABS(AL367-'Calculs T1a'!$S$7)/'Calculs T1a'!$S$7)*100,0),ROUND((ABS(AL367-$B367)/$B367)*100,0))), "No Prediction")</f>
        <v>0</v>
      </c>
      <c r="AO367" s="5">
        <f>IFERROR(IF(AN367=$B367,0,IF($B367=0,ROUND((ABS(AN367-'Calculs T1a'!$S$7)/'Calculs T1a'!$S$7)*100,0),ROUND((ABS(AN367-$B367)/$B367)*100,0))), "No Prediction")</f>
        <v>0</v>
      </c>
      <c r="AQ367" s="5">
        <f>IFERROR(IF(AP367=$B367,0,IF($B367=0,ROUND((ABS(AP367-'Calculs T1a'!$S$7)/'Calculs T1a'!$S$7)*100,0),ROUND((ABS(AP367-$B367)/$B367)*100,0))), "No Prediction")</f>
        <v>0</v>
      </c>
      <c r="AS367" s="5">
        <f>IFERROR(IF(AR367=$B367,0,IF($B367=0,ROUND((ABS(AR367-'Calculs T1a'!$S$7)/'Calculs T1a'!$S$7)*100,0),ROUND((ABS(AR367-$B367)/$B367)*100,0))), "No Prediction")</f>
        <v>0</v>
      </c>
      <c r="AU367" s="5">
        <f>IFERROR(IF(AT367=$B367,0,IF($B367=0,ROUND((ABS(AT367-'Calculs T1a'!$S$7)/'Calculs T1a'!$S$7)*100,0),ROUND((ABS(AT367-$B367)/$B367)*100,0))), "No Prediction")</f>
        <v>0</v>
      </c>
      <c r="AW367" s="5">
        <f>IFERROR(IF(AV367=$B367,0,IF($B367=0,ROUND((ABS(AV367-'Calculs T1a'!$S$7)/'Calculs T1a'!$S$7)*100,0),ROUND((ABS(AV367-$B367)/$B367)*100,0))), "No Prediction")</f>
        <v>0</v>
      </c>
      <c r="BB367" s="5">
        <f>IFERROR(IF(BA367=$B367,0,IF($B367=0,ROUND((ABS(BA367-'Calculs T1a'!$S$7)/'Calculs T1a'!$S$7)*100,0),ROUND((ABS(BA367-$B367)/$B367)*100,0))), "No Prediction")</f>
        <v>0</v>
      </c>
      <c r="BD367" s="5">
        <f>IFERROR(IF(BC367=$B367,0,IF($B367=0,ROUND((ABS(BC367-'Calculs T1a'!$S$7)/'Calculs T1a'!$S$7)*100,0),ROUND((ABS(BC367-$B367)/$B367)*100,0))), "No Prediction")</f>
        <v>0</v>
      </c>
      <c r="BF367" s="5">
        <f>IFERROR(IF(BE367=$B367,0,IF($B367=0,ROUND((ABS(BE367-'Calculs T1a'!$S$7)/'Calculs T1a'!$S$7)*100,0),ROUND((ABS(BE367-$B367)/$B367)*100,0))), "No Prediction")</f>
        <v>0</v>
      </c>
      <c r="BH367" s="5">
        <f>IFERROR(IF(BG367=$B367,0,IF($B367=0,ROUND((ABS(BG367-'Calculs T1a'!$S$7)/'Calculs T1a'!$S$7)*100,0),ROUND((ABS(BG367-$B367)/$B367)*100,0))), "No Prediction")</f>
        <v>0</v>
      </c>
      <c r="BJ367" s="5">
        <f>IFERROR(IF(BI367=$B367,0,IF($B367=0,ROUND((ABS(BI367-'Calculs T1a'!$S$7)/'Calculs T1a'!$S$7)*100,0),ROUND((ABS(BI367-$B367)/$B367)*100,0))), "No Prediction")</f>
        <v>0</v>
      </c>
      <c r="BL367" s="5">
        <f>IFERROR(IF(BK367=$B367,0,IF($B367=0,ROUND((ABS(BK367-'Calculs T1a'!$S$7)/'Calculs T1a'!$S$7)*100,0),ROUND((ABS(BK367-$B367)/$B367)*100,0))), "No Prediction")</f>
        <v>0</v>
      </c>
      <c r="BN367" s="5">
        <f>IFERROR(IF(BM367=$B367,0,IF($B367=0,ROUND((ABS(BM367-'Calculs T1a'!$S$7)/'Calculs T1a'!$S$7)*100,0),ROUND((ABS(BM367-$B367)/$B367)*100,0))), "No Prediction")</f>
        <v>0</v>
      </c>
      <c r="BP367" s="5">
        <f>IFERROR(IF(BO367=$B367,0,IF($B367=0,ROUND((ABS(BO367-'Calculs T1a'!$S$7)/'Calculs T1a'!$S$7)*100,0),ROUND((ABS(BO367-$B367)/$B367)*100,0))), "No Prediction")</f>
        <v>0</v>
      </c>
      <c r="BR367" s="5">
        <f>IFERROR(IF(BQ367=$B367,0,IF($B367=0,ROUND((ABS(BQ367-'Calculs T1a'!$S$7)/'Calculs T1a'!$S$7)*100,0),ROUND((ABS(BQ367-$B367)/$B367)*100,0))), "No Prediction")</f>
        <v>0</v>
      </c>
      <c r="BT367" s="5">
        <f>IFERROR(IF(BS367=$B367,0,IF($B367=0,ROUND((ABS(BS367-'Calculs T1a'!$S$7)/'Calculs T1a'!$S$7)*100,0),ROUND((ABS(BS367-$B367)/$B367)*100,0))), "No Prediction")</f>
        <v>0</v>
      </c>
      <c r="BV367" s="5">
        <f>IFERROR(IF(BU367=$B367,0,IF($B367=0,ROUND((ABS(BU367-'Calculs T1a'!$S$7)/'Calculs T1a'!$S$7)*100,0),ROUND((ABS(BU367-$B367)/$B367)*100,0))), "No Prediction")</f>
        <v>0</v>
      </c>
    </row>
    <row r="368" spans="4:74" x14ac:dyDescent="0.3">
      <c r="D368" s="5">
        <f>IFERROR(IF(C368=$B368,0,IF($B368=0,ROUND((ABS(C368-'Calculs T1a'!$S$7)/'Calculs T1a'!$S$7)*100,0),ROUND((ABS(C368-$B368)/$B368)*100,0))), "No Prediction")</f>
        <v>0</v>
      </c>
      <c r="F368" s="5">
        <f>IFERROR(IF(E368=$B368,0,IF($B368=0,ROUND((ABS(E368-'Calculs T1a'!$S$7)/'Calculs T1a'!$S$7)*100,0),ROUND((ABS(E368-$B368)/$B368)*100,0))), "No Prediction")</f>
        <v>0</v>
      </c>
      <c r="H368" s="5">
        <f>IFERROR(IF(G368=$B368,0,IF($B368=0,ROUND((ABS(G368-'Calculs T1a'!$S$7)/'Calculs T1a'!$S$7)*100,0),ROUND((ABS(G368-$B368)/$B368)*100,0))), "No Prediction")</f>
        <v>0</v>
      </c>
      <c r="J368" s="5">
        <f>IFERROR(IF(I368=$B368,0,IF($B368=0,ROUND((ABS(I368-'Calculs T1a'!$S$7)/'Calculs T1a'!$S$7)*100,0),ROUND((ABS(I368-$B368)/$B368)*100,0))), "No Prediction")</f>
        <v>0</v>
      </c>
      <c r="L368" s="5">
        <f>IFERROR(IF(K368=$B368,0,IF($B368=0,ROUND((ABS(K368-'Calculs T1a'!$S$7)/'Calculs T1a'!$S$7)*100,0),ROUND((ABS(K368-$B368)/$B368)*100,0))), "No Prediction")</f>
        <v>0</v>
      </c>
      <c r="N368" s="5">
        <f>IFERROR(IF(M368=$B368,0,IF($B368=0,ROUND((ABS(M368-'Calculs T1a'!$S$7)/'Calculs T1a'!$S$7)*100,0),ROUND((ABS(M368-$B368)/$B368)*100,0))), "No Prediction")</f>
        <v>0</v>
      </c>
      <c r="P368" s="5">
        <f>IFERROR(IF(O368=$B368,0,IF($B368=0,ROUND((ABS(O368-'Calculs T1a'!$S$7)/'Calculs T1a'!$S$7)*100,0),ROUND((ABS(O368-$B368)/$B368)*100,0))), "No Prediction")</f>
        <v>0</v>
      </c>
      <c r="R368" s="5">
        <f>IFERROR(IF(Q368=$B368,0,IF($B368=0,ROUND((ABS(Q368-'Calculs T1a'!$S$7)/'Calculs T1a'!$S$7)*100,0),ROUND((ABS(Q368-$B368)/$B368)*100,0))), "No Prediction")</f>
        <v>0</v>
      </c>
      <c r="T368" s="5">
        <f>IFERROR(IF(S368=$B368,0,IF($B368=0,ROUND((ABS(S368-'Calculs T1a'!$S$7)/'Calculs T1a'!$S$7)*100,0),ROUND((ABS(S368-$B368)/$B368)*100,0))), "No Prediction")</f>
        <v>0</v>
      </c>
      <c r="V368" s="5">
        <f>IFERROR(IF(U368=$B368,0,IF($B368=0,ROUND((ABS(U368-'Calculs T1a'!$S$7)/'Calculs T1a'!$S$7)*100,0),ROUND((ABS(U368-$B368)/$B368)*100,0))), "No Prediction")</f>
        <v>0</v>
      </c>
      <c r="X368" s="5">
        <f>IFERROR(IF(W368=$B368,0,IF($B368=0,ROUND((ABS(W368-'Calculs T1a'!$S$7)/'Calculs T1a'!$S$7)*100,0),ROUND((ABS(W368-$B368)/$B368)*100,0))), "No Prediction")</f>
        <v>0</v>
      </c>
      <c r="AC368" s="5">
        <f>IFERROR(IF(AB368=$B368,0,IF($B368=0,ROUND((ABS(AB368-'Calculs T1a'!$S$7)/'Calculs T1a'!$S$7)*100,0),ROUND((ABS(AB368-$B368)/$B368)*100,0))), "No Prediction")</f>
        <v>0</v>
      </c>
      <c r="AE368" s="5">
        <f>IFERROR(IF(AD368=$B368,0,IF($B368=0,ROUND((ABS(AD368-'Calculs T1a'!$S$7)/'Calculs T1a'!$S$7)*100,0),ROUND((ABS(AD368-$B368)/$B368)*100,0))), "No Prediction")</f>
        <v>0</v>
      </c>
      <c r="AG368" s="5">
        <f>IFERROR(IF(AF368=$B368,0,IF($B368=0,ROUND((ABS(AF368-'Calculs T1a'!$S$7)/'Calculs T1a'!$S$7)*100,0),ROUND((ABS(AF368-$B368)/$B368)*100,0))), "No Prediction")</f>
        <v>0</v>
      </c>
      <c r="AI368" s="5">
        <f>IFERROR(IF(AH368=$B368,0,IF($B368=0,ROUND((ABS(AH368-'Calculs T1a'!$S$7)/'Calculs T1a'!$S$7)*100,0),ROUND((ABS(AH368-$B368)/$B368)*100,0))), "No Prediction")</f>
        <v>0</v>
      </c>
      <c r="AK368" s="5">
        <f>IFERROR(IF(AJ368=$B368,0,IF($B368=0,ROUND((ABS(AJ368-'Calculs T1a'!$S$7)/'Calculs T1a'!$S$7)*100,0),ROUND((ABS(AJ368-$B368)/$B368)*100,0))), "No Prediction")</f>
        <v>0</v>
      </c>
      <c r="AM368" s="5">
        <f>IFERROR(IF(AL368=$B368,0,IF($B368=0,ROUND((ABS(AL368-'Calculs T1a'!$S$7)/'Calculs T1a'!$S$7)*100,0),ROUND((ABS(AL368-$B368)/$B368)*100,0))), "No Prediction")</f>
        <v>0</v>
      </c>
      <c r="AO368" s="5">
        <f>IFERROR(IF(AN368=$B368,0,IF($B368=0,ROUND((ABS(AN368-'Calculs T1a'!$S$7)/'Calculs T1a'!$S$7)*100,0),ROUND((ABS(AN368-$B368)/$B368)*100,0))), "No Prediction")</f>
        <v>0</v>
      </c>
      <c r="AQ368" s="5">
        <f>IFERROR(IF(AP368=$B368,0,IF($B368=0,ROUND((ABS(AP368-'Calculs T1a'!$S$7)/'Calculs T1a'!$S$7)*100,0),ROUND((ABS(AP368-$B368)/$B368)*100,0))), "No Prediction")</f>
        <v>0</v>
      </c>
      <c r="AS368" s="5">
        <f>IFERROR(IF(AR368=$B368,0,IF($B368=0,ROUND((ABS(AR368-'Calculs T1a'!$S$7)/'Calculs T1a'!$S$7)*100,0),ROUND((ABS(AR368-$B368)/$B368)*100,0))), "No Prediction")</f>
        <v>0</v>
      </c>
      <c r="AU368" s="5">
        <f>IFERROR(IF(AT368=$B368,0,IF($B368=0,ROUND((ABS(AT368-'Calculs T1a'!$S$7)/'Calculs T1a'!$S$7)*100,0),ROUND((ABS(AT368-$B368)/$B368)*100,0))), "No Prediction")</f>
        <v>0</v>
      </c>
      <c r="AW368" s="5">
        <f>IFERROR(IF(AV368=$B368,0,IF($B368=0,ROUND((ABS(AV368-'Calculs T1a'!$S$7)/'Calculs T1a'!$S$7)*100,0),ROUND((ABS(AV368-$B368)/$B368)*100,0))), "No Prediction")</f>
        <v>0</v>
      </c>
      <c r="BB368" s="5">
        <f>IFERROR(IF(BA368=$B368,0,IF($B368=0,ROUND((ABS(BA368-'Calculs T1a'!$S$7)/'Calculs T1a'!$S$7)*100,0),ROUND((ABS(BA368-$B368)/$B368)*100,0))), "No Prediction")</f>
        <v>0</v>
      </c>
      <c r="BD368" s="5">
        <f>IFERROR(IF(BC368=$B368,0,IF($B368=0,ROUND((ABS(BC368-'Calculs T1a'!$S$7)/'Calculs T1a'!$S$7)*100,0),ROUND((ABS(BC368-$B368)/$B368)*100,0))), "No Prediction")</f>
        <v>0</v>
      </c>
      <c r="BF368" s="5">
        <f>IFERROR(IF(BE368=$B368,0,IF($B368=0,ROUND((ABS(BE368-'Calculs T1a'!$S$7)/'Calculs T1a'!$S$7)*100,0),ROUND((ABS(BE368-$B368)/$B368)*100,0))), "No Prediction")</f>
        <v>0</v>
      </c>
      <c r="BH368" s="5">
        <f>IFERROR(IF(BG368=$B368,0,IF($B368=0,ROUND((ABS(BG368-'Calculs T1a'!$S$7)/'Calculs T1a'!$S$7)*100,0),ROUND((ABS(BG368-$B368)/$B368)*100,0))), "No Prediction")</f>
        <v>0</v>
      </c>
      <c r="BJ368" s="5">
        <f>IFERROR(IF(BI368=$B368,0,IF($B368=0,ROUND((ABS(BI368-'Calculs T1a'!$S$7)/'Calculs T1a'!$S$7)*100,0),ROUND((ABS(BI368-$B368)/$B368)*100,0))), "No Prediction")</f>
        <v>0</v>
      </c>
      <c r="BL368" s="5">
        <f>IFERROR(IF(BK368=$B368,0,IF($B368=0,ROUND((ABS(BK368-'Calculs T1a'!$S$7)/'Calculs T1a'!$S$7)*100,0),ROUND((ABS(BK368-$B368)/$B368)*100,0))), "No Prediction")</f>
        <v>0</v>
      </c>
      <c r="BN368" s="5">
        <f>IFERROR(IF(BM368=$B368,0,IF($B368=0,ROUND((ABS(BM368-'Calculs T1a'!$S$7)/'Calculs T1a'!$S$7)*100,0),ROUND((ABS(BM368-$B368)/$B368)*100,0))), "No Prediction")</f>
        <v>0</v>
      </c>
      <c r="BP368" s="5">
        <f>IFERROR(IF(BO368=$B368,0,IF($B368=0,ROUND((ABS(BO368-'Calculs T1a'!$S$7)/'Calculs T1a'!$S$7)*100,0),ROUND((ABS(BO368-$B368)/$B368)*100,0))), "No Prediction")</f>
        <v>0</v>
      </c>
      <c r="BR368" s="5">
        <f>IFERROR(IF(BQ368=$B368,0,IF($B368=0,ROUND((ABS(BQ368-'Calculs T1a'!$S$7)/'Calculs T1a'!$S$7)*100,0),ROUND((ABS(BQ368-$B368)/$B368)*100,0))), "No Prediction")</f>
        <v>0</v>
      </c>
      <c r="BT368" s="5">
        <f>IFERROR(IF(BS368=$B368,0,IF($B368=0,ROUND((ABS(BS368-'Calculs T1a'!$S$7)/'Calculs T1a'!$S$7)*100,0),ROUND((ABS(BS368-$B368)/$B368)*100,0))), "No Prediction")</f>
        <v>0</v>
      </c>
      <c r="BV368" s="5">
        <f>IFERROR(IF(BU368=$B368,0,IF($B368=0,ROUND((ABS(BU368-'Calculs T1a'!$S$7)/'Calculs T1a'!$S$7)*100,0),ROUND((ABS(BU368-$B368)/$B368)*100,0))), "No Prediction")</f>
        <v>0</v>
      </c>
    </row>
    <row r="369" spans="4:74" x14ac:dyDescent="0.3">
      <c r="D369" s="5">
        <f>IFERROR(IF(C369=$B369,0,IF($B369=0,ROUND((ABS(C369-'Calculs T1a'!$S$7)/'Calculs T1a'!$S$7)*100,0),ROUND((ABS(C369-$B369)/$B369)*100,0))), "No Prediction")</f>
        <v>0</v>
      </c>
      <c r="F369" s="5">
        <f>IFERROR(IF(E369=$B369,0,IF($B369=0,ROUND((ABS(E369-'Calculs T1a'!$S$7)/'Calculs T1a'!$S$7)*100,0),ROUND((ABS(E369-$B369)/$B369)*100,0))), "No Prediction")</f>
        <v>0</v>
      </c>
      <c r="H369" s="5">
        <f>IFERROR(IF(G369=$B369,0,IF($B369=0,ROUND((ABS(G369-'Calculs T1a'!$S$7)/'Calculs T1a'!$S$7)*100,0),ROUND((ABS(G369-$B369)/$B369)*100,0))), "No Prediction")</f>
        <v>0</v>
      </c>
      <c r="J369" s="5">
        <f>IFERROR(IF(I369=$B369,0,IF($B369=0,ROUND((ABS(I369-'Calculs T1a'!$S$7)/'Calculs T1a'!$S$7)*100,0),ROUND((ABS(I369-$B369)/$B369)*100,0))), "No Prediction")</f>
        <v>0</v>
      </c>
      <c r="L369" s="5">
        <f>IFERROR(IF(K369=$B369,0,IF($B369=0,ROUND((ABS(K369-'Calculs T1a'!$S$7)/'Calculs T1a'!$S$7)*100,0),ROUND((ABS(K369-$B369)/$B369)*100,0))), "No Prediction")</f>
        <v>0</v>
      </c>
      <c r="N369" s="5">
        <f>IFERROR(IF(M369=$B369,0,IF($B369=0,ROUND((ABS(M369-'Calculs T1a'!$S$7)/'Calculs T1a'!$S$7)*100,0),ROUND((ABS(M369-$B369)/$B369)*100,0))), "No Prediction")</f>
        <v>0</v>
      </c>
      <c r="P369" s="5">
        <f>IFERROR(IF(O369=$B369,0,IF($B369=0,ROUND((ABS(O369-'Calculs T1a'!$S$7)/'Calculs T1a'!$S$7)*100,0),ROUND((ABS(O369-$B369)/$B369)*100,0))), "No Prediction")</f>
        <v>0</v>
      </c>
      <c r="R369" s="5">
        <f>IFERROR(IF(Q369=$B369,0,IF($B369=0,ROUND((ABS(Q369-'Calculs T1a'!$S$7)/'Calculs T1a'!$S$7)*100,0),ROUND((ABS(Q369-$B369)/$B369)*100,0))), "No Prediction")</f>
        <v>0</v>
      </c>
      <c r="T369" s="5">
        <f>IFERROR(IF(S369=$B369,0,IF($B369=0,ROUND((ABS(S369-'Calculs T1a'!$S$7)/'Calculs T1a'!$S$7)*100,0),ROUND((ABS(S369-$B369)/$B369)*100,0))), "No Prediction")</f>
        <v>0</v>
      </c>
      <c r="V369" s="5">
        <f>IFERROR(IF(U369=$B369,0,IF($B369=0,ROUND((ABS(U369-'Calculs T1a'!$S$7)/'Calculs T1a'!$S$7)*100,0),ROUND((ABS(U369-$B369)/$B369)*100,0))), "No Prediction")</f>
        <v>0</v>
      </c>
      <c r="X369" s="5">
        <f>IFERROR(IF(W369=$B369,0,IF($B369=0,ROUND((ABS(W369-'Calculs T1a'!$S$7)/'Calculs T1a'!$S$7)*100,0),ROUND((ABS(W369-$B369)/$B369)*100,0))), "No Prediction")</f>
        <v>0</v>
      </c>
      <c r="AC369" s="5">
        <f>IFERROR(IF(AB369=$B369,0,IF($B369=0,ROUND((ABS(AB369-'Calculs T1a'!$S$7)/'Calculs T1a'!$S$7)*100,0),ROUND((ABS(AB369-$B369)/$B369)*100,0))), "No Prediction")</f>
        <v>0</v>
      </c>
      <c r="AE369" s="5">
        <f>IFERROR(IF(AD369=$B369,0,IF($B369=0,ROUND((ABS(AD369-'Calculs T1a'!$S$7)/'Calculs T1a'!$S$7)*100,0),ROUND((ABS(AD369-$B369)/$B369)*100,0))), "No Prediction")</f>
        <v>0</v>
      </c>
      <c r="AG369" s="5">
        <f>IFERROR(IF(AF369=$B369,0,IF($B369=0,ROUND((ABS(AF369-'Calculs T1a'!$S$7)/'Calculs T1a'!$S$7)*100,0),ROUND((ABS(AF369-$B369)/$B369)*100,0))), "No Prediction")</f>
        <v>0</v>
      </c>
      <c r="AI369" s="5">
        <f>IFERROR(IF(AH369=$B369,0,IF($B369=0,ROUND((ABS(AH369-'Calculs T1a'!$S$7)/'Calculs T1a'!$S$7)*100,0),ROUND((ABS(AH369-$B369)/$B369)*100,0))), "No Prediction")</f>
        <v>0</v>
      </c>
      <c r="AK369" s="5">
        <f>IFERROR(IF(AJ369=$B369,0,IF($B369=0,ROUND((ABS(AJ369-'Calculs T1a'!$S$7)/'Calculs T1a'!$S$7)*100,0),ROUND((ABS(AJ369-$B369)/$B369)*100,0))), "No Prediction")</f>
        <v>0</v>
      </c>
      <c r="AM369" s="5">
        <f>IFERROR(IF(AL369=$B369,0,IF($B369=0,ROUND((ABS(AL369-'Calculs T1a'!$S$7)/'Calculs T1a'!$S$7)*100,0),ROUND((ABS(AL369-$B369)/$B369)*100,0))), "No Prediction")</f>
        <v>0</v>
      </c>
      <c r="AO369" s="5">
        <f>IFERROR(IF(AN369=$B369,0,IF($B369=0,ROUND((ABS(AN369-'Calculs T1a'!$S$7)/'Calculs T1a'!$S$7)*100,0),ROUND((ABS(AN369-$B369)/$B369)*100,0))), "No Prediction")</f>
        <v>0</v>
      </c>
      <c r="AQ369" s="5">
        <f>IFERROR(IF(AP369=$B369,0,IF($B369=0,ROUND((ABS(AP369-'Calculs T1a'!$S$7)/'Calculs T1a'!$S$7)*100,0),ROUND((ABS(AP369-$B369)/$B369)*100,0))), "No Prediction")</f>
        <v>0</v>
      </c>
      <c r="AS369" s="5">
        <f>IFERROR(IF(AR369=$B369,0,IF($B369=0,ROUND((ABS(AR369-'Calculs T1a'!$S$7)/'Calculs T1a'!$S$7)*100,0),ROUND((ABS(AR369-$B369)/$B369)*100,0))), "No Prediction")</f>
        <v>0</v>
      </c>
      <c r="AU369" s="5">
        <f>IFERROR(IF(AT369=$B369,0,IF($B369=0,ROUND((ABS(AT369-'Calculs T1a'!$S$7)/'Calculs T1a'!$S$7)*100,0),ROUND((ABS(AT369-$B369)/$B369)*100,0))), "No Prediction")</f>
        <v>0</v>
      </c>
      <c r="AW369" s="5">
        <f>IFERROR(IF(AV369=$B369,0,IF($B369=0,ROUND((ABS(AV369-'Calculs T1a'!$S$7)/'Calculs T1a'!$S$7)*100,0),ROUND((ABS(AV369-$B369)/$B369)*100,0))), "No Prediction")</f>
        <v>0</v>
      </c>
      <c r="BB369" s="5">
        <f>IFERROR(IF(BA369=$B369,0,IF($B369=0,ROUND((ABS(BA369-'Calculs T1a'!$S$7)/'Calculs T1a'!$S$7)*100,0),ROUND((ABS(BA369-$B369)/$B369)*100,0))), "No Prediction")</f>
        <v>0</v>
      </c>
      <c r="BD369" s="5">
        <f>IFERROR(IF(BC369=$B369,0,IF($B369=0,ROUND((ABS(BC369-'Calculs T1a'!$S$7)/'Calculs T1a'!$S$7)*100,0),ROUND((ABS(BC369-$B369)/$B369)*100,0))), "No Prediction")</f>
        <v>0</v>
      </c>
      <c r="BF369" s="5">
        <f>IFERROR(IF(BE369=$B369,0,IF($B369=0,ROUND((ABS(BE369-'Calculs T1a'!$S$7)/'Calculs T1a'!$S$7)*100,0),ROUND((ABS(BE369-$B369)/$B369)*100,0))), "No Prediction")</f>
        <v>0</v>
      </c>
      <c r="BH369" s="5">
        <f>IFERROR(IF(BG369=$B369,0,IF($B369=0,ROUND((ABS(BG369-'Calculs T1a'!$S$7)/'Calculs T1a'!$S$7)*100,0),ROUND((ABS(BG369-$B369)/$B369)*100,0))), "No Prediction")</f>
        <v>0</v>
      </c>
      <c r="BJ369" s="5">
        <f>IFERROR(IF(BI369=$B369,0,IF($B369=0,ROUND((ABS(BI369-'Calculs T1a'!$S$7)/'Calculs T1a'!$S$7)*100,0),ROUND((ABS(BI369-$B369)/$B369)*100,0))), "No Prediction")</f>
        <v>0</v>
      </c>
      <c r="BL369" s="5">
        <f>IFERROR(IF(BK369=$B369,0,IF($B369=0,ROUND((ABS(BK369-'Calculs T1a'!$S$7)/'Calculs T1a'!$S$7)*100,0),ROUND((ABS(BK369-$B369)/$B369)*100,0))), "No Prediction")</f>
        <v>0</v>
      </c>
      <c r="BN369" s="5">
        <f>IFERROR(IF(BM369=$B369,0,IF($B369=0,ROUND((ABS(BM369-'Calculs T1a'!$S$7)/'Calculs T1a'!$S$7)*100,0),ROUND((ABS(BM369-$B369)/$B369)*100,0))), "No Prediction")</f>
        <v>0</v>
      </c>
      <c r="BP369" s="5">
        <f>IFERROR(IF(BO369=$B369,0,IF($B369=0,ROUND((ABS(BO369-'Calculs T1a'!$S$7)/'Calculs T1a'!$S$7)*100,0),ROUND((ABS(BO369-$B369)/$B369)*100,0))), "No Prediction")</f>
        <v>0</v>
      </c>
      <c r="BR369" s="5">
        <f>IFERROR(IF(BQ369=$B369,0,IF($B369=0,ROUND((ABS(BQ369-'Calculs T1a'!$S$7)/'Calculs T1a'!$S$7)*100,0),ROUND((ABS(BQ369-$B369)/$B369)*100,0))), "No Prediction")</f>
        <v>0</v>
      </c>
      <c r="BT369" s="5">
        <f>IFERROR(IF(BS369=$B369,0,IF($B369=0,ROUND((ABS(BS369-'Calculs T1a'!$S$7)/'Calculs T1a'!$S$7)*100,0),ROUND((ABS(BS369-$B369)/$B369)*100,0))), "No Prediction")</f>
        <v>0</v>
      </c>
      <c r="BV369" s="5">
        <f>IFERROR(IF(BU369=$B369,0,IF($B369=0,ROUND((ABS(BU369-'Calculs T1a'!$S$7)/'Calculs T1a'!$S$7)*100,0),ROUND((ABS(BU369-$B369)/$B369)*100,0))), "No Prediction")</f>
        <v>0</v>
      </c>
    </row>
    <row r="370" spans="4:74" x14ac:dyDescent="0.3">
      <c r="D370" s="5">
        <f>IFERROR(IF(C370=$B370,0,IF($B370=0,ROUND((ABS(C370-'Calculs T1a'!$S$7)/'Calculs T1a'!$S$7)*100,0),ROUND((ABS(C370-$B370)/$B370)*100,0))), "No Prediction")</f>
        <v>0</v>
      </c>
      <c r="F370" s="5">
        <f>IFERROR(IF(E370=$B370,0,IF($B370=0,ROUND((ABS(E370-'Calculs T1a'!$S$7)/'Calculs T1a'!$S$7)*100,0),ROUND((ABS(E370-$B370)/$B370)*100,0))), "No Prediction")</f>
        <v>0</v>
      </c>
      <c r="H370" s="5">
        <f>IFERROR(IF(G370=$B370,0,IF($B370=0,ROUND((ABS(G370-'Calculs T1a'!$S$7)/'Calculs T1a'!$S$7)*100,0),ROUND((ABS(G370-$B370)/$B370)*100,0))), "No Prediction")</f>
        <v>0</v>
      </c>
      <c r="J370" s="5">
        <f>IFERROR(IF(I370=$B370,0,IF($B370=0,ROUND((ABS(I370-'Calculs T1a'!$S$7)/'Calculs T1a'!$S$7)*100,0),ROUND((ABS(I370-$B370)/$B370)*100,0))), "No Prediction")</f>
        <v>0</v>
      </c>
      <c r="L370" s="5">
        <f>IFERROR(IF(K370=$B370,0,IF($B370=0,ROUND((ABS(K370-'Calculs T1a'!$S$7)/'Calculs T1a'!$S$7)*100,0),ROUND((ABS(K370-$B370)/$B370)*100,0))), "No Prediction")</f>
        <v>0</v>
      </c>
      <c r="N370" s="5">
        <f>IFERROR(IF(M370=$B370,0,IF($B370=0,ROUND((ABS(M370-'Calculs T1a'!$S$7)/'Calculs T1a'!$S$7)*100,0),ROUND((ABS(M370-$B370)/$B370)*100,0))), "No Prediction")</f>
        <v>0</v>
      </c>
      <c r="P370" s="5">
        <f>IFERROR(IF(O370=$B370,0,IF($B370=0,ROUND((ABS(O370-'Calculs T1a'!$S$7)/'Calculs T1a'!$S$7)*100,0),ROUND((ABS(O370-$B370)/$B370)*100,0))), "No Prediction")</f>
        <v>0</v>
      </c>
      <c r="R370" s="5">
        <f>IFERROR(IF(Q370=$B370,0,IF($B370=0,ROUND((ABS(Q370-'Calculs T1a'!$S$7)/'Calculs T1a'!$S$7)*100,0),ROUND((ABS(Q370-$B370)/$B370)*100,0))), "No Prediction")</f>
        <v>0</v>
      </c>
      <c r="T370" s="5">
        <f>IFERROR(IF(S370=$B370,0,IF($B370=0,ROUND((ABS(S370-'Calculs T1a'!$S$7)/'Calculs T1a'!$S$7)*100,0),ROUND((ABS(S370-$B370)/$B370)*100,0))), "No Prediction")</f>
        <v>0</v>
      </c>
      <c r="V370" s="5">
        <f>IFERROR(IF(U370=$B370,0,IF($B370=0,ROUND((ABS(U370-'Calculs T1a'!$S$7)/'Calculs T1a'!$S$7)*100,0),ROUND((ABS(U370-$B370)/$B370)*100,0))), "No Prediction")</f>
        <v>0</v>
      </c>
      <c r="X370" s="5">
        <f>IFERROR(IF(W370=$B370,0,IF($B370=0,ROUND((ABS(W370-'Calculs T1a'!$S$7)/'Calculs T1a'!$S$7)*100,0),ROUND((ABS(W370-$B370)/$B370)*100,0))), "No Prediction")</f>
        <v>0</v>
      </c>
      <c r="AC370" s="5">
        <f>IFERROR(IF(AB370=$B370,0,IF($B370=0,ROUND((ABS(AB370-'Calculs T1a'!$S$7)/'Calculs T1a'!$S$7)*100,0),ROUND((ABS(AB370-$B370)/$B370)*100,0))), "No Prediction")</f>
        <v>0</v>
      </c>
      <c r="AE370" s="5">
        <f>IFERROR(IF(AD370=$B370,0,IF($B370=0,ROUND((ABS(AD370-'Calculs T1a'!$S$7)/'Calculs T1a'!$S$7)*100,0),ROUND((ABS(AD370-$B370)/$B370)*100,0))), "No Prediction")</f>
        <v>0</v>
      </c>
      <c r="AG370" s="5">
        <f>IFERROR(IF(AF370=$B370,0,IF($B370=0,ROUND((ABS(AF370-'Calculs T1a'!$S$7)/'Calculs T1a'!$S$7)*100,0),ROUND((ABS(AF370-$B370)/$B370)*100,0))), "No Prediction")</f>
        <v>0</v>
      </c>
      <c r="AI370" s="5">
        <f>IFERROR(IF(AH370=$B370,0,IF($B370=0,ROUND((ABS(AH370-'Calculs T1a'!$S$7)/'Calculs T1a'!$S$7)*100,0),ROUND((ABS(AH370-$B370)/$B370)*100,0))), "No Prediction")</f>
        <v>0</v>
      </c>
      <c r="AK370" s="5">
        <f>IFERROR(IF(AJ370=$B370,0,IF($B370=0,ROUND((ABS(AJ370-'Calculs T1a'!$S$7)/'Calculs T1a'!$S$7)*100,0),ROUND((ABS(AJ370-$B370)/$B370)*100,0))), "No Prediction")</f>
        <v>0</v>
      </c>
      <c r="AM370" s="5">
        <f>IFERROR(IF(AL370=$B370,0,IF($B370=0,ROUND((ABS(AL370-'Calculs T1a'!$S$7)/'Calculs T1a'!$S$7)*100,0),ROUND((ABS(AL370-$B370)/$B370)*100,0))), "No Prediction")</f>
        <v>0</v>
      </c>
      <c r="AO370" s="5">
        <f>IFERROR(IF(AN370=$B370,0,IF($B370=0,ROUND((ABS(AN370-'Calculs T1a'!$S$7)/'Calculs T1a'!$S$7)*100,0),ROUND((ABS(AN370-$B370)/$B370)*100,0))), "No Prediction")</f>
        <v>0</v>
      </c>
      <c r="AQ370" s="5">
        <f>IFERROR(IF(AP370=$B370,0,IF($B370=0,ROUND((ABS(AP370-'Calculs T1a'!$S$7)/'Calculs T1a'!$S$7)*100,0),ROUND((ABS(AP370-$B370)/$B370)*100,0))), "No Prediction")</f>
        <v>0</v>
      </c>
      <c r="AS370" s="5">
        <f>IFERROR(IF(AR370=$B370,0,IF($B370=0,ROUND((ABS(AR370-'Calculs T1a'!$S$7)/'Calculs T1a'!$S$7)*100,0),ROUND((ABS(AR370-$B370)/$B370)*100,0))), "No Prediction")</f>
        <v>0</v>
      </c>
      <c r="AU370" s="5">
        <f>IFERROR(IF(AT370=$B370,0,IF($B370=0,ROUND((ABS(AT370-'Calculs T1a'!$S$7)/'Calculs T1a'!$S$7)*100,0),ROUND((ABS(AT370-$B370)/$B370)*100,0))), "No Prediction")</f>
        <v>0</v>
      </c>
      <c r="AW370" s="5">
        <f>IFERROR(IF(AV370=$B370,0,IF($B370=0,ROUND((ABS(AV370-'Calculs T1a'!$S$7)/'Calculs T1a'!$S$7)*100,0),ROUND((ABS(AV370-$B370)/$B370)*100,0))), "No Prediction")</f>
        <v>0</v>
      </c>
      <c r="BB370" s="5">
        <f>IFERROR(IF(BA370=$B370,0,IF($B370=0,ROUND((ABS(BA370-'Calculs T1a'!$S$7)/'Calculs T1a'!$S$7)*100,0),ROUND((ABS(BA370-$B370)/$B370)*100,0))), "No Prediction")</f>
        <v>0</v>
      </c>
      <c r="BD370" s="5">
        <f>IFERROR(IF(BC370=$B370,0,IF($B370=0,ROUND((ABS(BC370-'Calculs T1a'!$S$7)/'Calculs T1a'!$S$7)*100,0),ROUND((ABS(BC370-$B370)/$B370)*100,0))), "No Prediction")</f>
        <v>0</v>
      </c>
      <c r="BF370" s="5">
        <f>IFERROR(IF(BE370=$B370,0,IF($B370=0,ROUND((ABS(BE370-'Calculs T1a'!$S$7)/'Calculs T1a'!$S$7)*100,0),ROUND((ABS(BE370-$B370)/$B370)*100,0))), "No Prediction")</f>
        <v>0</v>
      </c>
      <c r="BH370" s="5">
        <f>IFERROR(IF(BG370=$B370,0,IF($B370=0,ROUND((ABS(BG370-'Calculs T1a'!$S$7)/'Calculs T1a'!$S$7)*100,0),ROUND((ABS(BG370-$B370)/$B370)*100,0))), "No Prediction")</f>
        <v>0</v>
      </c>
      <c r="BJ370" s="5">
        <f>IFERROR(IF(BI370=$B370,0,IF($B370=0,ROUND((ABS(BI370-'Calculs T1a'!$S$7)/'Calculs T1a'!$S$7)*100,0),ROUND((ABS(BI370-$B370)/$B370)*100,0))), "No Prediction")</f>
        <v>0</v>
      </c>
      <c r="BL370" s="5">
        <f>IFERROR(IF(BK370=$B370,0,IF($B370=0,ROUND((ABS(BK370-'Calculs T1a'!$S$7)/'Calculs T1a'!$S$7)*100,0),ROUND((ABS(BK370-$B370)/$B370)*100,0))), "No Prediction")</f>
        <v>0</v>
      </c>
      <c r="BN370" s="5">
        <f>IFERROR(IF(BM370=$B370,0,IF($B370=0,ROUND((ABS(BM370-'Calculs T1a'!$S$7)/'Calculs T1a'!$S$7)*100,0),ROUND((ABS(BM370-$B370)/$B370)*100,0))), "No Prediction")</f>
        <v>0</v>
      </c>
      <c r="BP370" s="5">
        <f>IFERROR(IF(BO370=$B370,0,IF($B370=0,ROUND((ABS(BO370-'Calculs T1a'!$S$7)/'Calculs T1a'!$S$7)*100,0),ROUND((ABS(BO370-$B370)/$B370)*100,0))), "No Prediction")</f>
        <v>0</v>
      </c>
      <c r="BR370" s="5">
        <f>IFERROR(IF(BQ370=$B370,0,IF($B370=0,ROUND((ABS(BQ370-'Calculs T1a'!$S$7)/'Calculs T1a'!$S$7)*100,0),ROUND((ABS(BQ370-$B370)/$B370)*100,0))), "No Prediction")</f>
        <v>0</v>
      </c>
      <c r="BT370" s="5">
        <f>IFERROR(IF(BS370=$B370,0,IF($B370=0,ROUND((ABS(BS370-'Calculs T1a'!$S$7)/'Calculs T1a'!$S$7)*100,0),ROUND((ABS(BS370-$B370)/$B370)*100,0))), "No Prediction")</f>
        <v>0</v>
      </c>
      <c r="BV370" s="5">
        <f>IFERROR(IF(BU370=$B370,0,IF($B370=0,ROUND((ABS(BU370-'Calculs T1a'!$S$7)/'Calculs T1a'!$S$7)*100,0),ROUND((ABS(BU370-$B370)/$B370)*100,0))), "No Prediction")</f>
        <v>0</v>
      </c>
    </row>
    <row r="371" spans="4:74" x14ac:dyDescent="0.3">
      <c r="D371" s="5">
        <f>IFERROR(IF(C371=$B371,0,IF($B371=0,ROUND((ABS(C371-'Calculs T1a'!$S$7)/'Calculs T1a'!$S$7)*100,0),ROUND((ABS(C371-$B371)/$B371)*100,0))), "No Prediction")</f>
        <v>0</v>
      </c>
      <c r="F371" s="5">
        <f>IFERROR(IF(E371=$B371,0,IF($B371=0,ROUND((ABS(E371-'Calculs T1a'!$S$7)/'Calculs T1a'!$S$7)*100,0),ROUND((ABS(E371-$B371)/$B371)*100,0))), "No Prediction")</f>
        <v>0</v>
      </c>
      <c r="H371" s="5">
        <f>IFERROR(IF(G371=$B371,0,IF($B371=0,ROUND((ABS(G371-'Calculs T1a'!$S$7)/'Calculs T1a'!$S$7)*100,0),ROUND((ABS(G371-$B371)/$B371)*100,0))), "No Prediction")</f>
        <v>0</v>
      </c>
      <c r="J371" s="5">
        <f>IFERROR(IF(I371=$B371,0,IF($B371=0,ROUND((ABS(I371-'Calculs T1a'!$S$7)/'Calculs T1a'!$S$7)*100,0),ROUND((ABS(I371-$B371)/$B371)*100,0))), "No Prediction")</f>
        <v>0</v>
      </c>
      <c r="L371" s="5">
        <f>IFERROR(IF(K371=$B371,0,IF($B371=0,ROUND((ABS(K371-'Calculs T1a'!$S$7)/'Calculs T1a'!$S$7)*100,0),ROUND((ABS(K371-$B371)/$B371)*100,0))), "No Prediction")</f>
        <v>0</v>
      </c>
      <c r="N371" s="5">
        <f>IFERROR(IF(M371=$B371,0,IF($B371=0,ROUND((ABS(M371-'Calculs T1a'!$S$7)/'Calculs T1a'!$S$7)*100,0),ROUND((ABS(M371-$B371)/$B371)*100,0))), "No Prediction")</f>
        <v>0</v>
      </c>
      <c r="P371" s="5">
        <f>IFERROR(IF(O371=$B371,0,IF($B371=0,ROUND((ABS(O371-'Calculs T1a'!$S$7)/'Calculs T1a'!$S$7)*100,0),ROUND((ABS(O371-$B371)/$B371)*100,0))), "No Prediction")</f>
        <v>0</v>
      </c>
      <c r="R371" s="5">
        <f>IFERROR(IF(Q371=$B371,0,IF($B371=0,ROUND((ABS(Q371-'Calculs T1a'!$S$7)/'Calculs T1a'!$S$7)*100,0),ROUND((ABS(Q371-$B371)/$B371)*100,0))), "No Prediction")</f>
        <v>0</v>
      </c>
      <c r="T371" s="5">
        <f>IFERROR(IF(S371=$B371,0,IF($B371=0,ROUND((ABS(S371-'Calculs T1a'!$S$7)/'Calculs T1a'!$S$7)*100,0),ROUND((ABS(S371-$B371)/$B371)*100,0))), "No Prediction")</f>
        <v>0</v>
      </c>
      <c r="V371" s="5">
        <f>IFERROR(IF(U371=$B371,0,IF($B371=0,ROUND((ABS(U371-'Calculs T1a'!$S$7)/'Calculs T1a'!$S$7)*100,0),ROUND((ABS(U371-$B371)/$B371)*100,0))), "No Prediction")</f>
        <v>0</v>
      </c>
      <c r="X371" s="5">
        <f>IFERROR(IF(W371=$B371,0,IF($B371=0,ROUND((ABS(W371-'Calculs T1a'!$S$7)/'Calculs T1a'!$S$7)*100,0),ROUND((ABS(W371-$B371)/$B371)*100,0))), "No Prediction")</f>
        <v>0</v>
      </c>
      <c r="AC371" s="5">
        <f>IFERROR(IF(AB371=$B371,0,IF($B371=0,ROUND((ABS(AB371-'Calculs T1a'!$S$7)/'Calculs T1a'!$S$7)*100,0),ROUND((ABS(AB371-$B371)/$B371)*100,0))), "No Prediction")</f>
        <v>0</v>
      </c>
      <c r="AE371" s="5">
        <f>IFERROR(IF(AD371=$B371,0,IF($B371=0,ROUND((ABS(AD371-'Calculs T1a'!$S$7)/'Calculs T1a'!$S$7)*100,0),ROUND((ABS(AD371-$B371)/$B371)*100,0))), "No Prediction")</f>
        <v>0</v>
      </c>
      <c r="AG371" s="5">
        <f>IFERROR(IF(AF371=$B371,0,IF($B371=0,ROUND((ABS(AF371-'Calculs T1a'!$S$7)/'Calculs T1a'!$S$7)*100,0),ROUND((ABS(AF371-$B371)/$B371)*100,0))), "No Prediction")</f>
        <v>0</v>
      </c>
      <c r="AI371" s="5">
        <f>IFERROR(IF(AH371=$B371,0,IF($B371=0,ROUND((ABS(AH371-'Calculs T1a'!$S$7)/'Calculs T1a'!$S$7)*100,0),ROUND((ABS(AH371-$B371)/$B371)*100,0))), "No Prediction")</f>
        <v>0</v>
      </c>
      <c r="AK371" s="5">
        <f>IFERROR(IF(AJ371=$B371,0,IF($B371=0,ROUND((ABS(AJ371-'Calculs T1a'!$S$7)/'Calculs T1a'!$S$7)*100,0),ROUND((ABS(AJ371-$B371)/$B371)*100,0))), "No Prediction")</f>
        <v>0</v>
      </c>
      <c r="AM371" s="5">
        <f>IFERROR(IF(AL371=$B371,0,IF($B371=0,ROUND((ABS(AL371-'Calculs T1a'!$S$7)/'Calculs T1a'!$S$7)*100,0),ROUND((ABS(AL371-$B371)/$B371)*100,0))), "No Prediction")</f>
        <v>0</v>
      </c>
      <c r="AO371" s="5">
        <f>IFERROR(IF(AN371=$B371,0,IF($B371=0,ROUND((ABS(AN371-'Calculs T1a'!$S$7)/'Calculs T1a'!$S$7)*100,0),ROUND((ABS(AN371-$B371)/$B371)*100,0))), "No Prediction")</f>
        <v>0</v>
      </c>
      <c r="AQ371" s="5">
        <f>IFERROR(IF(AP371=$B371,0,IF($B371=0,ROUND((ABS(AP371-'Calculs T1a'!$S$7)/'Calculs T1a'!$S$7)*100,0),ROUND((ABS(AP371-$B371)/$B371)*100,0))), "No Prediction")</f>
        <v>0</v>
      </c>
      <c r="AS371" s="5">
        <f>IFERROR(IF(AR371=$B371,0,IF($B371=0,ROUND((ABS(AR371-'Calculs T1a'!$S$7)/'Calculs T1a'!$S$7)*100,0),ROUND((ABS(AR371-$B371)/$B371)*100,0))), "No Prediction")</f>
        <v>0</v>
      </c>
      <c r="AU371" s="5">
        <f>IFERROR(IF(AT371=$B371,0,IF($B371=0,ROUND((ABS(AT371-'Calculs T1a'!$S$7)/'Calculs T1a'!$S$7)*100,0),ROUND((ABS(AT371-$B371)/$B371)*100,0))), "No Prediction")</f>
        <v>0</v>
      </c>
      <c r="AW371" s="5">
        <f>IFERROR(IF(AV371=$B371,0,IF($B371=0,ROUND((ABS(AV371-'Calculs T1a'!$S$7)/'Calculs T1a'!$S$7)*100,0),ROUND((ABS(AV371-$B371)/$B371)*100,0))), "No Prediction")</f>
        <v>0</v>
      </c>
      <c r="BB371" s="5">
        <f>IFERROR(IF(BA371=$B371,0,IF($B371=0,ROUND((ABS(BA371-'Calculs T1a'!$S$7)/'Calculs T1a'!$S$7)*100,0),ROUND((ABS(BA371-$B371)/$B371)*100,0))), "No Prediction")</f>
        <v>0</v>
      </c>
      <c r="BD371" s="5">
        <f>IFERROR(IF(BC371=$B371,0,IF($B371=0,ROUND((ABS(BC371-'Calculs T1a'!$S$7)/'Calculs T1a'!$S$7)*100,0),ROUND((ABS(BC371-$B371)/$B371)*100,0))), "No Prediction")</f>
        <v>0</v>
      </c>
      <c r="BF371" s="5">
        <f>IFERROR(IF(BE371=$B371,0,IF($B371=0,ROUND((ABS(BE371-'Calculs T1a'!$S$7)/'Calculs T1a'!$S$7)*100,0),ROUND((ABS(BE371-$B371)/$B371)*100,0))), "No Prediction")</f>
        <v>0</v>
      </c>
      <c r="BH371" s="5">
        <f>IFERROR(IF(BG371=$B371,0,IF($B371=0,ROUND((ABS(BG371-'Calculs T1a'!$S$7)/'Calculs T1a'!$S$7)*100,0),ROUND((ABS(BG371-$B371)/$B371)*100,0))), "No Prediction")</f>
        <v>0</v>
      </c>
      <c r="BJ371" s="5">
        <f>IFERROR(IF(BI371=$B371,0,IF($B371=0,ROUND((ABS(BI371-'Calculs T1a'!$S$7)/'Calculs T1a'!$S$7)*100,0),ROUND((ABS(BI371-$B371)/$B371)*100,0))), "No Prediction")</f>
        <v>0</v>
      </c>
      <c r="BL371" s="5">
        <f>IFERROR(IF(BK371=$B371,0,IF($B371=0,ROUND((ABS(BK371-'Calculs T1a'!$S$7)/'Calculs T1a'!$S$7)*100,0),ROUND((ABS(BK371-$B371)/$B371)*100,0))), "No Prediction")</f>
        <v>0</v>
      </c>
      <c r="BN371" s="5">
        <f>IFERROR(IF(BM371=$B371,0,IF($B371=0,ROUND((ABS(BM371-'Calculs T1a'!$S$7)/'Calculs T1a'!$S$7)*100,0),ROUND((ABS(BM371-$B371)/$B371)*100,0))), "No Prediction")</f>
        <v>0</v>
      </c>
      <c r="BP371" s="5">
        <f>IFERROR(IF(BO371=$B371,0,IF($B371=0,ROUND((ABS(BO371-'Calculs T1a'!$S$7)/'Calculs T1a'!$S$7)*100,0),ROUND((ABS(BO371-$B371)/$B371)*100,0))), "No Prediction")</f>
        <v>0</v>
      </c>
      <c r="BR371" s="5">
        <f>IFERROR(IF(BQ371=$B371,0,IF($B371=0,ROUND((ABS(BQ371-'Calculs T1a'!$S$7)/'Calculs T1a'!$S$7)*100,0),ROUND((ABS(BQ371-$B371)/$B371)*100,0))), "No Prediction")</f>
        <v>0</v>
      </c>
      <c r="BT371" s="5">
        <f>IFERROR(IF(BS371=$B371,0,IF($B371=0,ROUND((ABS(BS371-'Calculs T1a'!$S$7)/'Calculs T1a'!$S$7)*100,0),ROUND((ABS(BS371-$B371)/$B371)*100,0))), "No Prediction")</f>
        <v>0</v>
      </c>
      <c r="BV371" s="5">
        <f>IFERROR(IF(BU371=$B371,0,IF($B371=0,ROUND((ABS(BU371-'Calculs T1a'!$S$7)/'Calculs T1a'!$S$7)*100,0),ROUND((ABS(BU371-$B371)/$B371)*100,0))), "No Prediction")</f>
        <v>0</v>
      </c>
    </row>
    <row r="372" spans="4:74" x14ac:dyDescent="0.3">
      <c r="D372" s="5">
        <f>IFERROR(IF(C372=$B372,0,IF($B372=0,ROUND((ABS(C372-'Calculs T1a'!$S$7)/'Calculs T1a'!$S$7)*100,0),ROUND((ABS(C372-$B372)/$B372)*100,0))), "No Prediction")</f>
        <v>0</v>
      </c>
      <c r="F372" s="5">
        <f>IFERROR(IF(E372=$B372,0,IF($B372=0,ROUND((ABS(E372-'Calculs T1a'!$S$7)/'Calculs T1a'!$S$7)*100,0),ROUND((ABS(E372-$B372)/$B372)*100,0))), "No Prediction")</f>
        <v>0</v>
      </c>
      <c r="H372" s="5">
        <f>IFERROR(IF(G372=$B372,0,IF($B372=0,ROUND((ABS(G372-'Calculs T1a'!$S$7)/'Calculs T1a'!$S$7)*100,0),ROUND((ABS(G372-$B372)/$B372)*100,0))), "No Prediction")</f>
        <v>0</v>
      </c>
      <c r="J372" s="5">
        <f>IFERROR(IF(I372=$B372,0,IF($B372=0,ROUND((ABS(I372-'Calculs T1a'!$S$7)/'Calculs T1a'!$S$7)*100,0),ROUND((ABS(I372-$B372)/$B372)*100,0))), "No Prediction")</f>
        <v>0</v>
      </c>
      <c r="L372" s="5">
        <f>IFERROR(IF(K372=$B372,0,IF($B372=0,ROUND((ABS(K372-'Calculs T1a'!$S$7)/'Calculs T1a'!$S$7)*100,0),ROUND((ABS(K372-$B372)/$B372)*100,0))), "No Prediction")</f>
        <v>0</v>
      </c>
      <c r="N372" s="5">
        <f>IFERROR(IF(M372=$B372,0,IF($B372=0,ROUND((ABS(M372-'Calculs T1a'!$S$7)/'Calculs T1a'!$S$7)*100,0),ROUND((ABS(M372-$B372)/$B372)*100,0))), "No Prediction")</f>
        <v>0</v>
      </c>
      <c r="P372" s="5">
        <f>IFERROR(IF(O372=$B372,0,IF($B372=0,ROUND((ABS(O372-'Calculs T1a'!$S$7)/'Calculs T1a'!$S$7)*100,0),ROUND((ABS(O372-$B372)/$B372)*100,0))), "No Prediction")</f>
        <v>0</v>
      </c>
      <c r="R372" s="5">
        <f>IFERROR(IF(Q372=$B372,0,IF($B372=0,ROUND((ABS(Q372-'Calculs T1a'!$S$7)/'Calculs T1a'!$S$7)*100,0),ROUND((ABS(Q372-$B372)/$B372)*100,0))), "No Prediction")</f>
        <v>0</v>
      </c>
      <c r="T372" s="5">
        <f>IFERROR(IF(S372=$B372,0,IF($B372=0,ROUND((ABS(S372-'Calculs T1a'!$S$7)/'Calculs T1a'!$S$7)*100,0),ROUND((ABS(S372-$B372)/$B372)*100,0))), "No Prediction")</f>
        <v>0</v>
      </c>
      <c r="V372" s="5">
        <f>IFERROR(IF(U372=$B372,0,IF($B372=0,ROUND((ABS(U372-'Calculs T1a'!$S$7)/'Calculs T1a'!$S$7)*100,0),ROUND((ABS(U372-$B372)/$B372)*100,0))), "No Prediction")</f>
        <v>0</v>
      </c>
      <c r="X372" s="5">
        <f>IFERROR(IF(W372=$B372,0,IF($B372=0,ROUND((ABS(W372-'Calculs T1a'!$S$7)/'Calculs T1a'!$S$7)*100,0),ROUND((ABS(W372-$B372)/$B372)*100,0))), "No Prediction")</f>
        <v>0</v>
      </c>
      <c r="AC372" s="5">
        <f>IFERROR(IF(AB372=$B372,0,IF($B372=0,ROUND((ABS(AB372-'Calculs T1a'!$S$7)/'Calculs T1a'!$S$7)*100,0),ROUND((ABS(AB372-$B372)/$B372)*100,0))), "No Prediction")</f>
        <v>0</v>
      </c>
      <c r="AE372" s="5">
        <f>IFERROR(IF(AD372=$B372,0,IF($B372=0,ROUND((ABS(AD372-'Calculs T1a'!$S$7)/'Calculs T1a'!$S$7)*100,0),ROUND((ABS(AD372-$B372)/$B372)*100,0))), "No Prediction")</f>
        <v>0</v>
      </c>
      <c r="AG372" s="5">
        <f>IFERROR(IF(AF372=$B372,0,IF($B372=0,ROUND((ABS(AF372-'Calculs T1a'!$S$7)/'Calculs T1a'!$S$7)*100,0),ROUND((ABS(AF372-$B372)/$B372)*100,0))), "No Prediction")</f>
        <v>0</v>
      </c>
      <c r="AI372" s="5">
        <f>IFERROR(IF(AH372=$B372,0,IF($B372=0,ROUND((ABS(AH372-'Calculs T1a'!$S$7)/'Calculs T1a'!$S$7)*100,0),ROUND((ABS(AH372-$B372)/$B372)*100,0))), "No Prediction")</f>
        <v>0</v>
      </c>
      <c r="AK372" s="5">
        <f>IFERROR(IF(AJ372=$B372,0,IF($B372=0,ROUND((ABS(AJ372-'Calculs T1a'!$S$7)/'Calculs T1a'!$S$7)*100,0),ROUND((ABS(AJ372-$B372)/$B372)*100,0))), "No Prediction")</f>
        <v>0</v>
      </c>
      <c r="AM372" s="5">
        <f>IFERROR(IF(AL372=$B372,0,IF($B372=0,ROUND((ABS(AL372-'Calculs T1a'!$S$7)/'Calculs T1a'!$S$7)*100,0),ROUND((ABS(AL372-$B372)/$B372)*100,0))), "No Prediction")</f>
        <v>0</v>
      </c>
      <c r="AO372" s="5">
        <f>IFERROR(IF(AN372=$B372,0,IF($B372=0,ROUND((ABS(AN372-'Calculs T1a'!$S$7)/'Calculs T1a'!$S$7)*100,0),ROUND((ABS(AN372-$B372)/$B372)*100,0))), "No Prediction")</f>
        <v>0</v>
      </c>
      <c r="AQ372" s="5">
        <f>IFERROR(IF(AP372=$B372,0,IF($B372=0,ROUND((ABS(AP372-'Calculs T1a'!$S$7)/'Calculs T1a'!$S$7)*100,0),ROUND((ABS(AP372-$B372)/$B372)*100,0))), "No Prediction")</f>
        <v>0</v>
      </c>
      <c r="AS372" s="5">
        <f>IFERROR(IF(AR372=$B372,0,IF($B372=0,ROUND((ABS(AR372-'Calculs T1a'!$S$7)/'Calculs T1a'!$S$7)*100,0),ROUND((ABS(AR372-$B372)/$B372)*100,0))), "No Prediction")</f>
        <v>0</v>
      </c>
      <c r="AU372" s="5">
        <f>IFERROR(IF(AT372=$B372,0,IF($B372=0,ROUND((ABS(AT372-'Calculs T1a'!$S$7)/'Calculs T1a'!$S$7)*100,0),ROUND((ABS(AT372-$B372)/$B372)*100,0))), "No Prediction")</f>
        <v>0</v>
      </c>
      <c r="AW372" s="5">
        <f>IFERROR(IF(AV372=$B372,0,IF($B372=0,ROUND((ABS(AV372-'Calculs T1a'!$S$7)/'Calculs T1a'!$S$7)*100,0),ROUND((ABS(AV372-$B372)/$B372)*100,0))), "No Prediction")</f>
        <v>0</v>
      </c>
      <c r="BB372" s="5">
        <f>IFERROR(IF(BA372=$B372,0,IF($B372=0,ROUND((ABS(BA372-'Calculs T1a'!$S$7)/'Calculs T1a'!$S$7)*100,0),ROUND((ABS(BA372-$B372)/$B372)*100,0))), "No Prediction")</f>
        <v>0</v>
      </c>
      <c r="BD372" s="5">
        <f>IFERROR(IF(BC372=$B372,0,IF($B372=0,ROUND((ABS(BC372-'Calculs T1a'!$S$7)/'Calculs T1a'!$S$7)*100,0),ROUND((ABS(BC372-$B372)/$B372)*100,0))), "No Prediction")</f>
        <v>0</v>
      </c>
      <c r="BF372" s="5">
        <f>IFERROR(IF(BE372=$B372,0,IF($B372=0,ROUND((ABS(BE372-'Calculs T1a'!$S$7)/'Calculs T1a'!$S$7)*100,0),ROUND((ABS(BE372-$B372)/$B372)*100,0))), "No Prediction")</f>
        <v>0</v>
      </c>
      <c r="BH372" s="5">
        <f>IFERROR(IF(BG372=$B372,0,IF($B372=0,ROUND((ABS(BG372-'Calculs T1a'!$S$7)/'Calculs T1a'!$S$7)*100,0),ROUND((ABS(BG372-$B372)/$B372)*100,0))), "No Prediction")</f>
        <v>0</v>
      </c>
      <c r="BJ372" s="5">
        <f>IFERROR(IF(BI372=$B372,0,IF($B372=0,ROUND((ABS(BI372-'Calculs T1a'!$S$7)/'Calculs T1a'!$S$7)*100,0),ROUND((ABS(BI372-$B372)/$B372)*100,0))), "No Prediction")</f>
        <v>0</v>
      </c>
      <c r="BL372" s="5">
        <f>IFERROR(IF(BK372=$B372,0,IF($B372=0,ROUND((ABS(BK372-'Calculs T1a'!$S$7)/'Calculs T1a'!$S$7)*100,0),ROUND((ABS(BK372-$B372)/$B372)*100,0))), "No Prediction")</f>
        <v>0</v>
      </c>
      <c r="BN372" s="5">
        <f>IFERROR(IF(BM372=$B372,0,IF($B372=0,ROUND((ABS(BM372-'Calculs T1a'!$S$7)/'Calculs T1a'!$S$7)*100,0),ROUND((ABS(BM372-$B372)/$B372)*100,0))), "No Prediction")</f>
        <v>0</v>
      </c>
      <c r="BP372" s="5">
        <f>IFERROR(IF(BO372=$B372,0,IF($B372=0,ROUND((ABS(BO372-'Calculs T1a'!$S$7)/'Calculs T1a'!$S$7)*100,0),ROUND((ABS(BO372-$B372)/$B372)*100,0))), "No Prediction")</f>
        <v>0</v>
      </c>
      <c r="BR372" s="5">
        <f>IFERROR(IF(BQ372=$B372,0,IF($B372=0,ROUND((ABS(BQ372-'Calculs T1a'!$S$7)/'Calculs T1a'!$S$7)*100,0),ROUND((ABS(BQ372-$B372)/$B372)*100,0))), "No Prediction")</f>
        <v>0</v>
      </c>
      <c r="BT372" s="5">
        <f>IFERROR(IF(BS372=$B372,0,IF($B372=0,ROUND((ABS(BS372-'Calculs T1a'!$S$7)/'Calculs T1a'!$S$7)*100,0),ROUND((ABS(BS372-$B372)/$B372)*100,0))), "No Prediction")</f>
        <v>0</v>
      </c>
      <c r="BV372" s="5">
        <f>IFERROR(IF(BU372=$B372,0,IF($B372=0,ROUND((ABS(BU372-'Calculs T1a'!$S$7)/'Calculs T1a'!$S$7)*100,0),ROUND((ABS(BU372-$B372)/$B372)*100,0))), "No Prediction")</f>
        <v>0</v>
      </c>
    </row>
    <row r="373" spans="4:74" x14ac:dyDescent="0.3">
      <c r="D373" s="5">
        <f>IFERROR(IF(C373=$B373,0,IF($B373=0,ROUND((ABS(C373-'Calculs T1a'!$S$7)/'Calculs T1a'!$S$7)*100,0),ROUND((ABS(C373-$B373)/$B373)*100,0))), "No Prediction")</f>
        <v>0</v>
      </c>
      <c r="F373" s="5">
        <f>IFERROR(IF(E373=$B373,0,IF($B373=0,ROUND((ABS(E373-'Calculs T1a'!$S$7)/'Calculs T1a'!$S$7)*100,0),ROUND((ABS(E373-$B373)/$B373)*100,0))), "No Prediction")</f>
        <v>0</v>
      </c>
      <c r="H373" s="5">
        <f>IFERROR(IF(G373=$B373,0,IF($B373=0,ROUND((ABS(G373-'Calculs T1a'!$S$7)/'Calculs T1a'!$S$7)*100,0),ROUND((ABS(G373-$B373)/$B373)*100,0))), "No Prediction")</f>
        <v>0</v>
      </c>
      <c r="J373" s="5">
        <f>IFERROR(IF(I373=$B373,0,IF($B373=0,ROUND((ABS(I373-'Calculs T1a'!$S$7)/'Calculs T1a'!$S$7)*100,0),ROUND((ABS(I373-$B373)/$B373)*100,0))), "No Prediction")</f>
        <v>0</v>
      </c>
      <c r="L373" s="5">
        <f>IFERROR(IF(K373=$B373,0,IF($B373=0,ROUND((ABS(K373-'Calculs T1a'!$S$7)/'Calculs T1a'!$S$7)*100,0),ROUND((ABS(K373-$B373)/$B373)*100,0))), "No Prediction")</f>
        <v>0</v>
      </c>
      <c r="N373" s="5">
        <f>IFERROR(IF(M373=$B373,0,IF($B373=0,ROUND((ABS(M373-'Calculs T1a'!$S$7)/'Calculs T1a'!$S$7)*100,0),ROUND((ABS(M373-$B373)/$B373)*100,0))), "No Prediction")</f>
        <v>0</v>
      </c>
      <c r="P373" s="5">
        <f>IFERROR(IF(O373=$B373,0,IF($B373=0,ROUND((ABS(O373-'Calculs T1a'!$S$7)/'Calculs T1a'!$S$7)*100,0),ROUND((ABS(O373-$B373)/$B373)*100,0))), "No Prediction")</f>
        <v>0</v>
      </c>
      <c r="R373" s="5">
        <f>IFERROR(IF(Q373=$B373,0,IF($B373=0,ROUND((ABS(Q373-'Calculs T1a'!$S$7)/'Calculs T1a'!$S$7)*100,0),ROUND((ABS(Q373-$B373)/$B373)*100,0))), "No Prediction")</f>
        <v>0</v>
      </c>
      <c r="T373" s="5">
        <f>IFERROR(IF(S373=$B373,0,IF($B373=0,ROUND((ABS(S373-'Calculs T1a'!$S$7)/'Calculs T1a'!$S$7)*100,0),ROUND((ABS(S373-$B373)/$B373)*100,0))), "No Prediction")</f>
        <v>0</v>
      </c>
      <c r="V373" s="5">
        <f>IFERROR(IF(U373=$B373,0,IF($B373=0,ROUND((ABS(U373-'Calculs T1a'!$S$7)/'Calculs T1a'!$S$7)*100,0),ROUND((ABS(U373-$B373)/$B373)*100,0))), "No Prediction")</f>
        <v>0</v>
      </c>
      <c r="X373" s="5">
        <f>IFERROR(IF(W373=$B373,0,IF($B373=0,ROUND((ABS(W373-'Calculs T1a'!$S$7)/'Calculs T1a'!$S$7)*100,0),ROUND((ABS(W373-$B373)/$B373)*100,0))), "No Prediction")</f>
        <v>0</v>
      </c>
      <c r="AC373" s="5">
        <f>IFERROR(IF(AB373=$B373,0,IF($B373=0,ROUND((ABS(AB373-'Calculs T1a'!$S$7)/'Calculs T1a'!$S$7)*100,0),ROUND((ABS(AB373-$B373)/$B373)*100,0))), "No Prediction")</f>
        <v>0</v>
      </c>
      <c r="AE373" s="5">
        <f>IFERROR(IF(AD373=$B373,0,IF($B373=0,ROUND((ABS(AD373-'Calculs T1a'!$S$7)/'Calculs T1a'!$S$7)*100,0),ROUND((ABS(AD373-$B373)/$B373)*100,0))), "No Prediction")</f>
        <v>0</v>
      </c>
      <c r="AG373" s="5">
        <f>IFERROR(IF(AF373=$B373,0,IF($B373=0,ROUND((ABS(AF373-'Calculs T1a'!$S$7)/'Calculs T1a'!$S$7)*100,0),ROUND((ABS(AF373-$B373)/$B373)*100,0))), "No Prediction")</f>
        <v>0</v>
      </c>
      <c r="AI373" s="5">
        <f>IFERROR(IF(AH373=$B373,0,IF($B373=0,ROUND((ABS(AH373-'Calculs T1a'!$S$7)/'Calculs T1a'!$S$7)*100,0),ROUND((ABS(AH373-$B373)/$B373)*100,0))), "No Prediction")</f>
        <v>0</v>
      </c>
      <c r="AK373" s="5">
        <f>IFERROR(IF(AJ373=$B373,0,IF($B373=0,ROUND((ABS(AJ373-'Calculs T1a'!$S$7)/'Calculs T1a'!$S$7)*100,0),ROUND((ABS(AJ373-$B373)/$B373)*100,0))), "No Prediction")</f>
        <v>0</v>
      </c>
      <c r="AM373" s="5">
        <f>IFERROR(IF(AL373=$B373,0,IF($B373=0,ROUND((ABS(AL373-'Calculs T1a'!$S$7)/'Calculs T1a'!$S$7)*100,0),ROUND((ABS(AL373-$B373)/$B373)*100,0))), "No Prediction")</f>
        <v>0</v>
      </c>
      <c r="AO373" s="5">
        <f>IFERROR(IF(AN373=$B373,0,IF($B373=0,ROUND((ABS(AN373-'Calculs T1a'!$S$7)/'Calculs T1a'!$S$7)*100,0),ROUND((ABS(AN373-$B373)/$B373)*100,0))), "No Prediction")</f>
        <v>0</v>
      </c>
      <c r="AQ373" s="5">
        <f>IFERROR(IF(AP373=$B373,0,IF($B373=0,ROUND((ABS(AP373-'Calculs T1a'!$S$7)/'Calculs T1a'!$S$7)*100,0),ROUND((ABS(AP373-$B373)/$B373)*100,0))), "No Prediction")</f>
        <v>0</v>
      </c>
      <c r="AS373" s="5">
        <f>IFERROR(IF(AR373=$B373,0,IF($B373=0,ROUND((ABS(AR373-'Calculs T1a'!$S$7)/'Calculs T1a'!$S$7)*100,0),ROUND((ABS(AR373-$B373)/$B373)*100,0))), "No Prediction")</f>
        <v>0</v>
      </c>
      <c r="AU373" s="5">
        <f>IFERROR(IF(AT373=$B373,0,IF($B373=0,ROUND((ABS(AT373-'Calculs T1a'!$S$7)/'Calculs T1a'!$S$7)*100,0),ROUND((ABS(AT373-$B373)/$B373)*100,0))), "No Prediction")</f>
        <v>0</v>
      </c>
      <c r="AW373" s="5">
        <f>IFERROR(IF(AV373=$B373,0,IF($B373=0,ROUND((ABS(AV373-'Calculs T1a'!$S$7)/'Calculs T1a'!$S$7)*100,0),ROUND((ABS(AV373-$B373)/$B373)*100,0))), "No Prediction")</f>
        <v>0</v>
      </c>
      <c r="BB373" s="5">
        <f>IFERROR(IF(BA373=$B373,0,IF($B373=0,ROUND((ABS(BA373-'Calculs T1a'!$S$7)/'Calculs T1a'!$S$7)*100,0),ROUND((ABS(BA373-$B373)/$B373)*100,0))), "No Prediction")</f>
        <v>0</v>
      </c>
      <c r="BD373" s="5">
        <f>IFERROR(IF(BC373=$B373,0,IF($B373=0,ROUND((ABS(BC373-'Calculs T1a'!$S$7)/'Calculs T1a'!$S$7)*100,0),ROUND((ABS(BC373-$B373)/$B373)*100,0))), "No Prediction")</f>
        <v>0</v>
      </c>
      <c r="BF373" s="5">
        <f>IFERROR(IF(BE373=$B373,0,IF($B373=0,ROUND((ABS(BE373-'Calculs T1a'!$S$7)/'Calculs T1a'!$S$7)*100,0),ROUND((ABS(BE373-$B373)/$B373)*100,0))), "No Prediction")</f>
        <v>0</v>
      </c>
      <c r="BH373" s="5">
        <f>IFERROR(IF(BG373=$B373,0,IF($B373=0,ROUND((ABS(BG373-'Calculs T1a'!$S$7)/'Calculs T1a'!$S$7)*100,0),ROUND((ABS(BG373-$B373)/$B373)*100,0))), "No Prediction")</f>
        <v>0</v>
      </c>
      <c r="BJ373" s="5">
        <f>IFERROR(IF(BI373=$B373,0,IF($B373=0,ROUND((ABS(BI373-'Calculs T1a'!$S$7)/'Calculs T1a'!$S$7)*100,0),ROUND((ABS(BI373-$B373)/$B373)*100,0))), "No Prediction")</f>
        <v>0</v>
      </c>
      <c r="BL373" s="5">
        <f>IFERROR(IF(BK373=$B373,0,IF($B373=0,ROUND((ABS(BK373-'Calculs T1a'!$S$7)/'Calculs T1a'!$S$7)*100,0),ROUND((ABS(BK373-$B373)/$B373)*100,0))), "No Prediction")</f>
        <v>0</v>
      </c>
      <c r="BN373" s="5">
        <f>IFERROR(IF(BM373=$B373,0,IF($B373=0,ROUND((ABS(BM373-'Calculs T1a'!$S$7)/'Calculs T1a'!$S$7)*100,0),ROUND((ABS(BM373-$B373)/$B373)*100,0))), "No Prediction")</f>
        <v>0</v>
      </c>
      <c r="BP373" s="5">
        <f>IFERROR(IF(BO373=$B373,0,IF($B373=0,ROUND((ABS(BO373-'Calculs T1a'!$S$7)/'Calculs T1a'!$S$7)*100,0),ROUND((ABS(BO373-$B373)/$B373)*100,0))), "No Prediction")</f>
        <v>0</v>
      </c>
      <c r="BR373" s="5">
        <f>IFERROR(IF(BQ373=$B373,0,IF($B373=0,ROUND((ABS(BQ373-'Calculs T1a'!$S$7)/'Calculs T1a'!$S$7)*100,0),ROUND((ABS(BQ373-$B373)/$B373)*100,0))), "No Prediction")</f>
        <v>0</v>
      </c>
      <c r="BT373" s="5">
        <f>IFERROR(IF(BS373=$B373,0,IF($B373=0,ROUND((ABS(BS373-'Calculs T1a'!$S$7)/'Calculs T1a'!$S$7)*100,0),ROUND((ABS(BS373-$B373)/$B373)*100,0))), "No Prediction")</f>
        <v>0</v>
      </c>
      <c r="BV373" s="5">
        <f>IFERROR(IF(BU373=$B373,0,IF($B373=0,ROUND((ABS(BU373-'Calculs T1a'!$S$7)/'Calculs T1a'!$S$7)*100,0),ROUND((ABS(BU373-$B373)/$B373)*100,0))), "No Prediction")</f>
        <v>0</v>
      </c>
    </row>
    <row r="374" spans="4:74" x14ac:dyDescent="0.3">
      <c r="D374" s="5">
        <f>IFERROR(IF(C374=$B374,0,IF($B374=0,ROUND((ABS(C374-'Calculs T1a'!$S$7)/'Calculs T1a'!$S$7)*100,0),ROUND((ABS(C374-$B374)/$B374)*100,0))), "No Prediction")</f>
        <v>0</v>
      </c>
      <c r="F374" s="5">
        <f>IFERROR(IF(E374=$B374,0,IF($B374=0,ROUND((ABS(E374-'Calculs T1a'!$S$7)/'Calculs T1a'!$S$7)*100,0),ROUND((ABS(E374-$B374)/$B374)*100,0))), "No Prediction")</f>
        <v>0</v>
      </c>
      <c r="H374" s="5">
        <f>IFERROR(IF(G374=$B374,0,IF($B374=0,ROUND((ABS(G374-'Calculs T1a'!$S$7)/'Calculs T1a'!$S$7)*100,0),ROUND((ABS(G374-$B374)/$B374)*100,0))), "No Prediction")</f>
        <v>0</v>
      </c>
      <c r="J374" s="5">
        <f>IFERROR(IF(I374=$B374,0,IF($B374=0,ROUND((ABS(I374-'Calculs T1a'!$S$7)/'Calculs T1a'!$S$7)*100,0),ROUND((ABS(I374-$B374)/$B374)*100,0))), "No Prediction")</f>
        <v>0</v>
      </c>
      <c r="L374" s="5">
        <f>IFERROR(IF(K374=$B374,0,IF($B374=0,ROUND((ABS(K374-'Calculs T1a'!$S$7)/'Calculs T1a'!$S$7)*100,0),ROUND((ABS(K374-$B374)/$B374)*100,0))), "No Prediction")</f>
        <v>0</v>
      </c>
      <c r="N374" s="5">
        <f>IFERROR(IF(M374=$B374,0,IF($B374=0,ROUND((ABS(M374-'Calculs T1a'!$S$7)/'Calculs T1a'!$S$7)*100,0),ROUND((ABS(M374-$B374)/$B374)*100,0))), "No Prediction")</f>
        <v>0</v>
      </c>
      <c r="P374" s="5">
        <f>IFERROR(IF(O374=$B374,0,IF($B374=0,ROUND((ABS(O374-'Calculs T1a'!$S$7)/'Calculs T1a'!$S$7)*100,0),ROUND((ABS(O374-$B374)/$B374)*100,0))), "No Prediction")</f>
        <v>0</v>
      </c>
      <c r="R374" s="5">
        <f>IFERROR(IF(Q374=$B374,0,IF($B374=0,ROUND((ABS(Q374-'Calculs T1a'!$S$7)/'Calculs T1a'!$S$7)*100,0),ROUND((ABS(Q374-$B374)/$B374)*100,0))), "No Prediction")</f>
        <v>0</v>
      </c>
      <c r="T374" s="5">
        <f>IFERROR(IF(S374=$B374,0,IF($B374=0,ROUND((ABS(S374-'Calculs T1a'!$S$7)/'Calculs T1a'!$S$7)*100,0),ROUND((ABS(S374-$B374)/$B374)*100,0))), "No Prediction")</f>
        <v>0</v>
      </c>
      <c r="V374" s="5">
        <f>IFERROR(IF(U374=$B374,0,IF($B374=0,ROUND((ABS(U374-'Calculs T1a'!$S$7)/'Calculs T1a'!$S$7)*100,0),ROUND((ABS(U374-$B374)/$B374)*100,0))), "No Prediction")</f>
        <v>0</v>
      </c>
      <c r="X374" s="5">
        <f>IFERROR(IF(W374=$B374,0,IF($B374=0,ROUND((ABS(W374-'Calculs T1a'!$S$7)/'Calculs T1a'!$S$7)*100,0),ROUND((ABS(W374-$B374)/$B374)*100,0))), "No Prediction")</f>
        <v>0</v>
      </c>
      <c r="AC374" s="5">
        <f>IFERROR(IF(AB374=$B374,0,IF($B374=0,ROUND((ABS(AB374-'Calculs T1a'!$S$7)/'Calculs T1a'!$S$7)*100,0),ROUND((ABS(AB374-$B374)/$B374)*100,0))), "No Prediction")</f>
        <v>0</v>
      </c>
      <c r="AE374" s="5">
        <f>IFERROR(IF(AD374=$B374,0,IF($B374=0,ROUND((ABS(AD374-'Calculs T1a'!$S$7)/'Calculs T1a'!$S$7)*100,0),ROUND((ABS(AD374-$B374)/$B374)*100,0))), "No Prediction")</f>
        <v>0</v>
      </c>
      <c r="AG374" s="5">
        <f>IFERROR(IF(AF374=$B374,0,IF($B374=0,ROUND((ABS(AF374-'Calculs T1a'!$S$7)/'Calculs T1a'!$S$7)*100,0),ROUND((ABS(AF374-$B374)/$B374)*100,0))), "No Prediction")</f>
        <v>0</v>
      </c>
      <c r="AI374" s="5">
        <f>IFERROR(IF(AH374=$B374,0,IF($B374=0,ROUND((ABS(AH374-'Calculs T1a'!$S$7)/'Calculs T1a'!$S$7)*100,0),ROUND((ABS(AH374-$B374)/$B374)*100,0))), "No Prediction")</f>
        <v>0</v>
      </c>
      <c r="AK374" s="5">
        <f>IFERROR(IF(AJ374=$B374,0,IF($B374=0,ROUND((ABS(AJ374-'Calculs T1a'!$S$7)/'Calculs T1a'!$S$7)*100,0),ROUND((ABS(AJ374-$B374)/$B374)*100,0))), "No Prediction")</f>
        <v>0</v>
      </c>
      <c r="AM374" s="5">
        <f>IFERROR(IF(AL374=$B374,0,IF($B374=0,ROUND((ABS(AL374-'Calculs T1a'!$S$7)/'Calculs T1a'!$S$7)*100,0),ROUND((ABS(AL374-$B374)/$B374)*100,0))), "No Prediction")</f>
        <v>0</v>
      </c>
      <c r="AO374" s="5">
        <f>IFERROR(IF(AN374=$B374,0,IF($B374=0,ROUND((ABS(AN374-'Calculs T1a'!$S$7)/'Calculs T1a'!$S$7)*100,0),ROUND((ABS(AN374-$B374)/$B374)*100,0))), "No Prediction")</f>
        <v>0</v>
      </c>
      <c r="AQ374" s="5">
        <f>IFERROR(IF(AP374=$B374,0,IF($B374=0,ROUND((ABS(AP374-'Calculs T1a'!$S$7)/'Calculs T1a'!$S$7)*100,0),ROUND((ABS(AP374-$B374)/$B374)*100,0))), "No Prediction")</f>
        <v>0</v>
      </c>
      <c r="AS374" s="5">
        <f>IFERROR(IF(AR374=$B374,0,IF($B374=0,ROUND((ABS(AR374-'Calculs T1a'!$S$7)/'Calculs T1a'!$S$7)*100,0),ROUND((ABS(AR374-$B374)/$B374)*100,0))), "No Prediction")</f>
        <v>0</v>
      </c>
      <c r="AU374" s="5">
        <f>IFERROR(IF(AT374=$B374,0,IF($B374=0,ROUND((ABS(AT374-'Calculs T1a'!$S$7)/'Calculs T1a'!$S$7)*100,0),ROUND((ABS(AT374-$B374)/$B374)*100,0))), "No Prediction")</f>
        <v>0</v>
      </c>
      <c r="AW374" s="5">
        <f>IFERROR(IF(AV374=$B374,0,IF($B374=0,ROUND((ABS(AV374-'Calculs T1a'!$S$7)/'Calculs T1a'!$S$7)*100,0),ROUND((ABS(AV374-$B374)/$B374)*100,0))), "No Prediction")</f>
        <v>0</v>
      </c>
      <c r="BB374" s="5">
        <f>IFERROR(IF(BA374=$B374,0,IF($B374=0,ROUND((ABS(BA374-'Calculs T1a'!$S$7)/'Calculs T1a'!$S$7)*100,0),ROUND((ABS(BA374-$B374)/$B374)*100,0))), "No Prediction")</f>
        <v>0</v>
      </c>
      <c r="BD374" s="5">
        <f>IFERROR(IF(BC374=$B374,0,IF($B374=0,ROUND((ABS(BC374-'Calculs T1a'!$S$7)/'Calculs T1a'!$S$7)*100,0),ROUND((ABS(BC374-$B374)/$B374)*100,0))), "No Prediction")</f>
        <v>0</v>
      </c>
      <c r="BF374" s="5">
        <f>IFERROR(IF(BE374=$B374,0,IF($B374=0,ROUND((ABS(BE374-'Calculs T1a'!$S$7)/'Calculs T1a'!$S$7)*100,0),ROUND((ABS(BE374-$B374)/$B374)*100,0))), "No Prediction")</f>
        <v>0</v>
      </c>
      <c r="BH374" s="5">
        <f>IFERROR(IF(BG374=$B374,0,IF($B374=0,ROUND((ABS(BG374-'Calculs T1a'!$S$7)/'Calculs T1a'!$S$7)*100,0),ROUND((ABS(BG374-$B374)/$B374)*100,0))), "No Prediction")</f>
        <v>0</v>
      </c>
      <c r="BJ374" s="5">
        <f>IFERROR(IF(BI374=$B374,0,IF($B374=0,ROUND((ABS(BI374-'Calculs T1a'!$S$7)/'Calculs T1a'!$S$7)*100,0),ROUND((ABS(BI374-$B374)/$B374)*100,0))), "No Prediction")</f>
        <v>0</v>
      </c>
      <c r="BL374" s="5">
        <f>IFERROR(IF(BK374=$B374,0,IF($B374=0,ROUND((ABS(BK374-'Calculs T1a'!$S$7)/'Calculs T1a'!$S$7)*100,0),ROUND((ABS(BK374-$B374)/$B374)*100,0))), "No Prediction")</f>
        <v>0</v>
      </c>
      <c r="BN374" s="5">
        <f>IFERROR(IF(BM374=$B374,0,IF($B374=0,ROUND((ABS(BM374-'Calculs T1a'!$S$7)/'Calculs T1a'!$S$7)*100,0),ROUND((ABS(BM374-$B374)/$B374)*100,0))), "No Prediction")</f>
        <v>0</v>
      </c>
      <c r="BP374" s="5">
        <f>IFERROR(IF(BO374=$B374,0,IF($B374=0,ROUND((ABS(BO374-'Calculs T1a'!$S$7)/'Calculs T1a'!$S$7)*100,0),ROUND((ABS(BO374-$B374)/$B374)*100,0))), "No Prediction")</f>
        <v>0</v>
      </c>
      <c r="BR374" s="5">
        <f>IFERROR(IF(BQ374=$B374,0,IF($B374=0,ROUND((ABS(BQ374-'Calculs T1a'!$S$7)/'Calculs T1a'!$S$7)*100,0),ROUND((ABS(BQ374-$B374)/$B374)*100,0))), "No Prediction")</f>
        <v>0</v>
      </c>
      <c r="BT374" s="5">
        <f>IFERROR(IF(BS374=$B374,0,IF($B374=0,ROUND((ABS(BS374-'Calculs T1a'!$S$7)/'Calculs T1a'!$S$7)*100,0),ROUND((ABS(BS374-$B374)/$B374)*100,0))), "No Prediction")</f>
        <v>0</v>
      </c>
      <c r="BV374" s="5">
        <f>IFERROR(IF(BU374=$B374,0,IF($B374=0,ROUND((ABS(BU374-'Calculs T1a'!$S$7)/'Calculs T1a'!$S$7)*100,0),ROUND((ABS(BU374-$B374)/$B374)*100,0))), "No Prediction")</f>
        <v>0</v>
      </c>
    </row>
    <row r="375" spans="4:74" x14ac:dyDescent="0.3">
      <c r="D375" s="5">
        <f>IFERROR(IF(C375=$B375,0,IF($B375=0,ROUND((ABS(C375-'Calculs T1a'!$S$7)/'Calculs T1a'!$S$7)*100,0),ROUND((ABS(C375-$B375)/$B375)*100,0))), "No Prediction")</f>
        <v>0</v>
      </c>
      <c r="F375" s="5">
        <f>IFERROR(IF(E375=$B375,0,IF($B375=0,ROUND((ABS(E375-'Calculs T1a'!$S$7)/'Calculs T1a'!$S$7)*100,0),ROUND((ABS(E375-$B375)/$B375)*100,0))), "No Prediction")</f>
        <v>0</v>
      </c>
      <c r="H375" s="5">
        <f>IFERROR(IF(G375=$B375,0,IF($B375=0,ROUND((ABS(G375-'Calculs T1a'!$S$7)/'Calculs T1a'!$S$7)*100,0),ROUND((ABS(G375-$B375)/$B375)*100,0))), "No Prediction")</f>
        <v>0</v>
      </c>
      <c r="J375" s="5">
        <f>IFERROR(IF(I375=$B375,0,IF($B375=0,ROUND((ABS(I375-'Calculs T1a'!$S$7)/'Calculs T1a'!$S$7)*100,0),ROUND((ABS(I375-$B375)/$B375)*100,0))), "No Prediction")</f>
        <v>0</v>
      </c>
      <c r="L375" s="5">
        <f>IFERROR(IF(K375=$B375,0,IF($B375=0,ROUND((ABS(K375-'Calculs T1a'!$S$7)/'Calculs T1a'!$S$7)*100,0),ROUND((ABS(K375-$B375)/$B375)*100,0))), "No Prediction")</f>
        <v>0</v>
      </c>
      <c r="N375" s="5">
        <f>IFERROR(IF(M375=$B375,0,IF($B375=0,ROUND((ABS(M375-'Calculs T1a'!$S$7)/'Calculs T1a'!$S$7)*100,0),ROUND((ABS(M375-$B375)/$B375)*100,0))), "No Prediction")</f>
        <v>0</v>
      </c>
      <c r="P375" s="5">
        <f>IFERROR(IF(O375=$B375,0,IF($B375=0,ROUND((ABS(O375-'Calculs T1a'!$S$7)/'Calculs T1a'!$S$7)*100,0),ROUND((ABS(O375-$B375)/$B375)*100,0))), "No Prediction")</f>
        <v>0</v>
      </c>
      <c r="R375" s="5">
        <f>IFERROR(IF(Q375=$B375,0,IF($B375=0,ROUND((ABS(Q375-'Calculs T1a'!$S$7)/'Calculs T1a'!$S$7)*100,0),ROUND((ABS(Q375-$B375)/$B375)*100,0))), "No Prediction")</f>
        <v>0</v>
      </c>
      <c r="T375" s="5">
        <f>IFERROR(IF(S375=$B375,0,IF($B375=0,ROUND((ABS(S375-'Calculs T1a'!$S$7)/'Calculs T1a'!$S$7)*100,0),ROUND((ABS(S375-$B375)/$B375)*100,0))), "No Prediction")</f>
        <v>0</v>
      </c>
      <c r="V375" s="5">
        <f>IFERROR(IF(U375=$B375,0,IF($B375=0,ROUND((ABS(U375-'Calculs T1a'!$S$7)/'Calculs T1a'!$S$7)*100,0),ROUND((ABS(U375-$B375)/$B375)*100,0))), "No Prediction")</f>
        <v>0</v>
      </c>
      <c r="X375" s="5">
        <f>IFERROR(IF(W375=$B375,0,IF($B375=0,ROUND((ABS(W375-'Calculs T1a'!$S$7)/'Calculs T1a'!$S$7)*100,0),ROUND((ABS(W375-$B375)/$B375)*100,0))), "No Prediction")</f>
        <v>0</v>
      </c>
      <c r="AC375" s="5">
        <f>IFERROR(IF(AB375=$B375,0,IF($B375=0,ROUND((ABS(AB375-'Calculs T1a'!$S$7)/'Calculs T1a'!$S$7)*100,0),ROUND((ABS(AB375-$B375)/$B375)*100,0))), "No Prediction")</f>
        <v>0</v>
      </c>
      <c r="AE375" s="5">
        <f>IFERROR(IF(AD375=$B375,0,IF($B375=0,ROUND((ABS(AD375-'Calculs T1a'!$S$7)/'Calculs T1a'!$S$7)*100,0),ROUND((ABS(AD375-$B375)/$B375)*100,0))), "No Prediction")</f>
        <v>0</v>
      </c>
      <c r="AG375" s="5">
        <f>IFERROR(IF(AF375=$B375,0,IF($B375=0,ROUND((ABS(AF375-'Calculs T1a'!$S$7)/'Calculs T1a'!$S$7)*100,0),ROUND((ABS(AF375-$B375)/$B375)*100,0))), "No Prediction")</f>
        <v>0</v>
      </c>
      <c r="AI375" s="5">
        <f>IFERROR(IF(AH375=$B375,0,IF($B375=0,ROUND((ABS(AH375-'Calculs T1a'!$S$7)/'Calculs T1a'!$S$7)*100,0),ROUND((ABS(AH375-$B375)/$B375)*100,0))), "No Prediction")</f>
        <v>0</v>
      </c>
      <c r="AK375" s="5">
        <f>IFERROR(IF(AJ375=$B375,0,IF($B375=0,ROUND((ABS(AJ375-'Calculs T1a'!$S$7)/'Calculs T1a'!$S$7)*100,0),ROUND((ABS(AJ375-$B375)/$B375)*100,0))), "No Prediction")</f>
        <v>0</v>
      </c>
      <c r="AM375" s="5">
        <f>IFERROR(IF(AL375=$B375,0,IF($B375=0,ROUND((ABS(AL375-'Calculs T1a'!$S$7)/'Calculs T1a'!$S$7)*100,0),ROUND((ABS(AL375-$B375)/$B375)*100,0))), "No Prediction")</f>
        <v>0</v>
      </c>
      <c r="AO375" s="5">
        <f>IFERROR(IF(AN375=$B375,0,IF($B375=0,ROUND((ABS(AN375-'Calculs T1a'!$S$7)/'Calculs T1a'!$S$7)*100,0),ROUND((ABS(AN375-$B375)/$B375)*100,0))), "No Prediction")</f>
        <v>0</v>
      </c>
      <c r="AQ375" s="5">
        <f>IFERROR(IF(AP375=$B375,0,IF($B375=0,ROUND((ABS(AP375-'Calculs T1a'!$S$7)/'Calculs T1a'!$S$7)*100,0),ROUND((ABS(AP375-$B375)/$B375)*100,0))), "No Prediction")</f>
        <v>0</v>
      </c>
      <c r="AS375" s="5">
        <f>IFERROR(IF(AR375=$B375,0,IF($B375=0,ROUND((ABS(AR375-'Calculs T1a'!$S$7)/'Calculs T1a'!$S$7)*100,0),ROUND((ABS(AR375-$B375)/$B375)*100,0))), "No Prediction")</f>
        <v>0</v>
      </c>
      <c r="AU375" s="5">
        <f>IFERROR(IF(AT375=$B375,0,IF($B375=0,ROUND((ABS(AT375-'Calculs T1a'!$S$7)/'Calculs T1a'!$S$7)*100,0),ROUND((ABS(AT375-$B375)/$B375)*100,0))), "No Prediction")</f>
        <v>0</v>
      </c>
      <c r="AW375" s="5">
        <f>IFERROR(IF(AV375=$B375,0,IF($B375=0,ROUND((ABS(AV375-'Calculs T1a'!$S$7)/'Calculs T1a'!$S$7)*100,0),ROUND((ABS(AV375-$B375)/$B375)*100,0))), "No Prediction")</f>
        <v>0</v>
      </c>
      <c r="BB375" s="5">
        <f>IFERROR(IF(BA375=$B375,0,IF($B375=0,ROUND((ABS(BA375-'Calculs T1a'!$S$7)/'Calculs T1a'!$S$7)*100,0),ROUND((ABS(BA375-$B375)/$B375)*100,0))), "No Prediction")</f>
        <v>0</v>
      </c>
      <c r="BD375" s="5">
        <f>IFERROR(IF(BC375=$B375,0,IF($B375=0,ROUND((ABS(BC375-'Calculs T1a'!$S$7)/'Calculs T1a'!$S$7)*100,0),ROUND((ABS(BC375-$B375)/$B375)*100,0))), "No Prediction")</f>
        <v>0</v>
      </c>
      <c r="BF375" s="5">
        <f>IFERROR(IF(BE375=$B375,0,IF($B375=0,ROUND((ABS(BE375-'Calculs T1a'!$S$7)/'Calculs T1a'!$S$7)*100,0),ROUND((ABS(BE375-$B375)/$B375)*100,0))), "No Prediction")</f>
        <v>0</v>
      </c>
      <c r="BH375" s="5">
        <f>IFERROR(IF(BG375=$B375,0,IF($B375=0,ROUND((ABS(BG375-'Calculs T1a'!$S$7)/'Calculs T1a'!$S$7)*100,0),ROUND((ABS(BG375-$B375)/$B375)*100,0))), "No Prediction")</f>
        <v>0</v>
      </c>
      <c r="BJ375" s="5">
        <f>IFERROR(IF(BI375=$B375,0,IF($B375=0,ROUND((ABS(BI375-'Calculs T1a'!$S$7)/'Calculs T1a'!$S$7)*100,0),ROUND((ABS(BI375-$B375)/$B375)*100,0))), "No Prediction")</f>
        <v>0</v>
      </c>
      <c r="BL375" s="5">
        <f>IFERROR(IF(BK375=$B375,0,IF($B375=0,ROUND((ABS(BK375-'Calculs T1a'!$S$7)/'Calculs T1a'!$S$7)*100,0),ROUND((ABS(BK375-$B375)/$B375)*100,0))), "No Prediction")</f>
        <v>0</v>
      </c>
      <c r="BN375" s="5">
        <f>IFERROR(IF(BM375=$B375,0,IF($B375=0,ROUND((ABS(BM375-'Calculs T1a'!$S$7)/'Calculs T1a'!$S$7)*100,0),ROUND((ABS(BM375-$B375)/$B375)*100,0))), "No Prediction")</f>
        <v>0</v>
      </c>
      <c r="BP375" s="5">
        <f>IFERROR(IF(BO375=$B375,0,IF($B375=0,ROUND((ABS(BO375-'Calculs T1a'!$S$7)/'Calculs T1a'!$S$7)*100,0),ROUND((ABS(BO375-$B375)/$B375)*100,0))), "No Prediction")</f>
        <v>0</v>
      </c>
      <c r="BR375" s="5">
        <f>IFERROR(IF(BQ375=$B375,0,IF($B375=0,ROUND((ABS(BQ375-'Calculs T1a'!$S$7)/'Calculs T1a'!$S$7)*100,0),ROUND((ABS(BQ375-$B375)/$B375)*100,0))), "No Prediction")</f>
        <v>0</v>
      </c>
      <c r="BT375" s="5">
        <f>IFERROR(IF(BS375=$B375,0,IF($B375=0,ROUND((ABS(BS375-'Calculs T1a'!$S$7)/'Calculs T1a'!$S$7)*100,0),ROUND((ABS(BS375-$B375)/$B375)*100,0))), "No Prediction")</f>
        <v>0</v>
      </c>
      <c r="BV375" s="5">
        <f>IFERROR(IF(BU375=$B375,0,IF($B375=0,ROUND((ABS(BU375-'Calculs T1a'!$S$7)/'Calculs T1a'!$S$7)*100,0),ROUND((ABS(BU375-$B375)/$B375)*100,0))), "No Prediction")</f>
        <v>0</v>
      </c>
    </row>
    <row r="376" spans="4:74" x14ac:dyDescent="0.3">
      <c r="D376" s="5">
        <f>IFERROR(IF(C376=$B376,0,IF($B376=0,ROUND((ABS(C376-'Calculs T1a'!$S$7)/'Calculs T1a'!$S$7)*100,0),ROUND((ABS(C376-$B376)/$B376)*100,0))), "No Prediction")</f>
        <v>0</v>
      </c>
      <c r="F376" s="5">
        <f>IFERROR(IF(E376=$B376,0,IF($B376=0,ROUND((ABS(E376-'Calculs T1a'!$S$7)/'Calculs T1a'!$S$7)*100,0),ROUND((ABS(E376-$B376)/$B376)*100,0))), "No Prediction")</f>
        <v>0</v>
      </c>
      <c r="H376" s="5">
        <f>IFERROR(IF(G376=$B376,0,IF($B376=0,ROUND((ABS(G376-'Calculs T1a'!$S$7)/'Calculs T1a'!$S$7)*100,0),ROUND((ABS(G376-$B376)/$B376)*100,0))), "No Prediction")</f>
        <v>0</v>
      </c>
      <c r="J376" s="5">
        <f>IFERROR(IF(I376=$B376,0,IF($B376=0,ROUND((ABS(I376-'Calculs T1a'!$S$7)/'Calculs T1a'!$S$7)*100,0),ROUND((ABS(I376-$B376)/$B376)*100,0))), "No Prediction")</f>
        <v>0</v>
      </c>
      <c r="L376" s="5">
        <f>IFERROR(IF(K376=$B376,0,IF($B376=0,ROUND((ABS(K376-'Calculs T1a'!$S$7)/'Calculs T1a'!$S$7)*100,0),ROUND((ABS(K376-$B376)/$B376)*100,0))), "No Prediction")</f>
        <v>0</v>
      </c>
      <c r="N376" s="5">
        <f>IFERROR(IF(M376=$B376,0,IF($B376=0,ROUND((ABS(M376-'Calculs T1a'!$S$7)/'Calculs T1a'!$S$7)*100,0),ROUND((ABS(M376-$B376)/$B376)*100,0))), "No Prediction")</f>
        <v>0</v>
      </c>
      <c r="P376" s="5">
        <f>IFERROR(IF(O376=$B376,0,IF($B376=0,ROUND((ABS(O376-'Calculs T1a'!$S$7)/'Calculs T1a'!$S$7)*100,0),ROUND((ABS(O376-$B376)/$B376)*100,0))), "No Prediction")</f>
        <v>0</v>
      </c>
      <c r="R376" s="5">
        <f>IFERROR(IF(Q376=$B376,0,IF($B376=0,ROUND((ABS(Q376-'Calculs T1a'!$S$7)/'Calculs T1a'!$S$7)*100,0),ROUND((ABS(Q376-$B376)/$B376)*100,0))), "No Prediction")</f>
        <v>0</v>
      </c>
      <c r="T376" s="5">
        <f>IFERROR(IF(S376=$B376,0,IF($B376=0,ROUND((ABS(S376-'Calculs T1a'!$S$7)/'Calculs T1a'!$S$7)*100,0),ROUND((ABS(S376-$B376)/$B376)*100,0))), "No Prediction")</f>
        <v>0</v>
      </c>
      <c r="V376" s="5">
        <f>IFERROR(IF(U376=$B376,0,IF($B376=0,ROUND((ABS(U376-'Calculs T1a'!$S$7)/'Calculs T1a'!$S$7)*100,0),ROUND((ABS(U376-$B376)/$B376)*100,0))), "No Prediction")</f>
        <v>0</v>
      </c>
      <c r="X376" s="5">
        <f>IFERROR(IF(W376=$B376,0,IF($B376=0,ROUND((ABS(W376-'Calculs T1a'!$S$7)/'Calculs T1a'!$S$7)*100,0),ROUND((ABS(W376-$B376)/$B376)*100,0))), "No Prediction")</f>
        <v>0</v>
      </c>
      <c r="AC376" s="5">
        <f>IFERROR(IF(AB376=$B376,0,IF($B376=0,ROUND((ABS(AB376-'Calculs T1a'!$S$7)/'Calculs T1a'!$S$7)*100,0),ROUND((ABS(AB376-$B376)/$B376)*100,0))), "No Prediction")</f>
        <v>0</v>
      </c>
      <c r="AE376" s="5">
        <f>IFERROR(IF(AD376=$B376,0,IF($B376=0,ROUND((ABS(AD376-'Calculs T1a'!$S$7)/'Calculs T1a'!$S$7)*100,0),ROUND((ABS(AD376-$B376)/$B376)*100,0))), "No Prediction")</f>
        <v>0</v>
      </c>
      <c r="AG376" s="5">
        <f>IFERROR(IF(AF376=$B376,0,IF($B376=0,ROUND((ABS(AF376-'Calculs T1a'!$S$7)/'Calculs T1a'!$S$7)*100,0),ROUND((ABS(AF376-$B376)/$B376)*100,0))), "No Prediction")</f>
        <v>0</v>
      </c>
      <c r="AI376" s="5">
        <f>IFERROR(IF(AH376=$B376,0,IF($B376=0,ROUND((ABS(AH376-'Calculs T1a'!$S$7)/'Calculs T1a'!$S$7)*100,0),ROUND((ABS(AH376-$B376)/$B376)*100,0))), "No Prediction")</f>
        <v>0</v>
      </c>
      <c r="AK376" s="5">
        <f>IFERROR(IF(AJ376=$B376,0,IF($B376=0,ROUND((ABS(AJ376-'Calculs T1a'!$S$7)/'Calculs T1a'!$S$7)*100,0),ROUND((ABS(AJ376-$B376)/$B376)*100,0))), "No Prediction")</f>
        <v>0</v>
      </c>
      <c r="AM376" s="5">
        <f>IFERROR(IF(AL376=$B376,0,IF($B376=0,ROUND((ABS(AL376-'Calculs T1a'!$S$7)/'Calculs T1a'!$S$7)*100,0),ROUND((ABS(AL376-$B376)/$B376)*100,0))), "No Prediction")</f>
        <v>0</v>
      </c>
      <c r="AO376" s="5">
        <f>IFERROR(IF(AN376=$B376,0,IF($B376=0,ROUND((ABS(AN376-'Calculs T1a'!$S$7)/'Calculs T1a'!$S$7)*100,0),ROUND((ABS(AN376-$B376)/$B376)*100,0))), "No Prediction")</f>
        <v>0</v>
      </c>
      <c r="AQ376" s="5">
        <f>IFERROR(IF(AP376=$B376,0,IF($B376=0,ROUND((ABS(AP376-'Calculs T1a'!$S$7)/'Calculs T1a'!$S$7)*100,0),ROUND((ABS(AP376-$B376)/$B376)*100,0))), "No Prediction")</f>
        <v>0</v>
      </c>
      <c r="AS376" s="5">
        <f>IFERROR(IF(AR376=$B376,0,IF($B376=0,ROUND((ABS(AR376-'Calculs T1a'!$S$7)/'Calculs T1a'!$S$7)*100,0),ROUND((ABS(AR376-$B376)/$B376)*100,0))), "No Prediction")</f>
        <v>0</v>
      </c>
      <c r="AU376" s="5">
        <f>IFERROR(IF(AT376=$B376,0,IF($B376=0,ROUND((ABS(AT376-'Calculs T1a'!$S$7)/'Calculs T1a'!$S$7)*100,0),ROUND((ABS(AT376-$B376)/$B376)*100,0))), "No Prediction")</f>
        <v>0</v>
      </c>
      <c r="AW376" s="5">
        <f>IFERROR(IF(AV376=$B376,0,IF($B376=0,ROUND((ABS(AV376-'Calculs T1a'!$S$7)/'Calculs T1a'!$S$7)*100,0),ROUND((ABS(AV376-$B376)/$B376)*100,0))), "No Prediction")</f>
        <v>0</v>
      </c>
      <c r="BB376" s="5">
        <f>IFERROR(IF(BA376=$B376,0,IF($B376=0,ROUND((ABS(BA376-'Calculs T1a'!$S$7)/'Calculs T1a'!$S$7)*100,0),ROUND((ABS(BA376-$B376)/$B376)*100,0))), "No Prediction")</f>
        <v>0</v>
      </c>
      <c r="BD376" s="5">
        <f>IFERROR(IF(BC376=$B376,0,IF($B376=0,ROUND((ABS(BC376-'Calculs T1a'!$S$7)/'Calculs T1a'!$S$7)*100,0),ROUND((ABS(BC376-$B376)/$B376)*100,0))), "No Prediction")</f>
        <v>0</v>
      </c>
      <c r="BF376" s="5">
        <f>IFERROR(IF(BE376=$B376,0,IF($B376=0,ROUND((ABS(BE376-'Calculs T1a'!$S$7)/'Calculs T1a'!$S$7)*100,0),ROUND((ABS(BE376-$B376)/$B376)*100,0))), "No Prediction")</f>
        <v>0</v>
      </c>
      <c r="BH376" s="5">
        <f>IFERROR(IF(BG376=$B376,0,IF($B376=0,ROUND((ABS(BG376-'Calculs T1a'!$S$7)/'Calculs T1a'!$S$7)*100,0),ROUND((ABS(BG376-$B376)/$B376)*100,0))), "No Prediction")</f>
        <v>0</v>
      </c>
      <c r="BJ376" s="5">
        <f>IFERROR(IF(BI376=$B376,0,IF($B376=0,ROUND((ABS(BI376-'Calculs T1a'!$S$7)/'Calculs T1a'!$S$7)*100,0),ROUND((ABS(BI376-$B376)/$B376)*100,0))), "No Prediction")</f>
        <v>0</v>
      </c>
      <c r="BL376" s="5">
        <f>IFERROR(IF(BK376=$B376,0,IF($B376=0,ROUND((ABS(BK376-'Calculs T1a'!$S$7)/'Calculs T1a'!$S$7)*100,0),ROUND((ABS(BK376-$B376)/$B376)*100,0))), "No Prediction")</f>
        <v>0</v>
      </c>
      <c r="BN376" s="5">
        <f>IFERROR(IF(BM376=$B376,0,IF($B376=0,ROUND((ABS(BM376-'Calculs T1a'!$S$7)/'Calculs T1a'!$S$7)*100,0),ROUND((ABS(BM376-$B376)/$B376)*100,0))), "No Prediction")</f>
        <v>0</v>
      </c>
      <c r="BP376" s="5">
        <f>IFERROR(IF(BO376=$B376,0,IF($B376=0,ROUND((ABS(BO376-'Calculs T1a'!$S$7)/'Calculs T1a'!$S$7)*100,0),ROUND((ABS(BO376-$B376)/$B376)*100,0))), "No Prediction")</f>
        <v>0</v>
      </c>
      <c r="BR376" s="5">
        <f>IFERROR(IF(BQ376=$B376,0,IF($B376=0,ROUND((ABS(BQ376-'Calculs T1a'!$S$7)/'Calculs T1a'!$S$7)*100,0),ROUND((ABS(BQ376-$B376)/$B376)*100,0))), "No Prediction")</f>
        <v>0</v>
      </c>
      <c r="BT376" s="5">
        <f>IFERROR(IF(BS376=$B376,0,IF($B376=0,ROUND((ABS(BS376-'Calculs T1a'!$S$7)/'Calculs T1a'!$S$7)*100,0),ROUND((ABS(BS376-$B376)/$B376)*100,0))), "No Prediction")</f>
        <v>0</v>
      </c>
      <c r="BV376" s="5">
        <f>IFERROR(IF(BU376=$B376,0,IF($B376=0,ROUND((ABS(BU376-'Calculs T1a'!$S$7)/'Calculs T1a'!$S$7)*100,0),ROUND((ABS(BU376-$B376)/$B376)*100,0))), "No Prediction")</f>
        <v>0</v>
      </c>
    </row>
    <row r="377" spans="4:74" x14ac:dyDescent="0.3">
      <c r="D377" s="5">
        <f>IFERROR(IF(C377=$B377,0,IF($B377=0,ROUND((ABS(C377-'Calculs T1a'!$S$7)/'Calculs T1a'!$S$7)*100,0),ROUND((ABS(C377-$B377)/$B377)*100,0))), "No Prediction")</f>
        <v>0</v>
      </c>
      <c r="F377" s="5">
        <f>IFERROR(IF(E377=$B377,0,IF($B377=0,ROUND((ABS(E377-'Calculs T1a'!$S$7)/'Calculs T1a'!$S$7)*100,0),ROUND((ABS(E377-$B377)/$B377)*100,0))), "No Prediction")</f>
        <v>0</v>
      </c>
      <c r="H377" s="5">
        <f>IFERROR(IF(G377=$B377,0,IF($B377=0,ROUND((ABS(G377-'Calculs T1a'!$S$7)/'Calculs T1a'!$S$7)*100,0),ROUND((ABS(G377-$B377)/$B377)*100,0))), "No Prediction")</f>
        <v>0</v>
      </c>
      <c r="J377" s="5">
        <f>IFERROR(IF(I377=$B377,0,IF($B377=0,ROUND((ABS(I377-'Calculs T1a'!$S$7)/'Calculs T1a'!$S$7)*100,0),ROUND((ABS(I377-$B377)/$B377)*100,0))), "No Prediction")</f>
        <v>0</v>
      </c>
      <c r="L377" s="5">
        <f>IFERROR(IF(K377=$B377,0,IF($B377=0,ROUND((ABS(K377-'Calculs T1a'!$S$7)/'Calculs T1a'!$S$7)*100,0),ROUND((ABS(K377-$B377)/$B377)*100,0))), "No Prediction")</f>
        <v>0</v>
      </c>
      <c r="N377" s="5">
        <f>IFERROR(IF(M377=$B377,0,IF($B377=0,ROUND((ABS(M377-'Calculs T1a'!$S$7)/'Calculs T1a'!$S$7)*100,0),ROUND((ABS(M377-$B377)/$B377)*100,0))), "No Prediction")</f>
        <v>0</v>
      </c>
      <c r="P377" s="5">
        <f>IFERROR(IF(O377=$B377,0,IF($B377=0,ROUND((ABS(O377-'Calculs T1a'!$S$7)/'Calculs T1a'!$S$7)*100,0),ROUND((ABS(O377-$B377)/$B377)*100,0))), "No Prediction")</f>
        <v>0</v>
      </c>
      <c r="R377" s="5">
        <f>IFERROR(IF(Q377=$B377,0,IF($B377=0,ROUND((ABS(Q377-'Calculs T1a'!$S$7)/'Calculs T1a'!$S$7)*100,0),ROUND((ABS(Q377-$B377)/$B377)*100,0))), "No Prediction")</f>
        <v>0</v>
      </c>
      <c r="T377" s="5">
        <f>IFERROR(IF(S377=$B377,0,IF($B377=0,ROUND((ABS(S377-'Calculs T1a'!$S$7)/'Calculs T1a'!$S$7)*100,0),ROUND((ABS(S377-$B377)/$B377)*100,0))), "No Prediction")</f>
        <v>0</v>
      </c>
      <c r="V377" s="5">
        <f>IFERROR(IF(U377=$B377,0,IF($B377=0,ROUND((ABS(U377-'Calculs T1a'!$S$7)/'Calculs T1a'!$S$7)*100,0),ROUND((ABS(U377-$B377)/$B377)*100,0))), "No Prediction")</f>
        <v>0</v>
      </c>
      <c r="X377" s="5">
        <f>IFERROR(IF(W377=$B377,0,IF($B377=0,ROUND((ABS(W377-'Calculs T1a'!$S$7)/'Calculs T1a'!$S$7)*100,0),ROUND((ABS(W377-$B377)/$B377)*100,0))), "No Prediction")</f>
        <v>0</v>
      </c>
      <c r="AC377" s="5">
        <f>IFERROR(IF(AB377=$B377,0,IF($B377=0,ROUND((ABS(AB377-'Calculs T1a'!$S$7)/'Calculs T1a'!$S$7)*100,0),ROUND((ABS(AB377-$B377)/$B377)*100,0))), "No Prediction")</f>
        <v>0</v>
      </c>
      <c r="AE377" s="5">
        <f>IFERROR(IF(AD377=$B377,0,IF($B377=0,ROUND((ABS(AD377-'Calculs T1a'!$S$7)/'Calculs T1a'!$S$7)*100,0),ROUND((ABS(AD377-$B377)/$B377)*100,0))), "No Prediction")</f>
        <v>0</v>
      </c>
      <c r="AG377" s="5">
        <f>IFERROR(IF(AF377=$B377,0,IF($B377=0,ROUND((ABS(AF377-'Calculs T1a'!$S$7)/'Calculs T1a'!$S$7)*100,0),ROUND((ABS(AF377-$B377)/$B377)*100,0))), "No Prediction")</f>
        <v>0</v>
      </c>
      <c r="AI377" s="5">
        <f>IFERROR(IF(AH377=$B377,0,IF($B377=0,ROUND((ABS(AH377-'Calculs T1a'!$S$7)/'Calculs T1a'!$S$7)*100,0),ROUND((ABS(AH377-$B377)/$B377)*100,0))), "No Prediction")</f>
        <v>0</v>
      </c>
      <c r="AK377" s="5">
        <f>IFERROR(IF(AJ377=$B377,0,IF($B377=0,ROUND((ABS(AJ377-'Calculs T1a'!$S$7)/'Calculs T1a'!$S$7)*100,0),ROUND((ABS(AJ377-$B377)/$B377)*100,0))), "No Prediction")</f>
        <v>0</v>
      </c>
      <c r="AM377" s="5">
        <f>IFERROR(IF(AL377=$B377,0,IF($B377=0,ROUND((ABS(AL377-'Calculs T1a'!$S$7)/'Calculs T1a'!$S$7)*100,0),ROUND((ABS(AL377-$B377)/$B377)*100,0))), "No Prediction")</f>
        <v>0</v>
      </c>
      <c r="AO377" s="5">
        <f>IFERROR(IF(AN377=$B377,0,IF($B377=0,ROUND((ABS(AN377-'Calculs T1a'!$S$7)/'Calculs T1a'!$S$7)*100,0),ROUND((ABS(AN377-$B377)/$B377)*100,0))), "No Prediction")</f>
        <v>0</v>
      </c>
      <c r="AQ377" s="5">
        <f>IFERROR(IF(AP377=$B377,0,IF($B377=0,ROUND((ABS(AP377-'Calculs T1a'!$S$7)/'Calculs T1a'!$S$7)*100,0),ROUND((ABS(AP377-$B377)/$B377)*100,0))), "No Prediction")</f>
        <v>0</v>
      </c>
      <c r="AS377" s="5">
        <f>IFERROR(IF(AR377=$B377,0,IF($B377=0,ROUND((ABS(AR377-'Calculs T1a'!$S$7)/'Calculs T1a'!$S$7)*100,0),ROUND((ABS(AR377-$B377)/$B377)*100,0))), "No Prediction")</f>
        <v>0</v>
      </c>
      <c r="AU377" s="5">
        <f>IFERROR(IF(AT377=$B377,0,IF($B377=0,ROUND((ABS(AT377-'Calculs T1a'!$S$7)/'Calculs T1a'!$S$7)*100,0),ROUND((ABS(AT377-$B377)/$B377)*100,0))), "No Prediction")</f>
        <v>0</v>
      </c>
      <c r="AW377" s="5">
        <f>IFERROR(IF(AV377=$B377,0,IF($B377=0,ROUND((ABS(AV377-'Calculs T1a'!$S$7)/'Calculs T1a'!$S$7)*100,0),ROUND((ABS(AV377-$B377)/$B377)*100,0))), "No Prediction")</f>
        <v>0</v>
      </c>
      <c r="BB377" s="5">
        <f>IFERROR(IF(BA377=$B377,0,IF($B377=0,ROUND((ABS(BA377-'Calculs T1a'!$S$7)/'Calculs T1a'!$S$7)*100,0),ROUND((ABS(BA377-$B377)/$B377)*100,0))), "No Prediction")</f>
        <v>0</v>
      </c>
      <c r="BD377" s="5">
        <f>IFERROR(IF(BC377=$B377,0,IF($B377=0,ROUND((ABS(BC377-'Calculs T1a'!$S$7)/'Calculs T1a'!$S$7)*100,0),ROUND((ABS(BC377-$B377)/$B377)*100,0))), "No Prediction")</f>
        <v>0</v>
      </c>
      <c r="BF377" s="5">
        <f>IFERROR(IF(BE377=$B377,0,IF($B377=0,ROUND((ABS(BE377-'Calculs T1a'!$S$7)/'Calculs T1a'!$S$7)*100,0),ROUND((ABS(BE377-$B377)/$B377)*100,0))), "No Prediction")</f>
        <v>0</v>
      </c>
      <c r="BH377" s="5">
        <f>IFERROR(IF(BG377=$B377,0,IF($B377=0,ROUND((ABS(BG377-'Calculs T1a'!$S$7)/'Calculs T1a'!$S$7)*100,0),ROUND((ABS(BG377-$B377)/$B377)*100,0))), "No Prediction")</f>
        <v>0</v>
      </c>
      <c r="BJ377" s="5">
        <f>IFERROR(IF(BI377=$B377,0,IF($B377=0,ROUND((ABS(BI377-'Calculs T1a'!$S$7)/'Calculs T1a'!$S$7)*100,0),ROUND((ABS(BI377-$B377)/$B377)*100,0))), "No Prediction")</f>
        <v>0</v>
      </c>
      <c r="BL377" s="5">
        <f>IFERROR(IF(BK377=$B377,0,IF($B377=0,ROUND((ABS(BK377-'Calculs T1a'!$S$7)/'Calculs T1a'!$S$7)*100,0),ROUND((ABS(BK377-$B377)/$B377)*100,0))), "No Prediction")</f>
        <v>0</v>
      </c>
      <c r="BN377" s="5">
        <f>IFERROR(IF(BM377=$B377,0,IF($B377=0,ROUND((ABS(BM377-'Calculs T1a'!$S$7)/'Calculs T1a'!$S$7)*100,0),ROUND((ABS(BM377-$B377)/$B377)*100,0))), "No Prediction")</f>
        <v>0</v>
      </c>
      <c r="BP377" s="5">
        <f>IFERROR(IF(BO377=$B377,0,IF($B377=0,ROUND((ABS(BO377-'Calculs T1a'!$S$7)/'Calculs T1a'!$S$7)*100,0),ROUND((ABS(BO377-$B377)/$B377)*100,0))), "No Prediction")</f>
        <v>0</v>
      </c>
      <c r="BR377" s="5">
        <f>IFERROR(IF(BQ377=$B377,0,IF($B377=0,ROUND((ABS(BQ377-'Calculs T1a'!$S$7)/'Calculs T1a'!$S$7)*100,0),ROUND((ABS(BQ377-$B377)/$B377)*100,0))), "No Prediction")</f>
        <v>0</v>
      </c>
      <c r="BT377" s="5">
        <f>IFERROR(IF(BS377=$B377,0,IF($B377=0,ROUND((ABS(BS377-'Calculs T1a'!$S$7)/'Calculs T1a'!$S$7)*100,0),ROUND((ABS(BS377-$B377)/$B377)*100,0))), "No Prediction")</f>
        <v>0</v>
      </c>
      <c r="BV377" s="5">
        <f>IFERROR(IF(BU377=$B377,0,IF($B377=0,ROUND((ABS(BU377-'Calculs T1a'!$S$7)/'Calculs T1a'!$S$7)*100,0),ROUND((ABS(BU377-$B377)/$B377)*100,0))), "No Prediction")</f>
        <v>0</v>
      </c>
    </row>
    <row r="378" spans="4:74" x14ac:dyDescent="0.3">
      <c r="D378" s="5">
        <f>IFERROR(IF(C378=$B378,0,IF($B378=0,ROUND((ABS(C378-'Calculs T1a'!$S$7)/'Calculs T1a'!$S$7)*100,0),ROUND((ABS(C378-$B378)/$B378)*100,0))), "No Prediction")</f>
        <v>0</v>
      </c>
      <c r="F378" s="5">
        <f>IFERROR(IF(E378=$B378,0,IF($B378=0,ROUND((ABS(E378-'Calculs T1a'!$S$7)/'Calculs T1a'!$S$7)*100,0),ROUND((ABS(E378-$B378)/$B378)*100,0))), "No Prediction")</f>
        <v>0</v>
      </c>
      <c r="H378" s="5">
        <f>IFERROR(IF(G378=$B378,0,IF($B378=0,ROUND((ABS(G378-'Calculs T1a'!$S$7)/'Calculs T1a'!$S$7)*100,0),ROUND((ABS(G378-$B378)/$B378)*100,0))), "No Prediction")</f>
        <v>0</v>
      </c>
      <c r="J378" s="5">
        <f>IFERROR(IF(I378=$B378,0,IF($B378=0,ROUND((ABS(I378-'Calculs T1a'!$S$7)/'Calculs T1a'!$S$7)*100,0),ROUND((ABS(I378-$B378)/$B378)*100,0))), "No Prediction")</f>
        <v>0</v>
      </c>
      <c r="L378" s="5">
        <f>IFERROR(IF(K378=$B378,0,IF($B378=0,ROUND((ABS(K378-'Calculs T1a'!$S$7)/'Calculs T1a'!$S$7)*100,0),ROUND((ABS(K378-$B378)/$B378)*100,0))), "No Prediction")</f>
        <v>0</v>
      </c>
      <c r="N378" s="5">
        <f>IFERROR(IF(M378=$B378,0,IF($B378=0,ROUND((ABS(M378-'Calculs T1a'!$S$7)/'Calculs T1a'!$S$7)*100,0),ROUND((ABS(M378-$B378)/$B378)*100,0))), "No Prediction")</f>
        <v>0</v>
      </c>
      <c r="P378" s="5">
        <f>IFERROR(IF(O378=$B378,0,IF($B378=0,ROUND((ABS(O378-'Calculs T1a'!$S$7)/'Calculs T1a'!$S$7)*100,0),ROUND((ABS(O378-$B378)/$B378)*100,0))), "No Prediction")</f>
        <v>0</v>
      </c>
      <c r="R378" s="5">
        <f>IFERROR(IF(Q378=$B378,0,IF($B378=0,ROUND((ABS(Q378-'Calculs T1a'!$S$7)/'Calculs T1a'!$S$7)*100,0),ROUND((ABS(Q378-$B378)/$B378)*100,0))), "No Prediction")</f>
        <v>0</v>
      </c>
      <c r="T378" s="5">
        <f>IFERROR(IF(S378=$B378,0,IF($B378=0,ROUND((ABS(S378-'Calculs T1a'!$S$7)/'Calculs T1a'!$S$7)*100,0),ROUND((ABS(S378-$B378)/$B378)*100,0))), "No Prediction")</f>
        <v>0</v>
      </c>
      <c r="V378" s="5">
        <f>IFERROR(IF(U378=$B378,0,IF($B378=0,ROUND((ABS(U378-'Calculs T1a'!$S$7)/'Calculs T1a'!$S$7)*100,0),ROUND((ABS(U378-$B378)/$B378)*100,0))), "No Prediction")</f>
        <v>0</v>
      </c>
      <c r="X378" s="5">
        <f>IFERROR(IF(W378=$B378,0,IF($B378=0,ROUND((ABS(W378-'Calculs T1a'!$S$7)/'Calculs T1a'!$S$7)*100,0),ROUND((ABS(W378-$B378)/$B378)*100,0))), "No Prediction")</f>
        <v>0</v>
      </c>
      <c r="AC378" s="5">
        <f>IFERROR(IF(AB378=$B378,0,IF($B378=0,ROUND((ABS(AB378-'Calculs T1a'!$S$7)/'Calculs T1a'!$S$7)*100,0),ROUND((ABS(AB378-$B378)/$B378)*100,0))), "No Prediction")</f>
        <v>0</v>
      </c>
      <c r="AE378" s="5">
        <f>IFERROR(IF(AD378=$B378,0,IF($B378=0,ROUND((ABS(AD378-'Calculs T1a'!$S$7)/'Calculs T1a'!$S$7)*100,0),ROUND((ABS(AD378-$B378)/$B378)*100,0))), "No Prediction")</f>
        <v>0</v>
      </c>
      <c r="AG378" s="5">
        <f>IFERROR(IF(AF378=$B378,0,IF($B378=0,ROUND((ABS(AF378-'Calculs T1a'!$S$7)/'Calculs T1a'!$S$7)*100,0),ROUND((ABS(AF378-$B378)/$B378)*100,0))), "No Prediction")</f>
        <v>0</v>
      </c>
      <c r="AI378" s="5">
        <f>IFERROR(IF(AH378=$B378,0,IF($B378=0,ROUND((ABS(AH378-'Calculs T1a'!$S$7)/'Calculs T1a'!$S$7)*100,0),ROUND((ABS(AH378-$B378)/$B378)*100,0))), "No Prediction")</f>
        <v>0</v>
      </c>
      <c r="AK378" s="5">
        <f>IFERROR(IF(AJ378=$B378,0,IF($B378=0,ROUND((ABS(AJ378-'Calculs T1a'!$S$7)/'Calculs T1a'!$S$7)*100,0),ROUND((ABS(AJ378-$B378)/$B378)*100,0))), "No Prediction")</f>
        <v>0</v>
      </c>
      <c r="AM378" s="5">
        <f>IFERROR(IF(AL378=$B378,0,IF($B378=0,ROUND((ABS(AL378-'Calculs T1a'!$S$7)/'Calculs T1a'!$S$7)*100,0),ROUND((ABS(AL378-$B378)/$B378)*100,0))), "No Prediction")</f>
        <v>0</v>
      </c>
      <c r="AO378" s="5">
        <f>IFERROR(IF(AN378=$B378,0,IF($B378=0,ROUND((ABS(AN378-'Calculs T1a'!$S$7)/'Calculs T1a'!$S$7)*100,0),ROUND((ABS(AN378-$B378)/$B378)*100,0))), "No Prediction")</f>
        <v>0</v>
      </c>
      <c r="AQ378" s="5">
        <f>IFERROR(IF(AP378=$B378,0,IF($B378=0,ROUND((ABS(AP378-'Calculs T1a'!$S$7)/'Calculs T1a'!$S$7)*100,0),ROUND((ABS(AP378-$B378)/$B378)*100,0))), "No Prediction")</f>
        <v>0</v>
      </c>
      <c r="AS378" s="5">
        <f>IFERROR(IF(AR378=$B378,0,IF($B378=0,ROUND((ABS(AR378-'Calculs T1a'!$S$7)/'Calculs T1a'!$S$7)*100,0),ROUND((ABS(AR378-$B378)/$B378)*100,0))), "No Prediction")</f>
        <v>0</v>
      </c>
      <c r="AU378" s="5">
        <f>IFERROR(IF(AT378=$B378,0,IF($B378=0,ROUND((ABS(AT378-'Calculs T1a'!$S$7)/'Calculs T1a'!$S$7)*100,0),ROUND((ABS(AT378-$B378)/$B378)*100,0))), "No Prediction")</f>
        <v>0</v>
      </c>
      <c r="AW378" s="5">
        <f>IFERROR(IF(AV378=$B378,0,IF($B378=0,ROUND((ABS(AV378-'Calculs T1a'!$S$7)/'Calculs T1a'!$S$7)*100,0),ROUND((ABS(AV378-$B378)/$B378)*100,0))), "No Prediction")</f>
        <v>0</v>
      </c>
      <c r="BB378" s="5">
        <f>IFERROR(IF(BA378=$B378,0,IF($B378=0,ROUND((ABS(BA378-'Calculs T1a'!$S$7)/'Calculs T1a'!$S$7)*100,0),ROUND((ABS(BA378-$B378)/$B378)*100,0))), "No Prediction")</f>
        <v>0</v>
      </c>
      <c r="BD378" s="5">
        <f>IFERROR(IF(BC378=$B378,0,IF($B378=0,ROUND((ABS(BC378-'Calculs T1a'!$S$7)/'Calculs T1a'!$S$7)*100,0),ROUND((ABS(BC378-$B378)/$B378)*100,0))), "No Prediction")</f>
        <v>0</v>
      </c>
      <c r="BF378" s="5">
        <f>IFERROR(IF(BE378=$B378,0,IF($B378=0,ROUND((ABS(BE378-'Calculs T1a'!$S$7)/'Calculs T1a'!$S$7)*100,0),ROUND((ABS(BE378-$B378)/$B378)*100,0))), "No Prediction")</f>
        <v>0</v>
      </c>
      <c r="BH378" s="5">
        <f>IFERROR(IF(BG378=$B378,0,IF($B378=0,ROUND((ABS(BG378-'Calculs T1a'!$S$7)/'Calculs T1a'!$S$7)*100,0),ROUND((ABS(BG378-$B378)/$B378)*100,0))), "No Prediction")</f>
        <v>0</v>
      </c>
      <c r="BJ378" s="5">
        <f>IFERROR(IF(BI378=$B378,0,IF($B378=0,ROUND((ABS(BI378-'Calculs T1a'!$S$7)/'Calculs T1a'!$S$7)*100,0),ROUND((ABS(BI378-$B378)/$B378)*100,0))), "No Prediction")</f>
        <v>0</v>
      </c>
      <c r="BL378" s="5">
        <f>IFERROR(IF(BK378=$B378,0,IF($B378=0,ROUND((ABS(BK378-'Calculs T1a'!$S$7)/'Calculs T1a'!$S$7)*100,0),ROUND((ABS(BK378-$B378)/$B378)*100,0))), "No Prediction")</f>
        <v>0</v>
      </c>
      <c r="BN378" s="5">
        <f>IFERROR(IF(BM378=$B378,0,IF($B378=0,ROUND((ABS(BM378-'Calculs T1a'!$S$7)/'Calculs T1a'!$S$7)*100,0),ROUND((ABS(BM378-$B378)/$B378)*100,0))), "No Prediction")</f>
        <v>0</v>
      </c>
      <c r="BP378" s="5">
        <f>IFERROR(IF(BO378=$B378,0,IF($B378=0,ROUND((ABS(BO378-'Calculs T1a'!$S$7)/'Calculs T1a'!$S$7)*100,0),ROUND((ABS(BO378-$B378)/$B378)*100,0))), "No Prediction")</f>
        <v>0</v>
      </c>
      <c r="BR378" s="5">
        <f>IFERROR(IF(BQ378=$B378,0,IF($B378=0,ROUND((ABS(BQ378-'Calculs T1a'!$S$7)/'Calculs T1a'!$S$7)*100,0),ROUND((ABS(BQ378-$B378)/$B378)*100,0))), "No Prediction")</f>
        <v>0</v>
      </c>
      <c r="BT378" s="5">
        <f>IFERROR(IF(BS378=$B378,0,IF($B378=0,ROUND((ABS(BS378-'Calculs T1a'!$S$7)/'Calculs T1a'!$S$7)*100,0),ROUND((ABS(BS378-$B378)/$B378)*100,0))), "No Prediction")</f>
        <v>0</v>
      </c>
      <c r="BV378" s="5">
        <f>IFERROR(IF(BU378=$B378,0,IF($B378=0,ROUND((ABS(BU378-'Calculs T1a'!$S$7)/'Calculs T1a'!$S$7)*100,0),ROUND((ABS(BU378-$B378)/$B378)*100,0))), "No Prediction")</f>
        <v>0</v>
      </c>
    </row>
    <row r="379" spans="4:74" x14ac:dyDescent="0.3">
      <c r="D379" s="5">
        <f>IFERROR(IF(C379=$B379,0,IF($B379=0,ROUND((ABS(C379-'Calculs T1a'!$S$7)/'Calculs T1a'!$S$7)*100,0),ROUND((ABS(C379-$B379)/$B379)*100,0))), "No Prediction")</f>
        <v>0</v>
      </c>
      <c r="F379" s="5">
        <f>IFERROR(IF(E379=$B379,0,IF($B379=0,ROUND((ABS(E379-'Calculs T1a'!$S$7)/'Calculs T1a'!$S$7)*100,0),ROUND((ABS(E379-$B379)/$B379)*100,0))), "No Prediction")</f>
        <v>0</v>
      </c>
      <c r="H379" s="5">
        <f>IFERROR(IF(G379=$B379,0,IF($B379=0,ROUND((ABS(G379-'Calculs T1a'!$S$7)/'Calculs T1a'!$S$7)*100,0),ROUND((ABS(G379-$B379)/$B379)*100,0))), "No Prediction")</f>
        <v>0</v>
      </c>
      <c r="J379" s="5">
        <f>IFERROR(IF(I379=$B379,0,IF($B379=0,ROUND((ABS(I379-'Calculs T1a'!$S$7)/'Calculs T1a'!$S$7)*100,0),ROUND((ABS(I379-$B379)/$B379)*100,0))), "No Prediction")</f>
        <v>0</v>
      </c>
      <c r="L379" s="5">
        <f>IFERROR(IF(K379=$B379,0,IF($B379=0,ROUND((ABS(K379-'Calculs T1a'!$S$7)/'Calculs T1a'!$S$7)*100,0),ROUND((ABS(K379-$B379)/$B379)*100,0))), "No Prediction")</f>
        <v>0</v>
      </c>
      <c r="N379" s="5">
        <f>IFERROR(IF(M379=$B379,0,IF($B379=0,ROUND((ABS(M379-'Calculs T1a'!$S$7)/'Calculs T1a'!$S$7)*100,0),ROUND((ABS(M379-$B379)/$B379)*100,0))), "No Prediction")</f>
        <v>0</v>
      </c>
      <c r="P379" s="5">
        <f>IFERROR(IF(O379=$B379,0,IF($B379=0,ROUND((ABS(O379-'Calculs T1a'!$S$7)/'Calculs T1a'!$S$7)*100,0),ROUND((ABS(O379-$B379)/$B379)*100,0))), "No Prediction")</f>
        <v>0</v>
      </c>
      <c r="R379" s="5">
        <f>IFERROR(IF(Q379=$B379,0,IF($B379=0,ROUND((ABS(Q379-'Calculs T1a'!$S$7)/'Calculs T1a'!$S$7)*100,0),ROUND((ABS(Q379-$B379)/$B379)*100,0))), "No Prediction")</f>
        <v>0</v>
      </c>
      <c r="T379" s="5">
        <f>IFERROR(IF(S379=$B379,0,IF($B379=0,ROUND((ABS(S379-'Calculs T1a'!$S$7)/'Calculs T1a'!$S$7)*100,0),ROUND((ABS(S379-$B379)/$B379)*100,0))), "No Prediction")</f>
        <v>0</v>
      </c>
      <c r="V379" s="5">
        <f>IFERROR(IF(U379=$B379,0,IF($B379=0,ROUND((ABS(U379-'Calculs T1a'!$S$7)/'Calculs T1a'!$S$7)*100,0),ROUND((ABS(U379-$B379)/$B379)*100,0))), "No Prediction")</f>
        <v>0</v>
      </c>
      <c r="X379" s="5">
        <f>IFERROR(IF(W379=$B379,0,IF($B379=0,ROUND((ABS(W379-'Calculs T1a'!$S$7)/'Calculs T1a'!$S$7)*100,0),ROUND((ABS(W379-$B379)/$B379)*100,0))), "No Prediction")</f>
        <v>0</v>
      </c>
      <c r="AC379" s="5">
        <f>IFERROR(IF(AB379=$B379,0,IF($B379=0,ROUND((ABS(AB379-'Calculs T1a'!$S$7)/'Calculs T1a'!$S$7)*100,0),ROUND((ABS(AB379-$B379)/$B379)*100,0))), "No Prediction")</f>
        <v>0</v>
      </c>
      <c r="AE379" s="5">
        <f>IFERROR(IF(AD379=$B379,0,IF($B379=0,ROUND((ABS(AD379-'Calculs T1a'!$S$7)/'Calculs T1a'!$S$7)*100,0),ROUND((ABS(AD379-$B379)/$B379)*100,0))), "No Prediction")</f>
        <v>0</v>
      </c>
      <c r="AG379" s="5">
        <f>IFERROR(IF(AF379=$B379,0,IF($B379=0,ROUND((ABS(AF379-'Calculs T1a'!$S$7)/'Calculs T1a'!$S$7)*100,0),ROUND((ABS(AF379-$B379)/$B379)*100,0))), "No Prediction")</f>
        <v>0</v>
      </c>
      <c r="AI379" s="5">
        <f>IFERROR(IF(AH379=$B379,0,IF($B379=0,ROUND((ABS(AH379-'Calculs T1a'!$S$7)/'Calculs T1a'!$S$7)*100,0),ROUND((ABS(AH379-$B379)/$B379)*100,0))), "No Prediction")</f>
        <v>0</v>
      </c>
      <c r="AK379" s="5">
        <f>IFERROR(IF(AJ379=$B379,0,IF($B379=0,ROUND((ABS(AJ379-'Calculs T1a'!$S$7)/'Calculs T1a'!$S$7)*100,0),ROUND((ABS(AJ379-$B379)/$B379)*100,0))), "No Prediction")</f>
        <v>0</v>
      </c>
      <c r="AM379" s="5">
        <f>IFERROR(IF(AL379=$B379,0,IF($B379=0,ROUND((ABS(AL379-'Calculs T1a'!$S$7)/'Calculs T1a'!$S$7)*100,0),ROUND((ABS(AL379-$B379)/$B379)*100,0))), "No Prediction")</f>
        <v>0</v>
      </c>
      <c r="AO379" s="5">
        <f>IFERROR(IF(AN379=$B379,0,IF($B379=0,ROUND((ABS(AN379-'Calculs T1a'!$S$7)/'Calculs T1a'!$S$7)*100,0),ROUND((ABS(AN379-$B379)/$B379)*100,0))), "No Prediction")</f>
        <v>0</v>
      </c>
      <c r="AQ379" s="5">
        <f>IFERROR(IF(AP379=$B379,0,IF($B379=0,ROUND((ABS(AP379-'Calculs T1a'!$S$7)/'Calculs T1a'!$S$7)*100,0),ROUND((ABS(AP379-$B379)/$B379)*100,0))), "No Prediction")</f>
        <v>0</v>
      </c>
      <c r="AS379" s="5">
        <f>IFERROR(IF(AR379=$B379,0,IF($B379=0,ROUND((ABS(AR379-'Calculs T1a'!$S$7)/'Calculs T1a'!$S$7)*100,0),ROUND((ABS(AR379-$B379)/$B379)*100,0))), "No Prediction")</f>
        <v>0</v>
      </c>
      <c r="AU379" s="5">
        <f>IFERROR(IF(AT379=$B379,0,IF($B379=0,ROUND((ABS(AT379-'Calculs T1a'!$S$7)/'Calculs T1a'!$S$7)*100,0),ROUND((ABS(AT379-$B379)/$B379)*100,0))), "No Prediction")</f>
        <v>0</v>
      </c>
      <c r="AW379" s="5">
        <f>IFERROR(IF(AV379=$B379,0,IF($B379=0,ROUND((ABS(AV379-'Calculs T1a'!$S$7)/'Calculs T1a'!$S$7)*100,0),ROUND((ABS(AV379-$B379)/$B379)*100,0))), "No Prediction")</f>
        <v>0</v>
      </c>
      <c r="BB379" s="5">
        <f>IFERROR(IF(BA379=$B379,0,IF($B379=0,ROUND((ABS(BA379-'Calculs T1a'!$S$7)/'Calculs T1a'!$S$7)*100,0),ROUND((ABS(BA379-$B379)/$B379)*100,0))), "No Prediction")</f>
        <v>0</v>
      </c>
      <c r="BD379" s="5">
        <f>IFERROR(IF(BC379=$B379,0,IF($B379=0,ROUND((ABS(BC379-'Calculs T1a'!$S$7)/'Calculs T1a'!$S$7)*100,0),ROUND((ABS(BC379-$B379)/$B379)*100,0))), "No Prediction")</f>
        <v>0</v>
      </c>
      <c r="BF379" s="5">
        <f>IFERROR(IF(BE379=$B379,0,IF($B379=0,ROUND((ABS(BE379-'Calculs T1a'!$S$7)/'Calculs T1a'!$S$7)*100,0),ROUND((ABS(BE379-$B379)/$B379)*100,0))), "No Prediction")</f>
        <v>0</v>
      </c>
      <c r="BH379" s="5">
        <f>IFERROR(IF(BG379=$B379,0,IF($B379=0,ROUND((ABS(BG379-'Calculs T1a'!$S$7)/'Calculs T1a'!$S$7)*100,0),ROUND((ABS(BG379-$B379)/$B379)*100,0))), "No Prediction")</f>
        <v>0</v>
      </c>
      <c r="BJ379" s="5">
        <f>IFERROR(IF(BI379=$B379,0,IF($B379=0,ROUND((ABS(BI379-'Calculs T1a'!$S$7)/'Calculs T1a'!$S$7)*100,0),ROUND((ABS(BI379-$B379)/$B379)*100,0))), "No Prediction")</f>
        <v>0</v>
      </c>
      <c r="BL379" s="5">
        <f>IFERROR(IF(BK379=$B379,0,IF($B379=0,ROUND((ABS(BK379-'Calculs T1a'!$S$7)/'Calculs T1a'!$S$7)*100,0),ROUND((ABS(BK379-$B379)/$B379)*100,0))), "No Prediction")</f>
        <v>0</v>
      </c>
      <c r="BN379" s="5">
        <f>IFERROR(IF(BM379=$B379,0,IF($B379=0,ROUND((ABS(BM379-'Calculs T1a'!$S$7)/'Calculs T1a'!$S$7)*100,0),ROUND((ABS(BM379-$B379)/$B379)*100,0))), "No Prediction")</f>
        <v>0</v>
      </c>
      <c r="BP379" s="5">
        <f>IFERROR(IF(BO379=$B379,0,IF($B379=0,ROUND((ABS(BO379-'Calculs T1a'!$S$7)/'Calculs T1a'!$S$7)*100,0),ROUND((ABS(BO379-$B379)/$B379)*100,0))), "No Prediction")</f>
        <v>0</v>
      </c>
      <c r="BR379" s="5">
        <f>IFERROR(IF(BQ379=$B379,0,IF($B379=0,ROUND((ABS(BQ379-'Calculs T1a'!$S$7)/'Calculs T1a'!$S$7)*100,0),ROUND((ABS(BQ379-$B379)/$B379)*100,0))), "No Prediction")</f>
        <v>0</v>
      </c>
      <c r="BT379" s="5">
        <f>IFERROR(IF(BS379=$B379,0,IF($B379=0,ROUND((ABS(BS379-'Calculs T1a'!$S$7)/'Calculs T1a'!$S$7)*100,0),ROUND((ABS(BS379-$B379)/$B379)*100,0))), "No Prediction")</f>
        <v>0</v>
      </c>
      <c r="BV379" s="5">
        <f>IFERROR(IF(BU379=$B379,0,IF($B379=0,ROUND((ABS(BU379-'Calculs T1a'!$S$7)/'Calculs T1a'!$S$7)*100,0),ROUND((ABS(BU379-$B379)/$B379)*100,0))), "No Prediction")</f>
        <v>0</v>
      </c>
    </row>
    <row r="380" spans="4:74" x14ac:dyDescent="0.3">
      <c r="D380" s="5">
        <f>IFERROR(IF(C380=$B380,0,IF($B380=0,ROUND((ABS(C380-'Calculs T1a'!$S$7)/'Calculs T1a'!$S$7)*100,0),ROUND((ABS(C380-$B380)/$B380)*100,0))), "No Prediction")</f>
        <v>0</v>
      </c>
      <c r="F380" s="5">
        <f>IFERROR(IF(E380=$B380,0,IF($B380=0,ROUND((ABS(E380-'Calculs T1a'!$S$7)/'Calculs T1a'!$S$7)*100,0),ROUND((ABS(E380-$B380)/$B380)*100,0))), "No Prediction")</f>
        <v>0</v>
      </c>
      <c r="H380" s="5">
        <f>IFERROR(IF(G380=$B380,0,IF($B380=0,ROUND((ABS(G380-'Calculs T1a'!$S$7)/'Calculs T1a'!$S$7)*100,0),ROUND((ABS(G380-$B380)/$B380)*100,0))), "No Prediction")</f>
        <v>0</v>
      </c>
      <c r="J380" s="5">
        <f>IFERROR(IF(I380=$B380,0,IF($B380=0,ROUND((ABS(I380-'Calculs T1a'!$S$7)/'Calculs T1a'!$S$7)*100,0),ROUND((ABS(I380-$B380)/$B380)*100,0))), "No Prediction")</f>
        <v>0</v>
      </c>
      <c r="L380" s="5">
        <f>IFERROR(IF(K380=$B380,0,IF($B380=0,ROUND((ABS(K380-'Calculs T1a'!$S$7)/'Calculs T1a'!$S$7)*100,0),ROUND((ABS(K380-$B380)/$B380)*100,0))), "No Prediction")</f>
        <v>0</v>
      </c>
      <c r="N380" s="5">
        <f>IFERROR(IF(M380=$B380,0,IF($B380=0,ROUND((ABS(M380-'Calculs T1a'!$S$7)/'Calculs T1a'!$S$7)*100,0),ROUND((ABS(M380-$B380)/$B380)*100,0))), "No Prediction")</f>
        <v>0</v>
      </c>
      <c r="P380" s="5">
        <f>IFERROR(IF(O380=$B380,0,IF($B380=0,ROUND((ABS(O380-'Calculs T1a'!$S$7)/'Calculs T1a'!$S$7)*100,0),ROUND((ABS(O380-$B380)/$B380)*100,0))), "No Prediction")</f>
        <v>0</v>
      </c>
      <c r="R380" s="5">
        <f>IFERROR(IF(Q380=$B380,0,IF($B380=0,ROUND((ABS(Q380-'Calculs T1a'!$S$7)/'Calculs T1a'!$S$7)*100,0),ROUND((ABS(Q380-$B380)/$B380)*100,0))), "No Prediction")</f>
        <v>0</v>
      </c>
      <c r="T380" s="5">
        <f>IFERROR(IF(S380=$B380,0,IF($B380=0,ROUND((ABS(S380-'Calculs T1a'!$S$7)/'Calculs T1a'!$S$7)*100,0),ROUND((ABS(S380-$B380)/$B380)*100,0))), "No Prediction")</f>
        <v>0</v>
      </c>
      <c r="V380" s="5">
        <f>IFERROR(IF(U380=$B380,0,IF($B380=0,ROUND((ABS(U380-'Calculs T1a'!$S$7)/'Calculs T1a'!$S$7)*100,0),ROUND((ABS(U380-$B380)/$B380)*100,0))), "No Prediction")</f>
        <v>0</v>
      </c>
      <c r="X380" s="5">
        <f>IFERROR(IF(W380=$B380,0,IF($B380=0,ROUND((ABS(W380-'Calculs T1a'!$S$7)/'Calculs T1a'!$S$7)*100,0),ROUND((ABS(W380-$B380)/$B380)*100,0))), "No Prediction")</f>
        <v>0</v>
      </c>
      <c r="AC380" s="5">
        <f>IFERROR(IF(AB380=$B380,0,IF($B380=0,ROUND((ABS(AB380-'Calculs T1a'!$S$7)/'Calculs T1a'!$S$7)*100,0),ROUND((ABS(AB380-$B380)/$B380)*100,0))), "No Prediction")</f>
        <v>0</v>
      </c>
      <c r="AE380" s="5">
        <f>IFERROR(IF(AD380=$B380,0,IF($B380=0,ROUND((ABS(AD380-'Calculs T1a'!$S$7)/'Calculs T1a'!$S$7)*100,0),ROUND((ABS(AD380-$B380)/$B380)*100,0))), "No Prediction")</f>
        <v>0</v>
      </c>
      <c r="AG380" s="5">
        <f>IFERROR(IF(AF380=$B380,0,IF($B380=0,ROUND((ABS(AF380-'Calculs T1a'!$S$7)/'Calculs T1a'!$S$7)*100,0),ROUND((ABS(AF380-$B380)/$B380)*100,0))), "No Prediction")</f>
        <v>0</v>
      </c>
      <c r="AI380" s="5">
        <f>IFERROR(IF(AH380=$B380,0,IF($B380=0,ROUND((ABS(AH380-'Calculs T1a'!$S$7)/'Calculs T1a'!$S$7)*100,0),ROUND((ABS(AH380-$B380)/$B380)*100,0))), "No Prediction")</f>
        <v>0</v>
      </c>
      <c r="AK380" s="5">
        <f>IFERROR(IF(AJ380=$B380,0,IF($B380=0,ROUND((ABS(AJ380-'Calculs T1a'!$S$7)/'Calculs T1a'!$S$7)*100,0),ROUND((ABS(AJ380-$B380)/$B380)*100,0))), "No Prediction")</f>
        <v>0</v>
      </c>
      <c r="AM380" s="5">
        <f>IFERROR(IF(AL380=$B380,0,IF($B380=0,ROUND((ABS(AL380-'Calculs T1a'!$S$7)/'Calculs T1a'!$S$7)*100,0),ROUND((ABS(AL380-$B380)/$B380)*100,0))), "No Prediction")</f>
        <v>0</v>
      </c>
      <c r="AO380" s="5">
        <f>IFERROR(IF(AN380=$B380,0,IF($B380=0,ROUND((ABS(AN380-'Calculs T1a'!$S$7)/'Calculs T1a'!$S$7)*100,0),ROUND((ABS(AN380-$B380)/$B380)*100,0))), "No Prediction")</f>
        <v>0</v>
      </c>
      <c r="AQ380" s="5">
        <f>IFERROR(IF(AP380=$B380,0,IF($B380=0,ROUND((ABS(AP380-'Calculs T1a'!$S$7)/'Calculs T1a'!$S$7)*100,0),ROUND((ABS(AP380-$B380)/$B380)*100,0))), "No Prediction")</f>
        <v>0</v>
      </c>
      <c r="AS380" s="5">
        <f>IFERROR(IF(AR380=$B380,0,IF($B380=0,ROUND((ABS(AR380-'Calculs T1a'!$S$7)/'Calculs T1a'!$S$7)*100,0),ROUND((ABS(AR380-$B380)/$B380)*100,0))), "No Prediction")</f>
        <v>0</v>
      </c>
      <c r="AU380" s="5">
        <f>IFERROR(IF(AT380=$B380,0,IF($B380=0,ROUND((ABS(AT380-'Calculs T1a'!$S$7)/'Calculs T1a'!$S$7)*100,0),ROUND((ABS(AT380-$B380)/$B380)*100,0))), "No Prediction")</f>
        <v>0</v>
      </c>
      <c r="AW380" s="5">
        <f>IFERROR(IF(AV380=$B380,0,IF($B380=0,ROUND((ABS(AV380-'Calculs T1a'!$S$7)/'Calculs T1a'!$S$7)*100,0),ROUND((ABS(AV380-$B380)/$B380)*100,0))), "No Prediction")</f>
        <v>0</v>
      </c>
      <c r="BB380" s="5">
        <f>IFERROR(IF(BA380=$B380,0,IF($B380=0,ROUND((ABS(BA380-'Calculs T1a'!$S$7)/'Calculs T1a'!$S$7)*100,0),ROUND((ABS(BA380-$B380)/$B380)*100,0))), "No Prediction")</f>
        <v>0</v>
      </c>
      <c r="BD380" s="5">
        <f>IFERROR(IF(BC380=$B380,0,IF($B380=0,ROUND((ABS(BC380-'Calculs T1a'!$S$7)/'Calculs T1a'!$S$7)*100,0),ROUND((ABS(BC380-$B380)/$B380)*100,0))), "No Prediction")</f>
        <v>0</v>
      </c>
      <c r="BF380" s="5">
        <f>IFERROR(IF(BE380=$B380,0,IF($B380=0,ROUND((ABS(BE380-'Calculs T1a'!$S$7)/'Calculs T1a'!$S$7)*100,0),ROUND((ABS(BE380-$B380)/$B380)*100,0))), "No Prediction")</f>
        <v>0</v>
      </c>
      <c r="BH380" s="5">
        <f>IFERROR(IF(BG380=$B380,0,IF($B380=0,ROUND((ABS(BG380-'Calculs T1a'!$S$7)/'Calculs T1a'!$S$7)*100,0),ROUND((ABS(BG380-$B380)/$B380)*100,0))), "No Prediction")</f>
        <v>0</v>
      </c>
      <c r="BJ380" s="5">
        <f>IFERROR(IF(BI380=$B380,0,IF($B380=0,ROUND((ABS(BI380-'Calculs T1a'!$S$7)/'Calculs T1a'!$S$7)*100,0),ROUND((ABS(BI380-$B380)/$B380)*100,0))), "No Prediction")</f>
        <v>0</v>
      </c>
      <c r="BL380" s="5">
        <f>IFERROR(IF(BK380=$B380,0,IF($B380=0,ROUND((ABS(BK380-'Calculs T1a'!$S$7)/'Calculs T1a'!$S$7)*100,0),ROUND((ABS(BK380-$B380)/$B380)*100,0))), "No Prediction")</f>
        <v>0</v>
      </c>
      <c r="BN380" s="5">
        <f>IFERROR(IF(BM380=$B380,0,IF($B380=0,ROUND((ABS(BM380-'Calculs T1a'!$S$7)/'Calculs T1a'!$S$7)*100,0),ROUND((ABS(BM380-$B380)/$B380)*100,0))), "No Prediction")</f>
        <v>0</v>
      </c>
      <c r="BP380" s="5">
        <f>IFERROR(IF(BO380=$B380,0,IF($B380=0,ROUND((ABS(BO380-'Calculs T1a'!$S$7)/'Calculs T1a'!$S$7)*100,0),ROUND((ABS(BO380-$B380)/$B380)*100,0))), "No Prediction")</f>
        <v>0</v>
      </c>
      <c r="BR380" s="5">
        <f>IFERROR(IF(BQ380=$B380,0,IF($B380=0,ROUND((ABS(BQ380-'Calculs T1a'!$S$7)/'Calculs T1a'!$S$7)*100,0),ROUND((ABS(BQ380-$B380)/$B380)*100,0))), "No Prediction")</f>
        <v>0</v>
      </c>
      <c r="BT380" s="5">
        <f>IFERROR(IF(BS380=$B380,0,IF($B380=0,ROUND((ABS(BS380-'Calculs T1a'!$S$7)/'Calculs T1a'!$S$7)*100,0),ROUND((ABS(BS380-$B380)/$B380)*100,0))), "No Prediction")</f>
        <v>0</v>
      </c>
      <c r="BV380" s="5">
        <f>IFERROR(IF(BU380=$B380,0,IF($B380=0,ROUND((ABS(BU380-'Calculs T1a'!$S$7)/'Calculs T1a'!$S$7)*100,0),ROUND((ABS(BU380-$B380)/$B380)*100,0))), "No Prediction")</f>
        <v>0</v>
      </c>
    </row>
    <row r="381" spans="4:74" x14ac:dyDescent="0.3">
      <c r="D381" s="5">
        <f>IFERROR(IF(C381=$B381,0,IF($B381=0,ROUND((ABS(C381-'Calculs T1a'!$S$7)/'Calculs T1a'!$S$7)*100,0),ROUND((ABS(C381-$B381)/$B381)*100,0))), "No Prediction")</f>
        <v>0</v>
      </c>
      <c r="F381" s="5">
        <f>IFERROR(IF(E381=$B381,0,IF($B381=0,ROUND((ABS(E381-'Calculs T1a'!$S$7)/'Calculs T1a'!$S$7)*100,0),ROUND((ABS(E381-$B381)/$B381)*100,0))), "No Prediction")</f>
        <v>0</v>
      </c>
      <c r="H381" s="5">
        <f>IFERROR(IF(G381=$B381,0,IF($B381=0,ROUND((ABS(G381-'Calculs T1a'!$S$7)/'Calculs T1a'!$S$7)*100,0),ROUND((ABS(G381-$B381)/$B381)*100,0))), "No Prediction")</f>
        <v>0</v>
      </c>
      <c r="J381" s="5">
        <f>IFERROR(IF(I381=$B381,0,IF($B381=0,ROUND((ABS(I381-'Calculs T1a'!$S$7)/'Calculs T1a'!$S$7)*100,0),ROUND((ABS(I381-$B381)/$B381)*100,0))), "No Prediction")</f>
        <v>0</v>
      </c>
      <c r="L381" s="5">
        <f>IFERROR(IF(K381=$B381,0,IF($B381=0,ROUND((ABS(K381-'Calculs T1a'!$S$7)/'Calculs T1a'!$S$7)*100,0),ROUND((ABS(K381-$B381)/$B381)*100,0))), "No Prediction")</f>
        <v>0</v>
      </c>
      <c r="N381" s="5">
        <f>IFERROR(IF(M381=$B381,0,IF($B381=0,ROUND((ABS(M381-'Calculs T1a'!$S$7)/'Calculs T1a'!$S$7)*100,0),ROUND((ABS(M381-$B381)/$B381)*100,0))), "No Prediction")</f>
        <v>0</v>
      </c>
      <c r="P381" s="5">
        <f>IFERROR(IF(O381=$B381,0,IF($B381=0,ROUND((ABS(O381-'Calculs T1a'!$S$7)/'Calculs T1a'!$S$7)*100,0),ROUND((ABS(O381-$B381)/$B381)*100,0))), "No Prediction")</f>
        <v>0</v>
      </c>
      <c r="R381" s="5">
        <f>IFERROR(IF(Q381=$B381,0,IF($B381=0,ROUND((ABS(Q381-'Calculs T1a'!$S$7)/'Calculs T1a'!$S$7)*100,0),ROUND((ABS(Q381-$B381)/$B381)*100,0))), "No Prediction")</f>
        <v>0</v>
      </c>
      <c r="T381" s="5">
        <f>IFERROR(IF(S381=$B381,0,IF($B381=0,ROUND((ABS(S381-'Calculs T1a'!$S$7)/'Calculs T1a'!$S$7)*100,0),ROUND((ABS(S381-$B381)/$B381)*100,0))), "No Prediction")</f>
        <v>0</v>
      </c>
      <c r="V381" s="5">
        <f>IFERROR(IF(U381=$B381,0,IF($B381=0,ROUND((ABS(U381-'Calculs T1a'!$S$7)/'Calculs T1a'!$S$7)*100,0),ROUND((ABS(U381-$B381)/$B381)*100,0))), "No Prediction")</f>
        <v>0</v>
      </c>
      <c r="X381" s="5">
        <f>IFERROR(IF(W381=$B381,0,IF($B381=0,ROUND((ABS(W381-'Calculs T1a'!$S$7)/'Calculs T1a'!$S$7)*100,0),ROUND((ABS(W381-$B381)/$B381)*100,0))), "No Prediction")</f>
        <v>0</v>
      </c>
      <c r="AC381" s="5">
        <f>IFERROR(IF(AB381=$B381,0,IF($B381=0,ROUND((ABS(AB381-'Calculs T1a'!$S$7)/'Calculs T1a'!$S$7)*100,0),ROUND((ABS(AB381-$B381)/$B381)*100,0))), "No Prediction")</f>
        <v>0</v>
      </c>
      <c r="AE381" s="5">
        <f>IFERROR(IF(AD381=$B381,0,IF($B381=0,ROUND((ABS(AD381-'Calculs T1a'!$S$7)/'Calculs T1a'!$S$7)*100,0),ROUND((ABS(AD381-$B381)/$B381)*100,0))), "No Prediction")</f>
        <v>0</v>
      </c>
      <c r="AG381" s="5">
        <f>IFERROR(IF(AF381=$B381,0,IF($B381=0,ROUND((ABS(AF381-'Calculs T1a'!$S$7)/'Calculs T1a'!$S$7)*100,0),ROUND((ABS(AF381-$B381)/$B381)*100,0))), "No Prediction")</f>
        <v>0</v>
      </c>
      <c r="AI381" s="5">
        <f>IFERROR(IF(AH381=$B381,0,IF($B381=0,ROUND((ABS(AH381-'Calculs T1a'!$S$7)/'Calculs T1a'!$S$7)*100,0),ROUND((ABS(AH381-$B381)/$B381)*100,0))), "No Prediction")</f>
        <v>0</v>
      </c>
      <c r="AK381" s="5">
        <f>IFERROR(IF(AJ381=$B381,0,IF($B381=0,ROUND((ABS(AJ381-'Calculs T1a'!$S$7)/'Calculs T1a'!$S$7)*100,0),ROUND((ABS(AJ381-$B381)/$B381)*100,0))), "No Prediction")</f>
        <v>0</v>
      </c>
      <c r="AM381" s="5">
        <f>IFERROR(IF(AL381=$B381,0,IF($B381=0,ROUND((ABS(AL381-'Calculs T1a'!$S$7)/'Calculs T1a'!$S$7)*100,0),ROUND((ABS(AL381-$B381)/$B381)*100,0))), "No Prediction")</f>
        <v>0</v>
      </c>
      <c r="AO381" s="5">
        <f>IFERROR(IF(AN381=$B381,0,IF($B381=0,ROUND((ABS(AN381-'Calculs T1a'!$S$7)/'Calculs T1a'!$S$7)*100,0),ROUND((ABS(AN381-$B381)/$B381)*100,0))), "No Prediction")</f>
        <v>0</v>
      </c>
      <c r="AQ381" s="5">
        <f>IFERROR(IF(AP381=$B381,0,IF($B381=0,ROUND((ABS(AP381-'Calculs T1a'!$S$7)/'Calculs T1a'!$S$7)*100,0),ROUND((ABS(AP381-$B381)/$B381)*100,0))), "No Prediction")</f>
        <v>0</v>
      </c>
      <c r="AS381" s="5">
        <f>IFERROR(IF(AR381=$B381,0,IF($B381=0,ROUND((ABS(AR381-'Calculs T1a'!$S$7)/'Calculs T1a'!$S$7)*100,0),ROUND((ABS(AR381-$B381)/$B381)*100,0))), "No Prediction")</f>
        <v>0</v>
      </c>
      <c r="AU381" s="5">
        <f>IFERROR(IF(AT381=$B381,0,IF($B381=0,ROUND((ABS(AT381-'Calculs T1a'!$S$7)/'Calculs T1a'!$S$7)*100,0),ROUND((ABS(AT381-$B381)/$B381)*100,0))), "No Prediction")</f>
        <v>0</v>
      </c>
      <c r="AW381" s="5">
        <f>IFERROR(IF(AV381=$B381,0,IF($B381=0,ROUND((ABS(AV381-'Calculs T1a'!$S$7)/'Calculs T1a'!$S$7)*100,0),ROUND((ABS(AV381-$B381)/$B381)*100,0))), "No Prediction")</f>
        <v>0</v>
      </c>
      <c r="BB381" s="5">
        <f>IFERROR(IF(BA381=$B381,0,IF($B381=0,ROUND((ABS(BA381-'Calculs T1a'!$S$7)/'Calculs T1a'!$S$7)*100,0),ROUND((ABS(BA381-$B381)/$B381)*100,0))), "No Prediction")</f>
        <v>0</v>
      </c>
      <c r="BD381" s="5">
        <f>IFERROR(IF(BC381=$B381,0,IF($B381=0,ROUND((ABS(BC381-'Calculs T1a'!$S$7)/'Calculs T1a'!$S$7)*100,0),ROUND((ABS(BC381-$B381)/$B381)*100,0))), "No Prediction")</f>
        <v>0</v>
      </c>
      <c r="BF381" s="5">
        <f>IFERROR(IF(BE381=$B381,0,IF($B381=0,ROUND((ABS(BE381-'Calculs T1a'!$S$7)/'Calculs T1a'!$S$7)*100,0),ROUND((ABS(BE381-$B381)/$B381)*100,0))), "No Prediction")</f>
        <v>0</v>
      </c>
      <c r="BH381" s="5">
        <f>IFERROR(IF(BG381=$B381,0,IF($B381=0,ROUND((ABS(BG381-'Calculs T1a'!$S$7)/'Calculs T1a'!$S$7)*100,0),ROUND((ABS(BG381-$B381)/$B381)*100,0))), "No Prediction")</f>
        <v>0</v>
      </c>
      <c r="BJ381" s="5">
        <f>IFERROR(IF(BI381=$B381,0,IF($B381=0,ROUND((ABS(BI381-'Calculs T1a'!$S$7)/'Calculs T1a'!$S$7)*100,0),ROUND((ABS(BI381-$B381)/$B381)*100,0))), "No Prediction")</f>
        <v>0</v>
      </c>
      <c r="BL381" s="5">
        <f>IFERROR(IF(BK381=$B381,0,IF($B381=0,ROUND((ABS(BK381-'Calculs T1a'!$S$7)/'Calculs T1a'!$S$7)*100,0),ROUND((ABS(BK381-$B381)/$B381)*100,0))), "No Prediction")</f>
        <v>0</v>
      </c>
      <c r="BN381" s="5">
        <f>IFERROR(IF(BM381=$B381,0,IF($B381=0,ROUND((ABS(BM381-'Calculs T1a'!$S$7)/'Calculs T1a'!$S$7)*100,0),ROUND((ABS(BM381-$B381)/$B381)*100,0))), "No Prediction")</f>
        <v>0</v>
      </c>
      <c r="BP381" s="5">
        <f>IFERROR(IF(BO381=$B381,0,IF($B381=0,ROUND((ABS(BO381-'Calculs T1a'!$S$7)/'Calculs T1a'!$S$7)*100,0),ROUND((ABS(BO381-$B381)/$B381)*100,0))), "No Prediction")</f>
        <v>0</v>
      </c>
      <c r="BR381" s="5">
        <f>IFERROR(IF(BQ381=$B381,0,IF($B381=0,ROUND((ABS(BQ381-'Calculs T1a'!$S$7)/'Calculs T1a'!$S$7)*100,0),ROUND((ABS(BQ381-$B381)/$B381)*100,0))), "No Prediction")</f>
        <v>0</v>
      </c>
      <c r="BT381" s="5">
        <f>IFERROR(IF(BS381=$B381,0,IF($B381=0,ROUND((ABS(BS381-'Calculs T1a'!$S$7)/'Calculs T1a'!$S$7)*100,0),ROUND((ABS(BS381-$B381)/$B381)*100,0))), "No Prediction")</f>
        <v>0</v>
      </c>
      <c r="BV381" s="5">
        <f>IFERROR(IF(BU381=$B381,0,IF($B381=0,ROUND((ABS(BU381-'Calculs T1a'!$S$7)/'Calculs T1a'!$S$7)*100,0),ROUND((ABS(BU381-$B381)/$B381)*100,0))), "No Prediction")</f>
        <v>0</v>
      </c>
    </row>
    <row r="382" spans="4:74" x14ac:dyDescent="0.3">
      <c r="D382" s="5">
        <f>IFERROR(IF(C382=$B382,0,IF($B382=0,ROUND((ABS(C382-'Calculs T1a'!$S$7)/'Calculs T1a'!$S$7)*100,0),ROUND((ABS(C382-$B382)/$B382)*100,0))), "No Prediction")</f>
        <v>0</v>
      </c>
      <c r="F382" s="5">
        <f>IFERROR(IF(E382=$B382,0,IF($B382=0,ROUND((ABS(E382-'Calculs T1a'!$S$7)/'Calculs T1a'!$S$7)*100,0),ROUND((ABS(E382-$B382)/$B382)*100,0))), "No Prediction")</f>
        <v>0</v>
      </c>
      <c r="H382" s="5">
        <f>IFERROR(IF(G382=$B382,0,IF($B382=0,ROUND((ABS(G382-'Calculs T1a'!$S$7)/'Calculs T1a'!$S$7)*100,0),ROUND((ABS(G382-$B382)/$B382)*100,0))), "No Prediction")</f>
        <v>0</v>
      </c>
      <c r="J382" s="5">
        <f>IFERROR(IF(I382=$B382,0,IF($B382=0,ROUND((ABS(I382-'Calculs T1a'!$S$7)/'Calculs T1a'!$S$7)*100,0),ROUND((ABS(I382-$B382)/$B382)*100,0))), "No Prediction")</f>
        <v>0</v>
      </c>
      <c r="L382" s="5">
        <f>IFERROR(IF(K382=$B382,0,IF($B382=0,ROUND((ABS(K382-'Calculs T1a'!$S$7)/'Calculs T1a'!$S$7)*100,0),ROUND((ABS(K382-$B382)/$B382)*100,0))), "No Prediction")</f>
        <v>0</v>
      </c>
      <c r="N382" s="5">
        <f>IFERROR(IF(M382=$B382,0,IF($B382=0,ROUND((ABS(M382-'Calculs T1a'!$S$7)/'Calculs T1a'!$S$7)*100,0),ROUND((ABS(M382-$B382)/$B382)*100,0))), "No Prediction")</f>
        <v>0</v>
      </c>
      <c r="P382" s="5">
        <f>IFERROR(IF(O382=$B382,0,IF($B382=0,ROUND((ABS(O382-'Calculs T1a'!$S$7)/'Calculs T1a'!$S$7)*100,0),ROUND((ABS(O382-$B382)/$B382)*100,0))), "No Prediction")</f>
        <v>0</v>
      </c>
      <c r="R382" s="5">
        <f>IFERROR(IF(Q382=$B382,0,IF($B382=0,ROUND((ABS(Q382-'Calculs T1a'!$S$7)/'Calculs T1a'!$S$7)*100,0),ROUND((ABS(Q382-$B382)/$B382)*100,0))), "No Prediction")</f>
        <v>0</v>
      </c>
      <c r="T382" s="5">
        <f>IFERROR(IF(S382=$B382,0,IF($B382=0,ROUND((ABS(S382-'Calculs T1a'!$S$7)/'Calculs T1a'!$S$7)*100,0),ROUND((ABS(S382-$B382)/$B382)*100,0))), "No Prediction")</f>
        <v>0</v>
      </c>
      <c r="V382" s="5">
        <f>IFERROR(IF(U382=$B382,0,IF($B382=0,ROUND((ABS(U382-'Calculs T1a'!$S$7)/'Calculs T1a'!$S$7)*100,0),ROUND((ABS(U382-$B382)/$B382)*100,0))), "No Prediction")</f>
        <v>0</v>
      </c>
      <c r="X382" s="5">
        <f>IFERROR(IF(W382=$B382,0,IF($B382=0,ROUND((ABS(W382-'Calculs T1a'!$S$7)/'Calculs T1a'!$S$7)*100,0),ROUND((ABS(W382-$B382)/$B382)*100,0))), "No Prediction")</f>
        <v>0</v>
      </c>
      <c r="AC382" s="5">
        <f>IFERROR(IF(AB382=$B382,0,IF($B382=0,ROUND((ABS(AB382-'Calculs T1a'!$S$7)/'Calculs T1a'!$S$7)*100,0),ROUND((ABS(AB382-$B382)/$B382)*100,0))), "No Prediction")</f>
        <v>0</v>
      </c>
      <c r="AE382" s="5">
        <f>IFERROR(IF(AD382=$B382,0,IF($B382=0,ROUND((ABS(AD382-'Calculs T1a'!$S$7)/'Calculs T1a'!$S$7)*100,0),ROUND((ABS(AD382-$B382)/$B382)*100,0))), "No Prediction")</f>
        <v>0</v>
      </c>
      <c r="AG382" s="5">
        <f>IFERROR(IF(AF382=$B382,0,IF($B382=0,ROUND((ABS(AF382-'Calculs T1a'!$S$7)/'Calculs T1a'!$S$7)*100,0),ROUND((ABS(AF382-$B382)/$B382)*100,0))), "No Prediction")</f>
        <v>0</v>
      </c>
      <c r="AI382" s="5">
        <f>IFERROR(IF(AH382=$B382,0,IF($B382=0,ROUND((ABS(AH382-'Calculs T1a'!$S$7)/'Calculs T1a'!$S$7)*100,0),ROUND((ABS(AH382-$B382)/$B382)*100,0))), "No Prediction")</f>
        <v>0</v>
      </c>
      <c r="AK382" s="5">
        <f>IFERROR(IF(AJ382=$B382,0,IF($B382=0,ROUND((ABS(AJ382-'Calculs T1a'!$S$7)/'Calculs T1a'!$S$7)*100,0),ROUND((ABS(AJ382-$B382)/$B382)*100,0))), "No Prediction")</f>
        <v>0</v>
      </c>
      <c r="AM382" s="5">
        <f>IFERROR(IF(AL382=$B382,0,IF($B382=0,ROUND((ABS(AL382-'Calculs T1a'!$S$7)/'Calculs T1a'!$S$7)*100,0),ROUND((ABS(AL382-$B382)/$B382)*100,0))), "No Prediction")</f>
        <v>0</v>
      </c>
      <c r="AO382" s="5">
        <f>IFERROR(IF(AN382=$B382,0,IF($B382=0,ROUND((ABS(AN382-'Calculs T1a'!$S$7)/'Calculs T1a'!$S$7)*100,0),ROUND((ABS(AN382-$B382)/$B382)*100,0))), "No Prediction")</f>
        <v>0</v>
      </c>
      <c r="AQ382" s="5">
        <f>IFERROR(IF(AP382=$B382,0,IF($B382=0,ROUND((ABS(AP382-'Calculs T1a'!$S$7)/'Calculs T1a'!$S$7)*100,0),ROUND((ABS(AP382-$B382)/$B382)*100,0))), "No Prediction")</f>
        <v>0</v>
      </c>
      <c r="AS382" s="5">
        <f>IFERROR(IF(AR382=$B382,0,IF($B382=0,ROUND((ABS(AR382-'Calculs T1a'!$S$7)/'Calculs T1a'!$S$7)*100,0),ROUND((ABS(AR382-$B382)/$B382)*100,0))), "No Prediction")</f>
        <v>0</v>
      </c>
      <c r="AU382" s="5">
        <f>IFERROR(IF(AT382=$B382,0,IF($B382=0,ROUND((ABS(AT382-'Calculs T1a'!$S$7)/'Calculs T1a'!$S$7)*100,0),ROUND((ABS(AT382-$B382)/$B382)*100,0))), "No Prediction")</f>
        <v>0</v>
      </c>
      <c r="AW382" s="5">
        <f>IFERROR(IF(AV382=$B382,0,IF($B382=0,ROUND((ABS(AV382-'Calculs T1a'!$S$7)/'Calculs T1a'!$S$7)*100,0),ROUND((ABS(AV382-$B382)/$B382)*100,0))), "No Prediction")</f>
        <v>0</v>
      </c>
      <c r="BB382" s="5">
        <f>IFERROR(IF(BA382=$B382,0,IF($B382=0,ROUND((ABS(BA382-'Calculs T1a'!$S$7)/'Calculs T1a'!$S$7)*100,0),ROUND((ABS(BA382-$B382)/$B382)*100,0))), "No Prediction")</f>
        <v>0</v>
      </c>
      <c r="BD382" s="5">
        <f>IFERROR(IF(BC382=$B382,0,IF($B382=0,ROUND((ABS(BC382-'Calculs T1a'!$S$7)/'Calculs T1a'!$S$7)*100,0),ROUND((ABS(BC382-$B382)/$B382)*100,0))), "No Prediction")</f>
        <v>0</v>
      </c>
      <c r="BF382" s="5">
        <f>IFERROR(IF(BE382=$B382,0,IF($B382=0,ROUND((ABS(BE382-'Calculs T1a'!$S$7)/'Calculs T1a'!$S$7)*100,0),ROUND((ABS(BE382-$B382)/$B382)*100,0))), "No Prediction")</f>
        <v>0</v>
      </c>
      <c r="BH382" s="5">
        <f>IFERROR(IF(BG382=$B382,0,IF($B382=0,ROUND((ABS(BG382-'Calculs T1a'!$S$7)/'Calculs T1a'!$S$7)*100,0),ROUND((ABS(BG382-$B382)/$B382)*100,0))), "No Prediction")</f>
        <v>0</v>
      </c>
      <c r="BJ382" s="5">
        <f>IFERROR(IF(BI382=$B382,0,IF($B382=0,ROUND((ABS(BI382-'Calculs T1a'!$S$7)/'Calculs T1a'!$S$7)*100,0),ROUND((ABS(BI382-$B382)/$B382)*100,0))), "No Prediction")</f>
        <v>0</v>
      </c>
      <c r="BL382" s="5">
        <f>IFERROR(IF(BK382=$B382,0,IF($B382=0,ROUND((ABS(BK382-'Calculs T1a'!$S$7)/'Calculs T1a'!$S$7)*100,0),ROUND((ABS(BK382-$B382)/$B382)*100,0))), "No Prediction")</f>
        <v>0</v>
      </c>
      <c r="BN382" s="5">
        <f>IFERROR(IF(BM382=$B382,0,IF($B382=0,ROUND((ABS(BM382-'Calculs T1a'!$S$7)/'Calculs T1a'!$S$7)*100,0),ROUND((ABS(BM382-$B382)/$B382)*100,0))), "No Prediction")</f>
        <v>0</v>
      </c>
      <c r="BP382" s="5">
        <f>IFERROR(IF(BO382=$B382,0,IF($B382=0,ROUND((ABS(BO382-'Calculs T1a'!$S$7)/'Calculs T1a'!$S$7)*100,0),ROUND((ABS(BO382-$B382)/$B382)*100,0))), "No Prediction")</f>
        <v>0</v>
      </c>
      <c r="BR382" s="5">
        <f>IFERROR(IF(BQ382=$B382,0,IF($B382=0,ROUND((ABS(BQ382-'Calculs T1a'!$S$7)/'Calculs T1a'!$S$7)*100,0),ROUND((ABS(BQ382-$B382)/$B382)*100,0))), "No Prediction")</f>
        <v>0</v>
      </c>
      <c r="BT382" s="5">
        <f>IFERROR(IF(BS382=$B382,0,IF($B382=0,ROUND((ABS(BS382-'Calculs T1a'!$S$7)/'Calculs T1a'!$S$7)*100,0),ROUND((ABS(BS382-$B382)/$B382)*100,0))), "No Prediction")</f>
        <v>0</v>
      </c>
      <c r="BV382" s="5">
        <f>IFERROR(IF(BU382=$B382,0,IF($B382=0,ROUND((ABS(BU382-'Calculs T1a'!$S$7)/'Calculs T1a'!$S$7)*100,0),ROUND((ABS(BU382-$B382)/$B382)*100,0))), "No Prediction")</f>
        <v>0</v>
      </c>
    </row>
    <row r="383" spans="4:74" x14ac:dyDescent="0.3">
      <c r="D383" s="5">
        <f>IFERROR(IF(C383=$B383,0,IF($B383=0,ROUND((ABS(C383-'Calculs T1a'!$S$7)/'Calculs T1a'!$S$7)*100,0),ROUND((ABS(C383-$B383)/$B383)*100,0))), "No Prediction")</f>
        <v>0</v>
      </c>
      <c r="F383" s="5">
        <f>IFERROR(IF(E383=$B383,0,IF($B383=0,ROUND((ABS(E383-'Calculs T1a'!$S$7)/'Calculs T1a'!$S$7)*100,0),ROUND((ABS(E383-$B383)/$B383)*100,0))), "No Prediction")</f>
        <v>0</v>
      </c>
      <c r="H383" s="5">
        <f>IFERROR(IF(G383=$B383,0,IF($B383=0,ROUND((ABS(G383-'Calculs T1a'!$S$7)/'Calculs T1a'!$S$7)*100,0),ROUND((ABS(G383-$B383)/$B383)*100,0))), "No Prediction")</f>
        <v>0</v>
      </c>
      <c r="J383" s="5">
        <f>IFERROR(IF(I383=$B383,0,IF($B383=0,ROUND((ABS(I383-'Calculs T1a'!$S$7)/'Calculs T1a'!$S$7)*100,0),ROUND((ABS(I383-$B383)/$B383)*100,0))), "No Prediction")</f>
        <v>0</v>
      </c>
      <c r="L383" s="5">
        <f>IFERROR(IF(K383=$B383,0,IF($B383=0,ROUND((ABS(K383-'Calculs T1a'!$S$7)/'Calculs T1a'!$S$7)*100,0),ROUND((ABS(K383-$B383)/$B383)*100,0))), "No Prediction")</f>
        <v>0</v>
      </c>
      <c r="N383" s="5">
        <f>IFERROR(IF(M383=$B383,0,IF($B383=0,ROUND((ABS(M383-'Calculs T1a'!$S$7)/'Calculs T1a'!$S$7)*100,0),ROUND((ABS(M383-$B383)/$B383)*100,0))), "No Prediction")</f>
        <v>0</v>
      </c>
      <c r="P383" s="5">
        <f>IFERROR(IF(O383=$B383,0,IF($B383=0,ROUND((ABS(O383-'Calculs T1a'!$S$7)/'Calculs T1a'!$S$7)*100,0),ROUND((ABS(O383-$B383)/$B383)*100,0))), "No Prediction")</f>
        <v>0</v>
      </c>
      <c r="R383" s="5">
        <f>IFERROR(IF(Q383=$B383,0,IF($B383=0,ROUND((ABS(Q383-'Calculs T1a'!$S$7)/'Calculs T1a'!$S$7)*100,0),ROUND((ABS(Q383-$B383)/$B383)*100,0))), "No Prediction")</f>
        <v>0</v>
      </c>
      <c r="T383" s="5">
        <f>IFERROR(IF(S383=$B383,0,IF($B383=0,ROUND((ABS(S383-'Calculs T1a'!$S$7)/'Calculs T1a'!$S$7)*100,0),ROUND((ABS(S383-$B383)/$B383)*100,0))), "No Prediction")</f>
        <v>0</v>
      </c>
      <c r="V383" s="5">
        <f>IFERROR(IF(U383=$B383,0,IF($B383=0,ROUND((ABS(U383-'Calculs T1a'!$S$7)/'Calculs T1a'!$S$7)*100,0),ROUND((ABS(U383-$B383)/$B383)*100,0))), "No Prediction")</f>
        <v>0</v>
      </c>
      <c r="X383" s="5">
        <f>IFERROR(IF(W383=$B383,0,IF($B383=0,ROUND((ABS(W383-'Calculs T1a'!$S$7)/'Calculs T1a'!$S$7)*100,0),ROUND((ABS(W383-$B383)/$B383)*100,0))), "No Prediction")</f>
        <v>0</v>
      </c>
      <c r="AC383" s="5">
        <f>IFERROR(IF(AB383=$B383,0,IF($B383=0,ROUND((ABS(AB383-'Calculs T1a'!$S$7)/'Calculs T1a'!$S$7)*100,0),ROUND((ABS(AB383-$B383)/$B383)*100,0))), "No Prediction")</f>
        <v>0</v>
      </c>
      <c r="AE383" s="5">
        <f>IFERROR(IF(AD383=$B383,0,IF($B383=0,ROUND((ABS(AD383-'Calculs T1a'!$S$7)/'Calculs T1a'!$S$7)*100,0),ROUND((ABS(AD383-$B383)/$B383)*100,0))), "No Prediction")</f>
        <v>0</v>
      </c>
      <c r="AG383" s="5">
        <f>IFERROR(IF(AF383=$B383,0,IF($B383=0,ROUND((ABS(AF383-'Calculs T1a'!$S$7)/'Calculs T1a'!$S$7)*100,0),ROUND((ABS(AF383-$B383)/$B383)*100,0))), "No Prediction")</f>
        <v>0</v>
      </c>
      <c r="AI383" s="5">
        <f>IFERROR(IF(AH383=$B383,0,IF($B383=0,ROUND((ABS(AH383-'Calculs T1a'!$S$7)/'Calculs T1a'!$S$7)*100,0),ROUND((ABS(AH383-$B383)/$B383)*100,0))), "No Prediction")</f>
        <v>0</v>
      </c>
      <c r="AK383" s="5">
        <f>IFERROR(IF(AJ383=$B383,0,IF($B383=0,ROUND((ABS(AJ383-'Calculs T1a'!$S$7)/'Calculs T1a'!$S$7)*100,0),ROUND((ABS(AJ383-$B383)/$B383)*100,0))), "No Prediction")</f>
        <v>0</v>
      </c>
      <c r="AM383" s="5">
        <f>IFERROR(IF(AL383=$B383,0,IF($B383=0,ROUND((ABS(AL383-'Calculs T1a'!$S$7)/'Calculs T1a'!$S$7)*100,0),ROUND((ABS(AL383-$B383)/$B383)*100,0))), "No Prediction")</f>
        <v>0</v>
      </c>
      <c r="AO383" s="5">
        <f>IFERROR(IF(AN383=$B383,0,IF($B383=0,ROUND((ABS(AN383-'Calculs T1a'!$S$7)/'Calculs T1a'!$S$7)*100,0),ROUND((ABS(AN383-$B383)/$B383)*100,0))), "No Prediction")</f>
        <v>0</v>
      </c>
      <c r="AQ383" s="5">
        <f>IFERROR(IF(AP383=$B383,0,IF($B383=0,ROUND((ABS(AP383-'Calculs T1a'!$S$7)/'Calculs T1a'!$S$7)*100,0),ROUND((ABS(AP383-$B383)/$B383)*100,0))), "No Prediction")</f>
        <v>0</v>
      </c>
      <c r="AS383" s="5">
        <f>IFERROR(IF(AR383=$B383,0,IF($B383=0,ROUND((ABS(AR383-'Calculs T1a'!$S$7)/'Calculs T1a'!$S$7)*100,0),ROUND((ABS(AR383-$B383)/$B383)*100,0))), "No Prediction")</f>
        <v>0</v>
      </c>
      <c r="AU383" s="5">
        <f>IFERROR(IF(AT383=$B383,0,IF($B383=0,ROUND((ABS(AT383-'Calculs T1a'!$S$7)/'Calculs T1a'!$S$7)*100,0),ROUND((ABS(AT383-$B383)/$B383)*100,0))), "No Prediction")</f>
        <v>0</v>
      </c>
      <c r="AW383" s="5">
        <f>IFERROR(IF(AV383=$B383,0,IF($B383=0,ROUND((ABS(AV383-'Calculs T1a'!$S$7)/'Calculs T1a'!$S$7)*100,0),ROUND((ABS(AV383-$B383)/$B383)*100,0))), "No Prediction")</f>
        <v>0</v>
      </c>
      <c r="BB383" s="5">
        <f>IFERROR(IF(BA383=$B383,0,IF($B383=0,ROUND((ABS(BA383-'Calculs T1a'!$S$7)/'Calculs T1a'!$S$7)*100,0),ROUND((ABS(BA383-$B383)/$B383)*100,0))), "No Prediction")</f>
        <v>0</v>
      </c>
      <c r="BD383" s="5">
        <f>IFERROR(IF(BC383=$B383,0,IF($B383=0,ROUND((ABS(BC383-'Calculs T1a'!$S$7)/'Calculs T1a'!$S$7)*100,0),ROUND((ABS(BC383-$B383)/$B383)*100,0))), "No Prediction")</f>
        <v>0</v>
      </c>
      <c r="BF383" s="5">
        <f>IFERROR(IF(BE383=$B383,0,IF($B383=0,ROUND((ABS(BE383-'Calculs T1a'!$S$7)/'Calculs T1a'!$S$7)*100,0),ROUND((ABS(BE383-$B383)/$B383)*100,0))), "No Prediction")</f>
        <v>0</v>
      </c>
      <c r="BH383" s="5">
        <f>IFERROR(IF(BG383=$B383,0,IF($B383=0,ROUND((ABS(BG383-'Calculs T1a'!$S$7)/'Calculs T1a'!$S$7)*100,0),ROUND((ABS(BG383-$B383)/$B383)*100,0))), "No Prediction")</f>
        <v>0</v>
      </c>
      <c r="BJ383" s="5">
        <f>IFERROR(IF(BI383=$B383,0,IF($B383=0,ROUND((ABS(BI383-'Calculs T1a'!$S$7)/'Calculs T1a'!$S$7)*100,0),ROUND((ABS(BI383-$B383)/$B383)*100,0))), "No Prediction")</f>
        <v>0</v>
      </c>
      <c r="BL383" s="5">
        <f>IFERROR(IF(BK383=$B383,0,IF($B383=0,ROUND((ABS(BK383-'Calculs T1a'!$S$7)/'Calculs T1a'!$S$7)*100,0),ROUND((ABS(BK383-$B383)/$B383)*100,0))), "No Prediction")</f>
        <v>0</v>
      </c>
      <c r="BN383" s="5">
        <f>IFERROR(IF(BM383=$B383,0,IF($B383=0,ROUND((ABS(BM383-'Calculs T1a'!$S$7)/'Calculs T1a'!$S$7)*100,0),ROUND((ABS(BM383-$B383)/$B383)*100,0))), "No Prediction")</f>
        <v>0</v>
      </c>
      <c r="BP383" s="5">
        <f>IFERROR(IF(BO383=$B383,0,IF($B383=0,ROUND((ABS(BO383-'Calculs T1a'!$S$7)/'Calculs T1a'!$S$7)*100,0),ROUND((ABS(BO383-$B383)/$B383)*100,0))), "No Prediction")</f>
        <v>0</v>
      </c>
      <c r="BR383" s="5">
        <f>IFERROR(IF(BQ383=$B383,0,IF($B383=0,ROUND((ABS(BQ383-'Calculs T1a'!$S$7)/'Calculs T1a'!$S$7)*100,0),ROUND((ABS(BQ383-$B383)/$B383)*100,0))), "No Prediction")</f>
        <v>0</v>
      </c>
      <c r="BT383" s="5">
        <f>IFERROR(IF(BS383=$B383,0,IF($B383=0,ROUND((ABS(BS383-'Calculs T1a'!$S$7)/'Calculs T1a'!$S$7)*100,0),ROUND((ABS(BS383-$B383)/$B383)*100,0))), "No Prediction")</f>
        <v>0</v>
      </c>
      <c r="BV383" s="5">
        <f>IFERROR(IF(BU383=$B383,0,IF($B383=0,ROUND((ABS(BU383-'Calculs T1a'!$S$7)/'Calculs T1a'!$S$7)*100,0),ROUND((ABS(BU383-$B383)/$B383)*100,0))), "No Prediction")</f>
        <v>0</v>
      </c>
    </row>
    <row r="384" spans="4:74" x14ac:dyDescent="0.3">
      <c r="D384" s="5">
        <f>IFERROR(IF(C384=$B384,0,IF($B384=0,ROUND((ABS(C384-'Calculs T1a'!$S$7)/'Calculs T1a'!$S$7)*100,0),ROUND((ABS(C384-$B384)/$B384)*100,0))), "No Prediction")</f>
        <v>0</v>
      </c>
      <c r="F384" s="5">
        <f>IFERROR(IF(E384=$B384,0,IF($B384=0,ROUND((ABS(E384-'Calculs T1a'!$S$7)/'Calculs T1a'!$S$7)*100,0),ROUND((ABS(E384-$B384)/$B384)*100,0))), "No Prediction")</f>
        <v>0</v>
      </c>
      <c r="H384" s="5">
        <f>IFERROR(IF(G384=$B384,0,IF($B384=0,ROUND((ABS(G384-'Calculs T1a'!$S$7)/'Calculs T1a'!$S$7)*100,0),ROUND((ABS(G384-$B384)/$B384)*100,0))), "No Prediction")</f>
        <v>0</v>
      </c>
      <c r="J384" s="5">
        <f>IFERROR(IF(I384=$B384,0,IF($B384=0,ROUND((ABS(I384-'Calculs T1a'!$S$7)/'Calculs T1a'!$S$7)*100,0),ROUND((ABS(I384-$B384)/$B384)*100,0))), "No Prediction")</f>
        <v>0</v>
      </c>
      <c r="L384" s="5">
        <f>IFERROR(IF(K384=$B384,0,IF($B384=0,ROUND((ABS(K384-'Calculs T1a'!$S$7)/'Calculs T1a'!$S$7)*100,0),ROUND((ABS(K384-$B384)/$B384)*100,0))), "No Prediction")</f>
        <v>0</v>
      </c>
      <c r="N384" s="5">
        <f>IFERROR(IF(M384=$B384,0,IF($B384=0,ROUND((ABS(M384-'Calculs T1a'!$S$7)/'Calculs T1a'!$S$7)*100,0),ROUND((ABS(M384-$B384)/$B384)*100,0))), "No Prediction")</f>
        <v>0</v>
      </c>
      <c r="P384" s="5">
        <f>IFERROR(IF(O384=$B384,0,IF($B384=0,ROUND((ABS(O384-'Calculs T1a'!$S$7)/'Calculs T1a'!$S$7)*100,0),ROUND((ABS(O384-$B384)/$B384)*100,0))), "No Prediction")</f>
        <v>0</v>
      </c>
      <c r="R384" s="5">
        <f>IFERROR(IF(Q384=$B384,0,IF($B384=0,ROUND((ABS(Q384-'Calculs T1a'!$S$7)/'Calculs T1a'!$S$7)*100,0),ROUND((ABS(Q384-$B384)/$B384)*100,0))), "No Prediction")</f>
        <v>0</v>
      </c>
      <c r="T384" s="5">
        <f>IFERROR(IF(S384=$B384,0,IF($B384=0,ROUND((ABS(S384-'Calculs T1a'!$S$7)/'Calculs T1a'!$S$7)*100,0),ROUND((ABS(S384-$B384)/$B384)*100,0))), "No Prediction")</f>
        <v>0</v>
      </c>
      <c r="V384" s="5">
        <f>IFERROR(IF(U384=$B384,0,IF($B384=0,ROUND((ABS(U384-'Calculs T1a'!$S$7)/'Calculs T1a'!$S$7)*100,0),ROUND((ABS(U384-$B384)/$B384)*100,0))), "No Prediction")</f>
        <v>0</v>
      </c>
      <c r="X384" s="5">
        <f>IFERROR(IF(W384=$B384,0,IF($B384=0,ROUND((ABS(W384-'Calculs T1a'!$S$7)/'Calculs T1a'!$S$7)*100,0),ROUND((ABS(W384-$B384)/$B384)*100,0))), "No Prediction")</f>
        <v>0</v>
      </c>
      <c r="AC384" s="5">
        <f>IFERROR(IF(AB384=$B384,0,IF($B384=0,ROUND((ABS(AB384-'Calculs T1a'!$S$7)/'Calculs T1a'!$S$7)*100,0),ROUND((ABS(AB384-$B384)/$B384)*100,0))), "No Prediction")</f>
        <v>0</v>
      </c>
      <c r="AE384" s="5">
        <f>IFERROR(IF(AD384=$B384,0,IF($B384=0,ROUND((ABS(AD384-'Calculs T1a'!$S$7)/'Calculs T1a'!$S$7)*100,0),ROUND((ABS(AD384-$B384)/$B384)*100,0))), "No Prediction")</f>
        <v>0</v>
      </c>
      <c r="AG384" s="5">
        <f>IFERROR(IF(AF384=$B384,0,IF($B384=0,ROUND((ABS(AF384-'Calculs T1a'!$S$7)/'Calculs T1a'!$S$7)*100,0),ROUND((ABS(AF384-$B384)/$B384)*100,0))), "No Prediction")</f>
        <v>0</v>
      </c>
      <c r="AI384" s="5">
        <f>IFERROR(IF(AH384=$B384,0,IF($B384=0,ROUND((ABS(AH384-'Calculs T1a'!$S$7)/'Calculs T1a'!$S$7)*100,0),ROUND((ABS(AH384-$B384)/$B384)*100,0))), "No Prediction")</f>
        <v>0</v>
      </c>
      <c r="AK384" s="5">
        <f>IFERROR(IF(AJ384=$B384,0,IF($B384=0,ROUND((ABS(AJ384-'Calculs T1a'!$S$7)/'Calculs T1a'!$S$7)*100,0),ROUND((ABS(AJ384-$B384)/$B384)*100,0))), "No Prediction")</f>
        <v>0</v>
      </c>
      <c r="AM384" s="5">
        <f>IFERROR(IF(AL384=$B384,0,IF($B384=0,ROUND((ABS(AL384-'Calculs T1a'!$S$7)/'Calculs T1a'!$S$7)*100,0),ROUND((ABS(AL384-$B384)/$B384)*100,0))), "No Prediction")</f>
        <v>0</v>
      </c>
      <c r="AO384" s="5">
        <f>IFERROR(IF(AN384=$B384,0,IF($B384=0,ROUND((ABS(AN384-'Calculs T1a'!$S$7)/'Calculs T1a'!$S$7)*100,0),ROUND((ABS(AN384-$B384)/$B384)*100,0))), "No Prediction")</f>
        <v>0</v>
      </c>
      <c r="AQ384" s="5">
        <f>IFERROR(IF(AP384=$B384,0,IF($B384=0,ROUND((ABS(AP384-'Calculs T1a'!$S$7)/'Calculs T1a'!$S$7)*100,0),ROUND((ABS(AP384-$B384)/$B384)*100,0))), "No Prediction")</f>
        <v>0</v>
      </c>
      <c r="AS384" s="5">
        <f>IFERROR(IF(AR384=$B384,0,IF($B384=0,ROUND((ABS(AR384-'Calculs T1a'!$S$7)/'Calculs T1a'!$S$7)*100,0),ROUND((ABS(AR384-$B384)/$B384)*100,0))), "No Prediction")</f>
        <v>0</v>
      </c>
      <c r="AU384" s="5">
        <f>IFERROR(IF(AT384=$B384,0,IF($B384=0,ROUND((ABS(AT384-'Calculs T1a'!$S$7)/'Calculs T1a'!$S$7)*100,0),ROUND((ABS(AT384-$B384)/$B384)*100,0))), "No Prediction")</f>
        <v>0</v>
      </c>
      <c r="AW384" s="5">
        <f>IFERROR(IF(AV384=$B384,0,IF($B384=0,ROUND((ABS(AV384-'Calculs T1a'!$S$7)/'Calculs T1a'!$S$7)*100,0),ROUND((ABS(AV384-$B384)/$B384)*100,0))), "No Prediction")</f>
        <v>0</v>
      </c>
      <c r="BB384" s="5">
        <f>IFERROR(IF(BA384=$B384,0,IF($B384=0,ROUND((ABS(BA384-'Calculs T1a'!$S$7)/'Calculs T1a'!$S$7)*100,0),ROUND((ABS(BA384-$B384)/$B384)*100,0))), "No Prediction")</f>
        <v>0</v>
      </c>
      <c r="BD384" s="5">
        <f>IFERROR(IF(BC384=$B384,0,IF($B384=0,ROUND((ABS(BC384-'Calculs T1a'!$S$7)/'Calculs T1a'!$S$7)*100,0),ROUND((ABS(BC384-$B384)/$B384)*100,0))), "No Prediction")</f>
        <v>0</v>
      </c>
      <c r="BF384" s="5">
        <f>IFERROR(IF(BE384=$B384,0,IF($B384=0,ROUND((ABS(BE384-'Calculs T1a'!$S$7)/'Calculs T1a'!$S$7)*100,0),ROUND((ABS(BE384-$B384)/$B384)*100,0))), "No Prediction")</f>
        <v>0</v>
      </c>
      <c r="BH384" s="5">
        <f>IFERROR(IF(BG384=$B384,0,IF($B384=0,ROUND((ABS(BG384-'Calculs T1a'!$S$7)/'Calculs T1a'!$S$7)*100,0),ROUND((ABS(BG384-$B384)/$B384)*100,0))), "No Prediction")</f>
        <v>0</v>
      </c>
      <c r="BJ384" s="5">
        <f>IFERROR(IF(BI384=$B384,0,IF($B384=0,ROUND((ABS(BI384-'Calculs T1a'!$S$7)/'Calculs T1a'!$S$7)*100,0),ROUND((ABS(BI384-$B384)/$B384)*100,0))), "No Prediction")</f>
        <v>0</v>
      </c>
      <c r="BL384" s="5">
        <f>IFERROR(IF(BK384=$B384,0,IF($B384=0,ROUND((ABS(BK384-'Calculs T1a'!$S$7)/'Calculs T1a'!$S$7)*100,0),ROUND((ABS(BK384-$B384)/$B384)*100,0))), "No Prediction")</f>
        <v>0</v>
      </c>
      <c r="BN384" s="5">
        <f>IFERROR(IF(BM384=$B384,0,IF($B384=0,ROUND((ABS(BM384-'Calculs T1a'!$S$7)/'Calculs T1a'!$S$7)*100,0),ROUND((ABS(BM384-$B384)/$B384)*100,0))), "No Prediction")</f>
        <v>0</v>
      </c>
      <c r="BP384" s="5">
        <f>IFERROR(IF(BO384=$B384,0,IF($B384=0,ROUND((ABS(BO384-'Calculs T1a'!$S$7)/'Calculs T1a'!$S$7)*100,0),ROUND((ABS(BO384-$B384)/$B384)*100,0))), "No Prediction")</f>
        <v>0</v>
      </c>
      <c r="BR384" s="5">
        <f>IFERROR(IF(BQ384=$B384,0,IF($B384=0,ROUND((ABS(BQ384-'Calculs T1a'!$S$7)/'Calculs T1a'!$S$7)*100,0),ROUND((ABS(BQ384-$B384)/$B384)*100,0))), "No Prediction")</f>
        <v>0</v>
      </c>
      <c r="BT384" s="5">
        <f>IFERROR(IF(BS384=$B384,0,IF($B384=0,ROUND((ABS(BS384-'Calculs T1a'!$S$7)/'Calculs T1a'!$S$7)*100,0),ROUND((ABS(BS384-$B384)/$B384)*100,0))), "No Prediction")</f>
        <v>0</v>
      </c>
      <c r="BV384" s="5">
        <f>IFERROR(IF(BU384=$B384,0,IF($B384=0,ROUND((ABS(BU384-'Calculs T1a'!$S$7)/'Calculs T1a'!$S$7)*100,0),ROUND((ABS(BU384-$B384)/$B384)*100,0))), "No Prediction")</f>
        <v>0</v>
      </c>
    </row>
    <row r="385" spans="4:74" x14ac:dyDescent="0.3">
      <c r="D385" s="5">
        <f>IFERROR(IF(C385=$B385,0,IF($B385=0,ROUND((ABS(C385-'Calculs T1a'!$S$7)/'Calculs T1a'!$S$7)*100,0),ROUND((ABS(C385-$B385)/$B385)*100,0))), "No Prediction")</f>
        <v>0</v>
      </c>
      <c r="F385" s="5">
        <f>IFERROR(IF(E385=$B385,0,IF($B385=0,ROUND((ABS(E385-'Calculs T1a'!$S$7)/'Calculs T1a'!$S$7)*100,0),ROUND((ABS(E385-$B385)/$B385)*100,0))), "No Prediction")</f>
        <v>0</v>
      </c>
      <c r="H385" s="5">
        <f>IFERROR(IF(G385=$B385,0,IF($B385=0,ROUND((ABS(G385-'Calculs T1a'!$S$7)/'Calculs T1a'!$S$7)*100,0),ROUND((ABS(G385-$B385)/$B385)*100,0))), "No Prediction")</f>
        <v>0</v>
      </c>
      <c r="J385" s="5">
        <f>IFERROR(IF(I385=$B385,0,IF($B385=0,ROUND((ABS(I385-'Calculs T1a'!$S$7)/'Calculs T1a'!$S$7)*100,0),ROUND((ABS(I385-$B385)/$B385)*100,0))), "No Prediction")</f>
        <v>0</v>
      </c>
      <c r="L385" s="5">
        <f>IFERROR(IF(K385=$B385,0,IF($B385=0,ROUND((ABS(K385-'Calculs T1a'!$S$7)/'Calculs T1a'!$S$7)*100,0),ROUND((ABS(K385-$B385)/$B385)*100,0))), "No Prediction")</f>
        <v>0</v>
      </c>
      <c r="N385" s="5">
        <f>IFERROR(IF(M385=$B385,0,IF($B385=0,ROUND((ABS(M385-'Calculs T1a'!$S$7)/'Calculs T1a'!$S$7)*100,0),ROUND((ABS(M385-$B385)/$B385)*100,0))), "No Prediction")</f>
        <v>0</v>
      </c>
      <c r="P385" s="5">
        <f>IFERROR(IF(O385=$B385,0,IF($B385=0,ROUND((ABS(O385-'Calculs T1a'!$S$7)/'Calculs T1a'!$S$7)*100,0),ROUND((ABS(O385-$B385)/$B385)*100,0))), "No Prediction")</f>
        <v>0</v>
      </c>
      <c r="R385" s="5">
        <f>IFERROR(IF(Q385=$B385,0,IF($B385=0,ROUND((ABS(Q385-'Calculs T1a'!$S$7)/'Calculs T1a'!$S$7)*100,0),ROUND((ABS(Q385-$B385)/$B385)*100,0))), "No Prediction")</f>
        <v>0</v>
      </c>
      <c r="T385" s="5">
        <f>IFERROR(IF(S385=$B385,0,IF($B385=0,ROUND((ABS(S385-'Calculs T1a'!$S$7)/'Calculs T1a'!$S$7)*100,0),ROUND((ABS(S385-$B385)/$B385)*100,0))), "No Prediction")</f>
        <v>0</v>
      </c>
      <c r="V385" s="5">
        <f>IFERROR(IF(U385=$B385,0,IF($B385=0,ROUND((ABS(U385-'Calculs T1a'!$S$7)/'Calculs T1a'!$S$7)*100,0),ROUND((ABS(U385-$B385)/$B385)*100,0))), "No Prediction")</f>
        <v>0</v>
      </c>
      <c r="X385" s="5">
        <f>IFERROR(IF(W385=$B385,0,IF($B385=0,ROUND((ABS(W385-'Calculs T1a'!$S$7)/'Calculs T1a'!$S$7)*100,0),ROUND((ABS(W385-$B385)/$B385)*100,0))), "No Prediction")</f>
        <v>0</v>
      </c>
      <c r="AC385" s="5">
        <f>IFERROR(IF(AB385=$B385,0,IF($B385=0,ROUND((ABS(AB385-'Calculs T1a'!$S$7)/'Calculs T1a'!$S$7)*100,0),ROUND((ABS(AB385-$B385)/$B385)*100,0))), "No Prediction")</f>
        <v>0</v>
      </c>
      <c r="AE385" s="5">
        <f>IFERROR(IF(AD385=$B385,0,IF($B385=0,ROUND((ABS(AD385-'Calculs T1a'!$S$7)/'Calculs T1a'!$S$7)*100,0),ROUND((ABS(AD385-$B385)/$B385)*100,0))), "No Prediction")</f>
        <v>0</v>
      </c>
      <c r="AG385" s="5">
        <f>IFERROR(IF(AF385=$B385,0,IF($B385=0,ROUND((ABS(AF385-'Calculs T1a'!$S$7)/'Calculs T1a'!$S$7)*100,0),ROUND((ABS(AF385-$B385)/$B385)*100,0))), "No Prediction")</f>
        <v>0</v>
      </c>
      <c r="AI385" s="5">
        <f>IFERROR(IF(AH385=$B385,0,IF($B385=0,ROUND((ABS(AH385-'Calculs T1a'!$S$7)/'Calculs T1a'!$S$7)*100,0),ROUND((ABS(AH385-$B385)/$B385)*100,0))), "No Prediction")</f>
        <v>0</v>
      </c>
      <c r="AK385" s="5">
        <f>IFERROR(IF(AJ385=$B385,0,IF($B385=0,ROUND((ABS(AJ385-'Calculs T1a'!$S$7)/'Calculs T1a'!$S$7)*100,0),ROUND((ABS(AJ385-$B385)/$B385)*100,0))), "No Prediction")</f>
        <v>0</v>
      </c>
      <c r="AM385" s="5">
        <f>IFERROR(IF(AL385=$B385,0,IF($B385=0,ROUND((ABS(AL385-'Calculs T1a'!$S$7)/'Calculs T1a'!$S$7)*100,0),ROUND((ABS(AL385-$B385)/$B385)*100,0))), "No Prediction")</f>
        <v>0</v>
      </c>
      <c r="AO385" s="5">
        <f>IFERROR(IF(AN385=$B385,0,IF($B385=0,ROUND((ABS(AN385-'Calculs T1a'!$S$7)/'Calculs T1a'!$S$7)*100,0),ROUND((ABS(AN385-$B385)/$B385)*100,0))), "No Prediction")</f>
        <v>0</v>
      </c>
      <c r="AQ385" s="5">
        <f>IFERROR(IF(AP385=$B385,0,IF($B385=0,ROUND((ABS(AP385-'Calculs T1a'!$S$7)/'Calculs T1a'!$S$7)*100,0),ROUND((ABS(AP385-$B385)/$B385)*100,0))), "No Prediction")</f>
        <v>0</v>
      </c>
      <c r="AS385" s="5">
        <f>IFERROR(IF(AR385=$B385,0,IF($B385=0,ROUND((ABS(AR385-'Calculs T1a'!$S$7)/'Calculs T1a'!$S$7)*100,0),ROUND((ABS(AR385-$B385)/$B385)*100,0))), "No Prediction")</f>
        <v>0</v>
      </c>
      <c r="AU385" s="5">
        <f>IFERROR(IF(AT385=$B385,0,IF($B385=0,ROUND((ABS(AT385-'Calculs T1a'!$S$7)/'Calculs T1a'!$S$7)*100,0),ROUND((ABS(AT385-$B385)/$B385)*100,0))), "No Prediction")</f>
        <v>0</v>
      </c>
      <c r="AW385" s="5">
        <f>IFERROR(IF(AV385=$B385,0,IF($B385=0,ROUND((ABS(AV385-'Calculs T1a'!$S$7)/'Calculs T1a'!$S$7)*100,0),ROUND((ABS(AV385-$B385)/$B385)*100,0))), "No Prediction")</f>
        <v>0</v>
      </c>
      <c r="BB385" s="5">
        <f>IFERROR(IF(BA385=$B385,0,IF($B385=0,ROUND((ABS(BA385-'Calculs T1a'!$S$7)/'Calculs T1a'!$S$7)*100,0),ROUND((ABS(BA385-$B385)/$B385)*100,0))), "No Prediction")</f>
        <v>0</v>
      </c>
      <c r="BD385" s="5">
        <f>IFERROR(IF(BC385=$B385,0,IF($B385=0,ROUND((ABS(BC385-'Calculs T1a'!$S$7)/'Calculs T1a'!$S$7)*100,0),ROUND((ABS(BC385-$B385)/$B385)*100,0))), "No Prediction")</f>
        <v>0</v>
      </c>
      <c r="BF385" s="5">
        <f>IFERROR(IF(BE385=$B385,0,IF($B385=0,ROUND((ABS(BE385-'Calculs T1a'!$S$7)/'Calculs T1a'!$S$7)*100,0),ROUND((ABS(BE385-$B385)/$B385)*100,0))), "No Prediction")</f>
        <v>0</v>
      </c>
      <c r="BH385" s="5">
        <f>IFERROR(IF(BG385=$B385,0,IF($B385=0,ROUND((ABS(BG385-'Calculs T1a'!$S$7)/'Calculs T1a'!$S$7)*100,0),ROUND((ABS(BG385-$B385)/$B385)*100,0))), "No Prediction")</f>
        <v>0</v>
      </c>
      <c r="BJ385" s="5">
        <f>IFERROR(IF(BI385=$B385,0,IF($B385=0,ROUND((ABS(BI385-'Calculs T1a'!$S$7)/'Calculs T1a'!$S$7)*100,0),ROUND((ABS(BI385-$B385)/$B385)*100,0))), "No Prediction")</f>
        <v>0</v>
      </c>
      <c r="BL385" s="5">
        <f>IFERROR(IF(BK385=$B385,0,IF($B385=0,ROUND((ABS(BK385-'Calculs T1a'!$S$7)/'Calculs T1a'!$S$7)*100,0),ROUND((ABS(BK385-$B385)/$B385)*100,0))), "No Prediction")</f>
        <v>0</v>
      </c>
      <c r="BN385" s="5">
        <f>IFERROR(IF(BM385=$B385,0,IF($B385=0,ROUND((ABS(BM385-'Calculs T1a'!$S$7)/'Calculs T1a'!$S$7)*100,0),ROUND((ABS(BM385-$B385)/$B385)*100,0))), "No Prediction")</f>
        <v>0</v>
      </c>
      <c r="BP385" s="5">
        <f>IFERROR(IF(BO385=$B385,0,IF($B385=0,ROUND((ABS(BO385-'Calculs T1a'!$S$7)/'Calculs T1a'!$S$7)*100,0),ROUND((ABS(BO385-$B385)/$B385)*100,0))), "No Prediction")</f>
        <v>0</v>
      </c>
      <c r="BR385" s="5">
        <f>IFERROR(IF(BQ385=$B385,0,IF($B385=0,ROUND((ABS(BQ385-'Calculs T1a'!$S$7)/'Calculs T1a'!$S$7)*100,0),ROUND((ABS(BQ385-$B385)/$B385)*100,0))), "No Prediction")</f>
        <v>0</v>
      </c>
      <c r="BT385" s="5">
        <f>IFERROR(IF(BS385=$B385,0,IF($B385=0,ROUND((ABS(BS385-'Calculs T1a'!$S$7)/'Calculs T1a'!$S$7)*100,0),ROUND((ABS(BS385-$B385)/$B385)*100,0))), "No Prediction")</f>
        <v>0</v>
      </c>
      <c r="BV385" s="5">
        <f>IFERROR(IF(BU385=$B385,0,IF($B385=0,ROUND((ABS(BU385-'Calculs T1a'!$S$7)/'Calculs T1a'!$S$7)*100,0),ROUND((ABS(BU385-$B385)/$B385)*100,0))), "No Prediction")</f>
        <v>0</v>
      </c>
    </row>
    <row r="386" spans="4:74" x14ac:dyDescent="0.3">
      <c r="D386" s="5">
        <f>IFERROR(IF(C386=$B386,0,IF($B386=0,ROUND((ABS(C386-'Calculs T1a'!$S$7)/'Calculs T1a'!$S$7)*100,0),ROUND((ABS(C386-$B386)/$B386)*100,0))), "No Prediction")</f>
        <v>0</v>
      </c>
      <c r="F386" s="5">
        <f>IFERROR(IF(E386=$B386,0,IF($B386=0,ROUND((ABS(E386-'Calculs T1a'!$S$7)/'Calculs T1a'!$S$7)*100,0),ROUND((ABS(E386-$B386)/$B386)*100,0))), "No Prediction")</f>
        <v>0</v>
      </c>
      <c r="H386" s="5">
        <f>IFERROR(IF(G386=$B386,0,IF($B386=0,ROUND((ABS(G386-'Calculs T1a'!$S$7)/'Calculs T1a'!$S$7)*100,0),ROUND((ABS(G386-$B386)/$B386)*100,0))), "No Prediction")</f>
        <v>0</v>
      </c>
      <c r="J386" s="5">
        <f>IFERROR(IF(I386=$B386,0,IF($B386=0,ROUND((ABS(I386-'Calculs T1a'!$S$7)/'Calculs T1a'!$S$7)*100,0),ROUND((ABS(I386-$B386)/$B386)*100,0))), "No Prediction")</f>
        <v>0</v>
      </c>
      <c r="L386" s="5">
        <f>IFERROR(IF(K386=$B386,0,IF($B386=0,ROUND((ABS(K386-'Calculs T1a'!$S$7)/'Calculs T1a'!$S$7)*100,0),ROUND((ABS(K386-$B386)/$B386)*100,0))), "No Prediction")</f>
        <v>0</v>
      </c>
      <c r="N386" s="5">
        <f>IFERROR(IF(M386=$B386,0,IF($B386=0,ROUND((ABS(M386-'Calculs T1a'!$S$7)/'Calculs T1a'!$S$7)*100,0),ROUND((ABS(M386-$B386)/$B386)*100,0))), "No Prediction")</f>
        <v>0</v>
      </c>
      <c r="P386" s="5">
        <f>IFERROR(IF(O386=$B386,0,IF($B386=0,ROUND((ABS(O386-'Calculs T1a'!$S$7)/'Calculs T1a'!$S$7)*100,0),ROUND((ABS(O386-$B386)/$B386)*100,0))), "No Prediction")</f>
        <v>0</v>
      </c>
      <c r="R386" s="5">
        <f>IFERROR(IF(Q386=$B386,0,IF($B386=0,ROUND((ABS(Q386-'Calculs T1a'!$S$7)/'Calculs T1a'!$S$7)*100,0),ROUND((ABS(Q386-$B386)/$B386)*100,0))), "No Prediction")</f>
        <v>0</v>
      </c>
      <c r="T386" s="5">
        <f>IFERROR(IF(S386=$B386,0,IF($B386=0,ROUND((ABS(S386-'Calculs T1a'!$S$7)/'Calculs T1a'!$S$7)*100,0),ROUND((ABS(S386-$B386)/$B386)*100,0))), "No Prediction")</f>
        <v>0</v>
      </c>
      <c r="V386" s="5">
        <f>IFERROR(IF(U386=$B386,0,IF($B386=0,ROUND((ABS(U386-'Calculs T1a'!$S$7)/'Calculs T1a'!$S$7)*100,0),ROUND((ABS(U386-$B386)/$B386)*100,0))), "No Prediction")</f>
        <v>0</v>
      </c>
      <c r="X386" s="5">
        <f>IFERROR(IF(W386=$B386,0,IF($B386=0,ROUND((ABS(W386-'Calculs T1a'!$S$7)/'Calculs T1a'!$S$7)*100,0),ROUND((ABS(W386-$B386)/$B386)*100,0))), "No Prediction")</f>
        <v>0</v>
      </c>
      <c r="AC386" s="5">
        <f>IFERROR(IF(AB386=$B386,0,IF($B386=0,ROUND((ABS(AB386-'Calculs T1a'!$S$7)/'Calculs T1a'!$S$7)*100,0),ROUND((ABS(AB386-$B386)/$B386)*100,0))), "No Prediction")</f>
        <v>0</v>
      </c>
      <c r="AE386" s="5">
        <f>IFERROR(IF(AD386=$B386,0,IF($B386=0,ROUND((ABS(AD386-'Calculs T1a'!$S$7)/'Calculs T1a'!$S$7)*100,0),ROUND((ABS(AD386-$B386)/$B386)*100,0))), "No Prediction")</f>
        <v>0</v>
      </c>
      <c r="AG386" s="5">
        <f>IFERROR(IF(AF386=$B386,0,IF($B386=0,ROUND((ABS(AF386-'Calculs T1a'!$S$7)/'Calculs T1a'!$S$7)*100,0),ROUND((ABS(AF386-$B386)/$B386)*100,0))), "No Prediction")</f>
        <v>0</v>
      </c>
      <c r="AI386" s="5">
        <f>IFERROR(IF(AH386=$B386,0,IF($B386=0,ROUND((ABS(AH386-'Calculs T1a'!$S$7)/'Calculs T1a'!$S$7)*100,0),ROUND((ABS(AH386-$B386)/$B386)*100,0))), "No Prediction")</f>
        <v>0</v>
      </c>
      <c r="AK386" s="5">
        <f>IFERROR(IF(AJ386=$B386,0,IF($B386=0,ROUND((ABS(AJ386-'Calculs T1a'!$S$7)/'Calculs T1a'!$S$7)*100,0),ROUND((ABS(AJ386-$B386)/$B386)*100,0))), "No Prediction")</f>
        <v>0</v>
      </c>
      <c r="AM386" s="5">
        <f>IFERROR(IF(AL386=$B386,0,IF($B386=0,ROUND((ABS(AL386-'Calculs T1a'!$S$7)/'Calculs T1a'!$S$7)*100,0),ROUND((ABS(AL386-$B386)/$B386)*100,0))), "No Prediction")</f>
        <v>0</v>
      </c>
      <c r="AO386" s="5">
        <f>IFERROR(IF(AN386=$B386,0,IF($B386=0,ROUND((ABS(AN386-'Calculs T1a'!$S$7)/'Calculs T1a'!$S$7)*100,0),ROUND((ABS(AN386-$B386)/$B386)*100,0))), "No Prediction")</f>
        <v>0</v>
      </c>
      <c r="AQ386" s="5">
        <f>IFERROR(IF(AP386=$B386,0,IF($B386=0,ROUND((ABS(AP386-'Calculs T1a'!$S$7)/'Calculs T1a'!$S$7)*100,0),ROUND((ABS(AP386-$B386)/$B386)*100,0))), "No Prediction")</f>
        <v>0</v>
      </c>
      <c r="AS386" s="5">
        <f>IFERROR(IF(AR386=$B386,0,IF($B386=0,ROUND((ABS(AR386-'Calculs T1a'!$S$7)/'Calculs T1a'!$S$7)*100,0),ROUND((ABS(AR386-$B386)/$B386)*100,0))), "No Prediction")</f>
        <v>0</v>
      </c>
      <c r="AU386" s="5">
        <f>IFERROR(IF(AT386=$B386,0,IF($B386=0,ROUND((ABS(AT386-'Calculs T1a'!$S$7)/'Calculs T1a'!$S$7)*100,0),ROUND((ABS(AT386-$B386)/$B386)*100,0))), "No Prediction")</f>
        <v>0</v>
      </c>
      <c r="AW386" s="5">
        <f>IFERROR(IF(AV386=$B386,0,IF($B386=0,ROUND((ABS(AV386-'Calculs T1a'!$S$7)/'Calculs T1a'!$S$7)*100,0),ROUND((ABS(AV386-$B386)/$B386)*100,0))), "No Prediction")</f>
        <v>0</v>
      </c>
      <c r="BB386" s="5">
        <f>IFERROR(IF(BA386=$B386,0,IF($B386=0,ROUND((ABS(BA386-'Calculs T1a'!$S$7)/'Calculs T1a'!$S$7)*100,0),ROUND((ABS(BA386-$B386)/$B386)*100,0))), "No Prediction")</f>
        <v>0</v>
      </c>
      <c r="BD386" s="5">
        <f>IFERROR(IF(BC386=$B386,0,IF($B386=0,ROUND((ABS(BC386-'Calculs T1a'!$S$7)/'Calculs T1a'!$S$7)*100,0),ROUND((ABS(BC386-$B386)/$B386)*100,0))), "No Prediction")</f>
        <v>0</v>
      </c>
      <c r="BF386" s="5">
        <f>IFERROR(IF(BE386=$B386,0,IF($B386=0,ROUND((ABS(BE386-'Calculs T1a'!$S$7)/'Calculs T1a'!$S$7)*100,0),ROUND((ABS(BE386-$B386)/$B386)*100,0))), "No Prediction")</f>
        <v>0</v>
      </c>
      <c r="BH386" s="5">
        <f>IFERROR(IF(BG386=$B386,0,IF($B386=0,ROUND((ABS(BG386-'Calculs T1a'!$S$7)/'Calculs T1a'!$S$7)*100,0),ROUND((ABS(BG386-$B386)/$B386)*100,0))), "No Prediction")</f>
        <v>0</v>
      </c>
      <c r="BJ386" s="5">
        <f>IFERROR(IF(BI386=$B386,0,IF($B386=0,ROUND((ABS(BI386-'Calculs T1a'!$S$7)/'Calculs T1a'!$S$7)*100,0),ROUND((ABS(BI386-$B386)/$B386)*100,0))), "No Prediction")</f>
        <v>0</v>
      </c>
      <c r="BL386" s="5">
        <f>IFERROR(IF(BK386=$B386,0,IF($B386=0,ROUND((ABS(BK386-'Calculs T1a'!$S$7)/'Calculs T1a'!$S$7)*100,0),ROUND((ABS(BK386-$B386)/$B386)*100,0))), "No Prediction")</f>
        <v>0</v>
      </c>
      <c r="BN386" s="5">
        <f>IFERROR(IF(BM386=$B386,0,IF($B386=0,ROUND((ABS(BM386-'Calculs T1a'!$S$7)/'Calculs T1a'!$S$7)*100,0),ROUND((ABS(BM386-$B386)/$B386)*100,0))), "No Prediction")</f>
        <v>0</v>
      </c>
      <c r="BP386" s="5">
        <f>IFERROR(IF(BO386=$B386,0,IF($B386=0,ROUND((ABS(BO386-'Calculs T1a'!$S$7)/'Calculs T1a'!$S$7)*100,0),ROUND((ABS(BO386-$B386)/$B386)*100,0))), "No Prediction")</f>
        <v>0</v>
      </c>
      <c r="BR386" s="5">
        <f>IFERROR(IF(BQ386=$B386,0,IF($B386=0,ROUND((ABS(BQ386-'Calculs T1a'!$S$7)/'Calculs T1a'!$S$7)*100,0),ROUND((ABS(BQ386-$B386)/$B386)*100,0))), "No Prediction")</f>
        <v>0</v>
      </c>
      <c r="BT386" s="5">
        <f>IFERROR(IF(BS386=$B386,0,IF($B386=0,ROUND((ABS(BS386-'Calculs T1a'!$S$7)/'Calculs T1a'!$S$7)*100,0),ROUND((ABS(BS386-$B386)/$B386)*100,0))), "No Prediction")</f>
        <v>0</v>
      </c>
      <c r="BV386" s="5">
        <f>IFERROR(IF(BU386=$B386,0,IF($B386=0,ROUND((ABS(BU386-'Calculs T1a'!$S$7)/'Calculs T1a'!$S$7)*100,0),ROUND((ABS(BU386-$B386)/$B386)*100,0))), "No Prediction")</f>
        <v>0</v>
      </c>
    </row>
    <row r="387" spans="4:74" x14ac:dyDescent="0.3">
      <c r="D387" s="5">
        <f>IFERROR(IF(C387=$B387,0,IF($B387=0,ROUND((ABS(C387-'Calculs T1a'!$S$7)/'Calculs T1a'!$S$7)*100,0),ROUND((ABS(C387-$B387)/$B387)*100,0))), "No Prediction")</f>
        <v>0</v>
      </c>
      <c r="F387" s="5">
        <f>IFERROR(IF(E387=$B387,0,IF($B387=0,ROUND((ABS(E387-'Calculs T1a'!$S$7)/'Calculs T1a'!$S$7)*100,0),ROUND((ABS(E387-$B387)/$B387)*100,0))), "No Prediction")</f>
        <v>0</v>
      </c>
      <c r="H387" s="5">
        <f>IFERROR(IF(G387=$B387,0,IF($B387=0,ROUND((ABS(G387-'Calculs T1a'!$S$7)/'Calculs T1a'!$S$7)*100,0),ROUND((ABS(G387-$B387)/$B387)*100,0))), "No Prediction")</f>
        <v>0</v>
      </c>
      <c r="J387" s="5">
        <f>IFERROR(IF(I387=$B387,0,IF($B387=0,ROUND((ABS(I387-'Calculs T1a'!$S$7)/'Calculs T1a'!$S$7)*100,0),ROUND((ABS(I387-$B387)/$B387)*100,0))), "No Prediction")</f>
        <v>0</v>
      </c>
      <c r="L387" s="5">
        <f>IFERROR(IF(K387=$B387,0,IF($B387=0,ROUND((ABS(K387-'Calculs T1a'!$S$7)/'Calculs T1a'!$S$7)*100,0),ROUND((ABS(K387-$B387)/$B387)*100,0))), "No Prediction")</f>
        <v>0</v>
      </c>
      <c r="N387" s="5">
        <f>IFERROR(IF(M387=$B387,0,IF($B387=0,ROUND((ABS(M387-'Calculs T1a'!$S$7)/'Calculs T1a'!$S$7)*100,0),ROUND((ABS(M387-$B387)/$B387)*100,0))), "No Prediction")</f>
        <v>0</v>
      </c>
      <c r="P387" s="5">
        <f>IFERROR(IF(O387=$B387,0,IF($B387=0,ROUND((ABS(O387-'Calculs T1a'!$S$7)/'Calculs T1a'!$S$7)*100,0),ROUND((ABS(O387-$B387)/$B387)*100,0))), "No Prediction")</f>
        <v>0</v>
      </c>
      <c r="R387" s="5">
        <f>IFERROR(IF(Q387=$B387,0,IF($B387=0,ROUND((ABS(Q387-'Calculs T1a'!$S$7)/'Calculs T1a'!$S$7)*100,0),ROUND((ABS(Q387-$B387)/$B387)*100,0))), "No Prediction")</f>
        <v>0</v>
      </c>
      <c r="T387" s="5">
        <f>IFERROR(IF(S387=$B387,0,IF($B387=0,ROUND((ABS(S387-'Calculs T1a'!$S$7)/'Calculs T1a'!$S$7)*100,0),ROUND((ABS(S387-$B387)/$B387)*100,0))), "No Prediction")</f>
        <v>0</v>
      </c>
      <c r="V387" s="5">
        <f>IFERROR(IF(U387=$B387,0,IF($B387=0,ROUND((ABS(U387-'Calculs T1a'!$S$7)/'Calculs T1a'!$S$7)*100,0),ROUND((ABS(U387-$B387)/$B387)*100,0))), "No Prediction")</f>
        <v>0</v>
      </c>
      <c r="X387" s="5">
        <f>IFERROR(IF(W387=$B387,0,IF($B387=0,ROUND((ABS(W387-'Calculs T1a'!$S$7)/'Calculs T1a'!$S$7)*100,0),ROUND((ABS(W387-$B387)/$B387)*100,0))), "No Prediction")</f>
        <v>0</v>
      </c>
      <c r="AC387" s="5">
        <f>IFERROR(IF(AB387=$B387,0,IF($B387=0,ROUND((ABS(AB387-'Calculs T1a'!$S$7)/'Calculs T1a'!$S$7)*100,0),ROUND((ABS(AB387-$B387)/$B387)*100,0))), "No Prediction")</f>
        <v>0</v>
      </c>
      <c r="AE387" s="5">
        <f>IFERROR(IF(AD387=$B387,0,IF($B387=0,ROUND((ABS(AD387-'Calculs T1a'!$S$7)/'Calculs T1a'!$S$7)*100,0),ROUND((ABS(AD387-$B387)/$B387)*100,0))), "No Prediction")</f>
        <v>0</v>
      </c>
      <c r="AG387" s="5">
        <f>IFERROR(IF(AF387=$B387,0,IF($B387=0,ROUND((ABS(AF387-'Calculs T1a'!$S$7)/'Calculs T1a'!$S$7)*100,0),ROUND((ABS(AF387-$B387)/$B387)*100,0))), "No Prediction")</f>
        <v>0</v>
      </c>
      <c r="AI387" s="5">
        <f>IFERROR(IF(AH387=$B387,0,IF($B387=0,ROUND((ABS(AH387-'Calculs T1a'!$S$7)/'Calculs T1a'!$S$7)*100,0),ROUND((ABS(AH387-$B387)/$B387)*100,0))), "No Prediction")</f>
        <v>0</v>
      </c>
      <c r="AK387" s="5">
        <f>IFERROR(IF(AJ387=$B387,0,IF($B387=0,ROUND((ABS(AJ387-'Calculs T1a'!$S$7)/'Calculs T1a'!$S$7)*100,0),ROUND((ABS(AJ387-$B387)/$B387)*100,0))), "No Prediction")</f>
        <v>0</v>
      </c>
      <c r="AM387" s="5">
        <f>IFERROR(IF(AL387=$B387,0,IF($B387=0,ROUND((ABS(AL387-'Calculs T1a'!$S$7)/'Calculs T1a'!$S$7)*100,0),ROUND((ABS(AL387-$B387)/$B387)*100,0))), "No Prediction")</f>
        <v>0</v>
      </c>
      <c r="AO387" s="5">
        <f>IFERROR(IF(AN387=$B387,0,IF($B387=0,ROUND((ABS(AN387-'Calculs T1a'!$S$7)/'Calculs T1a'!$S$7)*100,0),ROUND((ABS(AN387-$B387)/$B387)*100,0))), "No Prediction")</f>
        <v>0</v>
      </c>
      <c r="AQ387" s="5">
        <f>IFERROR(IF(AP387=$B387,0,IF($B387=0,ROUND((ABS(AP387-'Calculs T1a'!$S$7)/'Calculs T1a'!$S$7)*100,0),ROUND((ABS(AP387-$B387)/$B387)*100,0))), "No Prediction")</f>
        <v>0</v>
      </c>
      <c r="AS387" s="5">
        <f>IFERROR(IF(AR387=$B387,0,IF($B387=0,ROUND((ABS(AR387-'Calculs T1a'!$S$7)/'Calculs T1a'!$S$7)*100,0),ROUND((ABS(AR387-$B387)/$B387)*100,0))), "No Prediction")</f>
        <v>0</v>
      </c>
      <c r="AU387" s="5">
        <f>IFERROR(IF(AT387=$B387,0,IF($B387=0,ROUND((ABS(AT387-'Calculs T1a'!$S$7)/'Calculs T1a'!$S$7)*100,0),ROUND((ABS(AT387-$B387)/$B387)*100,0))), "No Prediction")</f>
        <v>0</v>
      </c>
      <c r="AW387" s="5">
        <f>IFERROR(IF(AV387=$B387,0,IF($B387=0,ROUND((ABS(AV387-'Calculs T1a'!$S$7)/'Calculs T1a'!$S$7)*100,0),ROUND((ABS(AV387-$B387)/$B387)*100,0))), "No Prediction")</f>
        <v>0</v>
      </c>
      <c r="BB387" s="5">
        <f>IFERROR(IF(BA387=$B387,0,IF($B387=0,ROUND((ABS(BA387-'Calculs T1a'!$S$7)/'Calculs T1a'!$S$7)*100,0),ROUND((ABS(BA387-$B387)/$B387)*100,0))), "No Prediction")</f>
        <v>0</v>
      </c>
      <c r="BD387" s="5">
        <f>IFERROR(IF(BC387=$B387,0,IF($B387=0,ROUND((ABS(BC387-'Calculs T1a'!$S$7)/'Calculs T1a'!$S$7)*100,0),ROUND((ABS(BC387-$B387)/$B387)*100,0))), "No Prediction")</f>
        <v>0</v>
      </c>
      <c r="BF387" s="5">
        <f>IFERROR(IF(BE387=$B387,0,IF($B387=0,ROUND((ABS(BE387-'Calculs T1a'!$S$7)/'Calculs T1a'!$S$7)*100,0),ROUND((ABS(BE387-$B387)/$B387)*100,0))), "No Prediction")</f>
        <v>0</v>
      </c>
      <c r="BH387" s="5">
        <f>IFERROR(IF(BG387=$B387,0,IF($B387=0,ROUND((ABS(BG387-'Calculs T1a'!$S$7)/'Calculs T1a'!$S$7)*100,0),ROUND((ABS(BG387-$B387)/$B387)*100,0))), "No Prediction")</f>
        <v>0</v>
      </c>
      <c r="BJ387" s="5">
        <f>IFERROR(IF(BI387=$B387,0,IF($B387=0,ROUND((ABS(BI387-'Calculs T1a'!$S$7)/'Calculs T1a'!$S$7)*100,0),ROUND((ABS(BI387-$B387)/$B387)*100,0))), "No Prediction")</f>
        <v>0</v>
      </c>
      <c r="BL387" s="5">
        <f>IFERROR(IF(BK387=$B387,0,IF($B387=0,ROUND((ABS(BK387-'Calculs T1a'!$S$7)/'Calculs T1a'!$S$7)*100,0),ROUND((ABS(BK387-$B387)/$B387)*100,0))), "No Prediction")</f>
        <v>0</v>
      </c>
      <c r="BN387" s="5">
        <f>IFERROR(IF(BM387=$B387,0,IF($B387=0,ROUND((ABS(BM387-'Calculs T1a'!$S$7)/'Calculs T1a'!$S$7)*100,0),ROUND((ABS(BM387-$B387)/$B387)*100,0))), "No Prediction")</f>
        <v>0</v>
      </c>
      <c r="BP387" s="5">
        <f>IFERROR(IF(BO387=$B387,0,IF($B387=0,ROUND((ABS(BO387-'Calculs T1a'!$S$7)/'Calculs T1a'!$S$7)*100,0),ROUND((ABS(BO387-$B387)/$B387)*100,0))), "No Prediction")</f>
        <v>0</v>
      </c>
      <c r="BR387" s="5">
        <f>IFERROR(IF(BQ387=$B387,0,IF($B387=0,ROUND((ABS(BQ387-'Calculs T1a'!$S$7)/'Calculs T1a'!$S$7)*100,0),ROUND((ABS(BQ387-$B387)/$B387)*100,0))), "No Prediction")</f>
        <v>0</v>
      </c>
      <c r="BT387" s="5">
        <f>IFERROR(IF(BS387=$B387,0,IF($B387=0,ROUND((ABS(BS387-'Calculs T1a'!$S$7)/'Calculs T1a'!$S$7)*100,0),ROUND((ABS(BS387-$B387)/$B387)*100,0))), "No Prediction")</f>
        <v>0</v>
      </c>
      <c r="BV387" s="5">
        <f>IFERROR(IF(BU387=$B387,0,IF($B387=0,ROUND((ABS(BU387-'Calculs T1a'!$S$7)/'Calculs T1a'!$S$7)*100,0),ROUND((ABS(BU387-$B387)/$B387)*100,0))), "No Prediction")</f>
        <v>0</v>
      </c>
    </row>
    <row r="388" spans="4:74" x14ac:dyDescent="0.3">
      <c r="D388" s="5">
        <f>IFERROR(IF(C388=$B388,0,IF($B388=0,ROUND((ABS(C388-'Calculs T1a'!$S$7)/'Calculs T1a'!$S$7)*100,0),ROUND((ABS(C388-$B388)/$B388)*100,0))), "No Prediction")</f>
        <v>0</v>
      </c>
      <c r="F388" s="5">
        <f>IFERROR(IF(E388=$B388,0,IF($B388=0,ROUND((ABS(E388-'Calculs T1a'!$S$7)/'Calculs T1a'!$S$7)*100,0),ROUND((ABS(E388-$B388)/$B388)*100,0))), "No Prediction")</f>
        <v>0</v>
      </c>
      <c r="H388" s="5">
        <f>IFERROR(IF(G388=$B388,0,IF($B388=0,ROUND((ABS(G388-'Calculs T1a'!$S$7)/'Calculs T1a'!$S$7)*100,0),ROUND((ABS(G388-$B388)/$B388)*100,0))), "No Prediction")</f>
        <v>0</v>
      </c>
      <c r="J388" s="5">
        <f>IFERROR(IF(I388=$B388,0,IF($B388=0,ROUND((ABS(I388-'Calculs T1a'!$S$7)/'Calculs T1a'!$S$7)*100,0),ROUND((ABS(I388-$B388)/$B388)*100,0))), "No Prediction")</f>
        <v>0</v>
      </c>
      <c r="L388" s="5">
        <f>IFERROR(IF(K388=$B388,0,IF($B388=0,ROUND((ABS(K388-'Calculs T1a'!$S$7)/'Calculs T1a'!$S$7)*100,0),ROUND((ABS(K388-$B388)/$B388)*100,0))), "No Prediction")</f>
        <v>0</v>
      </c>
      <c r="N388" s="5">
        <f>IFERROR(IF(M388=$B388,0,IF($B388=0,ROUND((ABS(M388-'Calculs T1a'!$S$7)/'Calculs T1a'!$S$7)*100,0),ROUND((ABS(M388-$B388)/$B388)*100,0))), "No Prediction")</f>
        <v>0</v>
      </c>
      <c r="P388" s="5">
        <f>IFERROR(IF(O388=$B388,0,IF($B388=0,ROUND((ABS(O388-'Calculs T1a'!$S$7)/'Calculs T1a'!$S$7)*100,0),ROUND((ABS(O388-$B388)/$B388)*100,0))), "No Prediction")</f>
        <v>0</v>
      </c>
      <c r="R388" s="5">
        <f>IFERROR(IF(Q388=$B388,0,IF($B388=0,ROUND((ABS(Q388-'Calculs T1a'!$S$7)/'Calculs T1a'!$S$7)*100,0),ROUND((ABS(Q388-$B388)/$B388)*100,0))), "No Prediction")</f>
        <v>0</v>
      </c>
      <c r="T388" s="5">
        <f>IFERROR(IF(S388=$B388,0,IF($B388=0,ROUND((ABS(S388-'Calculs T1a'!$S$7)/'Calculs T1a'!$S$7)*100,0),ROUND((ABS(S388-$B388)/$B388)*100,0))), "No Prediction")</f>
        <v>0</v>
      </c>
      <c r="V388" s="5">
        <f>IFERROR(IF(U388=$B388,0,IF($B388=0,ROUND((ABS(U388-'Calculs T1a'!$S$7)/'Calculs T1a'!$S$7)*100,0),ROUND((ABS(U388-$B388)/$B388)*100,0))), "No Prediction")</f>
        <v>0</v>
      </c>
      <c r="X388" s="5">
        <f>IFERROR(IF(W388=$B388,0,IF($B388=0,ROUND((ABS(W388-'Calculs T1a'!$S$7)/'Calculs T1a'!$S$7)*100,0),ROUND((ABS(W388-$B388)/$B388)*100,0))), "No Prediction")</f>
        <v>0</v>
      </c>
      <c r="AC388" s="5">
        <f>IFERROR(IF(AB388=$B388,0,IF($B388=0,ROUND((ABS(AB388-'Calculs T1a'!$S$7)/'Calculs T1a'!$S$7)*100,0),ROUND((ABS(AB388-$B388)/$B388)*100,0))), "No Prediction")</f>
        <v>0</v>
      </c>
      <c r="AE388" s="5">
        <f>IFERROR(IF(AD388=$B388,0,IF($B388=0,ROUND((ABS(AD388-'Calculs T1a'!$S$7)/'Calculs T1a'!$S$7)*100,0),ROUND((ABS(AD388-$B388)/$B388)*100,0))), "No Prediction")</f>
        <v>0</v>
      </c>
      <c r="AG388" s="5">
        <f>IFERROR(IF(AF388=$B388,0,IF($B388=0,ROUND((ABS(AF388-'Calculs T1a'!$S$7)/'Calculs T1a'!$S$7)*100,0),ROUND((ABS(AF388-$B388)/$B388)*100,0))), "No Prediction")</f>
        <v>0</v>
      </c>
      <c r="AI388" s="5">
        <f>IFERROR(IF(AH388=$B388,0,IF($B388=0,ROUND((ABS(AH388-'Calculs T1a'!$S$7)/'Calculs T1a'!$S$7)*100,0),ROUND((ABS(AH388-$B388)/$B388)*100,0))), "No Prediction")</f>
        <v>0</v>
      </c>
      <c r="AK388" s="5">
        <f>IFERROR(IF(AJ388=$B388,0,IF($B388=0,ROUND((ABS(AJ388-'Calculs T1a'!$S$7)/'Calculs T1a'!$S$7)*100,0),ROUND((ABS(AJ388-$B388)/$B388)*100,0))), "No Prediction")</f>
        <v>0</v>
      </c>
      <c r="AM388" s="5">
        <f>IFERROR(IF(AL388=$B388,0,IF($B388=0,ROUND((ABS(AL388-'Calculs T1a'!$S$7)/'Calculs T1a'!$S$7)*100,0),ROUND((ABS(AL388-$B388)/$B388)*100,0))), "No Prediction")</f>
        <v>0</v>
      </c>
      <c r="AO388" s="5">
        <f>IFERROR(IF(AN388=$B388,0,IF($B388=0,ROUND((ABS(AN388-'Calculs T1a'!$S$7)/'Calculs T1a'!$S$7)*100,0),ROUND((ABS(AN388-$B388)/$B388)*100,0))), "No Prediction")</f>
        <v>0</v>
      </c>
      <c r="AQ388" s="5">
        <f>IFERROR(IF(AP388=$B388,0,IF($B388=0,ROUND((ABS(AP388-'Calculs T1a'!$S$7)/'Calculs T1a'!$S$7)*100,0),ROUND((ABS(AP388-$B388)/$B388)*100,0))), "No Prediction")</f>
        <v>0</v>
      </c>
      <c r="AS388" s="5">
        <f>IFERROR(IF(AR388=$B388,0,IF($B388=0,ROUND((ABS(AR388-'Calculs T1a'!$S$7)/'Calculs T1a'!$S$7)*100,0),ROUND((ABS(AR388-$B388)/$B388)*100,0))), "No Prediction")</f>
        <v>0</v>
      </c>
      <c r="AU388" s="5">
        <f>IFERROR(IF(AT388=$B388,0,IF($B388=0,ROUND((ABS(AT388-'Calculs T1a'!$S$7)/'Calculs T1a'!$S$7)*100,0),ROUND((ABS(AT388-$B388)/$B388)*100,0))), "No Prediction")</f>
        <v>0</v>
      </c>
      <c r="AW388" s="5">
        <f>IFERROR(IF(AV388=$B388,0,IF($B388=0,ROUND((ABS(AV388-'Calculs T1a'!$S$7)/'Calculs T1a'!$S$7)*100,0),ROUND((ABS(AV388-$B388)/$B388)*100,0))), "No Prediction")</f>
        <v>0</v>
      </c>
      <c r="BB388" s="5">
        <f>IFERROR(IF(BA388=$B388,0,IF($B388=0,ROUND((ABS(BA388-'Calculs T1a'!$S$7)/'Calculs T1a'!$S$7)*100,0),ROUND((ABS(BA388-$B388)/$B388)*100,0))), "No Prediction")</f>
        <v>0</v>
      </c>
      <c r="BD388" s="5">
        <f>IFERROR(IF(BC388=$B388,0,IF($B388=0,ROUND((ABS(BC388-'Calculs T1a'!$S$7)/'Calculs T1a'!$S$7)*100,0),ROUND((ABS(BC388-$B388)/$B388)*100,0))), "No Prediction")</f>
        <v>0</v>
      </c>
      <c r="BF388" s="5">
        <f>IFERROR(IF(BE388=$B388,0,IF($B388=0,ROUND((ABS(BE388-'Calculs T1a'!$S$7)/'Calculs T1a'!$S$7)*100,0),ROUND((ABS(BE388-$B388)/$B388)*100,0))), "No Prediction")</f>
        <v>0</v>
      </c>
      <c r="BH388" s="5">
        <f>IFERROR(IF(BG388=$B388,0,IF($B388=0,ROUND((ABS(BG388-'Calculs T1a'!$S$7)/'Calculs T1a'!$S$7)*100,0),ROUND((ABS(BG388-$B388)/$B388)*100,0))), "No Prediction")</f>
        <v>0</v>
      </c>
      <c r="BJ388" s="5">
        <f>IFERROR(IF(BI388=$B388,0,IF($B388=0,ROUND((ABS(BI388-'Calculs T1a'!$S$7)/'Calculs T1a'!$S$7)*100,0),ROUND((ABS(BI388-$B388)/$B388)*100,0))), "No Prediction")</f>
        <v>0</v>
      </c>
      <c r="BL388" s="5">
        <f>IFERROR(IF(BK388=$B388,0,IF($B388=0,ROUND((ABS(BK388-'Calculs T1a'!$S$7)/'Calculs T1a'!$S$7)*100,0),ROUND((ABS(BK388-$B388)/$B388)*100,0))), "No Prediction")</f>
        <v>0</v>
      </c>
      <c r="BN388" s="5">
        <f>IFERROR(IF(BM388=$B388,0,IF($B388=0,ROUND((ABS(BM388-'Calculs T1a'!$S$7)/'Calculs T1a'!$S$7)*100,0),ROUND((ABS(BM388-$B388)/$B388)*100,0))), "No Prediction")</f>
        <v>0</v>
      </c>
      <c r="BP388" s="5">
        <f>IFERROR(IF(BO388=$B388,0,IF($B388=0,ROUND((ABS(BO388-'Calculs T1a'!$S$7)/'Calculs T1a'!$S$7)*100,0),ROUND((ABS(BO388-$B388)/$B388)*100,0))), "No Prediction")</f>
        <v>0</v>
      </c>
      <c r="BR388" s="5">
        <f>IFERROR(IF(BQ388=$B388,0,IF($B388=0,ROUND((ABS(BQ388-'Calculs T1a'!$S$7)/'Calculs T1a'!$S$7)*100,0),ROUND((ABS(BQ388-$B388)/$B388)*100,0))), "No Prediction")</f>
        <v>0</v>
      </c>
      <c r="BT388" s="5">
        <f>IFERROR(IF(BS388=$B388,0,IF($B388=0,ROUND((ABS(BS388-'Calculs T1a'!$S$7)/'Calculs T1a'!$S$7)*100,0),ROUND((ABS(BS388-$B388)/$B388)*100,0))), "No Prediction")</f>
        <v>0</v>
      </c>
      <c r="BV388" s="5">
        <f>IFERROR(IF(BU388=$B388,0,IF($B388=0,ROUND((ABS(BU388-'Calculs T1a'!$S$7)/'Calculs T1a'!$S$7)*100,0),ROUND((ABS(BU388-$B388)/$B388)*100,0))), "No Prediction")</f>
        <v>0</v>
      </c>
    </row>
    <row r="389" spans="4:74" x14ac:dyDescent="0.3">
      <c r="D389" s="5">
        <f>IFERROR(IF(C389=$B389,0,IF($B389=0,ROUND((ABS(C389-'Calculs T1a'!$S$7)/'Calculs T1a'!$S$7)*100,0),ROUND((ABS(C389-$B389)/$B389)*100,0))), "No Prediction")</f>
        <v>0</v>
      </c>
      <c r="F389" s="5">
        <f>IFERROR(IF(E389=$B389,0,IF($B389=0,ROUND((ABS(E389-'Calculs T1a'!$S$7)/'Calculs T1a'!$S$7)*100,0),ROUND((ABS(E389-$B389)/$B389)*100,0))), "No Prediction")</f>
        <v>0</v>
      </c>
      <c r="H389" s="5">
        <f>IFERROR(IF(G389=$B389,0,IF($B389=0,ROUND((ABS(G389-'Calculs T1a'!$S$7)/'Calculs T1a'!$S$7)*100,0),ROUND((ABS(G389-$B389)/$B389)*100,0))), "No Prediction")</f>
        <v>0</v>
      </c>
      <c r="J389" s="5">
        <f>IFERROR(IF(I389=$B389,0,IF($B389=0,ROUND((ABS(I389-'Calculs T1a'!$S$7)/'Calculs T1a'!$S$7)*100,0),ROUND((ABS(I389-$B389)/$B389)*100,0))), "No Prediction")</f>
        <v>0</v>
      </c>
      <c r="L389" s="5">
        <f>IFERROR(IF(K389=$B389,0,IF($B389=0,ROUND((ABS(K389-'Calculs T1a'!$S$7)/'Calculs T1a'!$S$7)*100,0),ROUND((ABS(K389-$B389)/$B389)*100,0))), "No Prediction")</f>
        <v>0</v>
      </c>
      <c r="N389" s="5">
        <f>IFERROR(IF(M389=$B389,0,IF($B389=0,ROUND((ABS(M389-'Calculs T1a'!$S$7)/'Calculs T1a'!$S$7)*100,0),ROUND((ABS(M389-$B389)/$B389)*100,0))), "No Prediction")</f>
        <v>0</v>
      </c>
      <c r="P389" s="5">
        <f>IFERROR(IF(O389=$B389,0,IF($B389=0,ROUND((ABS(O389-'Calculs T1a'!$S$7)/'Calculs T1a'!$S$7)*100,0),ROUND((ABS(O389-$B389)/$B389)*100,0))), "No Prediction")</f>
        <v>0</v>
      </c>
      <c r="R389" s="5">
        <f>IFERROR(IF(Q389=$B389,0,IF($B389=0,ROUND((ABS(Q389-'Calculs T1a'!$S$7)/'Calculs T1a'!$S$7)*100,0),ROUND((ABS(Q389-$B389)/$B389)*100,0))), "No Prediction")</f>
        <v>0</v>
      </c>
      <c r="T389" s="5">
        <f>IFERROR(IF(S389=$B389,0,IF($B389=0,ROUND((ABS(S389-'Calculs T1a'!$S$7)/'Calculs T1a'!$S$7)*100,0),ROUND((ABS(S389-$B389)/$B389)*100,0))), "No Prediction")</f>
        <v>0</v>
      </c>
      <c r="V389" s="5">
        <f>IFERROR(IF(U389=$B389,0,IF($B389=0,ROUND((ABS(U389-'Calculs T1a'!$S$7)/'Calculs T1a'!$S$7)*100,0),ROUND((ABS(U389-$B389)/$B389)*100,0))), "No Prediction")</f>
        <v>0</v>
      </c>
      <c r="X389" s="5">
        <f>IFERROR(IF(W389=$B389,0,IF($B389=0,ROUND((ABS(W389-'Calculs T1a'!$S$7)/'Calculs T1a'!$S$7)*100,0),ROUND((ABS(W389-$B389)/$B389)*100,0))), "No Prediction")</f>
        <v>0</v>
      </c>
      <c r="AC389" s="5">
        <f>IFERROR(IF(AB389=$B389,0,IF($B389=0,ROUND((ABS(AB389-'Calculs T1a'!$S$7)/'Calculs T1a'!$S$7)*100,0),ROUND((ABS(AB389-$B389)/$B389)*100,0))), "No Prediction")</f>
        <v>0</v>
      </c>
      <c r="AE389" s="5">
        <f>IFERROR(IF(AD389=$B389,0,IF($B389=0,ROUND((ABS(AD389-'Calculs T1a'!$S$7)/'Calculs T1a'!$S$7)*100,0),ROUND((ABS(AD389-$B389)/$B389)*100,0))), "No Prediction")</f>
        <v>0</v>
      </c>
      <c r="AG389" s="5">
        <f>IFERROR(IF(AF389=$B389,0,IF($B389=0,ROUND((ABS(AF389-'Calculs T1a'!$S$7)/'Calculs T1a'!$S$7)*100,0),ROUND((ABS(AF389-$B389)/$B389)*100,0))), "No Prediction")</f>
        <v>0</v>
      </c>
      <c r="AI389" s="5">
        <f>IFERROR(IF(AH389=$B389,0,IF($B389=0,ROUND((ABS(AH389-'Calculs T1a'!$S$7)/'Calculs T1a'!$S$7)*100,0),ROUND((ABS(AH389-$B389)/$B389)*100,0))), "No Prediction")</f>
        <v>0</v>
      </c>
      <c r="AK389" s="5">
        <f>IFERROR(IF(AJ389=$B389,0,IF($B389=0,ROUND((ABS(AJ389-'Calculs T1a'!$S$7)/'Calculs T1a'!$S$7)*100,0),ROUND((ABS(AJ389-$B389)/$B389)*100,0))), "No Prediction")</f>
        <v>0</v>
      </c>
      <c r="AM389" s="5">
        <f>IFERROR(IF(AL389=$B389,0,IF($B389=0,ROUND((ABS(AL389-'Calculs T1a'!$S$7)/'Calculs T1a'!$S$7)*100,0),ROUND((ABS(AL389-$B389)/$B389)*100,0))), "No Prediction")</f>
        <v>0</v>
      </c>
      <c r="AO389" s="5">
        <f>IFERROR(IF(AN389=$B389,0,IF($B389=0,ROUND((ABS(AN389-'Calculs T1a'!$S$7)/'Calculs T1a'!$S$7)*100,0),ROUND((ABS(AN389-$B389)/$B389)*100,0))), "No Prediction")</f>
        <v>0</v>
      </c>
      <c r="AQ389" s="5">
        <f>IFERROR(IF(AP389=$B389,0,IF($B389=0,ROUND((ABS(AP389-'Calculs T1a'!$S$7)/'Calculs T1a'!$S$7)*100,0),ROUND((ABS(AP389-$B389)/$B389)*100,0))), "No Prediction")</f>
        <v>0</v>
      </c>
      <c r="AS389" s="5">
        <f>IFERROR(IF(AR389=$B389,0,IF($B389=0,ROUND((ABS(AR389-'Calculs T1a'!$S$7)/'Calculs T1a'!$S$7)*100,0),ROUND((ABS(AR389-$B389)/$B389)*100,0))), "No Prediction")</f>
        <v>0</v>
      </c>
      <c r="AU389" s="5">
        <f>IFERROR(IF(AT389=$B389,0,IF($B389=0,ROUND((ABS(AT389-'Calculs T1a'!$S$7)/'Calculs T1a'!$S$7)*100,0),ROUND((ABS(AT389-$B389)/$B389)*100,0))), "No Prediction")</f>
        <v>0</v>
      </c>
      <c r="AW389" s="5">
        <f>IFERROR(IF(AV389=$B389,0,IF($B389=0,ROUND((ABS(AV389-'Calculs T1a'!$S$7)/'Calculs T1a'!$S$7)*100,0),ROUND((ABS(AV389-$B389)/$B389)*100,0))), "No Prediction")</f>
        <v>0</v>
      </c>
      <c r="BB389" s="5">
        <f>IFERROR(IF(BA389=$B389,0,IF($B389=0,ROUND((ABS(BA389-'Calculs T1a'!$S$7)/'Calculs T1a'!$S$7)*100,0),ROUND((ABS(BA389-$B389)/$B389)*100,0))), "No Prediction")</f>
        <v>0</v>
      </c>
      <c r="BD389" s="5">
        <f>IFERROR(IF(BC389=$B389,0,IF($B389=0,ROUND((ABS(BC389-'Calculs T1a'!$S$7)/'Calculs T1a'!$S$7)*100,0),ROUND((ABS(BC389-$B389)/$B389)*100,0))), "No Prediction")</f>
        <v>0</v>
      </c>
      <c r="BF389" s="5">
        <f>IFERROR(IF(BE389=$B389,0,IF($B389=0,ROUND((ABS(BE389-'Calculs T1a'!$S$7)/'Calculs T1a'!$S$7)*100,0),ROUND((ABS(BE389-$B389)/$B389)*100,0))), "No Prediction")</f>
        <v>0</v>
      </c>
      <c r="BH389" s="5">
        <f>IFERROR(IF(BG389=$B389,0,IF($B389=0,ROUND((ABS(BG389-'Calculs T1a'!$S$7)/'Calculs T1a'!$S$7)*100,0),ROUND((ABS(BG389-$B389)/$B389)*100,0))), "No Prediction")</f>
        <v>0</v>
      </c>
      <c r="BJ389" s="5">
        <f>IFERROR(IF(BI389=$B389,0,IF($B389=0,ROUND((ABS(BI389-'Calculs T1a'!$S$7)/'Calculs T1a'!$S$7)*100,0),ROUND((ABS(BI389-$B389)/$B389)*100,0))), "No Prediction")</f>
        <v>0</v>
      </c>
      <c r="BL389" s="5">
        <f>IFERROR(IF(BK389=$B389,0,IF($B389=0,ROUND((ABS(BK389-'Calculs T1a'!$S$7)/'Calculs T1a'!$S$7)*100,0),ROUND((ABS(BK389-$B389)/$B389)*100,0))), "No Prediction")</f>
        <v>0</v>
      </c>
      <c r="BN389" s="5">
        <f>IFERROR(IF(BM389=$B389,0,IF($B389=0,ROUND((ABS(BM389-'Calculs T1a'!$S$7)/'Calculs T1a'!$S$7)*100,0),ROUND((ABS(BM389-$B389)/$B389)*100,0))), "No Prediction")</f>
        <v>0</v>
      </c>
      <c r="BP389" s="5">
        <f>IFERROR(IF(BO389=$B389,0,IF($B389=0,ROUND((ABS(BO389-'Calculs T1a'!$S$7)/'Calculs T1a'!$S$7)*100,0),ROUND((ABS(BO389-$B389)/$B389)*100,0))), "No Prediction")</f>
        <v>0</v>
      </c>
      <c r="BR389" s="5">
        <f>IFERROR(IF(BQ389=$B389,0,IF($B389=0,ROUND((ABS(BQ389-'Calculs T1a'!$S$7)/'Calculs T1a'!$S$7)*100,0),ROUND((ABS(BQ389-$B389)/$B389)*100,0))), "No Prediction")</f>
        <v>0</v>
      </c>
      <c r="BT389" s="5">
        <f>IFERROR(IF(BS389=$B389,0,IF($B389=0,ROUND((ABS(BS389-'Calculs T1a'!$S$7)/'Calculs T1a'!$S$7)*100,0),ROUND((ABS(BS389-$B389)/$B389)*100,0))), "No Prediction")</f>
        <v>0</v>
      </c>
      <c r="BV389" s="5">
        <f>IFERROR(IF(BU389=$B389,0,IF($B389=0,ROUND((ABS(BU389-'Calculs T1a'!$S$7)/'Calculs T1a'!$S$7)*100,0),ROUND((ABS(BU389-$B389)/$B389)*100,0))), "No Prediction")</f>
        <v>0</v>
      </c>
    </row>
    <row r="390" spans="4:74" x14ac:dyDescent="0.3">
      <c r="D390" s="5">
        <f>IFERROR(IF(C390=$B390,0,IF($B390=0,ROUND((ABS(C390-'Calculs T1a'!$S$7)/'Calculs T1a'!$S$7)*100,0),ROUND((ABS(C390-$B390)/$B390)*100,0))), "No Prediction")</f>
        <v>0</v>
      </c>
      <c r="F390" s="5">
        <f>IFERROR(IF(E390=$B390,0,IF($B390=0,ROUND((ABS(E390-'Calculs T1a'!$S$7)/'Calculs T1a'!$S$7)*100,0),ROUND((ABS(E390-$B390)/$B390)*100,0))), "No Prediction")</f>
        <v>0</v>
      </c>
      <c r="H390" s="5">
        <f>IFERROR(IF(G390=$B390,0,IF($B390=0,ROUND((ABS(G390-'Calculs T1a'!$S$7)/'Calculs T1a'!$S$7)*100,0),ROUND((ABS(G390-$B390)/$B390)*100,0))), "No Prediction")</f>
        <v>0</v>
      </c>
      <c r="J390" s="5">
        <f>IFERROR(IF(I390=$B390,0,IF($B390=0,ROUND((ABS(I390-'Calculs T1a'!$S$7)/'Calculs T1a'!$S$7)*100,0),ROUND((ABS(I390-$B390)/$B390)*100,0))), "No Prediction")</f>
        <v>0</v>
      </c>
      <c r="L390" s="5">
        <f>IFERROR(IF(K390=$B390,0,IF($B390=0,ROUND((ABS(K390-'Calculs T1a'!$S$7)/'Calculs T1a'!$S$7)*100,0),ROUND((ABS(K390-$B390)/$B390)*100,0))), "No Prediction")</f>
        <v>0</v>
      </c>
      <c r="N390" s="5">
        <f>IFERROR(IF(M390=$B390,0,IF($B390=0,ROUND((ABS(M390-'Calculs T1a'!$S$7)/'Calculs T1a'!$S$7)*100,0),ROUND((ABS(M390-$B390)/$B390)*100,0))), "No Prediction")</f>
        <v>0</v>
      </c>
      <c r="P390" s="5">
        <f>IFERROR(IF(O390=$B390,0,IF($B390=0,ROUND((ABS(O390-'Calculs T1a'!$S$7)/'Calculs T1a'!$S$7)*100,0),ROUND((ABS(O390-$B390)/$B390)*100,0))), "No Prediction")</f>
        <v>0</v>
      </c>
      <c r="R390" s="5">
        <f>IFERROR(IF(Q390=$B390,0,IF($B390=0,ROUND((ABS(Q390-'Calculs T1a'!$S$7)/'Calculs T1a'!$S$7)*100,0),ROUND((ABS(Q390-$B390)/$B390)*100,0))), "No Prediction")</f>
        <v>0</v>
      </c>
      <c r="T390" s="5">
        <f>IFERROR(IF(S390=$B390,0,IF($B390=0,ROUND((ABS(S390-'Calculs T1a'!$S$7)/'Calculs T1a'!$S$7)*100,0),ROUND((ABS(S390-$B390)/$B390)*100,0))), "No Prediction")</f>
        <v>0</v>
      </c>
      <c r="V390" s="5">
        <f>IFERROR(IF(U390=$B390,0,IF($B390=0,ROUND((ABS(U390-'Calculs T1a'!$S$7)/'Calculs T1a'!$S$7)*100,0),ROUND((ABS(U390-$B390)/$B390)*100,0))), "No Prediction")</f>
        <v>0</v>
      </c>
      <c r="X390" s="5">
        <f>IFERROR(IF(W390=$B390,0,IF($B390=0,ROUND((ABS(W390-'Calculs T1a'!$S$7)/'Calculs T1a'!$S$7)*100,0),ROUND((ABS(W390-$B390)/$B390)*100,0))), "No Prediction")</f>
        <v>0</v>
      </c>
      <c r="AC390" s="5">
        <f>IFERROR(IF(AB390=$B390,0,IF($B390=0,ROUND((ABS(AB390-'Calculs T1a'!$S$7)/'Calculs T1a'!$S$7)*100,0),ROUND((ABS(AB390-$B390)/$B390)*100,0))), "No Prediction")</f>
        <v>0</v>
      </c>
      <c r="AE390" s="5">
        <f>IFERROR(IF(AD390=$B390,0,IF($B390=0,ROUND((ABS(AD390-'Calculs T1a'!$S$7)/'Calculs T1a'!$S$7)*100,0),ROUND((ABS(AD390-$B390)/$B390)*100,0))), "No Prediction")</f>
        <v>0</v>
      </c>
      <c r="AG390" s="5">
        <f>IFERROR(IF(AF390=$B390,0,IF($B390=0,ROUND((ABS(AF390-'Calculs T1a'!$S$7)/'Calculs T1a'!$S$7)*100,0),ROUND((ABS(AF390-$B390)/$B390)*100,0))), "No Prediction")</f>
        <v>0</v>
      </c>
      <c r="AI390" s="5">
        <f>IFERROR(IF(AH390=$B390,0,IF($B390=0,ROUND((ABS(AH390-'Calculs T1a'!$S$7)/'Calculs T1a'!$S$7)*100,0),ROUND((ABS(AH390-$B390)/$B390)*100,0))), "No Prediction")</f>
        <v>0</v>
      </c>
      <c r="AK390" s="5">
        <f>IFERROR(IF(AJ390=$B390,0,IF($B390=0,ROUND((ABS(AJ390-'Calculs T1a'!$S$7)/'Calculs T1a'!$S$7)*100,0),ROUND((ABS(AJ390-$B390)/$B390)*100,0))), "No Prediction")</f>
        <v>0</v>
      </c>
      <c r="AM390" s="5">
        <f>IFERROR(IF(AL390=$B390,0,IF($B390=0,ROUND((ABS(AL390-'Calculs T1a'!$S$7)/'Calculs T1a'!$S$7)*100,0),ROUND((ABS(AL390-$B390)/$B390)*100,0))), "No Prediction")</f>
        <v>0</v>
      </c>
      <c r="AO390" s="5">
        <f>IFERROR(IF(AN390=$B390,0,IF($B390=0,ROUND((ABS(AN390-'Calculs T1a'!$S$7)/'Calculs T1a'!$S$7)*100,0),ROUND((ABS(AN390-$B390)/$B390)*100,0))), "No Prediction")</f>
        <v>0</v>
      </c>
      <c r="AQ390" s="5">
        <f>IFERROR(IF(AP390=$B390,0,IF($B390=0,ROUND((ABS(AP390-'Calculs T1a'!$S$7)/'Calculs T1a'!$S$7)*100,0),ROUND((ABS(AP390-$B390)/$B390)*100,0))), "No Prediction")</f>
        <v>0</v>
      </c>
      <c r="AS390" s="5">
        <f>IFERROR(IF(AR390=$B390,0,IF($B390=0,ROUND((ABS(AR390-'Calculs T1a'!$S$7)/'Calculs T1a'!$S$7)*100,0),ROUND((ABS(AR390-$B390)/$B390)*100,0))), "No Prediction")</f>
        <v>0</v>
      </c>
      <c r="AU390" s="5">
        <f>IFERROR(IF(AT390=$B390,0,IF($B390=0,ROUND((ABS(AT390-'Calculs T1a'!$S$7)/'Calculs T1a'!$S$7)*100,0),ROUND((ABS(AT390-$B390)/$B390)*100,0))), "No Prediction")</f>
        <v>0</v>
      </c>
      <c r="AW390" s="5">
        <f>IFERROR(IF(AV390=$B390,0,IF($B390=0,ROUND((ABS(AV390-'Calculs T1a'!$S$7)/'Calculs T1a'!$S$7)*100,0),ROUND((ABS(AV390-$B390)/$B390)*100,0))), "No Prediction")</f>
        <v>0</v>
      </c>
      <c r="BB390" s="5">
        <f>IFERROR(IF(BA390=$B390,0,IF($B390=0,ROUND((ABS(BA390-'Calculs T1a'!$S$7)/'Calculs T1a'!$S$7)*100,0),ROUND((ABS(BA390-$B390)/$B390)*100,0))), "No Prediction")</f>
        <v>0</v>
      </c>
      <c r="BD390" s="5">
        <f>IFERROR(IF(BC390=$B390,0,IF($B390=0,ROUND((ABS(BC390-'Calculs T1a'!$S$7)/'Calculs T1a'!$S$7)*100,0),ROUND((ABS(BC390-$B390)/$B390)*100,0))), "No Prediction")</f>
        <v>0</v>
      </c>
      <c r="BF390" s="5">
        <f>IFERROR(IF(BE390=$B390,0,IF($B390=0,ROUND((ABS(BE390-'Calculs T1a'!$S$7)/'Calculs T1a'!$S$7)*100,0),ROUND((ABS(BE390-$B390)/$B390)*100,0))), "No Prediction")</f>
        <v>0</v>
      </c>
      <c r="BH390" s="5">
        <f>IFERROR(IF(BG390=$B390,0,IF($B390=0,ROUND((ABS(BG390-'Calculs T1a'!$S$7)/'Calculs T1a'!$S$7)*100,0),ROUND((ABS(BG390-$B390)/$B390)*100,0))), "No Prediction")</f>
        <v>0</v>
      </c>
      <c r="BJ390" s="5">
        <f>IFERROR(IF(BI390=$B390,0,IF($B390=0,ROUND((ABS(BI390-'Calculs T1a'!$S$7)/'Calculs T1a'!$S$7)*100,0),ROUND((ABS(BI390-$B390)/$B390)*100,0))), "No Prediction")</f>
        <v>0</v>
      </c>
      <c r="BL390" s="5">
        <f>IFERROR(IF(BK390=$B390,0,IF($B390=0,ROUND((ABS(BK390-'Calculs T1a'!$S$7)/'Calculs T1a'!$S$7)*100,0),ROUND((ABS(BK390-$B390)/$B390)*100,0))), "No Prediction")</f>
        <v>0</v>
      </c>
      <c r="BN390" s="5">
        <f>IFERROR(IF(BM390=$B390,0,IF($B390=0,ROUND((ABS(BM390-'Calculs T1a'!$S$7)/'Calculs T1a'!$S$7)*100,0),ROUND((ABS(BM390-$B390)/$B390)*100,0))), "No Prediction")</f>
        <v>0</v>
      </c>
      <c r="BP390" s="5">
        <f>IFERROR(IF(BO390=$B390,0,IF($B390=0,ROUND((ABS(BO390-'Calculs T1a'!$S$7)/'Calculs T1a'!$S$7)*100,0),ROUND((ABS(BO390-$B390)/$B390)*100,0))), "No Prediction")</f>
        <v>0</v>
      </c>
      <c r="BR390" s="5">
        <f>IFERROR(IF(BQ390=$B390,0,IF($B390=0,ROUND((ABS(BQ390-'Calculs T1a'!$S$7)/'Calculs T1a'!$S$7)*100,0),ROUND((ABS(BQ390-$B390)/$B390)*100,0))), "No Prediction")</f>
        <v>0</v>
      </c>
      <c r="BT390" s="5">
        <f>IFERROR(IF(BS390=$B390,0,IF($B390=0,ROUND((ABS(BS390-'Calculs T1a'!$S$7)/'Calculs T1a'!$S$7)*100,0),ROUND((ABS(BS390-$B390)/$B390)*100,0))), "No Prediction")</f>
        <v>0</v>
      </c>
      <c r="BV390" s="5">
        <f>IFERROR(IF(BU390=$B390,0,IF($B390=0,ROUND((ABS(BU390-'Calculs T1a'!$S$7)/'Calculs T1a'!$S$7)*100,0),ROUND((ABS(BU390-$B390)/$B390)*100,0))), "No Prediction")</f>
        <v>0</v>
      </c>
    </row>
    <row r="391" spans="4:74" x14ac:dyDescent="0.3">
      <c r="D391" s="5">
        <f>IFERROR(IF(C391=$B391,0,IF($B391=0,ROUND((ABS(C391-'Calculs T1a'!$S$7)/'Calculs T1a'!$S$7)*100,0),ROUND((ABS(C391-$B391)/$B391)*100,0))), "No Prediction")</f>
        <v>0</v>
      </c>
      <c r="F391" s="5">
        <f>IFERROR(IF(E391=$B391,0,IF($B391=0,ROUND((ABS(E391-'Calculs T1a'!$S$7)/'Calculs T1a'!$S$7)*100,0),ROUND((ABS(E391-$B391)/$B391)*100,0))), "No Prediction")</f>
        <v>0</v>
      </c>
      <c r="H391" s="5">
        <f>IFERROR(IF(G391=$B391,0,IF($B391=0,ROUND((ABS(G391-'Calculs T1a'!$S$7)/'Calculs T1a'!$S$7)*100,0),ROUND((ABS(G391-$B391)/$B391)*100,0))), "No Prediction")</f>
        <v>0</v>
      </c>
      <c r="J391" s="5">
        <f>IFERROR(IF(I391=$B391,0,IF($B391=0,ROUND((ABS(I391-'Calculs T1a'!$S$7)/'Calculs T1a'!$S$7)*100,0),ROUND((ABS(I391-$B391)/$B391)*100,0))), "No Prediction")</f>
        <v>0</v>
      </c>
      <c r="L391" s="5">
        <f>IFERROR(IF(K391=$B391,0,IF($B391=0,ROUND((ABS(K391-'Calculs T1a'!$S$7)/'Calculs T1a'!$S$7)*100,0),ROUND((ABS(K391-$B391)/$B391)*100,0))), "No Prediction")</f>
        <v>0</v>
      </c>
      <c r="N391" s="5">
        <f>IFERROR(IF(M391=$B391,0,IF($B391=0,ROUND((ABS(M391-'Calculs T1a'!$S$7)/'Calculs T1a'!$S$7)*100,0),ROUND((ABS(M391-$B391)/$B391)*100,0))), "No Prediction")</f>
        <v>0</v>
      </c>
      <c r="P391" s="5">
        <f>IFERROR(IF(O391=$B391,0,IF($B391=0,ROUND((ABS(O391-'Calculs T1a'!$S$7)/'Calculs T1a'!$S$7)*100,0),ROUND((ABS(O391-$B391)/$B391)*100,0))), "No Prediction")</f>
        <v>0</v>
      </c>
      <c r="R391" s="5">
        <f>IFERROR(IF(Q391=$B391,0,IF($B391=0,ROUND((ABS(Q391-'Calculs T1a'!$S$7)/'Calculs T1a'!$S$7)*100,0),ROUND((ABS(Q391-$B391)/$B391)*100,0))), "No Prediction")</f>
        <v>0</v>
      </c>
      <c r="T391" s="5">
        <f>IFERROR(IF(S391=$B391,0,IF($B391=0,ROUND((ABS(S391-'Calculs T1a'!$S$7)/'Calculs T1a'!$S$7)*100,0),ROUND((ABS(S391-$B391)/$B391)*100,0))), "No Prediction")</f>
        <v>0</v>
      </c>
      <c r="V391" s="5">
        <f>IFERROR(IF(U391=$B391,0,IF($B391=0,ROUND((ABS(U391-'Calculs T1a'!$S$7)/'Calculs T1a'!$S$7)*100,0),ROUND((ABS(U391-$B391)/$B391)*100,0))), "No Prediction")</f>
        <v>0</v>
      </c>
      <c r="X391" s="5">
        <f>IFERROR(IF(W391=$B391,0,IF($B391=0,ROUND((ABS(W391-'Calculs T1a'!$S$7)/'Calculs T1a'!$S$7)*100,0),ROUND((ABS(W391-$B391)/$B391)*100,0))), "No Prediction")</f>
        <v>0</v>
      </c>
      <c r="AC391" s="5">
        <f>IFERROR(IF(AB391=$B391,0,IF($B391=0,ROUND((ABS(AB391-'Calculs T1a'!$S$7)/'Calculs T1a'!$S$7)*100,0),ROUND((ABS(AB391-$B391)/$B391)*100,0))), "No Prediction")</f>
        <v>0</v>
      </c>
      <c r="AE391" s="5">
        <f>IFERROR(IF(AD391=$B391,0,IF($B391=0,ROUND((ABS(AD391-'Calculs T1a'!$S$7)/'Calculs T1a'!$S$7)*100,0),ROUND((ABS(AD391-$B391)/$B391)*100,0))), "No Prediction")</f>
        <v>0</v>
      </c>
      <c r="AG391" s="5">
        <f>IFERROR(IF(AF391=$B391,0,IF($B391=0,ROUND((ABS(AF391-'Calculs T1a'!$S$7)/'Calculs T1a'!$S$7)*100,0),ROUND((ABS(AF391-$B391)/$B391)*100,0))), "No Prediction")</f>
        <v>0</v>
      </c>
      <c r="AI391" s="5">
        <f>IFERROR(IF(AH391=$B391,0,IF($B391=0,ROUND((ABS(AH391-'Calculs T1a'!$S$7)/'Calculs T1a'!$S$7)*100,0),ROUND((ABS(AH391-$B391)/$B391)*100,0))), "No Prediction")</f>
        <v>0</v>
      </c>
      <c r="AK391" s="5">
        <f>IFERROR(IF(AJ391=$B391,0,IF($B391=0,ROUND((ABS(AJ391-'Calculs T1a'!$S$7)/'Calculs T1a'!$S$7)*100,0),ROUND((ABS(AJ391-$B391)/$B391)*100,0))), "No Prediction")</f>
        <v>0</v>
      </c>
      <c r="AM391" s="5">
        <f>IFERROR(IF(AL391=$B391,0,IF($B391=0,ROUND((ABS(AL391-'Calculs T1a'!$S$7)/'Calculs T1a'!$S$7)*100,0),ROUND((ABS(AL391-$B391)/$B391)*100,0))), "No Prediction")</f>
        <v>0</v>
      </c>
      <c r="AO391" s="5">
        <f>IFERROR(IF(AN391=$B391,0,IF($B391=0,ROUND((ABS(AN391-'Calculs T1a'!$S$7)/'Calculs T1a'!$S$7)*100,0),ROUND((ABS(AN391-$B391)/$B391)*100,0))), "No Prediction")</f>
        <v>0</v>
      </c>
      <c r="AQ391" s="5">
        <f>IFERROR(IF(AP391=$B391,0,IF($B391=0,ROUND((ABS(AP391-'Calculs T1a'!$S$7)/'Calculs T1a'!$S$7)*100,0),ROUND((ABS(AP391-$B391)/$B391)*100,0))), "No Prediction")</f>
        <v>0</v>
      </c>
      <c r="AS391" s="5">
        <f>IFERROR(IF(AR391=$B391,0,IF($B391=0,ROUND((ABS(AR391-'Calculs T1a'!$S$7)/'Calculs T1a'!$S$7)*100,0),ROUND((ABS(AR391-$B391)/$B391)*100,0))), "No Prediction")</f>
        <v>0</v>
      </c>
      <c r="AU391" s="5">
        <f>IFERROR(IF(AT391=$B391,0,IF($B391=0,ROUND((ABS(AT391-'Calculs T1a'!$S$7)/'Calculs T1a'!$S$7)*100,0),ROUND((ABS(AT391-$B391)/$B391)*100,0))), "No Prediction")</f>
        <v>0</v>
      </c>
      <c r="AW391" s="5">
        <f>IFERROR(IF(AV391=$B391,0,IF($B391=0,ROUND((ABS(AV391-'Calculs T1a'!$S$7)/'Calculs T1a'!$S$7)*100,0),ROUND((ABS(AV391-$B391)/$B391)*100,0))), "No Prediction")</f>
        <v>0</v>
      </c>
      <c r="BB391" s="5">
        <f>IFERROR(IF(BA391=$B391,0,IF($B391=0,ROUND((ABS(BA391-'Calculs T1a'!$S$7)/'Calculs T1a'!$S$7)*100,0),ROUND((ABS(BA391-$B391)/$B391)*100,0))), "No Prediction")</f>
        <v>0</v>
      </c>
      <c r="BD391" s="5">
        <f>IFERROR(IF(BC391=$B391,0,IF($B391=0,ROUND((ABS(BC391-'Calculs T1a'!$S$7)/'Calculs T1a'!$S$7)*100,0),ROUND((ABS(BC391-$B391)/$B391)*100,0))), "No Prediction")</f>
        <v>0</v>
      </c>
      <c r="BF391" s="5">
        <f>IFERROR(IF(BE391=$B391,0,IF($B391=0,ROUND((ABS(BE391-'Calculs T1a'!$S$7)/'Calculs T1a'!$S$7)*100,0),ROUND((ABS(BE391-$B391)/$B391)*100,0))), "No Prediction")</f>
        <v>0</v>
      </c>
      <c r="BH391" s="5">
        <f>IFERROR(IF(BG391=$B391,0,IF($B391=0,ROUND((ABS(BG391-'Calculs T1a'!$S$7)/'Calculs T1a'!$S$7)*100,0),ROUND((ABS(BG391-$B391)/$B391)*100,0))), "No Prediction")</f>
        <v>0</v>
      </c>
      <c r="BJ391" s="5">
        <f>IFERROR(IF(BI391=$B391,0,IF($B391=0,ROUND((ABS(BI391-'Calculs T1a'!$S$7)/'Calculs T1a'!$S$7)*100,0),ROUND((ABS(BI391-$B391)/$B391)*100,0))), "No Prediction")</f>
        <v>0</v>
      </c>
      <c r="BL391" s="5">
        <f>IFERROR(IF(BK391=$B391,0,IF($B391=0,ROUND((ABS(BK391-'Calculs T1a'!$S$7)/'Calculs T1a'!$S$7)*100,0),ROUND((ABS(BK391-$B391)/$B391)*100,0))), "No Prediction")</f>
        <v>0</v>
      </c>
      <c r="BN391" s="5">
        <f>IFERROR(IF(BM391=$B391,0,IF($B391=0,ROUND((ABS(BM391-'Calculs T1a'!$S$7)/'Calculs T1a'!$S$7)*100,0),ROUND((ABS(BM391-$B391)/$B391)*100,0))), "No Prediction")</f>
        <v>0</v>
      </c>
      <c r="BP391" s="5">
        <f>IFERROR(IF(BO391=$B391,0,IF($B391=0,ROUND((ABS(BO391-'Calculs T1a'!$S$7)/'Calculs T1a'!$S$7)*100,0),ROUND((ABS(BO391-$B391)/$B391)*100,0))), "No Prediction")</f>
        <v>0</v>
      </c>
      <c r="BR391" s="5">
        <f>IFERROR(IF(BQ391=$B391,0,IF($B391=0,ROUND((ABS(BQ391-'Calculs T1a'!$S$7)/'Calculs T1a'!$S$7)*100,0),ROUND((ABS(BQ391-$B391)/$B391)*100,0))), "No Prediction")</f>
        <v>0</v>
      </c>
      <c r="BT391" s="5">
        <f>IFERROR(IF(BS391=$B391,0,IF($B391=0,ROUND((ABS(BS391-'Calculs T1a'!$S$7)/'Calculs T1a'!$S$7)*100,0),ROUND((ABS(BS391-$B391)/$B391)*100,0))), "No Prediction")</f>
        <v>0</v>
      </c>
      <c r="BV391" s="5">
        <f>IFERROR(IF(BU391=$B391,0,IF($B391=0,ROUND((ABS(BU391-'Calculs T1a'!$S$7)/'Calculs T1a'!$S$7)*100,0),ROUND((ABS(BU391-$B391)/$B391)*100,0))), "No Prediction")</f>
        <v>0</v>
      </c>
    </row>
    <row r="392" spans="4:74" x14ac:dyDescent="0.3">
      <c r="D392" s="5">
        <f>IFERROR(IF(C392=$B392,0,IF($B392=0,ROUND((ABS(C392-'Calculs T1a'!$S$7)/'Calculs T1a'!$S$7)*100,0),ROUND((ABS(C392-$B392)/$B392)*100,0))), "No Prediction")</f>
        <v>0</v>
      </c>
      <c r="F392" s="5">
        <f>IFERROR(IF(E392=$B392,0,IF($B392=0,ROUND((ABS(E392-'Calculs T1a'!$S$7)/'Calculs T1a'!$S$7)*100,0),ROUND((ABS(E392-$B392)/$B392)*100,0))), "No Prediction")</f>
        <v>0</v>
      </c>
      <c r="H392" s="5">
        <f>IFERROR(IF(G392=$B392,0,IF($B392=0,ROUND((ABS(G392-'Calculs T1a'!$S$7)/'Calculs T1a'!$S$7)*100,0),ROUND((ABS(G392-$B392)/$B392)*100,0))), "No Prediction")</f>
        <v>0</v>
      </c>
      <c r="J392" s="5">
        <f>IFERROR(IF(I392=$B392,0,IF($B392=0,ROUND((ABS(I392-'Calculs T1a'!$S$7)/'Calculs T1a'!$S$7)*100,0),ROUND((ABS(I392-$B392)/$B392)*100,0))), "No Prediction")</f>
        <v>0</v>
      </c>
      <c r="L392" s="5">
        <f>IFERROR(IF(K392=$B392,0,IF($B392=0,ROUND((ABS(K392-'Calculs T1a'!$S$7)/'Calculs T1a'!$S$7)*100,0),ROUND((ABS(K392-$B392)/$B392)*100,0))), "No Prediction")</f>
        <v>0</v>
      </c>
      <c r="N392" s="5">
        <f>IFERROR(IF(M392=$B392,0,IF($B392=0,ROUND((ABS(M392-'Calculs T1a'!$S$7)/'Calculs T1a'!$S$7)*100,0),ROUND((ABS(M392-$B392)/$B392)*100,0))), "No Prediction")</f>
        <v>0</v>
      </c>
      <c r="P392" s="5">
        <f>IFERROR(IF(O392=$B392,0,IF($B392=0,ROUND((ABS(O392-'Calculs T1a'!$S$7)/'Calculs T1a'!$S$7)*100,0),ROUND((ABS(O392-$B392)/$B392)*100,0))), "No Prediction")</f>
        <v>0</v>
      </c>
      <c r="R392" s="5">
        <f>IFERROR(IF(Q392=$B392,0,IF($B392=0,ROUND((ABS(Q392-'Calculs T1a'!$S$7)/'Calculs T1a'!$S$7)*100,0),ROUND((ABS(Q392-$B392)/$B392)*100,0))), "No Prediction")</f>
        <v>0</v>
      </c>
      <c r="T392" s="5">
        <f>IFERROR(IF(S392=$B392,0,IF($B392=0,ROUND((ABS(S392-'Calculs T1a'!$S$7)/'Calculs T1a'!$S$7)*100,0),ROUND((ABS(S392-$B392)/$B392)*100,0))), "No Prediction")</f>
        <v>0</v>
      </c>
      <c r="V392" s="5">
        <f>IFERROR(IF(U392=$B392,0,IF($B392=0,ROUND((ABS(U392-'Calculs T1a'!$S$7)/'Calculs T1a'!$S$7)*100,0),ROUND((ABS(U392-$B392)/$B392)*100,0))), "No Prediction")</f>
        <v>0</v>
      </c>
      <c r="X392" s="5">
        <f>IFERROR(IF(W392=$B392,0,IF($B392=0,ROUND((ABS(W392-'Calculs T1a'!$S$7)/'Calculs T1a'!$S$7)*100,0),ROUND((ABS(W392-$B392)/$B392)*100,0))), "No Prediction")</f>
        <v>0</v>
      </c>
      <c r="AC392" s="5">
        <f>IFERROR(IF(AB392=$B392,0,IF($B392=0,ROUND((ABS(AB392-'Calculs T1a'!$S$7)/'Calculs T1a'!$S$7)*100,0),ROUND((ABS(AB392-$B392)/$B392)*100,0))), "No Prediction")</f>
        <v>0</v>
      </c>
      <c r="AE392" s="5">
        <f>IFERROR(IF(AD392=$B392,0,IF($B392=0,ROUND((ABS(AD392-'Calculs T1a'!$S$7)/'Calculs T1a'!$S$7)*100,0),ROUND((ABS(AD392-$B392)/$B392)*100,0))), "No Prediction")</f>
        <v>0</v>
      </c>
      <c r="AG392" s="5">
        <f>IFERROR(IF(AF392=$B392,0,IF($B392=0,ROUND((ABS(AF392-'Calculs T1a'!$S$7)/'Calculs T1a'!$S$7)*100,0),ROUND((ABS(AF392-$B392)/$B392)*100,0))), "No Prediction")</f>
        <v>0</v>
      </c>
      <c r="AI392" s="5">
        <f>IFERROR(IF(AH392=$B392,0,IF($B392=0,ROUND((ABS(AH392-'Calculs T1a'!$S$7)/'Calculs T1a'!$S$7)*100,0),ROUND((ABS(AH392-$B392)/$B392)*100,0))), "No Prediction")</f>
        <v>0</v>
      </c>
      <c r="AK392" s="5">
        <f>IFERROR(IF(AJ392=$B392,0,IF($B392=0,ROUND((ABS(AJ392-'Calculs T1a'!$S$7)/'Calculs T1a'!$S$7)*100,0),ROUND((ABS(AJ392-$B392)/$B392)*100,0))), "No Prediction")</f>
        <v>0</v>
      </c>
      <c r="AM392" s="5">
        <f>IFERROR(IF(AL392=$B392,0,IF($B392=0,ROUND((ABS(AL392-'Calculs T1a'!$S$7)/'Calculs T1a'!$S$7)*100,0),ROUND((ABS(AL392-$B392)/$B392)*100,0))), "No Prediction")</f>
        <v>0</v>
      </c>
      <c r="AO392" s="5">
        <f>IFERROR(IF(AN392=$B392,0,IF($B392=0,ROUND((ABS(AN392-'Calculs T1a'!$S$7)/'Calculs T1a'!$S$7)*100,0),ROUND((ABS(AN392-$B392)/$B392)*100,0))), "No Prediction")</f>
        <v>0</v>
      </c>
      <c r="AQ392" s="5">
        <f>IFERROR(IF(AP392=$B392,0,IF($B392=0,ROUND((ABS(AP392-'Calculs T1a'!$S$7)/'Calculs T1a'!$S$7)*100,0),ROUND((ABS(AP392-$B392)/$B392)*100,0))), "No Prediction")</f>
        <v>0</v>
      </c>
      <c r="AS392" s="5">
        <f>IFERROR(IF(AR392=$B392,0,IF($B392=0,ROUND((ABS(AR392-'Calculs T1a'!$S$7)/'Calculs T1a'!$S$7)*100,0),ROUND((ABS(AR392-$B392)/$B392)*100,0))), "No Prediction")</f>
        <v>0</v>
      </c>
      <c r="AU392" s="5">
        <f>IFERROR(IF(AT392=$B392,0,IF($B392=0,ROUND((ABS(AT392-'Calculs T1a'!$S$7)/'Calculs T1a'!$S$7)*100,0),ROUND((ABS(AT392-$B392)/$B392)*100,0))), "No Prediction")</f>
        <v>0</v>
      </c>
      <c r="AW392" s="5">
        <f>IFERROR(IF(AV392=$B392,0,IF($B392=0,ROUND((ABS(AV392-'Calculs T1a'!$S$7)/'Calculs T1a'!$S$7)*100,0),ROUND((ABS(AV392-$B392)/$B392)*100,0))), "No Prediction")</f>
        <v>0</v>
      </c>
      <c r="BB392" s="5">
        <f>IFERROR(IF(BA392=$B392,0,IF($B392=0,ROUND((ABS(BA392-'Calculs T1a'!$S$7)/'Calculs T1a'!$S$7)*100,0),ROUND((ABS(BA392-$B392)/$B392)*100,0))), "No Prediction")</f>
        <v>0</v>
      </c>
      <c r="BD392" s="5">
        <f>IFERROR(IF(BC392=$B392,0,IF($B392=0,ROUND((ABS(BC392-'Calculs T1a'!$S$7)/'Calculs T1a'!$S$7)*100,0),ROUND((ABS(BC392-$B392)/$B392)*100,0))), "No Prediction")</f>
        <v>0</v>
      </c>
      <c r="BF392" s="5">
        <f>IFERROR(IF(BE392=$B392,0,IF($B392=0,ROUND((ABS(BE392-'Calculs T1a'!$S$7)/'Calculs T1a'!$S$7)*100,0),ROUND((ABS(BE392-$B392)/$B392)*100,0))), "No Prediction")</f>
        <v>0</v>
      </c>
      <c r="BH392" s="5">
        <f>IFERROR(IF(BG392=$B392,0,IF($B392=0,ROUND((ABS(BG392-'Calculs T1a'!$S$7)/'Calculs T1a'!$S$7)*100,0),ROUND((ABS(BG392-$B392)/$B392)*100,0))), "No Prediction")</f>
        <v>0</v>
      </c>
      <c r="BJ392" s="5">
        <f>IFERROR(IF(BI392=$B392,0,IF($B392=0,ROUND((ABS(BI392-'Calculs T1a'!$S$7)/'Calculs T1a'!$S$7)*100,0),ROUND((ABS(BI392-$B392)/$B392)*100,0))), "No Prediction")</f>
        <v>0</v>
      </c>
      <c r="BL392" s="5">
        <f>IFERROR(IF(BK392=$B392,0,IF($B392=0,ROUND((ABS(BK392-'Calculs T1a'!$S$7)/'Calculs T1a'!$S$7)*100,0),ROUND((ABS(BK392-$B392)/$B392)*100,0))), "No Prediction")</f>
        <v>0</v>
      </c>
      <c r="BN392" s="5">
        <f>IFERROR(IF(BM392=$B392,0,IF($B392=0,ROUND((ABS(BM392-'Calculs T1a'!$S$7)/'Calculs T1a'!$S$7)*100,0),ROUND((ABS(BM392-$B392)/$B392)*100,0))), "No Prediction")</f>
        <v>0</v>
      </c>
      <c r="BP392" s="5">
        <f>IFERROR(IF(BO392=$B392,0,IF($B392=0,ROUND((ABS(BO392-'Calculs T1a'!$S$7)/'Calculs T1a'!$S$7)*100,0),ROUND((ABS(BO392-$B392)/$B392)*100,0))), "No Prediction")</f>
        <v>0</v>
      </c>
      <c r="BR392" s="5">
        <f>IFERROR(IF(BQ392=$B392,0,IF($B392=0,ROUND((ABS(BQ392-'Calculs T1a'!$S$7)/'Calculs T1a'!$S$7)*100,0),ROUND((ABS(BQ392-$B392)/$B392)*100,0))), "No Prediction")</f>
        <v>0</v>
      </c>
      <c r="BT392" s="5">
        <f>IFERROR(IF(BS392=$B392,0,IF($B392=0,ROUND((ABS(BS392-'Calculs T1a'!$S$7)/'Calculs T1a'!$S$7)*100,0),ROUND((ABS(BS392-$B392)/$B392)*100,0))), "No Prediction")</f>
        <v>0</v>
      </c>
      <c r="BV392" s="5">
        <f>IFERROR(IF(BU392=$B392,0,IF($B392=0,ROUND((ABS(BU392-'Calculs T1a'!$S$7)/'Calculs T1a'!$S$7)*100,0),ROUND((ABS(BU392-$B392)/$B392)*100,0))), "No Prediction")</f>
        <v>0</v>
      </c>
    </row>
    <row r="393" spans="4:74" x14ac:dyDescent="0.3">
      <c r="D393" s="5">
        <f>IFERROR(IF(C393=$B393,0,IF($B393=0,ROUND((ABS(C393-'Calculs T1a'!$S$7)/'Calculs T1a'!$S$7)*100,0),ROUND((ABS(C393-$B393)/$B393)*100,0))), "No Prediction")</f>
        <v>0</v>
      </c>
      <c r="F393" s="5">
        <f>IFERROR(IF(E393=$B393,0,IF($B393=0,ROUND((ABS(E393-'Calculs T1a'!$S$7)/'Calculs T1a'!$S$7)*100,0),ROUND((ABS(E393-$B393)/$B393)*100,0))), "No Prediction")</f>
        <v>0</v>
      </c>
      <c r="H393" s="5">
        <f>IFERROR(IF(G393=$B393,0,IF($B393=0,ROUND((ABS(G393-'Calculs T1a'!$S$7)/'Calculs T1a'!$S$7)*100,0),ROUND((ABS(G393-$B393)/$B393)*100,0))), "No Prediction")</f>
        <v>0</v>
      </c>
      <c r="J393" s="5">
        <f>IFERROR(IF(I393=$B393,0,IF($B393=0,ROUND((ABS(I393-'Calculs T1a'!$S$7)/'Calculs T1a'!$S$7)*100,0),ROUND((ABS(I393-$B393)/$B393)*100,0))), "No Prediction")</f>
        <v>0</v>
      </c>
      <c r="L393" s="5">
        <f>IFERROR(IF(K393=$B393,0,IF($B393=0,ROUND((ABS(K393-'Calculs T1a'!$S$7)/'Calculs T1a'!$S$7)*100,0),ROUND((ABS(K393-$B393)/$B393)*100,0))), "No Prediction")</f>
        <v>0</v>
      </c>
      <c r="N393" s="5">
        <f>IFERROR(IF(M393=$B393,0,IF($B393=0,ROUND((ABS(M393-'Calculs T1a'!$S$7)/'Calculs T1a'!$S$7)*100,0),ROUND((ABS(M393-$B393)/$B393)*100,0))), "No Prediction")</f>
        <v>0</v>
      </c>
      <c r="P393" s="5">
        <f>IFERROR(IF(O393=$B393,0,IF($B393=0,ROUND((ABS(O393-'Calculs T1a'!$S$7)/'Calculs T1a'!$S$7)*100,0),ROUND((ABS(O393-$B393)/$B393)*100,0))), "No Prediction")</f>
        <v>0</v>
      </c>
      <c r="R393" s="5">
        <f>IFERROR(IF(Q393=$B393,0,IF($B393=0,ROUND((ABS(Q393-'Calculs T1a'!$S$7)/'Calculs T1a'!$S$7)*100,0),ROUND((ABS(Q393-$B393)/$B393)*100,0))), "No Prediction")</f>
        <v>0</v>
      </c>
      <c r="T393" s="5">
        <f>IFERROR(IF(S393=$B393,0,IF($B393=0,ROUND((ABS(S393-'Calculs T1a'!$S$7)/'Calculs T1a'!$S$7)*100,0),ROUND((ABS(S393-$B393)/$B393)*100,0))), "No Prediction")</f>
        <v>0</v>
      </c>
      <c r="V393" s="5">
        <f>IFERROR(IF(U393=$B393,0,IF($B393=0,ROUND((ABS(U393-'Calculs T1a'!$S$7)/'Calculs T1a'!$S$7)*100,0),ROUND((ABS(U393-$B393)/$B393)*100,0))), "No Prediction")</f>
        <v>0</v>
      </c>
      <c r="X393" s="5">
        <f>IFERROR(IF(W393=$B393,0,IF($B393=0,ROUND((ABS(W393-'Calculs T1a'!$S$7)/'Calculs T1a'!$S$7)*100,0),ROUND((ABS(W393-$B393)/$B393)*100,0))), "No Prediction")</f>
        <v>0</v>
      </c>
      <c r="AC393" s="5">
        <f>IFERROR(IF(AB393=$B393,0,IF($B393=0,ROUND((ABS(AB393-'Calculs T1a'!$S$7)/'Calculs T1a'!$S$7)*100,0),ROUND((ABS(AB393-$B393)/$B393)*100,0))), "No Prediction")</f>
        <v>0</v>
      </c>
      <c r="AE393" s="5">
        <f>IFERROR(IF(AD393=$B393,0,IF($B393=0,ROUND((ABS(AD393-'Calculs T1a'!$S$7)/'Calculs T1a'!$S$7)*100,0),ROUND((ABS(AD393-$B393)/$B393)*100,0))), "No Prediction")</f>
        <v>0</v>
      </c>
      <c r="AG393" s="5">
        <f>IFERROR(IF(AF393=$B393,0,IF($B393=0,ROUND((ABS(AF393-'Calculs T1a'!$S$7)/'Calculs T1a'!$S$7)*100,0),ROUND((ABS(AF393-$B393)/$B393)*100,0))), "No Prediction")</f>
        <v>0</v>
      </c>
      <c r="AI393" s="5">
        <f>IFERROR(IF(AH393=$B393,0,IF($B393=0,ROUND((ABS(AH393-'Calculs T1a'!$S$7)/'Calculs T1a'!$S$7)*100,0),ROUND((ABS(AH393-$B393)/$B393)*100,0))), "No Prediction")</f>
        <v>0</v>
      </c>
      <c r="AK393" s="5">
        <f>IFERROR(IF(AJ393=$B393,0,IF($B393=0,ROUND((ABS(AJ393-'Calculs T1a'!$S$7)/'Calculs T1a'!$S$7)*100,0),ROUND((ABS(AJ393-$B393)/$B393)*100,0))), "No Prediction")</f>
        <v>0</v>
      </c>
      <c r="AM393" s="5">
        <f>IFERROR(IF(AL393=$B393,0,IF($B393=0,ROUND((ABS(AL393-'Calculs T1a'!$S$7)/'Calculs T1a'!$S$7)*100,0),ROUND((ABS(AL393-$B393)/$B393)*100,0))), "No Prediction")</f>
        <v>0</v>
      </c>
      <c r="AO393" s="5">
        <f>IFERROR(IF(AN393=$B393,0,IF($B393=0,ROUND((ABS(AN393-'Calculs T1a'!$S$7)/'Calculs T1a'!$S$7)*100,0),ROUND((ABS(AN393-$B393)/$B393)*100,0))), "No Prediction")</f>
        <v>0</v>
      </c>
      <c r="AQ393" s="5">
        <f>IFERROR(IF(AP393=$B393,0,IF($B393=0,ROUND((ABS(AP393-'Calculs T1a'!$S$7)/'Calculs T1a'!$S$7)*100,0),ROUND((ABS(AP393-$B393)/$B393)*100,0))), "No Prediction")</f>
        <v>0</v>
      </c>
      <c r="AS393" s="5">
        <f>IFERROR(IF(AR393=$B393,0,IF($B393=0,ROUND((ABS(AR393-'Calculs T1a'!$S$7)/'Calculs T1a'!$S$7)*100,0),ROUND((ABS(AR393-$B393)/$B393)*100,0))), "No Prediction")</f>
        <v>0</v>
      </c>
      <c r="AU393" s="5">
        <f>IFERROR(IF(AT393=$B393,0,IF($B393=0,ROUND((ABS(AT393-'Calculs T1a'!$S$7)/'Calculs T1a'!$S$7)*100,0),ROUND((ABS(AT393-$B393)/$B393)*100,0))), "No Prediction")</f>
        <v>0</v>
      </c>
      <c r="AW393" s="5">
        <f>IFERROR(IF(AV393=$B393,0,IF($B393=0,ROUND((ABS(AV393-'Calculs T1a'!$S$7)/'Calculs T1a'!$S$7)*100,0),ROUND((ABS(AV393-$B393)/$B393)*100,0))), "No Prediction")</f>
        <v>0</v>
      </c>
      <c r="BB393" s="5">
        <f>IFERROR(IF(BA393=$B393,0,IF($B393=0,ROUND((ABS(BA393-'Calculs T1a'!$S$7)/'Calculs T1a'!$S$7)*100,0),ROUND((ABS(BA393-$B393)/$B393)*100,0))), "No Prediction")</f>
        <v>0</v>
      </c>
      <c r="BD393" s="5">
        <f>IFERROR(IF(BC393=$B393,0,IF($B393=0,ROUND((ABS(BC393-'Calculs T1a'!$S$7)/'Calculs T1a'!$S$7)*100,0),ROUND((ABS(BC393-$B393)/$B393)*100,0))), "No Prediction")</f>
        <v>0</v>
      </c>
      <c r="BF393" s="5">
        <f>IFERROR(IF(BE393=$B393,0,IF($B393=0,ROUND((ABS(BE393-'Calculs T1a'!$S$7)/'Calculs T1a'!$S$7)*100,0),ROUND((ABS(BE393-$B393)/$B393)*100,0))), "No Prediction")</f>
        <v>0</v>
      </c>
      <c r="BH393" s="5">
        <f>IFERROR(IF(BG393=$B393,0,IF($B393=0,ROUND((ABS(BG393-'Calculs T1a'!$S$7)/'Calculs T1a'!$S$7)*100,0),ROUND((ABS(BG393-$B393)/$B393)*100,0))), "No Prediction")</f>
        <v>0</v>
      </c>
      <c r="BJ393" s="5">
        <f>IFERROR(IF(BI393=$B393,0,IF($B393=0,ROUND((ABS(BI393-'Calculs T1a'!$S$7)/'Calculs T1a'!$S$7)*100,0),ROUND((ABS(BI393-$B393)/$B393)*100,0))), "No Prediction")</f>
        <v>0</v>
      </c>
      <c r="BL393" s="5">
        <f>IFERROR(IF(BK393=$B393,0,IF($B393=0,ROUND((ABS(BK393-'Calculs T1a'!$S$7)/'Calculs T1a'!$S$7)*100,0),ROUND((ABS(BK393-$B393)/$B393)*100,0))), "No Prediction")</f>
        <v>0</v>
      </c>
      <c r="BN393" s="5">
        <f>IFERROR(IF(BM393=$B393,0,IF($B393=0,ROUND((ABS(BM393-'Calculs T1a'!$S$7)/'Calculs T1a'!$S$7)*100,0),ROUND((ABS(BM393-$B393)/$B393)*100,0))), "No Prediction")</f>
        <v>0</v>
      </c>
      <c r="BP393" s="5">
        <f>IFERROR(IF(BO393=$B393,0,IF($B393=0,ROUND((ABS(BO393-'Calculs T1a'!$S$7)/'Calculs T1a'!$S$7)*100,0),ROUND((ABS(BO393-$B393)/$B393)*100,0))), "No Prediction")</f>
        <v>0</v>
      </c>
      <c r="BR393" s="5">
        <f>IFERROR(IF(BQ393=$B393,0,IF($B393=0,ROUND((ABS(BQ393-'Calculs T1a'!$S$7)/'Calculs T1a'!$S$7)*100,0),ROUND((ABS(BQ393-$B393)/$B393)*100,0))), "No Prediction")</f>
        <v>0</v>
      </c>
      <c r="BT393" s="5">
        <f>IFERROR(IF(BS393=$B393,0,IF($B393=0,ROUND((ABS(BS393-'Calculs T1a'!$S$7)/'Calculs T1a'!$S$7)*100,0),ROUND((ABS(BS393-$B393)/$B393)*100,0))), "No Prediction")</f>
        <v>0</v>
      </c>
      <c r="BV393" s="5">
        <f>IFERROR(IF(BU393=$B393,0,IF($B393=0,ROUND((ABS(BU393-'Calculs T1a'!$S$7)/'Calculs T1a'!$S$7)*100,0),ROUND((ABS(BU393-$B393)/$B393)*100,0))), "No Prediction")</f>
        <v>0</v>
      </c>
    </row>
    <row r="394" spans="4:74" x14ac:dyDescent="0.3">
      <c r="D394" s="5">
        <f>IFERROR(IF(C394=$B394,0,IF($B394=0,ROUND((ABS(C394-'Calculs T1a'!$S$7)/'Calculs T1a'!$S$7)*100,0),ROUND((ABS(C394-$B394)/$B394)*100,0))), "No Prediction")</f>
        <v>0</v>
      </c>
      <c r="F394" s="5">
        <f>IFERROR(IF(E394=$B394,0,IF($B394=0,ROUND((ABS(E394-'Calculs T1a'!$S$7)/'Calculs T1a'!$S$7)*100,0),ROUND((ABS(E394-$B394)/$B394)*100,0))), "No Prediction")</f>
        <v>0</v>
      </c>
      <c r="H394" s="5">
        <f>IFERROR(IF(G394=$B394,0,IF($B394=0,ROUND((ABS(G394-'Calculs T1a'!$S$7)/'Calculs T1a'!$S$7)*100,0),ROUND((ABS(G394-$B394)/$B394)*100,0))), "No Prediction")</f>
        <v>0</v>
      </c>
      <c r="J394" s="5">
        <f>IFERROR(IF(I394=$B394,0,IF($B394=0,ROUND((ABS(I394-'Calculs T1a'!$S$7)/'Calculs T1a'!$S$7)*100,0),ROUND((ABS(I394-$B394)/$B394)*100,0))), "No Prediction")</f>
        <v>0</v>
      </c>
      <c r="L394" s="5">
        <f>IFERROR(IF(K394=$B394,0,IF($B394=0,ROUND((ABS(K394-'Calculs T1a'!$S$7)/'Calculs T1a'!$S$7)*100,0),ROUND((ABS(K394-$B394)/$B394)*100,0))), "No Prediction")</f>
        <v>0</v>
      </c>
      <c r="N394" s="5">
        <f>IFERROR(IF(M394=$B394,0,IF($B394=0,ROUND((ABS(M394-'Calculs T1a'!$S$7)/'Calculs T1a'!$S$7)*100,0),ROUND((ABS(M394-$B394)/$B394)*100,0))), "No Prediction")</f>
        <v>0</v>
      </c>
      <c r="P394" s="5">
        <f>IFERROR(IF(O394=$B394,0,IF($B394=0,ROUND((ABS(O394-'Calculs T1a'!$S$7)/'Calculs T1a'!$S$7)*100,0),ROUND((ABS(O394-$B394)/$B394)*100,0))), "No Prediction")</f>
        <v>0</v>
      </c>
      <c r="R394" s="5">
        <f>IFERROR(IF(Q394=$B394,0,IF($B394=0,ROUND((ABS(Q394-'Calculs T1a'!$S$7)/'Calculs T1a'!$S$7)*100,0),ROUND((ABS(Q394-$B394)/$B394)*100,0))), "No Prediction")</f>
        <v>0</v>
      </c>
      <c r="T394" s="5">
        <f>IFERROR(IF(S394=$B394,0,IF($B394=0,ROUND((ABS(S394-'Calculs T1a'!$S$7)/'Calculs T1a'!$S$7)*100,0),ROUND((ABS(S394-$B394)/$B394)*100,0))), "No Prediction")</f>
        <v>0</v>
      </c>
      <c r="V394" s="5">
        <f>IFERROR(IF(U394=$B394,0,IF($B394=0,ROUND((ABS(U394-'Calculs T1a'!$S$7)/'Calculs T1a'!$S$7)*100,0),ROUND((ABS(U394-$B394)/$B394)*100,0))), "No Prediction")</f>
        <v>0</v>
      </c>
      <c r="X394" s="5">
        <f>IFERROR(IF(W394=$B394,0,IF($B394=0,ROUND((ABS(W394-'Calculs T1a'!$S$7)/'Calculs T1a'!$S$7)*100,0),ROUND((ABS(W394-$B394)/$B394)*100,0))), "No Prediction")</f>
        <v>0</v>
      </c>
      <c r="AC394" s="5">
        <f>IFERROR(IF(AB394=$B394,0,IF($B394=0,ROUND((ABS(AB394-'Calculs T1a'!$S$7)/'Calculs T1a'!$S$7)*100,0),ROUND((ABS(AB394-$B394)/$B394)*100,0))), "No Prediction")</f>
        <v>0</v>
      </c>
      <c r="AE394" s="5">
        <f>IFERROR(IF(AD394=$B394,0,IF($B394=0,ROUND((ABS(AD394-'Calculs T1a'!$S$7)/'Calculs T1a'!$S$7)*100,0),ROUND((ABS(AD394-$B394)/$B394)*100,0))), "No Prediction")</f>
        <v>0</v>
      </c>
      <c r="AG394" s="5">
        <f>IFERROR(IF(AF394=$B394,0,IF($B394=0,ROUND((ABS(AF394-'Calculs T1a'!$S$7)/'Calculs T1a'!$S$7)*100,0),ROUND((ABS(AF394-$B394)/$B394)*100,0))), "No Prediction")</f>
        <v>0</v>
      </c>
      <c r="AI394" s="5">
        <f>IFERROR(IF(AH394=$B394,0,IF($B394=0,ROUND((ABS(AH394-'Calculs T1a'!$S$7)/'Calculs T1a'!$S$7)*100,0),ROUND((ABS(AH394-$B394)/$B394)*100,0))), "No Prediction")</f>
        <v>0</v>
      </c>
      <c r="AK394" s="5">
        <f>IFERROR(IF(AJ394=$B394,0,IF($B394=0,ROUND((ABS(AJ394-'Calculs T1a'!$S$7)/'Calculs T1a'!$S$7)*100,0),ROUND((ABS(AJ394-$B394)/$B394)*100,0))), "No Prediction")</f>
        <v>0</v>
      </c>
      <c r="AM394" s="5">
        <f>IFERROR(IF(AL394=$B394,0,IF($B394=0,ROUND((ABS(AL394-'Calculs T1a'!$S$7)/'Calculs T1a'!$S$7)*100,0),ROUND((ABS(AL394-$B394)/$B394)*100,0))), "No Prediction")</f>
        <v>0</v>
      </c>
      <c r="AO394" s="5">
        <f>IFERROR(IF(AN394=$B394,0,IF($B394=0,ROUND((ABS(AN394-'Calculs T1a'!$S$7)/'Calculs T1a'!$S$7)*100,0),ROUND((ABS(AN394-$B394)/$B394)*100,0))), "No Prediction")</f>
        <v>0</v>
      </c>
      <c r="AQ394" s="5">
        <f>IFERROR(IF(AP394=$B394,0,IF($B394=0,ROUND((ABS(AP394-'Calculs T1a'!$S$7)/'Calculs T1a'!$S$7)*100,0),ROUND((ABS(AP394-$B394)/$B394)*100,0))), "No Prediction")</f>
        <v>0</v>
      </c>
      <c r="AS394" s="5">
        <f>IFERROR(IF(AR394=$B394,0,IF($B394=0,ROUND((ABS(AR394-'Calculs T1a'!$S$7)/'Calculs T1a'!$S$7)*100,0),ROUND((ABS(AR394-$B394)/$B394)*100,0))), "No Prediction")</f>
        <v>0</v>
      </c>
      <c r="AU394" s="5">
        <f>IFERROR(IF(AT394=$B394,0,IF($B394=0,ROUND((ABS(AT394-'Calculs T1a'!$S$7)/'Calculs T1a'!$S$7)*100,0),ROUND((ABS(AT394-$B394)/$B394)*100,0))), "No Prediction")</f>
        <v>0</v>
      </c>
      <c r="AW394" s="5">
        <f>IFERROR(IF(AV394=$B394,0,IF($B394=0,ROUND((ABS(AV394-'Calculs T1a'!$S$7)/'Calculs T1a'!$S$7)*100,0),ROUND((ABS(AV394-$B394)/$B394)*100,0))), "No Prediction")</f>
        <v>0</v>
      </c>
      <c r="BB394" s="5">
        <f>IFERROR(IF(BA394=$B394,0,IF($B394=0,ROUND((ABS(BA394-'Calculs T1a'!$S$7)/'Calculs T1a'!$S$7)*100,0),ROUND((ABS(BA394-$B394)/$B394)*100,0))), "No Prediction")</f>
        <v>0</v>
      </c>
      <c r="BD394" s="5">
        <f>IFERROR(IF(BC394=$B394,0,IF($B394=0,ROUND((ABS(BC394-'Calculs T1a'!$S$7)/'Calculs T1a'!$S$7)*100,0),ROUND((ABS(BC394-$B394)/$B394)*100,0))), "No Prediction")</f>
        <v>0</v>
      </c>
      <c r="BF394" s="5">
        <f>IFERROR(IF(BE394=$B394,0,IF($B394=0,ROUND((ABS(BE394-'Calculs T1a'!$S$7)/'Calculs T1a'!$S$7)*100,0),ROUND((ABS(BE394-$B394)/$B394)*100,0))), "No Prediction")</f>
        <v>0</v>
      </c>
      <c r="BH394" s="5">
        <f>IFERROR(IF(BG394=$B394,0,IF($B394=0,ROUND((ABS(BG394-'Calculs T1a'!$S$7)/'Calculs T1a'!$S$7)*100,0),ROUND((ABS(BG394-$B394)/$B394)*100,0))), "No Prediction")</f>
        <v>0</v>
      </c>
      <c r="BJ394" s="5">
        <f>IFERROR(IF(BI394=$B394,0,IF($B394=0,ROUND((ABS(BI394-'Calculs T1a'!$S$7)/'Calculs T1a'!$S$7)*100,0),ROUND((ABS(BI394-$B394)/$B394)*100,0))), "No Prediction")</f>
        <v>0</v>
      </c>
      <c r="BL394" s="5">
        <f>IFERROR(IF(BK394=$B394,0,IF($B394=0,ROUND((ABS(BK394-'Calculs T1a'!$S$7)/'Calculs T1a'!$S$7)*100,0),ROUND((ABS(BK394-$B394)/$B394)*100,0))), "No Prediction")</f>
        <v>0</v>
      </c>
      <c r="BN394" s="5">
        <f>IFERROR(IF(BM394=$B394,0,IF($B394=0,ROUND((ABS(BM394-'Calculs T1a'!$S$7)/'Calculs T1a'!$S$7)*100,0),ROUND((ABS(BM394-$B394)/$B394)*100,0))), "No Prediction")</f>
        <v>0</v>
      </c>
      <c r="BP394" s="5">
        <f>IFERROR(IF(BO394=$B394,0,IF($B394=0,ROUND((ABS(BO394-'Calculs T1a'!$S$7)/'Calculs T1a'!$S$7)*100,0),ROUND((ABS(BO394-$B394)/$B394)*100,0))), "No Prediction")</f>
        <v>0</v>
      </c>
      <c r="BR394" s="5">
        <f>IFERROR(IF(BQ394=$B394,0,IF($B394=0,ROUND((ABS(BQ394-'Calculs T1a'!$S$7)/'Calculs T1a'!$S$7)*100,0),ROUND((ABS(BQ394-$B394)/$B394)*100,0))), "No Prediction")</f>
        <v>0</v>
      </c>
      <c r="BT394" s="5">
        <f>IFERROR(IF(BS394=$B394,0,IF($B394=0,ROUND((ABS(BS394-'Calculs T1a'!$S$7)/'Calculs T1a'!$S$7)*100,0),ROUND((ABS(BS394-$B394)/$B394)*100,0))), "No Prediction")</f>
        <v>0</v>
      </c>
      <c r="BV394" s="5">
        <f>IFERROR(IF(BU394=$B394,0,IF($B394=0,ROUND((ABS(BU394-'Calculs T1a'!$S$7)/'Calculs T1a'!$S$7)*100,0),ROUND((ABS(BU394-$B394)/$B394)*100,0))), "No Prediction")</f>
        <v>0</v>
      </c>
    </row>
    <row r="395" spans="4:74" x14ac:dyDescent="0.3">
      <c r="D395" s="5">
        <f>IFERROR(IF(C395=$B395,0,IF($B395=0,ROUND((ABS(C395-'Calculs T1a'!$S$7)/'Calculs T1a'!$S$7)*100,0),ROUND((ABS(C395-$B395)/$B395)*100,0))), "No Prediction")</f>
        <v>0</v>
      </c>
      <c r="F395" s="5">
        <f>IFERROR(IF(E395=$B395,0,IF($B395=0,ROUND((ABS(E395-'Calculs T1a'!$S$7)/'Calculs T1a'!$S$7)*100,0),ROUND((ABS(E395-$B395)/$B395)*100,0))), "No Prediction")</f>
        <v>0</v>
      </c>
      <c r="H395" s="5">
        <f>IFERROR(IF(G395=$B395,0,IF($B395=0,ROUND((ABS(G395-'Calculs T1a'!$S$7)/'Calculs T1a'!$S$7)*100,0),ROUND((ABS(G395-$B395)/$B395)*100,0))), "No Prediction")</f>
        <v>0</v>
      </c>
      <c r="J395" s="5">
        <f>IFERROR(IF(I395=$B395,0,IF($B395=0,ROUND((ABS(I395-'Calculs T1a'!$S$7)/'Calculs T1a'!$S$7)*100,0),ROUND((ABS(I395-$B395)/$B395)*100,0))), "No Prediction")</f>
        <v>0</v>
      </c>
      <c r="L395" s="5">
        <f>IFERROR(IF(K395=$B395,0,IF($B395=0,ROUND((ABS(K395-'Calculs T1a'!$S$7)/'Calculs T1a'!$S$7)*100,0),ROUND((ABS(K395-$B395)/$B395)*100,0))), "No Prediction")</f>
        <v>0</v>
      </c>
      <c r="N395" s="5">
        <f>IFERROR(IF(M395=$B395,0,IF($B395=0,ROUND((ABS(M395-'Calculs T1a'!$S$7)/'Calculs T1a'!$S$7)*100,0),ROUND((ABS(M395-$B395)/$B395)*100,0))), "No Prediction")</f>
        <v>0</v>
      </c>
      <c r="P395" s="5">
        <f>IFERROR(IF(O395=$B395,0,IF($B395=0,ROUND((ABS(O395-'Calculs T1a'!$S$7)/'Calculs T1a'!$S$7)*100,0),ROUND((ABS(O395-$B395)/$B395)*100,0))), "No Prediction")</f>
        <v>0</v>
      </c>
      <c r="R395" s="5">
        <f>IFERROR(IF(Q395=$B395,0,IF($B395=0,ROUND((ABS(Q395-'Calculs T1a'!$S$7)/'Calculs T1a'!$S$7)*100,0),ROUND((ABS(Q395-$B395)/$B395)*100,0))), "No Prediction")</f>
        <v>0</v>
      </c>
      <c r="T395" s="5">
        <f>IFERROR(IF(S395=$B395,0,IF($B395=0,ROUND((ABS(S395-'Calculs T1a'!$S$7)/'Calculs T1a'!$S$7)*100,0),ROUND((ABS(S395-$B395)/$B395)*100,0))), "No Prediction")</f>
        <v>0</v>
      </c>
      <c r="V395" s="5">
        <f>IFERROR(IF(U395=$B395,0,IF($B395=0,ROUND((ABS(U395-'Calculs T1a'!$S$7)/'Calculs T1a'!$S$7)*100,0),ROUND((ABS(U395-$B395)/$B395)*100,0))), "No Prediction")</f>
        <v>0</v>
      </c>
      <c r="X395" s="5">
        <f>IFERROR(IF(W395=$B395,0,IF($B395=0,ROUND((ABS(W395-'Calculs T1a'!$S$7)/'Calculs T1a'!$S$7)*100,0),ROUND((ABS(W395-$B395)/$B395)*100,0))), "No Prediction")</f>
        <v>0</v>
      </c>
      <c r="AC395" s="5">
        <f>IFERROR(IF(AB395=$B395,0,IF($B395=0,ROUND((ABS(AB395-'Calculs T1a'!$S$7)/'Calculs T1a'!$S$7)*100,0),ROUND((ABS(AB395-$B395)/$B395)*100,0))), "No Prediction")</f>
        <v>0</v>
      </c>
      <c r="AE395" s="5">
        <f>IFERROR(IF(AD395=$B395,0,IF($B395=0,ROUND((ABS(AD395-'Calculs T1a'!$S$7)/'Calculs T1a'!$S$7)*100,0),ROUND((ABS(AD395-$B395)/$B395)*100,0))), "No Prediction")</f>
        <v>0</v>
      </c>
      <c r="AG395" s="5">
        <f>IFERROR(IF(AF395=$B395,0,IF($B395=0,ROUND((ABS(AF395-'Calculs T1a'!$S$7)/'Calculs T1a'!$S$7)*100,0),ROUND((ABS(AF395-$B395)/$B395)*100,0))), "No Prediction")</f>
        <v>0</v>
      </c>
      <c r="AI395" s="5">
        <f>IFERROR(IF(AH395=$B395,0,IF($B395=0,ROUND((ABS(AH395-'Calculs T1a'!$S$7)/'Calculs T1a'!$S$7)*100,0),ROUND((ABS(AH395-$B395)/$B395)*100,0))), "No Prediction")</f>
        <v>0</v>
      </c>
      <c r="AK395" s="5">
        <f>IFERROR(IF(AJ395=$B395,0,IF($B395=0,ROUND((ABS(AJ395-'Calculs T1a'!$S$7)/'Calculs T1a'!$S$7)*100,0),ROUND((ABS(AJ395-$B395)/$B395)*100,0))), "No Prediction")</f>
        <v>0</v>
      </c>
      <c r="AM395" s="5">
        <f>IFERROR(IF(AL395=$B395,0,IF($B395=0,ROUND((ABS(AL395-'Calculs T1a'!$S$7)/'Calculs T1a'!$S$7)*100,0),ROUND((ABS(AL395-$B395)/$B395)*100,0))), "No Prediction")</f>
        <v>0</v>
      </c>
      <c r="AO395" s="5">
        <f>IFERROR(IF(AN395=$B395,0,IF($B395=0,ROUND((ABS(AN395-'Calculs T1a'!$S$7)/'Calculs T1a'!$S$7)*100,0),ROUND((ABS(AN395-$B395)/$B395)*100,0))), "No Prediction")</f>
        <v>0</v>
      </c>
      <c r="AQ395" s="5">
        <f>IFERROR(IF(AP395=$B395,0,IF($B395=0,ROUND((ABS(AP395-'Calculs T1a'!$S$7)/'Calculs T1a'!$S$7)*100,0),ROUND((ABS(AP395-$B395)/$B395)*100,0))), "No Prediction")</f>
        <v>0</v>
      </c>
      <c r="AS395" s="5">
        <f>IFERROR(IF(AR395=$B395,0,IF($B395=0,ROUND((ABS(AR395-'Calculs T1a'!$S$7)/'Calculs T1a'!$S$7)*100,0),ROUND((ABS(AR395-$B395)/$B395)*100,0))), "No Prediction")</f>
        <v>0</v>
      </c>
      <c r="AU395" s="5">
        <f>IFERROR(IF(AT395=$B395,0,IF($B395=0,ROUND((ABS(AT395-'Calculs T1a'!$S$7)/'Calculs T1a'!$S$7)*100,0),ROUND((ABS(AT395-$B395)/$B395)*100,0))), "No Prediction")</f>
        <v>0</v>
      </c>
      <c r="AW395" s="5">
        <f>IFERROR(IF(AV395=$B395,0,IF($B395=0,ROUND((ABS(AV395-'Calculs T1a'!$S$7)/'Calculs T1a'!$S$7)*100,0),ROUND((ABS(AV395-$B395)/$B395)*100,0))), "No Prediction")</f>
        <v>0</v>
      </c>
      <c r="BB395" s="5">
        <f>IFERROR(IF(BA395=$B395,0,IF($B395=0,ROUND((ABS(BA395-'Calculs T1a'!$S$7)/'Calculs T1a'!$S$7)*100,0),ROUND((ABS(BA395-$B395)/$B395)*100,0))), "No Prediction")</f>
        <v>0</v>
      </c>
      <c r="BD395" s="5">
        <f>IFERROR(IF(BC395=$B395,0,IF($B395=0,ROUND((ABS(BC395-'Calculs T1a'!$S$7)/'Calculs T1a'!$S$7)*100,0),ROUND((ABS(BC395-$B395)/$B395)*100,0))), "No Prediction")</f>
        <v>0</v>
      </c>
      <c r="BF395" s="5">
        <f>IFERROR(IF(BE395=$B395,0,IF($B395=0,ROUND((ABS(BE395-'Calculs T1a'!$S$7)/'Calculs T1a'!$S$7)*100,0),ROUND((ABS(BE395-$B395)/$B395)*100,0))), "No Prediction")</f>
        <v>0</v>
      </c>
      <c r="BH395" s="5">
        <f>IFERROR(IF(BG395=$B395,0,IF($B395=0,ROUND((ABS(BG395-'Calculs T1a'!$S$7)/'Calculs T1a'!$S$7)*100,0),ROUND((ABS(BG395-$B395)/$B395)*100,0))), "No Prediction")</f>
        <v>0</v>
      </c>
      <c r="BJ395" s="5">
        <f>IFERROR(IF(BI395=$B395,0,IF($B395=0,ROUND((ABS(BI395-'Calculs T1a'!$S$7)/'Calculs T1a'!$S$7)*100,0),ROUND((ABS(BI395-$B395)/$B395)*100,0))), "No Prediction")</f>
        <v>0</v>
      </c>
      <c r="BL395" s="5">
        <f>IFERROR(IF(BK395=$B395,0,IF($B395=0,ROUND((ABS(BK395-'Calculs T1a'!$S$7)/'Calculs T1a'!$S$7)*100,0),ROUND((ABS(BK395-$B395)/$B395)*100,0))), "No Prediction")</f>
        <v>0</v>
      </c>
      <c r="BN395" s="5">
        <f>IFERROR(IF(BM395=$B395,0,IF($B395=0,ROUND((ABS(BM395-'Calculs T1a'!$S$7)/'Calculs T1a'!$S$7)*100,0),ROUND((ABS(BM395-$B395)/$B395)*100,0))), "No Prediction")</f>
        <v>0</v>
      </c>
      <c r="BP395" s="5">
        <f>IFERROR(IF(BO395=$B395,0,IF($B395=0,ROUND((ABS(BO395-'Calculs T1a'!$S$7)/'Calculs T1a'!$S$7)*100,0),ROUND((ABS(BO395-$B395)/$B395)*100,0))), "No Prediction")</f>
        <v>0</v>
      </c>
      <c r="BR395" s="5">
        <f>IFERROR(IF(BQ395=$B395,0,IF($B395=0,ROUND((ABS(BQ395-'Calculs T1a'!$S$7)/'Calculs T1a'!$S$7)*100,0),ROUND((ABS(BQ395-$B395)/$B395)*100,0))), "No Prediction")</f>
        <v>0</v>
      </c>
      <c r="BT395" s="5">
        <f>IFERROR(IF(BS395=$B395,0,IF($B395=0,ROUND((ABS(BS395-'Calculs T1a'!$S$7)/'Calculs T1a'!$S$7)*100,0),ROUND((ABS(BS395-$B395)/$B395)*100,0))), "No Prediction")</f>
        <v>0</v>
      </c>
      <c r="BV395" s="5">
        <f>IFERROR(IF(BU395=$B395,0,IF($B395=0,ROUND((ABS(BU395-'Calculs T1a'!$S$7)/'Calculs T1a'!$S$7)*100,0),ROUND((ABS(BU395-$B395)/$B395)*100,0))), "No Prediction")</f>
        <v>0</v>
      </c>
    </row>
    <row r="396" spans="4:74" x14ac:dyDescent="0.3">
      <c r="D396" s="5">
        <f>IFERROR(IF(C396=$B396,0,IF($B396=0,ROUND((ABS(C396-'Calculs T1a'!$S$7)/'Calculs T1a'!$S$7)*100,0),ROUND((ABS(C396-$B396)/$B396)*100,0))), "No Prediction")</f>
        <v>0</v>
      </c>
      <c r="F396" s="5">
        <f>IFERROR(IF(E396=$B396,0,IF($B396=0,ROUND((ABS(E396-'Calculs T1a'!$S$7)/'Calculs T1a'!$S$7)*100,0),ROUND((ABS(E396-$B396)/$B396)*100,0))), "No Prediction")</f>
        <v>0</v>
      </c>
      <c r="H396" s="5">
        <f>IFERROR(IF(G396=$B396,0,IF($B396=0,ROUND((ABS(G396-'Calculs T1a'!$S$7)/'Calculs T1a'!$S$7)*100,0),ROUND((ABS(G396-$B396)/$B396)*100,0))), "No Prediction")</f>
        <v>0</v>
      </c>
      <c r="J396" s="5">
        <f>IFERROR(IF(I396=$B396,0,IF($B396=0,ROUND((ABS(I396-'Calculs T1a'!$S$7)/'Calculs T1a'!$S$7)*100,0),ROUND((ABS(I396-$B396)/$B396)*100,0))), "No Prediction")</f>
        <v>0</v>
      </c>
      <c r="L396" s="5">
        <f>IFERROR(IF(K396=$B396,0,IF($B396=0,ROUND((ABS(K396-'Calculs T1a'!$S$7)/'Calculs T1a'!$S$7)*100,0),ROUND((ABS(K396-$B396)/$B396)*100,0))), "No Prediction")</f>
        <v>0</v>
      </c>
      <c r="N396" s="5">
        <f>IFERROR(IF(M396=$B396,0,IF($B396=0,ROUND((ABS(M396-'Calculs T1a'!$S$7)/'Calculs T1a'!$S$7)*100,0),ROUND((ABS(M396-$B396)/$B396)*100,0))), "No Prediction")</f>
        <v>0</v>
      </c>
      <c r="P396" s="5">
        <f>IFERROR(IF(O396=$B396,0,IF($B396=0,ROUND((ABS(O396-'Calculs T1a'!$S$7)/'Calculs T1a'!$S$7)*100,0),ROUND((ABS(O396-$B396)/$B396)*100,0))), "No Prediction")</f>
        <v>0</v>
      </c>
      <c r="R396" s="5">
        <f>IFERROR(IF(Q396=$B396,0,IF($B396=0,ROUND((ABS(Q396-'Calculs T1a'!$S$7)/'Calculs T1a'!$S$7)*100,0),ROUND((ABS(Q396-$B396)/$B396)*100,0))), "No Prediction")</f>
        <v>0</v>
      </c>
      <c r="T396" s="5">
        <f>IFERROR(IF(S396=$B396,0,IF($B396=0,ROUND((ABS(S396-'Calculs T1a'!$S$7)/'Calculs T1a'!$S$7)*100,0),ROUND((ABS(S396-$B396)/$B396)*100,0))), "No Prediction")</f>
        <v>0</v>
      </c>
      <c r="V396" s="5">
        <f>IFERROR(IF(U396=$B396,0,IF($B396=0,ROUND((ABS(U396-'Calculs T1a'!$S$7)/'Calculs T1a'!$S$7)*100,0),ROUND((ABS(U396-$B396)/$B396)*100,0))), "No Prediction")</f>
        <v>0</v>
      </c>
      <c r="X396" s="5">
        <f>IFERROR(IF(W396=$B396,0,IF($B396=0,ROUND((ABS(W396-'Calculs T1a'!$S$7)/'Calculs T1a'!$S$7)*100,0),ROUND((ABS(W396-$B396)/$B396)*100,0))), "No Prediction")</f>
        <v>0</v>
      </c>
      <c r="AC396" s="5">
        <f>IFERROR(IF(AB396=$B396,0,IF($B396=0,ROUND((ABS(AB396-'Calculs T1a'!$S$7)/'Calculs T1a'!$S$7)*100,0),ROUND((ABS(AB396-$B396)/$B396)*100,0))), "No Prediction")</f>
        <v>0</v>
      </c>
      <c r="AE396" s="5">
        <f>IFERROR(IF(AD396=$B396,0,IF($B396=0,ROUND((ABS(AD396-'Calculs T1a'!$S$7)/'Calculs T1a'!$S$7)*100,0),ROUND((ABS(AD396-$B396)/$B396)*100,0))), "No Prediction")</f>
        <v>0</v>
      </c>
      <c r="AG396" s="5">
        <f>IFERROR(IF(AF396=$B396,0,IF($B396=0,ROUND((ABS(AF396-'Calculs T1a'!$S$7)/'Calculs T1a'!$S$7)*100,0),ROUND((ABS(AF396-$B396)/$B396)*100,0))), "No Prediction")</f>
        <v>0</v>
      </c>
      <c r="AI396" s="5">
        <f>IFERROR(IF(AH396=$B396,0,IF($B396=0,ROUND((ABS(AH396-'Calculs T1a'!$S$7)/'Calculs T1a'!$S$7)*100,0),ROUND((ABS(AH396-$B396)/$B396)*100,0))), "No Prediction")</f>
        <v>0</v>
      </c>
      <c r="AK396" s="5">
        <f>IFERROR(IF(AJ396=$B396,0,IF($B396=0,ROUND((ABS(AJ396-'Calculs T1a'!$S$7)/'Calculs T1a'!$S$7)*100,0),ROUND((ABS(AJ396-$B396)/$B396)*100,0))), "No Prediction")</f>
        <v>0</v>
      </c>
      <c r="AM396" s="5">
        <f>IFERROR(IF(AL396=$B396,0,IF($B396=0,ROUND((ABS(AL396-'Calculs T1a'!$S$7)/'Calculs T1a'!$S$7)*100,0),ROUND((ABS(AL396-$B396)/$B396)*100,0))), "No Prediction")</f>
        <v>0</v>
      </c>
      <c r="AO396" s="5">
        <f>IFERROR(IF(AN396=$B396,0,IF($B396=0,ROUND((ABS(AN396-'Calculs T1a'!$S$7)/'Calculs T1a'!$S$7)*100,0),ROUND((ABS(AN396-$B396)/$B396)*100,0))), "No Prediction")</f>
        <v>0</v>
      </c>
      <c r="AQ396" s="5">
        <f>IFERROR(IF(AP396=$B396,0,IF($B396=0,ROUND((ABS(AP396-'Calculs T1a'!$S$7)/'Calculs T1a'!$S$7)*100,0),ROUND((ABS(AP396-$B396)/$B396)*100,0))), "No Prediction")</f>
        <v>0</v>
      </c>
      <c r="AS396" s="5">
        <f>IFERROR(IF(AR396=$B396,0,IF($B396=0,ROUND((ABS(AR396-'Calculs T1a'!$S$7)/'Calculs T1a'!$S$7)*100,0),ROUND((ABS(AR396-$B396)/$B396)*100,0))), "No Prediction")</f>
        <v>0</v>
      </c>
      <c r="AU396" s="5">
        <f>IFERROR(IF(AT396=$B396,0,IF($B396=0,ROUND((ABS(AT396-'Calculs T1a'!$S$7)/'Calculs T1a'!$S$7)*100,0),ROUND((ABS(AT396-$B396)/$B396)*100,0))), "No Prediction")</f>
        <v>0</v>
      </c>
      <c r="AW396" s="5">
        <f>IFERROR(IF(AV396=$B396,0,IF($B396=0,ROUND((ABS(AV396-'Calculs T1a'!$S$7)/'Calculs T1a'!$S$7)*100,0),ROUND((ABS(AV396-$B396)/$B396)*100,0))), "No Prediction")</f>
        <v>0</v>
      </c>
      <c r="BB396" s="5">
        <f>IFERROR(IF(BA396=$B396,0,IF($B396=0,ROUND((ABS(BA396-'Calculs T1a'!$S$7)/'Calculs T1a'!$S$7)*100,0),ROUND((ABS(BA396-$B396)/$B396)*100,0))), "No Prediction")</f>
        <v>0</v>
      </c>
      <c r="BD396" s="5">
        <f>IFERROR(IF(BC396=$B396,0,IF($B396=0,ROUND((ABS(BC396-'Calculs T1a'!$S$7)/'Calculs T1a'!$S$7)*100,0),ROUND((ABS(BC396-$B396)/$B396)*100,0))), "No Prediction")</f>
        <v>0</v>
      </c>
      <c r="BF396" s="5">
        <f>IFERROR(IF(BE396=$B396,0,IF($B396=0,ROUND((ABS(BE396-'Calculs T1a'!$S$7)/'Calculs T1a'!$S$7)*100,0),ROUND((ABS(BE396-$B396)/$B396)*100,0))), "No Prediction")</f>
        <v>0</v>
      </c>
      <c r="BH396" s="5">
        <f>IFERROR(IF(BG396=$B396,0,IF($B396=0,ROUND((ABS(BG396-'Calculs T1a'!$S$7)/'Calculs T1a'!$S$7)*100,0),ROUND((ABS(BG396-$B396)/$B396)*100,0))), "No Prediction")</f>
        <v>0</v>
      </c>
      <c r="BJ396" s="5">
        <f>IFERROR(IF(BI396=$B396,0,IF($B396=0,ROUND((ABS(BI396-'Calculs T1a'!$S$7)/'Calculs T1a'!$S$7)*100,0),ROUND((ABS(BI396-$B396)/$B396)*100,0))), "No Prediction")</f>
        <v>0</v>
      </c>
      <c r="BL396" s="5">
        <f>IFERROR(IF(BK396=$B396,0,IF($B396=0,ROUND((ABS(BK396-'Calculs T1a'!$S$7)/'Calculs T1a'!$S$7)*100,0),ROUND((ABS(BK396-$B396)/$B396)*100,0))), "No Prediction")</f>
        <v>0</v>
      </c>
      <c r="BN396" s="5">
        <f>IFERROR(IF(BM396=$B396,0,IF($B396=0,ROUND((ABS(BM396-'Calculs T1a'!$S$7)/'Calculs T1a'!$S$7)*100,0),ROUND((ABS(BM396-$B396)/$B396)*100,0))), "No Prediction")</f>
        <v>0</v>
      </c>
      <c r="BP396" s="5">
        <f>IFERROR(IF(BO396=$B396,0,IF($B396=0,ROUND((ABS(BO396-'Calculs T1a'!$S$7)/'Calculs T1a'!$S$7)*100,0),ROUND((ABS(BO396-$B396)/$B396)*100,0))), "No Prediction")</f>
        <v>0</v>
      </c>
      <c r="BR396" s="5">
        <f>IFERROR(IF(BQ396=$B396,0,IF($B396=0,ROUND((ABS(BQ396-'Calculs T1a'!$S$7)/'Calculs T1a'!$S$7)*100,0),ROUND((ABS(BQ396-$B396)/$B396)*100,0))), "No Prediction")</f>
        <v>0</v>
      </c>
      <c r="BT396" s="5">
        <f>IFERROR(IF(BS396=$B396,0,IF($B396=0,ROUND((ABS(BS396-'Calculs T1a'!$S$7)/'Calculs T1a'!$S$7)*100,0),ROUND((ABS(BS396-$B396)/$B396)*100,0))), "No Prediction")</f>
        <v>0</v>
      </c>
      <c r="BV396" s="5">
        <f>IFERROR(IF(BU396=$B396,0,IF($B396=0,ROUND((ABS(BU396-'Calculs T1a'!$S$7)/'Calculs T1a'!$S$7)*100,0),ROUND((ABS(BU396-$B396)/$B396)*100,0))), "No Prediction")</f>
        <v>0</v>
      </c>
    </row>
    <row r="397" spans="4:74" x14ac:dyDescent="0.3">
      <c r="D397" s="5">
        <f>IFERROR(IF(C397=$B397,0,IF($B397=0,ROUND((ABS(C397-'Calculs T1a'!$S$7)/'Calculs T1a'!$S$7)*100,0),ROUND((ABS(C397-$B397)/$B397)*100,0))), "No Prediction")</f>
        <v>0</v>
      </c>
      <c r="F397" s="5">
        <f>IFERROR(IF(E397=$B397,0,IF($B397=0,ROUND((ABS(E397-'Calculs T1a'!$S$7)/'Calculs T1a'!$S$7)*100,0),ROUND((ABS(E397-$B397)/$B397)*100,0))), "No Prediction")</f>
        <v>0</v>
      </c>
      <c r="H397" s="5">
        <f>IFERROR(IF(G397=$B397,0,IF($B397=0,ROUND((ABS(G397-'Calculs T1a'!$S$7)/'Calculs T1a'!$S$7)*100,0),ROUND((ABS(G397-$B397)/$B397)*100,0))), "No Prediction")</f>
        <v>0</v>
      </c>
      <c r="J397" s="5">
        <f>IFERROR(IF(I397=$B397,0,IF($B397=0,ROUND((ABS(I397-'Calculs T1a'!$S$7)/'Calculs T1a'!$S$7)*100,0),ROUND((ABS(I397-$B397)/$B397)*100,0))), "No Prediction")</f>
        <v>0</v>
      </c>
      <c r="L397" s="5">
        <f>IFERROR(IF(K397=$B397,0,IF($B397=0,ROUND((ABS(K397-'Calculs T1a'!$S$7)/'Calculs T1a'!$S$7)*100,0),ROUND((ABS(K397-$B397)/$B397)*100,0))), "No Prediction")</f>
        <v>0</v>
      </c>
      <c r="N397" s="5">
        <f>IFERROR(IF(M397=$B397,0,IF($B397=0,ROUND((ABS(M397-'Calculs T1a'!$S$7)/'Calculs T1a'!$S$7)*100,0),ROUND((ABS(M397-$B397)/$B397)*100,0))), "No Prediction")</f>
        <v>0</v>
      </c>
      <c r="P397" s="5">
        <f>IFERROR(IF(O397=$B397,0,IF($B397=0,ROUND((ABS(O397-'Calculs T1a'!$S$7)/'Calculs T1a'!$S$7)*100,0),ROUND((ABS(O397-$B397)/$B397)*100,0))), "No Prediction")</f>
        <v>0</v>
      </c>
      <c r="R397" s="5">
        <f>IFERROR(IF(Q397=$B397,0,IF($B397=0,ROUND((ABS(Q397-'Calculs T1a'!$S$7)/'Calculs T1a'!$S$7)*100,0),ROUND((ABS(Q397-$B397)/$B397)*100,0))), "No Prediction")</f>
        <v>0</v>
      </c>
      <c r="T397" s="5">
        <f>IFERROR(IF(S397=$B397,0,IF($B397=0,ROUND((ABS(S397-'Calculs T1a'!$S$7)/'Calculs T1a'!$S$7)*100,0),ROUND((ABS(S397-$B397)/$B397)*100,0))), "No Prediction")</f>
        <v>0</v>
      </c>
      <c r="V397" s="5">
        <f>IFERROR(IF(U397=$B397,0,IF($B397=0,ROUND((ABS(U397-'Calculs T1a'!$S$7)/'Calculs T1a'!$S$7)*100,0),ROUND((ABS(U397-$B397)/$B397)*100,0))), "No Prediction")</f>
        <v>0</v>
      </c>
      <c r="X397" s="5">
        <f>IFERROR(IF(W397=$B397,0,IF($B397=0,ROUND((ABS(W397-'Calculs T1a'!$S$7)/'Calculs T1a'!$S$7)*100,0),ROUND((ABS(W397-$B397)/$B397)*100,0))), "No Prediction")</f>
        <v>0</v>
      </c>
      <c r="AC397" s="5">
        <f>IFERROR(IF(AB397=$B397,0,IF($B397=0,ROUND((ABS(AB397-'Calculs T1a'!$S$7)/'Calculs T1a'!$S$7)*100,0),ROUND((ABS(AB397-$B397)/$B397)*100,0))), "No Prediction")</f>
        <v>0</v>
      </c>
      <c r="AE397" s="5">
        <f>IFERROR(IF(AD397=$B397,0,IF($B397=0,ROUND((ABS(AD397-'Calculs T1a'!$S$7)/'Calculs T1a'!$S$7)*100,0),ROUND((ABS(AD397-$B397)/$B397)*100,0))), "No Prediction")</f>
        <v>0</v>
      </c>
      <c r="AG397" s="5">
        <f>IFERROR(IF(AF397=$B397,0,IF($B397=0,ROUND((ABS(AF397-'Calculs T1a'!$S$7)/'Calculs T1a'!$S$7)*100,0),ROUND((ABS(AF397-$B397)/$B397)*100,0))), "No Prediction")</f>
        <v>0</v>
      </c>
      <c r="AI397" s="5">
        <f>IFERROR(IF(AH397=$B397,0,IF($B397=0,ROUND((ABS(AH397-'Calculs T1a'!$S$7)/'Calculs T1a'!$S$7)*100,0),ROUND((ABS(AH397-$B397)/$B397)*100,0))), "No Prediction")</f>
        <v>0</v>
      </c>
      <c r="AK397" s="5">
        <f>IFERROR(IF(AJ397=$B397,0,IF($B397=0,ROUND((ABS(AJ397-'Calculs T1a'!$S$7)/'Calculs T1a'!$S$7)*100,0),ROUND((ABS(AJ397-$B397)/$B397)*100,0))), "No Prediction")</f>
        <v>0</v>
      </c>
      <c r="AM397" s="5">
        <f>IFERROR(IF(AL397=$B397,0,IF($B397=0,ROUND((ABS(AL397-'Calculs T1a'!$S$7)/'Calculs T1a'!$S$7)*100,0),ROUND((ABS(AL397-$B397)/$B397)*100,0))), "No Prediction")</f>
        <v>0</v>
      </c>
      <c r="AO397" s="5">
        <f>IFERROR(IF(AN397=$B397,0,IF($B397=0,ROUND((ABS(AN397-'Calculs T1a'!$S$7)/'Calculs T1a'!$S$7)*100,0),ROUND((ABS(AN397-$B397)/$B397)*100,0))), "No Prediction")</f>
        <v>0</v>
      </c>
      <c r="AQ397" s="5">
        <f>IFERROR(IF(AP397=$B397,0,IF($B397=0,ROUND((ABS(AP397-'Calculs T1a'!$S$7)/'Calculs T1a'!$S$7)*100,0),ROUND((ABS(AP397-$B397)/$B397)*100,0))), "No Prediction")</f>
        <v>0</v>
      </c>
      <c r="AS397" s="5">
        <f>IFERROR(IF(AR397=$B397,0,IF($B397=0,ROUND((ABS(AR397-'Calculs T1a'!$S$7)/'Calculs T1a'!$S$7)*100,0),ROUND((ABS(AR397-$B397)/$B397)*100,0))), "No Prediction")</f>
        <v>0</v>
      </c>
      <c r="AU397" s="5">
        <f>IFERROR(IF(AT397=$B397,0,IF($B397=0,ROUND((ABS(AT397-'Calculs T1a'!$S$7)/'Calculs T1a'!$S$7)*100,0),ROUND((ABS(AT397-$B397)/$B397)*100,0))), "No Prediction")</f>
        <v>0</v>
      </c>
      <c r="AW397" s="5">
        <f>IFERROR(IF(AV397=$B397,0,IF($B397=0,ROUND((ABS(AV397-'Calculs T1a'!$S$7)/'Calculs T1a'!$S$7)*100,0),ROUND((ABS(AV397-$B397)/$B397)*100,0))), "No Prediction")</f>
        <v>0</v>
      </c>
      <c r="BB397" s="5">
        <f>IFERROR(IF(BA397=$B397,0,IF($B397=0,ROUND((ABS(BA397-'Calculs T1a'!$S$7)/'Calculs T1a'!$S$7)*100,0),ROUND((ABS(BA397-$B397)/$B397)*100,0))), "No Prediction")</f>
        <v>0</v>
      </c>
      <c r="BD397" s="5">
        <f>IFERROR(IF(BC397=$B397,0,IF($B397=0,ROUND((ABS(BC397-'Calculs T1a'!$S$7)/'Calculs T1a'!$S$7)*100,0),ROUND((ABS(BC397-$B397)/$B397)*100,0))), "No Prediction")</f>
        <v>0</v>
      </c>
      <c r="BF397" s="5">
        <f>IFERROR(IF(BE397=$B397,0,IF($B397=0,ROUND((ABS(BE397-'Calculs T1a'!$S$7)/'Calculs T1a'!$S$7)*100,0),ROUND((ABS(BE397-$B397)/$B397)*100,0))), "No Prediction")</f>
        <v>0</v>
      </c>
      <c r="BH397" s="5">
        <f>IFERROR(IF(BG397=$B397,0,IF($B397=0,ROUND((ABS(BG397-'Calculs T1a'!$S$7)/'Calculs T1a'!$S$7)*100,0),ROUND((ABS(BG397-$B397)/$B397)*100,0))), "No Prediction")</f>
        <v>0</v>
      </c>
      <c r="BJ397" s="5">
        <f>IFERROR(IF(BI397=$B397,0,IF($B397=0,ROUND((ABS(BI397-'Calculs T1a'!$S$7)/'Calculs T1a'!$S$7)*100,0),ROUND((ABS(BI397-$B397)/$B397)*100,0))), "No Prediction")</f>
        <v>0</v>
      </c>
      <c r="BL397" s="5">
        <f>IFERROR(IF(BK397=$B397,0,IF($B397=0,ROUND((ABS(BK397-'Calculs T1a'!$S$7)/'Calculs T1a'!$S$7)*100,0),ROUND((ABS(BK397-$B397)/$B397)*100,0))), "No Prediction")</f>
        <v>0</v>
      </c>
      <c r="BN397" s="5">
        <f>IFERROR(IF(BM397=$B397,0,IF($B397=0,ROUND((ABS(BM397-'Calculs T1a'!$S$7)/'Calculs T1a'!$S$7)*100,0),ROUND((ABS(BM397-$B397)/$B397)*100,0))), "No Prediction")</f>
        <v>0</v>
      </c>
      <c r="BP397" s="5">
        <f>IFERROR(IF(BO397=$B397,0,IF($B397=0,ROUND((ABS(BO397-'Calculs T1a'!$S$7)/'Calculs T1a'!$S$7)*100,0),ROUND((ABS(BO397-$B397)/$B397)*100,0))), "No Prediction")</f>
        <v>0</v>
      </c>
      <c r="BR397" s="5">
        <f>IFERROR(IF(BQ397=$B397,0,IF($B397=0,ROUND((ABS(BQ397-'Calculs T1a'!$S$7)/'Calculs T1a'!$S$7)*100,0),ROUND((ABS(BQ397-$B397)/$B397)*100,0))), "No Prediction")</f>
        <v>0</v>
      </c>
      <c r="BT397" s="5">
        <f>IFERROR(IF(BS397=$B397,0,IF($B397=0,ROUND((ABS(BS397-'Calculs T1a'!$S$7)/'Calculs T1a'!$S$7)*100,0),ROUND((ABS(BS397-$B397)/$B397)*100,0))), "No Prediction")</f>
        <v>0</v>
      </c>
      <c r="BV397" s="5">
        <f>IFERROR(IF(BU397=$B397,0,IF($B397=0,ROUND((ABS(BU397-'Calculs T1a'!$S$7)/'Calculs T1a'!$S$7)*100,0),ROUND((ABS(BU397-$B397)/$B397)*100,0))), "No Prediction")</f>
        <v>0</v>
      </c>
    </row>
    <row r="398" spans="4:74" x14ac:dyDescent="0.3">
      <c r="D398" s="5">
        <f>IFERROR(IF(C398=$B398,0,IF($B398=0,ROUND((ABS(C398-'Calculs T1a'!$S$7)/'Calculs T1a'!$S$7)*100,0),ROUND((ABS(C398-$B398)/$B398)*100,0))), "No Prediction")</f>
        <v>0</v>
      </c>
      <c r="F398" s="5">
        <f>IFERROR(IF(E398=$B398,0,IF($B398=0,ROUND((ABS(E398-'Calculs T1a'!$S$7)/'Calculs T1a'!$S$7)*100,0),ROUND((ABS(E398-$B398)/$B398)*100,0))), "No Prediction")</f>
        <v>0</v>
      </c>
      <c r="H398" s="5">
        <f>IFERROR(IF(G398=$B398,0,IF($B398=0,ROUND((ABS(G398-'Calculs T1a'!$S$7)/'Calculs T1a'!$S$7)*100,0),ROUND((ABS(G398-$B398)/$B398)*100,0))), "No Prediction")</f>
        <v>0</v>
      </c>
      <c r="J398" s="5">
        <f>IFERROR(IF(I398=$B398,0,IF($B398=0,ROUND((ABS(I398-'Calculs T1a'!$S$7)/'Calculs T1a'!$S$7)*100,0),ROUND((ABS(I398-$B398)/$B398)*100,0))), "No Prediction")</f>
        <v>0</v>
      </c>
      <c r="L398" s="5">
        <f>IFERROR(IF(K398=$B398,0,IF($B398=0,ROUND((ABS(K398-'Calculs T1a'!$S$7)/'Calculs T1a'!$S$7)*100,0),ROUND((ABS(K398-$B398)/$B398)*100,0))), "No Prediction")</f>
        <v>0</v>
      </c>
      <c r="N398" s="5">
        <f>IFERROR(IF(M398=$B398,0,IF($B398=0,ROUND((ABS(M398-'Calculs T1a'!$S$7)/'Calculs T1a'!$S$7)*100,0),ROUND((ABS(M398-$B398)/$B398)*100,0))), "No Prediction")</f>
        <v>0</v>
      </c>
      <c r="P398" s="5">
        <f>IFERROR(IF(O398=$B398,0,IF($B398=0,ROUND((ABS(O398-'Calculs T1a'!$S$7)/'Calculs T1a'!$S$7)*100,0),ROUND((ABS(O398-$B398)/$B398)*100,0))), "No Prediction")</f>
        <v>0</v>
      </c>
      <c r="R398" s="5">
        <f>IFERROR(IF(Q398=$B398,0,IF($B398=0,ROUND((ABS(Q398-'Calculs T1a'!$S$7)/'Calculs T1a'!$S$7)*100,0),ROUND((ABS(Q398-$B398)/$B398)*100,0))), "No Prediction")</f>
        <v>0</v>
      </c>
      <c r="T398" s="5">
        <f>IFERROR(IF(S398=$B398,0,IF($B398=0,ROUND((ABS(S398-'Calculs T1a'!$S$7)/'Calculs T1a'!$S$7)*100,0),ROUND((ABS(S398-$B398)/$B398)*100,0))), "No Prediction")</f>
        <v>0</v>
      </c>
      <c r="V398" s="5">
        <f>IFERROR(IF(U398=$B398,0,IF($B398=0,ROUND((ABS(U398-'Calculs T1a'!$S$7)/'Calculs T1a'!$S$7)*100,0),ROUND((ABS(U398-$B398)/$B398)*100,0))), "No Prediction")</f>
        <v>0</v>
      </c>
      <c r="X398" s="5">
        <f>IFERROR(IF(W398=$B398,0,IF($B398=0,ROUND((ABS(W398-'Calculs T1a'!$S$7)/'Calculs T1a'!$S$7)*100,0),ROUND((ABS(W398-$B398)/$B398)*100,0))), "No Prediction")</f>
        <v>0</v>
      </c>
      <c r="AC398" s="5">
        <f>IFERROR(IF(AB398=$B398,0,IF($B398=0,ROUND((ABS(AB398-'Calculs T1a'!$S$7)/'Calculs T1a'!$S$7)*100,0),ROUND((ABS(AB398-$B398)/$B398)*100,0))), "No Prediction")</f>
        <v>0</v>
      </c>
      <c r="AE398" s="5">
        <f>IFERROR(IF(AD398=$B398,0,IF($B398=0,ROUND((ABS(AD398-'Calculs T1a'!$S$7)/'Calculs T1a'!$S$7)*100,0),ROUND((ABS(AD398-$B398)/$B398)*100,0))), "No Prediction")</f>
        <v>0</v>
      </c>
      <c r="AG398" s="5">
        <f>IFERROR(IF(AF398=$B398,0,IF($B398=0,ROUND((ABS(AF398-'Calculs T1a'!$S$7)/'Calculs T1a'!$S$7)*100,0),ROUND((ABS(AF398-$B398)/$B398)*100,0))), "No Prediction")</f>
        <v>0</v>
      </c>
      <c r="AI398" s="5">
        <f>IFERROR(IF(AH398=$B398,0,IF($B398=0,ROUND((ABS(AH398-'Calculs T1a'!$S$7)/'Calculs T1a'!$S$7)*100,0),ROUND((ABS(AH398-$B398)/$B398)*100,0))), "No Prediction")</f>
        <v>0</v>
      </c>
      <c r="AK398" s="5">
        <f>IFERROR(IF(AJ398=$B398,0,IF($B398=0,ROUND((ABS(AJ398-'Calculs T1a'!$S$7)/'Calculs T1a'!$S$7)*100,0),ROUND((ABS(AJ398-$B398)/$B398)*100,0))), "No Prediction")</f>
        <v>0</v>
      </c>
      <c r="AM398" s="5">
        <f>IFERROR(IF(AL398=$B398,0,IF($B398=0,ROUND((ABS(AL398-'Calculs T1a'!$S$7)/'Calculs T1a'!$S$7)*100,0),ROUND((ABS(AL398-$B398)/$B398)*100,0))), "No Prediction")</f>
        <v>0</v>
      </c>
      <c r="AO398" s="5">
        <f>IFERROR(IF(AN398=$B398,0,IF($B398=0,ROUND((ABS(AN398-'Calculs T1a'!$S$7)/'Calculs T1a'!$S$7)*100,0),ROUND((ABS(AN398-$B398)/$B398)*100,0))), "No Prediction")</f>
        <v>0</v>
      </c>
      <c r="AQ398" s="5">
        <f>IFERROR(IF(AP398=$B398,0,IF($B398=0,ROUND((ABS(AP398-'Calculs T1a'!$S$7)/'Calculs T1a'!$S$7)*100,0),ROUND((ABS(AP398-$B398)/$B398)*100,0))), "No Prediction")</f>
        <v>0</v>
      </c>
      <c r="AS398" s="5">
        <f>IFERROR(IF(AR398=$B398,0,IF($B398=0,ROUND((ABS(AR398-'Calculs T1a'!$S$7)/'Calculs T1a'!$S$7)*100,0),ROUND((ABS(AR398-$B398)/$B398)*100,0))), "No Prediction")</f>
        <v>0</v>
      </c>
      <c r="AU398" s="5">
        <f>IFERROR(IF(AT398=$B398,0,IF($B398=0,ROUND((ABS(AT398-'Calculs T1a'!$S$7)/'Calculs T1a'!$S$7)*100,0),ROUND((ABS(AT398-$B398)/$B398)*100,0))), "No Prediction")</f>
        <v>0</v>
      </c>
      <c r="AW398" s="5">
        <f>IFERROR(IF(AV398=$B398,0,IF($B398=0,ROUND((ABS(AV398-'Calculs T1a'!$S$7)/'Calculs T1a'!$S$7)*100,0),ROUND((ABS(AV398-$B398)/$B398)*100,0))), "No Prediction")</f>
        <v>0</v>
      </c>
      <c r="BB398" s="5">
        <f>IFERROR(IF(BA398=$B398,0,IF($B398=0,ROUND((ABS(BA398-'Calculs T1a'!$S$7)/'Calculs T1a'!$S$7)*100,0),ROUND((ABS(BA398-$B398)/$B398)*100,0))), "No Prediction")</f>
        <v>0</v>
      </c>
      <c r="BD398" s="5">
        <f>IFERROR(IF(BC398=$B398,0,IF($B398=0,ROUND((ABS(BC398-'Calculs T1a'!$S$7)/'Calculs T1a'!$S$7)*100,0),ROUND((ABS(BC398-$B398)/$B398)*100,0))), "No Prediction")</f>
        <v>0</v>
      </c>
      <c r="BF398" s="5">
        <f>IFERROR(IF(BE398=$B398,0,IF($B398=0,ROUND((ABS(BE398-'Calculs T1a'!$S$7)/'Calculs T1a'!$S$7)*100,0),ROUND((ABS(BE398-$B398)/$B398)*100,0))), "No Prediction")</f>
        <v>0</v>
      </c>
      <c r="BH398" s="5">
        <f>IFERROR(IF(BG398=$B398,0,IF($B398=0,ROUND((ABS(BG398-'Calculs T1a'!$S$7)/'Calculs T1a'!$S$7)*100,0),ROUND((ABS(BG398-$B398)/$B398)*100,0))), "No Prediction")</f>
        <v>0</v>
      </c>
      <c r="BJ398" s="5">
        <f>IFERROR(IF(BI398=$B398,0,IF($B398=0,ROUND((ABS(BI398-'Calculs T1a'!$S$7)/'Calculs T1a'!$S$7)*100,0),ROUND((ABS(BI398-$B398)/$B398)*100,0))), "No Prediction")</f>
        <v>0</v>
      </c>
      <c r="BL398" s="5">
        <f>IFERROR(IF(BK398=$B398,0,IF($B398=0,ROUND((ABS(BK398-'Calculs T1a'!$S$7)/'Calculs T1a'!$S$7)*100,0),ROUND((ABS(BK398-$B398)/$B398)*100,0))), "No Prediction")</f>
        <v>0</v>
      </c>
      <c r="BN398" s="5">
        <f>IFERROR(IF(BM398=$B398,0,IF($B398=0,ROUND((ABS(BM398-'Calculs T1a'!$S$7)/'Calculs T1a'!$S$7)*100,0),ROUND((ABS(BM398-$B398)/$B398)*100,0))), "No Prediction")</f>
        <v>0</v>
      </c>
      <c r="BP398" s="5">
        <f>IFERROR(IF(BO398=$B398,0,IF($B398=0,ROUND((ABS(BO398-'Calculs T1a'!$S$7)/'Calculs T1a'!$S$7)*100,0),ROUND((ABS(BO398-$B398)/$B398)*100,0))), "No Prediction")</f>
        <v>0</v>
      </c>
      <c r="BR398" s="5">
        <f>IFERROR(IF(BQ398=$B398,0,IF($B398=0,ROUND((ABS(BQ398-'Calculs T1a'!$S$7)/'Calculs T1a'!$S$7)*100,0),ROUND((ABS(BQ398-$B398)/$B398)*100,0))), "No Prediction")</f>
        <v>0</v>
      </c>
      <c r="BT398" s="5">
        <f>IFERROR(IF(BS398=$B398,0,IF($B398=0,ROUND((ABS(BS398-'Calculs T1a'!$S$7)/'Calculs T1a'!$S$7)*100,0),ROUND((ABS(BS398-$B398)/$B398)*100,0))), "No Prediction")</f>
        <v>0</v>
      </c>
      <c r="BV398" s="5">
        <f>IFERROR(IF(BU398=$B398,0,IF($B398=0,ROUND((ABS(BU398-'Calculs T1a'!$S$7)/'Calculs T1a'!$S$7)*100,0),ROUND((ABS(BU398-$B398)/$B398)*100,0))), "No Prediction")</f>
        <v>0</v>
      </c>
    </row>
    <row r="399" spans="4:74" x14ac:dyDescent="0.3">
      <c r="D399" s="5">
        <f>IFERROR(IF(C399=$B399,0,IF($B399=0,ROUND((ABS(C399-'Calculs T1a'!$S$7)/'Calculs T1a'!$S$7)*100,0),ROUND((ABS(C399-$B399)/$B399)*100,0))), "No Prediction")</f>
        <v>0</v>
      </c>
      <c r="F399" s="5">
        <f>IFERROR(IF(E399=$B399,0,IF($B399=0,ROUND((ABS(E399-'Calculs T1a'!$S$7)/'Calculs T1a'!$S$7)*100,0),ROUND((ABS(E399-$B399)/$B399)*100,0))), "No Prediction")</f>
        <v>0</v>
      </c>
      <c r="H399" s="5">
        <f>IFERROR(IF(G399=$B399,0,IF($B399=0,ROUND((ABS(G399-'Calculs T1a'!$S$7)/'Calculs T1a'!$S$7)*100,0),ROUND((ABS(G399-$B399)/$B399)*100,0))), "No Prediction")</f>
        <v>0</v>
      </c>
      <c r="J399" s="5">
        <f>IFERROR(IF(I399=$B399,0,IF($B399=0,ROUND((ABS(I399-'Calculs T1a'!$S$7)/'Calculs T1a'!$S$7)*100,0),ROUND((ABS(I399-$B399)/$B399)*100,0))), "No Prediction")</f>
        <v>0</v>
      </c>
      <c r="L399" s="5">
        <f>IFERROR(IF(K399=$B399,0,IF($B399=0,ROUND((ABS(K399-'Calculs T1a'!$S$7)/'Calculs T1a'!$S$7)*100,0),ROUND((ABS(K399-$B399)/$B399)*100,0))), "No Prediction")</f>
        <v>0</v>
      </c>
      <c r="N399" s="5">
        <f>IFERROR(IF(M399=$B399,0,IF($B399=0,ROUND((ABS(M399-'Calculs T1a'!$S$7)/'Calculs T1a'!$S$7)*100,0),ROUND((ABS(M399-$B399)/$B399)*100,0))), "No Prediction")</f>
        <v>0</v>
      </c>
      <c r="P399" s="5">
        <f>IFERROR(IF(O399=$B399,0,IF($B399=0,ROUND((ABS(O399-'Calculs T1a'!$S$7)/'Calculs T1a'!$S$7)*100,0),ROUND((ABS(O399-$B399)/$B399)*100,0))), "No Prediction")</f>
        <v>0</v>
      </c>
      <c r="R399" s="5">
        <f>IFERROR(IF(Q399=$B399,0,IF($B399=0,ROUND((ABS(Q399-'Calculs T1a'!$S$7)/'Calculs T1a'!$S$7)*100,0),ROUND((ABS(Q399-$B399)/$B399)*100,0))), "No Prediction")</f>
        <v>0</v>
      </c>
      <c r="T399" s="5">
        <f>IFERROR(IF(S399=$B399,0,IF($B399=0,ROUND((ABS(S399-'Calculs T1a'!$S$7)/'Calculs T1a'!$S$7)*100,0),ROUND((ABS(S399-$B399)/$B399)*100,0))), "No Prediction")</f>
        <v>0</v>
      </c>
      <c r="V399" s="5">
        <f>IFERROR(IF(U399=$B399,0,IF($B399=0,ROUND((ABS(U399-'Calculs T1a'!$S$7)/'Calculs T1a'!$S$7)*100,0),ROUND((ABS(U399-$B399)/$B399)*100,0))), "No Prediction")</f>
        <v>0</v>
      </c>
      <c r="X399" s="5">
        <f>IFERROR(IF(W399=$B399,0,IF($B399=0,ROUND((ABS(W399-'Calculs T1a'!$S$7)/'Calculs T1a'!$S$7)*100,0),ROUND((ABS(W399-$B399)/$B399)*100,0))), "No Prediction")</f>
        <v>0</v>
      </c>
      <c r="AC399" s="5">
        <f>IFERROR(IF(AB399=$B399,0,IF($B399=0,ROUND((ABS(AB399-'Calculs T1a'!$S$7)/'Calculs T1a'!$S$7)*100,0),ROUND((ABS(AB399-$B399)/$B399)*100,0))), "No Prediction")</f>
        <v>0</v>
      </c>
      <c r="AE399" s="5">
        <f>IFERROR(IF(AD399=$B399,0,IF($B399=0,ROUND((ABS(AD399-'Calculs T1a'!$S$7)/'Calculs T1a'!$S$7)*100,0),ROUND((ABS(AD399-$B399)/$B399)*100,0))), "No Prediction")</f>
        <v>0</v>
      </c>
      <c r="AG399" s="5">
        <f>IFERROR(IF(AF399=$B399,0,IF($B399=0,ROUND((ABS(AF399-'Calculs T1a'!$S$7)/'Calculs T1a'!$S$7)*100,0),ROUND((ABS(AF399-$B399)/$B399)*100,0))), "No Prediction")</f>
        <v>0</v>
      </c>
      <c r="AI399" s="5">
        <f>IFERROR(IF(AH399=$B399,0,IF($B399=0,ROUND((ABS(AH399-'Calculs T1a'!$S$7)/'Calculs T1a'!$S$7)*100,0),ROUND((ABS(AH399-$B399)/$B399)*100,0))), "No Prediction")</f>
        <v>0</v>
      </c>
      <c r="AK399" s="5">
        <f>IFERROR(IF(AJ399=$B399,0,IF($B399=0,ROUND((ABS(AJ399-'Calculs T1a'!$S$7)/'Calculs T1a'!$S$7)*100,0),ROUND((ABS(AJ399-$B399)/$B399)*100,0))), "No Prediction")</f>
        <v>0</v>
      </c>
      <c r="AM399" s="5">
        <f>IFERROR(IF(AL399=$B399,0,IF($B399=0,ROUND((ABS(AL399-'Calculs T1a'!$S$7)/'Calculs T1a'!$S$7)*100,0),ROUND((ABS(AL399-$B399)/$B399)*100,0))), "No Prediction")</f>
        <v>0</v>
      </c>
      <c r="AO399" s="5">
        <f>IFERROR(IF(AN399=$B399,0,IF($B399=0,ROUND((ABS(AN399-'Calculs T1a'!$S$7)/'Calculs T1a'!$S$7)*100,0),ROUND((ABS(AN399-$B399)/$B399)*100,0))), "No Prediction")</f>
        <v>0</v>
      </c>
      <c r="AQ399" s="5">
        <f>IFERROR(IF(AP399=$B399,0,IF($B399=0,ROUND((ABS(AP399-'Calculs T1a'!$S$7)/'Calculs T1a'!$S$7)*100,0),ROUND((ABS(AP399-$B399)/$B399)*100,0))), "No Prediction")</f>
        <v>0</v>
      </c>
      <c r="AS399" s="5">
        <f>IFERROR(IF(AR399=$B399,0,IF($B399=0,ROUND((ABS(AR399-'Calculs T1a'!$S$7)/'Calculs T1a'!$S$7)*100,0),ROUND((ABS(AR399-$B399)/$B399)*100,0))), "No Prediction")</f>
        <v>0</v>
      </c>
      <c r="AU399" s="5">
        <f>IFERROR(IF(AT399=$B399,0,IF($B399=0,ROUND((ABS(AT399-'Calculs T1a'!$S$7)/'Calculs T1a'!$S$7)*100,0),ROUND((ABS(AT399-$B399)/$B399)*100,0))), "No Prediction")</f>
        <v>0</v>
      </c>
      <c r="AW399" s="5">
        <f>IFERROR(IF(AV399=$B399,0,IF($B399=0,ROUND((ABS(AV399-'Calculs T1a'!$S$7)/'Calculs T1a'!$S$7)*100,0),ROUND((ABS(AV399-$B399)/$B399)*100,0))), "No Prediction")</f>
        <v>0</v>
      </c>
      <c r="BB399" s="5">
        <f>IFERROR(IF(BA399=$B399,0,IF($B399=0,ROUND((ABS(BA399-'Calculs T1a'!$S$7)/'Calculs T1a'!$S$7)*100,0),ROUND((ABS(BA399-$B399)/$B399)*100,0))), "No Prediction")</f>
        <v>0</v>
      </c>
      <c r="BD399" s="5">
        <f>IFERROR(IF(BC399=$B399,0,IF($B399=0,ROUND((ABS(BC399-'Calculs T1a'!$S$7)/'Calculs T1a'!$S$7)*100,0),ROUND((ABS(BC399-$B399)/$B399)*100,0))), "No Prediction")</f>
        <v>0</v>
      </c>
      <c r="BF399" s="5">
        <f>IFERROR(IF(BE399=$B399,0,IF($B399=0,ROUND((ABS(BE399-'Calculs T1a'!$S$7)/'Calculs T1a'!$S$7)*100,0),ROUND((ABS(BE399-$B399)/$B399)*100,0))), "No Prediction")</f>
        <v>0</v>
      </c>
      <c r="BH399" s="5">
        <f>IFERROR(IF(BG399=$B399,0,IF($B399=0,ROUND((ABS(BG399-'Calculs T1a'!$S$7)/'Calculs T1a'!$S$7)*100,0),ROUND((ABS(BG399-$B399)/$B399)*100,0))), "No Prediction")</f>
        <v>0</v>
      </c>
      <c r="BJ399" s="5">
        <f>IFERROR(IF(BI399=$B399,0,IF($B399=0,ROUND((ABS(BI399-'Calculs T1a'!$S$7)/'Calculs T1a'!$S$7)*100,0),ROUND((ABS(BI399-$B399)/$B399)*100,0))), "No Prediction")</f>
        <v>0</v>
      </c>
      <c r="BL399" s="5">
        <f>IFERROR(IF(BK399=$B399,0,IF($B399=0,ROUND((ABS(BK399-'Calculs T1a'!$S$7)/'Calculs T1a'!$S$7)*100,0),ROUND((ABS(BK399-$B399)/$B399)*100,0))), "No Prediction")</f>
        <v>0</v>
      </c>
      <c r="BN399" s="5">
        <f>IFERROR(IF(BM399=$B399,0,IF($B399=0,ROUND((ABS(BM399-'Calculs T1a'!$S$7)/'Calculs T1a'!$S$7)*100,0),ROUND((ABS(BM399-$B399)/$B399)*100,0))), "No Prediction")</f>
        <v>0</v>
      </c>
      <c r="BP399" s="5">
        <f>IFERROR(IF(BO399=$B399,0,IF($B399=0,ROUND((ABS(BO399-'Calculs T1a'!$S$7)/'Calculs T1a'!$S$7)*100,0),ROUND((ABS(BO399-$B399)/$B399)*100,0))), "No Prediction")</f>
        <v>0</v>
      </c>
      <c r="BR399" s="5">
        <f>IFERROR(IF(BQ399=$B399,0,IF($B399=0,ROUND((ABS(BQ399-'Calculs T1a'!$S$7)/'Calculs T1a'!$S$7)*100,0),ROUND((ABS(BQ399-$B399)/$B399)*100,0))), "No Prediction")</f>
        <v>0</v>
      </c>
      <c r="BT399" s="5">
        <f>IFERROR(IF(BS399=$B399,0,IF($B399=0,ROUND((ABS(BS399-'Calculs T1a'!$S$7)/'Calculs T1a'!$S$7)*100,0),ROUND((ABS(BS399-$B399)/$B399)*100,0))), "No Prediction")</f>
        <v>0</v>
      </c>
      <c r="BV399" s="5">
        <f>IFERROR(IF(BU399=$B399,0,IF($B399=0,ROUND((ABS(BU399-'Calculs T1a'!$S$7)/'Calculs T1a'!$S$7)*100,0),ROUND((ABS(BU399-$B399)/$B399)*100,0))), "No Prediction")</f>
        <v>0</v>
      </c>
    </row>
    <row r="400" spans="4:74" x14ac:dyDescent="0.3">
      <c r="D400" s="5">
        <f>IFERROR(IF(C400=$B400,0,IF($B400=0,ROUND((ABS(C400-'Calculs T1a'!$S$7)/'Calculs T1a'!$S$7)*100,0),ROUND((ABS(C400-$B400)/$B400)*100,0))), "No Prediction")</f>
        <v>0</v>
      </c>
      <c r="F400" s="5">
        <f>IFERROR(IF(E400=$B400,0,IF($B400=0,ROUND((ABS(E400-'Calculs T1a'!$S$7)/'Calculs T1a'!$S$7)*100,0),ROUND((ABS(E400-$B400)/$B400)*100,0))), "No Prediction")</f>
        <v>0</v>
      </c>
      <c r="H400" s="5">
        <f>IFERROR(IF(G400=$B400,0,IF($B400=0,ROUND((ABS(G400-'Calculs T1a'!$S$7)/'Calculs T1a'!$S$7)*100,0),ROUND((ABS(G400-$B400)/$B400)*100,0))), "No Prediction")</f>
        <v>0</v>
      </c>
      <c r="J400" s="5">
        <f>IFERROR(IF(I400=$B400,0,IF($B400=0,ROUND((ABS(I400-'Calculs T1a'!$S$7)/'Calculs T1a'!$S$7)*100,0),ROUND((ABS(I400-$B400)/$B400)*100,0))), "No Prediction")</f>
        <v>0</v>
      </c>
      <c r="L400" s="5">
        <f>IFERROR(IF(K400=$B400,0,IF($B400=0,ROUND((ABS(K400-'Calculs T1a'!$S$7)/'Calculs T1a'!$S$7)*100,0),ROUND((ABS(K400-$B400)/$B400)*100,0))), "No Prediction")</f>
        <v>0</v>
      </c>
      <c r="N400" s="5">
        <f>IFERROR(IF(M400=$B400,0,IF($B400=0,ROUND((ABS(M400-'Calculs T1a'!$S$7)/'Calculs T1a'!$S$7)*100,0),ROUND((ABS(M400-$B400)/$B400)*100,0))), "No Prediction")</f>
        <v>0</v>
      </c>
      <c r="P400" s="5">
        <f>IFERROR(IF(O400=$B400,0,IF($B400=0,ROUND((ABS(O400-'Calculs T1a'!$S$7)/'Calculs T1a'!$S$7)*100,0),ROUND((ABS(O400-$B400)/$B400)*100,0))), "No Prediction")</f>
        <v>0</v>
      </c>
      <c r="R400" s="5">
        <f>IFERROR(IF(Q400=$B400,0,IF($B400=0,ROUND((ABS(Q400-'Calculs T1a'!$S$7)/'Calculs T1a'!$S$7)*100,0),ROUND((ABS(Q400-$B400)/$B400)*100,0))), "No Prediction")</f>
        <v>0</v>
      </c>
      <c r="T400" s="5">
        <f>IFERROR(IF(S400=$B400,0,IF($B400=0,ROUND((ABS(S400-'Calculs T1a'!$S$7)/'Calculs T1a'!$S$7)*100,0),ROUND((ABS(S400-$B400)/$B400)*100,0))), "No Prediction")</f>
        <v>0</v>
      </c>
      <c r="V400" s="5">
        <f>IFERROR(IF(U400=$B400,0,IF($B400=0,ROUND((ABS(U400-'Calculs T1a'!$S$7)/'Calculs T1a'!$S$7)*100,0),ROUND((ABS(U400-$B400)/$B400)*100,0))), "No Prediction")</f>
        <v>0</v>
      </c>
      <c r="X400" s="5">
        <f>IFERROR(IF(W400=$B400,0,IF($B400=0,ROUND((ABS(W400-'Calculs T1a'!$S$7)/'Calculs T1a'!$S$7)*100,0),ROUND((ABS(W400-$B400)/$B400)*100,0))), "No Prediction")</f>
        <v>0</v>
      </c>
      <c r="AC400" s="5">
        <f>IFERROR(IF(AB400=$B400,0,IF($B400=0,ROUND((ABS(AB400-'Calculs T1a'!$S$7)/'Calculs T1a'!$S$7)*100,0),ROUND((ABS(AB400-$B400)/$B400)*100,0))), "No Prediction")</f>
        <v>0</v>
      </c>
      <c r="AE400" s="5">
        <f>IFERROR(IF(AD400=$B400,0,IF($B400=0,ROUND((ABS(AD400-'Calculs T1a'!$S$7)/'Calculs T1a'!$S$7)*100,0),ROUND((ABS(AD400-$B400)/$B400)*100,0))), "No Prediction")</f>
        <v>0</v>
      </c>
      <c r="AG400" s="5">
        <f>IFERROR(IF(AF400=$B400,0,IF($B400=0,ROUND((ABS(AF400-'Calculs T1a'!$S$7)/'Calculs T1a'!$S$7)*100,0),ROUND((ABS(AF400-$B400)/$B400)*100,0))), "No Prediction")</f>
        <v>0</v>
      </c>
      <c r="AI400" s="5">
        <f>IFERROR(IF(AH400=$B400,0,IF($B400=0,ROUND((ABS(AH400-'Calculs T1a'!$S$7)/'Calculs T1a'!$S$7)*100,0),ROUND((ABS(AH400-$B400)/$B400)*100,0))), "No Prediction")</f>
        <v>0</v>
      </c>
      <c r="AK400" s="5">
        <f>IFERROR(IF(AJ400=$B400,0,IF($B400=0,ROUND((ABS(AJ400-'Calculs T1a'!$S$7)/'Calculs T1a'!$S$7)*100,0),ROUND((ABS(AJ400-$B400)/$B400)*100,0))), "No Prediction")</f>
        <v>0</v>
      </c>
      <c r="AM400" s="5">
        <f>IFERROR(IF(AL400=$B400,0,IF($B400=0,ROUND((ABS(AL400-'Calculs T1a'!$S$7)/'Calculs T1a'!$S$7)*100,0),ROUND((ABS(AL400-$B400)/$B400)*100,0))), "No Prediction")</f>
        <v>0</v>
      </c>
      <c r="AO400" s="5">
        <f>IFERROR(IF(AN400=$B400,0,IF($B400=0,ROUND((ABS(AN400-'Calculs T1a'!$S$7)/'Calculs T1a'!$S$7)*100,0),ROUND((ABS(AN400-$B400)/$B400)*100,0))), "No Prediction")</f>
        <v>0</v>
      </c>
      <c r="AQ400" s="5">
        <f>IFERROR(IF(AP400=$B400,0,IF($B400=0,ROUND((ABS(AP400-'Calculs T1a'!$S$7)/'Calculs T1a'!$S$7)*100,0),ROUND((ABS(AP400-$B400)/$B400)*100,0))), "No Prediction")</f>
        <v>0</v>
      </c>
      <c r="AS400" s="5">
        <f>IFERROR(IF(AR400=$B400,0,IF($B400=0,ROUND((ABS(AR400-'Calculs T1a'!$S$7)/'Calculs T1a'!$S$7)*100,0),ROUND((ABS(AR400-$B400)/$B400)*100,0))), "No Prediction")</f>
        <v>0</v>
      </c>
      <c r="AU400" s="5">
        <f>IFERROR(IF(AT400=$B400,0,IF($B400=0,ROUND((ABS(AT400-'Calculs T1a'!$S$7)/'Calculs T1a'!$S$7)*100,0),ROUND((ABS(AT400-$B400)/$B400)*100,0))), "No Prediction")</f>
        <v>0</v>
      </c>
      <c r="AW400" s="5">
        <f>IFERROR(IF(AV400=$B400,0,IF($B400=0,ROUND((ABS(AV400-'Calculs T1a'!$S$7)/'Calculs T1a'!$S$7)*100,0),ROUND((ABS(AV400-$B400)/$B400)*100,0))), "No Prediction")</f>
        <v>0</v>
      </c>
      <c r="BB400" s="5">
        <f>IFERROR(IF(BA400=$B400,0,IF($B400=0,ROUND((ABS(BA400-'Calculs T1a'!$S$7)/'Calculs T1a'!$S$7)*100,0),ROUND((ABS(BA400-$B400)/$B400)*100,0))), "No Prediction")</f>
        <v>0</v>
      </c>
      <c r="BD400" s="5">
        <f>IFERROR(IF(BC400=$B400,0,IF($B400=0,ROUND((ABS(BC400-'Calculs T1a'!$S$7)/'Calculs T1a'!$S$7)*100,0),ROUND((ABS(BC400-$B400)/$B400)*100,0))), "No Prediction")</f>
        <v>0</v>
      </c>
      <c r="BF400" s="5">
        <f>IFERROR(IF(BE400=$B400,0,IF($B400=0,ROUND((ABS(BE400-'Calculs T1a'!$S$7)/'Calculs T1a'!$S$7)*100,0),ROUND((ABS(BE400-$B400)/$B400)*100,0))), "No Prediction")</f>
        <v>0</v>
      </c>
      <c r="BH400" s="5">
        <f>IFERROR(IF(BG400=$B400,0,IF($B400=0,ROUND((ABS(BG400-'Calculs T1a'!$S$7)/'Calculs T1a'!$S$7)*100,0),ROUND((ABS(BG400-$B400)/$B400)*100,0))), "No Prediction")</f>
        <v>0</v>
      </c>
      <c r="BJ400" s="5">
        <f>IFERROR(IF(BI400=$B400,0,IF($B400=0,ROUND((ABS(BI400-'Calculs T1a'!$S$7)/'Calculs T1a'!$S$7)*100,0),ROUND((ABS(BI400-$B400)/$B400)*100,0))), "No Prediction")</f>
        <v>0</v>
      </c>
      <c r="BL400" s="5">
        <f>IFERROR(IF(BK400=$B400,0,IF($B400=0,ROUND((ABS(BK400-'Calculs T1a'!$S$7)/'Calculs T1a'!$S$7)*100,0),ROUND((ABS(BK400-$B400)/$B400)*100,0))), "No Prediction")</f>
        <v>0</v>
      </c>
      <c r="BN400" s="5">
        <f>IFERROR(IF(BM400=$B400,0,IF($B400=0,ROUND((ABS(BM400-'Calculs T1a'!$S$7)/'Calculs T1a'!$S$7)*100,0),ROUND((ABS(BM400-$B400)/$B400)*100,0))), "No Prediction")</f>
        <v>0</v>
      </c>
      <c r="BP400" s="5">
        <f>IFERROR(IF(BO400=$B400,0,IF($B400=0,ROUND((ABS(BO400-'Calculs T1a'!$S$7)/'Calculs T1a'!$S$7)*100,0),ROUND((ABS(BO400-$B400)/$B400)*100,0))), "No Prediction")</f>
        <v>0</v>
      </c>
      <c r="BR400" s="5">
        <f>IFERROR(IF(BQ400=$B400,0,IF($B400=0,ROUND((ABS(BQ400-'Calculs T1a'!$S$7)/'Calculs T1a'!$S$7)*100,0),ROUND((ABS(BQ400-$B400)/$B400)*100,0))), "No Prediction")</f>
        <v>0</v>
      </c>
      <c r="BT400" s="5">
        <f>IFERROR(IF(BS400=$B400,0,IF($B400=0,ROUND((ABS(BS400-'Calculs T1a'!$S$7)/'Calculs T1a'!$S$7)*100,0),ROUND((ABS(BS400-$B400)/$B400)*100,0))), "No Prediction")</f>
        <v>0</v>
      </c>
      <c r="BV400" s="5">
        <f>IFERROR(IF(BU400=$B400,0,IF($B400=0,ROUND((ABS(BU400-'Calculs T1a'!$S$7)/'Calculs T1a'!$S$7)*100,0),ROUND((ABS(BU400-$B400)/$B400)*100,0))), "No Prediction")</f>
        <v>0</v>
      </c>
    </row>
    <row r="401" spans="4:74" x14ac:dyDescent="0.3">
      <c r="D401" s="5">
        <f>IFERROR(IF(C401=$B401,0,IF($B401=0,ROUND((ABS(C401-'Calculs T1a'!$S$7)/'Calculs T1a'!$S$7)*100,0),ROUND((ABS(C401-$B401)/$B401)*100,0))), "No Prediction")</f>
        <v>0</v>
      </c>
      <c r="F401" s="5">
        <f>IFERROR(IF(E401=$B401,0,IF($B401=0,ROUND((ABS(E401-'Calculs T1a'!$S$7)/'Calculs T1a'!$S$7)*100,0),ROUND((ABS(E401-$B401)/$B401)*100,0))), "No Prediction")</f>
        <v>0</v>
      </c>
      <c r="H401" s="5">
        <f>IFERROR(IF(G401=$B401,0,IF($B401=0,ROUND((ABS(G401-'Calculs T1a'!$S$7)/'Calculs T1a'!$S$7)*100,0),ROUND((ABS(G401-$B401)/$B401)*100,0))), "No Prediction")</f>
        <v>0</v>
      </c>
      <c r="J401" s="5">
        <f>IFERROR(IF(I401=$B401,0,IF($B401=0,ROUND((ABS(I401-'Calculs T1a'!$S$7)/'Calculs T1a'!$S$7)*100,0),ROUND((ABS(I401-$B401)/$B401)*100,0))), "No Prediction")</f>
        <v>0</v>
      </c>
      <c r="L401" s="5">
        <f>IFERROR(IF(K401=$B401,0,IF($B401=0,ROUND((ABS(K401-'Calculs T1a'!$S$7)/'Calculs T1a'!$S$7)*100,0),ROUND((ABS(K401-$B401)/$B401)*100,0))), "No Prediction")</f>
        <v>0</v>
      </c>
      <c r="N401" s="5">
        <f>IFERROR(IF(M401=$B401,0,IF($B401=0,ROUND((ABS(M401-'Calculs T1a'!$S$7)/'Calculs T1a'!$S$7)*100,0),ROUND((ABS(M401-$B401)/$B401)*100,0))), "No Prediction")</f>
        <v>0</v>
      </c>
      <c r="P401" s="5">
        <f>IFERROR(IF(O401=$B401,0,IF($B401=0,ROUND((ABS(O401-'Calculs T1a'!$S$7)/'Calculs T1a'!$S$7)*100,0),ROUND((ABS(O401-$B401)/$B401)*100,0))), "No Prediction")</f>
        <v>0</v>
      </c>
      <c r="R401" s="5">
        <f>IFERROR(IF(Q401=$B401,0,IF($B401=0,ROUND((ABS(Q401-'Calculs T1a'!$S$7)/'Calculs T1a'!$S$7)*100,0),ROUND((ABS(Q401-$B401)/$B401)*100,0))), "No Prediction")</f>
        <v>0</v>
      </c>
      <c r="T401" s="5">
        <f>IFERROR(IF(S401=$B401,0,IF($B401=0,ROUND((ABS(S401-'Calculs T1a'!$S$7)/'Calculs T1a'!$S$7)*100,0),ROUND((ABS(S401-$B401)/$B401)*100,0))), "No Prediction")</f>
        <v>0</v>
      </c>
      <c r="V401" s="5">
        <f>IFERROR(IF(U401=$B401,0,IF($B401=0,ROUND((ABS(U401-'Calculs T1a'!$S$7)/'Calculs T1a'!$S$7)*100,0),ROUND((ABS(U401-$B401)/$B401)*100,0))), "No Prediction")</f>
        <v>0</v>
      </c>
      <c r="X401" s="5">
        <f>IFERROR(IF(W401=$B401,0,IF($B401=0,ROUND((ABS(W401-'Calculs T1a'!$S$7)/'Calculs T1a'!$S$7)*100,0),ROUND((ABS(W401-$B401)/$B401)*100,0))), "No Prediction")</f>
        <v>0</v>
      </c>
      <c r="AC401" s="5">
        <f>IFERROR(IF(AB401=$B401,0,IF($B401=0,ROUND((ABS(AB401-'Calculs T1a'!$S$7)/'Calculs T1a'!$S$7)*100,0),ROUND((ABS(AB401-$B401)/$B401)*100,0))), "No Prediction")</f>
        <v>0</v>
      </c>
      <c r="AE401" s="5">
        <f>IFERROR(IF(AD401=$B401,0,IF($B401=0,ROUND((ABS(AD401-'Calculs T1a'!$S$7)/'Calculs T1a'!$S$7)*100,0),ROUND((ABS(AD401-$B401)/$B401)*100,0))), "No Prediction")</f>
        <v>0</v>
      </c>
      <c r="AG401" s="5">
        <f>IFERROR(IF(AF401=$B401,0,IF($B401=0,ROUND((ABS(AF401-'Calculs T1a'!$S$7)/'Calculs T1a'!$S$7)*100,0),ROUND((ABS(AF401-$B401)/$B401)*100,0))), "No Prediction")</f>
        <v>0</v>
      </c>
      <c r="AI401" s="5">
        <f>IFERROR(IF(AH401=$B401,0,IF($B401=0,ROUND((ABS(AH401-'Calculs T1a'!$S$7)/'Calculs T1a'!$S$7)*100,0),ROUND((ABS(AH401-$B401)/$B401)*100,0))), "No Prediction")</f>
        <v>0</v>
      </c>
      <c r="AK401" s="5">
        <f>IFERROR(IF(AJ401=$B401,0,IF($B401=0,ROUND((ABS(AJ401-'Calculs T1a'!$S$7)/'Calculs T1a'!$S$7)*100,0),ROUND((ABS(AJ401-$B401)/$B401)*100,0))), "No Prediction")</f>
        <v>0</v>
      </c>
      <c r="AM401" s="5">
        <f>IFERROR(IF(AL401=$B401,0,IF($B401=0,ROUND((ABS(AL401-'Calculs T1a'!$S$7)/'Calculs T1a'!$S$7)*100,0),ROUND((ABS(AL401-$B401)/$B401)*100,0))), "No Prediction")</f>
        <v>0</v>
      </c>
      <c r="AO401" s="5">
        <f>IFERROR(IF(AN401=$B401,0,IF($B401=0,ROUND((ABS(AN401-'Calculs T1a'!$S$7)/'Calculs T1a'!$S$7)*100,0),ROUND((ABS(AN401-$B401)/$B401)*100,0))), "No Prediction")</f>
        <v>0</v>
      </c>
      <c r="AQ401" s="5">
        <f>IFERROR(IF(AP401=$B401,0,IF($B401=0,ROUND((ABS(AP401-'Calculs T1a'!$S$7)/'Calculs T1a'!$S$7)*100,0),ROUND((ABS(AP401-$B401)/$B401)*100,0))), "No Prediction")</f>
        <v>0</v>
      </c>
      <c r="AS401" s="5">
        <f>IFERROR(IF(AR401=$B401,0,IF($B401=0,ROUND((ABS(AR401-'Calculs T1a'!$S$7)/'Calculs T1a'!$S$7)*100,0),ROUND((ABS(AR401-$B401)/$B401)*100,0))), "No Prediction")</f>
        <v>0</v>
      </c>
      <c r="AU401" s="5">
        <f>IFERROR(IF(AT401=$B401,0,IF($B401=0,ROUND((ABS(AT401-'Calculs T1a'!$S$7)/'Calculs T1a'!$S$7)*100,0),ROUND((ABS(AT401-$B401)/$B401)*100,0))), "No Prediction")</f>
        <v>0</v>
      </c>
      <c r="AW401" s="5">
        <f>IFERROR(IF(AV401=$B401,0,IF($B401=0,ROUND((ABS(AV401-'Calculs T1a'!$S$7)/'Calculs T1a'!$S$7)*100,0),ROUND((ABS(AV401-$B401)/$B401)*100,0))), "No Prediction")</f>
        <v>0</v>
      </c>
      <c r="BB401" s="5">
        <f>IFERROR(IF(BA401=$B401,0,IF($B401=0,ROUND((ABS(BA401-'Calculs T1a'!$S$7)/'Calculs T1a'!$S$7)*100,0),ROUND((ABS(BA401-$B401)/$B401)*100,0))), "No Prediction")</f>
        <v>0</v>
      </c>
      <c r="BD401" s="5">
        <f>IFERROR(IF(BC401=$B401,0,IF($B401=0,ROUND((ABS(BC401-'Calculs T1a'!$S$7)/'Calculs T1a'!$S$7)*100,0),ROUND((ABS(BC401-$B401)/$B401)*100,0))), "No Prediction")</f>
        <v>0</v>
      </c>
      <c r="BF401" s="5">
        <f>IFERROR(IF(BE401=$B401,0,IF($B401=0,ROUND((ABS(BE401-'Calculs T1a'!$S$7)/'Calculs T1a'!$S$7)*100,0),ROUND((ABS(BE401-$B401)/$B401)*100,0))), "No Prediction")</f>
        <v>0</v>
      </c>
      <c r="BH401" s="5">
        <f>IFERROR(IF(BG401=$B401,0,IF($B401=0,ROUND((ABS(BG401-'Calculs T1a'!$S$7)/'Calculs T1a'!$S$7)*100,0),ROUND((ABS(BG401-$B401)/$B401)*100,0))), "No Prediction")</f>
        <v>0</v>
      </c>
      <c r="BJ401" s="5">
        <f>IFERROR(IF(BI401=$B401,0,IF($B401=0,ROUND((ABS(BI401-'Calculs T1a'!$S$7)/'Calculs T1a'!$S$7)*100,0),ROUND((ABS(BI401-$B401)/$B401)*100,0))), "No Prediction")</f>
        <v>0</v>
      </c>
      <c r="BL401" s="5">
        <f>IFERROR(IF(BK401=$B401,0,IF($B401=0,ROUND((ABS(BK401-'Calculs T1a'!$S$7)/'Calculs T1a'!$S$7)*100,0),ROUND((ABS(BK401-$B401)/$B401)*100,0))), "No Prediction")</f>
        <v>0</v>
      </c>
      <c r="BN401" s="5">
        <f>IFERROR(IF(BM401=$B401,0,IF($B401=0,ROUND((ABS(BM401-'Calculs T1a'!$S$7)/'Calculs T1a'!$S$7)*100,0),ROUND((ABS(BM401-$B401)/$B401)*100,0))), "No Prediction")</f>
        <v>0</v>
      </c>
      <c r="BP401" s="5">
        <f>IFERROR(IF(BO401=$B401,0,IF($B401=0,ROUND((ABS(BO401-'Calculs T1a'!$S$7)/'Calculs T1a'!$S$7)*100,0),ROUND((ABS(BO401-$B401)/$B401)*100,0))), "No Prediction")</f>
        <v>0</v>
      </c>
      <c r="BR401" s="5">
        <f>IFERROR(IF(BQ401=$B401,0,IF($B401=0,ROUND((ABS(BQ401-'Calculs T1a'!$S$7)/'Calculs T1a'!$S$7)*100,0),ROUND((ABS(BQ401-$B401)/$B401)*100,0))), "No Prediction")</f>
        <v>0</v>
      </c>
      <c r="BT401" s="5">
        <f>IFERROR(IF(BS401=$B401,0,IF($B401=0,ROUND((ABS(BS401-'Calculs T1a'!$S$7)/'Calculs T1a'!$S$7)*100,0),ROUND((ABS(BS401-$B401)/$B401)*100,0))), "No Prediction")</f>
        <v>0</v>
      </c>
      <c r="BV401" s="5">
        <f>IFERROR(IF(BU401=$B401,0,IF($B401=0,ROUND((ABS(BU401-'Calculs T1a'!$S$7)/'Calculs T1a'!$S$7)*100,0),ROUND((ABS(BU401-$B401)/$B401)*100,0))), "No Prediction")</f>
        <v>0</v>
      </c>
    </row>
    <row r="402" spans="4:74" x14ac:dyDescent="0.3">
      <c r="D402" s="5">
        <f>IFERROR(IF(C402=$B402,0,IF($B402=0,ROUND((ABS(C402-'Calculs T1a'!$S$7)/'Calculs T1a'!$S$7)*100,0),ROUND((ABS(C402-$B402)/$B402)*100,0))), "No Prediction")</f>
        <v>0</v>
      </c>
      <c r="F402" s="5">
        <f>IFERROR(IF(E402=$B402,0,IF($B402=0,ROUND((ABS(E402-'Calculs T1a'!$S$7)/'Calculs T1a'!$S$7)*100,0),ROUND((ABS(E402-$B402)/$B402)*100,0))), "No Prediction")</f>
        <v>0</v>
      </c>
      <c r="H402" s="5">
        <f>IFERROR(IF(G402=$B402,0,IF($B402=0,ROUND((ABS(G402-'Calculs T1a'!$S$7)/'Calculs T1a'!$S$7)*100,0),ROUND((ABS(G402-$B402)/$B402)*100,0))), "No Prediction")</f>
        <v>0</v>
      </c>
      <c r="J402" s="5">
        <f>IFERROR(IF(I402=$B402,0,IF($B402=0,ROUND((ABS(I402-'Calculs T1a'!$S$7)/'Calculs T1a'!$S$7)*100,0),ROUND((ABS(I402-$B402)/$B402)*100,0))), "No Prediction")</f>
        <v>0</v>
      </c>
      <c r="L402" s="5">
        <f>IFERROR(IF(K402=$B402,0,IF($B402=0,ROUND((ABS(K402-'Calculs T1a'!$S$7)/'Calculs T1a'!$S$7)*100,0),ROUND((ABS(K402-$B402)/$B402)*100,0))), "No Prediction")</f>
        <v>0</v>
      </c>
      <c r="N402" s="5">
        <f>IFERROR(IF(M402=$B402,0,IF($B402=0,ROUND((ABS(M402-'Calculs T1a'!$S$7)/'Calculs T1a'!$S$7)*100,0),ROUND((ABS(M402-$B402)/$B402)*100,0))), "No Prediction")</f>
        <v>0</v>
      </c>
      <c r="P402" s="5">
        <f>IFERROR(IF(O402=$B402,0,IF($B402=0,ROUND((ABS(O402-'Calculs T1a'!$S$7)/'Calculs T1a'!$S$7)*100,0),ROUND((ABS(O402-$B402)/$B402)*100,0))), "No Prediction")</f>
        <v>0</v>
      </c>
      <c r="R402" s="5">
        <f>IFERROR(IF(Q402=$B402,0,IF($B402=0,ROUND((ABS(Q402-'Calculs T1a'!$S$7)/'Calculs T1a'!$S$7)*100,0),ROUND((ABS(Q402-$B402)/$B402)*100,0))), "No Prediction")</f>
        <v>0</v>
      </c>
      <c r="T402" s="5">
        <f>IFERROR(IF(S402=$B402,0,IF($B402=0,ROUND((ABS(S402-'Calculs T1a'!$S$7)/'Calculs T1a'!$S$7)*100,0),ROUND((ABS(S402-$B402)/$B402)*100,0))), "No Prediction")</f>
        <v>0</v>
      </c>
      <c r="V402" s="5">
        <f>IFERROR(IF(U402=$B402,0,IF($B402=0,ROUND((ABS(U402-'Calculs T1a'!$S$7)/'Calculs T1a'!$S$7)*100,0),ROUND((ABS(U402-$B402)/$B402)*100,0))), "No Prediction")</f>
        <v>0</v>
      </c>
      <c r="X402" s="5">
        <f>IFERROR(IF(W402=$B402,0,IF($B402=0,ROUND((ABS(W402-'Calculs T1a'!$S$7)/'Calculs T1a'!$S$7)*100,0),ROUND((ABS(W402-$B402)/$B402)*100,0))), "No Prediction")</f>
        <v>0</v>
      </c>
      <c r="AC402" s="5">
        <f>IFERROR(IF(AB402=$B402,0,IF($B402=0,ROUND((ABS(AB402-'Calculs T1a'!$S$7)/'Calculs T1a'!$S$7)*100,0),ROUND((ABS(AB402-$B402)/$B402)*100,0))), "No Prediction")</f>
        <v>0</v>
      </c>
      <c r="AE402" s="5">
        <f>IFERROR(IF(AD402=$B402,0,IF($B402=0,ROUND((ABS(AD402-'Calculs T1a'!$S$7)/'Calculs T1a'!$S$7)*100,0),ROUND((ABS(AD402-$B402)/$B402)*100,0))), "No Prediction")</f>
        <v>0</v>
      </c>
      <c r="AG402" s="5">
        <f>IFERROR(IF(AF402=$B402,0,IF($B402=0,ROUND((ABS(AF402-'Calculs T1a'!$S$7)/'Calculs T1a'!$S$7)*100,0),ROUND((ABS(AF402-$B402)/$B402)*100,0))), "No Prediction")</f>
        <v>0</v>
      </c>
      <c r="AI402" s="5">
        <f>IFERROR(IF(AH402=$B402,0,IF($B402=0,ROUND((ABS(AH402-'Calculs T1a'!$S$7)/'Calculs T1a'!$S$7)*100,0),ROUND((ABS(AH402-$B402)/$B402)*100,0))), "No Prediction")</f>
        <v>0</v>
      </c>
      <c r="AK402" s="5">
        <f>IFERROR(IF(AJ402=$B402,0,IF($B402=0,ROUND((ABS(AJ402-'Calculs T1a'!$S$7)/'Calculs T1a'!$S$7)*100,0),ROUND((ABS(AJ402-$B402)/$B402)*100,0))), "No Prediction")</f>
        <v>0</v>
      </c>
      <c r="AM402" s="5">
        <f>IFERROR(IF(AL402=$B402,0,IF($B402=0,ROUND((ABS(AL402-'Calculs T1a'!$S$7)/'Calculs T1a'!$S$7)*100,0),ROUND((ABS(AL402-$B402)/$B402)*100,0))), "No Prediction")</f>
        <v>0</v>
      </c>
      <c r="AO402" s="5">
        <f>IFERROR(IF(AN402=$B402,0,IF($B402=0,ROUND((ABS(AN402-'Calculs T1a'!$S$7)/'Calculs T1a'!$S$7)*100,0),ROUND((ABS(AN402-$B402)/$B402)*100,0))), "No Prediction")</f>
        <v>0</v>
      </c>
      <c r="AQ402" s="5">
        <f>IFERROR(IF(AP402=$B402,0,IF($B402=0,ROUND((ABS(AP402-'Calculs T1a'!$S$7)/'Calculs T1a'!$S$7)*100,0),ROUND((ABS(AP402-$B402)/$B402)*100,0))), "No Prediction")</f>
        <v>0</v>
      </c>
      <c r="AS402" s="5">
        <f>IFERROR(IF(AR402=$B402,0,IF($B402=0,ROUND((ABS(AR402-'Calculs T1a'!$S$7)/'Calculs T1a'!$S$7)*100,0),ROUND((ABS(AR402-$B402)/$B402)*100,0))), "No Prediction")</f>
        <v>0</v>
      </c>
      <c r="AU402" s="5">
        <f>IFERROR(IF(AT402=$B402,0,IF($B402=0,ROUND((ABS(AT402-'Calculs T1a'!$S$7)/'Calculs T1a'!$S$7)*100,0),ROUND((ABS(AT402-$B402)/$B402)*100,0))), "No Prediction")</f>
        <v>0</v>
      </c>
      <c r="AW402" s="5">
        <f>IFERROR(IF(AV402=$B402,0,IF($B402=0,ROUND((ABS(AV402-'Calculs T1a'!$S$7)/'Calculs T1a'!$S$7)*100,0),ROUND((ABS(AV402-$B402)/$B402)*100,0))), "No Prediction")</f>
        <v>0</v>
      </c>
      <c r="BB402" s="5">
        <f>IFERROR(IF(BA402=$B402,0,IF($B402=0,ROUND((ABS(BA402-'Calculs T1a'!$S$7)/'Calculs T1a'!$S$7)*100,0),ROUND((ABS(BA402-$B402)/$B402)*100,0))), "No Prediction")</f>
        <v>0</v>
      </c>
      <c r="BD402" s="5">
        <f>IFERROR(IF(BC402=$B402,0,IF($B402=0,ROUND((ABS(BC402-'Calculs T1a'!$S$7)/'Calculs T1a'!$S$7)*100,0),ROUND((ABS(BC402-$B402)/$B402)*100,0))), "No Prediction")</f>
        <v>0</v>
      </c>
      <c r="BF402" s="5">
        <f>IFERROR(IF(BE402=$B402,0,IF($B402=0,ROUND((ABS(BE402-'Calculs T1a'!$S$7)/'Calculs T1a'!$S$7)*100,0),ROUND((ABS(BE402-$B402)/$B402)*100,0))), "No Prediction")</f>
        <v>0</v>
      </c>
      <c r="BH402" s="5">
        <f>IFERROR(IF(BG402=$B402,0,IF($B402=0,ROUND((ABS(BG402-'Calculs T1a'!$S$7)/'Calculs T1a'!$S$7)*100,0),ROUND((ABS(BG402-$B402)/$B402)*100,0))), "No Prediction")</f>
        <v>0</v>
      </c>
      <c r="BJ402" s="5">
        <f>IFERROR(IF(BI402=$B402,0,IF($B402=0,ROUND((ABS(BI402-'Calculs T1a'!$S$7)/'Calculs T1a'!$S$7)*100,0),ROUND((ABS(BI402-$B402)/$B402)*100,0))), "No Prediction")</f>
        <v>0</v>
      </c>
      <c r="BL402" s="5">
        <f>IFERROR(IF(BK402=$B402,0,IF($B402=0,ROUND((ABS(BK402-'Calculs T1a'!$S$7)/'Calculs T1a'!$S$7)*100,0),ROUND((ABS(BK402-$B402)/$B402)*100,0))), "No Prediction")</f>
        <v>0</v>
      </c>
      <c r="BN402" s="5">
        <f>IFERROR(IF(BM402=$B402,0,IF($B402=0,ROUND((ABS(BM402-'Calculs T1a'!$S$7)/'Calculs T1a'!$S$7)*100,0),ROUND((ABS(BM402-$B402)/$B402)*100,0))), "No Prediction")</f>
        <v>0</v>
      </c>
      <c r="BP402" s="5">
        <f>IFERROR(IF(BO402=$B402,0,IF($B402=0,ROUND((ABS(BO402-'Calculs T1a'!$S$7)/'Calculs T1a'!$S$7)*100,0),ROUND((ABS(BO402-$B402)/$B402)*100,0))), "No Prediction")</f>
        <v>0</v>
      </c>
      <c r="BR402" s="5">
        <f>IFERROR(IF(BQ402=$B402,0,IF($B402=0,ROUND((ABS(BQ402-'Calculs T1a'!$S$7)/'Calculs T1a'!$S$7)*100,0),ROUND((ABS(BQ402-$B402)/$B402)*100,0))), "No Prediction")</f>
        <v>0</v>
      </c>
      <c r="BT402" s="5">
        <f>IFERROR(IF(BS402=$B402,0,IF($B402=0,ROUND((ABS(BS402-'Calculs T1a'!$S$7)/'Calculs T1a'!$S$7)*100,0),ROUND((ABS(BS402-$B402)/$B402)*100,0))), "No Prediction")</f>
        <v>0</v>
      </c>
      <c r="BV402" s="5">
        <f>IFERROR(IF(BU402=$B402,0,IF($B402=0,ROUND((ABS(BU402-'Calculs T1a'!$S$7)/'Calculs T1a'!$S$7)*100,0),ROUND((ABS(BU402-$B402)/$B402)*100,0))), "No Prediction")</f>
        <v>0</v>
      </c>
    </row>
    <row r="403" spans="4:74" x14ac:dyDescent="0.3">
      <c r="D403" s="5">
        <f>IFERROR(IF(C403=$B403,0,IF($B403=0,ROUND((ABS(C403-'Calculs T1a'!$S$7)/'Calculs T1a'!$S$7)*100,0),ROUND((ABS(C403-$B403)/$B403)*100,0))), "No Prediction")</f>
        <v>0</v>
      </c>
      <c r="F403" s="5">
        <f>IFERROR(IF(E403=$B403,0,IF($B403=0,ROUND((ABS(E403-'Calculs T1a'!$S$7)/'Calculs T1a'!$S$7)*100,0),ROUND((ABS(E403-$B403)/$B403)*100,0))), "No Prediction")</f>
        <v>0</v>
      </c>
      <c r="H403" s="5">
        <f>IFERROR(IF(G403=$B403,0,IF($B403=0,ROUND((ABS(G403-'Calculs T1a'!$S$7)/'Calculs T1a'!$S$7)*100,0),ROUND((ABS(G403-$B403)/$B403)*100,0))), "No Prediction")</f>
        <v>0</v>
      </c>
      <c r="J403" s="5">
        <f>IFERROR(IF(I403=$B403,0,IF($B403=0,ROUND((ABS(I403-'Calculs T1a'!$S$7)/'Calculs T1a'!$S$7)*100,0),ROUND((ABS(I403-$B403)/$B403)*100,0))), "No Prediction")</f>
        <v>0</v>
      </c>
      <c r="L403" s="5">
        <f>IFERROR(IF(K403=$B403,0,IF($B403=0,ROUND((ABS(K403-'Calculs T1a'!$S$7)/'Calculs T1a'!$S$7)*100,0),ROUND((ABS(K403-$B403)/$B403)*100,0))), "No Prediction")</f>
        <v>0</v>
      </c>
      <c r="N403" s="5">
        <f>IFERROR(IF(M403=$B403,0,IF($B403=0,ROUND((ABS(M403-'Calculs T1a'!$S$7)/'Calculs T1a'!$S$7)*100,0),ROUND((ABS(M403-$B403)/$B403)*100,0))), "No Prediction")</f>
        <v>0</v>
      </c>
      <c r="P403" s="5">
        <f>IFERROR(IF(O403=$B403,0,IF($B403=0,ROUND((ABS(O403-'Calculs T1a'!$S$7)/'Calculs T1a'!$S$7)*100,0),ROUND((ABS(O403-$B403)/$B403)*100,0))), "No Prediction")</f>
        <v>0</v>
      </c>
      <c r="R403" s="5">
        <f>IFERROR(IF(Q403=$B403,0,IF($B403=0,ROUND((ABS(Q403-'Calculs T1a'!$S$7)/'Calculs T1a'!$S$7)*100,0),ROUND((ABS(Q403-$B403)/$B403)*100,0))), "No Prediction")</f>
        <v>0</v>
      </c>
      <c r="T403" s="5">
        <f>IFERROR(IF(S403=$B403,0,IF($B403=0,ROUND((ABS(S403-'Calculs T1a'!$S$7)/'Calculs T1a'!$S$7)*100,0),ROUND((ABS(S403-$B403)/$B403)*100,0))), "No Prediction")</f>
        <v>0</v>
      </c>
      <c r="V403" s="5">
        <f>IFERROR(IF(U403=$B403,0,IF($B403=0,ROUND((ABS(U403-'Calculs T1a'!$S$7)/'Calculs T1a'!$S$7)*100,0),ROUND((ABS(U403-$B403)/$B403)*100,0))), "No Prediction")</f>
        <v>0</v>
      </c>
      <c r="X403" s="5">
        <f>IFERROR(IF(W403=$B403,0,IF($B403=0,ROUND((ABS(W403-'Calculs T1a'!$S$7)/'Calculs T1a'!$S$7)*100,0),ROUND((ABS(W403-$B403)/$B403)*100,0))), "No Prediction")</f>
        <v>0</v>
      </c>
      <c r="AC403" s="5">
        <f>IFERROR(IF(AB403=$B403,0,IF($B403=0,ROUND((ABS(AB403-'Calculs T1a'!$S$7)/'Calculs T1a'!$S$7)*100,0),ROUND((ABS(AB403-$B403)/$B403)*100,0))), "No Prediction")</f>
        <v>0</v>
      </c>
      <c r="AE403" s="5">
        <f>IFERROR(IF(AD403=$B403,0,IF($B403=0,ROUND((ABS(AD403-'Calculs T1a'!$S$7)/'Calculs T1a'!$S$7)*100,0),ROUND((ABS(AD403-$B403)/$B403)*100,0))), "No Prediction")</f>
        <v>0</v>
      </c>
      <c r="AG403" s="5">
        <f>IFERROR(IF(AF403=$B403,0,IF($B403=0,ROUND((ABS(AF403-'Calculs T1a'!$S$7)/'Calculs T1a'!$S$7)*100,0),ROUND((ABS(AF403-$B403)/$B403)*100,0))), "No Prediction")</f>
        <v>0</v>
      </c>
      <c r="AI403" s="5">
        <f>IFERROR(IF(AH403=$B403,0,IF($B403=0,ROUND((ABS(AH403-'Calculs T1a'!$S$7)/'Calculs T1a'!$S$7)*100,0),ROUND((ABS(AH403-$B403)/$B403)*100,0))), "No Prediction")</f>
        <v>0</v>
      </c>
      <c r="AK403" s="5">
        <f>IFERROR(IF(AJ403=$B403,0,IF($B403=0,ROUND((ABS(AJ403-'Calculs T1a'!$S$7)/'Calculs T1a'!$S$7)*100,0),ROUND((ABS(AJ403-$B403)/$B403)*100,0))), "No Prediction")</f>
        <v>0</v>
      </c>
      <c r="AM403" s="5">
        <f>IFERROR(IF(AL403=$B403,0,IF($B403=0,ROUND((ABS(AL403-'Calculs T1a'!$S$7)/'Calculs T1a'!$S$7)*100,0),ROUND((ABS(AL403-$B403)/$B403)*100,0))), "No Prediction")</f>
        <v>0</v>
      </c>
      <c r="AO403" s="5">
        <f>IFERROR(IF(AN403=$B403,0,IF($B403=0,ROUND((ABS(AN403-'Calculs T1a'!$S$7)/'Calculs T1a'!$S$7)*100,0),ROUND((ABS(AN403-$B403)/$B403)*100,0))), "No Prediction")</f>
        <v>0</v>
      </c>
      <c r="AQ403" s="5">
        <f>IFERROR(IF(AP403=$B403,0,IF($B403=0,ROUND((ABS(AP403-'Calculs T1a'!$S$7)/'Calculs T1a'!$S$7)*100,0),ROUND((ABS(AP403-$B403)/$B403)*100,0))), "No Prediction")</f>
        <v>0</v>
      </c>
      <c r="AS403" s="5">
        <f>IFERROR(IF(AR403=$B403,0,IF($B403=0,ROUND((ABS(AR403-'Calculs T1a'!$S$7)/'Calculs T1a'!$S$7)*100,0),ROUND((ABS(AR403-$B403)/$B403)*100,0))), "No Prediction")</f>
        <v>0</v>
      </c>
      <c r="AU403" s="5">
        <f>IFERROR(IF(AT403=$B403,0,IF($B403=0,ROUND((ABS(AT403-'Calculs T1a'!$S$7)/'Calculs T1a'!$S$7)*100,0),ROUND((ABS(AT403-$B403)/$B403)*100,0))), "No Prediction")</f>
        <v>0</v>
      </c>
      <c r="AW403" s="5">
        <f>IFERROR(IF(AV403=$B403,0,IF($B403=0,ROUND((ABS(AV403-'Calculs T1a'!$S$7)/'Calculs T1a'!$S$7)*100,0),ROUND((ABS(AV403-$B403)/$B403)*100,0))), "No Prediction")</f>
        <v>0</v>
      </c>
      <c r="BB403" s="5">
        <f>IFERROR(IF(BA403=$B403,0,IF($B403=0,ROUND((ABS(BA403-'Calculs T1a'!$S$7)/'Calculs T1a'!$S$7)*100,0),ROUND((ABS(BA403-$B403)/$B403)*100,0))), "No Prediction")</f>
        <v>0</v>
      </c>
      <c r="BD403" s="5">
        <f>IFERROR(IF(BC403=$B403,0,IF($B403=0,ROUND((ABS(BC403-'Calculs T1a'!$S$7)/'Calculs T1a'!$S$7)*100,0),ROUND((ABS(BC403-$B403)/$B403)*100,0))), "No Prediction")</f>
        <v>0</v>
      </c>
      <c r="BF403" s="5">
        <f>IFERROR(IF(BE403=$B403,0,IF($B403=0,ROUND((ABS(BE403-'Calculs T1a'!$S$7)/'Calculs T1a'!$S$7)*100,0),ROUND((ABS(BE403-$B403)/$B403)*100,0))), "No Prediction")</f>
        <v>0</v>
      </c>
      <c r="BH403" s="5">
        <f>IFERROR(IF(BG403=$B403,0,IF($B403=0,ROUND((ABS(BG403-'Calculs T1a'!$S$7)/'Calculs T1a'!$S$7)*100,0),ROUND((ABS(BG403-$B403)/$B403)*100,0))), "No Prediction")</f>
        <v>0</v>
      </c>
      <c r="BJ403" s="5">
        <f>IFERROR(IF(BI403=$B403,0,IF($B403=0,ROUND((ABS(BI403-'Calculs T1a'!$S$7)/'Calculs T1a'!$S$7)*100,0),ROUND((ABS(BI403-$B403)/$B403)*100,0))), "No Prediction")</f>
        <v>0</v>
      </c>
      <c r="BL403" s="5">
        <f>IFERROR(IF(BK403=$B403,0,IF($B403=0,ROUND((ABS(BK403-'Calculs T1a'!$S$7)/'Calculs T1a'!$S$7)*100,0),ROUND((ABS(BK403-$B403)/$B403)*100,0))), "No Prediction")</f>
        <v>0</v>
      </c>
      <c r="BN403" s="5">
        <f>IFERROR(IF(BM403=$B403,0,IF($B403=0,ROUND((ABS(BM403-'Calculs T1a'!$S$7)/'Calculs T1a'!$S$7)*100,0),ROUND((ABS(BM403-$B403)/$B403)*100,0))), "No Prediction")</f>
        <v>0</v>
      </c>
      <c r="BP403" s="5">
        <f>IFERROR(IF(BO403=$B403,0,IF($B403=0,ROUND((ABS(BO403-'Calculs T1a'!$S$7)/'Calculs T1a'!$S$7)*100,0),ROUND((ABS(BO403-$B403)/$B403)*100,0))), "No Prediction")</f>
        <v>0</v>
      </c>
      <c r="BR403" s="5">
        <f>IFERROR(IF(BQ403=$B403,0,IF($B403=0,ROUND((ABS(BQ403-'Calculs T1a'!$S$7)/'Calculs T1a'!$S$7)*100,0),ROUND((ABS(BQ403-$B403)/$B403)*100,0))), "No Prediction")</f>
        <v>0</v>
      </c>
      <c r="BT403" s="5">
        <f>IFERROR(IF(BS403=$B403,0,IF($B403=0,ROUND((ABS(BS403-'Calculs T1a'!$S$7)/'Calculs T1a'!$S$7)*100,0),ROUND((ABS(BS403-$B403)/$B403)*100,0))), "No Prediction")</f>
        <v>0</v>
      </c>
      <c r="BV403" s="5">
        <f>IFERROR(IF(BU403=$B403,0,IF($B403=0,ROUND((ABS(BU403-'Calculs T1a'!$S$7)/'Calculs T1a'!$S$7)*100,0),ROUND((ABS(BU403-$B403)/$B403)*100,0))), "No Prediction")</f>
        <v>0</v>
      </c>
    </row>
    <row r="404" spans="4:74" x14ac:dyDescent="0.3">
      <c r="D404" s="5">
        <f>IFERROR(IF(C404=$B404,0,IF($B404=0,ROUND((ABS(C404-'Calculs T1a'!$S$7)/'Calculs T1a'!$S$7)*100,0),ROUND((ABS(C404-$B404)/$B404)*100,0))), "No Prediction")</f>
        <v>0</v>
      </c>
      <c r="F404" s="5">
        <f>IFERROR(IF(E404=$B404,0,IF($B404=0,ROUND((ABS(E404-'Calculs T1a'!$S$7)/'Calculs T1a'!$S$7)*100,0),ROUND((ABS(E404-$B404)/$B404)*100,0))), "No Prediction")</f>
        <v>0</v>
      </c>
      <c r="H404" s="5">
        <f>IFERROR(IF(G404=$B404,0,IF($B404=0,ROUND((ABS(G404-'Calculs T1a'!$S$7)/'Calculs T1a'!$S$7)*100,0),ROUND((ABS(G404-$B404)/$B404)*100,0))), "No Prediction")</f>
        <v>0</v>
      </c>
      <c r="J404" s="5">
        <f>IFERROR(IF(I404=$B404,0,IF($B404=0,ROUND((ABS(I404-'Calculs T1a'!$S$7)/'Calculs T1a'!$S$7)*100,0),ROUND((ABS(I404-$B404)/$B404)*100,0))), "No Prediction")</f>
        <v>0</v>
      </c>
      <c r="L404" s="5">
        <f>IFERROR(IF(K404=$B404,0,IF($B404=0,ROUND((ABS(K404-'Calculs T1a'!$S$7)/'Calculs T1a'!$S$7)*100,0),ROUND((ABS(K404-$B404)/$B404)*100,0))), "No Prediction")</f>
        <v>0</v>
      </c>
      <c r="N404" s="5">
        <f>IFERROR(IF(M404=$B404,0,IF($B404=0,ROUND((ABS(M404-'Calculs T1a'!$S$7)/'Calculs T1a'!$S$7)*100,0),ROUND((ABS(M404-$B404)/$B404)*100,0))), "No Prediction")</f>
        <v>0</v>
      </c>
      <c r="P404" s="5">
        <f>IFERROR(IF(O404=$B404,0,IF($B404=0,ROUND((ABS(O404-'Calculs T1a'!$S$7)/'Calculs T1a'!$S$7)*100,0),ROUND((ABS(O404-$B404)/$B404)*100,0))), "No Prediction")</f>
        <v>0</v>
      </c>
      <c r="R404" s="5">
        <f>IFERROR(IF(Q404=$B404,0,IF($B404=0,ROUND((ABS(Q404-'Calculs T1a'!$S$7)/'Calculs T1a'!$S$7)*100,0),ROUND((ABS(Q404-$B404)/$B404)*100,0))), "No Prediction")</f>
        <v>0</v>
      </c>
      <c r="T404" s="5">
        <f>IFERROR(IF(S404=$B404,0,IF($B404=0,ROUND((ABS(S404-'Calculs T1a'!$S$7)/'Calculs T1a'!$S$7)*100,0),ROUND((ABS(S404-$B404)/$B404)*100,0))), "No Prediction")</f>
        <v>0</v>
      </c>
      <c r="V404" s="5">
        <f>IFERROR(IF(U404=$B404,0,IF($B404=0,ROUND((ABS(U404-'Calculs T1a'!$S$7)/'Calculs T1a'!$S$7)*100,0),ROUND((ABS(U404-$B404)/$B404)*100,0))), "No Prediction")</f>
        <v>0</v>
      </c>
      <c r="X404" s="5">
        <f>IFERROR(IF(W404=$B404,0,IF($B404=0,ROUND((ABS(W404-'Calculs T1a'!$S$7)/'Calculs T1a'!$S$7)*100,0),ROUND((ABS(W404-$B404)/$B404)*100,0))), "No Prediction")</f>
        <v>0</v>
      </c>
      <c r="AC404" s="5">
        <f>IFERROR(IF(AB404=$B404,0,IF($B404=0,ROUND((ABS(AB404-'Calculs T1a'!$S$7)/'Calculs T1a'!$S$7)*100,0),ROUND((ABS(AB404-$B404)/$B404)*100,0))), "No Prediction")</f>
        <v>0</v>
      </c>
      <c r="AE404" s="5">
        <f>IFERROR(IF(AD404=$B404,0,IF($B404=0,ROUND((ABS(AD404-'Calculs T1a'!$S$7)/'Calculs T1a'!$S$7)*100,0),ROUND((ABS(AD404-$B404)/$B404)*100,0))), "No Prediction")</f>
        <v>0</v>
      </c>
      <c r="AG404" s="5">
        <f>IFERROR(IF(AF404=$B404,0,IF($B404=0,ROUND((ABS(AF404-'Calculs T1a'!$S$7)/'Calculs T1a'!$S$7)*100,0),ROUND((ABS(AF404-$B404)/$B404)*100,0))), "No Prediction")</f>
        <v>0</v>
      </c>
      <c r="AI404" s="5">
        <f>IFERROR(IF(AH404=$B404,0,IF($B404=0,ROUND((ABS(AH404-'Calculs T1a'!$S$7)/'Calculs T1a'!$S$7)*100,0),ROUND((ABS(AH404-$B404)/$B404)*100,0))), "No Prediction")</f>
        <v>0</v>
      </c>
      <c r="AK404" s="5">
        <f>IFERROR(IF(AJ404=$B404,0,IF($B404=0,ROUND((ABS(AJ404-'Calculs T1a'!$S$7)/'Calculs T1a'!$S$7)*100,0),ROUND((ABS(AJ404-$B404)/$B404)*100,0))), "No Prediction")</f>
        <v>0</v>
      </c>
      <c r="AM404" s="5">
        <f>IFERROR(IF(AL404=$B404,0,IF($B404=0,ROUND((ABS(AL404-'Calculs T1a'!$S$7)/'Calculs T1a'!$S$7)*100,0),ROUND((ABS(AL404-$B404)/$B404)*100,0))), "No Prediction")</f>
        <v>0</v>
      </c>
      <c r="AO404" s="5">
        <f>IFERROR(IF(AN404=$B404,0,IF($B404=0,ROUND((ABS(AN404-'Calculs T1a'!$S$7)/'Calculs T1a'!$S$7)*100,0),ROUND((ABS(AN404-$B404)/$B404)*100,0))), "No Prediction")</f>
        <v>0</v>
      </c>
      <c r="AQ404" s="5">
        <f>IFERROR(IF(AP404=$B404,0,IF($B404=0,ROUND((ABS(AP404-'Calculs T1a'!$S$7)/'Calculs T1a'!$S$7)*100,0),ROUND((ABS(AP404-$B404)/$B404)*100,0))), "No Prediction")</f>
        <v>0</v>
      </c>
      <c r="AS404" s="5">
        <f>IFERROR(IF(AR404=$B404,0,IF($B404=0,ROUND((ABS(AR404-'Calculs T1a'!$S$7)/'Calculs T1a'!$S$7)*100,0),ROUND((ABS(AR404-$B404)/$B404)*100,0))), "No Prediction")</f>
        <v>0</v>
      </c>
      <c r="AU404" s="5">
        <f>IFERROR(IF(AT404=$B404,0,IF($B404=0,ROUND((ABS(AT404-'Calculs T1a'!$S$7)/'Calculs T1a'!$S$7)*100,0),ROUND((ABS(AT404-$B404)/$B404)*100,0))), "No Prediction")</f>
        <v>0</v>
      </c>
      <c r="AW404" s="5">
        <f>IFERROR(IF(AV404=$B404,0,IF($B404=0,ROUND((ABS(AV404-'Calculs T1a'!$S$7)/'Calculs T1a'!$S$7)*100,0),ROUND((ABS(AV404-$B404)/$B404)*100,0))), "No Prediction")</f>
        <v>0</v>
      </c>
      <c r="BB404" s="5">
        <f>IFERROR(IF(BA404=$B404,0,IF($B404=0,ROUND((ABS(BA404-'Calculs T1a'!$S$7)/'Calculs T1a'!$S$7)*100,0),ROUND((ABS(BA404-$B404)/$B404)*100,0))), "No Prediction")</f>
        <v>0</v>
      </c>
      <c r="BD404" s="5">
        <f>IFERROR(IF(BC404=$B404,0,IF($B404=0,ROUND((ABS(BC404-'Calculs T1a'!$S$7)/'Calculs T1a'!$S$7)*100,0),ROUND((ABS(BC404-$B404)/$B404)*100,0))), "No Prediction")</f>
        <v>0</v>
      </c>
      <c r="BF404" s="5">
        <f>IFERROR(IF(BE404=$B404,0,IF($B404=0,ROUND((ABS(BE404-'Calculs T1a'!$S$7)/'Calculs T1a'!$S$7)*100,0),ROUND((ABS(BE404-$B404)/$B404)*100,0))), "No Prediction")</f>
        <v>0</v>
      </c>
      <c r="BH404" s="5">
        <f>IFERROR(IF(BG404=$B404,0,IF($B404=0,ROUND((ABS(BG404-'Calculs T1a'!$S$7)/'Calculs T1a'!$S$7)*100,0),ROUND((ABS(BG404-$B404)/$B404)*100,0))), "No Prediction")</f>
        <v>0</v>
      </c>
      <c r="BJ404" s="5">
        <f>IFERROR(IF(BI404=$B404,0,IF($B404=0,ROUND((ABS(BI404-'Calculs T1a'!$S$7)/'Calculs T1a'!$S$7)*100,0),ROUND((ABS(BI404-$B404)/$B404)*100,0))), "No Prediction")</f>
        <v>0</v>
      </c>
      <c r="BL404" s="5">
        <f>IFERROR(IF(BK404=$B404,0,IF($B404=0,ROUND((ABS(BK404-'Calculs T1a'!$S$7)/'Calculs T1a'!$S$7)*100,0),ROUND((ABS(BK404-$B404)/$B404)*100,0))), "No Prediction")</f>
        <v>0</v>
      </c>
      <c r="BN404" s="5">
        <f>IFERROR(IF(BM404=$B404,0,IF($B404=0,ROUND((ABS(BM404-'Calculs T1a'!$S$7)/'Calculs T1a'!$S$7)*100,0),ROUND((ABS(BM404-$B404)/$B404)*100,0))), "No Prediction")</f>
        <v>0</v>
      </c>
      <c r="BP404" s="5">
        <f>IFERROR(IF(BO404=$B404,0,IF($B404=0,ROUND((ABS(BO404-'Calculs T1a'!$S$7)/'Calculs T1a'!$S$7)*100,0),ROUND((ABS(BO404-$B404)/$B404)*100,0))), "No Prediction")</f>
        <v>0</v>
      </c>
      <c r="BR404" s="5">
        <f>IFERROR(IF(BQ404=$B404,0,IF($B404=0,ROUND((ABS(BQ404-'Calculs T1a'!$S$7)/'Calculs T1a'!$S$7)*100,0),ROUND((ABS(BQ404-$B404)/$B404)*100,0))), "No Prediction")</f>
        <v>0</v>
      </c>
      <c r="BT404" s="5">
        <f>IFERROR(IF(BS404=$B404,0,IF($B404=0,ROUND((ABS(BS404-'Calculs T1a'!$S$7)/'Calculs T1a'!$S$7)*100,0),ROUND((ABS(BS404-$B404)/$B404)*100,0))), "No Prediction")</f>
        <v>0</v>
      </c>
      <c r="BV404" s="5">
        <f>IFERROR(IF(BU404=$B404,0,IF($B404=0,ROUND((ABS(BU404-'Calculs T1a'!$S$7)/'Calculs T1a'!$S$7)*100,0),ROUND((ABS(BU404-$B404)/$B404)*100,0))), "No Prediction")</f>
        <v>0</v>
      </c>
    </row>
    <row r="405" spans="4:74" x14ac:dyDescent="0.3">
      <c r="D405" s="5">
        <f>IFERROR(IF(C405=$B405,0,IF($B405=0,ROUND((ABS(C405-'Calculs T1a'!$S$7)/'Calculs T1a'!$S$7)*100,0),ROUND((ABS(C405-$B405)/$B405)*100,0))), "No Prediction")</f>
        <v>0</v>
      </c>
      <c r="F405" s="5">
        <f>IFERROR(IF(E405=$B405,0,IF($B405=0,ROUND((ABS(E405-'Calculs T1a'!$S$7)/'Calculs T1a'!$S$7)*100,0),ROUND((ABS(E405-$B405)/$B405)*100,0))), "No Prediction")</f>
        <v>0</v>
      </c>
      <c r="H405" s="5">
        <f>IFERROR(IF(G405=$B405,0,IF($B405=0,ROUND((ABS(G405-'Calculs T1a'!$S$7)/'Calculs T1a'!$S$7)*100,0),ROUND((ABS(G405-$B405)/$B405)*100,0))), "No Prediction")</f>
        <v>0</v>
      </c>
      <c r="J405" s="5">
        <f>IFERROR(IF(I405=$B405,0,IF($B405=0,ROUND((ABS(I405-'Calculs T1a'!$S$7)/'Calculs T1a'!$S$7)*100,0),ROUND((ABS(I405-$B405)/$B405)*100,0))), "No Prediction")</f>
        <v>0</v>
      </c>
      <c r="L405" s="5">
        <f>IFERROR(IF(K405=$B405,0,IF($B405=0,ROUND((ABS(K405-'Calculs T1a'!$S$7)/'Calculs T1a'!$S$7)*100,0),ROUND((ABS(K405-$B405)/$B405)*100,0))), "No Prediction")</f>
        <v>0</v>
      </c>
      <c r="N405" s="5">
        <f>IFERROR(IF(M405=$B405,0,IF($B405=0,ROUND((ABS(M405-'Calculs T1a'!$S$7)/'Calculs T1a'!$S$7)*100,0),ROUND((ABS(M405-$B405)/$B405)*100,0))), "No Prediction")</f>
        <v>0</v>
      </c>
      <c r="P405" s="5">
        <f>IFERROR(IF(O405=$B405,0,IF($B405=0,ROUND((ABS(O405-'Calculs T1a'!$S$7)/'Calculs T1a'!$S$7)*100,0),ROUND((ABS(O405-$B405)/$B405)*100,0))), "No Prediction")</f>
        <v>0</v>
      </c>
      <c r="R405" s="5">
        <f>IFERROR(IF(Q405=$B405,0,IF($B405=0,ROUND((ABS(Q405-'Calculs T1a'!$S$7)/'Calculs T1a'!$S$7)*100,0),ROUND((ABS(Q405-$B405)/$B405)*100,0))), "No Prediction")</f>
        <v>0</v>
      </c>
      <c r="T405" s="5">
        <f>IFERROR(IF(S405=$B405,0,IF($B405=0,ROUND((ABS(S405-'Calculs T1a'!$S$7)/'Calculs T1a'!$S$7)*100,0),ROUND((ABS(S405-$B405)/$B405)*100,0))), "No Prediction")</f>
        <v>0</v>
      </c>
      <c r="V405" s="5">
        <f>IFERROR(IF(U405=$B405,0,IF($B405=0,ROUND((ABS(U405-'Calculs T1a'!$S$7)/'Calculs T1a'!$S$7)*100,0),ROUND((ABS(U405-$B405)/$B405)*100,0))), "No Prediction")</f>
        <v>0</v>
      </c>
      <c r="X405" s="5">
        <f>IFERROR(IF(W405=$B405,0,IF($B405=0,ROUND((ABS(W405-'Calculs T1a'!$S$7)/'Calculs T1a'!$S$7)*100,0),ROUND((ABS(W405-$B405)/$B405)*100,0))), "No Prediction")</f>
        <v>0</v>
      </c>
      <c r="AC405" s="5">
        <f>IFERROR(IF(AB405=$B405,0,IF($B405=0,ROUND((ABS(AB405-'Calculs T1a'!$S$7)/'Calculs T1a'!$S$7)*100,0),ROUND((ABS(AB405-$B405)/$B405)*100,0))), "No Prediction")</f>
        <v>0</v>
      </c>
      <c r="AE405" s="5">
        <f>IFERROR(IF(AD405=$B405,0,IF($B405=0,ROUND((ABS(AD405-'Calculs T1a'!$S$7)/'Calculs T1a'!$S$7)*100,0),ROUND((ABS(AD405-$B405)/$B405)*100,0))), "No Prediction")</f>
        <v>0</v>
      </c>
      <c r="AG405" s="5">
        <f>IFERROR(IF(AF405=$B405,0,IF($B405=0,ROUND((ABS(AF405-'Calculs T1a'!$S$7)/'Calculs T1a'!$S$7)*100,0),ROUND((ABS(AF405-$B405)/$B405)*100,0))), "No Prediction")</f>
        <v>0</v>
      </c>
      <c r="AI405" s="5">
        <f>IFERROR(IF(AH405=$B405,0,IF($B405=0,ROUND((ABS(AH405-'Calculs T1a'!$S$7)/'Calculs T1a'!$S$7)*100,0),ROUND((ABS(AH405-$B405)/$B405)*100,0))), "No Prediction")</f>
        <v>0</v>
      </c>
      <c r="AK405" s="5">
        <f>IFERROR(IF(AJ405=$B405,0,IF($B405=0,ROUND((ABS(AJ405-'Calculs T1a'!$S$7)/'Calculs T1a'!$S$7)*100,0),ROUND((ABS(AJ405-$B405)/$B405)*100,0))), "No Prediction")</f>
        <v>0</v>
      </c>
      <c r="AM405" s="5">
        <f>IFERROR(IF(AL405=$B405,0,IF($B405=0,ROUND((ABS(AL405-'Calculs T1a'!$S$7)/'Calculs T1a'!$S$7)*100,0),ROUND((ABS(AL405-$B405)/$B405)*100,0))), "No Prediction")</f>
        <v>0</v>
      </c>
      <c r="AO405" s="5">
        <f>IFERROR(IF(AN405=$B405,0,IF($B405=0,ROUND((ABS(AN405-'Calculs T1a'!$S$7)/'Calculs T1a'!$S$7)*100,0),ROUND((ABS(AN405-$B405)/$B405)*100,0))), "No Prediction")</f>
        <v>0</v>
      </c>
      <c r="AQ405" s="5">
        <f>IFERROR(IF(AP405=$B405,0,IF($B405=0,ROUND((ABS(AP405-'Calculs T1a'!$S$7)/'Calculs T1a'!$S$7)*100,0),ROUND((ABS(AP405-$B405)/$B405)*100,0))), "No Prediction")</f>
        <v>0</v>
      </c>
      <c r="AS405" s="5">
        <f>IFERROR(IF(AR405=$B405,0,IF($B405=0,ROUND((ABS(AR405-'Calculs T1a'!$S$7)/'Calculs T1a'!$S$7)*100,0),ROUND((ABS(AR405-$B405)/$B405)*100,0))), "No Prediction")</f>
        <v>0</v>
      </c>
      <c r="AU405" s="5">
        <f>IFERROR(IF(AT405=$B405,0,IF($B405=0,ROUND((ABS(AT405-'Calculs T1a'!$S$7)/'Calculs T1a'!$S$7)*100,0),ROUND((ABS(AT405-$B405)/$B405)*100,0))), "No Prediction")</f>
        <v>0</v>
      </c>
      <c r="AW405" s="5">
        <f>IFERROR(IF(AV405=$B405,0,IF($B405=0,ROUND((ABS(AV405-'Calculs T1a'!$S$7)/'Calculs T1a'!$S$7)*100,0),ROUND((ABS(AV405-$B405)/$B405)*100,0))), "No Prediction")</f>
        <v>0</v>
      </c>
      <c r="BB405" s="5">
        <f>IFERROR(IF(BA405=$B405,0,IF($B405=0,ROUND((ABS(BA405-'Calculs T1a'!$S$7)/'Calculs T1a'!$S$7)*100,0),ROUND((ABS(BA405-$B405)/$B405)*100,0))), "No Prediction")</f>
        <v>0</v>
      </c>
      <c r="BD405" s="5">
        <f>IFERROR(IF(BC405=$B405,0,IF($B405=0,ROUND((ABS(BC405-'Calculs T1a'!$S$7)/'Calculs T1a'!$S$7)*100,0),ROUND((ABS(BC405-$B405)/$B405)*100,0))), "No Prediction")</f>
        <v>0</v>
      </c>
      <c r="BF405" s="5">
        <f>IFERROR(IF(BE405=$B405,0,IF($B405=0,ROUND((ABS(BE405-'Calculs T1a'!$S$7)/'Calculs T1a'!$S$7)*100,0),ROUND((ABS(BE405-$B405)/$B405)*100,0))), "No Prediction")</f>
        <v>0</v>
      </c>
      <c r="BH405" s="5">
        <f>IFERROR(IF(BG405=$B405,0,IF($B405=0,ROUND((ABS(BG405-'Calculs T1a'!$S$7)/'Calculs T1a'!$S$7)*100,0),ROUND((ABS(BG405-$B405)/$B405)*100,0))), "No Prediction")</f>
        <v>0</v>
      </c>
      <c r="BJ405" s="5">
        <f>IFERROR(IF(BI405=$B405,0,IF($B405=0,ROUND((ABS(BI405-'Calculs T1a'!$S$7)/'Calculs T1a'!$S$7)*100,0),ROUND((ABS(BI405-$B405)/$B405)*100,0))), "No Prediction")</f>
        <v>0</v>
      </c>
      <c r="BL405" s="5">
        <f>IFERROR(IF(BK405=$B405,0,IF($B405=0,ROUND((ABS(BK405-'Calculs T1a'!$S$7)/'Calculs T1a'!$S$7)*100,0),ROUND((ABS(BK405-$B405)/$B405)*100,0))), "No Prediction")</f>
        <v>0</v>
      </c>
      <c r="BN405" s="5">
        <f>IFERROR(IF(BM405=$B405,0,IF($B405=0,ROUND((ABS(BM405-'Calculs T1a'!$S$7)/'Calculs T1a'!$S$7)*100,0),ROUND((ABS(BM405-$B405)/$B405)*100,0))), "No Prediction")</f>
        <v>0</v>
      </c>
      <c r="BP405" s="5">
        <f>IFERROR(IF(BO405=$B405,0,IF($B405=0,ROUND((ABS(BO405-'Calculs T1a'!$S$7)/'Calculs T1a'!$S$7)*100,0),ROUND((ABS(BO405-$B405)/$B405)*100,0))), "No Prediction")</f>
        <v>0</v>
      </c>
      <c r="BR405" s="5">
        <f>IFERROR(IF(BQ405=$B405,0,IF($B405=0,ROUND((ABS(BQ405-'Calculs T1a'!$S$7)/'Calculs T1a'!$S$7)*100,0),ROUND((ABS(BQ405-$B405)/$B405)*100,0))), "No Prediction")</f>
        <v>0</v>
      </c>
      <c r="BT405" s="5">
        <f>IFERROR(IF(BS405=$B405,0,IF($B405=0,ROUND((ABS(BS405-'Calculs T1a'!$S$7)/'Calculs T1a'!$S$7)*100,0),ROUND((ABS(BS405-$B405)/$B405)*100,0))), "No Prediction")</f>
        <v>0</v>
      </c>
      <c r="BV405" s="5">
        <f>IFERROR(IF(BU405=$B405,0,IF($B405=0,ROUND((ABS(BU405-'Calculs T1a'!$S$7)/'Calculs T1a'!$S$7)*100,0),ROUND((ABS(BU405-$B405)/$B405)*100,0))), "No Prediction")</f>
        <v>0</v>
      </c>
    </row>
    <row r="406" spans="4:74" x14ac:dyDescent="0.3">
      <c r="D406" s="5">
        <f>IFERROR(IF(C406=$B406,0,IF($B406=0,ROUND((ABS(C406-'Calculs T1a'!$S$7)/'Calculs T1a'!$S$7)*100,0),ROUND((ABS(C406-$B406)/$B406)*100,0))), "No Prediction")</f>
        <v>0</v>
      </c>
      <c r="F406" s="5">
        <f>IFERROR(IF(E406=$B406,0,IF($B406=0,ROUND((ABS(E406-'Calculs T1a'!$S$7)/'Calculs T1a'!$S$7)*100,0),ROUND((ABS(E406-$B406)/$B406)*100,0))), "No Prediction")</f>
        <v>0</v>
      </c>
      <c r="H406" s="5">
        <f>IFERROR(IF(G406=$B406,0,IF($B406=0,ROUND((ABS(G406-'Calculs T1a'!$S$7)/'Calculs T1a'!$S$7)*100,0),ROUND((ABS(G406-$B406)/$B406)*100,0))), "No Prediction")</f>
        <v>0</v>
      </c>
      <c r="J406" s="5">
        <f>IFERROR(IF(I406=$B406,0,IF($B406=0,ROUND((ABS(I406-'Calculs T1a'!$S$7)/'Calculs T1a'!$S$7)*100,0),ROUND((ABS(I406-$B406)/$B406)*100,0))), "No Prediction")</f>
        <v>0</v>
      </c>
      <c r="L406" s="5">
        <f>IFERROR(IF(K406=$B406,0,IF($B406=0,ROUND((ABS(K406-'Calculs T1a'!$S$7)/'Calculs T1a'!$S$7)*100,0),ROUND((ABS(K406-$B406)/$B406)*100,0))), "No Prediction")</f>
        <v>0</v>
      </c>
      <c r="N406" s="5">
        <f>IFERROR(IF(M406=$B406,0,IF($B406=0,ROUND((ABS(M406-'Calculs T1a'!$S$7)/'Calculs T1a'!$S$7)*100,0),ROUND((ABS(M406-$B406)/$B406)*100,0))), "No Prediction")</f>
        <v>0</v>
      </c>
      <c r="P406" s="5">
        <f>IFERROR(IF(O406=$B406,0,IF($B406=0,ROUND((ABS(O406-'Calculs T1a'!$S$7)/'Calculs T1a'!$S$7)*100,0),ROUND((ABS(O406-$B406)/$B406)*100,0))), "No Prediction")</f>
        <v>0</v>
      </c>
      <c r="R406" s="5">
        <f>IFERROR(IF(Q406=$B406,0,IF($B406=0,ROUND((ABS(Q406-'Calculs T1a'!$S$7)/'Calculs T1a'!$S$7)*100,0),ROUND((ABS(Q406-$B406)/$B406)*100,0))), "No Prediction")</f>
        <v>0</v>
      </c>
      <c r="T406" s="5">
        <f>IFERROR(IF(S406=$B406,0,IF($B406=0,ROUND((ABS(S406-'Calculs T1a'!$S$7)/'Calculs T1a'!$S$7)*100,0),ROUND((ABS(S406-$B406)/$B406)*100,0))), "No Prediction")</f>
        <v>0</v>
      </c>
      <c r="V406" s="5">
        <f>IFERROR(IF(U406=$B406,0,IF($B406=0,ROUND((ABS(U406-'Calculs T1a'!$S$7)/'Calculs T1a'!$S$7)*100,0),ROUND((ABS(U406-$B406)/$B406)*100,0))), "No Prediction")</f>
        <v>0</v>
      </c>
      <c r="X406" s="5">
        <f>IFERROR(IF(W406=$B406,0,IF($B406=0,ROUND((ABS(W406-'Calculs T1a'!$S$7)/'Calculs T1a'!$S$7)*100,0),ROUND((ABS(W406-$B406)/$B406)*100,0))), "No Prediction")</f>
        <v>0</v>
      </c>
      <c r="AC406" s="5">
        <f>IFERROR(IF(AB406=$B406,0,IF($B406=0,ROUND((ABS(AB406-'Calculs T1a'!$S$7)/'Calculs T1a'!$S$7)*100,0),ROUND((ABS(AB406-$B406)/$B406)*100,0))), "No Prediction")</f>
        <v>0</v>
      </c>
      <c r="AE406" s="5">
        <f>IFERROR(IF(AD406=$B406,0,IF($B406=0,ROUND((ABS(AD406-'Calculs T1a'!$S$7)/'Calculs T1a'!$S$7)*100,0),ROUND((ABS(AD406-$B406)/$B406)*100,0))), "No Prediction")</f>
        <v>0</v>
      </c>
      <c r="AG406" s="5">
        <f>IFERROR(IF(AF406=$B406,0,IF($B406=0,ROUND((ABS(AF406-'Calculs T1a'!$S$7)/'Calculs T1a'!$S$7)*100,0),ROUND((ABS(AF406-$B406)/$B406)*100,0))), "No Prediction")</f>
        <v>0</v>
      </c>
      <c r="AI406" s="5">
        <f>IFERROR(IF(AH406=$B406,0,IF($B406=0,ROUND((ABS(AH406-'Calculs T1a'!$S$7)/'Calculs T1a'!$S$7)*100,0),ROUND((ABS(AH406-$B406)/$B406)*100,0))), "No Prediction")</f>
        <v>0</v>
      </c>
      <c r="AK406" s="5">
        <f>IFERROR(IF(AJ406=$B406,0,IF($B406=0,ROUND((ABS(AJ406-'Calculs T1a'!$S$7)/'Calculs T1a'!$S$7)*100,0),ROUND((ABS(AJ406-$B406)/$B406)*100,0))), "No Prediction")</f>
        <v>0</v>
      </c>
      <c r="AM406" s="5">
        <f>IFERROR(IF(AL406=$B406,0,IF($B406=0,ROUND((ABS(AL406-'Calculs T1a'!$S$7)/'Calculs T1a'!$S$7)*100,0),ROUND((ABS(AL406-$B406)/$B406)*100,0))), "No Prediction")</f>
        <v>0</v>
      </c>
      <c r="AO406" s="5">
        <f>IFERROR(IF(AN406=$B406,0,IF($B406=0,ROUND((ABS(AN406-'Calculs T1a'!$S$7)/'Calculs T1a'!$S$7)*100,0),ROUND((ABS(AN406-$B406)/$B406)*100,0))), "No Prediction")</f>
        <v>0</v>
      </c>
      <c r="AQ406" s="5">
        <f>IFERROR(IF(AP406=$B406,0,IF($B406=0,ROUND((ABS(AP406-'Calculs T1a'!$S$7)/'Calculs T1a'!$S$7)*100,0),ROUND((ABS(AP406-$B406)/$B406)*100,0))), "No Prediction")</f>
        <v>0</v>
      </c>
      <c r="AS406" s="5">
        <f>IFERROR(IF(AR406=$B406,0,IF($B406=0,ROUND((ABS(AR406-'Calculs T1a'!$S$7)/'Calculs T1a'!$S$7)*100,0),ROUND((ABS(AR406-$B406)/$B406)*100,0))), "No Prediction")</f>
        <v>0</v>
      </c>
      <c r="AU406" s="5">
        <f>IFERROR(IF(AT406=$B406,0,IF($B406=0,ROUND((ABS(AT406-'Calculs T1a'!$S$7)/'Calculs T1a'!$S$7)*100,0),ROUND((ABS(AT406-$B406)/$B406)*100,0))), "No Prediction")</f>
        <v>0</v>
      </c>
      <c r="AW406" s="5">
        <f>IFERROR(IF(AV406=$B406,0,IF($B406=0,ROUND((ABS(AV406-'Calculs T1a'!$S$7)/'Calculs T1a'!$S$7)*100,0),ROUND((ABS(AV406-$B406)/$B406)*100,0))), "No Prediction")</f>
        <v>0</v>
      </c>
      <c r="BB406" s="5">
        <f>IFERROR(IF(BA406=$B406,0,IF($B406=0,ROUND((ABS(BA406-'Calculs T1a'!$S$7)/'Calculs T1a'!$S$7)*100,0),ROUND((ABS(BA406-$B406)/$B406)*100,0))), "No Prediction")</f>
        <v>0</v>
      </c>
      <c r="BD406" s="5">
        <f>IFERROR(IF(BC406=$B406,0,IF($B406=0,ROUND((ABS(BC406-'Calculs T1a'!$S$7)/'Calculs T1a'!$S$7)*100,0),ROUND((ABS(BC406-$B406)/$B406)*100,0))), "No Prediction")</f>
        <v>0</v>
      </c>
      <c r="BF406" s="5">
        <f>IFERROR(IF(BE406=$B406,0,IF($B406=0,ROUND((ABS(BE406-'Calculs T1a'!$S$7)/'Calculs T1a'!$S$7)*100,0),ROUND((ABS(BE406-$B406)/$B406)*100,0))), "No Prediction")</f>
        <v>0</v>
      </c>
      <c r="BH406" s="5">
        <f>IFERROR(IF(BG406=$B406,0,IF($B406=0,ROUND((ABS(BG406-'Calculs T1a'!$S$7)/'Calculs T1a'!$S$7)*100,0),ROUND((ABS(BG406-$B406)/$B406)*100,0))), "No Prediction")</f>
        <v>0</v>
      </c>
      <c r="BJ406" s="5">
        <f>IFERROR(IF(BI406=$B406,0,IF($B406=0,ROUND((ABS(BI406-'Calculs T1a'!$S$7)/'Calculs T1a'!$S$7)*100,0),ROUND((ABS(BI406-$B406)/$B406)*100,0))), "No Prediction")</f>
        <v>0</v>
      </c>
      <c r="BL406" s="5">
        <f>IFERROR(IF(BK406=$B406,0,IF($B406=0,ROUND((ABS(BK406-'Calculs T1a'!$S$7)/'Calculs T1a'!$S$7)*100,0),ROUND((ABS(BK406-$B406)/$B406)*100,0))), "No Prediction")</f>
        <v>0</v>
      </c>
      <c r="BN406" s="5">
        <f>IFERROR(IF(BM406=$B406,0,IF($B406=0,ROUND((ABS(BM406-'Calculs T1a'!$S$7)/'Calculs T1a'!$S$7)*100,0),ROUND((ABS(BM406-$B406)/$B406)*100,0))), "No Prediction")</f>
        <v>0</v>
      </c>
      <c r="BP406" s="5">
        <f>IFERROR(IF(BO406=$B406,0,IF($B406=0,ROUND((ABS(BO406-'Calculs T1a'!$S$7)/'Calculs T1a'!$S$7)*100,0),ROUND((ABS(BO406-$B406)/$B406)*100,0))), "No Prediction")</f>
        <v>0</v>
      </c>
      <c r="BR406" s="5">
        <f>IFERROR(IF(BQ406=$B406,0,IF($B406=0,ROUND((ABS(BQ406-'Calculs T1a'!$S$7)/'Calculs T1a'!$S$7)*100,0),ROUND((ABS(BQ406-$B406)/$B406)*100,0))), "No Prediction")</f>
        <v>0</v>
      </c>
      <c r="BT406" s="5">
        <f>IFERROR(IF(BS406=$B406,0,IF($B406=0,ROUND((ABS(BS406-'Calculs T1a'!$S$7)/'Calculs T1a'!$S$7)*100,0),ROUND((ABS(BS406-$B406)/$B406)*100,0))), "No Prediction")</f>
        <v>0</v>
      </c>
      <c r="BV406" s="5">
        <f>IFERROR(IF(BU406=$B406,0,IF($B406=0,ROUND((ABS(BU406-'Calculs T1a'!$S$7)/'Calculs T1a'!$S$7)*100,0),ROUND((ABS(BU406-$B406)/$B406)*100,0))), "No Prediction")</f>
        <v>0</v>
      </c>
    </row>
    <row r="407" spans="4:74" x14ac:dyDescent="0.3">
      <c r="D407" s="5">
        <f>IFERROR(IF(C407=$B407,0,IF($B407=0,ROUND((ABS(C407-'Calculs T1a'!$S$7)/'Calculs T1a'!$S$7)*100,0),ROUND((ABS(C407-$B407)/$B407)*100,0))), "No Prediction")</f>
        <v>0</v>
      </c>
      <c r="F407" s="5">
        <f>IFERROR(IF(E407=$B407,0,IF($B407=0,ROUND((ABS(E407-'Calculs T1a'!$S$7)/'Calculs T1a'!$S$7)*100,0),ROUND((ABS(E407-$B407)/$B407)*100,0))), "No Prediction")</f>
        <v>0</v>
      </c>
      <c r="H407" s="5">
        <f>IFERROR(IF(G407=$B407,0,IF($B407=0,ROUND((ABS(G407-'Calculs T1a'!$S$7)/'Calculs T1a'!$S$7)*100,0),ROUND((ABS(G407-$B407)/$B407)*100,0))), "No Prediction")</f>
        <v>0</v>
      </c>
      <c r="J407" s="5">
        <f>IFERROR(IF(I407=$B407,0,IF($B407=0,ROUND((ABS(I407-'Calculs T1a'!$S$7)/'Calculs T1a'!$S$7)*100,0),ROUND((ABS(I407-$B407)/$B407)*100,0))), "No Prediction")</f>
        <v>0</v>
      </c>
      <c r="L407" s="5">
        <f>IFERROR(IF(K407=$B407,0,IF($B407=0,ROUND((ABS(K407-'Calculs T1a'!$S$7)/'Calculs T1a'!$S$7)*100,0),ROUND((ABS(K407-$B407)/$B407)*100,0))), "No Prediction")</f>
        <v>0</v>
      </c>
      <c r="N407" s="5">
        <f>IFERROR(IF(M407=$B407,0,IF($B407=0,ROUND((ABS(M407-'Calculs T1a'!$S$7)/'Calculs T1a'!$S$7)*100,0),ROUND((ABS(M407-$B407)/$B407)*100,0))), "No Prediction")</f>
        <v>0</v>
      </c>
      <c r="P407" s="5">
        <f>IFERROR(IF(O407=$B407,0,IF($B407=0,ROUND((ABS(O407-'Calculs T1a'!$S$7)/'Calculs T1a'!$S$7)*100,0),ROUND((ABS(O407-$B407)/$B407)*100,0))), "No Prediction")</f>
        <v>0</v>
      </c>
      <c r="R407" s="5">
        <f>IFERROR(IF(Q407=$B407,0,IF($B407=0,ROUND((ABS(Q407-'Calculs T1a'!$S$7)/'Calculs T1a'!$S$7)*100,0),ROUND((ABS(Q407-$B407)/$B407)*100,0))), "No Prediction")</f>
        <v>0</v>
      </c>
      <c r="T407" s="5">
        <f>IFERROR(IF(S407=$B407,0,IF($B407=0,ROUND((ABS(S407-'Calculs T1a'!$S$7)/'Calculs T1a'!$S$7)*100,0),ROUND((ABS(S407-$B407)/$B407)*100,0))), "No Prediction")</f>
        <v>0</v>
      </c>
      <c r="V407" s="5">
        <f>IFERROR(IF(U407=$B407,0,IF($B407=0,ROUND((ABS(U407-'Calculs T1a'!$S$7)/'Calculs T1a'!$S$7)*100,0),ROUND((ABS(U407-$B407)/$B407)*100,0))), "No Prediction")</f>
        <v>0</v>
      </c>
      <c r="X407" s="5">
        <f>IFERROR(IF(W407=$B407,0,IF($B407=0,ROUND((ABS(W407-'Calculs T1a'!$S$7)/'Calculs T1a'!$S$7)*100,0),ROUND((ABS(W407-$B407)/$B407)*100,0))), "No Prediction")</f>
        <v>0</v>
      </c>
      <c r="AC407" s="5">
        <f>IFERROR(IF(AB407=$B407,0,IF($B407=0,ROUND((ABS(AB407-'Calculs T1a'!$S$7)/'Calculs T1a'!$S$7)*100,0),ROUND((ABS(AB407-$B407)/$B407)*100,0))), "No Prediction")</f>
        <v>0</v>
      </c>
      <c r="AE407" s="5">
        <f>IFERROR(IF(AD407=$B407,0,IF($B407=0,ROUND((ABS(AD407-'Calculs T1a'!$S$7)/'Calculs T1a'!$S$7)*100,0),ROUND((ABS(AD407-$B407)/$B407)*100,0))), "No Prediction")</f>
        <v>0</v>
      </c>
      <c r="AG407" s="5">
        <f>IFERROR(IF(AF407=$B407,0,IF($B407=0,ROUND((ABS(AF407-'Calculs T1a'!$S$7)/'Calculs T1a'!$S$7)*100,0),ROUND((ABS(AF407-$B407)/$B407)*100,0))), "No Prediction")</f>
        <v>0</v>
      </c>
      <c r="AI407" s="5">
        <f>IFERROR(IF(AH407=$B407,0,IF($B407=0,ROUND((ABS(AH407-'Calculs T1a'!$S$7)/'Calculs T1a'!$S$7)*100,0),ROUND((ABS(AH407-$B407)/$B407)*100,0))), "No Prediction")</f>
        <v>0</v>
      </c>
      <c r="AK407" s="5">
        <f>IFERROR(IF(AJ407=$B407,0,IF($B407=0,ROUND((ABS(AJ407-'Calculs T1a'!$S$7)/'Calculs T1a'!$S$7)*100,0),ROUND((ABS(AJ407-$B407)/$B407)*100,0))), "No Prediction")</f>
        <v>0</v>
      </c>
      <c r="AM407" s="5">
        <f>IFERROR(IF(AL407=$B407,0,IF($B407=0,ROUND((ABS(AL407-'Calculs T1a'!$S$7)/'Calculs T1a'!$S$7)*100,0),ROUND((ABS(AL407-$B407)/$B407)*100,0))), "No Prediction")</f>
        <v>0</v>
      </c>
      <c r="AO407" s="5">
        <f>IFERROR(IF(AN407=$B407,0,IF($B407=0,ROUND((ABS(AN407-'Calculs T1a'!$S$7)/'Calculs T1a'!$S$7)*100,0),ROUND((ABS(AN407-$B407)/$B407)*100,0))), "No Prediction")</f>
        <v>0</v>
      </c>
      <c r="AQ407" s="5">
        <f>IFERROR(IF(AP407=$B407,0,IF($B407=0,ROUND((ABS(AP407-'Calculs T1a'!$S$7)/'Calculs T1a'!$S$7)*100,0),ROUND((ABS(AP407-$B407)/$B407)*100,0))), "No Prediction")</f>
        <v>0</v>
      </c>
      <c r="AS407" s="5">
        <f>IFERROR(IF(AR407=$B407,0,IF($B407=0,ROUND((ABS(AR407-'Calculs T1a'!$S$7)/'Calculs T1a'!$S$7)*100,0),ROUND((ABS(AR407-$B407)/$B407)*100,0))), "No Prediction")</f>
        <v>0</v>
      </c>
      <c r="AU407" s="5">
        <f>IFERROR(IF(AT407=$B407,0,IF($B407=0,ROUND((ABS(AT407-'Calculs T1a'!$S$7)/'Calculs T1a'!$S$7)*100,0),ROUND((ABS(AT407-$B407)/$B407)*100,0))), "No Prediction")</f>
        <v>0</v>
      </c>
      <c r="AW407" s="5">
        <f>IFERROR(IF(AV407=$B407,0,IF($B407=0,ROUND((ABS(AV407-'Calculs T1a'!$S$7)/'Calculs T1a'!$S$7)*100,0),ROUND((ABS(AV407-$B407)/$B407)*100,0))), "No Prediction")</f>
        <v>0</v>
      </c>
      <c r="BB407" s="5">
        <f>IFERROR(IF(BA407=$B407,0,IF($B407=0,ROUND((ABS(BA407-'Calculs T1a'!$S$7)/'Calculs T1a'!$S$7)*100,0),ROUND((ABS(BA407-$B407)/$B407)*100,0))), "No Prediction")</f>
        <v>0</v>
      </c>
      <c r="BD407" s="5">
        <f>IFERROR(IF(BC407=$B407,0,IF($B407=0,ROUND((ABS(BC407-'Calculs T1a'!$S$7)/'Calculs T1a'!$S$7)*100,0),ROUND((ABS(BC407-$B407)/$B407)*100,0))), "No Prediction")</f>
        <v>0</v>
      </c>
      <c r="BF407" s="5">
        <f>IFERROR(IF(BE407=$B407,0,IF($B407=0,ROUND((ABS(BE407-'Calculs T1a'!$S$7)/'Calculs T1a'!$S$7)*100,0),ROUND((ABS(BE407-$B407)/$B407)*100,0))), "No Prediction")</f>
        <v>0</v>
      </c>
      <c r="BH407" s="5">
        <f>IFERROR(IF(BG407=$B407,0,IF($B407=0,ROUND((ABS(BG407-'Calculs T1a'!$S$7)/'Calculs T1a'!$S$7)*100,0),ROUND((ABS(BG407-$B407)/$B407)*100,0))), "No Prediction")</f>
        <v>0</v>
      </c>
      <c r="BJ407" s="5">
        <f>IFERROR(IF(BI407=$B407,0,IF($B407=0,ROUND((ABS(BI407-'Calculs T1a'!$S$7)/'Calculs T1a'!$S$7)*100,0),ROUND((ABS(BI407-$B407)/$B407)*100,0))), "No Prediction")</f>
        <v>0</v>
      </c>
      <c r="BL407" s="5">
        <f>IFERROR(IF(BK407=$B407,0,IF($B407=0,ROUND((ABS(BK407-'Calculs T1a'!$S$7)/'Calculs T1a'!$S$7)*100,0),ROUND((ABS(BK407-$B407)/$B407)*100,0))), "No Prediction")</f>
        <v>0</v>
      </c>
      <c r="BN407" s="5">
        <f>IFERROR(IF(BM407=$B407,0,IF($B407=0,ROUND((ABS(BM407-'Calculs T1a'!$S$7)/'Calculs T1a'!$S$7)*100,0),ROUND((ABS(BM407-$B407)/$B407)*100,0))), "No Prediction")</f>
        <v>0</v>
      </c>
      <c r="BP407" s="5">
        <f>IFERROR(IF(BO407=$B407,0,IF($B407=0,ROUND((ABS(BO407-'Calculs T1a'!$S$7)/'Calculs T1a'!$S$7)*100,0),ROUND((ABS(BO407-$B407)/$B407)*100,0))), "No Prediction")</f>
        <v>0</v>
      </c>
      <c r="BR407" s="5">
        <f>IFERROR(IF(BQ407=$B407,0,IF($B407=0,ROUND((ABS(BQ407-'Calculs T1a'!$S$7)/'Calculs T1a'!$S$7)*100,0),ROUND((ABS(BQ407-$B407)/$B407)*100,0))), "No Prediction")</f>
        <v>0</v>
      </c>
      <c r="BT407" s="5">
        <f>IFERROR(IF(BS407=$B407,0,IF($B407=0,ROUND((ABS(BS407-'Calculs T1a'!$S$7)/'Calculs T1a'!$S$7)*100,0),ROUND((ABS(BS407-$B407)/$B407)*100,0))), "No Prediction")</f>
        <v>0</v>
      </c>
      <c r="BV407" s="5">
        <f>IFERROR(IF(BU407=$B407,0,IF($B407=0,ROUND((ABS(BU407-'Calculs T1a'!$S$7)/'Calculs T1a'!$S$7)*100,0),ROUND((ABS(BU407-$B407)/$B407)*100,0))), "No Prediction")</f>
        <v>0</v>
      </c>
    </row>
    <row r="408" spans="4:74" x14ac:dyDescent="0.3">
      <c r="D408" s="5">
        <f>IFERROR(IF(C408=$B408,0,IF($B408=0,ROUND((ABS(C408-'Calculs T1a'!$S$7)/'Calculs T1a'!$S$7)*100,0),ROUND((ABS(C408-$B408)/$B408)*100,0))), "No Prediction")</f>
        <v>0</v>
      </c>
      <c r="F408" s="5">
        <f>IFERROR(IF(E408=$B408,0,IF($B408=0,ROUND((ABS(E408-'Calculs T1a'!$S$7)/'Calculs T1a'!$S$7)*100,0),ROUND((ABS(E408-$B408)/$B408)*100,0))), "No Prediction")</f>
        <v>0</v>
      </c>
      <c r="H408" s="5">
        <f>IFERROR(IF(G408=$B408,0,IF($B408=0,ROUND((ABS(G408-'Calculs T1a'!$S$7)/'Calculs T1a'!$S$7)*100,0),ROUND((ABS(G408-$B408)/$B408)*100,0))), "No Prediction")</f>
        <v>0</v>
      </c>
      <c r="J408" s="5">
        <f>IFERROR(IF(I408=$B408,0,IF($B408=0,ROUND((ABS(I408-'Calculs T1a'!$S$7)/'Calculs T1a'!$S$7)*100,0),ROUND((ABS(I408-$B408)/$B408)*100,0))), "No Prediction")</f>
        <v>0</v>
      </c>
      <c r="L408" s="5">
        <f>IFERROR(IF(K408=$B408,0,IF($B408=0,ROUND((ABS(K408-'Calculs T1a'!$S$7)/'Calculs T1a'!$S$7)*100,0),ROUND((ABS(K408-$B408)/$B408)*100,0))), "No Prediction")</f>
        <v>0</v>
      </c>
      <c r="N408" s="5">
        <f>IFERROR(IF(M408=$B408,0,IF($B408=0,ROUND((ABS(M408-'Calculs T1a'!$S$7)/'Calculs T1a'!$S$7)*100,0),ROUND((ABS(M408-$B408)/$B408)*100,0))), "No Prediction")</f>
        <v>0</v>
      </c>
      <c r="P408" s="5">
        <f>IFERROR(IF(O408=$B408,0,IF($B408=0,ROUND((ABS(O408-'Calculs T1a'!$S$7)/'Calculs T1a'!$S$7)*100,0),ROUND((ABS(O408-$B408)/$B408)*100,0))), "No Prediction")</f>
        <v>0</v>
      </c>
      <c r="R408" s="5">
        <f>IFERROR(IF(Q408=$B408,0,IF($B408=0,ROUND((ABS(Q408-'Calculs T1a'!$S$7)/'Calculs T1a'!$S$7)*100,0),ROUND((ABS(Q408-$B408)/$B408)*100,0))), "No Prediction")</f>
        <v>0</v>
      </c>
      <c r="T408" s="5">
        <f>IFERROR(IF(S408=$B408,0,IF($B408=0,ROUND((ABS(S408-'Calculs T1a'!$S$7)/'Calculs T1a'!$S$7)*100,0),ROUND((ABS(S408-$B408)/$B408)*100,0))), "No Prediction")</f>
        <v>0</v>
      </c>
      <c r="V408" s="5">
        <f>IFERROR(IF(U408=$B408,0,IF($B408=0,ROUND((ABS(U408-'Calculs T1a'!$S$7)/'Calculs T1a'!$S$7)*100,0),ROUND((ABS(U408-$B408)/$B408)*100,0))), "No Prediction")</f>
        <v>0</v>
      </c>
      <c r="X408" s="5">
        <f>IFERROR(IF(W408=$B408,0,IF($B408=0,ROUND((ABS(W408-'Calculs T1a'!$S$7)/'Calculs T1a'!$S$7)*100,0),ROUND((ABS(W408-$B408)/$B408)*100,0))), "No Prediction")</f>
        <v>0</v>
      </c>
      <c r="AC408" s="5">
        <f>IFERROR(IF(AB408=$B408,0,IF($B408=0,ROUND((ABS(AB408-'Calculs T1a'!$S$7)/'Calculs T1a'!$S$7)*100,0),ROUND((ABS(AB408-$B408)/$B408)*100,0))), "No Prediction")</f>
        <v>0</v>
      </c>
      <c r="AE408" s="5">
        <f>IFERROR(IF(AD408=$B408,0,IF($B408=0,ROUND((ABS(AD408-'Calculs T1a'!$S$7)/'Calculs T1a'!$S$7)*100,0),ROUND((ABS(AD408-$B408)/$B408)*100,0))), "No Prediction")</f>
        <v>0</v>
      </c>
      <c r="AG408" s="5">
        <f>IFERROR(IF(AF408=$B408,0,IF($B408=0,ROUND((ABS(AF408-'Calculs T1a'!$S$7)/'Calculs T1a'!$S$7)*100,0),ROUND((ABS(AF408-$B408)/$B408)*100,0))), "No Prediction")</f>
        <v>0</v>
      </c>
      <c r="AI408" s="5">
        <f>IFERROR(IF(AH408=$B408,0,IF($B408=0,ROUND((ABS(AH408-'Calculs T1a'!$S$7)/'Calculs T1a'!$S$7)*100,0),ROUND((ABS(AH408-$B408)/$B408)*100,0))), "No Prediction")</f>
        <v>0</v>
      </c>
      <c r="AK408" s="5">
        <f>IFERROR(IF(AJ408=$B408,0,IF($B408=0,ROUND((ABS(AJ408-'Calculs T1a'!$S$7)/'Calculs T1a'!$S$7)*100,0),ROUND((ABS(AJ408-$B408)/$B408)*100,0))), "No Prediction")</f>
        <v>0</v>
      </c>
      <c r="AM408" s="5">
        <f>IFERROR(IF(AL408=$B408,0,IF($B408=0,ROUND((ABS(AL408-'Calculs T1a'!$S$7)/'Calculs T1a'!$S$7)*100,0),ROUND((ABS(AL408-$B408)/$B408)*100,0))), "No Prediction")</f>
        <v>0</v>
      </c>
      <c r="AO408" s="5">
        <f>IFERROR(IF(AN408=$B408,0,IF($B408=0,ROUND((ABS(AN408-'Calculs T1a'!$S$7)/'Calculs T1a'!$S$7)*100,0),ROUND((ABS(AN408-$B408)/$B408)*100,0))), "No Prediction")</f>
        <v>0</v>
      </c>
      <c r="AQ408" s="5">
        <f>IFERROR(IF(AP408=$B408,0,IF($B408=0,ROUND((ABS(AP408-'Calculs T1a'!$S$7)/'Calculs T1a'!$S$7)*100,0),ROUND((ABS(AP408-$B408)/$B408)*100,0))), "No Prediction")</f>
        <v>0</v>
      </c>
      <c r="AS408" s="5">
        <f>IFERROR(IF(AR408=$B408,0,IF($B408=0,ROUND((ABS(AR408-'Calculs T1a'!$S$7)/'Calculs T1a'!$S$7)*100,0),ROUND((ABS(AR408-$B408)/$B408)*100,0))), "No Prediction")</f>
        <v>0</v>
      </c>
      <c r="AU408" s="5">
        <f>IFERROR(IF(AT408=$B408,0,IF($B408=0,ROUND((ABS(AT408-'Calculs T1a'!$S$7)/'Calculs T1a'!$S$7)*100,0),ROUND((ABS(AT408-$B408)/$B408)*100,0))), "No Prediction")</f>
        <v>0</v>
      </c>
      <c r="AW408" s="5">
        <f>IFERROR(IF(AV408=$B408,0,IF($B408=0,ROUND((ABS(AV408-'Calculs T1a'!$S$7)/'Calculs T1a'!$S$7)*100,0),ROUND((ABS(AV408-$B408)/$B408)*100,0))), "No Prediction")</f>
        <v>0</v>
      </c>
      <c r="BB408" s="5">
        <f>IFERROR(IF(BA408=$B408,0,IF($B408=0,ROUND((ABS(BA408-'Calculs T1a'!$S$7)/'Calculs T1a'!$S$7)*100,0),ROUND((ABS(BA408-$B408)/$B408)*100,0))), "No Prediction")</f>
        <v>0</v>
      </c>
      <c r="BD408" s="5">
        <f>IFERROR(IF(BC408=$B408,0,IF($B408=0,ROUND((ABS(BC408-'Calculs T1a'!$S$7)/'Calculs T1a'!$S$7)*100,0),ROUND((ABS(BC408-$B408)/$B408)*100,0))), "No Prediction")</f>
        <v>0</v>
      </c>
      <c r="BF408" s="5">
        <f>IFERROR(IF(BE408=$B408,0,IF($B408=0,ROUND((ABS(BE408-'Calculs T1a'!$S$7)/'Calculs T1a'!$S$7)*100,0),ROUND((ABS(BE408-$B408)/$B408)*100,0))), "No Prediction")</f>
        <v>0</v>
      </c>
      <c r="BH408" s="5">
        <f>IFERROR(IF(BG408=$B408,0,IF($B408=0,ROUND((ABS(BG408-'Calculs T1a'!$S$7)/'Calculs T1a'!$S$7)*100,0),ROUND((ABS(BG408-$B408)/$B408)*100,0))), "No Prediction")</f>
        <v>0</v>
      </c>
      <c r="BJ408" s="5">
        <f>IFERROR(IF(BI408=$B408,0,IF($B408=0,ROUND((ABS(BI408-'Calculs T1a'!$S$7)/'Calculs T1a'!$S$7)*100,0),ROUND((ABS(BI408-$B408)/$B408)*100,0))), "No Prediction")</f>
        <v>0</v>
      </c>
      <c r="BL408" s="5">
        <f>IFERROR(IF(BK408=$B408,0,IF($B408=0,ROUND((ABS(BK408-'Calculs T1a'!$S$7)/'Calculs T1a'!$S$7)*100,0),ROUND((ABS(BK408-$B408)/$B408)*100,0))), "No Prediction")</f>
        <v>0</v>
      </c>
      <c r="BN408" s="5">
        <f>IFERROR(IF(BM408=$B408,0,IF($B408=0,ROUND((ABS(BM408-'Calculs T1a'!$S$7)/'Calculs T1a'!$S$7)*100,0),ROUND((ABS(BM408-$B408)/$B408)*100,0))), "No Prediction")</f>
        <v>0</v>
      </c>
      <c r="BP408" s="5">
        <f>IFERROR(IF(BO408=$B408,0,IF($B408=0,ROUND((ABS(BO408-'Calculs T1a'!$S$7)/'Calculs T1a'!$S$7)*100,0),ROUND((ABS(BO408-$B408)/$B408)*100,0))), "No Prediction")</f>
        <v>0</v>
      </c>
      <c r="BR408" s="5">
        <f>IFERROR(IF(BQ408=$B408,0,IF($B408=0,ROUND((ABS(BQ408-'Calculs T1a'!$S$7)/'Calculs T1a'!$S$7)*100,0),ROUND((ABS(BQ408-$B408)/$B408)*100,0))), "No Prediction")</f>
        <v>0</v>
      </c>
      <c r="BT408" s="5">
        <f>IFERROR(IF(BS408=$B408,0,IF($B408=0,ROUND((ABS(BS408-'Calculs T1a'!$S$7)/'Calculs T1a'!$S$7)*100,0),ROUND((ABS(BS408-$B408)/$B408)*100,0))), "No Prediction")</f>
        <v>0</v>
      </c>
      <c r="BV408" s="5">
        <f>IFERROR(IF(BU408=$B408,0,IF($B408=0,ROUND((ABS(BU408-'Calculs T1a'!$S$7)/'Calculs T1a'!$S$7)*100,0),ROUND((ABS(BU408-$B408)/$B408)*100,0))), "No Prediction")</f>
        <v>0</v>
      </c>
    </row>
    <row r="409" spans="4:74" x14ac:dyDescent="0.3">
      <c r="D409" s="5">
        <f>IFERROR(IF(C409=$B409,0,IF($B409=0,ROUND((ABS(C409-'Calculs T1a'!$S$7)/'Calculs T1a'!$S$7)*100,0),ROUND((ABS(C409-$B409)/$B409)*100,0))), "No Prediction")</f>
        <v>0</v>
      </c>
      <c r="F409" s="5">
        <f>IFERROR(IF(E409=$B409,0,IF($B409=0,ROUND((ABS(E409-'Calculs T1a'!$S$7)/'Calculs T1a'!$S$7)*100,0),ROUND((ABS(E409-$B409)/$B409)*100,0))), "No Prediction")</f>
        <v>0</v>
      </c>
      <c r="H409" s="5">
        <f>IFERROR(IF(G409=$B409,0,IF($B409=0,ROUND((ABS(G409-'Calculs T1a'!$S$7)/'Calculs T1a'!$S$7)*100,0),ROUND((ABS(G409-$B409)/$B409)*100,0))), "No Prediction")</f>
        <v>0</v>
      </c>
      <c r="J409" s="5">
        <f>IFERROR(IF(I409=$B409,0,IF($B409=0,ROUND((ABS(I409-'Calculs T1a'!$S$7)/'Calculs T1a'!$S$7)*100,0),ROUND((ABS(I409-$B409)/$B409)*100,0))), "No Prediction")</f>
        <v>0</v>
      </c>
      <c r="L409" s="5">
        <f>IFERROR(IF(K409=$B409,0,IF($B409=0,ROUND((ABS(K409-'Calculs T1a'!$S$7)/'Calculs T1a'!$S$7)*100,0),ROUND((ABS(K409-$B409)/$B409)*100,0))), "No Prediction")</f>
        <v>0</v>
      </c>
      <c r="N409" s="5">
        <f>IFERROR(IF(M409=$B409,0,IF($B409=0,ROUND((ABS(M409-'Calculs T1a'!$S$7)/'Calculs T1a'!$S$7)*100,0),ROUND((ABS(M409-$B409)/$B409)*100,0))), "No Prediction")</f>
        <v>0</v>
      </c>
      <c r="P409" s="5">
        <f>IFERROR(IF(O409=$B409,0,IF($B409=0,ROUND((ABS(O409-'Calculs T1a'!$S$7)/'Calculs T1a'!$S$7)*100,0),ROUND((ABS(O409-$B409)/$B409)*100,0))), "No Prediction")</f>
        <v>0</v>
      </c>
      <c r="R409" s="5">
        <f>IFERROR(IF(Q409=$B409,0,IF($B409=0,ROUND((ABS(Q409-'Calculs T1a'!$S$7)/'Calculs T1a'!$S$7)*100,0),ROUND((ABS(Q409-$B409)/$B409)*100,0))), "No Prediction")</f>
        <v>0</v>
      </c>
      <c r="T409" s="5">
        <f>IFERROR(IF(S409=$B409,0,IF($B409=0,ROUND((ABS(S409-'Calculs T1a'!$S$7)/'Calculs T1a'!$S$7)*100,0),ROUND((ABS(S409-$B409)/$B409)*100,0))), "No Prediction")</f>
        <v>0</v>
      </c>
      <c r="V409" s="5">
        <f>IFERROR(IF(U409=$B409,0,IF($B409=0,ROUND((ABS(U409-'Calculs T1a'!$S$7)/'Calculs T1a'!$S$7)*100,0),ROUND((ABS(U409-$B409)/$B409)*100,0))), "No Prediction")</f>
        <v>0</v>
      </c>
      <c r="X409" s="5">
        <f>IFERROR(IF(W409=$B409,0,IF($B409=0,ROUND((ABS(W409-'Calculs T1a'!$S$7)/'Calculs T1a'!$S$7)*100,0),ROUND((ABS(W409-$B409)/$B409)*100,0))), "No Prediction")</f>
        <v>0</v>
      </c>
      <c r="AC409" s="5">
        <f>IFERROR(IF(AB409=$B409,0,IF($B409=0,ROUND((ABS(AB409-'Calculs T1a'!$S$7)/'Calculs T1a'!$S$7)*100,0),ROUND((ABS(AB409-$B409)/$B409)*100,0))), "No Prediction")</f>
        <v>0</v>
      </c>
      <c r="AE409" s="5">
        <f>IFERROR(IF(AD409=$B409,0,IF($B409=0,ROUND((ABS(AD409-'Calculs T1a'!$S$7)/'Calculs T1a'!$S$7)*100,0),ROUND((ABS(AD409-$B409)/$B409)*100,0))), "No Prediction")</f>
        <v>0</v>
      </c>
      <c r="AG409" s="5">
        <f>IFERROR(IF(AF409=$B409,0,IF($B409=0,ROUND((ABS(AF409-'Calculs T1a'!$S$7)/'Calculs T1a'!$S$7)*100,0),ROUND((ABS(AF409-$B409)/$B409)*100,0))), "No Prediction")</f>
        <v>0</v>
      </c>
      <c r="AI409" s="5">
        <f>IFERROR(IF(AH409=$B409,0,IF($B409=0,ROUND((ABS(AH409-'Calculs T1a'!$S$7)/'Calculs T1a'!$S$7)*100,0),ROUND((ABS(AH409-$B409)/$B409)*100,0))), "No Prediction")</f>
        <v>0</v>
      </c>
      <c r="AK409" s="5">
        <f>IFERROR(IF(AJ409=$B409,0,IF($B409=0,ROUND((ABS(AJ409-'Calculs T1a'!$S$7)/'Calculs T1a'!$S$7)*100,0),ROUND((ABS(AJ409-$B409)/$B409)*100,0))), "No Prediction")</f>
        <v>0</v>
      </c>
      <c r="AM409" s="5">
        <f>IFERROR(IF(AL409=$B409,0,IF($B409=0,ROUND((ABS(AL409-'Calculs T1a'!$S$7)/'Calculs T1a'!$S$7)*100,0),ROUND((ABS(AL409-$B409)/$B409)*100,0))), "No Prediction")</f>
        <v>0</v>
      </c>
      <c r="AO409" s="5">
        <f>IFERROR(IF(AN409=$B409,0,IF($B409=0,ROUND((ABS(AN409-'Calculs T1a'!$S$7)/'Calculs T1a'!$S$7)*100,0),ROUND((ABS(AN409-$B409)/$B409)*100,0))), "No Prediction")</f>
        <v>0</v>
      </c>
      <c r="AQ409" s="5">
        <f>IFERROR(IF(AP409=$B409,0,IF($B409=0,ROUND((ABS(AP409-'Calculs T1a'!$S$7)/'Calculs T1a'!$S$7)*100,0),ROUND((ABS(AP409-$B409)/$B409)*100,0))), "No Prediction")</f>
        <v>0</v>
      </c>
      <c r="AS409" s="5">
        <f>IFERROR(IF(AR409=$B409,0,IF($B409=0,ROUND((ABS(AR409-'Calculs T1a'!$S$7)/'Calculs T1a'!$S$7)*100,0),ROUND((ABS(AR409-$B409)/$B409)*100,0))), "No Prediction")</f>
        <v>0</v>
      </c>
      <c r="AU409" s="5">
        <f>IFERROR(IF(AT409=$B409,0,IF($B409=0,ROUND((ABS(AT409-'Calculs T1a'!$S$7)/'Calculs T1a'!$S$7)*100,0),ROUND((ABS(AT409-$B409)/$B409)*100,0))), "No Prediction")</f>
        <v>0</v>
      </c>
      <c r="AW409" s="5">
        <f>IFERROR(IF(AV409=$B409,0,IF($B409=0,ROUND((ABS(AV409-'Calculs T1a'!$S$7)/'Calculs T1a'!$S$7)*100,0),ROUND((ABS(AV409-$B409)/$B409)*100,0))), "No Prediction")</f>
        <v>0</v>
      </c>
      <c r="BB409" s="5">
        <f>IFERROR(IF(BA409=$B409,0,IF($B409=0,ROUND((ABS(BA409-'Calculs T1a'!$S$7)/'Calculs T1a'!$S$7)*100,0),ROUND((ABS(BA409-$B409)/$B409)*100,0))), "No Prediction")</f>
        <v>0</v>
      </c>
      <c r="BD409" s="5">
        <f>IFERROR(IF(BC409=$B409,0,IF($B409=0,ROUND((ABS(BC409-'Calculs T1a'!$S$7)/'Calculs T1a'!$S$7)*100,0),ROUND((ABS(BC409-$B409)/$B409)*100,0))), "No Prediction")</f>
        <v>0</v>
      </c>
      <c r="BF409" s="5">
        <f>IFERROR(IF(BE409=$B409,0,IF($B409=0,ROUND((ABS(BE409-'Calculs T1a'!$S$7)/'Calculs T1a'!$S$7)*100,0),ROUND((ABS(BE409-$B409)/$B409)*100,0))), "No Prediction")</f>
        <v>0</v>
      </c>
      <c r="BH409" s="5">
        <f>IFERROR(IF(BG409=$B409,0,IF($B409=0,ROUND((ABS(BG409-'Calculs T1a'!$S$7)/'Calculs T1a'!$S$7)*100,0),ROUND((ABS(BG409-$B409)/$B409)*100,0))), "No Prediction")</f>
        <v>0</v>
      </c>
      <c r="BJ409" s="5">
        <f>IFERROR(IF(BI409=$B409,0,IF($B409=0,ROUND((ABS(BI409-'Calculs T1a'!$S$7)/'Calculs T1a'!$S$7)*100,0),ROUND((ABS(BI409-$B409)/$B409)*100,0))), "No Prediction")</f>
        <v>0</v>
      </c>
      <c r="BL409" s="5">
        <f>IFERROR(IF(BK409=$B409,0,IF($B409=0,ROUND((ABS(BK409-'Calculs T1a'!$S$7)/'Calculs T1a'!$S$7)*100,0),ROUND((ABS(BK409-$B409)/$B409)*100,0))), "No Prediction")</f>
        <v>0</v>
      </c>
      <c r="BN409" s="5">
        <f>IFERROR(IF(BM409=$B409,0,IF($B409=0,ROUND((ABS(BM409-'Calculs T1a'!$S$7)/'Calculs T1a'!$S$7)*100,0),ROUND((ABS(BM409-$B409)/$B409)*100,0))), "No Prediction")</f>
        <v>0</v>
      </c>
      <c r="BP409" s="5">
        <f>IFERROR(IF(BO409=$B409,0,IF($B409=0,ROUND((ABS(BO409-'Calculs T1a'!$S$7)/'Calculs T1a'!$S$7)*100,0),ROUND((ABS(BO409-$B409)/$B409)*100,0))), "No Prediction")</f>
        <v>0</v>
      </c>
      <c r="BR409" s="5">
        <f>IFERROR(IF(BQ409=$B409,0,IF($B409=0,ROUND((ABS(BQ409-'Calculs T1a'!$S$7)/'Calculs T1a'!$S$7)*100,0),ROUND((ABS(BQ409-$B409)/$B409)*100,0))), "No Prediction")</f>
        <v>0</v>
      </c>
      <c r="BT409" s="5">
        <f>IFERROR(IF(BS409=$B409,0,IF($B409=0,ROUND((ABS(BS409-'Calculs T1a'!$S$7)/'Calculs T1a'!$S$7)*100,0),ROUND((ABS(BS409-$B409)/$B409)*100,0))), "No Prediction")</f>
        <v>0</v>
      </c>
      <c r="BV409" s="5">
        <f>IFERROR(IF(BU409=$B409,0,IF($B409=0,ROUND((ABS(BU409-'Calculs T1a'!$S$7)/'Calculs T1a'!$S$7)*100,0),ROUND((ABS(BU409-$B409)/$B409)*100,0))), "No Prediction")</f>
        <v>0</v>
      </c>
    </row>
    <row r="410" spans="4:74" x14ac:dyDescent="0.3">
      <c r="D410" s="5">
        <f>IFERROR(IF(C410=$B410,0,IF($B410=0,ROUND((ABS(C410-'Calculs T1a'!$S$7)/'Calculs T1a'!$S$7)*100,0),ROUND((ABS(C410-$B410)/$B410)*100,0))), "No Prediction")</f>
        <v>0</v>
      </c>
      <c r="F410" s="5">
        <f>IFERROR(IF(E410=$B410,0,IF($B410=0,ROUND((ABS(E410-'Calculs T1a'!$S$7)/'Calculs T1a'!$S$7)*100,0),ROUND((ABS(E410-$B410)/$B410)*100,0))), "No Prediction")</f>
        <v>0</v>
      </c>
      <c r="H410" s="5">
        <f>IFERROR(IF(G410=$B410,0,IF($B410=0,ROUND((ABS(G410-'Calculs T1a'!$S$7)/'Calculs T1a'!$S$7)*100,0),ROUND((ABS(G410-$B410)/$B410)*100,0))), "No Prediction")</f>
        <v>0</v>
      </c>
      <c r="J410" s="5">
        <f>IFERROR(IF(I410=$B410,0,IF($B410=0,ROUND((ABS(I410-'Calculs T1a'!$S$7)/'Calculs T1a'!$S$7)*100,0),ROUND((ABS(I410-$B410)/$B410)*100,0))), "No Prediction")</f>
        <v>0</v>
      </c>
      <c r="L410" s="5">
        <f>IFERROR(IF(K410=$B410,0,IF($B410=0,ROUND((ABS(K410-'Calculs T1a'!$S$7)/'Calculs T1a'!$S$7)*100,0),ROUND((ABS(K410-$B410)/$B410)*100,0))), "No Prediction")</f>
        <v>0</v>
      </c>
      <c r="N410" s="5">
        <f>IFERROR(IF(M410=$B410,0,IF($B410=0,ROUND((ABS(M410-'Calculs T1a'!$S$7)/'Calculs T1a'!$S$7)*100,0),ROUND((ABS(M410-$B410)/$B410)*100,0))), "No Prediction")</f>
        <v>0</v>
      </c>
      <c r="P410" s="5">
        <f>IFERROR(IF(O410=$B410,0,IF($B410=0,ROUND((ABS(O410-'Calculs T1a'!$S$7)/'Calculs T1a'!$S$7)*100,0),ROUND((ABS(O410-$B410)/$B410)*100,0))), "No Prediction")</f>
        <v>0</v>
      </c>
      <c r="R410" s="5">
        <f>IFERROR(IF(Q410=$B410,0,IF($B410=0,ROUND((ABS(Q410-'Calculs T1a'!$S$7)/'Calculs T1a'!$S$7)*100,0),ROUND((ABS(Q410-$B410)/$B410)*100,0))), "No Prediction")</f>
        <v>0</v>
      </c>
      <c r="T410" s="5">
        <f>IFERROR(IF(S410=$B410,0,IF($B410=0,ROUND((ABS(S410-'Calculs T1a'!$S$7)/'Calculs T1a'!$S$7)*100,0),ROUND((ABS(S410-$B410)/$B410)*100,0))), "No Prediction")</f>
        <v>0</v>
      </c>
      <c r="V410" s="5">
        <f>IFERROR(IF(U410=$B410,0,IF($B410=0,ROUND((ABS(U410-'Calculs T1a'!$S$7)/'Calculs T1a'!$S$7)*100,0),ROUND((ABS(U410-$B410)/$B410)*100,0))), "No Prediction")</f>
        <v>0</v>
      </c>
      <c r="X410" s="5">
        <f>IFERROR(IF(W410=$B410,0,IF($B410=0,ROUND((ABS(W410-'Calculs T1a'!$S$7)/'Calculs T1a'!$S$7)*100,0),ROUND((ABS(W410-$B410)/$B410)*100,0))), "No Prediction")</f>
        <v>0</v>
      </c>
      <c r="AC410" s="5">
        <f>IFERROR(IF(AB410=$B410,0,IF($B410=0,ROUND((ABS(AB410-'Calculs T1a'!$S$7)/'Calculs T1a'!$S$7)*100,0),ROUND((ABS(AB410-$B410)/$B410)*100,0))), "No Prediction")</f>
        <v>0</v>
      </c>
      <c r="AE410" s="5">
        <f>IFERROR(IF(AD410=$B410,0,IF($B410=0,ROUND((ABS(AD410-'Calculs T1a'!$S$7)/'Calculs T1a'!$S$7)*100,0),ROUND((ABS(AD410-$B410)/$B410)*100,0))), "No Prediction")</f>
        <v>0</v>
      </c>
      <c r="AG410" s="5">
        <f>IFERROR(IF(AF410=$B410,0,IF($B410=0,ROUND((ABS(AF410-'Calculs T1a'!$S$7)/'Calculs T1a'!$S$7)*100,0),ROUND((ABS(AF410-$B410)/$B410)*100,0))), "No Prediction")</f>
        <v>0</v>
      </c>
      <c r="AI410" s="5">
        <f>IFERROR(IF(AH410=$B410,0,IF($B410=0,ROUND((ABS(AH410-'Calculs T1a'!$S$7)/'Calculs T1a'!$S$7)*100,0),ROUND((ABS(AH410-$B410)/$B410)*100,0))), "No Prediction")</f>
        <v>0</v>
      </c>
      <c r="AK410" s="5">
        <f>IFERROR(IF(AJ410=$B410,0,IF($B410=0,ROUND((ABS(AJ410-'Calculs T1a'!$S$7)/'Calculs T1a'!$S$7)*100,0),ROUND((ABS(AJ410-$B410)/$B410)*100,0))), "No Prediction")</f>
        <v>0</v>
      </c>
      <c r="AM410" s="5">
        <f>IFERROR(IF(AL410=$B410,0,IF($B410=0,ROUND((ABS(AL410-'Calculs T1a'!$S$7)/'Calculs T1a'!$S$7)*100,0),ROUND((ABS(AL410-$B410)/$B410)*100,0))), "No Prediction")</f>
        <v>0</v>
      </c>
      <c r="AO410" s="5">
        <f>IFERROR(IF(AN410=$B410,0,IF($B410=0,ROUND((ABS(AN410-'Calculs T1a'!$S$7)/'Calculs T1a'!$S$7)*100,0),ROUND((ABS(AN410-$B410)/$B410)*100,0))), "No Prediction")</f>
        <v>0</v>
      </c>
      <c r="AQ410" s="5">
        <f>IFERROR(IF(AP410=$B410,0,IF($B410=0,ROUND((ABS(AP410-'Calculs T1a'!$S$7)/'Calculs T1a'!$S$7)*100,0),ROUND((ABS(AP410-$B410)/$B410)*100,0))), "No Prediction")</f>
        <v>0</v>
      </c>
      <c r="AS410" s="5">
        <f>IFERROR(IF(AR410=$B410,0,IF($B410=0,ROUND((ABS(AR410-'Calculs T1a'!$S$7)/'Calculs T1a'!$S$7)*100,0),ROUND((ABS(AR410-$B410)/$B410)*100,0))), "No Prediction")</f>
        <v>0</v>
      </c>
      <c r="AU410" s="5">
        <f>IFERROR(IF(AT410=$B410,0,IF($B410=0,ROUND((ABS(AT410-'Calculs T1a'!$S$7)/'Calculs T1a'!$S$7)*100,0),ROUND((ABS(AT410-$B410)/$B410)*100,0))), "No Prediction")</f>
        <v>0</v>
      </c>
      <c r="AW410" s="5">
        <f>IFERROR(IF(AV410=$B410,0,IF($B410=0,ROUND((ABS(AV410-'Calculs T1a'!$S$7)/'Calculs T1a'!$S$7)*100,0),ROUND((ABS(AV410-$B410)/$B410)*100,0))), "No Prediction")</f>
        <v>0</v>
      </c>
      <c r="BB410" s="5">
        <f>IFERROR(IF(BA410=$B410,0,IF($B410=0,ROUND((ABS(BA410-'Calculs T1a'!$S$7)/'Calculs T1a'!$S$7)*100,0),ROUND((ABS(BA410-$B410)/$B410)*100,0))), "No Prediction")</f>
        <v>0</v>
      </c>
      <c r="BD410" s="5">
        <f>IFERROR(IF(BC410=$B410,0,IF($B410=0,ROUND((ABS(BC410-'Calculs T1a'!$S$7)/'Calculs T1a'!$S$7)*100,0),ROUND((ABS(BC410-$B410)/$B410)*100,0))), "No Prediction")</f>
        <v>0</v>
      </c>
      <c r="BF410" s="5">
        <f>IFERROR(IF(BE410=$B410,0,IF($B410=0,ROUND((ABS(BE410-'Calculs T1a'!$S$7)/'Calculs T1a'!$S$7)*100,0),ROUND((ABS(BE410-$B410)/$B410)*100,0))), "No Prediction")</f>
        <v>0</v>
      </c>
      <c r="BH410" s="5">
        <f>IFERROR(IF(BG410=$B410,0,IF($B410=0,ROUND((ABS(BG410-'Calculs T1a'!$S$7)/'Calculs T1a'!$S$7)*100,0),ROUND((ABS(BG410-$B410)/$B410)*100,0))), "No Prediction")</f>
        <v>0</v>
      </c>
      <c r="BJ410" s="5">
        <f>IFERROR(IF(BI410=$B410,0,IF($B410=0,ROUND((ABS(BI410-'Calculs T1a'!$S$7)/'Calculs T1a'!$S$7)*100,0),ROUND((ABS(BI410-$B410)/$B410)*100,0))), "No Prediction")</f>
        <v>0</v>
      </c>
      <c r="BL410" s="5">
        <f>IFERROR(IF(BK410=$B410,0,IF($B410=0,ROUND((ABS(BK410-'Calculs T1a'!$S$7)/'Calculs T1a'!$S$7)*100,0),ROUND((ABS(BK410-$B410)/$B410)*100,0))), "No Prediction")</f>
        <v>0</v>
      </c>
      <c r="BN410" s="5">
        <f>IFERROR(IF(BM410=$B410,0,IF($B410=0,ROUND((ABS(BM410-'Calculs T1a'!$S$7)/'Calculs T1a'!$S$7)*100,0),ROUND((ABS(BM410-$B410)/$B410)*100,0))), "No Prediction")</f>
        <v>0</v>
      </c>
      <c r="BP410" s="5">
        <f>IFERROR(IF(BO410=$B410,0,IF($B410=0,ROUND((ABS(BO410-'Calculs T1a'!$S$7)/'Calculs T1a'!$S$7)*100,0),ROUND((ABS(BO410-$B410)/$B410)*100,0))), "No Prediction")</f>
        <v>0</v>
      </c>
      <c r="BR410" s="5">
        <f>IFERROR(IF(BQ410=$B410,0,IF($B410=0,ROUND((ABS(BQ410-'Calculs T1a'!$S$7)/'Calculs T1a'!$S$7)*100,0),ROUND((ABS(BQ410-$B410)/$B410)*100,0))), "No Prediction")</f>
        <v>0</v>
      </c>
      <c r="BT410" s="5">
        <f>IFERROR(IF(BS410=$B410,0,IF($B410=0,ROUND((ABS(BS410-'Calculs T1a'!$S$7)/'Calculs T1a'!$S$7)*100,0),ROUND((ABS(BS410-$B410)/$B410)*100,0))), "No Prediction")</f>
        <v>0</v>
      </c>
      <c r="BV410" s="5">
        <f>IFERROR(IF(BU410=$B410,0,IF($B410=0,ROUND((ABS(BU410-'Calculs T1a'!$S$7)/'Calculs T1a'!$S$7)*100,0),ROUND((ABS(BU410-$B410)/$B410)*100,0))), "No Prediction")</f>
        <v>0</v>
      </c>
    </row>
    <row r="411" spans="4:74" x14ac:dyDescent="0.3">
      <c r="D411" s="5">
        <f>IFERROR(IF(C411=$B411,0,IF($B411=0,ROUND((ABS(C411-'Calculs T1a'!$S$7)/'Calculs T1a'!$S$7)*100,0),ROUND((ABS(C411-$B411)/$B411)*100,0))), "No Prediction")</f>
        <v>0</v>
      </c>
      <c r="F411" s="5">
        <f>IFERROR(IF(E411=$B411,0,IF($B411=0,ROUND((ABS(E411-'Calculs T1a'!$S$7)/'Calculs T1a'!$S$7)*100,0),ROUND((ABS(E411-$B411)/$B411)*100,0))), "No Prediction")</f>
        <v>0</v>
      </c>
      <c r="H411" s="5">
        <f>IFERROR(IF(G411=$B411,0,IF($B411=0,ROUND((ABS(G411-'Calculs T1a'!$S$7)/'Calculs T1a'!$S$7)*100,0),ROUND((ABS(G411-$B411)/$B411)*100,0))), "No Prediction")</f>
        <v>0</v>
      </c>
      <c r="J411" s="5">
        <f>IFERROR(IF(I411=$B411,0,IF($B411=0,ROUND((ABS(I411-'Calculs T1a'!$S$7)/'Calculs T1a'!$S$7)*100,0),ROUND((ABS(I411-$B411)/$B411)*100,0))), "No Prediction")</f>
        <v>0</v>
      </c>
      <c r="L411" s="5">
        <f>IFERROR(IF(K411=$B411,0,IF($B411=0,ROUND((ABS(K411-'Calculs T1a'!$S$7)/'Calculs T1a'!$S$7)*100,0),ROUND((ABS(K411-$B411)/$B411)*100,0))), "No Prediction")</f>
        <v>0</v>
      </c>
      <c r="N411" s="5">
        <f>IFERROR(IF(M411=$B411,0,IF($B411=0,ROUND((ABS(M411-'Calculs T1a'!$S$7)/'Calculs T1a'!$S$7)*100,0),ROUND((ABS(M411-$B411)/$B411)*100,0))), "No Prediction")</f>
        <v>0</v>
      </c>
      <c r="P411" s="5">
        <f>IFERROR(IF(O411=$B411,0,IF($B411=0,ROUND((ABS(O411-'Calculs T1a'!$S$7)/'Calculs T1a'!$S$7)*100,0),ROUND((ABS(O411-$B411)/$B411)*100,0))), "No Prediction")</f>
        <v>0</v>
      </c>
      <c r="R411" s="5">
        <f>IFERROR(IF(Q411=$B411,0,IF($B411=0,ROUND((ABS(Q411-'Calculs T1a'!$S$7)/'Calculs T1a'!$S$7)*100,0),ROUND((ABS(Q411-$B411)/$B411)*100,0))), "No Prediction")</f>
        <v>0</v>
      </c>
      <c r="T411" s="5">
        <f>IFERROR(IF(S411=$B411,0,IF($B411=0,ROUND((ABS(S411-'Calculs T1a'!$S$7)/'Calculs T1a'!$S$7)*100,0),ROUND((ABS(S411-$B411)/$B411)*100,0))), "No Prediction")</f>
        <v>0</v>
      </c>
      <c r="V411" s="5">
        <f>IFERROR(IF(U411=$B411,0,IF($B411=0,ROUND((ABS(U411-'Calculs T1a'!$S$7)/'Calculs T1a'!$S$7)*100,0),ROUND((ABS(U411-$B411)/$B411)*100,0))), "No Prediction")</f>
        <v>0</v>
      </c>
      <c r="X411" s="5">
        <f>IFERROR(IF(W411=$B411,0,IF($B411=0,ROUND((ABS(W411-'Calculs T1a'!$S$7)/'Calculs T1a'!$S$7)*100,0),ROUND((ABS(W411-$B411)/$B411)*100,0))), "No Prediction")</f>
        <v>0</v>
      </c>
      <c r="AC411" s="5">
        <f>IFERROR(IF(AB411=$B411,0,IF($B411=0,ROUND((ABS(AB411-'Calculs T1a'!$S$7)/'Calculs T1a'!$S$7)*100,0),ROUND((ABS(AB411-$B411)/$B411)*100,0))), "No Prediction")</f>
        <v>0</v>
      </c>
      <c r="AE411" s="5">
        <f>IFERROR(IF(AD411=$B411,0,IF($B411=0,ROUND((ABS(AD411-'Calculs T1a'!$S$7)/'Calculs T1a'!$S$7)*100,0),ROUND((ABS(AD411-$B411)/$B411)*100,0))), "No Prediction")</f>
        <v>0</v>
      </c>
      <c r="AG411" s="5">
        <f>IFERROR(IF(AF411=$B411,0,IF($B411=0,ROUND((ABS(AF411-'Calculs T1a'!$S$7)/'Calculs T1a'!$S$7)*100,0),ROUND((ABS(AF411-$B411)/$B411)*100,0))), "No Prediction")</f>
        <v>0</v>
      </c>
      <c r="AI411" s="5">
        <f>IFERROR(IF(AH411=$B411,0,IF($B411=0,ROUND((ABS(AH411-'Calculs T1a'!$S$7)/'Calculs T1a'!$S$7)*100,0),ROUND((ABS(AH411-$B411)/$B411)*100,0))), "No Prediction")</f>
        <v>0</v>
      </c>
      <c r="AK411" s="5">
        <f>IFERROR(IF(AJ411=$B411,0,IF($B411=0,ROUND((ABS(AJ411-'Calculs T1a'!$S$7)/'Calculs T1a'!$S$7)*100,0),ROUND((ABS(AJ411-$B411)/$B411)*100,0))), "No Prediction")</f>
        <v>0</v>
      </c>
      <c r="AM411" s="5">
        <f>IFERROR(IF(AL411=$B411,0,IF($B411=0,ROUND((ABS(AL411-'Calculs T1a'!$S$7)/'Calculs T1a'!$S$7)*100,0),ROUND((ABS(AL411-$B411)/$B411)*100,0))), "No Prediction")</f>
        <v>0</v>
      </c>
      <c r="AO411" s="5">
        <f>IFERROR(IF(AN411=$B411,0,IF($B411=0,ROUND((ABS(AN411-'Calculs T1a'!$S$7)/'Calculs T1a'!$S$7)*100,0),ROUND((ABS(AN411-$B411)/$B411)*100,0))), "No Prediction")</f>
        <v>0</v>
      </c>
      <c r="AQ411" s="5">
        <f>IFERROR(IF(AP411=$B411,0,IF($B411=0,ROUND((ABS(AP411-'Calculs T1a'!$S$7)/'Calculs T1a'!$S$7)*100,0),ROUND((ABS(AP411-$B411)/$B411)*100,0))), "No Prediction")</f>
        <v>0</v>
      </c>
      <c r="AS411" s="5">
        <f>IFERROR(IF(AR411=$B411,0,IF($B411=0,ROUND((ABS(AR411-'Calculs T1a'!$S$7)/'Calculs T1a'!$S$7)*100,0),ROUND((ABS(AR411-$B411)/$B411)*100,0))), "No Prediction")</f>
        <v>0</v>
      </c>
      <c r="AU411" s="5">
        <f>IFERROR(IF(AT411=$B411,0,IF($B411=0,ROUND((ABS(AT411-'Calculs T1a'!$S$7)/'Calculs T1a'!$S$7)*100,0),ROUND((ABS(AT411-$B411)/$B411)*100,0))), "No Prediction")</f>
        <v>0</v>
      </c>
      <c r="AW411" s="5">
        <f>IFERROR(IF(AV411=$B411,0,IF($B411=0,ROUND((ABS(AV411-'Calculs T1a'!$S$7)/'Calculs T1a'!$S$7)*100,0),ROUND((ABS(AV411-$B411)/$B411)*100,0))), "No Prediction")</f>
        <v>0</v>
      </c>
      <c r="BB411" s="5">
        <f>IFERROR(IF(BA411=$B411,0,IF($B411=0,ROUND((ABS(BA411-'Calculs T1a'!$S$7)/'Calculs T1a'!$S$7)*100,0),ROUND((ABS(BA411-$B411)/$B411)*100,0))), "No Prediction")</f>
        <v>0</v>
      </c>
      <c r="BD411" s="5">
        <f>IFERROR(IF(BC411=$B411,0,IF($B411=0,ROUND((ABS(BC411-'Calculs T1a'!$S$7)/'Calculs T1a'!$S$7)*100,0),ROUND((ABS(BC411-$B411)/$B411)*100,0))), "No Prediction")</f>
        <v>0</v>
      </c>
      <c r="BF411" s="5">
        <f>IFERROR(IF(BE411=$B411,0,IF($B411=0,ROUND((ABS(BE411-'Calculs T1a'!$S$7)/'Calculs T1a'!$S$7)*100,0),ROUND((ABS(BE411-$B411)/$B411)*100,0))), "No Prediction")</f>
        <v>0</v>
      </c>
      <c r="BH411" s="5">
        <f>IFERROR(IF(BG411=$B411,0,IF($B411=0,ROUND((ABS(BG411-'Calculs T1a'!$S$7)/'Calculs T1a'!$S$7)*100,0),ROUND((ABS(BG411-$B411)/$B411)*100,0))), "No Prediction")</f>
        <v>0</v>
      </c>
      <c r="BJ411" s="5">
        <f>IFERROR(IF(BI411=$B411,0,IF($B411=0,ROUND((ABS(BI411-'Calculs T1a'!$S$7)/'Calculs T1a'!$S$7)*100,0),ROUND((ABS(BI411-$B411)/$B411)*100,0))), "No Prediction")</f>
        <v>0</v>
      </c>
      <c r="BL411" s="5">
        <f>IFERROR(IF(BK411=$B411,0,IF($B411=0,ROUND((ABS(BK411-'Calculs T1a'!$S$7)/'Calculs T1a'!$S$7)*100,0),ROUND((ABS(BK411-$B411)/$B411)*100,0))), "No Prediction")</f>
        <v>0</v>
      </c>
      <c r="BN411" s="5">
        <f>IFERROR(IF(BM411=$B411,0,IF($B411=0,ROUND((ABS(BM411-'Calculs T1a'!$S$7)/'Calculs T1a'!$S$7)*100,0),ROUND((ABS(BM411-$B411)/$B411)*100,0))), "No Prediction")</f>
        <v>0</v>
      </c>
      <c r="BP411" s="5">
        <f>IFERROR(IF(BO411=$B411,0,IF($B411=0,ROUND((ABS(BO411-'Calculs T1a'!$S$7)/'Calculs T1a'!$S$7)*100,0),ROUND((ABS(BO411-$B411)/$B411)*100,0))), "No Prediction")</f>
        <v>0</v>
      </c>
      <c r="BR411" s="5">
        <f>IFERROR(IF(BQ411=$B411,0,IF($B411=0,ROUND((ABS(BQ411-'Calculs T1a'!$S$7)/'Calculs T1a'!$S$7)*100,0),ROUND((ABS(BQ411-$B411)/$B411)*100,0))), "No Prediction")</f>
        <v>0</v>
      </c>
      <c r="BT411" s="5">
        <f>IFERROR(IF(BS411=$B411,0,IF($B411=0,ROUND((ABS(BS411-'Calculs T1a'!$S$7)/'Calculs T1a'!$S$7)*100,0),ROUND((ABS(BS411-$B411)/$B411)*100,0))), "No Prediction")</f>
        <v>0</v>
      </c>
      <c r="BV411" s="5">
        <f>IFERROR(IF(BU411=$B411,0,IF($B411=0,ROUND((ABS(BU411-'Calculs T1a'!$S$7)/'Calculs T1a'!$S$7)*100,0),ROUND((ABS(BU411-$B411)/$B411)*100,0))), "No Prediction")</f>
        <v>0</v>
      </c>
    </row>
    <row r="412" spans="4:74" x14ac:dyDescent="0.3">
      <c r="D412" s="5">
        <f>IFERROR(IF(C412=$B412,0,IF($B412=0,ROUND((ABS(C412-'Calculs T1a'!$S$7)/'Calculs T1a'!$S$7)*100,0),ROUND((ABS(C412-$B412)/$B412)*100,0))), "No Prediction")</f>
        <v>0</v>
      </c>
      <c r="F412" s="5">
        <f>IFERROR(IF(E412=$B412,0,IF($B412=0,ROUND((ABS(E412-'Calculs T1a'!$S$7)/'Calculs T1a'!$S$7)*100,0),ROUND((ABS(E412-$B412)/$B412)*100,0))), "No Prediction")</f>
        <v>0</v>
      </c>
      <c r="H412" s="5">
        <f>IFERROR(IF(G412=$B412,0,IF($B412=0,ROUND((ABS(G412-'Calculs T1a'!$S$7)/'Calculs T1a'!$S$7)*100,0),ROUND((ABS(G412-$B412)/$B412)*100,0))), "No Prediction")</f>
        <v>0</v>
      </c>
      <c r="J412" s="5">
        <f>IFERROR(IF(I412=$B412,0,IF($B412=0,ROUND((ABS(I412-'Calculs T1a'!$S$7)/'Calculs T1a'!$S$7)*100,0),ROUND((ABS(I412-$B412)/$B412)*100,0))), "No Prediction")</f>
        <v>0</v>
      </c>
      <c r="L412" s="5">
        <f>IFERROR(IF(K412=$B412,0,IF($B412=0,ROUND((ABS(K412-'Calculs T1a'!$S$7)/'Calculs T1a'!$S$7)*100,0),ROUND((ABS(K412-$B412)/$B412)*100,0))), "No Prediction")</f>
        <v>0</v>
      </c>
      <c r="N412" s="5">
        <f>IFERROR(IF(M412=$B412,0,IF($B412=0,ROUND((ABS(M412-'Calculs T1a'!$S$7)/'Calculs T1a'!$S$7)*100,0),ROUND((ABS(M412-$B412)/$B412)*100,0))), "No Prediction")</f>
        <v>0</v>
      </c>
      <c r="P412" s="5">
        <f>IFERROR(IF(O412=$B412,0,IF($B412=0,ROUND((ABS(O412-'Calculs T1a'!$S$7)/'Calculs T1a'!$S$7)*100,0),ROUND((ABS(O412-$B412)/$B412)*100,0))), "No Prediction")</f>
        <v>0</v>
      </c>
      <c r="R412" s="5">
        <f>IFERROR(IF(Q412=$B412,0,IF($B412=0,ROUND((ABS(Q412-'Calculs T1a'!$S$7)/'Calculs T1a'!$S$7)*100,0),ROUND((ABS(Q412-$B412)/$B412)*100,0))), "No Prediction")</f>
        <v>0</v>
      </c>
      <c r="T412" s="5">
        <f>IFERROR(IF(S412=$B412,0,IF($B412=0,ROUND((ABS(S412-'Calculs T1a'!$S$7)/'Calculs T1a'!$S$7)*100,0),ROUND((ABS(S412-$B412)/$B412)*100,0))), "No Prediction")</f>
        <v>0</v>
      </c>
      <c r="V412" s="5">
        <f>IFERROR(IF(U412=$B412,0,IF($B412=0,ROUND((ABS(U412-'Calculs T1a'!$S$7)/'Calculs T1a'!$S$7)*100,0),ROUND((ABS(U412-$B412)/$B412)*100,0))), "No Prediction")</f>
        <v>0</v>
      </c>
      <c r="X412" s="5">
        <f>IFERROR(IF(W412=$B412,0,IF($B412=0,ROUND((ABS(W412-'Calculs T1a'!$S$7)/'Calculs T1a'!$S$7)*100,0),ROUND((ABS(W412-$B412)/$B412)*100,0))), "No Prediction")</f>
        <v>0</v>
      </c>
      <c r="AC412" s="5">
        <f>IFERROR(IF(AB412=$B412,0,IF($B412=0,ROUND((ABS(AB412-'Calculs T1a'!$S$7)/'Calculs T1a'!$S$7)*100,0),ROUND((ABS(AB412-$B412)/$B412)*100,0))), "No Prediction")</f>
        <v>0</v>
      </c>
      <c r="AE412" s="5">
        <f>IFERROR(IF(AD412=$B412,0,IF($B412=0,ROUND((ABS(AD412-'Calculs T1a'!$S$7)/'Calculs T1a'!$S$7)*100,0),ROUND((ABS(AD412-$B412)/$B412)*100,0))), "No Prediction")</f>
        <v>0</v>
      </c>
      <c r="AG412" s="5">
        <f>IFERROR(IF(AF412=$B412,0,IF($B412=0,ROUND((ABS(AF412-'Calculs T1a'!$S$7)/'Calculs T1a'!$S$7)*100,0),ROUND((ABS(AF412-$B412)/$B412)*100,0))), "No Prediction")</f>
        <v>0</v>
      </c>
      <c r="AI412" s="5">
        <f>IFERROR(IF(AH412=$B412,0,IF($B412=0,ROUND((ABS(AH412-'Calculs T1a'!$S$7)/'Calculs T1a'!$S$7)*100,0),ROUND((ABS(AH412-$B412)/$B412)*100,0))), "No Prediction")</f>
        <v>0</v>
      </c>
      <c r="AK412" s="5">
        <f>IFERROR(IF(AJ412=$B412,0,IF($B412=0,ROUND((ABS(AJ412-'Calculs T1a'!$S$7)/'Calculs T1a'!$S$7)*100,0),ROUND((ABS(AJ412-$B412)/$B412)*100,0))), "No Prediction")</f>
        <v>0</v>
      </c>
      <c r="AM412" s="5">
        <f>IFERROR(IF(AL412=$B412,0,IF($B412=0,ROUND((ABS(AL412-'Calculs T1a'!$S$7)/'Calculs T1a'!$S$7)*100,0),ROUND((ABS(AL412-$B412)/$B412)*100,0))), "No Prediction")</f>
        <v>0</v>
      </c>
      <c r="AO412" s="5">
        <f>IFERROR(IF(AN412=$B412,0,IF($B412=0,ROUND((ABS(AN412-'Calculs T1a'!$S$7)/'Calculs T1a'!$S$7)*100,0),ROUND((ABS(AN412-$B412)/$B412)*100,0))), "No Prediction")</f>
        <v>0</v>
      </c>
      <c r="AQ412" s="5">
        <f>IFERROR(IF(AP412=$B412,0,IF($B412=0,ROUND((ABS(AP412-'Calculs T1a'!$S$7)/'Calculs T1a'!$S$7)*100,0),ROUND((ABS(AP412-$B412)/$B412)*100,0))), "No Prediction")</f>
        <v>0</v>
      </c>
      <c r="AS412" s="5">
        <f>IFERROR(IF(AR412=$B412,0,IF($B412=0,ROUND((ABS(AR412-'Calculs T1a'!$S$7)/'Calculs T1a'!$S$7)*100,0),ROUND((ABS(AR412-$B412)/$B412)*100,0))), "No Prediction")</f>
        <v>0</v>
      </c>
      <c r="AU412" s="5">
        <f>IFERROR(IF(AT412=$B412,0,IF($B412=0,ROUND((ABS(AT412-'Calculs T1a'!$S$7)/'Calculs T1a'!$S$7)*100,0),ROUND((ABS(AT412-$B412)/$B412)*100,0))), "No Prediction")</f>
        <v>0</v>
      </c>
      <c r="AW412" s="5">
        <f>IFERROR(IF(AV412=$B412,0,IF($B412=0,ROUND((ABS(AV412-'Calculs T1a'!$S$7)/'Calculs T1a'!$S$7)*100,0),ROUND((ABS(AV412-$B412)/$B412)*100,0))), "No Prediction")</f>
        <v>0</v>
      </c>
      <c r="BB412" s="5">
        <f>IFERROR(IF(BA412=$B412,0,IF($B412=0,ROUND((ABS(BA412-'Calculs T1a'!$S$7)/'Calculs T1a'!$S$7)*100,0),ROUND((ABS(BA412-$B412)/$B412)*100,0))), "No Prediction")</f>
        <v>0</v>
      </c>
      <c r="BD412" s="5">
        <f>IFERROR(IF(BC412=$B412,0,IF($B412=0,ROUND((ABS(BC412-'Calculs T1a'!$S$7)/'Calculs T1a'!$S$7)*100,0),ROUND((ABS(BC412-$B412)/$B412)*100,0))), "No Prediction")</f>
        <v>0</v>
      </c>
      <c r="BF412" s="5">
        <f>IFERROR(IF(BE412=$B412,0,IF($B412=0,ROUND((ABS(BE412-'Calculs T1a'!$S$7)/'Calculs T1a'!$S$7)*100,0),ROUND((ABS(BE412-$B412)/$B412)*100,0))), "No Prediction")</f>
        <v>0</v>
      </c>
      <c r="BH412" s="5">
        <f>IFERROR(IF(BG412=$B412,0,IF($B412=0,ROUND((ABS(BG412-'Calculs T1a'!$S$7)/'Calculs T1a'!$S$7)*100,0),ROUND((ABS(BG412-$B412)/$B412)*100,0))), "No Prediction")</f>
        <v>0</v>
      </c>
      <c r="BJ412" s="5">
        <f>IFERROR(IF(BI412=$B412,0,IF($B412=0,ROUND((ABS(BI412-'Calculs T1a'!$S$7)/'Calculs T1a'!$S$7)*100,0),ROUND((ABS(BI412-$B412)/$B412)*100,0))), "No Prediction")</f>
        <v>0</v>
      </c>
      <c r="BL412" s="5">
        <f>IFERROR(IF(BK412=$B412,0,IF($B412=0,ROUND((ABS(BK412-'Calculs T1a'!$S$7)/'Calculs T1a'!$S$7)*100,0),ROUND((ABS(BK412-$B412)/$B412)*100,0))), "No Prediction")</f>
        <v>0</v>
      </c>
      <c r="BN412" s="5">
        <f>IFERROR(IF(BM412=$B412,0,IF($B412=0,ROUND((ABS(BM412-'Calculs T1a'!$S$7)/'Calculs T1a'!$S$7)*100,0),ROUND((ABS(BM412-$B412)/$B412)*100,0))), "No Prediction")</f>
        <v>0</v>
      </c>
      <c r="BP412" s="5">
        <f>IFERROR(IF(BO412=$B412,0,IF($B412=0,ROUND((ABS(BO412-'Calculs T1a'!$S$7)/'Calculs T1a'!$S$7)*100,0),ROUND((ABS(BO412-$B412)/$B412)*100,0))), "No Prediction")</f>
        <v>0</v>
      </c>
      <c r="BR412" s="5">
        <f>IFERROR(IF(BQ412=$B412,0,IF($B412=0,ROUND((ABS(BQ412-'Calculs T1a'!$S$7)/'Calculs T1a'!$S$7)*100,0),ROUND((ABS(BQ412-$B412)/$B412)*100,0))), "No Prediction")</f>
        <v>0</v>
      </c>
      <c r="BT412" s="5">
        <f>IFERROR(IF(BS412=$B412,0,IF($B412=0,ROUND((ABS(BS412-'Calculs T1a'!$S$7)/'Calculs T1a'!$S$7)*100,0),ROUND((ABS(BS412-$B412)/$B412)*100,0))), "No Prediction")</f>
        <v>0</v>
      </c>
      <c r="BV412" s="5">
        <f>IFERROR(IF(BU412=$B412,0,IF($B412=0,ROUND((ABS(BU412-'Calculs T1a'!$S$7)/'Calculs T1a'!$S$7)*100,0),ROUND((ABS(BU412-$B412)/$B412)*100,0))), "No Prediction")</f>
        <v>0</v>
      </c>
    </row>
    <row r="413" spans="4:74" x14ac:dyDescent="0.3">
      <c r="D413" s="5">
        <f>IFERROR(IF(C413=$B413,0,IF($B413=0,ROUND((ABS(C413-'Calculs T1a'!$S$7)/'Calculs T1a'!$S$7)*100,0),ROUND((ABS(C413-$B413)/$B413)*100,0))), "No Prediction")</f>
        <v>0</v>
      </c>
      <c r="F413" s="5">
        <f>IFERROR(IF(E413=$B413,0,IF($B413=0,ROUND((ABS(E413-'Calculs T1a'!$S$7)/'Calculs T1a'!$S$7)*100,0),ROUND((ABS(E413-$B413)/$B413)*100,0))), "No Prediction")</f>
        <v>0</v>
      </c>
      <c r="H413" s="5">
        <f>IFERROR(IF(G413=$B413,0,IF($B413=0,ROUND((ABS(G413-'Calculs T1a'!$S$7)/'Calculs T1a'!$S$7)*100,0),ROUND((ABS(G413-$B413)/$B413)*100,0))), "No Prediction")</f>
        <v>0</v>
      </c>
      <c r="J413" s="5">
        <f>IFERROR(IF(I413=$B413,0,IF($B413=0,ROUND((ABS(I413-'Calculs T1a'!$S$7)/'Calculs T1a'!$S$7)*100,0),ROUND((ABS(I413-$B413)/$B413)*100,0))), "No Prediction")</f>
        <v>0</v>
      </c>
      <c r="L413" s="5">
        <f>IFERROR(IF(K413=$B413,0,IF($B413=0,ROUND((ABS(K413-'Calculs T1a'!$S$7)/'Calculs T1a'!$S$7)*100,0),ROUND((ABS(K413-$B413)/$B413)*100,0))), "No Prediction")</f>
        <v>0</v>
      </c>
      <c r="N413" s="5">
        <f>IFERROR(IF(M413=$B413,0,IF($B413=0,ROUND((ABS(M413-'Calculs T1a'!$S$7)/'Calculs T1a'!$S$7)*100,0),ROUND((ABS(M413-$B413)/$B413)*100,0))), "No Prediction")</f>
        <v>0</v>
      </c>
      <c r="P413" s="5">
        <f>IFERROR(IF(O413=$B413,0,IF($B413=0,ROUND((ABS(O413-'Calculs T1a'!$S$7)/'Calculs T1a'!$S$7)*100,0),ROUND((ABS(O413-$B413)/$B413)*100,0))), "No Prediction")</f>
        <v>0</v>
      </c>
      <c r="R413" s="5">
        <f>IFERROR(IF(Q413=$B413,0,IF($B413=0,ROUND((ABS(Q413-'Calculs T1a'!$S$7)/'Calculs T1a'!$S$7)*100,0),ROUND((ABS(Q413-$B413)/$B413)*100,0))), "No Prediction")</f>
        <v>0</v>
      </c>
      <c r="T413" s="5">
        <f>IFERROR(IF(S413=$B413,0,IF($B413=0,ROUND((ABS(S413-'Calculs T1a'!$S$7)/'Calculs T1a'!$S$7)*100,0),ROUND((ABS(S413-$B413)/$B413)*100,0))), "No Prediction")</f>
        <v>0</v>
      </c>
      <c r="V413" s="5">
        <f>IFERROR(IF(U413=$B413,0,IF($B413=0,ROUND((ABS(U413-'Calculs T1a'!$S$7)/'Calculs T1a'!$S$7)*100,0),ROUND((ABS(U413-$B413)/$B413)*100,0))), "No Prediction")</f>
        <v>0</v>
      </c>
      <c r="X413" s="5">
        <f>IFERROR(IF(W413=$B413,0,IF($B413=0,ROUND((ABS(W413-'Calculs T1a'!$S$7)/'Calculs T1a'!$S$7)*100,0),ROUND((ABS(W413-$B413)/$B413)*100,0))), "No Prediction")</f>
        <v>0</v>
      </c>
      <c r="AC413" s="5">
        <f>IFERROR(IF(AB413=$B413,0,IF($B413=0,ROUND((ABS(AB413-'Calculs T1a'!$S$7)/'Calculs T1a'!$S$7)*100,0),ROUND((ABS(AB413-$B413)/$B413)*100,0))), "No Prediction")</f>
        <v>0</v>
      </c>
      <c r="AE413" s="5">
        <f>IFERROR(IF(AD413=$B413,0,IF($B413=0,ROUND((ABS(AD413-'Calculs T1a'!$S$7)/'Calculs T1a'!$S$7)*100,0),ROUND((ABS(AD413-$B413)/$B413)*100,0))), "No Prediction")</f>
        <v>0</v>
      </c>
      <c r="AG413" s="5">
        <f>IFERROR(IF(AF413=$B413,0,IF($B413=0,ROUND((ABS(AF413-'Calculs T1a'!$S$7)/'Calculs T1a'!$S$7)*100,0),ROUND((ABS(AF413-$B413)/$B413)*100,0))), "No Prediction")</f>
        <v>0</v>
      </c>
      <c r="AI413" s="5">
        <f>IFERROR(IF(AH413=$B413,0,IF($B413=0,ROUND((ABS(AH413-'Calculs T1a'!$S$7)/'Calculs T1a'!$S$7)*100,0),ROUND((ABS(AH413-$B413)/$B413)*100,0))), "No Prediction")</f>
        <v>0</v>
      </c>
      <c r="AK413" s="5">
        <f>IFERROR(IF(AJ413=$B413,0,IF($B413=0,ROUND((ABS(AJ413-'Calculs T1a'!$S$7)/'Calculs T1a'!$S$7)*100,0),ROUND((ABS(AJ413-$B413)/$B413)*100,0))), "No Prediction")</f>
        <v>0</v>
      </c>
      <c r="AM413" s="5">
        <f>IFERROR(IF(AL413=$B413,0,IF($B413=0,ROUND((ABS(AL413-'Calculs T1a'!$S$7)/'Calculs T1a'!$S$7)*100,0),ROUND((ABS(AL413-$B413)/$B413)*100,0))), "No Prediction")</f>
        <v>0</v>
      </c>
      <c r="AO413" s="5">
        <f>IFERROR(IF(AN413=$B413,0,IF($B413=0,ROUND((ABS(AN413-'Calculs T1a'!$S$7)/'Calculs T1a'!$S$7)*100,0),ROUND((ABS(AN413-$B413)/$B413)*100,0))), "No Prediction")</f>
        <v>0</v>
      </c>
      <c r="AQ413" s="5">
        <f>IFERROR(IF(AP413=$B413,0,IF($B413=0,ROUND((ABS(AP413-'Calculs T1a'!$S$7)/'Calculs T1a'!$S$7)*100,0),ROUND((ABS(AP413-$B413)/$B413)*100,0))), "No Prediction")</f>
        <v>0</v>
      </c>
      <c r="AS413" s="5">
        <f>IFERROR(IF(AR413=$B413,0,IF($B413=0,ROUND((ABS(AR413-'Calculs T1a'!$S$7)/'Calculs T1a'!$S$7)*100,0),ROUND((ABS(AR413-$B413)/$B413)*100,0))), "No Prediction")</f>
        <v>0</v>
      </c>
      <c r="AU413" s="5">
        <f>IFERROR(IF(AT413=$B413,0,IF($B413=0,ROUND((ABS(AT413-'Calculs T1a'!$S$7)/'Calculs T1a'!$S$7)*100,0),ROUND((ABS(AT413-$B413)/$B413)*100,0))), "No Prediction")</f>
        <v>0</v>
      </c>
      <c r="AW413" s="5">
        <f>IFERROR(IF(AV413=$B413,0,IF($B413=0,ROUND((ABS(AV413-'Calculs T1a'!$S$7)/'Calculs T1a'!$S$7)*100,0),ROUND((ABS(AV413-$B413)/$B413)*100,0))), "No Prediction")</f>
        <v>0</v>
      </c>
      <c r="BB413" s="5">
        <f>IFERROR(IF(BA413=$B413,0,IF($B413=0,ROUND((ABS(BA413-'Calculs T1a'!$S$7)/'Calculs T1a'!$S$7)*100,0),ROUND((ABS(BA413-$B413)/$B413)*100,0))), "No Prediction")</f>
        <v>0</v>
      </c>
      <c r="BD413" s="5">
        <f>IFERROR(IF(BC413=$B413,0,IF($B413=0,ROUND((ABS(BC413-'Calculs T1a'!$S$7)/'Calculs T1a'!$S$7)*100,0),ROUND((ABS(BC413-$B413)/$B413)*100,0))), "No Prediction")</f>
        <v>0</v>
      </c>
      <c r="BF413" s="5">
        <f>IFERROR(IF(BE413=$B413,0,IF($B413=0,ROUND((ABS(BE413-'Calculs T1a'!$S$7)/'Calculs T1a'!$S$7)*100,0),ROUND((ABS(BE413-$B413)/$B413)*100,0))), "No Prediction")</f>
        <v>0</v>
      </c>
      <c r="BH413" s="5">
        <f>IFERROR(IF(BG413=$B413,0,IF($B413=0,ROUND((ABS(BG413-'Calculs T1a'!$S$7)/'Calculs T1a'!$S$7)*100,0),ROUND((ABS(BG413-$B413)/$B413)*100,0))), "No Prediction")</f>
        <v>0</v>
      </c>
      <c r="BJ413" s="5">
        <f>IFERROR(IF(BI413=$B413,0,IF($B413=0,ROUND((ABS(BI413-'Calculs T1a'!$S$7)/'Calculs T1a'!$S$7)*100,0),ROUND((ABS(BI413-$B413)/$B413)*100,0))), "No Prediction")</f>
        <v>0</v>
      </c>
      <c r="BL413" s="5">
        <f>IFERROR(IF(BK413=$B413,0,IF($B413=0,ROUND((ABS(BK413-'Calculs T1a'!$S$7)/'Calculs T1a'!$S$7)*100,0),ROUND((ABS(BK413-$B413)/$B413)*100,0))), "No Prediction")</f>
        <v>0</v>
      </c>
      <c r="BN413" s="5">
        <f>IFERROR(IF(BM413=$B413,0,IF($B413=0,ROUND((ABS(BM413-'Calculs T1a'!$S$7)/'Calculs T1a'!$S$7)*100,0),ROUND((ABS(BM413-$B413)/$B413)*100,0))), "No Prediction")</f>
        <v>0</v>
      </c>
      <c r="BP413" s="5">
        <f>IFERROR(IF(BO413=$B413,0,IF($B413=0,ROUND((ABS(BO413-'Calculs T1a'!$S$7)/'Calculs T1a'!$S$7)*100,0),ROUND((ABS(BO413-$B413)/$B413)*100,0))), "No Prediction")</f>
        <v>0</v>
      </c>
      <c r="BR413" s="5">
        <f>IFERROR(IF(BQ413=$B413,0,IF($B413=0,ROUND((ABS(BQ413-'Calculs T1a'!$S$7)/'Calculs T1a'!$S$7)*100,0),ROUND((ABS(BQ413-$B413)/$B413)*100,0))), "No Prediction")</f>
        <v>0</v>
      </c>
      <c r="BT413" s="5">
        <f>IFERROR(IF(BS413=$B413,0,IF($B413=0,ROUND((ABS(BS413-'Calculs T1a'!$S$7)/'Calculs T1a'!$S$7)*100,0),ROUND((ABS(BS413-$B413)/$B413)*100,0))), "No Prediction")</f>
        <v>0</v>
      </c>
      <c r="BV413" s="5">
        <f>IFERROR(IF(BU413=$B413,0,IF($B413=0,ROUND((ABS(BU413-'Calculs T1a'!$S$7)/'Calculs T1a'!$S$7)*100,0),ROUND((ABS(BU413-$B413)/$B413)*100,0))), "No Prediction")</f>
        <v>0</v>
      </c>
    </row>
    <row r="414" spans="4:74" x14ac:dyDescent="0.3">
      <c r="D414" s="5">
        <f>IFERROR(IF(C414=$B414,0,IF($B414=0,ROUND((ABS(C414-'Calculs T1a'!$S$7)/'Calculs T1a'!$S$7)*100,0),ROUND((ABS(C414-$B414)/$B414)*100,0))), "No Prediction")</f>
        <v>0</v>
      </c>
      <c r="F414" s="5">
        <f>IFERROR(IF(E414=$B414,0,IF($B414=0,ROUND((ABS(E414-'Calculs T1a'!$S$7)/'Calculs T1a'!$S$7)*100,0),ROUND((ABS(E414-$B414)/$B414)*100,0))), "No Prediction")</f>
        <v>0</v>
      </c>
      <c r="H414" s="5">
        <f>IFERROR(IF(G414=$B414,0,IF($B414=0,ROUND((ABS(G414-'Calculs T1a'!$S$7)/'Calculs T1a'!$S$7)*100,0),ROUND((ABS(G414-$B414)/$B414)*100,0))), "No Prediction")</f>
        <v>0</v>
      </c>
      <c r="J414" s="5">
        <f>IFERROR(IF(I414=$B414,0,IF($B414=0,ROUND((ABS(I414-'Calculs T1a'!$S$7)/'Calculs T1a'!$S$7)*100,0),ROUND((ABS(I414-$B414)/$B414)*100,0))), "No Prediction")</f>
        <v>0</v>
      </c>
      <c r="L414" s="5">
        <f>IFERROR(IF(K414=$B414,0,IF($B414=0,ROUND((ABS(K414-'Calculs T1a'!$S$7)/'Calculs T1a'!$S$7)*100,0),ROUND((ABS(K414-$B414)/$B414)*100,0))), "No Prediction")</f>
        <v>0</v>
      </c>
      <c r="N414" s="5">
        <f>IFERROR(IF(M414=$B414,0,IF($B414=0,ROUND((ABS(M414-'Calculs T1a'!$S$7)/'Calculs T1a'!$S$7)*100,0),ROUND((ABS(M414-$B414)/$B414)*100,0))), "No Prediction")</f>
        <v>0</v>
      </c>
      <c r="P414" s="5">
        <f>IFERROR(IF(O414=$B414,0,IF($B414=0,ROUND((ABS(O414-'Calculs T1a'!$S$7)/'Calculs T1a'!$S$7)*100,0),ROUND((ABS(O414-$B414)/$B414)*100,0))), "No Prediction")</f>
        <v>0</v>
      </c>
      <c r="R414" s="5">
        <f>IFERROR(IF(Q414=$B414,0,IF($B414=0,ROUND((ABS(Q414-'Calculs T1a'!$S$7)/'Calculs T1a'!$S$7)*100,0),ROUND((ABS(Q414-$B414)/$B414)*100,0))), "No Prediction")</f>
        <v>0</v>
      </c>
      <c r="T414" s="5">
        <f>IFERROR(IF(S414=$B414,0,IF($B414=0,ROUND((ABS(S414-'Calculs T1a'!$S$7)/'Calculs T1a'!$S$7)*100,0),ROUND((ABS(S414-$B414)/$B414)*100,0))), "No Prediction")</f>
        <v>0</v>
      </c>
      <c r="V414" s="5">
        <f>IFERROR(IF(U414=$B414,0,IF($B414=0,ROUND((ABS(U414-'Calculs T1a'!$S$7)/'Calculs T1a'!$S$7)*100,0),ROUND((ABS(U414-$B414)/$B414)*100,0))), "No Prediction")</f>
        <v>0</v>
      </c>
      <c r="X414" s="5">
        <f>IFERROR(IF(W414=$B414,0,IF($B414=0,ROUND((ABS(W414-'Calculs T1a'!$S$7)/'Calculs T1a'!$S$7)*100,0),ROUND((ABS(W414-$B414)/$B414)*100,0))), "No Prediction")</f>
        <v>0</v>
      </c>
      <c r="AC414" s="5">
        <f>IFERROR(IF(AB414=$B414,0,IF($B414=0,ROUND((ABS(AB414-'Calculs T1a'!$S$7)/'Calculs T1a'!$S$7)*100,0),ROUND((ABS(AB414-$B414)/$B414)*100,0))), "No Prediction")</f>
        <v>0</v>
      </c>
      <c r="AE414" s="5">
        <f>IFERROR(IF(AD414=$B414,0,IF($B414=0,ROUND((ABS(AD414-'Calculs T1a'!$S$7)/'Calculs T1a'!$S$7)*100,0),ROUND((ABS(AD414-$B414)/$B414)*100,0))), "No Prediction")</f>
        <v>0</v>
      </c>
      <c r="AG414" s="5">
        <f>IFERROR(IF(AF414=$B414,0,IF($B414=0,ROUND((ABS(AF414-'Calculs T1a'!$S$7)/'Calculs T1a'!$S$7)*100,0),ROUND((ABS(AF414-$B414)/$B414)*100,0))), "No Prediction")</f>
        <v>0</v>
      </c>
      <c r="AI414" s="5">
        <f>IFERROR(IF(AH414=$B414,0,IF($B414=0,ROUND((ABS(AH414-'Calculs T1a'!$S$7)/'Calculs T1a'!$S$7)*100,0),ROUND((ABS(AH414-$B414)/$B414)*100,0))), "No Prediction")</f>
        <v>0</v>
      </c>
      <c r="AK414" s="5">
        <f>IFERROR(IF(AJ414=$B414,0,IF($B414=0,ROUND((ABS(AJ414-'Calculs T1a'!$S$7)/'Calculs T1a'!$S$7)*100,0),ROUND((ABS(AJ414-$B414)/$B414)*100,0))), "No Prediction")</f>
        <v>0</v>
      </c>
      <c r="AM414" s="5">
        <f>IFERROR(IF(AL414=$B414,0,IF($B414=0,ROUND((ABS(AL414-'Calculs T1a'!$S$7)/'Calculs T1a'!$S$7)*100,0),ROUND((ABS(AL414-$B414)/$B414)*100,0))), "No Prediction")</f>
        <v>0</v>
      </c>
      <c r="AO414" s="5">
        <f>IFERROR(IF(AN414=$B414,0,IF($B414=0,ROUND((ABS(AN414-'Calculs T1a'!$S$7)/'Calculs T1a'!$S$7)*100,0),ROUND((ABS(AN414-$B414)/$B414)*100,0))), "No Prediction")</f>
        <v>0</v>
      </c>
      <c r="AQ414" s="5">
        <f>IFERROR(IF(AP414=$B414,0,IF($B414=0,ROUND((ABS(AP414-'Calculs T1a'!$S$7)/'Calculs T1a'!$S$7)*100,0),ROUND((ABS(AP414-$B414)/$B414)*100,0))), "No Prediction")</f>
        <v>0</v>
      </c>
      <c r="AS414" s="5">
        <f>IFERROR(IF(AR414=$B414,0,IF($B414=0,ROUND((ABS(AR414-'Calculs T1a'!$S$7)/'Calculs T1a'!$S$7)*100,0),ROUND((ABS(AR414-$B414)/$B414)*100,0))), "No Prediction")</f>
        <v>0</v>
      </c>
      <c r="AU414" s="5">
        <f>IFERROR(IF(AT414=$B414,0,IF($B414=0,ROUND((ABS(AT414-'Calculs T1a'!$S$7)/'Calculs T1a'!$S$7)*100,0),ROUND((ABS(AT414-$B414)/$B414)*100,0))), "No Prediction")</f>
        <v>0</v>
      </c>
      <c r="AW414" s="5">
        <f>IFERROR(IF(AV414=$B414,0,IF($B414=0,ROUND((ABS(AV414-'Calculs T1a'!$S$7)/'Calculs T1a'!$S$7)*100,0),ROUND((ABS(AV414-$B414)/$B414)*100,0))), "No Prediction")</f>
        <v>0</v>
      </c>
      <c r="BB414" s="5">
        <f>IFERROR(IF(BA414=$B414,0,IF($B414=0,ROUND((ABS(BA414-'Calculs T1a'!$S$7)/'Calculs T1a'!$S$7)*100,0),ROUND((ABS(BA414-$B414)/$B414)*100,0))), "No Prediction")</f>
        <v>0</v>
      </c>
      <c r="BD414" s="5">
        <f>IFERROR(IF(BC414=$B414,0,IF($B414=0,ROUND((ABS(BC414-'Calculs T1a'!$S$7)/'Calculs T1a'!$S$7)*100,0),ROUND((ABS(BC414-$B414)/$B414)*100,0))), "No Prediction")</f>
        <v>0</v>
      </c>
      <c r="BF414" s="5">
        <f>IFERROR(IF(BE414=$B414,0,IF($B414=0,ROUND((ABS(BE414-'Calculs T1a'!$S$7)/'Calculs T1a'!$S$7)*100,0),ROUND((ABS(BE414-$B414)/$B414)*100,0))), "No Prediction")</f>
        <v>0</v>
      </c>
      <c r="BH414" s="5">
        <f>IFERROR(IF(BG414=$B414,0,IF($B414=0,ROUND((ABS(BG414-'Calculs T1a'!$S$7)/'Calculs T1a'!$S$7)*100,0),ROUND((ABS(BG414-$B414)/$B414)*100,0))), "No Prediction")</f>
        <v>0</v>
      </c>
      <c r="BJ414" s="5">
        <f>IFERROR(IF(BI414=$B414,0,IF($B414=0,ROUND((ABS(BI414-'Calculs T1a'!$S$7)/'Calculs T1a'!$S$7)*100,0),ROUND((ABS(BI414-$B414)/$B414)*100,0))), "No Prediction")</f>
        <v>0</v>
      </c>
      <c r="BL414" s="5">
        <f>IFERROR(IF(BK414=$B414,0,IF($B414=0,ROUND((ABS(BK414-'Calculs T1a'!$S$7)/'Calculs T1a'!$S$7)*100,0),ROUND((ABS(BK414-$B414)/$B414)*100,0))), "No Prediction")</f>
        <v>0</v>
      </c>
      <c r="BN414" s="5">
        <f>IFERROR(IF(BM414=$B414,0,IF($B414=0,ROUND((ABS(BM414-'Calculs T1a'!$S$7)/'Calculs T1a'!$S$7)*100,0),ROUND((ABS(BM414-$B414)/$B414)*100,0))), "No Prediction")</f>
        <v>0</v>
      </c>
      <c r="BP414" s="5">
        <f>IFERROR(IF(BO414=$B414,0,IF($B414=0,ROUND((ABS(BO414-'Calculs T1a'!$S$7)/'Calculs T1a'!$S$7)*100,0),ROUND((ABS(BO414-$B414)/$B414)*100,0))), "No Prediction")</f>
        <v>0</v>
      </c>
      <c r="BR414" s="5">
        <f>IFERROR(IF(BQ414=$B414,0,IF($B414=0,ROUND((ABS(BQ414-'Calculs T1a'!$S$7)/'Calculs T1a'!$S$7)*100,0),ROUND((ABS(BQ414-$B414)/$B414)*100,0))), "No Prediction")</f>
        <v>0</v>
      </c>
      <c r="BT414" s="5">
        <f>IFERROR(IF(BS414=$B414,0,IF($B414=0,ROUND((ABS(BS414-'Calculs T1a'!$S$7)/'Calculs T1a'!$S$7)*100,0),ROUND((ABS(BS414-$B414)/$B414)*100,0))), "No Prediction")</f>
        <v>0</v>
      </c>
      <c r="BV414" s="5">
        <f>IFERROR(IF(BU414=$B414,0,IF($B414=0,ROUND((ABS(BU414-'Calculs T1a'!$S$7)/'Calculs T1a'!$S$7)*100,0),ROUND((ABS(BU414-$B414)/$B414)*100,0))), "No Prediction")</f>
        <v>0</v>
      </c>
    </row>
    <row r="415" spans="4:74" x14ac:dyDescent="0.3">
      <c r="D415" s="5">
        <f>IFERROR(IF(C415=$B415,0,IF($B415=0,ROUND((ABS(C415-'Calculs T1a'!$S$7)/'Calculs T1a'!$S$7)*100,0),ROUND((ABS(C415-$B415)/$B415)*100,0))), "No Prediction")</f>
        <v>0</v>
      </c>
      <c r="F415" s="5">
        <f>IFERROR(IF(E415=$B415,0,IF($B415=0,ROUND((ABS(E415-'Calculs T1a'!$S$7)/'Calculs T1a'!$S$7)*100,0),ROUND((ABS(E415-$B415)/$B415)*100,0))), "No Prediction")</f>
        <v>0</v>
      </c>
      <c r="H415" s="5">
        <f>IFERROR(IF(G415=$B415,0,IF($B415=0,ROUND((ABS(G415-'Calculs T1a'!$S$7)/'Calculs T1a'!$S$7)*100,0),ROUND((ABS(G415-$B415)/$B415)*100,0))), "No Prediction")</f>
        <v>0</v>
      </c>
      <c r="J415" s="5">
        <f>IFERROR(IF(I415=$B415,0,IF($B415=0,ROUND((ABS(I415-'Calculs T1a'!$S$7)/'Calculs T1a'!$S$7)*100,0),ROUND((ABS(I415-$B415)/$B415)*100,0))), "No Prediction")</f>
        <v>0</v>
      </c>
      <c r="L415" s="5">
        <f>IFERROR(IF(K415=$B415,0,IF($B415=0,ROUND((ABS(K415-'Calculs T1a'!$S$7)/'Calculs T1a'!$S$7)*100,0),ROUND((ABS(K415-$B415)/$B415)*100,0))), "No Prediction")</f>
        <v>0</v>
      </c>
      <c r="N415" s="5">
        <f>IFERROR(IF(M415=$B415,0,IF($B415=0,ROUND((ABS(M415-'Calculs T1a'!$S$7)/'Calculs T1a'!$S$7)*100,0),ROUND((ABS(M415-$B415)/$B415)*100,0))), "No Prediction")</f>
        <v>0</v>
      </c>
      <c r="P415" s="5">
        <f>IFERROR(IF(O415=$B415,0,IF($B415=0,ROUND((ABS(O415-'Calculs T1a'!$S$7)/'Calculs T1a'!$S$7)*100,0),ROUND((ABS(O415-$B415)/$B415)*100,0))), "No Prediction")</f>
        <v>0</v>
      </c>
      <c r="R415" s="5">
        <f>IFERROR(IF(Q415=$B415,0,IF($B415=0,ROUND((ABS(Q415-'Calculs T1a'!$S$7)/'Calculs T1a'!$S$7)*100,0),ROUND((ABS(Q415-$B415)/$B415)*100,0))), "No Prediction")</f>
        <v>0</v>
      </c>
      <c r="T415" s="5">
        <f>IFERROR(IF(S415=$B415,0,IF($B415=0,ROUND((ABS(S415-'Calculs T1a'!$S$7)/'Calculs T1a'!$S$7)*100,0),ROUND((ABS(S415-$B415)/$B415)*100,0))), "No Prediction")</f>
        <v>0</v>
      </c>
      <c r="V415" s="5">
        <f>IFERROR(IF(U415=$B415,0,IF($B415=0,ROUND((ABS(U415-'Calculs T1a'!$S$7)/'Calculs T1a'!$S$7)*100,0),ROUND((ABS(U415-$B415)/$B415)*100,0))), "No Prediction")</f>
        <v>0</v>
      </c>
      <c r="X415" s="5">
        <f>IFERROR(IF(W415=$B415,0,IF($B415=0,ROUND((ABS(W415-'Calculs T1a'!$S$7)/'Calculs T1a'!$S$7)*100,0),ROUND((ABS(W415-$B415)/$B415)*100,0))), "No Prediction")</f>
        <v>0</v>
      </c>
      <c r="AC415" s="5">
        <f>IFERROR(IF(AB415=$B415,0,IF($B415=0,ROUND((ABS(AB415-'Calculs T1a'!$S$7)/'Calculs T1a'!$S$7)*100,0),ROUND((ABS(AB415-$B415)/$B415)*100,0))), "No Prediction")</f>
        <v>0</v>
      </c>
      <c r="AE415" s="5">
        <f>IFERROR(IF(AD415=$B415,0,IF($B415=0,ROUND((ABS(AD415-'Calculs T1a'!$S$7)/'Calculs T1a'!$S$7)*100,0),ROUND((ABS(AD415-$B415)/$B415)*100,0))), "No Prediction")</f>
        <v>0</v>
      </c>
      <c r="AG415" s="5">
        <f>IFERROR(IF(AF415=$B415,0,IF($B415=0,ROUND((ABS(AF415-'Calculs T1a'!$S$7)/'Calculs T1a'!$S$7)*100,0),ROUND((ABS(AF415-$B415)/$B415)*100,0))), "No Prediction")</f>
        <v>0</v>
      </c>
      <c r="AI415" s="5">
        <f>IFERROR(IF(AH415=$B415,0,IF($B415=0,ROUND((ABS(AH415-'Calculs T1a'!$S$7)/'Calculs T1a'!$S$7)*100,0),ROUND((ABS(AH415-$B415)/$B415)*100,0))), "No Prediction")</f>
        <v>0</v>
      </c>
      <c r="AK415" s="5">
        <f>IFERROR(IF(AJ415=$B415,0,IF($B415=0,ROUND((ABS(AJ415-'Calculs T1a'!$S$7)/'Calculs T1a'!$S$7)*100,0),ROUND((ABS(AJ415-$B415)/$B415)*100,0))), "No Prediction")</f>
        <v>0</v>
      </c>
      <c r="AM415" s="5">
        <f>IFERROR(IF(AL415=$B415,0,IF($B415=0,ROUND((ABS(AL415-'Calculs T1a'!$S$7)/'Calculs T1a'!$S$7)*100,0),ROUND((ABS(AL415-$B415)/$B415)*100,0))), "No Prediction")</f>
        <v>0</v>
      </c>
      <c r="AO415" s="5">
        <f>IFERROR(IF(AN415=$B415,0,IF($B415=0,ROUND((ABS(AN415-'Calculs T1a'!$S$7)/'Calculs T1a'!$S$7)*100,0),ROUND((ABS(AN415-$B415)/$B415)*100,0))), "No Prediction")</f>
        <v>0</v>
      </c>
      <c r="AQ415" s="5">
        <f>IFERROR(IF(AP415=$B415,0,IF($B415=0,ROUND((ABS(AP415-'Calculs T1a'!$S$7)/'Calculs T1a'!$S$7)*100,0),ROUND((ABS(AP415-$B415)/$B415)*100,0))), "No Prediction")</f>
        <v>0</v>
      </c>
      <c r="AS415" s="5">
        <f>IFERROR(IF(AR415=$B415,0,IF($B415=0,ROUND((ABS(AR415-'Calculs T1a'!$S$7)/'Calculs T1a'!$S$7)*100,0),ROUND((ABS(AR415-$B415)/$B415)*100,0))), "No Prediction")</f>
        <v>0</v>
      </c>
      <c r="AU415" s="5">
        <f>IFERROR(IF(AT415=$B415,0,IF($B415=0,ROUND((ABS(AT415-'Calculs T1a'!$S$7)/'Calculs T1a'!$S$7)*100,0),ROUND((ABS(AT415-$B415)/$B415)*100,0))), "No Prediction")</f>
        <v>0</v>
      </c>
      <c r="AW415" s="5">
        <f>IFERROR(IF(AV415=$B415,0,IF($B415=0,ROUND((ABS(AV415-'Calculs T1a'!$S$7)/'Calculs T1a'!$S$7)*100,0),ROUND((ABS(AV415-$B415)/$B415)*100,0))), "No Prediction")</f>
        <v>0</v>
      </c>
      <c r="BB415" s="5">
        <f>IFERROR(IF(BA415=$B415,0,IF($B415=0,ROUND((ABS(BA415-'Calculs T1a'!$S$7)/'Calculs T1a'!$S$7)*100,0),ROUND((ABS(BA415-$B415)/$B415)*100,0))), "No Prediction")</f>
        <v>0</v>
      </c>
      <c r="BD415" s="5">
        <f>IFERROR(IF(BC415=$B415,0,IF($B415=0,ROUND((ABS(BC415-'Calculs T1a'!$S$7)/'Calculs T1a'!$S$7)*100,0),ROUND((ABS(BC415-$B415)/$B415)*100,0))), "No Prediction")</f>
        <v>0</v>
      </c>
      <c r="BF415" s="5">
        <f>IFERROR(IF(BE415=$B415,0,IF($B415=0,ROUND((ABS(BE415-'Calculs T1a'!$S$7)/'Calculs T1a'!$S$7)*100,0),ROUND((ABS(BE415-$B415)/$B415)*100,0))), "No Prediction")</f>
        <v>0</v>
      </c>
      <c r="BH415" s="5">
        <f>IFERROR(IF(BG415=$B415,0,IF($B415=0,ROUND((ABS(BG415-'Calculs T1a'!$S$7)/'Calculs T1a'!$S$7)*100,0),ROUND((ABS(BG415-$B415)/$B415)*100,0))), "No Prediction")</f>
        <v>0</v>
      </c>
      <c r="BJ415" s="5">
        <f>IFERROR(IF(BI415=$B415,0,IF($B415=0,ROUND((ABS(BI415-'Calculs T1a'!$S$7)/'Calculs T1a'!$S$7)*100,0),ROUND((ABS(BI415-$B415)/$B415)*100,0))), "No Prediction")</f>
        <v>0</v>
      </c>
      <c r="BL415" s="5">
        <f>IFERROR(IF(BK415=$B415,0,IF($B415=0,ROUND((ABS(BK415-'Calculs T1a'!$S$7)/'Calculs T1a'!$S$7)*100,0),ROUND((ABS(BK415-$B415)/$B415)*100,0))), "No Prediction")</f>
        <v>0</v>
      </c>
      <c r="BN415" s="5">
        <f>IFERROR(IF(BM415=$B415,0,IF($B415=0,ROUND((ABS(BM415-'Calculs T1a'!$S$7)/'Calculs T1a'!$S$7)*100,0),ROUND((ABS(BM415-$B415)/$B415)*100,0))), "No Prediction")</f>
        <v>0</v>
      </c>
      <c r="BP415" s="5">
        <f>IFERROR(IF(BO415=$B415,0,IF($B415=0,ROUND((ABS(BO415-'Calculs T1a'!$S$7)/'Calculs T1a'!$S$7)*100,0),ROUND((ABS(BO415-$B415)/$B415)*100,0))), "No Prediction")</f>
        <v>0</v>
      </c>
      <c r="BR415" s="5">
        <f>IFERROR(IF(BQ415=$B415,0,IF($B415=0,ROUND((ABS(BQ415-'Calculs T1a'!$S$7)/'Calculs T1a'!$S$7)*100,0),ROUND((ABS(BQ415-$B415)/$B415)*100,0))), "No Prediction")</f>
        <v>0</v>
      </c>
      <c r="BT415" s="5">
        <f>IFERROR(IF(BS415=$B415,0,IF($B415=0,ROUND((ABS(BS415-'Calculs T1a'!$S$7)/'Calculs T1a'!$S$7)*100,0),ROUND((ABS(BS415-$B415)/$B415)*100,0))), "No Prediction")</f>
        <v>0</v>
      </c>
      <c r="BV415" s="5">
        <f>IFERROR(IF(BU415=$B415,0,IF($B415=0,ROUND((ABS(BU415-'Calculs T1a'!$S$7)/'Calculs T1a'!$S$7)*100,0),ROUND((ABS(BU415-$B415)/$B415)*100,0))), "No Prediction")</f>
        <v>0</v>
      </c>
    </row>
    <row r="416" spans="4:74" x14ac:dyDescent="0.3">
      <c r="D416" s="5">
        <f>IFERROR(IF(C416=$B416,0,IF($B416=0,ROUND((ABS(C416-'Calculs T1a'!$S$7)/'Calculs T1a'!$S$7)*100,0),ROUND((ABS(C416-$B416)/$B416)*100,0))), "No Prediction")</f>
        <v>0</v>
      </c>
      <c r="F416" s="5">
        <f>IFERROR(IF(E416=$B416,0,IF($B416=0,ROUND((ABS(E416-'Calculs T1a'!$S$7)/'Calculs T1a'!$S$7)*100,0),ROUND((ABS(E416-$B416)/$B416)*100,0))), "No Prediction")</f>
        <v>0</v>
      </c>
      <c r="H416" s="5">
        <f>IFERROR(IF(G416=$B416,0,IF($B416=0,ROUND((ABS(G416-'Calculs T1a'!$S$7)/'Calculs T1a'!$S$7)*100,0),ROUND((ABS(G416-$B416)/$B416)*100,0))), "No Prediction")</f>
        <v>0</v>
      </c>
      <c r="J416" s="5">
        <f>IFERROR(IF(I416=$B416,0,IF($B416=0,ROUND((ABS(I416-'Calculs T1a'!$S$7)/'Calculs T1a'!$S$7)*100,0),ROUND((ABS(I416-$B416)/$B416)*100,0))), "No Prediction")</f>
        <v>0</v>
      </c>
      <c r="L416" s="5">
        <f>IFERROR(IF(K416=$B416,0,IF($B416=0,ROUND((ABS(K416-'Calculs T1a'!$S$7)/'Calculs T1a'!$S$7)*100,0),ROUND((ABS(K416-$B416)/$B416)*100,0))), "No Prediction")</f>
        <v>0</v>
      </c>
      <c r="N416" s="5">
        <f>IFERROR(IF(M416=$B416,0,IF($B416=0,ROUND((ABS(M416-'Calculs T1a'!$S$7)/'Calculs T1a'!$S$7)*100,0),ROUND((ABS(M416-$B416)/$B416)*100,0))), "No Prediction")</f>
        <v>0</v>
      </c>
      <c r="P416" s="5">
        <f>IFERROR(IF(O416=$B416,0,IF($B416=0,ROUND((ABS(O416-'Calculs T1a'!$S$7)/'Calculs T1a'!$S$7)*100,0),ROUND((ABS(O416-$B416)/$B416)*100,0))), "No Prediction")</f>
        <v>0</v>
      </c>
      <c r="R416" s="5">
        <f>IFERROR(IF(Q416=$B416,0,IF($B416=0,ROUND((ABS(Q416-'Calculs T1a'!$S$7)/'Calculs T1a'!$S$7)*100,0),ROUND((ABS(Q416-$B416)/$B416)*100,0))), "No Prediction")</f>
        <v>0</v>
      </c>
      <c r="T416" s="5">
        <f>IFERROR(IF(S416=$B416,0,IF($B416=0,ROUND((ABS(S416-'Calculs T1a'!$S$7)/'Calculs T1a'!$S$7)*100,0),ROUND((ABS(S416-$B416)/$B416)*100,0))), "No Prediction")</f>
        <v>0</v>
      </c>
      <c r="V416" s="5">
        <f>IFERROR(IF(U416=$B416,0,IF($B416=0,ROUND((ABS(U416-'Calculs T1a'!$S$7)/'Calculs T1a'!$S$7)*100,0),ROUND((ABS(U416-$B416)/$B416)*100,0))), "No Prediction")</f>
        <v>0</v>
      </c>
      <c r="X416" s="5">
        <f>IFERROR(IF(W416=$B416,0,IF($B416=0,ROUND((ABS(W416-'Calculs T1a'!$S$7)/'Calculs T1a'!$S$7)*100,0),ROUND((ABS(W416-$B416)/$B416)*100,0))), "No Prediction")</f>
        <v>0</v>
      </c>
      <c r="AC416" s="5">
        <f>IFERROR(IF(AB416=$B416,0,IF($B416=0,ROUND((ABS(AB416-'Calculs T1a'!$S$7)/'Calculs T1a'!$S$7)*100,0),ROUND((ABS(AB416-$B416)/$B416)*100,0))), "No Prediction")</f>
        <v>0</v>
      </c>
      <c r="AE416" s="5">
        <f>IFERROR(IF(AD416=$B416,0,IF($B416=0,ROUND((ABS(AD416-'Calculs T1a'!$S$7)/'Calculs T1a'!$S$7)*100,0),ROUND((ABS(AD416-$B416)/$B416)*100,0))), "No Prediction")</f>
        <v>0</v>
      </c>
      <c r="AG416" s="5">
        <f>IFERROR(IF(AF416=$B416,0,IF($B416=0,ROUND((ABS(AF416-'Calculs T1a'!$S$7)/'Calculs T1a'!$S$7)*100,0),ROUND((ABS(AF416-$B416)/$B416)*100,0))), "No Prediction")</f>
        <v>0</v>
      </c>
      <c r="AI416" s="5">
        <f>IFERROR(IF(AH416=$B416,0,IF($B416=0,ROUND((ABS(AH416-'Calculs T1a'!$S$7)/'Calculs T1a'!$S$7)*100,0),ROUND((ABS(AH416-$B416)/$B416)*100,0))), "No Prediction")</f>
        <v>0</v>
      </c>
      <c r="AK416" s="5">
        <f>IFERROR(IF(AJ416=$B416,0,IF($B416=0,ROUND((ABS(AJ416-'Calculs T1a'!$S$7)/'Calculs T1a'!$S$7)*100,0),ROUND((ABS(AJ416-$B416)/$B416)*100,0))), "No Prediction")</f>
        <v>0</v>
      </c>
      <c r="AM416" s="5">
        <f>IFERROR(IF(AL416=$B416,0,IF($B416=0,ROUND((ABS(AL416-'Calculs T1a'!$S$7)/'Calculs T1a'!$S$7)*100,0),ROUND((ABS(AL416-$B416)/$B416)*100,0))), "No Prediction")</f>
        <v>0</v>
      </c>
      <c r="AO416" s="5">
        <f>IFERROR(IF(AN416=$B416,0,IF($B416=0,ROUND((ABS(AN416-'Calculs T1a'!$S$7)/'Calculs T1a'!$S$7)*100,0),ROUND((ABS(AN416-$B416)/$B416)*100,0))), "No Prediction")</f>
        <v>0</v>
      </c>
      <c r="AQ416" s="5">
        <f>IFERROR(IF(AP416=$B416,0,IF($B416=0,ROUND((ABS(AP416-'Calculs T1a'!$S$7)/'Calculs T1a'!$S$7)*100,0),ROUND((ABS(AP416-$B416)/$B416)*100,0))), "No Prediction")</f>
        <v>0</v>
      </c>
      <c r="AS416" s="5">
        <f>IFERROR(IF(AR416=$B416,0,IF($B416=0,ROUND((ABS(AR416-'Calculs T1a'!$S$7)/'Calculs T1a'!$S$7)*100,0),ROUND((ABS(AR416-$B416)/$B416)*100,0))), "No Prediction")</f>
        <v>0</v>
      </c>
      <c r="AU416" s="5">
        <f>IFERROR(IF(AT416=$B416,0,IF($B416=0,ROUND((ABS(AT416-'Calculs T1a'!$S$7)/'Calculs T1a'!$S$7)*100,0),ROUND((ABS(AT416-$B416)/$B416)*100,0))), "No Prediction")</f>
        <v>0</v>
      </c>
      <c r="AW416" s="5">
        <f>IFERROR(IF(AV416=$B416,0,IF($B416=0,ROUND((ABS(AV416-'Calculs T1a'!$S$7)/'Calculs T1a'!$S$7)*100,0),ROUND((ABS(AV416-$B416)/$B416)*100,0))), "No Prediction")</f>
        <v>0</v>
      </c>
      <c r="BB416" s="5">
        <f>IFERROR(IF(BA416=$B416,0,IF($B416=0,ROUND((ABS(BA416-'Calculs T1a'!$S$7)/'Calculs T1a'!$S$7)*100,0),ROUND((ABS(BA416-$B416)/$B416)*100,0))), "No Prediction")</f>
        <v>0</v>
      </c>
      <c r="BD416" s="5">
        <f>IFERROR(IF(BC416=$B416,0,IF($B416=0,ROUND((ABS(BC416-'Calculs T1a'!$S$7)/'Calculs T1a'!$S$7)*100,0),ROUND((ABS(BC416-$B416)/$B416)*100,0))), "No Prediction")</f>
        <v>0</v>
      </c>
      <c r="BF416" s="5">
        <f>IFERROR(IF(BE416=$B416,0,IF($B416=0,ROUND((ABS(BE416-'Calculs T1a'!$S$7)/'Calculs T1a'!$S$7)*100,0),ROUND((ABS(BE416-$B416)/$B416)*100,0))), "No Prediction")</f>
        <v>0</v>
      </c>
      <c r="BH416" s="5">
        <f>IFERROR(IF(BG416=$B416,0,IF($B416=0,ROUND((ABS(BG416-'Calculs T1a'!$S$7)/'Calculs T1a'!$S$7)*100,0),ROUND((ABS(BG416-$B416)/$B416)*100,0))), "No Prediction")</f>
        <v>0</v>
      </c>
      <c r="BJ416" s="5">
        <f>IFERROR(IF(BI416=$B416,0,IF($B416=0,ROUND((ABS(BI416-'Calculs T1a'!$S$7)/'Calculs T1a'!$S$7)*100,0),ROUND((ABS(BI416-$B416)/$B416)*100,0))), "No Prediction")</f>
        <v>0</v>
      </c>
      <c r="BL416" s="5">
        <f>IFERROR(IF(BK416=$B416,0,IF($B416=0,ROUND((ABS(BK416-'Calculs T1a'!$S$7)/'Calculs T1a'!$S$7)*100,0),ROUND((ABS(BK416-$B416)/$B416)*100,0))), "No Prediction")</f>
        <v>0</v>
      </c>
      <c r="BN416" s="5">
        <f>IFERROR(IF(BM416=$B416,0,IF($B416=0,ROUND((ABS(BM416-'Calculs T1a'!$S$7)/'Calculs T1a'!$S$7)*100,0),ROUND((ABS(BM416-$B416)/$B416)*100,0))), "No Prediction")</f>
        <v>0</v>
      </c>
      <c r="BP416" s="5">
        <f>IFERROR(IF(BO416=$B416,0,IF($B416=0,ROUND((ABS(BO416-'Calculs T1a'!$S$7)/'Calculs T1a'!$S$7)*100,0),ROUND((ABS(BO416-$B416)/$B416)*100,0))), "No Prediction")</f>
        <v>0</v>
      </c>
      <c r="BR416" s="5">
        <f>IFERROR(IF(BQ416=$B416,0,IF($B416=0,ROUND((ABS(BQ416-'Calculs T1a'!$S$7)/'Calculs T1a'!$S$7)*100,0),ROUND((ABS(BQ416-$B416)/$B416)*100,0))), "No Prediction")</f>
        <v>0</v>
      </c>
      <c r="BT416" s="5">
        <f>IFERROR(IF(BS416=$B416,0,IF($B416=0,ROUND((ABS(BS416-'Calculs T1a'!$S$7)/'Calculs T1a'!$S$7)*100,0),ROUND((ABS(BS416-$B416)/$B416)*100,0))), "No Prediction")</f>
        <v>0</v>
      </c>
      <c r="BV416" s="5">
        <f>IFERROR(IF(BU416=$B416,0,IF($B416=0,ROUND((ABS(BU416-'Calculs T1a'!$S$7)/'Calculs T1a'!$S$7)*100,0),ROUND((ABS(BU416-$B416)/$B416)*100,0))), "No Prediction")</f>
        <v>0</v>
      </c>
    </row>
    <row r="417" spans="4:74" x14ac:dyDescent="0.3">
      <c r="D417" s="5">
        <f>IFERROR(IF(C417=$B417,0,IF($B417=0,ROUND((ABS(C417-'Calculs T1a'!$S$7)/'Calculs T1a'!$S$7)*100,0),ROUND((ABS(C417-$B417)/$B417)*100,0))), "No Prediction")</f>
        <v>0</v>
      </c>
      <c r="F417" s="5">
        <f>IFERROR(IF(E417=$B417,0,IF($B417=0,ROUND((ABS(E417-'Calculs T1a'!$S$7)/'Calculs T1a'!$S$7)*100,0),ROUND((ABS(E417-$B417)/$B417)*100,0))), "No Prediction")</f>
        <v>0</v>
      </c>
      <c r="H417" s="5">
        <f>IFERROR(IF(G417=$B417,0,IF($B417=0,ROUND((ABS(G417-'Calculs T1a'!$S$7)/'Calculs T1a'!$S$7)*100,0),ROUND((ABS(G417-$B417)/$B417)*100,0))), "No Prediction")</f>
        <v>0</v>
      </c>
      <c r="J417" s="5">
        <f>IFERROR(IF(I417=$B417,0,IF($B417=0,ROUND((ABS(I417-'Calculs T1a'!$S$7)/'Calculs T1a'!$S$7)*100,0),ROUND((ABS(I417-$B417)/$B417)*100,0))), "No Prediction")</f>
        <v>0</v>
      </c>
      <c r="L417" s="5">
        <f>IFERROR(IF(K417=$B417,0,IF($B417=0,ROUND((ABS(K417-'Calculs T1a'!$S$7)/'Calculs T1a'!$S$7)*100,0),ROUND((ABS(K417-$B417)/$B417)*100,0))), "No Prediction")</f>
        <v>0</v>
      </c>
      <c r="N417" s="5">
        <f>IFERROR(IF(M417=$B417,0,IF($B417=0,ROUND((ABS(M417-'Calculs T1a'!$S$7)/'Calculs T1a'!$S$7)*100,0),ROUND((ABS(M417-$B417)/$B417)*100,0))), "No Prediction")</f>
        <v>0</v>
      </c>
      <c r="P417" s="5">
        <f>IFERROR(IF(O417=$B417,0,IF($B417=0,ROUND((ABS(O417-'Calculs T1a'!$S$7)/'Calculs T1a'!$S$7)*100,0),ROUND((ABS(O417-$B417)/$B417)*100,0))), "No Prediction")</f>
        <v>0</v>
      </c>
      <c r="R417" s="5">
        <f>IFERROR(IF(Q417=$B417,0,IF($B417=0,ROUND((ABS(Q417-'Calculs T1a'!$S$7)/'Calculs T1a'!$S$7)*100,0),ROUND((ABS(Q417-$B417)/$B417)*100,0))), "No Prediction")</f>
        <v>0</v>
      </c>
      <c r="T417" s="5">
        <f>IFERROR(IF(S417=$B417,0,IF($B417=0,ROUND((ABS(S417-'Calculs T1a'!$S$7)/'Calculs T1a'!$S$7)*100,0),ROUND((ABS(S417-$B417)/$B417)*100,0))), "No Prediction")</f>
        <v>0</v>
      </c>
      <c r="V417" s="5">
        <f>IFERROR(IF(U417=$B417,0,IF($B417=0,ROUND((ABS(U417-'Calculs T1a'!$S$7)/'Calculs T1a'!$S$7)*100,0),ROUND((ABS(U417-$B417)/$B417)*100,0))), "No Prediction")</f>
        <v>0</v>
      </c>
      <c r="X417" s="5">
        <f>IFERROR(IF(W417=$B417,0,IF($B417=0,ROUND((ABS(W417-'Calculs T1a'!$S$7)/'Calculs T1a'!$S$7)*100,0),ROUND((ABS(W417-$B417)/$B417)*100,0))), "No Prediction")</f>
        <v>0</v>
      </c>
      <c r="AC417" s="5">
        <f>IFERROR(IF(AB417=$B417,0,IF($B417=0,ROUND((ABS(AB417-'Calculs T1a'!$S$7)/'Calculs T1a'!$S$7)*100,0),ROUND((ABS(AB417-$B417)/$B417)*100,0))), "No Prediction")</f>
        <v>0</v>
      </c>
      <c r="AE417" s="5">
        <f>IFERROR(IF(AD417=$B417,0,IF($B417=0,ROUND((ABS(AD417-'Calculs T1a'!$S$7)/'Calculs T1a'!$S$7)*100,0),ROUND((ABS(AD417-$B417)/$B417)*100,0))), "No Prediction")</f>
        <v>0</v>
      </c>
      <c r="AG417" s="5">
        <f>IFERROR(IF(AF417=$B417,0,IF($B417=0,ROUND((ABS(AF417-'Calculs T1a'!$S$7)/'Calculs T1a'!$S$7)*100,0),ROUND((ABS(AF417-$B417)/$B417)*100,0))), "No Prediction")</f>
        <v>0</v>
      </c>
      <c r="AI417" s="5">
        <f>IFERROR(IF(AH417=$B417,0,IF($B417=0,ROUND((ABS(AH417-'Calculs T1a'!$S$7)/'Calculs T1a'!$S$7)*100,0),ROUND((ABS(AH417-$B417)/$B417)*100,0))), "No Prediction")</f>
        <v>0</v>
      </c>
      <c r="AK417" s="5">
        <f>IFERROR(IF(AJ417=$B417,0,IF($B417=0,ROUND((ABS(AJ417-'Calculs T1a'!$S$7)/'Calculs T1a'!$S$7)*100,0),ROUND((ABS(AJ417-$B417)/$B417)*100,0))), "No Prediction")</f>
        <v>0</v>
      </c>
      <c r="AM417" s="5">
        <f>IFERROR(IF(AL417=$B417,0,IF($B417=0,ROUND((ABS(AL417-'Calculs T1a'!$S$7)/'Calculs T1a'!$S$7)*100,0),ROUND((ABS(AL417-$B417)/$B417)*100,0))), "No Prediction")</f>
        <v>0</v>
      </c>
      <c r="AO417" s="5">
        <f>IFERROR(IF(AN417=$B417,0,IF($B417=0,ROUND((ABS(AN417-'Calculs T1a'!$S$7)/'Calculs T1a'!$S$7)*100,0),ROUND((ABS(AN417-$B417)/$B417)*100,0))), "No Prediction")</f>
        <v>0</v>
      </c>
      <c r="AQ417" s="5">
        <f>IFERROR(IF(AP417=$B417,0,IF($B417=0,ROUND((ABS(AP417-'Calculs T1a'!$S$7)/'Calculs T1a'!$S$7)*100,0),ROUND((ABS(AP417-$B417)/$B417)*100,0))), "No Prediction")</f>
        <v>0</v>
      </c>
      <c r="AS417" s="5">
        <f>IFERROR(IF(AR417=$B417,0,IF($B417=0,ROUND((ABS(AR417-'Calculs T1a'!$S$7)/'Calculs T1a'!$S$7)*100,0),ROUND((ABS(AR417-$B417)/$B417)*100,0))), "No Prediction")</f>
        <v>0</v>
      </c>
      <c r="AU417" s="5">
        <f>IFERROR(IF(AT417=$B417,0,IF($B417=0,ROUND((ABS(AT417-'Calculs T1a'!$S$7)/'Calculs T1a'!$S$7)*100,0),ROUND((ABS(AT417-$B417)/$B417)*100,0))), "No Prediction")</f>
        <v>0</v>
      </c>
      <c r="AW417" s="5">
        <f>IFERROR(IF(AV417=$B417,0,IF($B417=0,ROUND((ABS(AV417-'Calculs T1a'!$S$7)/'Calculs T1a'!$S$7)*100,0),ROUND((ABS(AV417-$B417)/$B417)*100,0))), "No Prediction")</f>
        <v>0</v>
      </c>
      <c r="BB417" s="5">
        <f>IFERROR(IF(BA417=$B417,0,IF($B417=0,ROUND((ABS(BA417-'Calculs T1a'!$S$7)/'Calculs T1a'!$S$7)*100,0),ROUND((ABS(BA417-$B417)/$B417)*100,0))), "No Prediction")</f>
        <v>0</v>
      </c>
      <c r="BD417" s="5">
        <f>IFERROR(IF(BC417=$B417,0,IF($B417=0,ROUND((ABS(BC417-'Calculs T1a'!$S$7)/'Calculs T1a'!$S$7)*100,0),ROUND((ABS(BC417-$B417)/$B417)*100,0))), "No Prediction")</f>
        <v>0</v>
      </c>
      <c r="BF417" s="5">
        <f>IFERROR(IF(BE417=$B417,0,IF($B417=0,ROUND((ABS(BE417-'Calculs T1a'!$S$7)/'Calculs T1a'!$S$7)*100,0),ROUND((ABS(BE417-$B417)/$B417)*100,0))), "No Prediction")</f>
        <v>0</v>
      </c>
      <c r="BH417" s="5">
        <f>IFERROR(IF(BG417=$B417,0,IF($B417=0,ROUND((ABS(BG417-'Calculs T1a'!$S$7)/'Calculs T1a'!$S$7)*100,0),ROUND((ABS(BG417-$B417)/$B417)*100,0))), "No Prediction")</f>
        <v>0</v>
      </c>
      <c r="BJ417" s="5">
        <f>IFERROR(IF(BI417=$B417,0,IF($B417=0,ROUND((ABS(BI417-'Calculs T1a'!$S$7)/'Calculs T1a'!$S$7)*100,0),ROUND((ABS(BI417-$B417)/$B417)*100,0))), "No Prediction")</f>
        <v>0</v>
      </c>
      <c r="BL417" s="5">
        <f>IFERROR(IF(BK417=$B417,0,IF($B417=0,ROUND((ABS(BK417-'Calculs T1a'!$S$7)/'Calculs T1a'!$S$7)*100,0),ROUND((ABS(BK417-$B417)/$B417)*100,0))), "No Prediction")</f>
        <v>0</v>
      </c>
      <c r="BN417" s="5">
        <f>IFERROR(IF(BM417=$B417,0,IF($B417=0,ROUND((ABS(BM417-'Calculs T1a'!$S$7)/'Calculs T1a'!$S$7)*100,0),ROUND((ABS(BM417-$B417)/$B417)*100,0))), "No Prediction")</f>
        <v>0</v>
      </c>
      <c r="BP417" s="5">
        <f>IFERROR(IF(BO417=$B417,0,IF($B417=0,ROUND((ABS(BO417-'Calculs T1a'!$S$7)/'Calculs T1a'!$S$7)*100,0),ROUND((ABS(BO417-$B417)/$B417)*100,0))), "No Prediction")</f>
        <v>0</v>
      </c>
      <c r="BR417" s="5">
        <f>IFERROR(IF(BQ417=$B417,0,IF($B417=0,ROUND((ABS(BQ417-'Calculs T1a'!$S$7)/'Calculs T1a'!$S$7)*100,0),ROUND((ABS(BQ417-$B417)/$B417)*100,0))), "No Prediction")</f>
        <v>0</v>
      </c>
      <c r="BT417" s="5">
        <f>IFERROR(IF(BS417=$B417,0,IF($B417=0,ROUND((ABS(BS417-'Calculs T1a'!$S$7)/'Calculs T1a'!$S$7)*100,0),ROUND((ABS(BS417-$B417)/$B417)*100,0))), "No Prediction")</f>
        <v>0</v>
      </c>
      <c r="BV417" s="5">
        <f>IFERROR(IF(BU417=$B417,0,IF($B417=0,ROUND((ABS(BU417-'Calculs T1a'!$S$7)/'Calculs T1a'!$S$7)*100,0),ROUND((ABS(BU417-$B417)/$B417)*100,0))), "No Prediction")</f>
        <v>0</v>
      </c>
    </row>
    <row r="418" spans="4:74" x14ac:dyDescent="0.3">
      <c r="D418" s="5">
        <f>IFERROR(IF(C418=$B418,0,IF($B418=0,ROUND((ABS(C418-'Calculs T1a'!$S$7)/'Calculs T1a'!$S$7)*100,0),ROUND((ABS(C418-$B418)/$B418)*100,0))), "No Prediction")</f>
        <v>0</v>
      </c>
      <c r="F418" s="5">
        <f>IFERROR(IF(E418=$B418,0,IF($B418=0,ROUND((ABS(E418-'Calculs T1a'!$S$7)/'Calculs T1a'!$S$7)*100,0),ROUND((ABS(E418-$B418)/$B418)*100,0))), "No Prediction")</f>
        <v>0</v>
      </c>
      <c r="H418" s="5">
        <f>IFERROR(IF(G418=$B418,0,IF($B418=0,ROUND((ABS(G418-'Calculs T1a'!$S$7)/'Calculs T1a'!$S$7)*100,0),ROUND((ABS(G418-$B418)/$B418)*100,0))), "No Prediction")</f>
        <v>0</v>
      </c>
      <c r="J418" s="5">
        <f>IFERROR(IF(I418=$B418,0,IF($B418=0,ROUND((ABS(I418-'Calculs T1a'!$S$7)/'Calculs T1a'!$S$7)*100,0),ROUND((ABS(I418-$B418)/$B418)*100,0))), "No Prediction")</f>
        <v>0</v>
      </c>
      <c r="L418" s="5">
        <f>IFERROR(IF(K418=$B418,0,IF($B418=0,ROUND((ABS(K418-'Calculs T1a'!$S$7)/'Calculs T1a'!$S$7)*100,0),ROUND((ABS(K418-$B418)/$B418)*100,0))), "No Prediction")</f>
        <v>0</v>
      </c>
      <c r="N418" s="5">
        <f>IFERROR(IF(M418=$B418,0,IF($B418=0,ROUND((ABS(M418-'Calculs T1a'!$S$7)/'Calculs T1a'!$S$7)*100,0),ROUND((ABS(M418-$B418)/$B418)*100,0))), "No Prediction")</f>
        <v>0</v>
      </c>
      <c r="P418" s="5">
        <f>IFERROR(IF(O418=$B418,0,IF($B418=0,ROUND((ABS(O418-'Calculs T1a'!$S$7)/'Calculs T1a'!$S$7)*100,0),ROUND((ABS(O418-$B418)/$B418)*100,0))), "No Prediction")</f>
        <v>0</v>
      </c>
      <c r="R418" s="5">
        <f>IFERROR(IF(Q418=$B418,0,IF($B418=0,ROUND((ABS(Q418-'Calculs T1a'!$S$7)/'Calculs T1a'!$S$7)*100,0),ROUND((ABS(Q418-$B418)/$B418)*100,0))), "No Prediction")</f>
        <v>0</v>
      </c>
      <c r="T418" s="5">
        <f>IFERROR(IF(S418=$B418,0,IF($B418=0,ROUND((ABS(S418-'Calculs T1a'!$S$7)/'Calculs T1a'!$S$7)*100,0),ROUND((ABS(S418-$B418)/$B418)*100,0))), "No Prediction")</f>
        <v>0</v>
      </c>
      <c r="V418" s="5">
        <f>IFERROR(IF(U418=$B418,0,IF($B418=0,ROUND((ABS(U418-'Calculs T1a'!$S$7)/'Calculs T1a'!$S$7)*100,0),ROUND((ABS(U418-$B418)/$B418)*100,0))), "No Prediction")</f>
        <v>0</v>
      </c>
      <c r="X418" s="5">
        <f>IFERROR(IF(W418=$B418,0,IF($B418=0,ROUND((ABS(W418-'Calculs T1a'!$S$7)/'Calculs T1a'!$S$7)*100,0),ROUND((ABS(W418-$B418)/$B418)*100,0))), "No Prediction")</f>
        <v>0</v>
      </c>
      <c r="AC418" s="5">
        <f>IFERROR(IF(AB418=$B418,0,IF($B418=0,ROUND((ABS(AB418-'Calculs T1a'!$S$7)/'Calculs T1a'!$S$7)*100,0),ROUND((ABS(AB418-$B418)/$B418)*100,0))), "No Prediction")</f>
        <v>0</v>
      </c>
      <c r="AE418" s="5">
        <f>IFERROR(IF(AD418=$B418,0,IF($B418=0,ROUND((ABS(AD418-'Calculs T1a'!$S$7)/'Calculs T1a'!$S$7)*100,0),ROUND((ABS(AD418-$B418)/$B418)*100,0))), "No Prediction")</f>
        <v>0</v>
      </c>
      <c r="AG418" s="5">
        <f>IFERROR(IF(AF418=$B418,0,IF($B418=0,ROUND((ABS(AF418-'Calculs T1a'!$S$7)/'Calculs T1a'!$S$7)*100,0),ROUND((ABS(AF418-$B418)/$B418)*100,0))), "No Prediction")</f>
        <v>0</v>
      </c>
      <c r="AI418" s="5">
        <f>IFERROR(IF(AH418=$B418,0,IF($B418=0,ROUND((ABS(AH418-'Calculs T1a'!$S$7)/'Calculs T1a'!$S$7)*100,0),ROUND((ABS(AH418-$B418)/$B418)*100,0))), "No Prediction")</f>
        <v>0</v>
      </c>
      <c r="AK418" s="5">
        <f>IFERROR(IF(AJ418=$B418,0,IF($B418=0,ROUND((ABS(AJ418-'Calculs T1a'!$S$7)/'Calculs T1a'!$S$7)*100,0),ROUND((ABS(AJ418-$B418)/$B418)*100,0))), "No Prediction")</f>
        <v>0</v>
      </c>
      <c r="AM418" s="5">
        <f>IFERROR(IF(AL418=$B418,0,IF($B418=0,ROUND((ABS(AL418-'Calculs T1a'!$S$7)/'Calculs T1a'!$S$7)*100,0),ROUND((ABS(AL418-$B418)/$B418)*100,0))), "No Prediction")</f>
        <v>0</v>
      </c>
      <c r="AO418" s="5">
        <f>IFERROR(IF(AN418=$B418,0,IF($B418=0,ROUND((ABS(AN418-'Calculs T1a'!$S$7)/'Calculs T1a'!$S$7)*100,0),ROUND((ABS(AN418-$B418)/$B418)*100,0))), "No Prediction")</f>
        <v>0</v>
      </c>
      <c r="AQ418" s="5">
        <f>IFERROR(IF(AP418=$B418,0,IF($B418=0,ROUND((ABS(AP418-'Calculs T1a'!$S$7)/'Calculs T1a'!$S$7)*100,0),ROUND((ABS(AP418-$B418)/$B418)*100,0))), "No Prediction")</f>
        <v>0</v>
      </c>
      <c r="AS418" s="5">
        <f>IFERROR(IF(AR418=$B418,0,IF($B418=0,ROUND((ABS(AR418-'Calculs T1a'!$S$7)/'Calculs T1a'!$S$7)*100,0),ROUND((ABS(AR418-$B418)/$B418)*100,0))), "No Prediction")</f>
        <v>0</v>
      </c>
      <c r="AU418" s="5">
        <f>IFERROR(IF(AT418=$B418,0,IF($B418=0,ROUND((ABS(AT418-'Calculs T1a'!$S$7)/'Calculs T1a'!$S$7)*100,0),ROUND((ABS(AT418-$B418)/$B418)*100,0))), "No Prediction")</f>
        <v>0</v>
      </c>
      <c r="AW418" s="5">
        <f>IFERROR(IF(AV418=$B418,0,IF($B418=0,ROUND((ABS(AV418-'Calculs T1a'!$S$7)/'Calculs T1a'!$S$7)*100,0),ROUND((ABS(AV418-$B418)/$B418)*100,0))), "No Prediction")</f>
        <v>0</v>
      </c>
      <c r="BB418" s="5">
        <f>IFERROR(IF(BA418=$B418,0,IF($B418=0,ROUND((ABS(BA418-'Calculs T1a'!$S$7)/'Calculs T1a'!$S$7)*100,0),ROUND((ABS(BA418-$B418)/$B418)*100,0))), "No Prediction")</f>
        <v>0</v>
      </c>
      <c r="BD418" s="5">
        <f>IFERROR(IF(BC418=$B418,0,IF($B418=0,ROUND((ABS(BC418-'Calculs T1a'!$S$7)/'Calculs T1a'!$S$7)*100,0),ROUND((ABS(BC418-$B418)/$B418)*100,0))), "No Prediction")</f>
        <v>0</v>
      </c>
      <c r="BF418" s="5">
        <f>IFERROR(IF(BE418=$B418,0,IF($B418=0,ROUND((ABS(BE418-'Calculs T1a'!$S$7)/'Calculs T1a'!$S$7)*100,0),ROUND((ABS(BE418-$B418)/$B418)*100,0))), "No Prediction")</f>
        <v>0</v>
      </c>
      <c r="BH418" s="5">
        <f>IFERROR(IF(BG418=$B418,0,IF($B418=0,ROUND((ABS(BG418-'Calculs T1a'!$S$7)/'Calculs T1a'!$S$7)*100,0),ROUND((ABS(BG418-$B418)/$B418)*100,0))), "No Prediction")</f>
        <v>0</v>
      </c>
      <c r="BJ418" s="5">
        <f>IFERROR(IF(BI418=$B418,0,IF($B418=0,ROUND((ABS(BI418-'Calculs T1a'!$S$7)/'Calculs T1a'!$S$7)*100,0),ROUND((ABS(BI418-$B418)/$B418)*100,0))), "No Prediction")</f>
        <v>0</v>
      </c>
      <c r="BL418" s="5">
        <f>IFERROR(IF(BK418=$B418,0,IF($B418=0,ROUND((ABS(BK418-'Calculs T1a'!$S$7)/'Calculs T1a'!$S$7)*100,0),ROUND((ABS(BK418-$B418)/$B418)*100,0))), "No Prediction")</f>
        <v>0</v>
      </c>
      <c r="BN418" s="5">
        <f>IFERROR(IF(BM418=$B418,0,IF($B418=0,ROUND((ABS(BM418-'Calculs T1a'!$S$7)/'Calculs T1a'!$S$7)*100,0),ROUND((ABS(BM418-$B418)/$B418)*100,0))), "No Prediction")</f>
        <v>0</v>
      </c>
      <c r="BP418" s="5">
        <f>IFERROR(IF(BO418=$B418,0,IF($B418=0,ROUND((ABS(BO418-'Calculs T1a'!$S$7)/'Calculs T1a'!$S$7)*100,0),ROUND((ABS(BO418-$B418)/$B418)*100,0))), "No Prediction")</f>
        <v>0</v>
      </c>
      <c r="BR418" s="5">
        <f>IFERROR(IF(BQ418=$B418,0,IF($B418=0,ROUND((ABS(BQ418-'Calculs T1a'!$S$7)/'Calculs T1a'!$S$7)*100,0),ROUND((ABS(BQ418-$B418)/$B418)*100,0))), "No Prediction")</f>
        <v>0</v>
      </c>
      <c r="BT418" s="5">
        <f>IFERROR(IF(BS418=$B418,0,IF($B418=0,ROUND((ABS(BS418-'Calculs T1a'!$S$7)/'Calculs T1a'!$S$7)*100,0),ROUND((ABS(BS418-$B418)/$B418)*100,0))), "No Prediction")</f>
        <v>0</v>
      </c>
      <c r="BV418" s="5">
        <f>IFERROR(IF(BU418=$B418,0,IF($B418=0,ROUND((ABS(BU418-'Calculs T1a'!$S$7)/'Calculs T1a'!$S$7)*100,0),ROUND((ABS(BU418-$B418)/$B418)*100,0))), "No Prediction")</f>
        <v>0</v>
      </c>
    </row>
    <row r="419" spans="4:74" x14ac:dyDescent="0.3">
      <c r="D419" s="5">
        <f>IFERROR(IF(C419=$B419,0,IF($B419=0,ROUND((ABS(C419-'Calculs T1a'!$S$7)/'Calculs T1a'!$S$7)*100,0),ROUND((ABS(C419-$B419)/$B419)*100,0))), "No Prediction")</f>
        <v>0</v>
      </c>
      <c r="F419" s="5">
        <f>IFERROR(IF(E419=$B419,0,IF($B419=0,ROUND((ABS(E419-'Calculs T1a'!$S$7)/'Calculs T1a'!$S$7)*100,0),ROUND((ABS(E419-$B419)/$B419)*100,0))), "No Prediction")</f>
        <v>0</v>
      </c>
      <c r="H419" s="5">
        <f>IFERROR(IF(G419=$B419,0,IF($B419=0,ROUND((ABS(G419-'Calculs T1a'!$S$7)/'Calculs T1a'!$S$7)*100,0),ROUND((ABS(G419-$B419)/$B419)*100,0))), "No Prediction")</f>
        <v>0</v>
      </c>
      <c r="J419" s="5">
        <f>IFERROR(IF(I419=$B419,0,IF($B419=0,ROUND((ABS(I419-'Calculs T1a'!$S$7)/'Calculs T1a'!$S$7)*100,0),ROUND((ABS(I419-$B419)/$B419)*100,0))), "No Prediction")</f>
        <v>0</v>
      </c>
      <c r="L419" s="5">
        <f>IFERROR(IF(K419=$B419,0,IF($B419=0,ROUND((ABS(K419-'Calculs T1a'!$S$7)/'Calculs T1a'!$S$7)*100,0),ROUND((ABS(K419-$B419)/$B419)*100,0))), "No Prediction")</f>
        <v>0</v>
      </c>
      <c r="N419" s="5">
        <f>IFERROR(IF(M419=$B419,0,IF($B419=0,ROUND((ABS(M419-'Calculs T1a'!$S$7)/'Calculs T1a'!$S$7)*100,0),ROUND((ABS(M419-$B419)/$B419)*100,0))), "No Prediction")</f>
        <v>0</v>
      </c>
      <c r="P419" s="5">
        <f>IFERROR(IF(O419=$B419,0,IF($B419=0,ROUND((ABS(O419-'Calculs T1a'!$S$7)/'Calculs T1a'!$S$7)*100,0),ROUND((ABS(O419-$B419)/$B419)*100,0))), "No Prediction")</f>
        <v>0</v>
      </c>
      <c r="R419" s="5">
        <f>IFERROR(IF(Q419=$B419,0,IF($B419=0,ROUND((ABS(Q419-'Calculs T1a'!$S$7)/'Calculs T1a'!$S$7)*100,0),ROUND((ABS(Q419-$B419)/$B419)*100,0))), "No Prediction")</f>
        <v>0</v>
      </c>
      <c r="T419" s="5">
        <f>IFERROR(IF(S419=$B419,0,IF($B419=0,ROUND((ABS(S419-'Calculs T1a'!$S$7)/'Calculs T1a'!$S$7)*100,0),ROUND((ABS(S419-$B419)/$B419)*100,0))), "No Prediction")</f>
        <v>0</v>
      </c>
      <c r="V419" s="5">
        <f>IFERROR(IF(U419=$B419,0,IF($B419=0,ROUND((ABS(U419-'Calculs T1a'!$S$7)/'Calculs T1a'!$S$7)*100,0),ROUND((ABS(U419-$B419)/$B419)*100,0))), "No Prediction")</f>
        <v>0</v>
      </c>
      <c r="X419" s="5">
        <f>IFERROR(IF(W419=$B419,0,IF($B419=0,ROUND((ABS(W419-'Calculs T1a'!$S$7)/'Calculs T1a'!$S$7)*100,0),ROUND((ABS(W419-$B419)/$B419)*100,0))), "No Prediction")</f>
        <v>0</v>
      </c>
      <c r="AC419" s="5">
        <f>IFERROR(IF(AB419=$B419,0,IF($B419=0,ROUND((ABS(AB419-'Calculs T1a'!$S$7)/'Calculs T1a'!$S$7)*100,0),ROUND((ABS(AB419-$B419)/$B419)*100,0))), "No Prediction")</f>
        <v>0</v>
      </c>
      <c r="AE419" s="5">
        <f>IFERROR(IF(AD419=$B419,0,IF($B419=0,ROUND((ABS(AD419-'Calculs T1a'!$S$7)/'Calculs T1a'!$S$7)*100,0),ROUND((ABS(AD419-$B419)/$B419)*100,0))), "No Prediction")</f>
        <v>0</v>
      </c>
      <c r="AG419" s="5">
        <f>IFERROR(IF(AF419=$B419,0,IF($B419=0,ROUND((ABS(AF419-'Calculs T1a'!$S$7)/'Calculs T1a'!$S$7)*100,0),ROUND((ABS(AF419-$B419)/$B419)*100,0))), "No Prediction")</f>
        <v>0</v>
      </c>
      <c r="AI419" s="5">
        <f>IFERROR(IF(AH419=$B419,0,IF($B419=0,ROUND((ABS(AH419-'Calculs T1a'!$S$7)/'Calculs T1a'!$S$7)*100,0),ROUND((ABS(AH419-$B419)/$B419)*100,0))), "No Prediction")</f>
        <v>0</v>
      </c>
      <c r="AK419" s="5">
        <f>IFERROR(IF(AJ419=$B419,0,IF($B419=0,ROUND((ABS(AJ419-'Calculs T1a'!$S$7)/'Calculs T1a'!$S$7)*100,0),ROUND((ABS(AJ419-$B419)/$B419)*100,0))), "No Prediction")</f>
        <v>0</v>
      </c>
      <c r="AM419" s="5">
        <f>IFERROR(IF(AL419=$B419,0,IF($B419=0,ROUND((ABS(AL419-'Calculs T1a'!$S$7)/'Calculs T1a'!$S$7)*100,0),ROUND((ABS(AL419-$B419)/$B419)*100,0))), "No Prediction")</f>
        <v>0</v>
      </c>
      <c r="AO419" s="5">
        <f>IFERROR(IF(AN419=$B419,0,IF($B419=0,ROUND((ABS(AN419-'Calculs T1a'!$S$7)/'Calculs T1a'!$S$7)*100,0),ROUND((ABS(AN419-$B419)/$B419)*100,0))), "No Prediction")</f>
        <v>0</v>
      </c>
      <c r="AQ419" s="5">
        <f>IFERROR(IF(AP419=$B419,0,IF($B419=0,ROUND((ABS(AP419-'Calculs T1a'!$S$7)/'Calculs T1a'!$S$7)*100,0),ROUND((ABS(AP419-$B419)/$B419)*100,0))), "No Prediction")</f>
        <v>0</v>
      </c>
      <c r="AS419" s="5">
        <f>IFERROR(IF(AR419=$B419,0,IF($B419=0,ROUND((ABS(AR419-'Calculs T1a'!$S$7)/'Calculs T1a'!$S$7)*100,0),ROUND((ABS(AR419-$B419)/$B419)*100,0))), "No Prediction")</f>
        <v>0</v>
      </c>
      <c r="AU419" s="5">
        <f>IFERROR(IF(AT419=$B419,0,IF($B419=0,ROUND((ABS(AT419-'Calculs T1a'!$S$7)/'Calculs T1a'!$S$7)*100,0),ROUND((ABS(AT419-$B419)/$B419)*100,0))), "No Prediction")</f>
        <v>0</v>
      </c>
      <c r="AW419" s="5">
        <f>IFERROR(IF(AV419=$B419,0,IF($B419=0,ROUND((ABS(AV419-'Calculs T1a'!$S$7)/'Calculs T1a'!$S$7)*100,0),ROUND((ABS(AV419-$B419)/$B419)*100,0))), "No Prediction")</f>
        <v>0</v>
      </c>
      <c r="BB419" s="5">
        <f>IFERROR(IF(BA419=$B419,0,IF($B419=0,ROUND((ABS(BA419-'Calculs T1a'!$S$7)/'Calculs T1a'!$S$7)*100,0),ROUND((ABS(BA419-$B419)/$B419)*100,0))), "No Prediction")</f>
        <v>0</v>
      </c>
      <c r="BD419" s="5">
        <f>IFERROR(IF(BC419=$B419,0,IF($B419=0,ROUND((ABS(BC419-'Calculs T1a'!$S$7)/'Calculs T1a'!$S$7)*100,0),ROUND((ABS(BC419-$B419)/$B419)*100,0))), "No Prediction")</f>
        <v>0</v>
      </c>
      <c r="BF419" s="5">
        <f>IFERROR(IF(BE419=$B419,0,IF($B419=0,ROUND((ABS(BE419-'Calculs T1a'!$S$7)/'Calculs T1a'!$S$7)*100,0),ROUND((ABS(BE419-$B419)/$B419)*100,0))), "No Prediction")</f>
        <v>0</v>
      </c>
      <c r="BH419" s="5">
        <f>IFERROR(IF(BG419=$B419,0,IF($B419=0,ROUND((ABS(BG419-'Calculs T1a'!$S$7)/'Calculs T1a'!$S$7)*100,0),ROUND((ABS(BG419-$B419)/$B419)*100,0))), "No Prediction")</f>
        <v>0</v>
      </c>
      <c r="BJ419" s="5">
        <f>IFERROR(IF(BI419=$B419,0,IF($B419=0,ROUND((ABS(BI419-'Calculs T1a'!$S$7)/'Calculs T1a'!$S$7)*100,0),ROUND((ABS(BI419-$B419)/$B419)*100,0))), "No Prediction")</f>
        <v>0</v>
      </c>
      <c r="BL419" s="5">
        <f>IFERROR(IF(BK419=$B419,0,IF($B419=0,ROUND((ABS(BK419-'Calculs T1a'!$S$7)/'Calculs T1a'!$S$7)*100,0),ROUND((ABS(BK419-$B419)/$B419)*100,0))), "No Prediction")</f>
        <v>0</v>
      </c>
      <c r="BN419" s="5">
        <f>IFERROR(IF(BM419=$B419,0,IF($B419=0,ROUND((ABS(BM419-'Calculs T1a'!$S$7)/'Calculs T1a'!$S$7)*100,0),ROUND((ABS(BM419-$B419)/$B419)*100,0))), "No Prediction")</f>
        <v>0</v>
      </c>
      <c r="BP419" s="5">
        <f>IFERROR(IF(BO419=$B419,0,IF($B419=0,ROUND((ABS(BO419-'Calculs T1a'!$S$7)/'Calculs T1a'!$S$7)*100,0),ROUND((ABS(BO419-$B419)/$B419)*100,0))), "No Prediction")</f>
        <v>0</v>
      </c>
      <c r="BR419" s="5">
        <f>IFERROR(IF(BQ419=$B419,0,IF($B419=0,ROUND((ABS(BQ419-'Calculs T1a'!$S$7)/'Calculs T1a'!$S$7)*100,0),ROUND((ABS(BQ419-$B419)/$B419)*100,0))), "No Prediction")</f>
        <v>0</v>
      </c>
      <c r="BT419" s="5">
        <f>IFERROR(IF(BS419=$B419,0,IF($B419=0,ROUND((ABS(BS419-'Calculs T1a'!$S$7)/'Calculs T1a'!$S$7)*100,0),ROUND((ABS(BS419-$B419)/$B419)*100,0))), "No Prediction")</f>
        <v>0</v>
      </c>
      <c r="BV419" s="5">
        <f>IFERROR(IF(BU419=$B419,0,IF($B419=0,ROUND((ABS(BU419-'Calculs T1a'!$S$7)/'Calculs T1a'!$S$7)*100,0),ROUND((ABS(BU419-$B419)/$B419)*100,0))), "No Prediction")</f>
        <v>0</v>
      </c>
    </row>
    <row r="420" spans="4:74" x14ac:dyDescent="0.3">
      <c r="D420" s="5">
        <f>IFERROR(IF(C420=$B420,0,IF($B420=0,ROUND((ABS(C420-'Calculs T1a'!$S$7)/'Calculs T1a'!$S$7)*100,0),ROUND((ABS(C420-$B420)/$B420)*100,0))), "No Prediction")</f>
        <v>0</v>
      </c>
      <c r="F420" s="5">
        <f>IFERROR(IF(E420=$B420,0,IF($B420=0,ROUND((ABS(E420-'Calculs T1a'!$S$7)/'Calculs T1a'!$S$7)*100,0),ROUND((ABS(E420-$B420)/$B420)*100,0))), "No Prediction")</f>
        <v>0</v>
      </c>
      <c r="H420" s="5">
        <f>IFERROR(IF(G420=$B420,0,IF($B420=0,ROUND((ABS(G420-'Calculs T1a'!$S$7)/'Calculs T1a'!$S$7)*100,0),ROUND((ABS(G420-$B420)/$B420)*100,0))), "No Prediction")</f>
        <v>0</v>
      </c>
      <c r="J420" s="5">
        <f>IFERROR(IF(I420=$B420,0,IF($B420=0,ROUND((ABS(I420-'Calculs T1a'!$S$7)/'Calculs T1a'!$S$7)*100,0),ROUND((ABS(I420-$B420)/$B420)*100,0))), "No Prediction")</f>
        <v>0</v>
      </c>
      <c r="L420" s="5">
        <f>IFERROR(IF(K420=$B420,0,IF($B420=0,ROUND((ABS(K420-'Calculs T1a'!$S$7)/'Calculs T1a'!$S$7)*100,0),ROUND((ABS(K420-$B420)/$B420)*100,0))), "No Prediction")</f>
        <v>0</v>
      </c>
      <c r="N420" s="5">
        <f>IFERROR(IF(M420=$B420,0,IF($B420=0,ROUND((ABS(M420-'Calculs T1a'!$S$7)/'Calculs T1a'!$S$7)*100,0),ROUND((ABS(M420-$B420)/$B420)*100,0))), "No Prediction")</f>
        <v>0</v>
      </c>
      <c r="P420" s="5">
        <f>IFERROR(IF(O420=$B420,0,IF($B420=0,ROUND((ABS(O420-'Calculs T1a'!$S$7)/'Calculs T1a'!$S$7)*100,0),ROUND((ABS(O420-$B420)/$B420)*100,0))), "No Prediction")</f>
        <v>0</v>
      </c>
      <c r="R420" s="5">
        <f>IFERROR(IF(Q420=$B420,0,IF($B420=0,ROUND((ABS(Q420-'Calculs T1a'!$S$7)/'Calculs T1a'!$S$7)*100,0),ROUND((ABS(Q420-$B420)/$B420)*100,0))), "No Prediction")</f>
        <v>0</v>
      </c>
      <c r="T420" s="5">
        <f>IFERROR(IF(S420=$B420,0,IF($B420=0,ROUND((ABS(S420-'Calculs T1a'!$S$7)/'Calculs T1a'!$S$7)*100,0),ROUND((ABS(S420-$B420)/$B420)*100,0))), "No Prediction")</f>
        <v>0</v>
      </c>
      <c r="V420" s="5">
        <f>IFERROR(IF(U420=$B420,0,IF($B420=0,ROUND((ABS(U420-'Calculs T1a'!$S$7)/'Calculs T1a'!$S$7)*100,0),ROUND((ABS(U420-$B420)/$B420)*100,0))), "No Prediction")</f>
        <v>0</v>
      </c>
      <c r="X420" s="5">
        <f>IFERROR(IF(W420=$B420,0,IF($B420=0,ROUND((ABS(W420-'Calculs T1a'!$S$7)/'Calculs T1a'!$S$7)*100,0),ROUND((ABS(W420-$B420)/$B420)*100,0))), "No Prediction")</f>
        <v>0</v>
      </c>
      <c r="AC420" s="5">
        <f>IFERROR(IF(AB420=$B420,0,IF($B420=0,ROUND((ABS(AB420-'Calculs T1a'!$S$7)/'Calculs T1a'!$S$7)*100,0),ROUND((ABS(AB420-$B420)/$B420)*100,0))), "No Prediction")</f>
        <v>0</v>
      </c>
      <c r="AE420" s="5">
        <f>IFERROR(IF(AD420=$B420,0,IF($B420=0,ROUND((ABS(AD420-'Calculs T1a'!$S$7)/'Calculs T1a'!$S$7)*100,0),ROUND((ABS(AD420-$B420)/$B420)*100,0))), "No Prediction")</f>
        <v>0</v>
      </c>
      <c r="AG420" s="5">
        <f>IFERROR(IF(AF420=$B420,0,IF($B420=0,ROUND((ABS(AF420-'Calculs T1a'!$S$7)/'Calculs T1a'!$S$7)*100,0),ROUND((ABS(AF420-$B420)/$B420)*100,0))), "No Prediction")</f>
        <v>0</v>
      </c>
      <c r="AI420" s="5">
        <f>IFERROR(IF(AH420=$B420,0,IF($B420=0,ROUND((ABS(AH420-'Calculs T1a'!$S$7)/'Calculs T1a'!$S$7)*100,0),ROUND((ABS(AH420-$B420)/$B420)*100,0))), "No Prediction")</f>
        <v>0</v>
      </c>
      <c r="AK420" s="5">
        <f>IFERROR(IF(AJ420=$B420,0,IF($B420=0,ROUND((ABS(AJ420-'Calculs T1a'!$S$7)/'Calculs T1a'!$S$7)*100,0),ROUND((ABS(AJ420-$B420)/$B420)*100,0))), "No Prediction")</f>
        <v>0</v>
      </c>
      <c r="AM420" s="5">
        <f>IFERROR(IF(AL420=$B420,0,IF($B420=0,ROUND((ABS(AL420-'Calculs T1a'!$S$7)/'Calculs T1a'!$S$7)*100,0),ROUND((ABS(AL420-$B420)/$B420)*100,0))), "No Prediction")</f>
        <v>0</v>
      </c>
      <c r="AO420" s="5">
        <f>IFERROR(IF(AN420=$B420,0,IF($B420=0,ROUND((ABS(AN420-'Calculs T1a'!$S$7)/'Calculs T1a'!$S$7)*100,0),ROUND((ABS(AN420-$B420)/$B420)*100,0))), "No Prediction")</f>
        <v>0</v>
      </c>
      <c r="AQ420" s="5">
        <f>IFERROR(IF(AP420=$B420,0,IF($B420=0,ROUND((ABS(AP420-'Calculs T1a'!$S$7)/'Calculs T1a'!$S$7)*100,0),ROUND((ABS(AP420-$B420)/$B420)*100,0))), "No Prediction")</f>
        <v>0</v>
      </c>
      <c r="AS420" s="5">
        <f>IFERROR(IF(AR420=$B420,0,IF($B420=0,ROUND((ABS(AR420-'Calculs T1a'!$S$7)/'Calculs T1a'!$S$7)*100,0),ROUND((ABS(AR420-$B420)/$B420)*100,0))), "No Prediction")</f>
        <v>0</v>
      </c>
      <c r="AU420" s="5">
        <f>IFERROR(IF(AT420=$B420,0,IF($B420=0,ROUND((ABS(AT420-'Calculs T1a'!$S$7)/'Calculs T1a'!$S$7)*100,0),ROUND((ABS(AT420-$B420)/$B420)*100,0))), "No Prediction")</f>
        <v>0</v>
      </c>
      <c r="AW420" s="5">
        <f>IFERROR(IF(AV420=$B420,0,IF($B420=0,ROUND((ABS(AV420-'Calculs T1a'!$S$7)/'Calculs T1a'!$S$7)*100,0),ROUND((ABS(AV420-$B420)/$B420)*100,0))), "No Prediction")</f>
        <v>0</v>
      </c>
      <c r="BB420" s="5">
        <f>IFERROR(IF(BA420=$B420,0,IF($B420=0,ROUND((ABS(BA420-'Calculs T1a'!$S$7)/'Calculs T1a'!$S$7)*100,0),ROUND((ABS(BA420-$B420)/$B420)*100,0))), "No Prediction")</f>
        <v>0</v>
      </c>
      <c r="BD420" s="5">
        <f>IFERROR(IF(BC420=$B420,0,IF($B420=0,ROUND((ABS(BC420-'Calculs T1a'!$S$7)/'Calculs T1a'!$S$7)*100,0),ROUND((ABS(BC420-$B420)/$B420)*100,0))), "No Prediction")</f>
        <v>0</v>
      </c>
      <c r="BF420" s="5">
        <f>IFERROR(IF(BE420=$B420,0,IF($B420=0,ROUND((ABS(BE420-'Calculs T1a'!$S$7)/'Calculs T1a'!$S$7)*100,0),ROUND((ABS(BE420-$B420)/$B420)*100,0))), "No Prediction")</f>
        <v>0</v>
      </c>
      <c r="BH420" s="5">
        <f>IFERROR(IF(BG420=$B420,0,IF($B420=0,ROUND((ABS(BG420-'Calculs T1a'!$S$7)/'Calculs T1a'!$S$7)*100,0),ROUND((ABS(BG420-$B420)/$B420)*100,0))), "No Prediction")</f>
        <v>0</v>
      </c>
      <c r="BJ420" s="5">
        <f>IFERROR(IF(BI420=$B420,0,IF($B420=0,ROUND((ABS(BI420-'Calculs T1a'!$S$7)/'Calculs T1a'!$S$7)*100,0),ROUND((ABS(BI420-$B420)/$B420)*100,0))), "No Prediction")</f>
        <v>0</v>
      </c>
      <c r="BL420" s="5">
        <f>IFERROR(IF(BK420=$B420,0,IF($B420=0,ROUND((ABS(BK420-'Calculs T1a'!$S$7)/'Calculs T1a'!$S$7)*100,0),ROUND((ABS(BK420-$B420)/$B420)*100,0))), "No Prediction")</f>
        <v>0</v>
      </c>
      <c r="BN420" s="5">
        <f>IFERROR(IF(BM420=$B420,0,IF($B420=0,ROUND((ABS(BM420-'Calculs T1a'!$S$7)/'Calculs T1a'!$S$7)*100,0),ROUND((ABS(BM420-$B420)/$B420)*100,0))), "No Prediction")</f>
        <v>0</v>
      </c>
      <c r="BP420" s="5">
        <f>IFERROR(IF(BO420=$B420,0,IF($B420=0,ROUND((ABS(BO420-'Calculs T1a'!$S$7)/'Calculs T1a'!$S$7)*100,0),ROUND((ABS(BO420-$B420)/$B420)*100,0))), "No Prediction")</f>
        <v>0</v>
      </c>
      <c r="BR420" s="5">
        <f>IFERROR(IF(BQ420=$B420,0,IF($B420=0,ROUND((ABS(BQ420-'Calculs T1a'!$S$7)/'Calculs T1a'!$S$7)*100,0),ROUND((ABS(BQ420-$B420)/$B420)*100,0))), "No Prediction")</f>
        <v>0</v>
      </c>
      <c r="BT420" s="5">
        <f>IFERROR(IF(BS420=$B420,0,IF($B420=0,ROUND((ABS(BS420-'Calculs T1a'!$S$7)/'Calculs T1a'!$S$7)*100,0),ROUND((ABS(BS420-$B420)/$B420)*100,0))), "No Prediction")</f>
        <v>0</v>
      </c>
      <c r="BV420" s="5">
        <f>IFERROR(IF(BU420=$B420,0,IF($B420=0,ROUND((ABS(BU420-'Calculs T1a'!$S$7)/'Calculs T1a'!$S$7)*100,0),ROUND((ABS(BU420-$B420)/$B420)*100,0))), "No Prediction")</f>
        <v>0</v>
      </c>
    </row>
    <row r="421" spans="4:74" x14ac:dyDescent="0.3">
      <c r="D421" s="5">
        <f>IFERROR(IF(C421=$B421,0,IF($B421=0,ROUND((ABS(C421-'Calculs T1a'!$S$7)/'Calculs T1a'!$S$7)*100,0),ROUND((ABS(C421-$B421)/$B421)*100,0))), "No Prediction")</f>
        <v>0</v>
      </c>
      <c r="F421" s="5">
        <f>IFERROR(IF(E421=$B421,0,IF($B421=0,ROUND((ABS(E421-'Calculs T1a'!$S$7)/'Calculs T1a'!$S$7)*100,0),ROUND((ABS(E421-$B421)/$B421)*100,0))), "No Prediction")</f>
        <v>0</v>
      </c>
      <c r="H421" s="5">
        <f>IFERROR(IF(G421=$B421,0,IF($B421=0,ROUND((ABS(G421-'Calculs T1a'!$S$7)/'Calculs T1a'!$S$7)*100,0),ROUND((ABS(G421-$B421)/$B421)*100,0))), "No Prediction")</f>
        <v>0</v>
      </c>
      <c r="J421" s="5">
        <f>IFERROR(IF(I421=$B421,0,IF($B421=0,ROUND((ABS(I421-'Calculs T1a'!$S$7)/'Calculs T1a'!$S$7)*100,0),ROUND((ABS(I421-$B421)/$B421)*100,0))), "No Prediction")</f>
        <v>0</v>
      </c>
      <c r="L421" s="5">
        <f>IFERROR(IF(K421=$B421,0,IF($B421=0,ROUND((ABS(K421-'Calculs T1a'!$S$7)/'Calculs T1a'!$S$7)*100,0),ROUND((ABS(K421-$B421)/$B421)*100,0))), "No Prediction")</f>
        <v>0</v>
      </c>
      <c r="N421" s="5">
        <f>IFERROR(IF(M421=$B421,0,IF($B421=0,ROUND((ABS(M421-'Calculs T1a'!$S$7)/'Calculs T1a'!$S$7)*100,0),ROUND((ABS(M421-$B421)/$B421)*100,0))), "No Prediction")</f>
        <v>0</v>
      </c>
      <c r="P421" s="5">
        <f>IFERROR(IF(O421=$B421,0,IF($B421=0,ROUND((ABS(O421-'Calculs T1a'!$S$7)/'Calculs T1a'!$S$7)*100,0),ROUND((ABS(O421-$B421)/$B421)*100,0))), "No Prediction")</f>
        <v>0</v>
      </c>
      <c r="R421" s="5">
        <f>IFERROR(IF(Q421=$B421,0,IF($B421=0,ROUND((ABS(Q421-'Calculs T1a'!$S$7)/'Calculs T1a'!$S$7)*100,0),ROUND((ABS(Q421-$B421)/$B421)*100,0))), "No Prediction")</f>
        <v>0</v>
      </c>
      <c r="T421" s="5">
        <f>IFERROR(IF(S421=$B421,0,IF($B421=0,ROUND((ABS(S421-'Calculs T1a'!$S$7)/'Calculs T1a'!$S$7)*100,0),ROUND((ABS(S421-$B421)/$B421)*100,0))), "No Prediction")</f>
        <v>0</v>
      </c>
      <c r="V421" s="5">
        <f>IFERROR(IF(U421=$B421,0,IF($B421=0,ROUND((ABS(U421-'Calculs T1a'!$S$7)/'Calculs T1a'!$S$7)*100,0),ROUND((ABS(U421-$B421)/$B421)*100,0))), "No Prediction")</f>
        <v>0</v>
      </c>
      <c r="X421" s="5">
        <f>IFERROR(IF(W421=$B421,0,IF($B421=0,ROUND((ABS(W421-'Calculs T1a'!$S$7)/'Calculs T1a'!$S$7)*100,0),ROUND((ABS(W421-$B421)/$B421)*100,0))), "No Prediction")</f>
        <v>0</v>
      </c>
      <c r="AC421" s="5">
        <f>IFERROR(IF(AB421=$B421,0,IF($B421=0,ROUND((ABS(AB421-'Calculs T1a'!$S$7)/'Calculs T1a'!$S$7)*100,0),ROUND((ABS(AB421-$B421)/$B421)*100,0))), "No Prediction")</f>
        <v>0</v>
      </c>
      <c r="AE421" s="5">
        <f>IFERROR(IF(AD421=$B421,0,IF($B421=0,ROUND((ABS(AD421-'Calculs T1a'!$S$7)/'Calculs T1a'!$S$7)*100,0),ROUND((ABS(AD421-$B421)/$B421)*100,0))), "No Prediction")</f>
        <v>0</v>
      </c>
      <c r="AG421" s="5">
        <f>IFERROR(IF(AF421=$B421,0,IF($B421=0,ROUND((ABS(AF421-'Calculs T1a'!$S$7)/'Calculs T1a'!$S$7)*100,0),ROUND((ABS(AF421-$B421)/$B421)*100,0))), "No Prediction")</f>
        <v>0</v>
      </c>
      <c r="AI421" s="5">
        <f>IFERROR(IF(AH421=$B421,0,IF($B421=0,ROUND((ABS(AH421-'Calculs T1a'!$S$7)/'Calculs T1a'!$S$7)*100,0),ROUND((ABS(AH421-$B421)/$B421)*100,0))), "No Prediction")</f>
        <v>0</v>
      </c>
      <c r="AK421" s="5">
        <f>IFERROR(IF(AJ421=$B421,0,IF($B421=0,ROUND((ABS(AJ421-'Calculs T1a'!$S$7)/'Calculs T1a'!$S$7)*100,0),ROUND((ABS(AJ421-$B421)/$B421)*100,0))), "No Prediction")</f>
        <v>0</v>
      </c>
      <c r="AM421" s="5">
        <f>IFERROR(IF(AL421=$B421,0,IF($B421=0,ROUND((ABS(AL421-'Calculs T1a'!$S$7)/'Calculs T1a'!$S$7)*100,0),ROUND((ABS(AL421-$B421)/$B421)*100,0))), "No Prediction")</f>
        <v>0</v>
      </c>
      <c r="AO421" s="5">
        <f>IFERROR(IF(AN421=$B421,0,IF($B421=0,ROUND((ABS(AN421-'Calculs T1a'!$S$7)/'Calculs T1a'!$S$7)*100,0),ROUND((ABS(AN421-$B421)/$B421)*100,0))), "No Prediction")</f>
        <v>0</v>
      </c>
      <c r="AQ421" s="5">
        <f>IFERROR(IF(AP421=$B421,0,IF($B421=0,ROUND((ABS(AP421-'Calculs T1a'!$S$7)/'Calculs T1a'!$S$7)*100,0),ROUND((ABS(AP421-$B421)/$B421)*100,0))), "No Prediction")</f>
        <v>0</v>
      </c>
      <c r="AS421" s="5">
        <f>IFERROR(IF(AR421=$B421,0,IF($B421=0,ROUND((ABS(AR421-'Calculs T1a'!$S$7)/'Calculs T1a'!$S$7)*100,0),ROUND((ABS(AR421-$B421)/$B421)*100,0))), "No Prediction")</f>
        <v>0</v>
      </c>
      <c r="AU421" s="5">
        <f>IFERROR(IF(AT421=$B421,0,IF($B421=0,ROUND((ABS(AT421-'Calculs T1a'!$S$7)/'Calculs T1a'!$S$7)*100,0),ROUND((ABS(AT421-$B421)/$B421)*100,0))), "No Prediction")</f>
        <v>0</v>
      </c>
      <c r="AW421" s="5">
        <f>IFERROR(IF(AV421=$B421,0,IF($B421=0,ROUND((ABS(AV421-'Calculs T1a'!$S$7)/'Calculs T1a'!$S$7)*100,0),ROUND((ABS(AV421-$B421)/$B421)*100,0))), "No Prediction")</f>
        <v>0</v>
      </c>
      <c r="BB421" s="5">
        <f>IFERROR(IF(BA421=$B421,0,IF($B421=0,ROUND((ABS(BA421-'Calculs T1a'!$S$7)/'Calculs T1a'!$S$7)*100,0),ROUND((ABS(BA421-$B421)/$B421)*100,0))), "No Prediction")</f>
        <v>0</v>
      </c>
      <c r="BD421" s="5">
        <f>IFERROR(IF(BC421=$B421,0,IF($B421=0,ROUND((ABS(BC421-'Calculs T1a'!$S$7)/'Calculs T1a'!$S$7)*100,0),ROUND((ABS(BC421-$B421)/$B421)*100,0))), "No Prediction")</f>
        <v>0</v>
      </c>
      <c r="BF421" s="5">
        <f>IFERROR(IF(BE421=$B421,0,IF($B421=0,ROUND((ABS(BE421-'Calculs T1a'!$S$7)/'Calculs T1a'!$S$7)*100,0),ROUND((ABS(BE421-$B421)/$B421)*100,0))), "No Prediction")</f>
        <v>0</v>
      </c>
      <c r="BH421" s="5">
        <f>IFERROR(IF(BG421=$B421,0,IF($B421=0,ROUND((ABS(BG421-'Calculs T1a'!$S$7)/'Calculs T1a'!$S$7)*100,0),ROUND((ABS(BG421-$B421)/$B421)*100,0))), "No Prediction")</f>
        <v>0</v>
      </c>
      <c r="BJ421" s="5">
        <f>IFERROR(IF(BI421=$B421,0,IF($B421=0,ROUND((ABS(BI421-'Calculs T1a'!$S$7)/'Calculs T1a'!$S$7)*100,0),ROUND((ABS(BI421-$B421)/$B421)*100,0))), "No Prediction")</f>
        <v>0</v>
      </c>
      <c r="BL421" s="5">
        <f>IFERROR(IF(BK421=$B421,0,IF($B421=0,ROUND((ABS(BK421-'Calculs T1a'!$S$7)/'Calculs T1a'!$S$7)*100,0),ROUND((ABS(BK421-$B421)/$B421)*100,0))), "No Prediction")</f>
        <v>0</v>
      </c>
      <c r="BN421" s="5">
        <f>IFERROR(IF(BM421=$B421,0,IF($B421=0,ROUND((ABS(BM421-'Calculs T1a'!$S$7)/'Calculs T1a'!$S$7)*100,0),ROUND((ABS(BM421-$B421)/$B421)*100,0))), "No Prediction")</f>
        <v>0</v>
      </c>
      <c r="BP421" s="5">
        <f>IFERROR(IF(BO421=$B421,0,IF($B421=0,ROUND((ABS(BO421-'Calculs T1a'!$S$7)/'Calculs T1a'!$S$7)*100,0),ROUND((ABS(BO421-$B421)/$B421)*100,0))), "No Prediction")</f>
        <v>0</v>
      </c>
      <c r="BR421" s="5">
        <f>IFERROR(IF(BQ421=$B421,0,IF($B421=0,ROUND((ABS(BQ421-'Calculs T1a'!$S$7)/'Calculs T1a'!$S$7)*100,0),ROUND((ABS(BQ421-$B421)/$B421)*100,0))), "No Prediction")</f>
        <v>0</v>
      </c>
      <c r="BT421" s="5">
        <f>IFERROR(IF(BS421=$B421,0,IF($B421=0,ROUND((ABS(BS421-'Calculs T1a'!$S$7)/'Calculs T1a'!$S$7)*100,0),ROUND((ABS(BS421-$B421)/$B421)*100,0))), "No Prediction")</f>
        <v>0</v>
      </c>
      <c r="BV421" s="5">
        <f>IFERROR(IF(BU421=$B421,0,IF($B421=0,ROUND((ABS(BU421-'Calculs T1a'!$S$7)/'Calculs T1a'!$S$7)*100,0),ROUND((ABS(BU421-$B421)/$B421)*100,0))), "No Prediction")</f>
        <v>0</v>
      </c>
    </row>
    <row r="422" spans="4:74" x14ac:dyDescent="0.3">
      <c r="D422" s="5">
        <f>IFERROR(IF(C422=$B422,0,IF($B422=0,ROUND((ABS(C422-'Calculs T1a'!$S$7)/'Calculs T1a'!$S$7)*100,0),ROUND((ABS(C422-$B422)/$B422)*100,0))), "No Prediction")</f>
        <v>0</v>
      </c>
      <c r="F422" s="5">
        <f>IFERROR(IF(E422=$B422,0,IF($B422=0,ROUND((ABS(E422-'Calculs T1a'!$S$7)/'Calculs T1a'!$S$7)*100,0),ROUND((ABS(E422-$B422)/$B422)*100,0))), "No Prediction")</f>
        <v>0</v>
      </c>
      <c r="H422" s="5">
        <f>IFERROR(IF(G422=$B422,0,IF($B422=0,ROUND((ABS(G422-'Calculs T1a'!$S$7)/'Calculs T1a'!$S$7)*100,0),ROUND((ABS(G422-$B422)/$B422)*100,0))), "No Prediction")</f>
        <v>0</v>
      </c>
      <c r="J422" s="5">
        <f>IFERROR(IF(I422=$B422,0,IF($B422=0,ROUND((ABS(I422-'Calculs T1a'!$S$7)/'Calculs T1a'!$S$7)*100,0),ROUND((ABS(I422-$B422)/$B422)*100,0))), "No Prediction")</f>
        <v>0</v>
      </c>
      <c r="L422" s="5">
        <f>IFERROR(IF(K422=$B422,0,IF($B422=0,ROUND((ABS(K422-'Calculs T1a'!$S$7)/'Calculs T1a'!$S$7)*100,0),ROUND((ABS(K422-$B422)/$B422)*100,0))), "No Prediction")</f>
        <v>0</v>
      </c>
      <c r="N422" s="5">
        <f>IFERROR(IF(M422=$B422,0,IF($B422=0,ROUND((ABS(M422-'Calculs T1a'!$S$7)/'Calculs T1a'!$S$7)*100,0),ROUND((ABS(M422-$B422)/$B422)*100,0))), "No Prediction")</f>
        <v>0</v>
      </c>
      <c r="P422" s="5">
        <f>IFERROR(IF(O422=$B422,0,IF($B422=0,ROUND((ABS(O422-'Calculs T1a'!$S$7)/'Calculs T1a'!$S$7)*100,0),ROUND((ABS(O422-$B422)/$B422)*100,0))), "No Prediction")</f>
        <v>0</v>
      </c>
      <c r="R422" s="5">
        <f>IFERROR(IF(Q422=$B422,0,IF($B422=0,ROUND((ABS(Q422-'Calculs T1a'!$S$7)/'Calculs T1a'!$S$7)*100,0),ROUND((ABS(Q422-$B422)/$B422)*100,0))), "No Prediction")</f>
        <v>0</v>
      </c>
      <c r="T422" s="5">
        <f>IFERROR(IF(S422=$B422,0,IF($B422=0,ROUND((ABS(S422-'Calculs T1a'!$S$7)/'Calculs T1a'!$S$7)*100,0),ROUND((ABS(S422-$B422)/$B422)*100,0))), "No Prediction")</f>
        <v>0</v>
      </c>
      <c r="V422" s="5">
        <f>IFERROR(IF(U422=$B422,0,IF($B422=0,ROUND((ABS(U422-'Calculs T1a'!$S$7)/'Calculs T1a'!$S$7)*100,0),ROUND((ABS(U422-$B422)/$B422)*100,0))), "No Prediction")</f>
        <v>0</v>
      </c>
      <c r="X422" s="5">
        <f>IFERROR(IF(W422=$B422,0,IF($B422=0,ROUND((ABS(W422-'Calculs T1a'!$S$7)/'Calculs T1a'!$S$7)*100,0),ROUND((ABS(W422-$B422)/$B422)*100,0))), "No Prediction")</f>
        <v>0</v>
      </c>
      <c r="AC422" s="5">
        <f>IFERROR(IF(AB422=$B422,0,IF($B422=0,ROUND((ABS(AB422-'Calculs T1a'!$S$7)/'Calculs T1a'!$S$7)*100,0),ROUND((ABS(AB422-$B422)/$B422)*100,0))), "No Prediction")</f>
        <v>0</v>
      </c>
      <c r="AE422" s="5">
        <f>IFERROR(IF(AD422=$B422,0,IF($B422=0,ROUND((ABS(AD422-'Calculs T1a'!$S$7)/'Calculs T1a'!$S$7)*100,0),ROUND((ABS(AD422-$B422)/$B422)*100,0))), "No Prediction")</f>
        <v>0</v>
      </c>
      <c r="AG422" s="5">
        <f>IFERROR(IF(AF422=$B422,0,IF($B422=0,ROUND((ABS(AF422-'Calculs T1a'!$S$7)/'Calculs T1a'!$S$7)*100,0),ROUND((ABS(AF422-$B422)/$B422)*100,0))), "No Prediction")</f>
        <v>0</v>
      </c>
      <c r="AI422" s="5">
        <f>IFERROR(IF(AH422=$B422,0,IF($B422=0,ROUND((ABS(AH422-'Calculs T1a'!$S$7)/'Calculs T1a'!$S$7)*100,0),ROUND((ABS(AH422-$B422)/$B422)*100,0))), "No Prediction")</f>
        <v>0</v>
      </c>
      <c r="AK422" s="5">
        <f>IFERROR(IF(AJ422=$B422,0,IF($B422=0,ROUND((ABS(AJ422-'Calculs T1a'!$S$7)/'Calculs T1a'!$S$7)*100,0),ROUND((ABS(AJ422-$B422)/$B422)*100,0))), "No Prediction")</f>
        <v>0</v>
      </c>
      <c r="AM422" s="5">
        <f>IFERROR(IF(AL422=$B422,0,IF($B422=0,ROUND((ABS(AL422-'Calculs T1a'!$S$7)/'Calculs T1a'!$S$7)*100,0),ROUND((ABS(AL422-$B422)/$B422)*100,0))), "No Prediction")</f>
        <v>0</v>
      </c>
      <c r="AO422" s="5">
        <f>IFERROR(IF(AN422=$B422,0,IF($B422=0,ROUND((ABS(AN422-'Calculs T1a'!$S$7)/'Calculs T1a'!$S$7)*100,0),ROUND((ABS(AN422-$B422)/$B422)*100,0))), "No Prediction")</f>
        <v>0</v>
      </c>
      <c r="AQ422" s="5">
        <f>IFERROR(IF(AP422=$B422,0,IF($B422=0,ROUND((ABS(AP422-'Calculs T1a'!$S$7)/'Calculs T1a'!$S$7)*100,0),ROUND((ABS(AP422-$B422)/$B422)*100,0))), "No Prediction")</f>
        <v>0</v>
      </c>
      <c r="AS422" s="5">
        <f>IFERROR(IF(AR422=$B422,0,IF($B422=0,ROUND((ABS(AR422-'Calculs T1a'!$S$7)/'Calculs T1a'!$S$7)*100,0),ROUND((ABS(AR422-$B422)/$B422)*100,0))), "No Prediction")</f>
        <v>0</v>
      </c>
      <c r="AU422" s="5">
        <f>IFERROR(IF(AT422=$B422,0,IF($B422=0,ROUND((ABS(AT422-'Calculs T1a'!$S$7)/'Calculs T1a'!$S$7)*100,0),ROUND((ABS(AT422-$B422)/$B422)*100,0))), "No Prediction")</f>
        <v>0</v>
      </c>
      <c r="AW422" s="5">
        <f>IFERROR(IF(AV422=$B422,0,IF($B422=0,ROUND((ABS(AV422-'Calculs T1a'!$S$7)/'Calculs T1a'!$S$7)*100,0),ROUND((ABS(AV422-$B422)/$B422)*100,0))), "No Prediction")</f>
        <v>0</v>
      </c>
      <c r="BB422" s="5">
        <f>IFERROR(IF(BA422=$B422,0,IF($B422=0,ROUND((ABS(BA422-'Calculs T1a'!$S$7)/'Calculs T1a'!$S$7)*100,0),ROUND((ABS(BA422-$B422)/$B422)*100,0))), "No Prediction")</f>
        <v>0</v>
      </c>
      <c r="BD422" s="5">
        <f>IFERROR(IF(BC422=$B422,0,IF($B422=0,ROUND((ABS(BC422-'Calculs T1a'!$S$7)/'Calculs T1a'!$S$7)*100,0),ROUND((ABS(BC422-$B422)/$B422)*100,0))), "No Prediction")</f>
        <v>0</v>
      </c>
      <c r="BF422" s="5">
        <f>IFERROR(IF(BE422=$B422,0,IF($B422=0,ROUND((ABS(BE422-'Calculs T1a'!$S$7)/'Calculs T1a'!$S$7)*100,0),ROUND((ABS(BE422-$B422)/$B422)*100,0))), "No Prediction")</f>
        <v>0</v>
      </c>
      <c r="BH422" s="5">
        <f>IFERROR(IF(BG422=$B422,0,IF($B422=0,ROUND((ABS(BG422-'Calculs T1a'!$S$7)/'Calculs T1a'!$S$7)*100,0),ROUND((ABS(BG422-$B422)/$B422)*100,0))), "No Prediction")</f>
        <v>0</v>
      </c>
      <c r="BJ422" s="5">
        <f>IFERROR(IF(BI422=$B422,0,IF($B422=0,ROUND((ABS(BI422-'Calculs T1a'!$S$7)/'Calculs T1a'!$S$7)*100,0),ROUND((ABS(BI422-$B422)/$B422)*100,0))), "No Prediction")</f>
        <v>0</v>
      </c>
      <c r="BL422" s="5">
        <f>IFERROR(IF(BK422=$B422,0,IF($B422=0,ROUND((ABS(BK422-'Calculs T1a'!$S$7)/'Calculs T1a'!$S$7)*100,0),ROUND((ABS(BK422-$B422)/$B422)*100,0))), "No Prediction")</f>
        <v>0</v>
      </c>
      <c r="BN422" s="5">
        <f>IFERROR(IF(BM422=$B422,0,IF($B422=0,ROUND((ABS(BM422-'Calculs T1a'!$S$7)/'Calculs T1a'!$S$7)*100,0),ROUND((ABS(BM422-$B422)/$B422)*100,0))), "No Prediction")</f>
        <v>0</v>
      </c>
      <c r="BP422" s="5">
        <f>IFERROR(IF(BO422=$B422,0,IF($B422=0,ROUND((ABS(BO422-'Calculs T1a'!$S$7)/'Calculs T1a'!$S$7)*100,0),ROUND((ABS(BO422-$B422)/$B422)*100,0))), "No Prediction")</f>
        <v>0</v>
      </c>
      <c r="BR422" s="5">
        <f>IFERROR(IF(BQ422=$B422,0,IF($B422=0,ROUND((ABS(BQ422-'Calculs T1a'!$S$7)/'Calculs T1a'!$S$7)*100,0),ROUND((ABS(BQ422-$B422)/$B422)*100,0))), "No Prediction")</f>
        <v>0</v>
      </c>
      <c r="BT422" s="5">
        <f>IFERROR(IF(BS422=$B422,0,IF($B422=0,ROUND((ABS(BS422-'Calculs T1a'!$S$7)/'Calculs T1a'!$S$7)*100,0),ROUND((ABS(BS422-$B422)/$B422)*100,0))), "No Prediction")</f>
        <v>0</v>
      </c>
      <c r="BV422" s="5">
        <f>IFERROR(IF(BU422=$B422,0,IF($B422=0,ROUND((ABS(BU422-'Calculs T1a'!$S$7)/'Calculs T1a'!$S$7)*100,0),ROUND((ABS(BU422-$B422)/$B422)*100,0))), "No Prediction")</f>
        <v>0</v>
      </c>
    </row>
    <row r="423" spans="4:74" x14ac:dyDescent="0.3">
      <c r="D423" s="5">
        <f>IFERROR(IF(C423=$B423,0,IF($B423=0,ROUND((ABS(C423-'Calculs T1a'!$S$7)/'Calculs T1a'!$S$7)*100,0),ROUND((ABS(C423-$B423)/$B423)*100,0))), "No Prediction")</f>
        <v>0</v>
      </c>
      <c r="F423" s="5">
        <f>IFERROR(IF(E423=$B423,0,IF($B423=0,ROUND((ABS(E423-'Calculs T1a'!$S$7)/'Calculs T1a'!$S$7)*100,0),ROUND((ABS(E423-$B423)/$B423)*100,0))), "No Prediction")</f>
        <v>0</v>
      </c>
      <c r="H423" s="5">
        <f>IFERROR(IF(G423=$B423,0,IF($B423=0,ROUND((ABS(G423-'Calculs T1a'!$S$7)/'Calculs T1a'!$S$7)*100,0),ROUND((ABS(G423-$B423)/$B423)*100,0))), "No Prediction")</f>
        <v>0</v>
      </c>
      <c r="J423" s="5">
        <f>IFERROR(IF(I423=$B423,0,IF($B423=0,ROUND((ABS(I423-'Calculs T1a'!$S$7)/'Calculs T1a'!$S$7)*100,0),ROUND((ABS(I423-$B423)/$B423)*100,0))), "No Prediction")</f>
        <v>0</v>
      </c>
      <c r="L423" s="5">
        <f>IFERROR(IF(K423=$B423,0,IF($B423=0,ROUND((ABS(K423-'Calculs T1a'!$S$7)/'Calculs T1a'!$S$7)*100,0),ROUND((ABS(K423-$B423)/$B423)*100,0))), "No Prediction")</f>
        <v>0</v>
      </c>
      <c r="N423" s="5">
        <f>IFERROR(IF(M423=$B423,0,IF($B423=0,ROUND((ABS(M423-'Calculs T1a'!$S$7)/'Calculs T1a'!$S$7)*100,0),ROUND((ABS(M423-$B423)/$B423)*100,0))), "No Prediction")</f>
        <v>0</v>
      </c>
      <c r="P423" s="5">
        <f>IFERROR(IF(O423=$B423,0,IF($B423=0,ROUND((ABS(O423-'Calculs T1a'!$S$7)/'Calculs T1a'!$S$7)*100,0),ROUND((ABS(O423-$B423)/$B423)*100,0))), "No Prediction")</f>
        <v>0</v>
      </c>
      <c r="R423" s="5">
        <f>IFERROR(IF(Q423=$B423,0,IF($B423=0,ROUND((ABS(Q423-'Calculs T1a'!$S$7)/'Calculs T1a'!$S$7)*100,0),ROUND((ABS(Q423-$B423)/$B423)*100,0))), "No Prediction")</f>
        <v>0</v>
      </c>
      <c r="T423" s="5">
        <f>IFERROR(IF(S423=$B423,0,IF($B423=0,ROUND((ABS(S423-'Calculs T1a'!$S$7)/'Calculs T1a'!$S$7)*100,0),ROUND((ABS(S423-$B423)/$B423)*100,0))), "No Prediction")</f>
        <v>0</v>
      </c>
      <c r="V423" s="5">
        <f>IFERROR(IF(U423=$B423,0,IF($B423=0,ROUND((ABS(U423-'Calculs T1a'!$S$7)/'Calculs T1a'!$S$7)*100,0),ROUND((ABS(U423-$B423)/$B423)*100,0))), "No Prediction")</f>
        <v>0</v>
      </c>
      <c r="X423" s="5">
        <f>IFERROR(IF(W423=$B423,0,IF($B423=0,ROUND((ABS(W423-'Calculs T1a'!$S$7)/'Calculs T1a'!$S$7)*100,0),ROUND((ABS(W423-$B423)/$B423)*100,0))), "No Prediction")</f>
        <v>0</v>
      </c>
      <c r="AC423" s="5">
        <f>IFERROR(IF(AB423=$B423,0,IF($B423=0,ROUND((ABS(AB423-'Calculs T1a'!$S$7)/'Calculs T1a'!$S$7)*100,0),ROUND((ABS(AB423-$B423)/$B423)*100,0))), "No Prediction")</f>
        <v>0</v>
      </c>
      <c r="AE423" s="5">
        <f>IFERROR(IF(AD423=$B423,0,IF($B423=0,ROUND((ABS(AD423-'Calculs T1a'!$S$7)/'Calculs T1a'!$S$7)*100,0),ROUND((ABS(AD423-$B423)/$B423)*100,0))), "No Prediction")</f>
        <v>0</v>
      </c>
      <c r="AG423" s="5">
        <f>IFERROR(IF(AF423=$B423,0,IF($B423=0,ROUND((ABS(AF423-'Calculs T1a'!$S$7)/'Calculs T1a'!$S$7)*100,0),ROUND((ABS(AF423-$B423)/$B423)*100,0))), "No Prediction")</f>
        <v>0</v>
      </c>
      <c r="AI423" s="5">
        <f>IFERROR(IF(AH423=$B423,0,IF($B423=0,ROUND((ABS(AH423-'Calculs T1a'!$S$7)/'Calculs T1a'!$S$7)*100,0),ROUND((ABS(AH423-$B423)/$B423)*100,0))), "No Prediction")</f>
        <v>0</v>
      </c>
      <c r="AK423" s="5">
        <f>IFERROR(IF(AJ423=$B423,0,IF($B423=0,ROUND((ABS(AJ423-'Calculs T1a'!$S$7)/'Calculs T1a'!$S$7)*100,0),ROUND((ABS(AJ423-$B423)/$B423)*100,0))), "No Prediction")</f>
        <v>0</v>
      </c>
      <c r="AM423" s="5">
        <f>IFERROR(IF(AL423=$B423,0,IF($B423=0,ROUND((ABS(AL423-'Calculs T1a'!$S$7)/'Calculs T1a'!$S$7)*100,0),ROUND((ABS(AL423-$B423)/$B423)*100,0))), "No Prediction")</f>
        <v>0</v>
      </c>
      <c r="AO423" s="5">
        <f>IFERROR(IF(AN423=$B423,0,IF($B423=0,ROUND((ABS(AN423-'Calculs T1a'!$S$7)/'Calculs T1a'!$S$7)*100,0),ROUND((ABS(AN423-$B423)/$B423)*100,0))), "No Prediction")</f>
        <v>0</v>
      </c>
      <c r="AQ423" s="5">
        <f>IFERROR(IF(AP423=$B423,0,IF($B423=0,ROUND((ABS(AP423-'Calculs T1a'!$S$7)/'Calculs T1a'!$S$7)*100,0),ROUND((ABS(AP423-$B423)/$B423)*100,0))), "No Prediction")</f>
        <v>0</v>
      </c>
      <c r="AS423" s="5">
        <f>IFERROR(IF(AR423=$B423,0,IF($B423=0,ROUND((ABS(AR423-'Calculs T1a'!$S$7)/'Calculs T1a'!$S$7)*100,0),ROUND((ABS(AR423-$B423)/$B423)*100,0))), "No Prediction")</f>
        <v>0</v>
      </c>
      <c r="AU423" s="5">
        <f>IFERROR(IF(AT423=$B423,0,IF($B423=0,ROUND((ABS(AT423-'Calculs T1a'!$S$7)/'Calculs T1a'!$S$7)*100,0),ROUND((ABS(AT423-$B423)/$B423)*100,0))), "No Prediction")</f>
        <v>0</v>
      </c>
      <c r="AW423" s="5">
        <f>IFERROR(IF(AV423=$B423,0,IF($B423=0,ROUND((ABS(AV423-'Calculs T1a'!$S$7)/'Calculs T1a'!$S$7)*100,0),ROUND((ABS(AV423-$B423)/$B423)*100,0))), "No Prediction")</f>
        <v>0</v>
      </c>
      <c r="BB423" s="5">
        <f>IFERROR(IF(BA423=$B423,0,IF($B423=0,ROUND((ABS(BA423-'Calculs T1a'!$S$7)/'Calculs T1a'!$S$7)*100,0),ROUND((ABS(BA423-$B423)/$B423)*100,0))), "No Prediction")</f>
        <v>0</v>
      </c>
      <c r="BD423" s="5">
        <f>IFERROR(IF(BC423=$B423,0,IF($B423=0,ROUND((ABS(BC423-'Calculs T1a'!$S$7)/'Calculs T1a'!$S$7)*100,0),ROUND((ABS(BC423-$B423)/$B423)*100,0))), "No Prediction")</f>
        <v>0</v>
      </c>
      <c r="BF423" s="5">
        <f>IFERROR(IF(BE423=$B423,0,IF($B423=0,ROUND((ABS(BE423-'Calculs T1a'!$S$7)/'Calculs T1a'!$S$7)*100,0),ROUND((ABS(BE423-$B423)/$B423)*100,0))), "No Prediction")</f>
        <v>0</v>
      </c>
      <c r="BH423" s="5">
        <f>IFERROR(IF(BG423=$B423,0,IF($B423=0,ROUND((ABS(BG423-'Calculs T1a'!$S$7)/'Calculs T1a'!$S$7)*100,0),ROUND((ABS(BG423-$B423)/$B423)*100,0))), "No Prediction")</f>
        <v>0</v>
      </c>
      <c r="BJ423" s="5">
        <f>IFERROR(IF(BI423=$B423,0,IF($B423=0,ROUND((ABS(BI423-'Calculs T1a'!$S$7)/'Calculs T1a'!$S$7)*100,0),ROUND((ABS(BI423-$B423)/$B423)*100,0))), "No Prediction")</f>
        <v>0</v>
      </c>
      <c r="BL423" s="5">
        <f>IFERROR(IF(BK423=$B423,0,IF($B423=0,ROUND((ABS(BK423-'Calculs T1a'!$S$7)/'Calculs T1a'!$S$7)*100,0),ROUND((ABS(BK423-$B423)/$B423)*100,0))), "No Prediction")</f>
        <v>0</v>
      </c>
      <c r="BN423" s="5">
        <f>IFERROR(IF(BM423=$B423,0,IF($B423=0,ROUND((ABS(BM423-'Calculs T1a'!$S$7)/'Calculs T1a'!$S$7)*100,0),ROUND((ABS(BM423-$B423)/$B423)*100,0))), "No Prediction")</f>
        <v>0</v>
      </c>
      <c r="BP423" s="5">
        <f>IFERROR(IF(BO423=$B423,0,IF($B423=0,ROUND((ABS(BO423-'Calculs T1a'!$S$7)/'Calculs T1a'!$S$7)*100,0),ROUND((ABS(BO423-$B423)/$B423)*100,0))), "No Prediction")</f>
        <v>0</v>
      </c>
      <c r="BR423" s="5">
        <f>IFERROR(IF(BQ423=$B423,0,IF($B423=0,ROUND((ABS(BQ423-'Calculs T1a'!$S$7)/'Calculs T1a'!$S$7)*100,0),ROUND((ABS(BQ423-$B423)/$B423)*100,0))), "No Prediction")</f>
        <v>0</v>
      </c>
      <c r="BT423" s="5">
        <f>IFERROR(IF(BS423=$B423,0,IF($B423=0,ROUND((ABS(BS423-'Calculs T1a'!$S$7)/'Calculs T1a'!$S$7)*100,0),ROUND((ABS(BS423-$B423)/$B423)*100,0))), "No Prediction")</f>
        <v>0</v>
      </c>
      <c r="BV423" s="5">
        <f>IFERROR(IF(BU423=$B423,0,IF($B423=0,ROUND((ABS(BU423-'Calculs T1a'!$S$7)/'Calculs T1a'!$S$7)*100,0),ROUND((ABS(BU423-$B423)/$B423)*100,0))), "No Prediction")</f>
        <v>0</v>
      </c>
    </row>
    <row r="424" spans="4:74" x14ac:dyDescent="0.3">
      <c r="D424" s="5">
        <f>IFERROR(IF(C424=$B424,0,IF($B424=0,ROUND((ABS(C424-'Calculs T1a'!$S$7)/'Calculs T1a'!$S$7)*100,0),ROUND((ABS(C424-$B424)/$B424)*100,0))), "No Prediction")</f>
        <v>0</v>
      </c>
      <c r="F424" s="5">
        <f>IFERROR(IF(E424=$B424,0,IF($B424=0,ROUND((ABS(E424-'Calculs T1a'!$S$7)/'Calculs T1a'!$S$7)*100,0),ROUND((ABS(E424-$B424)/$B424)*100,0))), "No Prediction")</f>
        <v>0</v>
      </c>
      <c r="H424" s="5">
        <f>IFERROR(IF(G424=$B424,0,IF($B424=0,ROUND((ABS(G424-'Calculs T1a'!$S$7)/'Calculs T1a'!$S$7)*100,0),ROUND((ABS(G424-$B424)/$B424)*100,0))), "No Prediction")</f>
        <v>0</v>
      </c>
      <c r="J424" s="5">
        <f>IFERROR(IF(I424=$B424,0,IF($B424=0,ROUND((ABS(I424-'Calculs T1a'!$S$7)/'Calculs T1a'!$S$7)*100,0),ROUND((ABS(I424-$B424)/$B424)*100,0))), "No Prediction")</f>
        <v>0</v>
      </c>
      <c r="L424" s="5">
        <f>IFERROR(IF(K424=$B424,0,IF($B424=0,ROUND((ABS(K424-'Calculs T1a'!$S$7)/'Calculs T1a'!$S$7)*100,0),ROUND((ABS(K424-$B424)/$B424)*100,0))), "No Prediction")</f>
        <v>0</v>
      </c>
      <c r="N424" s="5">
        <f>IFERROR(IF(M424=$B424,0,IF($B424=0,ROUND((ABS(M424-'Calculs T1a'!$S$7)/'Calculs T1a'!$S$7)*100,0),ROUND((ABS(M424-$B424)/$B424)*100,0))), "No Prediction")</f>
        <v>0</v>
      </c>
      <c r="P424" s="5">
        <f>IFERROR(IF(O424=$B424,0,IF($B424=0,ROUND((ABS(O424-'Calculs T1a'!$S$7)/'Calculs T1a'!$S$7)*100,0),ROUND((ABS(O424-$B424)/$B424)*100,0))), "No Prediction")</f>
        <v>0</v>
      </c>
      <c r="R424" s="5">
        <f>IFERROR(IF(Q424=$B424,0,IF($B424=0,ROUND((ABS(Q424-'Calculs T1a'!$S$7)/'Calculs T1a'!$S$7)*100,0),ROUND((ABS(Q424-$B424)/$B424)*100,0))), "No Prediction")</f>
        <v>0</v>
      </c>
      <c r="T424" s="5">
        <f>IFERROR(IF(S424=$B424,0,IF($B424=0,ROUND((ABS(S424-'Calculs T1a'!$S$7)/'Calculs T1a'!$S$7)*100,0),ROUND((ABS(S424-$B424)/$B424)*100,0))), "No Prediction")</f>
        <v>0</v>
      </c>
      <c r="V424" s="5">
        <f>IFERROR(IF(U424=$B424,0,IF($B424=0,ROUND((ABS(U424-'Calculs T1a'!$S$7)/'Calculs T1a'!$S$7)*100,0),ROUND((ABS(U424-$B424)/$B424)*100,0))), "No Prediction")</f>
        <v>0</v>
      </c>
      <c r="X424" s="5">
        <f>IFERROR(IF(W424=$B424,0,IF($B424=0,ROUND((ABS(W424-'Calculs T1a'!$S$7)/'Calculs T1a'!$S$7)*100,0),ROUND((ABS(W424-$B424)/$B424)*100,0))), "No Prediction")</f>
        <v>0</v>
      </c>
      <c r="AC424" s="5">
        <f>IFERROR(IF(AB424=$B424,0,IF($B424=0,ROUND((ABS(AB424-'Calculs T1a'!$S$7)/'Calculs T1a'!$S$7)*100,0),ROUND((ABS(AB424-$B424)/$B424)*100,0))), "No Prediction")</f>
        <v>0</v>
      </c>
      <c r="AE424" s="5">
        <f>IFERROR(IF(AD424=$B424,0,IF($B424=0,ROUND((ABS(AD424-'Calculs T1a'!$S$7)/'Calculs T1a'!$S$7)*100,0),ROUND((ABS(AD424-$B424)/$B424)*100,0))), "No Prediction")</f>
        <v>0</v>
      </c>
      <c r="AG424" s="5">
        <f>IFERROR(IF(AF424=$B424,0,IF($B424=0,ROUND((ABS(AF424-'Calculs T1a'!$S$7)/'Calculs T1a'!$S$7)*100,0),ROUND((ABS(AF424-$B424)/$B424)*100,0))), "No Prediction")</f>
        <v>0</v>
      </c>
      <c r="AI424" s="5">
        <f>IFERROR(IF(AH424=$B424,0,IF($B424=0,ROUND((ABS(AH424-'Calculs T1a'!$S$7)/'Calculs T1a'!$S$7)*100,0),ROUND((ABS(AH424-$B424)/$B424)*100,0))), "No Prediction")</f>
        <v>0</v>
      </c>
      <c r="AK424" s="5">
        <f>IFERROR(IF(AJ424=$B424,0,IF($B424=0,ROUND((ABS(AJ424-'Calculs T1a'!$S$7)/'Calculs T1a'!$S$7)*100,0),ROUND((ABS(AJ424-$B424)/$B424)*100,0))), "No Prediction")</f>
        <v>0</v>
      </c>
      <c r="AM424" s="5">
        <f>IFERROR(IF(AL424=$B424,0,IF($B424=0,ROUND((ABS(AL424-'Calculs T1a'!$S$7)/'Calculs T1a'!$S$7)*100,0),ROUND((ABS(AL424-$B424)/$B424)*100,0))), "No Prediction")</f>
        <v>0</v>
      </c>
      <c r="AO424" s="5">
        <f>IFERROR(IF(AN424=$B424,0,IF($B424=0,ROUND((ABS(AN424-'Calculs T1a'!$S$7)/'Calculs T1a'!$S$7)*100,0),ROUND((ABS(AN424-$B424)/$B424)*100,0))), "No Prediction")</f>
        <v>0</v>
      </c>
      <c r="AQ424" s="5">
        <f>IFERROR(IF(AP424=$B424,0,IF($B424=0,ROUND((ABS(AP424-'Calculs T1a'!$S$7)/'Calculs T1a'!$S$7)*100,0),ROUND((ABS(AP424-$B424)/$B424)*100,0))), "No Prediction")</f>
        <v>0</v>
      </c>
      <c r="AS424" s="5">
        <f>IFERROR(IF(AR424=$B424,0,IF($B424=0,ROUND((ABS(AR424-'Calculs T1a'!$S$7)/'Calculs T1a'!$S$7)*100,0),ROUND((ABS(AR424-$B424)/$B424)*100,0))), "No Prediction")</f>
        <v>0</v>
      </c>
      <c r="AU424" s="5">
        <f>IFERROR(IF(AT424=$B424,0,IF($B424=0,ROUND((ABS(AT424-'Calculs T1a'!$S$7)/'Calculs T1a'!$S$7)*100,0),ROUND((ABS(AT424-$B424)/$B424)*100,0))), "No Prediction")</f>
        <v>0</v>
      </c>
      <c r="AW424" s="5">
        <f>IFERROR(IF(AV424=$B424,0,IF($B424=0,ROUND((ABS(AV424-'Calculs T1a'!$S$7)/'Calculs T1a'!$S$7)*100,0),ROUND((ABS(AV424-$B424)/$B424)*100,0))), "No Prediction")</f>
        <v>0</v>
      </c>
      <c r="BB424" s="5">
        <f>IFERROR(IF(BA424=$B424,0,IF($B424=0,ROUND((ABS(BA424-'Calculs T1a'!$S$7)/'Calculs T1a'!$S$7)*100,0),ROUND((ABS(BA424-$B424)/$B424)*100,0))), "No Prediction")</f>
        <v>0</v>
      </c>
      <c r="BD424" s="5">
        <f>IFERROR(IF(BC424=$B424,0,IF($B424=0,ROUND((ABS(BC424-'Calculs T1a'!$S$7)/'Calculs T1a'!$S$7)*100,0),ROUND((ABS(BC424-$B424)/$B424)*100,0))), "No Prediction")</f>
        <v>0</v>
      </c>
      <c r="BF424" s="5">
        <f>IFERROR(IF(BE424=$B424,0,IF($B424=0,ROUND((ABS(BE424-'Calculs T1a'!$S$7)/'Calculs T1a'!$S$7)*100,0),ROUND((ABS(BE424-$B424)/$B424)*100,0))), "No Prediction")</f>
        <v>0</v>
      </c>
      <c r="BH424" s="5">
        <f>IFERROR(IF(BG424=$B424,0,IF($B424=0,ROUND((ABS(BG424-'Calculs T1a'!$S$7)/'Calculs T1a'!$S$7)*100,0),ROUND((ABS(BG424-$B424)/$B424)*100,0))), "No Prediction")</f>
        <v>0</v>
      </c>
      <c r="BJ424" s="5">
        <f>IFERROR(IF(BI424=$B424,0,IF($B424=0,ROUND((ABS(BI424-'Calculs T1a'!$S$7)/'Calculs T1a'!$S$7)*100,0),ROUND((ABS(BI424-$B424)/$B424)*100,0))), "No Prediction")</f>
        <v>0</v>
      </c>
      <c r="BL424" s="5">
        <f>IFERROR(IF(BK424=$B424,0,IF($B424=0,ROUND((ABS(BK424-'Calculs T1a'!$S$7)/'Calculs T1a'!$S$7)*100,0),ROUND((ABS(BK424-$B424)/$B424)*100,0))), "No Prediction")</f>
        <v>0</v>
      </c>
      <c r="BN424" s="5">
        <f>IFERROR(IF(BM424=$B424,0,IF($B424=0,ROUND((ABS(BM424-'Calculs T1a'!$S$7)/'Calculs T1a'!$S$7)*100,0),ROUND((ABS(BM424-$B424)/$B424)*100,0))), "No Prediction")</f>
        <v>0</v>
      </c>
      <c r="BP424" s="5">
        <f>IFERROR(IF(BO424=$B424,0,IF($B424=0,ROUND((ABS(BO424-'Calculs T1a'!$S$7)/'Calculs T1a'!$S$7)*100,0),ROUND((ABS(BO424-$B424)/$B424)*100,0))), "No Prediction")</f>
        <v>0</v>
      </c>
      <c r="BR424" s="5">
        <f>IFERROR(IF(BQ424=$B424,0,IF($B424=0,ROUND((ABS(BQ424-'Calculs T1a'!$S$7)/'Calculs T1a'!$S$7)*100,0),ROUND((ABS(BQ424-$B424)/$B424)*100,0))), "No Prediction")</f>
        <v>0</v>
      </c>
      <c r="BT424" s="5">
        <f>IFERROR(IF(BS424=$B424,0,IF($B424=0,ROUND((ABS(BS424-'Calculs T1a'!$S$7)/'Calculs T1a'!$S$7)*100,0),ROUND((ABS(BS424-$B424)/$B424)*100,0))), "No Prediction")</f>
        <v>0</v>
      </c>
      <c r="BV424" s="5">
        <f>IFERROR(IF(BU424=$B424,0,IF($B424=0,ROUND((ABS(BU424-'Calculs T1a'!$S$7)/'Calculs T1a'!$S$7)*100,0),ROUND((ABS(BU424-$B424)/$B424)*100,0))), "No Prediction")</f>
        <v>0</v>
      </c>
    </row>
    <row r="425" spans="4:74" x14ac:dyDescent="0.3">
      <c r="D425" s="5">
        <f>IFERROR(IF(C425=$B425,0,IF($B425=0,ROUND((ABS(C425-'Calculs T1a'!$S$7)/'Calculs T1a'!$S$7)*100,0),ROUND((ABS(C425-$B425)/$B425)*100,0))), "No Prediction")</f>
        <v>0</v>
      </c>
      <c r="F425" s="5">
        <f>IFERROR(IF(E425=$B425,0,IF($B425=0,ROUND((ABS(E425-'Calculs T1a'!$S$7)/'Calculs T1a'!$S$7)*100,0),ROUND((ABS(E425-$B425)/$B425)*100,0))), "No Prediction")</f>
        <v>0</v>
      </c>
      <c r="H425" s="5">
        <f>IFERROR(IF(G425=$B425,0,IF($B425=0,ROUND((ABS(G425-'Calculs T1a'!$S$7)/'Calculs T1a'!$S$7)*100,0),ROUND((ABS(G425-$B425)/$B425)*100,0))), "No Prediction")</f>
        <v>0</v>
      </c>
      <c r="J425" s="5">
        <f>IFERROR(IF(I425=$B425,0,IF($B425=0,ROUND((ABS(I425-'Calculs T1a'!$S$7)/'Calculs T1a'!$S$7)*100,0),ROUND((ABS(I425-$B425)/$B425)*100,0))), "No Prediction")</f>
        <v>0</v>
      </c>
      <c r="L425" s="5">
        <f>IFERROR(IF(K425=$B425,0,IF($B425=0,ROUND((ABS(K425-'Calculs T1a'!$S$7)/'Calculs T1a'!$S$7)*100,0),ROUND((ABS(K425-$B425)/$B425)*100,0))), "No Prediction")</f>
        <v>0</v>
      </c>
      <c r="N425" s="5">
        <f>IFERROR(IF(M425=$B425,0,IF($B425=0,ROUND((ABS(M425-'Calculs T1a'!$S$7)/'Calculs T1a'!$S$7)*100,0),ROUND((ABS(M425-$B425)/$B425)*100,0))), "No Prediction")</f>
        <v>0</v>
      </c>
      <c r="P425" s="5">
        <f>IFERROR(IF(O425=$B425,0,IF($B425=0,ROUND((ABS(O425-'Calculs T1a'!$S$7)/'Calculs T1a'!$S$7)*100,0),ROUND((ABS(O425-$B425)/$B425)*100,0))), "No Prediction")</f>
        <v>0</v>
      </c>
      <c r="R425" s="5">
        <f>IFERROR(IF(Q425=$B425,0,IF($B425=0,ROUND((ABS(Q425-'Calculs T1a'!$S$7)/'Calculs T1a'!$S$7)*100,0),ROUND((ABS(Q425-$B425)/$B425)*100,0))), "No Prediction")</f>
        <v>0</v>
      </c>
      <c r="T425" s="5">
        <f>IFERROR(IF(S425=$B425,0,IF($B425=0,ROUND((ABS(S425-'Calculs T1a'!$S$7)/'Calculs T1a'!$S$7)*100,0),ROUND((ABS(S425-$B425)/$B425)*100,0))), "No Prediction")</f>
        <v>0</v>
      </c>
      <c r="V425" s="5">
        <f>IFERROR(IF(U425=$B425,0,IF($B425=0,ROUND((ABS(U425-'Calculs T1a'!$S$7)/'Calculs T1a'!$S$7)*100,0),ROUND((ABS(U425-$B425)/$B425)*100,0))), "No Prediction")</f>
        <v>0</v>
      </c>
      <c r="X425" s="5">
        <f>IFERROR(IF(W425=$B425,0,IF($B425=0,ROUND((ABS(W425-'Calculs T1a'!$S$7)/'Calculs T1a'!$S$7)*100,0),ROUND((ABS(W425-$B425)/$B425)*100,0))), "No Prediction")</f>
        <v>0</v>
      </c>
      <c r="AC425" s="5">
        <f>IFERROR(IF(AB425=$B425,0,IF($B425=0,ROUND((ABS(AB425-'Calculs T1a'!$S$7)/'Calculs T1a'!$S$7)*100,0),ROUND((ABS(AB425-$B425)/$B425)*100,0))), "No Prediction")</f>
        <v>0</v>
      </c>
      <c r="AE425" s="5">
        <f>IFERROR(IF(AD425=$B425,0,IF($B425=0,ROUND((ABS(AD425-'Calculs T1a'!$S$7)/'Calculs T1a'!$S$7)*100,0),ROUND((ABS(AD425-$B425)/$B425)*100,0))), "No Prediction")</f>
        <v>0</v>
      </c>
      <c r="AG425" s="5">
        <f>IFERROR(IF(AF425=$B425,0,IF($B425=0,ROUND((ABS(AF425-'Calculs T1a'!$S$7)/'Calculs T1a'!$S$7)*100,0),ROUND((ABS(AF425-$B425)/$B425)*100,0))), "No Prediction")</f>
        <v>0</v>
      </c>
      <c r="AI425" s="5">
        <f>IFERROR(IF(AH425=$B425,0,IF($B425=0,ROUND((ABS(AH425-'Calculs T1a'!$S$7)/'Calculs T1a'!$S$7)*100,0),ROUND((ABS(AH425-$B425)/$B425)*100,0))), "No Prediction")</f>
        <v>0</v>
      </c>
      <c r="AK425" s="5">
        <f>IFERROR(IF(AJ425=$B425,0,IF($B425=0,ROUND((ABS(AJ425-'Calculs T1a'!$S$7)/'Calculs T1a'!$S$7)*100,0),ROUND((ABS(AJ425-$B425)/$B425)*100,0))), "No Prediction")</f>
        <v>0</v>
      </c>
      <c r="AM425" s="5">
        <f>IFERROR(IF(AL425=$B425,0,IF($B425=0,ROUND((ABS(AL425-'Calculs T1a'!$S$7)/'Calculs T1a'!$S$7)*100,0),ROUND((ABS(AL425-$B425)/$B425)*100,0))), "No Prediction")</f>
        <v>0</v>
      </c>
      <c r="AO425" s="5">
        <f>IFERROR(IF(AN425=$B425,0,IF($B425=0,ROUND((ABS(AN425-'Calculs T1a'!$S$7)/'Calculs T1a'!$S$7)*100,0),ROUND((ABS(AN425-$B425)/$B425)*100,0))), "No Prediction")</f>
        <v>0</v>
      </c>
      <c r="AQ425" s="5">
        <f>IFERROR(IF(AP425=$B425,0,IF($B425=0,ROUND((ABS(AP425-'Calculs T1a'!$S$7)/'Calculs T1a'!$S$7)*100,0),ROUND((ABS(AP425-$B425)/$B425)*100,0))), "No Prediction")</f>
        <v>0</v>
      </c>
      <c r="AS425" s="5">
        <f>IFERROR(IF(AR425=$B425,0,IF($B425=0,ROUND((ABS(AR425-'Calculs T1a'!$S$7)/'Calculs T1a'!$S$7)*100,0),ROUND((ABS(AR425-$B425)/$B425)*100,0))), "No Prediction")</f>
        <v>0</v>
      </c>
      <c r="AU425" s="5">
        <f>IFERROR(IF(AT425=$B425,0,IF($B425=0,ROUND((ABS(AT425-'Calculs T1a'!$S$7)/'Calculs T1a'!$S$7)*100,0),ROUND((ABS(AT425-$B425)/$B425)*100,0))), "No Prediction")</f>
        <v>0</v>
      </c>
      <c r="AW425" s="5">
        <f>IFERROR(IF(AV425=$B425,0,IF($B425=0,ROUND((ABS(AV425-'Calculs T1a'!$S$7)/'Calculs T1a'!$S$7)*100,0),ROUND((ABS(AV425-$B425)/$B425)*100,0))), "No Prediction")</f>
        <v>0</v>
      </c>
      <c r="BB425" s="5">
        <f>IFERROR(IF(BA425=$B425,0,IF($B425=0,ROUND((ABS(BA425-'Calculs T1a'!$S$7)/'Calculs T1a'!$S$7)*100,0),ROUND((ABS(BA425-$B425)/$B425)*100,0))), "No Prediction")</f>
        <v>0</v>
      </c>
      <c r="BD425" s="5">
        <f>IFERROR(IF(BC425=$B425,0,IF($B425=0,ROUND((ABS(BC425-'Calculs T1a'!$S$7)/'Calculs T1a'!$S$7)*100,0),ROUND((ABS(BC425-$B425)/$B425)*100,0))), "No Prediction")</f>
        <v>0</v>
      </c>
      <c r="BF425" s="5">
        <f>IFERROR(IF(BE425=$B425,0,IF($B425=0,ROUND((ABS(BE425-'Calculs T1a'!$S$7)/'Calculs T1a'!$S$7)*100,0),ROUND((ABS(BE425-$B425)/$B425)*100,0))), "No Prediction")</f>
        <v>0</v>
      </c>
      <c r="BH425" s="5">
        <f>IFERROR(IF(BG425=$B425,0,IF($B425=0,ROUND((ABS(BG425-'Calculs T1a'!$S$7)/'Calculs T1a'!$S$7)*100,0),ROUND((ABS(BG425-$B425)/$B425)*100,0))), "No Prediction")</f>
        <v>0</v>
      </c>
      <c r="BJ425" s="5">
        <f>IFERROR(IF(BI425=$B425,0,IF($B425=0,ROUND((ABS(BI425-'Calculs T1a'!$S$7)/'Calculs T1a'!$S$7)*100,0),ROUND((ABS(BI425-$B425)/$B425)*100,0))), "No Prediction")</f>
        <v>0</v>
      </c>
      <c r="BL425" s="5">
        <f>IFERROR(IF(BK425=$B425,0,IF($B425=0,ROUND((ABS(BK425-'Calculs T1a'!$S$7)/'Calculs T1a'!$S$7)*100,0),ROUND((ABS(BK425-$B425)/$B425)*100,0))), "No Prediction")</f>
        <v>0</v>
      </c>
      <c r="BN425" s="5">
        <f>IFERROR(IF(BM425=$B425,0,IF($B425=0,ROUND((ABS(BM425-'Calculs T1a'!$S$7)/'Calculs T1a'!$S$7)*100,0),ROUND((ABS(BM425-$B425)/$B425)*100,0))), "No Prediction")</f>
        <v>0</v>
      </c>
      <c r="BP425" s="5">
        <f>IFERROR(IF(BO425=$B425,0,IF($B425=0,ROUND((ABS(BO425-'Calculs T1a'!$S$7)/'Calculs T1a'!$S$7)*100,0),ROUND((ABS(BO425-$B425)/$B425)*100,0))), "No Prediction")</f>
        <v>0</v>
      </c>
      <c r="BR425" s="5">
        <f>IFERROR(IF(BQ425=$B425,0,IF($B425=0,ROUND((ABS(BQ425-'Calculs T1a'!$S$7)/'Calculs T1a'!$S$7)*100,0),ROUND((ABS(BQ425-$B425)/$B425)*100,0))), "No Prediction")</f>
        <v>0</v>
      </c>
      <c r="BT425" s="5">
        <f>IFERROR(IF(BS425=$B425,0,IF($B425=0,ROUND((ABS(BS425-'Calculs T1a'!$S$7)/'Calculs T1a'!$S$7)*100,0),ROUND((ABS(BS425-$B425)/$B425)*100,0))), "No Prediction")</f>
        <v>0</v>
      </c>
      <c r="BV425" s="5">
        <f>IFERROR(IF(BU425=$B425,0,IF($B425=0,ROUND((ABS(BU425-'Calculs T1a'!$S$7)/'Calculs T1a'!$S$7)*100,0),ROUND((ABS(BU425-$B425)/$B425)*100,0))), "No Prediction")</f>
        <v>0</v>
      </c>
    </row>
    <row r="426" spans="4:74" x14ac:dyDescent="0.3">
      <c r="D426" s="5">
        <f>IFERROR(IF(C426=$B426,0,IF($B426=0,ROUND((ABS(C426-'Calculs T1a'!$S$7)/'Calculs T1a'!$S$7)*100,0),ROUND((ABS(C426-$B426)/$B426)*100,0))), "No Prediction")</f>
        <v>0</v>
      </c>
      <c r="F426" s="5">
        <f>IFERROR(IF(E426=$B426,0,IF($B426=0,ROUND((ABS(E426-'Calculs T1a'!$S$7)/'Calculs T1a'!$S$7)*100,0),ROUND((ABS(E426-$B426)/$B426)*100,0))), "No Prediction")</f>
        <v>0</v>
      </c>
      <c r="H426" s="5">
        <f>IFERROR(IF(G426=$B426,0,IF($B426=0,ROUND((ABS(G426-'Calculs T1a'!$S$7)/'Calculs T1a'!$S$7)*100,0),ROUND((ABS(G426-$B426)/$B426)*100,0))), "No Prediction")</f>
        <v>0</v>
      </c>
      <c r="J426" s="5">
        <f>IFERROR(IF(I426=$B426,0,IF($B426=0,ROUND((ABS(I426-'Calculs T1a'!$S$7)/'Calculs T1a'!$S$7)*100,0),ROUND((ABS(I426-$B426)/$B426)*100,0))), "No Prediction")</f>
        <v>0</v>
      </c>
      <c r="L426" s="5">
        <f>IFERROR(IF(K426=$B426,0,IF($B426=0,ROUND((ABS(K426-'Calculs T1a'!$S$7)/'Calculs T1a'!$S$7)*100,0),ROUND((ABS(K426-$B426)/$B426)*100,0))), "No Prediction")</f>
        <v>0</v>
      </c>
      <c r="N426" s="5">
        <f>IFERROR(IF(M426=$B426,0,IF($B426=0,ROUND((ABS(M426-'Calculs T1a'!$S$7)/'Calculs T1a'!$S$7)*100,0),ROUND((ABS(M426-$B426)/$B426)*100,0))), "No Prediction")</f>
        <v>0</v>
      </c>
      <c r="P426" s="5">
        <f>IFERROR(IF(O426=$B426,0,IF($B426=0,ROUND((ABS(O426-'Calculs T1a'!$S$7)/'Calculs T1a'!$S$7)*100,0),ROUND((ABS(O426-$B426)/$B426)*100,0))), "No Prediction")</f>
        <v>0</v>
      </c>
      <c r="R426" s="5">
        <f>IFERROR(IF(Q426=$B426,0,IF($B426=0,ROUND((ABS(Q426-'Calculs T1a'!$S$7)/'Calculs T1a'!$S$7)*100,0),ROUND((ABS(Q426-$B426)/$B426)*100,0))), "No Prediction")</f>
        <v>0</v>
      </c>
      <c r="T426" s="5">
        <f>IFERROR(IF(S426=$B426,0,IF($B426=0,ROUND((ABS(S426-'Calculs T1a'!$S$7)/'Calculs T1a'!$S$7)*100,0),ROUND((ABS(S426-$B426)/$B426)*100,0))), "No Prediction")</f>
        <v>0</v>
      </c>
      <c r="V426" s="5">
        <f>IFERROR(IF(U426=$B426,0,IF($B426=0,ROUND((ABS(U426-'Calculs T1a'!$S$7)/'Calculs T1a'!$S$7)*100,0),ROUND((ABS(U426-$B426)/$B426)*100,0))), "No Prediction")</f>
        <v>0</v>
      </c>
      <c r="X426" s="5">
        <f>IFERROR(IF(W426=$B426,0,IF($B426=0,ROUND((ABS(W426-'Calculs T1a'!$S$7)/'Calculs T1a'!$S$7)*100,0),ROUND((ABS(W426-$B426)/$B426)*100,0))), "No Prediction")</f>
        <v>0</v>
      </c>
      <c r="AC426" s="5">
        <f>IFERROR(IF(AB426=$B426,0,IF($B426=0,ROUND((ABS(AB426-'Calculs T1a'!$S$7)/'Calculs T1a'!$S$7)*100,0),ROUND((ABS(AB426-$B426)/$B426)*100,0))), "No Prediction")</f>
        <v>0</v>
      </c>
      <c r="AE426" s="5">
        <f>IFERROR(IF(AD426=$B426,0,IF($B426=0,ROUND((ABS(AD426-'Calculs T1a'!$S$7)/'Calculs T1a'!$S$7)*100,0),ROUND((ABS(AD426-$B426)/$B426)*100,0))), "No Prediction")</f>
        <v>0</v>
      </c>
      <c r="AG426" s="5">
        <f>IFERROR(IF(AF426=$B426,0,IF($B426=0,ROUND((ABS(AF426-'Calculs T1a'!$S$7)/'Calculs T1a'!$S$7)*100,0),ROUND((ABS(AF426-$B426)/$B426)*100,0))), "No Prediction")</f>
        <v>0</v>
      </c>
      <c r="AI426" s="5">
        <f>IFERROR(IF(AH426=$B426,0,IF($B426=0,ROUND((ABS(AH426-'Calculs T1a'!$S$7)/'Calculs T1a'!$S$7)*100,0),ROUND((ABS(AH426-$B426)/$B426)*100,0))), "No Prediction")</f>
        <v>0</v>
      </c>
      <c r="AK426" s="5">
        <f>IFERROR(IF(AJ426=$B426,0,IF($B426=0,ROUND((ABS(AJ426-'Calculs T1a'!$S$7)/'Calculs T1a'!$S$7)*100,0),ROUND((ABS(AJ426-$B426)/$B426)*100,0))), "No Prediction")</f>
        <v>0</v>
      </c>
      <c r="AM426" s="5">
        <f>IFERROR(IF(AL426=$B426,0,IF($B426=0,ROUND((ABS(AL426-'Calculs T1a'!$S$7)/'Calculs T1a'!$S$7)*100,0),ROUND((ABS(AL426-$B426)/$B426)*100,0))), "No Prediction")</f>
        <v>0</v>
      </c>
      <c r="AO426" s="5">
        <f>IFERROR(IF(AN426=$B426,0,IF($B426=0,ROUND((ABS(AN426-'Calculs T1a'!$S$7)/'Calculs T1a'!$S$7)*100,0),ROUND((ABS(AN426-$B426)/$B426)*100,0))), "No Prediction")</f>
        <v>0</v>
      </c>
      <c r="AQ426" s="5">
        <f>IFERROR(IF(AP426=$B426,0,IF($B426=0,ROUND((ABS(AP426-'Calculs T1a'!$S$7)/'Calculs T1a'!$S$7)*100,0),ROUND((ABS(AP426-$B426)/$B426)*100,0))), "No Prediction")</f>
        <v>0</v>
      </c>
      <c r="AS426" s="5">
        <f>IFERROR(IF(AR426=$B426,0,IF($B426=0,ROUND((ABS(AR426-'Calculs T1a'!$S$7)/'Calculs T1a'!$S$7)*100,0),ROUND((ABS(AR426-$B426)/$B426)*100,0))), "No Prediction")</f>
        <v>0</v>
      </c>
      <c r="AU426" s="5">
        <f>IFERROR(IF(AT426=$B426,0,IF($B426=0,ROUND((ABS(AT426-'Calculs T1a'!$S$7)/'Calculs T1a'!$S$7)*100,0),ROUND((ABS(AT426-$B426)/$B426)*100,0))), "No Prediction")</f>
        <v>0</v>
      </c>
      <c r="AW426" s="5">
        <f>IFERROR(IF(AV426=$B426,0,IF($B426=0,ROUND((ABS(AV426-'Calculs T1a'!$S$7)/'Calculs T1a'!$S$7)*100,0),ROUND((ABS(AV426-$B426)/$B426)*100,0))), "No Prediction")</f>
        <v>0</v>
      </c>
      <c r="BB426" s="5">
        <f>IFERROR(IF(BA426=$B426,0,IF($B426=0,ROUND((ABS(BA426-'Calculs T1a'!$S$7)/'Calculs T1a'!$S$7)*100,0),ROUND((ABS(BA426-$B426)/$B426)*100,0))), "No Prediction")</f>
        <v>0</v>
      </c>
      <c r="BD426" s="5">
        <f>IFERROR(IF(BC426=$B426,0,IF($B426=0,ROUND((ABS(BC426-'Calculs T1a'!$S$7)/'Calculs T1a'!$S$7)*100,0),ROUND((ABS(BC426-$B426)/$B426)*100,0))), "No Prediction")</f>
        <v>0</v>
      </c>
      <c r="BF426" s="5">
        <f>IFERROR(IF(BE426=$B426,0,IF($B426=0,ROUND((ABS(BE426-'Calculs T1a'!$S$7)/'Calculs T1a'!$S$7)*100,0),ROUND((ABS(BE426-$B426)/$B426)*100,0))), "No Prediction")</f>
        <v>0</v>
      </c>
      <c r="BH426" s="5">
        <f>IFERROR(IF(BG426=$B426,0,IF($B426=0,ROUND((ABS(BG426-'Calculs T1a'!$S$7)/'Calculs T1a'!$S$7)*100,0),ROUND((ABS(BG426-$B426)/$B426)*100,0))), "No Prediction")</f>
        <v>0</v>
      </c>
      <c r="BJ426" s="5">
        <f>IFERROR(IF(BI426=$B426,0,IF($B426=0,ROUND((ABS(BI426-'Calculs T1a'!$S$7)/'Calculs T1a'!$S$7)*100,0),ROUND((ABS(BI426-$B426)/$B426)*100,0))), "No Prediction")</f>
        <v>0</v>
      </c>
      <c r="BL426" s="5">
        <f>IFERROR(IF(BK426=$B426,0,IF($B426=0,ROUND((ABS(BK426-'Calculs T1a'!$S$7)/'Calculs T1a'!$S$7)*100,0),ROUND((ABS(BK426-$B426)/$B426)*100,0))), "No Prediction")</f>
        <v>0</v>
      </c>
      <c r="BN426" s="5">
        <f>IFERROR(IF(BM426=$B426,0,IF($B426=0,ROUND((ABS(BM426-'Calculs T1a'!$S$7)/'Calculs T1a'!$S$7)*100,0),ROUND((ABS(BM426-$B426)/$B426)*100,0))), "No Prediction")</f>
        <v>0</v>
      </c>
      <c r="BP426" s="5">
        <f>IFERROR(IF(BO426=$B426,0,IF($B426=0,ROUND((ABS(BO426-'Calculs T1a'!$S$7)/'Calculs T1a'!$S$7)*100,0),ROUND((ABS(BO426-$B426)/$B426)*100,0))), "No Prediction")</f>
        <v>0</v>
      </c>
      <c r="BR426" s="5">
        <f>IFERROR(IF(BQ426=$B426,0,IF($B426=0,ROUND((ABS(BQ426-'Calculs T1a'!$S$7)/'Calculs T1a'!$S$7)*100,0),ROUND((ABS(BQ426-$B426)/$B426)*100,0))), "No Prediction")</f>
        <v>0</v>
      </c>
      <c r="BT426" s="5">
        <f>IFERROR(IF(BS426=$B426,0,IF($B426=0,ROUND((ABS(BS426-'Calculs T1a'!$S$7)/'Calculs T1a'!$S$7)*100,0),ROUND((ABS(BS426-$B426)/$B426)*100,0))), "No Prediction")</f>
        <v>0</v>
      </c>
      <c r="BV426" s="5">
        <f>IFERROR(IF(BU426=$B426,0,IF($B426=0,ROUND((ABS(BU426-'Calculs T1a'!$S$7)/'Calculs T1a'!$S$7)*100,0),ROUND((ABS(BU426-$B426)/$B426)*100,0))), "No Prediction")</f>
        <v>0</v>
      </c>
    </row>
    <row r="427" spans="4:74" x14ac:dyDescent="0.3">
      <c r="D427" s="5">
        <f>IFERROR(IF(C427=$B427,0,IF($B427=0,ROUND((ABS(C427-'Calculs T1a'!$S$7)/'Calculs T1a'!$S$7)*100,0),ROUND((ABS(C427-$B427)/$B427)*100,0))), "No Prediction")</f>
        <v>0</v>
      </c>
      <c r="F427" s="5">
        <f>IFERROR(IF(E427=$B427,0,IF($B427=0,ROUND((ABS(E427-'Calculs T1a'!$S$7)/'Calculs T1a'!$S$7)*100,0),ROUND((ABS(E427-$B427)/$B427)*100,0))), "No Prediction")</f>
        <v>0</v>
      </c>
      <c r="H427" s="5">
        <f>IFERROR(IF(G427=$B427,0,IF($B427=0,ROUND((ABS(G427-'Calculs T1a'!$S$7)/'Calculs T1a'!$S$7)*100,0),ROUND((ABS(G427-$B427)/$B427)*100,0))), "No Prediction")</f>
        <v>0</v>
      </c>
      <c r="J427" s="5">
        <f>IFERROR(IF(I427=$B427,0,IF($B427=0,ROUND((ABS(I427-'Calculs T1a'!$S$7)/'Calculs T1a'!$S$7)*100,0),ROUND((ABS(I427-$B427)/$B427)*100,0))), "No Prediction")</f>
        <v>0</v>
      </c>
      <c r="L427" s="5">
        <f>IFERROR(IF(K427=$B427,0,IF($B427=0,ROUND((ABS(K427-'Calculs T1a'!$S$7)/'Calculs T1a'!$S$7)*100,0),ROUND((ABS(K427-$B427)/$B427)*100,0))), "No Prediction")</f>
        <v>0</v>
      </c>
      <c r="N427" s="5">
        <f>IFERROR(IF(M427=$B427,0,IF($B427=0,ROUND((ABS(M427-'Calculs T1a'!$S$7)/'Calculs T1a'!$S$7)*100,0),ROUND((ABS(M427-$B427)/$B427)*100,0))), "No Prediction")</f>
        <v>0</v>
      </c>
      <c r="P427" s="5">
        <f>IFERROR(IF(O427=$B427,0,IF($B427=0,ROUND((ABS(O427-'Calculs T1a'!$S$7)/'Calculs T1a'!$S$7)*100,0),ROUND((ABS(O427-$B427)/$B427)*100,0))), "No Prediction")</f>
        <v>0</v>
      </c>
      <c r="R427" s="5">
        <f>IFERROR(IF(Q427=$B427,0,IF($B427=0,ROUND((ABS(Q427-'Calculs T1a'!$S$7)/'Calculs T1a'!$S$7)*100,0),ROUND((ABS(Q427-$B427)/$B427)*100,0))), "No Prediction")</f>
        <v>0</v>
      </c>
      <c r="T427" s="5">
        <f>IFERROR(IF(S427=$B427,0,IF($B427=0,ROUND((ABS(S427-'Calculs T1a'!$S$7)/'Calculs T1a'!$S$7)*100,0),ROUND((ABS(S427-$B427)/$B427)*100,0))), "No Prediction")</f>
        <v>0</v>
      </c>
      <c r="V427" s="5">
        <f>IFERROR(IF(U427=$B427,0,IF($B427=0,ROUND((ABS(U427-'Calculs T1a'!$S$7)/'Calculs T1a'!$S$7)*100,0),ROUND((ABS(U427-$B427)/$B427)*100,0))), "No Prediction")</f>
        <v>0</v>
      </c>
      <c r="X427" s="5">
        <f>IFERROR(IF(W427=$B427,0,IF($B427=0,ROUND((ABS(W427-'Calculs T1a'!$S$7)/'Calculs T1a'!$S$7)*100,0),ROUND((ABS(W427-$B427)/$B427)*100,0))), "No Prediction")</f>
        <v>0</v>
      </c>
      <c r="AC427" s="5">
        <f>IFERROR(IF(AB427=$B427,0,IF($B427=0,ROUND((ABS(AB427-'Calculs T1a'!$S$7)/'Calculs T1a'!$S$7)*100,0),ROUND((ABS(AB427-$B427)/$B427)*100,0))), "No Prediction")</f>
        <v>0</v>
      </c>
      <c r="AE427" s="5">
        <f>IFERROR(IF(AD427=$B427,0,IF($B427=0,ROUND((ABS(AD427-'Calculs T1a'!$S$7)/'Calculs T1a'!$S$7)*100,0),ROUND((ABS(AD427-$B427)/$B427)*100,0))), "No Prediction")</f>
        <v>0</v>
      </c>
      <c r="AG427" s="5">
        <f>IFERROR(IF(AF427=$B427,0,IF($B427=0,ROUND((ABS(AF427-'Calculs T1a'!$S$7)/'Calculs T1a'!$S$7)*100,0),ROUND((ABS(AF427-$B427)/$B427)*100,0))), "No Prediction")</f>
        <v>0</v>
      </c>
      <c r="AI427" s="5">
        <f>IFERROR(IF(AH427=$B427,0,IF($B427=0,ROUND((ABS(AH427-'Calculs T1a'!$S$7)/'Calculs T1a'!$S$7)*100,0),ROUND((ABS(AH427-$B427)/$B427)*100,0))), "No Prediction")</f>
        <v>0</v>
      </c>
      <c r="AK427" s="5">
        <f>IFERROR(IF(AJ427=$B427,0,IF($B427=0,ROUND((ABS(AJ427-'Calculs T1a'!$S$7)/'Calculs T1a'!$S$7)*100,0),ROUND((ABS(AJ427-$B427)/$B427)*100,0))), "No Prediction")</f>
        <v>0</v>
      </c>
      <c r="AM427" s="5">
        <f>IFERROR(IF(AL427=$B427,0,IF($B427=0,ROUND((ABS(AL427-'Calculs T1a'!$S$7)/'Calculs T1a'!$S$7)*100,0),ROUND((ABS(AL427-$B427)/$B427)*100,0))), "No Prediction")</f>
        <v>0</v>
      </c>
      <c r="AO427" s="5">
        <f>IFERROR(IF(AN427=$B427,0,IF($B427=0,ROUND((ABS(AN427-'Calculs T1a'!$S$7)/'Calculs T1a'!$S$7)*100,0),ROUND((ABS(AN427-$B427)/$B427)*100,0))), "No Prediction")</f>
        <v>0</v>
      </c>
      <c r="AQ427" s="5">
        <f>IFERROR(IF(AP427=$B427,0,IF($B427=0,ROUND((ABS(AP427-'Calculs T1a'!$S$7)/'Calculs T1a'!$S$7)*100,0),ROUND((ABS(AP427-$B427)/$B427)*100,0))), "No Prediction")</f>
        <v>0</v>
      </c>
      <c r="AS427" s="5">
        <f>IFERROR(IF(AR427=$B427,0,IF($B427=0,ROUND((ABS(AR427-'Calculs T1a'!$S$7)/'Calculs T1a'!$S$7)*100,0),ROUND((ABS(AR427-$B427)/$B427)*100,0))), "No Prediction")</f>
        <v>0</v>
      </c>
      <c r="AU427" s="5">
        <f>IFERROR(IF(AT427=$B427,0,IF($B427=0,ROUND((ABS(AT427-'Calculs T1a'!$S$7)/'Calculs T1a'!$S$7)*100,0),ROUND((ABS(AT427-$B427)/$B427)*100,0))), "No Prediction")</f>
        <v>0</v>
      </c>
      <c r="AW427" s="5">
        <f>IFERROR(IF(AV427=$B427,0,IF($B427=0,ROUND((ABS(AV427-'Calculs T1a'!$S$7)/'Calculs T1a'!$S$7)*100,0),ROUND((ABS(AV427-$B427)/$B427)*100,0))), "No Prediction")</f>
        <v>0</v>
      </c>
      <c r="BB427" s="5">
        <f>IFERROR(IF(BA427=$B427,0,IF($B427=0,ROUND((ABS(BA427-'Calculs T1a'!$S$7)/'Calculs T1a'!$S$7)*100,0),ROUND((ABS(BA427-$B427)/$B427)*100,0))), "No Prediction")</f>
        <v>0</v>
      </c>
      <c r="BD427" s="5">
        <f>IFERROR(IF(BC427=$B427,0,IF($B427=0,ROUND((ABS(BC427-'Calculs T1a'!$S$7)/'Calculs T1a'!$S$7)*100,0),ROUND((ABS(BC427-$B427)/$B427)*100,0))), "No Prediction")</f>
        <v>0</v>
      </c>
      <c r="BF427" s="5">
        <f>IFERROR(IF(BE427=$B427,0,IF($B427=0,ROUND((ABS(BE427-'Calculs T1a'!$S$7)/'Calculs T1a'!$S$7)*100,0),ROUND((ABS(BE427-$B427)/$B427)*100,0))), "No Prediction")</f>
        <v>0</v>
      </c>
      <c r="BH427" s="5">
        <f>IFERROR(IF(BG427=$B427,0,IF($B427=0,ROUND((ABS(BG427-'Calculs T1a'!$S$7)/'Calculs T1a'!$S$7)*100,0),ROUND((ABS(BG427-$B427)/$B427)*100,0))), "No Prediction")</f>
        <v>0</v>
      </c>
      <c r="BJ427" s="5">
        <f>IFERROR(IF(BI427=$B427,0,IF($B427=0,ROUND((ABS(BI427-'Calculs T1a'!$S$7)/'Calculs T1a'!$S$7)*100,0),ROUND((ABS(BI427-$B427)/$B427)*100,0))), "No Prediction")</f>
        <v>0</v>
      </c>
      <c r="BL427" s="5">
        <f>IFERROR(IF(BK427=$B427,0,IF($B427=0,ROUND((ABS(BK427-'Calculs T1a'!$S$7)/'Calculs T1a'!$S$7)*100,0),ROUND((ABS(BK427-$B427)/$B427)*100,0))), "No Prediction")</f>
        <v>0</v>
      </c>
      <c r="BN427" s="5">
        <f>IFERROR(IF(BM427=$B427,0,IF($B427=0,ROUND((ABS(BM427-'Calculs T1a'!$S$7)/'Calculs T1a'!$S$7)*100,0),ROUND((ABS(BM427-$B427)/$B427)*100,0))), "No Prediction")</f>
        <v>0</v>
      </c>
      <c r="BP427" s="5">
        <f>IFERROR(IF(BO427=$B427,0,IF($B427=0,ROUND((ABS(BO427-'Calculs T1a'!$S$7)/'Calculs T1a'!$S$7)*100,0),ROUND((ABS(BO427-$B427)/$B427)*100,0))), "No Prediction")</f>
        <v>0</v>
      </c>
      <c r="BR427" s="5">
        <f>IFERROR(IF(BQ427=$B427,0,IF($B427=0,ROUND((ABS(BQ427-'Calculs T1a'!$S$7)/'Calculs T1a'!$S$7)*100,0),ROUND((ABS(BQ427-$B427)/$B427)*100,0))), "No Prediction")</f>
        <v>0</v>
      </c>
      <c r="BT427" s="5">
        <f>IFERROR(IF(BS427=$B427,0,IF($B427=0,ROUND((ABS(BS427-'Calculs T1a'!$S$7)/'Calculs T1a'!$S$7)*100,0),ROUND((ABS(BS427-$B427)/$B427)*100,0))), "No Prediction")</f>
        <v>0</v>
      </c>
      <c r="BV427" s="5">
        <f>IFERROR(IF(BU427=$B427,0,IF($B427=0,ROUND((ABS(BU427-'Calculs T1a'!$S$7)/'Calculs T1a'!$S$7)*100,0),ROUND((ABS(BU427-$B427)/$B427)*100,0))), "No Prediction")</f>
        <v>0</v>
      </c>
    </row>
    <row r="428" spans="4:74" x14ac:dyDescent="0.3">
      <c r="D428" s="5">
        <f>IFERROR(IF(C428=$B428,0,IF($B428=0,ROUND((ABS(C428-'Calculs T1a'!$S$7)/'Calculs T1a'!$S$7)*100,0),ROUND((ABS(C428-$B428)/$B428)*100,0))), "No Prediction")</f>
        <v>0</v>
      </c>
      <c r="F428" s="5">
        <f>IFERROR(IF(E428=$B428,0,IF($B428=0,ROUND((ABS(E428-'Calculs T1a'!$S$7)/'Calculs T1a'!$S$7)*100,0),ROUND((ABS(E428-$B428)/$B428)*100,0))), "No Prediction")</f>
        <v>0</v>
      </c>
      <c r="H428" s="5">
        <f>IFERROR(IF(G428=$B428,0,IF($B428=0,ROUND((ABS(G428-'Calculs T1a'!$S$7)/'Calculs T1a'!$S$7)*100,0),ROUND((ABS(G428-$B428)/$B428)*100,0))), "No Prediction")</f>
        <v>0</v>
      </c>
      <c r="J428" s="5">
        <f>IFERROR(IF(I428=$B428,0,IF($B428=0,ROUND((ABS(I428-'Calculs T1a'!$S$7)/'Calculs T1a'!$S$7)*100,0),ROUND((ABS(I428-$B428)/$B428)*100,0))), "No Prediction")</f>
        <v>0</v>
      </c>
      <c r="L428" s="5">
        <f>IFERROR(IF(K428=$B428,0,IF($B428=0,ROUND((ABS(K428-'Calculs T1a'!$S$7)/'Calculs T1a'!$S$7)*100,0),ROUND((ABS(K428-$B428)/$B428)*100,0))), "No Prediction")</f>
        <v>0</v>
      </c>
      <c r="N428" s="5">
        <f>IFERROR(IF(M428=$B428,0,IF($B428=0,ROUND((ABS(M428-'Calculs T1a'!$S$7)/'Calculs T1a'!$S$7)*100,0),ROUND((ABS(M428-$B428)/$B428)*100,0))), "No Prediction")</f>
        <v>0</v>
      </c>
      <c r="P428" s="5">
        <f>IFERROR(IF(O428=$B428,0,IF($B428=0,ROUND((ABS(O428-'Calculs T1a'!$S$7)/'Calculs T1a'!$S$7)*100,0),ROUND((ABS(O428-$B428)/$B428)*100,0))), "No Prediction")</f>
        <v>0</v>
      </c>
      <c r="R428" s="5">
        <f>IFERROR(IF(Q428=$B428,0,IF($B428=0,ROUND((ABS(Q428-'Calculs T1a'!$S$7)/'Calculs T1a'!$S$7)*100,0),ROUND((ABS(Q428-$B428)/$B428)*100,0))), "No Prediction")</f>
        <v>0</v>
      </c>
      <c r="T428" s="5">
        <f>IFERROR(IF(S428=$B428,0,IF($B428=0,ROUND((ABS(S428-'Calculs T1a'!$S$7)/'Calculs T1a'!$S$7)*100,0),ROUND((ABS(S428-$B428)/$B428)*100,0))), "No Prediction")</f>
        <v>0</v>
      </c>
      <c r="V428" s="5">
        <f>IFERROR(IF(U428=$B428,0,IF($B428=0,ROUND((ABS(U428-'Calculs T1a'!$S$7)/'Calculs T1a'!$S$7)*100,0),ROUND((ABS(U428-$B428)/$B428)*100,0))), "No Prediction")</f>
        <v>0</v>
      </c>
      <c r="X428" s="5">
        <f>IFERROR(IF(W428=$B428,0,IF($B428=0,ROUND((ABS(W428-'Calculs T1a'!$S$7)/'Calculs T1a'!$S$7)*100,0),ROUND((ABS(W428-$B428)/$B428)*100,0))), "No Prediction")</f>
        <v>0</v>
      </c>
      <c r="AC428" s="5">
        <f>IFERROR(IF(AB428=$B428,0,IF($B428=0,ROUND((ABS(AB428-'Calculs T1a'!$S$7)/'Calculs T1a'!$S$7)*100,0),ROUND((ABS(AB428-$B428)/$B428)*100,0))), "No Prediction")</f>
        <v>0</v>
      </c>
      <c r="AE428" s="5">
        <f>IFERROR(IF(AD428=$B428,0,IF($B428=0,ROUND((ABS(AD428-'Calculs T1a'!$S$7)/'Calculs T1a'!$S$7)*100,0),ROUND((ABS(AD428-$B428)/$B428)*100,0))), "No Prediction")</f>
        <v>0</v>
      </c>
      <c r="AG428" s="5">
        <f>IFERROR(IF(AF428=$B428,0,IF($B428=0,ROUND((ABS(AF428-'Calculs T1a'!$S$7)/'Calculs T1a'!$S$7)*100,0),ROUND((ABS(AF428-$B428)/$B428)*100,0))), "No Prediction")</f>
        <v>0</v>
      </c>
      <c r="AI428" s="5">
        <f>IFERROR(IF(AH428=$B428,0,IF($B428=0,ROUND((ABS(AH428-'Calculs T1a'!$S$7)/'Calculs T1a'!$S$7)*100,0),ROUND((ABS(AH428-$B428)/$B428)*100,0))), "No Prediction")</f>
        <v>0</v>
      </c>
      <c r="AK428" s="5">
        <f>IFERROR(IF(AJ428=$B428,0,IF($B428=0,ROUND((ABS(AJ428-'Calculs T1a'!$S$7)/'Calculs T1a'!$S$7)*100,0),ROUND((ABS(AJ428-$B428)/$B428)*100,0))), "No Prediction")</f>
        <v>0</v>
      </c>
      <c r="AM428" s="5">
        <f>IFERROR(IF(AL428=$B428,0,IF($B428=0,ROUND((ABS(AL428-'Calculs T1a'!$S$7)/'Calculs T1a'!$S$7)*100,0),ROUND((ABS(AL428-$B428)/$B428)*100,0))), "No Prediction")</f>
        <v>0</v>
      </c>
      <c r="AO428" s="5">
        <f>IFERROR(IF(AN428=$B428,0,IF($B428=0,ROUND((ABS(AN428-'Calculs T1a'!$S$7)/'Calculs T1a'!$S$7)*100,0),ROUND((ABS(AN428-$B428)/$B428)*100,0))), "No Prediction")</f>
        <v>0</v>
      </c>
      <c r="AQ428" s="5">
        <f>IFERROR(IF(AP428=$B428,0,IF($B428=0,ROUND((ABS(AP428-'Calculs T1a'!$S$7)/'Calculs T1a'!$S$7)*100,0),ROUND((ABS(AP428-$B428)/$B428)*100,0))), "No Prediction")</f>
        <v>0</v>
      </c>
      <c r="AS428" s="5">
        <f>IFERROR(IF(AR428=$B428,0,IF($B428=0,ROUND((ABS(AR428-'Calculs T1a'!$S$7)/'Calculs T1a'!$S$7)*100,0),ROUND((ABS(AR428-$B428)/$B428)*100,0))), "No Prediction")</f>
        <v>0</v>
      </c>
      <c r="AU428" s="5">
        <f>IFERROR(IF(AT428=$B428,0,IF($B428=0,ROUND((ABS(AT428-'Calculs T1a'!$S$7)/'Calculs T1a'!$S$7)*100,0),ROUND((ABS(AT428-$B428)/$B428)*100,0))), "No Prediction")</f>
        <v>0</v>
      </c>
      <c r="AW428" s="5">
        <f>IFERROR(IF(AV428=$B428,0,IF($B428=0,ROUND((ABS(AV428-'Calculs T1a'!$S$7)/'Calculs T1a'!$S$7)*100,0),ROUND((ABS(AV428-$B428)/$B428)*100,0))), "No Prediction")</f>
        <v>0</v>
      </c>
      <c r="BB428" s="5">
        <f>IFERROR(IF(BA428=$B428,0,IF($B428=0,ROUND((ABS(BA428-'Calculs T1a'!$S$7)/'Calculs T1a'!$S$7)*100,0),ROUND((ABS(BA428-$B428)/$B428)*100,0))), "No Prediction")</f>
        <v>0</v>
      </c>
      <c r="BD428" s="5">
        <f>IFERROR(IF(BC428=$B428,0,IF($B428=0,ROUND((ABS(BC428-'Calculs T1a'!$S$7)/'Calculs T1a'!$S$7)*100,0),ROUND((ABS(BC428-$B428)/$B428)*100,0))), "No Prediction")</f>
        <v>0</v>
      </c>
      <c r="BF428" s="5">
        <f>IFERROR(IF(BE428=$B428,0,IF($B428=0,ROUND((ABS(BE428-'Calculs T1a'!$S$7)/'Calculs T1a'!$S$7)*100,0),ROUND((ABS(BE428-$B428)/$B428)*100,0))), "No Prediction")</f>
        <v>0</v>
      </c>
      <c r="BH428" s="5">
        <f>IFERROR(IF(BG428=$B428,0,IF($B428=0,ROUND((ABS(BG428-'Calculs T1a'!$S$7)/'Calculs T1a'!$S$7)*100,0),ROUND((ABS(BG428-$B428)/$B428)*100,0))), "No Prediction")</f>
        <v>0</v>
      </c>
      <c r="BJ428" s="5">
        <f>IFERROR(IF(BI428=$B428,0,IF($B428=0,ROUND((ABS(BI428-'Calculs T1a'!$S$7)/'Calculs T1a'!$S$7)*100,0),ROUND((ABS(BI428-$B428)/$B428)*100,0))), "No Prediction")</f>
        <v>0</v>
      </c>
      <c r="BL428" s="5">
        <f>IFERROR(IF(BK428=$B428,0,IF($B428=0,ROUND((ABS(BK428-'Calculs T1a'!$S$7)/'Calculs T1a'!$S$7)*100,0),ROUND((ABS(BK428-$B428)/$B428)*100,0))), "No Prediction")</f>
        <v>0</v>
      </c>
      <c r="BN428" s="5">
        <f>IFERROR(IF(BM428=$B428,0,IF($B428=0,ROUND((ABS(BM428-'Calculs T1a'!$S$7)/'Calculs T1a'!$S$7)*100,0),ROUND((ABS(BM428-$B428)/$B428)*100,0))), "No Prediction")</f>
        <v>0</v>
      </c>
      <c r="BP428" s="5">
        <f>IFERROR(IF(BO428=$B428,0,IF($B428=0,ROUND((ABS(BO428-'Calculs T1a'!$S$7)/'Calculs T1a'!$S$7)*100,0),ROUND((ABS(BO428-$B428)/$B428)*100,0))), "No Prediction")</f>
        <v>0</v>
      </c>
      <c r="BR428" s="5">
        <f>IFERROR(IF(BQ428=$B428,0,IF($B428=0,ROUND((ABS(BQ428-'Calculs T1a'!$S$7)/'Calculs T1a'!$S$7)*100,0),ROUND((ABS(BQ428-$B428)/$B428)*100,0))), "No Prediction")</f>
        <v>0</v>
      </c>
      <c r="BT428" s="5">
        <f>IFERROR(IF(BS428=$B428,0,IF($B428=0,ROUND((ABS(BS428-'Calculs T1a'!$S$7)/'Calculs T1a'!$S$7)*100,0),ROUND((ABS(BS428-$B428)/$B428)*100,0))), "No Prediction")</f>
        <v>0</v>
      </c>
      <c r="BV428" s="5">
        <f>IFERROR(IF(BU428=$B428,0,IF($B428=0,ROUND((ABS(BU428-'Calculs T1a'!$S$7)/'Calculs T1a'!$S$7)*100,0),ROUND((ABS(BU428-$B428)/$B428)*100,0))), "No Prediction")</f>
        <v>0</v>
      </c>
    </row>
    <row r="429" spans="4:74" x14ac:dyDescent="0.3">
      <c r="D429" s="5">
        <f>IFERROR(IF(C429=$B429,0,IF($B429=0,ROUND((ABS(C429-'Calculs T1a'!$S$7)/'Calculs T1a'!$S$7)*100,0),ROUND((ABS(C429-$B429)/$B429)*100,0))), "No Prediction")</f>
        <v>0</v>
      </c>
      <c r="F429" s="5">
        <f>IFERROR(IF(E429=$B429,0,IF($B429=0,ROUND((ABS(E429-'Calculs T1a'!$S$7)/'Calculs T1a'!$S$7)*100,0),ROUND((ABS(E429-$B429)/$B429)*100,0))), "No Prediction")</f>
        <v>0</v>
      </c>
      <c r="H429" s="5">
        <f>IFERROR(IF(G429=$B429,0,IF($B429=0,ROUND((ABS(G429-'Calculs T1a'!$S$7)/'Calculs T1a'!$S$7)*100,0),ROUND((ABS(G429-$B429)/$B429)*100,0))), "No Prediction")</f>
        <v>0</v>
      </c>
      <c r="J429" s="5">
        <f>IFERROR(IF(I429=$B429,0,IF($B429=0,ROUND((ABS(I429-'Calculs T1a'!$S$7)/'Calculs T1a'!$S$7)*100,0),ROUND((ABS(I429-$B429)/$B429)*100,0))), "No Prediction")</f>
        <v>0</v>
      </c>
      <c r="L429" s="5">
        <f>IFERROR(IF(K429=$B429,0,IF($B429=0,ROUND((ABS(K429-'Calculs T1a'!$S$7)/'Calculs T1a'!$S$7)*100,0),ROUND((ABS(K429-$B429)/$B429)*100,0))), "No Prediction")</f>
        <v>0</v>
      </c>
      <c r="N429" s="5">
        <f>IFERROR(IF(M429=$B429,0,IF($B429=0,ROUND((ABS(M429-'Calculs T1a'!$S$7)/'Calculs T1a'!$S$7)*100,0),ROUND((ABS(M429-$B429)/$B429)*100,0))), "No Prediction")</f>
        <v>0</v>
      </c>
      <c r="P429" s="5">
        <f>IFERROR(IF(O429=$B429,0,IF($B429=0,ROUND((ABS(O429-'Calculs T1a'!$S$7)/'Calculs T1a'!$S$7)*100,0),ROUND((ABS(O429-$B429)/$B429)*100,0))), "No Prediction")</f>
        <v>0</v>
      </c>
      <c r="R429" s="5">
        <f>IFERROR(IF(Q429=$B429,0,IF($B429=0,ROUND((ABS(Q429-'Calculs T1a'!$S$7)/'Calculs T1a'!$S$7)*100,0),ROUND((ABS(Q429-$B429)/$B429)*100,0))), "No Prediction")</f>
        <v>0</v>
      </c>
      <c r="T429" s="5">
        <f>IFERROR(IF(S429=$B429,0,IF($B429=0,ROUND((ABS(S429-'Calculs T1a'!$S$7)/'Calculs T1a'!$S$7)*100,0),ROUND((ABS(S429-$B429)/$B429)*100,0))), "No Prediction")</f>
        <v>0</v>
      </c>
      <c r="V429" s="5">
        <f>IFERROR(IF(U429=$B429,0,IF($B429=0,ROUND((ABS(U429-'Calculs T1a'!$S$7)/'Calculs T1a'!$S$7)*100,0),ROUND((ABS(U429-$B429)/$B429)*100,0))), "No Prediction")</f>
        <v>0</v>
      </c>
      <c r="X429" s="5">
        <f>IFERROR(IF(W429=$B429,0,IF($B429=0,ROUND((ABS(W429-'Calculs T1a'!$S$7)/'Calculs T1a'!$S$7)*100,0),ROUND((ABS(W429-$B429)/$B429)*100,0))), "No Prediction")</f>
        <v>0</v>
      </c>
      <c r="AC429" s="5">
        <f>IFERROR(IF(AB429=$B429,0,IF($B429=0,ROUND((ABS(AB429-'Calculs T1a'!$S$7)/'Calculs T1a'!$S$7)*100,0),ROUND((ABS(AB429-$B429)/$B429)*100,0))), "No Prediction")</f>
        <v>0</v>
      </c>
      <c r="AE429" s="5">
        <f>IFERROR(IF(AD429=$B429,0,IF($B429=0,ROUND((ABS(AD429-'Calculs T1a'!$S$7)/'Calculs T1a'!$S$7)*100,0),ROUND((ABS(AD429-$B429)/$B429)*100,0))), "No Prediction")</f>
        <v>0</v>
      </c>
      <c r="AG429" s="5">
        <f>IFERROR(IF(AF429=$B429,0,IF($B429=0,ROUND((ABS(AF429-'Calculs T1a'!$S$7)/'Calculs T1a'!$S$7)*100,0),ROUND((ABS(AF429-$B429)/$B429)*100,0))), "No Prediction")</f>
        <v>0</v>
      </c>
      <c r="AI429" s="5">
        <f>IFERROR(IF(AH429=$B429,0,IF($B429=0,ROUND((ABS(AH429-'Calculs T1a'!$S$7)/'Calculs T1a'!$S$7)*100,0),ROUND((ABS(AH429-$B429)/$B429)*100,0))), "No Prediction")</f>
        <v>0</v>
      </c>
      <c r="AK429" s="5">
        <f>IFERROR(IF(AJ429=$B429,0,IF($B429=0,ROUND((ABS(AJ429-'Calculs T1a'!$S$7)/'Calculs T1a'!$S$7)*100,0),ROUND((ABS(AJ429-$B429)/$B429)*100,0))), "No Prediction")</f>
        <v>0</v>
      </c>
      <c r="AM429" s="5">
        <f>IFERROR(IF(AL429=$B429,0,IF($B429=0,ROUND((ABS(AL429-'Calculs T1a'!$S$7)/'Calculs T1a'!$S$7)*100,0),ROUND((ABS(AL429-$B429)/$B429)*100,0))), "No Prediction")</f>
        <v>0</v>
      </c>
      <c r="AO429" s="5">
        <f>IFERROR(IF(AN429=$B429,0,IF($B429=0,ROUND((ABS(AN429-'Calculs T1a'!$S$7)/'Calculs T1a'!$S$7)*100,0),ROUND((ABS(AN429-$B429)/$B429)*100,0))), "No Prediction")</f>
        <v>0</v>
      </c>
      <c r="AQ429" s="5">
        <f>IFERROR(IF(AP429=$B429,0,IF($B429=0,ROUND((ABS(AP429-'Calculs T1a'!$S$7)/'Calculs T1a'!$S$7)*100,0),ROUND((ABS(AP429-$B429)/$B429)*100,0))), "No Prediction")</f>
        <v>0</v>
      </c>
      <c r="AS429" s="5">
        <f>IFERROR(IF(AR429=$B429,0,IF($B429=0,ROUND((ABS(AR429-'Calculs T1a'!$S$7)/'Calculs T1a'!$S$7)*100,0),ROUND((ABS(AR429-$B429)/$B429)*100,0))), "No Prediction")</f>
        <v>0</v>
      </c>
      <c r="AU429" s="5">
        <f>IFERROR(IF(AT429=$B429,0,IF($B429=0,ROUND((ABS(AT429-'Calculs T1a'!$S$7)/'Calculs T1a'!$S$7)*100,0),ROUND((ABS(AT429-$B429)/$B429)*100,0))), "No Prediction")</f>
        <v>0</v>
      </c>
      <c r="AW429" s="5">
        <f>IFERROR(IF(AV429=$B429,0,IF($B429=0,ROUND((ABS(AV429-'Calculs T1a'!$S$7)/'Calculs T1a'!$S$7)*100,0),ROUND((ABS(AV429-$B429)/$B429)*100,0))), "No Prediction")</f>
        <v>0</v>
      </c>
      <c r="BB429" s="5">
        <f>IFERROR(IF(BA429=$B429,0,IF($B429=0,ROUND((ABS(BA429-'Calculs T1a'!$S$7)/'Calculs T1a'!$S$7)*100,0),ROUND((ABS(BA429-$B429)/$B429)*100,0))), "No Prediction")</f>
        <v>0</v>
      </c>
      <c r="BD429" s="5">
        <f>IFERROR(IF(BC429=$B429,0,IF($B429=0,ROUND((ABS(BC429-'Calculs T1a'!$S$7)/'Calculs T1a'!$S$7)*100,0),ROUND((ABS(BC429-$B429)/$B429)*100,0))), "No Prediction")</f>
        <v>0</v>
      </c>
      <c r="BF429" s="5">
        <f>IFERROR(IF(BE429=$B429,0,IF($B429=0,ROUND((ABS(BE429-'Calculs T1a'!$S$7)/'Calculs T1a'!$S$7)*100,0),ROUND((ABS(BE429-$B429)/$B429)*100,0))), "No Prediction")</f>
        <v>0</v>
      </c>
      <c r="BH429" s="5">
        <f>IFERROR(IF(BG429=$B429,0,IF($B429=0,ROUND((ABS(BG429-'Calculs T1a'!$S$7)/'Calculs T1a'!$S$7)*100,0),ROUND((ABS(BG429-$B429)/$B429)*100,0))), "No Prediction")</f>
        <v>0</v>
      </c>
      <c r="BJ429" s="5">
        <f>IFERROR(IF(BI429=$B429,0,IF($B429=0,ROUND((ABS(BI429-'Calculs T1a'!$S$7)/'Calculs T1a'!$S$7)*100,0),ROUND((ABS(BI429-$B429)/$B429)*100,0))), "No Prediction")</f>
        <v>0</v>
      </c>
      <c r="BL429" s="5">
        <f>IFERROR(IF(BK429=$B429,0,IF($B429=0,ROUND((ABS(BK429-'Calculs T1a'!$S$7)/'Calculs T1a'!$S$7)*100,0),ROUND((ABS(BK429-$B429)/$B429)*100,0))), "No Prediction")</f>
        <v>0</v>
      </c>
      <c r="BN429" s="5">
        <f>IFERROR(IF(BM429=$B429,0,IF($B429=0,ROUND((ABS(BM429-'Calculs T1a'!$S$7)/'Calculs T1a'!$S$7)*100,0),ROUND((ABS(BM429-$B429)/$B429)*100,0))), "No Prediction")</f>
        <v>0</v>
      </c>
      <c r="BP429" s="5">
        <f>IFERROR(IF(BO429=$B429,0,IF($B429=0,ROUND((ABS(BO429-'Calculs T1a'!$S$7)/'Calculs T1a'!$S$7)*100,0),ROUND((ABS(BO429-$B429)/$B429)*100,0))), "No Prediction")</f>
        <v>0</v>
      </c>
      <c r="BR429" s="5">
        <f>IFERROR(IF(BQ429=$B429,0,IF($B429=0,ROUND((ABS(BQ429-'Calculs T1a'!$S$7)/'Calculs T1a'!$S$7)*100,0),ROUND((ABS(BQ429-$B429)/$B429)*100,0))), "No Prediction")</f>
        <v>0</v>
      </c>
      <c r="BT429" s="5">
        <f>IFERROR(IF(BS429=$B429,0,IF($B429=0,ROUND((ABS(BS429-'Calculs T1a'!$S$7)/'Calculs T1a'!$S$7)*100,0),ROUND((ABS(BS429-$B429)/$B429)*100,0))), "No Prediction")</f>
        <v>0</v>
      </c>
      <c r="BV429" s="5">
        <f>IFERROR(IF(BU429=$B429,0,IF($B429=0,ROUND((ABS(BU429-'Calculs T1a'!$S$7)/'Calculs T1a'!$S$7)*100,0),ROUND((ABS(BU429-$B429)/$B429)*100,0))), "No Prediction")</f>
        <v>0</v>
      </c>
    </row>
    <row r="430" spans="4:74" x14ac:dyDescent="0.3">
      <c r="D430" s="5">
        <f>IFERROR(IF(C430=$B430,0,IF($B430=0,ROUND((ABS(C430-'Calculs T1a'!$S$7)/'Calculs T1a'!$S$7)*100,0),ROUND((ABS(C430-$B430)/$B430)*100,0))), "No Prediction")</f>
        <v>0</v>
      </c>
      <c r="F430" s="5">
        <f>IFERROR(IF(E430=$B430,0,IF($B430=0,ROUND((ABS(E430-'Calculs T1a'!$S$7)/'Calculs T1a'!$S$7)*100,0),ROUND((ABS(E430-$B430)/$B430)*100,0))), "No Prediction")</f>
        <v>0</v>
      </c>
      <c r="H430" s="5">
        <f>IFERROR(IF(G430=$B430,0,IF($B430=0,ROUND((ABS(G430-'Calculs T1a'!$S$7)/'Calculs T1a'!$S$7)*100,0),ROUND((ABS(G430-$B430)/$B430)*100,0))), "No Prediction")</f>
        <v>0</v>
      </c>
      <c r="J430" s="5">
        <f>IFERROR(IF(I430=$B430,0,IF($B430=0,ROUND((ABS(I430-'Calculs T1a'!$S$7)/'Calculs T1a'!$S$7)*100,0),ROUND((ABS(I430-$B430)/$B430)*100,0))), "No Prediction")</f>
        <v>0</v>
      </c>
      <c r="L430" s="5">
        <f>IFERROR(IF(K430=$B430,0,IF($B430=0,ROUND((ABS(K430-'Calculs T1a'!$S$7)/'Calculs T1a'!$S$7)*100,0),ROUND((ABS(K430-$B430)/$B430)*100,0))), "No Prediction")</f>
        <v>0</v>
      </c>
      <c r="N430" s="5">
        <f>IFERROR(IF(M430=$B430,0,IF($B430=0,ROUND((ABS(M430-'Calculs T1a'!$S$7)/'Calculs T1a'!$S$7)*100,0),ROUND((ABS(M430-$B430)/$B430)*100,0))), "No Prediction")</f>
        <v>0</v>
      </c>
      <c r="P430" s="5">
        <f>IFERROR(IF(O430=$B430,0,IF($B430=0,ROUND((ABS(O430-'Calculs T1a'!$S$7)/'Calculs T1a'!$S$7)*100,0),ROUND((ABS(O430-$B430)/$B430)*100,0))), "No Prediction")</f>
        <v>0</v>
      </c>
      <c r="R430" s="5">
        <f>IFERROR(IF(Q430=$B430,0,IF($B430=0,ROUND((ABS(Q430-'Calculs T1a'!$S$7)/'Calculs T1a'!$S$7)*100,0),ROUND((ABS(Q430-$B430)/$B430)*100,0))), "No Prediction")</f>
        <v>0</v>
      </c>
      <c r="T430" s="5">
        <f>IFERROR(IF(S430=$B430,0,IF($B430=0,ROUND((ABS(S430-'Calculs T1a'!$S$7)/'Calculs T1a'!$S$7)*100,0),ROUND((ABS(S430-$B430)/$B430)*100,0))), "No Prediction")</f>
        <v>0</v>
      </c>
      <c r="V430" s="5">
        <f>IFERROR(IF(U430=$B430,0,IF($B430=0,ROUND((ABS(U430-'Calculs T1a'!$S$7)/'Calculs T1a'!$S$7)*100,0),ROUND((ABS(U430-$B430)/$B430)*100,0))), "No Prediction")</f>
        <v>0</v>
      </c>
      <c r="X430" s="5">
        <f>IFERROR(IF(W430=$B430,0,IF($B430=0,ROUND((ABS(W430-'Calculs T1a'!$S$7)/'Calculs T1a'!$S$7)*100,0),ROUND((ABS(W430-$B430)/$B430)*100,0))), "No Prediction")</f>
        <v>0</v>
      </c>
      <c r="AC430" s="5">
        <f>IFERROR(IF(AB430=$B430,0,IF($B430=0,ROUND((ABS(AB430-'Calculs T1a'!$S$7)/'Calculs T1a'!$S$7)*100,0),ROUND((ABS(AB430-$B430)/$B430)*100,0))), "No Prediction")</f>
        <v>0</v>
      </c>
      <c r="AE430" s="5">
        <f>IFERROR(IF(AD430=$B430,0,IF($B430=0,ROUND((ABS(AD430-'Calculs T1a'!$S$7)/'Calculs T1a'!$S$7)*100,0),ROUND((ABS(AD430-$B430)/$B430)*100,0))), "No Prediction")</f>
        <v>0</v>
      </c>
      <c r="AG430" s="5">
        <f>IFERROR(IF(AF430=$B430,0,IF($B430=0,ROUND((ABS(AF430-'Calculs T1a'!$S$7)/'Calculs T1a'!$S$7)*100,0),ROUND((ABS(AF430-$B430)/$B430)*100,0))), "No Prediction")</f>
        <v>0</v>
      </c>
      <c r="AI430" s="5">
        <f>IFERROR(IF(AH430=$B430,0,IF($B430=0,ROUND((ABS(AH430-'Calculs T1a'!$S$7)/'Calculs T1a'!$S$7)*100,0),ROUND((ABS(AH430-$B430)/$B430)*100,0))), "No Prediction")</f>
        <v>0</v>
      </c>
      <c r="AK430" s="5">
        <f>IFERROR(IF(AJ430=$B430,0,IF($B430=0,ROUND((ABS(AJ430-'Calculs T1a'!$S$7)/'Calculs T1a'!$S$7)*100,0),ROUND((ABS(AJ430-$B430)/$B430)*100,0))), "No Prediction")</f>
        <v>0</v>
      </c>
      <c r="AM430" s="5">
        <f>IFERROR(IF(AL430=$B430,0,IF($B430=0,ROUND((ABS(AL430-'Calculs T1a'!$S$7)/'Calculs T1a'!$S$7)*100,0),ROUND((ABS(AL430-$B430)/$B430)*100,0))), "No Prediction")</f>
        <v>0</v>
      </c>
      <c r="AO430" s="5">
        <f>IFERROR(IF(AN430=$B430,0,IF($B430=0,ROUND((ABS(AN430-'Calculs T1a'!$S$7)/'Calculs T1a'!$S$7)*100,0),ROUND((ABS(AN430-$B430)/$B430)*100,0))), "No Prediction")</f>
        <v>0</v>
      </c>
      <c r="AQ430" s="5">
        <f>IFERROR(IF(AP430=$B430,0,IF($B430=0,ROUND((ABS(AP430-'Calculs T1a'!$S$7)/'Calculs T1a'!$S$7)*100,0),ROUND((ABS(AP430-$B430)/$B430)*100,0))), "No Prediction")</f>
        <v>0</v>
      </c>
      <c r="AS430" s="5">
        <f>IFERROR(IF(AR430=$B430,0,IF($B430=0,ROUND((ABS(AR430-'Calculs T1a'!$S$7)/'Calculs T1a'!$S$7)*100,0),ROUND((ABS(AR430-$B430)/$B430)*100,0))), "No Prediction")</f>
        <v>0</v>
      </c>
      <c r="AU430" s="5">
        <f>IFERROR(IF(AT430=$B430,0,IF($B430=0,ROUND((ABS(AT430-'Calculs T1a'!$S$7)/'Calculs T1a'!$S$7)*100,0),ROUND((ABS(AT430-$B430)/$B430)*100,0))), "No Prediction")</f>
        <v>0</v>
      </c>
      <c r="AW430" s="5">
        <f>IFERROR(IF(AV430=$B430,0,IF($B430=0,ROUND((ABS(AV430-'Calculs T1a'!$S$7)/'Calculs T1a'!$S$7)*100,0),ROUND((ABS(AV430-$B430)/$B430)*100,0))), "No Prediction")</f>
        <v>0</v>
      </c>
      <c r="BB430" s="5">
        <f>IFERROR(IF(BA430=$B430,0,IF($B430=0,ROUND((ABS(BA430-'Calculs T1a'!$S$7)/'Calculs T1a'!$S$7)*100,0),ROUND((ABS(BA430-$B430)/$B430)*100,0))), "No Prediction")</f>
        <v>0</v>
      </c>
      <c r="BD430" s="5">
        <f>IFERROR(IF(BC430=$B430,0,IF($B430=0,ROUND((ABS(BC430-'Calculs T1a'!$S$7)/'Calculs T1a'!$S$7)*100,0),ROUND((ABS(BC430-$B430)/$B430)*100,0))), "No Prediction")</f>
        <v>0</v>
      </c>
      <c r="BF430" s="5">
        <f>IFERROR(IF(BE430=$B430,0,IF($B430=0,ROUND((ABS(BE430-'Calculs T1a'!$S$7)/'Calculs T1a'!$S$7)*100,0),ROUND((ABS(BE430-$B430)/$B430)*100,0))), "No Prediction")</f>
        <v>0</v>
      </c>
      <c r="BH430" s="5">
        <f>IFERROR(IF(BG430=$B430,0,IF($B430=0,ROUND((ABS(BG430-'Calculs T1a'!$S$7)/'Calculs T1a'!$S$7)*100,0),ROUND((ABS(BG430-$B430)/$B430)*100,0))), "No Prediction")</f>
        <v>0</v>
      </c>
      <c r="BJ430" s="5">
        <f>IFERROR(IF(BI430=$B430,0,IF($B430=0,ROUND((ABS(BI430-'Calculs T1a'!$S$7)/'Calculs T1a'!$S$7)*100,0),ROUND((ABS(BI430-$B430)/$B430)*100,0))), "No Prediction")</f>
        <v>0</v>
      </c>
      <c r="BL430" s="5">
        <f>IFERROR(IF(BK430=$B430,0,IF($B430=0,ROUND((ABS(BK430-'Calculs T1a'!$S$7)/'Calculs T1a'!$S$7)*100,0),ROUND((ABS(BK430-$B430)/$B430)*100,0))), "No Prediction")</f>
        <v>0</v>
      </c>
      <c r="BN430" s="5">
        <f>IFERROR(IF(BM430=$B430,0,IF($B430=0,ROUND((ABS(BM430-'Calculs T1a'!$S$7)/'Calculs T1a'!$S$7)*100,0),ROUND((ABS(BM430-$B430)/$B430)*100,0))), "No Prediction")</f>
        <v>0</v>
      </c>
      <c r="BP430" s="5">
        <f>IFERROR(IF(BO430=$B430,0,IF($B430=0,ROUND((ABS(BO430-'Calculs T1a'!$S$7)/'Calculs T1a'!$S$7)*100,0),ROUND((ABS(BO430-$B430)/$B430)*100,0))), "No Prediction")</f>
        <v>0</v>
      </c>
      <c r="BR430" s="5">
        <f>IFERROR(IF(BQ430=$B430,0,IF($B430=0,ROUND((ABS(BQ430-'Calculs T1a'!$S$7)/'Calculs T1a'!$S$7)*100,0),ROUND((ABS(BQ430-$B430)/$B430)*100,0))), "No Prediction")</f>
        <v>0</v>
      </c>
      <c r="BT430" s="5">
        <f>IFERROR(IF(BS430=$B430,0,IF($B430=0,ROUND((ABS(BS430-'Calculs T1a'!$S$7)/'Calculs T1a'!$S$7)*100,0),ROUND((ABS(BS430-$B430)/$B430)*100,0))), "No Prediction")</f>
        <v>0</v>
      </c>
      <c r="BV430" s="5">
        <f>IFERROR(IF(BU430=$B430,0,IF($B430=0,ROUND((ABS(BU430-'Calculs T1a'!$S$7)/'Calculs T1a'!$S$7)*100,0),ROUND((ABS(BU430-$B430)/$B430)*100,0))), "No Prediction")</f>
        <v>0</v>
      </c>
    </row>
    <row r="431" spans="4:74" x14ac:dyDescent="0.3">
      <c r="D431" s="5">
        <f>IFERROR(IF(C431=$B431,0,IF($B431=0,ROUND((ABS(C431-'Calculs T1a'!$S$7)/'Calculs T1a'!$S$7)*100,0),ROUND((ABS(C431-$B431)/$B431)*100,0))), "No Prediction")</f>
        <v>0</v>
      </c>
      <c r="F431" s="5">
        <f>IFERROR(IF(E431=$B431,0,IF($B431=0,ROUND((ABS(E431-'Calculs T1a'!$S$7)/'Calculs T1a'!$S$7)*100,0),ROUND((ABS(E431-$B431)/$B431)*100,0))), "No Prediction")</f>
        <v>0</v>
      </c>
      <c r="H431" s="5">
        <f>IFERROR(IF(G431=$B431,0,IF($B431=0,ROUND((ABS(G431-'Calculs T1a'!$S$7)/'Calculs T1a'!$S$7)*100,0),ROUND((ABS(G431-$B431)/$B431)*100,0))), "No Prediction")</f>
        <v>0</v>
      </c>
      <c r="J431" s="5">
        <f>IFERROR(IF(I431=$B431,0,IF($B431=0,ROUND((ABS(I431-'Calculs T1a'!$S$7)/'Calculs T1a'!$S$7)*100,0),ROUND((ABS(I431-$B431)/$B431)*100,0))), "No Prediction")</f>
        <v>0</v>
      </c>
      <c r="L431" s="5">
        <f>IFERROR(IF(K431=$B431,0,IF($B431=0,ROUND((ABS(K431-'Calculs T1a'!$S$7)/'Calculs T1a'!$S$7)*100,0),ROUND((ABS(K431-$B431)/$B431)*100,0))), "No Prediction")</f>
        <v>0</v>
      </c>
      <c r="N431" s="5">
        <f>IFERROR(IF(M431=$B431,0,IF($B431=0,ROUND((ABS(M431-'Calculs T1a'!$S$7)/'Calculs T1a'!$S$7)*100,0),ROUND((ABS(M431-$B431)/$B431)*100,0))), "No Prediction")</f>
        <v>0</v>
      </c>
      <c r="P431" s="5">
        <f>IFERROR(IF(O431=$B431,0,IF($B431=0,ROUND((ABS(O431-'Calculs T1a'!$S$7)/'Calculs T1a'!$S$7)*100,0),ROUND((ABS(O431-$B431)/$B431)*100,0))), "No Prediction")</f>
        <v>0</v>
      </c>
      <c r="R431" s="5">
        <f>IFERROR(IF(Q431=$B431,0,IF($B431=0,ROUND((ABS(Q431-'Calculs T1a'!$S$7)/'Calculs T1a'!$S$7)*100,0),ROUND((ABS(Q431-$B431)/$B431)*100,0))), "No Prediction")</f>
        <v>0</v>
      </c>
      <c r="T431" s="5">
        <f>IFERROR(IF(S431=$B431,0,IF($B431=0,ROUND((ABS(S431-'Calculs T1a'!$S$7)/'Calculs T1a'!$S$7)*100,0),ROUND((ABS(S431-$B431)/$B431)*100,0))), "No Prediction")</f>
        <v>0</v>
      </c>
      <c r="V431" s="5">
        <f>IFERROR(IF(U431=$B431,0,IF($B431=0,ROUND((ABS(U431-'Calculs T1a'!$S$7)/'Calculs T1a'!$S$7)*100,0),ROUND((ABS(U431-$B431)/$B431)*100,0))), "No Prediction")</f>
        <v>0</v>
      </c>
      <c r="X431" s="5">
        <f>IFERROR(IF(W431=$B431,0,IF($B431=0,ROUND((ABS(W431-'Calculs T1a'!$S$7)/'Calculs T1a'!$S$7)*100,0),ROUND((ABS(W431-$B431)/$B431)*100,0))), "No Prediction")</f>
        <v>0</v>
      </c>
      <c r="AC431" s="5">
        <f>IFERROR(IF(AB431=$B431,0,IF($B431=0,ROUND((ABS(AB431-'Calculs T1a'!$S$7)/'Calculs T1a'!$S$7)*100,0),ROUND((ABS(AB431-$B431)/$B431)*100,0))), "No Prediction")</f>
        <v>0</v>
      </c>
      <c r="AE431" s="5">
        <f>IFERROR(IF(AD431=$B431,0,IF($B431=0,ROUND((ABS(AD431-'Calculs T1a'!$S$7)/'Calculs T1a'!$S$7)*100,0),ROUND((ABS(AD431-$B431)/$B431)*100,0))), "No Prediction")</f>
        <v>0</v>
      </c>
      <c r="AG431" s="5">
        <f>IFERROR(IF(AF431=$B431,0,IF($B431=0,ROUND((ABS(AF431-'Calculs T1a'!$S$7)/'Calculs T1a'!$S$7)*100,0),ROUND((ABS(AF431-$B431)/$B431)*100,0))), "No Prediction")</f>
        <v>0</v>
      </c>
      <c r="AI431" s="5">
        <f>IFERROR(IF(AH431=$B431,0,IF($B431=0,ROUND((ABS(AH431-'Calculs T1a'!$S$7)/'Calculs T1a'!$S$7)*100,0),ROUND((ABS(AH431-$B431)/$B431)*100,0))), "No Prediction")</f>
        <v>0</v>
      </c>
      <c r="AK431" s="5">
        <f>IFERROR(IF(AJ431=$B431,0,IF($B431=0,ROUND((ABS(AJ431-'Calculs T1a'!$S$7)/'Calculs T1a'!$S$7)*100,0),ROUND((ABS(AJ431-$B431)/$B431)*100,0))), "No Prediction")</f>
        <v>0</v>
      </c>
      <c r="AM431" s="5">
        <f>IFERROR(IF(AL431=$B431,0,IF($B431=0,ROUND((ABS(AL431-'Calculs T1a'!$S$7)/'Calculs T1a'!$S$7)*100,0),ROUND((ABS(AL431-$B431)/$B431)*100,0))), "No Prediction")</f>
        <v>0</v>
      </c>
      <c r="AO431" s="5">
        <f>IFERROR(IF(AN431=$B431,0,IF($B431=0,ROUND((ABS(AN431-'Calculs T1a'!$S$7)/'Calculs T1a'!$S$7)*100,0),ROUND((ABS(AN431-$B431)/$B431)*100,0))), "No Prediction")</f>
        <v>0</v>
      </c>
      <c r="AQ431" s="5">
        <f>IFERROR(IF(AP431=$B431,0,IF($B431=0,ROUND((ABS(AP431-'Calculs T1a'!$S$7)/'Calculs T1a'!$S$7)*100,0),ROUND((ABS(AP431-$B431)/$B431)*100,0))), "No Prediction")</f>
        <v>0</v>
      </c>
      <c r="AS431" s="5">
        <f>IFERROR(IF(AR431=$B431,0,IF($B431=0,ROUND((ABS(AR431-'Calculs T1a'!$S$7)/'Calculs T1a'!$S$7)*100,0),ROUND((ABS(AR431-$B431)/$B431)*100,0))), "No Prediction")</f>
        <v>0</v>
      </c>
      <c r="AU431" s="5">
        <f>IFERROR(IF(AT431=$B431,0,IF($B431=0,ROUND((ABS(AT431-'Calculs T1a'!$S$7)/'Calculs T1a'!$S$7)*100,0),ROUND((ABS(AT431-$B431)/$B431)*100,0))), "No Prediction")</f>
        <v>0</v>
      </c>
      <c r="AW431" s="5">
        <f>IFERROR(IF(AV431=$B431,0,IF($B431=0,ROUND((ABS(AV431-'Calculs T1a'!$S$7)/'Calculs T1a'!$S$7)*100,0),ROUND((ABS(AV431-$B431)/$B431)*100,0))), "No Prediction")</f>
        <v>0</v>
      </c>
      <c r="BB431" s="5">
        <f>IFERROR(IF(BA431=$B431,0,IF($B431=0,ROUND((ABS(BA431-'Calculs T1a'!$S$7)/'Calculs T1a'!$S$7)*100,0),ROUND((ABS(BA431-$B431)/$B431)*100,0))), "No Prediction")</f>
        <v>0</v>
      </c>
      <c r="BD431" s="5">
        <f>IFERROR(IF(BC431=$B431,0,IF($B431=0,ROUND((ABS(BC431-'Calculs T1a'!$S$7)/'Calculs T1a'!$S$7)*100,0),ROUND((ABS(BC431-$B431)/$B431)*100,0))), "No Prediction")</f>
        <v>0</v>
      </c>
      <c r="BF431" s="5">
        <f>IFERROR(IF(BE431=$B431,0,IF($B431=0,ROUND((ABS(BE431-'Calculs T1a'!$S$7)/'Calculs T1a'!$S$7)*100,0),ROUND((ABS(BE431-$B431)/$B431)*100,0))), "No Prediction")</f>
        <v>0</v>
      </c>
      <c r="BH431" s="5">
        <f>IFERROR(IF(BG431=$B431,0,IF($B431=0,ROUND((ABS(BG431-'Calculs T1a'!$S$7)/'Calculs T1a'!$S$7)*100,0),ROUND((ABS(BG431-$B431)/$B431)*100,0))), "No Prediction")</f>
        <v>0</v>
      </c>
      <c r="BJ431" s="5">
        <f>IFERROR(IF(BI431=$B431,0,IF($B431=0,ROUND((ABS(BI431-'Calculs T1a'!$S$7)/'Calculs T1a'!$S$7)*100,0),ROUND((ABS(BI431-$B431)/$B431)*100,0))), "No Prediction")</f>
        <v>0</v>
      </c>
      <c r="BL431" s="5">
        <f>IFERROR(IF(BK431=$B431,0,IF($B431=0,ROUND((ABS(BK431-'Calculs T1a'!$S$7)/'Calculs T1a'!$S$7)*100,0),ROUND((ABS(BK431-$B431)/$B431)*100,0))), "No Prediction")</f>
        <v>0</v>
      </c>
      <c r="BN431" s="5">
        <f>IFERROR(IF(BM431=$B431,0,IF($B431=0,ROUND((ABS(BM431-'Calculs T1a'!$S$7)/'Calculs T1a'!$S$7)*100,0),ROUND((ABS(BM431-$B431)/$B431)*100,0))), "No Prediction")</f>
        <v>0</v>
      </c>
      <c r="BP431" s="5">
        <f>IFERROR(IF(BO431=$B431,0,IF($B431=0,ROUND((ABS(BO431-'Calculs T1a'!$S$7)/'Calculs T1a'!$S$7)*100,0),ROUND((ABS(BO431-$B431)/$B431)*100,0))), "No Prediction")</f>
        <v>0</v>
      </c>
      <c r="BR431" s="5">
        <f>IFERROR(IF(BQ431=$B431,0,IF($B431=0,ROUND((ABS(BQ431-'Calculs T1a'!$S$7)/'Calculs T1a'!$S$7)*100,0),ROUND((ABS(BQ431-$B431)/$B431)*100,0))), "No Prediction")</f>
        <v>0</v>
      </c>
      <c r="BT431" s="5">
        <f>IFERROR(IF(BS431=$B431,0,IF($B431=0,ROUND((ABS(BS431-'Calculs T1a'!$S$7)/'Calculs T1a'!$S$7)*100,0),ROUND((ABS(BS431-$B431)/$B431)*100,0))), "No Prediction")</f>
        <v>0</v>
      </c>
      <c r="BV431" s="5">
        <f>IFERROR(IF(BU431=$B431,0,IF($B431=0,ROUND((ABS(BU431-'Calculs T1a'!$S$7)/'Calculs T1a'!$S$7)*100,0),ROUND((ABS(BU431-$B431)/$B431)*100,0))), "No Prediction")</f>
        <v>0</v>
      </c>
    </row>
    <row r="432" spans="4:74" x14ac:dyDescent="0.3">
      <c r="D432" s="5">
        <f>IFERROR(IF(C432=$B432,0,IF($B432=0,ROUND((ABS(C432-'Calculs T1a'!$S$7)/'Calculs T1a'!$S$7)*100,0),ROUND((ABS(C432-$B432)/$B432)*100,0))), "No Prediction")</f>
        <v>0</v>
      </c>
      <c r="F432" s="5">
        <f>IFERROR(IF(E432=$B432,0,IF($B432=0,ROUND((ABS(E432-'Calculs T1a'!$S$7)/'Calculs T1a'!$S$7)*100,0),ROUND((ABS(E432-$B432)/$B432)*100,0))), "No Prediction")</f>
        <v>0</v>
      </c>
      <c r="H432" s="5">
        <f>IFERROR(IF(G432=$B432,0,IF($B432=0,ROUND((ABS(G432-'Calculs T1a'!$S$7)/'Calculs T1a'!$S$7)*100,0),ROUND((ABS(G432-$B432)/$B432)*100,0))), "No Prediction")</f>
        <v>0</v>
      </c>
      <c r="J432" s="5">
        <f>IFERROR(IF(I432=$B432,0,IF($B432=0,ROUND((ABS(I432-'Calculs T1a'!$S$7)/'Calculs T1a'!$S$7)*100,0),ROUND((ABS(I432-$B432)/$B432)*100,0))), "No Prediction")</f>
        <v>0</v>
      </c>
      <c r="L432" s="5">
        <f>IFERROR(IF(K432=$B432,0,IF($B432=0,ROUND((ABS(K432-'Calculs T1a'!$S$7)/'Calculs T1a'!$S$7)*100,0),ROUND((ABS(K432-$B432)/$B432)*100,0))), "No Prediction")</f>
        <v>0</v>
      </c>
      <c r="N432" s="5">
        <f>IFERROR(IF(M432=$B432,0,IF($B432=0,ROUND((ABS(M432-'Calculs T1a'!$S$7)/'Calculs T1a'!$S$7)*100,0),ROUND((ABS(M432-$B432)/$B432)*100,0))), "No Prediction")</f>
        <v>0</v>
      </c>
      <c r="P432" s="5">
        <f>IFERROR(IF(O432=$B432,0,IF($B432=0,ROUND((ABS(O432-'Calculs T1a'!$S$7)/'Calculs T1a'!$S$7)*100,0),ROUND((ABS(O432-$B432)/$B432)*100,0))), "No Prediction")</f>
        <v>0</v>
      </c>
      <c r="R432" s="5">
        <f>IFERROR(IF(Q432=$B432,0,IF($B432=0,ROUND((ABS(Q432-'Calculs T1a'!$S$7)/'Calculs T1a'!$S$7)*100,0),ROUND((ABS(Q432-$B432)/$B432)*100,0))), "No Prediction")</f>
        <v>0</v>
      </c>
      <c r="T432" s="5">
        <f>IFERROR(IF(S432=$B432,0,IF($B432=0,ROUND((ABS(S432-'Calculs T1a'!$S$7)/'Calculs T1a'!$S$7)*100,0),ROUND((ABS(S432-$B432)/$B432)*100,0))), "No Prediction")</f>
        <v>0</v>
      </c>
      <c r="V432" s="5">
        <f>IFERROR(IF(U432=$B432,0,IF($B432=0,ROUND((ABS(U432-'Calculs T1a'!$S$7)/'Calculs T1a'!$S$7)*100,0),ROUND((ABS(U432-$B432)/$B432)*100,0))), "No Prediction")</f>
        <v>0</v>
      </c>
      <c r="X432" s="5">
        <f>IFERROR(IF(W432=$B432,0,IF($B432=0,ROUND((ABS(W432-'Calculs T1a'!$S$7)/'Calculs T1a'!$S$7)*100,0),ROUND((ABS(W432-$B432)/$B432)*100,0))), "No Prediction")</f>
        <v>0</v>
      </c>
      <c r="AC432" s="5">
        <f>IFERROR(IF(AB432=$B432,0,IF($B432=0,ROUND((ABS(AB432-'Calculs T1a'!$S$7)/'Calculs T1a'!$S$7)*100,0),ROUND((ABS(AB432-$B432)/$B432)*100,0))), "No Prediction")</f>
        <v>0</v>
      </c>
      <c r="AE432" s="5">
        <f>IFERROR(IF(AD432=$B432,0,IF($B432=0,ROUND((ABS(AD432-'Calculs T1a'!$S$7)/'Calculs T1a'!$S$7)*100,0),ROUND((ABS(AD432-$B432)/$B432)*100,0))), "No Prediction")</f>
        <v>0</v>
      </c>
      <c r="AG432" s="5">
        <f>IFERROR(IF(AF432=$B432,0,IF($B432=0,ROUND((ABS(AF432-'Calculs T1a'!$S$7)/'Calculs T1a'!$S$7)*100,0),ROUND((ABS(AF432-$B432)/$B432)*100,0))), "No Prediction")</f>
        <v>0</v>
      </c>
      <c r="AI432" s="5">
        <f>IFERROR(IF(AH432=$B432,0,IF($B432=0,ROUND((ABS(AH432-'Calculs T1a'!$S$7)/'Calculs T1a'!$S$7)*100,0),ROUND((ABS(AH432-$B432)/$B432)*100,0))), "No Prediction")</f>
        <v>0</v>
      </c>
      <c r="AK432" s="5">
        <f>IFERROR(IF(AJ432=$B432,0,IF($B432=0,ROUND((ABS(AJ432-'Calculs T1a'!$S$7)/'Calculs T1a'!$S$7)*100,0),ROUND((ABS(AJ432-$B432)/$B432)*100,0))), "No Prediction")</f>
        <v>0</v>
      </c>
      <c r="AM432" s="5">
        <f>IFERROR(IF(AL432=$B432,0,IF($B432=0,ROUND((ABS(AL432-'Calculs T1a'!$S$7)/'Calculs T1a'!$S$7)*100,0),ROUND((ABS(AL432-$B432)/$B432)*100,0))), "No Prediction")</f>
        <v>0</v>
      </c>
      <c r="AO432" s="5">
        <f>IFERROR(IF(AN432=$B432,0,IF($B432=0,ROUND((ABS(AN432-'Calculs T1a'!$S$7)/'Calculs T1a'!$S$7)*100,0),ROUND((ABS(AN432-$B432)/$B432)*100,0))), "No Prediction")</f>
        <v>0</v>
      </c>
      <c r="AQ432" s="5">
        <f>IFERROR(IF(AP432=$B432,0,IF($B432=0,ROUND((ABS(AP432-'Calculs T1a'!$S$7)/'Calculs T1a'!$S$7)*100,0),ROUND((ABS(AP432-$B432)/$B432)*100,0))), "No Prediction")</f>
        <v>0</v>
      </c>
      <c r="AS432" s="5">
        <f>IFERROR(IF(AR432=$B432,0,IF($B432=0,ROUND((ABS(AR432-'Calculs T1a'!$S$7)/'Calculs T1a'!$S$7)*100,0),ROUND((ABS(AR432-$B432)/$B432)*100,0))), "No Prediction")</f>
        <v>0</v>
      </c>
      <c r="AU432" s="5">
        <f>IFERROR(IF(AT432=$B432,0,IF($B432=0,ROUND((ABS(AT432-'Calculs T1a'!$S$7)/'Calculs T1a'!$S$7)*100,0),ROUND((ABS(AT432-$B432)/$B432)*100,0))), "No Prediction")</f>
        <v>0</v>
      </c>
      <c r="AW432" s="5">
        <f>IFERROR(IF(AV432=$B432,0,IF($B432=0,ROUND((ABS(AV432-'Calculs T1a'!$S$7)/'Calculs T1a'!$S$7)*100,0),ROUND((ABS(AV432-$B432)/$B432)*100,0))), "No Prediction")</f>
        <v>0</v>
      </c>
      <c r="BB432" s="5">
        <f>IFERROR(IF(BA432=$B432,0,IF($B432=0,ROUND((ABS(BA432-'Calculs T1a'!$S$7)/'Calculs T1a'!$S$7)*100,0),ROUND((ABS(BA432-$B432)/$B432)*100,0))), "No Prediction")</f>
        <v>0</v>
      </c>
      <c r="BD432" s="5">
        <f>IFERROR(IF(BC432=$B432,0,IF($B432=0,ROUND((ABS(BC432-'Calculs T1a'!$S$7)/'Calculs T1a'!$S$7)*100,0),ROUND((ABS(BC432-$B432)/$B432)*100,0))), "No Prediction")</f>
        <v>0</v>
      </c>
      <c r="BF432" s="5">
        <f>IFERROR(IF(BE432=$B432,0,IF($B432=0,ROUND((ABS(BE432-'Calculs T1a'!$S$7)/'Calculs T1a'!$S$7)*100,0),ROUND((ABS(BE432-$B432)/$B432)*100,0))), "No Prediction")</f>
        <v>0</v>
      </c>
      <c r="BH432" s="5">
        <f>IFERROR(IF(BG432=$B432,0,IF($B432=0,ROUND((ABS(BG432-'Calculs T1a'!$S$7)/'Calculs T1a'!$S$7)*100,0),ROUND((ABS(BG432-$B432)/$B432)*100,0))), "No Prediction")</f>
        <v>0</v>
      </c>
      <c r="BJ432" s="5">
        <f>IFERROR(IF(BI432=$B432,0,IF($B432=0,ROUND((ABS(BI432-'Calculs T1a'!$S$7)/'Calculs T1a'!$S$7)*100,0),ROUND((ABS(BI432-$B432)/$B432)*100,0))), "No Prediction")</f>
        <v>0</v>
      </c>
      <c r="BL432" s="5">
        <f>IFERROR(IF(BK432=$B432,0,IF($B432=0,ROUND((ABS(BK432-'Calculs T1a'!$S$7)/'Calculs T1a'!$S$7)*100,0),ROUND((ABS(BK432-$B432)/$B432)*100,0))), "No Prediction")</f>
        <v>0</v>
      </c>
      <c r="BN432" s="5">
        <f>IFERROR(IF(BM432=$B432,0,IF($B432=0,ROUND((ABS(BM432-'Calculs T1a'!$S$7)/'Calculs T1a'!$S$7)*100,0),ROUND((ABS(BM432-$B432)/$B432)*100,0))), "No Prediction")</f>
        <v>0</v>
      </c>
      <c r="BP432" s="5">
        <f>IFERROR(IF(BO432=$B432,0,IF($B432=0,ROUND((ABS(BO432-'Calculs T1a'!$S$7)/'Calculs T1a'!$S$7)*100,0),ROUND((ABS(BO432-$B432)/$B432)*100,0))), "No Prediction")</f>
        <v>0</v>
      </c>
      <c r="BR432" s="5">
        <f>IFERROR(IF(BQ432=$B432,0,IF($B432=0,ROUND((ABS(BQ432-'Calculs T1a'!$S$7)/'Calculs T1a'!$S$7)*100,0),ROUND((ABS(BQ432-$B432)/$B432)*100,0))), "No Prediction")</f>
        <v>0</v>
      </c>
      <c r="BT432" s="5">
        <f>IFERROR(IF(BS432=$B432,0,IF($B432=0,ROUND((ABS(BS432-'Calculs T1a'!$S$7)/'Calculs T1a'!$S$7)*100,0),ROUND((ABS(BS432-$B432)/$B432)*100,0))), "No Prediction")</f>
        <v>0</v>
      </c>
      <c r="BV432" s="5">
        <f>IFERROR(IF(BU432=$B432,0,IF($B432=0,ROUND((ABS(BU432-'Calculs T1a'!$S$7)/'Calculs T1a'!$S$7)*100,0),ROUND((ABS(BU432-$B432)/$B432)*100,0))), "No Prediction")</f>
        <v>0</v>
      </c>
    </row>
    <row r="433" spans="4:74" x14ac:dyDescent="0.3">
      <c r="D433" s="5">
        <f>IFERROR(IF(C433=$B433,0,IF($B433=0,ROUND((ABS(C433-'Calculs T1a'!$S$7)/'Calculs T1a'!$S$7)*100,0),ROUND((ABS(C433-$B433)/$B433)*100,0))), "No Prediction")</f>
        <v>0</v>
      </c>
      <c r="F433" s="5">
        <f>IFERROR(IF(E433=$B433,0,IF($B433=0,ROUND((ABS(E433-'Calculs T1a'!$S$7)/'Calculs T1a'!$S$7)*100,0),ROUND((ABS(E433-$B433)/$B433)*100,0))), "No Prediction")</f>
        <v>0</v>
      </c>
      <c r="H433" s="5">
        <f>IFERROR(IF(G433=$B433,0,IF($B433=0,ROUND((ABS(G433-'Calculs T1a'!$S$7)/'Calculs T1a'!$S$7)*100,0),ROUND((ABS(G433-$B433)/$B433)*100,0))), "No Prediction")</f>
        <v>0</v>
      </c>
      <c r="J433" s="5">
        <f>IFERROR(IF(I433=$B433,0,IF($B433=0,ROUND((ABS(I433-'Calculs T1a'!$S$7)/'Calculs T1a'!$S$7)*100,0),ROUND((ABS(I433-$B433)/$B433)*100,0))), "No Prediction")</f>
        <v>0</v>
      </c>
      <c r="L433" s="5">
        <f>IFERROR(IF(K433=$B433,0,IF($B433=0,ROUND((ABS(K433-'Calculs T1a'!$S$7)/'Calculs T1a'!$S$7)*100,0),ROUND((ABS(K433-$B433)/$B433)*100,0))), "No Prediction")</f>
        <v>0</v>
      </c>
      <c r="N433" s="5">
        <f>IFERROR(IF(M433=$B433,0,IF($B433=0,ROUND((ABS(M433-'Calculs T1a'!$S$7)/'Calculs T1a'!$S$7)*100,0),ROUND((ABS(M433-$B433)/$B433)*100,0))), "No Prediction")</f>
        <v>0</v>
      </c>
      <c r="P433" s="5">
        <f>IFERROR(IF(O433=$B433,0,IF($B433=0,ROUND((ABS(O433-'Calculs T1a'!$S$7)/'Calculs T1a'!$S$7)*100,0),ROUND((ABS(O433-$B433)/$B433)*100,0))), "No Prediction")</f>
        <v>0</v>
      </c>
      <c r="R433" s="5">
        <f>IFERROR(IF(Q433=$B433,0,IF($B433=0,ROUND((ABS(Q433-'Calculs T1a'!$S$7)/'Calculs T1a'!$S$7)*100,0),ROUND((ABS(Q433-$B433)/$B433)*100,0))), "No Prediction")</f>
        <v>0</v>
      </c>
      <c r="T433" s="5">
        <f>IFERROR(IF(S433=$B433,0,IF($B433=0,ROUND((ABS(S433-'Calculs T1a'!$S$7)/'Calculs T1a'!$S$7)*100,0),ROUND((ABS(S433-$B433)/$B433)*100,0))), "No Prediction")</f>
        <v>0</v>
      </c>
      <c r="V433" s="5">
        <f>IFERROR(IF(U433=$B433,0,IF($B433=0,ROUND((ABS(U433-'Calculs T1a'!$S$7)/'Calculs T1a'!$S$7)*100,0),ROUND((ABS(U433-$B433)/$B433)*100,0))), "No Prediction")</f>
        <v>0</v>
      </c>
      <c r="X433" s="5">
        <f>IFERROR(IF(W433=$B433,0,IF($B433=0,ROUND((ABS(W433-'Calculs T1a'!$S$7)/'Calculs T1a'!$S$7)*100,0),ROUND((ABS(W433-$B433)/$B433)*100,0))), "No Prediction")</f>
        <v>0</v>
      </c>
      <c r="AC433" s="5">
        <f>IFERROR(IF(AB433=$B433,0,IF($B433=0,ROUND((ABS(AB433-'Calculs T1a'!$S$7)/'Calculs T1a'!$S$7)*100,0),ROUND((ABS(AB433-$B433)/$B433)*100,0))), "No Prediction")</f>
        <v>0</v>
      </c>
      <c r="AE433" s="5">
        <f>IFERROR(IF(AD433=$B433,0,IF($B433=0,ROUND((ABS(AD433-'Calculs T1a'!$S$7)/'Calculs T1a'!$S$7)*100,0),ROUND((ABS(AD433-$B433)/$B433)*100,0))), "No Prediction")</f>
        <v>0</v>
      </c>
      <c r="AG433" s="5">
        <f>IFERROR(IF(AF433=$B433,0,IF($B433=0,ROUND((ABS(AF433-'Calculs T1a'!$S$7)/'Calculs T1a'!$S$7)*100,0),ROUND((ABS(AF433-$B433)/$B433)*100,0))), "No Prediction")</f>
        <v>0</v>
      </c>
      <c r="AI433" s="5">
        <f>IFERROR(IF(AH433=$B433,0,IF($B433=0,ROUND((ABS(AH433-'Calculs T1a'!$S$7)/'Calculs T1a'!$S$7)*100,0),ROUND((ABS(AH433-$B433)/$B433)*100,0))), "No Prediction")</f>
        <v>0</v>
      </c>
      <c r="AK433" s="5">
        <f>IFERROR(IF(AJ433=$B433,0,IF($B433=0,ROUND((ABS(AJ433-'Calculs T1a'!$S$7)/'Calculs T1a'!$S$7)*100,0),ROUND((ABS(AJ433-$B433)/$B433)*100,0))), "No Prediction")</f>
        <v>0</v>
      </c>
      <c r="AM433" s="5">
        <f>IFERROR(IF(AL433=$B433,0,IF($B433=0,ROUND((ABS(AL433-'Calculs T1a'!$S$7)/'Calculs T1a'!$S$7)*100,0),ROUND((ABS(AL433-$B433)/$B433)*100,0))), "No Prediction")</f>
        <v>0</v>
      </c>
      <c r="AO433" s="5">
        <f>IFERROR(IF(AN433=$B433,0,IF($B433=0,ROUND((ABS(AN433-'Calculs T1a'!$S$7)/'Calculs T1a'!$S$7)*100,0),ROUND((ABS(AN433-$B433)/$B433)*100,0))), "No Prediction")</f>
        <v>0</v>
      </c>
      <c r="AQ433" s="5">
        <f>IFERROR(IF(AP433=$B433,0,IF($B433=0,ROUND((ABS(AP433-'Calculs T1a'!$S$7)/'Calculs T1a'!$S$7)*100,0),ROUND((ABS(AP433-$B433)/$B433)*100,0))), "No Prediction")</f>
        <v>0</v>
      </c>
      <c r="AS433" s="5">
        <f>IFERROR(IF(AR433=$B433,0,IF($B433=0,ROUND((ABS(AR433-'Calculs T1a'!$S$7)/'Calculs T1a'!$S$7)*100,0),ROUND((ABS(AR433-$B433)/$B433)*100,0))), "No Prediction")</f>
        <v>0</v>
      </c>
      <c r="AU433" s="5">
        <f>IFERROR(IF(AT433=$B433,0,IF($B433=0,ROUND((ABS(AT433-'Calculs T1a'!$S$7)/'Calculs T1a'!$S$7)*100,0),ROUND((ABS(AT433-$B433)/$B433)*100,0))), "No Prediction")</f>
        <v>0</v>
      </c>
      <c r="AW433" s="5">
        <f>IFERROR(IF(AV433=$B433,0,IF($B433=0,ROUND((ABS(AV433-'Calculs T1a'!$S$7)/'Calculs T1a'!$S$7)*100,0),ROUND((ABS(AV433-$B433)/$B433)*100,0))), "No Prediction")</f>
        <v>0</v>
      </c>
      <c r="BB433" s="5">
        <f>IFERROR(IF(BA433=$B433,0,IF($B433=0,ROUND((ABS(BA433-'Calculs T1a'!$S$7)/'Calculs T1a'!$S$7)*100,0),ROUND((ABS(BA433-$B433)/$B433)*100,0))), "No Prediction")</f>
        <v>0</v>
      </c>
      <c r="BD433" s="5">
        <f>IFERROR(IF(BC433=$B433,0,IF($B433=0,ROUND((ABS(BC433-'Calculs T1a'!$S$7)/'Calculs T1a'!$S$7)*100,0),ROUND((ABS(BC433-$B433)/$B433)*100,0))), "No Prediction")</f>
        <v>0</v>
      </c>
      <c r="BF433" s="5">
        <f>IFERROR(IF(BE433=$B433,0,IF($B433=0,ROUND((ABS(BE433-'Calculs T1a'!$S$7)/'Calculs T1a'!$S$7)*100,0),ROUND((ABS(BE433-$B433)/$B433)*100,0))), "No Prediction")</f>
        <v>0</v>
      </c>
      <c r="BH433" s="5">
        <f>IFERROR(IF(BG433=$B433,0,IF($B433=0,ROUND((ABS(BG433-'Calculs T1a'!$S$7)/'Calculs T1a'!$S$7)*100,0),ROUND((ABS(BG433-$B433)/$B433)*100,0))), "No Prediction")</f>
        <v>0</v>
      </c>
      <c r="BJ433" s="5">
        <f>IFERROR(IF(BI433=$B433,0,IF($B433=0,ROUND((ABS(BI433-'Calculs T1a'!$S$7)/'Calculs T1a'!$S$7)*100,0),ROUND((ABS(BI433-$B433)/$B433)*100,0))), "No Prediction")</f>
        <v>0</v>
      </c>
      <c r="BL433" s="5">
        <f>IFERROR(IF(BK433=$B433,0,IF($B433=0,ROUND((ABS(BK433-'Calculs T1a'!$S$7)/'Calculs T1a'!$S$7)*100,0),ROUND((ABS(BK433-$B433)/$B433)*100,0))), "No Prediction")</f>
        <v>0</v>
      </c>
      <c r="BN433" s="5">
        <f>IFERROR(IF(BM433=$B433,0,IF($B433=0,ROUND((ABS(BM433-'Calculs T1a'!$S$7)/'Calculs T1a'!$S$7)*100,0),ROUND((ABS(BM433-$B433)/$B433)*100,0))), "No Prediction")</f>
        <v>0</v>
      </c>
      <c r="BP433" s="5">
        <f>IFERROR(IF(BO433=$B433,0,IF($B433=0,ROUND((ABS(BO433-'Calculs T1a'!$S$7)/'Calculs T1a'!$S$7)*100,0),ROUND((ABS(BO433-$B433)/$B433)*100,0))), "No Prediction")</f>
        <v>0</v>
      </c>
      <c r="BR433" s="5">
        <f>IFERROR(IF(BQ433=$B433,0,IF($B433=0,ROUND((ABS(BQ433-'Calculs T1a'!$S$7)/'Calculs T1a'!$S$7)*100,0),ROUND((ABS(BQ433-$B433)/$B433)*100,0))), "No Prediction")</f>
        <v>0</v>
      </c>
      <c r="BT433" s="5">
        <f>IFERROR(IF(BS433=$B433,0,IF($B433=0,ROUND((ABS(BS433-'Calculs T1a'!$S$7)/'Calculs T1a'!$S$7)*100,0),ROUND((ABS(BS433-$B433)/$B433)*100,0))), "No Prediction")</f>
        <v>0</v>
      </c>
      <c r="BV433" s="5">
        <f>IFERROR(IF(BU433=$B433,0,IF($B433=0,ROUND((ABS(BU433-'Calculs T1a'!$S$7)/'Calculs T1a'!$S$7)*100,0),ROUND((ABS(BU433-$B433)/$B433)*100,0))), "No Prediction")</f>
        <v>0</v>
      </c>
    </row>
    <row r="434" spans="4:74" x14ac:dyDescent="0.3">
      <c r="D434" s="5">
        <f>IFERROR(IF(C434=$B434,0,IF($B434=0,ROUND((ABS(C434-'Calculs T1a'!$S$7)/'Calculs T1a'!$S$7)*100,0),ROUND((ABS(C434-$B434)/$B434)*100,0))), "No Prediction")</f>
        <v>0</v>
      </c>
      <c r="F434" s="5">
        <f>IFERROR(IF(E434=$B434,0,IF($B434=0,ROUND((ABS(E434-'Calculs T1a'!$S$7)/'Calculs T1a'!$S$7)*100,0),ROUND((ABS(E434-$B434)/$B434)*100,0))), "No Prediction")</f>
        <v>0</v>
      </c>
      <c r="H434" s="5">
        <f>IFERROR(IF(G434=$B434,0,IF($B434=0,ROUND((ABS(G434-'Calculs T1a'!$S$7)/'Calculs T1a'!$S$7)*100,0),ROUND((ABS(G434-$B434)/$B434)*100,0))), "No Prediction")</f>
        <v>0</v>
      </c>
      <c r="J434" s="5">
        <f>IFERROR(IF(I434=$B434,0,IF($B434=0,ROUND((ABS(I434-'Calculs T1a'!$S$7)/'Calculs T1a'!$S$7)*100,0),ROUND((ABS(I434-$B434)/$B434)*100,0))), "No Prediction")</f>
        <v>0</v>
      </c>
      <c r="L434" s="5">
        <f>IFERROR(IF(K434=$B434,0,IF($B434=0,ROUND((ABS(K434-'Calculs T1a'!$S$7)/'Calculs T1a'!$S$7)*100,0),ROUND((ABS(K434-$B434)/$B434)*100,0))), "No Prediction")</f>
        <v>0</v>
      </c>
      <c r="N434" s="5">
        <f>IFERROR(IF(M434=$B434,0,IF($B434=0,ROUND((ABS(M434-'Calculs T1a'!$S$7)/'Calculs T1a'!$S$7)*100,0),ROUND((ABS(M434-$B434)/$B434)*100,0))), "No Prediction")</f>
        <v>0</v>
      </c>
      <c r="P434" s="5">
        <f>IFERROR(IF(O434=$B434,0,IF($B434=0,ROUND((ABS(O434-'Calculs T1a'!$S$7)/'Calculs T1a'!$S$7)*100,0),ROUND((ABS(O434-$B434)/$B434)*100,0))), "No Prediction")</f>
        <v>0</v>
      </c>
      <c r="R434" s="5">
        <f>IFERROR(IF(Q434=$B434,0,IF($B434=0,ROUND((ABS(Q434-'Calculs T1a'!$S$7)/'Calculs T1a'!$S$7)*100,0),ROUND((ABS(Q434-$B434)/$B434)*100,0))), "No Prediction")</f>
        <v>0</v>
      </c>
      <c r="T434" s="5">
        <f>IFERROR(IF(S434=$B434,0,IF($B434=0,ROUND((ABS(S434-'Calculs T1a'!$S$7)/'Calculs T1a'!$S$7)*100,0),ROUND((ABS(S434-$B434)/$B434)*100,0))), "No Prediction")</f>
        <v>0</v>
      </c>
      <c r="V434" s="5">
        <f>IFERROR(IF(U434=$B434,0,IF($B434=0,ROUND((ABS(U434-'Calculs T1a'!$S$7)/'Calculs T1a'!$S$7)*100,0),ROUND((ABS(U434-$B434)/$B434)*100,0))), "No Prediction")</f>
        <v>0</v>
      </c>
      <c r="X434" s="5">
        <f>IFERROR(IF(W434=$B434,0,IF($B434=0,ROUND((ABS(W434-'Calculs T1a'!$S$7)/'Calculs T1a'!$S$7)*100,0),ROUND((ABS(W434-$B434)/$B434)*100,0))), "No Prediction")</f>
        <v>0</v>
      </c>
      <c r="AC434" s="5">
        <f>IFERROR(IF(AB434=$B434,0,IF($B434=0,ROUND((ABS(AB434-'Calculs T1a'!$S$7)/'Calculs T1a'!$S$7)*100,0),ROUND((ABS(AB434-$B434)/$B434)*100,0))), "No Prediction")</f>
        <v>0</v>
      </c>
      <c r="AE434" s="5">
        <f>IFERROR(IF(AD434=$B434,0,IF($B434=0,ROUND((ABS(AD434-'Calculs T1a'!$S$7)/'Calculs T1a'!$S$7)*100,0),ROUND((ABS(AD434-$B434)/$B434)*100,0))), "No Prediction")</f>
        <v>0</v>
      </c>
      <c r="AG434" s="5">
        <f>IFERROR(IF(AF434=$B434,0,IF($B434=0,ROUND((ABS(AF434-'Calculs T1a'!$S$7)/'Calculs T1a'!$S$7)*100,0),ROUND((ABS(AF434-$B434)/$B434)*100,0))), "No Prediction")</f>
        <v>0</v>
      </c>
      <c r="AI434" s="5">
        <f>IFERROR(IF(AH434=$B434,0,IF($B434=0,ROUND((ABS(AH434-'Calculs T1a'!$S$7)/'Calculs T1a'!$S$7)*100,0),ROUND((ABS(AH434-$B434)/$B434)*100,0))), "No Prediction")</f>
        <v>0</v>
      </c>
      <c r="AK434" s="5">
        <f>IFERROR(IF(AJ434=$B434,0,IF($B434=0,ROUND((ABS(AJ434-'Calculs T1a'!$S$7)/'Calculs T1a'!$S$7)*100,0),ROUND((ABS(AJ434-$B434)/$B434)*100,0))), "No Prediction")</f>
        <v>0</v>
      </c>
      <c r="AM434" s="5">
        <f>IFERROR(IF(AL434=$B434,0,IF($B434=0,ROUND((ABS(AL434-'Calculs T1a'!$S$7)/'Calculs T1a'!$S$7)*100,0),ROUND((ABS(AL434-$B434)/$B434)*100,0))), "No Prediction")</f>
        <v>0</v>
      </c>
      <c r="AO434" s="5">
        <f>IFERROR(IF(AN434=$B434,0,IF($B434=0,ROUND((ABS(AN434-'Calculs T1a'!$S$7)/'Calculs T1a'!$S$7)*100,0),ROUND((ABS(AN434-$B434)/$B434)*100,0))), "No Prediction")</f>
        <v>0</v>
      </c>
      <c r="AQ434" s="5">
        <f>IFERROR(IF(AP434=$B434,0,IF($B434=0,ROUND((ABS(AP434-'Calculs T1a'!$S$7)/'Calculs T1a'!$S$7)*100,0),ROUND((ABS(AP434-$B434)/$B434)*100,0))), "No Prediction")</f>
        <v>0</v>
      </c>
      <c r="AS434" s="5">
        <f>IFERROR(IF(AR434=$B434,0,IF($B434=0,ROUND((ABS(AR434-'Calculs T1a'!$S$7)/'Calculs T1a'!$S$7)*100,0),ROUND((ABS(AR434-$B434)/$B434)*100,0))), "No Prediction")</f>
        <v>0</v>
      </c>
      <c r="AU434" s="5">
        <f>IFERROR(IF(AT434=$B434,0,IF($B434=0,ROUND((ABS(AT434-'Calculs T1a'!$S$7)/'Calculs T1a'!$S$7)*100,0),ROUND((ABS(AT434-$B434)/$B434)*100,0))), "No Prediction")</f>
        <v>0</v>
      </c>
      <c r="AW434" s="5">
        <f>IFERROR(IF(AV434=$B434,0,IF($B434=0,ROUND((ABS(AV434-'Calculs T1a'!$S$7)/'Calculs T1a'!$S$7)*100,0),ROUND((ABS(AV434-$B434)/$B434)*100,0))), "No Prediction")</f>
        <v>0</v>
      </c>
      <c r="BB434" s="5">
        <f>IFERROR(IF(BA434=$B434,0,IF($B434=0,ROUND((ABS(BA434-'Calculs T1a'!$S$7)/'Calculs T1a'!$S$7)*100,0),ROUND((ABS(BA434-$B434)/$B434)*100,0))), "No Prediction")</f>
        <v>0</v>
      </c>
      <c r="BD434" s="5">
        <f>IFERROR(IF(BC434=$B434,0,IF($B434=0,ROUND((ABS(BC434-'Calculs T1a'!$S$7)/'Calculs T1a'!$S$7)*100,0),ROUND((ABS(BC434-$B434)/$B434)*100,0))), "No Prediction")</f>
        <v>0</v>
      </c>
      <c r="BF434" s="5">
        <f>IFERROR(IF(BE434=$B434,0,IF($B434=0,ROUND((ABS(BE434-'Calculs T1a'!$S$7)/'Calculs T1a'!$S$7)*100,0),ROUND((ABS(BE434-$B434)/$B434)*100,0))), "No Prediction")</f>
        <v>0</v>
      </c>
      <c r="BH434" s="5">
        <f>IFERROR(IF(BG434=$B434,0,IF($B434=0,ROUND((ABS(BG434-'Calculs T1a'!$S$7)/'Calculs T1a'!$S$7)*100,0),ROUND((ABS(BG434-$B434)/$B434)*100,0))), "No Prediction")</f>
        <v>0</v>
      </c>
      <c r="BJ434" s="5">
        <f>IFERROR(IF(BI434=$B434,0,IF($B434=0,ROUND((ABS(BI434-'Calculs T1a'!$S$7)/'Calculs T1a'!$S$7)*100,0),ROUND((ABS(BI434-$B434)/$B434)*100,0))), "No Prediction")</f>
        <v>0</v>
      </c>
      <c r="BL434" s="5">
        <f>IFERROR(IF(BK434=$B434,0,IF($B434=0,ROUND((ABS(BK434-'Calculs T1a'!$S$7)/'Calculs T1a'!$S$7)*100,0),ROUND((ABS(BK434-$B434)/$B434)*100,0))), "No Prediction")</f>
        <v>0</v>
      </c>
      <c r="BN434" s="5">
        <f>IFERROR(IF(BM434=$B434,0,IF($B434=0,ROUND((ABS(BM434-'Calculs T1a'!$S$7)/'Calculs T1a'!$S$7)*100,0),ROUND((ABS(BM434-$B434)/$B434)*100,0))), "No Prediction")</f>
        <v>0</v>
      </c>
      <c r="BP434" s="5">
        <f>IFERROR(IF(BO434=$B434,0,IF($B434=0,ROUND((ABS(BO434-'Calculs T1a'!$S$7)/'Calculs T1a'!$S$7)*100,0),ROUND((ABS(BO434-$B434)/$B434)*100,0))), "No Prediction")</f>
        <v>0</v>
      </c>
      <c r="BR434" s="5">
        <f>IFERROR(IF(BQ434=$B434,0,IF($B434=0,ROUND((ABS(BQ434-'Calculs T1a'!$S$7)/'Calculs T1a'!$S$7)*100,0),ROUND((ABS(BQ434-$B434)/$B434)*100,0))), "No Prediction")</f>
        <v>0</v>
      </c>
      <c r="BT434" s="5">
        <f>IFERROR(IF(BS434=$B434,0,IF($B434=0,ROUND((ABS(BS434-'Calculs T1a'!$S$7)/'Calculs T1a'!$S$7)*100,0),ROUND((ABS(BS434-$B434)/$B434)*100,0))), "No Prediction")</f>
        <v>0</v>
      </c>
      <c r="BV434" s="5">
        <f>IFERROR(IF(BU434=$B434,0,IF($B434=0,ROUND((ABS(BU434-'Calculs T1a'!$S$7)/'Calculs T1a'!$S$7)*100,0),ROUND((ABS(BU434-$B434)/$B434)*100,0))), "No Prediction")</f>
        <v>0</v>
      </c>
    </row>
    <row r="435" spans="4:74" x14ac:dyDescent="0.3">
      <c r="D435" s="5">
        <f>IFERROR(IF(C435=$B435,0,IF($B435=0,ROUND((ABS(C435-'Calculs T1a'!$S$7)/'Calculs T1a'!$S$7)*100,0),ROUND((ABS(C435-$B435)/$B435)*100,0))), "No Prediction")</f>
        <v>0</v>
      </c>
      <c r="F435" s="5">
        <f>IFERROR(IF(E435=$B435,0,IF($B435=0,ROUND((ABS(E435-'Calculs T1a'!$S$7)/'Calculs T1a'!$S$7)*100,0),ROUND((ABS(E435-$B435)/$B435)*100,0))), "No Prediction")</f>
        <v>0</v>
      </c>
      <c r="H435" s="5">
        <f>IFERROR(IF(G435=$B435,0,IF($B435=0,ROUND((ABS(G435-'Calculs T1a'!$S$7)/'Calculs T1a'!$S$7)*100,0),ROUND((ABS(G435-$B435)/$B435)*100,0))), "No Prediction")</f>
        <v>0</v>
      </c>
      <c r="J435" s="5">
        <f>IFERROR(IF(I435=$B435,0,IF($B435=0,ROUND((ABS(I435-'Calculs T1a'!$S$7)/'Calculs T1a'!$S$7)*100,0),ROUND((ABS(I435-$B435)/$B435)*100,0))), "No Prediction")</f>
        <v>0</v>
      </c>
      <c r="L435" s="5">
        <f>IFERROR(IF(K435=$B435,0,IF($B435=0,ROUND((ABS(K435-'Calculs T1a'!$S$7)/'Calculs T1a'!$S$7)*100,0),ROUND((ABS(K435-$B435)/$B435)*100,0))), "No Prediction")</f>
        <v>0</v>
      </c>
      <c r="N435" s="5">
        <f>IFERROR(IF(M435=$B435,0,IF($B435=0,ROUND((ABS(M435-'Calculs T1a'!$S$7)/'Calculs T1a'!$S$7)*100,0),ROUND((ABS(M435-$B435)/$B435)*100,0))), "No Prediction")</f>
        <v>0</v>
      </c>
      <c r="P435" s="5">
        <f>IFERROR(IF(O435=$B435,0,IF($B435=0,ROUND((ABS(O435-'Calculs T1a'!$S$7)/'Calculs T1a'!$S$7)*100,0),ROUND((ABS(O435-$B435)/$B435)*100,0))), "No Prediction")</f>
        <v>0</v>
      </c>
      <c r="R435" s="5">
        <f>IFERROR(IF(Q435=$B435,0,IF($B435=0,ROUND((ABS(Q435-'Calculs T1a'!$S$7)/'Calculs T1a'!$S$7)*100,0),ROUND((ABS(Q435-$B435)/$B435)*100,0))), "No Prediction")</f>
        <v>0</v>
      </c>
      <c r="T435" s="5">
        <f>IFERROR(IF(S435=$B435,0,IF($B435=0,ROUND((ABS(S435-'Calculs T1a'!$S$7)/'Calculs T1a'!$S$7)*100,0),ROUND((ABS(S435-$B435)/$B435)*100,0))), "No Prediction")</f>
        <v>0</v>
      </c>
      <c r="V435" s="5">
        <f>IFERROR(IF(U435=$B435,0,IF($B435=0,ROUND((ABS(U435-'Calculs T1a'!$S$7)/'Calculs T1a'!$S$7)*100,0),ROUND((ABS(U435-$B435)/$B435)*100,0))), "No Prediction")</f>
        <v>0</v>
      </c>
      <c r="X435" s="5">
        <f>IFERROR(IF(W435=$B435,0,IF($B435=0,ROUND((ABS(W435-'Calculs T1a'!$S$7)/'Calculs T1a'!$S$7)*100,0),ROUND((ABS(W435-$B435)/$B435)*100,0))), "No Prediction")</f>
        <v>0</v>
      </c>
      <c r="AC435" s="5">
        <f>IFERROR(IF(AB435=$B435,0,IF($B435=0,ROUND((ABS(AB435-'Calculs T1a'!$S$7)/'Calculs T1a'!$S$7)*100,0),ROUND((ABS(AB435-$B435)/$B435)*100,0))), "No Prediction")</f>
        <v>0</v>
      </c>
      <c r="AE435" s="5">
        <f>IFERROR(IF(AD435=$B435,0,IF($B435=0,ROUND((ABS(AD435-'Calculs T1a'!$S$7)/'Calculs T1a'!$S$7)*100,0),ROUND((ABS(AD435-$B435)/$B435)*100,0))), "No Prediction")</f>
        <v>0</v>
      </c>
      <c r="AG435" s="5">
        <f>IFERROR(IF(AF435=$B435,0,IF($B435=0,ROUND((ABS(AF435-'Calculs T1a'!$S$7)/'Calculs T1a'!$S$7)*100,0),ROUND((ABS(AF435-$B435)/$B435)*100,0))), "No Prediction")</f>
        <v>0</v>
      </c>
      <c r="AI435" s="5">
        <f>IFERROR(IF(AH435=$B435,0,IF($B435=0,ROUND((ABS(AH435-'Calculs T1a'!$S$7)/'Calculs T1a'!$S$7)*100,0),ROUND((ABS(AH435-$B435)/$B435)*100,0))), "No Prediction")</f>
        <v>0</v>
      </c>
      <c r="AK435" s="5">
        <f>IFERROR(IF(AJ435=$B435,0,IF($B435=0,ROUND((ABS(AJ435-'Calculs T1a'!$S$7)/'Calculs T1a'!$S$7)*100,0),ROUND((ABS(AJ435-$B435)/$B435)*100,0))), "No Prediction")</f>
        <v>0</v>
      </c>
      <c r="AM435" s="5">
        <f>IFERROR(IF(AL435=$B435,0,IF($B435=0,ROUND((ABS(AL435-'Calculs T1a'!$S$7)/'Calculs T1a'!$S$7)*100,0),ROUND((ABS(AL435-$B435)/$B435)*100,0))), "No Prediction")</f>
        <v>0</v>
      </c>
      <c r="AO435" s="5">
        <f>IFERROR(IF(AN435=$B435,0,IF($B435=0,ROUND((ABS(AN435-'Calculs T1a'!$S$7)/'Calculs T1a'!$S$7)*100,0),ROUND((ABS(AN435-$B435)/$B435)*100,0))), "No Prediction")</f>
        <v>0</v>
      </c>
      <c r="AQ435" s="5">
        <f>IFERROR(IF(AP435=$B435,0,IF($B435=0,ROUND((ABS(AP435-'Calculs T1a'!$S$7)/'Calculs T1a'!$S$7)*100,0),ROUND((ABS(AP435-$B435)/$B435)*100,0))), "No Prediction")</f>
        <v>0</v>
      </c>
      <c r="AS435" s="5">
        <f>IFERROR(IF(AR435=$B435,0,IF($B435=0,ROUND((ABS(AR435-'Calculs T1a'!$S$7)/'Calculs T1a'!$S$7)*100,0),ROUND((ABS(AR435-$B435)/$B435)*100,0))), "No Prediction")</f>
        <v>0</v>
      </c>
      <c r="AU435" s="5">
        <f>IFERROR(IF(AT435=$B435,0,IF($B435=0,ROUND((ABS(AT435-'Calculs T1a'!$S$7)/'Calculs T1a'!$S$7)*100,0),ROUND((ABS(AT435-$B435)/$B435)*100,0))), "No Prediction")</f>
        <v>0</v>
      </c>
      <c r="AW435" s="5">
        <f>IFERROR(IF(AV435=$B435,0,IF($B435=0,ROUND((ABS(AV435-'Calculs T1a'!$S$7)/'Calculs T1a'!$S$7)*100,0),ROUND((ABS(AV435-$B435)/$B435)*100,0))), "No Prediction")</f>
        <v>0</v>
      </c>
      <c r="BB435" s="5">
        <f>IFERROR(IF(BA435=$B435,0,IF($B435=0,ROUND((ABS(BA435-'Calculs T1a'!$S$7)/'Calculs T1a'!$S$7)*100,0),ROUND((ABS(BA435-$B435)/$B435)*100,0))), "No Prediction")</f>
        <v>0</v>
      </c>
      <c r="BD435" s="5">
        <f>IFERROR(IF(BC435=$B435,0,IF($B435=0,ROUND((ABS(BC435-'Calculs T1a'!$S$7)/'Calculs T1a'!$S$7)*100,0),ROUND((ABS(BC435-$B435)/$B435)*100,0))), "No Prediction")</f>
        <v>0</v>
      </c>
      <c r="BF435" s="5">
        <f>IFERROR(IF(BE435=$B435,0,IF($B435=0,ROUND((ABS(BE435-'Calculs T1a'!$S$7)/'Calculs T1a'!$S$7)*100,0),ROUND((ABS(BE435-$B435)/$B435)*100,0))), "No Prediction")</f>
        <v>0</v>
      </c>
      <c r="BH435" s="5">
        <f>IFERROR(IF(BG435=$B435,0,IF($B435=0,ROUND((ABS(BG435-'Calculs T1a'!$S$7)/'Calculs T1a'!$S$7)*100,0),ROUND((ABS(BG435-$B435)/$B435)*100,0))), "No Prediction")</f>
        <v>0</v>
      </c>
      <c r="BJ435" s="5">
        <f>IFERROR(IF(BI435=$B435,0,IF($B435=0,ROUND((ABS(BI435-'Calculs T1a'!$S$7)/'Calculs T1a'!$S$7)*100,0),ROUND((ABS(BI435-$B435)/$B435)*100,0))), "No Prediction")</f>
        <v>0</v>
      </c>
      <c r="BL435" s="5">
        <f>IFERROR(IF(BK435=$B435,0,IF($B435=0,ROUND((ABS(BK435-'Calculs T1a'!$S$7)/'Calculs T1a'!$S$7)*100,0),ROUND((ABS(BK435-$B435)/$B435)*100,0))), "No Prediction")</f>
        <v>0</v>
      </c>
      <c r="BN435" s="5">
        <f>IFERROR(IF(BM435=$B435,0,IF($B435=0,ROUND((ABS(BM435-'Calculs T1a'!$S$7)/'Calculs T1a'!$S$7)*100,0),ROUND((ABS(BM435-$B435)/$B435)*100,0))), "No Prediction")</f>
        <v>0</v>
      </c>
      <c r="BP435" s="5">
        <f>IFERROR(IF(BO435=$B435,0,IF($B435=0,ROUND((ABS(BO435-'Calculs T1a'!$S$7)/'Calculs T1a'!$S$7)*100,0),ROUND((ABS(BO435-$B435)/$B435)*100,0))), "No Prediction")</f>
        <v>0</v>
      </c>
      <c r="BR435" s="5">
        <f>IFERROR(IF(BQ435=$B435,0,IF($B435=0,ROUND((ABS(BQ435-'Calculs T1a'!$S$7)/'Calculs T1a'!$S$7)*100,0),ROUND((ABS(BQ435-$B435)/$B435)*100,0))), "No Prediction")</f>
        <v>0</v>
      </c>
      <c r="BT435" s="5">
        <f>IFERROR(IF(BS435=$B435,0,IF($B435=0,ROUND((ABS(BS435-'Calculs T1a'!$S$7)/'Calculs T1a'!$S$7)*100,0),ROUND((ABS(BS435-$B435)/$B435)*100,0))), "No Prediction")</f>
        <v>0</v>
      </c>
      <c r="BV435" s="5">
        <f>IFERROR(IF(BU435=$B435,0,IF($B435=0,ROUND((ABS(BU435-'Calculs T1a'!$S$7)/'Calculs T1a'!$S$7)*100,0),ROUND((ABS(BU435-$B435)/$B435)*100,0))), "No Prediction")</f>
        <v>0</v>
      </c>
    </row>
    <row r="436" spans="4:74" x14ac:dyDescent="0.3">
      <c r="D436" s="5">
        <f>IFERROR(IF(C436=$B436,0,IF($B436=0,ROUND((ABS(C436-'Calculs T1a'!$S$7)/'Calculs T1a'!$S$7)*100,0),ROUND((ABS(C436-$B436)/$B436)*100,0))), "No Prediction")</f>
        <v>0</v>
      </c>
      <c r="F436" s="5">
        <f>IFERROR(IF(E436=$B436,0,IF($B436=0,ROUND((ABS(E436-'Calculs T1a'!$S$7)/'Calculs T1a'!$S$7)*100,0),ROUND((ABS(E436-$B436)/$B436)*100,0))), "No Prediction")</f>
        <v>0</v>
      </c>
      <c r="H436" s="5">
        <f>IFERROR(IF(G436=$B436,0,IF($B436=0,ROUND((ABS(G436-'Calculs T1a'!$S$7)/'Calculs T1a'!$S$7)*100,0),ROUND((ABS(G436-$B436)/$B436)*100,0))), "No Prediction")</f>
        <v>0</v>
      </c>
      <c r="J436" s="5">
        <f>IFERROR(IF(I436=$B436,0,IF($B436=0,ROUND((ABS(I436-'Calculs T1a'!$S$7)/'Calculs T1a'!$S$7)*100,0),ROUND((ABS(I436-$B436)/$B436)*100,0))), "No Prediction")</f>
        <v>0</v>
      </c>
      <c r="L436" s="5">
        <f>IFERROR(IF(K436=$B436,0,IF($B436=0,ROUND((ABS(K436-'Calculs T1a'!$S$7)/'Calculs T1a'!$S$7)*100,0),ROUND((ABS(K436-$B436)/$B436)*100,0))), "No Prediction")</f>
        <v>0</v>
      </c>
      <c r="N436" s="5">
        <f>IFERROR(IF(M436=$B436,0,IF($B436=0,ROUND((ABS(M436-'Calculs T1a'!$S$7)/'Calculs T1a'!$S$7)*100,0),ROUND((ABS(M436-$B436)/$B436)*100,0))), "No Prediction")</f>
        <v>0</v>
      </c>
      <c r="P436" s="5">
        <f>IFERROR(IF(O436=$B436,0,IF($B436=0,ROUND((ABS(O436-'Calculs T1a'!$S$7)/'Calculs T1a'!$S$7)*100,0),ROUND((ABS(O436-$B436)/$B436)*100,0))), "No Prediction")</f>
        <v>0</v>
      </c>
      <c r="R436" s="5">
        <f>IFERROR(IF(Q436=$B436,0,IF($B436=0,ROUND((ABS(Q436-'Calculs T1a'!$S$7)/'Calculs T1a'!$S$7)*100,0),ROUND((ABS(Q436-$B436)/$B436)*100,0))), "No Prediction")</f>
        <v>0</v>
      </c>
      <c r="T436" s="5">
        <f>IFERROR(IF(S436=$B436,0,IF($B436=0,ROUND((ABS(S436-'Calculs T1a'!$S$7)/'Calculs T1a'!$S$7)*100,0),ROUND((ABS(S436-$B436)/$B436)*100,0))), "No Prediction")</f>
        <v>0</v>
      </c>
      <c r="V436" s="5">
        <f>IFERROR(IF(U436=$B436,0,IF($B436=0,ROUND((ABS(U436-'Calculs T1a'!$S$7)/'Calculs T1a'!$S$7)*100,0),ROUND((ABS(U436-$B436)/$B436)*100,0))), "No Prediction")</f>
        <v>0</v>
      </c>
      <c r="X436" s="5">
        <f>IFERROR(IF(W436=$B436,0,IF($B436=0,ROUND((ABS(W436-'Calculs T1a'!$S$7)/'Calculs T1a'!$S$7)*100,0),ROUND((ABS(W436-$B436)/$B436)*100,0))), "No Prediction")</f>
        <v>0</v>
      </c>
      <c r="AC436" s="5">
        <f>IFERROR(IF(AB436=$B436,0,IF($B436=0,ROUND((ABS(AB436-'Calculs T1a'!$S$7)/'Calculs T1a'!$S$7)*100,0),ROUND((ABS(AB436-$B436)/$B436)*100,0))), "No Prediction")</f>
        <v>0</v>
      </c>
      <c r="AE436" s="5">
        <f>IFERROR(IF(AD436=$B436,0,IF($B436=0,ROUND((ABS(AD436-'Calculs T1a'!$S$7)/'Calculs T1a'!$S$7)*100,0),ROUND((ABS(AD436-$B436)/$B436)*100,0))), "No Prediction")</f>
        <v>0</v>
      </c>
      <c r="AG436" s="5">
        <f>IFERROR(IF(AF436=$B436,0,IF($B436=0,ROUND((ABS(AF436-'Calculs T1a'!$S$7)/'Calculs T1a'!$S$7)*100,0),ROUND((ABS(AF436-$B436)/$B436)*100,0))), "No Prediction")</f>
        <v>0</v>
      </c>
      <c r="AI436" s="5">
        <f>IFERROR(IF(AH436=$B436,0,IF($B436=0,ROUND((ABS(AH436-'Calculs T1a'!$S$7)/'Calculs T1a'!$S$7)*100,0),ROUND((ABS(AH436-$B436)/$B436)*100,0))), "No Prediction")</f>
        <v>0</v>
      </c>
      <c r="AK436" s="5">
        <f>IFERROR(IF(AJ436=$B436,0,IF($B436=0,ROUND((ABS(AJ436-'Calculs T1a'!$S$7)/'Calculs T1a'!$S$7)*100,0),ROUND((ABS(AJ436-$B436)/$B436)*100,0))), "No Prediction")</f>
        <v>0</v>
      </c>
      <c r="AM436" s="5">
        <f>IFERROR(IF(AL436=$B436,0,IF($B436=0,ROUND((ABS(AL436-'Calculs T1a'!$S$7)/'Calculs T1a'!$S$7)*100,0),ROUND((ABS(AL436-$B436)/$B436)*100,0))), "No Prediction")</f>
        <v>0</v>
      </c>
      <c r="AO436" s="5">
        <f>IFERROR(IF(AN436=$B436,0,IF($B436=0,ROUND((ABS(AN436-'Calculs T1a'!$S$7)/'Calculs T1a'!$S$7)*100,0),ROUND((ABS(AN436-$B436)/$B436)*100,0))), "No Prediction")</f>
        <v>0</v>
      </c>
      <c r="AQ436" s="5">
        <f>IFERROR(IF(AP436=$B436,0,IF($B436=0,ROUND((ABS(AP436-'Calculs T1a'!$S$7)/'Calculs T1a'!$S$7)*100,0),ROUND((ABS(AP436-$B436)/$B436)*100,0))), "No Prediction")</f>
        <v>0</v>
      </c>
      <c r="AS436" s="5">
        <f>IFERROR(IF(AR436=$B436,0,IF($B436=0,ROUND((ABS(AR436-'Calculs T1a'!$S$7)/'Calculs T1a'!$S$7)*100,0),ROUND((ABS(AR436-$B436)/$B436)*100,0))), "No Prediction")</f>
        <v>0</v>
      </c>
      <c r="AU436" s="5">
        <f>IFERROR(IF(AT436=$B436,0,IF($B436=0,ROUND((ABS(AT436-'Calculs T1a'!$S$7)/'Calculs T1a'!$S$7)*100,0),ROUND((ABS(AT436-$B436)/$B436)*100,0))), "No Prediction")</f>
        <v>0</v>
      </c>
      <c r="AW436" s="5">
        <f>IFERROR(IF(AV436=$B436,0,IF($B436=0,ROUND((ABS(AV436-'Calculs T1a'!$S$7)/'Calculs T1a'!$S$7)*100,0),ROUND((ABS(AV436-$B436)/$B436)*100,0))), "No Prediction")</f>
        <v>0</v>
      </c>
      <c r="BB436" s="5">
        <f>IFERROR(IF(BA436=$B436,0,IF($B436=0,ROUND((ABS(BA436-'Calculs T1a'!$S$7)/'Calculs T1a'!$S$7)*100,0),ROUND((ABS(BA436-$B436)/$B436)*100,0))), "No Prediction")</f>
        <v>0</v>
      </c>
      <c r="BD436" s="5">
        <f>IFERROR(IF(BC436=$B436,0,IF($B436=0,ROUND((ABS(BC436-'Calculs T1a'!$S$7)/'Calculs T1a'!$S$7)*100,0),ROUND((ABS(BC436-$B436)/$B436)*100,0))), "No Prediction")</f>
        <v>0</v>
      </c>
      <c r="BF436" s="5">
        <f>IFERROR(IF(BE436=$B436,0,IF($B436=0,ROUND((ABS(BE436-'Calculs T1a'!$S$7)/'Calculs T1a'!$S$7)*100,0),ROUND((ABS(BE436-$B436)/$B436)*100,0))), "No Prediction")</f>
        <v>0</v>
      </c>
      <c r="BH436" s="5">
        <f>IFERROR(IF(BG436=$B436,0,IF($B436=0,ROUND((ABS(BG436-'Calculs T1a'!$S$7)/'Calculs T1a'!$S$7)*100,0),ROUND((ABS(BG436-$B436)/$B436)*100,0))), "No Prediction")</f>
        <v>0</v>
      </c>
      <c r="BJ436" s="5">
        <f>IFERROR(IF(BI436=$B436,0,IF($B436=0,ROUND((ABS(BI436-'Calculs T1a'!$S$7)/'Calculs T1a'!$S$7)*100,0),ROUND((ABS(BI436-$B436)/$B436)*100,0))), "No Prediction")</f>
        <v>0</v>
      </c>
      <c r="BL436" s="5">
        <f>IFERROR(IF(BK436=$B436,0,IF($B436=0,ROUND((ABS(BK436-'Calculs T1a'!$S$7)/'Calculs T1a'!$S$7)*100,0),ROUND((ABS(BK436-$B436)/$B436)*100,0))), "No Prediction")</f>
        <v>0</v>
      </c>
      <c r="BN436" s="5">
        <f>IFERROR(IF(BM436=$B436,0,IF($B436=0,ROUND((ABS(BM436-'Calculs T1a'!$S$7)/'Calculs T1a'!$S$7)*100,0),ROUND((ABS(BM436-$B436)/$B436)*100,0))), "No Prediction")</f>
        <v>0</v>
      </c>
      <c r="BP436" s="5">
        <f>IFERROR(IF(BO436=$B436,0,IF($B436=0,ROUND((ABS(BO436-'Calculs T1a'!$S$7)/'Calculs T1a'!$S$7)*100,0),ROUND((ABS(BO436-$B436)/$B436)*100,0))), "No Prediction")</f>
        <v>0</v>
      </c>
      <c r="BR436" s="5">
        <f>IFERROR(IF(BQ436=$B436,0,IF($B436=0,ROUND((ABS(BQ436-'Calculs T1a'!$S$7)/'Calculs T1a'!$S$7)*100,0),ROUND((ABS(BQ436-$B436)/$B436)*100,0))), "No Prediction")</f>
        <v>0</v>
      </c>
      <c r="BT436" s="5">
        <f>IFERROR(IF(BS436=$B436,0,IF($B436=0,ROUND((ABS(BS436-'Calculs T1a'!$S$7)/'Calculs T1a'!$S$7)*100,0),ROUND((ABS(BS436-$B436)/$B436)*100,0))), "No Prediction")</f>
        <v>0</v>
      </c>
      <c r="BV436" s="5">
        <f>IFERROR(IF(BU436=$B436,0,IF($B436=0,ROUND((ABS(BU436-'Calculs T1a'!$S$7)/'Calculs T1a'!$S$7)*100,0),ROUND((ABS(BU436-$B436)/$B436)*100,0))), "No Prediction")</f>
        <v>0</v>
      </c>
    </row>
    <row r="437" spans="4:74" x14ac:dyDescent="0.3">
      <c r="D437" s="5">
        <f>IFERROR(IF(C437=$B437,0,IF($B437=0,ROUND((ABS(C437-'Calculs T1a'!$S$7)/'Calculs T1a'!$S$7)*100,0),ROUND((ABS(C437-$B437)/$B437)*100,0))), "No Prediction")</f>
        <v>0</v>
      </c>
      <c r="F437" s="5">
        <f>IFERROR(IF(E437=$B437,0,IF($B437=0,ROUND((ABS(E437-'Calculs T1a'!$S$7)/'Calculs T1a'!$S$7)*100,0),ROUND((ABS(E437-$B437)/$B437)*100,0))), "No Prediction")</f>
        <v>0</v>
      </c>
      <c r="H437" s="5">
        <f>IFERROR(IF(G437=$B437,0,IF($B437=0,ROUND((ABS(G437-'Calculs T1a'!$S$7)/'Calculs T1a'!$S$7)*100,0),ROUND((ABS(G437-$B437)/$B437)*100,0))), "No Prediction")</f>
        <v>0</v>
      </c>
      <c r="J437" s="5">
        <f>IFERROR(IF(I437=$B437,0,IF($B437=0,ROUND((ABS(I437-'Calculs T1a'!$S$7)/'Calculs T1a'!$S$7)*100,0),ROUND((ABS(I437-$B437)/$B437)*100,0))), "No Prediction")</f>
        <v>0</v>
      </c>
      <c r="L437" s="5">
        <f>IFERROR(IF(K437=$B437,0,IF($B437=0,ROUND((ABS(K437-'Calculs T1a'!$S$7)/'Calculs T1a'!$S$7)*100,0),ROUND((ABS(K437-$B437)/$B437)*100,0))), "No Prediction")</f>
        <v>0</v>
      </c>
      <c r="N437" s="5">
        <f>IFERROR(IF(M437=$B437,0,IF($B437=0,ROUND((ABS(M437-'Calculs T1a'!$S$7)/'Calculs T1a'!$S$7)*100,0),ROUND((ABS(M437-$B437)/$B437)*100,0))), "No Prediction")</f>
        <v>0</v>
      </c>
      <c r="P437" s="5">
        <f>IFERROR(IF(O437=$B437,0,IF($B437=0,ROUND((ABS(O437-'Calculs T1a'!$S$7)/'Calculs T1a'!$S$7)*100,0),ROUND((ABS(O437-$B437)/$B437)*100,0))), "No Prediction")</f>
        <v>0</v>
      </c>
      <c r="R437" s="5">
        <f>IFERROR(IF(Q437=$B437,0,IF($B437=0,ROUND((ABS(Q437-'Calculs T1a'!$S$7)/'Calculs T1a'!$S$7)*100,0),ROUND((ABS(Q437-$B437)/$B437)*100,0))), "No Prediction")</f>
        <v>0</v>
      </c>
      <c r="T437" s="5">
        <f>IFERROR(IF(S437=$B437,0,IF($B437=0,ROUND((ABS(S437-'Calculs T1a'!$S$7)/'Calculs T1a'!$S$7)*100,0),ROUND((ABS(S437-$B437)/$B437)*100,0))), "No Prediction")</f>
        <v>0</v>
      </c>
      <c r="V437" s="5">
        <f>IFERROR(IF(U437=$B437,0,IF($B437=0,ROUND((ABS(U437-'Calculs T1a'!$S$7)/'Calculs T1a'!$S$7)*100,0),ROUND((ABS(U437-$B437)/$B437)*100,0))), "No Prediction")</f>
        <v>0</v>
      </c>
      <c r="X437" s="5">
        <f>IFERROR(IF(W437=$B437,0,IF($B437=0,ROUND((ABS(W437-'Calculs T1a'!$S$7)/'Calculs T1a'!$S$7)*100,0),ROUND((ABS(W437-$B437)/$B437)*100,0))), "No Prediction")</f>
        <v>0</v>
      </c>
      <c r="AC437" s="5">
        <f>IFERROR(IF(AB437=$B437,0,IF($B437=0,ROUND((ABS(AB437-'Calculs T1a'!$S$7)/'Calculs T1a'!$S$7)*100,0),ROUND((ABS(AB437-$B437)/$B437)*100,0))), "No Prediction")</f>
        <v>0</v>
      </c>
      <c r="AE437" s="5">
        <f>IFERROR(IF(AD437=$B437,0,IF($B437=0,ROUND((ABS(AD437-'Calculs T1a'!$S$7)/'Calculs T1a'!$S$7)*100,0),ROUND((ABS(AD437-$B437)/$B437)*100,0))), "No Prediction")</f>
        <v>0</v>
      </c>
      <c r="AG437" s="5">
        <f>IFERROR(IF(AF437=$B437,0,IF($B437=0,ROUND((ABS(AF437-'Calculs T1a'!$S$7)/'Calculs T1a'!$S$7)*100,0),ROUND((ABS(AF437-$B437)/$B437)*100,0))), "No Prediction")</f>
        <v>0</v>
      </c>
      <c r="AI437" s="5">
        <f>IFERROR(IF(AH437=$B437,0,IF($B437=0,ROUND((ABS(AH437-'Calculs T1a'!$S$7)/'Calculs T1a'!$S$7)*100,0),ROUND((ABS(AH437-$B437)/$B437)*100,0))), "No Prediction")</f>
        <v>0</v>
      </c>
      <c r="AK437" s="5">
        <f>IFERROR(IF(AJ437=$B437,0,IF($B437=0,ROUND((ABS(AJ437-'Calculs T1a'!$S$7)/'Calculs T1a'!$S$7)*100,0),ROUND((ABS(AJ437-$B437)/$B437)*100,0))), "No Prediction")</f>
        <v>0</v>
      </c>
      <c r="AM437" s="5">
        <f>IFERROR(IF(AL437=$B437,0,IF($B437=0,ROUND((ABS(AL437-'Calculs T1a'!$S$7)/'Calculs T1a'!$S$7)*100,0),ROUND((ABS(AL437-$B437)/$B437)*100,0))), "No Prediction")</f>
        <v>0</v>
      </c>
      <c r="AO437" s="5">
        <f>IFERROR(IF(AN437=$B437,0,IF($B437=0,ROUND((ABS(AN437-'Calculs T1a'!$S$7)/'Calculs T1a'!$S$7)*100,0),ROUND((ABS(AN437-$B437)/$B437)*100,0))), "No Prediction")</f>
        <v>0</v>
      </c>
      <c r="AQ437" s="5">
        <f>IFERROR(IF(AP437=$B437,0,IF($B437=0,ROUND((ABS(AP437-'Calculs T1a'!$S$7)/'Calculs T1a'!$S$7)*100,0),ROUND((ABS(AP437-$B437)/$B437)*100,0))), "No Prediction")</f>
        <v>0</v>
      </c>
      <c r="AS437" s="5">
        <f>IFERROR(IF(AR437=$B437,0,IF($B437=0,ROUND((ABS(AR437-'Calculs T1a'!$S$7)/'Calculs T1a'!$S$7)*100,0),ROUND((ABS(AR437-$B437)/$B437)*100,0))), "No Prediction")</f>
        <v>0</v>
      </c>
      <c r="AU437" s="5">
        <f>IFERROR(IF(AT437=$B437,0,IF($B437=0,ROUND((ABS(AT437-'Calculs T1a'!$S$7)/'Calculs T1a'!$S$7)*100,0),ROUND((ABS(AT437-$B437)/$B437)*100,0))), "No Prediction")</f>
        <v>0</v>
      </c>
      <c r="AW437" s="5">
        <f>IFERROR(IF(AV437=$B437,0,IF($B437=0,ROUND((ABS(AV437-'Calculs T1a'!$S$7)/'Calculs T1a'!$S$7)*100,0),ROUND((ABS(AV437-$B437)/$B437)*100,0))), "No Prediction")</f>
        <v>0</v>
      </c>
      <c r="BB437" s="5">
        <f>IFERROR(IF(BA437=$B437,0,IF($B437=0,ROUND((ABS(BA437-'Calculs T1a'!$S$7)/'Calculs T1a'!$S$7)*100,0),ROUND((ABS(BA437-$B437)/$B437)*100,0))), "No Prediction")</f>
        <v>0</v>
      </c>
      <c r="BD437" s="5">
        <f>IFERROR(IF(BC437=$B437,0,IF($B437=0,ROUND((ABS(BC437-'Calculs T1a'!$S$7)/'Calculs T1a'!$S$7)*100,0),ROUND((ABS(BC437-$B437)/$B437)*100,0))), "No Prediction")</f>
        <v>0</v>
      </c>
      <c r="BF437" s="5">
        <f>IFERROR(IF(BE437=$B437,0,IF($B437=0,ROUND((ABS(BE437-'Calculs T1a'!$S$7)/'Calculs T1a'!$S$7)*100,0),ROUND((ABS(BE437-$B437)/$B437)*100,0))), "No Prediction")</f>
        <v>0</v>
      </c>
      <c r="BH437" s="5">
        <f>IFERROR(IF(BG437=$B437,0,IF($B437=0,ROUND((ABS(BG437-'Calculs T1a'!$S$7)/'Calculs T1a'!$S$7)*100,0),ROUND((ABS(BG437-$B437)/$B437)*100,0))), "No Prediction")</f>
        <v>0</v>
      </c>
      <c r="BJ437" s="5">
        <f>IFERROR(IF(BI437=$B437,0,IF($B437=0,ROUND((ABS(BI437-'Calculs T1a'!$S$7)/'Calculs T1a'!$S$7)*100,0),ROUND((ABS(BI437-$B437)/$B437)*100,0))), "No Prediction")</f>
        <v>0</v>
      </c>
      <c r="BL437" s="5">
        <f>IFERROR(IF(BK437=$B437,0,IF($B437=0,ROUND((ABS(BK437-'Calculs T1a'!$S$7)/'Calculs T1a'!$S$7)*100,0),ROUND((ABS(BK437-$B437)/$B437)*100,0))), "No Prediction")</f>
        <v>0</v>
      </c>
      <c r="BN437" s="5">
        <f>IFERROR(IF(BM437=$B437,0,IF($B437=0,ROUND((ABS(BM437-'Calculs T1a'!$S$7)/'Calculs T1a'!$S$7)*100,0),ROUND((ABS(BM437-$B437)/$B437)*100,0))), "No Prediction")</f>
        <v>0</v>
      </c>
      <c r="BP437" s="5">
        <f>IFERROR(IF(BO437=$B437,0,IF($B437=0,ROUND((ABS(BO437-'Calculs T1a'!$S$7)/'Calculs T1a'!$S$7)*100,0),ROUND((ABS(BO437-$B437)/$B437)*100,0))), "No Prediction")</f>
        <v>0</v>
      </c>
      <c r="BR437" s="5">
        <f>IFERROR(IF(BQ437=$B437,0,IF($B437=0,ROUND((ABS(BQ437-'Calculs T1a'!$S$7)/'Calculs T1a'!$S$7)*100,0),ROUND((ABS(BQ437-$B437)/$B437)*100,0))), "No Prediction")</f>
        <v>0</v>
      </c>
      <c r="BT437" s="5">
        <f>IFERROR(IF(BS437=$B437,0,IF($B437=0,ROUND((ABS(BS437-'Calculs T1a'!$S$7)/'Calculs T1a'!$S$7)*100,0),ROUND((ABS(BS437-$B437)/$B437)*100,0))), "No Prediction")</f>
        <v>0</v>
      </c>
      <c r="BV437" s="5">
        <f>IFERROR(IF(BU437=$B437,0,IF($B437=0,ROUND((ABS(BU437-'Calculs T1a'!$S$7)/'Calculs T1a'!$S$7)*100,0),ROUND((ABS(BU437-$B437)/$B437)*100,0))), "No Prediction")</f>
        <v>0</v>
      </c>
    </row>
    <row r="438" spans="4:74" x14ac:dyDescent="0.3">
      <c r="D438" s="5">
        <f>IFERROR(IF(C438=$B438,0,IF($B438=0,ROUND((ABS(C438-'Calculs T1a'!$S$7)/'Calculs T1a'!$S$7)*100,0),ROUND((ABS(C438-$B438)/$B438)*100,0))), "No Prediction")</f>
        <v>0</v>
      </c>
      <c r="F438" s="5">
        <f>IFERROR(IF(E438=$B438,0,IF($B438=0,ROUND((ABS(E438-'Calculs T1a'!$S$7)/'Calculs T1a'!$S$7)*100,0),ROUND((ABS(E438-$B438)/$B438)*100,0))), "No Prediction")</f>
        <v>0</v>
      </c>
      <c r="H438" s="5">
        <f>IFERROR(IF(G438=$B438,0,IF($B438=0,ROUND((ABS(G438-'Calculs T1a'!$S$7)/'Calculs T1a'!$S$7)*100,0),ROUND((ABS(G438-$B438)/$B438)*100,0))), "No Prediction")</f>
        <v>0</v>
      </c>
      <c r="J438" s="5">
        <f>IFERROR(IF(I438=$B438,0,IF($B438=0,ROUND((ABS(I438-'Calculs T1a'!$S$7)/'Calculs T1a'!$S$7)*100,0),ROUND((ABS(I438-$B438)/$B438)*100,0))), "No Prediction")</f>
        <v>0</v>
      </c>
      <c r="L438" s="5">
        <f>IFERROR(IF(K438=$B438,0,IF($B438=0,ROUND((ABS(K438-'Calculs T1a'!$S$7)/'Calculs T1a'!$S$7)*100,0),ROUND((ABS(K438-$B438)/$B438)*100,0))), "No Prediction")</f>
        <v>0</v>
      </c>
      <c r="N438" s="5">
        <f>IFERROR(IF(M438=$B438,0,IF($B438=0,ROUND((ABS(M438-'Calculs T1a'!$S$7)/'Calculs T1a'!$S$7)*100,0),ROUND((ABS(M438-$B438)/$B438)*100,0))), "No Prediction")</f>
        <v>0</v>
      </c>
      <c r="P438" s="5">
        <f>IFERROR(IF(O438=$B438,0,IF($B438=0,ROUND((ABS(O438-'Calculs T1a'!$S$7)/'Calculs T1a'!$S$7)*100,0),ROUND((ABS(O438-$B438)/$B438)*100,0))), "No Prediction")</f>
        <v>0</v>
      </c>
      <c r="R438" s="5">
        <f>IFERROR(IF(Q438=$B438,0,IF($B438=0,ROUND((ABS(Q438-'Calculs T1a'!$S$7)/'Calculs T1a'!$S$7)*100,0),ROUND((ABS(Q438-$B438)/$B438)*100,0))), "No Prediction")</f>
        <v>0</v>
      </c>
      <c r="T438" s="5">
        <f>IFERROR(IF(S438=$B438,0,IF($B438=0,ROUND((ABS(S438-'Calculs T1a'!$S$7)/'Calculs T1a'!$S$7)*100,0),ROUND((ABS(S438-$B438)/$B438)*100,0))), "No Prediction")</f>
        <v>0</v>
      </c>
      <c r="V438" s="5">
        <f>IFERROR(IF(U438=$B438,0,IF($B438=0,ROUND((ABS(U438-'Calculs T1a'!$S$7)/'Calculs T1a'!$S$7)*100,0),ROUND((ABS(U438-$B438)/$B438)*100,0))), "No Prediction")</f>
        <v>0</v>
      </c>
      <c r="X438" s="5">
        <f>IFERROR(IF(W438=$B438,0,IF($B438=0,ROUND((ABS(W438-'Calculs T1a'!$S$7)/'Calculs T1a'!$S$7)*100,0),ROUND((ABS(W438-$B438)/$B438)*100,0))), "No Prediction")</f>
        <v>0</v>
      </c>
      <c r="AC438" s="5">
        <f>IFERROR(IF(AB438=$B438,0,IF($B438=0,ROUND((ABS(AB438-'Calculs T1a'!$S$7)/'Calculs T1a'!$S$7)*100,0),ROUND((ABS(AB438-$B438)/$B438)*100,0))), "No Prediction")</f>
        <v>0</v>
      </c>
      <c r="AE438" s="5">
        <f>IFERROR(IF(AD438=$B438,0,IF($B438=0,ROUND((ABS(AD438-'Calculs T1a'!$S$7)/'Calculs T1a'!$S$7)*100,0),ROUND((ABS(AD438-$B438)/$B438)*100,0))), "No Prediction")</f>
        <v>0</v>
      </c>
      <c r="AG438" s="5">
        <f>IFERROR(IF(AF438=$B438,0,IF($B438=0,ROUND((ABS(AF438-'Calculs T1a'!$S$7)/'Calculs T1a'!$S$7)*100,0),ROUND((ABS(AF438-$B438)/$B438)*100,0))), "No Prediction")</f>
        <v>0</v>
      </c>
      <c r="AI438" s="5">
        <f>IFERROR(IF(AH438=$B438,0,IF($B438=0,ROUND((ABS(AH438-'Calculs T1a'!$S$7)/'Calculs T1a'!$S$7)*100,0),ROUND((ABS(AH438-$B438)/$B438)*100,0))), "No Prediction")</f>
        <v>0</v>
      </c>
      <c r="AK438" s="5">
        <f>IFERROR(IF(AJ438=$B438,0,IF($B438=0,ROUND((ABS(AJ438-'Calculs T1a'!$S$7)/'Calculs T1a'!$S$7)*100,0),ROUND((ABS(AJ438-$B438)/$B438)*100,0))), "No Prediction")</f>
        <v>0</v>
      </c>
      <c r="AM438" s="5">
        <f>IFERROR(IF(AL438=$B438,0,IF($B438=0,ROUND((ABS(AL438-'Calculs T1a'!$S$7)/'Calculs T1a'!$S$7)*100,0),ROUND((ABS(AL438-$B438)/$B438)*100,0))), "No Prediction")</f>
        <v>0</v>
      </c>
      <c r="AO438" s="5">
        <f>IFERROR(IF(AN438=$B438,0,IF($B438=0,ROUND((ABS(AN438-'Calculs T1a'!$S$7)/'Calculs T1a'!$S$7)*100,0),ROUND((ABS(AN438-$B438)/$B438)*100,0))), "No Prediction")</f>
        <v>0</v>
      </c>
      <c r="AQ438" s="5">
        <f>IFERROR(IF(AP438=$B438,0,IF($B438=0,ROUND((ABS(AP438-'Calculs T1a'!$S$7)/'Calculs T1a'!$S$7)*100,0),ROUND((ABS(AP438-$B438)/$B438)*100,0))), "No Prediction")</f>
        <v>0</v>
      </c>
      <c r="AS438" s="5">
        <f>IFERROR(IF(AR438=$B438,0,IF($B438=0,ROUND((ABS(AR438-'Calculs T1a'!$S$7)/'Calculs T1a'!$S$7)*100,0),ROUND((ABS(AR438-$B438)/$B438)*100,0))), "No Prediction")</f>
        <v>0</v>
      </c>
      <c r="AU438" s="5">
        <f>IFERROR(IF(AT438=$B438,0,IF($B438=0,ROUND((ABS(AT438-'Calculs T1a'!$S$7)/'Calculs T1a'!$S$7)*100,0),ROUND((ABS(AT438-$B438)/$B438)*100,0))), "No Prediction")</f>
        <v>0</v>
      </c>
      <c r="AW438" s="5">
        <f>IFERROR(IF(AV438=$B438,0,IF($B438=0,ROUND((ABS(AV438-'Calculs T1a'!$S$7)/'Calculs T1a'!$S$7)*100,0),ROUND((ABS(AV438-$B438)/$B438)*100,0))), "No Prediction")</f>
        <v>0</v>
      </c>
      <c r="BB438" s="5">
        <f>IFERROR(IF(BA438=$B438,0,IF($B438=0,ROUND((ABS(BA438-'Calculs T1a'!$S$7)/'Calculs T1a'!$S$7)*100,0),ROUND((ABS(BA438-$B438)/$B438)*100,0))), "No Prediction")</f>
        <v>0</v>
      </c>
      <c r="BD438" s="5">
        <f>IFERROR(IF(BC438=$B438,0,IF($B438=0,ROUND((ABS(BC438-'Calculs T1a'!$S$7)/'Calculs T1a'!$S$7)*100,0),ROUND((ABS(BC438-$B438)/$B438)*100,0))), "No Prediction")</f>
        <v>0</v>
      </c>
      <c r="BF438" s="5">
        <f>IFERROR(IF(BE438=$B438,0,IF($B438=0,ROUND((ABS(BE438-'Calculs T1a'!$S$7)/'Calculs T1a'!$S$7)*100,0),ROUND((ABS(BE438-$B438)/$B438)*100,0))), "No Prediction")</f>
        <v>0</v>
      </c>
      <c r="BH438" s="5">
        <f>IFERROR(IF(BG438=$B438,0,IF($B438=0,ROUND((ABS(BG438-'Calculs T1a'!$S$7)/'Calculs T1a'!$S$7)*100,0),ROUND((ABS(BG438-$B438)/$B438)*100,0))), "No Prediction")</f>
        <v>0</v>
      </c>
      <c r="BJ438" s="5">
        <f>IFERROR(IF(BI438=$B438,0,IF($B438=0,ROUND((ABS(BI438-'Calculs T1a'!$S$7)/'Calculs T1a'!$S$7)*100,0),ROUND((ABS(BI438-$B438)/$B438)*100,0))), "No Prediction")</f>
        <v>0</v>
      </c>
      <c r="BL438" s="5">
        <f>IFERROR(IF(BK438=$B438,0,IF($B438=0,ROUND((ABS(BK438-'Calculs T1a'!$S$7)/'Calculs T1a'!$S$7)*100,0),ROUND((ABS(BK438-$B438)/$B438)*100,0))), "No Prediction")</f>
        <v>0</v>
      </c>
      <c r="BN438" s="5">
        <f>IFERROR(IF(BM438=$B438,0,IF($B438=0,ROUND((ABS(BM438-'Calculs T1a'!$S$7)/'Calculs T1a'!$S$7)*100,0),ROUND((ABS(BM438-$B438)/$B438)*100,0))), "No Prediction")</f>
        <v>0</v>
      </c>
      <c r="BP438" s="5">
        <f>IFERROR(IF(BO438=$B438,0,IF($B438=0,ROUND((ABS(BO438-'Calculs T1a'!$S$7)/'Calculs T1a'!$S$7)*100,0),ROUND((ABS(BO438-$B438)/$B438)*100,0))), "No Prediction")</f>
        <v>0</v>
      </c>
      <c r="BR438" s="5">
        <f>IFERROR(IF(BQ438=$B438,0,IF($B438=0,ROUND((ABS(BQ438-'Calculs T1a'!$S$7)/'Calculs T1a'!$S$7)*100,0),ROUND((ABS(BQ438-$B438)/$B438)*100,0))), "No Prediction")</f>
        <v>0</v>
      </c>
      <c r="BT438" s="5">
        <f>IFERROR(IF(BS438=$B438,0,IF($B438=0,ROUND((ABS(BS438-'Calculs T1a'!$S$7)/'Calculs T1a'!$S$7)*100,0),ROUND((ABS(BS438-$B438)/$B438)*100,0))), "No Prediction")</f>
        <v>0</v>
      </c>
      <c r="BV438" s="5">
        <f>IFERROR(IF(BU438=$B438,0,IF($B438=0,ROUND((ABS(BU438-'Calculs T1a'!$S$7)/'Calculs T1a'!$S$7)*100,0),ROUND((ABS(BU438-$B438)/$B438)*100,0))), "No Prediction")</f>
        <v>0</v>
      </c>
    </row>
    <row r="439" spans="4:74" x14ac:dyDescent="0.3">
      <c r="D439" s="5">
        <f>IFERROR(IF(C439=$B439,0,IF($B439=0,ROUND((ABS(C439-'Calculs T1a'!$S$7)/'Calculs T1a'!$S$7)*100,0),ROUND((ABS(C439-$B439)/$B439)*100,0))), "No Prediction")</f>
        <v>0</v>
      </c>
      <c r="F439" s="5">
        <f>IFERROR(IF(E439=$B439,0,IF($B439=0,ROUND((ABS(E439-'Calculs T1a'!$S$7)/'Calculs T1a'!$S$7)*100,0),ROUND((ABS(E439-$B439)/$B439)*100,0))), "No Prediction")</f>
        <v>0</v>
      </c>
      <c r="H439" s="5">
        <f>IFERROR(IF(G439=$B439,0,IF($B439=0,ROUND((ABS(G439-'Calculs T1a'!$S$7)/'Calculs T1a'!$S$7)*100,0),ROUND((ABS(G439-$B439)/$B439)*100,0))), "No Prediction")</f>
        <v>0</v>
      </c>
      <c r="J439" s="5">
        <f>IFERROR(IF(I439=$B439,0,IF($B439=0,ROUND((ABS(I439-'Calculs T1a'!$S$7)/'Calculs T1a'!$S$7)*100,0),ROUND((ABS(I439-$B439)/$B439)*100,0))), "No Prediction")</f>
        <v>0</v>
      </c>
      <c r="L439" s="5">
        <f>IFERROR(IF(K439=$B439,0,IF($B439=0,ROUND((ABS(K439-'Calculs T1a'!$S$7)/'Calculs T1a'!$S$7)*100,0),ROUND((ABS(K439-$B439)/$B439)*100,0))), "No Prediction")</f>
        <v>0</v>
      </c>
      <c r="N439" s="5">
        <f>IFERROR(IF(M439=$B439,0,IF($B439=0,ROUND((ABS(M439-'Calculs T1a'!$S$7)/'Calculs T1a'!$S$7)*100,0),ROUND((ABS(M439-$B439)/$B439)*100,0))), "No Prediction")</f>
        <v>0</v>
      </c>
      <c r="P439" s="5">
        <f>IFERROR(IF(O439=$B439,0,IF($B439=0,ROUND((ABS(O439-'Calculs T1a'!$S$7)/'Calculs T1a'!$S$7)*100,0),ROUND((ABS(O439-$B439)/$B439)*100,0))), "No Prediction")</f>
        <v>0</v>
      </c>
      <c r="R439" s="5">
        <f>IFERROR(IF(Q439=$B439,0,IF($B439=0,ROUND((ABS(Q439-'Calculs T1a'!$S$7)/'Calculs T1a'!$S$7)*100,0),ROUND((ABS(Q439-$B439)/$B439)*100,0))), "No Prediction")</f>
        <v>0</v>
      </c>
      <c r="T439" s="5">
        <f>IFERROR(IF(S439=$B439,0,IF($B439=0,ROUND((ABS(S439-'Calculs T1a'!$S$7)/'Calculs T1a'!$S$7)*100,0),ROUND((ABS(S439-$B439)/$B439)*100,0))), "No Prediction")</f>
        <v>0</v>
      </c>
      <c r="V439" s="5">
        <f>IFERROR(IF(U439=$B439,0,IF($B439=0,ROUND((ABS(U439-'Calculs T1a'!$S$7)/'Calculs T1a'!$S$7)*100,0),ROUND((ABS(U439-$B439)/$B439)*100,0))), "No Prediction")</f>
        <v>0</v>
      </c>
      <c r="X439" s="5">
        <f>IFERROR(IF(W439=$B439,0,IF($B439=0,ROUND((ABS(W439-'Calculs T1a'!$S$7)/'Calculs T1a'!$S$7)*100,0),ROUND((ABS(W439-$B439)/$B439)*100,0))), "No Prediction")</f>
        <v>0</v>
      </c>
      <c r="AC439" s="5">
        <f>IFERROR(IF(AB439=$B439,0,IF($B439=0,ROUND((ABS(AB439-'Calculs T1a'!$S$7)/'Calculs T1a'!$S$7)*100,0),ROUND((ABS(AB439-$B439)/$B439)*100,0))), "No Prediction")</f>
        <v>0</v>
      </c>
      <c r="AE439" s="5">
        <f>IFERROR(IF(AD439=$B439,0,IF($B439=0,ROUND((ABS(AD439-'Calculs T1a'!$S$7)/'Calculs T1a'!$S$7)*100,0),ROUND((ABS(AD439-$B439)/$B439)*100,0))), "No Prediction")</f>
        <v>0</v>
      </c>
      <c r="AG439" s="5">
        <f>IFERROR(IF(AF439=$B439,0,IF($B439=0,ROUND((ABS(AF439-'Calculs T1a'!$S$7)/'Calculs T1a'!$S$7)*100,0),ROUND((ABS(AF439-$B439)/$B439)*100,0))), "No Prediction")</f>
        <v>0</v>
      </c>
      <c r="AI439" s="5">
        <f>IFERROR(IF(AH439=$B439,0,IF($B439=0,ROUND((ABS(AH439-'Calculs T1a'!$S$7)/'Calculs T1a'!$S$7)*100,0),ROUND((ABS(AH439-$B439)/$B439)*100,0))), "No Prediction")</f>
        <v>0</v>
      </c>
      <c r="AK439" s="5">
        <f>IFERROR(IF(AJ439=$B439,0,IF($B439=0,ROUND((ABS(AJ439-'Calculs T1a'!$S$7)/'Calculs T1a'!$S$7)*100,0),ROUND((ABS(AJ439-$B439)/$B439)*100,0))), "No Prediction")</f>
        <v>0</v>
      </c>
      <c r="AM439" s="5">
        <f>IFERROR(IF(AL439=$B439,0,IF($B439=0,ROUND((ABS(AL439-'Calculs T1a'!$S$7)/'Calculs T1a'!$S$7)*100,0),ROUND((ABS(AL439-$B439)/$B439)*100,0))), "No Prediction")</f>
        <v>0</v>
      </c>
      <c r="AO439" s="5">
        <f>IFERROR(IF(AN439=$B439,0,IF($B439=0,ROUND((ABS(AN439-'Calculs T1a'!$S$7)/'Calculs T1a'!$S$7)*100,0),ROUND((ABS(AN439-$B439)/$B439)*100,0))), "No Prediction")</f>
        <v>0</v>
      </c>
      <c r="AQ439" s="5">
        <f>IFERROR(IF(AP439=$B439,0,IF($B439=0,ROUND((ABS(AP439-'Calculs T1a'!$S$7)/'Calculs T1a'!$S$7)*100,0),ROUND((ABS(AP439-$B439)/$B439)*100,0))), "No Prediction")</f>
        <v>0</v>
      </c>
      <c r="AS439" s="5">
        <f>IFERROR(IF(AR439=$B439,0,IF($B439=0,ROUND((ABS(AR439-'Calculs T1a'!$S$7)/'Calculs T1a'!$S$7)*100,0),ROUND((ABS(AR439-$B439)/$B439)*100,0))), "No Prediction")</f>
        <v>0</v>
      </c>
      <c r="AU439" s="5">
        <f>IFERROR(IF(AT439=$B439,0,IF($B439=0,ROUND((ABS(AT439-'Calculs T1a'!$S$7)/'Calculs T1a'!$S$7)*100,0),ROUND((ABS(AT439-$B439)/$B439)*100,0))), "No Prediction")</f>
        <v>0</v>
      </c>
      <c r="AW439" s="5">
        <f>IFERROR(IF(AV439=$B439,0,IF($B439=0,ROUND((ABS(AV439-'Calculs T1a'!$S$7)/'Calculs T1a'!$S$7)*100,0),ROUND((ABS(AV439-$B439)/$B439)*100,0))), "No Prediction")</f>
        <v>0</v>
      </c>
      <c r="BB439" s="5">
        <f>IFERROR(IF(BA439=$B439,0,IF($B439=0,ROUND((ABS(BA439-'Calculs T1a'!$S$7)/'Calculs T1a'!$S$7)*100,0),ROUND((ABS(BA439-$B439)/$B439)*100,0))), "No Prediction")</f>
        <v>0</v>
      </c>
      <c r="BD439" s="5">
        <f>IFERROR(IF(BC439=$B439,0,IF($B439=0,ROUND((ABS(BC439-'Calculs T1a'!$S$7)/'Calculs T1a'!$S$7)*100,0),ROUND((ABS(BC439-$B439)/$B439)*100,0))), "No Prediction")</f>
        <v>0</v>
      </c>
      <c r="BF439" s="5">
        <f>IFERROR(IF(BE439=$B439,0,IF($B439=0,ROUND((ABS(BE439-'Calculs T1a'!$S$7)/'Calculs T1a'!$S$7)*100,0),ROUND((ABS(BE439-$B439)/$B439)*100,0))), "No Prediction")</f>
        <v>0</v>
      </c>
      <c r="BH439" s="5">
        <f>IFERROR(IF(BG439=$B439,0,IF($B439=0,ROUND((ABS(BG439-'Calculs T1a'!$S$7)/'Calculs T1a'!$S$7)*100,0),ROUND((ABS(BG439-$B439)/$B439)*100,0))), "No Prediction")</f>
        <v>0</v>
      </c>
      <c r="BJ439" s="5">
        <f>IFERROR(IF(BI439=$B439,0,IF($B439=0,ROUND((ABS(BI439-'Calculs T1a'!$S$7)/'Calculs T1a'!$S$7)*100,0),ROUND((ABS(BI439-$B439)/$B439)*100,0))), "No Prediction")</f>
        <v>0</v>
      </c>
      <c r="BL439" s="5">
        <f>IFERROR(IF(BK439=$B439,0,IF($B439=0,ROUND((ABS(BK439-'Calculs T1a'!$S$7)/'Calculs T1a'!$S$7)*100,0),ROUND((ABS(BK439-$B439)/$B439)*100,0))), "No Prediction")</f>
        <v>0</v>
      </c>
      <c r="BN439" s="5">
        <f>IFERROR(IF(BM439=$B439,0,IF($B439=0,ROUND((ABS(BM439-'Calculs T1a'!$S$7)/'Calculs T1a'!$S$7)*100,0),ROUND((ABS(BM439-$B439)/$B439)*100,0))), "No Prediction")</f>
        <v>0</v>
      </c>
      <c r="BP439" s="5">
        <f>IFERROR(IF(BO439=$B439,0,IF($B439=0,ROUND((ABS(BO439-'Calculs T1a'!$S$7)/'Calculs T1a'!$S$7)*100,0),ROUND((ABS(BO439-$B439)/$B439)*100,0))), "No Prediction")</f>
        <v>0</v>
      </c>
      <c r="BR439" s="5">
        <f>IFERROR(IF(BQ439=$B439,0,IF($B439=0,ROUND((ABS(BQ439-'Calculs T1a'!$S$7)/'Calculs T1a'!$S$7)*100,0),ROUND((ABS(BQ439-$B439)/$B439)*100,0))), "No Prediction")</f>
        <v>0</v>
      </c>
      <c r="BT439" s="5">
        <f>IFERROR(IF(BS439=$B439,0,IF($B439=0,ROUND((ABS(BS439-'Calculs T1a'!$S$7)/'Calculs T1a'!$S$7)*100,0),ROUND((ABS(BS439-$B439)/$B439)*100,0))), "No Prediction")</f>
        <v>0</v>
      </c>
      <c r="BV439" s="5">
        <f>IFERROR(IF(BU439=$B439,0,IF($B439=0,ROUND((ABS(BU439-'Calculs T1a'!$S$7)/'Calculs T1a'!$S$7)*100,0),ROUND((ABS(BU439-$B439)/$B439)*100,0))), "No Prediction")</f>
        <v>0</v>
      </c>
    </row>
    <row r="440" spans="4:74" x14ac:dyDescent="0.3">
      <c r="D440" s="5">
        <f>IFERROR(IF(C440=$B440,0,IF($B440=0,ROUND((ABS(C440-'Calculs T1a'!$S$7)/'Calculs T1a'!$S$7)*100,0),ROUND((ABS(C440-$B440)/$B440)*100,0))), "No Prediction")</f>
        <v>0</v>
      </c>
      <c r="F440" s="5">
        <f>IFERROR(IF(E440=$B440,0,IF($B440=0,ROUND((ABS(E440-'Calculs T1a'!$S$7)/'Calculs T1a'!$S$7)*100,0),ROUND((ABS(E440-$B440)/$B440)*100,0))), "No Prediction")</f>
        <v>0</v>
      </c>
      <c r="H440" s="5">
        <f>IFERROR(IF(G440=$B440,0,IF($B440=0,ROUND((ABS(G440-'Calculs T1a'!$S$7)/'Calculs T1a'!$S$7)*100,0),ROUND((ABS(G440-$B440)/$B440)*100,0))), "No Prediction")</f>
        <v>0</v>
      </c>
      <c r="J440" s="5">
        <f>IFERROR(IF(I440=$B440,0,IF($B440=0,ROUND((ABS(I440-'Calculs T1a'!$S$7)/'Calculs T1a'!$S$7)*100,0),ROUND((ABS(I440-$B440)/$B440)*100,0))), "No Prediction")</f>
        <v>0</v>
      </c>
      <c r="L440" s="5">
        <f>IFERROR(IF(K440=$B440,0,IF($B440=0,ROUND((ABS(K440-'Calculs T1a'!$S$7)/'Calculs T1a'!$S$7)*100,0),ROUND((ABS(K440-$B440)/$B440)*100,0))), "No Prediction")</f>
        <v>0</v>
      </c>
      <c r="N440" s="5">
        <f>IFERROR(IF(M440=$B440,0,IF($B440=0,ROUND((ABS(M440-'Calculs T1a'!$S$7)/'Calculs T1a'!$S$7)*100,0),ROUND((ABS(M440-$B440)/$B440)*100,0))), "No Prediction")</f>
        <v>0</v>
      </c>
      <c r="P440" s="5">
        <f>IFERROR(IF(O440=$B440,0,IF($B440=0,ROUND((ABS(O440-'Calculs T1a'!$S$7)/'Calculs T1a'!$S$7)*100,0),ROUND((ABS(O440-$B440)/$B440)*100,0))), "No Prediction")</f>
        <v>0</v>
      </c>
      <c r="R440" s="5">
        <f>IFERROR(IF(Q440=$B440,0,IF($B440=0,ROUND((ABS(Q440-'Calculs T1a'!$S$7)/'Calculs T1a'!$S$7)*100,0),ROUND((ABS(Q440-$B440)/$B440)*100,0))), "No Prediction")</f>
        <v>0</v>
      </c>
      <c r="T440" s="5">
        <f>IFERROR(IF(S440=$B440,0,IF($B440=0,ROUND((ABS(S440-'Calculs T1a'!$S$7)/'Calculs T1a'!$S$7)*100,0),ROUND((ABS(S440-$B440)/$B440)*100,0))), "No Prediction")</f>
        <v>0</v>
      </c>
      <c r="V440" s="5">
        <f>IFERROR(IF(U440=$B440,0,IF($B440=0,ROUND((ABS(U440-'Calculs T1a'!$S$7)/'Calculs T1a'!$S$7)*100,0),ROUND((ABS(U440-$B440)/$B440)*100,0))), "No Prediction")</f>
        <v>0</v>
      </c>
      <c r="X440" s="5">
        <f>IFERROR(IF(W440=$B440,0,IF($B440=0,ROUND((ABS(W440-'Calculs T1a'!$S$7)/'Calculs T1a'!$S$7)*100,0),ROUND((ABS(W440-$B440)/$B440)*100,0))), "No Prediction")</f>
        <v>0</v>
      </c>
      <c r="AC440" s="5">
        <f>IFERROR(IF(AB440=$B440,0,IF($B440=0,ROUND((ABS(AB440-'Calculs T1a'!$S$7)/'Calculs T1a'!$S$7)*100,0),ROUND((ABS(AB440-$B440)/$B440)*100,0))), "No Prediction")</f>
        <v>0</v>
      </c>
      <c r="AE440" s="5">
        <f>IFERROR(IF(AD440=$B440,0,IF($B440=0,ROUND((ABS(AD440-'Calculs T1a'!$S$7)/'Calculs T1a'!$S$7)*100,0),ROUND((ABS(AD440-$B440)/$B440)*100,0))), "No Prediction")</f>
        <v>0</v>
      </c>
      <c r="AG440" s="5">
        <f>IFERROR(IF(AF440=$B440,0,IF($B440=0,ROUND((ABS(AF440-'Calculs T1a'!$S$7)/'Calculs T1a'!$S$7)*100,0),ROUND((ABS(AF440-$B440)/$B440)*100,0))), "No Prediction")</f>
        <v>0</v>
      </c>
      <c r="AI440" s="5">
        <f>IFERROR(IF(AH440=$B440,0,IF($B440=0,ROUND((ABS(AH440-'Calculs T1a'!$S$7)/'Calculs T1a'!$S$7)*100,0),ROUND((ABS(AH440-$B440)/$B440)*100,0))), "No Prediction")</f>
        <v>0</v>
      </c>
      <c r="AK440" s="5">
        <f>IFERROR(IF(AJ440=$B440,0,IF($B440=0,ROUND((ABS(AJ440-'Calculs T1a'!$S$7)/'Calculs T1a'!$S$7)*100,0),ROUND((ABS(AJ440-$B440)/$B440)*100,0))), "No Prediction")</f>
        <v>0</v>
      </c>
      <c r="AM440" s="5">
        <f>IFERROR(IF(AL440=$B440,0,IF($B440=0,ROUND((ABS(AL440-'Calculs T1a'!$S$7)/'Calculs T1a'!$S$7)*100,0),ROUND((ABS(AL440-$B440)/$B440)*100,0))), "No Prediction")</f>
        <v>0</v>
      </c>
      <c r="AO440" s="5">
        <f>IFERROR(IF(AN440=$B440,0,IF($B440=0,ROUND((ABS(AN440-'Calculs T1a'!$S$7)/'Calculs T1a'!$S$7)*100,0),ROUND((ABS(AN440-$B440)/$B440)*100,0))), "No Prediction")</f>
        <v>0</v>
      </c>
      <c r="AQ440" s="5">
        <f>IFERROR(IF(AP440=$B440,0,IF($B440=0,ROUND((ABS(AP440-'Calculs T1a'!$S$7)/'Calculs T1a'!$S$7)*100,0),ROUND((ABS(AP440-$B440)/$B440)*100,0))), "No Prediction")</f>
        <v>0</v>
      </c>
      <c r="AS440" s="5">
        <f>IFERROR(IF(AR440=$B440,0,IF($B440=0,ROUND((ABS(AR440-'Calculs T1a'!$S$7)/'Calculs T1a'!$S$7)*100,0),ROUND((ABS(AR440-$B440)/$B440)*100,0))), "No Prediction")</f>
        <v>0</v>
      </c>
      <c r="AU440" s="5">
        <f>IFERROR(IF(AT440=$B440,0,IF($B440=0,ROUND((ABS(AT440-'Calculs T1a'!$S$7)/'Calculs T1a'!$S$7)*100,0),ROUND((ABS(AT440-$B440)/$B440)*100,0))), "No Prediction")</f>
        <v>0</v>
      </c>
      <c r="AW440" s="5">
        <f>IFERROR(IF(AV440=$B440,0,IF($B440=0,ROUND((ABS(AV440-'Calculs T1a'!$S$7)/'Calculs T1a'!$S$7)*100,0),ROUND((ABS(AV440-$B440)/$B440)*100,0))), "No Prediction")</f>
        <v>0</v>
      </c>
      <c r="BB440" s="5">
        <f>IFERROR(IF(BA440=$B440,0,IF($B440=0,ROUND((ABS(BA440-'Calculs T1a'!$S$7)/'Calculs T1a'!$S$7)*100,0),ROUND((ABS(BA440-$B440)/$B440)*100,0))), "No Prediction")</f>
        <v>0</v>
      </c>
      <c r="BD440" s="5">
        <f>IFERROR(IF(BC440=$B440,0,IF($B440=0,ROUND((ABS(BC440-'Calculs T1a'!$S$7)/'Calculs T1a'!$S$7)*100,0),ROUND((ABS(BC440-$B440)/$B440)*100,0))), "No Prediction")</f>
        <v>0</v>
      </c>
      <c r="BF440" s="5">
        <f>IFERROR(IF(BE440=$B440,0,IF($B440=0,ROUND((ABS(BE440-'Calculs T1a'!$S$7)/'Calculs T1a'!$S$7)*100,0),ROUND((ABS(BE440-$B440)/$B440)*100,0))), "No Prediction")</f>
        <v>0</v>
      </c>
      <c r="BH440" s="5">
        <f>IFERROR(IF(BG440=$B440,0,IF($B440=0,ROUND((ABS(BG440-'Calculs T1a'!$S$7)/'Calculs T1a'!$S$7)*100,0),ROUND((ABS(BG440-$B440)/$B440)*100,0))), "No Prediction")</f>
        <v>0</v>
      </c>
      <c r="BJ440" s="5">
        <f>IFERROR(IF(BI440=$B440,0,IF($B440=0,ROUND((ABS(BI440-'Calculs T1a'!$S$7)/'Calculs T1a'!$S$7)*100,0),ROUND((ABS(BI440-$B440)/$B440)*100,0))), "No Prediction")</f>
        <v>0</v>
      </c>
      <c r="BL440" s="5">
        <f>IFERROR(IF(BK440=$B440,0,IF($B440=0,ROUND((ABS(BK440-'Calculs T1a'!$S$7)/'Calculs T1a'!$S$7)*100,0),ROUND((ABS(BK440-$B440)/$B440)*100,0))), "No Prediction")</f>
        <v>0</v>
      </c>
      <c r="BN440" s="5">
        <f>IFERROR(IF(BM440=$B440,0,IF($B440=0,ROUND((ABS(BM440-'Calculs T1a'!$S$7)/'Calculs T1a'!$S$7)*100,0),ROUND((ABS(BM440-$B440)/$B440)*100,0))), "No Prediction")</f>
        <v>0</v>
      </c>
      <c r="BP440" s="5">
        <f>IFERROR(IF(BO440=$B440,0,IF($B440=0,ROUND((ABS(BO440-'Calculs T1a'!$S$7)/'Calculs T1a'!$S$7)*100,0),ROUND((ABS(BO440-$B440)/$B440)*100,0))), "No Prediction")</f>
        <v>0</v>
      </c>
      <c r="BR440" s="5">
        <f>IFERROR(IF(BQ440=$B440,0,IF($B440=0,ROUND((ABS(BQ440-'Calculs T1a'!$S$7)/'Calculs T1a'!$S$7)*100,0),ROUND((ABS(BQ440-$B440)/$B440)*100,0))), "No Prediction")</f>
        <v>0</v>
      </c>
      <c r="BT440" s="5">
        <f>IFERROR(IF(BS440=$B440,0,IF($B440=0,ROUND((ABS(BS440-'Calculs T1a'!$S$7)/'Calculs T1a'!$S$7)*100,0),ROUND((ABS(BS440-$B440)/$B440)*100,0))), "No Prediction")</f>
        <v>0</v>
      </c>
      <c r="BV440" s="5">
        <f>IFERROR(IF(BU440=$B440,0,IF($B440=0,ROUND((ABS(BU440-'Calculs T1a'!$S$7)/'Calculs T1a'!$S$7)*100,0),ROUND((ABS(BU440-$B440)/$B440)*100,0))), "No Prediction")</f>
        <v>0</v>
      </c>
    </row>
    <row r="441" spans="4:74" x14ac:dyDescent="0.3">
      <c r="D441" s="5">
        <f>IFERROR(IF(C441=$B441,0,IF($B441=0,ROUND((ABS(C441-'Calculs T1a'!$S$7)/'Calculs T1a'!$S$7)*100,0),ROUND((ABS(C441-$B441)/$B441)*100,0))), "No Prediction")</f>
        <v>0</v>
      </c>
      <c r="F441" s="5">
        <f>IFERROR(IF(E441=$B441,0,IF($B441=0,ROUND((ABS(E441-'Calculs T1a'!$S$7)/'Calculs T1a'!$S$7)*100,0),ROUND((ABS(E441-$B441)/$B441)*100,0))), "No Prediction")</f>
        <v>0</v>
      </c>
      <c r="H441" s="5">
        <f>IFERROR(IF(G441=$B441,0,IF($B441=0,ROUND((ABS(G441-'Calculs T1a'!$S$7)/'Calculs T1a'!$S$7)*100,0),ROUND((ABS(G441-$B441)/$B441)*100,0))), "No Prediction")</f>
        <v>0</v>
      </c>
      <c r="J441" s="5">
        <f>IFERROR(IF(I441=$B441,0,IF($B441=0,ROUND((ABS(I441-'Calculs T1a'!$S$7)/'Calculs T1a'!$S$7)*100,0),ROUND((ABS(I441-$B441)/$B441)*100,0))), "No Prediction")</f>
        <v>0</v>
      </c>
      <c r="L441" s="5">
        <f>IFERROR(IF(K441=$B441,0,IF($B441=0,ROUND((ABS(K441-'Calculs T1a'!$S$7)/'Calculs T1a'!$S$7)*100,0),ROUND((ABS(K441-$B441)/$B441)*100,0))), "No Prediction")</f>
        <v>0</v>
      </c>
      <c r="N441" s="5">
        <f>IFERROR(IF(M441=$B441,0,IF($B441=0,ROUND((ABS(M441-'Calculs T1a'!$S$7)/'Calculs T1a'!$S$7)*100,0),ROUND((ABS(M441-$B441)/$B441)*100,0))), "No Prediction")</f>
        <v>0</v>
      </c>
      <c r="P441" s="5">
        <f>IFERROR(IF(O441=$B441,0,IF($B441=0,ROUND((ABS(O441-'Calculs T1a'!$S$7)/'Calculs T1a'!$S$7)*100,0),ROUND((ABS(O441-$B441)/$B441)*100,0))), "No Prediction")</f>
        <v>0</v>
      </c>
      <c r="R441" s="5">
        <f>IFERROR(IF(Q441=$B441,0,IF($B441=0,ROUND((ABS(Q441-'Calculs T1a'!$S$7)/'Calculs T1a'!$S$7)*100,0),ROUND((ABS(Q441-$B441)/$B441)*100,0))), "No Prediction")</f>
        <v>0</v>
      </c>
      <c r="T441" s="5">
        <f>IFERROR(IF(S441=$B441,0,IF($B441=0,ROUND((ABS(S441-'Calculs T1a'!$S$7)/'Calculs T1a'!$S$7)*100,0),ROUND((ABS(S441-$B441)/$B441)*100,0))), "No Prediction")</f>
        <v>0</v>
      </c>
      <c r="V441" s="5">
        <f>IFERROR(IF(U441=$B441,0,IF($B441=0,ROUND((ABS(U441-'Calculs T1a'!$S$7)/'Calculs T1a'!$S$7)*100,0),ROUND((ABS(U441-$B441)/$B441)*100,0))), "No Prediction")</f>
        <v>0</v>
      </c>
      <c r="X441" s="5">
        <f>IFERROR(IF(W441=$B441,0,IF($B441=0,ROUND((ABS(W441-'Calculs T1a'!$S$7)/'Calculs T1a'!$S$7)*100,0),ROUND((ABS(W441-$B441)/$B441)*100,0))), "No Prediction")</f>
        <v>0</v>
      </c>
      <c r="AC441" s="5">
        <f>IFERROR(IF(AB441=$B441,0,IF($B441=0,ROUND((ABS(AB441-'Calculs T1a'!$S$7)/'Calculs T1a'!$S$7)*100,0),ROUND((ABS(AB441-$B441)/$B441)*100,0))), "No Prediction")</f>
        <v>0</v>
      </c>
      <c r="AE441" s="5">
        <f>IFERROR(IF(AD441=$B441,0,IF($B441=0,ROUND((ABS(AD441-'Calculs T1a'!$S$7)/'Calculs T1a'!$S$7)*100,0),ROUND((ABS(AD441-$B441)/$B441)*100,0))), "No Prediction")</f>
        <v>0</v>
      </c>
      <c r="AG441" s="5">
        <f>IFERROR(IF(AF441=$B441,0,IF($B441=0,ROUND((ABS(AF441-'Calculs T1a'!$S$7)/'Calculs T1a'!$S$7)*100,0),ROUND((ABS(AF441-$B441)/$B441)*100,0))), "No Prediction")</f>
        <v>0</v>
      </c>
      <c r="AI441" s="5">
        <f>IFERROR(IF(AH441=$B441,0,IF($B441=0,ROUND((ABS(AH441-'Calculs T1a'!$S$7)/'Calculs T1a'!$S$7)*100,0),ROUND((ABS(AH441-$B441)/$B441)*100,0))), "No Prediction")</f>
        <v>0</v>
      </c>
      <c r="AK441" s="5">
        <f>IFERROR(IF(AJ441=$B441,0,IF($B441=0,ROUND((ABS(AJ441-'Calculs T1a'!$S$7)/'Calculs T1a'!$S$7)*100,0),ROUND((ABS(AJ441-$B441)/$B441)*100,0))), "No Prediction")</f>
        <v>0</v>
      </c>
      <c r="AM441" s="5">
        <f>IFERROR(IF(AL441=$B441,0,IF($B441=0,ROUND((ABS(AL441-'Calculs T1a'!$S$7)/'Calculs T1a'!$S$7)*100,0),ROUND((ABS(AL441-$B441)/$B441)*100,0))), "No Prediction")</f>
        <v>0</v>
      </c>
      <c r="AO441" s="5">
        <f>IFERROR(IF(AN441=$B441,0,IF($B441=0,ROUND((ABS(AN441-'Calculs T1a'!$S$7)/'Calculs T1a'!$S$7)*100,0),ROUND((ABS(AN441-$B441)/$B441)*100,0))), "No Prediction")</f>
        <v>0</v>
      </c>
      <c r="AQ441" s="5">
        <f>IFERROR(IF(AP441=$B441,0,IF($B441=0,ROUND((ABS(AP441-'Calculs T1a'!$S$7)/'Calculs T1a'!$S$7)*100,0),ROUND((ABS(AP441-$B441)/$B441)*100,0))), "No Prediction")</f>
        <v>0</v>
      </c>
      <c r="AS441" s="5">
        <f>IFERROR(IF(AR441=$B441,0,IF($B441=0,ROUND((ABS(AR441-'Calculs T1a'!$S$7)/'Calculs T1a'!$S$7)*100,0),ROUND((ABS(AR441-$B441)/$B441)*100,0))), "No Prediction")</f>
        <v>0</v>
      </c>
      <c r="AU441" s="5">
        <f>IFERROR(IF(AT441=$B441,0,IF($B441=0,ROUND((ABS(AT441-'Calculs T1a'!$S$7)/'Calculs T1a'!$S$7)*100,0),ROUND((ABS(AT441-$B441)/$B441)*100,0))), "No Prediction")</f>
        <v>0</v>
      </c>
      <c r="AW441" s="5">
        <f>IFERROR(IF(AV441=$B441,0,IF($B441=0,ROUND((ABS(AV441-'Calculs T1a'!$S$7)/'Calculs T1a'!$S$7)*100,0),ROUND((ABS(AV441-$B441)/$B441)*100,0))), "No Prediction")</f>
        <v>0</v>
      </c>
      <c r="BB441" s="5">
        <f>IFERROR(IF(BA441=$B441,0,IF($B441=0,ROUND((ABS(BA441-'Calculs T1a'!$S$7)/'Calculs T1a'!$S$7)*100,0),ROUND((ABS(BA441-$B441)/$B441)*100,0))), "No Prediction")</f>
        <v>0</v>
      </c>
      <c r="BD441" s="5">
        <f>IFERROR(IF(BC441=$B441,0,IF($B441=0,ROUND((ABS(BC441-'Calculs T1a'!$S$7)/'Calculs T1a'!$S$7)*100,0),ROUND((ABS(BC441-$B441)/$B441)*100,0))), "No Prediction")</f>
        <v>0</v>
      </c>
      <c r="BF441" s="5">
        <f>IFERROR(IF(BE441=$B441,0,IF($B441=0,ROUND((ABS(BE441-'Calculs T1a'!$S$7)/'Calculs T1a'!$S$7)*100,0),ROUND((ABS(BE441-$B441)/$B441)*100,0))), "No Prediction")</f>
        <v>0</v>
      </c>
      <c r="BH441" s="5">
        <f>IFERROR(IF(BG441=$B441,0,IF($B441=0,ROUND((ABS(BG441-'Calculs T1a'!$S$7)/'Calculs T1a'!$S$7)*100,0),ROUND((ABS(BG441-$B441)/$B441)*100,0))), "No Prediction")</f>
        <v>0</v>
      </c>
      <c r="BJ441" s="5">
        <f>IFERROR(IF(BI441=$B441,0,IF($B441=0,ROUND((ABS(BI441-'Calculs T1a'!$S$7)/'Calculs T1a'!$S$7)*100,0),ROUND((ABS(BI441-$B441)/$B441)*100,0))), "No Prediction")</f>
        <v>0</v>
      </c>
      <c r="BL441" s="5">
        <f>IFERROR(IF(BK441=$B441,0,IF($B441=0,ROUND((ABS(BK441-'Calculs T1a'!$S$7)/'Calculs T1a'!$S$7)*100,0),ROUND((ABS(BK441-$B441)/$B441)*100,0))), "No Prediction")</f>
        <v>0</v>
      </c>
      <c r="BN441" s="5">
        <f>IFERROR(IF(BM441=$B441,0,IF($B441=0,ROUND((ABS(BM441-'Calculs T1a'!$S$7)/'Calculs T1a'!$S$7)*100,0),ROUND((ABS(BM441-$B441)/$B441)*100,0))), "No Prediction")</f>
        <v>0</v>
      </c>
      <c r="BP441" s="5">
        <f>IFERROR(IF(BO441=$B441,0,IF($B441=0,ROUND((ABS(BO441-'Calculs T1a'!$S$7)/'Calculs T1a'!$S$7)*100,0),ROUND((ABS(BO441-$B441)/$B441)*100,0))), "No Prediction")</f>
        <v>0</v>
      </c>
      <c r="BR441" s="5">
        <f>IFERROR(IF(BQ441=$B441,0,IF($B441=0,ROUND((ABS(BQ441-'Calculs T1a'!$S$7)/'Calculs T1a'!$S$7)*100,0),ROUND((ABS(BQ441-$B441)/$B441)*100,0))), "No Prediction")</f>
        <v>0</v>
      </c>
      <c r="BT441" s="5">
        <f>IFERROR(IF(BS441=$B441,0,IF($B441=0,ROUND((ABS(BS441-'Calculs T1a'!$S$7)/'Calculs T1a'!$S$7)*100,0),ROUND((ABS(BS441-$B441)/$B441)*100,0))), "No Prediction")</f>
        <v>0</v>
      </c>
      <c r="BV441" s="5">
        <f>IFERROR(IF(BU441=$B441,0,IF($B441=0,ROUND((ABS(BU441-'Calculs T1a'!$S$7)/'Calculs T1a'!$S$7)*100,0),ROUND((ABS(BU441-$B441)/$B441)*100,0))), "No Prediction")</f>
        <v>0</v>
      </c>
    </row>
    <row r="442" spans="4:74" x14ac:dyDescent="0.3">
      <c r="D442" s="5">
        <f>IFERROR(IF(C442=$B442,0,IF($B442=0,ROUND((ABS(C442-'Calculs T1a'!$S$7)/'Calculs T1a'!$S$7)*100,0),ROUND((ABS(C442-$B442)/$B442)*100,0))), "No Prediction")</f>
        <v>0</v>
      </c>
      <c r="F442" s="5">
        <f>IFERROR(IF(E442=$B442,0,IF($B442=0,ROUND((ABS(E442-'Calculs T1a'!$S$7)/'Calculs T1a'!$S$7)*100,0),ROUND((ABS(E442-$B442)/$B442)*100,0))), "No Prediction")</f>
        <v>0</v>
      </c>
      <c r="H442" s="5">
        <f>IFERROR(IF(G442=$B442,0,IF($B442=0,ROUND((ABS(G442-'Calculs T1a'!$S$7)/'Calculs T1a'!$S$7)*100,0),ROUND((ABS(G442-$B442)/$B442)*100,0))), "No Prediction")</f>
        <v>0</v>
      </c>
      <c r="J442" s="5">
        <f>IFERROR(IF(I442=$B442,0,IF($B442=0,ROUND((ABS(I442-'Calculs T1a'!$S$7)/'Calculs T1a'!$S$7)*100,0),ROUND((ABS(I442-$B442)/$B442)*100,0))), "No Prediction")</f>
        <v>0</v>
      </c>
      <c r="L442" s="5">
        <f>IFERROR(IF(K442=$B442,0,IF($B442=0,ROUND((ABS(K442-'Calculs T1a'!$S$7)/'Calculs T1a'!$S$7)*100,0),ROUND((ABS(K442-$B442)/$B442)*100,0))), "No Prediction")</f>
        <v>0</v>
      </c>
      <c r="N442" s="5">
        <f>IFERROR(IF(M442=$B442,0,IF($B442=0,ROUND((ABS(M442-'Calculs T1a'!$S$7)/'Calculs T1a'!$S$7)*100,0),ROUND((ABS(M442-$B442)/$B442)*100,0))), "No Prediction")</f>
        <v>0</v>
      </c>
      <c r="P442" s="5">
        <f>IFERROR(IF(O442=$B442,0,IF($B442=0,ROUND((ABS(O442-'Calculs T1a'!$S$7)/'Calculs T1a'!$S$7)*100,0),ROUND((ABS(O442-$B442)/$B442)*100,0))), "No Prediction")</f>
        <v>0</v>
      </c>
      <c r="R442" s="5">
        <f>IFERROR(IF(Q442=$B442,0,IF($B442=0,ROUND((ABS(Q442-'Calculs T1a'!$S$7)/'Calculs T1a'!$S$7)*100,0),ROUND((ABS(Q442-$B442)/$B442)*100,0))), "No Prediction")</f>
        <v>0</v>
      </c>
      <c r="T442" s="5">
        <f>IFERROR(IF(S442=$B442,0,IF($B442=0,ROUND((ABS(S442-'Calculs T1a'!$S$7)/'Calculs T1a'!$S$7)*100,0),ROUND((ABS(S442-$B442)/$B442)*100,0))), "No Prediction")</f>
        <v>0</v>
      </c>
      <c r="V442" s="5">
        <f>IFERROR(IF(U442=$B442,0,IF($B442=0,ROUND((ABS(U442-'Calculs T1a'!$S$7)/'Calculs T1a'!$S$7)*100,0),ROUND((ABS(U442-$B442)/$B442)*100,0))), "No Prediction")</f>
        <v>0</v>
      </c>
      <c r="X442" s="5">
        <f>IFERROR(IF(W442=$B442,0,IF($B442=0,ROUND((ABS(W442-'Calculs T1a'!$S$7)/'Calculs T1a'!$S$7)*100,0),ROUND((ABS(W442-$B442)/$B442)*100,0))), "No Prediction")</f>
        <v>0</v>
      </c>
      <c r="AC442" s="5">
        <f>IFERROR(IF(AB442=$B442,0,IF($B442=0,ROUND((ABS(AB442-'Calculs T1a'!$S$7)/'Calculs T1a'!$S$7)*100,0),ROUND((ABS(AB442-$B442)/$B442)*100,0))), "No Prediction")</f>
        <v>0</v>
      </c>
      <c r="AE442" s="5">
        <f>IFERROR(IF(AD442=$B442,0,IF($B442=0,ROUND((ABS(AD442-'Calculs T1a'!$S$7)/'Calculs T1a'!$S$7)*100,0),ROUND((ABS(AD442-$B442)/$B442)*100,0))), "No Prediction")</f>
        <v>0</v>
      </c>
      <c r="AG442" s="5">
        <f>IFERROR(IF(AF442=$B442,0,IF($B442=0,ROUND((ABS(AF442-'Calculs T1a'!$S$7)/'Calculs T1a'!$S$7)*100,0),ROUND((ABS(AF442-$B442)/$B442)*100,0))), "No Prediction")</f>
        <v>0</v>
      </c>
      <c r="AI442" s="5">
        <f>IFERROR(IF(AH442=$B442,0,IF($B442=0,ROUND((ABS(AH442-'Calculs T1a'!$S$7)/'Calculs T1a'!$S$7)*100,0),ROUND((ABS(AH442-$B442)/$B442)*100,0))), "No Prediction")</f>
        <v>0</v>
      </c>
      <c r="AK442" s="5">
        <f>IFERROR(IF(AJ442=$B442,0,IF($B442=0,ROUND((ABS(AJ442-'Calculs T1a'!$S$7)/'Calculs T1a'!$S$7)*100,0),ROUND((ABS(AJ442-$B442)/$B442)*100,0))), "No Prediction")</f>
        <v>0</v>
      </c>
      <c r="AM442" s="5">
        <f>IFERROR(IF(AL442=$B442,0,IF($B442=0,ROUND((ABS(AL442-'Calculs T1a'!$S$7)/'Calculs T1a'!$S$7)*100,0),ROUND((ABS(AL442-$B442)/$B442)*100,0))), "No Prediction")</f>
        <v>0</v>
      </c>
      <c r="AO442" s="5">
        <f>IFERROR(IF(AN442=$B442,0,IF($B442=0,ROUND((ABS(AN442-'Calculs T1a'!$S$7)/'Calculs T1a'!$S$7)*100,0),ROUND((ABS(AN442-$B442)/$B442)*100,0))), "No Prediction")</f>
        <v>0</v>
      </c>
      <c r="AQ442" s="5">
        <f>IFERROR(IF(AP442=$B442,0,IF($B442=0,ROUND((ABS(AP442-'Calculs T1a'!$S$7)/'Calculs T1a'!$S$7)*100,0),ROUND((ABS(AP442-$B442)/$B442)*100,0))), "No Prediction")</f>
        <v>0</v>
      </c>
      <c r="AS442" s="5">
        <f>IFERROR(IF(AR442=$B442,0,IF($B442=0,ROUND((ABS(AR442-'Calculs T1a'!$S$7)/'Calculs T1a'!$S$7)*100,0),ROUND((ABS(AR442-$B442)/$B442)*100,0))), "No Prediction")</f>
        <v>0</v>
      </c>
      <c r="AU442" s="5">
        <f>IFERROR(IF(AT442=$B442,0,IF($B442=0,ROUND((ABS(AT442-'Calculs T1a'!$S$7)/'Calculs T1a'!$S$7)*100,0),ROUND((ABS(AT442-$B442)/$B442)*100,0))), "No Prediction")</f>
        <v>0</v>
      </c>
      <c r="AW442" s="5">
        <f>IFERROR(IF(AV442=$B442,0,IF($B442=0,ROUND((ABS(AV442-'Calculs T1a'!$S$7)/'Calculs T1a'!$S$7)*100,0),ROUND((ABS(AV442-$B442)/$B442)*100,0))), "No Prediction")</f>
        <v>0</v>
      </c>
      <c r="BB442" s="5">
        <f>IFERROR(IF(BA442=$B442,0,IF($B442=0,ROUND((ABS(BA442-'Calculs T1a'!$S$7)/'Calculs T1a'!$S$7)*100,0),ROUND((ABS(BA442-$B442)/$B442)*100,0))), "No Prediction")</f>
        <v>0</v>
      </c>
      <c r="BD442" s="5">
        <f>IFERROR(IF(BC442=$B442,0,IF($B442=0,ROUND((ABS(BC442-'Calculs T1a'!$S$7)/'Calculs T1a'!$S$7)*100,0),ROUND((ABS(BC442-$B442)/$B442)*100,0))), "No Prediction")</f>
        <v>0</v>
      </c>
      <c r="BF442" s="5">
        <f>IFERROR(IF(BE442=$B442,0,IF($B442=0,ROUND((ABS(BE442-'Calculs T1a'!$S$7)/'Calculs T1a'!$S$7)*100,0),ROUND((ABS(BE442-$B442)/$B442)*100,0))), "No Prediction")</f>
        <v>0</v>
      </c>
      <c r="BH442" s="5">
        <f>IFERROR(IF(BG442=$B442,0,IF($B442=0,ROUND((ABS(BG442-'Calculs T1a'!$S$7)/'Calculs T1a'!$S$7)*100,0),ROUND((ABS(BG442-$B442)/$B442)*100,0))), "No Prediction")</f>
        <v>0</v>
      </c>
      <c r="BJ442" s="5">
        <f>IFERROR(IF(BI442=$B442,0,IF($B442=0,ROUND((ABS(BI442-'Calculs T1a'!$S$7)/'Calculs T1a'!$S$7)*100,0),ROUND((ABS(BI442-$B442)/$B442)*100,0))), "No Prediction")</f>
        <v>0</v>
      </c>
      <c r="BL442" s="5">
        <f>IFERROR(IF(BK442=$B442,0,IF($B442=0,ROUND((ABS(BK442-'Calculs T1a'!$S$7)/'Calculs T1a'!$S$7)*100,0),ROUND((ABS(BK442-$B442)/$B442)*100,0))), "No Prediction")</f>
        <v>0</v>
      </c>
      <c r="BN442" s="5">
        <f>IFERROR(IF(BM442=$B442,0,IF($B442=0,ROUND((ABS(BM442-'Calculs T1a'!$S$7)/'Calculs T1a'!$S$7)*100,0),ROUND((ABS(BM442-$B442)/$B442)*100,0))), "No Prediction")</f>
        <v>0</v>
      </c>
      <c r="BP442" s="5">
        <f>IFERROR(IF(BO442=$B442,0,IF($B442=0,ROUND((ABS(BO442-'Calculs T1a'!$S$7)/'Calculs T1a'!$S$7)*100,0),ROUND((ABS(BO442-$B442)/$B442)*100,0))), "No Prediction")</f>
        <v>0</v>
      </c>
      <c r="BR442" s="5">
        <f>IFERROR(IF(BQ442=$B442,0,IF($B442=0,ROUND((ABS(BQ442-'Calculs T1a'!$S$7)/'Calculs T1a'!$S$7)*100,0),ROUND((ABS(BQ442-$B442)/$B442)*100,0))), "No Prediction")</f>
        <v>0</v>
      </c>
      <c r="BT442" s="5">
        <f>IFERROR(IF(BS442=$B442,0,IF($B442=0,ROUND((ABS(BS442-'Calculs T1a'!$S$7)/'Calculs T1a'!$S$7)*100,0),ROUND((ABS(BS442-$B442)/$B442)*100,0))), "No Prediction")</f>
        <v>0</v>
      </c>
      <c r="BV442" s="5">
        <f>IFERROR(IF(BU442=$B442,0,IF($B442=0,ROUND((ABS(BU442-'Calculs T1a'!$S$7)/'Calculs T1a'!$S$7)*100,0),ROUND((ABS(BU442-$B442)/$B442)*100,0))), "No Prediction")</f>
        <v>0</v>
      </c>
    </row>
    <row r="443" spans="4:74" x14ac:dyDescent="0.3">
      <c r="D443" s="5">
        <f>IFERROR(IF(C443=$B443,0,IF($B443=0,ROUND((ABS(C443-'Calculs T1a'!$S$7)/'Calculs T1a'!$S$7)*100,0),ROUND((ABS(C443-$B443)/$B443)*100,0))), "No Prediction")</f>
        <v>0</v>
      </c>
      <c r="F443" s="5">
        <f>IFERROR(IF(E443=$B443,0,IF($B443=0,ROUND((ABS(E443-'Calculs T1a'!$S$7)/'Calculs T1a'!$S$7)*100,0),ROUND((ABS(E443-$B443)/$B443)*100,0))), "No Prediction")</f>
        <v>0</v>
      </c>
      <c r="H443" s="5">
        <f>IFERROR(IF(G443=$B443,0,IF($B443=0,ROUND((ABS(G443-'Calculs T1a'!$S$7)/'Calculs T1a'!$S$7)*100,0),ROUND((ABS(G443-$B443)/$B443)*100,0))), "No Prediction")</f>
        <v>0</v>
      </c>
      <c r="J443" s="5">
        <f>IFERROR(IF(I443=$B443,0,IF($B443=0,ROUND((ABS(I443-'Calculs T1a'!$S$7)/'Calculs T1a'!$S$7)*100,0),ROUND((ABS(I443-$B443)/$B443)*100,0))), "No Prediction")</f>
        <v>0</v>
      </c>
      <c r="L443" s="5">
        <f>IFERROR(IF(K443=$B443,0,IF($B443=0,ROUND((ABS(K443-'Calculs T1a'!$S$7)/'Calculs T1a'!$S$7)*100,0),ROUND((ABS(K443-$B443)/$B443)*100,0))), "No Prediction")</f>
        <v>0</v>
      </c>
      <c r="N443" s="5">
        <f>IFERROR(IF(M443=$B443,0,IF($B443=0,ROUND((ABS(M443-'Calculs T1a'!$S$7)/'Calculs T1a'!$S$7)*100,0),ROUND((ABS(M443-$B443)/$B443)*100,0))), "No Prediction")</f>
        <v>0</v>
      </c>
      <c r="P443" s="5">
        <f>IFERROR(IF(O443=$B443,0,IF($B443=0,ROUND((ABS(O443-'Calculs T1a'!$S$7)/'Calculs T1a'!$S$7)*100,0),ROUND((ABS(O443-$B443)/$B443)*100,0))), "No Prediction")</f>
        <v>0</v>
      </c>
      <c r="R443" s="5">
        <f>IFERROR(IF(Q443=$B443,0,IF($B443=0,ROUND((ABS(Q443-'Calculs T1a'!$S$7)/'Calculs T1a'!$S$7)*100,0),ROUND((ABS(Q443-$B443)/$B443)*100,0))), "No Prediction")</f>
        <v>0</v>
      </c>
      <c r="T443" s="5">
        <f>IFERROR(IF(S443=$B443,0,IF($B443=0,ROUND((ABS(S443-'Calculs T1a'!$S$7)/'Calculs T1a'!$S$7)*100,0),ROUND((ABS(S443-$B443)/$B443)*100,0))), "No Prediction")</f>
        <v>0</v>
      </c>
      <c r="V443" s="5">
        <f>IFERROR(IF(U443=$B443,0,IF($B443=0,ROUND((ABS(U443-'Calculs T1a'!$S$7)/'Calculs T1a'!$S$7)*100,0),ROUND((ABS(U443-$B443)/$B443)*100,0))), "No Prediction")</f>
        <v>0</v>
      </c>
      <c r="X443" s="5">
        <f>IFERROR(IF(W443=$B443,0,IF($B443=0,ROUND((ABS(W443-'Calculs T1a'!$S$7)/'Calculs T1a'!$S$7)*100,0),ROUND((ABS(W443-$B443)/$B443)*100,0))), "No Prediction")</f>
        <v>0</v>
      </c>
      <c r="AC443" s="5">
        <f>IFERROR(IF(AB443=$B443,0,IF($B443=0,ROUND((ABS(AB443-'Calculs T1a'!$S$7)/'Calculs T1a'!$S$7)*100,0),ROUND((ABS(AB443-$B443)/$B443)*100,0))), "No Prediction")</f>
        <v>0</v>
      </c>
      <c r="AE443" s="5">
        <f>IFERROR(IF(AD443=$B443,0,IF($B443=0,ROUND((ABS(AD443-'Calculs T1a'!$S$7)/'Calculs T1a'!$S$7)*100,0),ROUND((ABS(AD443-$B443)/$B443)*100,0))), "No Prediction")</f>
        <v>0</v>
      </c>
      <c r="AG443" s="5">
        <f>IFERROR(IF(AF443=$B443,0,IF($B443=0,ROUND((ABS(AF443-'Calculs T1a'!$S$7)/'Calculs T1a'!$S$7)*100,0),ROUND((ABS(AF443-$B443)/$B443)*100,0))), "No Prediction")</f>
        <v>0</v>
      </c>
      <c r="AI443" s="5">
        <f>IFERROR(IF(AH443=$B443,0,IF($B443=0,ROUND((ABS(AH443-'Calculs T1a'!$S$7)/'Calculs T1a'!$S$7)*100,0),ROUND((ABS(AH443-$B443)/$B443)*100,0))), "No Prediction")</f>
        <v>0</v>
      </c>
      <c r="AK443" s="5">
        <f>IFERROR(IF(AJ443=$B443,0,IF($B443=0,ROUND((ABS(AJ443-'Calculs T1a'!$S$7)/'Calculs T1a'!$S$7)*100,0),ROUND((ABS(AJ443-$B443)/$B443)*100,0))), "No Prediction")</f>
        <v>0</v>
      </c>
      <c r="AM443" s="5">
        <f>IFERROR(IF(AL443=$B443,0,IF($B443=0,ROUND((ABS(AL443-'Calculs T1a'!$S$7)/'Calculs T1a'!$S$7)*100,0),ROUND((ABS(AL443-$B443)/$B443)*100,0))), "No Prediction")</f>
        <v>0</v>
      </c>
      <c r="AO443" s="5">
        <f>IFERROR(IF(AN443=$B443,0,IF($B443=0,ROUND((ABS(AN443-'Calculs T1a'!$S$7)/'Calculs T1a'!$S$7)*100,0),ROUND((ABS(AN443-$B443)/$B443)*100,0))), "No Prediction")</f>
        <v>0</v>
      </c>
      <c r="AQ443" s="5">
        <f>IFERROR(IF(AP443=$B443,0,IF($B443=0,ROUND((ABS(AP443-'Calculs T1a'!$S$7)/'Calculs T1a'!$S$7)*100,0),ROUND((ABS(AP443-$B443)/$B443)*100,0))), "No Prediction")</f>
        <v>0</v>
      </c>
      <c r="AS443" s="5">
        <f>IFERROR(IF(AR443=$B443,0,IF($B443=0,ROUND((ABS(AR443-'Calculs T1a'!$S$7)/'Calculs T1a'!$S$7)*100,0),ROUND((ABS(AR443-$B443)/$B443)*100,0))), "No Prediction")</f>
        <v>0</v>
      </c>
      <c r="AU443" s="5">
        <f>IFERROR(IF(AT443=$B443,0,IF($B443=0,ROUND((ABS(AT443-'Calculs T1a'!$S$7)/'Calculs T1a'!$S$7)*100,0),ROUND((ABS(AT443-$B443)/$B443)*100,0))), "No Prediction")</f>
        <v>0</v>
      </c>
      <c r="AW443" s="5">
        <f>IFERROR(IF(AV443=$B443,0,IF($B443=0,ROUND((ABS(AV443-'Calculs T1a'!$S$7)/'Calculs T1a'!$S$7)*100,0),ROUND((ABS(AV443-$B443)/$B443)*100,0))), "No Prediction")</f>
        <v>0</v>
      </c>
      <c r="BB443" s="5">
        <f>IFERROR(IF(BA443=$B443,0,IF($B443=0,ROUND((ABS(BA443-'Calculs T1a'!$S$7)/'Calculs T1a'!$S$7)*100,0),ROUND((ABS(BA443-$B443)/$B443)*100,0))), "No Prediction")</f>
        <v>0</v>
      </c>
      <c r="BD443" s="5">
        <f>IFERROR(IF(BC443=$B443,0,IF($B443=0,ROUND((ABS(BC443-'Calculs T1a'!$S$7)/'Calculs T1a'!$S$7)*100,0),ROUND((ABS(BC443-$B443)/$B443)*100,0))), "No Prediction")</f>
        <v>0</v>
      </c>
      <c r="BF443" s="5">
        <f>IFERROR(IF(BE443=$B443,0,IF($B443=0,ROUND((ABS(BE443-'Calculs T1a'!$S$7)/'Calculs T1a'!$S$7)*100,0),ROUND((ABS(BE443-$B443)/$B443)*100,0))), "No Prediction")</f>
        <v>0</v>
      </c>
      <c r="BH443" s="5">
        <f>IFERROR(IF(BG443=$B443,0,IF($B443=0,ROUND((ABS(BG443-'Calculs T1a'!$S$7)/'Calculs T1a'!$S$7)*100,0),ROUND((ABS(BG443-$B443)/$B443)*100,0))), "No Prediction")</f>
        <v>0</v>
      </c>
      <c r="BJ443" s="5">
        <f>IFERROR(IF(BI443=$B443,0,IF($B443=0,ROUND((ABS(BI443-'Calculs T1a'!$S$7)/'Calculs T1a'!$S$7)*100,0),ROUND((ABS(BI443-$B443)/$B443)*100,0))), "No Prediction")</f>
        <v>0</v>
      </c>
      <c r="BL443" s="5">
        <f>IFERROR(IF(BK443=$B443,0,IF($B443=0,ROUND((ABS(BK443-'Calculs T1a'!$S$7)/'Calculs T1a'!$S$7)*100,0),ROUND((ABS(BK443-$B443)/$B443)*100,0))), "No Prediction")</f>
        <v>0</v>
      </c>
      <c r="BN443" s="5">
        <f>IFERROR(IF(BM443=$B443,0,IF($B443=0,ROUND((ABS(BM443-'Calculs T1a'!$S$7)/'Calculs T1a'!$S$7)*100,0),ROUND((ABS(BM443-$B443)/$B443)*100,0))), "No Prediction")</f>
        <v>0</v>
      </c>
      <c r="BP443" s="5">
        <f>IFERROR(IF(BO443=$B443,0,IF($B443=0,ROUND((ABS(BO443-'Calculs T1a'!$S$7)/'Calculs T1a'!$S$7)*100,0),ROUND((ABS(BO443-$B443)/$B443)*100,0))), "No Prediction")</f>
        <v>0</v>
      </c>
      <c r="BR443" s="5">
        <f>IFERROR(IF(BQ443=$B443,0,IF($B443=0,ROUND((ABS(BQ443-'Calculs T1a'!$S$7)/'Calculs T1a'!$S$7)*100,0),ROUND((ABS(BQ443-$B443)/$B443)*100,0))), "No Prediction")</f>
        <v>0</v>
      </c>
      <c r="BT443" s="5">
        <f>IFERROR(IF(BS443=$B443,0,IF($B443=0,ROUND((ABS(BS443-'Calculs T1a'!$S$7)/'Calculs T1a'!$S$7)*100,0),ROUND((ABS(BS443-$B443)/$B443)*100,0))), "No Prediction")</f>
        <v>0</v>
      </c>
      <c r="BV443" s="5">
        <f>IFERROR(IF(BU443=$B443,0,IF($B443=0,ROUND((ABS(BU443-'Calculs T1a'!$S$7)/'Calculs T1a'!$S$7)*100,0),ROUND((ABS(BU443-$B443)/$B443)*100,0))), "No Prediction")</f>
        <v>0</v>
      </c>
    </row>
    <row r="444" spans="4:74" x14ac:dyDescent="0.3">
      <c r="D444" s="5">
        <f>IFERROR(IF(C444=$B444,0,IF($B444=0,ROUND((ABS(C444-'Calculs T1a'!$S$7)/'Calculs T1a'!$S$7)*100,0),ROUND((ABS(C444-$B444)/$B444)*100,0))), "No Prediction")</f>
        <v>0</v>
      </c>
      <c r="F444" s="5">
        <f>IFERROR(IF(E444=$B444,0,IF($B444=0,ROUND((ABS(E444-'Calculs T1a'!$S$7)/'Calculs T1a'!$S$7)*100,0),ROUND((ABS(E444-$B444)/$B444)*100,0))), "No Prediction")</f>
        <v>0</v>
      </c>
      <c r="H444" s="5">
        <f>IFERROR(IF(G444=$B444,0,IF($B444=0,ROUND((ABS(G444-'Calculs T1a'!$S$7)/'Calculs T1a'!$S$7)*100,0),ROUND((ABS(G444-$B444)/$B444)*100,0))), "No Prediction")</f>
        <v>0</v>
      </c>
      <c r="J444" s="5">
        <f>IFERROR(IF(I444=$B444,0,IF($B444=0,ROUND((ABS(I444-'Calculs T1a'!$S$7)/'Calculs T1a'!$S$7)*100,0),ROUND((ABS(I444-$B444)/$B444)*100,0))), "No Prediction")</f>
        <v>0</v>
      </c>
      <c r="L444" s="5">
        <f>IFERROR(IF(K444=$B444,0,IF($B444=0,ROUND((ABS(K444-'Calculs T1a'!$S$7)/'Calculs T1a'!$S$7)*100,0),ROUND((ABS(K444-$B444)/$B444)*100,0))), "No Prediction")</f>
        <v>0</v>
      </c>
      <c r="N444" s="5">
        <f>IFERROR(IF(M444=$B444,0,IF($B444=0,ROUND((ABS(M444-'Calculs T1a'!$S$7)/'Calculs T1a'!$S$7)*100,0),ROUND((ABS(M444-$B444)/$B444)*100,0))), "No Prediction")</f>
        <v>0</v>
      </c>
      <c r="P444" s="5">
        <f>IFERROR(IF(O444=$B444,0,IF($B444=0,ROUND((ABS(O444-'Calculs T1a'!$S$7)/'Calculs T1a'!$S$7)*100,0),ROUND((ABS(O444-$B444)/$B444)*100,0))), "No Prediction")</f>
        <v>0</v>
      </c>
      <c r="R444" s="5">
        <f>IFERROR(IF(Q444=$B444,0,IF($B444=0,ROUND((ABS(Q444-'Calculs T1a'!$S$7)/'Calculs T1a'!$S$7)*100,0),ROUND((ABS(Q444-$B444)/$B444)*100,0))), "No Prediction")</f>
        <v>0</v>
      </c>
      <c r="T444" s="5">
        <f>IFERROR(IF(S444=$B444,0,IF($B444=0,ROUND((ABS(S444-'Calculs T1a'!$S$7)/'Calculs T1a'!$S$7)*100,0),ROUND((ABS(S444-$B444)/$B444)*100,0))), "No Prediction")</f>
        <v>0</v>
      </c>
      <c r="V444" s="5">
        <f>IFERROR(IF(U444=$B444,0,IF($B444=0,ROUND((ABS(U444-'Calculs T1a'!$S$7)/'Calculs T1a'!$S$7)*100,0),ROUND((ABS(U444-$B444)/$B444)*100,0))), "No Prediction")</f>
        <v>0</v>
      </c>
      <c r="X444" s="5">
        <f>IFERROR(IF(W444=$B444,0,IF($B444=0,ROUND((ABS(W444-'Calculs T1a'!$S$7)/'Calculs T1a'!$S$7)*100,0),ROUND((ABS(W444-$B444)/$B444)*100,0))), "No Prediction")</f>
        <v>0</v>
      </c>
      <c r="AC444" s="5">
        <f>IFERROR(IF(AB444=$B444,0,IF($B444=0,ROUND((ABS(AB444-'Calculs T1a'!$S$7)/'Calculs T1a'!$S$7)*100,0),ROUND((ABS(AB444-$B444)/$B444)*100,0))), "No Prediction")</f>
        <v>0</v>
      </c>
      <c r="AE444" s="5">
        <f>IFERROR(IF(AD444=$B444,0,IF($B444=0,ROUND((ABS(AD444-'Calculs T1a'!$S$7)/'Calculs T1a'!$S$7)*100,0),ROUND((ABS(AD444-$B444)/$B444)*100,0))), "No Prediction")</f>
        <v>0</v>
      </c>
      <c r="AG444" s="5">
        <f>IFERROR(IF(AF444=$B444,0,IF($B444=0,ROUND((ABS(AF444-'Calculs T1a'!$S$7)/'Calculs T1a'!$S$7)*100,0),ROUND((ABS(AF444-$B444)/$B444)*100,0))), "No Prediction")</f>
        <v>0</v>
      </c>
      <c r="AI444" s="5">
        <f>IFERROR(IF(AH444=$B444,0,IF($B444=0,ROUND((ABS(AH444-'Calculs T1a'!$S$7)/'Calculs T1a'!$S$7)*100,0),ROUND((ABS(AH444-$B444)/$B444)*100,0))), "No Prediction")</f>
        <v>0</v>
      </c>
      <c r="AK444" s="5">
        <f>IFERROR(IF(AJ444=$B444,0,IF($B444=0,ROUND((ABS(AJ444-'Calculs T1a'!$S$7)/'Calculs T1a'!$S$7)*100,0),ROUND((ABS(AJ444-$B444)/$B444)*100,0))), "No Prediction")</f>
        <v>0</v>
      </c>
      <c r="AM444" s="5">
        <f>IFERROR(IF(AL444=$B444,0,IF($B444=0,ROUND((ABS(AL444-'Calculs T1a'!$S$7)/'Calculs T1a'!$S$7)*100,0),ROUND((ABS(AL444-$B444)/$B444)*100,0))), "No Prediction")</f>
        <v>0</v>
      </c>
      <c r="AO444" s="5">
        <f>IFERROR(IF(AN444=$B444,0,IF($B444=0,ROUND((ABS(AN444-'Calculs T1a'!$S$7)/'Calculs T1a'!$S$7)*100,0),ROUND((ABS(AN444-$B444)/$B444)*100,0))), "No Prediction")</f>
        <v>0</v>
      </c>
      <c r="AQ444" s="5">
        <f>IFERROR(IF(AP444=$B444,0,IF($B444=0,ROUND((ABS(AP444-'Calculs T1a'!$S$7)/'Calculs T1a'!$S$7)*100,0),ROUND((ABS(AP444-$B444)/$B444)*100,0))), "No Prediction")</f>
        <v>0</v>
      </c>
      <c r="AS444" s="5">
        <f>IFERROR(IF(AR444=$B444,0,IF($B444=0,ROUND((ABS(AR444-'Calculs T1a'!$S$7)/'Calculs T1a'!$S$7)*100,0),ROUND((ABS(AR444-$B444)/$B444)*100,0))), "No Prediction")</f>
        <v>0</v>
      </c>
      <c r="AU444" s="5">
        <f>IFERROR(IF(AT444=$B444,0,IF($B444=0,ROUND((ABS(AT444-'Calculs T1a'!$S$7)/'Calculs T1a'!$S$7)*100,0),ROUND((ABS(AT444-$B444)/$B444)*100,0))), "No Prediction")</f>
        <v>0</v>
      </c>
      <c r="AW444" s="5">
        <f>IFERROR(IF(AV444=$B444,0,IF($B444=0,ROUND((ABS(AV444-'Calculs T1a'!$S$7)/'Calculs T1a'!$S$7)*100,0),ROUND((ABS(AV444-$B444)/$B444)*100,0))), "No Prediction")</f>
        <v>0</v>
      </c>
      <c r="BB444" s="5">
        <f>IFERROR(IF(BA444=$B444,0,IF($B444=0,ROUND((ABS(BA444-'Calculs T1a'!$S$7)/'Calculs T1a'!$S$7)*100,0),ROUND((ABS(BA444-$B444)/$B444)*100,0))), "No Prediction")</f>
        <v>0</v>
      </c>
      <c r="BD444" s="5">
        <f>IFERROR(IF(BC444=$B444,0,IF($B444=0,ROUND((ABS(BC444-'Calculs T1a'!$S$7)/'Calculs T1a'!$S$7)*100,0),ROUND((ABS(BC444-$B444)/$B444)*100,0))), "No Prediction")</f>
        <v>0</v>
      </c>
      <c r="BF444" s="5">
        <f>IFERROR(IF(BE444=$B444,0,IF($B444=0,ROUND((ABS(BE444-'Calculs T1a'!$S$7)/'Calculs T1a'!$S$7)*100,0),ROUND((ABS(BE444-$B444)/$B444)*100,0))), "No Prediction")</f>
        <v>0</v>
      </c>
      <c r="BH444" s="5">
        <f>IFERROR(IF(BG444=$B444,0,IF($B444=0,ROUND((ABS(BG444-'Calculs T1a'!$S$7)/'Calculs T1a'!$S$7)*100,0),ROUND((ABS(BG444-$B444)/$B444)*100,0))), "No Prediction")</f>
        <v>0</v>
      </c>
      <c r="BJ444" s="5">
        <f>IFERROR(IF(BI444=$B444,0,IF($B444=0,ROUND((ABS(BI444-'Calculs T1a'!$S$7)/'Calculs T1a'!$S$7)*100,0),ROUND((ABS(BI444-$B444)/$B444)*100,0))), "No Prediction")</f>
        <v>0</v>
      </c>
      <c r="BL444" s="5">
        <f>IFERROR(IF(BK444=$B444,0,IF($B444=0,ROUND((ABS(BK444-'Calculs T1a'!$S$7)/'Calculs T1a'!$S$7)*100,0),ROUND((ABS(BK444-$B444)/$B444)*100,0))), "No Prediction")</f>
        <v>0</v>
      </c>
      <c r="BN444" s="5">
        <f>IFERROR(IF(BM444=$B444,0,IF($B444=0,ROUND((ABS(BM444-'Calculs T1a'!$S$7)/'Calculs T1a'!$S$7)*100,0),ROUND((ABS(BM444-$B444)/$B444)*100,0))), "No Prediction")</f>
        <v>0</v>
      </c>
      <c r="BP444" s="5">
        <f>IFERROR(IF(BO444=$B444,0,IF($B444=0,ROUND((ABS(BO444-'Calculs T1a'!$S$7)/'Calculs T1a'!$S$7)*100,0),ROUND((ABS(BO444-$B444)/$B444)*100,0))), "No Prediction")</f>
        <v>0</v>
      </c>
      <c r="BR444" s="5">
        <f>IFERROR(IF(BQ444=$B444,0,IF($B444=0,ROUND((ABS(BQ444-'Calculs T1a'!$S$7)/'Calculs T1a'!$S$7)*100,0),ROUND((ABS(BQ444-$B444)/$B444)*100,0))), "No Prediction")</f>
        <v>0</v>
      </c>
      <c r="BT444" s="5">
        <f>IFERROR(IF(BS444=$B444,0,IF($B444=0,ROUND((ABS(BS444-'Calculs T1a'!$S$7)/'Calculs T1a'!$S$7)*100,0),ROUND((ABS(BS444-$B444)/$B444)*100,0))), "No Prediction")</f>
        <v>0</v>
      </c>
      <c r="BV444" s="5">
        <f>IFERROR(IF(BU444=$B444,0,IF($B444=0,ROUND((ABS(BU444-'Calculs T1a'!$S$7)/'Calculs T1a'!$S$7)*100,0),ROUND((ABS(BU444-$B444)/$B444)*100,0))), "No Prediction")</f>
        <v>0</v>
      </c>
    </row>
    <row r="445" spans="4:74" x14ac:dyDescent="0.3">
      <c r="D445" s="5">
        <f>IFERROR(IF(C445=$B445,0,IF($B445=0,ROUND((ABS(C445-'Calculs T1a'!$S$7)/'Calculs T1a'!$S$7)*100,0),ROUND((ABS(C445-$B445)/$B445)*100,0))), "No Prediction")</f>
        <v>0</v>
      </c>
      <c r="F445" s="5">
        <f>IFERROR(IF(E445=$B445,0,IF($B445=0,ROUND((ABS(E445-'Calculs T1a'!$S$7)/'Calculs T1a'!$S$7)*100,0),ROUND((ABS(E445-$B445)/$B445)*100,0))), "No Prediction")</f>
        <v>0</v>
      </c>
      <c r="H445" s="5">
        <f>IFERROR(IF(G445=$B445,0,IF($B445=0,ROUND((ABS(G445-'Calculs T1a'!$S$7)/'Calculs T1a'!$S$7)*100,0),ROUND((ABS(G445-$B445)/$B445)*100,0))), "No Prediction")</f>
        <v>0</v>
      </c>
      <c r="J445" s="5">
        <f>IFERROR(IF(I445=$B445,0,IF($B445=0,ROUND((ABS(I445-'Calculs T1a'!$S$7)/'Calculs T1a'!$S$7)*100,0),ROUND((ABS(I445-$B445)/$B445)*100,0))), "No Prediction")</f>
        <v>0</v>
      </c>
      <c r="L445" s="5">
        <f>IFERROR(IF(K445=$B445,0,IF($B445=0,ROUND((ABS(K445-'Calculs T1a'!$S$7)/'Calculs T1a'!$S$7)*100,0),ROUND((ABS(K445-$B445)/$B445)*100,0))), "No Prediction")</f>
        <v>0</v>
      </c>
      <c r="N445" s="5">
        <f>IFERROR(IF(M445=$B445,0,IF($B445=0,ROUND((ABS(M445-'Calculs T1a'!$S$7)/'Calculs T1a'!$S$7)*100,0),ROUND((ABS(M445-$B445)/$B445)*100,0))), "No Prediction")</f>
        <v>0</v>
      </c>
      <c r="P445" s="5">
        <f>IFERROR(IF(O445=$B445,0,IF($B445=0,ROUND((ABS(O445-'Calculs T1a'!$S$7)/'Calculs T1a'!$S$7)*100,0),ROUND((ABS(O445-$B445)/$B445)*100,0))), "No Prediction")</f>
        <v>0</v>
      </c>
      <c r="R445" s="5">
        <f>IFERROR(IF(Q445=$B445,0,IF($B445=0,ROUND((ABS(Q445-'Calculs T1a'!$S$7)/'Calculs T1a'!$S$7)*100,0),ROUND((ABS(Q445-$B445)/$B445)*100,0))), "No Prediction")</f>
        <v>0</v>
      </c>
      <c r="T445" s="5">
        <f>IFERROR(IF(S445=$B445,0,IF($B445=0,ROUND((ABS(S445-'Calculs T1a'!$S$7)/'Calculs T1a'!$S$7)*100,0),ROUND((ABS(S445-$B445)/$B445)*100,0))), "No Prediction")</f>
        <v>0</v>
      </c>
      <c r="V445" s="5">
        <f>IFERROR(IF(U445=$B445,0,IF($B445=0,ROUND((ABS(U445-'Calculs T1a'!$S$7)/'Calculs T1a'!$S$7)*100,0),ROUND((ABS(U445-$B445)/$B445)*100,0))), "No Prediction")</f>
        <v>0</v>
      </c>
      <c r="X445" s="5">
        <f>IFERROR(IF(W445=$B445,0,IF($B445=0,ROUND((ABS(W445-'Calculs T1a'!$S$7)/'Calculs T1a'!$S$7)*100,0),ROUND((ABS(W445-$B445)/$B445)*100,0))), "No Prediction")</f>
        <v>0</v>
      </c>
      <c r="AC445" s="5">
        <f>IFERROR(IF(AB445=$B445,0,IF($B445=0,ROUND((ABS(AB445-'Calculs T1a'!$S$7)/'Calculs T1a'!$S$7)*100,0),ROUND((ABS(AB445-$B445)/$B445)*100,0))), "No Prediction")</f>
        <v>0</v>
      </c>
      <c r="AE445" s="5">
        <f>IFERROR(IF(AD445=$B445,0,IF($B445=0,ROUND((ABS(AD445-'Calculs T1a'!$S$7)/'Calculs T1a'!$S$7)*100,0),ROUND((ABS(AD445-$B445)/$B445)*100,0))), "No Prediction")</f>
        <v>0</v>
      </c>
      <c r="AG445" s="5">
        <f>IFERROR(IF(AF445=$B445,0,IF($B445=0,ROUND((ABS(AF445-'Calculs T1a'!$S$7)/'Calculs T1a'!$S$7)*100,0),ROUND((ABS(AF445-$B445)/$B445)*100,0))), "No Prediction")</f>
        <v>0</v>
      </c>
      <c r="AI445" s="5">
        <f>IFERROR(IF(AH445=$B445,0,IF($B445=0,ROUND((ABS(AH445-'Calculs T1a'!$S$7)/'Calculs T1a'!$S$7)*100,0),ROUND((ABS(AH445-$B445)/$B445)*100,0))), "No Prediction")</f>
        <v>0</v>
      </c>
      <c r="AK445" s="5">
        <f>IFERROR(IF(AJ445=$B445,0,IF($B445=0,ROUND((ABS(AJ445-'Calculs T1a'!$S$7)/'Calculs T1a'!$S$7)*100,0),ROUND((ABS(AJ445-$B445)/$B445)*100,0))), "No Prediction")</f>
        <v>0</v>
      </c>
      <c r="AM445" s="5">
        <f>IFERROR(IF(AL445=$B445,0,IF($B445=0,ROUND((ABS(AL445-'Calculs T1a'!$S$7)/'Calculs T1a'!$S$7)*100,0),ROUND((ABS(AL445-$B445)/$B445)*100,0))), "No Prediction")</f>
        <v>0</v>
      </c>
      <c r="AO445" s="5">
        <f>IFERROR(IF(AN445=$B445,0,IF($B445=0,ROUND((ABS(AN445-'Calculs T1a'!$S$7)/'Calculs T1a'!$S$7)*100,0),ROUND((ABS(AN445-$B445)/$B445)*100,0))), "No Prediction")</f>
        <v>0</v>
      </c>
      <c r="AQ445" s="5">
        <f>IFERROR(IF(AP445=$B445,0,IF($B445=0,ROUND((ABS(AP445-'Calculs T1a'!$S$7)/'Calculs T1a'!$S$7)*100,0),ROUND((ABS(AP445-$B445)/$B445)*100,0))), "No Prediction")</f>
        <v>0</v>
      </c>
      <c r="AS445" s="5">
        <f>IFERROR(IF(AR445=$B445,0,IF($B445=0,ROUND((ABS(AR445-'Calculs T1a'!$S$7)/'Calculs T1a'!$S$7)*100,0),ROUND((ABS(AR445-$B445)/$B445)*100,0))), "No Prediction")</f>
        <v>0</v>
      </c>
      <c r="AU445" s="5">
        <f>IFERROR(IF(AT445=$B445,0,IF($B445=0,ROUND((ABS(AT445-'Calculs T1a'!$S$7)/'Calculs T1a'!$S$7)*100,0),ROUND((ABS(AT445-$B445)/$B445)*100,0))), "No Prediction")</f>
        <v>0</v>
      </c>
      <c r="AW445" s="5">
        <f>IFERROR(IF(AV445=$B445,0,IF($B445=0,ROUND((ABS(AV445-'Calculs T1a'!$S$7)/'Calculs T1a'!$S$7)*100,0),ROUND((ABS(AV445-$B445)/$B445)*100,0))), "No Prediction")</f>
        <v>0</v>
      </c>
      <c r="BB445" s="5">
        <f>IFERROR(IF(BA445=$B445,0,IF($B445=0,ROUND((ABS(BA445-'Calculs T1a'!$S$7)/'Calculs T1a'!$S$7)*100,0),ROUND((ABS(BA445-$B445)/$B445)*100,0))), "No Prediction")</f>
        <v>0</v>
      </c>
      <c r="BD445" s="5">
        <f>IFERROR(IF(BC445=$B445,0,IF($B445=0,ROUND((ABS(BC445-'Calculs T1a'!$S$7)/'Calculs T1a'!$S$7)*100,0),ROUND((ABS(BC445-$B445)/$B445)*100,0))), "No Prediction")</f>
        <v>0</v>
      </c>
      <c r="BF445" s="5">
        <f>IFERROR(IF(BE445=$B445,0,IF($B445=0,ROUND((ABS(BE445-'Calculs T1a'!$S$7)/'Calculs T1a'!$S$7)*100,0),ROUND((ABS(BE445-$B445)/$B445)*100,0))), "No Prediction")</f>
        <v>0</v>
      </c>
      <c r="BH445" s="5">
        <f>IFERROR(IF(BG445=$B445,0,IF($B445=0,ROUND((ABS(BG445-'Calculs T1a'!$S$7)/'Calculs T1a'!$S$7)*100,0),ROUND((ABS(BG445-$B445)/$B445)*100,0))), "No Prediction")</f>
        <v>0</v>
      </c>
      <c r="BJ445" s="5">
        <f>IFERROR(IF(BI445=$B445,0,IF($B445=0,ROUND((ABS(BI445-'Calculs T1a'!$S$7)/'Calculs T1a'!$S$7)*100,0),ROUND((ABS(BI445-$B445)/$B445)*100,0))), "No Prediction")</f>
        <v>0</v>
      </c>
      <c r="BL445" s="5">
        <f>IFERROR(IF(BK445=$B445,0,IF($B445=0,ROUND((ABS(BK445-'Calculs T1a'!$S$7)/'Calculs T1a'!$S$7)*100,0),ROUND((ABS(BK445-$B445)/$B445)*100,0))), "No Prediction")</f>
        <v>0</v>
      </c>
      <c r="BN445" s="5">
        <f>IFERROR(IF(BM445=$B445,0,IF($B445=0,ROUND((ABS(BM445-'Calculs T1a'!$S$7)/'Calculs T1a'!$S$7)*100,0),ROUND((ABS(BM445-$B445)/$B445)*100,0))), "No Prediction")</f>
        <v>0</v>
      </c>
      <c r="BP445" s="5">
        <f>IFERROR(IF(BO445=$B445,0,IF($B445=0,ROUND((ABS(BO445-'Calculs T1a'!$S$7)/'Calculs T1a'!$S$7)*100,0),ROUND((ABS(BO445-$B445)/$B445)*100,0))), "No Prediction")</f>
        <v>0</v>
      </c>
      <c r="BR445" s="5">
        <f>IFERROR(IF(BQ445=$B445,0,IF($B445=0,ROUND((ABS(BQ445-'Calculs T1a'!$S$7)/'Calculs T1a'!$S$7)*100,0),ROUND((ABS(BQ445-$B445)/$B445)*100,0))), "No Prediction")</f>
        <v>0</v>
      </c>
      <c r="BT445" s="5">
        <f>IFERROR(IF(BS445=$B445,0,IF($B445=0,ROUND((ABS(BS445-'Calculs T1a'!$S$7)/'Calculs T1a'!$S$7)*100,0),ROUND((ABS(BS445-$B445)/$B445)*100,0))), "No Prediction")</f>
        <v>0</v>
      </c>
      <c r="BV445" s="5">
        <f>IFERROR(IF(BU445=$B445,0,IF($B445=0,ROUND((ABS(BU445-'Calculs T1a'!$S$7)/'Calculs T1a'!$S$7)*100,0),ROUND((ABS(BU445-$B445)/$B445)*100,0))), "No Prediction")</f>
        <v>0</v>
      </c>
    </row>
    <row r="446" spans="4:74" x14ac:dyDescent="0.3">
      <c r="D446" s="5">
        <f>IFERROR(IF(C446=$B446,0,IF($B446=0,ROUND((ABS(C446-'Calculs T1a'!$S$7)/'Calculs T1a'!$S$7)*100,0),ROUND((ABS(C446-$B446)/$B446)*100,0))), "No Prediction")</f>
        <v>0</v>
      </c>
      <c r="F446" s="5">
        <f>IFERROR(IF(E446=$B446,0,IF($B446=0,ROUND((ABS(E446-'Calculs T1a'!$S$7)/'Calculs T1a'!$S$7)*100,0),ROUND((ABS(E446-$B446)/$B446)*100,0))), "No Prediction")</f>
        <v>0</v>
      </c>
      <c r="H446" s="5">
        <f>IFERROR(IF(G446=$B446,0,IF($B446=0,ROUND((ABS(G446-'Calculs T1a'!$S$7)/'Calculs T1a'!$S$7)*100,0),ROUND((ABS(G446-$B446)/$B446)*100,0))), "No Prediction")</f>
        <v>0</v>
      </c>
      <c r="J446" s="5">
        <f>IFERROR(IF(I446=$B446,0,IF($B446=0,ROUND((ABS(I446-'Calculs T1a'!$S$7)/'Calculs T1a'!$S$7)*100,0),ROUND((ABS(I446-$B446)/$B446)*100,0))), "No Prediction")</f>
        <v>0</v>
      </c>
      <c r="L446" s="5">
        <f>IFERROR(IF(K446=$B446,0,IF($B446=0,ROUND((ABS(K446-'Calculs T1a'!$S$7)/'Calculs T1a'!$S$7)*100,0),ROUND((ABS(K446-$B446)/$B446)*100,0))), "No Prediction")</f>
        <v>0</v>
      </c>
      <c r="N446" s="5">
        <f>IFERROR(IF(M446=$B446,0,IF($B446=0,ROUND((ABS(M446-'Calculs T1a'!$S$7)/'Calculs T1a'!$S$7)*100,0),ROUND((ABS(M446-$B446)/$B446)*100,0))), "No Prediction")</f>
        <v>0</v>
      </c>
      <c r="P446" s="5">
        <f>IFERROR(IF(O446=$B446,0,IF($B446=0,ROUND((ABS(O446-'Calculs T1a'!$S$7)/'Calculs T1a'!$S$7)*100,0),ROUND((ABS(O446-$B446)/$B446)*100,0))), "No Prediction")</f>
        <v>0</v>
      </c>
      <c r="R446" s="5">
        <f>IFERROR(IF(Q446=$B446,0,IF($B446=0,ROUND((ABS(Q446-'Calculs T1a'!$S$7)/'Calculs T1a'!$S$7)*100,0),ROUND((ABS(Q446-$B446)/$B446)*100,0))), "No Prediction")</f>
        <v>0</v>
      </c>
      <c r="T446" s="5">
        <f>IFERROR(IF(S446=$B446,0,IF($B446=0,ROUND((ABS(S446-'Calculs T1a'!$S$7)/'Calculs T1a'!$S$7)*100,0),ROUND((ABS(S446-$B446)/$B446)*100,0))), "No Prediction")</f>
        <v>0</v>
      </c>
      <c r="V446" s="5">
        <f>IFERROR(IF(U446=$B446,0,IF($B446=0,ROUND((ABS(U446-'Calculs T1a'!$S$7)/'Calculs T1a'!$S$7)*100,0),ROUND((ABS(U446-$B446)/$B446)*100,0))), "No Prediction")</f>
        <v>0</v>
      </c>
      <c r="X446" s="5">
        <f>IFERROR(IF(W446=$B446,0,IF($B446=0,ROUND((ABS(W446-'Calculs T1a'!$S$7)/'Calculs T1a'!$S$7)*100,0),ROUND((ABS(W446-$B446)/$B446)*100,0))), "No Prediction")</f>
        <v>0</v>
      </c>
      <c r="AC446" s="5">
        <f>IFERROR(IF(AB446=$B446,0,IF($B446=0,ROUND((ABS(AB446-'Calculs T1a'!$S$7)/'Calculs T1a'!$S$7)*100,0),ROUND((ABS(AB446-$B446)/$B446)*100,0))), "No Prediction")</f>
        <v>0</v>
      </c>
      <c r="AE446" s="5">
        <f>IFERROR(IF(AD446=$B446,0,IF($B446=0,ROUND((ABS(AD446-'Calculs T1a'!$S$7)/'Calculs T1a'!$S$7)*100,0),ROUND((ABS(AD446-$B446)/$B446)*100,0))), "No Prediction")</f>
        <v>0</v>
      </c>
      <c r="AG446" s="5">
        <f>IFERROR(IF(AF446=$B446,0,IF($B446=0,ROUND((ABS(AF446-'Calculs T1a'!$S$7)/'Calculs T1a'!$S$7)*100,0),ROUND((ABS(AF446-$B446)/$B446)*100,0))), "No Prediction")</f>
        <v>0</v>
      </c>
      <c r="AI446" s="5">
        <f>IFERROR(IF(AH446=$B446,0,IF($B446=0,ROUND((ABS(AH446-'Calculs T1a'!$S$7)/'Calculs T1a'!$S$7)*100,0),ROUND((ABS(AH446-$B446)/$B446)*100,0))), "No Prediction")</f>
        <v>0</v>
      </c>
      <c r="AK446" s="5">
        <f>IFERROR(IF(AJ446=$B446,0,IF($B446=0,ROUND((ABS(AJ446-'Calculs T1a'!$S$7)/'Calculs T1a'!$S$7)*100,0),ROUND((ABS(AJ446-$B446)/$B446)*100,0))), "No Prediction")</f>
        <v>0</v>
      </c>
      <c r="AM446" s="5">
        <f>IFERROR(IF(AL446=$B446,0,IF($B446=0,ROUND((ABS(AL446-'Calculs T1a'!$S$7)/'Calculs T1a'!$S$7)*100,0),ROUND((ABS(AL446-$B446)/$B446)*100,0))), "No Prediction")</f>
        <v>0</v>
      </c>
      <c r="AO446" s="5">
        <f>IFERROR(IF(AN446=$B446,0,IF($B446=0,ROUND((ABS(AN446-'Calculs T1a'!$S$7)/'Calculs T1a'!$S$7)*100,0),ROUND((ABS(AN446-$B446)/$B446)*100,0))), "No Prediction")</f>
        <v>0</v>
      </c>
      <c r="AQ446" s="5">
        <f>IFERROR(IF(AP446=$B446,0,IF($B446=0,ROUND((ABS(AP446-'Calculs T1a'!$S$7)/'Calculs T1a'!$S$7)*100,0),ROUND((ABS(AP446-$B446)/$B446)*100,0))), "No Prediction")</f>
        <v>0</v>
      </c>
      <c r="AS446" s="5">
        <f>IFERROR(IF(AR446=$B446,0,IF($B446=0,ROUND((ABS(AR446-'Calculs T1a'!$S$7)/'Calculs T1a'!$S$7)*100,0),ROUND((ABS(AR446-$B446)/$B446)*100,0))), "No Prediction")</f>
        <v>0</v>
      </c>
      <c r="AU446" s="5">
        <f>IFERROR(IF(AT446=$B446,0,IF($B446=0,ROUND((ABS(AT446-'Calculs T1a'!$S$7)/'Calculs T1a'!$S$7)*100,0),ROUND((ABS(AT446-$B446)/$B446)*100,0))), "No Prediction")</f>
        <v>0</v>
      </c>
      <c r="AW446" s="5">
        <f>IFERROR(IF(AV446=$B446,0,IF($B446=0,ROUND((ABS(AV446-'Calculs T1a'!$S$7)/'Calculs T1a'!$S$7)*100,0),ROUND((ABS(AV446-$B446)/$B446)*100,0))), "No Prediction")</f>
        <v>0</v>
      </c>
      <c r="BB446" s="5">
        <f>IFERROR(IF(BA446=$B446,0,IF($B446=0,ROUND((ABS(BA446-'Calculs T1a'!$S$7)/'Calculs T1a'!$S$7)*100,0),ROUND((ABS(BA446-$B446)/$B446)*100,0))), "No Prediction")</f>
        <v>0</v>
      </c>
      <c r="BD446" s="5">
        <f>IFERROR(IF(BC446=$B446,0,IF($B446=0,ROUND((ABS(BC446-'Calculs T1a'!$S$7)/'Calculs T1a'!$S$7)*100,0),ROUND((ABS(BC446-$B446)/$B446)*100,0))), "No Prediction")</f>
        <v>0</v>
      </c>
      <c r="BF446" s="5">
        <f>IFERROR(IF(BE446=$B446,0,IF($B446=0,ROUND((ABS(BE446-'Calculs T1a'!$S$7)/'Calculs T1a'!$S$7)*100,0),ROUND((ABS(BE446-$B446)/$B446)*100,0))), "No Prediction")</f>
        <v>0</v>
      </c>
      <c r="BH446" s="5">
        <f>IFERROR(IF(BG446=$B446,0,IF($B446=0,ROUND((ABS(BG446-'Calculs T1a'!$S$7)/'Calculs T1a'!$S$7)*100,0),ROUND((ABS(BG446-$B446)/$B446)*100,0))), "No Prediction")</f>
        <v>0</v>
      </c>
      <c r="BJ446" s="5">
        <f>IFERROR(IF(BI446=$B446,0,IF($B446=0,ROUND((ABS(BI446-'Calculs T1a'!$S$7)/'Calculs T1a'!$S$7)*100,0),ROUND((ABS(BI446-$B446)/$B446)*100,0))), "No Prediction")</f>
        <v>0</v>
      </c>
      <c r="BL446" s="5">
        <f>IFERROR(IF(BK446=$B446,0,IF($B446=0,ROUND((ABS(BK446-'Calculs T1a'!$S$7)/'Calculs T1a'!$S$7)*100,0),ROUND((ABS(BK446-$B446)/$B446)*100,0))), "No Prediction")</f>
        <v>0</v>
      </c>
      <c r="BN446" s="5">
        <f>IFERROR(IF(BM446=$B446,0,IF($B446=0,ROUND((ABS(BM446-'Calculs T1a'!$S$7)/'Calculs T1a'!$S$7)*100,0),ROUND((ABS(BM446-$B446)/$B446)*100,0))), "No Prediction")</f>
        <v>0</v>
      </c>
      <c r="BP446" s="5">
        <f>IFERROR(IF(BO446=$B446,0,IF($B446=0,ROUND((ABS(BO446-'Calculs T1a'!$S$7)/'Calculs T1a'!$S$7)*100,0),ROUND((ABS(BO446-$B446)/$B446)*100,0))), "No Prediction")</f>
        <v>0</v>
      </c>
      <c r="BR446" s="5">
        <f>IFERROR(IF(BQ446=$B446,0,IF($B446=0,ROUND((ABS(BQ446-'Calculs T1a'!$S$7)/'Calculs T1a'!$S$7)*100,0),ROUND((ABS(BQ446-$B446)/$B446)*100,0))), "No Prediction")</f>
        <v>0</v>
      </c>
      <c r="BT446" s="5">
        <f>IFERROR(IF(BS446=$B446,0,IF($B446=0,ROUND((ABS(BS446-'Calculs T1a'!$S$7)/'Calculs T1a'!$S$7)*100,0),ROUND((ABS(BS446-$B446)/$B446)*100,0))), "No Prediction")</f>
        <v>0</v>
      </c>
      <c r="BV446" s="5">
        <f>IFERROR(IF(BU446=$B446,0,IF($B446=0,ROUND((ABS(BU446-'Calculs T1a'!$S$7)/'Calculs T1a'!$S$7)*100,0),ROUND((ABS(BU446-$B446)/$B446)*100,0))), "No Prediction")</f>
        <v>0</v>
      </c>
    </row>
    <row r="447" spans="4:74" x14ac:dyDescent="0.3">
      <c r="D447" s="5">
        <f>IFERROR(IF(C447=$B447,0,IF($B447=0,ROUND((ABS(C447-'Calculs T1a'!$S$7)/'Calculs T1a'!$S$7)*100,0),ROUND((ABS(C447-$B447)/$B447)*100,0))), "No Prediction")</f>
        <v>0</v>
      </c>
      <c r="F447" s="5">
        <f>IFERROR(IF(E447=$B447,0,IF($B447=0,ROUND((ABS(E447-'Calculs T1a'!$S$7)/'Calculs T1a'!$S$7)*100,0),ROUND((ABS(E447-$B447)/$B447)*100,0))), "No Prediction")</f>
        <v>0</v>
      </c>
      <c r="H447" s="5">
        <f>IFERROR(IF(G447=$B447,0,IF($B447=0,ROUND((ABS(G447-'Calculs T1a'!$S$7)/'Calculs T1a'!$S$7)*100,0),ROUND((ABS(G447-$B447)/$B447)*100,0))), "No Prediction")</f>
        <v>0</v>
      </c>
      <c r="J447" s="5">
        <f>IFERROR(IF(I447=$B447,0,IF($B447=0,ROUND((ABS(I447-'Calculs T1a'!$S$7)/'Calculs T1a'!$S$7)*100,0),ROUND((ABS(I447-$B447)/$B447)*100,0))), "No Prediction")</f>
        <v>0</v>
      </c>
      <c r="L447" s="5">
        <f>IFERROR(IF(K447=$B447,0,IF($B447=0,ROUND((ABS(K447-'Calculs T1a'!$S$7)/'Calculs T1a'!$S$7)*100,0),ROUND((ABS(K447-$B447)/$B447)*100,0))), "No Prediction")</f>
        <v>0</v>
      </c>
      <c r="N447" s="5">
        <f>IFERROR(IF(M447=$B447,0,IF($B447=0,ROUND((ABS(M447-'Calculs T1a'!$S$7)/'Calculs T1a'!$S$7)*100,0),ROUND((ABS(M447-$B447)/$B447)*100,0))), "No Prediction")</f>
        <v>0</v>
      </c>
      <c r="P447" s="5">
        <f>IFERROR(IF(O447=$B447,0,IF($B447=0,ROUND((ABS(O447-'Calculs T1a'!$S$7)/'Calculs T1a'!$S$7)*100,0),ROUND((ABS(O447-$B447)/$B447)*100,0))), "No Prediction")</f>
        <v>0</v>
      </c>
      <c r="R447" s="5">
        <f>IFERROR(IF(Q447=$B447,0,IF($B447=0,ROUND((ABS(Q447-'Calculs T1a'!$S$7)/'Calculs T1a'!$S$7)*100,0),ROUND((ABS(Q447-$B447)/$B447)*100,0))), "No Prediction")</f>
        <v>0</v>
      </c>
      <c r="T447" s="5">
        <f>IFERROR(IF(S447=$B447,0,IF($B447=0,ROUND((ABS(S447-'Calculs T1a'!$S$7)/'Calculs T1a'!$S$7)*100,0),ROUND((ABS(S447-$B447)/$B447)*100,0))), "No Prediction")</f>
        <v>0</v>
      </c>
      <c r="V447" s="5">
        <f>IFERROR(IF(U447=$B447,0,IF($B447=0,ROUND((ABS(U447-'Calculs T1a'!$S$7)/'Calculs T1a'!$S$7)*100,0),ROUND((ABS(U447-$B447)/$B447)*100,0))), "No Prediction")</f>
        <v>0</v>
      </c>
      <c r="X447" s="5">
        <f>IFERROR(IF(W447=$B447,0,IF($B447=0,ROUND((ABS(W447-'Calculs T1a'!$S$7)/'Calculs T1a'!$S$7)*100,0),ROUND((ABS(W447-$B447)/$B447)*100,0))), "No Prediction")</f>
        <v>0</v>
      </c>
      <c r="AC447" s="5">
        <f>IFERROR(IF(AB447=$B447,0,IF($B447=0,ROUND((ABS(AB447-'Calculs T1a'!$S$7)/'Calculs T1a'!$S$7)*100,0),ROUND((ABS(AB447-$B447)/$B447)*100,0))), "No Prediction")</f>
        <v>0</v>
      </c>
      <c r="AE447" s="5">
        <f>IFERROR(IF(AD447=$B447,0,IF($B447=0,ROUND((ABS(AD447-'Calculs T1a'!$S$7)/'Calculs T1a'!$S$7)*100,0),ROUND((ABS(AD447-$B447)/$B447)*100,0))), "No Prediction")</f>
        <v>0</v>
      </c>
      <c r="AG447" s="5">
        <f>IFERROR(IF(AF447=$B447,0,IF($B447=0,ROUND((ABS(AF447-'Calculs T1a'!$S$7)/'Calculs T1a'!$S$7)*100,0),ROUND((ABS(AF447-$B447)/$B447)*100,0))), "No Prediction")</f>
        <v>0</v>
      </c>
      <c r="AI447" s="5">
        <f>IFERROR(IF(AH447=$B447,0,IF($B447=0,ROUND((ABS(AH447-'Calculs T1a'!$S$7)/'Calculs T1a'!$S$7)*100,0),ROUND((ABS(AH447-$B447)/$B447)*100,0))), "No Prediction")</f>
        <v>0</v>
      </c>
      <c r="AK447" s="5">
        <f>IFERROR(IF(AJ447=$B447,0,IF($B447=0,ROUND((ABS(AJ447-'Calculs T1a'!$S$7)/'Calculs T1a'!$S$7)*100,0),ROUND((ABS(AJ447-$B447)/$B447)*100,0))), "No Prediction")</f>
        <v>0</v>
      </c>
      <c r="AM447" s="5">
        <f>IFERROR(IF(AL447=$B447,0,IF($B447=0,ROUND((ABS(AL447-'Calculs T1a'!$S$7)/'Calculs T1a'!$S$7)*100,0),ROUND((ABS(AL447-$B447)/$B447)*100,0))), "No Prediction")</f>
        <v>0</v>
      </c>
      <c r="AO447" s="5">
        <f>IFERROR(IF(AN447=$B447,0,IF($B447=0,ROUND((ABS(AN447-'Calculs T1a'!$S$7)/'Calculs T1a'!$S$7)*100,0),ROUND((ABS(AN447-$B447)/$B447)*100,0))), "No Prediction")</f>
        <v>0</v>
      </c>
      <c r="AQ447" s="5">
        <f>IFERROR(IF(AP447=$B447,0,IF($B447=0,ROUND((ABS(AP447-'Calculs T1a'!$S$7)/'Calculs T1a'!$S$7)*100,0),ROUND((ABS(AP447-$B447)/$B447)*100,0))), "No Prediction")</f>
        <v>0</v>
      </c>
      <c r="AS447" s="5">
        <f>IFERROR(IF(AR447=$B447,0,IF($B447=0,ROUND((ABS(AR447-'Calculs T1a'!$S$7)/'Calculs T1a'!$S$7)*100,0),ROUND((ABS(AR447-$B447)/$B447)*100,0))), "No Prediction")</f>
        <v>0</v>
      </c>
      <c r="AU447" s="5">
        <f>IFERROR(IF(AT447=$B447,0,IF($B447=0,ROUND((ABS(AT447-'Calculs T1a'!$S$7)/'Calculs T1a'!$S$7)*100,0),ROUND((ABS(AT447-$B447)/$B447)*100,0))), "No Prediction")</f>
        <v>0</v>
      </c>
      <c r="AW447" s="5">
        <f>IFERROR(IF(AV447=$B447,0,IF($B447=0,ROUND((ABS(AV447-'Calculs T1a'!$S$7)/'Calculs T1a'!$S$7)*100,0),ROUND((ABS(AV447-$B447)/$B447)*100,0))), "No Prediction")</f>
        <v>0</v>
      </c>
      <c r="BB447" s="5">
        <f>IFERROR(IF(BA447=$B447,0,IF($B447=0,ROUND((ABS(BA447-'Calculs T1a'!$S$7)/'Calculs T1a'!$S$7)*100,0),ROUND((ABS(BA447-$B447)/$B447)*100,0))), "No Prediction")</f>
        <v>0</v>
      </c>
      <c r="BD447" s="5">
        <f>IFERROR(IF(BC447=$B447,0,IF($B447=0,ROUND((ABS(BC447-'Calculs T1a'!$S$7)/'Calculs T1a'!$S$7)*100,0),ROUND((ABS(BC447-$B447)/$B447)*100,0))), "No Prediction")</f>
        <v>0</v>
      </c>
      <c r="BF447" s="5">
        <f>IFERROR(IF(BE447=$B447,0,IF($B447=0,ROUND((ABS(BE447-'Calculs T1a'!$S$7)/'Calculs T1a'!$S$7)*100,0),ROUND((ABS(BE447-$B447)/$B447)*100,0))), "No Prediction")</f>
        <v>0</v>
      </c>
      <c r="BH447" s="5">
        <f>IFERROR(IF(BG447=$B447,0,IF($B447=0,ROUND((ABS(BG447-'Calculs T1a'!$S$7)/'Calculs T1a'!$S$7)*100,0),ROUND((ABS(BG447-$B447)/$B447)*100,0))), "No Prediction")</f>
        <v>0</v>
      </c>
      <c r="BJ447" s="5">
        <f>IFERROR(IF(BI447=$B447,0,IF($B447=0,ROUND((ABS(BI447-'Calculs T1a'!$S$7)/'Calculs T1a'!$S$7)*100,0),ROUND((ABS(BI447-$B447)/$B447)*100,0))), "No Prediction")</f>
        <v>0</v>
      </c>
      <c r="BL447" s="5">
        <f>IFERROR(IF(BK447=$B447,0,IF($B447=0,ROUND((ABS(BK447-'Calculs T1a'!$S$7)/'Calculs T1a'!$S$7)*100,0),ROUND((ABS(BK447-$B447)/$B447)*100,0))), "No Prediction")</f>
        <v>0</v>
      </c>
      <c r="BN447" s="5">
        <f>IFERROR(IF(BM447=$B447,0,IF($B447=0,ROUND((ABS(BM447-'Calculs T1a'!$S$7)/'Calculs T1a'!$S$7)*100,0),ROUND((ABS(BM447-$B447)/$B447)*100,0))), "No Prediction")</f>
        <v>0</v>
      </c>
      <c r="BP447" s="5">
        <f>IFERROR(IF(BO447=$B447,0,IF($B447=0,ROUND((ABS(BO447-'Calculs T1a'!$S$7)/'Calculs T1a'!$S$7)*100,0),ROUND((ABS(BO447-$B447)/$B447)*100,0))), "No Prediction")</f>
        <v>0</v>
      </c>
      <c r="BR447" s="5">
        <f>IFERROR(IF(BQ447=$B447,0,IF($B447=0,ROUND((ABS(BQ447-'Calculs T1a'!$S$7)/'Calculs T1a'!$S$7)*100,0),ROUND((ABS(BQ447-$B447)/$B447)*100,0))), "No Prediction")</f>
        <v>0</v>
      </c>
      <c r="BT447" s="5">
        <f>IFERROR(IF(BS447=$B447,0,IF($B447=0,ROUND((ABS(BS447-'Calculs T1a'!$S$7)/'Calculs T1a'!$S$7)*100,0),ROUND((ABS(BS447-$B447)/$B447)*100,0))), "No Prediction")</f>
        <v>0</v>
      </c>
      <c r="BV447" s="5">
        <f>IFERROR(IF(BU447=$B447,0,IF($B447=0,ROUND((ABS(BU447-'Calculs T1a'!$S$7)/'Calculs T1a'!$S$7)*100,0),ROUND((ABS(BU447-$B447)/$B447)*100,0))), "No Prediction")</f>
        <v>0</v>
      </c>
    </row>
    <row r="448" spans="4:74" x14ac:dyDescent="0.3">
      <c r="D448" s="5">
        <f>IFERROR(IF(C448=$B448,0,IF($B448=0,ROUND((ABS(C448-'Calculs T1a'!$S$7)/'Calculs T1a'!$S$7)*100,0),ROUND((ABS(C448-$B448)/$B448)*100,0))), "No Prediction")</f>
        <v>0</v>
      </c>
      <c r="F448" s="5">
        <f>IFERROR(IF(E448=$B448,0,IF($B448=0,ROUND((ABS(E448-'Calculs T1a'!$S$7)/'Calculs T1a'!$S$7)*100,0),ROUND((ABS(E448-$B448)/$B448)*100,0))), "No Prediction")</f>
        <v>0</v>
      </c>
      <c r="H448" s="5">
        <f>IFERROR(IF(G448=$B448,0,IF($B448=0,ROUND((ABS(G448-'Calculs T1a'!$S$7)/'Calculs T1a'!$S$7)*100,0),ROUND((ABS(G448-$B448)/$B448)*100,0))), "No Prediction")</f>
        <v>0</v>
      </c>
      <c r="J448" s="5">
        <f>IFERROR(IF(I448=$B448,0,IF($B448=0,ROUND((ABS(I448-'Calculs T1a'!$S$7)/'Calculs T1a'!$S$7)*100,0),ROUND((ABS(I448-$B448)/$B448)*100,0))), "No Prediction")</f>
        <v>0</v>
      </c>
      <c r="L448" s="5">
        <f>IFERROR(IF(K448=$B448,0,IF($B448=0,ROUND((ABS(K448-'Calculs T1a'!$S$7)/'Calculs T1a'!$S$7)*100,0),ROUND((ABS(K448-$B448)/$B448)*100,0))), "No Prediction")</f>
        <v>0</v>
      </c>
      <c r="N448" s="5">
        <f>IFERROR(IF(M448=$B448,0,IF($B448=0,ROUND((ABS(M448-'Calculs T1a'!$S$7)/'Calculs T1a'!$S$7)*100,0),ROUND((ABS(M448-$B448)/$B448)*100,0))), "No Prediction")</f>
        <v>0</v>
      </c>
      <c r="P448" s="5">
        <f>IFERROR(IF(O448=$B448,0,IF($B448=0,ROUND((ABS(O448-'Calculs T1a'!$S$7)/'Calculs T1a'!$S$7)*100,0),ROUND((ABS(O448-$B448)/$B448)*100,0))), "No Prediction")</f>
        <v>0</v>
      </c>
      <c r="R448" s="5">
        <f>IFERROR(IF(Q448=$B448,0,IF($B448=0,ROUND((ABS(Q448-'Calculs T1a'!$S$7)/'Calculs T1a'!$S$7)*100,0),ROUND((ABS(Q448-$B448)/$B448)*100,0))), "No Prediction")</f>
        <v>0</v>
      </c>
      <c r="T448" s="5">
        <f>IFERROR(IF(S448=$B448,0,IF($B448=0,ROUND((ABS(S448-'Calculs T1a'!$S$7)/'Calculs T1a'!$S$7)*100,0),ROUND((ABS(S448-$B448)/$B448)*100,0))), "No Prediction")</f>
        <v>0</v>
      </c>
      <c r="V448" s="5">
        <f>IFERROR(IF(U448=$B448,0,IF($B448=0,ROUND((ABS(U448-'Calculs T1a'!$S$7)/'Calculs T1a'!$S$7)*100,0),ROUND((ABS(U448-$B448)/$B448)*100,0))), "No Prediction")</f>
        <v>0</v>
      </c>
      <c r="X448" s="5">
        <f>IFERROR(IF(W448=$B448,0,IF($B448=0,ROUND((ABS(W448-'Calculs T1a'!$S$7)/'Calculs T1a'!$S$7)*100,0),ROUND((ABS(W448-$B448)/$B448)*100,0))), "No Prediction")</f>
        <v>0</v>
      </c>
      <c r="AC448" s="5">
        <f>IFERROR(IF(AB448=$B448,0,IF($B448=0,ROUND((ABS(AB448-'Calculs T1a'!$S$7)/'Calculs T1a'!$S$7)*100,0),ROUND((ABS(AB448-$B448)/$B448)*100,0))), "No Prediction")</f>
        <v>0</v>
      </c>
      <c r="AE448" s="5">
        <f>IFERROR(IF(AD448=$B448,0,IF($B448=0,ROUND((ABS(AD448-'Calculs T1a'!$S$7)/'Calculs T1a'!$S$7)*100,0),ROUND((ABS(AD448-$B448)/$B448)*100,0))), "No Prediction")</f>
        <v>0</v>
      </c>
      <c r="AG448" s="5">
        <f>IFERROR(IF(AF448=$B448,0,IF($B448=0,ROUND((ABS(AF448-'Calculs T1a'!$S$7)/'Calculs T1a'!$S$7)*100,0),ROUND((ABS(AF448-$B448)/$B448)*100,0))), "No Prediction")</f>
        <v>0</v>
      </c>
      <c r="AI448" s="5">
        <f>IFERROR(IF(AH448=$B448,0,IF($B448=0,ROUND((ABS(AH448-'Calculs T1a'!$S$7)/'Calculs T1a'!$S$7)*100,0),ROUND((ABS(AH448-$B448)/$B448)*100,0))), "No Prediction")</f>
        <v>0</v>
      </c>
      <c r="AK448" s="5">
        <f>IFERROR(IF(AJ448=$B448,0,IF($B448=0,ROUND((ABS(AJ448-'Calculs T1a'!$S$7)/'Calculs T1a'!$S$7)*100,0),ROUND((ABS(AJ448-$B448)/$B448)*100,0))), "No Prediction")</f>
        <v>0</v>
      </c>
      <c r="AM448" s="5">
        <f>IFERROR(IF(AL448=$B448,0,IF($B448=0,ROUND((ABS(AL448-'Calculs T1a'!$S$7)/'Calculs T1a'!$S$7)*100,0),ROUND((ABS(AL448-$B448)/$B448)*100,0))), "No Prediction")</f>
        <v>0</v>
      </c>
      <c r="AO448" s="5">
        <f>IFERROR(IF(AN448=$B448,0,IF($B448=0,ROUND((ABS(AN448-'Calculs T1a'!$S$7)/'Calculs T1a'!$S$7)*100,0),ROUND((ABS(AN448-$B448)/$B448)*100,0))), "No Prediction")</f>
        <v>0</v>
      </c>
      <c r="AQ448" s="5">
        <f>IFERROR(IF(AP448=$B448,0,IF($B448=0,ROUND((ABS(AP448-'Calculs T1a'!$S$7)/'Calculs T1a'!$S$7)*100,0),ROUND((ABS(AP448-$B448)/$B448)*100,0))), "No Prediction")</f>
        <v>0</v>
      </c>
      <c r="AS448" s="5">
        <f>IFERROR(IF(AR448=$B448,0,IF($B448=0,ROUND((ABS(AR448-'Calculs T1a'!$S$7)/'Calculs T1a'!$S$7)*100,0),ROUND((ABS(AR448-$B448)/$B448)*100,0))), "No Prediction")</f>
        <v>0</v>
      </c>
      <c r="AU448" s="5">
        <f>IFERROR(IF(AT448=$B448,0,IF($B448=0,ROUND((ABS(AT448-'Calculs T1a'!$S$7)/'Calculs T1a'!$S$7)*100,0),ROUND((ABS(AT448-$B448)/$B448)*100,0))), "No Prediction")</f>
        <v>0</v>
      </c>
      <c r="AW448" s="5">
        <f>IFERROR(IF(AV448=$B448,0,IF($B448=0,ROUND((ABS(AV448-'Calculs T1a'!$S$7)/'Calculs T1a'!$S$7)*100,0),ROUND((ABS(AV448-$B448)/$B448)*100,0))), "No Prediction")</f>
        <v>0</v>
      </c>
      <c r="BB448" s="5">
        <f>IFERROR(IF(BA448=$B448,0,IF($B448=0,ROUND((ABS(BA448-'Calculs T1a'!$S$7)/'Calculs T1a'!$S$7)*100,0),ROUND((ABS(BA448-$B448)/$B448)*100,0))), "No Prediction")</f>
        <v>0</v>
      </c>
      <c r="BD448" s="5">
        <f>IFERROR(IF(BC448=$B448,0,IF($B448=0,ROUND((ABS(BC448-'Calculs T1a'!$S$7)/'Calculs T1a'!$S$7)*100,0),ROUND((ABS(BC448-$B448)/$B448)*100,0))), "No Prediction")</f>
        <v>0</v>
      </c>
      <c r="BF448" s="5">
        <f>IFERROR(IF(BE448=$B448,0,IF($B448=0,ROUND((ABS(BE448-'Calculs T1a'!$S$7)/'Calculs T1a'!$S$7)*100,0),ROUND((ABS(BE448-$B448)/$B448)*100,0))), "No Prediction")</f>
        <v>0</v>
      </c>
      <c r="BH448" s="5">
        <f>IFERROR(IF(BG448=$B448,0,IF($B448=0,ROUND((ABS(BG448-'Calculs T1a'!$S$7)/'Calculs T1a'!$S$7)*100,0),ROUND((ABS(BG448-$B448)/$B448)*100,0))), "No Prediction")</f>
        <v>0</v>
      </c>
      <c r="BJ448" s="5">
        <f>IFERROR(IF(BI448=$B448,0,IF($B448=0,ROUND((ABS(BI448-'Calculs T1a'!$S$7)/'Calculs T1a'!$S$7)*100,0),ROUND((ABS(BI448-$B448)/$B448)*100,0))), "No Prediction")</f>
        <v>0</v>
      </c>
      <c r="BL448" s="5">
        <f>IFERROR(IF(BK448=$B448,0,IF($B448=0,ROUND((ABS(BK448-'Calculs T1a'!$S$7)/'Calculs T1a'!$S$7)*100,0),ROUND((ABS(BK448-$B448)/$B448)*100,0))), "No Prediction")</f>
        <v>0</v>
      </c>
      <c r="BN448" s="5">
        <f>IFERROR(IF(BM448=$B448,0,IF($B448=0,ROUND((ABS(BM448-'Calculs T1a'!$S$7)/'Calculs T1a'!$S$7)*100,0),ROUND((ABS(BM448-$B448)/$B448)*100,0))), "No Prediction")</f>
        <v>0</v>
      </c>
      <c r="BP448" s="5">
        <f>IFERROR(IF(BO448=$B448,0,IF($B448=0,ROUND((ABS(BO448-'Calculs T1a'!$S$7)/'Calculs T1a'!$S$7)*100,0),ROUND((ABS(BO448-$B448)/$B448)*100,0))), "No Prediction")</f>
        <v>0</v>
      </c>
      <c r="BR448" s="5">
        <f>IFERROR(IF(BQ448=$B448,0,IF($B448=0,ROUND((ABS(BQ448-'Calculs T1a'!$S$7)/'Calculs T1a'!$S$7)*100,0),ROUND((ABS(BQ448-$B448)/$B448)*100,0))), "No Prediction")</f>
        <v>0</v>
      </c>
      <c r="BT448" s="5">
        <f>IFERROR(IF(BS448=$B448,0,IF($B448=0,ROUND((ABS(BS448-'Calculs T1a'!$S$7)/'Calculs T1a'!$S$7)*100,0),ROUND((ABS(BS448-$B448)/$B448)*100,0))), "No Prediction")</f>
        <v>0</v>
      </c>
      <c r="BV448" s="5">
        <f>IFERROR(IF(BU448=$B448,0,IF($B448=0,ROUND((ABS(BU448-'Calculs T1a'!$S$7)/'Calculs T1a'!$S$7)*100,0),ROUND((ABS(BU448-$B448)/$B448)*100,0))), "No Prediction")</f>
        <v>0</v>
      </c>
    </row>
    <row r="449" spans="4:74" x14ac:dyDescent="0.3">
      <c r="D449" s="5">
        <f>IFERROR(IF(C449=$B449,0,IF($B449=0,ROUND((ABS(C449-'Calculs T1a'!$S$7)/'Calculs T1a'!$S$7)*100,0),ROUND((ABS(C449-$B449)/$B449)*100,0))), "No Prediction")</f>
        <v>0</v>
      </c>
      <c r="F449" s="5">
        <f>IFERROR(IF(E449=$B449,0,IF($B449=0,ROUND((ABS(E449-'Calculs T1a'!$S$7)/'Calculs T1a'!$S$7)*100,0),ROUND((ABS(E449-$B449)/$B449)*100,0))), "No Prediction")</f>
        <v>0</v>
      </c>
      <c r="H449" s="5">
        <f>IFERROR(IF(G449=$B449,0,IF($B449=0,ROUND((ABS(G449-'Calculs T1a'!$S$7)/'Calculs T1a'!$S$7)*100,0),ROUND((ABS(G449-$B449)/$B449)*100,0))), "No Prediction")</f>
        <v>0</v>
      </c>
      <c r="J449" s="5">
        <f>IFERROR(IF(I449=$B449,0,IF($B449=0,ROUND((ABS(I449-'Calculs T1a'!$S$7)/'Calculs T1a'!$S$7)*100,0),ROUND((ABS(I449-$B449)/$B449)*100,0))), "No Prediction")</f>
        <v>0</v>
      </c>
      <c r="L449" s="5">
        <f>IFERROR(IF(K449=$B449,0,IF($B449=0,ROUND((ABS(K449-'Calculs T1a'!$S$7)/'Calculs T1a'!$S$7)*100,0),ROUND((ABS(K449-$B449)/$B449)*100,0))), "No Prediction")</f>
        <v>0</v>
      </c>
      <c r="N449" s="5">
        <f>IFERROR(IF(M449=$B449,0,IF($B449=0,ROUND((ABS(M449-'Calculs T1a'!$S$7)/'Calculs T1a'!$S$7)*100,0),ROUND((ABS(M449-$B449)/$B449)*100,0))), "No Prediction")</f>
        <v>0</v>
      </c>
      <c r="P449" s="5">
        <f>IFERROR(IF(O449=$B449,0,IF($B449=0,ROUND((ABS(O449-'Calculs T1a'!$S$7)/'Calculs T1a'!$S$7)*100,0),ROUND((ABS(O449-$B449)/$B449)*100,0))), "No Prediction")</f>
        <v>0</v>
      </c>
      <c r="R449" s="5">
        <f>IFERROR(IF(Q449=$B449,0,IF($B449=0,ROUND((ABS(Q449-'Calculs T1a'!$S$7)/'Calculs T1a'!$S$7)*100,0),ROUND((ABS(Q449-$B449)/$B449)*100,0))), "No Prediction")</f>
        <v>0</v>
      </c>
      <c r="T449" s="5">
        <f>IFERROR(IF(S449=$B449,0,IF($B449=0,ROUND((ABS(S449-'Calculs T1a'!$S$7)/'Calculs T1a'!$S$7)*100,0),ROUND((ABS(S449-$B449)/$B449)*100,0))), "No Prediction")</f>
        <v>0</v>
      </c>
      <c r="V449" s="5">
        <f>IFERROR(IF(U449=$B449,0,IF($B449=0,ROUND((ABS(U449-'Calculs T1a'!$S$7)/'Calculs T1a'!$S$7)*100,0),ROUND((ABS(U449-$B449)/$B449)*100,0))), "No Prediction")</f>
        <v>0</v>
      </c>
      <c r="X449" s="5">
        <f>IFERROR(IF(W449=$B449,0,IF($B449=0,ROUND((ABS(W449-'Calculs T1a'!$S$7)/'Calculs T1a'!$S$7)*100,0),ROUND((ABS(W449-$B449)/$B449)*100,0))), "No Prediction")</f>
        <v>0</v>
      </c>
      <c r="AC449" s="5">
        <f>IFERROR(IF(AB449=$B449,0,IF($B449=0,ROUND((ABS(AB449-'Calculs T1a'!$S$7)/'Calculs T1a'!$S$7)*100,0),ROUND((ABS(AB449-$B449)/$B449)*100,0))), "No Prediction")</f>
        <v>0</v>
      </c>
      <c r="AE449" s="5">
        <f>IFERROR(IF(AD449=$B449,0,IF($B449=0,ROUND((ABS(AD449-'Calculs T1a'!$S$7)/'Calculs T1a'!$S$7)*100,0),ROUND((ABS(AD449-$B449)/$B449)*100,0))), "No Prediction")</f>
        <v>0</v>
      </c>
      <c r="AG449" s="5">
        <f>IFERROR(IF(AF449=$B449,0,IF($B449=0,ROUND((ABS(AF449-'Calculs T1a'!$S$7)/'Calculs T1a'!$S$7)*100,0),ROUND((ABS(AF449-$B449)/$B449)*100,0))), "No Prediction")</f>
        <v>0</v>
      </c>
      <c r="AI449" s="5">
        <f>IFERROR(IF(AH449=$B449,0,IF($B449=0,ROUND((ABS(AH449-'Calculs T1a'!$S$7)/'Calculs T1a'!$S$7)*100,0),ROUND((ABS(AH449-$B449)/$B449)*100,0))), "No Prediction")</f>
        <v>0</v>
      </c>
      <c r="AK449" s="5">
        <f>IFERROR(IF(AJ449=$B449,0,IF($B449=0,ROUND((ABS(AJ449-'Calculs T1a'!$S$7)/'Calculs T1a'!$S$7)*100,0),ROUND((ABS(AJ449-$B449)/$B449)*100,0))), "No Prediction")</f>
        <v>0</v>
      </c>
      <c r="AM449" s="5">
        <f>IFERROR(IF(AL449=$B449,0,IF($B449=0,ROUND((ABS(AL449-'Calculs T1a'!$S$7)/'Calculs T1a'!$S$7)*100,0),ROUND((ABS(AL449-$B449)/$B449)*100,0))), "No Prediction")</f>
        <v>0</v>
      </c>
      <c r="AO449" s="5">
        <f>IFERROR(IF(AN449=$B449,0,IF($B449=0,ROUND((ABS(AN449-'Calculs T1a'!$S$7)/'Calculs T1a'!$S$7)*100,0),ROUND((ABS(AN449-$B449)/$B449)*100,0))), "No Prediction")</f>
        <v>0</v>
      </c>
      <c r="AQ449" s="5">
        <f>IFERROR(IF(AP449=$B449,0,IF($B449=0,ROUND((ABS(AP449-'Calculs T1a'!$S$7)/'Calculs T1a'!$S$7)*100,0),ROUND((ABS(AP449-$B449)/$B449)*100,0))), "No Prediction")</f>
        <v>0</v>
      </c>
      <c r="AS449" s="5">
        <f>IFERROR(IF(AR449=$B449,0,IF($B449=0,ROUND((ABS(AR449-'Calculs T1a'!$S$7)/'Calculs T1a'!$S$7)*100,0),ROUND((ABS(AR449-$B449)/$B449)*100,0))), "No Prediction")</f>
        <v>0</v>
      </c>
      <c r="AU449" s="5">
        <f>IFERROR(IF(AT449=$B449,0,IF($B449=0,ROUND((ABS(AT449-'Calculs T1a'!$S$7)/'Calculs T1a'!$S$7)*100,0),ROUND((ABS(AT449-$B449)/$B449)*100,0))), "No Prediction")</f>
        <v>0</v>
      </c>
      <c r="AW449" s="5">
        <f>IFERROR(IF(AV449=$B449,0,IF($B449=0,ROUND((ABS(AV449-'Calculs T1a'!$S$7)/'Calculs T1a'!$S$7)*100,0),ROUND((ABS(AV449-$B449)/$B449)*100,0))), "No Prediction")</f>
        <v>0</v>
      </c>
      <c r="BB449" s="5">
        <f>IFERROR(IF(BA449=$B449,0,IF($B449=0,ROUND((ABS(BA449-'Calculs T1a'!$S$7)/'Calculs T1a'!$S$7)*100,0),ROUND((ABS(BA449-$B449)/$B449)*100,0))), "No Prediction")</f>
        <v>0</v>
      </c>
      <c r="BD449" s="5">
        <f>IFERROR(IF(BC449=$B449,0,IF($B449=0,ROUND((ABS(BC449-'Calculs T1a'!$S$7)/'Calculs T1a'!$S$7)*100,0),ROUND((ABS(BC449-$B449)/$B449)*100,0))), "No Prediction")</f>
        <v>0</v>
      </c>
      <c r="BF449" s="5">
        <f>IFERROR(IF(BE449=$B449,0,IF($B449=0,ROUND((ABS(BE449-'Calculs T1a'!$S$7)/'Calculs T1a'!$S$7)*100,0),ROUND((ABS(BE449-$B449)/$B449)*100,0))), "No Prediction")</f>
        <v>0</v>
      </c>
      <c r="BH449" s="5">
        <f>IFERROR(IF(BG449=$B449,0,IF($B449=0,ROUND((ABS(BG449-'Calculs T1a'!$S$7)/'Calculs T1a'!$S$7)*100,0),ROUND((ABS(BG449-$B449)/$B449)*100,0))), "No Prediction")</f>
        <v>0</v>
      </c>
      <c r="BJ449" s="5">
        <f>IFERROR(IF(BI449=$B449,0,IF($B449=0,ROUND((ABS(BI449-'Calculs T1a'!$S$7)/'Calculs T1a'!$S$7)*100,0),ROUND((ABS(BI449-$B449)/$B449)*100,0))), "No Prediction")</f>
        <v>0</v>
      </c>
      <c r="BL449" s="5">
        <f>IFERROR(IF(BK449=$B449,0,IF($B449=0,ROUND((ABS(BK449-'Calculs T1a'!$S$7)/'Calculs T1a'!$S$7)*100,0),ROUND((ABS(BK449-$B449)/$B449)*100,0))), "No Prediction")</f>
        <v>0</v>
      </c>
      <c r="BN449" s="5">
        <f>IFERROR(IF(BM449=$B449,0,IF($B449=0,ROUND((ABS(BM449-'Calculs T1a'!$S$7)/'Calculs T1a'!$S$7)*100,0),ROUND((ABS(BM449-$B449)/$B449)*100,0))), "No Prediction")</f>
        <v>0</v>
      </c>
      <c r="BP449" s="5">
        <f>IFERROR(IF(BO449=$B449,0,IF($B449=0,ROUND((ABS(BO449-'Calculs T1a'!$S$7)/'Calculs T1a'!$S$7)*100,0),ROUND((ABS(BO449-$B449)/$B449)*100,0))), "No Prediction")</f>
        <v>0</v>
      </c>
      <c r="BR449" s="5">
        <f>IFERROR(IF(BQ449=$B449,0,IF($B449=0,ROUND((ABS(BQ449-'Calculs T1a'!$S$7)/'Calculs T1a'!$S$7)*100,0),ROUND((ABS(BQ449-$B449)/$B449)*100,0))), "No Prediction")</f>
        <v>0</v>
      </c>
      <c r="BT449" s="5">
        <f>IFERROR(IF(BS449=$B449,0,IF($B449=0,ROUND((ABS(BS449-'Calculs T1a'!$S$7)/'Calculs T1a'!$S$7)*100,0),ROUND((ABS(BS449-$B449)/$B449)*100,0))), "No Prediction")</f>
        <v>0</v>
      </c>
      <c r="BV449" s="5">
        <f>IFERROR(IF(BU449=$B449,0,IF($B449=0,ROUND((ABS(BU449-'Calculs T1a'!$S$7)/'Calculs T1a'!$S$7)*100,0),ROUND((ABS(BU449-$B449)/$B449)*100,0))), "No Prediction")</f>
        <v>0</v>
      </c>
    </row>
    <row r="450" spans="4:74" x14ac:dyDescent="0.3">
      <c r="D450" s="5">
        <f>IFERROR(IF(C450=$B450,0,IF($B450=0,ROUND((ABS(C450-'Calculs T1a'!$S$7)/'Calculs T1a'!$S$7)*100,0),ROUND((ABS(C450-$B450)/$B450)*100,0))), "No Prediction")</f>
        <v>0</v>
      </c>
      <c r="F450" s="5">
        <f>IFERROR(IF(E450=$B450,0,IF($B450=0,ROUND((ABS(E450-'Calculs T1a'!$S$7)/'Calculs T1a'!$S$7)*100,0),ROUND((ABS(E450-$B450)/$B450)*100,0))), "No Prediction")</f>
        <v>0</v>
      </c>
      <c r="H450" s="5">
        <f>IFERROR(IF(G450=$B450,0,IF($B450=0,ROUND((ABS(G450-'Calculs T1a'!$S$7)/'Calculs T1a'!$S$7)*100,0),ROUND((ABS(G450-$B450)/$B450)*100,0))), "No Prediction")</f>
        <v>0</v>
      </c>
      <c r="J450" s="5">
        <f>IFERROR(IF(I450=$B450,0,IF($B450=0,ROUND((ABS(I450-'Calculs T1a'!$S$7)/'Calculs T1a'!$S$7)*100,0),ROUND((ABS(I450-$B450)/$B450)*100,0))), "No Prediction")</f>
        <v>0</v>
      </c>
      <c r="L450" s="5">
        <f>IFERROR(IF(K450=$B450,0,IF($B450=0,ROUND((ABS(K450-'Calculs T1a'!$S$7)/'Calculs T1a'!$S$7)*100,0),ROUND((ABS(K450-$B450)/$B450)*100,0))), "No Prediction")</f>
        <v>0</v>
      </c>
      <c r="N450" s="5">
        <f>IFERROR(IF(M450=$B450,0,IF($B450=0,ROUND((ABS(M450-'Calculs T1a'!$S$7)/'Calculs T1a'!$S$7)*100,0),ROUND((ABS(M450-$B450)/$B450)*100,0))), "No Prediction")</f>
        <v>0</v>
      </c>
      <c r="P450" s="5">
        <f>IFERROR(IF(O450=$B450,0,IF($B450=0,ROUND((ABS(O450-'Calculs T1a'!$S$7)/'Calculs T1a'!$S$7)*100,0),ROUND((ABS(O450-$B450)/$B450)*100,0))), "No Prediction")</f>
        <v>0</v>
      </c>
      <c r="R450" s="5">
        <f>IFERROR(IF(Q450=$B450,0,IF($B450=0,ROUND((ABS(Q450-'Calculs T1a'!$S$7)/'Calculs T1a'!$S$7)*100,0),ROUND((ABS(Q450-$B450)/$B450)*100,0))), "No Prediction")</f>
        <v>0</v>
      </c>
      <c r="T450" s="5">
        <f>IFERROR(IF(S450=$B450,0,IF($B450=0,ROUND((ABS(S450-'Calculs T1a'!$S$7)/'Calculs T1a'!$S$7)*100,0),ROUND((ABS(S450-$B450)/$B450)*100,0))), "No Prediction")</f>
        <v>0</v>
      </c>
      <c r="V450" s="5">
        <f>IFERROR(IF(U450=$B450,0,IF($B450=0,ROUND((ABS(U450-'Calculs T1a'!$S$7)/'Calculs T1a'!$S$7)*100,0),ROUND((ABS(U450-$B450)/$B450)*100,0))), "No Prediction")</f>
        <v>0</v>
      </c>
      <c r="X450" s="5">
        <f>IFERROR(IF(W450=$B450,0,IF($B450=0,ROUND((ABS(W450-'Calculs T1a'!$S$7)/'Calculs T1a'!$S$7)*100,0),ROUND((ABS(W450-$B450)/$B450)*100,0))), "No Prediction")</f>
        <v>0</v>
      </c>
      <c r="AC450" s="5">
        <f>IFERROR(IF(AB450=$B450,0,IF($B450=0,ROUND((ABS(AB450-'Calculs T1a'!$S$7)/'Calculs T1a'!$S$7)*100,0),ROUND((ABS(AB450-$B450)/$B450)*100,0))), "No Prediction")</f>
        <v>0</v>
      </c>
      <c r="AE450" s="5">
        <f>IFERROR(IF(AD450=$B450,0,IF($B450=0,ROUND((ABS(AD450-'Calculs T1a'!$S$7)/'Calculs T1a'!$S$7)*100,0),ROUND((ABS(AD450-$B450)/$B450)*100,0))), "No Prediction")</f>
        <v>0</v>
      </c>
      <c r="AG450" s="5">
        <f>IFERROR(IF(AF450=$B450,0,IF($B450=0,ROUND((ABS(AF450-'Calculs T1a'!$S$7)/'Calculs T1a'!$S$7)*100,0),ROUND((ABS(AF450-$B450)/$B450)*100,0))), "No Prediction")</f>
        <v>0</v>
      </c>
      <c r="AI450" s="5">
        <f>IFERROR(IF(AH450=$B450,0,IF($B450=0,ROUND((ABS(AH450-'Calculs T1a'!$S$7)/'Calculs T1a'!$S$7)*100,0),ROUND((ABS(AH450-$B450)/$B450)*100,0))), "No Prediction")</f>
        <v>0</v>
      </c>
      <c r="AK450" s="5">
        <f>IFERROR(IF(AJ450=$B450,0,IF($B450=0,ROUND((ABS(AJ450-'Calculs T1a'!$S$7)/'Calculs T1a'!$S$7)*100,0),ROUND((ABS(AJ450-$B450)/$B450)*100,0))), "No Prediction")</f>
        <v>0</v>
      </c>
      <c r="AM450" s="5">
        <f>IFERROR(IF(AL450=$B450,0,IF($B450=0,ROUND((ABS(AL450-'Calculs T1a'!$S$7)/'Calculs T1a'!$S$7)*100,0),ROUND((ABS(AL450-$B450)/$B450)*100,0))), "No Prediction")</f>
        <v>0</v>
      </c>
      <c r="AO450" s="5">
        <f>IFERROR(IF(AN450=$B450,0,IF($B450=0,ROUND((ABS(AN450-'Calculs T1a'!$S$7)/'Calculs T1a'!$S$7)*100,0),ROUND((ABS(AN450-$B450)/$B450)*100,0))), "No Prediction")</f>
        <v>0</v>
      </c>
      <c r="AQ450" s="5">
        <f>IFERROR(IF(AP450=$B450,0,IF($B450=0,ROUND((ABS(AP450-'Calculs T1a'!$S$7)/'Calculs T1a'!$S$7)*100,0),ROUND((ABS(AP450-$B450)/$B450)*100,0))), "No Prediction")</f>
        <v>0</v>
      </c>
      <c r="AS450" s="5">
        <f>IFERROR(IF(AR450=$B450,0,IF($B450=0,ROUND((ABS(AR450-'Calculs T1a'!$S$7)/'Calculs T1a'!$S$7)*100,0),ROUND((ABS(AR450-$B450)/$B450)*100,0))), "No Prediction")</f>
        <v>0</v>
      </c>
      <c r="AU450" s="5">
        <f>IFERROR(IF(AT450=$B450,0,IF($B450=0,ROUND((ABS(AT450-'Calculs T1a'!$S$7)/'Calculs T1a'!$S$7)*100,0),ROUND((ABS(AT450-$B450)/$B450)*100,0))), "No Prediction")</f>
        <v>0</v>
      </c>
      <c r="AW450" s="5">
        <f>IFERROR(IF(AV450=$B450,0,IF($B450=0,ROUND((ABS(AV450-'Calculs T1a'!$S$7)/'Calculs T1a'!$S$7)*100,0),ROUND((ABS(AV450-$B450)/$B450)*100,0))), "No Prediction")</f>
        <v>0</v>
      </c>
      <c r="BB450" s="5">
        <f>IFERROR(IF(BA450=$B450,0,IF($B450=0,ROUND((ABS(BA450-'Calculs T1a'!$S$7)/'Calculs T1a'!$S$7)*100,0),ROUND((ABS(BA450-$B450)/$B450)*100,0))), "No Prediction")</f>
        <v>0</v>
      </c>
      <c r="BD450" s="5">
        <f>IFERROR(IF(BC450=$B450,0,IF($B450=0,ROUND((ABS(BC450-'Calculs T1a'!$S$7)/'Calculs T1a'!$S$7)*100,0),ROUND((ABS(BC450-$B450)/$B450)*100,0))), "No Prediction")</f>
        <v>0</v>
      </c>
      <c r="BF450" s="5">
        <f>IFERROR(IF(BE450=$B450,0,IF($B450=0,ROUND((ABS(BE450-'Calculs T1a'!$S$7)/'Calculs T1a'!$S$7)*100,0),ROUND((ABS(BE450-$B450)/$B450)*100,0))), "No Prediction")</f>
        <v>0</v>
      </c>
      <c r="BH450" s="5">
        <f>IFERROR(IF(BG450=$B450,0,IF($B450=0,ROUND((ABS(BG450-'Calculs T1a'!$S$7)/'Calculs T1a'!$S$7)*100,0),ROUND((ABS(BG450-$B450)/$B450)*100,0))), "No Prediction")</f>
        <v>0</v>
      </c>
      <c r="BJ450" s="5">
        <f>IFERROR(IF(BI450=$B450,0,IF($B450=0,ROUND((ABS(BI450-'Calculs T1a'!$S$7)/'Calculs T1a'!$S$7)*100,0),ROUND((ABS(BI450-$B450)/$B450)*100,0))), "No Prediction")</f>
        <v>0</v>
      </c>
      <c r="BL450" s="5">
        <f>IFERROR(IF(BK450=$B450,0,IF($B450=0,ROUND((ABS(BK450-'Calculs T1a'!$S$7)/'Calculs T1a'!$S$7)*100,0),ROUND((ABS(BK450-$B450)/$B450)*100,0))), "No Prediction")</f>
        <v>0</v>
      </c>
      <c r="BN450" s="5">
        <f>IFERROR(IF(BM450=$B450,0,IF($B450=0,ROUND((ABS(BM450-'Calculs T1a'!$S$7)/'Calculs T1a'!$S$7)*100,0),ROUND((ABS(BM450-$B450)/$B450)*100,0))), "No Prediction")</f>
        <v>0</v>
      </c>
      <c r="BP450" s="5">
        <f>IFERROR(IF(BO450=$B450,0,IF($B450=0,ROUND((ABS(BO450-'Calculs T1a'!$S$7)/'Calculs T1a'!$S$7)*100,0),ROUND((ABS(BO450-$B450)/$B450)*100,0))), "No Prediction")</f>
        <v>0</v>
      </c>
      <c r="BR450" s="5">
        <f>IFERROR(IF(BQ450=$B450,0,IF($B450=0,ROUND((ABS(BQ450-'Calculs T1a'!$S$7)/'Calculs T1a'!$S$7)*100,0),ROUND((ABS(BQ450-$B450)/$B450)*100,0))), "No Prediction")</f>
        <v>0</v>
      </c>
      <c r="BT450" s="5">
        <f>IFERROR(IF(BS450=$B450,0,IF($B450=0,ROUND((ABS(BS450-'Calculs T1a'!$S$7)/'Calculs T1a'!$S$7)*100,0),ROUND((ABS(BS450-$B450)/$B450)*100,0))), "No Prediction")</f>
        <v>0</v>
      </c>
      <c r="BV450" s="5">
        <f>IFERROR(IF(BU450=$B450,0,IF($B450=0,ROUND((ABS(BU450-'Calculs T1a'!$S$7)/'Calculs T1a'!$S$7)*100,0),ROUND((ABS(BU450-$B450)/$B450)*100,0))), "No Prediction")</f>
        <v>0</v>
      </c>
    </row>
    <row r="451" spans="4:74" x14ac:dyDescent="0.3">
      <c r="D451" s="5">
        <f>IFERROR(IF(C451=$B451,0,IF($B451=0,ROUND((ABS(C451-'Calculs T1a'!$S$7)/'Calculs T1a'!$S$7)*100,0),ROUND((ABS(C451-$B451)/$B451)*100,0))), "No Prediction")</f>
        <v>0</v>
      </c>
      <c r="F451" s="5">
        <f>IFERROR(IF(E451=$B451,0,IF($B451=0,ROUND((ABS(E451-'Calculs T1a'!$S$7)/'Calculs T1a'!$S$7)*100,0),ROUND((ABS(E451-$B451)/$B451)*100,0))), "No Prediction")</f>
        <v>0</v>
      </c>
      <c r="H451" s="5">
        <f>IFERROR(IF(G451=$B451,0,IF($B451=0,ROUND((ABS(G451-'Calculs T1a'!$S$7)/'Calculs T1a'!$S$7)*100,0),ROUND((ABS(G451-$B451)/$B451)*100,0))), "No Prediction")</f>
        <v>0</v>
      </c>
      <c r="J451" s="5">
        <f>IFERROR(IF(I451=$B451,0,IF($B451=0,ROUND((ABS(I451-'Calculs T1a'!$S$7)/'Calculs T1a'!$S$7)*100,0),ROUND((ABS(I451-$B451)/$B451)*100,0))), "No Prediction")</f>
        <v>0</v>
      </c>
      <c r="L451" s="5">
        <f>IFERROR(IF(K451=$B451,0,IF($B451=0,ROUND((ABS(K451-'Calculs T1a'!$S$7)/'Calculs T1a'!$S$7)*100,0),ROUND((ABS(K451-$B451)/$B451)*100,0))), "No Prediction")</f>
        <v>0</v>
      </c>
      <c r="N451" s="5">
        <f>IFERROR(IF(M451=$B451,0,IF($B451=0,ROUND((ABS(M451-'Calculs T1a'!$S$7)/'Calculs T1a'!$S$7)*100,0),ROUND((ABS(M451-$B451)/$B451)*100,0))), "No Prediction")</f>
        <v>0</v>
      </c>
      <c r="P451" s="5">
        <f>IFERROR(IF(O451=$B451,0,IF($B451=0,ROUND((ABS(O451-'Calculs T1a'!$S$7)/'Calculs T1a'!$S$7)*100,0),ROUND((ABS(O451-$B451)/$B451)*100,0))), "No Prediction")</f>
        <v>0</v>
      </c>
      <c r="R451" s="5">
        <f>IFERROR(IF(Q451=$B451,0,IF($B451=0,ROUND((ABS(Q451-'Calculs T1a'!$S$7)/'Calculs T1a'!$S$7)*100,0),ROUND((ABS(Q451-$B451)/$B451)*100,0))), "No Prediction")</f>
        <v>0</v>
      </c>
      <c r="T451" s="5">
        <f>IFERROR(IF(S451=$B451,0,IF($B451=0,ROUND((ABS(S451-'Calculs T1a'!$S$7)/'Calculs T1a'!$S$7)*100,0),ROUND((ABS(S451-$B451)/$B451)*100,0))), "No Prediction")</f>
        <v>0</v>
      </c>
      <c r="V451" s="5">
        <f>IFERROR(IF(U451=$B451,0,IF($B451=0,ROUND((ABS(U451-'Calculs T1a'!$S$7)/'Calculs T1a'!$S$7)*100,0),ROUND((ABS(U451-$B451)/$B451)*100,0))), "No Prediction")</f>
        <v>0</v>
      </c>
      <c r="X451" s="5">
        <f>IFERROR(IF(W451=$B451,0,IF($B451=0,ROUND((ABS(W451-'Calculs T1a'!$S$7)/'Calculs T1a'!$S$7)*100,0),ROUND((ABS(W451-$B451)/$B451)*100,0))), "No Prediction")</f>
        <v>0</v>
      </c>
      <c r="AC451" s="5">
        <f>IFERROR(IF(AB451=$B451,0,IF($B451=0,ROUND((ABS(AB451-'Calculs T1a'!$S$7)/'Calculs T1a'!$S$7)*100,0),ROUND((ABS(AB451-$B451)/$B451)*100,0))), "No Prediction")</f>
        <v>0</v>
      </c>
      <c r="AE451" s="5">
        <f>IFERROR(IF(AD451=$B451,0,IF($B451=0,ROUND((ABS(AD451-'Calculs T1a'!$S$7)/'Calculs T1a'!$S$7)*100,0),ROUND((ABS(AD451-$B451)/$B451)*100,0))), "No Prediction")</f>
        <v>0</v>
      </c>
      <c r="AG451" s="5">
        <f>IFERROR(IF(AF451=$B451,0,IF($B451=0,ROUND((ABS(AF451-'Calculs T1a'!$S$7)/'Calculs T1a'!$S$7)*100,0),ROUND((ABS(AF451-$B451)/$B451)*100,0))), "No Prediction")</f>
        <v>0</v>
      </c>
      <c r="AI451" s="5">
        <f>IFERROR(IF(AH451=$B451,0,IF($B451=0,ROUND((ABS(AH451-'Calculs T1a'!$S$7)/'Calculs T1a'!$S$7)*100,0),ROUND((ABS(AH451-$B451)/$B451)*100,0))), "No Prediction")</f>
        <v>0</v>
      </c>
      <c r="AK451" s="5">
        <f>IFERROR(IF(AJ451=$B451,0,IF($B451=0,ROUND((ABS(AJ451-'Calculs T1a'!$S$7)/'Calculs T1a'!$S$7)*100,0),ROUND((ABS(AJ451-$B451)/$B451)*100,0))), "No Prediction")</f>
        <v>0</v>
      </c>
      <c r="AM451" s="5">
        <f>IFERROR(IF(AL451=$B451,0,IF($B451=0,ROUND((ABS(AL451-'Calculs T1a'!$S$7)/'Calculs T1a'!$S$7)*100,0),ROUND((ABS(AL451-$B451)/$B451)*100,0))), "No Prediction")</f>
        <v>0</v>
      </c>
      <c r="AO451" s="5">
        <f>IFERROR(IF(AN451=$B451,0,IF($B451=0,ROUND((ABS(AN451-'Calculs T1a'!$S$7)/'Calculs T1a'!$S$7)*100,0),ROUND((ABS(AN451-$B451)/$B451)*100,0))), "No Prediction")</f>
        <v>0</v>
      </c>
      <c r="AQ451" s="5">
        <f>IFERROR(IF(AP451=$B451,0,IF($B451=0,ROUND((ABS(AP451-'Calculs T1a'!$S$7)/'Calculs T1a'!$S$7)*100,0),ROUND((ABS(AP451-$B451)/$B451)*100,0))), "No Prediction")</f>
        <v>0</v>
      </c>
      <c r="AS451" s="5">
        <f>IFERROR(IF(AR451=$B451,0,IF($B451=0,ROUND((ABS(AR451-'Calculs T1a'!$S$7)/'Calculs T1a'!$S$7)*100,0),ROUND((ABS(AR451-$B451)/$B451)*100,0))), "No Prediction")</f>
        <v>0</v>
      </c>
      <c r="AU451" s="5">
        <f>IFERROR(IF(AT451=$B451,0,IF($B451=0,ROUND((ABS(AT451-'Calculs T1a'!$S$7)/'Calculs T1a'!$S$7)*100,0),ROUND((ABS(AT451-$B451)/$B451)*100,0))), "No Prediction")</f>
        <v>0</v>
      </c>
      <c r="AW451" s="5">
        <f>IFERROR(IF(AV451=$B451,0,IF($B451=0,ROUND((ABS(AV451-'Calculs T1a'!$S$7)/'Calculs T1a'!$S$7)*100,0),ROUND((ABS(AV451-$B451)/$B451)*100,0))), "No Prediction")</f>
        <v>0</v>
      </c>
      <c r="BB451" s="5">
        <f>IFERROR(IF(BA451=$B451,0,IF($B451=0,ROUND((ABS(BA451-'Calculs T1a'!$S$7)/'Calculs T1a'!$S$7)*100,0),ROUND((ABS(BA451-$B451)/$B451)*100,0))), "No Prediction")</f>
        <v>0</v>
      </c>
      <c r="BD451" s="5">
        <f>IFERROR(IF(BC451=$B451,0,IF($B451=0,ROUND((ABS(BC451-'Calculs T1a'!$S$7)/'Calculs T1a'!$S$7)*100,0),ROUND((ABS(BC451-$B451)/$B451)*100,0))), "No Prediction")</f>
        <v>0</v>
      </c>
      <c r="BF451" s="5">
        <f>IFERROR(IF(BE451=$B451,0,IF($B451=0,ROUND((ABS(BE451-'Calculs T1a'!$S$7)/'Calculs T1a'!$S$7)*100,0),ROUND((ABS(BE451-$B451)/$B451)*100,0))), "No Prediction")</f>
        <v>0</v>
      </c>
      <c r="BH451" s="5">
        <f>IFERROR(IF(BG451=$B451,0,IF($B451=0,ROUND((ABS(BG451-'Calculs T1a'!$S$7)/'Calculs T1a'!$S$7)*100,0),ROUND((ABS(BG451-$B451)/$B451)*100,0))), "No Prediction")</f>
        <v>0</v>
      </c>
      <c r="BJ451" s="5">
        <f>IFERROR(IF(BI451=$B451,0,IF($B451=0,ROUND((ABS(BI451-'Calculs T1a'!$S$7)/'Calculs T1a'!$S$7)*100,0),ROUND((ABS(BI451-$B451)/$B451)*100,0))), "No Prediction")</f>
        <v>0</v>
      </c>
      <c r="BL451" s="5">
        <f>IFERROR(IF(BK451=$B451,0,IF($B451=0,ROUND((ABS(BK451-'Calculs T1a'!$S$7)/'Calculs T1a'!$S$7)*100,0),ROUND((ABS(BK451-$B451)/$B451)*100,0))), "No Prediction")</f>
        <v>0</v>
      </c>
      <c r="BN451" s="5">
        <f>IFERROR(IF(BM451=$B451,0,IF($B451=0,ROUND((ABS(BM451-'Calculs T1a'!$S$7)/'Calculs T1a'!$S$7)*100,0),ROUND((ABS(BM451-$B451)/$B451)*100,0))), "No Prediction")</f>
        <v>0</v>
      </c>
      <c r="BP451" s="5">
        <f>IFERROR(IF(BO451=$B451,0,IF($B451=0,ROUND((ABS(BO451-'Calculs T1a'!$S$7)/'Calculs T1a'!$S$7)*100,0),ROUND((ABS(BO451-$B451)/$B451)*100,0))), "No Prediction")</f>
        <v>0</v>
      </c>
      <c r="BR451" s="5">
        <f>IFERROR(IF(BQ451=$B451,0,IF($B451=0,ROUND((ABS(BQ451-'Calculs T1a'!$S$7)/'Calculs T1a'!$S$7)*100,0),ROUND((ABS(BQ451-$B451)/$B451)*100,0))), "No Prediction")</f>
        <v>0</v>
      </c>
      <c r="BT451" s="5">
        <f>IFERROR(IF(BS451=$B451,0,IF($B451=0,ROUND((ABS(BS451-'Calculs T1a'!$S$7)/'Calculs T1a'!$S$7)*100,0),ROUND((ABS(BS451-$B451)/$B451)*100,0))), "No Prediction")</f>
        <v>0</v>
      </c>
      <c r="BV451" s="5">
        <f>IFERROR(IF(BU451=$B451,0,IF($B451=0,ROUND((ABS(BU451-'Calculs T1a'!$S$7)/'Calculs T1a'!$S$7)*100,0),ROUND((ABS(BU451-$B451)/$B451)*100,0))), "No Prediction")</f>
        <v>0</v>
      </c>
    </row>
    <row r="452" spans="4:74" x14ac:dyDescent="0.3">
      <c r="D452" s="5">
        <f>IFERROR(IF(C452=$B452,0,IF($B452=0,ROUND((ABS(C452-'Calculs T1a'!$S$7)/'Calculs T1a'!$S$7)*100,0),ROUND((ABS(C452-$B452)/$B452)*100,0))), "No Prediction")</f>
        <v>0</v>
      </c>
      <c r="F452" s="5">
        <f>IFERROR(IF(E452=$B452,0,IF($B452=0,ROUND((ABS(E452-'Calculs T1a'!$S$7)/'Calculs T1a'!$S$7)*100,0),ROUND((ABS(E452-$B452)/$B452)*100,0))), "No Prediction")</f>
        <v>0</v>
      </c>
      <c r="H452" s="5">
        <f>IFERROR(IF(G452=$B452,0,IF($B452=0,ROUND((ABS(G452-'Calculs T1a'!$S$7)/'Calculs T1a'!$S$7)*100,0),ROUND((ABS(G452-$B452)/$B452)*100,0))), "No Prediction")</f>
        <v>0</v>
      </c>
      <c r="J452" s="5">
        <f>IFERROR(IF(I452=$B452,0,IF($B452=0,ROUND((ABS(I452-'Calculs T1a'!$S$7)/'Calculs T1a'!$S$7)*100,0),ROUND((ABS(I452-$B452)/$B452)*100,0))), "No Prediction")</f>
        <v>0</v>
      </c>
      <c r="L452" s="5">
        <f>IFERROR(IF(K452=$B452,0,IF($B452=0,ROUND((ABS(K452-'Calculs T1a'!$S$7)/'Calculs T1a'!$S$7)*100,0),ROUND((ABS(K452-$B452)/$B452)*100,0))), "No Prediction")</f>
        <v>0</v>
      </c>
      <c r="N452" s="5">
        <f>IFERROR(IF(M452=$B452,0,IF($B452=0,ROUND((ABS(M452-'Calculs T1a'!$S$7)/'Calculs T1a'!$S$7)*100,0),ROUND((ABS(M452-$B452)/$B452)*100,0))), "No Prediction")</f>
        <v>0</v>
      </c>
      <c r="P452" s="5">
        <f>IFERROR(IF(O452=$B452,0,IF($B452=0,ROUND((ABS(O452-'Calculs T1a'!$S$7)/'Calculs T1a'!$S$7)*100,0),ROUND((ABS(O452-$B452)/$B452)*100,0))), "No Prediction")</f>
        <v>0</v>
      </c>
      <c r="R452" s="5">
        <f>IFERROR(IF(Q452=$B452,0,IF($B452=0,ROUND((ABS(Q452-'Calculs T1a'!$S$7)/'Calculs T1a'!$S$7)*100,0),ROUND((ABS(Q452-$B452)/$B452)*100,0))), "No Prediction")</f>
        <v>0</v>
      </c>
      <c r="T452" s="5">
        <f>IFERROR(IF(S452=$B452,0,IF($B452=0,ROUND((ABS(S452-'Calculs T1a'!$S$7)/'Calculs T1a'!$S$7)*100,0),ROUND((ABS(S452-$B452)/$B452)*100,0))), "No Prediction")</f>
        <v>0</v>
      </c>
      <c r="V452" s="5">
        <f>IFERROR(IF(U452=$B452,0,IF($B452=0,ROUND((ABS(U452-'Calculs T1a'!$S$7)/'Calculs T1a'!$S$7)*100,0),ROUND((ABS(U452-$B452)/$B452)*100,0))), "No Prediction")</f>
        <v>0</v>
      </c>
      <c r="X452" s="5">
        <f>IFERROR(IF(W452=$B452,0,IF($B452=0,ROUND((ABS(W452-'Calculs T1a'!$S$7)/'Calculs T1a'!$S$7)*100,0),ROUND((ABS(W452-$B452)/$B452)*100,0))), "No Prediction")</f>
        <v>0</v>
      </c>
      <c r="AC452" s="5">
        <f>IFERROR(IF(AB452=$B452,0,IF($B452=0,ROUND((ABS(AB452-'Calculs T1a'!$S$7)/'Calculs T1a'!$S$7)*100,0),ROUND((ABS(AB452-$B452)/$B452)*100,0))), "No Prediction")</f>
        <v>0</v>
      </c>
      <c r="AE452" s="5">
        <f>IFERROR(IF(AD452=$B452,0,IF($B452=0,ROUND((ABS(AD452-'Calculs T1a'!$S$7)/'Calculs T1a'!$S$7)*100,0),ROUND((ABS(AD452-$B452)/$B452)*100,0))), "No Prediction")</f>
        <v>0</v>
      </c>
      <c r="AG452" s="5">
        <f>IFERROR(IF(AF452=$B452,0,IF($B452=0,ROUND((ABS(AF452-'Calculs T1a'!$S$7)/'Calculs T1a'!$S$7)*100,0),ROUND((ABS(AF452-$B452)/$B452)*100,0))), "No Prediction")</f>
        <v>0</v>
      </c>
      <c r="AI452" s="5">
        <f>IFERROR(IF(AH452=$B452,0,IF($B452=0,ROUND((ABS(AH452-'Calculs T1a'!$S$7)/'Calculs T1a'!$S$7)*100,0),ROUND((ABS(AH452-$B452)/$B452)*100,0))), "No Prediction")</f>
        <v>0</v>
      </c>
      <c r="AK452" s="5">
        <f>IFERROR(IF(AJ452=$B452,0,IF($B452=0,ROUND((ABS(AJ452-'Calculs T1a'!$S$7)/'Calculs T1a'!$S$7)*100,0),ROUND((ABS(AJ452-$B452)/$B452)*100,0))), "No Prediction")</f>
        <v>0</v>
      </c>
      <c r="AM452" s="5">
        <f>IFERROR(IF(AL452=$B452,0,IF($B452=0,ROUND((ABS(AL452-'Calculs T1a'!$S$7)/'Calculs T1a'!$S$7)*100,0),ROUND((ABS(AL452-$B452)/$B452)*100,0))), "No Prediction")</f>
        <v>0</v>
      </c>
      <c r="AO452" s="5">
        <f>IFERROR(IF(AN452=$B452,0,IF($B452=0,ROUND((ABS(AN452-'Calculs T1a'!$S$7)/'Calculs T1a'!$S$7)*100,0),ROUND((ABS(AN452-$B452)/$B452)*100,0))), "No Prediction")</f>
        <v>0</v>
      </c>
      <c r="AQ452" s="5">
        <f>IFERROR(IF(AP452=$B452,0,IF($B452=0,ROUND((ABS(AP452-'Calculs T1a'!$S$7)/'Calculs T1a'!$S$7)*100,0),ROUND((ABS(AP452-$B452)/$B452)*100,0))), "No Prediction")</f>
        <v>0</v>
      </c>
      <c r="AS452" s="5">
        <f>IFERROR(IF(AR452=$B452,0,IF($B452=0,ROUND((ABS(AR452-'Calculs T1a'!$S$7)/'Calculs T1a'!$S$7)*100,0),ROUND((ABS(AR452-$B452)/$B452)*100,0))), "No Prediction")</f>
        <v>0</v>
      </c>
      <c r="AU452" s="5">
        <f>IFERROR(IF(AT452=$B452,0,IF($B452=0,ROUND((ABS(AT452-'Calculs T1a'!$S$7)/'Calculs T1a'!$S$7)*100,0),ROUND((ABS(AT452-$B452)/$B452)*100,0))), "No Prediction")</f>
        <v>0</v>
      </c>
      <c r="AW452" s="5">
        <f>IFERROR(IF(AV452=$B452,0,IF($B452=0,ROUND((ABS(AV452-'Calculs T1a'!$S$7)/'Calculs T1a'!$S$7)*100,0),ROUND((ABS(AV452-$B452)/$B452)*100,0))), "No Prediction")</f>
        <v>0</v>
      </c>
      <c r="BB452" s="5">
        <f>IFERROR(IF(BA452=$B452,0,IF($B452=0,ROUND((ABS(BA452-'Calculs T1a'!$S$7)/'Calculs T1a'!$S$7)*100,0),ROUND((ABS(BA452-$B452)/$B452)*100,0))), "No Prediction")</f>
        <v>0</v>
      </c>
      <c r="BD452" s="5">
        <f>IFERROR(IF(BC452=$B452,0,IF($B452=0,ROUND((ABS(BC452-'Calculs T1a'!$S$7)/'Calculs T1a'!$S$7)*100,0),ROUND((ABS(BC452-$B452)/$B452)*100,0))), "No Prediction")</f>
        <v>0</v>
      </c>
      <c r="BF452" s="5">
        <f>IFERROR(IF(BE452=$B452,0,IF($B452=0,ROUND((ABS(BE452-'Calculs T1a'!$S$7)/'Calculs T1a'!$S$7)*100,0),ROUND((ABS(BE452-$B452)/$B452)*100,0))), "No Prediction")</f>
        <v>0</v>
      </c>
      <c r="BH452" s="5">
        <f>IFERROR(IF(BG452=$B452,0,IF($B452=0,ROUND((ABS(BG452-'Calculs T1a'!$S$7)/'Calculs T1a'!$S$7)*100,0),ROUND((ABS(BG452-$B452)/$B452)*100,0))), "No Prediction")</f>
        <v>0</v>
      </c>
      <c r="BJ452" s="5">
        <f>IFERROR(IF(BI452=$B452,0,IF($B452=0,ROUND((ABS(BI452-'Calculs T1a'!$S$7)/'Calculs T1a'!$S$7)*100,0),ROUND((ABS(BI452-$B452)/$B452)*100,0))), "No Prediction")</f>
        <v>0</v>
      </c>
      <c r="BL452" s="5">
        <f>IFERROR(IF(BK452=$B452,0,IF($B452=0,ROUND((ABS(BK452-'Calculs T1a'!$S$7)/'Calculs T1a'!$S$7)*100,0),ROUND((ABS(BK452-$B452)/$B452)*100,0))), "No Prediction")</f>
        <v>0</v>
      </c>
      <c r="BN452" s="5">
        <f>IFERROR(IF(BM452=$B452,0,IF($B452=0,ROUND((ABS(BM452-'Calculs T1a'!$S$7)/'Calculs T1a'!$S$7)*100,0),ROUND((ABS(BM452-$B452)/$B452)*100,0))), "No Prediction")</f>
        <v>0</v>
      </c>
      <c r="BP452" s="5">
        <f>IFERROR(IF(BO452=$B452,0,IF($B452=0,ROUND((ABS(BO452-'Calculs T1a'!$S$7)/'Calculs T1a'!$S$7)*100,0),ROUND((ABS(BO452-$B452)/$B452)*100,0))), "No Prediction")</f>
        <v>0</v>
      </c>
      <c r="BR452" s="5">
        <f>IFERROR(IF(BQ452=$B452,0,IF($B452=0,ROUND((ABS(BQ452-'Calculs T1a'!$S$7)/'Calculs T1a'!$S$7)*100,0),ROUND((ABS(BQ452-$B452)/$B452)*100,0))), "No Prediction")</f>
        <v>0</v>
      </c>
      <c r="BT452" s="5">
        <f>IFERROR(IF(BS452=$B452,0,IF($B452=0,ROUND((ABS(BS452-'Calculs T1a'!$S$7)/'Calculs T1a'!$S$7)*100,0),ROUND((ABS(BS452-$B452)/$B452)*100,0))), "No Prediction")</f>
        <v>0</v>
      </c>
      <c r="BV452" s="5">
        <f>IFERROR(IF(BU452=$B452,0,IF($B452=0,ROUND((ABS(BU452-'Calculs T1a'!$S$7)/'Calculs T1a'!$S$7)*100,0),ROUND((ABS(BU452-$B452)/$B452)*100,0))), "No Prediction")</f>
        <v>0</v>
      </c>
    </row>
    <row r="453" spans="4:74" x14ac:dyDescent="0.3">
      <c r="D453" s="5">
        <f>IFERROR(IF(C453=$B453,0,IF($B453=0,ROUND((ABS(C453-'Calculs T1a'!$S$7)/'Calculs T1a'!$S$7)*100,0),ROUND((ABS(C453-$B453)/$B453)*100,0))), "No Prediction")</f>
        <v>0</v>
      </c>
      <c r="F453" s="5">
        <f>IFERROR(IF(E453=$B453,0,IF($B453=0,ROUND((ABS(E453-'Calculs T1a'!$S$7)/'Calculs T1a'!$S$7)*100,0),ROUND((ABS(E453-$B453)/$B453)*100,0))), "No Prediction")</f>
        <v>0</v>
      </c>
      <c r="H453" s="5">
        <f>IFERROR(IF(G453=$B453,0,IF($B453=0,ROUND((ABS(G453-'Calculs T1a'!$S$7)/'Calculs T1a'!$S$7)*100,0),ROUND((ABS(G453-$B453)/$B453)*100,0))), "No Prediction")</f>
        <v>0</v>
      </c>
      <c r="J453" s="5">
        <f>IFERROR(IF(I453=$B453,0,IF($B453=0,ROUND((ABS(I453-'Calculs T1a'!$S$7)/'Calculs T1a'!$S$7)*100,0),ROUND((ABS(I453-$B453)/$B453)*100,0))), "No Prediction")</f>
        <v>0</v>
      </c>
      <c r="L453" s="5">
        <f>IFERROR(IF(K453=$B453,0,IF($B453=0,ROUND((ABS(K453-'Calculs T1a'!$S$7)/'Calculs T1a'!$S$7)*100,0),ROUND((ABS(K453-$B453)/$B453)*100,0))), "No Prediction")</f>
        <v>0</v>
      </c>
      <c r="N453" s="5">
        <f>IFERROR(IF(M453=$B453,0,IF($B453=0,ROUND((ABS(M453-'Calculs T1a'!$S$7)/'Calculs T1a'!$S$7)*100,0),ROUND((ABS(M453-$B453)/$B453)*100,0))), "No Prediction")</f>
        <v>0</v>
      </c>
      <c r="P453" s="5">
        <f>IFERROR(IF(O453=$B453,0,IF($B453=0,ROUND((ABS(O453-'Calculs T1a'!$S$7)/'Calculs T1a'!$S$7)*100,0),ROUND((ABS(O453-$B453)/$B453)*100,0))), "No Prediction")</f>
        <v>0</v>
      </c>
      <c r="R453" s="5">
        <f>IFERROR(IF(Q453=$B453,0,IF($B453=0,ROUND((ABS(Q453-'Calculs T1a'!$S$7)/'Calculs T1a'!$S$7)*100,0),ROUND((ABS(Q453-$B453)/$B453)*100,0))), "No Prediction")</f>
        <v>0</v>
      </c>
      <c r="T453" s="5">
        <f>IFERROR(IF(S453=$B453,0,IF($B453=0,ROUND((ABS(S453-'Calculs T1a'!$S$7)/'Calculs T1a'!$S$7)*100,0),ROUND((ABS(S453-$B453)/$B453)*100,0))), "No Prediction")</f>
        <v>0</v>
      </c>
      <c r="V453" s="5">
        <f>IFERROR(IF(U453=$B453,0,IF($B453=0,ROUND((ABS(U453-'Calculs T1a'!$S$7)/'Calculs T1a'!$S$7)*100,0),ROUND((ABS(U453-$B453)/$B453)*100,0))), "No Prediction")</f>
        <v>0</v>
      </c>
      <c r="X453" s="5">
        <f>IFERROR(IF(W453=$B453,0,IF($B453=0,ROUND((ABS(W453-'Calculs T1a'!$S$7)/'Calculs T1a'!$S$7)*100,0),ROUND((ABS(W453-$B453)/$B453)*100,0))), "No Prediction")</f>
        <v>0</v>
      </c>
      <c r="AC453" s="5">
        <f>IFERROR(IF(AB453=$B453,0,IF($B453=0,ROUND((ABS(AB453-'Calculs T1a'!$S$7)/'Calculs T1a'!$S$7)*100,0),ROUND((ABS(AB453-$B453)/$B453)*100,0))), "No Prediction")</f>
        <v>0</v>
      </c>
      <c r="AE453" s="5">
        <f>IFERROR(IF(AD453=$B453,0,IF($B453=0,ROUND((ABS(AD453-'Calculs T1a'!$S$7)/'Calculs T1a'!$S$7)*100,0),ROUND((ABS(AD453-$B453)/$B453)*100,0))), "No Prediction")</f>
        <v>0</v>
      </c>
      <c r="AG453" s="5">
        <f>IFERROR(IF(AF453=$B453,0,IF($B453=0,ROUND((ABS(AF453-'Calculs T1a'!$S$7)/'Calculs T1a'!$S$7)*100,0),ROUND((ABS(AF453-$B453)/$B453)*100,0))), "No Prediction")</f>
        <v>0</v>
      </c>
      <c r="AI453" s="5">
        <f>IFERROR(IF(AH453=$B453,0,IF($B453=0,ROUND((ABS(AH453-'Calculs T1a'!$S$7)/'Calculs T1a'!$S$7)*100,0),ROUND((ABS(AH453-$B453)/$B453)*100,0))), "No Prediction")</f>
        <v>0</v>
      </c>
      <c r="AK453" s="5">
        <f>IFERROR(IF(AJ453=$B453,0,IF($B453=0,ROUND((ABS(AJ453-'Calculs T1a'!$S$7)/'Calculs T1a'!$S$7)*100,0),ROUND((ABS(AJ453-$B453)/$B453)*100,0))), "No Prediction")</f>
        <v>0</v>
      </c>
      <c r="AM453" s="5">
        <f>IFERROR(IF(AL453=$B453,0,IF($B453=0,ROUND((ABS(AL453-'Calculs T1a'!$S$7)/'Calculs T1a'!$S$7)*100,0),ROUND((ABS(AL453-$B453)/$B453)*100,0))), "No Prediction")</f>
        <v>0</v>
      </c>
      <c r="AO453" s="5">
        <f>IFERROR(IF(AN453=$B453,0,IF($B453=0,ROUND((ABS(AN453-'Calculs T1a'!$S$7)/'Calculs T1a'!$S$7)*100,0),ROUND((ABS(AN453-$B453)/$B453)*100,0))), "No Prediction")</f>
        <v>0</v>
      </c>
      <c r="AQ453" s="5">
        <f>IFERROR(IF(AP453=$B453,0,IF($B453=0,ROUND((ABS(AP453-'Calculs T1a'!$S$7)/'Calculs T1a'!$S$7)*100,0),ROUND((ABS(AP453-$B453)/$B453)*100,0))), "No Prediction")</f>
        <v>0</v>
      </c>
      <c r="AS453" s="5">
        <f>IFERROR(IF(AR453=$B453,0,IF($B453=0,ROUND((ABS(AR453-'Calculs T1a'!$S$7)/'Calculs T1a'!$S$7)*100,0),ROUND((ABS(AR453-$B453)/$B453)*100,0))), "No Prediction")</f>
        <v>0</v>
      </c>
      <c r="AU453" s="5">
        <f>IFERROR(IF(AT453=$B453,0,IF($B453=0,ROUND((ABS(AT453-'Calculs T1a'!$S$7)/'Calculs T1a'!$S$7)*100,0),ROUND((ABS(AT453-$B453)/$B453)*100,0))), "No Prediction")</f>
        <v>0</v>
      </c>
      <c r="AW453" s="5">
        <f>IFERROR(IF(AV453=$B453,0,IF($B453=0,ROUND((ABS(AV453-'Calculs T1a'!$S$7)/'Calculs T1a'!$S$7)*100,0),ROUND((ABS(AV453-$B453)/$B453)*100,0))), "No Prediction")</f>
        <v>0</v>
      </c>
      <c r="BB453" s="5">
        <f>IFERROR(IF(BA453=$B453,0,IF($B453=0,ROUND((ABS(BA453-'Calculs T1a'!$S$7)/'Calculs T1a'!$S$7)*100,0),ROUND((ABS(BA453-$B453)/$B453)*100,0))), "No Prediction")</f>
        <v>0</v>
      </c>
      <c r="BD453" s="5">
        <f>IFERROR(IF(BC453=$B453,0,IF($B453=0,ROUND((ABS(BC453-'Calculs T1a'!$S$7)/'Calculs T1a'!$S$7)*100,0),ROUND((ABS(BC453-$B453)/$B453)*100,0))), "No Prediction")</f>
        <v>0</v>
      </c>
      <c r="BF453" s="5">
        <f>IFERROR(IF(BE453=$B453,0,IF($B453=0,ROUND((ABS(BE453-'Calculs T1a'!$S$7)/'Calculs T1a'!$S$7)*100,0),ROUND((ABS(BE453-$B453)/$B453)*100,0))), "No Prediction")</f>
        <v>0</v>
      </c>
      <c r="BH453" s="5">
        <f>IFERROR(IF(BG453=$B453,0,IF($B453=0,ROUND((ABS(BG453-'Calculs T1a'!$S$7)/'Calculs T1a'!$S$7)*100,0),ROUND((ABS(BG453-$B453)/$B453)*100,0))), "No Prediction")</f>
        <v>0</v>
      </c>
      <c r="BJ453" s="5">
        <f>IFERROR(IF(BI453=$B453,0,IF($B453=0,ROUND((ABS(BI453-'Calculs T1a'!$S$7)/'Calculs T1a'!$S$7)*100,0),ROUND((ABS(BI453-$B453)/$B453)*100,0))), "No Prediction")</f>
        <v>0</v>
      </c>
      <c r="BL453" s="5">
        <f>IFERROR(IF(BK453=$B453,0,IF($B453=0,ROUND((ABS(BK453-'Calculs T1a'!$S$7)/'Calculs T1a'!$S$7)*100,0),ROUND((ABS(BK453-$B453)/$B453)*100,0))), "No Prediction")</f>
        <v>0</v>
      </c>
      <c r="BN453" s="5">
        <f>IFERROR(IF(BM453=$B453,0,IF($B453=0,ROUND((ABS(BM453-'Calculs T1a'!$S$7)/'Calculs T1a'!$S$7)*100,0),ROUND((ABS(BM453-$B453)/$B453)*100,0))), "No Prediction")</f>
        <v>0</v>
      </c>
      <c r="BP453" s="5">
        <f>IFERROR(IF(BO453=$B453,0,IF($B453=0,ROUND((ABS(BO453-'Calculs T1a'!$S$7)/'Calculs T1a'!$S$7)*100,0),ROUND((ABS(BO453-$B453)/$B453)*100,0))), "No Prediction")</f>
        <v>0</v>
      </c>
      <c r="BR453" s="5">
        <f>IFERROR(IF(BQ453=$B453,0,IF($B453=0,ROUND((ABS(BQ453-'Calculs T1a'!$S$7)/'Calculs T1a'!$S$7)*100,0),ROUND((ABS(BQ453-$B453)/$B453)*100,0))), "No Prediction")</f>
        <v>0</v>
      </c>
      <c r="BT453" s="5">
        <f>IFERROR(IF(BS453=$B453,0,IF($B453=0,ROUND((ABS(BS453-'Calculs T1a'!$S$7)/'Calculs T1a'!$S$7)*100,0),ROUND((ABS(BS453-$B453)/$B453)*100,0))), "No Prediction")</f>
        <v>0</v>
      </c>
      <c r="BV453" s="5">
        <f>IFERROR(IF(BU453=$B453,0,IF($B453=0,ROUND((ABS(BU453-'Calculs T1a'!$S$7)/'Calculs T1a'!$S$7)*100,0),ROUND((ABS(BU453-$B453)/$B453)*100,0))), "No Prediction")</f>
        <v>0</v>
      </c>
    </row>
    <row r="454" spans="4:74" x14ac:dyDescent="0.3">
      <c r="D454" s="5">
        <f>IFERROR(IF(C454=$B454,0,IF($B454=0,ROUND((ABS(C454-'Calculs T1a'!$S$7)/'Calculs T1a'!$S$7)*100,0),ROUND((ABS(C454-$B454)/$B454)*100,0))), "No Prediction")</f>
        <v>0</v>
      </c>
      <c r="F454" s="5">
        <f>IFERROR(IF(E454=$B454,0,IF($B454=0,ROUND((ABS(E454-'Calculs T1a'!$S$7)/'Calculs T1a'!$S$7)*100,0),ROUND((ABS(E454-$B454)/$B454)*100,0))), "No Prediction")</f>
        <v>0</v>
      </c>
      <c r="H454" s="5">
        <f>IFERROR(IF(G454=$B454,0,IF($B454=0,ROUND((ABS(G454-'Calculs T1a'!$S$7)/'Calculs T1a'!$S$7)*100,0),ROUND((ABS(G454-$B454)/$B454)*100,0))), "No Prediction")</f>
        <v>0</v>
      </c>
      <c r="J454" s="5">
        <f>IFERROR(IF(I454=$B454,0,IF($B454=0,ROUND((ABS(I454-'Calculs T1a'!$S$7)/'Calculs T1a'!$S$7)*100,0),ROUND((ABS(I454-$B454)/$B454)*100,0))), "No Prediction")</f>
        <v>0</v>
      </c>
      <c r="L454" s="5">
        <f>IFERROR(IF(K454=$B454,0,IF($B454=0,ROUND((ABS(K454-'Calculs T1a'!$S$7)/'Calculs T1a'!$S$7)*100,0),ROUND((ABS(K454-$B454)/$B454)*100,0))), "No Prediction")</f>
        <v>0</v>
      </c>
      <c r="N454" s="5">
        <f>IFERROR(IF(M454=$B454,0,IF($B454=0,ROUND((ABS(M454-'Calculs T1a'!$S$7)/'Calculs T1a'!$S$7)*100,0),ROUND((ABS(M454-$B454)/$B454)*100,0))), "No Prediction")</f>
        <v>0</v>
      </c>
      <c r="P454" s="5">
        <f>IFERROR(IF(O454=$B454,0,IF($B454=0,ROUND((ABS(O454-'Calculs T1a'!$S$7)/'Calculs T1a'!$S$7)*100,0),ROUND((ABS(O454-$B454)/$B454)*100,0))), "No Prediction")</f>
        <v>0</v>
      </c>
      <c r="R454" s="5">
        <f>IFERROR(IF(Q454=$B454,0,IF($B454=0,ROUND((ABS(Q454-'Calculs T1a'!$S$7)/'Calculs T1a'!$S$7)*100,0),ROUND((ABS(Q454-$B454)/$B454)*100,0))), "No Prediction")</f>
        <v>0</v>
      </c>
      <c r="T454" s="5">
        <f>IFERROR(IF(S454=$B454,0,IF($B454=0,ROUND((ABS(S454-'Calculs T1a'!$S$7)/'Calculs T1a'!$S$7)*100,0),ROUND((ABS(S454-$B454)/$B454)*100,0))), "No Prediction")</f>
        <v>0</v>
      </c>
      <c r="V454" s="5">
        <f>IFERROR(IF(U454=$B454,0,IF($B454=0,ROUND((ABS(U454-'Calculs T1a'!$S$7)/'Calculs T1a'!$S$7)*100,0),ROUND((ABS(U454-$B454)/$B454)*100,0))), "No Prediction")</f>
        <v>0</v>
      </c>
      <c r="X454" s="5">
        <f>IFERROR(IF(W454=$B454,0,IF($B454=0,ROUND((ABS(W454-'Calculs T1a'!$S$7)/'Calculs T1a'!$S$7)*100,0),ROUND((ABS(W454-$B454)/$B454)*100,0))), "No Prediction")</f>
        <v>0</v>
      </c>
      <c r="AC454" s="5">
        <f>IFERROR(IF(AB454=$B454,0,IF($B454=0,ROUND((ABS(AB454-'Calculs T1a'!$S$7)/'Calculs T1a'!$S$7)*100,0),ROUND((ABS(AB454-$B454)/$B454)*100,0))), "No Prediction")</f>
        <v>0</v>
      </c>
      <c r="AE454" s="5">
        <f>IFERROR(IF(AD454=$B454,0,IF($B454=0,ROUND((ABS(AD454-'Calculs T1a'!$S$7)/'Calculs T1a'!$S$7)*100,0),ROUND((ABS(AD454-$B454)/$B454)*100,0))), "No Prediction")</f>
        <v>0</v>
      </c>
      <c r="AG454" s="5">
        <f>IFERROR(IF(AF454=$B454,0,IF($B454=0,ROUND((ABS(AF454-'Calculs T1a'!$S$7)/'Calculs T1a'!$S$7)*100,0),ROUND((ABS(AF454-$B454)/$B454)*100,0))), "No Prediction")</f>
        <v>0</v>
      </c>
      <c r="AI454" s="5">
        <f>IFERROR(IF(AH454=$B454,0,IF($B454=0,ROUND((ABS(AH454-'Calculs T1a'!$S$7)/'Calculs T1a'!$S$7)*100,0),ROUND((ABS(AH454-$B454)/$B454)*100,0))), "No Prediction")</f>
        <v>0</v>
      </c>
      <c r="AK454" s="5">
        <f>IFERROR(IF(AJ454=$B454,0,IF($B454=0,ROUND((ABS(AJ454-'Calculs T1a'!$S$7)/'Calculs T1a'!$S$7)*100,0),ROUND((ABS(AJ454-$B454)/$B454)*100,0))), "No Prediction")</f>
        <v>0</v>
      </c>
      <c r="AM454" s="5">
        <f>IFERROR(IF(AL454=$B454,0,IF($B454=0,ROUND((ABS(AL454-'Calculs T1a'!$S$7)/'Calculs T1a'!$S$7)*100,0),ROUND((ABS(AL454-$B454)/$B454)*100,0))), "No Prediction")</f>
        <v>0</v>
      </c>
      <c r="AO454" s="5">
        <f>IFERROR(IF(AN454=$B454,0,IF($B454=0,ROUND((ABS(AN454-'Calculs T1a'!$S$7)/'Calculs T1a'!$S$7)*100,0),ROUND((ABS(AN454-$B454)/$B454)*100,0))), "No Prediction")</f>
        <v>0</v>
      </c>
      <c r="AQ454" s="5">
        <f>IFERROR(IF(AP454=$B454,0,IF($B454=0,ROUND((ABS(AP454-'Calculs T1a'!$S$7)/'Calculs T1a'!$S$7)*100,0),ROUND((ABS(AP454-$B454)/$B454)*100,0))), "No Prediction")</f>
        <v>0</v>
      </c>
      <c r="AS454" s="5">
        <f>IFERROR(IF(AR454=$B454,0,IF($B454=0,ROUND((ABS(AR454-'Calculs T1a'!$S$7)/'Calculs T1a'!$S$7)*100,0),ROUND((ABS(AR454-$B454)/$B454)*100,0))), "No Prediction")</f>
        <v>0</v>
      </c>
      <c r="AU454" s="5">
        <f>IFERROR(IF(AT454=$B454,0,IF($B454=0,ROUND((ABS(AT454-'Calculs T1a'!$S$7)/'Calculs T1a'!$S$7)*100,0),ROUND((ABS(AT454-$B454)/$B454)*100,0))), "No Prediction")</f>
        <v>0</v>
      </c>
      <c r="AW454" s="5">
        <f>IFERROR(IF(AV454=$B454,0,IF($B454=0,ROUND((ABS(AV454-'Calculs T1a'!$S$7)/'Calculs T1a'!$S$7)*100,0),ROUND((ABS(AV454-$B454)/$B454)*100,0))), "No Prediction")</f>
        <v>0</v>
      </c>
      <c r="BB454" s="5">
        <f>IFERROR(IF(BA454=$B454,0,IF($B454=0,ROUND((ABS(BA454-'Calculs T1a'!$S$7)/'Calculs T1a'!$S$7)*100,0),ROUND((ABS(BA454-$B454)/$B454)*100,0))), "No Prediction")</f>
        <v>0</v>
      </c>
      <c r="BD454" s="5">
        <f>IFERROR(IF(BC454=$B454,0,IF($B454=0,ROUND((ABS(BC454-'Calculs T1a'!$S$7)/'Calculs T1a'!$S$7)*100,0),ROUND((ABS(BC454-$B454)/$B454)*100,0))), "No Prediction")</f>
        <v>0</v>
      </c>
      <c r="BF454" s="5">
        <f>IFERROR(IF(BE454=$B454,0,IF($B454=0,ROUND((ABS(BE454-'Calculs T1a'!$S$7)/'Calculs T1a'!$S$7)*100,0),ROUND((ABS(BE454-$B454)/$B454)*100,0))), "No Prediction")</f>
        <v>0</v>
      </c>
      <c r="BH454" s="5">
        <f>IFERROR(IF(BG454=$B454,0,IF($B454=0,ROUND((ABS(BG454-'Calculs T1a'!$S$7)/'Calculs T1a'!$S$7)*100,0),ROUND((ABS(BG454-$B454)/$B454)*100,0))), "No Prediction")</f>
        <v>0</v>
      </c>
      <c r="BJ454" s="5">
        <f>IFERROR(IF(BI454=$B454,0,IF($B454=0,ROUND((ABS(BI454-'Calculs T1a'!$S$7)/'Calculs T1a'!$S$7)*100,0),ROUND((ABS(BI454-$B454)/$B454)*100,0))), "No Prediction")</f>
        <v>0</v>
      </c>
      <c r="BL454" s="5">
        <f>IFERROR(IF(BK454=$B454,0,IF($B454=0,ROUND((ABS(BK454-'Calculs T1a'!$S$7)/'Calculs T1a'!$S$7)*100,0),ROUND((ABS(BK454-$B454)/$B454)*100,0))), "No Prediction")</f>
        <v>0</v>
      </c>
      <c r="BN454" s="5">
        <f>IFERROR(IF(BM454=$B454,0,IF($B454=0,ROUND((ABS(BM454-'Calculs T1a'!$S$7)/'Calculs T1a'!$S$7)*100,0),ROUND((ABS(BM454-$B454)/$B454)*100,0))), "No Prediction")</f>
        <v>0</v>
      </c>
      <c r="BP454" s="5">
        <f>IFERROR(IF(BO454=$B454,0,IF($B454=0,ROUND((ABS(BO454-'Calculs T1a'!$S$7)/'Calculs T1a'!$S$7)*100,0),ROUND((ABS(BO454-$B454)/$B454)*100,0))), "No Prediction")</f>
        <v>0</v>
      </c>
      <c r="BR454" s="5">
        <f>IFERROR(IF(BQ454=$B454,0,IF($B454=0,ROUND((ABS(BQ454-'Calculs T1a'!$S$7)/'Calculs T1a'!$S$7)*100,0),ROUND((ABS(BQ454-$B454)/$B454)*100,0))), "No Prediction")</f>
        <v>0</v>
      </c>
      <c r="BT454" s="5">
        <f>IFERROR(IF(BS454=$B454,0,IF($B454=0,ROUND((ABS(BS454-'Calculs T1a'!$S$7)/'Calculs T1a'!$S$7)*100,0),ROUND((ABS(BS454-$B454)/$B454)*100,0))), "No Prediction")</f>
        <v>0</v>
      </c>
      <c r="BV454" s="5">
        <f>IFERROR(IF(BU454=$B454,0,IF($B454=0,ROUND((ABS(BU454-'Calculs T1a'!$S$7)/'Calculs T1a'!$S$7)*100,0),ROUND((ABS(BU454-$B454)/$B454)*100,0))), "No Prediction")</f>
        <v>0</v>
      </c>
    </row>
    <row r="455" spans="4:74" x14ac:dyDescent="0.3">
      <c r="D455" s="5">
        <f>IFERROR(IF(C455=$B455,0,IF($B455=0,ROUND((ABS(C455-'Calculs T1a'!$S$7)/'Calculs T1a'!$S$7)*100,0),ROUND((ABS(C455-$B455)/$B455)*100,0))), "No Prediction")</f>
        <v>0</v>
      </c>
      <c r="F455" s="5">
        <f>IFERROR(IF(E455=$B455,0,IF($B455=0,ROUND((ABS(E455-'Calculs T1a'!$S$7)/'Calculs T1a'!$S$7)*100,0),ROUND((ABS(E455-$B455)/$B455)*100,0))), "No Prediction")</f>
        <v>0</v>
      </c>
      <c r="H455" s="5">
        <f>IFERROR(IF(G455=$B455,0,IF($B455=0,ROUND((ABS(G455-'Calculs T1a'!$S$7)/'Calculs T1a'!$S$7)*100,0),ROUND((ABS(G455-$B455)/$B455)*100,0))), "No Prediction")</f>
        <v>0</v>
      </c>
      <c r="J455" s="5">
        <f>IFERROR(IF(I455=$B455,0,IF($B455=0,ROUND((ABS(I455-'Calculs T1a'!$S$7)/'Calculs T1a'!$S$7)*100,0),ROUND((ABS(I455-$B455)/$B455)*100,0))), "No Prediction")</f>
        <v>0</v>
      </c>
      <c r="L455" s="5">
        <f>IFERROR(IF(K455=$B455,0,IF($B455=0,ROUND((ABS(K455-'Calculs T1a'!$S$7)/'Calculs T1a'!$S$7)*100,0),ROUND((ABS(K455-$B455)/$B455)*100,0))), "No Prediction")</f>
        <v>0</v>
      </c>
      <c r="N455" s="5">
        <f>IFERROR(IF(M455=$B455,0,IF($B455=0,ROUND((ABS(M455-'Calculs T1a'!$S$7)/'Calculs T1a'!$S$7)*100,0),ROUND((ABS(M455-$B455)/$B455)*100,0))), "No Prediction")</f>
        <v>0</v>
      </c>
      <c r="P455" s="5">
        <f>IFERROR(IF(O455=$B455,0,IF($B455=0,ROUND((ABS(O455-'Calculs T1a'!$S$7)/'Calculs T1a'!$S$7)*100,0),ROUND((ABS(O455-$B455)/$B455)*100,0))), "No Prediction")</f>
        <v>0</v>
      </c>
      <c r="R455" s="5">
        <f>IFERROR(IF(Q455=$B455,0,IF($B455=0,ROUND((ABS(Q455-'Calculs T1a'!$S$7)/'Calculs T1a'!$S$7)*100,0),ROUND((ABS(Q455-$B455)/$B455)*100,0))), "No Prediction")</f>
        <v>0</v>
      </c>
      <c r="T455" s="5">
        <f>IFERROR(IF(S455=$B455,0,IF($B455=0,ROUND((ABS(S455-'Calculs T1a'!$S$7)/'Calculs T1a'!$S$7)*100,0),ROUND((ABS(S455-$B455)/$B455)*100,0))), "No Prediction")</f>
        <v>0</v>
      </c>
      <c r="V455" s="5">
        <f>IFERROR(IF(U455=$B455,0,IF($B455=0,ROUND((ABS(U455-'Calculs T1a'!$S$7)/'Calculs T1a'!$S$7)*100,0),ROUND((ABS(U455-$B455)/$B455)*100,0))), "No Prediction")</f>
        <v>0</v>
      </c>
      <c r="X455" s="5">
        <f>IFERROR(IF(W455=$B455,0,IF($B455=0,ROUND((ABS(W455-'Calculs T1a'!$S$7)/'Calculs T1a'!$S$7)*100,0),ROUND((ABS(W455-$B455)/$B455)*100,0))), "No Prediction")</f>
        <v>0</v>
      </c>
      <c r="AC455" s="5">
        <f>IFERROR(IF(AB455=$B455,0,IF($B455=0,ROUND((ABS(AB455-'Calculs T1a'!$S$7)/'Calculs T1a'!$S$7)*100,0),ROUND((ABS(AB455-$B455)/$B455)*100,0))), "No Prediction")</f>
        <v>0</v>
      </c>
      <c r="AE455" s="5">
        <f>IFERROR(IF(AD455=$B455,0,IF($B455=0,ROUND((ABS(AD455-'Calculs T1a'!$S$7)/'Calculs T1a'!$S$7)*100,0),ROUND((ABS(AD455-$B455)/$B455)*100,0))), "No Prediction")</f>
        <v>0</v>
      </c>
      <c r="AG455" s="5">
        <f>IFERROR(IF(AF455=$B455,0,IF($B455=0,ROUND((ABS(AF455-'Calculs T1a'!$S$7)/'Calculs T1a'!$S$7)*100,0),ROUND((ABS(AF455-$B455)/$B455)*100,0))), "No Prediction")</f>
        <v>0</v>
      </c>
      <c r="AI455" s="5">
        <f>IFERROR(IF(AH455=$B455,0,IF($B455=0,ROUND((ABS(AH455-'Calculs T1a'!$S$7)/'Calculs T1a'!$S$7)*100,0),ROUND((ABS(AH455-$B455)/$B455)*100,0))), "No Prediction")</f>
        <v>0</v>
      </c>
      <c r="AK455" s="5">
        <f>IFERROR(IF(AJ455=$B455,0,IF($B455=0,ROUND((ABS(AJ455-'Calculs T1a'!$S$7)/'Calculs T1a'!$S$7)*100,0),ROUND((ABS(AJ455-$B455)/$B455)*100,0))), "No Prediction")</f>
        <v>0</v>
      </c>
      <c r="AM455" s="5">
        <f>IFERROR(IF(AL455=$B455,0,IF($B455=0,ROUND((ABS(AL455-'Calculs T1a'!$S$7)/'Calculs T1a'!$S$7)*100,0),ROUND((ABS(AL455-$B455)/$B455)*100,0))), "No Prediction")</f>
        <v>0</v>
      </c>
      <c r="AO455" s="5">
        <f>IFERROR(IF(AN455=$B455,0,IF($B455=0,ROUND((ABS(AN455-'Calculs T1a'!$S$7)/'Calculs T1a'!$S$7)*100,0),ROUND((ABS(AN455-$B455)/$B455)*100,0))), "No Prediction")</f>
        <v>0</v>
      </c>
      <c r="AQ455" s="5">
        <f>IFERROR(IF(AP455=$B455,0,IF($B455=0,ROUND((ABS(AP455-'Calculs T1a'!$S$7)/'Calculs T1a'!$S$7)*100,0),ROUND((ABS(AP455-$B455)/$B455)*100,0))), "No Prediction")</f>
        <v>0</v>
      </c>
      <c r="AS455" s="5">
        <f>IFERROR(IF(AR455=$B455,0,IF($B455=0,ROUND((ABS(AR455-'Calculs T1a'!$S$7)/'Calculs T1a'!$S$7)*100,0),ROUND((ABS(AR455-$B455)/$B455)*100,0))), "No Prediction")</f>
        <v>0</v>
      </c>
      <c r="AU455" s="5">
        <f>IFERROR(IF(AT455=$B455,0,IF($B455=0,ROUND((ABS(AT455-'Calculs T1a'!$S$7)/'Calculs T1a'!$S$7)*100,0),ROUND((ABS(AT455-$B455)/$B455)*100,0))), "No Prediction")</f>
        <v>0</v>
      </c>
      <c r="AW455" s="5">
        <f>IFERROR(IF(AV455=$B455,0,IF($B455=0,ROUND((ABS(AV455-'Calculs T1a'!$S$7)/'Calculs T1a'!$S$7)*100,0),ROUND((ABS(AV455-$B455)/$B455)*100,0))), "No Prediction")</f>
        <v>0</v>
      </c>
      <c r="BB455" s="5">
        <f>IFERROR(IF(BA455=$B455,0,IF($B455=0,ROUND((ABS(BA455-'Calculs T1a'!$S$7)/'Calculs T1a'!$S$7)*100,0),ROUND((ABS(BA455-$B455)/$B455)*100,0))), "No Prediction")</f>
        <v>0</v>
      </c>
      <c r="BD455" s="5">
        <f>IFERROR(IF(BC455=$B455,0,IF($B455=0,ROUND((ABS(BC455-'Calculs T1a'!$S$7)/'Calculs T1a'!$S$7)*100,0),ROUND((ABS(BC455-$B455)/$B455)*100,0))), "No Prediction")</f>
        <v>0</v>
      </c>
      <c r="BF455" s="5">
        <f>IFERROR(IF(BE455=$B455,0,IF($B455=0,ROUND((ABS(BE455-'Calculs T1a'!$S$7)/'Calculs T1a'!$S$7)*100,0),ROUND((ABS(BE455-$B455)/$B455)*100,0))), "No Prediction")</f>
        <v>0</v>
      </c>
      <c r="BH455" s="5">
        <f>IFERROR(IF(BG455=$B455,0,IF($B455=0,ROUND((ABS(BG455-'Calculs T1a'!$S$7)/'Calculs T1a'!$S$7)*100,0),ROUND((ABS(BG455-$B455)/$B455)*100,0))), "No Prediction")</f>
        <v>0</v>
      </c>
      <c r="BJ455" s="5">
        <f>IFERROR(IF(BI455=$B455,0,IF($B455=0,ROUND((ABS(BI455-'Calculs T1a'!$S$7)/'Calculs T1a'!$S$7)*100,0),ROUND((ABS(BI455-$B455)/$B455)*100,0))), "No Prediction")</f>
        <v>0</v>
      </c>
      <c r="BL455" s="5">
        <f>IFERROR(IF(BK455=$B455,0,IF($B455=0,ROUND((ABS(BK455-'Calculs T1a'!$S$7)/'Calculs T1a'!$S$7)*100,0),ROUND((ABS(BK455-$B455)/$B455)*100,0))), "No Prediction")</f>
        <v>0</v>
      </c>
      <c r="BN455" s="5">
        <f>IFERROR(IF(BM455=$B455,0,IF($B455=0,ROUND((ABS(BM455-'Calculs T1a'!$S$7)/'Calculs T1a'!$S$7)*100,0),ROUND((ABS(BM455-$B455)/$B455)*100,0))), "No Prediction")</f>
        <v>0</v>
      </c>
      <c r="BP455" s="5">
        <f>IFERROR(IF(BO455=$B455,0,IF($B455=0,ROUND((ABS(BO455-'Calculs T1a'!$S$7)/'Calculs T1a'!$S$7)*100,0),ROUND((ABS(BO455-$B455)/$B455)*100,0))), "No Prediction")</f>
        <v>0</v>
      </c>
      <c r="BR455" s="5">
        <f>IFERROR(IF(BQ455=$B455,0,IF($B455=0,ROUND((ABS(BQ455-'Calculs T1a'!$S$7)/'Calculs T1a'!$S$7)*100,0),ROUND((ABS(BQ455-$B455)/$B455)*100,0))), "No Prediction")</f>
        <v>0</v>
      </c>
      <c r="BT455" s="5">
        <f>IFERROR(IF(BS455=$B455,0,IF($B455=0,ROUND((ABS(BS455-'Calculs T1a'!$S$7)/'Calculs T1a'!$S$7)*100,0),ROUND((ABS(BS455-$B455)/$B455)*100,0))), "No Prediction")</f>
        <v>0</v>
      </c>
      <c r="BV455" s="5">
        <f>IFERROR(IF(BU455=$B455,0,IF($B455=0,ROUND((ABS(BU455-'Calculs T1a'!$S$7)/'Calculs T1a'!$S$7)*100,0),ROUND((ABS(BU455-$B455)/$B455)*100,0))), "No Prediction")</f>
        <v>0</v>
      </c>
    </row>
    <row r="456" spans="4:74" x14ac:dyDescent="0.3">
      <c r="D456" s="5">
        <f>IFERROR(IF(C456=$B456,0,IF($B456=0,ROUND((ABS(C456-'Calculs T1a'!$S$7)/'Calculs T1a'!$S$7)*100,0),ROUND((ABS(C456-$B456)/$B456)*100,0))), "No Prediction")</f>
        <v>0</v>
      </c>
      <c r="F456" s="5">
        <f>IFERROR(IF(E456=$B456,0,IF($B456=0,ROUND((ABS(E456-'Calculs T1a'!$S$7)/'Calculs T1a'!$S$7)*100,0),ROUND((ABS(E456-$B456)/$B456)*100,0))), "No Prediction")</f>
        <v>0</v>
      </c>
      <c r="H456" s="5">
        <f>IFERROR(IF(G456=$B456,0,IF($B456=0,ROUND((ABS(G456-'Calculs T1a'!$S$7)/'Calculs T1a'!$S$7)*100,0),ROUND((ABS(G456-$B456)/$B456)*100,0))), "No Prediction")</f>
        <v>0</v>
      </c>
      <c r="J456" s="5">
        <f>IFERROR(IF(I456=$B456,0,IF($B456=0,ROUND((ABS(I456-'Calculs T1a'!$S$7)/'Calculs T1a'!$S$7)*100,0),ROUND((ABS(I456-$B456)/$B456)*100,0))), "No Prediction")</f>
        <v>0</v>
      </c>
      <c r="L456" s="5">
        <f>IFERROR(IF(K456=$B456,0,IF($B456=0,ROUND((ABS(K456-'Calculs T1a'!$S$7)/'Calculs T1a'!$S$7)*100,0),ROUND((ABS(K456-$B456)/$B456)*100,0))), "No Prediction")</f>
        <v>0</v>
      </c>
      <c r="N456" s="5">
        <f>IFERROR(IF(M456=$B456,0,IF($B456=0,ROUND((ABS(M456-'Calculs T1a'!$S$7)/'Calculs T1a'!$S$7)*100,0),ROUND((ABS(M456-$B456)/$B456)*100,0))), "No Prediction")</f>
        <v>0</v>
      </c>
      <c r="P456" s="5">
        <f>IFERROR(IF(O456=$B456,0,IF($B456=0,ROUND((ABS(O456-'Calculs T1a'!$S$7)/'Calculs T1a'!$S$7)*100,0),ROUND((ABS(O456-$B456)/$B456)*100,0))), "No Prediction")</f>
        <v>0</v>
      </c>
      <c r="R456" s="5">
        <f>IFERROR(IF(Q456=$B456,0,IF($B456=0,ROUND((ABS(Q456-'Calculs T1a'!$S$7)/'Calculs T1a'!$S$7)*100,0),ROUND((ABS(Q456-$B456)/$B456)*100,0))), "No Prediction")</f>
        <v>0</v>
      </c>
      <c r="T456" s="5">
        <f>IFERROR(IF(S456=$B456,0,IF($B456=0,ROUND((ABS(S456-'Calculs T1a'!$S$7)/'Calculs T1a'!$S$7)*100,0),ROUND((ABS(S456-$B456)/$B456)*100,0))), "No Prediction")</f>
        <v>0</v>
      </c>
      <c r="V456" s="5">
        <f>IFERROR(IF(U456=$B456,0,IF($B456=0,ROUND((ABS(U456-'Calculs T1a'!$S$7)/'Calculs T1a'!$S$7)*100,0),ROUND((ABS(U456-$B456)/$B456)*100,0))), "No Prediction")</f>
        <v>0</v>
      </c>
      <c r="X456" s="5">
        <f>IFERROR(IF(W456=$B456,0,IF($B456=0,ROUND((ABS(W456-'Calculs T1a'!$S$7)/'Calculs T1a'!$S$7)*100,0),ROUND((ABS(W456-$B456)/$B456)*100,0))), "No Prediction")</f>
        <v>0</v>
      </c>
      <c r="AC456" s="5">
        <f>IFERROR(IF(AB456=$B456,0,IF($B456=0,ROUND((ABS(AB456-'Calculs T1a'!$S$7)/'Calculs T1a'!$S$7)*100,0),ROUND((ABS(AB456-$B456)/$B456)*100,0))), "No Prediction")</f>
        <v>0</v>
      </c>
      <c r="AE456" s="5">
        <f>IFERROR(IF(AD456=$B456,0,IF($B456=0,ROUND((ABS(AD456-'Calculs T1a'!$S$7)/'Calculs T1a'!$S$7)*100,0),ROUND((ABS(AD456-$B456)/$B456)*100,0))), "No Prediction")</f>
        <v>0</v>
      </c>
      <c r="AG456" s="5">
        <f>IFERROR(IF(AF456=$B456,0,IF($B456=0,ROUND((ABS(AF456-'Calculs T1a'!$S$7)/'Calculs T1a'!$S$7)*100,0),ROUND((ABS(AF456-$B456)/$B456)*100,0))), "No Prediction")</f>
        <v>0</v>
      </c>
      <c r="AI456" s="5">
        <f>IFERROR(IF(AH456=$B456,0,IF($B456=0,ROUND((ABS(AH456-'Calculs T1a'!$S$7)/'Calculs T1a'!$S$7)*100,0),ROUND((ABS(AH456-$B456)/$B456)*100,0))), "No Prediction")</f>
        <v>0</v>
      </c>
      <c r="AK456" s="5">
        <f>IFERROR(IF(AJ456=$B456,0,IF($B456=0,ROUND((ABS(AJ456-'Calculs T1a'!$S$7)/'Calculs T1a'!$S$7)*100,0),ROUND((ABS(AJ456-$B456)/$B456)*100,0))), "No Prediction")</f>
        <v>0</v>
      </c>
      <c r="AM456" s="5">
        <f>IFERROR(IF(AL456=$B456,0,IF($B456=0,ROUND((ABS(AL456-'Calculs T1a'!$S$7)/'Calculs T1a'!$S$7)*100,0),ROUND((ABS(AL456-$B456)/$B456)*100,0))), "No Prediction")</f>
        <v>0</v>
      </c>
      <c r="AO456" s="5">
        <f>IFERROR(IF(AN456=$B456,0,IF($B456=0,ROUND((ABS(AN456-'Calculs T1a'!$S$7)/'Calculs T1a'!$S$7)*100,0),ROUND((ABS(AN456-$B456)/$B456)*100,0))), "No Prediction")</f>
        <v>0</v>
      </c>
      <c r="AQ456" s="5">
        <f>IFERROR(IF(AP456=$B456,0,IF($B456=0,ROUND((ABS(AP456-'Calculs T1a'!$S$7)/'Calculs T1a'!$S$7)*100,0),ROUND((ABS(AP456-$B456)/$B456)*100,0))), "No Prediction")</f>
        <v>0</v>
      </c>
      <c r="AS456" s="5">
        <f>IFERROR(IF(AR456=$B456,0,IF($B456=0,ROUND((ABS(AR456-'Calculs T1a'!$S$7)/'Calculs T1a'!$S$7)*100,0),ROUND((ABS(AR456-$B456)/$B456)*100,0))), "No Prediction")</f>
        <v>0</v>
      </c>
      <c r="AU456" s="5">
        <f>IFERROR(IF(AT456=$B456,0,IF($B456=0,ROUND((ABS(AT456-'Calculs T1a'!$S$7)/'Calculs T1a'!$S$7)*100,0),ROUND((ABS(AT456-$B456)/$B456)*100,0))), "No Prediction")</f>
        <v>0</v>
      </c>
      <c r="AW456" s="5">
        <f>IFERROR(IF(AV456=$B456,0,IF($B456=0,ROUND((ABS(AV456-'Calculs T1a'!$S$7)/'Calculs T1a'!$S$7)*100,0),ROUND((ABS(AV456-$B456)/$B456)*100,0))), "No Prediction")</f>
        <v>0</v>
      </c>
      <c r="BB456" s="5">
        <f>IFERROR(IF(BA456=$B456,0,IF($B456=0,ROUND((ABS(BA456-'Calculs T1a'!$S$7)/'Calculs T1a'!$S$7)*100,0),ROUND((ABS(BA456-$B456)/$B456)*100,0))), "No Prediction")</f>
        <v>0</v>
      </c>
      <c r="BD456" s="5">
        <f>IFERROR(IF(BC456=$B456,0,IF($B456=0,ROUND((ABS(BC456-'Calculs T1a'!$S$7)/'Calculs T1a'!$S$7)*100,0),ROUND((ABS(BC456-$B456)/$B456)*100,0))), "No Prediction")</f>
        <v>0</v>
      </c>
      <c r="BF456" s="5">
        <f>IFERROR(IF(BE456=$B456,0,IF($B456=0,ROUND((ABS(BE456-'Calculs T1a'!$S$7)/'Calculs T1a'!$S$7)*100,0),ROUND((ABS(BE456-$B456)/$B456)*100,0))), "No Prediction")</f>
        <v>0</v>
      </c>
      <c r="BH456" s="5">
        <f>IFERROR(IF(BG456=$B456,0,IF($B456=0,ROUND((ABS(BG456-'Calculs T1a'!$S$7)/'Calculs T1a'!$S$7)*100,0),ROUND((ABS(BG456-$B456)/$B456)*100,0))), "No Prediction")</f>
        <v>0</v>
      </c>
      <c r="BJ456" s="5">
        <f>IFERROR(IF(BI456=$B456,0,IF($B456=0,ROUND((ABS(BI456-'Calculs T1a'!$S$7)/'Calculs T1a'!$S$7)*100,0),ROUND((ABS(BI456-$B456)/$B456)*100,0))), "No Prediction")</f>
        <v>0</v>
      </c>
      <c r="BL456" s="5">
        <f>IFERROR(IF(BK456=$B456,0,IF($B456=0,ROUND((ABS(BK456-'Calculs T1a'!$S$7)/'Calculs T1a'!$S$7)*100,0),ROUND((ABS(BK456-$B456)/$B456)*100,0))), "No Prediction")</f>
        <v>0</v>
      </c>
      <c r="BN456" s="5">
        <f>IFERROR(IF(BM456=$B456,0,IF($B456=0,ROUND((ABS(BM456-'Calculs T1a'!$S$7)/'Calculs T1a'!$S$7)*100,0),ROUND((ABS(BM456-$B456)/$B456)*100,0))), "No Prediction")</f>
        <v>0</v>
      </c>
      <c r="BP456" s="5">
        <f>IFERROR(IF(BO456=$B456,0,IF($B456=0,ROUND((ABS(BO456-'Calculs T1a'!$S$7)/'Calculs T1a'!$S$7)*100,0),ROUND((ABS(BO456-$B456)/$B456)*100,0))), "No Prediction")</f>
        <v>0</v>
      </c>
      <c r="BR456" s="5">
        <f>IFERROR(IF(BQ456=$B456,0,IF($B456=0,ROUND((ABS(BQ456-'Calculs T1a'!$S$7)/'Calculs T1a'!$S$7)*100,0),ROUND((ABS(BQ456-$B456)/$B456)*100,0))), "No Prediction")</f>
        <v>0</v>
      </c>
      <c r="BT456" s="5">
        <f>IFERROR(IF(BS456=$B456,0,IF($B456=0,ROUND((ABS(BS456-'Calculs T1a'!$S$7)/'Calculs T1a'!$S$7)*100,0),ROUND((ABS(BS456-$B456)/$B456)*100,0))), "No Prediction")</f>
        <v>0</v>
      </c>
      <c r="BV456" s="5">
        <f>IFERROR(IF(BU456=$B456,0,IF($B456=0,ROUND((ABS(BU456-'Calculs T1a'!$S$7)/'Calculs T1a'!$S$7)*100,0),ROUND((ABS(BU456-$B456)/$B456)*100,0))), "No Prediction")</f>
        <v>0</v>
      </c>
    </row>
    <row r="457" spans="4:74" x14ac:dyDescent="0.3">
      <c r="D457" s="5">
        <f>IFERROR(IF(C457=$B457,0,IF($B457=0,ROUND((ABS(C457-'Calculs T1a'!$S$7)/'Calculs T1a'!$S$7)*100,0),ROUND((ABS(C457-$B457)/$B457)*100,0))), "No Prediction")</f>
        <v>0</v>
      </c>
      <c r="F457" s="5">
        <f>IFERROR(IF(E457=$B457,0,IF($B457=0,ROUND((ABS(E457-'Calculs T1a'!$S$7)/'Calculs T1a'!$S$7)*100,0),ROUND((ABS(E457-$B457)/$B457)*100,0))), "No Prediction")</f>
        <v>0</v>
      </c>
      <c r="H457" s="5">
        <f>IFERROR(IF(G457=$B457,0,IF($B457=0,ROUND((ABS(G457-'Calculs T1a'!$S$7)/'Calculs T1a'!$S$7)*100,0),ROUND((ABS(G457-$B457)/$B457)*100,0))), "No Prediction")</f>
        <v>0</v>
      </c>
      <c r="J457" s="5">
        <f>IFERROR(IF(I457=$B457,0,IF($B457=0,ROUND((ABS(I457-'Calculs T1a'!$S$7)/'Calculs T1a'!$S$7)*100,0),ROUND((ABS(I457-$B457)/$B457)*100,0))), "No Prediction")</f>
        <v>0</v>
      </c>
      <c r="L457" s="5">
        <f>IFERROR(IF(K457=$B457,0,IF($B457=0,ROUND((ABS(K457-'Calculs T1a'!$S$7)/'Calculs T1a'!$S$7)*100,0),ROUND((ABS(K457-$B457)/$B457)*100,0))), "No Prediction")</f>
        <v>0</v>
      </c>
      <c r="N457" s="5">
        <f>IFERROR(IF(M457=$B457,0,IF($B457=0,ROUND((ABS(M457-'Calculs T1a'!$S$7)/'Calculs T1a'!$S$7)*100,0),ROUND((ABS(M457-$B457)/$B457)*100,0))), "No Prediction")</f>
        <v>0</v>
      </c>
      <c r="P457" s="5">
        <f>IFERROR(IF(O457=$B457,0,IF($B457=0,ROUND((ABS(O457-'Calculs T1a'!$S$7)/'Calculs T1a'!$S$7)*100,0),ROUND((ABS(O457-$B457)/$B457)*100,0))), "No Prediction")</f>
        <v>0</v>
      </c>
      <c r="R457" s="5">
        <f>IFERROR(IF(Q457=$B457,0,IF($B457=0,ROUND((ABS(Q457-'Calculs T1a'!$S$7)/'Calculs T1a'!$S$7)*100,0),ROUND((ABS(Q457-$B457)/$B457)*100,0))), "No Prediction")</f>
        <v>0</v>
      </c>
      <c r="T457" s="5">
        <f>IFERROR(IF(S457=$B457,0,IF($B457=0,ROUND((ABS(S457-'Calculs T1a'!$S$7)/'Calculs T1a'!$S$7)*100,0),ROUND((ABS(S457-$B457)/$B457)*100,0))), "No Prediction")</f>
        <v>0</v>
      </c>
      <c r="V457" s="5">
        <f>IFERROR(IF(U457=$B457,0,IF($B457=0,ROUND((ABS(U457-'Calculs T1a'!$S$7)/'Calculs T1a'!$S$7)*100,0),ROUND((ABS(U457-$B457)/$B457)*100,0))), "No Prediction")</f>
        <v>0</v>
      </c>
      <c r="X457" s="5">
        <f>IFERROR(IF(W457=$B457,0,IF($B457=0,ROUND((ABS(W457-'Calculs T1a'!$S$7)/'Calculs T1a'!$S$7)*100,0),ROUND((ABS(W457-$B457)/$B457)*100,0))), "No Prediction")</f>
        <v>0</v>
      </c>
      <c r="AC457" s="5">
        <f>IFERROR(IF(AB457=$B457,0,IF($B457=0,ROUND((ABS(AB457-'Calculs T1a'!$S$7)/'Calculs T1a'!$S$7)*100,0),ROUND((ABS(AB457-$B457)/$B457)*100,0))), "No Prediction")</f>
        <v>0</v>
      </c>
      <c r="AE457" s="5">
        <f>IFERROR(IF(AD457=$B457,0,IF($B457=0,ROUND((ABS(AD457-'Calculs T1a'!$S$7)/'Calculs T1a'!$S$7)*100,0),ROUND((ABS(AD457-$B457)/$B457)*100,0))), "No Prediction")</f>
        <v>0</v>
      </c>
      <c r="AG457" s="5">
        <f>IFERROR(IF(AF457=$B457,0,IF($B457=0,ROUND((ABS(AF457-'Calculs T1a'!$S$7)/'Calculs T1a'!$S$7)*100,0),ROUND((ABS(AF457-$B457)/$B457)*100,0))), "No Prediction")</f>
        <v>0</v>
      </c>
      <c r="AI457" s="5">
        <f>IFERROR(IF(AH457=$B457,0,IF($B457=0,ROUND((ABS(AH457-'Calculs T1a'!$S$7)/'Calculs T1a'!$S$7)*100,0),ROUND((ABS(AH457-$B457)/$B457)*100,0))), "No Prediction")</f>
        <v>0</v>
      </c>
      <c r="AK457" s="5">
        <f>IFERROR(IF(AJ457=$B457,0,IF($B457=0,ROUND((ABS(AJ457-'Calculs T1a'!$S$7)/'Calculs T1a'!$S$7)*100,0),ROUND((ABS(AJ457-$B457)/$B457)*100,0))), "No Prediction")</f>
        <v>0</v>
      </c>
      <c r="AM457" s="5">
        <f>IFERROR(IF(AL457=$B457,0,IF($B457=0,ROUND((ABS(AL457-'Calculs T1a'!$S$7)/'Calculs T1a'!$S$7)*100,0),ROUND((ABS(AL457-$B457)/$B457)*100,0))), "No Prediction")</f>
        <v>0</v>
      </c>
      <c r="AO457" s="5">
        <f>IFERROR(IF(AN457=$B457,0,IF($B457=0,ROUND((ABS(AN457-'Calculs T1a'!$S$7)/'Calculs T1a'!$S$7)*100,0),ROUND((ABS(AN457-$B457)/$B457)*100,0))), "No Prediction")</f>
        <v>0</v>
      </c>
      <c r="AQ457" s="5">
        <f>IFERROR(IF(AP457=$B457,0,IF($B457=0,ROUND((ABS(AP457-'Calculs T1a'!$S$7)/'Calculs T1a'!$S$7)*100,0),ROUND((ABS(AP457-$B457)/$B457)*100,0))), "No Prediction")</f>
        <v>0</v>
      </c>
      <c r="AS457" s="5">
        <f>IFERROR(IF(AR457=$B457,0,IF($B457=0,ROUND((ABS(AR457-'Calculs T1a'!$S$7)/'Calculs T1a'!$S$7)*100,0),ROUND((ABS(AR457-$B457)/$B457)*100,0))), "No Prediction")</f>
        <v>0</v>
      </c>
      <c r="AU457" s="5">
        <f>IFERROR(IF(AT457=$B457,0,IF($B457=0,ROUND((ABS(AT457-'Calculs T1a'!$S$7)/'Calculs T1a'!$S$7)*100,0),ROUND((ABS(AT457-$B457)/$B457)*100,0))), "No Prediction")</f>
        <v>0</v>
      </c>
      <c r="AW457" s="5">
        <f>IFERROR(IF(AV457=$B457,0,IF($B457=0,ROUND((ABS(AV457-'Calculs T1a'!$S$7)/'Calculs T1a'!$S$7)*100,0),ROUND((ABS(AV457-$B457)/$B457)*100,0))), "No Prediction")</f>
        <v>0</v>
      </c>
      <c r="BB457" s="5">
        <f>IFERROR(IF(BA457=$B457,0,IF($B457=0,ROUND((ABS(BA457-'Calculs T1a'!$S$7)/'Calculs T1a'!$S$7)*100,0),ROUND((ABS(BA457-$B457)/$B457)*100,0))), "No Prediction")</f>
        <v>0</v>
      </c>
      <c r="BD457" s="5">
        <f>IFERROR(IF(BC457=$B457,0,IF($B457=0,ROUND((ABS(BC457-'Calculs T1a'!$S$7)/'Calculs T1a'!$S$7)*100,0),ROUND((ABS(BC457-$B457)/$B457)*100,0))), "No Prediction")</f>
        <v>0</v>
      </c>
      <c r="BF457" s="5">
        <f>IFERROR(IF(BE457=$B457,0,IF($B457=0,ROUND((ABS(BE457-'Calculs T1a'!$S$7)/'Calculs T1a'!$S$7)*100,0),ROUND((ABS(BE457-$B457)/$B457)*100,0))), "No Prediction")</f>
        <v>0</v>
      </c>
      <c r="BH457" s="5">
        <f>IFERROR(IF(BG457=$B457,0,IF($B457=0,ROUND((ABS(BG457-'Calculs T1a'!$S$7)/'Calculs T1a'!$S$7)*100,0),ROUND((ABS(BG457-$B457)/$B457)*100,0))), "No Prediction")</f>
        <v>0</v>
      </c>
      <c r="BJ457" s="5">
        <f>IFERROR(IF(BI457=$B457,0,IF($B457=0,ROUND((ABS(BI457-'Calculs T1a'!$S$7)/'Calculs T1a'!$S$7)*100,0),ROUND((ABS(BI457-$B457)/$B457)*100,0))), "No Prediction")</f>
        <v>0</v>
      </c>
      <c r="BL457" s="5">
        <f>IFERROR(IF(BK457=$B457,0,IF($B457=0,ROUND((ABS(BK457-'Calculs T1a'!$S$7)/'Calculs T1a'!$S$7)*100,0),ROUND((ABS(BK457-$B457)/$B457)*100,0))), "No Prediction")</f>
        <v>0</v>
      </c>
      <c r="BN457" s="5">
        <f>IFERROR(IF(BM457=$B457,0,IF($B457=0,ROUND((ABS(BM457-'Calculs T1a'!$S$7)/'Calculs T1a'!$S$7)*100,0),ROUND((ABS(BM457-$B457)/$B457)*100,0))), "No Prediction")</f>
        <v>0</v>
      </c>
      <c r="BP457" s="5">
        <f>IFERROR(IF(BO457=$B457,0,IF($B457=0,ROUND((ABS(BO457-'Calculs T1a'!$S$7)/'Calculs T1a'!$S$7)*100,0),ROUND((ABS(BO457-$B457)/$B457)*100,0))), "No Prediction")</f>
        <v>0</v>
      </c>
      <c r="BR457" s="5">
        <f>IFERROR(IF(BQ457=$B457,0,IF($B457=0,ROUND((ABS(BQ457-'Calculs T1a'!$S$7)/'Calculs T1a'!$S$7)*100,0),ROUND((ABS(BQ457-$B457)/$B457)*100,0))), "No Prediction")</f>
        <v>0</v>
      </c>
      <c r="BT457" s="5">
        <f>IFERROR(IF(BS457=$B457,0,IF($B457=0,ROUND((ABS(BS457-'Calculs T1a'!$S$7)/'Calculs T1a'!$S$7)*100,0),ROUND((ABS(BS457-$B457)/$B457)*100,0))), "No Prediction")</f>
        <v>0</v>
      </c>
      <c r="BV457" s="5">
        <f>IFERROR(IF(BU457=$B457,0,IF($B457=0,ROUND((ABS(BU457-'Calculs T1a'!$S$7)/'Calculs T1a'!$S$7)*100,0),ROUND((ABS(BU457-$B457)/$B457)*100,0))), "No Prediction")</f>
        <v>0</v>
      </c>
    </row>
    <row r="458" spans="4:74" x14ac:dyDescent="0.3">
      <c r="D458" s="5">
        <f>IFERROR(IF(C458=$B458,0,IF($B458=0,ROUND((ABS(C458-'Calculs T1a'!$S$7)/'Calculs T1a'!$S$7)*100,0),ROUND((ABS(C458-$B458)/$B458)*100,0))), "No Prediction")</f>
        <v>0</v>
      </c>
      <c r="F458" s="5">
        <f>IFERROR(IF(E458=$B458,0,IF($B458=0,ROUND((ABS(E458-'Calculs T1a'!$S$7)/'Calculs T1a'!$S$7)*100,0),ROUND((ABS(E458-$B458)/$B458)*100,0))), "No Prediction")</f>
        <v>0</v>
      </c>
      <c r="H458" s="5">
        <f>IFERROR(IF(G458=$B458,0,IF($B458=0,ROUND((ABS(G458-'Calculs T1a'!$S$7)/'Calculs T1a'!$S$7)*100,0),ROUND((ABS(G458-$B458)/$B458)*100,0))), "No Prediction")</f>
        <v>0</v>
      </c>
      <c r="J458" s="5">
        <f>IFERROR(IF(I458=$B458,0,IF($B458=0,ROUND((ABS(I458-'Calculs T1a'!$S$7)/'Calculs T1a'!$S$7)*100,0),ROUND((ABS(I458-$B458)/$B458)*100,0))), "No Prediction")</f>
        <v>0</v>
      </c>
      <c r="L458" s="5">
        <f>IFERROR(IF(K458=$B458,0,IF($B458=0,ROUND((ABS(K458-'Calculs T1a'!$S$7)/'Calculs T1a'!$S$7)*100,0),ROUND((ABS(K458-$B458)/$B458)*100,0))), "No Prediction")</f>
        <v>0</v>
      </c>
      <c r="N458" s="5">
        <f>IFERROR(IF(M458=$B458,0,IF($B458=0,ROUND((ABS(M458-'Calculs T1a'!$S$7)/'Calculs T1a'!$S$7)*100,0),ROUND((ABS(M458-$B458)/$B458)*100,0))), "No Prediction")</f>
        <v>0</v>
      </c>
      <c r="P458" s="5">
        <f>IFERROR(IF(O458=$B458,0,IF($B458=0,ROUND((ABS(O458-'Calculs T1a'!$S$7)/'Calculs T1a'!$S$7)*100,0),ROUND((ABS(O458-$B458)/$B458)*100,0))), "No Prediction")</f>
        <v>0</v>
      </c>
      <c r="R458" s="5">
        <f>IFERROR(IF(Q458=$B458,0,IF($B458=0,ROUND((ABS(Q458-'Calculs T1a'!$S$7)/'Calculs T1a'!$S$7)*100,0),ROUND((ABS(Q458-$B458)/$B458)*100,0))), "No Prediction")</f>
        <v>0</v>
      </c>
      <c r="T458" s="5">
        <f>IFERROR(IF(S458=$B458,0,IF($B458=0,ROUND((ABS(S458-'Calculs T1a'!$S$7)/'Calculs T1a'!$S$7)*100,0),ROUND((ABS(S458-$B458)/$B458)*100,0))), "No Prediction")</f>
        <v>0</v>
      </c>
      <c r="V458" s="5">
        <f>IFERROR(IF(U458=$B458,0,IF($B458=0,ROUND((ABS(U458-'Calculs T1a'!$S$7)/'Calculs T1a'!$S$7)*100,0),ROUND((ABS(U458-$B458)/$B458)*100,0))), "No Prediction")</f>
        <v>0</v>
      </c>
      <c r="X458" s="5">
        <f>IFERROR(IF(W458=$B458,0,IF($B458=0,ROUND((ABS(W458-'Calculs T1a'!$S$7)/'Calculs T1a'!$S$7)*100,0),ROUND((ABS(W458-$B458)/$B458)*100,0))), "No Prediction")</f>
        <v>0</v>
      </c>
      <c r="AC458" s="5">
        <f>IFERROR(IF(AB458=$B458,0,IF($B458=0,ROUND((ABS(AB458-'Calculs T1a'!$S$7)/'Calculs T1a'!$S$7)*100,0),ROUND((ABS(AB458-$B458)/$B458)*100,0))), "No Prediction")</f>
        <v>0</v>
      </c>
      <c r="AE458" s="5">
        <f>IFERROR(IF(AD458=$B458,0,IF($B458=0,ROUND((ABS(AD458-'Calculs T1a'!$S$7)/'Calculs T1a'!$S$7)*100,0),ROUND((ABS(AD458-$B458)/$B458)*100,0))), "No Prediction")</f>
        <v>0</v>
      </c>
      <c r="AG458" s="5">
        <f>IFERROR(IF(AF458=$B458,0,IF($B458=0,ROUND((ABS(AF458-'Calculs T1a'!$S$7)/'Calculs T1a'!$S$7)*100,0),ROUND((ABS(AF458-$B458)/$B458)*100,0))), "No Prediction")</f>
        <v>0</v>
      </c>
      <c r="AI458" s="5">
        <f>IFERROR(IF(AH458=$B458,0,IF($B458=0,ROUND((ABS(AH458-'Calculs T1a'!$S$7)/'Calculs T1a'!$S$7)*100,0),ROUND((ABS(AH458-$B458)/$B458)*100,0))), "No Prediction")</f>
        <v>0</v>
      </c>
      <c r="AK458" s="5">
        <f>IFERROR(IF(AJ458=$B458,0,IF($B458=0,ROUND((ABS(AJ458-'Calculs T1a'!$S$7)/'Calculs T1a'!$S$7)*100,0),ROUND((ABS(AJ458-$B458)/$B458)*100,0))), "No Prediction")</f>
        <v>0</v>
      </c>
      <c r="AM458" s="5">
        <f>IFERROR(IF(AL458=$B458,0,IF($B458=0,ROUND((ABS(AL458-'Calculs T1a'!$S$7)/'Calculs T1a'!$S$7)*100,0),ROUND((ABS(AL458-$B458)/$B458)*100,0))), "No Prediction")</f>
        <v>0</v>
      </c>
      <c r="AO458" s="5">
        <f>IFERROR(IF(AN458=$B458,0,IF($B458=0,ROUND((ABS(AN458-'Calculs T1a'!$S$7)/'Calculs T1a'!$S$7)*100,0),ROUND((ABS(AN458-$B458)/$B458)*100,0))), "No Prediction")</f>
        <v>0</v>
      </c>
      <c r="AQ458" s="5">
        <f>IFERROR(IF(AP458=$B458,0,IF($B458=0,ROUND((ABS(AP458-'Calculs T1a'!$S$7)/'Calculs T1a'!$S$7)*100,0),ROUND((ABS(AP458-$B458)/$B458)*100,0))), "No Prediction")</f>
        <v>0</v>
      </c>
      <c r="AS458" s="5">
        <f>IFERROR(IF(AR458=$B458,0,IF($B458=0,ROUND((ABS(AR458-'Calculs T1a'!$S$7)/'Calculs T1a'!$S$7)*100,0),ROUND((ABS(AR458-$B458)/$B458)*100,0))), "No Prediction")</f>
        <v>0</v>
      </c>
      <c r="AU458" s="5">
        <f>IFERROR(IF(AT458=$B458,0,IF($B458=0,ROUND((ABS(AT458-'Calculs T1a'!$S$7)/'Calculs T1a'!$S$7)*100,0),ROUND((ABS(AT458-$B458)/$B458)*100,0))), "No Prediction")</f>
        <v>0</v>
      </c>
      <c r="AW458" s="5">
        <f>IFERROR(IF(AV458=$B458,0,IF($B458=0,ROUND((ABS(AV458-'Calculs T1a'!$S$7)/'Calculs T1a'!$S$7)*100,0),ROUND((ABS(AV458-$B458)/$B458)*100,0))), "No Prediction")</f>
        <v>0</v>
      </c>
      <c r="BB458" s="5">
        <f>IFERROR(IF(BA458=$B458,0,IF($B458=0,ROUND((ABS(BA458-'Calculs T1a'!$S$7)/'Calculs T1a'!$S$7)*100,0),ROUND((ABS(BA458-$B458)/$B458)*100,0))), "No Prediction")</f>
        <v>0</v>
      </c>
      <c r="BD458" s="5">
        <f>IFERROR(IF(BC458=$B458,0,IF($B458=0,ROUND((ABS(BC458-'Calculs T1a'!$S$7)/'Calculs T1a'!$S$7)*100,0),ROUND((ABS(BC458-$B458)/$B458)*100,0))), "No Prediction")</f>
        <v>0</v>
      </c>
      <c r="BF458" s="5">
        <f>IFERROR(IF(BE458=$B458,0,IF($B458=0,ROUND((ABS(BE458-'Calculs T1a'!$S$7)/'Calculs T1a'!$S$7)*100,0),ROUND((ABS(BE458-$B458)/$B458)*100,0))), "No Prediction")</f>
        <v>0</v>
      </c>
      <c r="BH458" s="5">
        <f>IFERROR(IF(BG458=$B458,0,IF($B458=0,ROUND((ABS(BG458-'Calculs T1a'!$S$7)/'Calculs T1a'!$S$7)*100,0),ROUND((ABS(BG458-$B458)/$B458)*100,0))), "No Prediction")</f>
        <v>0</v>
      </c>
      <c r="BJ458" s="5">
        <f>IFERROR(IF(BI458=$B458,0,IF($B458=0,ROUND((ABS(BI458-'Calculs T1a'!$S$7)/'Calculs T1a'!$S$7)*100,0),ROUND((ABS(BI458-$B458)/$B458)*100,0))), "No Prediction")</f>
        <v>0</v>
      </c>
      <c r="BL458" s="5">
        <f>IFERROR(IF(BK458=$B458,0,IF($B458=0,ROUND((ABS(BK458-'Calculs T1a'!$S$7)/'Calculs T1a'!$S$7)*100,0),ROUND((ABS(BK458-$B458)/$B458)*100,0))), "No Prediction")</f>
        <v>0</v>
      </c>
      <c r="BN458" s="5">
        <f>IFERROR(IF(BM458=$B458,0,IF($B458=0,ROUND((ABS(BM458-'Calculs T1a'!$S$7)/'Calculs T1a'!$S$7)*100,0),ROUND((ABS(BM458-$B458)/$B458)*100,0))), "No Prediction")</f>
        <v>0</v>
      </c>
      <c r="BP458" s="5">
        <f>IFERROR(IF(BO458=$B458,0,IF($B458=0,ROUND((ABS(BO458-'Calculs T1a'!$S$7)/'Calculs T1a'!$S$7)*100,0),ROUND((ABS(BO458-$B458)/$B458)*100,0))), "No Prediction")</f>
        <v>0</v>
      </c>
      <c r="BR458" s="5">
        <f>IFERROR(IF(BQ458=$B458,0,IF($B458=0,ROUND((ABS(BQ458-'Calculs T1a'!$S$7)/'Calculs T1a'!$S$7)*100,0),ROUND((ABS(BQ458-$B458)/$B458)*100,0))), "No Prediction")</f>
        <v>0</v>
      </c>
      <c r="BT458" s="5">
        <f>IFERROR(IF(BS458=$B458,0,IF($B458=0,ROUND((ABS(BS458-'Calculs T1a'!$S$7)/'Calculs T1a'!$S$7)*100,0),ROUND((ABS(BS458-$B458)/$B458)*100,0))), "No Prediction")</f>
        <v>0</v>
      </c>
      <c r="BV458" s="5">
        <f>IFERROR(IF(BU458=$B458,0,IF($B458=0,ROUND((ABS(BU458-'Calculs T1a'!$S$7)/'Calculs T1a'!$S$7)*100,0),ROUND((ABS(BU458-$B458)/$B458)*100,0))), "No Prediction")</f>
        <v>0</v>
      </c>
    </row>
    <row r="459" spans="4:74" x14ac:dyDescent="0.3">
      <c r="D459" s="5">
        <f>IFERROR(IF(C459=$B459,0,IF($B459=0,ROUND((ABS(C459-'Calculs T1a'!$S$7)/'Calculs T1a'!$S$7)*100,0),ROUND((ABS(C459-$B459)/$B459)*100,0))), "No Prediction")</f>
        <v>0</v>
      </c>
      <c r="F459" s="5">
        <f>IFERROR(IF(E459=$B459,0,IF($B459=0,ROUND((ABS(E459-'Calculs T1a'!$S$7)/'Calculs T1a'!$S$7)*100,0),ROUND((ABS(E459-$B459)/$B459)*100,0))), "No Prediction")</f>
        <v>0</v>
      </c>
      <c r="H459" s="5">
        <f>IFERROR(IF(G459=$B459,0,IF($B459=0,ROUND((ABS(G459-'Calculs T1a'!$S$7)/'Calculs T1a'!$S$7)*100,0),ROUND((ABS(G459-$B459)/$B459)*100,0))), "No Prediction")</f>
        <v>0</v>
      </c>
      <c r="J459" s="5">
        <f>IFERROR(IF(I459=$B459,0,IF($B459=0,ROUND((ABS(I459-'Calculs T1a'!$S$7)/'Calculs T1a'!$S$7)*100,0),ROUND((ABS(I459-$B459)/$B459)*100,0))), "No Prediction")</f>
        <v>0</v>
      </c>
      <c r="L459" s="5">
        <f>IFERROR(IF(K459=$B459,0,IF($B459=0,ROUND((ABS(K459-'Calculs T1a'!$S$7)/'Calculs T1a'!$S$7)*100,0),ROUND((ABS(K459-$B459)/$B459)*100,0))), "No Prediction")</f>
        <v>0</v>
      </c>
      <c r="N459" s="5">
        <f>IFERROR(IF(M459=$B459,0,IF($B459=0,ROUND((ABS(M459-'Calculs T1a'!$S$7)/'Calculs T1a'!$S$7)*100,0),ROUND((ABS(M459-$B459)/$B459)*100,0))), "No Prediction")</f>
        <v>0</v>
      </c>
      <c r="P459" s="5">
        <f>IFERROR(IF(O459=$B459,0,IF($B459=0,ROUND((ABS(O459-'Calculs T1a'!$S$7)/'Calculs T1a'!$S$7)*100,0),ROUND((ABS(O459-$B459)/$B459)*100,0))), "No Prediction")</f>
        <v>0</v>
      </c>
      <c r="R459" s="5">
        <f>IFERROR(IF(Q459=$B459,0,IF($B459=0,ROUND((ABS(Q459-'Calculs T1a'!$S$7)/'Calculs T1a'!$S$7)*100,0),ROUND((ABS(Q459-$B459)/$B459)*100,0))), "No Prediction")</f>
        <v>0</v>
      </c>
      <c r="T459" s="5">
        <f>IFERROR(IF(S459=$B459,0,IF($B459=0,ROUND((ABS(S459-'Calculs T1a'!$S$7)/'Calculs T1a'!$S$7)*100,0),ROUND((ABS(S459-$B459)/$B459)*100,0))), "No Prediction")</f>
        <v>0</v>
      </c>
      <c r="V459" s="5">
        <f>IFERROR(IF(U459=$B459,0,IF($B459=0,ROUND((ABS(U459-'Calculs T1a'!$S$7)/'Calculs T1a'!$S$7)*100,0),ROUND((ABS(U459-$B459)/$B459)*100,0))), "No Prediction")</f>
        <v>0</v>
      </c>
      <c r="X459" s="5">
        <f>IFERROR(IF(W459=$B459,0,IF($B459=0,ROUND((ABS(W459-'Calculs T1a'!$S$7)/'Calculs T1a'!$S$7)*100,0),ROUND((ABS(W459-$B459)/$B459)*100,0))), "No Prediction")</f>
        <v>0</v>
      </c>
      <c r="AC459" s="5">
        <f>IFERROR(IF(AB459=$B459,0,IF($B459=0,ROUND((ABS(AB459-'Calculs T1a'!$S$7)/'Calculs T1a'!$S$7)*100,0),ROUND((ABS(AB459-$B459)/$B459)*100,0))), "No Prediction")</f>
        <v>0</v>
      </c>
      <c r="AE459" s="5">
        <f>IFERROR(IF(AD459=$B459,0,IF($B459=0,ROUND((ABS(AD459-'Calculs T1a'!$S$7)/'Calculs T1a'!$S$7)*100,0),ROUND((ABS(AD459-$B459)/$B459)*100,0))), "No Prediction")</f>
        <v>0</v>
      </c>
      <c r="AG459" s="5">
        <f>IFERROR(IF(AF459=$B459,0,IF($B459=0,ROUND((ABS(AF459-'Calculs T1a'!$S$7)/'Calculs T1a'!$S$7)*100,0),ROUND((ABS(AF459-$B459)/$B459)*100,0))), "No Prediction")</f>
        <v>0</v>
      </c>
      <c r="AI459" s="5">
        <f>IFERROR(IF(AH459=$B459,0,IF($B459=0,ROUND((ABS(AH459-'Calculs T1a'!$S$7)/'Calculs T1a'!$S$7)*100,0),ROUND((ABS(AH459-$B459)/$B459)*100,0))), "No Prediction")</f>
        <v>0</v>
      </c>
      <c r="AK459" s="5">
        <f>IFERROR(IF(AJ459=$B459,0,IF($B459=0,ROUND((ABS(AJ459-'Calculs T1a'!$S$7)/'Calculs T1a'!$S$7)*100,0),ROUND((ABS(AJ459-$B459)/$B459)*100,0))), "No Prediction")</f>
        <v>0</v>
      </c>
      <c r="AM459" s="5">
        <f>IFERROR(IF(AL459=$B459,0,IF($B459=0,ROUND((ABS(AL459-'Calculs T1a'!$S$7)/'Calculs T1a'!$S$7)*100,0),ROUND((ABS(AL459-$B459)/$B459)*100,0))), "No Prediction")</f>
        <v>0</v>
      </c>
      <c r="AO459" s="5">
        <f>IFERROR(IF(AN459=$B459,0,IF($B459=0,ROUND((ABS(AN459-'Calculs T1a'!$S$7)/'Calculs T1a'!$S$7)*100,0),ROUND((ABS(AN459-$B459)/$B459)*100,0))), "No Prediction")</f>
        <v>0</v>
      </c>
      <c r="AQ459" s="5">
        <f>IFERROR(IF(AP459=$B459,0,IF($B459=0,ROUND((ABS(AP459-'Calculs T1a'!$S$7)/'Calculs T1a'!$S$7)*100,0),ROUND((ABS(AP459-$B459)/$B459)*100,0))), "No Prediction")</f>
        <v>0</v>
      </c>
      <c r="AS459" s="5">
        <f>IFERROR(IF(AR459=$B459,0,IF($B459=0,ROUND((ABS(AR459-'Calculs T1a'!$S$7)/'Calculs T1a'!$S$7)*100,0),ROUND((ABS(AR459-$B459)/$B459)*100,0))), "No Prediction")</f>
        <v>0</v>
      </c>
      <c r="AU459" s="5">
        <f>IFERROR(IF(AT459=$B459,0,IF($B459=0,ROUND((ABS(AT459-'Calculs T1a'!$S$7)/'Calculs T1a'!$S$7)*100,0),ROUND((ABS(AT459-$B459)/$B459)*100,0))), "No Prediction")</f>
        <v>0</v>
      </c>
      <c r="AW459" s="5">
        <f>IFERROR(IF(AV459=$B459,0,IF($B459=0,ROUND((ABS(AV459-'Calculs T1a'!$S$7)/'Calculs T1a'!$S$7)*100,0),ROUND((ABS(AV459-$B459)/$B459)*100,0))), "No Prediction")</f>
        <v>0</v>
      </c>
      <c r="BB459" s="5">
        <f>IFERROR(IF(BA459=$B459,0,IF($B459=0,ROUND((ABS(BA459-'Calculs T1a'!$S$7)/'Calculs T1a'!$S$7)*100,0),ROUND((ABS(BA459-$B459)/$B459)*100,0))), "No Prediction")</f>
        <v>0</v>
      </c>
      <c r="BD459" s="5">
        <f>IFERROR(IF(BC459=$B459,0,IF($B459=0,ROUND((ABS(BC459-'Calculs T1a'!$S$7)/'Calculs T1a'!$S$7)*100,0),ROUND((ABS(BC459-$B459)/$B459)*100,0))), "No Prediction")</f>
        <v>0</v>
      </c>
      <c r="BF459" s="5">
        <f>IFERROR(IF(BE459=$B459,0,IF($B459=0,ROUND((ABS(BE459-'Calculs T1a'!$S$7)/'Calculs T1a'!$S$7)*100,0),ROUND((ABS(BE459-$B459)/$B459)*100,0))), "No Prediction")</f>
        <v>0</v>
      </c>
      <c r="BH459" s="5">
        <f>IFERROR(IF(BG459=$B459,0,IF($B459=0,ROUND((ABS(BG459-'Calculs T1a'!$S$7)/'Calculs T1a'!$S$7)*100,0),ROUND((ABS(BG459-$B459)/$B459)*100,0))), "No Prediction")</f>
        <v>0</v>
      </c>
      <c r="BJ459" s="5">
        <f>IFERROR(IF(BI459=$B459,0,IF($B459=0,ROUND((ABS(BI459-'Calculs T1a'!$S$7)/'Calculs T1a'!$S$7)*100,0),ROUND((ABS(BI459-$B459)/$B459)*100,0))), "No Prediction")</f>
        <v>0</v>
      </c>
      <c r="BL459" s="5">
        <f>IFERROR(IF(BK459=$B459,0,IF($B459=0,ROUND((ABS(BK459-'Calculs T1a'!$S$7)/'Calculs T1a'!$S$7)*100,0),ROUND((ABS(BK459-$B459)/$B459)*100,0))), "No Prediction")</f>
        <v>0</v>
      </c>
      <c r="BN459" s="5">
        <f>IFERROR(IF(BM459=$B459,0,IF($B459=0,ROUND((ABS(BM459-'Calculs T1a'!$S$7)/'Calculs T1a'!$S$7)*100,0),ROUND((ABS(BM459-$B459)/$B459)*100,0))), "No Prediction")</f>
        <v>0</v>
      </c>
      <c r="BP459" s="5">
        <f>IFERROR(IF(BO459=$B459,0,IF($B459=0,ROUND((ABS(BO459-'Calculs T1a'!$S$7)/'Calculs T1a'!$S$7)*100,0),ROUND((ABS(BO459-$B459)/$B459)*100,0))), "No Prediction")</f>
        <v>0</v>
      </c>
      <c r="BR459" s="5">
        <f>IFERROR(IF(BQ459=$B459,0,IF($B459=0,ROUND((ABS(BQ459-'Calculs T1a'!$S$7)/'Calculs T1a'!$S$7)*100,0),ROUND((ABS(BQ459-$B459)/$B459)*100,0))), "No Prediction")</f>
        <v>0</v>
      </c>
      <c r="BT459" s="5">
        <f>IFERROR(IF(BS459=$B459,0,IF($B459=0,ROUND((ABS(BS459-'Calculs T1a'!$S$7)/'Calculs T1a'!$S$7)*100,0),ROUND((ABS(BS459-$B459)/$B459)*100,0))), "No Prediction")</f>
        <v>0</v>
      </c>
      <c r="BV459" s="5">
        <f>IFERROR(IF(BU459=$B459,0,IF($B459=0,ROUND((ABS(BU459-'Calculs T1a'!$S$7)/'Calculs T1a'!$S$7)*100,0),ROUND((ABS(BU459-$B459)/$B459)*100,0))), "No Prediction")</f>
        <v>0</v>
      </c>
    </row>
    <row r="460" spans="4:74" x14ac:dyDescent="0.3">
      <c r="D460" s="5">
        <f>IFERROR(IF(C460=$B460,0,IF($B460=0,ROUND((ABS(C460-'Calculs T1a'!$S$7)/'Calculs T1a'!$S$7)*100,0),ROUND((ABS(C460-$B460)/$B460)*100,0))), "No Prediction")</f>
        <v>0</v>
      </c>
      <c r="F460" s="5">
        <f>IFERROR(IF(E460=$B460,0,IF($B460=0,ROUND((ABS(E460-'Calculs T1a'!$S$7)/'Calculs T1a'!$S$7)*100,0),ROUND((ABS(E460-$B460)/$B460)*100,0))), "No Prediction")</f>
        <v>0</v>
      </c>
      <c r="H460" s="5">
        <f>IFERROR(IF(G460=$B460,0,IF($B460=0,ROUND((ABS(G460-'Calculs T1a'!$S$7)/'Calculs T1a'!$S$7)*100,0),ROUND((ABS(G460-$B460)/$B460)*100,0))), "No Prediction")</f>
        <v>0</v>
      </c>
      <c r="J460" s="5">
        <f>IFERROR(IF(I460=$B460,0,IF($B460=0,ROUND((ABS(I460-'Calculs T1a'!$S$7)/'Calculs T1a'!$S$7)*100,0),ROUND((ABS(I460-$B460)/$B460)*100,0))), "No Prediction")</f>
        <v>0</v>
      </c>
      <c r="L460" s="5">
        <f>IFERROR(IF(K460=$B460,0,IF($B460=0,ROUND((ABS(K460-'Calculs T1a'!$S$7)/'Calculs T1a'!$S$7)*100,0),ROUND((ABS(K460-$B460)/$B460)*100,0))), "No Prediction")</f>
        <v>0</v>
      </c>
      <c r="N460" s="5">
        <f>IFERROR(IF(M460=$B460,0,IF($B460=0,ROUND((ABS(M460-'Calculs T1a'!$S$7)/'Calculs T1a'!$S$7)*100,0),ROUND((ABS(M460-$B460)/$B460)*100,0))), "No Prediction")</f>
        <v>0</v>
      </c>
      <c r="P460" s="5">
        <f>IFERROR(IF(O460=$B460,0,IF($B460=0,ROUND((ABS(O460-'Calculs T1a'!$S$7)/'Calculs T1a'!$S$7)*100,0),ROUND((ABS(O460-$B460)/$B460)*100,0))), "No Prediction")</f>
        <v>0</v>
      </c>
      <c r="R460" s="5">
        <f>IFERROR(IF(Q460=$B460,0,IF($B460=0,ROUND((ABS(Q460-'Calculs T1a'!$S$7)/'Calculs T1a'!$S$7)*100,0),ROUND((ABS(Q460-$B460)/$B460)*100,0))), "No Prediction")</f>
        <v>0</v>
      </c>
      <c r="T460" s="5">
        <f>IFERROR(IF(S460=$B460,0,IF($B460=0,ROUND((ABS(S460-'Calculs T1a'!$S$7)/'Calculs T1a'!$S$7)*100,0),ROUND((ABS(S460-$B460)/$B460)*100,0))), "No Prediction")</f>
        <v>0</v>
      </c>
      <c r="V460" s="5">
        <f>IFERROR(IF(U460=$B460,0,IF($B460=0,ROUND((ABS(U460-'Calculs T1a'!$S$7)/'Calculs T1a'!$S$7)*100,0),ROUND((ABS(U460-$B460)/$B460)*100,0))), "No Prediction")</f>
        <v>0</v>
      </c>
      <c r="X460" s="5">
        <f>IFERROR(IF(W460=$B460,0,IF($B460=0,ROUND((ABS(W460-'Calculs T1a'!$S$7)/'Calculs T1a'!$S$7)*100,0),ROUND((ABS(W460-$B460)/$B460)*100,0))), "No Prediction")</f>
        <v>0</v>
      </c>
      <c r="AC460" s="5">
        <f>IFERROR(IF(AB460=$B460,0,IF($B460=0,ROUND((ABS(AB460-'Calculs T1a'!$S$7)/'Calculs T1a'!$S$7)*100,0),ROUND((ABS(AB460-$B460)/$B460)*100,0))), "No Prediction")</f>
        <v>0</v>
      </c>
      <c r="AE460" s="5">
        <f>IFERROR(IF(AD460=$B460,0,IF($B460=0,ROUND((ABS(AD460-'Calculs T1a'!$S$7)/'Calculs T1a'!$S$7)*100,0),ROUND((ABS(AD460-$B460)/$B460)*100,0))), "No Prediction")</f>
        <v>0</v>
      </c>
      <c r="AG460" s="5">
        <f>IFERROR(IF(AF460=$B460,0,IF($B460=0,ROUND((ABS(AF460-'Calculs T1a'!$S$7)/'Calculs T1a'!$S$7)*100,0),ROUND((ABS(AF460-$B460)/$B460)*100,0))), "No Prediction")</f>
        <v>0</v>
      </c>
      <c r="AI460" s="5">
        <f>IFERROR(IF(AH460=$B460,0,IF($B460=0,ROUND((ABS(AH460-'Calculs T1a'!$S$7)/'Calculs T1a'!$S$7)*100,0),ROUND((ABS(AH460-$B460)/$B460)*100,0))), "No Prediction")</f>
        <v>0</v>
      </c>
      <c r="AK460" s="5">
        <f>IFERROR(IF(AJ460=$B460,0,IF($B460=0,ROUND((ABS(AJ460-'Calculs T1a'!$S$7)/'Calculs T1a'!$S$7)*100,0),ROUND((ABS(AJ460-$B460)/$B460)*100,0))), "No Prediction")</f>
        <v>0</v>
      </c>
      <c r="AM460" s="5">
        <f>IFERROR(IF(AL460=$B460,0,IF($B460=0,ROUND((ABS(AL460-'Calculs T1a'!$S$7)/'Calculs T1a'!$S$7)*100,0),ROUND((ABS(AL460-$B460)/$B460)*100,0))), "No Prediction")</f>
        <v>0</v>
      </c>
      <c r="AO460" s="5">
        <f>IFERROR(IF(AN460=$B460,0,IF($B460=0,ROUND((ABS(AN460-'Calculs T1a'!$S$7)/'Calculs T1a'!$S$7)*100,0),ROUND((ABS(AN460-$B460)/$B460)*100,0))), "No Prediction")</f>
        <v>0</v>
      </c>
      <c r="AQ460" s="5">
        <f>IFERROR(IF(AP460=$B460,0,IF($B460=0,ROUND((ABS(AP460-'Calculs T1a'!$S$7)/'Calculs T1a'!$S$7)*100,0),ROUND((ABS(AP460-$B460)/$B460)*100,0))), "No Prediction")</f>
        <v>0</v>
      </c>
      <c r="AS460" s="5">
        <f>IFERROR(IF(AR460=$B460,0,IF($B460=0,ROUND((ABS(AR460-'Calculs T1a'!$S$7)/'Calculs T1a'!$S$7)*100,0),ROUND((ABS(AR460-$B460)/$B460)*100,0))), "No Prediction")</f>
        <v>0</v>
      </c>
      <c r="AU460" s="5">
        <f>IFERROR(IF(AT460=$B460,0,IF($B460=0,ROUND((ABS(AT460-'Calculs T1a'!$S$7)/'Calculs T1a'!$S$7)*100,0),ROUND((ABS(AT460-$B460)/$B460)*100,0))), "No Prediction")</f>
        <v>0</v>
      </c>
      <c r="AW460" s="5">
        <f>IFERROR(IF(AV460=$B460,0,IF($B460=0,ROUND((ABS(AV460-'Calculs T1a'!$S$7)/'Calculs T1a'!$S$7)*100,0),ROUND((ABS(AV460-$B460)/$B460)*100,0))), "No Prediction")</f>
        <v>0</v>
      </c>
      <c r="BB460" s="5">
        <f>IFERROR(IF(BA460=$B460,0,IF($B460=0,ROUND((ABS(BA460-'Calculs T1a'!$S$7)/'Calculs T1a'!$S$7)*100,0),ROUND((ABS(BA460-$B460)/$B460)*100,0))), "No Prediction")</f>
        <v>0</v>
      </c>
      <c r="BD460" s="5">
        <f>IFERROR(IF(BC460=$B460,0,IF($B460=0,ROUND((ABS(BC460-'Calculs T1a'!$S$7)/'Calculs T1a'!$S$7)*100,0),ROUND((ABS(BC460-$B460)/$B460)*100,0))), "No Prediction")</f>
        <v>0</v>
      </c>
      <c r="BF460" s="5">
        <f>IFERROR(IF(BE460=$B460,0,IF($B460=0,ROUND((ABS(BE460-'Calculs T1a'!$S$7)/'Calculs T1a'!$S$7)*100,0),ROUND((ABS(BE460-$B460)/$B460)*100,0))), "No Prediction")</f>
        <v>0</v>
      </c>
      <c r="BH460" s="5">
        <f>IFERROR(IF(BG460=$B460,0,IF($B460=0,ROUND((ABS(BG460-'Calculs T1a'!$S$7)/'Calculs T1a'!$S$7)*100,0),ROUND((ABS(BG460-$B460)/$B460)*100,0))), "No Prediction")</f>
        <v>0</v>
      </c>
      <c r="BJ460" s="5">
        <f>IFERROR(IF(BI460=$B460,0,IF($B460=0,ROUND((ABS(BI460-'Calculs T1a'!$S$7)/'Calculs T1a'!$S$7)*100,0),ROUND((ABS(BI460-$B460)/$B460)*100,0))), "No Prediction")</f>
        <v>0</v>
      </c>
      <c r="BL460" s="5">
        <f>IFERROR(IF(BK460=$B460,0,IF($B460=0,ROUND((ABS(BK460-'Calculs T1a'!$S$7)/'Calculs T1a'!$S$7)*100,0),ROUND((ABS(BK460-$B460)/$B460)*100,0))), "No Prediction")</f>
        <v>0</v>
      </c>
      <c r="BN460" s="5">
        <f>IFERROR(IF(BM460=$B460,0,IF($B460=0,ROUND((ABS(BM460-'Calculs T1a'!$S$7)/'Calculs T1a'!$S$7)*100,0),ROUND((ABS(BM460-$B460)/$B460)*100,0))), "No Prediction")</f>
        <v>0</v>
      </c>
      <c r="BP460" s="5">
        <f>IFERROR(IF(BO460=$B460,0,IF($B460=0,ROUND((ABS(BO460-'Calculs T1a'!$S$7)/'Calculs T1a'!$S$7)*100,0),ROUND((ABS(BO460-$B460)/$B460)*100,0))), "No Prediction")</f>
        <v>0</v>
      </c>
      <c r="BR460" s="5">
        <f>IFERROR(IF(BQ460=$B460,0,IF($B460=0,ROUND((ABS(BQ460-'Calculs T1a'!$S$7)/'Calculs T1a'!$S$7)*100,0),ROUND((ABS(BQ460-$B460)/$B460)*100,0))), "No Prediction")</f>
        <v>0</v>
      </c>
      <c r="BT460" s="5">
        <f>IFERROR(IF(BS460=$B460,0,IF($B460=0,ROUND((ABS(BS460-'Calculs T1a'!$S$7)/'Calculs T1a'!$S$7)*100,0),ROUND((ABS(BS460-$B460)/$B460)*100,0))), "No Prediction")</f>
        <v>0</v>
      </c>
      <c r="BV460" s="5">
        <f>IFERROR(IF(BU460=$B460,0,IF($B460=0,ROUND((ABS(BU460-'Calculs T1a'!$S$7)/'Calculs T1a'!$S$7)*100,0),ROUND((ABS(BU460-$B460)/$B460)*100,0))), "No Prediction")</f>
        <v>0</v>
      </c>
    </row>
    <row r="461" spans="4:74" x14ac:dyDescent="0.3">
      <c r="D461" s="5">
        <f>IFERROR(IF(C461=$B461,0,IF($B461=0,ROUND((ABS(C461-'Calculs T1a'!$S$7)/'Calculs T1a'!$S$7)*100,0),ROUND((ABS(C461-$B461)/$B461)*100,0))), "No Prediction")</f>
        <v>0</v>
      </c>
      <c r="F461" s="5">
        <f>IFERROR(IF(E461=$B461,0,IF($B461=0,ROUND((ABS(E461-'Calculs T1a'!$S$7)/'Calculs T1a'!$S$7)*100,0),ROUND((ABS(E461-$B461)/$B461)*100,0))), "No Prediction")</f>
        <v>0</v>
      </c>
      <c r="H461" s="5">
        <f>IFERROR(IF(G461=$B461,0,IF($B461=0,ROUND((ABS(G461-'Calculs T1a'!$S$7)/'Calculs T1a'!$S$7)*100,0),ROUND((ABS(G461-$B461)/$B461)*100,0))), "No Prediction")</f>
        <v>0</v>
      </c>
      <c r="J461" s="5">
        <f>IFERROR(IF(I461=$B461,0,IF($B461=0,ROUND((ABS(I461-'Calculs T1a'!$S$7)/'Calculs T1a'!$S$7)*100,0),ROUND((ABS(I461-$B461)/$B461)*100,0))), "No Prediction")</f>
        <v>0</v>
      </c>
      <c r="L461" s="5">
        <f>IFERROR(IF(K461=$B461,0,IF($B461=0,ROUND((ABS(K461-'Calculs T1a'!$S$7)/'Calculs T1a'!$S$7)*100,0),ROUND((ABS(K461-$B461)/$B461)*100,0))), "No Prediction")</f>
        <v>0</v>
      </c>
      <c r="N461" s="5">
        <f>IFERROR(IF(M461=$B461,0,IF($B461=0,ROUND((ABS(M461-'Calculs T1a'!$S$7)/'Calculs T1a'!$S$7)*100,0),ROUND((ABS(M461-$B461)/$B461)*100,0))), "No Prediction")</f>
        <v>0</v>
      </c>
      <c r="P461" s="5">
        <f>IFERROR(IF(O461=$B461,0,IF($B461=0,ROUND((ABS(O461-'Calculs T1a'!$S$7)/'Calculs T1a'!$S$7)*100,0),ROUND((ABS(O461-$B461)/$B461)*100,0))), "No Prediction")</f>
        <v>0</v>
      </c>
      <c r="R461" s="5">
        <f>IFERROR(IF(Q461=$B461,0,IF($B461=0,ROUND((ABS(Q461-'Calculs T1a'!$S$7)/'Calculs T1a'!$S$7)*100,0),ROUND((ABS(Q461-$B461)/$B461)*100,0))), "No Prediction")</f>
        <v>0</v>
      </c>
      <c r="T461" s="5">
        <f>IFERROR(IF(S461=$B461,0,IF($B461=0,ROUND((ABS(S461-'Calculs T1a'!$S$7)/'Calculs T1a'!$S$7)*100,0),ROUND((ABS(S461-$B461)/$B461)*100,0))), "No Prediction")</f>
        <v>0</v>
      </c>
      <c r="V461" s="5">
        <f>IFERROR(IF(U461=$B461,0,IF($B461=0,ROUND((ABS(U461-'Calculs T1a'!$S$7)/'Calculs T1a'!$S$7)*100,0),ROUND((ABS(U461-$B461)/$B461)*100,0))), "No Prediction")</f>
        <v>0</v>
      </c>
      <c r="X461" s="5">
        <f>IFERROR(IF(W461=$B461,0,IF($B461=0,ROUND((ABS(W461-'Calculs T1a'!$S$7)/'Calculs T1a'!$S$7)*100,0),ROUND((ABS(W461-$B461)/$B461)*100,0))), "No Prediction")</f>
        <v>0</v>
      </c>
      <c r="AC461" s="5">
        <f>IFERROR(IF(AB461=$B461,0,IF($B461=0,ROUND((ABS(AB461-'Calculs T1a'!$S$7)/'Calculs T1a'!$S$7)*100,0),ROUND((ABS(AB461-$B461)/$B461)*100,0))), "No Prediction")</f>
        <v>0</v>
      </c>
      <c r="AE461" s="5">
        <f>IFERROR(IF(AD461=$B461,0,IF($B461=0,ROUND((ABS(AD461-'Calculs T1a'!$S$7)/'Calculs T1a'!$S$7)*100,0),ROUND((ABS(AD461-$B461)/$B461)*100,0))), "No Prediction")</f>
        <v>0</v>
      </c>
      <c r="AG461" s="5">
        <f>IFERROR(IF(AF461=$B461,0,IF($B461=0,ROUND((ABS(AF461-'Calculs T1a'!$S$7)/'Calculs T1a'!$S$7)*100,0),ROUND((ABS(AF461-$B461)/$B461)*100,0))), "No Prediction")</f>
        <v>0</v>
      </c>
      <c r="AI461" s="5">
        <f>IFERROR(IF(AH461=$B461,0,IF($B461=0,ROUND((ABS(AH461-'Calculs T1a'!$S$7)/'Calculs T1a'!$S$7)*100,0),ROUND((ABS(AH461-$B461)/$B461)*100,0))), "No Prediction")</f>
        <v>0</v>
      </c>
      <c r="AK461" s="5">
        <f>IFERROR(IF(AJ461=$B461,0,IF($B461=0,ROUND((ABS(AJ461-'Calculs T1a'!$S$7)/'Calculs T1a'!$S$7)*100,0),ROUND((ABS(AJ461-$B461)/$B461)*100,0))), "No Prediction")</f>
        <v>0</v>
      </c>
      <c r="AM461" s="5">
        <f>IFERROR(IF(AL461=$B461,0,IF($B461=0,ROUND((ABS(AL461-'Calculs T1a'!$S$7)/'Calculs T1a'!$S$7)*100,0),ROUND((ABS(AL461-$B461)/$B461)*100,0))), "No Prediction")</f>
        <v>0</v>
      </c>
      <c r="AO461" s="5">
        <f>IFERROR(IF(AN461=$B461,0,IF($B461=0,ROUND((ABS(AN461-'Calculs T1a'!$S$7)/'Calculs T1a'!$S$7)*100,0),ROUND((ABS(AN461-$B461)/$B461)*100,0))), "No Prediction")</f>
        <v>0</v>
      </c>
      <c r="AQ461" s="5">
        <f>IFERROR(IF(AP461=$B461,0,IF($B461=0,ROUND((ABS(AP461-'Calculs T1a'!$S$7)/'Calculs T1a'!$S$7)*100,0),ROUND((ABS(AP461-$B461)/$B461)*100,0))), "No Prediction")</f>
        <v>0</v>
      </c>
      <c r="AS461" s="5">
        <f>IFERROR(IF(AR461=$B461,0,IF($B461=0,ROUND((ABS(AR461-'Calculs T1a'!$S$7)/'Calculs T1a'!$S$7)*100,0),ROUND((ABS(AR461-$B461)/$B461)*100,0))), "No Prediction")</f>
        <v>0</v>
      </c>
      <c r="AU461" s="5">
        <f>IFERROR(IF(AT461=$B461,0,IF($B461=0,ROUND((ABS(AT461-'Calculs T1a'!$S$7)/'Calculs T1a'!$S$7)*100,0),ROUND((ABS(AT461-$B461)/$B461)*100,0))), "No Prediction")</f>
        <v>0</v>
      </c>
      <c r="AW461" s="5">
        <f>IFERROR(IF(AV461=$B461,0,IF($B461=0,ROUND((ABS(AV461-'Calculs T1a'!$S$7)/'Calculs T1a'!$S$7)*100,0),ROUND((ABS(AV461-$B461)/$B461)*100,0))), "No Prediction")</f>
        <v>0</v>
      </c>
      <c r="BB461" s="5">
        <f>IFERROR(IF(BA461=$B461,0,IF($B461=0,ROUND((ABS(BA461-'Calculs T1a'!$S$7)/'Calculs T1a'!$S$7)*100,0),ROUND((ABS(BA461-$B461)/$B461)*100,0))), "No Prediction")</f>
        <v>0</v>
      </c>
      <c r="BD461" s="5">
        <f>IFERROR(IF(BC461=$B461,0,IF($B461=0,ROUND((ABS(BC461-'Calculs T1a'!$S$7)/'Calculs T1a'!$S$7)*100,0),ROUND((ABS(BC461-$B461)/$B461)*100,0))), "No Prediction")</f>
        <v>0</v>
      </c>
      <c r="BF461" s="5">
        <f>IFERROR(IF(BE461=$B461,0,IF($B461=0,ROUND((ABS(BE461-'Calculs T1a'!$S$7)/'Calculs T1a'!$S$7)*100,0),ROUND((ABS(BE461-$B461)/$B461)*100,0))), "No Prediction")</f>
        <v>0</v>
      </c>
      <c r="BH461" s="5">
        <f>IFERROR(IF(BG461=$B461,0,IF($B461=0,ROUND((ABS(BG461-'Calculs T1a'!$S$7)/'Calculs T1a'!$S$7)*100,0),ROUND((ABS(BG461-$B461)/$B461)*100,0))), "No Prediction")</f>
        <v>0</v>
      </c>
      <c r="BJ461" s="5">
        <f>IFERROR(IF(BI461=$B461,0,IF($B461=0,ROUND((ABS(BI461-'Calculs T1a'!$S$7)/'Calculs T1a'!$S$7)*100,0),ROUND((ABS(BI461-$B461)/$B461)*100,0))), "No Prediction")</f>
        <v>0</v>
      </c>
      <c r="BL461" s="5">
        <f>IFERROR(IF(BK461=$B461,0,IF($B461=0,ROUND((ABS(BK461-'Calculs T1a'!$S$7)/'Calculs T1a'!$S$7)*100,0),ROUND((ABS(BK461-$B461)/$B461)*100,0))), "No Prediction")</f>
        <v>0</v>
      </c>
      <c r="BN461" s="5">
        <f>IFERROR(IF(BM461=$B461,0,IF($B461=0,ROUND((ABS(BM461-'Calculs T1a'!$S$7)/'Calculs T1a'!$S$7)*100,0),ROUND((ABS(BM461-$B461)/$B461)*100,0))), "No Prediction")</f>
        <v>0</v>
      </c>
      <c r="BP461" s="5">
        <f>IFERROR(IF(BO461=$B461,0,IF($B461=0,ROUND((ABS(BO461-'Calculs T1a'!$S$7)/'Calculs T1a'!$S$7)*100,0),ROUND((ABS(BO461-$B461)/$B461)*100,0))), "No Prediction")</f>
        <v>0</v>
      </c>
      <c r="BR461" s="5">
        <f>IFERROR(IF(BQ461=$B461,0,IF($B461=0,ROUND((ABS(BQ461-'Calculs T1a'!$S$7)/'Calculs T1a'!$S$7)*100,0),ROUND((ABS(BQ461-$B461)/$B461)*100,0))), "No Prediction")</f>
        <v>0</v>
      </c>
      <c r="BT461" s="5">
        <f>IFERROR(IF(BS461=$B461,0,IF($B461=0,ROUND((ABS(BS461-'Calculs T1a'!$S$7)/'Calculs T1a'!$S$7)*100,0),ROUND((ABS(BS461-$B461)/$B461)*100,0))), "No Prediction")</f>
        <v>0</v>
      </c>
      <c r="BV461" s="5">
        <f>IFERROR(IF(BU461=$B461,0,IF($B461=0,ROUND((ABS(BU461-'Calculs T1a'!$S$7)/'Calculs T1a'!$S$7)*100,0),ROUND((ABS(BU461-$B461)/$B461)*100,0))), "No Prediction")</f>
        <v>0</v>
      </c>
    </row>
    <row r="462" spans="4:74" x14ac:dyDescent="0.3">
      <c r="D462" s="5">
        <f>IFERROR(IF(C462=$B462,0,IF($B462=0,ROUND((ABS(C462-'Calculs T1a'!$S$7)/'Calculs T1a'!$S$7)*100,0),ROUND((ABS(C462-$B462)/$B462)*100,0))), "No Prediction")</f>
        <v>0</v>
      </c>
      <c r="F462" s="5">
        <f>IFERROR(IF(E462=$B462,0,IF($B462=0,ROUND((ABS(E462-'Calculs T1a'!$S$7)/'Calculs T1a'!$S$7)*100,0),ROUND((ABS(E462-$B462)/$B462)*100,0))), "No Prediction")</f>
        <v>0</v>
      </c>
      <c r="H462" s="5">
        <f>IFERROR(IF(G462=$B462,0,IF($B462=0,ROUND((ABS(G462-'Calculs T1a'!$S$7)/'Calculs T1a'!$S$7)*100,0),ROUND((ABS(G462-$B462)/$B462)*100,0))), "No Prediction")</f>
        <v>0</v>
      </c>
      <c r="J462" s="5">
        <f>IFERROR(IF(I462=$B462,0,IF($B462=0,ROUND((ABS(I462-'Calculs T1a'!$S$7)/'Calculs T1a'!$S$7)*100,0),ROUND((ABS(I462-$B462)/$B462)*100,0))), "No Prediction")</f>
        <v>0</v>
      </c>
      <c r="L462" s="5">
        <f>IFERROR(IF(K462=$B462,0,IF($B462=0,ROUND((ABS(K462-'Calculs T1a'!$S$7)/'Calculs T1a'!$S$7)*100,0),ROUND((ABS(K462-$B462)/$B462)*100,0))), "No Prediction")</f>
        <v>0</v>
      </c>
      <c r="N462" s="5">
        <f>IFERROR(IF(M462=$B462,0,IF($B462=0,ROUND((ABS(M462-'Calculs T1a'!$S$7)/'Calculs T1a'!$S$7)*100,0),ROUND((ABS(M462-$B462)/$B462)*100,0))), "No Prediction")</f>
        <v>0</v>
      </c>
      <c r="P462" s="5">
        <f>IFERROR(IF(O462=$B462,0,IF($B462=0,ROUND((ABS(O462-'Calculs T1a'!$S$7)/'Calculs T1a'!$S$7)*100,0),ROUND((ABS(O462-$B462)/$B462)*100,0))), "No Prediction")</f>
        <v>0</v>
      </c>
      <c r="R462" s="5">
        <f>IFERROR(IF(Q462=$B462,0,IF($B462=0,ROUND((ABS(Q462-'Calculs T1a'!$S$7)/'Calculs T1a'!$S$7)*100,0),ROUND((ABS(Q462-$B462)/$B462)*100,0))), "No Prediction")</f>
        <v>0</v>
      </c>
      <c r="T462" s="5">
        <f>IFERROR(IF(S462=$B462,0,IF($B462=0,ROUND((ABS(S462-'Calculs T1a'!$S$7)/'Calculs T1a'!$S$7)*100,0),ROUND((ABS(S462-$B462)/$B462)*100,0))), "No Prediction")</f>
        <v>0</v>
      </c>
      <c r="V462" s="5">
        <f>IFERROR(IF(U462=$B462,0,IF($B462=0,ROUND((ABS(U462-'Calculs T1a'!$S$7)/'Calculs T1a'!$S$7)*100,0),ROUND((ABS(U462-$B462)/$B462)*100,0))), "No Prediction")</f>
        <v>0</v>
      </c>
      <c r="X462" s="5">
        <f>IFERROR(IF(W462=$B462,0,IF($B462=0,ROUND((ABS(W462-'Calculs T1a'!$S$7)/'Calculs T1a'!$S$7)*100,0),ROUND((ABS(W462-$B462)/$B462)*100,0))), "No Prediction")</f>
        <v>0</v>
      </c>
      <c r="AC462" s="5">
        <f>IFERROR(IF(AB462=$B462,0,IF($B462=0,ROUND((ABS(AB462-'Calculs T1a'!$S$7)/'Calculs T1a'!$S$7)*100,0),ROUND((ABS(AB462-$B462)/$B462)*100,0))), "No Prediction")</f>
        <v>0</v>
      </c>
      <c r="AE462" s="5">
        <f>IFERROR(IF(AD462=$B462,0,IF($B462=0,ROUND((ABS(AD462-'Calculs T1a'!$S$7)/'Calculs T1a'!$S$7)*100,0),ROUND((ABS(AD462-$B462)/$B462)*100,0))), "No Prediction")</f>
        <v>0</v>
      </c>
      <c r="AG462" s="5">
        <f>IFERROR(IF(AF462=$B462,0,IF($B462=0,ROUND((ABS(AF462-'Calculs T1a'!$S$7)/'Calculs T1a'!$S$7)*100,0),ROUND((ABS(AF462-$B462)/$B462)*100,0))), "No Prediction")</f>
        <v>0</v>
      </c>
      <c r="AI462" s="5">
        <f>IFERROR(IF(AH462=$B462,0,IF($B462=0,ROUND((ABS(AH462-'Calculs T1a'!$S$7)/'Calculs T1a'!$S$7)*100,0),ROUND((ABS(AH462-$B462)/$B462)*100,0))), "No Prediction")</f>
        <v>0</v>
      </c>
      <c r="AK462" s="5">
        <f>IFERROR(IF(AJ462=$B462,0,IF($B462=0,ROUND((ABS(AJ462-'Calculs T1a'!$S$7)/'Calculs T1a'!$S$7)*100,0),ROUND((ABS(AJ462-$B462)/$B462)*100,0))), "No Prediction")</f>
        <v>0</v>
      </c>
      <c r="AM462" s="5">
        <f>IFERROR(IF(AL462=$B462,0,IF($B462=0,ROUND((ABS(AL462-'Calculs T1a'!$S$7)/'Calculs T1a'!$S$7)*100,0),ROUND((ABS(AL462-$B462)/$B462)*100,0))), "No Prediction")</f>
        <v>0</v>
      </c>
      <c r="AO462" s="5">
        <f>IFERROR(IF(AN462=$B462,0,IF($B462=0,ROUND((ABS(AN462-'Calculs T1a'!$S$7)/'Calculs T1a'!$S$7)*100,0),ROUND((ABS(AN462-$B462)/$B462)*100,0))), "No Prediction")</f>
        <v>0</v>
      </c>
      <c r="AQ462" s="5">
        <f>IFERROR(IF(AP462=$B462,0,IF($B462=0,ROUND((ABS(AP462-'Calculs T1a'!$S$7)/'Calculs T1a'!$S$7)*100,0),ROUND((ABS(AP462-$B462)/$B462)*100,0))), "No Prediction")</f>
        <v>0</v>
      </c>
      <c r="AS462" s="5">
        <f>IFERROR(IF(AR462=$B462,0,IF($B462=0,ROUND((ABS(AR462-'Calculs T1a'!$S$7)/'Calculs T1a'!$S$7)*100,0),ROUND((ABS(AR462-$B462)/$B462)*100,0))), "No Prediction")</f>
        <v>0</v>
      </c>
      <c r="AU462" s="5">
        <f>IFERROR(IF(AT462=$B462,0,IF($B462=0,ROUND((ABS(AT462-'Calculs T1a'!$S$7)/'Calculs T1a'!$S$7)*100,0),ROUND((ABS(AT462-$B462)/$B462)*100,0))), "No Prediction")</f>
        <v>0</v>
      </c>
      <c r="AW462" s="5">
        <f>IFERROR(IF(AV462=$B462,0,IF($B462=0,ROUND((ABS(AV462-'Calculs T1a'!$S$7)/'Calculs T1a'!$S$7)*100,0),ROUND((ABS(AV462-$B462)/$B462)*100,0))), "No Prediction")</f>
        <v>0</v>
      </c>
      <c r="BB462" s="5">
        <f>IFERROR(IF(BA462=$B462,0,IF($B462=0,ROUND((ABS(BA462-'Calculs T1a'!$S$7)/'Calculs T1a'!$S$7)*100,0),ROUND((ABS(BA462-$B462)/$B462)*100,0))), "No Prediction")</f>
        <v>0</v>
      </c>
      <c r="BD462" s="5">
        <f>IFERROR(IF(BC462=$B462,0,IF($B462=0,ROUND((ABS(BC462-'Calculs T1a'!$S$7)/'Calculs T1a'!$S$7)*100,0),ROUND((ABS(BC462-$B462)/$B462)*100,0))), "No Prediction")</f>
        <v>0</v>
      </c>
      <c r="BF462" s="5">
        <f>IFERROR(IF(BE462=$B462,0,IF($B462=0,ROUND((ABS(BE462-'Calculs T1a'!$S$7)/'Calculs T1a'!$S$7)*100,0),ROUND((ABS(BE462-$B462)/$B462)*100,0))), "No Prediction")</f>
        <v>0</v>
      </c>
      <c r="BH462" s="5">
        <f>IFERROR(IF(BG462=$B462,0,IF($B462=0,ROUND((ABS(BG462-'Calculs T1a'!$S$7)/'Calculs T1a'!$S$7)*100,0),ROUND((ABS(BG462-$B462)/$B462)*100,0))), "No Prediction")</f>
        <v>0</v>
      </c>
      <c r="BJ462" s="5">
        <f>IFERROR(IF(BI462=$B462,0,IF($B462=0,ROUND((ABS(BI462-'Calculs T1a'!$S$7)/'Calculs T1a'!$S$7)*100,0),ROUND((ABS(BI462-$B462)/$B462)*100,0))), "No Prediction")</f>
        <v>0</v>
      </c>
      <c r="BL462" s="5">
        <f>IFERROR(IF(BK462=$B462,0,IF($B462=0,ROUND((ABS(BK462-'Calculs T1a'!$S$7)/'Calculs T1a'!$S$7)*100,0),ROUND((ABS(BK462-$B462)/$B462)*100,0))), "No Prediction")</f>
        <v>0</v>
      </c>
      <c r="BN462" s="5">
        <f>IFERROR(IF(BM462=$B462,0,IF($B462=0,ROUND((ABS(BM462-'Calculs T1a'!$S$7)/'Calculs T1a'!$S$7)*100,0),ROUND((ABS(BM462-$B462)/$B462)*100,0))), "No Prediction")</f>
        <v>0</v>
      </c>
      <c r="BP462" s="5">
        <f>IFERROR(IF(BO462=$B462,0,IF($B462=0,ROUND((ABS(BO462-'Calculs T1a'!$S$7)/'Calculs T1a'!$S$7)*100,0),ROUND((ABS(BO462-$B462)/$B462)*100,0))), "No Prediction")</f>
        <v>0</v>
      </c>
      <c r="BR462" s="5">
        <f>IFERROR(IF(BQ462=$B462,0,IF($B462=0,ROUND((ABS(BQ462-'Calculs T1a'!$S$7)/'Calculs T1a'!$S$7)*100,0),ROUND((ABS(BQ462-$B462)/$B462)*100,0))), "No Prediction")</f>
        <v>0</v>
      </c>
      <c r="BT462" s="5">
        <f>IFERROR(IF(BS462=$B462,0,IF($B462=0,ROUND((ABS(BS462-'Calculs T1a'!$S$7)/'Calculs T1a'!$S$7)*100,0),ROUND((ABS(BS462-$B462)/$B462)*100,0))), "No Prediction")</f>
        <v>0</v>
      </c>
      <c r="BV462" s="5">
        <f>IFERROR(IF(BU462=$B462,0,IF($B462=0,ROUND((ABS(BU462-'Calculs T1a'!$S$7)/'Calculs T1a'!$S$7)*100,0),ROUND((ABS(BU462-$B462)/$B462)*100,0))), "No Prediction")</f>
        <v>0</v>
      </c>
    </row>
    <row r="463" spans="4:74" x14ac:dyDescent="0.3">
      <c r="D463" s="5">
        <f>IFERROR(IF(C463=$B463,0,IF($B463=0,ROUND((ABS(C463-'Calculs T1a'!$S$7)/'Calculs T1a'!$S$7)*100,0),ROUND((ABS(C463-$B463)/$B463)*100,0))), "No Prediction")</f>
        <v>0</v>
      </c>
      <c r="F463" s="5">
        <f>IFERROR(IF(E463=$B463,0,IF($B463=0,ROUND((ABS(E463-'Calculs T1a'!$S$7)/'Calculs T1a'!$S$7)*100,0),ROUND((ABS(E463-$B463)/$B463)*100,0))), "No Prediction")</f>
        <v>0</v>
      </c>
      <c r="H463" s="5">
        <f>IFERROR(IF(G463=$B463,0,IF($B463=0,ROUND((ABS(G463-'Calculs T1a'!$S$7)/'Calculs T1a'!$S$7)*100,0),ROUND((ABS(G463-$B463)/$B463)*100,0))), "No Prediction")</f>
        <v>0</v>
      </c>
      <c r="J463" s="5">
        <f>IFERROR(IF(I463=$B463,0,IF($B463=0,ROUND((ABS(I463-'Calculs T1a'!$S$7)/'Calculs T1a'!$S$7)*100,0),ROUND((ABS(I463-$B463)/$B463)*100,0))), "No Prediction")</f>
        <v>0</v>
      </c>
      <c r="L463" s="5">
        <f>IFERROR(IF(K463=$B463,0,IF($B463=0,ROUND((ABS(K463-'Calculs T1a'!$S$7)/'Calculs T1a'!$S$7)*100,0),ROUND((ABS(K463-$B463)/$B463)*100,0))), "No Prediction")</f>
        <v>0</v>
      </c>
      <c r="N463" s="5">
        <f>IFERROR(IF(M463=$B463,0,IF($B463=0,ROUND((ABS(M463-'Calculs T1a'!$S$7)/'Calculs T1a'!$S$7)*100,0),ROUND((ABS(M463-$B463)/$B463)*100,0))), "No Prediction")</f>
        <v>0</v>
      </c>
      <c r="P463" s="5">
        <f>IFERROR(IF(O463=$B463,0,IF($B463=0,ROUND((ABS(O463-'Calculs T1a'!$S$7)/'Calculs T1a'!$S$7)*100,0),ROUND((ABS(O463-$B463)/$B463)*100,0))), "No Prediction")</f>
        <v>0</v>
      </c>
      <c r="R463" s="5">
        <f>IFERROR(IF(Q463=$B463,0,IF($B463=0,ROUND((ABS(Q463-'Calculs T1a'!$S$7)/'Calculs T1a'!$S$7)*100,0),ROUND((ABS(Q463-$B463)/$B463)*100,0))), "No Prediction")</f>
        <v>0</v>
      </c>
      <c r="T463" s="5">
        <f>IFERROR(IF(S463=$B463,0,IF($B463=0,ROUND((ABS(S463-'Calculs T1a'!$S$7)/'Calculs T1a'!$S$7)*100,0),ROUND((ABS(S463-$B463)/$B463)*100,0))), "No Prediction")</f>
        <v>0</v>
      </c>
      <c r="V463" s="5">
        <f>IFERROR(IF(U463=$B463,0,IF($B463=0,ROUND((ABS(U463-'Calculs T1a'!$S$7)/'Calculs T1a'!$S$7)*100,0),ROUND((ABS(U463-$B463)/$B463)*100,0))), "No Prediction")</f>
        <v>0</v>
      </c>
      <c r="X463" s="5">
        <f>IFERROR(IF(W463=$B463,0,IF($B463=0,ROUND((ABS(W463-'Calculs T1a'!$S$7)/'Calculs T1a'!$S$7)*100,0),ROUND((ABS(W463-$B463)/$B463)*100,0))), "No Prediction")</f>
        <v>0</v>
      </c>
      <c r="AC463" s="5">
        <f>IFERROR(IF(AB463=$B463,0,IF($B463=0,ROUND((ABS(AB463-'Calculs T1a'!$S$7)/'Calculs T1a'!$S$7)*100,0),ROUND((ABS(AB463-$B463)/$B463)*100,0))), "No Prediction")</f>
        <v>0</v>
      </c>
      <c r="AE463" s="5">
        <f>IFERROR(IF(AD463=$B463,0,IF($B463=0,ROUND((ABS(AD463-'Calculs T1a'!$S$7)/'Calculs T1a'!$S$7)*100,0),ROUND((ABS(AD463-$B463)/$B463)*100,0))), "No Prediction")</f>
        <v>0</v>
      </c>
      <c r="AG463" s="5">
        <f>IFERROR(IF(AF463=$B463,0,IF($B463=0,ROUND((ABS(AF463-'Calculs T1a'!$S$7)/'Calculs T1a'!$S$7)*100,0),ROUND((ABS(AF463-$B463)/$B463)*100,0))), "No Prediction")</f>
        <v>0</v>
      </c>
      <c r="AI463" s="5">
        <f>IFERROR(IF(AH463=$B463,0,IF($B463=0,ROUND((ABS(AH463-'Calculs T1a'!$S$7)/'Calculs T1a'!$S$7)*100,0),ROUND((ABS(AH463-$B463)/$B463)*100,0))), "No Prediction")</f>
        <v>0</v>
      </c>
      <c r="AK463" s="5">
        <f>IFERROR(IF(AJ463=$B463,0,IF($B463=0,ROUND((ABS(AJ463-'Calculs T1a'!$S$7)/'Calculs T1a'!$S$7)*100,0),ROUND((ABS(AJ463-$B463)/$B463)*100,0))), "No Prediction")</f>
        <v>0</v>
      </c>
      <c r="AM463" s="5">
        <f>IFERROR(IF(AL463=$B463,0,IF($B463=0,ROUND((ABS(AL463-'Calculs T1a'!$S$7)/'Calculs T1a'!$S$7)*100,0),ROUND((ABS(AL463-$B463)/$B463)*100,0))), "No Prediction")</f>
        <v>0</v>
      </c>
      <c r="AO463" s="5">
        <f>IFERROR(IF(AN463=$B463,0,IF($B463=0,ROUND((ABS(AN463-'Calculs T1a'!$S$7)/'Calculs T1a'!$S$7)*100,0),ROUND((ABS(AN463-$B463)/$B463)*100,0))), "No Prediction")</f>
        <v>0</v>
      </c>
      <c r="AQ463" s="5">
        <f>IFERROR(IF(AP463=$B463,0,IF($B463=0,ROUND((ABS(AP463-'Calculs T1a'!$S$7)/'Calculs T1a'!$S$7)*100,0),ROUND((ABS(AP463-$B463)/$B463)*100,0))), "No Prediction")</f>
        <v>0</v>
      </c>
      <c r="AS463" s="5">
        <f>IFERROR(IF(AR463=$B463,0,IF($B463=0,ROUND((ABS(AR463-'Calculs T1a'!$S$7)/'Calculs T1a'!$S$7)*100,0),ROUND((ABS(AR463-$B463)/$B463)*100,0))), "No Prediction")</f>
        <v>0</v>
      </c>
      <c r="AU463" s="5">
        <f>IFERROR(IF(AT463=$B463,0,IF($B463=0,ROUND((ABS(AT463-'Calculs T1a'!$S$7)/'Calculs T1a'!$S$7)*100,0),ROUND((ABS(AT463-$B463)/$B463)*100,0))), "No Prediction")</f>
        <v>0</v>
      </c>
      <c r="AW463" s="5">
        <f>IFERROR(IF(AV463=$B463,0,IF($B463=0,ROUND((ABS(AV463-'Calculs T1a'!$S$7)/'Calculs T1a'!$S$7)*100,0),ROUND((ABS(AV463-$B463)/$B463)*100,0))), "No Prediction")</f>
        <v>0</v>
      </c>
      <c r="BB463" s="5">
        <f>IFERROR(IF(BA463=$B463,0,IF($B463=0,ROUND((ABS(BA463-'Calculs T1a'!$S$7)/'Calculs T1a'!$S$7)*100,0),ROUND((ABS(BA463-$B463)/$B463)*100,0))), "No Prediction")</f>
        <v>0</v>
      </c>
      <c r="BD463" s="5">
        <f>IFERROR(IF(BC463=$B463,0,IF($B463=0,ROUND((ABS(BC463-'Calculs T1a'!$S$7)/'Calculs T1a'!$S$7)*100,0),ROUND((ABS(BC463-$B463)/$B463)*100,0))), "No Prediction")</f>
        <v>0</v>
      </c>
      <c r="BF463" s="5">
        <f>IFERROR(IF(BE463=$B463,0,IF($B463=0,ROUND((ABS(BE463-'Calculs T1a'!$S$7)/'Calculs T1a'!$S$7)*100,0),ROUND((ABS(BE463-$B463)/$B463)*100,0))), "No Prediction")</f>
        <v>0</v>
      </c>
      <c r="BH463" s="5">
        <f>IFERROR(IF(BG463=$B463,0,IF($B463=0,ROUND((ABS(BG463-'Calculs T1a'!$S$7)/'Calculs T1a'!$S$7)*100,0),ROUND((ABS(BG463-$B463)/$B463)*100,0))), "No Prediction")</f>
        <v>0</v>
      </c>
      <c r="BJ463" s="5">
        <f>IFERROR(IF(BI463=$B463,0,IF($B463=0,ROUND((ABS(BI463-'Calculs T1a'!$S$7)/'Calculs T1a'!$S$7)*100,0),ROUND((ABS(BI463-$B463)/$B463)*100,0))), "No Prediction")</f>
        <v>0</v>
      </c>
      <c r="BL463" s="5">
        <f>IFERROR(IF(BK463=$B463,0,IF($B463=0,ROUND((ABS(BK463-'Calculs T1a'!$S$7)/'Calculs T1a'!$S$7)*100,0),ROUND((ABS(BK463-$B463)/$B463)*100,0))), "No Prediction")</f>
        <v>0</v>
      </c>
      <c r="BN463" s="5">
        <f>IFERROR(IF(BM463=$B463,0,IF($B463=0,ROUND((ABS(BM463-'Calculs T1a'!$S$7)/'Calculs T1a'!$S$7)*100,0),ROUND((ABS(BM463-$B463)/$B463)*100,0))), "No Prediction")</f>
        <v>0</v>
      </c>
      <c r="BP463" s="5">
        <f>IFERROR(IF(BO463=$B463,0,IF($B463=0,ROUND((ABS(BO463-'Calculs T1a'!$S$7)/'Calculs T1a'!$S$7)*100,0),ROUND((ABS(BO463-$B463)/$B463)*100,0))), "No Prediction")</f>
        <v>0</v>
      </c>
      <c r="BR463" s="5">
        <f>IFERROR(IF(BQ463=$B463,0,IF($B463=0,ROUND((ABS(BQ463-'Calculs T1a'!$S$7)/'Calculs T1a'!$S$7)*100,0),ROUND((ABS(BQ463-$B463)/$B463)*100,0))), "No Prediction")</f>
        <v>0</v>
      </c>
      <c r="BT463" s="5">
        <f>IFERROR(IF(BS463=$B463,0,IF($B463=0,ROUND((ABS(BS463-'Calculs T1a'!$S$7)/'Calculs T1a'!$S$7)*100,0),ROUND((ABS(BS463-$B463)/$B463)*100,0))), "No Prediction")</f>
        <v>0</v>
      </c>
      <c r="BV463" s="5">
        <f>IFERROR(IF(BU463=$B463,0,IF($B463=0,ROUND((ABS(BU463-'Calculs T1a'!$S$7)/'Calculs T1a'!$S$7)*100,0),ROUND((ABS(BU463-$B463)/$B463)*100,0))), "No Prediction")</f>
        <v>0</v>
      </c>
    </row>
    <row r="464" spans="4:74" x14ac:dyDescent="0.3">
      <c r="D464" s="5">
        <f>IFERROR(IF(C464=$B464,0,IF($B464=0,ROUND((ABS(C464-'Calculs T1a'!$S$7)/'Calculs T1a'!$S$7)*100,0),ROUND((ABS(C464-$B464)/$B464)*100,0))), "No Prediction")</f>
        <v>0</v>
      </c>
      <c r="F464" s="5">
        <f>IFERROR(IF(E464=$B464,0,IF($B464=0,ROUND((ABS(E464-'Calculs T1a'!$S$7)/'Calculs T1a'!$S$7)*100,0),ROUND((ABS(E464-$B464)/$B464)*100,0))), "No Prediction")</f>
        <v>0</v>
      </c>
      <c r="H464" s="5">
        <f>IFERROR(IF(G464=$B464,0,IF($B464=0,ROUND((ABS(G464-'Calculs T1a'!$S$7)/'Calculs T1a'!$S$7)*100,0),ROUND((ABS(G464-$B464)/$B464)*100,0))), "No Prediction")</f>
        <v>0</v>
      </c>
      <c r="J464" s="5">
        <f>IFERROR(IF(I464=$B464,0,IF($B464=0,ROUND((ABS(I464-'Calculs T1a'!$S$7)/'Calculs T1a'!$S$7)*100,0),ROUND((ABS(I464-$B464)/$B464)*100,0))), "No Prediction")</f>
        <v>0</v>
      </c>
      <c r="L464" s="5">
        <f>IFERROR(IF(K464=$B464,0,IF($B464=0,ROUND((ABS(K464-'Calculs T1a'!$S$7)/'Calculs T1a'!$S$7)*100,0),ROUND((ABS(K464-$B464)/$B464)*100,0))), "No Prediction")</f>
        <v>0</v>
      </c>
      <c r="N464" s="5">
        <f>IFERROR(IF(M464=$B464,0,IF($B464=0,ROUND((ABS(M464-'Calculs T1a'!$S$7)/'Calculs T1a'!$S$7)*100,0),ROUND((ABS(M464-$B464)/$B464)*100,0))), "No Prediction")</f>
        <v>0</v>
      </c>
      <c r="P464" s="5">
        <f>IFERROR(IF(O464=$B464,0,IF($B464=0,ROUND((ABS(O464-'Calculs T1a'!$S$7)/'Calculs T1a'!$S$7)*100,0),ROUND((ABS(O464-$B464)/$B464)*100,0))), "No Prediction")</f>
        <v>0</v>
      </c>
      <c r="R464" s="5">
        <f>IFERROR(IF(Q464=$B464,0,IF($B464=0,ROUND((ABS(Q464-'Calculs T1a'!$S$7)/'Calculs T1a'!$S$7)*100,0),ROUND((ABS(Q464-$B464)/$B464)*100,0))), "No Prediction")</f>
        <v>0</v>
      </c>
      <c r="T464" s="5">
        <f>IFERROR(IF(S464=$B464,0,IF($B464=0,ROUND((ABS(S464-'Calculs T1a'!$S$7)/'Calculs T1a'!$S$7)*100,0),ROUND((ABS(S464-$B464)/$B464)*100,0))), "No Prediction")</f>
        <v>0</v>
      </c>
      <c r="V464" s="5">
        <f>IFERROR(IF(U464=$B464,0,IF($B464=0,ROUND((ABS(U464-'Calculs T1a'!$S$7)/'Calculs T1a'!$S$7)*100,0),ROUND((ABS(U464-$B464)/$B464)*100,0))), "No Prediction")</f>
        <v>0</v>
      </c>
      <c r="X464" s="5">
        <f>IFERROR(IF(W464=$B464,0,IF($B464=0,ROUND((ABS(W464-'Calculs T1a'!$S$7)/'Calculs T1a'!$S$7)*100,0),ROUND((ABS(W464-$B464)/$B464)*100,0))), "No Prediction")</f>
        <v>0</v>
      </c>
      <c r="AC464" s="5">
        <f>IFERROR(IF(AB464=$B464,0,IF($B464=0,ROUND((ABS(AB464-'Calculs T1a'!$S$7)/'Calculs T1a'!$S$7)*100,0),ROUND((ABS(AB464-$B464)/$B464)*100,0))), "No Prediction")</f>
        <v>0</v>
      </c>
      <c r="AE464" s="5">
        <f>IFERROR(IF(AD464=$B464,0,IF($B464=0,ROUND((ABS(AD464-'Calculs T1a'!$S$7)/'Calculs T1a'!$S$7)*100,0),ROUND((ABS(AD464-$B464)/$B464)*100,0))), "No Prediction")</f>
        <v>0</v>
      </c>
      <c r="AG464" s="5">
        <f>IFERROR(IF(AF464=$B464,0,IF($B464=0,ROUND((ABS(AF464-'Calculs T1a'!$S$7)/'Calculs T1a'!$S$7)*100,0),ROUND((ABS(AF464-$B464)/$B464)*100,0))), "No Prediction")</f>
        <v>0</v>
      </c>
      <c r="AI464" s="5">
        <f>IFERROR(IF(AH464=$B464,0,IF($B464=0,ROUND((ABS(AH464-'Calculs T1a'!$S$7)/'Calculs T1a'!$S$7)*100,0),ROUND((ABS(AH464-$B464)/$B464)*100,0))), "No Prediction")</f>
        <v>0</v>
      </c>
      <c r="AK464" s="5">
        <f>IFERROR(IF(AJ464=$B464,0,IF($B464=0,ROUND((ABS(AJ464-'Calculs T1a'!$S$7)/'Calculs T1a'!$S$7)*100,0),ROUND((ABS(AJ464-$B464)/$B464)*100,0))), "No Prediction")</f>
        <v>0</v>
      </c>
      <c r="AM464" s="5">
        <f>IFERROR(IF(AL464=$B464,0,IF($B464=0,ROUND((ABS(AL464-'Calculs T1a'!$S$7)/'Calculs T1a'!$S$7)*100,0),ROUND((ABS(AL464-$B464)/$B464)*100,0))), "No Prediction")</f>
        <v>0</v>
      </c>
      <c r="AO464" s="5">
        <f>IFERROR(IF(AN464=$B464,0,IF($B464=0,ROUND((ABS(AN464-'Calculs T1a'!$S$7)/'Calculs T1a'!$S$7)*100,0),ROUND((ABS(AN464-$B464)/$B464)*100,0))), "No Prediction")</f>
        <v>0</v>
      </c>
      <c r="AQ464" s="5">
        <f>IFERROR(IF(AP464=$B464,0,IF($B464=0,ROUND((ABS(AP464-'Calculs T1a'!$S$7)/'Calculs T1a'!$S$7)*100,0),ROUND((ABS(AP464-$B464)/$B464)*100,0))), "No Prediction")</f>
        <v>0</v>
      </c>
      <c r="AS464" s="5">
        <f>IFERROR(IF(AR464=$B464,0,IF($B464=0,ROUND((ABS(AR464-'Calculs T1a'!$S$7)/'Calculs T1a'!$S$7)*100,0),ROUND((ABS(AR464-$B464)/$B464)*100,0))), "No Prediction")</f>
        <v>0</v>
      </c>
      <c r="AU464" s="5">
        <f>IFERROR(IF(AT464=$B464,0,IF($B464=0,ROUND((ABS(AT464-'Calculs T1a'!$S$7)/'Calculs T1a'!$S$7)*100,0),ROUND((ABS(AT464-$B464)/$B464)*100,0))), "No Prediction")</f>
        <v>0</v>
      </c>
      <c r="AW464" s="5">
        <f>IFERROR(IF(AV464=$B464,0,IF($B464=0,ROUND((ABS(AV464-'Calculs T1a'!$S$7)/'Calculs T1a'!$S$7)*100,0),ROUND((ABS(AV464-$B464)/$B464)*100,0))), "No Prediction")</f>
        <v>0</v>
      </c>
      <c r="BB464" s="5">
        <f>IFERROR(IF(BA464=$B464,0,IF($B464=0,ROUND((ABS(BA464-'Calculs T1a'!$S$7)/'Calculs T1a'!$S$7)*100,0),ROUND((ABS(BA464-$B464)/$B464)*100,0))), "No Prediction")</f>
        <v>0</v>
      </c>
      <c r="BD464" s="5">
        <f>IFERROR(IF(BC464=$B464,0,IF($B464=0,ROUND((ABS(BC464-'Calculs T1a'!$S$7)/'Calculs T1a'!$S$7)*100,0),ROUND((ABS(BC464-$B464)/$B464)*100,0))), "No Prediction")</f>
        <v>0</v>
      </c>
      <c r="BF464" s="5">
        <f>IFERROR(IF(BE464=$B464,0,IF($B464=0,ROUND((ABS(BE464-'Calculs T1a'!$S$7)/'Calculs T1a'!$S$7)*100,0),ROUND((ABS(BE464-$B464)/$B464)*100,0))), "No Prediction")</f>
        <v>0</v>
      </c>
      <c r="BH464" s="5">
        <f>IFERROR(IF(BG464=$B464,0,IF($B464=0,ROUND((ABS(BG464-'Calculs T1a'!$S$7)/'Calculs T1a'!$S$7)*100,0),ROUND((ABS(BG464-$B464)/$B464)*100,0))), "No Prediction")</f>
        <v>0</v>
      </c>
      <c r="BJ464" s="5">
        <f>IFERROR(IF(BI464=$B464,0,IF($B464=0,ROUND((ABS(BI464-'Calculs T1a'!$S$7)/'Calculs T1a'!$S$7)*100,0),ROUND((ABS(BI464-$B464)/$B464)*100,0))), "No Prediction")</f>
        <v>0</v>
      </c>
      <c r="BL464" s="5">
        <f>IFERROR(IF(BK464=$B464,0,IF($B464=0,ROUND((ABS(BK464-'Calculs T1a'!$S$7)/'Calculs T1a'!$S$7)*100,0),ROUND((ABS(BK464-$B464)/$B464)*100,0))), "No Prediction")</f>
        <v>0</v>
      </c>
      <c r="BN464" s="5">
        <f>IFERROR(IF(BM464=$B464,0,IF($B464=0,ROUND((ABS(BM464-'Calculs T1a'!$S$7)/'Calculs T1a'!$S$7)*100,0),ROUND((ABS(BM464-$B464)/$B464)*100,0))), "No Prediction")</f>
        <v>0</v>
      </c>
      <c r="BP464" s="5">
        <f>IFERROR(IF(BO464=$B464,0,IF($B464=0,ROUND((ABS(BO464-'Calculs T1a'!$S$7)/'Calculs T1a'!$S$7)*100,0),ROUND((ABS(BO464-$B464)/$B464)*100,0))), "No Prediction")</f>
        <v>0</v>
      </c>
      <c r="BR464" s="5">
        <f>IFERROR(IF(BQ464=$B464,0,IF($B464=0,ROUND((ABS(BQ464-'Calculs T1a'!$S$7)/'Calculs T1a'!$S$7)*100,0),ROUND((ABS(BQ464-$B464)/$B464)*100,0))), "No Prediction")</f>
        <v>0</v>
      </c>
      <c r="BT464" s="5">
        <f>IFERROR(IF(BS464=$B464,0,IF($B464=0,ROUND((ABS(BS464-'Calculs T1a'!$S$7)/'Calculs T1a'!$S$7)*100,0),ROUND((ABS(BS464-$B464)/$B464)*100,0))), "No Prediction")</f>
        <v>0</v>
      </c>
      <c r="BV464" s="5">
        <f>IFERROR(IF(BU464=$B464,0,IF($B464=0,ROUND((ABS(BU464-'Calculs T1a'!$S$7)/'Calculs T1a'!$S$7)*100,0),ROUND((ABS(BU464-$B464)/$B464)*100,0))), "No Prediction")</f>
        <v>0</v>
      </c>
    </row>
    <row r="465" spans="4:74" x14ac:dyDescent="0.3">
      <c r="D465" s="5">
        <f>IFERROR(IF(C465=$B465,0,IF($B465=0,ROUND((ABS(C465-'Calculs T1a'!$S$7)/'Calculs T1a'!$S$7)*100,0),ROUND((ABS(C465-$B465)/$B465)*100,0))), "No Prediction")</f>
        <v>0</v>
      </c>
      <c r="F465" s="5">
        <f>IFERROR(IF(E465=$B465,0,IF($B465=0,ROUND((ABS(E465-'Calculs T1a'!$S$7)/'Calculs T1a'!$S$7)*100,0),ROUND((ABS(E465-$B465)/$B465)*100,0))), "No Prediction")</f>
        <v>0</v>
      </c>
      <c r="H465" s="5">
        <f>IFERROR(IF(G465=$B465,0,IF($B465=0,ROUND((ABS(G465-'Calculs T1a'!$S$7)/'Calculs T1a'!$S$7)*100,0),ROUND((ABS(G465-$B465)/$B465)*100,0))), "No Prediction")</f>
        <v>0</v>
      </c>
      <c r="J465" s="5">
        <f>IFERROR(IF(I465=$B465,0,IF($B465=0,ROUND((ABS(I465-'Calculs T1a'!$S$7)/'Calculs T1a'!$S$7)*100,0),ROUND((ABS(I465-$B465)/$B465)*100,0))), "No Prediction")</f>
        <v>0</v>
      </c>
      <c r="L465" s="5">
        <f>IFERROR(IF(K465=$B465,0,IF($B465=0,ROUND((ABS(K465-'Calculs T1a'!$S$7)/'Calculs T1a'!$S$7)*100,0),ROUND((ABS(K465-$B465)/$B465)*100,0))), "No Prediction")</f>
        <v>0</v>
      </c>
      <c r="N465" s="5">
        <f>IFERROR(IF(M465=$B465,0,IF($B465=0,ROUND((ABS(M465-'Calculs T1a'!$S$7)/'Calculs T1a'!$S$7)*100,0),ROUND((ABS(M465-$B465)/$B465)*100,0))), "No Prediction")</f>
        <v>0</v>
      </c>
      <c r="P465" s="5">
        <f>IFERROR(IF(O465=$B465,0,IF($B465=0,ROUND((ABS(O465-'Calculs T1a'!$S$7)/'Calculs T1a'!$S$7)*100,0),ROUND((ABS(O465-$B465)/$B465)*100,0))), "No Prediction")</f>
        <v>0</v>
      </c>
      <c r="R465" s="5">
        <f>IFERROR(IF(Q465=$B465,0,IF($B465=0,ROUND((ABS(Q465-'Calculs T1a'!$S$7)/'Calculs T1a'!$S$7)*100,0),ROUND((ABS(Q465-$B465)/$B465)*100,0))), "No Prediction")</f>
        <v>0</v>
      </c>
      <c r="T465" s="5">
        <f>IFERROR(IF(S465=$B465,0,IF($B465=0,ROUND((ABS(S465-'Calculs T1a'!$S$7)/'Calculs T1a'!$S$7)*100,0),ROUND((ABS(S465-$B465)/$B465)*100,0))), "No Prediction")</f>
        <v>0</v>
      </c>
      <c r="V465" s="5">
        <f>IFERROR(IF(U465=$B465,0,IF($B465=0,ROUND((ABS(U465-'Calculs T1a'!$S$7)/'Calculs T1a'!$S$7)*100,0),ROUND((ABS(U465-$B465)/$B465)*100,0))), "No Prediction")</f>
        <v>0</v>
      </c>
      <c r="X465" s="5">
        <f>IFERROR(IF(W465=$B465,0,IF($B465=0,ROUND((ABS(W465-'Calculs T1a'!$S$7)/'Calculs T1a'!$S$7)*100,0),ROUND((ABS(W465-$B465)/$B465)*100,0))), "No Prediction")</f>
        <v>0</v>
      </c>
      <c r="AC465" s="5">
        <f>IFERROR(IF(AB465=$B465,0,IF($B465=0,ROUND((ABS(AB465-'Calculs T1a'!$S$7)/'Calculs T1a'!$S$7)*100,0),ROUND((ABS(AB465-$B465)/$B465)*100,0))), "No Prediction")</f>
        <v>0</v>
      </c>
      <c r="AE465" s="5">
        <f>IFERROR(IF(AD465=$B465,0,IF($B465=0,ROUND((ABS(AD465-'Calculs T1a'!$S$7)/'Calculs T1a'!$S$7)*100,0),ROUND((ABS(AD465-$B465)/$B465)*100,0))), "No Prediction")</f>
        <v>0</v>
      </c>
      <c r="AG465" s="5">
        <f>IFERROR(IF(AF465=$B465,0,IF($B465=0,ROUND((ABS(AF465-'Calculs T1a'!$S$7)/'Calculs T1a'!$S$7)*100,0),ROUND((ABS(AF465-$B465)/$B465)*100,0))), "No Prediction")</f>
        <v>0</v>
      </c>
      <c r="AI465" s="5">
        <f>IFERROR(IF(AH465=$B465,0,IF($B465=0,ROUND((ABS(AH465-'Calculs T1a'!$S$7)/'Calculs T1a'!$S$7)*100,0),ROUND((ABS(AH465-$B465)/$B465)*100,0))), "No Prediction")</f>
        <v>0</v>
      </c>
      <c r="AK465" s="5">
        <f>IFERROR(IF(AJ465=$B465,0,IF($B465=0,ROUND((ABS(AJ465-'Calculs T1a'!$S$7)/'Calculs T1a'!$S$7)*100,0),ROUND((ABS(AJ465-$B465)/$B465)*100,0))), "No Prediction")</f>
        <v>0</v>
      </c>
      <c r="AM465" s="5">
        <f>IFERROR(IF(AL465=$B465,0,IF($B465=0,ROUND((ABS(AL465-'Calculs T1a'!$S$7)/'Calculs T1a'!$S$7)*100,0),ROUND((ABS(AL465-$B465)/$B465)*100,0))), "No Prediction")</f>
        <v>0</v>
      </c>
      <c r="AO465" s="5">
        <f>IFERROR(IF(AN465=$B465,0,IF($B465=0,ROUND((ABS(AN465-'Calculs T1a'!$S$7)/'Calculs T1a'!$S$7)*100,0),ROUND((ABS(AN465-$B465)/$B465)*100,0))), "No Prediction")</f>
        <v>0</v>
      </c>
      <c r="AQ465" s="5">
        <f>IFERROR(IF(AP465=$B465,0,IF($B465=0,ROUND((ABS(AP465-'Calculs T1a'!$S$7)/'Calculs T1a'!$S$7)*100,0),ROUND((ABS(AP465-$B465)/$B465)*100,0))), "No Prediction")</f>
        <v>0</v>
      </c>
      <c r="AS465" s="5">
        <f>IFERROR(IF(AR465=$B465,0,IF($B465=0,ROUND((ABS(AR465-'Calculs T1a'!$S$7)/'Calculs T1a'!$S$7)*100,0),ROUND((ABS(AR465-$B465)/$B465)*100,0))), "No Prediction")</f>
        <v>0</v>
      </c>
      <c r="AU465" s="5">
        <f>IFERROR(IF(AT465=$B465,0,IF($B465=0,ROUND((ABS(AT465-'Calculs T1a'!$S$7)/'Calculs T1a'!$S$7)*100,0),ROUND((ABS(AT465-$B465)/$B465)*100,0))), "No Prediction")</f>
        <v>0</v>
      </c>
      <c r="AW465" s="5">
        <f>IFERROR(IF(AV465=$B465,0,IF($B465=0,ROUND((ABS(AV465-'Calculs T1a'!$S$7)/'Calculs T1a'!$S$7)*100,0),ROUND((ABS(AV465-$B465)/$B465)*100,0))), "No Prediction")</f>
        <v>0</v>
      </c>
      <c r="BB465" s="5">
        <f>IFERROR(IF(BA465=$B465,0,IF($B465=0,ROUND((ABS(BA465-'Calculs T1a'!$S$7)/'Calculs T1a'!$S$7)*100,0),ROUND((ABS(BA465-$B465)/$B465)*100,0))), "No Prediction")</f>
        <v>0</v>
      </c>
      <c r="BD465" s="5">
        <f>IFERROR(IF(BC465=$B465,0,IF($B465=0,ROUND((ABS(BC465-'Calculs T1a'!$S$7)/'Calculs T1a'!$S$7)*100,0),ROUND((ABS(BC465-$B465)/$B465)*100,0))), "No Prediction")</f>
        <v>0</v>
      </c>
      <c r="BF465" s="5">
        <f>IFERROR(IF(BE465=$B465,0,IF($B465=0,ROUND((ABS(BE465-'Calculs T1a'!$S$7)/'Calculs T1a'!$S$7)*100,0),ROUND((ABS(BE465-$B465)/$B465)*100,0))), "No Prediction")</f>
        <v>0</v>
      </c>
      <c r="BH465" s="5">
        <f>IFERROR(IF(BG465=$B465,0,IF($B465=0,ROUND((ABS(BG465-'Calculs T1a'!$S$7)/'Calculs T1a'!$S$7)*100,0),ROUND((ABS(BG465-$B465)/$B465)*100,0))), "No Prediction")</f>
        <v>0</v>
      </c>
      <c r="BJ465" s="5">
        <f>IFERROR(IF(BI465=$B465,0,IF($B465=0,ROUND((ABS(BI465-'Calculs T1a'!$S$7)/'Calculs T1a'!$S$7)*100,0),ROUND((ABS(BI465-$B465)/$B465)*100,0))), "No Prediction")</f>
        <v>0</v>
      </c>
      <c r="BL465" s="5">
        <f>IFERROR(IF(BK465=$B465,0,IF($B465=0,ROUND((ABS(BK465-'Calculs T1a'!$S$7)/'Calculs T1a'!$S$7)*100,0),ROUND((ABS(BK465-$B465)/$B465)*100,0))), "No Prediction")</f>
        <v>0</v>
      </c>
      <c r="BN465" s="5">
        <f>IFERROR(IF(BM465=$B465,0,IF($B465=0,ROUND((ABS(BM465-'Calculs T1a'!$S$7)/'Calculs T1a'!$S$7)*100,0),ROUND((ABS(BM465-$B465)/$B465)*100,0))), "No Prediction")</f>
        <v>0</v>
      </c>
      <c r="BP465" s="5">
        <f>IFERROR(IF(BO465=$B465,0,IF($B465=0,ROUND((ABS(BO465-'Calculs T1a'!$S$7)/'Calculs T1a'!$S$7)*100,0),ROUND((ABS(BO465-$B465)/$B465)*100,0))), "No Prediction")</f>
        <v>0</v>
      </c>
      <c r="BR465" s="5">
        <f>IFERROR(IF(BQ465=$B465,0,IF($B465=0,ROUND((ABS(BQ465-'Calculs T1a'!$S$7)/'Calculs T1a'!$S$7)*100,0),ROUND((ABS(BQ465-$B465)/$B465)*100,0))), "No Prediction")</f>
        <v>0</v>
      </c>
      <c r="BT465" s="5">
        <f>IFERROR(IF(BS465=$B465,0,IF($B465=0,ROUND((ABS(BS465-'Calculs T1a'!$S$7)/'Calculs T1a'!$S$7)*100,0),ROUND((ABS(BS465-$B465)/$B465)*100,0))), "No Prediction")</f>
        <v>0</v>
      </c>
      <c r="BV465" s="5">
        <f>IFERROR(IF(BU465=$B465,0,IF($B465=0,ROUND((ABS(BU465-'Calculs T1a'!$S$7)/'Calculs T1a'!$S$7)*100,0),ROUND((ABS(BU465-$B465)/$B465)*100,0))), "No Prediction")</f>
        <v>0</v>
      </c>
    </row>
    <row r="466" spans="4:74" x14ac:dyDescent="0.3">
      <c r="D466" s="5">
        <f>IFERROR(IF(C466=$B466,0,IF($B466=0,ROUND((ABS(C466-'Calculs T1a'!$S$7)/'Calculs T1a'!$S$7)*100,0),ROUND((ABS(C466-$B466)/$B466)*100,0))), "No Prediction")</f>
        <v>0</v>
      </c>
      <c r="F466" s="5">
        <f>IFERROR(IF(E466=$B466,0,IF($B466=0,ROUND((ABS(E466-'Calculs T1a'!$S$7)/'Calculs T1a'!$S$7)*100,0),ROUND((ABS(E466-$B466)/$B466)*100,0))), "No Prediction")</f>
        <v>0</v>
      </c>
      <c r="H466" s="5">
        <f>IFERROR(IF(G466=$B466,0,IF($B466=0,ROUND((ABS(G466-'Calculs T1a'!$S$7)/'Calculs T1a'!$S$7)*100,0),ROUND((ABS(G466-$B466)/$B466)*100,0))), "No Prediction")</f>
        <v>0</v>
      </c>
      <c r="J466" s="5">
        <f>IFERROR(IF(I466=$B466,0,IF($B466=0,ROUND((ABS(I466-'Calculs T1a'!$S$7)/'Calculs T1a'!$S$7)*100,0),ROUND((ABS(I466-$B466)/$B466)*100,0))), "No Prediction")</f>
        <v>0</v>
      </c>
      <c r="L466" s="5">
        <f>IFERROR(IF(K466=$B466,0,IF($B466=0,ROUND((ABS(K466-'Calculs T1a'!$S$7)/'Calculs T1a'!$S$7)*100,0),ROUND((ABS(K466-$B466)/$B466)*100,0))), "No Prediction")</f>
        <v>0</v>
      </c>
      <c r="N466" s="5">
        <f>IFERROR(IF(M466=$B466,0,IF($B466=0,ROUND((ABS(M466-'Calculs T1a'!$S$7)/'Calculs T1a'!$S$7)*100,0),ROUND((ABS(M466-$B466)/$B466)*100,0))), "No Prediction")</f>
        <v>0</v>
      </c>
      <c r="P466" s="5">
        <f>IFERROR(IF(O466=$B466,0,IF($B466=0,ROUND((ABS(O466-'Calculs T1a'!$S$7)/'Calculs T1a'!$S$7)*100,0),ROUND((ABS(O466-$B466)/$B466)*100,0))), "No Prediction")</f>
        <v>0</v>
      </c>
      <c r="R466" s="5">
        <f>IFERROR(IF(Q466=$B466,0,IF($B466=0,ROUND((ABS(Q466-'Calculs T1a'!$S$7)/'Calculs T1a'!$S$7)*100,0),ROUND((ABS(Q466-$B466)/$B466)*100,0))), "No Prediction")</f>
        <v>0</v>
      </c>
      <c r="T466" s="5">
        <f>IFERROR(IF(S466=$B466,0,IF($B466=0,ROUND((ABS(S466-'Calculs T1a'!$S$7)/'Calculs T1a'!$S$7)*100,0),ROUND((ABS(S466-$B466)/$B466)*100,0))), "No Prediction")</f>
        <v>0</v>
      </c>
      <c r="V466" s="5">
        <f>IFERROR(IF(U466=$B466,0,IF($B466=0,ROUND((ABS(U466-'Calculs T1a'!$S$7)/'Calculs T1a'!$S$7)*100,0),ROUND((ABS(U466-$B466)/$B466)*100,0))), "No Prediction")</f>
        <v>0</v>
      </c>
      <c r="X466" s="5">
        <f>IFERROR(IF(W466=$B466,0,IF($B466=0,ROUND((ABS(W466-'Calculs T1a'!$S$7)/'Calculs T1a'!$S$7)*100,0),ROUND((ABS(W466-$B466)/$B466)*100,0))), "No Prediction")</f>
        <v>0</v>
      </c>
      <c r="AC466" s="5">
        <f>IFERROR(IF(AB466=$B466,0,IF($B466=0,ROUND((ABS(AB466-'Calculs T1a'!$S$7)/'Calculs T1a'!$S$7)*100,0),ROUND((ABS(AB466-$B466)/$B466)*100,0))), "No Prediction")</f>
        <v>0</v>
      </c>
      <c r="AE466" s="5">
        <f>IFERROR(IF(AD466=$B466,0,IF($B466=0,ROUND((ABS(AD466-'Calculs T1a'!$S$7)/'Calculs T1a'!$S$7)*100,0),ROUND((ABS(AD466-$B466)/$B466)*100,0))), "No Prediction")</f>
        <v>0</v>
      </c>
      <c r="AG466" s="5">
        <f>IFERROR(IF(AF466=$B466,0,IF($B466=0,ROUND((ABS(AF466-'Calculs T1a'!$S$7)/'Calculs T1a'!$S$7)*100,0),ROUND((ABS(AF466-$B466)/$B466)*100,0))), "No Prediction")</f>
        <v>0</v>
      </c>
      <c r="AI466" s="5">
        <f>IFERROR(IF(AH466=$B466,0,IF($B466=0,ROUND((ABS(AH466-'Calculs T1a'!$S$7)/'Calculs T1a'!$S$7)*100,0),ROUND((ABS(AH466-$B466)/$B466)*100,0))), "No Prediction")</f>
        <v>0</v>
      </c>
      <c r="AK466" s="5">
        <f>IFERROR(IF(AJ466=$B466,0,IF($B466=0,ROUND((ABS(AJ466-'Calculs T1a'!$S$7)/'Calculs T1a'!$S$7)*100,0),ROUND((ABS(AJ466-$B466)/$B466)*100,0))), "No Prediction")</f>
        <v>0</v>
      </c>
      <c r="AM466" s="5">
        <f>IFERROR(IF(AL466=$B466,0,IF($B466=0,ROUND((ABS(AL466-'Calculs T1a'!$S$7)/'Calculs T1a'!$S$7)*100,0),ROUND((ABS(AL466-$B466)/$B466)*100,0))), "No Prediction")</f>
        <v>0</v>
      </c>
      <c r="AO466" s="5">
        <f>IFERROR(IF(AN466=$B466,0,IF($B466=0,ROUND((ABS(AN466-'Calculs T1a'!$S$7)/'Calculs T1a'!$S$7)*100,0),ROUND((ABS(AN466-$B466)/$B466)*100,0))), "No Prediction")</f>
        <v>0</v>
      </c>
      <c r="AQ466" s="5">
        <f>IFERROR(IF(AP466=$B466,0,IF($B466=0,ROUND((ABS(AP466-'Calculs T1a'!$S$7)/'Calculs T1a'!$S$7)*100,0),ROUND((ABS(AP466-$B466)/$B466)*100,0))), "No Prediction")</f>
        <v>0</v>
      </c>
      <c r="AS466" s="5">
        <f>IFERROR(IF(AR466=$B466,0,IF($B466=0,ROUND((ABS(AR466-'Calculs T1a'!$S$7)/'Calculs T1a'!$S$7)*100,0),ROUND((ABS(AR466-$B466)/$B466)*100,0))), "No Prediction")</f>
        <v>0</v>
      </c>
      <c r="AU466" s="5">
        <f>IFERROR(IF(AT466=$B466,0,IF($B466=0,ROUND((ABS(AT466-'Calculs T1a'!$S$7)/'Calculs T1a'!$S$7)*100,0),ROUND((ABS(AT466-$B466)/$B466)*100,0))), "No Prediction")</f>
        <v>0</v>
      </c>
      <c r="AW466" s="5">
        <f>IFERROR(IF(AV466=$B466,0,IF($B466=0,ROUND((ABS(AV466-'Calculs T1a'!$S$7)/'Calculs T1a'!$S$7)*100,0),ROUND((ABS(AV466-$B466)/$B466)*100,0))), "No Prediction")</f>
        <v>0</v>
      </c>
      <c r="BB466" s="5">
        <f>IFERROR(IF(BA466=$B466,0,IF($B466=0,ROUND((ABS(BA466-'Calculs T1a'!$S$7)/'Calculs T1a'!$S$7)*100,0),ROUND((ABS(BA466-$B466)/$B466)*100,0))), "No Prediction")</f>
        <v>0</v>
      </c>
      <c r="BD466" s="5">
        <f>IFERROR(IF(BC466=$B466,0,IF($B466=0,ROUND((ABS(BC466-'Calculs T1a'!$S$7)/'Calculs T1a'!$S$7)*100,0),ROUND((ABS(BC466-$B466)/$B466)*100,0))), "No Prediction")</f>
        <v>0</v>
      </c>
      <c r="BF466" s="5">
        <f>IFERROR(IF(BE466=$B466,0,IF($B466=0,ROUND((ABS(BE466-'Calculs T1a'!$S$7)/'Calculs T1a'!$S$7)*100,0),ROUND((ABS(BE466-$B466)/$B466)*100,0))), "No Prediction")</f>
        <v>0</v>
      </c>
      <c r="BH466" s="5">
        <f>IFERROR(IF(BG466=$B466,0,IF($B466=0,ROUND((ABS(BG466-'Calculs T1a'!$S$7)/'Calculs T1a'!$S$7)*100,0),ROUND((ABS(BG466-$B466)/$B466)*100,0))), "No Prediction")</f>
        <v>0</v>
      </c>
      <c r="BJ466" s="5">
        <f>IFERROR(IF(BI466=$B466,0,IF($B466=0,ROUND((ABS(BI466-'Calculs T1a'!$S$7)/'Calculs T1a'!$S$7)*100,0),ROUND((ABS(BI466-$B466)/$B466)*100,0))), "No Prediction")</f>
        <v>0</v>
      </c>
      <c r="BL466" s="5">
        <f>IFERROR(IF(BK466=$B466,0,IF($B466=0,ROUND((ABS(BK466-'Calculs T1a'!$S$7)/'Calculs T1a'!$S$7)*100,0),ROUND((ABS(BK466-$B466)/$B466)*100,0))), "No Prediction")</f>
        <v>0</v>
      </c>
      <c r="BN466" s="5">
        <f>IFERROR(IF(BM466=$B466,0,IF($B466=0,ROUND((ABS(BM466-'Calculs T1a'!$S$7)/'Calculs T1a'!$S$7)*100,0),ROUND((ABS(BM466-$B466)/$B466)*100,0))), "No Prediction")</f>
        <v>0</v>
      </c>
      <c r="BP466" s="5">
        <f>IFERROR(IF(BO466=$B466,0,IF($B466=0,ROUND((ABS(BO466-'Calculs T1a'!$S$7)/'Calculs T1a'!$S$7)*100,0),ROUND((ABS(BO466-$B466)/$B466)*100,0))), "No Prediction")</f>
        <v>0</v>
      </c>
      <c r="BR466" s="5">
        <f>IFERROR(IF(BQ466=$B466,0,IF($B466=0,ROUND((ABS(BQ466-'Calculs T1a'!$S$7)/'Calculs T1a'!$S$7)*100,0),ROUND((ABS(BQ466-$B466)/$B466)*100,0))), "No Prediction")</f>
        <v>0</v>
      </c>
      <c r="BT466" s="5">
        <f>IFERROR(IF(BS466=$B466,0,IF($B466=0,ROUND((ABS(BS466-'Calculs T1a'!$S$7)/'Calculs T1a'!$S$7)*100,0),ROUND((ABS(BS466-$B466)/$B466)*100,0))), "No Prediction")</f>
        <v>0</v>
      </c>
      <c r="BV466" s="5">
        <f>IFERROR(IF(BU466=$B466,0,IF($B466=0,ROUND((ABS(BU466-'Calculs T1a'!$S$7)/'Calculs T1a'!$S$7)*100,0),ROUND((ABS(BU466-$B466)/$B466)*100,0))), "No Prediction")</f>
        <v>0</v>
      </c>
    </row>
    <row r="467" spans="4:74" x14ac:dyDescent="0.3">
      <c r="D467" s="5">
        <f>IFERROR(IF(C467=$B467,0,IF($B467=0,ROUND((ABS(C467-'Calculs T1a'!$S$7)/'Calculs T1a'!$S$7)*100,0),ROUND((ABS(C467-$B467)/$B467)*100,0))), "No Prediction")</f>
        <v>0</v>
      </c>
      <c r="F467" s="5">
        <f>IFERROR(IF(E467=$B467,0,IF($B467=0,ROUND((ABS(E467-'Calculs T1a'!$S$7)/'Calculs T1a'!$S$7)*100,0),ROUND((ABS(E467-$B467)/$B467)*100,0))), "No Prediction")</f>
        <v>0</v>
      </c>
      <c r="H467" s="5">
        <f>IFERROR(IF(G467=$B467,0,IF($B467=0,ROUND((ABS(G467-'Calculs T1a'!$S$7)/'Calculs T1a'!$S$7)*100,0),ROUND((ABS(G467-$B467)/$B467)*100,0))), "No Prediction")</f>
        <v>0</v>
      </c>
      <c r="J467" s="5">
        <f>IFERROR(IF(I467=$B467,0,IF($B467=0,ROUND((ABS(I467-'Calculs T1a'!$S$7)/'Calculs T1a'!$S$7)*100,0),ROUND((ABS(I467-$B467)/$B467)*100,0))), "No Prediction")</f>
        <v>0</v>
      </c>
      <c r="L467" s="5">
        <f>IFERROR(IF(K467=$B467,0,IF($B467=0,ROUND((ABS(K467-'Calculs T1a'!$S$7)/'Calculs T1a'!$S$7)*100,0),ROUND((ABS(K467-$B467)/$B467)*100,0))), "No Prediction")</f>
        <v>0</v>
      </c>
      <c r="N467" s="5">
        <f>IFERROR(IF(M467=$B467,0,IF($B467=0,ROUND((ABS(M467-'Calculs T1a'!$S$7)/'Calculs T1a'!$S$7)*100,0),ROUND((ABS(M467-$B467)/$B467)*100,0))), "No Prediction")</f>
        <v>0</v>
      </c>
      <c r="P467" s="5">
        <f>IFERROR(IF(O467=$B467,0,IF($B467=0,ROUND((ABS(O467-'Calculs T1a'!$S$7)/'Calculs T1a'!$S$7)*100,0),ROUND((ABS(O467-$B467)/$B467)*100,0))), "No Prediction")</f>
        <v>0</v>
      </c>
      <c r="R467" s="5">
        <f>IFERROR(IF(Q467=$B467,0,IF($B467=0,ROUND((ABS(Q467-'Calculs T1a'!$S$7)/'Calculs T1a'!$S$7)*100,0),ROUND((ABS(Q467-$B467)/$B467)*100,0))), "No Prediction")</f>
        <v>0</v>
      </c>
      <c r="T467" s="5">
        <f>IFERROR(IF(S467=$B467,0,IF($B467=0,ROUND((ABS(S467-'Calculs T1a'!$S$7)/'Calculs T1a'!$S$7)*100,0),ROUND((ABS(S467-$B467)/$B467)*100,0))), "No Prediction")</f>
        <v>0</v>
      </c>
      <c r="V467" s="5">
        <f>IFERROR(IF(U467=$B467,0,IF($B467=0,ROUND((ABS(U467-'Calculs T1a'!$S$7)/'Calculs T1a'!$S$7)*100,0),ROUND((ABS(U467-$B467)/$B467)*100,0))), "No Prediction")</f>
        <v>0</v>
      </c>
      <c r="X467" s="5">
        <f>IFERROR(IF(W467=$B467,0,IF($B467=0,ROUND((ABS(W467-'Calculs T1a'!$S$7)/'Calculs T1a'!$S$7)*100,0),ROUND((ABS(W467-$B467)/$B467)*100,0))), "No Prediction")</f>
        <v>0</v>
      </c>
      <c r="AC467" s="5">
        <f>IFERROR(IF(AB467=$B467,0,IF($B467=0,ROUND((ABS(AB467-'Calculs T1a'!$S$7)/'Calculs T1a'!$S$7)*100,0),ROUND((ABS(AB467-$B467)/$B467)*100,0))), "No Prediction")</f>
        <v>0</v>
      </c>
      <c r="AE467" s="5">
        <f>IFERROR(IF(AD467=$B467,0,IF($B467=0,ROUND((ABS(AD467-'Calculs T1a'!$S$7)/'Calculs T1a'!$S$7)*100,0),ROUND((ABS(AD467-$B467)/$B467)*100,0))), "No Prediction")</f>
        <v>0</v>
      </c>
      <c r="AG467" s="5">
        <f>IFERROR(IF(AF467=$B467,0,IF($B467=0,ROUND((ABS(AF467-'Calculs T1a'!$S$7)/'Calculs T1a'!$S$7)*100,0),ROUND((ABS(AF467-$B467)/$B467)*100,0))), "No Prediction")</f>
        <v>0</v>
      </c>
      <c r="AI467" s="5">
        <f>IFERROR(IF(AH467=$B467,0,IF($B467=0,ROUND((ABS(AH467-'Calculs T1a'!$S$7)/'Calculs T1a'!$S$7)*100,0),ROUND((ABS(AH467-$B467)/$B467)*100,0))), "No Prediction")</f>
        <v>0</v>
      </c>
      <c r="AK467" s="5">
        <f>IFERROR(IF(AJ467=$B467,0,IF($B467=0,ROUND((ABS(AJ467-'Calculs T1a'!$S$7)/'Calculs T1a'!$S$7)*100,0),ROUND((ABS(AJ467-$B467)/$B467)*100,0))), "No Prediction")</f>
        <v>0</v>
      </c>
      <c r="AM467" s="5">
        <f>IFERROR(IF(AL467=$B467,0,IF($B467=0,ROUND((ABS(AL467-'Calculs T1a'!$S$7)/'Calculs T1a'!$S$7)*100,0),ROUND((ABS(AL467-$B467)/$B467)*100,0))), "No Prediction")</f>
        <v>0</v>
      </c>
      <c r="AO467" s="5">
        <f>IFERROR(IF(AN467=$B467,0,IF($B467=0,ROUND((ABS(AN467-'Calculs T1a'!$S$7)/'Calculs T1a'!$S$7)*100,0),ROUND((ABS(AN467-$B467)/$B467)*100,0))), "No Prediction")</f>
        <v>0</v>
      </c>
      <c r="AQ467" s="5">
        <f>IFERROR(IF(AP467=$B467,0,IF($B467=0,ROUND((ABS(AP467-'Calculs T1a'!$S$7)/'Calculs T1a'!$S$7)*100,0),ROUND((ABS(AP467-$B467)/$B467)*100,0))), "No Prediction")</f>
        <v>0</v>
      </c>
      <c r="AS467" s="5">
        <f>IFERROR(IF(AR467=$B467,0,IF($B467=0,ROUND((ABS(AR467-'Calculs T1a'!$S$7)/'Calculs T1a'!$S$7)*100,0),ROUND((ABS(AR467-$B467)/$B467)*100,0))), "No Prediction")</f>
        <v>0</v>
      </c>
      <c r="AU467" s="5">
        <f>IFERROR(IF(AT467=$B467,0,IF($B467=0,ROUND((ABS(AT467-'Calculs T1a'!$S$7)/'Calculs T1a'!$S$7)*100,0),ROUND((ABS(AT467-$B467)/$B467)*100,0))), "No Prediction")</f>
        <v>0</v>
      </c>
      <c r="AW467" s="5">
        <f>IFERROR(IF(AV467=$B467,0,IF($B467=0,ROUND((ABS(AV467-'Calculs T1a'!$S$7)/'Calculs T1a'!$S$7)*100,0),ROUND((ABS(AV467-$B467)/$B467)*100,0))), "No Prediction")</f>
        <v>0</v>
      </c>
      <c r="BB467" s="5">
        <f>IFERROR(IF(BA467=$B467,0,IF($B467=0,ROUND((ABS(BA467-'Calculs T1a'!$S$7)/'Calculs T1a'!$S$7)*100,0),ROUND((ABS(BA467-$B467)/$B467)*100,0))), "No Prediction")</f>
        <v>0</v>
      </c>
      <c r="BD467" s="5">
        <f>IFERROR(IF(BC467=$B467,0,IF($B467=0,ROUND((ABS(BC467-'Calculs T1a'!$S$7)/'Calculs T1a'!$S$7)*100,0),ROUND((ABS(BC467-$B467)/$B467)*100,0))), "No Prediction")</f>
        <v>0</v>
      </c>
      <c r="BF467" s="5">
        <f>IFERROR(IF(BE467=$B467,0,IF($B467=0,ROUND((ABS(BE467-'Calculs T1a'!$S$7)/'Calculs T1a'!$S$7)*100,0),ROUND((ABS(BE467-$B467)/$B467)*100,0))), "No Prediction")</f>
        <v>0</v>
      </c>
      <c r="BH467" s="5">
        <f>IFERROR(IF(BG467=$B467,0,IF($B467=0,ROUND((ABS(BG467-'Calculs T1a'!$S$7)/'Calculs T1a'!$S$7)*100,0),ROUND((ABS(BG467-$B467)/$B467)*100,0))), "No Prediction")</f>
        <v>0</v>
      </c>
      <c r="BJ467" s="5">
        <f>IFERROR(IF(BI467=$B467,0,IF($B467=0,ROUND((ABS(BI467-'Calculs T1a'!$S$7)/'Calculs T1a'!$S$7)*100,0),ROUND((ABS(BI467-$B467)/$B467)*100,0))), "No Prediction")</f>
        <v>0</v>
      </c>
      <c r="BL467" s="5">
        <f>IFERROR(IF(BK467=$B467,0,IF($B467=0,ROUND((ABS(BK467-'Calculs T1a'!$S$7)/'Calculs T1a'!$S$7)*100,0),ROUND((ABS(BK467-$B467)/$B467)*100,0))), "No Prediction")</f>
        <v>0</v>
      </c>
      <c r="BN467" s="5">
        <f>IFERROR(IF(BM467=$B467,0,IF($B467=0,ROUND((ABS(BM467-'Calculs T1a'!$S$7)/'Calculs T1a'!$S$7)*100,0),ROUND((ABS(BM467-$B467)/$B467)*100,0))), "No Prediction")</f>
        <v>0</v>
      </c>
      <c r="BP467" s="5">
        <f>IFERROR(IF(BO467=$B467,0,IF($B467=0,ROUND((ABS(BO467-'Calculs T1a'!$S$7)/'Calculs T1a'!$S$7)*100,0),ROUND((ABS(BO467-$B467)/$B467)*100,0))), "No Prediction")</f>
        <v>0</v>
      </c>
      <c r="BR467" s="5">
        <f>IFERROR(IF(BQ467=$B467,0,IF($B467=0,ROUND((ABS(BQ467-'Calculs T1a'!$S$7)/'Calculs T1a'!$S$7)*100,0),ROUND((ABS(BQ467-$B467)/$B467)*100,0))), "No Prediction")</f>
        <v>0</v>
      </c>
      <c r="BT467" s="5">
        <f>IFERROR(IF(BS467=$B467,0,IF($B467=0,ROUND((ABS(BS467-'Calculs T1a'!$S$7)/'Calculs T1a'!$S$7)*100,0),ROUND((ABS(BS467-$B467)/$B467)*100,0))), "No Prediction")</f>
        <v>0</v>
      </c>
      <c r="BV467" s="5">
        <f>IFERROR(IF(BU467=$B467,0,IF($B467=0,ROUND((ABS(BU467-'Calculs T1a'!$S$7)/'Calculs T1a'!$S$7)*100,0),ROUND((ABS(BU467-$B467)/$B467)*100,0))), "No Prediction")</f>
        <v>0</v>
      </c>
    </row>
    <row r="468" spans="4:74" x14ac:dyDescent="0.3">
      <c r="D468" s="5">
        <f>IFERROR(IF(C468=$B468,0,IF($B468=0,ROUND((ABS(C468-'Calculs T1a'!$S$7)/'Calculs T1a'!$S$7)*100,0),ROUND((ABS(C468-$B468)/$B468)*100,0))), "No Prediction")</f>
        <v>0</v>
      </c>
      <c r="F468" s="5">
        <f>IFERROR(IF(E468=$B468,0,IF($B468=0,ROUND((ABS(E468-'Calculs T1a'!$S$7)/'Calculs T1a'!$S$7)*100,0),ROUND((ABS(E468-$B468)/$B468)*100,0))), "No Prediction")</f>
        <v>0</v>
      </c>
      <c r="H468" s="5">
        <f>IFERROR(IF(G468=$B468,0,IF($B468=0,ROUND((ABS(G468-'Calculs T1a'!$S$7)/'Calculs T1a'!$S$7)*100,0),ROUND((ABS(G468-$B468)/$B468)*100,0))), "No Prediction")</f>
        <v>0</v>
      </c>
      <c r="J468" s="5">
        <f>IFERROR(IF(I468=$B468,0,IF($B468=0,ROUND((ABS(I468-'Calculs T1a'!$S$7)/'Calculs T1a'!$S$7)*100,0),ROUND((ABS(I468-$B468)/$B468)*100,0))), "No Prediction")</f>
        <v>0</v>
      </c>
      <c r="L468" s="5">
        <f>IFERROR(IF(K468=$B468,0,IF($B468=0,ROUND((ABS(K468-'Calculs T1a'!$S$7)/'Calculs T1a'!$S$7)*100,0),ROUND((ABS(K468-$B468)/$B468)*100,0))), "No Prediction")</f>
        <v>0</v>
      </c>
      <c r="N468" s="5">
        <f>IFERROR(IF(M468=$B468,0,IF($B468=0,ROUND((ABS(M468-'Calculs T1a'!$S$7)/'Calculs T1a'!$S$7)*100,0),ROUND((ABS(M468-$B468)/$B468)*100,0))), "No Prediction")</f>
        <v>0</v>
      </c>
      <c r="P468" s="5">
        <f>IFERROR(IF(O468=$B468,0,IF($B468=0,ROUND((ABS(O468-'Calculs T1a'!$S$7)/'Calculs T1a'!$S$7)*100,0),ROUND((ABS(O468-$B468)/$B468)*100,0))), "No Prediction")</f>
        <v>0</v>
      </c>
      <c r="R468" s="5">
        <f>IFERROR(IF(Q468=$B468,0,IF($B468=0,ROUND((ABS(Q468-'Calculs T1a'!$S$7)/'Calculs T1a'!$S$7)*100,0),ROUND((ABS(Q468-$B468)/$B468)*100,0))), "No Prediction")</f>
        <v>0</v>
      </c>
      <c r="T468" s="5">
        <f>IFERROR(IF(S468=$B468,0,IF($B468=0,ROUND((ABS(S468-'Calculs T1a'!$S$7)/'Calculs T1a'!$S$7)*100,0),ROUND((ABS(S468-$B468)/$B468)*100,0))), "No Prediction")</f>
        <v>0</v>
      </c>
      <c r="V468" s="5">
        <f>IFERROR(IF(U468=$B468,0,IF($B468=0,ROUND((ABS(U468-'Calculs T1a'!$S$7)/'Calculs T1a'!$S$7)*100,0),ROUND((ABS(U468-$B468)/$B468)*100,0))), "No Prediction")</f>
        <v>0</v>
      </c>
      <c r="X468" s="5">
        <f>IFERROR(IF(W468=$B468,0,IF($B468=0,ROUND((ABS(W468-'Calculs T1a'!$S$7)/'Calculs T1a'!$S$7)*100,0),ROUND((ABS(W468-$B468)/$B468)*100,0))), "No Prediction")</f>
        <v>0</v>
      </c>
      <c r="AC468" s="5">
        <f>IFERROR(IF(AB468=$B468,0,IF($B468=0,ROUND((ABS(AB468-'Calculs T1a'!$S$7)/'Calculs T1a'!$S$7)*100,0),ROUND((ABS(AB468-$B468)/$B468)*100,0))), "No Prediction")</f>
        <v>0</v>
      </c>
      <c r="AE468" s="5">
        <f>IFERROR(IF(AD468=$B468,0,IF($B468=0,ROUND((ABS(AD468-'Calculs T1a'!$S$7)/'Calculs T1a'!$S$7)*100,0),ROUND((ABS(AD468-$B468)/$B468)*100,0))), "No Prediction")</f>
        <v>0</v>
      </c>
      <c r="AG468" s="5">
        <f>IFERROR(IF(AF468=$B468,0,IF($B468=0,ROUND((ABS(AF468-'Calculs T1a'!$S$7)/'Calculs T1a'!$S$7)*100,0),ROUND((ABS(AF468-$B468)/$B468)*100,0))), "No Prediction")</f>
        <v>0</v>
      </c>
      <c r="AI468" s="5">
        <f>IFERROR(IF(AH468=$B468,0,IF($B468=0,ROUND((ABS(AH468-'Calculs T1a'!$S$7)/'Calculs T1a'!$S$7)*100,0),ROUND((ABS(AH468-$B468)/$B468)*100,0))), "No Prediction")</f>
        <v>0</v>
      </c>
      <c r="AK468" s="5">
        <f>IFERROR(IF(AJ468=$B468,0,IF($B468=0,ROUND((ABS(AJ468-'Calculs T1a'!$S$7)/'Calculs T1a'!$S$7)*100,0),ROUND((ABS(AJ468-$B468)/$B468)*100,0))), "No Prediction")</f>
        <v>0</v>
      </c>
      <c r="AM468" s="5">
        <f>IFERROR(IF(AL468=$B468,0,IF($B468=0,ROUND((ABS(AL468-'Calculs T1a'!$S$7)/'Calculs T1a'!$S$7)*100,0),ROUND((ABS(AL468-$B468)/$B468)*100,0))), "No Prediction")</f>
        <v>0</v>
      </c>
      <c r="AO468" s="5">
        <f>IFERROR(IF(AN468=$B468,0,IF($B468=0,ROUND((ABS(AN468-'Calculs T1a'!$S$7)/'Calculs T1a'!$S$7)*100,0),ROUND((ABS(AN468-$B468)/$B468)*100,0))), "No Prediction")</f>
        <v>0</v>
      </c>
      <c r="AQ468" s="5">
        <f>IFERROR(IF(AP468=$B468,0,IF($B468=0,ROUND((ABS(AP468-'Calculs T1a'!$S$7)/'Calculs T1a'!$S$7)*100,0),ROUND((ABS(AP468-$B468)/$B468)*100,0))), "No Prediction")</f>
        <v>0</v>
      </c>
      <c r="AS468" s="5">
        <f>IFERROR(IF(AR468=$B468,0,IF($B468=0,ROUND((ABS(AR468-'Calculs T1a'!$S$7)/'Calculs T1a'!$S$7)*100,0),ROUND((ABS(AR468-$B468)/$B468)*100,0))), "No Prediction")</f>
        <v>0</v>
      </c>
      <c r="AU468" s="5">
        <f>IFERROR(IF(AT468=$B468,0,IF($B468=0,ROUND((ABS(AT468-'Calculs T1a'!$S$7)/'Calculs T1a'!$S$7)*100,0),ROUND((ABS(AT468-$B468)/$B468)*100,0))), "No Prediction")</f>
        <v>0</v>
      </c>
      <c r="AW468" s="5">
        <f>IFERROR(IF(AV468=$B468,0,IF($B468=0,ROUND((ABS(AV468-'Calculs T1a'!$S$7)/'Calculs T1a'!$S$7)*100,0),ROUND((ABS(AV468-$B468)/$B468)*100,0))), "No Prediction")</f>
        <v>0</v>
      </c>
      <c r="BB468" s="5">
        <f>IFERROR(IF(BA468=$B468,0,IF($B468=0,ROUND((ABS(BA468-'Calculs T1a'!$S$7)/'Calculs T1a'!$S$7)*100,0),ROUND((ABS(BA468-$B468)/$B468)*100,0))), "No Prediction")</f>
        <v>0</v>
      </c>
      <c r="BD468" s="5">
        <f>IFERROR(IF(BC468=$B468,0,IF($B468=0,ROUND((ABS(BC468-'Calculs T1a'!$S$7)/'Calculs T1a'!$S$7)*100,0),ROUND((ABS(BC468-$B468)/$B468)*100,0))), "No Prediction")</f>
        <v>0</v>
      </c>
      <c r="BF468" s="5">
        <f>IFERROR(IF(BE468=$B468,0,IF($B468=0,ROUND((ABS(BE468-'Calculs T1a'!$S$7)/'Calculs T1a'!$S$7)*100,0),ROUND((ABS(BE468-$B468)/$B468)*100,0))), "No Prediction")</f>
        <v>0</v>
      </c>
      <c r="BH468" s="5">
        <f>IFERROR(IF(BG468=$B468,0,IF($B468=0,ROUND((ABS(BG468-'Calculs T1a'!$S$7)/'Calculs T1a'!$S$7)*100,0),ROUND((ABS(BG468-$B468)/$B468)*100,0))), "No Prediction")</f>
        <v>0</v>
      </c>
      <c r="BJ468" s="5">
        <f>IFERROR(IF(BI468=$B468,0,IF($B468=0,ROUND((ABS(BI468-'Calculs T1a'!$S$7)/'Calculs T1a'!$S$7)*100,0),ROUND((ABS(BI468-$B468)/$B468)*100,0))), "No Prediction")</f>
        <v>0</v>
      </c>
      <c r="BL468" s="5">
        <f>IFERROR(IF(BK468=$B468,0,IF($B468=0,ROUND((ABS(BK468-'Calculs T1a'!$S$7)/'Calculs T1a'!$S$7)*100,0),ROUND((ABS(BK468-$B468)/$B468)*100,0))), "No Prediction")</f>
        <v>0</v>
      </c>
      <c r="BN468" s="5">
        <f>IFERROR(IF(BM468=$B468,0,IF($B468=0,ROUND((ABS(BM468-'Calculs T1a'!$S$7)/'Calculs T1a'!$S$7)*100,0),ROUND((ABS(BM468-$B468)/$B468)*100,0))), "No Prediction")</f>
        <v>0</v>
      </c>
      <c r="BP468" s="5">
        <f>IFERROR(IF(BO468=$B468,0,IF($B468=0,ROUND((ABS(BO468-'Calculs T1a'!$S$7)/'Calculs T1a'!$S$7)*100,0),ROUND((ABS(BO468-$B468)/$B468)*100,0))), "No Prediction")</f>
        <v>0</v>
      </c>
      <c r="BR468" s="5">
        <f>IFERROR(IF(BQ468=$B468,0,IF($B468=0,ROUND((ABS(BQ468-'Calculs T1a'!$S$7)/'Calculs T1a'!$S$7)*100,0),ROUND((ABS(BQ468-$B468)/$B468)*100,0))), "No Prediction")</f>
        <v>0</v>
      </c>
      <c r="BT468" s="5">
        <f>IFERROR(IF(BS468=$B468,0,IF($B468=0,ROUND((ABS(BS468-'Calculs T1a'!$S$7)/'Calculs T1a'!$S$7)*100,0),ROUND((ABS(BS468-$B468)/$B468)*100,0))), "No Prediction")</f>
        <v>0</v>
      </c>
      <c r="BV468" s="5">
        <f>IFERROR(IF(BU468=$B468,0,IF($B468=0,ROUND((ABS(BU468-'Calculs T1a'!$S$7)/'Calculs T1a'!$S$7)*100,0),ROUND((ABS(BU468-$B468)/$B468)*100,0))), "No Prediction")</f>
        <v>0</v>
      </c>
    </row>
    <row r="469" spans="4:74" x14ac:dyDescent="0.3">
      <c r="D469" s="5">
        <f>IFERROR(IF(C469=$B469,0,IF($B469=0,ROUND((ABS(C469-'Calculs T1a'!$S$7)/'Calculs T1a'!$S$7)*100,0),ROUND((ABS(C469-$B469)/$B469)*100,0))), "No Prediction")</f>
        <v>0</v>
      </c>
      <c r="F469" s="5">
        <f>IFERROR(IF(E469=$B469,0,IF($B469=0,ROUND((ABS(E469-'Calculs T1a'!$S$7)/'Calculs T1a'!$S$7)*100,0),ROUND((ABS(E469-$B469)/$B469)*100,0))), "No Prediction")</f>
        <v>0</v>
      </c>
      <c r="H469" s="5">
        <f>IFERROR(IF(G469=$B469,0,IF($B469=0,ROUND((ABS(G469-'Calculs T1a'!$S$7)/'Calculs T1a'!$S$7)*100,0),ROUND((ABS(G469-$B469)/$B469)*100,0))), "No Prediction")</f>
        <v>0</v>
      </c>
      <c r="J469" s="5">
        <f>IFERROR(IF(I469=$B469,0,IF($B469=0,ROUND((ABS(I469-'Calculs T1a'!$S$7)/'Calculs T1a'!$S$7)*100,0),ROUND((ABS(I469-$B469)/$B469)*100,0))), "No Prediction")</f>
        <v>0</v>
      </c>
      <c r="L469" s="5">
        <f>IFERROR(IF(K469=$B469,0,IF($B469=0,ROUND((ABS(K469-'Calculs T1a'!$S$7)/'Calculs T1a'!$S$7)*100,0),ROUND((ABS(K469-$B469)/$B469)*100,0))), "No Prediction")</f>
        <v>0</v>
      </c>
      <c r="N469" s="5">
        <f>IFERROR(IF(M469=$B469,0,IF($B469=0,ROUND((ABS(M469-'Calculs T1a'!$S$7)/'Calculs T1a'!$S$7)*100,0),ROUND((ABS(M469-$B469)/$B469)*100,0))), "No Prediction")</f>
        <v>0</v>
      </c>
      <c r="P469" s="5">
        <f>IFERROR(IF(O469=$B469,0,IF($B469=0,ROUND((ABS(O469-'Calculs T1a'!$S$7)/'Calculs T1a'!$S$7)*100,0),ROUND((ABS(O469-$B469)/$B469)*100,0))), "No Prediction")</f>
        <v>0</v>
      </c>
      <c r="R469" s="5">
        <f>IFERROR(IF(Q469=$B469,0,IF($B469=0,ROUND((ABS(Q469-'Calculs T1a'!$S$7)/'Calculs T1a'!$S$7)*100,0),ROUND((ABS(Q469-$B469)/$B469)*100,0))), "No Prediction")</f>
        <v>0</v>
      </c>
      <c r="T469" s="5">
        <f>IFERROR(IF(S469=$B469,0,IF($B469=0,ROUND((ABS(S469-'Calculs T1a'!$S$7)/'Calculs T1a'!$S$7)*100,0),ROUND((ABS(S469-$B469)/$B469)*100,0))), "No Prediction")</f>
        <v>0</v>
      </c>
      <c r="V469" s="5">
        <f>IFERROR(IF(U469=$B469,0,IF($B469=0,ROUND((ABS(U469-'Calculs T1a'!$S$7)/'Calculs T1a'!$S$7)*100,0),ROUND((ABS(U469-$B469)/$B469)*100,0))), "No Prediction")</f>
        <v>0</v>
      </c>
      <c r="X469" s="5">
        <f>IFERROR(IF(W469=$B469,0,IF($B469=0,ROUND((ABS(W469-'Calculs T1a'!$S$7)/'Calculs T1a'!$S$7)*100,0),ROUND((ABS(W469-$B469)/$B469)*100,0))), "No Prediction")</f>
        <v>0</v>
      </c>
      <c r="AC469" s="5">
        <f>IFERROR(IF(AB469=$B469,0,IF($B469=0,ROUND((ABS(AB469-'Calculs T1a'!$S$7)/'Calculs T1a'!$S$7)*100,0),ROUND((ABS(AB469-$B469)/$B469)*100,0))), "No Prediction")</f>
        <v>0</v>
      </c>
      <c r="AE469" s="5">
        <f>IFERROR(IF(AD469=$B469,0,IF($B469=0,ROUND((ABS(AD469-'Calculs T1a'!$S$7)/'Calculs T1a'!$S$7)*100,0),ROUND((ABS(AD469-$B469)/$B469)*100,0))), "No Prediction")</f>
        <v>0</v>
      </c>
      <c r="AG469" s="5">
        <f>IFERROR(IF(AF469=$B469,0,IF($B469=0,ROUND((ABS(AF469-'Calculs T1a'!$S$7)/'Calculs T1a'!$S$7)*100,0),ROUND((ABS(AF469-$B469)/$B469)*100,0))), "No Prediction")</f>
        <v>0</v>
      </c>
      <c r="AI469" s="5">
        <f>IFERROR(IF(AH469=$B469,0,IF($B469=0,ROUND((ABS(AH469-'Calculs T1a'!$S$7)/'Calculs T1a'!$S$7)*100,0),ROUND((ABS(AH469-$B469)/$B469)*100,0))), "No Prediction")</f>
        <v>0</v>
      </c>
      <c r="AK469" s="5">
        <f>IFERROR(IF(AJ469=$B469,0,IF($B469=0,ROUND((ABS(AJ469-'Calculs T1a'!$S$7)/'Calculs T1a'!$S$7)*100,0),ROUND((ABS(AJ469-$B469)/$B469)*100,0))), "No Prediction")</f>
        <v>0</v>
      </c>
      <c r="AM469" s="5">
        <f>IFERROR(IF(AL469=$B469,0,IF($B469=0,ROUND((ABS(AL469-'Calculs T1a'!$S$7)/'Calculs T1a'!$S$7)*100,0),ROUND((ABS(AL469-$B469)/$B469)*100,0))), "No Prediction")</f>
        <v>0</v>
      </c>
      <c r="AO469" s="5">
        <f>IFERROR(IF(AN469=$B469,0,IF($B469=0,ROUND((ABS(AN469-'Calculs T1a'!$S$7)/'Calculs T1a'!$S$7)*100,0),ROUND((ABS(AN469-$B469)/$B469)*100,0))), "No Prediction")</f>
        <v>0</v>
      </c>
      <c r="AQ469" s="5">
        <f>IFERROR(IF(AP469=$B469,0,IF($B469=0,ROUND((ABS(AP469-'Calculs T1a'!$S$7)/'Calculs T1a'!$S$7)*100,0),ROUND((ABS(AP469-$B469)/$B469)*100,0))), "No Prediction")</f>
        <v>0</v>
      </c>
      <c r="AS469" s="5">
        <f>IFERROR(IF(AR469=$B469,0,IF($B469=0,ROUND((ABS(AR469-'Calculs T1a'!$S$7)/'Calculs T1a'!$S$7)*100,0),ROUND((ABS(AR469-$B469)/$B469)*100,0))), "No Prediction")</f>
        <v>0</v>
      </c>
      <c r="AU469" s="5">
        <f>IFERROR(IF(AT469=$B469,0,IF($B469=0,ROUND((ABS(AT469-'Calculs T1a'!$S$7)/'Calculs T1a'!$S$7)*100,0),ROUND((ABS(AT469-$B469)/$B469)*100,0))), "No Prediction")</f>
        <v>0</v>
      </c>
      <c r="AW469" s="5">
        <f>IFERROR(IF(AV469=$B469,0,IF($B469=0,ROUND((ABS(AV469-'Calculs T1a'!$S$7)/'Calculs T1a'!$S$7)*100,0),ROUND((ABS(AV469-$B469)/$B469)*100,0))), "No Prediction")</f>
        <v>0</v>
      </c>
      <c r="BB469" s="5">
        <f>IFERROR(IF(BA469=$B469,0,IF($B469=0,ROUND((ABS(BA469-'Calculs T1a'!$S$7)/'Calculs T1a'!$S$7)*100,0),ROUND((ABS(BA469-$B469)/$B469)*100,0))), "No Prediction")</f>
        <v>0</v>
      </c>
      <c r="BD469" s="5">
        <f>IFERROR(IF(BC469=$B469,0,IF($B469=0,ROUND((ABS(BC469-'Calculs T1a'!$S$7)/'Calculs T1a'!$S$7)*100,0),ROUND((ABS(BC469-$B469)/$B469)*100,0))), "No Prediction")</f>
        <v>0</v>
      </c>
      <c r="BF469" s="5">
        <f>IFERROR(IF(BE469=$B469,0,IF($B469=0,ROUND((ABS(BE469-'Calculs T1a'!$S$7)/'Calculs T1a'!$S$7)*100,0),ROUND((ABS(BE469-$B469)/$B469)*100,0))), "No Prediction")</f>
        <v>0</v>
      </c>
      <c r="BH469" s="5">
        <f>IFERROR(IF(BG469=$B469,0,IF($B469=0,ROUND((ABS(BG469-'Calculs T1a'!$S$7)/'Calculs T1a'!$S$7)*100,0),ROUND((ABS(BG469-$B469)/$B469)*100,0))), "No Prediction")</f>
        <v>0</v>
      </c>
      <c r="BJ469" s="5">
        <f>IFERROR(IF(BI469=$B469,0,IF($B469=0,ROUND((ABS(BI469-'Calculs T1a'!$S$7)/'Calculs T1a'!$S$7)*100,0),ROUND((ABS(BI469-$B469)/$B469)*100,0))), "No Prediction")</f>
        <v>0</v>
      </c>
      <c r="BL469" s="5">
        <f>IFERROR(IF(BK469=$B469,0,IF($B469=0,ROUND((ABS(BK469-'Calculs T1a'!$S$7)/'Calculs T1a'!$S$7)*100,0),ROUND((ABS(BK469-$B469)/$B469)*100,0))), "No Prediction")</f>
        <v>0</v>
      </c>
      <c r="BN469" s="5">
        <f>IFERROR(IF(BM469=$B469,0,IF($B469=0,ROUND((ABS(BM469-'Calculs T1a'!$S$7)/'Calculs T1a'!$S$7)*100,0),ROUND((ABS(BM469-$B469)/$B469)*100,0))), "No Prediction")</f>
        <v>0</v>
      </c>
      <c r="BP469" s="5">
        <f>IFERROR(IF(BO469=$B469,0,IF($B469=0,ROUND((ABS(BO469-'Calculs T1a'!$S$7)/'Calculs T1a'!$S$7)*100,0),ROUND((ABS(BO469-$B469)/$B469)*100,0))), "No Prediction")</f>
        <v>0</v>
      </c>
      <c r="BR469" s="5">
        <f>IFERROR(IF(BQ469=$B469,0,IF($B469=0,ROUND((ABS(BQ469-'Calculs T1a'!$S$7)/'Calculs T1a'!$S$7)*100,0),ROUND((ABS(BQ469-$B469)/$B469)*100,0))), "No Prediction")</f>
        <v>0</v>
      </c>
      <c r="BT469" s="5">
        <f>IFERROR(IF(BS469=$B469,0,IF($B469=0,ROUND((ABS(BS469-'Calculs T1a'!$S$7)/'Calculs T1a'!$S$7)*100,0),ROUND((ABS(BS469-$B469)/$B469)*100,0))), "No Prediction")</f>
        <v>0</v>
      </c>
      <c r="BV469" s="5">
        <f>IFERROR(IF(BU469=$B469,0,IF($B469=0,ROUND((ABS(BU469-'Calculs T1a'!$S$7)/'Calculs T1a'!$S$7)*100,0),ROUND((ABS(BU469-$B469)/$B469)*100,0))), "No Prediction")</f>
        <v>0</v>
      </c>
    </row>
    <row r="470" spans="4:74" x14ac:dyDescent="0.3">
      <c r="D470" s="5">
        <f>IFERROR(IF(C470=$B470,0,IF($B470=0,ROUND((ABS(C470-'Calculs T1a'!$S$7)/'Calculs T1a'!$S$7)*100,0),ROUND((ABS(C470-$B470)/$B470)*100,0))), "No Prediction")</f>
        <v>0</v>
      </c>
      <c r="F470" s="5">
        <f>IFERROR(IF(E470=$B470,0,IF($B470=0,ROUND((ABS(E470-'Calculs T1a'!$S$7)/'Calculs T1a'!$S$7)*100,0),ROUND((ABS(E470-$B470)/$B470)*100,0))), "No Prediction")</f>
        <v>0</v>
      </c>
      <c r="H470" s="5">
        <f>IFERROR(IF(G470=$B470,0,IF($B470=0,ROUND((ABS(G470-'Calculs T1a'!$S$7)/'Calculs T1a'!$S$7)*100,0),ROUND((ABS(G470-$B470)/$B470)*100,0))), "No Prediction")</f>
        <v>0</v>
      </c>
      <c r="J470" s="5">
        <f>IFERROR(IF(I470=$B470,0,IF($B470=0,ROUND((ABS(I470-'Calculs T1a'!$S$7)/'Calculs T1a'!$S$7)*100,0),ROUND((ABS(I470-$B470)/$B470)*100,0))), "No Prediction")</f>
        <v>0</v>
      </c>
      <c r="L470" s="5">
        <f>IFERROR(IF(K470=$B470,0,IF($B470=0,ROUND((ABS(K470-'Calculs T1a'!$S$7)/'Calculs T1a'!$S$7)*100,0),ROUND((ABS(K470-$B470)/$B470)*100,0))), "No Prediction")</f>
        <v>0</v>
      </c>
      <c r="N470" s="5">
        <f>IFERROR(IF(M470=$B470,0,IF($B470=0,ROUND((ABS(M470-'Calculs T1a'!$S$7)/'Calculs T1a'!$S$7)*100,0),ROUND((ABS(M470-$B470)/$B470)*100,0))), "No Prediction")</f>
        <v>0</v>
      </c>
      <c r="P470" s="5">
        <f>IFERROR(IF(O470=$B470,0,IF($B470=0,ROUND((ABS(O470-'Calculs T1a'!$S$7)/'Calculs T1a'!$S$7)*100,0),ROUND((ABS(O470-$B470)/$B470)*100,0))), "No Prediction")</f>
        <v>0</v>
      </c>
      <c r="R470" s="5">
        <f>IFERROR(IF(Q470=$B470,0,IF($B470=0,ROUND((ABS(Q470-'Calculs T1a'!$S$7)/'Calculs T1a'!$S$7)*100,0),ROUND((ABS(Q470-$B470)/$B470)*100,0))), "No Prediction")</f>
        <v>0</v>
      </c>
      <c r="T470" s="5">
        <f>IFERROR(IF(S470=$B470,0,IF($B470=0,ROUND((ABS(S470-'Calculs T1a'!$S$7)/'Calculs T1a'!$S$7)*100,0),ROUND((ABS(S470-$B470)/$B470)*100,0))), "No Prediction")</f>
        <v>0</v>
      </c>
      <c r="V470" s="5">
        <f>IFERROR(IF(U470=$B470,0,IF($B470=0,ROUND((ABS(U470-'Calculs T1a'!$S$7)/'Calculs T1a'!$S$7)*100,0),ROUND((ABS(U470-$B470)/$B470)*100,0))), "No Prediction")</f>
        <v>0</v>
      </c>
      <c r="X470" s="5">
        <f>IFERROR(IF(W470=$B470,0,IF($B470=0,ROUND((ABS(W470-'Calculs T1a'!$S$7)/'Calculs T1a'!$S$7)*100,0),ROUND((ABS(W470-$B470)/$B470)*100,0))), "No Prediction")</f>
        <v>0</v>
      </c>
      <c r="AC470" s="5">
        <f>IFERROR(IF(AB470=$B470,0,IF($B470=0,ROUND((ABS(AB470-'Calculs T1a'!$S$7)/'Calculs T1a'!$S$7)*100,0),ROUND((ABS(AB470-$B470)/$B470)*100,0))), "No Prediction")</f>
        <v>0</v>
      </c>
      <c r="AE470" s="5">
        <f>IFERROR(IF(AD470=$B470,0,IF($B470=0,ROUND((ABS(AD470-'Calculs T1a'!$S$7)/'Calculs T1a'!$S$7)*100,0),ROUND((ABS(AD470-$B470)/$B470)*100,0))), "No Prediction")</f>
        <v>0</v>
      </c>
      <c r="AG470" s="5">
        <f>IFERROR(IF(AF470=$B470,0,IF($B470=0,ROUND((ABS(AF470-'Calculs T1a'!$S$7)/'Calculs T1a'!$S$7)*100,0),ROUND((ABS(AF470-$B470)/$B470)*100,0))), "No Prediction")</f>
        <v>0</v>
      </c>
      <c r="AI470" s="5">
        <f>IFERROR(IF(AH470=$B470,0,IF($B470=0,ROUND((ABS(AH470-'Calculs T1a'!$S$7)/'Calculs T1a'!$S$7)*100,0),ROUND((ABS(AH470-$B470)/$B470)*100,0))), "No Prediction")</f>
        <v>0</v>
      </c>
      <c r="AK470" s="5">
        <f>IFERROR(IF(AJ470=$B470,0,IF($B470=0,ROUND((ABS(AJ470-'Calculs T1a'!$S$7)/'Calculs T1a'!$S$7)*100,0),ROUND((ABS(AJ470-$B470)/$B470)*100,0))), "No Prediction")</f>
        <v>0</v>
      </c>
      <c r="AM470" s="5">
        <f>IFERROR(IF(AL470=$B470,0,IF($B470=0,ROUND((ABS(AL470-'Calculs T1a'!$S$7)/'Calculs T1a'!$S$7)*100,0),ROUND((ABS(AL470-$B470)/$B470)*100,0))), "No Prediction")</f>
        <v>0</v>
      </c>
      <c r="AO470" s="5">
        <f>IFERROR(IF(AN470=$B470,0,IF($B470=0,ROUND((ABS(AN470-'Calculs T1a'!$S$7)/'Calculs T1a'!$S$7)*100,0),ROUND((ABS(AN470-$B470)/$B470)*100,0))), "No Prediction")</f>
        <v>0</v>
      </c>
      <c r="AQ470" s="5">
        <f>IFERROR(IF(AP470=$B470,0,IF($B470=0,ROUND((ABS(AP470-'Calculs T1a'!$S$7)/'Calculs T1a'!$S$7)*100,0),ROUND((ABS(AP470-$B470)/$B470)*100,0))), "No Prediction")</f>
        <v>0</v>
      </c>
      <c r="AS470" s="5">
        <f>IFERROR(IF(AR470=$B470,0,IF($B470=0,ROUND((ABS(AR470-'Calculs T1a'!$S$7)/'Calculs T1a'!$S$7)*100,0),ROUND((ABS(AR470-$B470)/$B470)*100,0))), "No Prediction")</f>
        <v>0</v>
      </c>
      <c r="AU470" s="5">
        <f>IFERROR(IF(AT470=$B470,0,IF($B470=0,ROUND((ABS(AT470-'Calculs T1a'!$S$7)/'Calculs T1a'!$S$7)*100,0),ROUND((ABS(AT470-$B470)/$B470)*100,0))), "No Prediction")</f>
        <v>0</v>
      </c>
      <c r="AW470" s="5">
        <f>IFERROR(IF(AV470=$B470,0,IF($B470=0,ROUND((ABS(AV470-'Calculs T1a'!$S$7)/'Calculs T1a'!$S$7)*100,0),ROUND((ABS(AV470-$B470)/$B470)*100,0))), "No Prediction")</f>
        <v>0</v>
      </c>
      <c r="BB470" s="5">
        <f>IFERROR(IF(BA470=$B470,0,IF($B470=0,ROUND((ABS(BA470-'Calculs T1a'!$S$7)/'Calculs T1a'!$S$7)*100,0),ROUND((ABS(BA470-$B470)/$B470)*100,0))), "No Prediction")</f>
        <v>0</v>
      </c>
      <c r="BD470" s="5">
        <f>IFERROR(IF(BC470=$B470,0,IF($B470=0,ROUND((ABS(BC470-'Calculs T1a'!$S$7)/'Calculs T1a'!$S$7)*100,0),ROUND((ABS(BC470-$B470)/$B470)*100,0))), "No Prediction")</f>
        <v>0</v>
      </c>
      <c r="BF470" s="5">
        <f>IFERROR(IF(BE470=$B470,0,IF($B470=0,ROUND((ABS(BE470-'Calculs T1a'!$S$7)/'Calculs T1a'!$S$7)*100,0),ROUND((ABS(BE470-$B470)/$B470)*100,0))), "No Prediction")</f>
        <v>0</v>
      </c>
      <c r="BH470" s="5">
        <f>IFERROR(IF(BG470=$B470,0,IF($B470=0,ROUND((ABS(BG470-'Calculs T1a'!$S$7)/'Calculs T1a'!$S$7)*100,0),ROUND((ABS(BG470-$B470)/$B470)*100,0))), "No Prediction")</f>
        <v>0</v>
      </c>
      <c r="BJ470" s="5">
        <f>IFERROR(IF(BI470=$B470,0,IF($B470=0,ROUND((ABS(BI470-'Calculs T1a'!$S$7)/'Calculs T1a'!$S$7)*100,0),ROUND((ABS(BI470-$B470)/$B470)*100,0))), "No Prediction")</f>
        <v>0</v>
      </c>
      <c r="BL470" s="5">
        <f>IFERROR(IF(BK470=$B470,0,IF($B470=0,ROUND((ABS(BK470-'Calculs T1a'!$S$7)/'Calculs T1a'!$S$7)*100,0),ROUND((ABS(BK470-$B470)/$B470)*100,0))), "No Prediction")</f>
        <v>0</v>
      </c>
      <c r="BN470" s="5">
        <f>IFERROR(IF(BM470=$B470,0,IF($B470=0,ROUND((ABS(BM470-'Calculs T1a'!$S$7)/'Calculs T1a'!$S$7)*100,0),ROUND((ABS(BM470-$B470)/$B470)*100,0))), "No Prediction")</f>
        <v>0</v>
      </c>
      <c r="BP470" s="5">
        <f>IFERROR(IF(BO470=$B470,0,IF($B470=0,ROUND((ABS(BO470-'Calculs T1a'!$S$7)/'Calculs T1a'!$S$7)*100,0),ROUND((ABS(BO470-$B470)/$B470)*100,0))), "No Prediction")</f>
        <v>0</v>
      </c>
      <c r="BR470" s="5">
        <f>IFERROR(IF(BQ470=$B470,0,IF($B470=0,ROUND((ABS(BQ470-'Calculs T1a'!$S$7)/'Calculs T1a'!$S$7)*100,0),ROUND((ABS(BQ470-$B470)/$B470)*100,0))), "No Prediction")</f>
        <v>0</v>
      </c>
      <c r="BT470" s="5">
        <f>IFERROR(IF(BS470=$B470,0,IF($B470=0,ROUND((ABS(BS470-'Calculs T1a'!$S$7)/'Calculs T1a'!$S$7)*100,0),ROUND((ABS(BS470-$B470)/$B470)*100,0))), "No Prediction")</f>
        <v>0</v>
      </c>
      <c r="BV470" s="5">
        <f>IFERROR(IF(BU470=$B470,0,IF($B470=0,ROUND((ABS(BU470-'Calculs T1a'!$S$7)/'Calculs T1a'!$S$7)*100,0),ROUND((ABS(BU470-$B470)/$B470)*100,0))), "No Prediction")</f>
        <v>0</v>
      </c>
    </row>
    <row r="471" spans="4:74" x14ac:dyDescent="0.3">
      <c r="D471" s="5">
        <f>IFERROR(IF(C471=$B471,0,IF($B471=0,ROUND((ABS(C471-'Calculs T1a'!$S$7)/'Calculs T1a'!$S$7)*100,0),ROUND((ABS(C471-$B471)/$B471)*100,0))), "No Prediction")</f>
        <v>0</v>
      </c>
      <c r="F471" s="5">
        <f>IFERROR(IF(E471=$B471,0,IF($B471=0,ROUND((ABS(E471-'Calculs T1a'!$S$7)/'Calculs T1a'!$S$7)*100,0),ROUND((ABS(E471-$B471)/$B471)*100,0))), "No Prediction")</f>
        <v>0</v>
      </c>
      <c r="H471" s="5">
        <f>IFERROR(IF(G471=$B471,0,IF($B471=0,ROUND((ABS(G471-'Calculs T1a'!$S$7)/'Calculs T1a'!$S$7)*100,0),ROUND((ABS(G471-$B471)/$B471)*100,0))), "No Prediction")</f>
        <v>0</v>
      </c>
      <c r="J471" s="5">
        <f>IFERROR(IF(I471=$B471,0,IF($B471=0,ROUND((ABS(I471-'Calculs T1a'!$S$7)/'Calculs T1a'!$S$7)*100,0),ROUND((ABS(I471-$B471)/$B471)*100,0))), "No Prediction")</f>
        <v>0</v>
      </c>
      <c r="L471" s="5">
        <f>IFERROR(IF(K471=$B471,0,IF($B471=0,ROUND((ABS(K471-'Calculs T1a'!$S$7)/'Calculs T1a'!$S$7)*100,0),ROUND((ABS(K471-$B471)/$B471)*100,0))), "No Prediction")</f>
        <v>0</v>
      </c>
      <c r="N471" s="5">
        <f>IFERROR(IF(M471=$B471,0,IF($B471=0,ROUND((ABS(M471-'Calculs T1a'!$S$7)/'Calculs T1a'!$S$7)*100,0),ROUND((ABS(M471-$B471)/$B471)*100,0))), "No Prediction")</f>
        <v>0</v>
      </c>
      <c r="P471" s="5">
        <f>IFERROR(IF(O471=$B471,0,IF($B471=0,ROUND((ABS(O471-'Calculs T1a'!$S$7)/'Calculs T1a'!$S$7)*100,0),ROUND((ABS(O471-$B471)/$B471)*100,0))), "No Prediction")</f>
        <v>0</v>
      </c>
      <c r="R471" s="5">
        <f>IFERROR(IF(Q471=$B471,0,IF($B471=0,ROUND((ABS(Q471-'Calculs T1a'!$S$7)/'Calculs T1a'!$S$7)*100,0),ROUND((ABS(Q471-$B471)/$B471)*100,0))), "No Prediction")</f>
        <v>0</v>
      </c>
      <c r="T471" s="5">
        <f>IFERROR(IF(S471=$B471,0,IF($B471=0,ROUND((ABS(S471-'Calculs T1a'!$S$7)/'Calculs T1a'!$S$7)*100,0),ROUND((ABS(S471-$B471)/$B471)*100,0))), "No Prediction")</f>
        <v>0</v>
      </c>
      <c r="V471" s="5">
        <f>IFERROR(IF(U471=$B471,0,IF($B471=0,ROUND((ABS(U471-'Calculs T1a'!$S$7)/'Calculs T1a'!$S$7)*100,0),ROUND((ABS(U471-$B471)/$B471)*100,0))), "No Prediction")</f>
        <v>0</v>
      </c>
      <c r="X471" s="5">
        <f>IFERROR(IF(W471=$B471,0,IF($B471=0,ROUND((ABS(W471-'Calculs T1a'!$S$7)/'Calculs T1a'!$S$7)*100,0),ROUND((ABS(W471-$B471)/$B471)*100,0))), "No Prediction")</f>
        <v>0</v>
      </c>
      <c r="AC471" s="5">
        <f>IFERROR(IF(AB471=$B471,0,IF($B471=0,ROUND((ABS(AB471-'Calculs T1a'!$S$7)/'Calculs T1a'!$S$7)*100,0),ROUND((ABS(AB471-$B471)/$B471)*100,0))), "No Prediction")</f>
        <v>0</v>
      </c>
      <c r="AE471" s="5">
        <f>IFERROR(IF(AD471=$B471,0,IF($B471=0,ROUND((ABS(AD471-'Calculs T1a'!$S$7)/'Calculs T1a'!$S$7)*100,0),ROUND((ABS(AD471-$B471)/$B471)*100,0))), "No Prediction")</f>
        <v>0</v>
      </c>
      <c r="AG471" s="5">
        <f>IFERROR(IF(AF471=$B471,0,IF($B471=0,ROUND((ABS(AF471-'Calculs T1a'!$S$7)/'Calculs T1a'!$S$7)*100,0),ROUND((ABS(AF471-$B471)/$B471)*100,0))), "No Prediction")</f>
        <v>0</v>
      </c>
      <c r="AI471" s="5">
        <f>IFERROR(IF(AH471=$B471,0,IF($B471=0,ROUND((ABS(AH471-'Calculs T1a'!$S$7)/'Calculs T1a'!$S$7)*100,0),ROUND((ABS(AH471-$B471)/$B471)*100,0))), "No Prediction")</f>
        <v>0</v>
      </c>
      <c r="AK471" s="5">
        <f>IFERROR(IF(AJ471=$B471,0,IF($B471=0,ROUND((ABS(AJ471-'Calculs T1a'!$S$7)/'Calculs T1a'!$S$7)*100,0),ROUND((ABS(AJ471-$B471)/$B471)*100,0))), "No Prediction")</f>
        <v>0</v>
      </c>
      <c r="AM471" s="5">
        <f>IFERROR(IF(AL471=$B471,0,IF($B471=0,ROUND((ABS(AL471-'Calculs T1a'!$S$7)/'Calculs T1a'!$S$7)*100,0),ROUND((ABS(AL471-$B471)/$B471)*100,0))), "No Prediction")</f>
        <v>0</v>
      </c>
      <c r="AO471" s="5">
        <f>IFERROR(IF(AN471=$B471,0,IF($B471=0,ROUND((ABS(AN471-'Calculs T1a'!$S$7)/'Calculs T1a'!$S$7)*100,0),ROUND((ABS(AN471-$B471)/$B471)*100,0))), "No Prediction")</f>
        <v>0</v>
      </c>
      <c r="AQ471" s="5">
        <f>IFERROR(IF(AP471=$B471,0,IF($B471=0,ROUND((ABS(AP471-'Calculs T1a'!$S$7)/'Calculs T1a'!$S$7)*100,0),ROUND((ABS(AP471-$B471)/$B471)*100,0))), "No Prediction")</f>
        <v>0</v>
      </c>
      <c r="AS471" s="5">
        <f>IFERROR(IF(AR471=$B471,0,IF($B471=0,ROUND((ABS(AR471-'Calculs T1a'!$S$7)/'Calculs T1a'!$S$7)*100,0),ROUND((ABS(AR471-$B471)/$B471)*100,0))), "No Prediction")</f>
        <v>0</v>
      </c>
      <c r="AU471" s="5">
        <f>IFERROR(IF(AT471=$B471,0,IF($B471=0,ROUND((ABS(AT471-'Calculs T1a'!$S$7)/'Calculs T1a'!$S$7)*100,0),ROUND((ABS(AT471-$B471)/$B471)*100,0))), "No Prediction")</f>
        <v>0</v>
      </c>
      <c r="AW471" s="5">
        <f>IFERROR(IF(AV471=$B471,0,IF($B471=0,ROUND((ABS(AV471-'Calculs T1a'!$S$7)/'Calculs T1a'!$S$7)*100,0),ROUND((ABS(AV471-$B471)/$B471)*100,0))), "No Prediction")</f>
        <v>0</v>
      </c>
      <c r="BB471" s="5">
        <f>IFERROR(IF(BA471=$B471,0,IF($B471=0,ROUND((ABS(BA471-'Calculs T1a'!$S$7)/'Calculs T1a'!$S$7)*100,0),ROUND((ABS(BA471-$B471)/$B471)*100,0))), "No Prediction")</f>
        <v>0</v>
      </c>
      <c r="BD471" s="5">
        <f>IFERROR(IF(BC471=$B471,0,IF($B471=0,ROUND((ABS(BC471-'Calculs T1a'!$S$7)/'Calculs T1a'!$S$7)*100,0),ROUND((ABS(BC471-$B471)/$B471)*100,0))), "No Prediction")</f>
        <v>0</v>
      </c>
      <c r="BF471" s="5">
        <f>IFERROR(IF(BE471=$B471,0,IF($B471=0,ROUND((ABS(BE471-'Calculs T1a'!$S$7)/'Calculs T1a'!$S$7)*100,0),ROUND((ABS(BE471-$B471)/$B471)*100,0))), "No Prediction")</f>
        <v>0</v>
      </c>
      <c r="BH471" s="5">
        <f>IFERROR(IF(BG471=$B471,0,IF($B471=0,ROUND((ABS(BG471-'Calculs T1a'!$S$7)/'Calculs T1a'!$S$7)*100,0),ROUND((ABS(BG471-$B471)/$B471)*100,0))), "No Prediction")</f>
        <v>0</v>
      </c>
      <c r="BJ471" s="5">
        <f>IFERROR(IF(BI471=$B471,0,IF($B471=0,ROUND((ABS(BI471-'Calculs T1a'!$S$7)/'Calculs T1a'!$S$7)*100,0),ROUND((ABS(BI471-$B471)/$B471)*100,0))), "No Prediction")</f>
        <v>0</v>
      </c>
      <c r="BL471" s="5">
        <f>IFERROR(IF(BK471=$B471,0,IF($B471=0,ROUND((ABS(BK471-'Calculs T1a'!$S$7)/'Calculs T1a'!$S$7)*100,0),ROUND((ABS(BK471-$B471)/$B471)*100,0))), "No Prediction")</f>
        <v>0</v>
      </c>
      <c r="BN471" s="5">
        <f>IFERROR(IF(BM471=$B471,0,IF($B471=0,ROUND((ABS(BM471-'Calculs T1a'!$S$7)/'Calculs T1a'!$S$7)*100,0),ROUND((ABS(BM471-$B471)/$B471)*100,0))), "No Prediction")</f>
        <v>0</v>
      </c>
      <c r="BP471" s="5">
        <f>IFERROR(IF(BO471=$B471,0,IF($B471=0,ROUND((ABS(BO471-'Calculs T1a'!$S$7)/'Calculs T1a'!$S$7)*100,0),ROUND((ABS(BO471-$B471)/$B471)*100,0))), "No Prediction")</f>
        <v>0</v>
      </c>
      <c r="BR471" s="5">
        <f>IFERROR(IF(BQ471=$B471,0,IF($B471=0,ROUND((ABS(BQ471-'Calculs T1a'!$S$7)/'Calculs T1a'!$S$7)*100,0),ROUND((ABS(BQ471-$B471)/$B471)*100,0))), "No Prediction")</f>
        <v>0</v>
      </c>
      <c r="BT471" s="5">
        <f>IFERROR(IF(BS471=$B471,0,IF($B471=0,ROUND((ABS(BS471-'Calculs T1a'!$S$7)/'Calculs T1a'!$S$7)*100,0),ROUND((ABS(BS471-$B471)/$B471)*100,0))), "No Prediction")</f>
        <v>0</v>
      </c>
      <c r="BV471" s="5">
        <f>IFERROR(IF(BU471=$B471,0,IF($B471=0,ROUND((ABS(BU471-'Calculs T1a'!$S$7)/'Calculs T1a'!$S$7)*100,0),ROUND((ABS(BU471-$B471)/$B471)*100,0))), "No Prediction")</f>
        <v>0</v>
      </c>
    </row>
    <row r="472" spans="4:74" x14ac:dyDescent="0.3">
      <c r="D472" s="5">
        <f>IFERROR(IF(C472=$B472,0,IF($B472=0,ROUND((ABS(C472-'Calculs T1a'!$S$7)/'Calculs T1a'!$S$7)*100,0),ROUND((ABS(C472-$B472)/$B472)*100,0))), "No Prediction")</f>
        <v>0</v>
      </c>
      <c r="F472" s="5">
        <f>IFERROR(IF(E472=$B472,0,IF($B472=0,ROUND((ABS(E472-'Calculs T1a'!$S$7)/'Calculs T1a'!$S$7)*100,0),ROUND((ABS(E472-$B472)/$B472)*100,0))), "No Prediction")</f>
        <v>0</v>
      </c>
      <c r="H472" s="5">
        <f>IFERROR(IF(G472=$B472,0,IF($B472=0,ROUND((ABS(G472-'Calculs T1a'!$S$7)/'Calculs T1a'!$S$7)*100,0),ROUND((ABS(G472-$B472)/$B472)*100,0))), "No Prediction")</f>
        <v>0</v>
      </c>
      <c r="J472" s="5">
        <f>IFERROR(IF(I472=$B472,0,IF($B472=0,ROUND((ABS(I472-'Calculs T1a'!$S$7)/'Calculs T1a'!$S$7)*100,0),ROUND((ABS(I472-$B472)/$B472)*100,0))), "No Prediction")</f>
        <v>0</v>
      </c>
      <c r="L472" s="5">
        <f>IFERROR(IF(K472=$B472,0,IF($B472=0,ROUND((ABS(K472-'Calculs T1a'!$S$7)/'Calculs T1a'!$S$7)*100,0),ROUND((ABS(K472-$B472)/$B472)*100,0))), "No Prediction")</f>
        <v>0</v>
      </c>
      <c r="N472" s="5">
        <f>IFERROR(IF(M472=$B472,0,IF($B472=0,ROUND((ABS(M472-'Calculs T1a'!$S$7)/'Calculs T1a'!$S$7)*100,0),ROUND((ABS(M472-$B472)/$B472)*100,0))), "No Prediction")</f>
        <v>0</v>
      </c>
      <c r="P472" s="5">
        <f>IFERROR(IF(O472=$B472,0,IF($B472=0,ROUND((ABS(O472-'Calculs T1a'!$S$7)/'Calculs T1a'!$S$7)*100,0),ROUND((ABS(O472-$B472)/$B472)*100,0))), "No Prediction")</f>
        <v>0</v>
      </c>
      <c r="R472" s="5">
        <f>IFERROR(IF(Q472=$B472,0,IF($B472=0,ROUND((ABS(Q472-'Calculs T1a'!$S$7)/'Calculs T1a'!$S$7)*100,0),ROUND((ABS(Q472-$B472)/$B472)*100,0))), "No Prediction")</f>
        <v>0</v>
      </c>
      <c r="T472" s="5">
        <f>IFERROR(IF(S472=$B472,0,IF($B472=0,ROUND((ABS(S472-'Calculs T1a'!$S$7)/'Calculs T1a'!$S$7)*100,0),ROUND((ABS(S472-$B472)/$B472)*100,0))), "No Prediction")</f>
        <v>0</v>
      </c>
      <c r="V472" s="5">
        <f>IFERROR(IF(U472=$B472,0,IF($B472=0,ROUND((ABS(U472-'Calculs T1a'!$S$7)/'Calculs T1a'!$S$7)*100,0),ROUND((ABS(U472-$B472)/$B472)*100,0))), "No Prediction")</f>
        <v>0</v>
      </c>
      <c r="X472" s="5">
        <f>IFERROR(IF(W472=$B472,0,IF($B472=0,ROUND((ABS(W472-'Calculs T1a'!$S$7)/'Calculs T1a'!$S$7)*100,0),ROUND((ABS(W472-$B472)/$B472)*100,0))), "No Prediction")</f>
        <v>0</v>
      </c>
      <c r="AC472" s="5">
        <f>IFERROR(IF(AB472=$B472,0,IF($B472=0,ROUND((ABS(AB472-'Calculs T1a'!$S$7)/'Calculs T1a'!$S$7)*100,0),ROUND((ABS(AB472-$B472)/$B472)*100,0))), "No Prediction")</f>
        <v>0</v>
      </c>
      <c r="AE472" s="5">
        <f>IFERROR(IF(AD472=$B472,0,IF($B472=0,ROUND((ABS(AD472-'Calculs T1a'!$S$7)/'Calculs T1a'!$S$7)*100,0),ROUND((ABS(AD472-$B472)/$B472)*100,0))), "No Prediction")</f>
        <v>0</v>
      </c>
      <c r="AG472" s="5">
        <f>IFERROR(IF(AF472=$B472,0,IF($B472=0,ROUND((ABS(AF472-'Calculs T1a'!$S$7)/'Calculs T1a'!$S$7)*100,0),ROUND((ABS(AF472-$B472)/$B472)*100,0))), "No Prediction")</f>
        <v>0</v>
      </c>
      <c r="AI472" s="5">
        <f>IFERROR(IF(AH472=$B472,0,IF($B472=0,ROUND((ABS(AH472-'Calculs T1a'!$S$7)/'Calculs T1a'!$S$7)*100,0),ROUND((ABS(AH472-$B472)/$B472)*100,0))), "No Prediction")</f>
        <v>0</v>
      </c>
      <c r="AK472" s="5">
        <f>IFERROR(IF(AJ472=$B472,0,IF($B472=0,ROUND((ABS(AJ472-'Calculs T1a'!$S$7)/'Calculs T1a'!$S$7)*100,0),ROUND((ABS(AJ472-$B472)/$B472)*100,0))), "No Prediction")</f>
        <v>0</v>
      </c>
      <c r="AM472" s="5">
        <f>IFERROR(IF(AL472=$B472,0,IF($B472=0,ROUND((ABS(AL472-'Calculs T1a'!$S$7)/'Calculs T1a'!$S$7)*100,0),ROUND((ABS(AL472-$B472)/$B472)*100,0))), "No Prediction")</f>
        <v>0</v>
      </c>
      <c r="AO472" s="5">
        <f>IFERROR(IF(AN472=$B472,0,IF($B472=0,ROUND((ABS(AN472-'Calculs T1a'!$S$7)/'Calculs T1a'!$S$7)*100,0),ROUND((ABS(AN472-$B472)/$B472)*100,0))), "No Prediction")</f>
        <v>0</v>
      </c>
      <c r="AQ472" s="5">
        <f>IFERROR(IF(AP472=$B472,0,IF($B472=0,ROUND((ABS(AP472-'Calculs T1a'!$S$7)/'Calculs T1a'!$S$7)*100,0),ROUND((ABS(AP472-$B472)/$B472)*100,0))), "No Prediction")</f>
        <v>0</v>
      </c>
      <c r="AS472" s="5">
        <f>IFERROR(IF(AR472=$B472,0,IF($B472=0,ROUND((ABS(AR472-'Calculs T1a'!$S$7)/'Calculs T1a'!$S$7)*100,0),ROUND((ABS(AR472-$B472)/$B472)*100,0))), "No Prediction")</f>
        <v>0</v>
      </c>
      <c r="AU472" s="5">
        <f>IFERROR(IF(AT472=$B472,0,IF($B472=0,ROUND((ABS(AT472-'Calculs T1a'!$S$7)/'Calculs T1a'!$S$7)*100,0),ROUND((ABS(AT472-$B472)/$B472)*100,0))), "No Prediction")</f>
        <v>0</v>
      </c>
      <c r="AW472" s="5">
        <f>IFERROR(IF(AV472=$B472,0,IF($B472=0,ROUND((ABS(AV472-'Calculs T1a'!$S$7)/'Calculs T1a'!$S$7)*100,0),ROUND((ABS(AV472-$B472)/$B472)*100,0))), "No Prediction")</f>
        <v>0</v>
      </c>
      <c r="BB472" s="5">
        <f>IFERROR(IF(BA472=$B472,0,IF($B472=0,ROUND((ABS(BA472-'Calculs T1a'!$S$7)/'Calculs T1a'!$S$7)*100,0),ROUND((ABS(BA472-$B472)/$B472)*100,0))), "No Prediction")</f>
        <v>0</v>
      </c>
      <c r="BD472" s="5">
        <f>IFERROR(IF(BC472=$B472,0,IF($B472=0,ROUND((ABS(BC472-'Calculs T1a'!$S$7)/'Calculs T1a'!$S$7)*100,0),ROUND((ABS(BC472-$B472)/$B472)*100,0))), "No Prediction")</f>
        <v>0</v>
      </c>
      <c r="BF472" s="5">
        <f>IFERROR(IF(BE472=$B472,0,IF($B472=0,ROUND((ABS(BE472-'Calculs T1a'!$S$7)/'Calculs T1a'!$S$7)*100,0),ROUND((ABS(BE472-$B472)/$B472)*100,0))), "No Prediction")</f>
        <v>0</v>
      </c>
      <c r="BH472" s="5">
        <f>IFERROR(IF(BG472=$B472,0,IF($B472=0,ROUND((ABS(BG472-'Calculs T1a'!$S$7)/'Calculs T1a'!$S$7)*100,0),ROUND((ABS(BG472-$B472)/$B472)*100,0))), "No Prediction")</f>
        <v>0</v>
      </c>
      <c r="BJ472" s="5">
        <f>IFERROR(IF(BI472=$B472,0,IF($B472=0,ROUND((ABS(BI472-'Calculs T1a'!$S$7)/'Calculs T1a'!$S$7)*100,0),ROUND((ABS(BI472-$B472)/$B472)*100,0))), "No Prediction")</f>
        <v>0</v>
      </c>
      <c r="BL472" s="5">
        <f>IFERROR(IF(BK472=$B472,0,IF($B472=0,ROUND((ABS(BK472-'Calculs T1a'!$S$7)/'Calculs T1a'!$S$7)*100,0),ROUND((ABS(BK472-$B472)/$B472)*100,0))), "No Prediction")</f>
        <v>0</v>
      </c>
      <c r="BN472" s="5">
        <f>IFERROR(IF(BM472=$B472,0,IF($B472=0,ROUND((ABS(BM472-'Calculs T1a'!$S$7)/'Calculs T1a'!$S$7)*100,0),ROUND((ABS(BM472-$B472)/$B472)*100,0))), "No Prediction")</f>
        <v>0</v>
      </c>
      <c r="BP472" s="5">
        <f>IFERROR(IF(BO472=$B472,0,IF($B472=0,ROUND((ABS(BO472-'Calculs T1a'!$S$7)/'Calculs T1a'!$S$7)*100,0),ROUND((ABS(BO472-$B472)/$B472)*100,0))), "No Prediction")</f>
        <v>0</v>
      </c>
      <c r="BR472" s="5">
        <f>IFERROR(IF(BQ472=$B472,0,IF($B472=0,ROUND((ABS(BQ472-'Calculs T1a'!$S$7)/'Calculs T1a'!$S$7)*100,0),ROUND((ABS(BQ472-$B472)/$B472)*100,0))), "No Prediction")</f>
        <v>0</v>
      </c>
      <c r="BT472" s="5">
        <f>IFERROR(IF(BS472=$B472,0,IF($B472=0,ROUND((ABS(BS472-'Calculs T1a'!$S$7)/'Calculs T1a'!$S$7)*100,0),ROUND((ABS(BS472-$B472)/$B472)*100,0))), "No Prediction")</f>
        <v>0</v>
      </c>
      <c r="BV472" s="5">
        <f>IFERROR(IF(BU472=$B472,0,IF($B472=0,ROUND((ABS(BU472-'Calculs T1a'!$S$7)/'Calculs T1a'!$S$7)*100,0),ROUND((ABS(BU472-$B472)/$B472)*100,0))), "No Prediction")</f>
        <v>0</v>
      </c>
    </row>
    <row r="473" spans="4:74" x14ac:dyDescent="0.3">
      <c r="D473" s="5">
        <f>IFERROR(IF(C473=$B473,0,IF($B473=0,ROUND((ABS(C473-'Calculs T1a'!$S$7)/'Calculs T1a'!$S$7)*100,0),ROUND((ABS(C473-$B473)/$B473)*100,0))), "No Prediction")</f>
        <v>0</v>
      </c>
      <c r="F473" s="5">
        <f>IFERROR(IF(E473=$B473,0,IF($B473=0,ROUND((ABS(E473-'Calculs T1a'!$S$7)/'Calculs T1a'!$S$7)*100,0),ROUND((ABS(E473-$B473)/$B473)*100,0))), "No Prediction")</f>
        <v>0</v>
      </c>
      <c r="H473" s="5">
        <f>IFERROR(IF(G473=$B473,0,IF($B473=0,ROUND((ABS(G473-'Calculs T1a'!$S$7)/'Calculs T1a'!$S$7)*100,0),ROUND((ABS(G473-$B473)/$B473)*100,0))), "No Prediction")</f>
        <v>0</v>
      </c>
      <c r="J473" s="5">
        <f>IFERROR(IF(I473=$B473,0,IF($B473=0,ROUND((ABS(I473-'Calculs T1a'!$S$7)/'Calculs T1a'!$S$7)*100,0),ROUND((ABS(I473-$B473)/$B473)*100,0))), "No Prediction")</f>
        <v>0</v>
      </c>
      <c r="L473" s="5">
        <f>IFERROR(IF(K473=$B473,0,IF($B473=0,ROUND((ABS(K473-'Calculs T1a'!$S$7)/'Calculs T1a'!$S$7)*100,0),ROUND((ABS(K473-$B473)/$B473)*100,0))), "No Prediction")</f>
        <v>0</v>
      </c>
      <c r="N473" s="5">
        <f>IFERROR(IF(M473=$B473,0,IF($B473=0,ROUND((ABS(M473-'Calculs T1a'!$S$7)/'Calculs T1a'!$S$7)*100,0),ROUND((ABS(M473-$B473)/$B473)*100,0))), "No Prediction")</f>
        <v>0</v>
      </c>
      <c r="P473" s="5">
        <f>IFERROR(IF(O473=$B473,0,IF($B473=0,ROUND((ABS(O473-'Calculs T1a'!$S$7)/'Calculs T1a'!$S$7)*100,0),ROUND((ABS(O473-$B473)/$B473)*100,0))), "No Prediction")</f>
        <v>0</v>
      </c>
      <c r="R473" s="5">
        <f>IFERROR(IF(Q473=$B473,0,IF($B473=0,ROUND((ABS(Q473-'Calculs T1a'!$S$7)/'Calculs T1a'!$S$7)*100,0),ROUND((ABS(Q473-$B473)/$B473)*100,0))), "No Prediction")</f>
        <v>0</v>
      </c>
      <c r="T473" s="5">
        <f>IFERROR(IF(S473=$B473,0,IF($B473=0,ROUND((ABS(S473-'Calculs T1a'!$S$7)/'Calculs T1a'!$S$7)*100,0),ROUND((ABS(S473-$B473)/$B473)*100,0))), "No Prediction")</f>
        <v>0</v>
      </c>
      <c r="V473" s="5">
        <f>IFERROR(IF(U473=$B473,0,IF($B473=0,ROUND((ABS(U473-'Calculs T1a'!$S$7)/'Calculs T1a'!$S$7)*100,0),ROUND((ABS(U473-$B473)/$B473)*100,0))), "No Prediction")</f>
        <v>0</v>
      </c>
      <c r="X473" s="5">
        <f>IFERROR(IF(W473=$B473,0,IF($B473=0,ROUND((ABS(W473-'Calculs T1a'!$S$7)/'Calculs T1a'!$S$7)*100,0),ROUND((ABS(W473-$B473)/$B473)*100,0))), "No Prediction")</f>
        <v>0</v>
      </c>
      <c r="AC473" s="5">
        <f>IFERROR(IF(AB473=$B473,0,IF($B473=0,ROUND((ABS(AB473-'Calculs T1a'!$S$7)/'Calculs T1a'!$S$7)*100,0),ROUND((ABS(AB473-$B473)/$B473)*100,0))), "No Prediction")</f>
        <v>0</v>
      </c>
      <c r="AE473" s="5">
        <f>IFERROR(IF(AD473=$B473,0,IF($B473=0,ROUND((ABS(AD473-'Calculs T1a'!$S$7)/'Calculs T1a'!$S$7)*100,0),ROUND((ABS(AD473-$B473)/$B473)*100,0))), "No Prediction")</f>
        <v>0</v>
      </c>
      <c r="AG473" s="5">
        <f>IFERROR(IF(AF473=$B473,0,IF($B473=0,ROUND((ABS(AF473-'Calculs T1a'!$S$7)/'Calculs T1a'!$S$7)*100,0),ROUND((ABS(AF473-$B473)/$B473)*100,0))), "No Prediction")</f>
        <v>0</v>
      </c>
      <c r="AI473" s="5">
        <f>IFERROR(IF(AH473=$B473,0,IF($B473=0,ROUND((ABS(AH473-'Calculs T1a'!$S$7)/'Calculs T1a'!$S$7)*100,0),ROUND((ABS(AH473-$B473)/$B473)*100,0))), "No Prediction")</f>
        <v>0</v>
      </c>
      <c r="AK473" s="5">
        <f>IFERROR(IF(AJ473=$B473,0,IF($B473=0,ROUND((ABS(AJ473-'Calculs T1a'!$S$7)/'Calculs T1a'!$S$7)*100,0),ROUND((ABS(AJ473-$B473)/$B473)*100,0))), "No Prediction")</f>
        <v>0</v>
      </c>
      <c r="AM473" s="5">
        <f>IFERROR(IF(AL473=$B473,0,IF($B473=0,ROUND((ABS(AL473-'Calculs T1a'!$S$7)/'Calculs T1a'!$S$7)*100,0),ROUND((ABS(AL473-$B473)/$B473)*100,0))), "No Prediction")</f>
        <v>0</v>
      </c>
      <c r="AO473" s="5">
        <f>IFERROR(IF(AN473=$B473,0,IF($B473=0,ROUND((ABS(AN473-'Calculs T1a'!$S$7)/'Calculs T1a'!$S$7)*100,0),ROUND((ABS(AN473-$B473)/$B473)*100,0))), "No Prediction")</f>
        <v>0</v>
      </c>
      <c r="AQ473" s="5">
        <f>IFERROR(IF(AP473=$B473,0,IF($B473=0,ROUND((ABS(AP473-'Calculs T1a'!$S$7)/'Calculs T1a'!$S$7)*100,0),ROUND((ABS(AP473-$B473)/$B473)*100,0))), "No Prediction")</f>
        <v>0</v>
      </c>
      <c r="AS473" s="5">
        <f>IFERROR(IF(AR473=$B473,0,IF($B473=0,ROUND((ABS(AR473-'Calculs T1a'!$S$7)/'Calculs T1a'!$S$7)*100,0),ROUND((ABS(AR473-$B473)/$B473)*100,0))), "No Prediction")</f>
        <v>0</v>
      </c>
      <c r="AU473" s="5">
        <f>IFERROR(IF(AT473=$B473,0,IF($B473=0,ROUND((ABS(AT473-'Calculs T1a'!$S$7)/'Calculs T1a'!$S$7)*100,0),ROUND((ABS(AT473-$B473)/$B473)*100,0))), "No Prediction")</f>
        <v>0</v>
      </c>
      <c r="AW473" s="5">
        <f>IFERROR(IF(AV473=$B473,0,IF($B473=0,ROUND((ABS(AV473-'Calculs T1a'!$S$7)/'Calculs T1a'!$S$7)*100,0),ROUND((ABS(AV473-$B473)/$B473)*100,0))), "No Prediction")</f>
        <v>0</v>
      </c>
      <c r="BB473" s="5">
        <f>IFERROR(IF(BA473=$B473,0,IF($B473=0,ROUND((ABS(BA473-'Calculs T1a'!$S$7)/'Calculs T1a'!$S$7)*100,0),ROUND((ABS(BA473-$B473)/$B473)*100,0))), "No Prediction")</f>
        <v>0</v>
      </c>
      <c r="BD473" s="5">
        <f>IFERROR(IF(BC473=$B473,0,IF($B473=0,ROUND((ABS(BC473-'Calculs T1a'!$S$7)/'Calculs T1a'!$S$7)*100,0),ROUND((ABS(BC473-$B473)/$B473)*100,0))), "No Prediction")</f>
        <v>0</v>
      </c>
      <c r="BF473" s="5">
        <f>IFERROR(IF(BE473=$B473,0,IF($B473=0,ROUND((ABS(BE473-'Calculs T1a'!$S$7)/'Calculs T1a'!$S$7)*100,0),ROUND((ABS(BE473-$B473)/$B473)*100,0))), "No Prediction")</f>
        <v>0</v>
      </c>
      <c r="BH473" s="5">
        <f>IFERROR(IF(BG473=$B473,0,IF($B473=0,ROUND((ABS(BG473-'Calculs T1a'!$S$7)/'Calculs T1a'!$S$7)*100,0),ROUND((ABS(BG473-$B473)/$B473)*100,0))), "No Prediction")</f>
        <v>0</v>
      </c>
      <c r="BJ473" s="5">
        <f>IFERROR(IF(BI473=$B473,0,IF($B473=0,ROUND((ABS(BI473-'Calculs T1a'!$S$7)/'Calculs T1a'!$S$7)*100,0),ROUND((ABS(BI473-$B473)/$B473)*100,0))), "No Prediction")</f>
        <v>0</v>
      </c>
      <c r="BL473" s="5">
        <f>IFERROR(IF(BK473=$B473,0,IF($B473=0,ROUND((ABS(BK473-'Calculs T1a'!$S$7)/'Calculs T1a'!$S$7)*100,0),ROUND((ABS(BK473-$B473)/$B473)*100,0))), "No Prediction")</f>
        <v>0</v>
      </c>
      <c r="BN473" s="5">
        <f>IFERROR(IF(BM473=$B473,0,IF($B473=0,ROUND((ABS(BM473-'Calculs T1a'!$S$7)/'Calculs T1a'!$S$7)*100,0),ROUND((ABS(BM473-$B473)/$B473)*100,0))), "No Prediction")</f>
        <v>0</v>
      </c>
      <c r="BP473" s="5">
        <f>IFERROR(IF(BO473=$B473,0,IF($B473=0,ROUND((ABS(BO473-'Calculs T1a'!$S$7)/'Calculs T1a'!$S$7)*100,0),ROUND((ABS(BO473-$B473)/$B473)*100,0))), "No Prediction")</f>
        <v>0</v>
      </c>
      <c r="BR473" s="5">
        <f>IFERROR(IF(BQ473=$B473,0,IF($B473=0,ROUND((ABS(BQ473-'Calculs T1a'!$S$7)/'Calculs T1a'!$S$7)*100,0),ROUND((ABS(BQ473-$B473)/$B473)*100,0))), "No Prediction")</f>
        <v>0</v>
      </c>
      <c r="BT473" s="5">
        <f>IFERROR(IF(BS473=$B473,0,IF($B473=0,ROUND((ABS(BS473-'Calculs T1a'!$S$7)/'Calculs T1a'!$S$7)*100,0),ROUND((ABS(BS473-$B473)/$B473)*100,0))), "No Prediction")</f>
        <v>0</v>
      </c>
      <c r="BV473" s="5">
        <f>IFERROR(IF(BU473=$B473,0,IF($B473=0,ROUND((ABS(BU473-'Calculs T1a'!$S$7)/'Calculs T1a'!$S$7)*100,0),ROUND((ABS(BU473-$B473)/$B473)*100,0))), "No Prediction")</f>
        <v>0</v>
      </c>
    </row>
    <row r="474" spans="4:74" x14ac:dyDescent="0.3">
      <c r="D474" s="5">
        <f>IFERROR(IF(C474=$B474,0,IF($B474=0,ROUND((ABS(C474-'Calculs T1a'!$S$7)/'Calculs T1a'!$S$7)*100,0),ROUND((ABS(C474-$B474)/$B474)*100,0))), "No Prediction")</f>
        <v>0</v>
      </c>
      <c r="F474" s="5">
        <f>IFERROR(IF(E474=$B474,0,IF($B474=0,ROUND((ABS(E474-'Calculs T1a'!$S$7)/'Calculs T1a'!$S$7)*100,0),ROUND((ABS(E474-$B474)/$B474)*100,0))), "No Prediction")</f>
        <v>0</v>
      </c>
      <c r="H474" s="5">
        <f>IFERROR(IF(G474=$B474,0,IF($B474=0,ROUND((ABS(G474-'Calculs T1a'!$S$7)/'Calculs T1a'!$S$7)*100,0),ROUND((ABS(G474-$B474)/$B474)*100,0))), "No Prediction")</f>
        <v>0</v>
      </c>
      <c r="J474" s="5">
        <f>IFERROR(IF(I474=$B474,0,IF($B474=0,ROUND((ABS(I474-'Calculs T1a'!$S$7)/'Calculs T1a'!$S$7)*100,0),ROUND((ABS(I474-$B474)/$B474)*100,0))), "No Prediction")</f>
        <v>0</v>
      </c>
      <c r="L474" s="5">
        <f>IFERROR(IF(K474=$B474,0,IF($B474=0,ROUND((ABS(K474-'Calculs T1a'!$S$7)/'Calculs T1a'!$S$7)*100,0),ROUND((ABS(K474-$B474)/$B474)*100,0))), "No Prediction")</f>
        <v>0</v>
      </c>
      <c r="N474" s="5">
        <f>IFERROR(IF(M474=$B474,0,IF($B474=0,ROUND((ABS(M474-'Calculs T1a'!$S$7)/'Calculs T1a'!$S$7)*100,0),ROUND((ABS(M474-$B474)/$B474)*100,0))), "No Prediction")</f>
        <v>0</v>
      </c>
      <c r="P474" s="5">
        <f>IFERROR(IF(O474=$B474,0,IF($B474=0,ROUND((ABS(O474-'Calculs T1a'!$S$7)/'Calculs T1a'!$S$7)*100,0),ROUND((ABS(O474-$B474)/$B474)*100,0))), "No Prediction")</f>
        <v>0</v>
      </c>
      <c r="R474" s="5">
        <f>IFERROR(IF(Q474=$B474,0,IF($B474=0,ROUND((ABS(Q474-'Calculs T1a'!$S$7)/'Calculs T1a'!$S$7)*100,0),ROUND((ABS(Q474-$B474)/$B474)*100,0))), "No Prediction")</f>
        <v>0</v>
      </c>
      <c r="T474" s="5">
        <f>IFERROR(IF(S474=$B474,0,IF($B474=0,ROUND((ABS(S474-'Calculs T1a'!$S$7)/'Calculs T1a'!$S$7)*100,0),ROUND((ABS(S474-$B474)/$B474)*100,0))), "No Prediction")</f>
        <v>0</v>
      </c>
      <c r="V474" s="5">
        <f>IFERROR(IF(U474=$B474,0,IF($B474=0,ROUND((ABS(U474-'Calculs T1a'!$S$7)/'Calculs T1a'!$S$7)*100,0),ROUND((ABS(U474-$B474)/$B474)*100,0))), "No Prediction")</f>
        <v>0</v>
      </c>
      <c r="X474" s="5">
        <f>IFERROR(IF(W474=$B474,0,IF($B474=0,ROUND((ABS(W474-'Calculs T1a'!$S$7)/'Calculs T1a'!$S$7)*100,0),ROUND((ABS(W474-$B474)/$B474)*100,0))), "No Prediction")</f>
        <v>0</v>
      </c>
      <c r="AC474" s="5">
        <f>IFERROR(IF(AB474=$B474,0,IF($B474=0,ROUND((ABS(AB474-'Calculs T1a'!$S$7)/'Calculs T1a'!$S$7)*100,0),ROUND((ABS(AB474-$B474)/$B474)*100,0))), "No Prediction")</f>
        <v>0</v>
      </c>
      <c r="AE474" s="5">
        <f>IFERROR(IF(AD474=$B474,0,IF($B474=0,ROUND((ABS(AD474-'Calculs T1a'!$S$7)/'Calculs T1a'!$S$7)*100,0),ROUND((ABS(AD474-$B474)/$B474)*100,0))), "No Prediction")</f>
        <v>0</v>
      </c>
      <c r="AG474" s="5">
        <f>IFERROR(IF(AF474=$B474,0,IF($B474=0,ROUND((ABS(AF474-'Calculs T1a'!$S$7)/'Calculs T1a'!$S$7)*100,0),ROUND((ABS(AF474-$B474)/$B474)*100,0))), "No Prediction")</f>
        <v>0</v>
      </c>
      <c r="AI474" s="5">
        <f>IFERROR(IF(AH474=$B474,0,IF($B474=0,ROUND((ABS(AH474-'Calculs T1a'!$S$7)/'Calculs T1a'!$S$7)*100,0),ROUND((ABS(AH474-$B474)/$B474)*100,0))), "No Prediction")</f>
        <v>0</v>
      </c>
      <c r="AK474" s="5">
        <f>IFERROR(IF(AJ474=$B474,0,IF($B474=0,ROUND((ABS(AJ474-'Calculs T1a'!$S$7)/'Calculs T1a'!$S$7)*100,0),ROUND((ABS(AJ474-$B474)/$B474)*100,0))), "No Prediction")</f>
        <v>0</v>
      </c>
      <c r="AM474" s="5">
        <f>IFERROR(IF(AL474=$B474,0,IF($B474=0,ROUND((ABS(AL474-'Calculs T1a'!$S$7)/'Calculs T1a'!$S$7)*100,0),ROUND((ABS(AL474-$B474)/$B474)*100,0))), "No Prediction")</f>
        <v>0</v>
      </c>
      <c r="AO474" s="5">
        <f>IFERROR(IF(AN474=$B474,0,IF($B474=0,ROUND((ABS(AN474-'Calculs T1a'!$S$7)/'Calculs T1a'!$S$7)*100,0),ROUND((ABS(AN474-$B474)/$B474)*100,0))), "No Prediction")</f>
        <v>0</v>
      </c>
      <c r="AQ474" s="5">
        <f>IFERROR(IF(AP474=$B474,0,IF($B474=0,ROUND((ABS(AP474-'Calculs T1a'!$S$7)/'Calculs T1a'!$S$7)*100,0),ROUND((ABS(AP474-$B474)/$B474)*100,0))), "No Prediction")</f>
        <v>0</v>
      </c>
      <c r="AS474" s="5">
        <f>IFERROR(IF(AR474=$B474,0,IF($B474=0,ROUND((ABS(AR474-'Calculs T1a'!$S$7)/'Calculs T1a'!$S$7)*100,0),ROUND((ABS(AR474-$B474)/$B474)*100,0))), "No Prediction")</f>
        <v>0</v>
      </c>
      <c r="AU474" s="5">
        <f>IFERROR(IF(AT474=$B474,0,IF($B474=0,ROUND((ABS(AT474-'Calculs T1a'!$S$7)/'Calculs T1a'!$S$7)*100,0),ROUND((ABS(AT474-$B474)/$B474)*100,0))), "No Prediction")</f>
        <v>0</v>
      </c>
      <c r="AW474" s="5">
        <f>IFERROR(IF(AV474=$B474,0,IF($B474=0,ROUND((ABS(AV474-'Calculs T1a'!$S$7)/'Calculs T1a'!$S$7)*100,0),ROUND((ABS(AV474-$B474)/$B474)*100,0))), "No Prediction")</f>
        <v>0</v>
      </c>
      <c r="BB474" s="5">
        <f>IFERROR(IF(BA474=$B474,0,IF($B474=0,ROUND((ABS(BA474-'Calculs T1a'!$S$7)/'Calculs T1a'!$S$7)*100,0),ROUND((ABS(BA474-$B474)/$B474)*100,0))), "No Prediction")</f>
        <v>0</v>
      </c>
      <c r="BD474" s="5">
        <f>IFERROR(IF(BC474=$B474,0,IF($B474=0,ROUND((ABS(BC474-'Calculs T1a'!$S$7)/'Calculs T1a'!$S$7)*100,0),ROUND((ABS(BC474-$B474)/$B474)*100,0))), "No Prediction")</f>
        <v>0</v>
      </c>
      <c r="BF474" s="5">
        <f>IFERROR(IF(BE474=$B474,0,IF($B474=0,ROUND((ABS(BE474-'Calculs T1a'!$S$7)/'Calculs T1a'!$S$7)*100,0),ROUND((ABS(BE474-$B474)/$B474)*100,0))), "No Prediction")</f>
        <v>0</v>
      </c>
      <c r="BH474" s="5">
        <f>IFERROR(IF(BG474=$B474,0,IF($B474=0,ROUND((ABS(BG474-'Calculs T1a'!$S$7)/'Calculs T1a'!$S$7)*100,0),ROUND((ABS(BG474-$B474)/$B474)*100,0))), "No Prediction")</f>
        <v>0</v>
      </c>
      <c r="BJ474" s="5">
        <f>IFERROR(IF(BI474=$B474,0,IF($B474=0,ROUND((ABS(BI474-'Calculs T1a'!$S$7)/'Calculs T1a'!$S$7)*100,0),ROUND((ABS(BI474-$B474)/$B474)*100,0))), "No Prediction")</f>
        <v>0</v>
      </c>
      <c r="BL474" s="5">
        <f>IFERROR(IF(BK474=$B474,0,IF($B474=0,ROUND((ABS(BK474-'Calculs T1a'!$S$7)/'Calculs T1a'!$S$7)*100,0),ROUND((ABS(BK474-$B474)/$B474)*100,0))), "No Prediction")</f>
        <v>0</v>
      </c>
      <c r="BN474" s="5">
        <f>IFERROR(IF(BM474=$B474,0,IF($B474=0,ROUND((ABS(BM474-'Calculs T1a'!$S$7)/'Calculs T1a'!$S$7)*100,0),ROUND((ABS(BM474-$B474)/$B474)*100,0))), "No Prediction")</f>
        <v>0</v>
      </c>
      <c r="BP474" s="5">
        <f>IFERROR(IF(BO474=$B474,0,IF($B474=0,ROUND((ABS(BO474-'Calculs T1a'!$S$7)/'Calculs T1a'!$S$7)*100,0),ROUND((ABS(BO474-$B474)/$B474)*100,0))), "No Prediction")</f>
        <v>0</v>
      </c>
      <c r="BR474" s="5">
        <f>IFERROR(IF(BQ474=$B474,0,IF($B474=0,ROUND((ABS(BQ474-'Calculs T1a'!$S$7)/'Calculs T1a'!$S$7)*100,0),ROUND((ABS(BQ474-$B474)/$B474)*100,0))), "No Prediction")</f>
        <v>0</v>
      </c>
      <c r="BT474" s="5">
        <f>IFERROR(IF(BS474=$B474,0,IF($B474=0,ROUND((ABS(BS474-'Calculs T1a'!$S$7)/'Calculs T1a'!$S$7)*100,0),ROUND((ABS(BS474-$B474)/$B474)*100,0))), "No Prediction")</f>
        <v>0</v>
      </c>
      <c r="BV474" s="5">
        <f>IFERROR(IF(BU474=$B474,0,IF($B474=0,ROUND((ABS(BU474-'Calculs T1a'!$S$7)/'Calculs T1a'!$S$7)*100,0),ROUND((ABS(BU474-$B474)/$B474)*100,0))), "No Prediction")</f>
        <v>0</v>
      </c>
    </row>
    <row r="475" spans="4:74" x14ac:dyDescent="0.3">
      <c r="D475" s="5">
        <f>IFERROR(IF(C475=$B475,0,IF($B475=0,ROUND((ABS(C475-'Calculs T1a'!$S$7)/'Calculs T1a'!$S$7)*100,0),ROUND((ABS(C475-$B475)/$B475)*100,0))), "No Prediction")</f>
        <v>0</v>
      </c>
      <c r="F475" s="5">
        <f>IFERROR(IF(E475=$B475,0,IF($B475=0,ROUND((ABS(E475-'Calculs T1a'!$S$7)/'Calculs T1a'!$S$7)*100,0),ROUND((ABS(E475-$B475)/$B475)*100,0))), "No Prediction")</f>
        <v>0</v>
      </c>
      <c r="H475" s="5">
        <f>IFERROR(IF(G475=$B475,0,IF($B475=0,ROUND((ABS(G475-'Calculs T1a'!$S$7)/'Calculs T1a'!$S$7)*100,0),ROUND((ABS(G475-$B475)/$B475)*100,0))), "No Prediction")</f>
        <v>0</v>
      </c>
      <c r="J475" s="5">
        <f>IFERROR(IF(I475=$B475,0,IF($B475=0,ROUND((ABS(I475-'Calculs T1a'!$S$7)/'Calculs T1a'!$S$7)*100,0),ROUND((ABS(I475-$B475)/$B475)*100,0))), "No Prediction")</f>
        <v>0</v>
      </c>
      <c r="L475" s="5">
        <f>IFERROR(IF(K475=$B475,0,IF($B475=0,ROUND((ABS(K475-'Calculs T1a'!$S$7)/'Calculs T1a'!$S$7)*100,0),ROUND((ABS(K475-$B475)/$B475)*100,0))), "No Prediction")</f>
        <v>0</v>
      </c>
      <c r="N475" s="5">
        <f>IFERROR(IF(M475=$B475,0,IF($B475=0,ROUND((ABS(M475-'Calculs T1a'!$S$7)/'Calculs T1a'!$S$7)*100,0),ROUND((ABS(M475-$B475)/$B475)*100,0))), "No Prediction")</f>
        <v>0</v>
      </c>
      <c r="P475" s="5">
        <f>IFERROR(IF(O475=$B475,0,IF($B475=0,ROUND((ABS(O475-'Calculs T1a'!$S$7)/'Calculs T1a'!$S$7)*100,0),ROUND((ABS(O475-$B475)/$B475)*100,0))), "No Prediction")</f>
        <v>0</v>
      </c>
      <c r="R475" s="5">
        <f>IFERROR(IF(Q475=$B475,0,IF($B475=0,ROUND((ABS(Q475-'Calculs T1a'!$S$7)/'Calculs T1a'!$S$7)*100,0),ROUND((ABS(Q475-$B475)/$B475)*100,0))), "No Prediction")</f>
        <v>0</v>
      </c>
      <c r="T475" s="5">
        <f>IFERROR(IF(S475=$B475,0,IF($B475=0,ROUND((ABS(S475-'Calculs T1a'!$S$7)/'Calculs T1a'!$S$7)*100,0),ROUND((ABS(S475-$B475)/$B475)*100,0))), "No Prediction")</f>
        <v>0</v>
      </c>
      <c r="V475" s="5">
        <f>IFERROR(IF(U475=$B475,0,IF($B475=0,ROUND((ABS(U475-'Calculs T1a'!$S$7)/'Calculs T1a'!$S$7)*100,0),ROUND((ABS(U475-$B475)/$B475)*100,0))), "No Prediction")</f>
        <v>0</v>
      </c>
      <c r="X475" s="5">
        <f>IFERROR(IF(W475=$B475,0,IF($B475=0,ROUND((ABS(W475-'Calculs T1a'!$S$7)/'Calculs T1a'!$S$7)*100,0),ROUND((ABS(W475-$B475)/$B475)*100,0))), "No Prediction")</f>
        <v>0</v>
      </c>
      <c r="AC475" s="5">
        <f>IFERROR(IF(AB475=$B475,0,IF($B475=0,ROUND((ABS(AB475-'Calculs T1a'!$S$7)/'Calculs T1a'!$S$7)*100,0),ROUND((ABS(AB475-$B475)/$B475)*100,0))), "No Prediction")</f>
        <v>0</v>
      </c>
      <c r="AE475" s="5">
        <f>IFERROR(IF(AD475=$B475,0,IF($B475=0,ROUND((ABS(AD475-'Calculs T1a'!$S$7)/'Calculs T1a'!$S$7)*100,0),ROUND((ABS(AD475-$B475)/$B475)*100,0))), "No Prediction")</f>
        <v>0</v>
      </c>
      <c r="AG475" s="5">
        <f>IFERROR(IF(AF475=$B475,0,IF($B475=0,ROUND((ABS(AF475-'Calculs T1a'!$S$7)/'Calculs T1a'!$S$7)*100,0),ROUND((ABS(AF475-$B475)/$B475)*100,0))), "No Prediction")</f>
        <v>0</v>
      </c>
      <c r="AI475" s="5">
        <f>IFERROR(IF(AH475=$B475,0,IF($B475=0,ROUND((ABS(AH475-'Calculs T1a'!$S$7)/'Calculs T1a'!$S$7)*100,0),ROUND((ABS(AH475-$B475)/$B475)*100,0))), "No Prediction")</f>
        <v>0</v>
      </c>
      <c r="AK475" s="5">
        <f>IFERROR(IF(AJ475=$B475,0,IF($B475=0,ROUND((ABS(AJ475-'Calculs T1a'!$S$7)/'Calculs T1a'!$S$7)*100,0),ROUND((ABS(AJ475-$B475)/$B475)*100,0))), "No Prediction")</f>
        <v>0</v>
      </c>
      <c r="AM475" s="5">
        <f>IFERROR(IF(AL475=$B475,0,IF($B475=0,ROUND((ABS(AL475-'Calculs T1a'!$S$7)/'Calculs T1a'!$S$7)*100,0),ROUND((ABS(AL475-$B475)/$B475)*100,0))), "No Prediction")</f>
        <v>0</v>
      </c>
      <c r="AO475" s="5">
        <f>IFERROR(IF(AN475=$B475,0,IF($B475=0,ROUND((ABS(AN475-'Calculs T1a'!$S$7)/'Calculs T1a'!$S$7)*100,0),ROUND((ABS(AN475-$B475)/$B475)*100,0))), "No Prediction")</f>
        <v>0</v>
      </c>
      <c r="AQ475" s="5">
        <f>IFERROR(IF(AP475=$B475,0,IF($B475=0,ROUND((ABS(AP475-'Calculs T1a'!$S$7)/'Calculs T1a'!$S$7)*100,0),ROUND((ABS(AP475-$B475)/$B475)*100,0))), "No Prediction")</f>
        <v>0</v>
      </c>
      <c r="AS475" s="5">
        <f>IFERROR(IF(AR475=$B475,0,IF($B475=0,ROUND((ABS(AR475-'Calculs T1a'!$S$7)/'Calculs T1a'!$S$7)*100,0),ROUND((ABS(AR475-$B475)/$B475)*100,0))), "No Prediction")</f>
        <v>0</v>
      </c>
      <c r="AU475" s="5">
        <f>IFERROR(IF(AT475=$B475,0,IF($B475=0,ROUND((ABS(AT475-'Calculs T1a'!$S$7)/'Calculs T1a'!$S$7)*100,0),ROUND((ABS(AT475-$B475)/$B475)*100,0))), "No Prediction")</f>
        <v>0</v>
      </c>
      <c r="AW475" s="5">
        <f>IFERROR(IF(AV475=$B475,0,IF($B475=0,ROUND((ABS(AV475-'Calculs T1a'!$S$7)/'Calculs T1a'!$S$7)*100,0),ROUND((ABS(AV475-$B475)/$B475)*100,0))), "No Prediction")</f>
        <v>0</v>
      </c>
      <c r="BB475" s="5">
        <f>IFERROR(IF(BA475=$B475,0,IF($B475=0,ROUND((ABS(BA475-'Calculs T1a'!$S$7)/'Calculs T1a'!$S$7)*100,0),ROUND((ABS(BA475-$B475)/$B475)*100,0))), "No Prediction")</f>
        <v>0</v>
      </c>
      <c r="BD475" s="5">
        <f>IFERROR(IF(BC475=$B475,0,IF($B475=0,ROUND((ABS(BC475-'Calculs T1a'!$S$7)/'Calculs T1a'!$S$7)*100,0),ROUND((ABS(BC475-$B475)/$B475)*100,0))), "No Prediction")</f>
        <v>0</v>
      </c>
      <c r="BF475" s="5">
        <f>IFERROR(IF(BE475=$B475,0,IF($B475=0,ROUND((ABS(BE475-'Calculs T1a'!$S$7)/'Calculs T1a'!$S$7)*100,0),ROUND((ABS(BE475-$B475)/$B475)*100,0))), "No Prediction")</f>
        <v>0</v>
      </c>
      <c r="BH475" s="5">
        <f>IFERROR(IF(BG475=$B475,0,IF($B475=0,ROUND((ABS(BG475-'Calculs T1a'!$S$7)/'Calculs T1a'!$S$7)*100,0),ROUND((ABS(BG475-$B475)/$B475)*100,0))), "No Prediction")</f>
        <v>0</v>
      </c>
      <c r="BJ475" s="5">
        <f>IFERROR(IF(BI475=$B475,0,IF($B475=0,ROUND((ABS(BI475-'Calculs T1a'!$S$7)/'Calculs T1a'!$S$7)*100,0),ROUND((ABS(BI475-$B475)/$B475)*100,0))), "No Prediction")</f>
        <v>0</v>
      </c>
      <c r="BL475" s="5">
        <f>IFERROR(IF(BK475=$B475,0,IF($B475=0,ROUND((ABS(BK475-'Calculs T1a'!$S$7)/'Calculs T1a'!$S$7)*100,0),ROUND((ABS(BK475-$B475)/$B475)*100,0))), "No Prediction")</f>
        <v>0</v>
      </c>
      <c r="BN475" s="5">
        <f>IFERROR(IF(BM475=$B475,0,IF($B475=0,ROUND((ABS(BM475-'Calculs T1a'!$S$7)/'Calculs T1a'!$S$7)*100,0),ROUND((ABS(BM475-$B475)/$B475)*100,0))), "No Prediction")</f>
        <v>0</v>
      </c>
      <c r="BP475" s="5">
        <f>IFERROR(IF(BO475=$B475,0,IF($B475=0,ROUND((ABS(BO475-'Calculs T1a'!$S$7)/'Calculs T1a'!$S$7)*100,0),ROUND((ABS(BO475-$B475)/$B475)*100,0))), "No Prediction")</f>
        <v>0</v>
      </c>
      <c r="BR475" s="5">
        <f>IFERROR(IF(BQ475=$B475,0,IF($B475=0,ROUND((ABS(BQ475-'Calculs T1a'!$S$7)/'Calculs T1a'!$S$7)*100,0),ROUND((ABS(BQ475-$B475)/$B475)*100,0))), "No Prediction")</f>
        <v>0</v>
      </c>
      <c r="BT475" s="5">
        <f>IFERROR(IF(BS475=$B475,0,IF($B475=0,ROUND((ABS(BS475-'Calculs T1a'!$S$7)/'Calculs T1a'!$S$7)*100,0),ROUND((ABS(BS475-$B475)/$B475)*100,0))), "No Prediction")</f>
        <v>0</v>
      </c>
      <c r="BV475" s="5">
        <f>IFERROR(IF(BU475=$B475,0,IF($B475=0,ROUND((ABS(BU475-'Calculs T1a'!$S$7)/'Calculs T1a'!$S$7)*100,0),ROUND((ABS(BU475-$B475)/$B475)*100,0))), "No Prediction")</f>
        <v>0</v>
      </c>
    </row>
    <row r="476" spans="4:74" x14ac:dyDescent="0.3">
      <c r="D476" s="5">
        <f>IFERROR(IF(C476=$B476,0,IF($B476=0,ROUND((ABS(C476-'Calculs T1a'!$S$7)/'Calculs T1a'!$S$7)*100,0),ROUND((ABS(C476-$B476)/$B476)*100,0))), "No Prediction")</f>
        <v>0</v>
      </c>
      <c r="F476" s="5">
        <f>IFERROR(IF(E476=$B476,0,IF($B476=0,ROUND((ABS(E476-'Calculs T1a'!$S$7)/'Calculs T1a'!$S$7)*100,0),ROUND((ABS(E476-$B476)/$B476)*100,0))), "No Prediction")</f>
        <v>0</v>
      </c>
      <c r="H476" s="5">
        <f>IFERROR(IF(G476=$B476,0,IF($B476=0,ROUND((ABS(G476-'Calculs T1a'!$S$7)/'Calculs T1a'!$S$7)*100,0),ROUND((ABS(G476-$B476)/$B476)*100,0))), "No Prediction")</f>
        <v>0</v>
      </c>
      <c r="J476" s="5">
        <f>IFERROR(IF(I476=$B476,0,IF($B476=0,ROUND((ABS(I476-'Calculs T1a'!$S$7)/'Calculs T1a'!$S$7)*100,0),ROUND((ABS(I476-$B476)/$B476)*100,0))), "No Prediction")</f>
        <v>0</v>
      </c>
      <c r="L476" s="5">
        <f>IFERROR(IF(K476=$B476,0,IF($B476=0,ROUND((ABS(K476-'Calculs T1a'!$S$7)/'Calculs T1a'!$S$7)*100,0),ROUND((ABS(K476-$B476)/$B476)*100,0))), "No Prediction")</f>
        <v>0</v>
      </c>
      <c r="N476" s="5">
        <f>IFERROR(IF(M476=$B476,0,IF($B476=0,ROUND((ABS(M476-'Calculs T1a'!$S$7)/'Calculs T1a'!$S$7)*100,0),ROUND((ABS(M476-$B476)/$B476)*100,0))), "No Prediction")</f>
        <v>0</v>
      </c>
      <c r="P476" s="5">
        <f>IFERROR(IF(O476=$B476,0,IF($B476=0,ROUND((ABS(O476-'Calculs T1a'!$S$7)/'Calculs T1a'!$S$7)*100,0),ROUND((ABS(O476-$B476)/$B476)*100,0))), "No Prediction")</f>
        <v>0</v>
      </c>
      <c r="R476" s="5">
        <f>IFERROR(IF(Q476=$B476,0,IF($B476=0,ROUND((ABS(Q476-'Calculs T1a'!$S$7)/'Calculs T1a'!$S$7)*100,0),ROUND((ABS(Q476-$B476)/$B476)*100,0))), "No Prediction")</f>
        <v>0</v>
      </c>
      <c r="T476" s="5">
        <f>IFERROR(IF(S476=$B476,0,IF($B476=0,ROUND((ABS(S476-'Calculs T1a'!$S$7)/'Calculs T1a'!$S$7)*100,0),ROUND((ABS(S476-$B476)/$B476)*100,0))), "No Prediction")</f>
        <v>0</v>
      </c>
      <c r="V476" s="5">
        <f>IFERROR(IF(U476=$B476,0,IF($B476=0,ROUND((ABS(U476-'Calculs T1a'!$S$7)/'Calculs T1a'!$S$7)*100,0),ROUND((ABS(U476-$B476)/$B476)*100,0))), "No Prediction")</f>
        <v>0</v>
      </c>
      <c r="X476" s="5">
        <f>IFERROR(IF(W476=$B476,0,IF($B476=0,ROUND((ABS(W476-'Calculs T1a'!$S$7)/'Calculs T1a'!$S$7)*100,0),ROUND((ABS(W476-$B476)/$B476)*100,0))), "No Prediction")</f>
        <v>0</v>
      </c>
      <c r="AC476" s="5">
        <f>IFERROR(IF(AB476=$B476,0,IF($B476=0,ROUND((ABS(AB476-'Calculs T1a'!$S$7)/'Calculs T1a'!$S$7)*100,0),ROUND((ABS(AB476-$B476)/$B476)*100,0))), "No Prediction")</f>
        <v>0</v>
      </c>
      <c r="AE476" s="5">
        <f>IFERROR(IF(AD476=$B476,0,IF($B476=0,ROUND((ABS(AD476-'Calculs T1a'!$S$7)/'Calculs T1a'!$S$7)*100,0),ROUND((ABS(AD476-$B476)/$B476)*100,0))), "No Prediction")</f>
        <v>0</v>
      </c>
      <c r="AG476" s="5">
        <f>IFERROR(IF(AF476=$B476,0,IF($B476=0,ROUND((ABS(AF476-'Calculs T1a'!$S$7)/'Calculs T1a'!$S$7)*100,0),ROUND((ABS(AF476-$B476)/$B476)*100,0))), "No Prediction")</f>
        <v>0</v>
      </c>
      <c r="AI476" s="5">
        <f>IFERROR(IF(AH476=$B476,0,IF($B476=0,ROUND((ABS(AH476-'Calculs T1a'!$S$7)/'Calculs T1a'!$S$7)*100,0),ROUND((ABS(AH476-$B476)/$B476)*100,0))), "No Prediction")</f>
        <v>0</v>
      </c>
      <c r="AK476" s="5">
        <f>IFERROR(IF(AJ476=$B476,0,IF($B476=0,ROUND((ABS(AJ476-'Calculs T1a'!$S$7)/'Calculs T1a'!$S$7)*100,0),ROUND((ABS(AJ476-$B476)/$B476)*100,0))), "No Prediction")</f>
        <v>0</v>
      </c>
      <c r="AM476" s="5">
        <f>IFERROR(IF(AL476=$B476,0,IF($B476=0,ROUND((ABS(AL476-'Calculs T1a'!$S$7)/'Calculs T1a'!$S$7)*100,0),ROUND((ABS(AL476-$B476)/$B476)*100,0))), "No Prediction")</f>
        <v>0</v>
      </c>
      <c r="AO476" s="5">
        <f>IFERROR(IF(AN476=$B476,0,IF($B476=0,ROUND((ABS(AN476-'Calculs T1a'!$S$7)/'Calculs T1a'!$S$7)*100,0),ROUND((ABS(AN476-$B476)/$B476)*100,0))), "No Prediction")</f>
        <v>0</v>
      </c>
      <c r="AQ476" s="5">
        <f>IFERROR(IF(AP476=$B476,0,IF($B476=0,ROUND((ABS(AP476-'Calculs T1a'!$S$7)/'Calculs T1a'!$S$7)*100,0),ROUND((ABS(AP476-$B476)/$B476)*100,0))), "No Prediction")</f>
        <v>0</v>
      </c>
      <c r="AS476" s="5">
        <f>IFERROR(IF(AR476=$B476,0,IF($B476=0,ROUND((ABS(AR476-'Calculs T1a'!$S$7)/'Calculs T1a'!$S$7)*100,0),ROUND((ABS(AR476-$B476)/$B476)*100,0))), "No Prediction")</f>
        <v>0</v>
      </c>
      <c r="AU476" s="5">
        <f>IFERROR(IF(AT476=$B476,0,IF($B476=0,ROUND((ABS(AT476-'Calculs T1a'!$S$7)/'Calculs T1a'!$S$7)*100,0),ROUND((ABS(AT476-$B476)/$B476)*100,0))), "No Prediction")</f>
        <v>0</v>
      </c>
      <c r="AW476" s="5">
        <f>IFERROR(IF(AV476=$B476,0,IF($B476=0,ROUND((ABS(AV476-'Calculs T1a'!$S$7)/'Calculs T1a'!$S$7)*100,0),ROUND((ABS(AV476-$B476)/$B476)*100,0))), "No Prediction")</f>
        <v>0</v>
      </c>
      <c r="BB476" s="5">
        <f>IFERROR(IF(BA476=$B476,0,IF($B476=0,ROUND((ABS(BA476-'Calculs T1a'!$S$7)/'Calculs T1a'!$S$7)*100,0),ROUND((ABS(BA476-$B476)/$B476)*100,0))), "No Prediction")</f>
        <v>0</v>
      </c>
      <c r="BD476" s="5">
        <f>IFERROR(IF(BC476=$B476,0,IF($B476=0,ROUND((ABS(BC476-'Calculs T1a'!$S$7)/'Calculs T1a'!$S$7)*100,0),ROUND((ABS(BC476-$B476)/$B476)*100,0))), "No Prediction")</f>
        <v>0</v>
      </c>
      <c r="BF476" s="5">
        <f>IFERROR(IF(BE476=$B476,0,IF($B476=0,ROUND((ABS(BE476-'Calculs T1a'!$S$7)/'Calculs T1a'!$S$7)*100,0),ROUND((ABS(BE476-$B476)/$B476)*100,0))), "No Prediction")</f>
        <v>0</v>
      </c>
      <c r="BH476" s="5">
        <f>IFERROR(IF(BG476=$B476,0,IF($B476=0,ROUND((ABS(BG476-'Calculs T1a'!$S$7)/'Calculs T1a'!$S$7)*100,0),ROUND((ABS(BG476-$B476)/$B476)*100,0))), "No Prediction")</f>
        <v>0</v>
      </c>
      <c r="BJ476" s="5">
        <f>IFERROR(IF(BI476=$B476,0,IF($B476=0,ROUND((ABS(BI476-'Calculs T1a'!$S$7)/'Calculs T1a'!$S$7)*100,0),ROUND((ABS(BI476-$B476)/$B476)*100,0))), "No Prediction")</f>
        <v>0</v>
      </c>
      <c r="BL476" s="5">
        <f>IFERROR(IF(BK476=$B476,0,IF($B476=0,ROUND((ABS(BK476-'Calculs T1a'!$S$7)/'Calculs T1a'!$S$7)*100,0),ROUND((ABS(BK476-$B476)/$B476)*100,0))), "No Prediction")</f>
        <v>0</v>
      </c>
      <c r="BN476" s="5">
        <f>IFERROR(IF(BM476=$B476,0,IF($B476=0,ROUND((ABS(BM476-'Calculs T1a'!$S$7)/'Calculs T1a'!$S$7)*100,0),ROUND((ABS(BM476-$B476)/$B476)*100,0))), "No Prediction")</f>
        <v>0</v>
      </c>
      <c r="BP476" s="5">
        <f>IFERROR(IF(BO476=$B476,0,IF($B476=0,ROUND((ABS(BO476-'Calculs T1a'!$S$7)/'Calculs T1a'!$S$7)*100,0),ROUND((ABS(BO476-$B476)/$B476)*100,0))), "No Prediction")</f>
        <v>0</v>
      </c>
      <c r="BR476" s="5">
        <f>IFERROR(IF(BQ476=$B476,0,IF($B476=0,ROUND((ABS(BQ476-'Calculs T1a'!$S$7)/'Calculs T1a'!$S$7)*100,0),ROUND((ABS(BQ476-$B476)/$B476)*100,0))), "No Prediction")</f>
        <v>0</v>
      </c>
      <c r="BT476" s="5">
        <f>IFERROR(IF(BS476=$B476,0,IF($B476=0,ROUND((ABS(BS476-'Calculs T1a'!$S$7)/'Calculs T1a'!$S$7)*100,0),ROUND((ABS(BS476-$B476)/$B476)*100,0))), "No Prediction")</f>
        <v>0</v>
      </c>
      <c r="BV476" s="5">
        <f>IFERROR(IF(BU476=$B476,0,IF($B476=0,ROUND((ABS(BU476-'Calculs T1a'!$S$7)/'Calculs T1a'!$S$7)*100,0),ROUND((ABS(BU476-$B476)/$B476)*100,0))), "No Prediction")</f>
        <v>0</v>
      </c>
    </row>
    <row r="477" spans="4:74" x14ac:dyDescent="0.3">
      <c r="D477" s="5">
        <f>IFERROR(IF(C477=$B477,0,IF($B477=0,ROUND((ABS(C477-'Calculs T1a'!$S$7)/'Calculs T1a'!$S$7)*100,0),ROUND((ABS(C477-$B477)/$B477)*100,0))), "No Prediction")</f>
        <v>0</v>
      </c>
      <c r="F477" s="5">
        <f>IFERROR(IF(E477=$B477,0,IF($B477=0,ROUND((ABS(E477-'Calculs T1a'!$S$7)/'Calculs T1a'!$S$7)*100,0),ROUND((ABS(E477-$B477)/$B477)*100,0))), "No Prediction")</f>
        <v>0</v>
      </c>
      <c r="H477" s="5">
        <f>IFERROR(IF(G477=$B477,0,IF($B477=0,ROUND((ABS(G477-'Calculs T1a'!$S$7)/'Calculs T1a'!$S$7)*100,0),ROUND((ABS(G477-$B477)/$B477)*100,0))), "No Prediction")</f>
        <v>0</v>
      </c>
      <c r="J477" s="5">
        <f>IFERROR(IF(I477=$B477,0,IF($B477=0,ROUND((ABS(I477-'Calculs T1a'!$S$7)/'Calculs T1a'!$S$7)*100,0),ROUND((ABS(I477-$B477)/$B477)*100,0))), "No Prediction")</f>
        <v>0</v>
      </c>
      <c r="L477" s="5">
        <f>IFERROR(IF(K477=$B477,0,IF($B477=0,ROUND((ABS(K477-'Calculs T1a'!$S$7)/'Calculs T1a'!$S$7)*100,0),ROUND((ABS(K477-$B477)/$B477)*100,0))), "No Prediction")</f>
        <v>0</v>
      </c>
      <c r="N477" s="5">
        <f>IFERROR(IF(M477=$B477,0,IF($B477=0,ROUND((ABS(M477-'Calculs T1a'!$S$7)/'Calculs T1a'!$S$7)*100,0),ROUND((ABS(M477-$B477)/$B477)*100,0))), "No Prediction")</f>
        <v>0</v>
      </c>
      <c r="P477" s="5">
        <f>IFERROR(IF(O477=$B477,0,IF($B477=0,ROUND((ABS(O477-'Calculs T1a'!$S$7)/'Calculs T1a'!$S$7)*100,0),ROUND((ABS(O477-$B477)/$B477)*100,0))), "No Prediction")</f>
        <v>0</v>
      </c>
      <c r="R477" s="5">
        <f>IFERROR(IF(Q477=$B477,0,IF($B477=0,ROUND((ABS(Q477-'Calculs T1a'!$S$7)/'Calculs T1a'!$S$7)*100,0),ROUND((ABS(Q477-$B477)/$B477)*100,0))), "No Prediction")</f>
        <v>0</v>
      </c>
      <c r="T477" s="5">
        <f>IFERROR(IF(S477=$B477,0,IF($B477=0,ROUND((ABS(S477-'Calculs T1a'!$S$7)/'Calculs T1a'!$S$7)*100,0),ROUND((ABS(S477-$B477)/$B477)*100,0))), "No Prediction")</f>
        <v>0</v>
      </c>
      <c r="V477" s="5">
        <f>IFERROR(IF(U477=$B477,0,IF($B477=0,ROUND((ABS(U477-'Calculs T1a'!$S$7)/'Calculs T1a'!$S$7)*100,0),ROUND((ABS(U477-$B477)/$B477)*100,0))), "No Prediction")</f>
        <v>0</v>
      </c>
      <c r="X477" s="5">
        <f>IFERROR(IF(W477=$B477,0,IF($B477=0,ROUND((ABS(W477-'Calculs T1a'!$S$7)/'Calculs T1a'!$S$7)*100,0),ROUND((ABS(W477-$B477)/$B477)*100,0))), "No Prediction")</f>
        <v>0</v>
      </c>
      <c r="AC477" s="5">
        <f>IFERROR(IF(AB477=$B477,0,IF($B477=0,ROUND((ABS(AB477-'Calculs T1a'!$S$7)/'Calculs T1a'!$S$7)*100,0),ROUND((ABS(AB477-$B477)/$B477)*100,0))), "No Prediction")</f>
        <v>0</v>
      </c>
      <c r="AE477" s="5">
        <f>IFERROR(IF(AD477=$B477,0,IF($B477=0,ROUND((ABS(AD477-'Calculs T1a'!$S$7)/'Calculs T1a'!$S$7)*100,0),ROUND((ABS(AD477-$B477)/$B477)*100,0))), "No Prediction")</f>
        <v>0</v>
      </c>
      <c r="AG477" s="5">
        <f>IFERROR(IF(AF477=$B477,0,IF($B477=0,ROUND((ABS(AF477-'Calculs T1a'!$S$7)/'Calculs T1a'!$S$7)*100,0),ROUND((ABS(AF477-$B477)/$B477)*100,0))), "No Prediction")</f>
        <v>0</v>
      </c>
      <c r="AI477" s="5">
        <f>IFERROR(IF(AH477=$B477,0,IF($B477=0,ROUND((ABS(AH477-'Calculs T1a'!$S$7)/'Calculs T1a'!$S$7)*100,0),ROUND((ABS(AH477-$B477)/$B477)*100,0))), "No Prediction")</f>
        <v>0</v>
      </c>
      <c r="AK477" s="5">
        <f>IFERROR(IF(AJ477=$B477,0,IF($B477=0,ROUND((ABS(AJ477-'Calculs T1a'!$S$7)/'Calculs T1a'!$S$7)*100,0),ROUND((ABS(AJ477-$B477)/$B477)*100,0))), "No Prediction")</f>
        <v>0</v>
      </c>
      <c r="AM477" s="5">
        <f>IFERROR(IF(AL477=$B477,0,IF($B477=0,ROUND((ABS(AL477-'Calculs T1a'!$S$7)/'Calculs T1a'!$S$7)*100,0),ROUND((ABS(AL477-$B477)/$B477)*100,0))), "No Prediction")</f>
        <v>0</v>
      </c>
      <c r="AO477" s="5">
        <f>IFERROR(IF(AN477=$B477,0,IF($B477=0,ROUND((ABS(AN477-'Calculs T1a'!$S$7)/'Calculs T1a'!$S$7)*100,0),ROUND((ABS(AN477-$B477)/$B477)*100,0))), "No Prediction")</f>
        <v>0</v>
      </c>
      <c r="AQ477" s="5">
        <f>IFERROR(IF(AP477=$B477,0,IF($B477=0,ROUND((ABS(AP477-'Calculs T1a'!$S$7)/'Calculs T1a'!$S$7)*100,0),ROUND((ABS(AP477-$B477)/$B477)*100,0))), "No Prediction")</f>
        <v>0</v>
      </c>
      <c r="AS477" s="5">
        <f>IFERROR(IF(AR477=$B477,0,IF($B477=0,ROUND((ABS(AR477-'Calculs T1a'!$S$7)/'Calculs T1a'!$S$7)*100,0),ROUND((ABS(AR477-$B477)/$B477)*100,0))), "No Prediction")</f>
        <v>0</v>
      </c>
      <c r="AU477" s="5">
        <f>IFERROR(IF(AT477=$B477,0,IF($B477=0,ROUND((ABS(AT477-'Calculs T1a'!$S$7)/'Calculs T1a'!$S$7)*100,0),ROUND((ABS(AT477-$B477)/$B477)*100,0))), "No Prediction")</f>
        <v>0</v>
      </c>
      <c r="AW477" s="5">
        <f>IFERROR(IF(AV477=$B477,0,IF($B477=0,ROUND((ABS(AV477-'Calculs T1a'!$S$7)/'Calculs T1a'!$S$7)*100,0),ROUND((ABS(AV477-$B477)/$B477)*100,0))), "No Prediction")</f>
        <v>0</v>
      </c>
      <c r="BB477" s="5">
        <f>IFERROR(IF(BA477=$B477,0,IF($B477=0,ROUND((ABS(BA477-'Calculs T1a'!$S$7)/'Calculs T1a'!$S$7)*100,0),ROUND((ABS(BA477-$B477)/$B477)*100,0))), "No Prediction")</f>
        <v>0</v>
      </c>
      <c r="BD477" s="5">
        <f>IFERROR(IF(BC477=$B477,0,IF($B477=0,ROUND((ABS(BC477-'Calculs T1a'!$S$7)/'Calculs T1a'!$S$7)*100,0),ROUND((ABS(BC477-$B477)/$B477)*100,0))), "No Prediction")</f>
        <v>0</v>
      </c>
      <c r="BF477" s="5">
        <f>IFERROR(IF(BE477=$B477,0,IF($B477=0,ROUND((ABS(BE477-'Calculs T1a'!$S$7)/'Calculs T1a'!$S$7)*100,0),ROUND((ABS(BE477-$B477)/$B477)*100,0))), "No Prediction")</f>
        <v>0</v>
      </c>
      <c r="BH477" s="5">
        <f>IFERROR(IF(BG477=$B477,0,IF($B477=0,ROUND((ABS(BG477-'Calculs T1a'!$S$7)/'Calculs T1a'!$S$7)*100,0),ROUND((ABS(BG477-$B477)/$B477)*100,0))), "No Prediction")</f>
        <v>0</v>
      </c>
      <c r="BJ477" s="5">
        <f>IFERROR(IF(BI477=$B477,0,IF($B477=0,ROUND((ABS(BI477-'Calculs T1a'!$S$7)/'Calculs T1a'!$S$7)*100,0),ROUND((ABS(BI477-$B477)/$B477)*100,0))), "No Prediction")</f>
        <v>0</v>
      </c>
      <c r="BL477" s="5">
        <f>IFERROR(IF(BK477=$B477,0,IF($B477=0,ROUND((ABS(BK477-'Calculs T1a'!$S$7)/'Calculs T1a'!$S$7)*100,0),ROUND((ABS(BK477-$B477)/$B477)*100,0))), "No Prediction")</f>
        <v>0</v>
      </c>
      <c r="BN477" s="5">
        <f>IFERROR(IF(BM477=$B477,0,IF($B477=0,ROUND((ABS(BM477-'Calculs T1a'!$S$7)/'Calculs T1a'!$S$7)*100,0),ROUND((ABS(BM477-$B477)/$B477)*100,0))), "No Prediction")</f>
        <v>0</v>
      </c>
      <c r="BP477" s="5">
        <f>IFERROR(IF(BO477=$B477,0,IF($B477=0,ROUND((ABS(BO477-'Calculs T1a'!$S$7)/'Calculs T1a'!$S$7)*100,0),ROUND((ABS(BO477-$B477)/$B477)*100,0))), "No Prediction")</f>
        <v>0</v>
      </c>
      <c r="BR477" s="5">
        <f>IFERROR(IF(BQ477=$B477,0,IF($B477=0,ROUND((ABS(BQ477-'Calculs T1a'!$S$7)/'Calculs T1a'!$S$7)*100,0),ROUND((ABS(BQ477-$B477)/$B477)*100,0))), "No Prediction")</f>
        <v>0</v>
      </c>
      <c r="BT477" s="5">
        <f>IFERROR(IF(BS477=$B477,0,IF($B477=0,ROUND((ABS(BS477-'Calculs T1a'!$S$7)/'Calculs T1a'!$S$7)*100,0),ROUND((ABS(BS477-$B477)/$B477)*100,0))), "No Prediction")</f>
        <v>0</v>
      </c>
      <c r="BV477" s="5">
        <f>IFERROR(IF(BU477=$B477,0,IF($B477=0,ROUND((ABS(BU477-'Calculs T1a'!$S$7)/'Calculs T1a'!$S$7)*100,0),ROUND((ABS(BU477-$B477)/$B477)*100,0))), "No Prediction")</f>
        <v>0</v>
      </c>
    </row>
    <row r="478" spans="4:74" x14ac:dyDescent="0.3">
      <c r="D478" s="5">
        <f>IFERROR(IF(C478=$B478,0,IF($B478=0,ROUND((ABS(C478-'Calculs T1a'!$S$7)/'Calculs T1a'!$S$7)*100,0),ROUND((ABS(C478-$B478)/$B478)*100,0))), "No Prediction")</f>
        <v>0</v>
      </c>
      <c r="F478" s="5">
        <f>IFERROR(IF(E478=$B478,0,IF($B478=0,ROUND((ABS(E478-'Calculs T1a'!$S$7)/'Calculs T1a'!$S$7)*100,0),ROUND((ABS(E478-$B478)/$B478)*100,0))), "No Prediction")</f>
        <v>0</v>
      </c>
      <c r="H478" s="5">
        <f>IFERROR(IF(G478=$B478,0,IF($B478=0,ROUND((ABS(G478-'Calculs T1a'!$S$7)/'Calculs T1a'!$S$7)*100,0),ROUND((ABS(G478-$B478)/$B478)*100,0))), "No Prediction")</f>
        <v>0</v>
      </c>
      <c r="J478" s="5">
        <f>IFERROR(IF(I478=$B478,0,IF($B478=0,ROUND((ABS(I478-'Calculs T1a'!$S$7)/'Calculs T1a'!$S$7)*100,0),ROUND((ABS(I478-$B478)/$B478)*100,0))), "No Prediction")</f>
        <v>0</v>
      </c>
      <c r="L478" s="5">
        <f>IFERROR(IF(K478=$B478,0,IF($B478=0,ROUND((ABS(K478-'Calculs T1a'!$S$7)/'Calculs T1a'!$S$7)*100,0),ROUND((ABS(K478-$B478)/$B478)*100,0))), "No Prediction")</f>
        <v>0</v>
      </c>
      <c r="N478" s="5">
        <f>IFERROR(IF(M478=$B478,0,IF($B478=0,ROUND((ABS(M478-'Calculs T1a'!$S$7)/'Calculs T1a'!$S$7)*100,0),ROUND((ABS(M478-$B478)/$B478)*100,0))), "No Prediction")</f>
        <v>0</v>
      </c>
      <c r="P478" s="5">
        <f>IFERROR(IF(O478=$B478,0,IF($B478=0,ROUND((ABS(O478-'Calculs T1a'!$S$7)/'Calculs T1a'!$S$7)*100,0),ROUND((ABS(O478-$B478)/$B478)*100,0))), "No Prediction")</f>
        <v>0</v>
      </c>
      <c r="R478" s="5">
        <f>IFERROR(IF(Q478=$B478,0,IF($B478=0,ROUND((ABS(Q478-'Calculs T1a'!$S$7)/'Calculs T1a'!$S$7)*100,0),ROUND((ABS(Q478-$B478)/$B478)*100,0))), "No Prediction")</f>
        <v>0</v>
      </c>
      <c r="T478" s="5">
        <f>IFERROR(IF(S478=$B478,0,IF($B478=0,ROUND((ABS(S478-'Calculs T1a'!$S$7)/'Calculs T1a'!$S$7)*100,0),ROUND((ABS(S478-$B478)/$B478)*100,0))), "No Prediction")</f>
        <v>0</v>
      </c>
      <c r="V478" s="5">
        <f>IFERROR(IF(U478=$B478,0,IF($B478=0,ROUND((ABS(U478-'Calculs T1a'!$S$7)/'Calculs T1a'!$S$7)*100,0),ROUND((ABS(U478-$B478)/$B478)*100,0))), "No Prediction")</f>
        <v>0</v>
      </c>
      <c r="X478" s="5">
        <f>IFERROR(IF(W478=$B478,0,IF($B478=0,ROUND((ABS(W478-'Calculs T1a'!$S$7)/'Calculs T1a'!$S$7)*100,0),ROUND((ABS(W478-$B478)/$B478)*100,0))), "No Prediction")</f>
        <v>0</v>
      </c>
      <c r="AC478" s="5">
        <f>IFERROR(IF(AB478=$B478,0,IF($B478=0,ROUND((ABS(AB478-'Calculs T1a'!$S$7)/'Calculs T1a'!$S$7)*100,0),ROUND((ABS(AB478-$B478)/$B478)*100,0))), "No Prediction")</f>
        <v>0</v>
      </c>
      <c r="AE478" s="5">
        <f>IFERROR(IF(AD478=$B478,0,IF($B478=0,ROUND((ABS(AD478-'Calculs T1a'!$S$7)/'Calculs T1a'!$S$7)*100,0),ROUND((ABS(AD478-$B478)/$B478)*100,0))), "No Prediction")</f>
        <v>0</v>
      </c>
      <c r="AG478" s="5">
        <f>IFERROR(IF(AF478=$B478,0,IF($B478=0,ROUND((ABS(AF478-'Calculs T1a'!$S$7)/'Calculs T1a'!$S$7)*100,0),ROUND((ABS(AF478-$B478)/$B478)*100,0))), "No Prediction")</f>
        <v>0</v>
      </c>
      <c r="AI478" s="5">
        <f>IFERROR(IF(AH478=$B478,0,IF($B478=0,ROUND((ABS(AH478-'Calculs T1a'!$S$7)/'Calculs T1a'!$S$7)*100,0),ROUND((ABS(AH478-$B478)/$B478)*100,0))), "No Prediction")</f>
        <v>0</v>
      </c>
      <c r="AK478" s="5">
        <f>IFERROR(IF(AJ478=$B478,0,IF($B478=0,ROUND((ABS(AJ478-'Calculs T1a'!$S$7)/'Calculs T1a'!$S$7)*100,0),ROUND((ABS(AJ478-$B478)/$B478)*100,0))), "No Prediction")</f>
        <v>0</v>
      </c>
      <c r="AM478" s="5">
        <f>IFERROR(IF(AL478=$B478,0,IF($B478=0,ROUND((ABS(AL478-'Calculs T1a'!$S$7)/'Calculs T1a'!$S$7)*100,0),ROUND((ABS(AL478-$B478)/$B478)*100,0))), "No Prediction")</f>
        <v>0</v>
      </c>
      <c r="AO478" s="5">
        <f>IFERROR(IF(AN478=$B478,0,IF($B478=0,ROUND((ABS(AN478-'Calculs T1a'!$S$7)/'Calculs T1a'!$S$7)*100,0),ROUND((ABS(AN478-$B478)/$B478)*100,0))), "No Prediction")</f>
        <v>0</v>
      </c>
      <c r="AQ478" s="5">
        <f>IFERROR(IF(AP478=$B478,0,IF($B478=0,ROUND((ABS(AP478-'Calculs T1a'!$S$7)/'Calculs T1a'!$S$7)*100,0),ROUND((ABS(AP478-$B478)/$B478)*100,0))), "No Prediction")</f>
        <v>0</v>
      </c>
      <c r="AS478" s="5">
        <f>IFERROR(IF(AR478=$B478,0,IF($B478=0,ROUND((ABS(AR478-'Calculs T1a'!$S$7)/'Calculs T1a'!$S$7)*100,0),ROUND((ABS(AR478-$B478)/$B478)*100,0))), "No Prediction")</f>
        <v>0</v>
      </c>
      <c r="AU478" s="5">
        <f>IFERROR(IF(AT478=$B478,0,IF($B478=0,ROUND((ABS(AT478-'Calculs T1a'!$S$7)/'Calculs T1a'!$S$7)*100,0),ROUND((ABS(AT478-$B478)/$B478)*100,0))), "No Prediction")</f>
        <v>0</v>
      </c>
      <c r="AW478" s="5">
        <f>IFERROR(IF(AV478=$B478,0,IF($B478=0,ROUND((ABS(AV478-'Calculs T1a'!$S$7)/'Calculs T1a'!$S$7)*100,0),ROUND((ABS(AV478-$B478)/$B478)*100,0))), "No Prediction")</f>
        <v>0</v>
      </c>
      <c r="BB478" s="5">
        <f>IFERROR(IF(BA478=$B478,0,IF($B478=0,ROUND((ABS(BA478-'Calculs T1a'!$S$7)/'Calculs T1a'!$S$7)*100,0),ROUND((ABS(BA478-$B478)/$B478)*100,0))), "No Prediction")</f>
        <v>0</v>
      </c>
      <c r="BD478" s="5">
        <f>IFERROR(IF(BC478=$B478,0,IF($B478=0,ROUND((ABS(BC478-'Calculs T1a'!$S$7)/'Calculs T1a'!$S$7)*100,0),ROUND((ABS(BC478-$B478)/$B478)*100,0))), "No Prediction")</f>
        <v>0</v>
      </c>
      <c r="BF478" s="5">
        <f>IFERROR(IF(BE478=$B478,0,IF($B478=0,ROUND((ABS(BE478-'Calculs T1a'!$S$7)/'Calculs T1a'!$S$7)*100,0),ROUND((ABS(BE478-$B478)/$B478)*100,0))), "No Prediction")</f>
        <v>0</v>
      </c>
      <c r="BH478" s="5">
        <f>IFERROR(IF(BG478=$B478,0,IF($B478=0,ROUND((ABS(BG478-'Calculs T1a'!$S$7)/'Calculs T1a'!$S$7)*100,0),ROUND((ABS(BG478-$B478)/$B478)*100,0))), "No Prediction")</f>
        <v>0</v>
      </c>
      <c r="BJ478" s="5">
        <f>IFERROR(IF(BI478=$B478,0,IF($B478=0,ROUND((ABS(BI478-'Calculs T1a'!$S$7)/'Calculs T1a'!$S$7)*100,0),ROUND((ABS(BI478-$B478)/$B478)*100,0))), "No Prediction")</f>
        <v>0</v>
      </c>
      <c r="BL478" s="5">
        <f>IFERROR(IF(BK478=$B478,0,IF($B478=0,ROUND((ABS(BK478-'Calculs T1a'!$S$7)/'Calculs T1a'!$S$7)*100,0),ROUND((ABS(BK478-$B478)/$B478)*100,0))), "No Prediction")</f>
        <v>0</v>
      </c>
      <c r="BN478" s="5">
        <f>IFERROR(IF(BM478=$B478,0,IF($B478=0,ROUND((ABS(BM478-'Calculs T1a'!$S$7)/'Calculs T1a'!$S$7)*100,0),ROUND((ABS(BM478-$B478)/$B478)*100,0))), "No Prediction")</f>
        <v>0</v>
      </c>
      <c r="BP478" s="5">
        <f>IFERROR(IF(BO478=$B478,0,IF($B478=0,ROUND((ABS(BO478-'Calculs T1a'!$S$7)/'Calculs T1a'!$S$7)*100,0),ROUND((ABS(BO478-$B478)/$B478)*100,0))), "No Prediction")</f>
        <v>0</v>
      </c>
      <c r="BR478" s="5">
        <f>IFERROR(IF(BQ478=$B478,0,IF($B478=0,ROUND((ABS(BQ478-'Calculs T1a'!$S$7)/'Calculs T1a'!$S$7)*100,0),ROUND((ABS(BQ478-$B478)/$B478)*100,0))), "No Prediction")</f>
        <v>0</v>
      </c>
      <c r="BT478" s="5">
        <f>IFERROR(IF(BS478=$B478,0,IF($B478=0,ROUND((ABS(BS478-'Calculs T1a'!$S$7)/'Calculs T1a'!$S$7)*100,0),ROUND((ABS(BS478-$B478)/$B478)*100,0))), "No Prediction")</f>
        <v>0</v>
      </c>
      <c r="BV478" s="5">
        <f>IFERROR(IF(BU478=$B478,0,IF($B478=0,ROUND((ABS(BU478-'Calculs T1a'!$S$7)/'Calculs T1a'!$S$7)*100,0),ROUND((ABS(BU478-$B478)/$B478)*100,0))), "No Prediction")</f>
        <v>0</v>
      </c>
    </row>
    <row r="479" spans="4:74" x14ac:dyDescent="0.3">
      <c r="D479" s="5">
        <f>IFERROR(IF(C479=$B479,0,IF($B479=0,ROUND((ABS(C479-'Calculs T1a'!$S$7)/'Calculs T1a'!$S$7)*100,0),ROUND((ABS(C479-$B479)/$B479)*100,0))), "No Prediction")</f>
        <v>0</v>
      </c>
      <c r="F479" s="5">
        <f>IFERROR(IF(E479=$B479,0,IF($B479=0,ROUND((ABS(E479-'Calculs T1a'!$S$7)/'Calculs T1a'!$S$7)*100,0),ROUND((ABS(E479-$B479)/$B479)*100,0))), "No Prediction")</f>
        <v>0</v>
      </c>
      <c r="H479" s="5">
        <f>IFERROR(IF(G479=$B479,0,IF($B479=0,ROUND((ABS(G479-'Calculs T1a'!$S$7)/'Calculs T1a'!$S$7)*100,0),ROUND((ABS(G479-$B479)/$B479)*100,0))), "No Prediction")</f>
        <v>0</v>
      </c>
      <c r="J479" s="5">
        <f>IFERROR(IF(I479=$B479,0,IF($B479=0,ROUND((ABS(I479-'Calculs T1a'!$S$7)/'Calculs T1a'!$S$7)*100,0),ROUND((ABS(I479-$B479)/$B479)*100,0))), "No Prediction")</f>
        <v>0</v>
      </c>
      <c r="L479" s="5">
        <f>IFERROR(IF(K479=$B479,0,IF($B479=0,ROUND((ABS(K479-'Calculs T1a'!$S$7)/'Calculs T1a'!$S$7)*100,0),ROUND((ABS(K479-$B479)/$B479)*100,0))), "No Prediction")</f>
        <v>0</v>
      </c>
      <c r="N479" s="5">
        <f>IFERROR(IF(M479=$B479,0,IF($B479=0,ROUND((ABS(M479-'Calculs T1a'!$S$7)/'Calculs T1a'!$S$7)*100,0),ROUND((ABS(M479-$B479)/$B479)*100,0))), "No Prediction")</f>
        <v>0</v>
      </c>
      <c r="P479" s="5">
        <f>IFERROR(IF(O479=$B479,0,IF($B479=0,ROUND((ABS(O479-'Calculs T1a'!$S$7)/'Calculs T1a'!$S$7)*100,0),ROUND((ABS(O479-$B479)/$B479)*100,0))), "No Prediction")</f>
        <v>0</v>
      </c>
      <c r="R479" s="5">
        <f>IFERROR(IF(Q479=$B479,0,IF($B479=0,ROUND((ABS(Q479-'Calculs T1a'!$S$7)/'Calculs T1a'!$S$7)*100,0),ROUND((ABS(Q479-$B479)/$B479)*100,0))), "No Prediction")</f>
        <v>0</v>
      </c>
      <c r="T479" s="5">
        <f>IFERROR(IF(S479=$B479,0,IF($B479=0,ROUND((ABS(S479-'Calculs T1a'!$S$7)/'Calculs T1a'!$S$7)*100,0),ROUND((ABS(S479-$B479)/$B479)*100,0))), "No Prediction")</f>
        <v>0</v>
      </c>
      <c r="V479" s="5">
        <f>IFERROR(IF(U479=$B479,0,IF($B479=0,ROUND((ABS(U479-'Calculs T1a'!$S$7)/'Calculs T1a'!$S$7)*100,0),ROUND((ABS(U479-$B479)/$B479)*100,0))), "No Prediction")</f>
        <v>0</v>
      </c>
      <c r="X479" s="5">
        <f>IFERROR(IF(W479=$B479,0,IF($B479=0,ROUND((ABS(W479-'Calculs T1a'!$S$7)/'Calculs T1a'!$S$7)*100,0),ROUND((ABS(W479-$B479)/$B479)*100,0))), "No Prediction")</f>
        <v>0</v>
      </c>
      <c r="AC479" s="5">
        <f>IFERROR(IF(AB479=$B479,0,IF($B479=0,ROUND((ABS(AB479-'Calculs T1a'!$S$7)/'Calculs T1a'!$S$7)*100,0),ROUND((ABS(AB479-$B479)/$B479)*100,0))), "No Prediction")</f>
        <v>0</v>
      </c>
      <c r="AE479" s="5">
        <f>IFERROR(IF(AD479=$B479,0,IF($B479=0,ROUND((ABS(AD479-'Calculs T1a'!$S$7)/'Calculs T1a'!$S$7)*100,0),ROUND((ABS(AD479-$B479)/$B479)*100,0))), "No Prediction")</f>
        <v>0</v>
      </c>
      <c r="AG479" s="5">
        <f>IFERROR(IF(AF479=$B479,0,IF($B479=0,ROUND((ABS(AF479-'Calculs T1a'!$S$7)/'Calculs T1a'!$S$7)*100,0),ROUND((ABS(AF479-$B479)/$B479)*100,0))), "No Prediction")</f>
        <v>0</v>
      </c>
      <c r="AI479" s="5">
        <f>IFERROR(IF(AH479=$B479,0,IF($B479=0,ROUND((ABS(AH479-'Calculs T1a'!$S$7)/'Calculs T1a'!$S$7)*100,0),ROUND((ABS(AH479-$B479)/$B479)*100,0))), "No Prediction")</f>
        <v>0</v>
      </c>
      <c r="AK479" s="5">
        <f>IFERROR(IF(AJ479=$B479,0,IF($B479=0,ROUND((ABS(AJ479-'Calculs T1a'!$S$7)/'Calculs T1a'!$S$7)*100,0),ROUND((ABS(AJ479-$B479)/$B479)*100,0))), "No Prediction")</f>
        <v>0</v>
      </c>
      <c r="AM479" s="5">
        <f>IFERROR(IF(AL479=$B479,0,IF($B479=0,ROUND((ABS(AL479-'Calculs T1a'!$S$7)/'Calculs T1a'!$S$7)*100,0),ROUND((ABS(AL479-$B479)/$B479)*100,0))), "No Prediction")</f>
        <v>0</v>
      </c>
      <c r="AO479" s="5">
        <f>IFERROR(IF(AN479=$B479,0,IF($B479=0,ROUND((ABS(AN479-'Calculs T1a'!$S$7)/'Calculs T1a'!$S$7)*100,0),ROUND((ABS(AN479-$B479)/$B479)*100,0))), "No Prediction")</f>
        <v>0</v>
      </c>
      <c r="AQ479" s="5">
        <f>IFERROR(IF(AP479=$B479,0,IF($B479=0,ROUND((ABS(AP479-'Calculs T1a'!$S$7)/'Calculs T1a'!$S$7)*100,0),ROUND((ABS(AP479-$B479)/$B479)*100,0))), "No Prediction")</f>
        <v>0</v>
      </c>
      <c r="AS479" s="5">
        <f>IFERROR(IF(AR479=$B479,0,IF($B479=0,ROUND((ABS(AR479-'Calculs T1a'!$S$7)/'Calculs T1a'!$S$7)*100,0),ROUND((ABS(AR479-$B479)/$B479)*100,0))), "No Prediction")</f>
        <v>0</v>
      </c>
      <c r="AU479" s="5">
        <f>IFERROR(IF(AT479=$B479,0,IF($B479=0,ROUND((ABS(AT479-'Calculs T1a'!$S$7)/'Calculs T1a'!$S$7)*100,0),ROUND((ABS(AT479-$B479)/$B479)*100,0))), "No Prediction")</f>
        <v>0</v>
      </c>
      <c r="AW479" s="5">
        <f>IFERROR(IF(AV479=$B479,0,IF($B479=0,ROUND((ABS(AV479-'Calculs T1a'!$S$7)/'Calculs T1a'!$S$7)*100,0),ROUND((ABS(AV479-$B479)/$B479)*100,0))), "No Prediction")</f>
        <v>0</v>
      </c>
      <c r="BB479" s="5">
        <f>IFERROR(IF(BA479=$B479,0,IF($B479=0,ROUND((ABS(BA479-'Calculs T1a'!$S$7)/'Calculs T1a'!$S$7)*100,0),ROUND((ABS(BA479-$B479)/$B479)*100,0))), "No Prediction")</f>
        <v>0</v>
      </c>
      <c r="BD479" s="5">
        <f>IFERROR(IF(BC479=$B479,0,IF($B479=0,ROUND((ABS(BC479-'Calculs T1a'!$S$7)/'Calculs T1a'!$S$7)*100,0),ROUND((ABS(BC479-$B479)/$B479)*100,0))), "No Prediction")</f>
        <v>0</v>
      </c>
      <c r="BF479" s="5">
        <f>IFERROR(IF(BE479=$B479,0,IF($B479=0,ROUND((ABS(BE479-'Calculs T1a'!$S$7)/'Calculs T1a'!$S$7)*100,0),ROUND((ABS(BE479-$B479)/$B479)*100,0))), "No Prediction")</f>
        <v>0</v>
      </c>
      <c r="BH479" s="5">
        <f>IFERROR(IF(BG479=$B479,0,IF($B479=0,ROUND((ABS(BG479-'Calculs T1a'!$S$7)/'Calculs T1a'!$S$7)*100,0),ROUND((ABS(BG479-$B479)/$B479)*100,0))), "No Prediction")</f>
        <v>0</v>
      </c>
      <c r="BJ479" s="5">
        <f>IFERROR(IF(BI479=$B479,0,IF($B479=0,ROUND((ABS(BI479-'Calculs T1a'!$S$7)/'Calculs T1a'!$S$7)*100,0),ROUND((ABS(BI479-$B479)/$B479)*100,0))), "No Prediction")</f>
        <v>0</v>
      </c>
      <c r="BL479" s="5">
        <f>IFERROR(IF(BK479=$B479,0,IF($B479=0,ROUND((ABS(BK479-'Calculs T1a'!$S$7)/'Calculs T1a'!$S$7)*100,0),ROUND((ABS(BK479-$B479)/$B479)*100,0))), "No Prediction")</f>
        <v>0</v>
      </c>
      <c r="BN479" s="5">
        <f>IFERROR(IF(BM479=$B479,0,IF($B479=0,ROUND((ABS(BM479-'Calculs T1a'!$S$7)/'Calculs T1a'!$S$7)*100,0),ROUND((ABS(BM479-$B479)/$B479)*100,0))), "No Prediction")</f>
        <v>0</v>
      </c>
      <c r="BP479" s="5">
        <f>IFERROR(IF(BO479=$B479,0,IF($B479=0,ROUND((ABS(BO479-'Calculs T1a'!$S$7)/'Calculs T1a'!$S$7)*100,0),ROUND((ABS(BO479-$B479)/$B479)*100,0))), "No Prediction")</f>
        <v>0</v>
      </c>
      <c r="BR479" s="5">
        <f>IFERROR(IF(BQ479=$B479,0,IF($B479=0,ROUND((ABS(BQ479-'Calculs T1a'!$S$7)/'Calculs T1a'!$S$7)*100,0),ROUND((ABS(BQ479-$B479)/$B479)*100,0))), "No Prediction")</f>
        <v>0</v>
      </c>
      <c r="BT479" s="5">
        <f>IFERROR(IF(BS479=$B479,0,IF($B479=0,ROUND((ABS(BS479-'Calculs T1a'!$S$7)/'Calculs T1a'!$S$7)*100,0),ROUND((ABS(BS479-$B479)/$B479)*100,0))), "No Prediction")</f>
        <v>0</v>
      </c>
      <c r="BV479" s="5">
        <f>IFERROR(IF(BU479=$B479,0,IF($B479=0,ROUND((ABS(BU479-'Calculs T1a'!$S$7)/'Calculs T1a'!$S$7)*100,0),ROUND((ABS(BU479-$B479)/$B479)*100,0))), "No Prediction")</f>
        <v>0</v>
      </c>
    </row>
    <row r="480" spans="4:74" x14ac:dyDescent="0.3">
      <c r="D480" s="5">
        <f>IFERROR(IF(C480=$B480,0,IF($B480=0,ROUND((ABS(C480-'Calculs T1a'!$S$7)/'Calculs T1a'!$S$7)*100,0),ROUND((ABS(C480-$B480)/$B480)*100,0))), "No Prediction")</f>
        <v>0</v>
      </c>
      <c r="F480" s="5">
        <f>IFERROR(IF(E480=$B480,0,IF($B480=0,ROUND((ABS(E480-'Calculs T1a'!$S$7)/'Calculs T1a'!$S$7)*100,0),ROUND((ABS(E480-$B480)/$B480)*100,0))), "No Prediction")</f>
        <v>0</v>
      </c>
      <c r="H480" s="5">
        <f>IFERROR(IF(G480=$B480,0,IF($B480=0,ROUND((ABS(G480-'Calculs T1a'!$S$7)/'Calculs T1a'!$S$7)*100,0),ROUND((ABS(G480-$B480)/$B480)*100,0))), "No Prediction")</f>
        <v>0</v>
      </c>
      <c r="J480" s="5">
        <f>IFERROR(IF(I480=$B480,0,IF($B480=0,ROUND((ABS(I480-'Calculs T1a'!$S$7)/'Calculs T1a'!$S$7)*100,0),ROUND((ABS(I480-$B480)/$B480)*100,0))), "No Prediction")</f>
        <v>0</v>
      </c>
      <c r="L480" s="5">
        <f>IFERROR(IF(K480=$B480,0,IF($B480=0,ROUND((ABS(K480-'Calculs T1a'!$S$7)/'Calculs T1a'!$S$7)*100,0),ROUND((ABS(K480-$B480)/$B480)*100,0))), "No Prediction")</f>
        <v>0</v>
      </c>
      <c r="N480" s="5">
        <f>IFERROR(IF(M480=$B480,0,IF($B480=0,ROUND((ABS(M480-'Calculs T1a'!$S$7)/'Calculs T1a'!$S$7)*100,0),ROUND((ABS(M480-$B480)/$B480)*100,0))), "No Prediction")</f>
        <v>0</v>
      </c>
      <c r="P480" s="5">
        <f>IFERROR(IF(O480=$B480,0,IF($B480=0,ROUND((ABS(O480-'Calculs T1a'!$S$7)/'Calculs T1a'!$S$7)*100,0),ROUND((ABS(O480-$B480)/$B480)*100,0))), "No Prediction")</f>
        <v>0</v>
      </c>
      <c r="R480" s="5">
        <f>IFERROR(IF(Q480=$B480,0,IF($B480=0,ROUND((ABS(Q480-'Calculs T1a'!$S$7)/'Calculs T1a'!$S$7)*100,0),ROUND((ABS(Q480-$B480)/$B480)*100,0))), "No Prediction")</f>
        <v>0</v>
      </c>
      <c r="T480" s="5">
        <f>IFERROR(IF(S480=$B480,0,IF($B480=0,ROUND((ABS(S480-'Calculs T1a'!$S$7)/'Calculs T1a'!$S$7)*100,0),ROUND((ABS(S480-$B480)/$B480)*100,0))), "No Prediction")</f>
        <v>0</v>
      </c>
      <c r="V480" s="5">
        <f>IFERROR(IF(U480=$B480,0,IF($B480=0,ROUND((ABS(U480-'Calculs T1a'!$S$7)/'Calculs T1a'!$S$7)*100,0),ROUND((ABS(U480-$B480)/$B480)*100,0))), "No Prediction")</f>
        <v>0</v>
      </c>
      <c r="X480" s="5">
        <f>IFERROR(IF(W480=$B480,0,IF($B480=0,ROUND((ABS(W480-'Calculs T1a'!$S$7)/'Calculs T1a'!$S$7)*100,0),ROUND((ABS(W480-$B480)/$B480)*100,0))), "No Prediction")</f>
        <v>0</v>
      </c>
      <c r="AC480" s="5">
        <f>IFERROR(IF(AB480=$B480,0,IF($B480=0,ROUND((ABS(AB480-'Calculs T1a'!$S$7)/'Calculs T1a'!$S$7)*100,0),ROUND((ABS(AB480-$B480)/$B480)*100,0))), "No Prediction")</f>
        <v>0</v>
      </c>
      <c r="AE480" s="5">
        <f>IFERROR(IF(AD480=$B480,0,IF($B480=0,ROUND((ABS(AD480-'Calculs T1a'!$S$7)/'Calculs T1a'!$S$7)*100,0),ROUND((ABS(AD480-$B480)/$B480)*100,0))), "No Prediction")</f>
        <v>0</v>
      </c>
      <c r="AG480" s="5">
        <f>IFERROR(IF(AF480=$B480,0,IF($B480=0,ROUND((ABS(AF480-'Calculs T1a'!$S$7)/'Calculs T1a'!$S$7)*100,0),ROUND((ABS(AF480-$B480)/$B480)*100,0))), "No Prediction")</f>
        <v>0</v>
      </c>
      <c r="AI480" s="5">
        <f>IFERROR(IF(AH480=$B480,0,IF($B480=0,ROUND((ABS(AH480-'Calculs T1a'!$S$7)/'Calculs T1a'!$S$7)*100,0),ROUND((ABS(AH480-$B480)/$B480)*100,0))), "No Prediction")</f>
        <v>0</v>
      </c>
      <c r="AK480" s="5">
        <f>IFERROR(IF(AJ480=$B480,0,IF($B480=0,ROUND((ABS(AJ480-'Calculs T1a'!$S$7)/'Calculs T1a'!$S$7)*100,0),ROUND((ABS(AJ480-$B480)/$B480)*100,0))), "No Prediction")</f>
        <v>0</v>
      </c>
      <c r="AM480" s="5">
        <f>IFERROR(IF(AL480=$B480,0,IF($B480=0,ROUND((ABS(AL480-'Calculs T1a'!$S$7)/'Calculs T1a'!$S$7)*100,0),ROUND((ABS(AL480-$B480)/$B480)*100,0))), "No Prediction")</f>
        <v>0</v>
      </c>
      <c r="AO480" s="5">
        <f>IFERROR(IF(AN480=$B480,0,IF($B480=0,ROUND((ABS(AN480-'Calculs T1a'!$S$7)/'Calculs T1a'!$S$7)*100,0),ROUND((ABS(AN480-$B480)/$B480)*100,0))), "No Prediction")</f>
        <v>0</v>
      </c>
      <c r="AQ480" s="5">
        <f>IFERROR(IF(AP480=$B480,0,IF($B480=0,ROUND((ABS(AP480-'Calculs T1a'!$S$7)/'Calculs T1a'!$S$7)*100,0),ROUND((ABS(AP480-$B480)/$B480)*100,0))), "No Prediction")</f>
        <v>0</v>
      </c>
      <c r="AS480" s="5">
        <f>IFERROR(IF(AR480=$B480,0,IF($B480=0,ROUND((ABS(AR480-'Calculs T1a'!$S$7)/'Calculs T1a'!$S$7)*100,0),ROUND((ABS(AR480-$B480)/$B480)*100,0))), "No Prediction")</f>
        <v>0</v>
      </c>
      <c r="AU480" s="5">
        <f>IFERROR(IF(AT480=$B480,0,IF($B480=0,ROUND((ABS(AT480-'Calculs T1a'!$S$7)/'Calculs T1a'!$S$7)*100,0),ROUND((ABS(AT480-$B480)/$B480)*100,0))), "No Prediction")</f>
        <v>0</v>
      </c>
      <c r="AW480" s="5">
        <f>IFERROR(IF(AV480=$B480,0,IF($B480=0,ROUND((ABS(AV480-'Calculs T1a'!$S$7)/'Calculs T1a'!$S$7)*100,0),ROUND((ABS(AV480-$B480)/$B480)*100,0))), "No Prediction")</f>
        <v>0</v>
      </c>
      <c r="BB480" s="5">
        <f>IFERROR(IF(BA480=$B480,0,IF($B480=0,ROUND((ABS(BA480-'Calculs T1a'!$S$7)/'Calculs T1a'!$S$7)*100,0),ROUND((ABS(BA480-$B480)/$B480)*100,0))), "No Prediction")</f>
        <v>0</v>
      </c>
      <c r="BD480" s="5">
        <f>IFERROR(IF(BC480=$B480,0,IF($B480=0,ROUND((ABS(BC480-'Calculs T1a'!$S$7)/'Calculs T1a'!$S$7)*100,0),ROUND((ABS(BC480-$B480)/$B480)*100,0))), "No Prediction")</f>
        <v>0</v>
      </c>
      <c r="BF480" s="5">
        <f>IFERROR(IF(BE480=$B480,0,IF($B480=0,ROUND((ABS(BE480-'Calculs T1a'!$S$7)/'Calculs T1a'!$S$7)*100,0),ROUND((ABS(BE480-$B480)/$B480)*100,0))), "No Prediction")</f>
        <v>0</v>
      </c>
      <c r="BH480" s="5">
        <f>IFERROR(IF(BG480=$B480,0,IF($B480=0,ROUND((ABS(BG480-'Calculs T1a'!$S$7)/'Calculs T1a'!$S$7)*100,0),ROUND((ABS(BG480-$B480)/$B480)*100,0))), "No Prediction")</f>
        <v>0</v>
      </c>
      <c r="BJ480" s="5">
        <f>IFERROR(IF(BI480=$B480,0,IF($B480=0,ROUND((ABS(BI480-'Calculs T1a'!$S$7)/'Calculs T1a'!$S$7)*100,0),ROUND((ABS(BI480-$B480)/$B480)*100,0))), "No Prediction")</f>
        <v>0</v>
      </c>
      <c r="BL480" s="5">
        <f>IFERROR(IF(BK480=$B480,0,IF($B480=0,ROUND((ABS(BK480-'Calculs T1a'!$S$7)/'Calculs T1a'!$S$7)*100,0),ROUND((ABS(BK480-$B480)/$B480)*100,0))), "No Prediction")</f>
        <v>0</v>
      </c>
      <c r="BN480" s="5">
        <f>IFERROR(IF(BM480=$B480,0,IF($B480=0,ROUND((ABS(BM480-'Calculs T1a'!$S$7)/'Calculs T1a'!$S$7)*100,0),ROUND((ABS(BM480-$B480)/$B480)*100,0))), "No Prediction")</f>
        <v>0</v>
      </c>
      <c r="BP480" s="5">
        <f>IFERROR(IF(BO480=$B480,0,IF($B480=0,ROUND((ABS(BO480-'Calculs T1a'!$S$7)/'Calculs T1a'!$S$7)*100,0),ROUND((ABS(BO480-$B480)/$B480)*100,0))), "No Prediction")</f>
        <v>0</v>
      </c>
      <c r="BR480" s="5">
        <f>IFERROR(IF(BQ480=$B480,0,IF($B480=0,ROUND((ABS(BQ480-'Calculs T1a'!$S$7)/'Calculs T1a'!$S$7)*100,0),ROUND((ABS(BQ480-$B480)/$B480)*100,0))), "No Prediction")</f>
        <v>0</v>
      </c>
      <c r="BT480" s="5">
        <f>IFERROR(IF(BS480=$B480,0,IF($B480=0,ROUND((ABS(BS480-'Calculs T1a'!$S$7)/'Calculs T1a'!$S$7)*100,0),ROUND((ABS(BS480-$B480)/$B480)*100,0))), "No Prediction")</f>
        <v>0</v>
      </c>
      <c r="BV480" s="5">
        <f>IFERROR(IF(BU480=$B480,0,IF($B480=0,ROUND((ABS(BU480-'Calculs T1a'!$S$7)/'Calculs T1a'!$S$7)*100,0),ROUND((ABS(BU480-$B480)/$B480)*100,0))), "No Prediction")</f>
        <v>0</v>
      </c>
    </row>
    <row r="481" spans="4:74" x14ac:dyDescent="0.3">
      <c r="D481" s="5">
        <f>IFERROR(IF(C481=$B481,0,IF($B481=0,ROUND((ABS(C481-'Calculs T1a'!$S$7)/'Calculs T1a'!$S$7)*100,0),ROUND((ABS(C481-$B481)/$B481)*100,0))), "No Prediction")</f>
        <v>0</v>
      </c>
      <c r="F481" s="5">
        <f>IFERROR(IF(E481=$B481,0,IF($B481=0,ROUND((ABS(E481-'Calculs T1a'!$S$7)/'Calculs T1a'!$S$7)*100,0),ROUND((ABS(E481-$B481)/$B481)*100,0))), "No Prediction")</f>
        <v>0</v>
      </c>
      <c r="H481" s="5">
        <f>IFERROR(IF(G481=$B481,0,IF($B481=0,ROUND((ABS(G481-'Calculs T1a'!$S$7)/'Calculs T1a'!$S$7)*100,0),ROUND((ABS(G481-$B481)/$B481)*100,0))), "No Prediction")</f>
        <v>0</v>
      </c>
      <c r="J481" s="5">
        <f>IFERROR(IF(I481=$B481,0,IF($B481=0,ROUND((ABS(I481-'Calculs T1a'!$S$7)/'Calculs T1a'!$S$7)*100,0),ROUND((ABS(I481-$B481)/$B481)*100,0))), "No Prediction")</f>
        <v>0</v>
      </c>
      <c r="L481" s="5">
        <f>IFERROR(IF(K481=$B481,0,IF($B481=0,ROUND((ABS(K481-'Calculs T1a'!$S$7)/'Calculs T1a'!$S$7)*100,0),ROUND((ABS(K481-$B481)/$B481)*100,0))), "No Prediction")</f>
        <v>0</v>
      </c>
      <c r="N481" s="5">
        <f>IFERROR(IF(M481=$B481,0,IF($B481=0,ROUND((ABS(M481-'Calculs T1a'!$S$7)/'Calculs T1a'!$S$7)*100,0),ROUND((ABS(M481-$B481)/$B481)*100,0))), "No Prediction")</f>
        <v>0</v>
      </c>
      <c r="P481" s="5">
        <f>IFERROR(IF(O481=$B481,0,IF($B481=0,ROUND((ABS(O481-'Calculs T1a'!$S$7)/'Calculs T1a'!$S$7)*100,0),ROUND((ABS(O481-$B481)/$B481)*100,0))), "No Prediction")</f>
        <v>0</v>
      </c>
      <c r="R481" s="5">
        <f>IFERROR(IF(Q481=$B481,0,IF($B481=0,ROUND((ABS(Q481-'Calculs T1a'!$S$7)/'Calculs T1a'!$S$7)*100,0),ROUND((ABS(Q481-$B481)/$B481)*100,0))), "No Prediction")</f>
        <v>0</v>
      </c>
      <c r="T481" s="5">
        <f>IFERROR(IF(S481=$B481,0,IF($B481=0,ROUND((ABS(S481-'Calculs T1a'!$S$7)/'Calculs T1a'!$S$7)*100,0),ROUND((ABS(S481-$B481)/$B481)*100,0))), "No Prediction")</f>
        <v>0</v>
      </c>
      <c r="V481" s="5">
        <f>IFERROR(IF(U481=$B481,0,IF($B481=0,ROUND((ABS(U481-'Calculs T1a'!$S$7)/'Calculs T1a'!$S$7)*100,0),ROUND((ABS(U481-$B481)/$B481)*100,0))), "No Prediction")</f>
        <v>0</v>
      </c>
      <c r="X481" s="5">
        <f>IFERROR(IF(W481=$B481,0,IF($B481=0,ROUND((ABS(W481-'Calculs T1a'!$S$7)/'Calculs T1a'!$S$7)*100,0),ROUND((ABS(W481-$B481)/$B481)*100,0))), "No Prediction")</f>
        <v>0</v>
      </c>
      <c r="AC481" s="5">
        <f>IFERROR(IF(AB481=$B481,0,IF($B481=0,ROUND((ABS(AB481-'Calculs T1a'!$S$7)/'Calculs T1a'!$S$7)*100,0),ROUND((ABS(AB481-$B481)/$B481)*100,0))), "No Prediction")</f>
        <v>0</v>
      </c>
      <c r="AE481" s="5">
        <f>IFERROR(IF(AD481=$B481,0,IF($B481=0,ROUND((ABS(AD481-'Calculs T1a'!$S$7)/'Calculs T1a'!$S$7)*100,0),ROUND((ABS(AD481-$B481)/$B481)*100,0))), "No Prediction")</f>
        <v>0</v>
      </c>
      <c r="AG481" s="5">
        <f>IFERROR(IF(AF481=$B481,0,IF($B481=0,ROUND((ABS(AF481-'Calculs T1a'!$S$7)/'Calculs T1a'!$S$7)*100,0),ROUND((ABS(AF481-$B481)/$B481)*100,0))), "No Prediction")</f>
        <v>0</v>
      </c>
      <c r="AI481" s="5">
        <f>IFERROR(IF(AH481=$B481,0,IF($B481=0,ROUND((ABS(AH481-'Calculs T1a'!$S$7)/'Calculs T1a'!$S$7)*100,0),ROUND((ABS(AH481-$B481)/$B481)*100,0))), "No Prediction")</f>
        <v>0</v>
      </c>
      <c r="AK481" s="5">
        <f>IFERROR(IF(AJ481=$B481,0,IF($B481=0,ROUND((ABS(AJ481-'Calculs T1a'!$S$7)/'Calculs T1a'!$S$7)*100,0),ROUND((ABS(AJ481-$B481)/$B481)*100,0))), "No Prediction")</f>
        <v>0</v>
      </c>
      <c r="AM481" s="5">
        <f>IFERROR(IF(AL481=$B481,0,IF($B481=0,ROUND((ABS(AL481-'Calculs T1a'!$S$7)/'Calculs T1a'!$S$7)*100,0),ROUND((ABS(AL481-$B481)/$B481)*100,0))), "No Prediction")</f>
        <v>0</v>
      </c>
      <c r="AO481" s="5">
        <f>IFERROR(IF(AN481=$B481,0,IF($B481=0,ROUND((ABS(AN481-'Calculs T1a'!$S$7)/'Calculs T1a'!$S$7)*100,0),ROUND((ABS(AN481-$B481)/$B481)*100,0))), "No Prediction")</f>
        <v>0</v>
      </c>
      <c r="AQ481" s="5">
        <f>IFERROR(IF(AP481=$B481,0,IF($B481=0,ROUND((ABS(AP481-'Calculs T1a'!$S$7)/'Calculs T1a'!$S$7)*100,0),ROUND((ABS(AP481-$B481)/$B481)*100,0))), "No Prediction")</f>
        <v>0</v>
      </c>
      <c r="AS481" s="5">
        <f>IFERROR(IF(AR481=$B481,0,IF($B481=0,ROUND((ABS(AR481-'Calculs T1a'!$S$7)/'Calculs T1a'!$S$7)*100,0),ROUND((ABS(AR481-$B481)/$B481)*100,0))), "No Prediction")</f>
        <v>0</v>
      </c>
      <c r="AU481" s="5">
        <f>IFERROR(IF(AT481=$B481,0,IF($B481=0,ROUND((ABS(AT481-'Calculs T1a'!$S$7)/'Calculs T1a'!$S$7)*100,0),ROUND((ABS(AT481-$B481)/$B481)*100,0))), "No Prediction")</f>
        <v>0</v>
      </c>
      <c r="AW481" s="5">
        <f>IFERROR(IF(AV481=$B481,0,IF($B481=0,ROUND((ABS(AV481-'Calculs T1a'!$S$7)/'Calculs T1a'!$S$7)*100,0),ROUND((ABS(AV481-$B481)/$B481)*100,0))), "No Prediction")</f>
        <v>0</v>
      </c>
      <c r="BB481" s="5">
        <f>IFERROR(IF(BA481=$B481,0,IF($B481=0,ROUND((ABS(BA481-'Calculs T1a'!$S$7)/'Calculs T1a'!$S$7)*100,0),ROUND((ABS(BA481-$B481)/$B481)*100,0))), "No Prediction")</f>
        <v>0</v>
      </c>
      <c r="BD481" s="5">
        <f>IFERROR(IF(BC481=$B481,0,IF($B481=0,ROUND((ABS(BC481-'Calculs T1a'!$S$7)/'Calculs T1a'!$S$7)*100,0),ROUND((ABS(BC481-$B481)/$B481)*100,0))), "No Prediction")</f>
        <v>0</v>
      </c>
      <c r="BF481" s="5">
        <f>IFERROR(IF(BE481=$B481,0,IF($B481=0,ROUND((ABS(BE481-'Calculs T1a'!$S$7)/'Calculs T1a'!$S$7)*100,0),ROUND((ABS(BE481-$B481)/$B481)*100,0))), "No Prediction")</f>
        <v>0</v>
      </c>
      <c r="BH481" s="5">
        <f>IFERROR(IF(BG481=$B481,0,IF($B481=0,ROUND((ABS(BG481-'Calculs T1a'!$S$7)/'Calculs T1a'!$S$7)*100,0),ROUND((ABS(BG481-$B481)/$B481)*100,0))), "No Prediction")</f>
        <v>0</v>
      </c>
      <c r="BJ481" s="5">
        <f>IFERROR(IF(BI481=$B481,0,IF($B481=0,ROUND((ABS(BI481-'Calculs T1a'!$S$7)/'Calculs T1a'!$S$7)*100,0),ROUND((ABS(BI481-$B481)/$B481)*100,0))), "No Prediction")</f>
        <v>0</v>
      </c>
      <c r="BL481" s="5">
        <f>IFERROR(IF(BK481=$B481,0,IF($B481=0,ROUND((ABS(BK481-'Calculs T1a'!$S$7)/'Calculs T1a'!$S$7)*100,0),ROUND((ABS(BK481-$B481)/$B481)*100,0))), "No Prediction")</f>
        <v>0</v>
      </c>
      <c r="BN481" s="5">
        <f>IFERROR(IF(BM481=$B481,0,IF($B481=0,ROUND((ABS(BM481-'Calculs T1a'!$S$7)/'Calculs T1a'!$S$7)*100,0),ROUND((ABS(BM481-$B481)/$B481)*100,0))), "No Prediction")</f>
        <v>0</v>
      </c>
      <c r="BP481" s="5">
        <f>IFERROR(IF(BO481=$B481,0,IF($B481=0,ROUND((ABS(BO481-'Calculs T1a'!$S$7)/'Calculs T1a'!$S$7)*100,0),ROUND((ABS(BO481-$B481)/$B481)*100,0))), "No Prediction")</f>
        <v>0</v>
      </c>
      <c r="BR481" s="5">
        <f>IFERROR(IF(BQ481=$B481,0,IF($B481=0,ROUND((ABS(BQ481-'Calculs T1a'!$S$7)/'Calculs T1a'!$S$7)*100,0),ROUND((ABS(BQ481-$B481)/$B481)*100,0))), "No Prediction")</f>
        <v>0</v>
      </c>
      <c r="BT481" s="5">
        <f>IFERROR(IF(BS481=$B481,0,IF($B481=0,ROUND((ABS(BS481-'Calculs T1a'!$S$7)/'Calculs T1a'!$S$7)*100,0),ROUND((ABS(BS481-$B481)/$B481)*100,0))), "No Prediction")</f>
        <v>0</v>
      </c>
      <c r="BV481" s="5">
        <f>IFERROR(IF(BU481=$B481,0,IF($B481=0,ROUND((ABS(BU481-'Calculs T1a'!$S$7)/'Calculs T1a'!$S$7)*100,0),ROUND((ABS(BU481-$B481)/$B481)*100,0))), "No Prediction")</f>
        <v>0</v>
      </c>
    </row>
    <row r="482" spans="4:74" x14ac:dyDescent="0.3">
      <c r="D482" s="5">
        <f>IFERROR(IF(C482=$B482,0,IF($B482=0,ROUND((ABS(C482-'Calculs T1a'!$S$7)/'Calculs T1a'!$S$7)*100,0),ROUND((ABS(C482-$B482)/$B482)*100,0))), "No Prediction")</f>
        <v>0</v>
      </c>
      <c r="F482" s="5">
        <f>IFERROR(IF(E482=$B482,0,IF($B482=0,ROUND((ABS(E482-'Calculs T1a'!$S$7)/'Calculs T1a'!$S$7)*100,0),ROUND((ABS(E482-$B482)/$B482)*100,0))), "No Prediction")</f>
        <v>0</v>
      </c>
      <c r="H482" s="5">
        <f>IFERROR(IF(G482=$B482,0,IF($B482=0,ROUND((ABS(G482-'Calculs T1a'!$S$7)/'Calculs T1a'!$S$7)*100,0),ROUND((ABS(G482-$B482)/$B482)*100,0))), "No Prediction")</f>
        <v>0</v>
      </c>
      <c r="J482" s="5">
        <f>IFERROR(IF(I482=$B482,0,IF($B482=0,ROUND((ABS(I482-'Calculs T1a'!$S$7)/'Calculs T1a'!$S$7)*100,0),ROUND((ABS(I482-$B482)/$B482)*100,0))), "No Prediction")</f>
        <v>0</v>
      </c>
      <c r="L482" s="5">
        <f>IFERROR(IF(K482=$B482,0,IF($B482=0,ROUND((ABS(K482-'Calculs T1a'!$S$7)/'Calculs T1a'!$S$7)*100,0),ROUND((ABS(K482-$B482)/$B482)*100,0))), "No Prediction")</f>
        <v>0</v>
      </c>
      <c r="N482" s="5">
        <f>IFERROR(IF(M482=$B482,0,IF($B482=0,ROUND((ABS(M482-'Calculs T1a'!$S$7)/'Calculs T1a'!$S$7)*100,0),ROUND((ABS(M482-$B482)/$B482)*100,0))), "No Prediction")</f>
        <v>0</v>
      </c>
      <c r="P482" s="5">
        <f>IFERROR(IF(O482=$B482,0,IF($B482=0,ROUND((ABS(O482-'Calculs T1a'!$S$7)/'Calculs T1a'!$S$7)*100,0),ROUND((ABS(O482-$B482)/$B482)*100,0))), "No Prediction")</f>
        <v>0</v>
      </c>
      <c r="R482" s="5">
        <f>IFERROR(IF(Q482=$B482,0,IF($B482=0,ROUND((ABS(Q482-'Calculs T1a'!$S$7)/'Calculs T1a'!$S$7)*100,0),ROUND((ABS(Q482-$B482)/$B482)*100,0))), "No Prediction")</f>
        <v>0</v>
      </c>
      <c r="T482" s="5">
        <f>IFERROR(IF(S482=$B482,0,IF($B482=0,ROUND((ABS(S482-'Calculs T1a'!$S$7)/'Calculs T1a'!$S$7)*100,0),ROUND((ABS(S482-$B482)/$B482)*100,0))), "No Prediction")</f>
        <v>0</v>
      </c>
      <c r="V482" s="5">
        <f>IFERROR(IF(U482=$B482,0,IF($B482=0,ROUND((ABS(U482-'Calculs T1a'!$S$7)/'Calculs T1a'!$S$7)*100,0),ROUND((ABS(U482-$B482)/$B482)*100,0))), "No Prediction")</f>
        <v>0</v>
      </c>
      <c r="X482" s="5">
        <f>IFERROR(IF(W482=$B482,0,IF($B482=0,ROUND((ABS(W482-'Calculs T1a'!$S$7)/'Calculs T1a'!$S$7)*100,0),ROUND((ABS(W482-$B482)/$B482)*100,0))), "No Prediction")</f>
        <v>0</v>
      </c>
      <c r="AC482" s="5">
        <f>IFERROR(IF(AB482=$B482,0,IF($B482=0,ROUND((ABS(AB482-'Calculs T1a'!$S$7)/'Calculs T1a'!$S$7)*100,0),ROUND((ABS(AB482-$B482)/$B482)*100,0))), "No Prediction")</f>
        <v>0</v>
      </c>
      <c r="AE482" s="5">
        <f>IFERROR(IF(AD482=$B482,0,IF($B482=0,ROUND((ABS(AD482-'Calculs T1a'!$S$7)/'Calculs T1a'!$S$7)*100,0),ROUND((ABS(AD482-$B482)/$B482)*100,0))), "No Prediction")</f>
        <v>0</v>
      </c>
      <c r="AG482" s="5">
        <f>IFERROR(IF(AF482=$B482,0,IF($B482=0,ROUND((ABS(AF482-'Calculs T1a'!$S$7)/'Calculs T1a'!$S$7)*100,0),ROUND((ABS(AF482-$B482)/$B482)*100,0))), "No Prediction")</f>
        <v>0</v>
      </c>
      <c r="AI482" s="5">
        <f>IFERROR(IF(AH482=$B482,0,IF($B482=0,ROUND((ABS(AH482-'Calculs T1a'!$S$7)/'Calculs T1a'!$S$7)*100,0),ROUND((ABS(AH482-$B482)/$B482)*100,0))), "No Prediction")</f>
        <v>0</v>
      </c>
      <c r="AK482" s="5">
        <f>IFERROR(IF(AJ482=$B482,0,IF($B482=0,ROUND((ABS(AJ482-'Calculs T1a'!$S$7)/'Calculs T1a'!$S$7)*100,0),ROUND((ABS(AJ482-$B482)/$B482)*100,0))), "No Prediction")</f>
        <v>0</v>
      </c>
      <c r="AM482" s="5">
        <f>IFERROR(IF(AL482=$B482,0,IF($B482=0,ROUND((ABS(AL482-'Calculs T1a'!$S$7)/'Calculs T1a'!$S$7)*100,0),ROUND((ABS(AL482-$B482)/$B482)*100,0))), "No Prediction")</f>
        <v>0</v>
      </c>
      <c r="AO482" s="5">
        <f>IFERROR(IF(AN482=$B482,0,IF($B482=0,ROUND((ABS(AN482-'Calculs T1a'!$S$7)/'Calculs T1a'!$S$7)*100,0),ROUND((ABS(AN482-$B482)/$B482)*100,0))), "No Prediction")</f>
        <v>0</v>
      </c>
      <c r="AQ482" s="5">
        <f>IFERROR(IF(AP482=$B482,0,IF($B482=0,ROUND((ABS(AP482-'Calculs T1a'!$S$7)/'Calculs T1a'!$S$7)*100,0),ROUND((ABS(AP482-$B482)/$B482)*100,0))), "No Prediction")</f>
        <v>0</v>
      </c>
      <c r="AS482" s="5">
        <f>IFERROR(IF(AR482=$B482,0,IF($B482=0,ROUND((ABS(AR482-'Calculs T1a'!$S$7)/'Calculs T1a'!$S$7)*100,0),ROUND((ABS(AR482-$B482)/$B482)*100,0))), "No Prediction")</f>
        <v>0</v>
      </c>
      <c r="AU482" s="5">
        <f>IFERROR(IF(AT482=$B482,0,IF($B482=0,ROUND((ABS(AT482-'Calculs T1a'!$S$7)/'Calculs T1a'!$S$7)*100,0),ROUND((ABS(AT482-$B482)/$B482)*100,0))), "No Prediction")</f>
        <v>0</v>
      </c>
      <c r="AW482" s="5">
        <f>IFERROR(IF(AV482=$B482,0,IF($B482=0,ROUND((ABS(AV482-'Calculs T1a'!$S$7)/'Calculs T1a'!$S$7)*100,0),ROUND((ABS(AV482-$B482)/$B482)*100,0))), "No Prediction")</f>
        <v>0</v>
      </c>
      <c r="BB482" s="5">
        <f>IFERROR(IF(BA482=$B482,0,IF($B482=0,ROUND((ABS(BA482-'Calculs T1a'!$S$7)/'Calculs T1a'!$S$7)*100,0),ROUND((ABS(BA482-$B482)/$B482)*100,0))), "No Prediction")</f>
        <v>0</v>
      </c>
      <c r="BD482" s="5">
        <f>IFERROR(IF(BC482=$B482,0,IF($B482=0,ROUND((ABS(BC482-'Calculs T1a'!$S$7)/'Calculs T1a'!$S$7)*100,0),ROUND((ABS(BC482-$B482)/$B482)*100,0))), "No Prediction")</f>
        <v>0</v>
      </c>
      <c r="BF482" s="5">
        <f>IFERROR(IF(BE482=$B482,0,IF($B482=0,ROUND((ABS(BE482-'Calculs T1a'!$S$7)/'Calculs T1a'!$S$7)*100,0),ROUND((ABS(BE482-$B482)/$B482)*100,0))), "No Prediction")</f>
        <v>0</v>
      </c>
      <c r="BH482" s="5">
        <f>IFERROR(IF(BG482=$B482,0,IF($B482=0,ROUND((ABS(BG482-'Calculs T1a'!$S$7)/'Calculs T1a'!$S$7)*100,0),ROUND((ABS(BG482-$B482)/$B482)*100,0))), "No Prediction")</f>
        <v>0</v>
      </c>
      <c r="BJ482" s="5">
        <f>IFERROR(IF(BI482=$B482,0,IF($B482=0,ROUND((ABS(BI482-'Calculs T1a'!$S$7)/'Calculs T1a'!$S$7)*100,0),ROUND((ABS(BI482-$B482)/$B482)*100,0))), "No Prediction")</f>
        <v>0</v>
      </c>
      <c r="BL482" s="5">
        <f>IFERROR(IF(BK482=$B482,0,IF($B482=0,ROUND((ABS(BK482-'Calculs T1a'!$S$7)/'Calculs T1a'!$S$7)*100,0),ROUND((ABS(BK482-$B482)/$B482)*100,0))), "No Prediction")</f>
        <v>0</v>
      </c>
      <c r="BN482" s="5">
        <f>IFERROR(IF(BM482=$B482,0,IF($B482=0,ROUND((ABS(BM482-'Calculs T1a'!$S$7)/'Calculs T1a'!$S$7)*100,0),ROUND((ABS(BM482-$B482)/$B482)*100,0))), "No Prediction")</f>
        <v>0</v>
      </c>
      <c r="BP482" s="5">
        <f>IFERROR(IF(BO482=$B482,0,IF($B482=0,ROUND((ABS(BO482-'Calculs T1a'!$S$7)/'Calculs T1a'!$S$7)*100,0),ROUND((ABS(BO482-$B482)/$B482)*100,0))), "No Prediction")</f>
        <v>0</v>
      </c>
      <c r="BR482" s="5">
        <f>IFERROR(IF(BQ482=$B482,0,IF($B482=0,ROUND((ABS(BQ482-'Calculs T1a'!$S$7)/'Calculs T1a'!$S$7)*100,0),ROUND((ABS(BQ482-$B482)/$B482)*100,0))), "No Prediction")</f>
        <v>0</v>
      </c>
      <c r="BT482" s="5">
        <f>IFERROR(IF(BS482=$B482,0,IF($B482=0,ROUND((ABS(BS482-'Calculs T1a'!$S$7)/'Calculs T1a'!$S$7)*100,0),ROUND((ABS(BS482-$B482)/$B482)*100,0))), "No Prediction")</f>
        <v>0</v>
      </c>
      <c r="BV482" s="5">
        <f>IFERROR(IF(BU482=$B482,0,IF($B482=0,ROUND((ABS(BU482-'Calculs T1a'!$S$7)/'Calculs T1a'!$S$7)*100,0),ROUND((ABS(BU482-$B482)/$B482)*100,0))), "No Prediction")</f>
        <v>0</v>
      </c>
    </row>
    <row r="483" spans="4:74" x14ac:dyDescent="0.3">
      <c r="D483" s="5">
        <f>IFERROR(IF(C483=$B483,0,IF($B483=0,ROUND((ABS(C483-'Calculs T1a'!$S$7)/'Calculs T1a'!$S$7)*100,0),ROUND((ABS(C483-$B483)/$B483)*100,0))), "No Prediction")</f>
        <v>0</v>
      </c>
      <c r="F483" s="5">
        <f>IFERROR(IF(E483=$B483,0,IF($B483=0,ROUND((ABS(E483-'Calculs T1a'!$S$7)/'Calculs T1a'!$S$7)*100,0),ROUND((ABS(E483-$B483)/$B483)*100,0))), "No Prediction")</f>
        <v>0</v>
      </c>
      <c r="H483" s="5">
        <f>IFERROR(IF(G483=$B483,0,IF($B483=0,ROUND((ABS(G483-'Calculs T1a'!$S$7)/'Calculs T1a'!$S$7)*100,0),ROUND((ABS(G483-$B483)/$B483)*100,0))), "No Prediction")</f>
        <v>0</v>
      </c>
      <c r="J483" s="5">
        <f>IFERROR(IF(I483=$B483,0,IF($B483=0,ROUND((ABS(I483-'Calculs T1a'!$S$7)/'Calculs T1a'!$S$7)*100,0),ROUND((ABS(I483-$B483)/$B483)*100,0))), "No Prediction")</f>
        <v>0</v>
      </c>
      <c r="L483" s="5">
        <f>IFERROR(IF(K483=$B483,0,IF($B483=0,ROUND((ABS(K483-'Calculs T1a'!$S$7)/'Calculs T1a'!$S$7)*100,0),ROUND((ABS(K483-$B483)/$B483)*100,0))), "No Prediction")</f>
        <v>0</v>
      </c>
      <c r="N483" s="5">
        <f>IFERROR(IF(M483=$B483,0,IF($B483=0,ROUND((ABS(M483-'Calculs T1a'!$S$7)/'Calculs T1a'!$S$7)*100,0),ROUND((ABS(M483-$B483)/$B483)*100,0))), "No Prediction")</f>
        <v>0</v>
      </c>
      <c r="P483" s="5">
        <f>IFERROR(IF(O483=$B483,0,IF($B483=0,ROUND((ABS(O483-'Calculs T1a'!$S$7)/'Calculs T1a'!$S$7)*100,0),ROUND((ABS(O483-$B483)/$B483)*100,0))), "No Prediction")</f>
        <v>0</v>
      </c>
      <c r="R483" s="5">
        <f>IFERROR(IF(Q483=$B483,0,IF($B483=0,ROUND((ABS(Q483-'Calculs T1a'!$S$7)/'Calculs T1a'!$S$7)*100,0),ROUND((ABS(Q483-$B483)/$B483)*100,0))), "No Prediction")</f>
        <v>0</v>
      </c>
      <c r="T483" s="5">
        <f>IFERROR(IF(S483=$B483,0,IF($B483=0,ROUND((ABS(S483-'Calculs T1a'!$S$7)/'Calculs T1a'!$S$7)*100,0),ROUND((ABS(S483-$B483)/$B483)*100,0))), "No Prediction")</f>
        <v>0</v>
      </c>
      <c r="V483" s="5">
        <f>IFERROR(IF(U483=$B483,0,IF($B483=0,ROUND((ABS(U483-'Calculs T1a'!$S$7)/'Calculs T1a'!$S$7)*100,0),ROUND((ABS(U483-$B483)/$B483)*100,0))), "No Prediction")</f>
        <v>0</v>
      </c>
      <c r="X483" s="5">
        <f>IFERROR(IF(W483=$B483,0,IF($B483=0,ROUND((ABS(W483-'Calculs T1a'!$S$7)/'Calculs T1a'!$S$7)*100,0),ROUND((ABS(W483-$B483)/$B483)*100,0))), "No Prediction")</f>
        <v>0</v>
      </c>
      <c r="AC483" s="5">
        <f>IFERROR(IF(AB483=$B483,0,IF($B483=0,ROUND((ABS(AB483-'Calculs T1a'!$S$7)/'Calculs T1a'!$S$7)*100,0),ROUND((ABS(AB483-$B483)/$B483)*100,0))), "No Prediction")</f>
        <v>0</v>
      </c>
      <c r="AE483" s="5">
        <f>IFERROR(IF(AD483=$B483,0,IF($B483=0,ROUND((ABS(AD483-'Calculs T1a'!$S$7)/'Calculs T1a'!$S$7)*100,0),ROUND((ABS(AD483-$B483)/$B483)*100,0))), "No Prediction")</f>
        <v>0</v>
      </c>
      <c r="AG483" s="5">
        <f>IFERROR(IF(AF483=$B483,0,IF($B483=0,ROUND((ABS(AF483-'Calculs T1a'!$S$7)/'Calculs T1a'!$S$7)*100,0),ROUND((ABS(AF483-$B483)/$B483)*100,0))), "No Prediction")</f>
        <v>0</v>
      </c>
      <c r="AI483" s="5">
        <f>IFERROR(IF(AH483=$B483,0,IF($B483=0,ROUND((ABS(AH483-'Calculs T1a'!$S$7)/'Calculs T1a'!$S$7)*100,0),ROUND((ABS(AH483-$B483)/$B483)*100,0))), "No Prediction")</f>
        <v>0</v>
      </c>
      <c r="AK483" s="5">
        <f>IFERROR(IF(AJ483=$B483,0,IF($B483=0,ROUND((ABS(AJ483-'Calculs T1a'!$S$7)/'Calculs T1a'!$S$7)*100,0),ROUND((ABS(AJ483-$B483)/$B483)*100,0))), "No Prediction")</f>
        <v>0</v>
      </c>
      <c r="AM483" s="5">
        <f>IFERROR(IF(AL483=$B483,0,IF($B483=0,ROUND((ABS(AL483-'Calculs T1a'!$S$7)/'Calculs T1a'!$S$7)*100,0),ROUND((ABS(AL483-$B483)/$B483)*100,0))), "No Prediction")</f>
        <v>0</v>
      </c>
      <c r="AO483" s="5">
        <f>IFERROR(IF(AN483=$B483,0,IF($B483=0,ROUND((ABS(AN483-'Calculs T1a'!$S$7)/'Calculs T1a'!$S$7)*100,0),ROUND((ABS(AN483-$B483)/$B483)*100,0))), "No Prediction")</f>
        <v>0</v>
      </c>
      <c r="AQ483" s="5">
        <f>IFERROR(IF(AP483=$B483,0,IF($B483=0,ROUND((ABS(AP483-'Calculs T1a'!$S$7)/'Calculs T1a'!$S$7)*100,0),ROUND((ABS(AP483-$B483)/$B483)*100,0))), "No Prediction")</f>
        <v>0</v>
      </c>
      <c r="AS483" s="5">
        <f>IFERROR(IF(AR483=$B483,0,IF($B483=0,ROUND((ABS(AR483-'Calculs T1a'!$S$7)/'Calculs T1a'!$S$7)*100,0),ROUND((ABS(AR483-$B483)/$B483)*100,0))), "No Prediction")</f>
        <v>0</v>
      </c>
      <c r="AU483" s="5">
        <f>IFERROR(IF(AT483=$B483,0,IF($B483=0,ROUND((ABS(AT483-'Calculs T1a'!$S$7)/'Calculs T1a'!$S$7)*100,0),ROUND((ABS(AT483-$B483)/$B483)*100,0))), "No Prediction")</f>
        <v>0</v>
      </c>
      <c r="AW483" s="5">
        <f>IFERROR(IF(AV483=$B483,0,IF($B483=0,ROUND((ABS(AV483-'Calculs T1a'!$S$7)/'Calculs T1a'!$S$7)*100,0),ROUND((ABS(AV483-$B483)/$B483)*100,0))), "No Prediction")</f>
        <v>0</v>
      </c>
      <c r="BB483" s="5">
        <f>IFERROR(IF(BA483=$B483,0,IF($B483=0,ROUND((ABS(BA483-'Calculs T1a'!$S$7)/'Calculs T1a'!$S$7)*100,0),ROUND((ABS(BA483-$B483)/$B483)*100,0))), "No Prediction")</f>
        <v>0</v>
      </c>
      <c r="BD483" s="5">
        <f>IFERROR(IF(BC483=$B483,0,IF($B483=0,ROUND((ABS(BC483-'Calculs T1a'!$S$7)/'Calculs T1a'!$S$7)*100,0),ROUND((ABS(BC483-$B483)/$B483)*100,0))), "No Prediction")</f>
        <v>0</v>
      </c>
      <c r="BF483" s="5">
        <f>IFERROR(IF(BE483=$B483,0,IF($B483=0,ROUND((ABS(BE483-'Calculs T1a'!$S$7)/'Calculs T1a'!$S$7)*100,0),ROUND((ABS(BE483-$B483)/$B483)*100,0))), "No Prediction")</f>
        <v>0</v>
      </c>
      <c r="BH483" s="5">
        <f>IFERROR(IF(BG483=$B483,0,IF($B483=0,ROUND((ABS(BG483-'Calculs T1a'!$S$7)/'Calculs T1a'!$S$7)*100,0),ROUND((ABS(BG483-$B483)/$B483)*100,0))), "No Prediction")</f>
        <v>0</v>
      </c>
      <c r="BJ483" s="5">
        <f>IFERROR(IF(BI483=$B483,0,IF($B483=0,ROUND((ABS(BI483-'Calculs T1a'!$S$7)/'Calculs T1a'!$S$7)*100,0),ROUND((ABS(BI483-$B483)/$B483)*100,0))), "No Prediction")</f>
        <v>0</v>
      </c>
      <c r="BL483" s="5">
        <f>IFERROR(IF(BK483=$B483,0,IF($B483=0,ROUND((ABS(BK483-'Calculs T1a'!$S$7)/'Calculs T1a'!$S$7)*100,0),ROUND((ABS(BK483-$B483)/$B483)*100,0))), "No Prediction")</f>
        <v>0</v>
      </c>
      <c r="BN483" s="5">
        <f>IFERROR(IF(BM483=$B483,0,IF($B483=0,ROUND((ABS(BM483-'Calculs T1a'!$S$7)/'Calculs T1a'!$S$7)*100,0),ROUND((ABS(BM483-$B483)/$B483)*100,0))), "No Prediction")</f>
        <v>0</v>
      </c>
      <c r="BP483" s="5">
        <f>IFERROR(IF(BO483=$B483,0,IF($B483=0,ROUND((ABS(BO483-'Calculs T1a'!$S$7)/'Calculs T1a'!$S$7)*100,0),ROUND((ABS(BO483-$B483)/$B483)*100,0))), "No Prediction")</f>
        <v>0</v>
      </c>
      <c r="BR483" s="5">
        <f>IFERROR(IF(BQ483=$B483,0,IF($B483=0,ROUND((ABS(BQ483-'Calculs T1a'!$S$7)/'Calculs T1a'!$S$7)*100,0),ROUND((ABS(BQ483-$B483)/$B483)*100,0))), "No Prediction")</f>
        <v>0</v>
      </c>
      <c r="BT483" s="5">
        <f>IFERROR(IF(BS483=$B483,0,IF($B483=0,ROUND((ABS(BS483-'Calculs T1a'!$S$7)/'Calculs T1a'!$S$7)*100,0),ROUND((ABS(BS483-$B483)/$B483)*100,0))), "No Prediction")</f>
        <v>0</v>
      </c>
      <c r="BV483" s="5">
        <f>IFERROR(IF(BU483=$B483,0,IF($B483=0,ROUND((ABS(BU483-'Calculs T1a'!$S$7)/'Calculs T1a'!$S$7)*100,0),ROUND((ABS(BU483-$B483)/$B483)*100,0))), "No Prediction")</f>
        <v>0</v>
      </c>
    </row>
    <row r="484" spans="4:74" x14ac:dyDescent="0.3">
      <c r="D484" s="5">
        <f>IFERROR(IF(C484=$B484,0,IF($B484=0,ROUND((ABS(C484-'Calculs T1a'!$S$7)/'Calculs T1a'!$S$7)*100,0),ROUND((ABS(C484-$B484)/$B484)*100,0))), "No Prediction")</f>
        <v>0</v>
      </c>
      <c r="F484" s="5">
        <f>IFERROR(IF(E484=$B484,0,IF($B484=0,ROUND((ABS(E484-'Calculs T1a'!$S$7)/'Calculs T1a'!$S$7)*100,0),ROUND((ABS(E484-$B484)/$B484)*100,0))), "No Prediction")</f>
        <v>0</v>
      </c>
      <c r="H484" s="5">
        <f>IFERROR(IF(G484=$B484,0,IF($B484=0,ROUND((ABS(G484-'Calculs T1a'!$S$7)/'Calculs T1a'!$S$7)*100,0),ROUND((ABS(G484-$B484)/$B484)*100,0))), "No Prediction")</f>
        <v>0</v>
      </c>
      <c r="J484" s="5">
        <f>IFERROR(IF(I484=$B484,0,IF($B484=0,ROUND((ABS(I484-'Calculs T1a'!$S$7)/'Calculs T1a'!$S$7)*100,0),ROUND((ABS(I484-$B484)/$B484)*100,0))), "No Prediction")</f>
        <v>0</v>
      </c>
      <c r="L484" s="5">
        <f>IFERROR(IF(K484=$B484,0,IF($B484=0,ROUND((ABS(K484-'Calculs T1a'!$S$7)/'Calculs T1a'!$S$7)*100,0),ROUND((ABS(K484-$B484)/$B484)*100,0))), "No Prediction")</f>
        <v>0</v>
      </c>
      <c r="N484" s="5">
        <f>IFERROR(IF(M484=$B484,0,IF($B484=0,ROUND((ABS(M484-'Calculs T1a'!$S$7)/'Calculs T1a'!$S$7)*100,0),ROUND((ABS(M484-$B484)/$B484)*100,0))), "No Prediction")</f>
        <v>0</v>
      </c>
      <c r="P484" s="5">
        <f>IFERROR(IF(O484=$B484,0,IF($B484=0,ROUND((ABS(O484-'Calculs T1a'!$S$7)/'Calculs T1a'!$S$7)*100,0),ROUND((ABS(O484-$B484)/$B484)*100,0))), "No Prediction")</f>
        <v>0</v>
      </c>
      <c r="R484" s="5">
        <f>IFERROR(IF(Q484=$B484,0,IF($B484=0,ROUND((ABS(Q484-'Calculs T1a'!$S$7)/'Calculs T1a'!$S$7)*100,0),ROUND((ABS(Q484-$B484)/$B484)*100,0))), "No Prediction")</f>
        <v>0</v>
      </c>
      <c r="T484" s="5">
        <f>IFERROR(IF(S484=$B484,0,IF($B484=0,ROUND((ABS(S484-'Calculs T1a'!$S$7)/'Calculs T1a'!$S$7)*100,0),ROUND((ABS(S484-$B484)/$B484)*100,0))), "No Prediction")</f>
        <v>0</v>
      </c>
      <c r="V484" s="5">
        <f>IFERROR(IF(U484=$B484,0,IF($B484=0,ROUND((ABS(U484-'Calculs T1a'!$S$7)/'Calculs T1a'!$S$7)*100,0),ROUND((ABS(U484-$B484)/$B484)*100,0))), "No Prediction")</f>
        <v>0</v>
      </c>
      <c r="X484" s="5">
        <f>IFERROR(IF(W484=$B484,0,IF($B484=0,ROUND((ABS(W484-'Calculs T1a'!$S$7)/'Calculs T1a'!$S$7)*100,0),ROUND((ABS(W484-$B484)/$B484)*100,0))), "No Prediction")</f>
        <v>0</v>
      </c>
      <c r="AC484" s="5">
        <f>IFERROR(IF(AB484=$B484,0,IF($B484=0,ROUND((ABS(AB484-'Calculs T1a'!$S$7)/'Calculs T1a'!$S$7)*100,0),ROUND((ABS(AB484-$B484)/$B484)*100,0))), "No Prediction")</f>
        <v>0</v>
      </c>
      <c r="AE484" s="5">
        <f>IFERROR(IF(AD484=$B484,0,IF($B484=0,ROUND((ABS(AD484-'Calculs T1a'!$S$7)/'Calculs T1a'!$S$7)*100,0),ROUND((ABS(AD484-$B484)/$B484)*100,0))), "No Prediction")</f>
        <v>0</v>
      </c>
      <c r="AG484" s="5">
        <f>IFERROR(IF(AF484=$B484,0,IF($B484=0,ROUND((ABS(AF484-'Calculs T1a'!$S$7)/'Calculs T1a'!$S$7)*100,0),ROUND((ABS(AF484-$B484)/$B484)*100,0))), "No Prediction")</f>
        <v>0</v>
      </c>
      <c r="AI484" s="5">
        <f>IFERROR(IF(AH484=$B484,0,IF($B484=0,ROUND((ABS(AH484-'Calculs T1a'!$S$7)/'Calculs T1a'!$S$7)*100,0),ROUND((ABS(AH484-$B484)/$B484)*100,0))), "No Prediction")</f>
        <v>0</v>
      </c>
      <c r="AK484" s="5">
        <f>IFERROR(IF(AJ484=$B484,0,IF($B484=0,ROUND((ABS(AJ484-'Calculs T1a'!$S$7)/'Calculs T1a'!$S$7)*100,0),ROUND((ABS(AJ484-$B484)/$B484)*100,0))), "No Prediction")</f>
        <v>0</v>
      </c>
      <c r="AM484" s="5">
        <f>IFERROR(IF(AL484=$B484,0,IF($B484=0,ROUND((ABS(AL484-'Calculs T1a'!$S$7)/'Calculs T1a'!$S$7)*100,0),ROUND((ABS(AL484-$B484)/$B484)*100,0))), "No Prediction")</f>
        <v>0</v>
      </c>
      <c r="AO484" s="5">
        <f>IFERROR(IF(AN484=$B484,0,IF($B484=0,ROUND((ABS(AN484-'Calculs T1a'!$S$7)/'Calculs T1a'!$S$7)*100,0),ROUND((ABS(AN484-$B484)/$B484)*100,0))), "No Prediction")</f>
        <v>0</v>
      </c>
      <c r="AQ484" s="5">
        <f>IFERROR(IF(AP484=$B484,0,IF($B484=0,ROUND((ABS(AP484-'Calculs T1a'!$S$7)/'Calculs T1a'!$S$7)*100,0),ROUND((ABS(AP484-$B484)/$B484)*100,0))), "No Prediction")</f>
        <v>0</v>
      </c>
      <c r="AS484" s="5">
        <f>IFERROR(IF(AR484=$B484,0,IF($B484=0,ROUND((ABS(AR484-'Calculs T1a'!$S$7)/'Calculs T1a'!$S$7)*100,0),ROUND((ABS(AR484-$B484)/$B484)*100,0))), "No Prediction")</f>
        <v>0</v>
      </c>
      <c r="AU484" s="5">
        <f>IFERROR(IF(AT484=$B484,0,IF($B484=0,ROUND((ABS(AT484-'Calculs T1a'!$S$7)/'Calculs T1a'!$S$7)*100,0),ROUND((ABS(AT484-$B484)/$B484)*100,0))), "No Prediction")</f>
        <v>0</v>
      </c>
      <c r="AW484" s="5">
        <f>IFERROR(IF(AV484=$B484,0,IF($B484=0,ROUND((ABS(AV484-'Calculs T1a'!$S$7)/'Calculs T1a'!$S$7)*100,0),ROUND((ABS(AV484-$B484)/$B484)*100,0))), "No Prediction")</f>
        <v>0</v>
      </c>
      <c r="BB484" s="5">
        <f>IFERROR(IF(BA484=$B484,0,IF($B484=0,ROUND((ABS(BA484-'Calculs T1a'!$S$7)/'Calculs T1a'!$S$7)*100,0),ROUND((ABS(BA484-$B484)/$B484)*100,0))), "No Prediction")</f>
        <v>0</v>
      </c>
      <c r="BD484" s="5">
        <f>IFERROR(IF(BC484=$B484,0,IF($B484=0,ROUND((ABS(BC484-'Calculs T1a'!$S$7)/'Calculs T1a'!$S$7)*100,0),ROUND((ABS(BC484-$B484)/$B484)*100,0))), "No Prediction")</f>
        <v>0</v>
      </c>
      <c r="BF484" s="5">
        <f>IFERROR(IF(BE484=$B484,0,IF($B484=0,ROUND((ABS(BE484-'Calculs T1a'!$S$7)/'Calculs T1a'!$S$7)*100,0),ROUND((ABS(BE484-$B484)/$B484)*100,0))), "No Prediction")</f>
        <v>0</v>
      </c>
      <c r="BH484" s="5">
        <f>IFERROR(IF(BG484=$B484,0,IF($B484=0,ROUND((ABS(BG484-'Calculs T1a'!$S$7)/'Calculs T1a'!$S$7)*100,0),ROUND((ABS(BG484-$B484)/$B484)*100,0))), "No Prediction")</f>
        <v>0</v>
      </c>
      <c r="BJ484" s="5">
        <f>IFERROR(IF(BI484=$B484,0,IF($B484=0,ROUND((ABS(BI484-'Calculs T1a'!$S$7)/'Calculs T1a'!$S$7)*100,0),ROUND((ABS(BI484-$B484)/$B484)*100,0))), "No Prediction")</f>
        <v>0</v>
      </c>
      <c r="BL484" s="5">
        <f>IFERROR(IF(BK484=$B484,0,IF($B484=0,ROUND((ABS(BK484-'Calculs T1a'!$S$7)/'Calculs T1a'!$S$7)*100,0),ROUND((ABS(BK484-$B484)/$B484)*100,0))), "No Prediction")</f>
        <v>0</v>
      </c>
      <c r="BN484" s="5">
        <f>IFERROR(IF(BM484=$B484,0,IF($B484=0,ROUND((ABS(BM484-'Calculs T1a'!$S$7)/'Calculs T1a'!$S$7)*100,0),ROUND((ABS(BM484-$B484)/$B484)*100,0))), "No Prediction")</f>
        <v>0</v>
      </c>
      <c r="BP484" s="5">
        <f>IFERROR(IF(BO484=$B484,0,IF($B484=0,ROUND((ABS(BO484-'Calculs T1a'!$S$7)/'Calculs T1a'!$S$7)*100,0),ROUND((ABS(BO484-$B484)/$B484)*100,0))), "No Prediction")</f>
        <v>0</v>
      </c>
      <c r="BR484" s="5">
        <f>IFERROR(IF(BQ484=$B484,0,IF($B484=0,ROUND((ABS(BQ484-'Calculs T1a'!$S$7)/'Calculs T1a'!$S$7)*100,0),ROUND((ABS(BQ484-$B484)/$B484)*100,0))), "No Prediction")</f>
        <v>0</v>
      </c>
      <c r="BT484" s="5">
        <f>IFERROR(IF(BS484=$B484,0,IF($B484=0,ROUND((ABS(BS484-'Calculs T1a'!$S$7)/'Calculs T1a'!$S$7)*100,0),ROUND((ABS(BS484-$B484)/$B484)*100,0))), "No Prediction")</f>
        <v>0</v>
      </c>
      <c r="BV484" s="5">
        <f>IFERROR(IF(BU484=$B484,0,IF($B484=0,ROUND((ABS(BU484-'Calculs T1a'!$S$7)/'Calculs T1a'!$S$7)*100,0),ROUND((ABS(BU484-$B484)/$B484)*100,0))), "No Prediction")</f>
        <v>0</v>
      </c>
    </row>
    <row r="485" spans="4:74" x14ac:dyDescent="0.3">
      <c r="D485" s="5">
        <f>IFERROR(IF(C485=$B485,0,IF($B485=0,ROUND((ABS(C485-'Calculs T1a'!$S$7)/'Calculs T1a'!$S$7)*100,0),ROUND((ABS(C485-$B485)/$B485)*100,0))), "No Prediction")</f>
        <v>0</v>
      </c>
      <c r="F485" s="5">
        <f>IFERROR(IF(E485=$B485,0,IF($B485=0,ROUND((ABS(E485-'Calculs T1a'!$S$7)/'Calculs T1a'!$S$7)*100,0),ROUND((ABS(E485-$B485)/$B485)*100,0))), "No Prediction")</f>
        <v>0</v>
      </c>
      <c r="H485" s="5">
        <f>IFERROR(IF(G485=$B485,0,IF($B485=0,ROUND((ABS(G485-'Calculs T1a'!$S$7)/'Calculs T1a'!$S$7)*100,0),ROUND((ABS(G485-$B485)/$B485)*100,0))), "No Prediction")</f>
        <v>0</v>
      </c>
      <c r="J485" s="5">
        <f>IFERROR(IF(I485=$B485,0,IF($B485=0,ROUND((ABS(I485-'Calculs T1a'!$S$7)/'Calculs T1a'!$S$7)*100,0),ROUND((ABS(I485-$B485)/$B485)*100,0))), "No Prediction")</f>
        <v>0</v>
      </c>
      <c r="L485" s="5">
        <f>IFERROR(IF(K485=$B485,0,IF($B485=0,ROUND((ABS(K485-'Calculs T1a'!$S$7)/'Calculs T1a'!$S$7)*100,0),ROUND((ABS(K485-$B485)/$B485)*100,0))), "No Prediction")</f>
        <v>0</v>
      </c>
      <c r="N485" s="5">
        <f>IFERROR(IF(M485=$B485,0,IF($B485=0,ROUND((ABS(M485-'Calculs T1a'!$S$7)/'Calculs T1a'!$S$7)*100,0),ROUND((ABS(M485-$B485)/$B485)*100,0))), "No Prediction")</f>
        <v>0</v>
      </c>
      <c r="P485" s="5">
        <f>IFERROR(IF(O485=$B485,0,IF($B485=0,ROUND((ABS(O485-'Calculs T1a'!$S$7)/'Calculs T1a'!$S$7)*100,0),ROUND((ABS(O485-$B485)/$B485)*100,0))), "No Prediction")</f>
        <v>0</v>
      </c>
      <c r="R485" s="5">
        <f>IFERROR(IF(Q485=$B485,0,IF($B485=0,ROUND((ABS(Q485-'Calculs T1a'!$S$7)/'Calculs T1a'!$S$7)*100,0),ROUND((ABS(Q485-$B485)/$B485)*100,0))), "No Prediction")</f>
        <v>0</v>
      </c>
      <c r="T485" s="5">
        <f>IFERROR(IF(S485=$B485,0,IF($B485=0,ROUND((ABS(S485-'Calculs T1a'!$S$7)/'Calculs T1a'!$S$7)*100,0),ROUND((ABS(S485-$B485)/$B485)*100,0))), "No Prediction")</f>
        <v>0</v>
      </c>
      <c r="V485" s="5">
        <f>IFERROR(IF(U485=$B485,0,IF($B485=0,ROUND((ABS(U485-'Calculs T1a'!$S$7)/'Calculs T1a'!$S$7)*100,0),ROUND((ABS(U485-$B485)/$B485)*100,0))), "No Prediction")</f>
        <v>0</v>
      </c>
      <c r="X485" s="5">
        <f>IFERROR(IF(W485=$B485,0,IF($B485=0,ROUND((ABS(W485-'Calculs T1a'!$S$7)/'Calculs T1a'!$S$7)*100,0),ROUND((ABS(W485-$B485)/$B485)*100,0))), "No Prediction")</f>
        <v>0</v>
      </c>
      <c r="AC485" s="5">
        <f>IFERROR(IF(AB485=$B485,0,IF($B485=0,ROUND((ABS(AB485-'Calculs T1a'!$S$7)/'Calculs T1a'!$S$7)*100,0),ROUND((ABS(AB485-$B485)/$B485)*100,0))), "No Prediction")</f>
        <v>0</v>
      </c>
      <c r="AE485" s="5">
        <f>IFERROR(IF(AD485=$B485,0,IF($B485=0,ROUND((ABS(AD485-'Calculs T1a'!$S$7)/'Calculs T1a'!$S$7)*100,0),ROUND((ABS(AD485-$B485)/$B485)*100,0))), "No Prediction")</f>
        <v>0</v>
      </c>
      <c r="AG485" s="5">
        <f>IFERROR(IF(AF485=$B485,0,IF($B485=0,ROUND((ABS(AF485-'Calculs T1a'!$S$7)/'Calculs T1a'!$S$7)*100,0),ROUND((ABS(AF485-$B485)/$B485)*100,0))), "No Prediction")</f>
        <v>0</v>
      </c>
      <c r="AI485" s="5">
        <f>IFERROR(IF(AH485=$B485,0,IF($B485=0,ROUND((ABS(AH485-'Calculs T1a'!$S$7)/'Calculs T1a'!$S$7)*100,0),ROUND((ABS(AH485-$B485)/$B485)*100,0))), "No Prediction")</f>
        <v>0</v>
      </c>
      <c r="AK485" s="5">
        <f>IFERROR(IF(AJ485=$B485,0,IF($B485=0,ROUND((ABS(AJ485-'Calculs T1a'!$S$7)/'Calculs T1a'!$S$7)*100,0),ROUND((ABS(AJ485-$B485)/$B485)*100,0))), "No Prediction")</f>
        <v>0</v>
      </c>
      <c r="AM485" s="5">
        <f>IFERROR(IF(AL485=$B485,0,IF($B485=0,ROUND((ABS(AL485-'Calculs T1a'!$S$7)/'Calculs T1a'!$S$7)*100,0),ROUND((ABS(AL485-$B485)/$B485)*100,0))), "No Prediction")</f>
        <v>0</v>
      </c>
      <c r="AO485" s="5">
        <f>IFERROR(IF(AN485=$B485,0,IF($B485=0,ROUND((ABS(AN485-'Calculs T1a'!$S$7)/'Calculs T1a'!$S$7)*100,0),ROUND((ABS(AN485-$B485)/$B485)*100,0))), "No Prediction")</f>
        <v>0</v>
      </c>
      <c r="AQ485" s="5">
        <f>IFERROR(IF(AP485=$B485,0,IF($B485=0,ROUND((ABS(AP485-'Calculs T1a'!$S$7)/'Calculs T1a'!$S$7)*100,0),ROUND((ABS(AP485-$B485)/$B485)*100,0))), "No Prediction")</f>
        <v>0</v>
      </c>
      <c r="AS485" s="5">
        <f>IFERROR(IF(AR485=$B485,0,IF($B485=0,ROUND((ABS(AR485-'Calculs T1a'!$S$7)/'Calculs T1a'!$S$7)*100,0),ROUND((ABS(AR485-$B485)/$B485)*100,0))), "No Prediction")</f>
        <v>0</v>
      </c>
      <c r="AU485" s="5">
        <f>IFERROR(IF(AT485=$B485,0,IF($B485=0,ROUND((ABS(AT485-'Calculs T1a'!$S$7)/'Calculs T1a'!$S$7)*100,0),ROUND((ABS(AT485-$B485)/$B485)*100,0))), "No Prediction")</f>
        <v>0</v>
      </c>
      <c r="AW485" s="5">
        <f>IFERROR(IF(AV485=$B485,0,IF($B485=0,ROUND((ABS(AV485-'Calculs T1a'!$S$7)/'Calculs T1a'!$S$7)*100,0),ROUND((ABS(AV485-$B485)/$B485)*100,0))), "No Prediction")</f>
        <v>0</v>
      </c>
      <c r="BB485" s="5">
        <f>IFERROR(IF(BA485=$B485,0,IF($B485=0,ROUND((ABS(BA485-'Calculs T1a'!$S$7)/'Calculs T1a'!$S$7)*100,0),ROUND((ABS(BA485-$B485)/$B485)*100,0))), "No Prediction")</f>
        <v>0</v>
      </c>
      <c r="BD485" s="5">
        <f>IFERROR(IF(BC485=$B485,0,IF($B485=0,ROUND((ABS(BC485-'Calculs T1a'!$S$7)/'Calculs T1a'!$S$7)*100,0),ROUND((ABS(BC485-$B485)/$B485)*100,0))), "No Prediction")</f>
        <v>0</v>
      </c>
      <c r="BF485" s="5">
        <f>IFERROR(IF(BE485=$B485,0,IF($B485=0,ROUND((ABS(BE485-'Calculs T1a'!$S$7)/'Calculs T1a'!$S$7)*100,0),ROUND((ABS(BE485-$B485)/$B485)*100,0))), "No Prediction")</f>
        <v>0</v>
      </c>
      <c r="BH485" s="5">
        <f>IFERROR(IF(BG485=$B485,0,IF($B485=0,ROUND((ABS(BG485-'Calculs T1a'!$S$7)/'Calculs T1a'!$S$7)*100,0),ROUND((ABS(BG485-$B485)/$B485)*100,0))), "No Prediction")</f>
        <v>0</v>
      </c>
      <c r="BJ485" s="5">
        <f>IFERROR(IF(BI485=$B485,0,IF($B485=0,ROUND((ABS(BI485-'Calculs T1a'!$S$7)/'Calculs T1a'!$S$7)*100,0),ROUND((ABS(BI485-$B485)/$B485)*100,0))), "No Prediction")</f>
        <v>0</v>
      </c>
      <c r="BL485" s="5">
        <f>IFERROR(IF(BK485=$B485,0,IF($B485=0,ROUND((ABS(BK485-'Calculs T1a'!$S$7)/'Calculs T1a'!$S$7)*100,0),ROUND((ABS(BK485-$B485)/$B485)*100,0))), "No Prediction")</f>
        <v>0</v>
      </c>
      <c r="BN485" s="5">
        <f>IFERROR(IF(BM485=$B485,0,IF($B485=0,ROUND((ABS(BM485-'Calculs T1a'!$S$7)/'Calculs T1a'!$S$7)*100,0),ROUND((ABS(BM485-$B485)/$B485)*100,0))), "No Prediction")</f>
        <v>0</v>
      </c>
      <c r="BP485" s="5">
        <f>IFERROR(IF(BO485=$B485,0,IF($B485=0,ROUND((ABS(BO485-'Calculs T1a'!$S$7)/'Calculs T1a'!$S$7)*100,0),ROUND((ABS(BO485-$B485)/$B485)*100,0))), "No Prediction")</f>
        <v>0</v>
      </c>
      <c r="BR485" s="5">
        <f>IFERROR(IF(BQ485=$B485,0,IF($B485=0,ROUND((ABS(BQ485-'Calculs T1a'!$S$7)/'Calculs T1a'!$S$7)*100,0),ROUND((ABS(BQ485-$B485)/$B485)*100,0))), "No Prediction")</f>
        <v>0</v>
      </c>
      <c r="BT485" s="5">
        <f>IFERROR(IF(BS485=$B485,0,IF($B485=0,ROUND((ABS(BS485-'Calculs T1a'!$S$7)/'Calculs T1a'!$S$7)*100,0),ROUND((ABS(BS485-$B485)/$B485)*100,0))), "No Prediction")</f>
        <v>0</v>
      </c>
      <c r="BV485" s="5">
        <f>IFERROR(IF(BU485=$B485,0,IF($B485=0,ROUND((ABS(BU485-'Calculs T1a'!$S$7)/'Calculs T1a'!$S$7)*100,0),ROUND((ABS(BU485-$B485)/$B485)*100,0))), "No Prediction")</f>
        <v>0</v>
      </c>
    </row>
    <row r="486" spans="4:74" x14ac:dyDescent="0.3">
      <c r="D486" s="5">
        <f>IFERROR(IF(C486=$B486,0,IF($B486=0,ROUND((ABS(C486-'Calculs T1a'!$S$7)/'Calculs T1a'!$S$7)*100,0),ROUND((ABS(C486-$B486)/$B486)*100,0))), "No Prediction")</f>
        <v>0</v>
      </c>
      <c r="F486" s="5">
        <f>IFERROR(IF(E486=$B486,0,IF($B486=0,ROUND((ABS(E486-'Calculs T1a'!$S$7)/'Calculs T1a'!$S$7)*100,0),ROUND((ABS(E486-$B486)/$B486)*100,0))), "No Prediction")</f>
        <v>0</v>
      </c>
      <c r="H486" s="5">
        <f>IFERROR(IF(G486=$B486,0,IF($B486=0,ROUND((ABS(G486-'Calculs T1a'!$S$7)/'Calculs T1a'!$S$7)*100,0),ROUND((ABS(G486-$B486)/$B486)*100,0))), "No Prediction")</f>
        <v>0</v>
      </c>
      <c r="J486" s="5">
        <f>IFERROR(IF(I486=$B486,0,IF($B486=0,ROUND((ABS(I486-'Calculs T1a'!$S$7)/'Calculs T1a'!$S$7)*100,0),ROUND((ABS(I486-$B486)/$B486)*100,0))), "No Prediction")</f>
        <v>0</v>
      </c>
      <c r="L486" s="5">
        <f>IFERROR(IF(K486=$B486,0,IF($B486=0,ROUND((ABS(K486-'Calculs T1a'!$S$7)/'Calculs T1a'!$S$7)*100,0),ROUND((ABS(K486-$B486)/$B486)*100,0))), "No Prediction")</f>
        <v>0</v>
      </c>
      <c r="N486" s="5">
        <f>IFERROR(IF(M486=$B486,0,IF($B486=0,ROUND((ABS(M486-'Calculs T1a'!$S$7)/'Calculs T1a'!$S$7)*100,0),ROUND((ABS(M486-$B486)/$B486)*100,0))), "No Prediction")</f>
        <v>0</v>
      </c>
      <c r="P486" s="5">
        <f>IFERROR(IF(O486=$B486,0,IF($B486=0,ROUND((ABS(O486-'Calculs T1a'!$S$7)/'Calculs T1a'!$S$7)*100,0),ROUND((ABS(O486-$B486)/$B486)*100,0))), "No Prediction")</f>
        <v>0</v>
      </c>
      <c r="R486" s="5">
        <f>IFERROR(IF(Q486=$B486,0,IF($B486=0,ROUND((ABS(Q486-'Calculs T1a'!$S$7)/'Calculs T1a'!$S$7)*100,0),ROUND((ABS(Q486-$B486)/$B486)*100,0))), "No Prediction")</f>
        <v>0</v>
      </c>
      <c r="T486" s="5">
        <f>IFERROR(IF(S486=$B486,0,IF($B486=0,ROUND((ABS(S486-'Calculs T1a'!$S$7)/'Calculs T1a'!$S$7)*100,0),ROUND((ABS(S486-$B486)/$B486)*100,0))), "No Prediction")</f>
        <v>0</v>
      </c>
      <c r="V486" s="5">
        <f>IFERROR(IF(U486=$B486,0,IF($B486=0,ROUND((ABS(U486-'Calculs T1a'!$S$7)/'Calculs T1a'!$S$7)*100,0),ROUND((ABS(U486-$B486)/$B486)*100,0))), "No Prediction")</f>
        <v>0</v>
      </c>
      <c r="X486" s="5">
        <f>IFERROR(IF(W486=$B486,0,IF($B486=0,ROUND((ABS(W486-'Calculs T1a'!$S$7)/'Calculs T1a'!$S$7)*100,0),ROUND((ABS(W486-$B486)/$B486)*100,0))), "No Prediction")</f>
        <v>0</v>
      </c>
      <c r="AC486" s="5">
        <f>IFERROR(IF(AB486=$B486,0,IF($B486=0,ROUND((ABS(AB486-'Calculs T1a'!$S$7)/'Calculs T1a'!$S$7)*100,0),ROUND((ABS(AB486-$B486)/$B486)*100,0))), "No Prediction")</f>
        <v>0</v>
      </c>
      <c r="AE486" s="5">
        <f>IFERROR(IF(AD486=$B486,0,IF($B486=0,ROUND((ABS(AD486-'Calculs T1a'!$S$7)/'Calculs T1a'!$S$7)*100,0),ROUND((ABS(AD486-$B486)/$B486)*100,0))), "No Prediction")</f>
        <v>0</v>
      </c>
      <c r="AG486" s="5">
        <f>IFERROR(IF(AF486=$B486,0,IF($B486=0,ROUND((ABS(AF486-'Calculs T1a'!$S$7)/'Calculs T1a'!$S$7)*100,0),ROUND((ABS(AF486-$B486)/$B486)*100,0))), "No Prediction")</f>
        <v>0</v>
      </c>
      <c r="AI486" s="5">
        <f>IFERROR(IF(AH486=$B486,0,IF($B486=0,ROUND((ABS(AH486-'Calculs T1a'!$S$7)/'Calculs T1a'!$S$7)*100,0),ROUND((ABS(AH486-$B486)/$B486)*100,0))), "No Prediction")</f>
        <v>0</v>
      </c>
      <c r="AK486" s="5">
        <f>IFERROR(IF(AJ486=$B486,0,IF($B486=0,ROUND((ABS(AJ486-'Calculs T1a'!$S$7)/'Calculs T1a'!$S$7)*100,0),ROUND((ABS(AJ486-$B486)/$B486)*100,0))), "No Prediction")</f>
        <v>0</v>
      </c>
      <c r="AM486" s="5">
        <f>IFERROR(IF(AL486=$B486,0,IF($B486=0,ROUND((ABS(AL486-'Calculs T1a'!$S$7)/'Calculs T1a'!$S$7)*100,0),ROUND((ABS(AL486-$B486)/$B486)*100,0))), "No Prediction")</f>
        <v>0</v>
      </c>
      <c r="AO486" s="5">
        <f>IFERROR(IF(AN486=$B486,0,IF($B486=0,ROUND((ABS(AN486-'Calculs T1a'!$S$7)/'Calculs T1a'!$S$7)*100,0),ROUND((ABS(AN486-$B486)/$B486)*100,0))), "No Prediction")</f>
        <v>0</v>
      </c>
      <c r="AQ486" s="5">
        <f>IFERROR(IF(AP486=$B486,0,IF($B486=0,ROUND((ABS(AP486-'Calculs T1a'!$S$7)/'Calculs T1a'!$S$7)*100,0),ROUND((ABS(AP486-$B486)/$B486)*100,0))), "No Prediction")</f>
        <v>0</v>
      </c>
      <c r="AS486" s="5">
        <f>IFERROR(IF(AR486=$B486,0,IF($B486=0,ROUND((ABS(AR486-'Calculs T1a'!$S$7)/'Calculs T1a'!$S$7)*100,0),ROUND((ABS(AR486-$B486)/$B486)*100,0))), "No Prediction")</f>
        <v>0</v>
      </c>
      <c r="AU486" s="5">
        <f>IFERROR(IF(AT486=$B486,0,IF($B486=0,ROUND((ABS(AT486-'Calculs T1a'!$S$7)/'Calculs T1a'!$S$7)*100,0),ROUND((ABS(AT486-$B486)/$B486)*100,0))), "No Prediction")</f>
        <v>0</v>
      </c>
      <c r="AW486" s="5">
        <f>IFERROR(IF(AV486=$B486,0,IF($B486=0,ROUND((ABS(AV486-'Calculs T1a'!$S$7)/'Calculs T1a'!$S$7)*100,0),ROUND((ABS(AV486-$B486)/$B486)*100,0))), "No Prediction")</f>
        <v>0</v>
      </c>
      <c r="BB486" s="5">
        <f>IFERROR(IF(BA486=$B486,0,IF($B486=0,ROUND((ABS(BA486-'Calculs T1a'!$S$7)/'Calculs T1a'!$S$7)*100,0),ROUND((ABS(BA486-$B486)/$B486)*100,0))), "No Prediction")</f>
        <v>0</v>
      </c>
      <c r="BD486" s="5">
        <f>IFERROR(IF(BC486=$B486,0,IF($B486=0,ROUND((ABS(BC486-'Calculs T1a'!$S$7)/'Calculs T1a'!$S$7)*100,0),ROUND((ABS(BC486-$B486)/$B486)*100,0))), "No Prediction")</f>
        <v>0</v>
      </c>
      <c r="BF486" s="5">
        <f>IFERROR(IF(BE486=$B486,0,IF($B486=0,ROUND((ABS(BE486-'Calculs T1a'!$S$7)/'Calculs T1a'!$S$7)*100,0),ROUND((ABS(BE486-$B486)/$B486)*100,0))), "No Prediction")</f>
        <v>0</v>
      </c>
      <c r="BH486" s="5">
        <f>IFERROR(IF(BG486=$B486,0,IF($B486=0,ROUND((ABS(BG486-'Calculs T1a'!$S$7)/'Calculs T1a'!$S$7)*100,0),ROUND((ABS(BG486-$B486)/$B486)*100,0))), "No Prediction")</f>
        <v>0</v>
      </c>
      <c r="BJ486" s="5">
        <f>IFERROR(IF(BI486=$B486,0,IF($B486=0,ROUND((ABS(BI486-'Calculs T1a'!$S$7)/'Calculs T1a'!$S$7)*100,0),ROUND((ABS(BI486-$B486)/$B486)*100,0))), "No Prediction")</f>
        <v>0</v>
      </c>
      <c r="BL486" s="5">
        <f>IFERROR(IF(BK486=$B486,0,IF($B486=0,ROUND((ABS(BK486-'Calculs T1a'!$S$7)/'Calculs T1a'!$S$7)*100,0),ROUND((ABS(BK486-$B486)/$B486)*100,0))), "No Prediction")</f>
        <v>0</v>
      </c>
      <c r="BN486" s="5">
        <f>IFERROR(IF(BM486=$B486,0,IF($B486=0,ROUND((ABS(BM486-'Calculs T1a'!$S$7)/'Calculs T1a'!$S$7)*100,0),ROUND((ABS(BM486-$B486)/$B486)*100,0))), "No Prediction")</f>
        <v>0</v>
      </c>
      <c r="BP486" s="5">
        <f>IFERROR(IF(BO486=$B486,0,IF($B486=0,ROUND((ABS(BO486-'Calculs T1a'!$S$7)/'Calculs T1a'!$S$7)*100,0),ROUND((ABS(BO486-$B486)/$B486)*100,0))), "No Prediction")</f>
        <v>0</v>
      </c>
      <c r="BR486" s="5">
        <f>IFERROR(IF(BQ486=$B486,0,IF($B486=0,ROUND((ABS(BQ486-'Calculs T1a'!$S$7)/'Calculs T1a'!$S$7)*100,0),ROUND((ABS(BQ486-$B486)/$B486)*100,0))), "No Prediction")</f>
        <v>0</v>
      </c>
      <c r="BT486" s="5">
        <f>IFERROR(IF(BS486=$B486,0,IF($B486=0,ROUND((ABS(BS486-'Calculs T1a'!$S$7)/'Calculs T1a'!$S$7)*100,0),ROUND((ABS(BS486-$B486)/$B486)*100,0))), "No Prediction")</f>
        <v>0</v>
      </c>
      <c r="BV486" s="5">
        <f>IFERROR(IF(BU486=$B486,0,IF($B486=0,ROUND((ABS(BU486-'Calculs T1a'!$S$7)/'Calculs T1a'!$S$7)*100,0),ROUND((ABS(BU486-$B486)/$B486)*100,0))), "No Prediction")</f>
        <v>0</v>
      </c>
    </row>
    <row r="487" spans="4:74" x14ac:dyDescent="0.3">
      <c r="D487" s="5">
        <f>IFERROR(IF(C487=$B487,0,IF($B487=0,ROUND((ABS(C487-'Calculs T1a'!$S$7)/'Calculs T1a'!$S$7)*100,0),ROUND((ABS(C487-$B487)/$B487)*100,0))), "No Prediction")</f>
        <v>0</v>
      </c>
      <c r="F487" s="5">
        <f>IFERROR(IF(E487=$B487,0,IF($B487=0,ROUND((ABS(E487-'Calculs T1a'!$S$7)/'Calculs T1a'!$S$7)*100,0),ROUND((ABS(E487-$B487)/$B487)*100,0))), "No Prediction")</f>
        <v>0</v>
      </c>
      <c r="H487" s="5">
        <f>IFERROR(IF(G487=$B487,0,IF($B487=0,ROUND((ABS(G487-'Calculs T1a'!$S$7)/'Calculs T1a'!$S$7)*100,0),ROUND((ABS(G487-$B487)/$B487)*100,0))), "No Prediction")</f>
        <v>0</v>
      </c>
      <c r="J487" s="5">
        <f>IFERROR(IF(I487=$B487,0,IF($B487=0,ROUND((ABS(I487-'Calculs T1a'!$S$7)/'Calculs T1a'!$S$7)*100,0),ROUND((ABS(I487-$B487)/$B487)*100,0))), "No Prediction")</f>
        <v>0</v>
      </c>
      <c r="L487" s="5">
        <f>IFERROR(IF(K487=$B487,0,IF($B487=0,ROUND((ABS(K487-'Calculs T1a'!$S$7)/'Calculs T1a'!$S$7)*100,0),ROUND((ABS(K487-$B487)/$B487)*100,0))), "No Prediction")</f>
        <v>0</v>
      </c>
      <c r="N487" s="5">
        <f>IFERROR(IF(M487=$B487,0,IF($B487=0,ROUND((ABS(M487-'Calculs T1a'!$S$7)/'Calculs T1a'!$S$7)*100,0),ROUND((ABS(M487-$B487)/$B487)*100,0))), "No Prediction")</f>
        <v>0</v>
      </c>
      <c r="P487" s="5">
        <f>IFERROR(IF(O487=$B487,0,IF($B487=0,ROUND((ABS(O487-'Calculs T1a'!$S$7)/'Calculs T1a'!$S$7)*100,0),ROUND((ABS(O487-$B487)/$B487)*100,0))), "No Prediction")</f>
        <v>0</v>
      </c>
      <c r="R487" s="5">
        <f>IFERROR(IF(Q487=$B487,0,IF($B487=0,ROUND((ABS(Q487-'Calculs T1a'!$S$7)/'Calculs T1a'!$S$7)*100,0),ROUND((ABS(Q487-$B487)/$B487)*100,0))), "No Prediction")</f>
        <v>0</v>
      </c>
      <c r="T487" s="5">
        <f>IFERROR(IF(S487=$B487,0,IF($B487=0,ROUND((ABS(S487-'Calculs T1a'!$S$7)/'Calculs T1a'!$S$7)*100,0),ROUND((ABS(S487-$B487)/$B487)*100,0))), "No Prediction")</f>
        <v>0</v>
      </c>
      <c r="V487" s="5">
        <f>IFERROR(IF(U487=$B487,0,IF($B487=0,ROUND((ABS(U487-'Calculs T1a'!$S$7)/'Calculs T1a'!$S$7)*100,0),ROUND((ABS(U487-$B487)/$B487)*100,0))), "No Prediction")</f>
        <v>0</v>
      </c>
      <c r="X487" s="5">
        <f>IFERROR(IF(W487=$B487,0,IF($B487=0,ROUND((ABS(W487-'Calculs T1a'!$S$7)/'Calculs T1a'!$S$7)*100,0),ROUND((ABS(W487-$B487)/$B487)*100,0))), "No Prediction")</f>
        <v>0</v>
      </c>
      <c r="AC487" s="5">
        <f>IFERROR(IF(AB487=$B487,0,IF($B487=0,ROUND((ABS(AB487-'Calculs T1a'!$S$7)/'Calculs T1a'!$S$7)*100,0),ROUND((ABS(AB487-$B487)/$B487)*100,0))), "No Prediction")</f>
        <v>0</v>
      </c>
      <c r="AE487" s="5">
        <f>IFERROR(IF(AD487=$B487,0,IF($B487=0,ROUND((ABS(AD487-'Calculs T1a'!$S$7)/'Calculs T1a'!$S$7)*100,0),ROUND((ABS(AD487-$B487)/$B487)*100,0))), "No Prediction")</f>
        <v>0</v>
      </c>
      <c r="AG487" s="5">
        <f>IFERROR(IF(AF487=$B487,0,IF($B487=0,ROUND((ABS(AF487-'Calculs T1a'!$S$7)/'Calculs T1a'!$S$7)*100,0),ROUND((ABS(AF487-$B487)/$B487)*100,0))), "No Prediction")</f>
        <v>0</v>
      </c>
      <c r="AI487" s="5">
        <f>IFERROR(IF(AH487=$B487,0,IF($B487=0,ROUND((ABS(AH487-'Calculs T1a'!$S$7)/'Calculs T1a'!$S$7)*100,0),ROUND((ABS(AH487-$B487)/$B487)*100,0))), "No Prediction")</f>
        <v>0</v>
      </c>
      <c r="AK487" s="5">
        <f>IFERROR(IF(AJ487=$B487,0,IF($B487=0,ROUND((ABS(AJ487-'Calculs T1a'!$S$7)/'Calculs T1a'!$S$7)*100,0),ROUND((ABS(AJ487-$B487)/$B487)*100,0))), "No Prediction")</f>
        <v>0</v>
      </c>
      <c r="AM487" s="5">
        <f>IFERROR(IF(AL487=$B487,0,IF($B487=0,ROUND((ABS(AL487-'Calculs T1a'!$S$7)/'Calculs T1a'!$S$7)*100,0),ROUND((ABS(AL487-$B487)/$B487)*100,0))), "No Prediction")</f>
        <v>0</v>
      </c>
      <c r="AO487" s="5">
        <f>IFERROR(IF(AN487=$B487,0,IF($B487=0,ROUND((ABS(AN487-'Calculs T1a'!$S$7)/'Calculs T1a'!$S$7)*100,0),ROUND((ABS(AN487-$B487)/$B487)*100,0))), "No Prediction")</f>
        <v>0</v>
      </c>
      <c r="AQ487" s="5">
        <f>IFERROR(IF(AP487=$B487,0,IF($B487=0,ROUND((ABS(AP487-'Calculs T1a'!$S$7)/'Calculs T1a'!$S$7)*100,0),ROUND((ABS(AP487-$B487)/$B487)*100,0))), "No Prediction")</f>
        <v>0</v>
      </c>
      <c r="AS487" s="5">
        <f>IFERROR(IF(AR487=$B487,0,IF($B487=0,ROUND((ABS(AR487-'Calculs T1a'!$S$7)/'Calculs T1a'!$S$7)*100,0),ROUND((ABS(AR487-$B487)/$B487)*100,0))), "No Prediction")</f>
        <v>0</v>
      </c>
      <c r="AU487" s="5">
        <f>IFERROR(IF(AT487=$B487,0,IF($B487=0,ROUND((ABS(AT487-'Calculs T1a'!$S$7)/'Calculs T1a'!$S$7)*100,0),ROUND((ABS(AT487-$B487)/$B487)*100,0))), "No Prediction")</f>
        <v>0</v>
      </c>
      <c r="AW487" s="5">
        <f>IFERROR(IF(AV487=$B487,0,IF($B487=0,ROUND((ABS(AV487-'Calculs T1a'!$S$7)/'Calculs T1a'!$S$7)*100,0),ROUND((ABS(AV487-$B487)/$B487)*100,0))), "No Prediction")</f>
        <v>0</v>
      </c>
      <c r="BB487" s="5">
        <f>IFERROR(IF(BA487=$B487,0,IF($B487=0,ROUND((ABS(BA487-'Calculs T1a'!$S$7)/'Calculs T1a'!$S$7)*100,0),ROUND((ABS(BA487-$B487)/$B487)*100,0))), "No Prediction")</f>
        <v>0</v>
      </c>
      <c r="BD487" s="5">
        <f>IFERROR(IF(BC487=$B487,0,IF($B487=0,ROUND((ABS(BC487-'Calculs T1a'!$S$7)/'Calculs T1a'!$S$7)*100,0),ROUND((ABS(BC487-$B487)/$B487)*100,0))), "No Prediction")</f>
        <v>0</v>
      </c>
      <c r="BF487" s="5">
        <f>IFERROR(IF(BE487=$B487,0,IF($B487=0,ROUND((ABS(BE487-'Calculs T1a'!$S$7)/'Calculs T1a'!$S$7)*100,0),ROUND((ABS(BE487-$B487)/$B487)*100,0))), "No Prediction")</f>
        <v>0</v>
      </c>
      <c r="BH487" s="5">
        <f>IFERROR(IF(BG487=$B487,0,IF($B487=0,ROUND((ABS(BG487-'Calculs T1a'!$S$7)/'Calculs T1a'!$S$7)*100,0),ROUND((ABS(BG487-$B487)/$B487)*100,0))), "No Prediction")</f>
        <v>0</v>
      </c>
      <c r="BJ487" s="5">
        <f>IFERROR(IF(BI487=$B487,0,IF($B487=0,ROUND((ABS(BI487-'Calculs T1a'!$S$7)/'Calculs T1a'!$S$7)*100,0),ROUND((ABS(BI487-$B487)/$B487)*100,0))), "No Prediction")</f>
        <v>0</v>
      </c>
      <c r="BL487" s="5">
        <f>IFERROR(IF(BK487=$B487,0,IF($B487=0,ROUND((ABS(BK487-'Calculs T1a'!$S$7)/'Calculs T1a'!$S$7)*100,0),ROUND((ABS(BK487-$B487)/$B487)*100,0))), "No Prediction")</f>
        <v>0</v>
      </c>
      <c r="BN487" s="5">
        <f>IFERROR(IF(BM487=$B487,0,IF($B487=0,ROUND((ABS(BM487-'Calculs T1a'!$S$7)/'Calculs T1a'!$S$7)*100,0),ROUND((ABS(BM487-$B487)/$B487)*100,0))), "No Prediction")</f>
        <v>0</v>
      </c>
      <c r="BP487" s="5">
        <f>IFERROR(IF(BO487=$B487,0,IF($B487=0,ROUND((ABS(BO487-'Calculs T1a'!$S$7)/'Calculs T1a'!$S$7)*100,0),ROUND((ABS(BO487-$B487)/$B487)*100,0))), "No Prediction")</f>
        <v>0</v>
      </c>
      <c r="BR487" s="5">
        <f>IFERROR(IF(BQ487=$B487,0,IF($B487=0,ROUND((ABS(BQ487-'Calculs T1a'!$S$7)/'Calculs T1a'!$S$7)*100,0),ROUND((ABS(BQ487-$B487)/$B487)*100,0))), "No Prediction")</f>
        <v>0</v>
      </c>
      <c r="BT487" s="5">
        <f>IFERROR(IF(BS487=$B487,0,IF($B487=0,ROUND((ABS(BS487-'Calculs T1a'!$S$7)/'Calculs T1a'!$S$7)*100,0),ROUND((ABS(BS487-$B487)/$B487)*100,0))), "No Prediction")</f>
        <v>0</v>
      </c>
      <c r="BV487" s="5">
        <f>IFERROR(IF(BU487=$B487,0,IF($B487=0,ROUND((ABS(BU487-'Calculs T1a'!$S$7)/'Calculs T1a'!$S$7)*100,0),ROUND((ABS(BU487-$B487)/$B487)*100,0))), "No Prediction")</f>
        <v>0</v>
      </c>
    </row>
    <row r="488" spans="4:74" x14ac:dyDescent="0.3">
      <c r="D488" s="5">
        <f>IFERROR(IF(C488=$B488,0,IF($B488=0,ROUND((ABS(C488-'Calculs T1a'!$S$7)/'Calculs T1a'!$S$7)*100,0),ROUND((ABS(C488-$B488)/$B488)*100,0))), "No Prediction")</f>
        <v>0</v>
      </c>
      <c r="F488" s="5">
        <f>IFERROR(IF(E488=$B488,0,IF($B488=0,ROUND((ABS(E488-'Calculs T1a'!$S$7)/'Calculs T1a'!$S$7)*100,0),ROUND((ABS(E488-$B488)/$B488)*100,0))), "No Prediction")</f>
        <v>0</v>
      </c>
      <c r="H488" s="5">
        <f>IFERROR(IF(G488=$B488,0,IF($B488=0,ROUND((ABS(G488-'Calculs T1a'!$S$7)/'Calculs T1a'!$S$7)*100,0),ROUND((ABS(G488-$B488)/$B488)*100,0))), "No Prediction")</f>
        <v>0</v>
      </c>
      <c r="J488" s="5">
        <f>IFERROR(IF(I488=$B488,0,IF($B488=0,ROUND((ABS(I488-'Calculs T1a'!$S$7)/'Calculs T1a'!$S$7)*100,0),ROUND((ABS(I488-$B488)/$B488)*100,0))), "No Prediction")</f>
        <v>0</v>
      </c>
      <c r="L488" s="5">
        <f>IFERROR(IF(K488=$B488,0,IF($B488=0,ROUND((ABS(K488-'Calculs T1a'!$S$7)/'Calculs T1a'!$S$7)*100,0),ROUND((ABS(K488-$B488)/$B488)*100,0))), "No Prediction")</f>
        <v>0</v>
      </c>
      <c r="N488" s="5">
        <f>IFERROR(IF(M488=$B488,0,IF($B488=0,ROUND((ABS(M488-'Calculs T1a'!$S$7)/'Calculs T1a'!$S$7)*100,0),ROUND((ABS(M488-$B488)/$B488)*100,0))), "No Prediction")</f>
        <v>0</v>
      </c>
      <c r="P488" s="5">
        <f>IFERROR(IF(O488=$B488,0,IF($B488=0,ROUND((ABS(O488-'Calculs T1a'!$S$7)/'Calculs T1a'!$S$7)*100,0),ROUND((ABS(O488-$B488)/$B488)*100,0))), "No Prediction")</f>
        <v>0</v>
      </c>
      <c r="R488" s="5">
        <f>IFERROR(IF(Q488=$B488,0,IF($B488=0,ROUND((ABS(Q488-'Calculs T1a'!$S$7)/'Calculs T1a'!$S$7)*100,0),ROUND((ABS(Q488-$B488)/$B488)*100,0))), "No Prediction")</f>
        <v>0</v>
      </c>
      <c r="T488" s="5">
        <f>IFERROR(IF(S488=$B488,0,IF($B488=0,ROUND((ABS(S488-'Calculs T1a'!$S$7)/'Calculs T1a'!$S$7)*100,0),ROUND((ABS(S488-$B488)/$B488)*100,0))), "No Prediction")</f>
        <v>0</v>
      </c>
      <c r="V488" s="5">
        <f>IFERROR(IF(U488=$B488,0,IF($B488=0,ROUND((ABS(U488-'Calculs T1a'!$S$7)/'Calculs T1a'!$S$7)*100,0),ROUND((ABS(U488-$B488)/$B488)*100,0))), "No Prediction")</f>
        <v>0</v>
      </c>
      <c r="X488" s="5">
        <f>IFERROR(IF(W488=$B488,0,IF($B488=0,ROUND((ABS(W488-'Calculs T1a'!$S$7)/'Calculs T1a'!$S$7)*100,0),ROUND((ABS(W488-$B488)/$B488)*100,0))), "No Prediction")</f>
        <v>0</v>
      </c>
      <c r="AC488" s="5">
        <f>IFERROR(IF(AB488=$B488,0,IF($B488=0,ROUND((ABS(AB488-'Calculs T1a'!$S$7)/'Calculs T1a'!$S$7)*100,0),ROUND((ABS(AB488-$B488)/$B488)*100,0))), "No Prediction")</f>
        <v>0</v>
      </c>
      <c r="AE488" s="5">
        <f>IFERROR(IF(AD488=$B488,0,IF($B488=0,ROUND((ABS(AD488-'Calculs T1a'!$S$7)/'Calculs T1a'!$S$7)*100,0),ROUND((ABS(AD488-$B488)/$B488)*100,0))), "No Prediction")</f>
        <v>0</v>
      </c>
      <c r="AG488" s="5">
        <f>IFERROR(IF(AF488=$B488,0,IF($B488=0,ROUND((ABS(AF488-'Calculs T1a'!$S$7)/'Calculs T1a'!$S$7)*100,0),ROUND((ABS(AF488-$B488)/$B488)*100,0))), "No Prediction")</f>
        <v>0</v>
      </c>
      <c r="AI488" s="5">
        <f>IFERROR(IF(AH488=$B488,0,IF($B488=0,ROUND((ABS(AH488-'Calculs T1a'!$S$7)/'Calculs T1a'!$S$7)*100,0),ROUND((ABS(AH488-$B488)/$B488)*100,0))), "No Prediction")</f>
        <v>0</v>
      </c>
      <c r="AK488" s="5">
        <f>IFERROR(IF(AJ488=$B488,0,IF($B488=0,ROUND((ABS(AJ488-'Calculs T1a'!$S$7)/'Calculs T1a'!$S$7)*100,0),ROUND((ABS(AJ488-$B488)/$B488)*100,0))), "No Prediction")</f>
        <v>0</v>
      </c>
      <c r="AM488" s="5">
        <f>IFERROR(IF(AL488=$B488,0,IF($B488=0,ROUND((ABS(AL488-'Calculs T1a'!$S$7)/'Calculs T1a'!$S$7)*100,0),ROUND((ABS(AL488-$B488)/$B488)*100,0))), "No Prediction")</f>
        <v>0</v>
      </c>
      <c r="AO488" s="5">
        <f>IFERROR(IF(AN488=$B488,0,IF($B488=0,ROUND((ABS(AN488-'Calculs T1a'!$S$7)/'Calculs T1a'!$S$7)*100,0),ROUND((ABS(AN488-$B488)/$B488)*100,0))), "No Prediction")</f>
        <v>0</v>
      </c>
      <c r="AQ488" s="5">
        <f>IFERROR(IF(AP488=$B488,0,IF($B488=0,ROUND((ABS(AP488-'Calculs T1a'!$S$7)/'Calculs T1a'!$S$7)*100,0),ROUND((ABS(AP488-$B488)/$B488)*100,0))), "No Prediction")</f>
        <v>0</v>
      </c>
      <c r="AS488" s="5">
        <f>IFERROR(IF(AR488=$B488,0,IF($B488=0,ROUND((ABS(AR488-'Calculs T1a'!$S$7)/'Calculs T1a'!$S$7)*100,0),ROUND((ABS(AR488-$B488)/$B488)*100,0))), "No Prediction")</f>
        <v>0</v>
      </c>
      <c r="AU488" s="5">
        <f>IFERROR(IF(AT488=$B488,0,IF($B488=0,ROUND((ABS(AT488-'Calculs T1a'!$S$7)/'Calculs T1a'!$S$7)*100,0),ROUND((ABS(AT488-$B488)/$B488)*100,0))), "No Prediction")</f>
        <v>0</v>
      </c>
      <c r="AW488" s="5">
        <f>IFERROR(IF(AV488=$B488,0,IF($B488=0,ROUND((ABS(AV488-'Calculs T1a'!$S$7)/'Calculs T1a'!$S$7)*100,0),ROUND((ABS(AV488-$B488)/$B488)*100,0))), "No Prediction")</f>
        <v>0</v>
      </c>
      <c r="BB488" s="5">
        <f>IFERROR(IF(BA488=$B488,0,IF($B488=0,ROUND((ABS(BA488-'Calculs T1a'!$S$7)/'Calculs T1a'!$S$7)*100,0),ROUND((ABS(BA488-$B488)/$B488)*100,0))), "No Prediction")</f>
        <v>0</v>
      </c>
      <c r="BD488" s="5">
        <f>IFERROR(IF(BC488=$B488,0,IF($B488=0,ROUND((ABS(BC488-'Calculs T1a'!$S$7)/'Calculs T1a'!$S$7)*100,0),ROUND((ABS(BC488-$B488)/$B488)*100,0))), "No Prediction")</f>
        <v>0</v>
      </c>
      <c r="BF488" s="5">
        <f>IFERROR(IF(BE488=$B488,0,IF($B488=0,ROUND((ABS(BE488-'Calculs T1a'!$S$7)/'Calculs T1a'!$S$7)*100,0),ROUND((ABS(BE488-$B488)/$B488)*100,0))), "No Prediction")</f>
        <v>0</v>
      </c>
      <c r="BH488" s="5">
        <f>IFERROR(IF(BG488=$B488,0,IF($B488=0,ROUND((ABS(BG488-'Calculs T1a'!$S$7)/'Calculs T1a'!$S$7)*100,0),ROUND((ABS(BG488-$B488)/$B488)*100,0))), "No Prediction")</f>
        <v>0</v>
      </c>
      <c r="BJ488" s="5">
        <f>IFERROR(IF(BI488=$B488,0,IF($B488=0,ROUND((ABS(BI488-'Calculs T1a'!$S$7)/'Calculs T1a'!$S$7)*100,0),ROUND((ABS(BI488-$B488)/$B488)*100,0))), "No Prediction")</f>
        <v>0</v>
      </c>
      <c r="BL488" s="5">
        <f>IFERROR(IF(BK488=$B488,0,IF($B488=0,ROUND((ABS(BK488-'Calculs T1a'!$S$7)/'Calculs T1a'!$S$7)*100,0),ROUND((ABS(BK488-$B488)/$B488)*100,0))), "No Prediction")</f>
        <v>0</v>
      </c>
      <c r="BN488" s="5">
        <f>IFERROR(IF(BM488=$B488,0,IF($B488=0,ROUND((ABS(BM488-'Calculs T1a'!$S$7)/'Calculs T1a'!$S$7)*100,0),ROUND((ABS(BM488-$B488)/$B488)*100,0))), "No Prediction")</f>
        <v>0</v>
      </c>
      <c r="BP488" s="5">
        <f>IFERROR(IF(BO488=$B488,0,IF($B488=0,ROUND((ABS(BO488-'Calculs T1a'!$S$7)/'Calculs T1a'!$S$7)*100,0),ROUND((ABS(BO488-$B488)/$B488)*100,0))), "No Prediction")</f>
        <v>0</v>
      </c>
      <c r="BR488" s="5">
        <f>IFERROR(IF(BQ488=$B488,0,IF($B488=0,ROUND((ABS(BQ488-'Calculs T1a'!$S$7)/'Calculs T1a'!$S$7)*100,0),ROUND((ABS(BQ488-$B488)/$B488)*100,0))), "No Prediction")</f>
        <v>0</v>
      </c>
      <c r="BT488" s="5">
        <f>IFERROR(IF(BS488=$B488,0,IF($B488=0,ROUND((ABS(BS488-'Calculs T1a'!$S$7)/'Calculs T1a'!$S$7)*100,0),ROUND((ABS(BS488-$B488)/$B488)*100,0))), "No Prediction")</f>
        <v>0</v>
      </c>
      <c r="BV488" s="5">
        <f>IFERROR(IF(BU488=$B488,0,IF($B488=0,ROUND((ABS(BU488-'Calculs T1a'!$S$7)/'Calculs T1a'!$S$7)*100,0),ROUND((ABS(BU488-$B488)/$B488)*100,0))), "No Prediction")</f>
        <v>0</v>
      </c>
    </row>
    <row r="489" spans="4:74" x14ac:dyDescent="0.3">
      <c r="D489" s="5">
        <f>IFERROR(IF(C489=$B489,0,IF($B489=0,ROUND((ABS(C489-'Calculs T1a'!$S$7)/'Calculs T1a'!$S$7)*100,0),ROUND((ABS(C489-$B489)/$B489)*100,0))), "No Prediction")</f>
        <v>0</v>
      </c>
      <c r="F489" s="5">
        <f>IFERROR(IF(E489=$B489,0,IF($B489=0,ROUND((ABS(E489-'Calculs T1a'!$S$7)/'Calculs T1a'!$S$7)*100,0),ROUND((ABS(E489-$B489)/$B489)*100,0))), "No Prediction")</f>
        <v>0</v>
      </c>
      <c r="H489" s="5">
        <f>IFERROR(IF(G489=$B489,0,IF($B489=0,ROUND((ABS(G489-'Calculs T1a'!$S$7)/'Calculs T1a'!$S$7)*100,0),ROUND((ABS(G489-$B489)/$B489)*100,0))), "No Prediction")</f>
        <v>0</v>
      </c>
      <c r="J489" s="5">
        <f>IFERROR(IF(I489=$B489,0,IF($B489=0,ROUND((ABS(I489-'Calculs T1a'!$S$7)/'Calculs T1a'!$S$7)*100,0),ROUND((ABS(I489-$B489)/$B489)*100,0))), "No Prediction")</f>
        <v>0</v>
      </c>
      <c r="L489" s="5">
        <f>IFERROR(IF(K489=$B489,0,IF($B489=0,ROUND((ABS(K489-'Calculs T1a'!$S$7)/'Calculs T1a'!$S$7)*100,0),ROUND((ABS(K489-$B489)/$B489)*100,0))), "No Prediction")</f>
        <v>0</v>
      </c>
      <c r="N489" s="5">
        <f>IFERROR(IF(M489=$B489,0,IF($B489=0,ROUND((ABS(M489-'Calculs T1a'!$S$7)/'Calculs T1a'!$S$7)*100,0),ROUND((ABS(M489-$B489)/$B489)*100,0))), "No Prediction")</f>
        <v>0</v>
      </c>
      <c r="P489" s="5">
        <f>IFERROR(IF(O489=$B489,0,IF($B489=0,ROUND((ABS(O489-'Calculs T1a'!$S$7)/'Calculs T1a'!$S$7)*100,0),ROUND((ABS(O489-$B489)/$B489)*100,0))), "No Prediction")</f>
        <v>0</v>
      </c>
      <c r="R489" s="5">
        <f>IFERROR(IF(Q489=$B489,0,IF($B489=0,ROUND((ABS(Q489-'Calculs T1a'!$S$7)/'Calculs T1a'!$S$7)*100,0),ROUND((ABS(Q489-$B489)/$B489)*100,0))), "No Prediction")</f>
        <v>0</v>
      </c>
      <c r="T489" s="5">
        <f>IFERROR(IF(S489=$B489,0,IF($B489=0,ROUND((ABS(S489-'Calculs T1a'!$S$7)/'Calculs T1a'!$S$7)*100,0),ROUND((ABS(S489-$B489)/$B489)*100,0))), "No Prediction")</f>
        <v>0</v>
      </c>
      <c r="V489" s="5">
        <f>IFERROR(IF(U489=$B489,0,IF($B489=0,ROUND((ABS(U489-'Calculs T1a'!$S$7)/'Calculs T1a'!$S$7)*100,0),ROUND((ABS(U489-$B489)/$B489)*100,0))), "No Prediction")</f>
        <v>0</v>
      </c>
      <c r="X489" s="5">
        <f>IFERROR(IF(W489=$B489,0,IF($B489=0,ROUND((ABS(W489-'Calculs T1a'!$S$7)/'Calculs T1a'!$S$7)*100,0),ROUND((ABS(W489-$B489)/$B489)*100,0))), "No Prediction")</f>
        <v>0</v>
      </c>
      <c r="AC489" s="5">
        <f>IFERROR(IF(AB489=$B489,0,IF($B489=0,ROUND((ABS(AB489-'Calculs T1a'!$S$7)/'Calculs T1a'!$S$7)*100,0),ROUND((ABS(AB489-$B489)/$B489)*100,0))), "No Prediction")</f>
        <v>0</v>
      </c>
      <c r="AE489" s="5">
        <f>IFERROR(IF(AD489=$B489,0,IF($B489=0,ROUND((ABS(AD489-'Calculs T1a'!$S$7)/'Calculs T1a'!$S$7)*100,0),ROUND((ABS(AD489-$B489)/$B489)*100,0))), "No Prediction")</f>
        <v>0</v>
      </c>
      <c r="AG489" s="5">
        <f>IFERROR(IF(AF489=$B489,0,IF($B489=0,ROUND((ABS(AF489-'Calculs T1a'!$S$7)/'Calculs T1a'!$S$7)*100,0),ROUND((ABS(AF489-$B489)/$B489)*100,0))), "No Prediction")</f>
        <v>0</v>
      </c>
      <c r="AI489" s="5">
        <f>IFERROR(IF(AH489=$B489,0,IF($B489=0,ROUND((ABS(AH489-'Calculs T1a'!$S$7)/'Calculs T1a'!$S$7)*100,0),ROUND((ABS(AH489-$B489)/$B489)*100,0))), "No Prediction")</f>
        <v>0</v>
      </c>
      <c r="AK489" s="5">
        <f>IFERROR(IF(AJ489=$B489,0,IF($B489=0,ROUND((ABS(AJ489-'Calculs T1a'!$S$7)/'Calculs T1a'!$S$7)*100,0),ROUND((ABS(AJ489-$B489)/$B489)*100,0))), "No Prediction")</f>
        <v>0</v>
      </c>
      <c r="AM489" s="5">
        <f>IFERROR(IF(AL489=$B489,0,IF($B489=0,ROUND((ABS(AL489-'Calculs T1a'!$S$7)/'Calculs T1a'!$S$7)*100,0),ROUND((ABS(AL489-$B489)/$B489)*100,0))), "No Prediction")</f>
        <v>0</v>
      </c>
      <c r="AO489" s="5">
        <f>IFERROR(IF(AN489=$B489,0,IF($B489=0,ROUND((ABS(AN489-'Calculs T1a'!$S$7)/'Calculs T1a'!$S$7)*100,0),ROUND((ABS(AN489-$B489)/$B489)*100,0))), "No Prediction")</f>
        <v>0</v>
      </c>
      <c r="AQ489" s="5">
        <f>IFERROR(IF(AP489=$B489,0,IF($B489=0,ROUND((ABS(AP489-'Calculs T1a'!$S$7)/'Calculs T1a'!$S$7)*100,0),ROUND((ABS(AP489-$B489)/$B489)*100,0))), "No Prediction")</f>
        <v>0</v>
      </c>
      <c r="AS489" s="5">
        <f>IFERROR(IF(AR489=$B489,0,IF($B489=0,ROUND((ABS(AR489-'Calculs T1a'!$S$7)/'Calculs T1a'!$S$7)*100,0),ROUND((ABS(AR489-$B489)/$B489)*100,0))), "No Prediction")</f>
        <v>0</v>
      </c>
      <c r="AU489" s="5">
        <f>IFERROR(IF(AT489=$B489,0,IF($B489=0,ROUND((ABS(AT489-'Calculs T1a'!$S$7)/'Calculs T1a'!$S$7)*100,0),ROUND((ABS(AT489-$B489)/$B489)*100,0))), "No Prediction")</f>
        <v>0</v>
      </c>
      <c r="AW489" s="5">
        <f>IFERROR(IF(AV489=$B489,0,IF($B489=0,ROUND((ABS(AV489-'Calculs T1a'!$S$7)/'Calculs T1a'!$S$7)*100,0),ROUND((ABS(AV489-$B489)/$B489)*100,0))), "No Prediction")</f>
        <v>0</v>
      </c>
      <c r="BB489" s="5">
        <f>IFERROR(IF(BA489=$B489,0,IF($B489=0,ROUND((ABS(BA489-'Calculs T1a'!$S$7)/'Calculs T1a'!$S$7)*100,0),ROUND((ABS(BA489-$B489)/$B489)*100,0))), "No Prediction")</f>
        <v>0</v>
      </c>
      <c r="BD489" s="5">
        <f>IFERROR(IF(BC489=$B489,0,IF($B489=0,ROUND((ABS(BC489-'Calculs T1a'!$S$7)/'Calculs T1a'!$S$7)*100,0),ROUND((ABS(BC489-$B489)/$B489)*100,0))), "No Prediction")</f>
        <v>0</v>
      </c>
      <c r="BF489" s="5">
        <f>IFERROR(IF(BE489=$B489,0,IF($B489=0,ROUND((ABS(BE489-'Calculs T1a'!$S$7)/'Calculs T1a'!$S$7)*100,0),ROUND((ABS(BE489-$B489)/$B489)*100,0))), "No Prediction")</f>
        <v>0</v>
      </c>
      <c r="BH489" s="5">
        <f>IFERROR(IF(BG489=$B489,0,IF($B489=0,ROUND((ABS(BG489-'Calculs T1a'!$S$7)/'Calculs T1a'!$S$7)*100,0),ROUND((ABS(BG489-$B489)/$B489)*100,0))), "No Prediction")</f>
        <v>0</v>
      </c>
      <c r="BJ489" s="5">
        <f>IFERROR(IF(BI489=$B489,0,IF($B489=0,ROUND((ABS(BI489-'Calculs T1a'!$S$7)/'Calculs T1a'!$S$7)*100,0),ROUND((ABS(BI489-$B489)/$B489)*100,0))), "No Prediction")</f>
        <v>0</v>
      </c>
      <c r="BL489" s="5">
        <f>IFERROR(IF(BK489=$B489,0,IF($B489=0,ROUND((ABS(BK489-'Calculs T1a'!$S$7)/'Calculs T1a'!$S$7)*100,0),ROUND((ABS(BK489-$B489)/$B489)*100,0))), "No Prediction")</f>
        <v>0</v>
      </c>
      <c r="BN489" s="5">
        <f>IFERROR(IF(BM489=$B489,0,IF($B489=0,ROUND((ABS(BM489-'Calculs T1a'!$S$7)/'Calculs T1a'!$S$7)*100,0),ROUND((ABS(BM489-$B489)/$B489)*100,0))), "No Prediction")</f>
        <v>0</v>
      </c>
      <c r="BP489" s="5">
        <f>IFERROR(IF(BO489=$B489,0,IF($B489=0,ROUND((ABS(BO489-'Calculs T1a'!$S$7)/'Calculs T1a'!$S$7)*100,0),ROUND((ABS(BO489-$B489)/$B489)*100,0))), "No Prediction")</f>
        <v>0</v>
      </c>
      <c r="BR489" s="5">
        <f>IFERROR(IF(BQ489=$B489,0,IF($B489=0,ROUND((ABS(BQ489-'Calculs T1a'!$S$7)/'Calculs T1a'!$S$7)*100,0),ROUND((ABS(BQ489-$B489)/$B489)*100,0))), "No Prediction")</f>
        <v>0</v>
      </c>
      <c r="BT489" s="5">
        <f>IFERROR(IF(BS489=$B489,0,IF($B489=0,ROUND((ABS(BS489-'Calculs T1a'!$S$7)/'Calculs T1a'!$S$7)*100,0),ROUND((ABS(BS489-$B489)/$B489)*100,0))), "No Prediction")</f>
        <v>0</v>
      </c>
      <c r="BV489" s="5">
        <f>IFERROR(IF(BU489=$B489,0,IF($B489=0,ROUND((ABS(BU489-'Calculs T1a'!$S$7)/'Calculs T1a'!$S$7)*100,0),ROUND((ABS(BU489-$B489)/$B489)*100,0))), "No Prediction")</f>
        <v>0</v>
      </c>
    </row>
    <row r="490" spans="4:74" x14ac:dyDescent="0.3">
      <c r="D490" s="5">
        <f>IFERROR(IF(C490=$B490,0,IF($B490=0,ROUND((ABS(C490-'Calculs T1a'!$S$7)/'Calculs T1a'!$S$7)*100,0),ROUND((ABS(C490-$B490)/$B490)*100,0))), "No Prediction")</f>
        <v>0</v>
      </c>
      <c r="F490" s="5">
        <f>IFERROR(IF(E490=$B490,0,IF($B490=0,ROUND((ABS(E490-'Calculs T1a'!$S$7)/'Calculs T1a'!$S$7)*100,0),ROUND((ABS(E490-$B490)/$B490)*100,0))), "No Prediction")</f>
        <v>0</v>
      </c>
      <c r="H490" s="5">
        <f>IFERROR(IF(G490=$B490,0,IF($B490=0,ROUND((ABS(G490-'Calculs T1a'!$S$7)/'Calculs T1a'!$S$7)*100,0),ROUND((ABS(G490-$B490)/$B490)*100,0))), "No Prediction")</f>
        <v>0</v>
      </c>
      <c r="J490" s="5">
        <f>IFERROR(IF(I490=$B490,0,IF($B490=0,ROUND((ABS(I490-'Calculs T1a'!$S$7)/'Calculs T1a'!$S$7)*100,0),ROUND((ABS(I490-$B490)/$B490)*100,0))), "No Prediction")</f>
        <v>0</v>
      </c>
      <c r="L490" s="5">
        <f>IFERROR(IF(K490=$B490,0,IF($B490=0,ROUND((ABS(K490-'Calculs T1a'!$S$7)/'Calculs T1a'!$S$7)*100,0),ROUND((ABS(K490-$B490)/$B490)*100,0))), "No Prediction")</f>
        <v>0</v>
      </c>
      <c r="N490" s="5">
        <f>IFERROR(IF(M490=$B490,0,IF($B490=0,ROUND((ABS(M490-'Calculs T1a'!$S$7)/'Calculs T1a'!$S$7)*100,0),ROUND((ABS(M490-$B490)/$B490)*100,0))), "No Prediction")</f>
        <v>0</v>
      </c>
      <c r="P490" s="5">
        <f>IFERROR(IF(O490=$B490,0,IF($B490=0,ROUND((ABS(O490-'Calculs T1a'!$S$7)/'Calculs T1a'!$S$7)*100,0),ROUND((ABS(O490-$B490)/$B490)*100,0))), "No Prediction")</f>
        <v>0</v>
      </c>
      <c r="R490" s="5">
        <f>IFERROR(IF(Q490=$B490,0,IF($B490=0,ROUND((ABS(Q490-'Calculs T1a'!$S$7)/'Calculs T1a'!$S$7)*100,0),ROUND((ABS(Q490-$B490)/$B490)*100,0))), "No Prediction")</f>
        <v>0</v>
      </c>
      <c r="T490" s="5">
        <f>IFERROR(IF(S490=$B490,0,IF($B490=0,ROUND((ABS(S490-'Calculs T1a'!$S$7)/'Calculs T1a'!$S$7)*100,0),ROUND((ABS(S490-$B490)/$B490)*100,0))), "No Prediction")</f>
        <v>0</v>
      </c>
      <c r="V490" s="5">
        <f>IFERROR(IF(U490=$B490,0,IF($B490=0,ROUND((ABS(U490-'Calculs T1a'!$S$7)/'Calculs T1a'!$S$7)*100,0),ROUND((ABS(U490-$B490)/$B490)*100,0))), "No Prediction")</f>
        <v>0</v>
      </c>
      <c r="X490" s="5">
        <f>IFERROR(IF(W490=$B490,0,IF($B490=0,ROUND((ABS(W490-'Calculs T1a'!$S$7)/'Calculs T1a'!$S$7)*100,0),ROUND((ABS(W490-$B490)/$B490)*100,0))), "No Prediction")</f>
        <v>0</v>
      </c>
      <c r="AC490" s="5">
        <f>IFERROR(IF(AB490=$B490,0,IF($B490=0,ROUND((ABS(AB490-'Calculs T1a'!$S$7)/'Calculs T1a'!$S$7)*100,0),ROUND((ABS(AB490-$B490)/$B490)*100,0))), "No Prediction")</f>
        <v>0</v>
      </c>
      <c r="AE490" s="5">
        <f>IFERROR(IF(AD490=$B490,0,IF($B490=0,ROUND((ABS(AD490-'Calculs T1a'!$S$7)/'Calculs T1a'!$S$7)*100,0),ROUND((ABS(AD490-$B490)/$B490)*100,0))), "No Prediction")</f>
        <v>0</v>
      </c>
      <c r="AG490" s="5">
        <f>IFERROR(IF(AF490=$B490,0,IF($B490=0,ROUND((ABS(AF490-'Calculs T1a'!$S$7)/'Calculs T1a'!$S$7)*100,0),ROUND((ABS(AF490-$B490)/$B490)*100,0))), "No Prediction")</f>
        <v>0</v>
      </c>
      <c r="AI490" s="5">
        <f>IFERROR(IF(AH490=$B490,0,IF($B490=0,ROUND((ABS(AH490-'Calculs T1a'!$S$7)/'Calculs T1a'!$S$7)*100,0),ROUND((ABS(AH490-$B490)/$B490)*100,0))), "No Prediction")</f>
        <v>0</v>
      </c>
      <c r="AK490" s="5">
        <f>IFERROR(IF(AJ490=$B490,0,IF($B490=0,ROUND((ABS(AJ490-'Calculs T1a'!$S$7)/'Calculs T1a'!$S$7)*100,0),ROUND((ABS(AJ490-$B490)/$B490)*100,0))), "No Prediction")</f>
        <v>0</v>
      </c>
      <c r="AM490" s="5">
        <f>IFERROR(IF(AL490=$B490,0,IF($B490=0,ROUND((ABS(AL490-'Calculs T1a'!$S$7)/'Calculs T1a'!$S$7)*100,0),ROUND((ABS(AL490-$B490)/$B490)*100,0))), "No Prediction")</f>
        <v>0</v>
      </c>
      <c r="AO490" s="5">
        <f>IFERROR(IF(AN490=$B490,0,IF($B490=0,ROUND((ABS(AN490-'Calculs T1a'!$S$7)/'Calculs T1a'!$S$7)*100,0),ROUND((ABS(AN490-$B490)/$B490)*100,0))), "No Prediction")</f>
        <v>0</v>
      </c>
      <c r="AQ490" s="5">
        <f>IFERROR(IF(AP490=$B490,0,IF($B490=0,ROUND((ABS(AP490-'Calculs T1a'!$S$7)/'Calculs T1a'!$S$7)*100,0),ROUND((ABS(AP490-$B490)/$B490)*100,0))), "No Prediction")</f>
        <v>0</v>
      </c>
      <c r="AS490" s="5">
        <f>IFERROR(IF(AR490=$B490,0,IF($B490=0,ROUND((ABS(AR490-'Calculs T1a'!$S$7)/'Calculs T1a'!$S$7)*100,0),ROUND((ABS(AR490-$B490)/$B490)*100,0))), "No Prediction")</f>
        <v>0</v>
      </c>
      <c r="AU490" s="5">
        <f>IFERROR(IF(AT490=$B490,0,IF($B490=0,ROUND((ABS(AT490-'Calculs T1a'!$S$7)/'Calculs T1a'!$S$7)*100,0),ROUND((ABS(AT490-$B490)/$B490)*100,0))), "No Prediction")</f>
        <v>0</v>
      </c>
      <c r="AW490" s="5">
        <f>IFERROR(IF(AV490=$B490,0,IF($B490=0,ROUND((ABS(AV490-'Calculs T1a'!$S$7)/'Calculs T1a'!$S$7)*100,0),ROUND((ABS(AV490-$B490)/$B490)*100,0))), "No Prediction")</f>
        <v>0</v>
      </c>
      <c r="BB490" s="5">
        <f>IFERROR(IF(BA490=$B490,0,IF($B490=0,ROUND((ABS(BA490-'Calculs T1a'!$S$7)/'Calculs T1a'!$S$7)*100,0),ROUND((ABS(BA490-$B490)/$B490)*100,0))), "No Prediction")</f>
        <v>0</v>
      </c>
      <c r="BD490" s="5">
        <f>IFERROR(IF(BC490=$B490,0,IF($B490=0,ROUND((ABS(BC490-'Calculs T1a'!$S$7)/'Calculs T1a'!$S$7)*100,0),ROUND((ABS(BC490-$B490)/$B490)*100,0))), "No Prediction")</f>
        <v>0</v>
      </c>
      <c r="BF490" s="5">
        <f>IFERROR(IF(BE490=$B490,0,IF($B490=0,ROUND((ABS(BE490-'Calculs T1a'!$S$7)/'Calculs T1a'!$S$7)*100,0),ROUND((ABS(BE490-$B490)/$B490)*100,0))), "No Prediction")</f>
        <v>0</v>
      </c>
      <c r="BH490" s="5">
        <f>IFERROR(IF(BG490=$B490,0,IF($B490=0,ROUND((ABS(BG490-'Calculs T1a'!$S$7)/'Calculs T1a'!$S$7)*100,0),ROUND((ABS(BG490-$B490)/$B490)*100,0))), "No Prediction")</f>
        <v>0</v>
      </c>
      <c r="BJ490" s="5">
        <f>IFERROR(IF(BI490=$B490,0,IF($B490=0,ROUND((ABS(BI490-'Calculs T1a'!$S$7)/'Calculs T1a'!$S$7)*100,0),ROUND((ABS(BI490-$B490)/$B490)*100,0))), "No Prediction")</f>
        <v>0</v>
      </c>
      <c r="BL490" s="5">
        <f>IFERROR(IF(BK490=$B490,0,IF($B490=0,ROUND((ABS(BK490-'Calculs T1a'!$S$7)/'Calculs T1a'!$S$7)*100,0),ROUND((ABS(BK490-$B490)/$B490)*100,0))), "No Prediction")</f>
        <v>0</v>
      </c>
      <c r="BN490" s="5">
        <f>IFERROR(IF(BM490=$B490,0,IF($B490=0,ROUND((ABS(BM490-'Calculs T1a'!$S$7)/'Calculs T1a'!$S$7)*100,0),ROUND((ABS(BM490-$B490)/$B490)*100,0))), "No Prediction")</f>
        <v>0</v>
      </c>
      <c r="BP490" s="5">
        <f>IFERROR(IF(BO490=$B490,0,IF($B490=0,ROUND((ABS(BO490-'Calculs T1a'!$S$7)/'Calculs T1a'!$S$7)*100,0),ROUND((ABS(BO490-$B490)/$B490)*100,0))), "No Prediction")</f>
        <v>0</v>
      </c>
      <c r="BR490" s="5">
        <f>IFERROR(IF(BQ490=$B490,0,IF($B490=0,ROUND((ABS(BQ490-'Calculs T1a'!$S$7)/'Calculs T1a'!$S$7)*100,0),ROUND((ABS(BQ490-$B490)/$B490)*100,0))), "No Prediction")</f>
        <v>0</v>
      </c>
      <c r="BT490" s="5">
        <f>IFERROR(IF(BS490=$B490,0,IF($B490=0,ROUND((ABS(BS490-'Calculs T1a'!$S$7)/'Calculs T1a'!$S$7)*100,0),ROUND((ABS(BS490-$B490)/$B490)*100,0))), "No Prediction")</f>
        <v>0</v>
      </c>
      <c r="BV490" s="5">
        <f>IFERROR(IF(BU490=$B490,0,IF($B490=0,ROUND((ABS(BU490-'Calculs T1a'!$S$7)/'Calculs T1a'!$S$7)*100,0),ROUND((ABS(BU490-$B490)/$B490)*100,0))), "No Prediction")</f>
        <v>0</v>
      </c>
    </row>
    <row r="491" spans="4:74" x14ac:dyDescent="0.3">
      <c r="D491" s="5">
        <f>IFERROR(IF(C491=$B491,0,IF($B491=0,ROUND((ABS(C491-'Calculs T1a'!$S$7)/'Calculs T1a'!$S$7)*100,0),ROUND((ABS(C491-$B491)/$B491)*100,0))), "No Prediction")</f>
        <v>0</v>
      </c>
      <c r="F491" s="5">
        <f>IFERROR(IF(E491=$B491,0,IF($B491=0,ROUND((ABS(E491-'Calculs T1a'!$S$7)/'Calculs T1a'!$S$7)*100,0),ROUND((ABS(E491-$B491)/$B491)*100,0))), "No Prediction")</f>
        <v>0</v>
      </c>
      <c r="H491" s="5">
        <f>IFERROR(IF(G491=$B491,0,IF($B491=0,ROUND((ABS(G491-'Calculs T1a'!$S$7)/'Calculs T1a'!$S$7)*100,0),ROUND((ABS(G491-$B491)/$B491)*100,0))), "No Prediction")</f>
        <v>0</v>
      </c>
      <c r="J491" s="5">
        <f>IFERROR(IF(I491=$B491,0,IF($B491=0,ROUND((ABS(I491-'Calculs T1a'!$S$7)/'Calculs T1a'!$S$7)*100,0),ROUND((ABS(I491-$B491)/$B491)*100,0))), "No Prediction")</f>
        <v>0</v>
      </c>
      <c r="L491" s="5">
        <f>IFERROR(IF(K491=$B491,0,IF($B491=0,ROUND((ABS(K491-'Calculs T1a'!$S$7)/'Calculs T1a'!$S$7)*100,0),ROUND((ABS(K491-$B491)/$B491)*100,0))), "No Prediction")</f>
        <v>0</v>
      </c>
      <c r="N491" s="5">
        <f>IFERROR(IF(M491=$B491,0,IF($B491=0,ROUND((ABS(M491-'Calculs T1a'!$S$7)/'Calculs T1a'!$S$7)*100,0),ROUND((ABS(M491-$B491)/$B491)*100,0))), "No Prediction")</f>
        <v>0</v>
      </c>
      <c r="P491" s="5">
        <f>IFERROR(IF(O491=$B491,0,IF($B491=0,ROUND((ABS(O491-'Calculs T1a'!$S$7)/'Calculs T1a'!$S$7)*100,0),ROUND((ABS(O491-$B491)/$B491)*100,0))), "No Prediction")</f>
        <v>0</v>
      </c>
      <c r="R491" s="5">
        <f>IFERROR(IF(Q491=$B491,0,IF($B491=0,ROUND((ABS(Q491-'Calculs T1a'!$S$7)/'Calculs T1a'!$S$7)*100,0),ROUND((ABS(Q491-$B491)/$B491)*100,0))), "No Prediction")</f>
        <v>0</v>
      </c>
      <c r="T491" s="5">
        <f>IFERROR(IF(S491=$B491,0,IF($B491=0,ROUND((ABS(S491-'Calculs T1a'!$S$7)/'Calculs T1a'!$S$7)*100,0),ROUND((ABS(S491-$B491)/$B491)*100,0))), "No Prediction")</f>
        <v>0</v>
      </c>
      <c r="V491" s="5">
        <f>IFERROR(IF(U491=$B491,0,IF($B491=0,ROUND((ABS(U491-'Calculs T1a'!$S$7)/'Calculs T1a'!$S$7)*100,0),ROUND((ABS(U491-$B491)/$B491)*100,0))), "No Prediction")</f>
        <v>0</v>
      </c>
      <c r="X491" s="5">
        <f>IFERROR(IF(W491=$B491,0,IF($B491=0,ROUND((ABS(W491-'Calculs T1a'!$S$7)/'Calculs T1a'!$S$7)*100,0),ROUND((ABS(W491-$B491)/$B491)*100,0))), "No Prediction")</f>
        <v>0</v>
      </c>
      <c r="AC491" s="5">
        <f>IFERROR(IF(AB491=$B491,0,IF($B491=0,ROUND((ABS(AB491-'Calculs T1a'!$S$7)/'Calculs T1a'!$S$7)*100,0),ROUND((ABS(AB491-$B491)/$B491)*100,0))), "No Prediction")</f>
        <v>0</v>
      </c>
      <c r="AE491" s="5">
        <f>IFERROR(IF(AD491=$B491,0,IF($B491=0,ROUND((ABS(AD491-'Calculs T1a'!$S$7)/'Calculs T1a'!$S$7)*100,0),ROUND((ABS(AD491-$B491)/$B491)*100,0))), "No Prediction")</f>
        <v>0</v>
      </c>
      <c r="AG491" s="5">
        <f>IFERROR(IF(AF491=$B491,0,IF($B491=0,ROUND((ABS(AF491-'Calculs T1a'!$S$7)/'Calculs T1a'!$S$7)*100,0),ROUND((ABS(AF491-$B491)/$B491)*100,0))), "No Prediction")</f>
        <v>0</v>
      </c>
      <c r="AI491" s="5">
        <f>IFERROR(IF(AH491=$B491,0,IF($B491=0,ROUND((ABS(AH491-'Calculs T1a'!$S$7)/'Calculs T1a'!$S$7)*100,0),ROUND((ABS(AH491-$B491)/$B491)*100,0))), "No Prediction")</f>
        <v>0</v>
      </c>
      <c r="AK491" s="5">
        <f>IFERROR(IF(AJ491=$B491,0,IF($B491=0,ROUND((ABS(AJ491-'Calculs T1a'!$S$7)/'Calculs T1a'!$S$7)*100,0),ROUND((ABS(AJ491-$B491)/$B491)*100,0))), "No Prediction")</f>
        <v>0</v>
      </c>
      <c r="AM491" s="5">
        <f>IFERROR(IF(AL491=$B491,0,IF($B491=0,ROUND((ABS(AL491-'Calculs T1a'!$S$7)/'Calculs T1a'!$S$7)*100,0),ROUND((ABS(AL491-$B491)/$B491)*100,0))), "No Prediction")</f>
        <v>0</v>
      </c>
      <c r="AO491" s="5">
        <f>IFERROR(IF(AN491=$B491,0,IF($B491=0,ROUND((ABS(AN491-'Calculs T1a'!$S$7)/'Calculs T1a'!$S$7)*100,0),ROUND((ABS(AN491-$B491)/$B491)*100,0))), "No Prediction")</f>
        <v>0</v>
      </c>
      <c r="AQ491" s="5">
        <f>IFERROR(IF(AP491=$B491,0,IF($B491=0,ROUND((ABS(AP491-'Calculs T1a'!$S$7)/'Calculs T1a'!$S$7)*100,0),ROUND((ABS(AP491-$B491)/$B491)*100,0))), "No Prediction")</f>
        <v>0</v>
      </c>
      <c r="AS491" s="5">
        <f>IFERROR(IF(AR491=$B491,0,IF($B491=0,ROUND((ABS(AR491-'Calculs T1a'!$S$7)/'Calculs T1a'!$S$7)*100,0),ROUND((ABS(AR491-$B491)/$B491)*100,0))), "No Prediction")</f>
        <v>0</v>
      </c>
      <c r="AU491" s="5">
        <f>IFERROR(IF(AT491=$B491,0,IF($B491=0,ROUND((ABS(AT491-'Calculs T1a'!$S$7)/'Calculs T1a'!$S$7)*100,0),ROUND((ABS(AT491-$B491)/$B491)*100,0))), "No Prediction")</f>
        <v>0</v>
      </c>
      <c r="AW491" s="5">
        <f>IFERROR(IF(AV491=$B491,0,IF($B491=0,ROUND((ABS(AV491-'Calculs T1a'!$S$7)/'Calculs T1a'!$S$7)*100,0),ROUND((ABS(AV491-$B491)/$B491)*100,0))), "No Prediction")</f>
        <v>0</v>
      </c>
      <c r="BB491" s="5">
        <f>IFERROR(IF(BA491=$B491,0,IF($B491=0,ROUND((ABS(BA491-'Calculs T1a'!$S$7)/'Calculs T1a'!$S$7)*100,0),ROUND((ABS(BA491-$B491)/$B491)*100,0))), "No Prediction")</f>
        <v>0</v>
      </c>
      <c r="BD491" s="5">
        <f>IFERROR(IF(BC491=$B491,0,IF($B491=0,ROUND((ABS(BC491-'Calculs T1a'!$S$7)/'Calculs T1a'!$S$7)*100,0),ROUND((ABS(BC491-$B491)/$B491)*100,0))), "No Prediction")</f>
        <v>0</v>
      </c>
      <c r="BF491" s="5">
        <f>IFERROR(IF(BE491=$B491,0,IF($B491=0,ROUND((ABS(BE491-'Calculs T1a'!$S$7)/'Calculs T1a'!$S$7)*100,0),ROUND((ABS(BE491-$B491)/$B491)*100,0))), "No Prediction")</f>
        <v>0</v>
      </c>
      <c r="BH491" s="5">
        <f>IFERROR(IF(BG491=$B491,0,IF($B491=0,ROUND((ABS(BG491-'Calculs T1a'!$S$7)/'Calculs T1a'!$S$7)*100,0),ROUND((ABS(BG491-$B491)/$B491)*100,0))), "No Prediction")</f>
        <v>0</v>
      </c>
      <c r="BJ491" s="5">
        <f>IFERROR(IF(BI491=$B491,0,IF($B491=0,ROUND((ABS(BI491-'Calculs T1a'!$S$7)/'Calculs T1a'!$S$7)*100,0),ROUND((ABS(BI491-$B491)/$B491)*100,0))), "No Prediction")</f>
        <v>0</v>
      </c>
      <c r="BL491" s="5">
        <f>IFERROR(IF(BK491=$B491,0,IF($B491=0,ROUND((ABS(BK491-'Calculs T1a'!$S$7)/'Calculs T1a'!$S$7)*100,0),ROUND((ABS(BK491-$B491)/$B491)*100,0))), "No Prediction")</f>
        <v>0</v>
      </c>
      <c r="BN491" s="5">
        <f>IFERROR(IF(BM491=$B491,0,IF($B491=0,ROUND((ABS(BM491-'Calculs T1a'!$S$7)/'Calculs T1a'!$S$7)*100,0),ROUND((ABS(BM491-$B491)/$B491)*100,0))), "No Prediction")</f>
        <v>0</v>
      </c>
      <c r="BP491" s="5">
        <f>IFERROR(IF(BO491=$B491,0,IF($B491=0,ROUND((ABS(BO491-'Calculs T1a'!$S$7)/'Calculs T1a'!$S$7)*100,0),ROUND((ABS(BO491-$B491)/$B491)*100,0))), "No Prediction")</f>
        <v>0</v>
      </c>
      <c r="BR491" s="5">
        <f>IFERROR(IF(BQ491=$B491,0,IF($B491=0,ROUND((ABS(BQ491-'Calculs T1a'!$S$7)/'Calculs T1a'!$S$7)*100,0),ROUND((ABS(BQ491-$B491)/$B491)*100,0))), "No Prediction")</f>
        <v>0</v>
      </c>
      <c r="BT491" s="5">
        <f>IFERROR(IF(BS491=$B491,0,IF($B491=0,ROUND((ABS(BS491-'Calculs T1a'!$S$7)/'Calculs T1a'!$S$7)*100,0),ROUND((ABS(BS491-$B491)/$B491)*100,0))), "No Prediction")</f>
        <v>0</v>
      </c>
      <c r="BV491" s="5">
        <f>IFERROR(IF(BU491=$B491,0,IF($B491=0,ROUND((ABS(BU491-'Calculs T1a'!$S$7)/'Calculs T1a'!$S$7)*100,0),ROUND((ABS(BU491-$B491)/$B491)*100,0))), "No Prediction")</f>
        <v>0</v>
      </c>
    </row>
    <row r="492" spans="4:74" x14ac:dyDescent="0.3">
      <c r="D492" s="5">
        <f>IFERROR(IF(C492=$B492,0,IF($B492=0,ROUND((ABS(C492-'Calculs T1a'!$S$7)/'Calculs T1a'!$S$7)*100,0),ROUND((ABS(C492-$B492)/$B492)*100,0))), "No Prediction")</f>
        <v>0</v>
      </c>
      <c r="F492" s="5">
        <f>IFERROR(IF(E492=$B492,0,IF($B492=0,ROUND((ABS(E492-'Calculs T1a'!$S$7)/'Calculs T1a'!$S$7)*100,0),ROUND((ABS(E492-$B492)/$B492)*100,0))), "No Prediction")</f>
        <v>0</v>
      </c>
      <c r="H492" s="5">
        <f>IFERROR(IF(G492=$B492,0,IF($B492=0,ROUND((ABS(G492-'Calculs T1a'!$S$7)/'Calculs T1a'!$S$7)*100,0),ROUND((ABS(G492-$B492)/$B492)*100,0))), "No Prediction")</f>
        <v>0</v>
      </c>
      <c r="J492" s="5">
        <f>IFERROR(IF(I492=$B492,0,IF($B492=0,ROUND((ABS(I492-'Calculs T1a'!$S$7)/'Calculs T1a'!$S$7)*100,0),ROUND((ABS(I492-$B492)/$B492)*100,0))), "No Prediction")</f>
        <v>0</v>
      </c>
      <c r="L492" s="5">
        <f>IFERROR(IF(K492=$B492,0,IF($B492=0,ROUND((ABS(K492-'Calculs T1a'!$S$7)/'Calculs T1a'!$S$7)*100,0),ROUND((ABS(K492-$B492)/$B492)*100,0))), "No Prediction")</f>
        <v>0</v>
      </c>
      <c r="N492" s="5">
        <f>IFERROR(IF(M492=$B492,0,IF($B492=0,ROUND((ABS(M492-'Calculs T1a'!$S$7)/'Calculs T1a'!$S$7)*100,0),ROUND((ABS(M492-$B492)/$B492)*100,0))), "No Prediction")</f>
        <v>0</v>
      </c>
      <c r="P492" s="5">
        <f>IFERROR(IF(O492=$B492,0,IF($B492=0,ROUND((ABS(O492-'Calculs T1a'!$S$7)/'Calculs T1a'!$S$7)*100,0),ROUND((ABS(O492-$B492)/$B492)*100,0))), "No Prediction")</f>
        <v>0</v>
      </c>
      <c r="R492" s="5">
        <f>IFERROR(IF(Q492=$B492,0,IF($B492=0,ROUND((ABS(Q492-'Calculs T1a'!$S$7)/'Calculs T1a'!$S$7)*100,0),ROUND((ABS(Q492-$B492)/$B492)*100,0))), "No Prediction")</f>
        <v>0</v>
      </c>
      <c r="T492" s="5">
        <f>IFERROR(IF(S492=$B492,0,IF($B492=0,ROUND((ABS(S492-'Calculs T1a'!$S$7)/'Calculs T1a'!$S$7)*100,0),ROUND((ABS(S492-$B492)/$B492)*100,0))), "No Prediction")</f>
        <v>0</v>
      </c>
      <c r="V492" s="5">
        <f>IFERROR(IF(U492=$B492,0,IF($B492=0,ROUND((ABS(U492-'Calculs T1a'!$S$7)/'Calculs T1a'!$S$7)*100,0),ROUND((ABS(U492-$B492)/$B492)*100,0))), "No Prediction")</f>
        <v>0</v>
      </c>
      <c r="X492" s="5">
        <f>IFERROR(IF(W492=$B492,0,IF($B492=0,ROUND((ABS(W492-'Calculs T1a'!$S$7)/'Calculs T1a'!$S$7)*100,0),ROUND((ABS(W492-$B492)/$B492)*100,0))), "No Prediction")</f>
        <v>0</v>
      </c>
      <c r="AC492" s="5">
        <f>IFERROR(IF(AB492=$B492,0,IF($B492=0,ROUND((ABS(AB492-'Calculs T1a'!$S$7)/'Calculs T1a'!$S$7)*100,0),ROUND((ABS(AB492-$B492)/$B492)*100,0))), "No Prediction")</f>
        <v>0</v>
      </c>
      <c r="AE492" s="5">
        <f>IFERROR(IF(AD492=$B492,0,IF($B492=0,ROUND((ABS(AD492-'Calculs T1a'!$S$7)/'Calculs T1a'!$S$7)*100,0),ROUND((ABS(AD492-$B492)/$B492)*100,0))), "No Prediction")</f>
        <v>0</v>
      </c>
      <c r="AG492" s="5">
        <f>IFERROR(IF(AF492=$B492,0,IF($B492=0,ROUND((ABS(AF492-'Calculs T1a'!$S$7)/'Calculs T1a'!$S$7)*100,0),ROUND((ABS(AF492-$B492)/$B492)*100,0))), "No Prediction")</f>
        <v>0</v>
      </c>
      <c r="AI492" s="5">
        <f>IFERROR(IF(AH492=$B492,0,IF($B492=0,ROUND((ABS(AH492-'Calculs T1a'!$S$7)/'Calculs T1a'!$S$7)*100,0),ROUND((ABS(AH492-$B492)/$B492)*100,0))), "No Prediction")</f>
        <v>0</v>
      </c>
      <c r="AK492" s="5">
        <f>IFERROR(IF(AJ492=$B492,0,IF($B492=0,ROUND((ABS(AJ492-'Calculs T1a'!$S$7)/'Calculs T1a'!$S$7)*100,0),ROUND((ABS(AJ492-$B492)/$B492)*100,0))), "No Prediction")</f>
        <v>0</v>
      </c>
      <c r="AM492" s="5">
        <f>IFERROR(IF(AL492=$B492,0,IF($B492=0,ROUND((ABS(AL492-'Calculs T1a'!$S$7)/'Calculs T1a'!$S$7)*100,0),ROUND((ABS(AL492-$B492)/$B492)*100,0))), "No Prediction")</f>
        <v>0</v>
      </c>
      <c r="AO492" s="5">
        <f>IFERROR(IF(AN492=$B492,0,IF($B492=0,ROUND((ABS(AN492-'Calculs T1a'!$S$7)/'Calculs T1a'!$S$7)*100,0),ROUND((ABS(AN492-$B492)/$B492)*100,0))), "No Prediction")</f>
        <v>0</v>
      </c>
      <c r="AQ492" s="5">
        <f>IFERROR(IF(AP492=$B492,0,IF($B492=0,ROUND((ABS(AP492-'Calculs T1a'!$S$7)/'Calculs T1a'!$S$7)*100,0),ROUND((ABS(AP492-$B492)/$B492)*100,0))), "No Prediction")</f>
        <v>0</v>
      </c>
      <c r="AS492" s="5">
        <f>IFERROR(IF(AR492=$B492,0,IF($B492=0,ROUND((ABS(AR492-'Calculs T1a'!$S$7)/'Calculs T1a'!$S$7)*100,0),ROUND((ABS(AR492-$B492)/$B492)*100,0))), "No Prediction")</f>
        <v>0</v>
      </c>
      <c r="AU492" s="5">
        <f>IFERROR(IF(AT492=$B492,0,IF($B492=0,ROUND((ABS(AT492-'Calculs T1a'!$S$7)/'Calculs T1a'!$S$7)*100,0),ROUND((ABS(AT492-$B492)/$B492)*100,0))), "No Prediction")</f>
        <v>0</v>
      </c>
      <c r="AW492" s="5">
        <f>IFERROR(IF(AV492=$B492,0,IF($B492=0,ROUND((ABS(AV492-'Calculs T1a'!$S$7)/'Calculs T1a'!$S$7)*100,0),ROUND((ABS(AV492-$B492)/$B492)*100,0))), "No Prediction")</f>
        <v>0</v>
      </c>
      <c r="BB492" s="5">
        <f>IFERROR(IF(BA492=$B492,0,IF($B492=0,ROUND((ABS(BA492-'Calculs T1a'!$S$7)/'Calculs T1a'!$S$7)*100,0),ROUND((ABS(BA492-$B492)/$B492)*100,0))), "No Prediction")</f>
        <v>0</v>
      </c>
      <c r="BD492" s="5">
        <f>IFERROR(IF(BC492=$B492,0,IF($B492=0,ROUND((ABS(BC492-'Calculs T1a'!$S$7)/'Calculs T1a'!$S$7)*100,0),ROUND((ABS(BC492-$B492)/$B492)*100,0))), "No Prediction")</f>
        <v>0</v>
      </c>
      <c r="BF492" s="5">
        <f>IFERROR(IF(BE492=$B492,0,IF($B492=0,ROUND((ABS(BE492-'Calculs T1a'!$S$7)/'Calculs T1a'!$S$7)*100,0),ROUND((ABS(BE492-$B492)/$B492)*100,0))), "No Prediction")</f>
        <v>0</v>
      </c>
      <c r="BH492" s="5">
        <f>IFERROR(IF(BG492=$B492,0,IF($B492=0,ROUND((ABS(BG492-'Calculs T1a'!$S$7)/'Calculs T1a'!$S$7)*100,0),ROUND((ABS(BG492-$B492)/$B492)*100,0))), "No Prediction")</f>
        <v>0</v>
      </c>
      <c r="BJ492" s="5">
        <f>IFERROR(IF(BI492=$B492,0,IF($B492=0,ROUND((ABS(BI492-'Calculs T1a'!$S$7)/'Calculs T1a'!$S$7)*100,0),ROUND((ABS(BI492-$B492)/$B492)*100,0))), "No Prediction")</f>
        <v>0</v>
      </c>
      <c r="BL492" s="5">
        <f>IFERROR(IF(BK492=$B492,0,IF($B492=0,ROUND((ABS(BK492-'Calculs T1a'!$S$7)/'Calculs T1a'!$S$7)*100,0),ROUND((ABS(BK492-$B492)/$B492)*100,0))), "No Prediction")</f>
        <v>0</v>
      </c>
      <c r="BN492" s="5">
        <f>IFERROR(IF(BM492=$B492,0,IF($B492=0,ROUND((ABS(BM492-'Calculs T1a'!$S$7)/'Calculs T1a'!$S$7)*100,0),ROUND((ABS(BM492-$B492)/$B492)*100,0))), "No Prediction")</f>
        <v>0</v>
      </c>
      <c r="BP492" s="5">
        <f>IFERROR(IF(BO492=$B492,0,IF($B492=0,ROUND((ABS(BO492-'Calculs T1a'!$S$7)/'Calculs T1a'!$S$7)*100,0),ROUND((ABS(BO492-$B492)/$B492)*100,0))), "No Prediction")</f>
        <v>0</v>
      </c>
      <c r="BR492" s="5">
        <f>IFERROR(IF(BQ492=$B492,0,IF($B492=0,ROUND((ABS(BQ492-'Calculs T1a'!$S$7)/'Calculs T1a'!$S$7)*100,0),ROUND((ABS(BQ492-$B492)/$B492)*100,0))), "No Prediction")</f>
        <v>0</v>
      </c>
      <c r="BT492" s="5">
        <f>IFERROR(IF(BS492=$B492,0,IF($B492=0,ROUND((ABS(BS492-'Calculs T1a'!$S$7)/'Calculs T1a'!$S$7)*100,0),ROUND((ABS(BS492-$B492)/$B492)*100,0))), "No Prediction")</f>
        <v>0</v>
      </c>
      <c r="BV492" s="5">
        <f>IFERROR(IF(BU492=$B492,0,IF($B492=0,ROUND((ABS(BU492-'Calculs T1a'!$S$7)/'Calculs T1a'!$S$7)*100,0),ROUND((ABS(BU492-$B492)/$B492)*100,0))), "No Prediction")</f>
        <v>0</v>
      </c>
    </row>
    <row r="493" spans="4:74" x14ac:dyDescent="0.3">
      <c r="D493" s="5">
        <f>IFERROR(IF(C493=$B493,0,IF($B493=0,ROUND((ABS(C493-'Calculs T1a'!$S$7)/'Calculs T1a'!$S$7)*100,0),ROUND((ABS(C493-$B493)/$B493)*100,0))), "No Prediction")</f>
        <v>0</v>
      </c>
      <c r="F493" s="5">
        <f>IFERROR(IF(E493=$B493,0,IF($B493=0,ROUND((ABS(E493-'Calculs T1a'!$S$7)/'Calculs T1a'!$S$7)*100,0),ROUND((ABS(E493-$B493)/$B493)*100,0))), "No Prediction")</f>
        <v>0</v>
      </c>
      <c r="H493" s="5">
        <f>IFERROR(IF(G493=$B493,0,IF($B493=0,ROUND((ABS(G493-'Calculs T1a'!$S$7)/'Calculs T1a'!$S$7)*100,0),ROUND((ABS(G493-$B493)/$B493)*100,0))), "No Prediction")</f>
        <v>0</v>
      </c>
      <c r="J493" s="5">
        <f>IFERROR(IF(I493=$B493,0,IF($B493=0,ROUND((ABS(I493-'Calculs T1a'!$S$7)/'Calculs T1a'!$S$7)*100,0),ROUND((ABS(I493-$B493)/$B493)*100,0))), "No Prediction")</f>
        <v>0</v>
      </c>
      <c r="L493" s="5">
        <f>IFERROR(IF(K493=$B493,0,IF($B493=0,ROUND((ABS(K493-'Calculs T1a'!$S$7)/'Calculs T1a'!$S$7)*100,0),ROUND((ABS(K493-$B493)/$B493)*100,0))), "No Prediction")</f>
        <v>0</v>
      </c>
      <c r="N493" s="5">
        <f>IFERROR(IF(M493=$B493,0,IF($B493=0,ROUND((ABS(M493-'Calculs T1a'!$S$7)/'Calculs T1a'!$S$7)*100,0),ROUND((ABS(M493-$B493)/$B493)*100,0))), "No Prediction")</f>
        <v>0</v>
      </c>
      <c r="P493" s="5">
        <f>IFERROR(IF(O493=$B493,0,IF($B493=0,ROUND((ABS(O493-'Calculs T1a'!$S$7)/'Calculs T1a'!$S$7)*100,0),ROUND((ABS(O493-$B493)/$B493)*100,0))), "No Prediction")</f>
        <v>0</v>
      </c>
      <c r="R493" s="5">
        <f>IFERROR(IF(Q493=$B493,0,IF($B493=0,ROUND((ABS(Q493-'Calculs T1a'!$S$7)/'Calculs T1a'!$S$7)*100,0),ROUND((ABS(Q493-$B493)/$B493)*100,0))), "No Prediction")</f>
        <v>0</v>
      </c>
      <c r="T493" s="5">
        <f>IFERROR(IF(S493=$B493,0,IF($B493=0,ROUND((ABS(S493-'Calculs T1a'!$S$7)/'Calculs T1a'!$S$7)*100,0),ROUND((ABS(S493-$B493)/$B493)*100,0))), "No Prediction")</f>
        <v>0</v>
      </c>
      <c r="V493" s="5">
        <f>IFERROR(IF(U493=$B493,0,IF($B493=0,ROUND((ABS(U493-'Calculs T1a'!$S$7)/'Calculs T1a'!$S$7)*100,0),ROUND((ABS(U493-$B493)/$B493)*100,0))), "No Prediction")</f>
        <v>0</v>
      </c>
      <c r="X493" s="5">
        <f>IFERROR(IF(W493=$B493,0,IF($B493=0,ROUND((ABS(W493-'Calculs T1a'!$S$7)/'Calculs T1a'!$S$7)*100,0),ROUND((ABS(W493-$B493)/$B493)*100,0))), "No Prediction")</f>
        <v>0</v>
      </c>
      <c r="AC493" s="5">
        <f>IFERROR(IF(AB493=$B493,0,IF($B493=0,ROUND((ABS(AB493-'Calculs T1a'!$S$7)/'Calculs T1a'!$S$7)*100,0),ROUND((ABS(AB493-$B493)/$B493)*100,0))), "No Prediction")</f>
        <v>0</v>
      </c>
      <c r="AE493" s="5">
        <f>IFERROR(IF(AD493=$B493,0,IF($B493=0,ROUND((ABS(AD493-'Calculs T1a'!$S$7)/'Calculs T1a'!$S$7)*100,0),ROUND((ABS(AD493-$B493)/$B493)*100,0))), "No Prediction")</f>
        <v>0</v>
      </c>
      <c r="AG493" s="5">
        <f>IFERROR(IF(AF493=$B493,0,IF($B493=0,ROUND((ABS(AF493-'Calculs T1a'!$S$7)/'Calculs T1a'!$S$7)*100,0),ROUND((ABS(AF493-$B493)/$B493)*100,0))), "No Prediction")</f>
        <v>0</v>
      </c>
      <c r="AI493" s="5">
        <f>IFERROR(IF(AH493=$B493,0,IF($B493=0,ROUND((ABS(AH493-'Calculs T1a'!$S$7)/'Calculs T1a'!$S$7)*100,0),ROUND((ABS(AH493-$B493)/$B493)*100,0))), "No Prediction")</f>
        <v>0</v>
      </c>
      <c r="AK493" s="5">
        <f>IFERROR(IF(AJ493=$B493,0,IF($B493=0,ROUND((ABS(AJ493-'Calculs T1a'!$S$7)/'Calculs T1a'!$S$7)*100,0),ROUND((ABS(AJ493-$B493)/$B493)*100,0))), "No Prediction")</f>
        <v>0</v>
      </c>
      <c r="AM493" s="5">
        <f>IFERROR(IF(AL493=$B493,0,IF($B493=0,ROUND((ABS(AL493-'Calculs T1a'!$S$7)/'Calculs T1a'!$S$7)*100,0),ROUND((ABS(AL493-$B493)/$B493)*100,0))), "No Prediction")</f>
        <v>0</v>
      </c>
      <c r="AO493" s="5">
        <f>IFERROR(IF(AN493=$B493,0,IF($B493=0,ROUND((ABS(AN493-'Calculs T1a'!$S$7)/'Calculs T1a'!$S$7)*100,0),ROUND((ABS(AN493-$B493)/$B493)*100,0))), "No Prediction")</f>
        <v>0</v>
      </c>
      <c r="AQ493" s="5">
        <f>IFERROR(IF(AP493=$B493,0,IF($B493=0,ROUND((ABS(AP493-'Calculs T1a'!$S$7)/'Calculs T1a'!$S$7)*100,0),ROUND((ABS(AP493-$B493)/$B493)*100,0))), "No Prediction")</f>
        <v>0</v>
      </c>
      <c r="AS493" s="5">
        <f>IFERROR(IF(AR493=$B493,0,IF($B493=0,ROUND((ABS(AR493-'Calculs T1a'!$S$7)/'Calculs T1a'!$S$7)*100,0),ROUND((ABS(AR493-$B493)/$B493)*100,0))), "No Prediction")</f>
        <v>0</v>
      </c>
      <c r="AU493" s="5">
        <f>IFERROR(IF(AT493=$B493,0,IF($B493=0,ROUND((ABS(AT493-'Calculs T1a'!$S$7)/'Calculs T1a'!$S$7)*100,0),ROUND((ABS(AT493-$B493)/$B493)*100,0))), "No Prediction")</f>
        <v>0</v>
      </c>
      <c r="AW493" s="5">
        <f>IFERROR(IF(AV493=$B493,0,IF($B493=0,ROUND((ABS(AV493-'Calculs T1a'!$S$7)/'Calculs T1a'!$S$7)*100,0),ROUND((ABS(AV493-$B493)/$B493)*100,0))), "No Prediction")</f>
        <v>0</v>
      </c>
      <c r="BB493" s="5">
        <f>IFERROR(IF(BA493=$B493,0,IF($B493=0,ROUND((ABS(BA493-'Calculs T1a'!$S$7)/'Calculs T1a'!$S$7)*100,0),ROUND((ABS(BA493-$B493)/$B493)*100,0))), "No Prediction")</f>
        <v>0</v>
      </c>
      <c r="BD493" s="5">
        <f>IFERROR(IF(BC493=$B493,0,IF($B493=0,ROUND((ABS(BC493-'Calculs T1a'!$S$7)/'Calculs T1a'!$S$7)*100,0),ROUND((ABS(BC493-$B493)/$B493)*100,0))), "No Prediction")</f>
        <v>0</v>
      </c>
      <c r="BF493" s="5">
        <f>IFERROR(IF(BE493=$B493,0,IF($B493=0,ROUND((ABS(BE493-'Calculs T1a'!$S$7)/'Calculs T1a'!$S$7)*100,0),ROUND((ABS(BE493-$B493)/$B493)*100,0))), "No Prediction")</f>
        <v>0</v>
      </c>
      <c r="BH493" s="5">
        <f>IFERROR(IF(BG493=$B493,0,IF($B493=0,ROUND((ABS(BG493-'Calculs T1a'!$S$7)/'Calculs T1a'!$S$7)*100,0),ROUND((ABS(BG493-$B493)/$B493)*100,0))), "No Prediction")</f>
        <v>0</v>
      </c>
      <c r="BJ493" s="5">
        <f>IFERROR(IF(BI493=$B493,0,IF($B493=0,ROUND((ABS(BI493-'Calculs T1a'!$S$7)/'Calculs T1a'!$S$7)*100,0),ROUND((ABS(BI493-$B493)/$B493)*100,0))), "No Prediction")</f>
        <v>0</v>
      </c>
      <c r="BL493" s="5">
        <f>IFERROR(IF(BK493=$B493,0,IF($B493=0,ROUND((ABS(BK493-'Calculs T1a'!$S$7)/'Calculs T1a'!$S$7)*100,0),ROUND((ABS(BK493-$B493)/$B493)*100,0))), "No Prediction")</f>
        <v>0</v>
      </c>
      <c r="BN493" s="5">
        <f>IFERROR(IF(BM493=$B493,0,IF($B493=0,ROUND((ABS(BM493-'Calculs T1a'!$S$7)/'Calculs T1a'!$S$7)*100,0),ROUND((ABS(BM493-$B493)/$B493)*100,0))), "No Prediction")</f>
        <v>0</v>
      </c>
      <c r="BP493" s="5">
        <f>IFERROR(IF(BO493=$B493,0,IF($B493=0,ROUND((ABS(BO493-'Calculs T1a'!$S$7)/'Calculs T1a'!$S$7)*100,0),ROUND((ABS(BO493-$B493)/$B493)*100,0))), "No Prediction")</f>
        <v>0</v>
      </c>
      <c r="BR493" s="5">
        <f>IFERROR(IF(BQ493=$B493,0,IF($B493=0,ROUND((ABS(BQ493-'Calculs T1a'!$S$7)/'Calculs T1a'!$S$7)*100,0),ROUND((ABS(BQ493-$B493)/$B493)*100,0))), "No Prediction")</f>
        <v>0</v>
      </c>
      <c r="BT493" s="5">
        <f>IFERROR(IF(BS493=$B493,0,IF($B493=0,ROUND((ABS(BS493-'Calculs T1a'!$S$7)/'Calculs T1a'!$S$7)*100,0),ROUND((ABS(BS493-$B493)/$B493)*100,0))), "No Prediction")</f>
        <v>0</v>
      </c>
      <c r="BV493" s="5">
        <f>IFERROR(IF(BU493=$B493,0,IF($B493=0,ROUND((ABS(BU493-'Calculs T1a'!$S$7)/'Calculs T1a'!$S$7)*100,0),ROUND((ABS(BU493-$B493)/$B493)*100,0))), "No Prediction")</f>
        <v>0</v>
      </c>
    </row>
    <row r="494" spans="4:74" x14ac:dyDescent="0.3">
      <c r="D494" s="5">
        <f>IFERROR(IF(C494=$B494,0,IF($B494=0,ROUND((ABS(C494-'Calculs T1a'!$S$7)/'Calculs T1a'!$S$7)*100,0),ROUND((ABS(C494-$B494)/$B494)*100,0))), "No Prediction")</f>
        <v>0</v>
      </c>
      <c r="F494" s="5">
        <f>IFERROR(IF(E494=$B494,0,IF($B494=0,ROUND((ABS(E494-'Calculs T1a'!$S$7)/'Calculs T1a'!$S$7)*100,0),ROUND((ABS(E494-$B494)/$B494)*100,0))), "No Prediction")</f>
        <v>0</v>
      </c>
      <c r="H494" s="5">
        <f>IFERROR(IF(G494=$B494,0,IF($B494=0,ROUND((ABS(G494-'Calculs T1a'!$S$7)/'Calculs T1a'!$S$7)*100,0),ROUND((ABS(G494-$B494)/$B494)*100,0))), "No Prediction")</f>
        <v>0</v>
      </c>
      <c r="J494" s="5">
        <f>IFERROR(IF(I494=$B494,0,IF($B494=0,ROUND((ABS(I494-'Calculs T1a'!$S$7)/'Calculs T1a'!$S$7)*100,0),ROUND((ABS(I494-$B494)/$B494)*100,0))), "No Prediction")</f>
        <v>0</v>
      </c>
      <c r="L494" s="5">
        <f>IFERROR(IF(K494=$B494,0,IF($B494=0,ROUND((ABS(K494-'Calculs T1a'!$S$7)/'Calculs T1a'!$S$7)*100,0),ROUND((ABS(K494-$B494)/$B494)*100,0))), "No Prediction")</f>
        <v>0</v>
      </c>
      <c r="N494" s="5">
        <f>IFERROR(IF(M494=$B494,0,IF($B494=0,ROUND((ABS(M494-'Calculs T1a'!$S$7)/'Calculs T1a'!$S$7)*100,0),ROUND((ABS(M494-$B494)/$B494)*100,0))), "No Prediction")</f>
        <v>0</v>
      </c>
      <c r="P494" s="5">
        <f>IFERROR(IF(O494=$B494,0,IF($B494=0,ROUND((ABS(O494-'Calculs T1a'!$S$7)/'Calculs T1a'!$S$7)*100,0),ROUND((ABS(O494-$B494)/$B494)*100,0))), "No Prediction")</f>
        <v>0</v>
      </c>
      <c r="R494" s="5">
        <f>IFERROR(IF(Q494=$B494,0,IF($B494=0,ROUND((ABS(Q494-'Calculs T1a'!$S$7)/'Calculs T1a'!$S$7)*100,0),ROUND((ABS(Q494-$B494)/$B494)*100,0))), "No Prediction")</f>
        <v>0</v>
      </c>
      <c r="T494" s="5">
        <f>IFERROR(IF(S494=$B494,0,IF($B494=0,ROUND((ABS(S494-'Calculs T1a'!$S$7)/'Calculs T1a'!$S$7)*100,0),ROUND((ABS(S494-$B494)/$B494)*100,0))), "No Prediction")</f>
        <v>0</v>
      </c>
      <c r="V494" s="5">
        <f>IFERROR(IF(U494=$B494,0,IF($B494=0,ROUND((ABS(U494-'Calculs T1a'!$S$7)/'Calculs T1a'!$S$7)*100,0),ROUND((ABS(U494-$B494)/$B494)*100,0))), "No Prediction")</f>
        <v>0</v>
      </c>
      <c r="X494" s="5">
        <f>IFERROR(IF(W494=$B494,0,IF($B494=0,ROUND((ABS(W494-'Calculs T1a'!$S$7)/'Calculs T1a'!$S$7)*100,0),ROUND((ABS(W494-$B494)/$B494)*100,0))), "No Prediction")</f>
        <v>0</v>
      </c>
      <c r="AC494" s="5">
        <f>IFERROR(IF(AB494=$B494,0,IF($B494=0,ROUND((ABS(AB494-'Calculs T1a'!$S$7)/'Calculs T1a'!$S$7)*100,0),ROUND((ABS(AB494-$B494)/$B494)*100,0))), "No Prediction")</f>
        <v>0</v>
      </c>
      <c r="AE494" s="5">
        <f>IFERROR(IF(AD494=$B494,0,IF($B494=0,ROUND((ABS(AD494-'Calculs T1a'!$S$7)/'Calculs T1a'!$S$7)*100,0),ROUND((ABS(AD494-$B494)/$B494)*100,0))), "No Prediction")</f>
        <v>0</v>
      </c>
      <c r="AG494" s="5">
        <f>IFERROR(IF(AF494=$B494,0,IF($B494=0,ROUND((ABS(AF494-'Calculs T1a'!$S$7)/'Calculs T1a'!$S$7)*100,0),ROUND((ABS(AF494-$B494)/$B494)*100,0))), "No Prediction")</f>
        <v>0</v>
      </c>
      <c r="AI494" s="5">
        <f>IFERROR(IF(AH494=$B494,0,IF($B494=0,ROUND((ABS(AH494-'Calculs T1a'!$S$7)/'Calculs T1a'!$S$7)*100,0),ROUND((ABS(AH494-$B494)/$B494)*100,0))), "No Prediction")</f>
        <v>0</v>
      </c>
      <c r="AK494" s="5">
        <f>IFERROR(IF(AJ494=$B494,0,IF($B494=0,ROUND((ABS(AJ494-'Calculs T1a'!$S$7)/'Calculs T1a'!$S$7)*100,0),ROUND((ABS(AJ494-$B494)/$B494)*100,0))), "No Prediction")</f>
        <v>0</v>
      </c>
      <c r="AM494" s="5">
        <f>IFERROR(IF(AL494=$B494,0,IF($B494=0,ROUND((ABS(AL494-'Calculs T1a'!$S$7)/'Calculs T1a'!$S$7)*100,0),ROUND((ABS(AL494-$B494)/$B494)*100,0))), "No Prediction")</f>
        <v>0</v>
      </c>
      <c r="AO494" s="5">
        <f>IFERROR(IF(AN494=$B494,0,IF($B494=0,ROUND((ABS(AN494-'Calculs T1a'!$S$7)/'Calculs T1a'!$S$7)*100,0),ROUND((ABS(AN494-$B494)/$B494)*100,0))), "No Prediction")</f>
        <v>0</v>
      </c>
      <c r="AQ494" s="5">
        <f>IFERROR(IF(AP494=$B494,0,IF($B494=0,ROUND((ABS(AP494-'Calculs T1a'!$S$7)/'Calculs T1a'!$S$7)*100,0),ROUND((ABS(AP494-$B494)/$B494)*100,0))), "No Prediction")</f>
        <v>0</v>
      </c>
      <c r="AS494" s="5">
        <f>IFERROR(IF(AR494=$B494,0,IF($B494=0,ROUND((ABS(AR494-'Calculs T1a'!$S$7)/'Calculs T1a'!$S$7)*100,0),ROUND((ABS(AR494-$B494)/$B494)*100,0))), "No Prediction")</f>
        <v>0</v>
      </c>
      <c r="AU494" s="5">
        <f>IFERROR(IF(AT494=$B494,0,IF($B494=0,ROUND((ABS(AT494-'Calculs T1a'!$S$7)/'Calculs T1a'!$S$7)*100,0),ROUND((ABS(AT494-$B494)/$B494)*100,0))), "No Prediction")</f>
        <v>0</v>
      </c>
      <c r="AW494" s="5">
        <f>IFERROR(IF(AV494=$B494,0,IF($B494=0,ROUND((ABS(AV494-'Calculs T1a'!$S$7)/'Calculs T1a'!$S$7)*100,0),ROUND((ABS(AV494-$B494)/$B494)*100,0))), "No Prediction")</f>
        <v>0</v>
      </c>
      <c r="BB494" s="5">
        <f>IFERROR(IF(BA494=$B494,0,IF($B494=0,ROUND((ABS(BA494-'Calculs T1a'!$S$7)/'Calculs T1a'!$S$7)*100,0),ROUND((ABS(BA494-$B494)/$B494)*100,0))), "No Prediction")</f>
        <v>0</v>
      </c>
      <c r="BD494" s="5">
        <f>IFERROR(IF(BC494=$B494,0,IF($B494=0,ROUND((ABS(BC494-'Calculs T1a'!$S$7)/'Calculs T1a'!$S$7)*100,0),ROUND((ABS(BC494-$B494)/$B494)*100,0))), "No Prediction")</f>
        <v>0</v>
      </c>
      <c r="BF494" s="5">
        <f>IFERROR(IF(BE494=$B494,0,IF($B494=0,ROUND((ABS(BE494-'Calculs T1a'!$S$7)/'Calculs T1a'!$S$7)*100,0),ROUND((ABS(BE494-$B494)/$B494)*100,0))), "No Prediction")</f>
        <v>0</v>
      </c>
      <c r="BH494" s="5">
        <f>IFERROR(IF(BG494=$B494,0,IF($B494=0,ROUND((ABS(BG494-'Calculs T1a'!$S$7)/'Calculs T1a'!$S$7)*100,0),ROUND((ABS(BG494-$B494)/$B494)*100,0))), "No Prediction")</f>
        <v>0</v>
      </c>
      <c r="BJ494" s="5">
        <f>IFERROR(IF(BI494=$B494,0,IF($B494=0,ROUND((ABS(BI494-'Calculs T1a'!$S$7)/'Calculs T1a'!$S$7)*100,0),ROUND((ABS(BI494-$B494)/$B494)*100,0))), "No Prediction")</f>
        <v>0</v>
      </c>
      <c r="BL494" s="5">
        <f>IFERROR(IF(BK494=$B494,0,IF($B494=0,ROUND((ABS(BK494-'Calculs T1a'!$S$7)/'Calculs T1a'!$S$7)*100,0),ROUND((ABS(BK494-$B494)/$B494)*100,0))), "No Prediction")</f>
        <v>0</v>
      </c>
      <c r="BN494" s="5">
        <f>IFERROR(IF(BM494=$B494,0,IF($B494=0,ROUND((ABS(BM494-'Calculs T1a'!$S$7)/'Calculs T1a'!$S$7)*100,0),ROUND((ABS(BM494-$B494)/$B494)*100,0))), "No Prediction")</f>
        <v>0</v>
      </c>
      <c r="BP494" s="5">
        <f>IFERROR(IF(BO494=$B494,0,IF($B494=0,ROUND((ABS(BO494-'Calculs T1a'!$S$7)/'Calculs T1a'!$S$7)*100,0),ROUND((ABS(BO494-$B494)/$B494)*100,0))), "No Prediction")</f>
        <v>0</v>
      </c>
      <c r="BR494" s="5">
        <f>IFERROR(IF(BQ494=$B494,0,IF($B494=0,ROUND((ABS(BQ494-'Calculs T1a'!$S$7)/'Calculs T1a'!$S$7)*100,0),ROUND((ABS(BQ494-$B494)/$B494)*100,0))), "No Prediction")</f>
        <v>0</v>
      </c>
      <c r="BT494" s="5">
        <f>IFERROR(IF(BS494=$B494,0,IF($B494=0,ROUND((ABS(BS494-'Calculs T1a'!$S$7)/'Calculs T1a'!$S$7)*100,0),ROUND((ABS(BS494-$B494)/$B494)*100,0))), "No Prediction")</f>
        <v>0</v>
      </c>
      <c r="BV494" s="5">
        <f>IFERROR(IF(BU494=$B494,0,IF($B494=0,ROUND((ABS(BU494-'Calculs T1a'!$S$7)/'Calculs T1a'!$S$7)*100,0),ROUND((ABS(BU494-$B494)/$B494)*100,0))), "No Prediction")</f>
        <v>0</v>
      </c>
    </row>
    <row r="495" spans="4:74" x14ac:dyDescent="0.3">
      <c r="D495" s="5">
        <f>IFERROR(IF(C495=$B495,0,IF($B495=0,ROUND((ABS(C495-'Calculs T1a'!$S$7)/'Calculs T1a'!$S$7)*100,0),ROUND((ABS(C495-$B495)/$B495)*100,0))), "No Prediction")</f>
        <v>0</v>
      </c>
      <c r="F495" s="5">
        <f>IFERROR(IF(E495=$B495,0,IF($B495=0,ROUND((ABS(E495-'Calculs T1a'!$S$7)/'Calculs T1a'!$S$7)*100,0),ROUND((ABS(E495-$B495)/$B495)*100,0))), "No Prediction")</f>
        <v>0</v>
      </c>
      <c r="H495" s="5">
        <f>IFERROR(IF(G495=$B495,0,IF($B495=0,ROUND((ABS(G495-'Calculs T1a'!$S$7)/'Calculs T1a'!$S$7)*100,0),ROUND((ABS(G495-$B495)/$B495)*100,0))), "No Prediction")</f>
        <v>0</v>
      </c>
      <c r="J495" s="5">
        <f>IFERROR(IF(I495=$B495,0,IF($B495=0,ROUND((ABS(I495-'Calculs T1a'!$S$7)/'Calculs T1a'!$S$7)*100,0),ROUND((ABS(I495-$B495)/$B495)*100,0))), "No Prediction")</f>
        <v>0</v>
      </c>
      <c r="L495" s="5">
        <f>IFERROR(IF(K495=$B495,0,IF($B495=0,ROUND((ABS(K495-'Calculs T1a'!$S$7)/'Calculs T1a'!$S$7)*100,0),ROUND((ABS(K495-$B495)/$B495)*100,0))), "No Prediction")</f>
        <v>0</v>
      </c>
      <c r="N495" s="5">
        <f>IFERROR(IF(M495=$B495,0,IF($B495=0,ROUND((ABS(M495-'Calculs T1a'!$S$7)/'Calculs T1a'!$S$7)*100,0),ROUND((ABS(M495-$B495)/$B495)*100,0))), "No Prediction")</f>
        <v>0</v>
      </c>
      <c r="P495" s="5">
        <f>IFERROR(IF(O495=$B495,0,IF($B495=0,ROUND((ABS(O495-'Calculs T1a'!$S$7)/'Calculs T1a'!$S$7)*100,0),ROUND((ABS(O495-$B495)/$B495)*100,0))), "No Prediction")</f>
        <v>0</v>
      </c>
      <c r="R495" s="5">
        <f>IFERROR(IF(Q495=$B495,0,IF($B495=0,ROUND((ABS(Q495-'Calculs T1a'!$S$7)/'Calculs T1a'!$S$7)*100,0),ROUND((ABS(Q495-$B495)/$B495)*100,0))), "No Prediction")</f>
        <v>0</v>
      </c>
      <c r="T495" s="5">
        <f>IFERROR(IF(S495=$B495,0,IF($B495=0,ROUND((ABS(S495-'Calculs T1a'!$S$7)/'Calculs T1a'!$S$7)*100,0),ROUND((ABS(S495-$B495)/$B495)*100,0))), "No Prediction")</f>
        <v>0</v>
      </c>
      <c r="V495" s="5">
        <f>IFERROR(IF(U495=$B495,0,IF($B495=0,ROUND((ABS(U495-'Calculs T1a'!$S$7)/'Calculs T1a'!$S$7)*100,0),ROUND((ABS(U495-$B495)/$B495)*100,0))), "No Prediction")</f>
        <v>0</v>
      </c>
      <c r="X495" s="5">
        <f>IFERROR(IF(W495=$B495,0,IF($B495=0,ROUND((ABS(W495-'Calculs T1a'!$S$7)/'Calculs T1a'!$S$7)*100,0),ROUND((ABS(W495-$B495)/$B495)*100,0))), "No Prediction")</f>
        <v>0</v>
      </c>
      <c r="AC495" s="5">
        <f>IFERROR(IF(AB495=$B495,0,IF($B495=0,ROUND((ABS(AB495-'Calculs T1a'!$S$7)/'Calculs T1a'!$S$7)*100,0),ROUND((ABS(AB495-$B495)/$B495)*100,0))), "No Prediction")</f>
        <v>0</v>
      </c>
      <c r="AE495" s="5">
        <f>IFERROR(IF(AD495=$B495,0,IF($B495=0,ROUND((ABS(AD495-'Calculs T1a'!$S$7)/'Calculs T1a'!$S$7)*100,0),ROUND((ABS(AD495-$B495)/$B495)*100,0))), "No Prediction")</f>
        <v>0</v>
      </c>
      <c r="AG495" s="5">
        <f>IFERROR(IF(AF495=$B495,0,IF($B495=0,ROUND((ABS(AF495-'Calculs T1a'!$S$7)/'Calculs T1a'!$S$7)*100,0),ROUND((ABS(AF495-$B495)/$B495)*100,0))), "No Prediction")</f>
        <v>0</v>
      </c>
      <c r="AI495" s="5">
        <f>IFERROR(IF(AH495=$B495,0,IF($B495=0,ROUND((ABS(AH495-'Calculs T1a'!$S$7)/'Calculs T1a'!$S$7)*100,0),ROUND((ABS(AH495-$B495)/$B495)*100,0))), "No Prediction")</f>
        <v>0</v>
      </c>
      <c r="AK495" s="5">
        <f>IFERROR(IF(AJ495=$B495,0,IF($B495=0,ROUND((ABS(AJ495-'Calculs T1a'!$S$7)/'Calculs T1a'!$S$7)*100,0),ROUND((ABS(AJ495-$B495)/$B495)*100,0))), "No Prediction")</f>
        <v>0</v>
      </c>
      <c r="AM495" s="5">
        <f>IFERROR(IF(AL495=$B495,0,IF($B495=0,ROUND((ABS(AL495-'Calculs T1a'!$S$7)/'Calculs T1a'!$S$7)*100,0),ROUND((ABS(AL495-$B495)/$B495)*100,0))), "No Prediction")</f>
        <v>0</v>
      </c>
      <c r="AO495" s="5">
        <f>IFERROR(IF(AN495=$B495,0,IF($B495=0,ROUND((ABS(AN495-'Calculs T1a'!$S$7)/'Calculs T1a'!$S$7)*100,0),ROUND((ABS(AN495-$B495)/$B495)*100,0))), "No Prediction")</f>
        <v>0</v>
      </c>
      <c r="AQ495" s="5">
        <f>IFERROR(IF(AP495=$B495,0,IF($B495=0,ROUND((ABS(AP495-'Calculs T1a'!$S$7)/'Calculs T1a'!$S$7)*100,0),ROUND((ABS(AP495-$B495)/$B495)*100,0))), "No Prediction")</f>
        <v>0</v>
      </c>
      <c r="AS495" s="5">
        <f>IFERROR(IF(AR495=$B495,0,IF($B495=0,ROUND((ABS(AR495-'Calculs T1a'!$S$7)/'Calculs T1a'!$S$7)*100,0),ROUND((ABS(AR495-$B495)/$B495)*100,0))), "No Prediction")</f>
        <v>0</v>
      </c>
      <c r="AU495" s="5">
        <f>IFERROR(IF(AT495=$B495,0,IF($B495=0,ROUND((ABS(AT495-'Calculs T1a'!$S$7)/'Calculs T1a'!$S$7)*100,0),ROUND((ABS(AT495-$B495)/$B495)*100,0))), "No Prediction")</f>
        <v>0</v>
      </c>
      <c r="AW495" s="5">
        <f>IFERROR(IF(AV495=$B495,0,IF($B495=0,ROUND((ABS(AV495-'Calculs T1a'!$S$7)/'Calculs T1a'!$S$7)*100,0),ROUND((ABS(AV495-$B495)/$B495)*100,0))), "No Prediction")</f>
        <v>0</v>
      </c>
      <c r="BB495" s="5">
        <f>IFERROR(IF(BA495=$B495,0,IF($B495=0,ROUND((ABS(BA495-'Calculs T1a'!$S$7)/'Calculs T1a'!$S$7)*100,0),ROUND((ABS(BA495-$B495)/$B495)*100,0))), "No Prediction")</f>
        <v>0</v>
      </c>
      <c r="BD495" s="5">
        <f>IFERROR(IF(BC495=$B495,0,IF($B495=0,ROUND((ABS(BC495-'Calculs T1a'!$S$7)/'Calculs T1a'!$S$7)*100,0),ROUND((ABS(BC495-$B495)/$B495)*100,0))), "No Prediction")</f>
        <v>0</v>
      </c>
      <c r="BF495" s="5">
        <f>IFERROR(IF(BE495=$B495,0,IF($B495=0,ROUND((ABS(BE495-'Calculs T1a'!$S$7)/'Calculs T1a'!$S$7)*100,0),ROUND((ABS(BE495-$B495)/$B495)*100,0))), "No Prediction")</f>
        <v>0</v>
      </c>
      <c r="BH495" s="5">
        <f>IFERROR(IF(BG495=$B495,0,IF($B495=0,ROUND((ABS(BG495-'Calculs T1a'!$S$7)/'Calculs T1a'!$S$7)*100,0),ROUND((ABS(BG495-$B495)/$B495)*100,0))), "No Prediction")</f>
        <v>0</v>
      </c>
      <c r="BJ495" s="5">
        <f>IFERROR(IF(BI495=$B495,0,IF($B495=0,ROUND((ABS(BI495-'Calculs T1a'!$S$7)/'Calculs T1a'!$S$7)*100,0),ROUND((ABS(BI495-$B495)/$B495)*100,0))), "No Prediction")</f>
        <v>0</v>
      </c>
      <c r="BL495" s="5">
        <f>IFERROR(IF(BK495=$B495,0,IF($B495=0,ROUND((ABS(BK495-'Calculs T1a'!$S$7)/'Calculs T1a'!$S$7)*100,0),ROUND((ABS(BK495-$B495)/$B495)*100,0))), "No Prediction")</f>
        <v>0</v>
      </c>
      <c r="BN495" s="5">
        <f>IFERROR(IF(BM495=$B495,0,IF($B495=0,ROUND((ABS(BM495-'Calculs T1a'!$S$7)/'Calculs T1a'!$S$7)*100,0),ROUND((ABS(BM495-$B495)/$B495)*100,0))), "No Prediction")</f>
        <v>0</v>
      </c>
      <c r="BP495" s="5">
        <f>IFERROR(IF(BO495=$B495,0,IF($B495=0,ROUND((ABS(BO495-'Calculs T1a'!$S$7)/'Calculs T1a'!$S$7)*100,0),ROUND((ABS(BO495-$B495)/$B495)*100,0))), "No Prediction")</f>
        <v>0</v>
      </c>
      <c r="BR495" s="5">
        <f>IFERROR(IF(BQ495=$B495,0,IF($B495=0,ROUND((ABS(BQ495-'Calculs T1a'!$S$7)/'Calculs T1a'!$S$7)*100,0),ROUND((ABS(BQ495-$B495)/$B495)*100,0))), "No Prediction")</f>
        <v>0</v>
      </c>
      <c r="BT495" s="5">
        <f>IFERROR(IF(BS495=$B495,0,IF($B495=0,ROUND((ABS(BS495-'Calculs T1a'!$S$7)/'Calculs T1a'!$S$7)*100,0),ROUND((ABS(BS495-$B495)/$B495)*100,0))), "No Prediction")</f>
        <v>0</v>
      </c>
      <c r="BV495" s="5">
        <f>IFERROR(IF(BU495=$B495,0,IF($B495=0,ROUND((ABS(BU495-'Calculs T1a'!$S$7)/'Calculs T1a'!$S$7)*100,0),ROUND((ABS(BU495-$B495)/$B495)*100,0))), "No Prediction")</f>
        <v>0</v>
      </c>
    </row>
    <row r="496" spans="4:74" x14ac:dyDescent="0.3">
      <c r="D496" s="5">
        <f>IFERROR(IF(C496=$B496,0,IF($B496=0,ROUND((ABS(C496-'Calculs T1a'!$S$7)/'Calculs T1a'!$S$7)*100,0),ROUND((ABS(C496-$B496)/$B496)*100,0))), "No Prediction")</f>
        <v>0</v>
      </c>
      <c r="F496" s="5">
        <f>IFERROR(IF(E496=$B496,0,IF($B496=0,ROUND((ABS(E496-'Calculs T1a'!$S$7)/'Calculs T1a'!$S$7)*100,0),ROUND((ABS(E496-$B496)/$B496)*100,0))), "No Prediction")</f>
        <v>0</v>
      </c>
      <c r="H496" s="5">
        <f>IFERROR(IF(G496=$B496,0,IF($B496=0,ROUND((ABS(G496-'Calculs T1a'!$S$7)/'Calculs T1a'!$S$7)*100,0),ROUND((ABS(G496-$B496)/$B496)*100,0))), "No Prediction")</f>
        <v>0</v>
      </c>
      <c r="J496" s="5">
        <f>IFERROR(IF(I496=$B496,0,IF($B496=0,ROUND((ABS(I496-'Calculs T1a'!$S$7)/'Calculs T1a'!$S$7)*100,0),ROUND((ABS(I496-$B496)/$B496)*100,0))), "No Prediction")</f>
        <v>0</v>
      </c>
      <c r="L496" s="5">
        <f>IFERROR(IF(K496=$B496,0,IF($B496=0,ROUND((ABS(K496-'Calculs T1a'!$S$7)/'Calculs T1a'!$S$7)*100,0),ROUND((ABS(K496-$B496)/$B496)*100,0))), "No Prediction")</f>
        <v>0</v>
      </c>
      <c r="N496" s="5">
        <f>IFERROR(IF(M496=$B496,0,IF($B496=0,ROUND((ABS(M496-'Calculs T1a'!$S$7)/'Calculs T1a'!$S$7)*100,0),ROUND((ABS(M496-$B496)/$B496)*100,0))), "No Prediction")</f>
        <v>0</v>
      </c>
      <c r="P496" s="5">
        <f>IFERROR(IF(O496=$B496,0,IF($B496=0,ROUND((ABS(O496-'Calculs T1a'!$S$7)/'Calculs T1a'!$S$7)*100,0),ROUND((ABS(O496-$B496)/$B496)*100,0))), "No Prediction")</f>
        <v>0</v>
      </c>
      <c r="R496" s="5">
        <f>IFERROR(IF(Q496=$B496,0,IF($B496=0,ROUND((ABS(Q496-'Calculs T1a'!$S$7)/'Calculs T1a'!$S$7)*100,0),ROUND((ABS(Q496-$B496)/$B496)*100,0))), "No Prediction")</f>
        <v>0</v>
      </c>
      <c r="T496" s="5">
        <f>IFERROR(IF(S496=$B496,0,IF($B496=0,ROUND((ABS(S496-'Calculs T1a'!$S$7)/'Calculs T1a'!$S$7)*100,0),ROUND((ABS(S496-$B496)/$B496)*100,0))), "No Prediction")</f>
        <v>0</v>
      </c>
      <c r="V496" s="5">
        <f>IFERROR(IF(U496=$B496,0,IF($B496=0,ROUND((ABS(U496-'Calculs T1a'!$S$7)/'Calculs T1a'!$S$7)*100,0),ROUND((ABS(U496-$B496)/$B496)*100,0))), "No Prediction")</f>
        <v>0</v>
      </c>
      <c r="X496" s="5">
        <f>IFERROR(IF(W496=$B496,0,IF($B496=0,ROUND((ABS(W496-'Calculs T1a'!$S$7)/'Calculs T1a'!$S$7)*100,0),ROUND((ABS(W496-$B496)/$B496)*100,0))), "No Prediction")</f>
        <v>0</v>
      </c>
      <c r="AC496" s="5">
        <f>IFERROR(IF(AB496=$B496,0,IF($B496=0,ROUND((ABS(AB496-'Calculs T1a'!$S$7)/'Calculs T1a'!$S$7)*100,0),ROUND((ABS(AB496-$B496)/$B496)*100,0))), "No Prediction")</f>
        <v>0</v>
      </c>
      <c r="AE496" s="5">
        <f>IFERROR(IF(AD496=$B496,0,IF($B496=0,ROUND((ABS(AD496-'Calculs T1a'!$S$7)/'Calculs T1a'!$S$7)*100,0),ROUND((ABS(AD496-$B496)/$B496)*100,0))), "No Prediction")</f>
        <v>0</v>
      </c>
      <c r="AG496" s="5">
        <f>IFERROR(IF(AF496=$B496,0,IF($B496=0,ROUND((ABS(AF496-'Calculs T1a'!$S$7)/'Calculs T1a'!$S$7)*100,0),ROUND((ABS(AF496-$B496)/$B496)*100,0))), "No Prediction")</f>
        <v>0</v>
      </c>
      <c r="AI496" s="5">
        <f>IFERROR(IF(AH496=$B496,0,IF($B496=0,ROUND((ABS(AH496-'Calculs T1a'!$S$7)/'Calculs T1a'!$S$7)*100,0),ROUND((ABS(AH496-$B496)/$B496)*100,0))), "No Prediction")</f>
        <v>0</v>
      </c>
      <c r="AK496" s="5">
        <f>IFERROR(IF(AJ496=$B496,0,IF($B496=0,ROUND((ABS(AJ496-'Calculs T1a'!$S$7)/'Calculs T1a'!$S$7)*100,0),ROUND((ABS(AJ496-$B496)/$B496)*100,0))), "No Prediction")</f>
        <v>0</v>
      </c>
      <c r="AM496" s="5">
        <f>IFERROR(IF(AL496=$B496,0,IF($B496=0,ROUND((ABS(AL496-'Calculs T1a'!$S$7)/'Calculs T1a'!$S$7)*100,0),ROUND((ABS(AL496-$B496)/$B496)*100,0))), "No Prediction")</f>
        <v>0</v>
      </c>
      <c r="AO496" s="5">
        <f>IFERROR(IF(AN496=$B496,0,IF($B496=0,ROUND((ABS(AN496-'Calculs T1a'!$S$7)/'Calculs T1a'!$S$7)*100,0),ROUND((ABS(AN496-$B496)/$B496)*100,0))), "No Prediction")</f>
        <v>0</v>
      </c>
      <c r="AQ496" s="5">
        <f>IFERROR(IF(AP496=$B496,0,IF($B496=0,ROUND((ABS(AP496-'Calculs T1a'!$S$7)/'Calculs T1a'!$S$7)*100,0),ROUND((ABS(AP496-$B496)/$B496)*100,0))), "No Prediction")</f>
        <v>0</v>
      </c>
      <c r="AS496" s="5">
        <f>IFERROR(IF(AR496=$B496,0,IF($B496=0,ROUND((ABS(AR496-'Calculs T1a'!$S$7)/'Calculs T1a'!$S$7)*100,0),ROUND((ABS(AR496-$B496)/$B496)*100,0))), "No Prediction")</f>
        <v>0</v>
      </c>
      <c r="AU496" s="5">
        <f>IFERROR(IF(AT496=$B496,0,IF($B496=0,ROUND((ABS(AT496-'Calculs T1a'!$S$7)/'Calculs T1a'!$S$7)*100,0),ROUND((ABS(AT496-$B496)/$B496)*100,0))), "No Prediction")</f>
        <v>0</v>
      </c>
      <c r="AW496" s="5">
        <f>IFERROR(IF(AV496=$B496,0,IF($B496=0,ROUND((ABS(AV496-'Calculs T1a'!$S$7)/'Calculs T1a'!$S$7)*100,0),ROUND((ABS(AV496-$B496)/$B496)*100,0))), "No Prediction")</f>
        <v>0</v>
      </c>
      <c r="BB496" s="5">
        <f>IFERROR(IF(BA496=$B496,0,IF($B496=0,ROUND((ABS(BA496-'Calculs T1a'!$S$7)/'Calculs T1a'!$S$7)*100,0),ROUND((ABS(BA496-$B496)/$B496)*100,0))), "No Prediction")</f>
        <v>0</v>
      </c>
      <c r="BD496" s="5">
        <f>IFERROR(IF(BC496=$B496,0,IF($B496=0,ROUND((ABS(BC496-'Calculs T1a'!$S$7)/'Calculs T1a'!$S$7)*100,0),ROUND((ABS(BC496-$B496)/$B496)*100,0))), "No Prediction")</f>
        <v>0</v>
      </c>
      <c r="BF496" s="5">
        <f>IFERROR(IF(BE496=$B496,0,IF($B496=0,ROUND((ABS(BE496-'Calculs T1a'!$S$7)/'Calculs T1a'!$S$7)*100,0),ROUND((ABS(BE496-$B496)/$B496)*100,0))), "No Prediction")</f>
        <v>0</v>
      </c>
      <c r="BH496" s="5">
        <f>IFERROR(IF(BG496=$B496,0,IF($B496=0,ROUND((ABS(BG496-'Calculs T1a'!$S$7)/'Calculs T1a'!$S$7)*100,0),ROUND((ABS(BG496-$B496)/$B496)*100,0))), "No Prediction")</f>
        <v>0</v>
      </c>
      <c r="BJ496" s="5">
        <f>IFERROR(IF(BI496=$B496,0,IF($B496=0,ROUND((ABS(BI496-'Calculs T1a'!$S$7)/'Calculs T1a'!$S$7)*100,0),ROUND((ABS(BI496-$B496)/$B496)*100,0))), "No Prediction")</f>
        <v>0</v>
      </c>
      <c r="BL496" s="5">
        <f>IFERROR(IF(BK496=$B496,0,IF($B496=0,ROUND((ABS(BK496-'Calculs T1a'!$S$7)/'Calculs T1a'!$S$7)*100,0),ROUND((ABS(BK496-$B496)/$B496)*100,0))), "No Prediction")</f>
        <v>0</v>
      </c>
      <c r="BN496" s="5">
        <f>IFERROR(IF(BM496=$B496,0,IF($B496=0,ROUND((ABS(BM496-'Calculs T1a'!$S$7)/'Calculs T1a'!$S$7)*100,0),ROUND((ABS(BM496-$B496)/$B496)*100,0))), "No Prediction")</f>
        <v>0</v>
      </c>
      <c r="BP496" s="5">
        <f>IFERROR(IF(BO496=$B496,0,IF($B496=0,ROUND((ABS(BO496-'Calculs T1a'!$S$7)/'Calculs T1a'!$S$7)*100,0),ROUND((ABS(BO496-$B496)/$B496)*100,0))), "No Prediction")</f>
        <v>0</v>
      </c>
      <c r="BR496" s="5">
        <f>IFERROR(IF(BQ496=$B496,0,IF($B496=0,ROUND((ABS(BQ496-'Calculs T1a'!$S$7)/'Calculs T1a'!$S$7)*100,0),ROUND((ABS(BQ496-$B496)/$B496)*100,0))), "No Prediction")</f>
        <v>0</v>
      </c>
      <c r="BT496" s="5">
        <f>IFERROR(IF(BS496=$B496,0,IF($B496=0,ROUND((ABS(BS496-'Calculs T1a'!$S$7)/'Calculs T1a'!$S$7)*100,0),ROUND((ABS(BS496-$B496)/$B496)*100,0))), "No Prediction")</f>
        <v>0</v>
      </c>
      <c r="BV496" s="5">
        <f>IFERROR(IF(BU496=$B496,0,IF($B496=0,ROUND((ABS(BU496-'Calculs T1a'!$S$7)/'Calculs T1a'!$S$7)*100,0),ROUND((ABS(BU496-$B496)/$B496)*100,0))), "No Prediction")</f>
        <v>0</v>
      </c>
    </row>
    <row r="497" spans="4:74" x14ac:dyDescent="0.3">
      <c r="D497" s="5">
        <f>IFERROR(IF(C497=$B497,0,IF($B497=0,ROUND((ABS(C497-'Calculs T1a'!$S$7)/'Calculs T1a'!$S$7)*100,0),ROUND((ABS(C497-$B497)/$B497)*100,0))), "No Prediction")</f>
        <v>0</v>
      </c>
      <c r="F497" s="5">
        <f>IFERROR(IF(E497=$B497,0,IF($B497=0,ROUND((ABS(E497-'Calculs T1a'!$S$7)/'Calculs T1a'!$S$7)*100,0),ROUND((ABS(E497-$B497)/$B497)*100,0))), "No Prediction")</f>
        <v>0</v>
      </c>
      <c r="H497" s="5">
        <f>IFERROR(IF(G497=$B497,0,IF($B497=0,ROUND((ABS(G497-'Calculs T1a'!$S$7)/'Calculs T1a'!$S$7)*100,0),ROUND((ABS(G497-$B497)/$B497)*100,0))), "No Prediction")</f>
        <v>0</v>
      </c>
      <c r="J497" s="5">
        <f>IFERROR(IF(I497=$B497,0,IF($B497=0,ROUND((ABS(I497-'Calculs T1a'!$S$7)/'Calculs T1a'!$S$7)*100,0),ROUND((ABS(I497-$B497)/$B497)*100,0))), "No Prediction")</f>
        <v>0</v>
      </c>
      <c r="L497" s="5">
        <f>IFERROR(IF(K497=$B497,0,IF($B497=0,ROUND((ABS(K497-'Calculs T1a'!$S$7)/'Calculs T1a'!$S$7)*100,0),ROUND((ABS(K497-$B497)/$B497)*100,0))), "No Prediction")</f>
        <v>0</v>
      </c>
      <c r="N497" s="5">
        <f>IFERROR(IF(M497=$B497,0,IF($B497=0,ROUND((ABS(M497-'Calculs T1a'!$S$7)/'Calculs T1a'!$S$7)*100,0),ROUND((ABS(M497-$B497)/$B497)*100,0))), "No Prediction")</f>
        <v>0</v>
      </c>
      <c r="P497" s="5">
        <f>IFERROR(IF(O497=$B497,0,IF($B497=0,ROUND((ABS(O497-'Calculs T1a'!$S$7)/'Calculs T1a'!$S$7)*100,0),ROUND((ABS(O497-$B497)/$B497)*100,0))), "No Prediction")</f>
        <v>0</v>
      </c>
      <c r="R497" s="5">
        <f>IFERROR(IF(Q497=$B497,0,IF($B497=0,ROUND((ABS(Q497-'Calculs T1a'!$S$7)/'Calculs T1a'!$S$7)*100,0),ROUND((ABS(Q497-$B497)/$B497)*100,0))), "No Prediction")</f>
        <v>0</v>
      </c>
      <c r="T497" s="5">
        <f>IFERROR(IF(S497=$B497,0,IF($B497=0,ROUND((ABS(S497-'Calculs T1a'!$S$7)/'Calculs T1a'!$S$7)*100,0),ROUND((ABS(S497-$B497)/$B497)*100,0))), "No Prediction")</f>
        <v>0</v>
      </c>
      <c r="V497" s="5">
        <f>IFERROR(IF(U497=$B497,0,IF($B497=0,ROUND((ABS(U497-'Calculs T1a'!$S$7)/'Calculs T1a'!$S$7)*100,0),ROUND((ABS(U497-$B497)/$B497)*100,0))), "No Prediction")</f>
        <v>0</v>
      </c>
      <c r="X497" s="5">
        <f>IFERROR(IF(W497=$B497,0,IF($B497=0,ROUND((ABS(W497-'Calculs T1a'!$S$7)/'Calculs T1a'!$S$7)*100,0),ROUND((ABS(W497-$B497)/$B497)*100,0))), "No Prediction")</f>
        <v>0</v>
      </c>
      <c r="AC497" s="5">
        <f>IFERROR(IF(AB497=$B497,0,IF($B497=0,ROUND((ABS(AB497-'Calculs T1a'!$S$7)/'Calculs T1a'!$S$7)*100,0),ROUND((ABS(AB497-$B497)/$B497)*100,0))), "No Prediction")</f>
        <v>0</v>
      </c>
      <c r="AE497" s="5">
        <f>IFERROR(IF(AD497=$B497,0,IF($B497=0,ROUND((ABS(AD497-'Calculs T1a'!$S$7)/'Calculs T1a'!$S$7)*100,0),ROUND((ABS(AD497-$B497)/$B497)*100,0))), "No Prediction")</f>
        <v>0</v>
      </c>
      <c r="AG497" s="5">
        <f>IFERROR(IF(AF497=$B497,0,IF($B497=0,ROUND((ABS(AF497-'Calculs T1a'!$S$7)/'Calculs T1a'!$S$7)*100,0),ROUND((ABS(AF497-$B497)/$B497)*100,0))), "No Prediction")</f>
        <v>0</v>
      </c>
      <c r="AI497" s="5">
        <f>IFERROR(IF(AH497=$B497,0,IF($B497=0,ROUND((ABS(AH497-'Calculs T1a'!$S$7)/'Calculs T1a'!$S$7)*100,0),ROUND((ABS(AH497-$B497)/$B497)*100,0))), "No Prediction")</f>
        <v>0</v>
      </c>
      <c r="AK497" s="5">
        <f>IFERROR(IF(AJ497=$B497,0,IF($B497=0,ROUND((ABS(AJ497-'Calculs T1a'!$S$7)/'Calculs T1a'!$S$7)*100,0),ROUND((ABS(AJ497-$B497)/$B497)*100,0))), "No Prediction")</f>
        <v>0</v>
      </c>
      <c r="AM497" s="5">
        <f>IFERROR(IF(AL497=$B497,0,IF($B497=0,ROUND((ABS(AL497-'Calculs T1a'!$S$7)/'Calculs T1a'!$S$7)*100,0),ROUND((ABS(AL497-$B497)/$B497)*100,0))), "No Prediction")</f>
        <v>0</v>
      </c>
      <c r="AO497" s="5">
        <f>IFERROR(IF(AN497=$B497,0,IF($B497=0,ROUND((ABS(AN497-'Calculs T1a'!$S$7)/'Calculs T1a'!$S$7)*100,0),ROUND((ABS(AN497-$B497)/$B497)*100,0))), "No Prediction")</f>
        <v>0</v>
      </c>
      <c r="AQ497" s="5">
        <f>IFERROR(IF(AP497=$B497,0,IF($B497=0,ROUND((ABS(AP497-'Calculs T1a'!$S$7)/'Calculs T1a'!$S$7)*100,0),ROUND((ABS(AP497-$B497)/$B497)*100,0))), "No Prediction")</f>
        <v>0</v>
      </c>
      <c r="AS497" s="5">
        <f>IFERROR(IF(AR497=$B497,0,IF($B497=0,ROUND((ABS(AR497-'Calculs T1a'!$S$7)/'Calculs T1a'!$S$7)*100,0),ROUND((ABS(AR497-$B497)/$B497)*100,0))), "No Prediction")</f>
        <v>0</v>
      </c>
      <c r="AU497" s="5">
        <f>IFERROR(IF(AT497=$B497,0,IF($B497=0,ROUND((ABS(AT497-'Calculs T1a'!$S$7)/'Calculs T1a'!$S$7)*100,0),ROUND((ABS(AT497-$B497)/$B497)*100,0))), "No Prediction")</f>
        <v>0</v>
      </c>
      <c r="AW497" s="5">
        <f>IFERROR(IF(AV497=$B497,0,IF($B497=0,ROUND((ABS(AV497-'Calculs T1a'!$S$7)/'Calculs T1a'!$S$7)*100,0),ROUND((ABS(AV497-$B497)/$B497)*100,0))), "No Prediction")</f>
        <v>0</v>
      </c>
      <c r="BB497" s="5">
        <f>IFERROR(IF(BA497=$B497,0,IF($B497=0,ROUND((ABS(BA497-'Calculs T1a'!$S$7)/'Calculs T1a'!$S$7)*100,0),ROUND((ABS(BA497-$B497)/$B497)*100,0))), "No Prediction")</f>
        <v>0</v>
      </c>
      <c r="BD497" s="5">
        <f>IFERROR(IF(BC497=$B497,0,IF($B497=0,ROUND((ABS(BC497-'Calculs T1a'!$S$7)/'Calculs T1a'!$S$7)*100,0),ROUND((ABS(BC497-$B497)/$B497)*100,0))), "No Prediction")</f>
        <v>0</v>
      </c>
      <c r="BF497" s="5">
        <f>IFERROR(IF(BE497=$B497,0,IF($B497=0,ROUND((ABS(BE497-'Calculs T1a'!$S$7)/'Calculs T1a'!$S$7)*100,0),ROUND((ABS(BE497-$B497)/$B497)*100,0))), "No Prediction")</f>
        <v>0</v>
      </c>
      <c r="BH497" s="5">
        <f>IFERROR(IF(BG497=$B497,0,IF($B497=0,ROUND((ABS(BG497-'Calculs T1a'!$S$7)/'Calculs T1a'!$S$7)*100,0),ROUND((ABS(BG497-$B497)/$B497)*100,0))), "No Prediction")</f>
        <v>0</v>
      </c>
      <c r="BJ497" s="5">
        <f>IFERROR(IF(BI497=$B497,0,IF($B497=0,ROUND((ABS(BI497-'Calculs T1a'!$S$7)/'Calculs T1a'!$S$7)*100,0),ROUND((ABS(BI497-$B497)/$B497)*100,0))), "No Prediction")</f>
        <v>0</v>
      </c>
      <c r="BL497" s="5">
        <f>IFERROR(IF(BK497=$B497,0,IF($B497=0,ROUND((ABS(BK497-'Calculs T1a'!$S$7)/'Calculs T1a'!$S$7)*100,0),ROUND((ABS(BK497-$B497)/$B497)*100,0))), "No Prediction")</f>
        <v>0</v>
      </c>
      <c r="BN497" s="5">
        <f>IFERROR(IF(BM497=$B497,0,IF($B497=0,ROUND((ABS(BM497-'Calculs T1a'!$S$7)/'Calculs T1a'!$S$7)*100,0),ROUND((ABS(BM497-$B497)/$B497)*100,0))), "No Prediction")</f>
        <v>0</v>
      </c>
      <c r="BP497" s="5">
        <f>IFERROR(IF(BO497=$B497,0,IF($B497=0,ROUND((ABS(BO497-'Calculs T1a'!$S$7)/'Calculs T1a'!$S$7)*100,0),ROUND((ABS(BO497-$B497)/$B497)*100,0))), "No Prediction")</f>
        <v>0</v>
      </c>
      <c r="BR497" s="5">
        <f>IFERROR(IF(BQ497=$B497,0,IF($B497=0,ROUND((ABS(BQ497-'Calculs T1a'!$S$7)/'Calculs T1a'!$S$7)*100,0),ROUND((ABS(BQ497-$B497)/$B497)*100,0))), "No Prediction")</f>
        <v>0</v>
      </c>
      <c r="BT497" s="5">
        <f>IFERROR(IF(BS497=$B497,0,IF($B497=0,ROUND((ABS(BS497-'Calculs T1a'!$S$7)/'Calculs T1a'!$S$7)*100,0),ROUND((ABS(BS497-$B497)/$B497)*100,0))), "No Prediction")</f>
        <v>0</v>
      </c>
      <c r="BV497" s="5">
        <f>IFERROR(IF(BU497=$B497,0,IF($B497=0,ROUND((ABS(BU497-'Calculs T1a'!$S$7)/'Calculs T1a'!$S$7)*100,0),ROUND((ABS(BU497-$B497)/$B497)*100,0))), "No Prediction")</f>
        <v>0</v>
      </c>
    </row>
    <row r="498" spans="4:74" x14ac:dyDescent="0.3">
      <c r="D498" s="5">
        <f>IFERROR(IF(C498=$B498,0,IF($B498=0,ROUND((ABS(C498-'Calculs T1a'!$S$7)/'Calculs T1a'!$S$7)*100,0),ROUND((ABS(C498-$B498)/$B498)*100,0))), "No Prediction")</f>
        <v>0</v>
      </c>
      <c r="F498" s="5">
        <f>IFERROR(IF(E498=$B498,0,IF($B498=0,ROUND((ABS(E498-'Calculs T1a'!$S$7)/'Calculs T1a'!$S$7)*100,0),ROUND((ABS(E498-$B498)/$B498)*100,0))), "No Prediction")</f>
        <v>0</v>
      </c>
      <c r="H498" s="5">
        <f>IFERROR(IF(G498=$B498,0,IF($B498=0,ROUND((ABS(G498-'Calculs T1a'!$S$7)/'Calculs T1a'!$S$7)*100,0),ROUND((ABS(G498-$B498)/$B498)*100,0))), "No Prediction")</f>
        <v>0</v>
      </c>
      <c r="J498" s="5">
        <f>IFERROR(IF(I498=$B498,0,IF($B498=0,ROUND((ABS(I498-'Calculs T1a'!$S$7)/'Calculs T1a'!$S$7)*100,0),ROUND((ABS(I498-$B498)/$B498)*100,0))), "No Prediction")</f>
        <v>0</v>
      </c>
      <c r="L498" s="5">
        <f>IFERROR(IF(K498=$B498,0,IF($B498=0,ROUND((ABS(K498-'Calculs T1a'!$S$7)/'Calculs T1a'!$S$7)*100,0),ROUND((ABS(K498-$B498)/$B498)*100,0))), "No Prediction")</f>
        <v>0</v>
      </c>
      <c r="N498" s="5">
        <f>IFERROR(IF(M498=$B498,0,IF($B498=0,ROUND((ABS(M498-'Calculs T1a'!$S$7)/'Calculs T1a'!$S$7)*100,0),ROUND((ABS(M498-$B498)/$B498)*100,0))), "No Prediction")</f>
        <v>0</v>
      </c>
      <c r="P498" s="5">
        <f>IFERROR(IF(O498=$B498,0,IF($B498=0,ROUND((ABS(O498-'Calculs T1a'!$S$7)/'Calculs T1a'!$S$7)*100,0),ROUND((ABS(O498-$B498)/$B498)*100,0))), "No Prediction")</f>
        <v>0</v>
      </c>
      <c r="R498" s="5">
        <f>IFERROR(IF(Q498=$B498,0,IF($B498=0,ROUND((ABS(Q498-'Calculs T1a'!$S$7)/'Calculs T1a'!$S$7)*100,0),ROUND((ABS(Q498-$B498)/$B498)*100,0))), "No Prediction")</f>
        <v>0</v>
      </c>
      <c r="T498" s="5">
        <f>IFERROR(IF(S498=$B498,0,IF($B498=0,ROUND((ABS(S498-'Calculs T1a'!$S$7)/'Calculs T1a'!$S$7)*100,0),ROUND((ABS(S498-$B498)/$B498)*100,0))), "No Prediction")</f>
        <v>0</v>
      </c>
      <c r="V498" s="5">
        <f>IFERROR(IF(U498=$B498,0,IF($B498=0,ROUND((ABS(U498-'Calculs T1a'!$S$7)/'Calculs T1a'!$S$7)*100,0),ROUND((ABS(U498-$B498)/$B498)*100,0))), "No Prediction")</f>
        <v>0</v>
      </c>
      <c r="X498" s="5">
        <f>IFERROR(IF(W498=$B498,0,IF($B498=0,ROUND((ABS(W498-'Calculs T1a'!$S$7)/'Calculs T1a'!$S$7)*100,0),ROUND((ABS(W498-$B498)/$B498)*100,0))), "No Prediction")</f>
        <v>0</v>
      </c>
      <c r="AC498" s="5">
        <f>IFERROR(IF(AB498=$B498,0,IF($B498=0,ROUND((ABS(AB498-'Calculs T1a'!$S$7)/'Calculs T1a'!$S$7)*100,0),ROUND((ABS(AB498-$B498)/$B498)*100,0))), "No Prediction")</f>
        <v>0</v>
      </c>
      <c r="AE498" s="5">
        <f>IFERROR(IF(AD498=$B498,0,IF($B498=0,ROUND((ABS(AD498-'Calculs T1a'!$S$7)/'Calculs T1a'!$S$7)*100,0),ROUND((ABS(AD498-$B498)/$B498)*100,0))), "No Prediction")</f>
        <v>0</v>
      </c>
      <c r="AG498" s="5">
        <f>IFERROR(IF(AF498=$B498,0,IF($B498=0,ROUND((ABS(AF498-'Calculs T1a'!$S$7)/'Calculs T1a'!$S$7)*100,0),ROUND((ABS(AF498-$B498)/$B498)*100,0))), "No Prediction")</f>
        <v>0</v>
      </c>
      <c r="AI498" s="5">
        <f>IFERROR(IF(AH498=$B498,0,IF($B498=0,ROUND((ABS(AH498-'Calculs T1a'!$S$7)/'Calculs T1a'!$S$7)*100,0),ROUND((ABS(AH498-$B498)/$B498)*100,0))), "No Prediction")</f>
        <v>0</v>
      </c>
      <c r="AK498" s="5">
        <f>IFERROR(IF(AJ498=$B498,0,IF($B498=0,ROUND((ABS(AJ498-'Calculs T1a'!$S$7)/'Calculs T1a'!$S$7)*100,0),ROUND((ABS(AJ498-$B498)/$B498)*100,0))), "No Prediction")</f>
        <v>0</v>
      </c>
      <c r="AM498" s="5">
        <f>IFERROR(IF(AL498=$B498,0,IF($B498=0,ROUND((ABS(AL498-'Calculs T1a'!$S$7)/'Calculs T1a'!$S$7)*100,0),ROUND((ABS(AL498-$B498)/$B498)*100,0))), "No Prediction")</f>
        <v>0</v>
      </c>
      <c r="AO498" s="5">
        <f>IFERROR(IF(AN498=$B498,0,IF($B498=0,ROUND((ABS(AN498-'Calculs T1a'!$S$7)/'Calculs T1a'!$S$7)*100,0),ROUND((ABS(AN498-$B498)/$B498)*100,0))), "No Prediction")</f>
        <v>0</v>
      </c>
      <c r="AQ498" s="5">
        <f>IFERROR(IF(AP498=$B498,0,IF($B498=0,ROUND((ABS(AP498-'Calculs T1a'!$S$7)/'Calculs T1a'!$S$7)*100,0),ROUND((ABS(AP498-$B498)/$B498)*100,0))), "No Prediction")</f>
        <v>0</v>
      </c>
      <c r="AS498" s="5">
        <f>IFERROR(IF(AR498=$B498,0,IF($B498=0,ROUND((ABS(AR498-'Calculs T1a'!$S$7)/'Calculs T1a'!$S$7)*100,0),ROUND((ABS(AR498-$B498)/$B498)*100,0))), "No Prediction")</f>
        <v>0</v>
      </c>
      <c r="AU498" s="5">
        <f>IFERROR(IF(AT498=$B498,0,IF($B498=0,ROUND((ABS(AT498-'Calculs T1a'!$S$7)/'Calculs T1a'!$S$7)*100,0),ROUND((ABS(AT498-$B498)/$B498)*100,0))), "No Prediction")</f>
        <v>0</v>
      </c>
      <c r="AW498" s="5">
        <f>IFERROR(IF(AV498=$B498,0,IF($B498=0,ROUND((ABS(AV498-'Calculs T1a'!$S$7)/'Calculs T1a'!$S$7)*100,0),ROUND((ABS(AV498-$B498)/$B498)*100,0))), "No Prediction")</f>
        <v>0</v>
      </c>
      <c r="BB498" s="5">
        <f>IFERROR(IF(BA498=$B498,0,IF($B498=0,ROUND((ABS(BA498-'Calculs T1a'!$S$7)/'Calculs T1a'!$S$7)*100,0),ROUND((ABS(BA498-$B498)/$B498)*100,0))), "No Prediction")</f>
        <v>0</v>
      </c>
      <c r="BD498" s="5">
        <f>IFERROR(IF(BC498=$B498,0,IF($B498=0,ROUND((ABS(BC498-'Calculs T1a'!$S$7)/'Calculs T1a'!$S$7)*100,0),ROUND((ABS(BC498-$B498)/$B498)*100,0))), "No Prediction")</f>
        <v>0</v>
      </c>
      <c r="BF498" s="5">
        <f>IFERROR(IF(BE498=$B498,0,IF($B498=0,ROUND((ABS(BE498-'Calculs T1a'!$S$7)/'Calculs T1a'!$S$7)*100,0),ROUND((ABS(BE498-$B498)/$B498)*100,0))), "No Prediction")</f>
        <v>0</v>
      </c>
      <c r="BH498" s="5">
        <f>IFERROR(IF(BG498=$B498,0,IF($B498=0,ROUND((ABS(BG498-'Calculs T1a'!$S$7)/'Calculs T1a'!$S$7)*100,0),ROUND((ABS(BG498-$B498)/$B498)*100,0))), "No Prediction")</f>
        <v>0</v>
      </c>
      <c r="BJ498" s="5">
        <f>IFERROR(IF(BI498=$B498,0,IF($B498=0,ROUND((ABS(BI498-'Calculs T1a'!$S$7)/'Calculs T1a'!$S$7)*100,0),ROUND((ABS(BI498-$B498)/$B498)*100,0))), "No Prediction")</f>
        <v>0</v>
      </c>
      <c r="BL498" s="5">
        <f>IFERROR(IF(BK498=$B498,0,IF($B498=0,ROUND((ABS(BK498-'Calculs T1a'!$S$7)/'Calculs T1a'!$S$7)*100,0),ROUND((ABS(BK498-$B498)/$B498)*100,0))), "No Prediction")</f>
        <v>0</v>
      </c>
      <c r="BN498" s="5">
        <f>IFERROR(IF(BM498=$B498,0,IF($B498=0,ROUND((ABS(BM498-'Calculs T1a'!$S$7)/'Calculs T1a'!$S$7)*100,0),ROUND((ABS(BM498-$B498)/$B498)*100,0))), "No Prediction")</f>
        <v>0</v>
      </c>
      <c r="BP498" s="5">
        <f>IFERROR(IF(BO498=$B498,0,IF($B498=0,ROUND((ABS(BO498-'Calculs T1a'!$S$7)/'Calculs T1a'!$S$7)*100,0),ROUND((ABS(BO498-$B498)/$B498)*100,0))), "No Prediction")</f>
        <v>0</v>
      </c>
      <c r="BR498" s="5">
        <f>IFERROR(IF(BQ498=$B498,0,IF($B498=0,ROUND((ABS(BQ498-'Calculs T1a'!$S$7)/'Calculs T1a'!$S$7)*100,0),ROUND((ABS(BQ498-$B498)/$B498)*100,0))), "No Prediction")</f>
        <v>0</v>
      </c>
      <c r="BT498" s="5">
        <f>IFERROR(IF(BS498=$B498,0,IF($B498=0,ROUND((ABS(BS498-'Calculs T1a'!$S$7)/'Calculs T1a'!$S$7)*100,0),ROUND((ABS(BS498-$B498)/$B498)*100,0))), "No Prediction")</f>
        <v>0</v>
      </c>
      <c r="BV498" s="5">
        <f>IFERROR(IF(BU498=$B498,0,IF($B498=0,ROUND((ABS(BU498-'Calculs T1a'!$S$7)/'Calculs T1a'!$S$7)*100,0),ROUND((ABS(BU498-$B498)/$B498)*100,0))), "No Prediction")</f>
        <v>0</v>
      </c>
    </row>
    <row r="499" spans="4:74" x14ac:dyDescent="0.3">
      <c r="D499" s="5">
        <f>IFERROR(IF(C499=$B499,0,IF($B499=0,ROUND((ABS(C499-'Calculs T1a'!$S$7)/'Calculs T1a'!$S$7)*100,0),ROUND((ABS(C499-$B499)/$B499)*100,0))), "No Prediction")</f>
        <v>0</v>
      </c>
      <c r="F499" s="5">
        <f>IFERROR(IF(E499=$B499,0,IF($B499=0,ROUND((ABS(E499-'Calculs T1a'!$S$7)/'Calculs T1a'!$S$7)*100,0),ROUND((ABS(E499-$B499)/$B499)*100,0))), "No Prediction")</f>
        <v>0</v>
      </c>
      <c r="H499" s="5">
        <f>IFERROR(IF(G499=$B499,0,IF($B499=0,ROUND((ABS(G499-'Calculs T1a'!$S$7)/'Calculs T1a'!$S$7)*100,0),ROUND((ABS(G499-$B499)/$B499)*100,0))), "No Prediction")</f>
        <v>0</v>
      </c>
      <c r="J499" s="5">
        <f>IFERROR(IF(I499=$B499,0,IF($B499=0,ROUND((ABS(I499-'Calculs T1a'!$S$7)/'Calculs T1a'!$S$7)*100,0),ROUND((ABS(I499-$B499)/$B499)*100,0))), "No Prediction")</f>
        <v>0</v>
      </c>
      <c r="L499" s="5">
        <f>IFERROR(IF(K499=$B499,0,IF($B499=0,ROUND((ABS(K499-'Calculs T1a'!$S$7)/'Calculs T1a'!$S$7)*100,0),ROUND((ABS(K499-$B499)/$B499)*100,0))), "No Prediction")</f>
        <v>0</v>
      </c>
      <c r="N499" s="5">
        <f>IFERROR(IF(M499=$B499,0,IF($B499=0,ROUND((ABS(M499-'Calculs T1a'!$S$7)/'Calculs T1a'!$S$7)*100,0),ROUND((ABS(M499-$B499)/$B499)*100,0))), "No Prediction")</f>
        <v>0</v>
      </c>
      <c r="P499" s="5">
        <f>IFERROR(IF(O499=$B499,0,IF($B499=0,ROUND((ABS(O499-'Calculs T1a'!$S$7)/'Calculs T1a'!$S$7)*100,0),ROUND((ABS(O499-$B499)/$B499)*100,0))), "No Prediction")</f>
        <v>0</v>
      </c>
      <c r="R499" s="5">
        <f>IFERROR(IF(Q499=$B499,0,IF($B499=0,ROUND((ABS(Q499-'Calculs T1a'!$S$7)/'Calculs T1a'!$S$7)*100,0),ROUND((ABS(Q499-$B499)/$B499)*100,0))), "No Prediction")</f>
        <v>0</v>
      </c>
      <c r="T499" s="5">
        <f>IFERROR(IF(S499=$B499,0,IF($B499=0,ROUND((ABS(S499-'Calculs T1a'!$S$7)/'Calculs T1a'!$S$7)*100,0),ROUND((ABS(S499-$B499)/$B499)*100,0))), "No Prediction")</f>
        <v>0</v>
      </c>
      <c r="V499" s="5">
        <f>IFERROR(IF(U499=$B499,0,IF($B499=0,ROUND((ABS(U499-'Calculs T1a'!$S$7)/'Calculs T1a'!$S$7)*100,0),ROUND((ABS(U499-$B499)/$B499)*100,0))), "No Prediction")</f>
        <v>0</v>
      </c>
      <c r="X499" s="5">
        <f>IFERROR(IF(W499=$B499,0,IF($B499=0,ROUND((ABS(W499-'Calculs T1a'!$S$7)/'Calculs T1a'!$S$7)*100,0),ROUND((ABS(W499-$B499)/$B499)*100,0))), "No Prediction")</f>
        <v>0</v>
      </c>
      <c r="AC499" s="5">
        <f>IFERROR(IF(AB499=$B499,0,IF($B499=0,ROUND((ABS(AB499-'Calculs T1a'!$S$7)/'Calculs T1a'!$S$7)*100,0),ROUND((ABS(AB499-$B499)/$B499)*100,0))), "No Prediction")</f>
        <v>0</v>
      </c>
      <c r="AE499" s="5">
        <f>IFERROR(IF(AD499=$B499,0,IF($B499=0,ROUND((ABS(AD499-'Calculs T1a'!$S$7)/'Calculs T1a'!$S$7)*100,0),ROUND((ABS(AD499-$B499)/$B499)*100,0))), "No Prediction")</f>
        <v>0</v>
      </c>
      <c r="AG499" s="5">
        <f>IFERROR(IF(AF499=$B499,0,IF($B499=0,ROUND((ABS(AF499-'Calculs T1a'!$S$7)/'Calculs T1a'!$S$7)*100,0),ROUND((ABS(AF499-$B499)/$B499)*100,0))), "No Prediction")</f>
        <v>0</v>
      </c>
      <c r="AI499" s="5">
        <f>IFERROR(IF(AH499=$B499,0,IF($B499=0,ROUND((ABS(AH499-'Calculs T1a'!$S$7)/'Calculs T1a'!$S$7)*100,0),ROUND((ABS(AH499-$B499)/$B499)*100,0))), "No Prediction")</f>
        <v>0</v>
      </c>
      <c r="AK499" s="5">
        <f>IFERROR(IF(AJ499=$B499,0,IF($B499=0,ROUND((ABS(AJ499-'Calculs T1a'!$S$7)/'Calculs T1a'!$S$7)*100,0),ROUND((ABS(AJ499-$B499)/$B499)*100,0))), "No Prediction")</f>
        <v>0</v>
      </c>
      <c r="AM499" s="5">
        <f>IFERROR(IF(AL499=$B499,0,IF($B499=0,ROUND((ABS(AL499-'Calculs T1a'!$S$7)/'Calculs T1a'!$S$7)*100,0),ROUND((ABS(AL499-$B499)/$B499)*100,0))), "No Prediction")</f>
        <v>0</v>
      </c>
      <c r="AO499" s="5">
        <f>IFERROR(IF(AN499=$B499,0,IF($B499=0,ROUND((ABS(AN499-'Calculs T1a'!$S$7)/'Calculs T1a'!$S$7)*100,0),ROUND((ABS(AN499-$B499)/$B499)*100,0))), "No Prediction")</f>
        <v>0</v>
      </c>
      <c r="AQ499" s="5">
        <f>IFERROR(IF(AP499=$B499,0,IF($B499=0,ROUND((ABS(AP499-'Calculs T1a'!$S$7)/'Calculs T1a'!$S$7)*100,0),ROUND((ABS(AP499-$B499)/$B499)*100,0))), "No Prediction")</f>
        <v>0</v>
      </c>
      <c r="AS499" s="5">
        <f>IFERROR(IF(AR499=$B499,0,IF($B499=0,ROUND((ABS(AR499-'Calculs T1a'!$S$7)/'Calculs T1a'!$S$7)*100,0),ROUND((ABS(AR499-$B499)/$B499)*100,0))), "No Prediction")</f>
        <v>0</v>
      </c>
      <c r="AU499" s="5">
        <f>IFERROR(IF(AT499=$B499,0,IF($B499=0,ROUND((ABS(AT499-'Calculs T1a'!$S$7)/'Calculs T1a'!$S$7)*100,0),ROUND((ABS(AT499-$B499)/$B499)*100,0))), "No Prediction")</f>
        <v>0</v>
      </c>
      <c r="AW499" s="5">
        <f>IFERROR(IF(AV499=$B499,0,IF($B499=0,ROUND((ABS(AV499-'Calculs T1a'!$S$7)/'Calculs T1a'!$S$7)*100,0),ROUND((ABS(AV499-$B499)/$B499)*100,0))), "No Prediction")</f>
        <v>0</v>
      </c>
      <c r="BB499" s="5">
        <f>IFERROR(IF(BA499=$B499,0,IF($B499=0,ROUND((ABS(BA499-'Calculs T1a'!$S$7)/'Calculs T1a'!$S$7)*100,0),ROUND((ABS(BA499-$B499)/$B499)*100,0))), "No Prediction")</f>
        <v>0</v>
      </c>
      <c r="BD499" s="5">
        <f>IFERROR(IF(BC499=$B499,0,IF($B499=0,ROUND((ABS(BC499-'Calculs T1a'!$S$7)/'Calculs T1a'!$S$7)*100,0),ROUND((ABS(BC499-$B499)/$B499)*100,0))), "No Prediction")</f>
        <v>0</v>
      </c>
      <c r="BF499" s="5">
        <f>IFERROR(IF(BE499=$B499,0,IF($B499=0,ROUND((ABS(BE499-'Calculs T1a'!$S$7)/'Calculs T1a'!$S$7)*100,0),ROUND((ABS(BE499-$B499)/$B499)*100,0))), "No Prediction")</f>
        <v>0</v>
      </c>
      <c r="BH499" s="5">
        <f>IFERROR(IF(BG499=$B499,0,IF($B499=0,ROUND((ABS(BG499-'Calculs T1a'!$S$7)/'Calculs T1a'!$S$7)*100,0),ROUND((ABS(BG499-$B499)/$B499)*100,0))), "No Prediction")</f>
        <v>0</v>
      </c>
      <c r="BJ499" s="5">
        <f>IFERROR(IF(BI499=$B499,0,IF($B499=0,ROUND((ABS(BI499-'Calculs T1a'!$S$7)/'Calculs T1a'!$S$7)*100,0),ROUND((ABS(BI499-$B499)/$B499)*100,0))), "No Prediction")</f>
        <v>0</v>
      </c>
      <c r="BL499" s="5">
        <f>IFERROR(IF(BK499=$B499,0,IF($B499=0,ROUND((ABS(BK499-'Calculs T1a'!$S$7)/'Calculs T1a'!$S$7)*100,0),ROUND((ABS(BK499-$B499)/$B499)*100,0))), "No Prediction")</f>
        <v>0</v>
      </c>
      <c r="BN499" s="5">
        <f>IFERROR(IF(BM499=$B499,0,IF($B499=0,ROUND((ABS(BM499-'Calculs T1a'!$S$7)/'Calculs T1a'!$S$7)*100,0),ROUND((ABS(BM499-$B499)/$B499)*100,0))), "No Prediction")</f>
        <v>0</v>
      </c>
      <c r="BP499" s="5">
        <f>IFERROR(IF(BO499=$B499,0,IF($B499=0,ROUND((ABS(BO499-'Calculs T1a'!$S$7)/'Calculs T1a'!$S$7)*100,0),ROUND((ABS(BO499-$B499)/$B499)*100,0))), "No Prediction")</f>
        <v>0</v>
      </c>
      <c r="BR499" s="5">
        <f>IFERROR(IF(BQ499=$B499,0,IF($B499=0,ROUND((ABS(BQ499-'Calculs T1a'!$S$7)/'Calculs T1a'!$S$7)*100,0),ROUND((ABS(BQ499-$B499)/$B499)*100,0))), "No Prediction")</f>
        <v>0</v>
      </c>
      <c r="BT499" s="5">
        <f>IFERROR(IF(BS499=$B499,0,IF($B499=0,ROUND((ABS(BS499-'Calculs T1a'!$S$7)/'Calculs T1a'!$S$7)*100,0),ROUND((ABS(BS499-$B499)/$B499)*100,0))), "No Prediction")</f>
        <v>0</v>
      </c>
      <c r="BV499" s="5">
        <f>IFERROR(IF(BU499=$B499,0,IF($B499=0,ROUND((ABS(BU499-'Calculs T1a'!$S$7)/'Calculs T1a'!$S$7)*100,0),ROUND((ABS(BU499-$B499)/$B499)*100,0))), "No Prediction")</f>
        <v>0</v>
      </c>
    </row>
    <row r="500" spans="4:74" x14ac:dyDescent="0.3">
      <c r="D500" s="5">
        <f>IFERROR(IF(C500=$B500,0,IF($B500=0,ROUND((ABS(C500-'Calculs T1a'!$S$7)/'Calculs T1a'!$S$7)*100,0),ROUND((ABS(C500-$B500)/$B500)*100,0))), "No Prediction")</f>
        <v>0</v>
      </c>
      <c r="F500" s="5">
        <f>IFERROR(IF(E500=$B500,0,IF($B500=0,ROUND((ABS(E500-'Calculs T1a'!$S$7)/'Calculs T1a'!$S$7)*100,0),ROUND((ABS(E500-$B500)/$B500)*100,0))), "No Prediction")</f>
        <v>0</v>
      </c>
      <c r="H500" s="5">
        <f>IFERROR(IF(G500=$B500,0,IF($B500=0,ROUND((ABS(G500-'Calculs T1a'!$S$7)/'Calculs T1a'!$S$7)*100,0),ROUND((ABS(G500-$B500)/$B500)*100,0))), "No Prediction")</f>
        <v>0</v>
      </c>
      <c r="J500" s="5">
        <f>IFERROR(IF(I500=$B500,0,IF($B500=0,ROUND((ABS(I500-'Calculs T1a'!$S$7)/'Calculs T1a'!$S$7)*100,0),ROUND((ABS(I500-$B500)/$B500)*100,0))), "No Prediction")</f>
        <v>0</v>
      </c>
      <c r="L500" s="5">
        <f>IFERROR(IF(K500=$B500,0,IF($B500=0,ROUND((ABS(K500-'Calculs T1a'!$S$7)/'Calculs T1a'!$S$7)*100,0),ROUND((ABS(K500-$B500)/$B500)*100,0))), "No Prediction")</f>
        <v>0</v>
      </c>
      <c r="N500" s="5">
        <f>IFERROR(IF(M500=$B500,0,IF($B500=0,ROUND((ABS(M500-'Calculs T1a'!$S$7)/'Calculs T1a'!$S$7)*100,0),ROUND((ABS(M500-$B500)/$B500)*100,0))), "No Prediction")</f>
        <v>0</v>
      </c>
      <c r="P500" s="5">
        <f>IFERROR(IF(O500=$B500,0,IF($B500=0,ROUND((ABS(O500-'Calculs T1a'!$S$7)/'Calculs T1a'!$S$7)*100,0),ROUND((ABS(O500-$B500)/$B500)*100,0))), "No Prediction")</f>
        <v>0</v>
      </c>
      <c r="R500" s="5">
        <f>IFERROR(IF(Q500=$B500,0,IF($B500=0,ROUND((ABS(Q500-'Calculs T1a'!$S$7)/'Calculs T1a'!$S$7)*100,0),ROUND((ABS(Q500-$B500)/$B500)*100,0))), "No Prediction")</f>
        <v>0</v>
      </c>
      <c r="T500" s="5">
        <f>IFERROR(IF(S500=$B500,0,IF($B500=0,ROUND((ABS(S500-'Calculs T1a'!$S$7)/'Calculs T1a'!$S$7)*100,0),ROUND((ABS(S500-$B500)/$B500)*100,0))), "No Prediction")</f>
        <v>0</v>
      </c>
      <c r="V500" s="5">
        <f>IFERROR(IF(U500=$B500,0,IF($B500=0,ROUND((ABS(U500-'Calculs T1a'!$S$7)/'Calculs T1a'!$S$7)*100,0),ROUND((ABS(U500-$B500)/$B500)*100,0))), "No Prediction")</f>
        <v>0</v>
      </c>
      <c r="X500" s="5">
        <f>IFERROR(IF(W500=$B500,0,IF($B500=0,ROUND((ABS(W500-'Calculs T1a'!$S$7)/'Calculs T1a'!$S$7)*100,0),ROUND((ABS(W500-$B500)/$B500)*100,0))), "No Prediction")</f>
        <v>0</v>
      </c>
      <c r="AC500" s="5">
        <f>IFERROR(IF(AB500=$B500,0,IF($B500=0,ROUND((ABS(AB500-'Calculs T1a'!$S$7)/'Calculs T1a'!$S$7)*100,0),ROUND((ABS(AB500-$B500)/$B500)*100,0))), "No Prediction")</f>
        <v>0</v>
      </c>
      <c r="AE500" s="5">
        <f>IFERROR(IF(AD500=$B500,0,IF($B500=0,ROUND((ABS(AD500-'Calculs T1a'!$S$7)/'Calculs T1a'!$S$7)*100,0),ROUND((ABS(AD500-$B500)/$B500)*100,0))), "No Prediction")</f>
        <v>0</v>
      </c>
      <c r="AG500" s="5">
        <f>IFERROR(IF(AF500=$B500,0,IF($B500=0,ROUND((ABS(AF500-'Calculs T1a'!$S$7)/'Calculs T1a'!$S$7)*100,0),ROUND((ABS(AF500-$B500)/$B500)*100,0))), "No Prediction")</f>
        <v>0</v>
      </c>
      <c r="AI500" s="5">
        <f>IFERROR(IF(AH500=$B500,0,IF($B500=0,ROUND((ABS(AH500-'Calculs T1a'!$S$7)/'Calculs T1a'!$S$7)*100,0),ROUND((ABS(AH500-$B500)/$B500)*100,0))), "No Prediction")</f>
        <v>0</v>
      </c>
      <c r="AK500" s="5">
        <f>IFERROR(IF(AJ500=$B500,0,IF($B500=0,ROUND((ABS(AJ500-'Calculs T1a'!$S$7)/'Calculs T1a'!$S$7)*100,0),ROUND((ABS(AJ500-$B500)/$B500)*100,0))), "No Prediction")</f>
        <v>0</v>
      </c>
      <c r="AM500" s="5">
        <f>IFERROR(IF(AL500=$B500,0,IF($B500=0,ROUND((ABS(AL500-'Calculs T1a'!$S$7)/'Calculs T1a'!$S$7)*100,0),ROUND((ABS(AL500-$B500)/$B500)*100,0))), "No Prediction")</f>
        <v>0</v>
      </c>
      <c r="AO500" s="5">
        <f>IFERROR(IF(AN500=$B500,0,IF($B500=0,ROUND((ABS(AN500-'Calculs T1a'!$S$7)/'Calculs T1a'!$S$7)*100,0),ROUND((ABS(AN500-$B500)/$B500)*100,0))), "No Prediction")</f>
        <v>0</v>
      </c>
      <c r="AQ500" s="5">
        <f>IFERROR(IF(AP500=$B500,0,IF($B500=0,ROUND((ABS(AP500-'Calculs T1a'!$S$7)/'Calculs T1a'!$S$7)*100,0),ROUND((ABS(AP500-$B500)/$B500)*100,0))), "No Prediction")</f>
        <v>0</v>
      </c>
      <c r="AS500" s="5">
        <f>IFERROR(IF(AR500=$B500,0,IF($B500=0,ROUND((ABS(AR500-'Calculs T1a'!$S$7)/'Calculs T1a'!$S$7)*100,0),ROUND((ABS(AR500-$B500)/$B500)*100,0))), "No Prediction")</f>
        <v>0</v>
      </c>
      <c r="AU500" s="5">
        <f>IFERROR(IF(AT500=$B500,0,IF($B500=0,ROUND((ABS(AT500-'Calculs T1a'!$S$7)/'Calculs T1a'!$S$7)*100,0),ROUND((ABS(AT500-$B500)/$B500)*100,0))), "No Prediction")</f>
        <v>0</v>
      </c>
      <c r="AW500" s="5">
        <f>IFERROR(IF(AV500=$B500,0,IF($B500=0,ROUND((ABS(AV500-'Calculs T1a'!$S$7)/'Calculs T1a'!$S$7)*100,0),ROUND((ABS(AV500-$B500)/$B500)*100,0))), "No Prediction")</f>
        <v>0</v>
      </c>
      <c r="BB500" s="5">
        <f>IFERROR(IF(BA500=$B500,0,IF($B500=0,ROUND((ABS(BA500-'Calculs T1a'!$S$7)/'Calculs T1a'!$S$7)*100,0),ROUND((ABS(BA500-$B500)/$B500)*100,0))), "No Prediction")</f>
        <v>0</v>
      </c>
      <c r="BD500" s="5">
        <f>IFERROR(IF(BC500=$B500,0,IF($B500=0,ROUND((ABS(BC500-'Calculs T1a'!$S$7)/'Calculs T1a'!$S$7)*100,0),ROUND((ABS(BC500-$B500)/$B500)*100,0))), "No Prediction")</f>
        <v>0</v>
      </c>
      <c r="BF500" s="5">
        <f>IFERROR(IF(BE500=$B500,0,IF($B500=0,ROUND((ABS(BE500-'Calculs T1a'!$S$7)/'Calculs T1a'!$S$7)*100,0),ROUND((ABS(BE500-$B500)/$B500)*100,0))), "No Prediction")</f>
        <v>0</v>
      </c>
      <c r="BH500" s="5">
        <f>IFERROR(IF(BG500=$B500,0,IF($B500=0,ROUND((ABS(BG500-'Calculs T1a'!$S$7)/'Calculs T1a'!$S$7)*100,0),ROUND((ABS(BG500-$B500)/$B500)*100,0))), "No Prediction")</f>
        <v>0</v>
      </c>
      <c r="BJ500" s="5">
        <f>IFERROR(IF(BI500=$B500,0,IF($B500=0,ROUND((ABS(BI500-'Calculs T1a'!$S$7)/'Calculs T1a'!$S$7)*100,0),ROUND((ABS(BI500-$B500)/$B500)*100,0))), "No Prediction")</f>
        <v>0</v>
      </c>
      <c r="BL500" s="5">
        <f>IFERROR(IF(BK500=$B500,0,IF($B500=0,ROUND((ABS(BK500-'Calculs T1a'!$S$7)/'Calculs T1a'!$S$7)*100,0),ROUND((ABS(BK500-$B500)/$B500)*100,0))), "No Prediction")</f>
        <v>0</v>
      </c>
      <c r="BN500" s="5">
        <f>IFERROR(IF(BM500=$B500,0,IF($B500=0,ROUND((ABS(BM500-'Calculs T1a'!$S$7)/'Calculs T1a'!$S$7)*100,0),ROUND((ABS(BM500-$B500)/$B500)*100,0))), "No Prediction")</f>
        <v>0</v>
      </c>
      <c r="BP500" s="5">
        <f>IFERROR(IF(BO500=$B500,0,IF($B500=0,ROUND((ABS(BO500-'Calculs T1a'!$S$7)/'Calculs T1a'!$S$7)*100,0),ROUND((ABS(BO500-$B500)/$B500)*100,0))), "No Prediction")</f>
        <v>0</v>
      </c>
      <c r="BR500" s="5">
        <f>IFERROR(IF(BQ500=$B500,0,IF($B500=0,ROUND((ABS(BQ500-'Calculs T1a'!$S$7)/'Calculs T1a'!$S$7)*100,0),ROUND((ABS(BQ500-$B500)/$B500)*100,0))), "No Prediction")</f>
        <v>0</v>
      </c>
      <c r="BT500" s="5">
        <f>IFERROR(IF(BS500=$B500,0,IF($B500=0,ROUND((ABS(BS500-'Calculs T1a'!$S$7)/'Calculs T1a'!$S$7)*100,0),ROUND((ABS(BS500-$B500)/$B500)*100,0))), "No Prediction")</f>
        <v>0</v>
      </c>
      <c r="BV500" s="5">
        <f>IFERROR(IF(BU500=$B500,0,IF($B500=0,ROUND((ABS(BU500-'Calculs T1a'!$S$7)/'Calculs T1a'!$S$7)*100,0),ROUND((ABS(BU500-$B500)/$B500)*100,0))), "No Prediction")</f>
        <v>0</v>
      </c>
    </row>
    <row r="501" spans="4:74" x14ac:dyDescent="0.3">
      <c r="D501" s="5">
        <f>IFERROR(IF(C501=$B501,0,IF($B501=0,ROUND((ABS(C501-'Calculs T1a'!$S$7)/'Calculs T1a'!$S$7)*100,0),ROUND((ABS(C501-$B501)/$B501)*100,0))), "No Prediction")</f>
        <v>0</v>
      </c>
      <c r="F501" s="5">
        <f>IFERROR(IF(E501=$B501,0,IF($B501=0,ROUND((ABS(E501-'Calculs T1a'!$S$7)/'Calculs T1a'!$S$7)*100,0),ROUND((ABS(E501-$B501)/$B501)*100,0))), "No Prediction")</f>
        <v>0</v>
      </c>
      <c r="H501" s="5">
        <f>IFERROR(IF(G501=$B501,0,IF($B501=0,ROUND((ABS(G501-'Calculs T1a'!$S$7)/'Calculs T1a'!$S$7)*100,0),ROUND((ABS(G501-$B501)/$B501)*100,0))), "No Prediction")</f>
        <v>0</v>
      </c>
      <c r="J501" s="5">
        <f>IFERROR(IF(I501=$B501,0,IF($B501=0,ROUND((ABS(I501-'Calculs T1a'!$S$7)/'Calculs T1a'!$S$7)*100,0),ROUND((ABS(I501-$B501)/$B501)*100,0))), "No Prediction")</f>
        <v>0</v>
      </c>
      <c r="L501" s="5">
        <f>IFERROR(IF(K501=$B501,0,IF($B501=0,ROUND((ABS(K501-'Calculs T1a'!$S$7)/'Calculs T1a'!$S$7)*100,0),ROUND((ABS(K501-$B501)/$B501)*100,0))), "No Prediction")</f>
        <v>0</v>
      </c>
      <c r="N501" s="5">
        <f>IFERROR(IF(M501=$B501,0,IF($B501=0,ROUND((ABS(M501-'Calculs T1a'!$S$7)/'Calculs T1a'!$S$7)*100,0),ROUND((ABS(M501-$B501)/$B501)*100,0))), "No Prediction")</f>
        <v>0</v>
      </c>
      <c r="P501" s="5">
        <f>IFERROR(IF(O501=$B501,0,IF($B501=0,ROUND((ABS(O501-'Calculs T1a'!$S$7)/'Calculs T1a'!$S$7)*100,0),ROUND((ABS(O501-$B501)/$B501)*100,0))), "No Prediction")</f>
        <v>0</v>
      </c>
      <c r="R501" s="5">
        <f>IFERROR(IF(Q501=$B501,0,IF($B501=0,ROUND((ABS(Q501-'Calculs T1a'!$S$7)/'Calculs T1a'!$S$7)*100,0),ROUND((ABS(Q501-$B501)/$B501)*100,0))), "No Prediction")</f>
        <v>0</v>
      </c>
      <c r="T501" s="5">
        <f>IFERROR(IF(S501=$B501,0,IF($B501=0,ROUND((ABS(S501-'Calculs T1a'!$S$7)/'Calculs T1a'!$S$7)*100,0),ROUND((ABS(S501-$B501)/$B501)*100,0))), "No Prediction")</f>
        <v>0</v>
      </c>
      <c r="V501" s="5">
        <f>IFERROR(IF(U501=$B501,0,IF($B501=0,ROUND((ABS(U501-'Calculs T1a'!$S$7)/'Calculs T1a'!$S$7)*100,0),ROUND((ABS(U501-$B501)/$B501)*100,0))), "No Prediction")</f>
        <v>0</v>
      </c>
      <c r="X501" s="5">
        <f>IFERROR(IF(W501=$B501,0,IF($B501=0,ROUND((ABS(W501-'Calculs T1a'!$S$7)/'Calculs T1a'!$S$7)*100,0),ROUND((ABS(W501-$B501)/$B501)*100,0))), "No Prediction")</f>
        <v>0</v>
      </c>
      <c r="AC501" s="5">
        <f>IFERROR(IF(AB501=$B501,0,IF($B501=0,ROUND((ABS(AB501-'Calculs T1a'!$S$7)/'Calculs T1a'!$S$7)*100,0),ROUND((ABS(AB501-$B501)/$B501)*100,0))), "No Prediction")</f>
        <v>0</v>
      </c>
      <c r="AE501" s="5">
        <f>IFERROR(IF(AD501=$B501,0,IF($B501=0,ROUND((ABS(AD501-'Calculs T1a'!$S$7)/'Calculs T1a'!$S$7)*100,0),ROUND((ABS(AD501-$B501)/$B501)*100,0))), "No Prediction")</f>
        <v>0</v>
      </c>
      <c r="AG501" s="5">
        <f>IFERROR(IF(AF501=$B501,0,IF($B501=0,ROUND((ABS(AF501-'Calculs T1a'!$S$7)/'Calculs T1a'!$S$7)*100,0),ROUND((ABS(AF501-$B501)/$B501)*100,0))), "No Prediction")</f>
        <v>0</v>
      </c>
      <c r="AI501" s="5">
        <f>IFERROR(IF(AH501=$B501,0,IF($B501=0,ROUND((ABS(AH501-'Calculs T1a'!$S$7)/'Calculs T1a'!$S$7)*100,0),ROUND((ABS(AH501-$B501)/$B501)*100,0))), "No Prediction")</f>
        <v>0</v>
      </c>
      <c r="AK501" s="5">
        <f>IFERROR(IF(AJ501=$B501,0,IF($B501=0,ROUND((ABS(AJ501-'Calculs T1a'!$S$7)/'Calculs T1a'!$S$7)*100,0),ROUND((ABS(AJ501-$B501)/$B501)*100,0))), "No Prediction")</f>
        <v>0</v>
      </c>
      <c r="AM501" s="5">
        <f>IFERROR(IF(AL501=$B501,0,IF($B501=0,ROUND((ABS(AL501-'Calculs T1a'!$S$7)/'Calculs T1a'!$S$7)*100,0),ROUND((ABS(AL501-$B501)/$B501)*100,0))), "No Prediction")</f>
        <v>0</v>
      </c>
      <c r="AO501" s="5">
        <f>IFERROR(IF(AN501=$B501,0,IF($B501=0,ROUND((ABS(AN501-'Calculs T1a'!$S$7)/'Calculs T1a'!$S$7)*100,0),ROUND((ABS(AN501-$B501)/$B501)*100,0))), "No Prediction")</f>
        <v>0</v>
      </c>
      <c r="AQ501" s="5">
        <f>IFERROR(IF(AP501=$B501,0,IF($B501=0,ROUND((ABS(AP501-'Calculs T1a'!$S$7)/'Calculs T1a'!$S$7)*100,0),ROUND((ABS(AP501-$B501)/$B501)*100,0))), "No Prediction")</f>
        <v>0</v>
      </c>
      <c r="AS501" s="5">
        <f>IFERROR(IF(AR501=$B501,0,IF($B501=0,ROUND((ABS(AR501-'Calculs T1a'!$S$7)/'Calculs T1a'!$S$7)*100,0),ROUND((ABS(AR501-$B501)/$B501)*100,0))), "No Prediction")</f>
        <v>0</v>
      </c>
      <c r="AU501" s="5">
        <f>IFERROR(IF(AT501=$B501,0,IF($B501=0,ROUND((ABS(AT501-'Calculs T1a'!$S$7)/'Calculs T1a'!$S$7)*100,0),ROUND((ABS(AT501-$B501)/$B501)*100,0))), "No Prediction")</f>
        <v>0</v>
      </c>
      <c r="AW501" s="5">
        <f>IFERROR(IF(AV501=$B501,0,IF($B501=0,ROUND((ABS(AV501-'Calculs T1a'!$S$7)/'Calculs T1a'!$S$7)*100,0),ROUND((ABS(AV501-$B501)/$B501)*100,0))), "No Prediction")</f>
        <v>0</v>
      </c>
      <c r="BB501" s="5">
        <f>IFERROR(IF(BA501=$B501,0,IF($B501=0,ROUND((ABS(BA501-'Calculs T1a'!$S$7)/'Calculs T1a'!$S$7)*100,0),ROUND((ABS(BA501-$B501)/$B501)*100,0))), "No Prediction")</f>
        <v>0</v>
      </c>
      <c r="BD501" s="5">
        <f>IFERROR(IF(BC501=$B501,0,IF($B501=0,ROUND((ABS(BC501-'Calculs T1a'!$S$7)/'Calculs T1a'!$S$7)*100,0),ROUND((ABS(BC501-$B501)/$B501)*100,0))), "No Prediction")</f>
        <v>0</v>
      </c>
      <c r="BF501" s="5">
        <f>IFERROR(IF(BE501=$B501,0,IF($B501=0,ROUND((ABS(BE501-'Calculs T1a'!$S$7)/'Calculs T1a'!$S$7)*100,0),ROUND((ABS(BE501-$B501)/$B501)*100,0))), "No Prediction")</f>
        <v>0</v>
      </c>
      <c r="BH501" s="5">
        <f>IFERROR(IF(BG501=$B501,0,IF($B501=0,ROUND((ABS(BG501-'Calculs T1a'!$S$7)/'Calculs T1a'!$S$7)*100,0),ROUND((ABS(BG501-$B501)/$B501)*100,0))), "No Prediction")</f>
        <v>0</v>
      </c>
      <c r="BJ501" s="5">
        <f>IFERROR(IF(BI501=$B501,0,IF($B501=0,ROUND((ABS(BI501-'Calculs T1a'!$S$7)/'Calculs T1a'!$S$7)*100,0),ROUND((ABS(BI501-$B501)/$B501)*100,0))), "No Prediction")</f>
        <v>0</v>
      </c>
      <c r="BL501" s="5">
        <f>IFERROR(IF(BK501=$B501,0,IF($B501=0,ROUND((ABS(BK501-'Calculs T1a'!$S$7)/'Calculs T1a'!$S$7)*100,0),ROUND((ABS(BK501-$B501)/$B501)*100,0))), "No Prediction")</f>
        <v>0</v>
      </c>
      <c r="BN501" s="5">
        <f>IFERROR(IF(BM501=$B501,0,IF($B501=0,ROUND((ABS(BM501-'Calculs T1a'!$S$7)/'Calculs T1a'!$S$7)*100,0),ROUND((ABS(BM501-$B501)/$B501)*100,0))), "No Prediction")</f>
        <v>0</v>
      </c>
      <c r="BP501" s="5">
        <f>IFERROR(IF(BO501=$B501,0,IF($B501=0,ROUND((ABS(BO501-'Calculs T1a'!$S$7)/'Calculs T1a'!$S$7)*100,0),ROUND((ABS(BO501-$B501)/$B501)*100,0))), "No Prediction")</f>
        <v>0</v>
      </c>
      <c r="BR501" s="5">
        <f>IFERROR(IF(BQ501=$B501,0,IF($B501=0,ROUND((ABS(BQ501-'Calculs T1a'!$S$7)/'Calculs T1a'!$S$7)*100,0),ROUND((ABS(BQ501-$B501)/$B501)*100,0))), "No Prediction")</f>
        <v>0</v>
      </c>
      <c r="BT501" s="5">
        <f>IFERROR(IF(BS501=$B501,0,IF($B501=0,ROUND((ABS(BS501-'Calculs T1a'!$S$7)/'Calculs T1a'!$S$7)*100,0),ROUND((ABS(BS501-$B501)/$B501)*100,0))), "No Prediction")</f>
        <v>0</v>
      </c>
      <c r="BV501" s="5">
        <f>IFERROR(IF(BU501=$B501,0,IF($B501=0,ROUND((ABS(BU501-'Calculs T1a'!$S$7)/'Calculs T1a'!$S$7)*100,0),ROUND((ABS(BU501-$B501)/$B501)*100,0))), "No Prediction")</f>
        <v>0</v>
      </c>
    </row>
    <row r="502" spans="4:74" x14ac:dyDescent="0.3">
      <c r="D502" s="5">
        <f>IFERROR(IF(C502=$B502,0,IF($B502=0,ROUND((ABS(C502-'Calculs T1a'!$S$7)/'Calculs T1a'!$S$7)*100,0),ROUND((ABS(C502-$B502)/$B502)*100,0))), "No Prediction")</f>
        <v>0</v>
      </c>
      <c r="F502" s="5">
        <f>IFERROR(IF(E502=$B502,0,IF($B502=0,ROUND((ABS(E502-'Calculs T1a'!$S$7)/'Calculs T1a'!$S$7)*100,0),ROUND((ABS(E502-$B502)/$B502)*100,0))), "No Prediction")</f>
        <v>0</v>
      </c>
      <c r="H502" s="5">
        <f>IFERROR(IF(G502=$B502,0,IF($B502=0,ROUND((ABS(G502-'Calculs T1a'!$S$7)/'Calculs T1a'!$S$7)*100,0),ROUND((ABS(G502-$B502)/$B502)*100,0))), "No Prediction")</f>
        <v>0</v>
      </c>
      <c r="J502" s="5">
        <f>IFERROR(IF(I502=$B502,0,IF($B502=0,ROUND((ABS(I502-'Calculs T1a'!$S$7)/'Calculs T1a'!$S$7)*100,0),ROUND((ABS(I502-$B502)/$B502)*100,0))), "No Prediction")</f>
        <v>0</v>
      </c>
      <c r="L502" s="5">
        <f>IFERROR(IF(K502=$B502,0,IF($B502=0,ROUND((ABS(K502-'Calculs T1a'!$S$7)/'Calculs T1a'!$S$7)*100,0),ROUND((ABS(K502-$B502)/$B502)*100,0))), "No Prediction")</f>
        <v>0</v>
      </c>
      <c r="N502" s="5">
        <f>IFERROR(IF(M502=$B502,0,IF($B502=0,ROUND((ABS(M502-'Calculs T1a'!$S$7)/'Calculs T1a'!$S$7)*100,0),ROUND((ABS(M502-$B502)/$B502)*100,0))), "No Prediction")</f>
        <v>0</v>
      </c>
      <c r="P502" s="5">
        <f>IFERROR(IF(O502=$B502,0,IF($B502=0,ROUND((ABS(O502-'Calculs T1a'!$S$7)/'Calculs T1a'!$S$7)*100,0),ROUND((ABS(O502-$B502)/$B502)*100,0))), "No Prediction")</f>
        <v>0</v>
      </c>
      <c r="R502" s="5">
        <f>IFERROR(IF(Q502=$B502,0,IF($B502=0,ROUND((ABS(Q502-'Calculs T1a'!$S$7)/'Calculs T1a'!$S$7)*100,0),ROUND((ABS(Q502-$B502)/$B502)*100,0))), "No Prediction")</f>
        <v>0</v>
      </c>
      <c r="T502" s="5">
        <f>IFERROR(IF(S502=$B502,0,IF($B502=0,ROUND((ABS(S502-'Calculs T1a'!$S$7)/'Calculs T1a'!$S$7)*100,0),ROUND((ABS(S502-$B502)/$B502)*100,0))), "No Prediction")</f>
        <v>0</v>
      </c>
      <c r="V502" s="5">
        <f>IFERROR(IF(U502=$B502,0,IF($B502=0,ROUND((ABS(U502-'Calculs T1a'!$S$7)/'Calculs T1a'!$S$7)*100,0),ROUND((ABS(U502-$B502)/$B502)*100,0))), "No Prediction")</f>
        <v>0</v>
      </c>
      <c r="X502" s="5">
        <f>IFERROR(IF(W502=$B502,0,IF($B502=0,ROUND((ABS(W502-'Calculs T1a'!$S$7)/'Calculs T1a'!$S$7)*100,0),ROUND((ABS(W502-$B502)/$B502)*100,0))), "No Prediction")</f>
        <v>0</v>
      </c>
      <c r="AC502" s="5">
        <f>IFERROR(IF(AB502=$B502,0,IF($B502=0,ROUND((ABS(AB502-'Calculs T1a'!$S$7)/'Calculs T1a'!$S$7)*100,0),ROUND((ABS(AB502-$B502)/$B502)*100,0))), "No Prediction")</f>
        <v>0</v>
      </c>
      <c r="AE502" s="5">
        <f>IFERROR(IF(AD502=$B502,0,IF($B502=0,ROUND((ABS(AD502-'Calculs T1a'!$S$7)/'Calculs T1a'!$S$7)*100,0),ROUND((ABS(AD502-$B502)/$B502)*100,0))), "No Prediction")</f>
        <v>0</v>
      </c>
      <c r="AG502" s="5">
        <f>IFERROR(IF(AF502=$B502,0,IF($B502=0,ROUND((ABS(AF502-'Calculs T1a'!$S$7)/'Calculs T1a'!$S$7)*100,0),ROUND((ABS(AF502-$B502)/$B502)*100,0))), "No Prediction")</f>
        <v>0</v>
      </c>
      <c r="AI502" s="5">
        <f>IFERROR(IF(AH502=$B502,0,IF($B502=0,ROUND((ABS(AH502-'Calculs T1a'!$S$7)/'Calculs T1a'!$S$7)*100,0),ROUND((ABS(AH502-$B502)/$B502)*100,0))), "No Prediction")</f>
        <v>0</v>
      </c>
      <c r="AK502" s="5">
        <f>IFERROR(IF(AJ502=$B502,0,IF($B502=0,ROUND((ABS(AJ502-'Calculs T1a'!$S$7)/'Calculs T1a'!$S$7)*100,0),ROUND((ABS(AJ502-$B502)/$B502)*100,0))), "No Prediction")</f>
        <v>0</v>
      </c>
      <c r="AM502" s="5">
        <f>IFERROR(IF(AL502=$B502,0,IF($B502=0,ROUND((ABS(AL502-'Calculs T1a'!$S$7)/'Calculs T1a'!$S$7)*100,0),ROUND((ABS(AL502-$B502)/$B502)*100,0))), "No Prediction")</f>
        <v>0</v>
      </c>
      <c r="AO502" s="5">
        <f>IFERROR(IF(AN502=$B502,0,IF($B502=0,ROUND((ABS(AN502-'Calculs T1a'!$S$7)/'Calculs T1a'!$S$7)*100,0),ROUND((ABS(AN502-$B502)/$B502)*100,0))), "No Prediction")</f>
        <v>0</v>
      </c>
      <c r="AQ502" s="5">
        <f>IFERROR(IF(AP502=$B502,0,IF($B502=0,ROUND((ABS(AP502-'Calculs T1a'!$S$7)/'Calculs T1a'!$S$7)*100,0),ROUND((ABS(AP502-$B502)/$B502)*100,0))), "No Prediction")</f>
        <v>0</v>
      </c>
      <c r="AS502" s="5">
        <f>IFERROR(IF(AR502=$B502,0,IF($B502=0,ROUND((ABS(AR502-'Calculs T1a'!$S$7)/'Calculs T1a'!$S$7)*100,0),ROUND((ABS(AR502-$B502)/$B502)*100,0))), "No Prediction")</f>
        <v>0</v>
      </c>
      <c r="AU502" s="5">
        <f>IFERROR(IF(AT502=$B502,0,IF($B502=0,ROUND((ABS(AT502-'Calculs T1a'!$S$7)/'Calculs T1a'!$S$7)*100,0),ROUND((ABS(AT502-$B502)/$B502)*100,0))), "No Prediction")</f>
        <v>0</v>
      </c>
      <c r="AW502" s="5">
        <f>IFERROR(IF(AV502=$B502,0,IF($B502=0,ROUND((ABS(AV502-'Calculs T1a'!$S$7)/'Calculs T1a'!$S$7)*100,0),ROUND((ABS(AV502-$B502)/$B502)*100,0))), "No Prediction")</f>
        <v>0</v>
      </c>
      <c r="BB502" s="5">
        <f>IFERROR(IF(BA502=$B502,0,IF($B502=0,ROUND((ABS(BA502-'Calculs T1a'!$S$7)/'Calculs T1a'!$S$7)*100,0),ROUND((ABS(BA502-$B502)/$B502)*100,0))), "No Prediction")</f>
        <v>0</v>
      </c>
      <c r="BD502" s="5">
        <f>IFERROR(IF(BC502=$B502,0,IF($B502=0,ROUND((ABS(BC502-'Calculs T1a'!$S$7)/'Calculs T1a'!$S$7)*100,0),ROUND((ABS(BC502-$B502)/$B502)*100,0))), "No Prediction")</f>
        <v>0</v>
      </c>
      <c r="BF502" s="5">
        <f>IFERROR(IF(BE502=$B502,0,IF($B502=0,ROUND((ABS(BE502-'Calculs T1a'!$S$7)/'Calculs T1a'!$S$7)*100,0),ROUND((ABS(BE502-$B502)/$B502)*100,0))), "No Prediction")</f>
        <v>0</v>
      </c>
      <c r="BH502" s="5">
        <f>IFERROR(IF(BG502=$B502,0,IF($B502=0,ROUND((ABS(BG502-'Calculs T1a'!$S$7)/'Calculs T1a'!$S$7)*100,0),ROUND((ABS(BG502-$B502)/$B502)*100,0))), "No Prediction")</f>
        <v>0</v>
      </c>
      <c r="BJ502" s="5">
        <f>IFERROR(IF(BI502=$B502,0,IF($B502=0,ROUND((ABS(BI502-'Calculs T1a'!$S$7)/'Calculs T1a'!$S$7)*100,0),ROUND((ABS(BI502-$B502)/$B502)*100,0))), "No Prediction")</f>
        <v>0</v>
      </c>
      <c r="BL502" s="5">
        <f>IFERROR(IF(BK502=$B502,0,IF($B502=0,ROUND((ABS(BK502-'Calculs T1a'!$S$7)/'Calculs T1a'!$S$7)*100,0),ROUND((ABS(BK502-$B502)/$B502)*100,0))), "No Prediction")</f>
        <v>0</v>
      </c>
      <c r="BN502" s="5">
        <f>IFERROR(IF(BM502=$B502,0,IF($B502=0,ROUND((ABS(BM502-'Calculs T1a'!$S$7)/'Calculs T1a'!$S$7)*100,0),ROUND((ABS(BM502-$B502)/$B502)*100,0))), "No Prediction")</f>
        <v>0</v>
      </c>
      <c r="BP502" s="5">
        <f>IFERROR(IF(BO502=$B502,0,IF($B502=0,ROUND((ABS(BO502-'Calculs T1a'!$S$7)/'Calculs T1a'!$S$7)*100,0),ROUND((ABS(BO502-$B502)/$B502)*100,0))), "No Prediction")</f>
        <v>0</v>
      </c>
      <c r="BR502" s="5">
        <f>IFERROR(IF(BQ502=$B502,0,IF($B502=0,ROUND((ABS(BQ502-'Calculs T1a'!$S$7)/'Calculs T1a'!$S$7)*100,0),ROUND((ABS(BQ502-$B502)/$B502)*100,0))), "No Prediction")</f>
        <v>0</v>
      </c>
      <c r="BT502" s="5">
        <f>IFERROR(IF(BS502=$B502,0,IF($B502=0,ROUND((ABS(BS502-'Calculs T1a'!$S$7)/'Calculs T1a'!$S$7)*100,0),ROUND((ABS(BS502-$B502)/$B502)*100,0))), "No Prediction")</f>
        <v>0</v>
      </c>
      <c r="BV502" s="5">
        <f>IFERROR(IF(BU502=$B502,0,IF($B502=0,ROUND((ABS(BU502-'Calculs T1a'!$S$7)/'Calculs T1a'!$S$7)*100,0),ROUND((ABS(BU502-$B502)/$B502)*100,0))), "No Prediction")</f>
        <v>0</v>
      </c>
    </row>
    <row r="503" spans="4:74" x14ac:dyDescent="0.3">
      <c r="D503" s="5">
        <f>IFERROR(IF(C503=$B503,0,IF($B503=0,ROUND((ABS(C503-'Calculs T1a'!$S$7)/'Calculs T1a'!$S$7)*100,0),ROUND((ABS(C503-$B503)/$B503)*100,0))), "No Prediction")</f>
        <v>0</v>
      </c>
      <c r="F503" s="5">
        <f>IFERROR(IF(E503=$B503,0,IF($B503=0,ROUND((ABS(E503-'Calculs T1a'!$S$7)/'Calculs T1a'!$S$7)*100,0),ROUND((ABS(E503-$B503)/$B503)*100,0))), "No Prediction")</f>
        <v>0</v>
      </c>
      <c r="H503" s="5">
        <f>IFERROR(IF(G503=$B503,0,IF($B503=0,ROUND((ABS(G503-'Calculs T1a'!$S$7)/'Calculs T1a'!$S$7)*100,0),ROUND((ABS(G503-$B503)/$B503)*100,0))), "No Prediction")</f>
        <v>0</v>
      </c>
      <c r="J503" s="5">
        <f>IFERROR(IF(I503=$B503,0,IF($B503=0,ROUND((ABS(I503-'Calculs T1a'!$S$7)/'Calculs T1a'!$S$7)*100,0),ROUND((ABS(I503-$B503)/$B503)*100,0))), "No Prediction")</f>
        <v>0</v>
      </c>
      <c r="L503" s="5">
        <f>IFERROR(IF(K503=$B503,0,IF($B503=0,ROUND((ABS(K503-'Calculs T1a'!$S$7)/'Calculs T1a'!$S$7)*100,0),ROUND((ABS(K503-$B503)/$B503)*100,0))), "No Prediction")</f>
        <v>0</v>
      </c>
      <c r="N503" s="5">
        <f>IFERROR(IF(M503=$B503,0,IF($B503=0,ROUND((ABS(M503-'Calculs T1a'!$S$7)/'Calculs T1a'!$S$7)*100,0),ROUND((ABS(M503-$B503)/$B503)*100,0))), "No Prediction")</f>
        <v>0</v>
      </c>
      <c r="P503" s="5">
        <f>IFERROR(IF(O503=$B503,0,IF($B503=0,ROUND((ABS(O503-'Calculs T1a'!$S$7)/'Calculs T1a'!$S$7)*100,0),ROUND((ABS(O503-$B503)/$B503)*100,0))), "No Prediction")</f>
        <v>0</v>
      </c>
      <c r="R503" s="5">
        <f>IFERROR(IF(Q503=$B503,0,IF($B503=0,ROUND((ABS(Q503-'Calculs T1a'!$S$7)/'Calculs T1a'!$S$7)*100,0),ROUND((ABS(Q503-$B503)/$B503)*100,0))), "No Prediction")</f>
        <v>0</v>
      </c>
      <c r="T503" s="5">
        <f>IFERROR(IF(S503=$B503,0,IF($B503=0,ROUND((ABS(S503-'Calculs T1a'!$S$7)/'Calculs T1a'!$S$7)*100,0),ROUND((ABS(S503-$B503)/$B503)*100,0))), "No Prediction")</f>
        <v>0</v>
      </c>
      <c r="V503" s="5">
        <f>IFERROR(IF(U503=$B503,0,IF($B503=0,ROUND((ABS(U503-'Calculs T1a'!$S$7)/'Calculs T1a'!$S$7)*100,0),ROUND((ABS(U503-$B503)/$B503)*100,0))), "No Prediction")</f>
        <v>0</v>
      </c>
      <c r="X503" s="5">
        <f>IFERROR(IF(W503=$B503,0,IF($B503=0,ROUND((ABS(W503-'Calculs T1a'!$S$7)/'Calculs T1a'!$S$7)*100,0),ROUND((ABS(W503-$B503)/$B503)*100,0))), "No Prediction")</f>
        <v>0</v>
      </c>
      <c r="AC503" s="5">
        <f>IFERROR(IF(AB503=$B503,0,IF($B503=0,ROUND((ABS(AB503-'Calculs T1a'!$S$7)/'Calculs T1a'!$S$7)*100,0),ROUND((ABS(AB503-$B503)/$B503)*100,0))), "No Prediction")</f>
        <v>0</v>
      </c>
      <c r="AE503" s="5">
        <f>IFERROR(IF(AD503=$B503,0,IF($B503=0,ROUND((ABS(AD503-'Calculs T1a'!$S$7)/'Calculs T1a'!$S$7)*100,0),ROUND((ABS(AD503-$B503)/$B503)*100,0))), "No Prediction")</f>
        <v>0</v>
      </c>
      <c r="AG503" s="5">
        <f>IFERROR(IF(AF503=$B503,0,IF($B503=0,ROUND((ABS(AF503-'Calculs T1a'!$S$7)/'Calculs T1a'!$S$7)*100,0),ROUND((ABS(AF503-$B503)/$B503)*100,0))), "No Prediction")</f>
        <v>0</v>
      </c>
      <c r="AI503" s="5">
        <f>IFERROR(IF(AH503=$B503,0,IF($B503=0,ROUND((ABS(AH503-'Calculs T1a'!$S$7)/'Calculs T1a'!$S$7)*100,0),ROUND((ABS(AH503-$B503)/$B503)*100,0))), "No Prediction")</f>
        <v>0</v>
      </c>
      <c r="AK503" s="5">
        <f>IFERROR(IF(AJ503=$B503,0,IF($B503=0,ROUND((ABS(AJ503-'Calculs T1a'!$S$7)/'Calculs T1a'!$S$7)*100,0),ROUND((ABS(AJ503-$B503)/$B503)*100,0))), "No Prediction")</f>
        <v>0</v>
      </c>
      <c r="AM503" s="5">
        <f>IFERROR(IF(AL503=$B503,0,IF($B503=0,ROUND((ABS(AL503-'Calculs T1a'!$S$7)/'Calculs T1a'!$S$7)*100,0),ROUND((ABS(AL503-$B503)/$B503)*100,0))), "No Prediction")</f>
        <v>0</v>
      </c>
      <c r="AO503" s="5">
        <f>IFERROR(IF(AN503=$B503,0,IF($B503=0,ROUND((ABS(AN503-'Calculs T1a'!$S$7)/'Calculs T1a'!$S$7)*100,0),ROUND((ABS(AN503-$B503)/$B503)*100,0))), "No Prediction")</f>
        <v>0</v>
      </c>
      <c r="AQ503" s="5">
        <f>IFERROR(IF(AP503=$B503,0,IF($B503=0,ROUND((ABS(AP503-'Calculs T1a'!$S$7)/'Calculs T1a'!$S$7)*100,0),ROUND((ABS(AP503-$B503)/$B503)*100,0))), "No Prediction")</f>
        <v>0</v>
      </c>
      <c r="AS503" s="5">
        <f>IFERROR(IF(AR503=$B503,0,IF($B503=0,ROUND((ABS(AR503-'Calculs T1a'!$S$7)/'Calculs T1a'!$S$7)*100,0),ROUND((ABS(AR503-$B503)/$B503)*100,0))), "No Prediction")</f>
        <v>0</v>
      </c>
      <c r="AU503" s="5">
        <f>IFERROR(IF(AT503=$B503,0,IF($B503=0,ROUND((ABS(AT503-'Calculs T1a'!$S$7)/'Calculs T1a'!$S$7)*100,0),ROUND((ABS(AT503-$B503)/$B503)*100,0))), "No Prediction")</f>
        <v>0</v>
      </c>
      <c r="AW503" s="5">
        <f>IFERROR(IF(AV503=$B503,0,IF($B503=0,ROUND((ABS(AV503-'Calculs T1a'!$S$7)/'Calculs T1a'!$S$7)*100,0),ROUND((ABS(AV503-$B503)/$B503)*100,0))), "No Prediction")</f>
        <v>0</v>
      </c>
      <c r="BB503" s="5">
        <f>IFERROR(IF(BA503=$B503,0,IF($B503=0,ROUND((ABS(BA503-'Calculs T1a'!$S$7)/'Calculs T1a'!$S$7)*100,0),ROUND((ABS(BA503-$B503)/$B503)*100,0))), "No Prediction")</f>
        <v>0</v>
      </c>
      <c r="BD503" s="5">
        <f>IFERROR(IF(BC503=$B503,0,IF($B503=0,ROUND((ABS(BC503-'Calculs T1a'!$S$7)/'Calculs T1a'!$S$7)*100,0),ROUND((ABS(BC503-$B503)/$B503)*100,0))), "No Prediction")</f>
        <v>0</v>
      </c>
      <c r="BF503" s="5">
        <f>IFERROR(IF(BE503=$B503,0,IF($B503=0,ROUND((ABS(BE503-'Calculs T1a'!$S$7)/'Calculs T1a'!$S$7)*100,0),ROUND((ABS(BE503-$B503)/$B503)*100,0))), "No Prediction")</f>
        <v>0</v>
      </c>
      <c r="BH503" s="5">
        <f>IFERROR(IF(BG503=$B503,0,IF($B503=0,ROUND((ABS(BG503-'Calculs T1a'!$S$7)/'Calculs T1a'!$S$7)*100,0),ROUND((ABS(BG503-$B503)/$B503)*100,0))), "No Prediction")</f>
        <v>0</v>
      </c>
      <c r="BJ503" s="5">
        <f>IFERROR(IF(BI503=$B503,0,IF($B503=0,ROUND((ABS(BI503-'Calculs T1a'!$S$7)/'Calculs T1a'!$S$7)*100,0),ROUND((ABS(BI503-$B503)/$B503)*100,0))), "No Prediction")</f>
        <v>0</v>
      </c>
      <c r="BL503" s="5">
        <f>IFERROR(IF(BK503=$B503,0,IF($B503=0,ROUND((ABS(BK503-'Calculs T1a'!$S$7)/'Calculs T1a'!$S$7)*100,0),ROUND((ABS(BK503-$B503)/$B503)*100,0))), "No Prediction")</f>
        <v>0</v>
      </c>
      <c r="BN503" s="5">
        <f>IFERROR(IF(BM503=$B503,0,IF($B503=0,ROUND((ABS(BM503-'Calculs T1a'!$S$7)/'Calculs T1a'!$S$7)*100,0),ROUND((ABS(BM503-$B503)/$B503)*100,0))), "No Prediction")</f>
        <v>0</v>
      </c>
      <c r="BP503" s="5">
        <f>IFERROR(IF(BO503=$B503,0,IF($B503=0,ROUND((ABS(BO503-'Calculs T1a'!$S$7)/'Calculs T1a'!$S$7)*100,0),ROUND((ABS(BO503-$B503)/$B503)*100,0))), "No Prediction")</f>
        <v>0</v>
      </c>
      <c r="BR503" s="5">
        <f>IFERROR(IF(BQ503=$B503,0,IF($B503=0,ROUND((ABS(BQ503-'Calculs T1a'!$S$7)/'Calculs T1a'!$S$7)*100,0),ROUND((ABS(BQ503-$B503)/$B503)*100,0))), "No Prediction")</f>
        <v>0</v>
      </c>
      <c r="BT503" s="5">
        <f>IFERROR(IF(BS503=$B503,0,IF($B503=0,ROUND((ABS(BS503-'Calculs T1a'!$S$7)/'Calculs T1a'!$S$7)*100,0),ROUND((ABS(BS503-$B503)/$B503)*100,0))), "No Prediction")</f>
        <v>0</v>
      </c>
      <c r="BV503" s="5">
        <f>IFERROR(IF(BU503=$B503,0,IF($B503=0,ROUND((ABS(BU503-'Calculs T1a'!$S$7)/'Calculs T1a'!$S$7)*100,0),ROUND((ABS(BU503-$B503)/$B503)*100,0))), "No Prediction")</f>
        <v>0</v>
      </c>
    </row>
    <row r="504" spans="4:74" x14ac:dyDescent="0.3">
      <c r="D504" s="5">
        <f>IFERROR(IF(C504=$B504,0,IF($B504=0,ROUND((ABS(C504-'Calculs T1a'!$S$7)/'Calculs T1a'!$S$7)*100,0),ROUND((ABS(C504-$B504)/$B504)*100,0))), "No Prediction")</f>
        <v>0</v>
      </c>
      <c r="F504" s="5">
        <f>IFERROR(IF(E504=$B504,0,IF($B504=0,ROUND((ABS(E504-'Calculs T1a'!$S$7)/'Calculs T1a'!$S$7)*100,0),ROUND((ABS(E504-$B504)/$B504)*100,0))), "No Prediction")</f>
        <v>0</v>
      </c>
      <c r="H504" s="5">
        <f>IFERROR(IF(G504=$B504,0,IF($B504=0,ROUND((ABS(G504-'Calculs T1a'!$S$7)/'Calculs T1a'!$S$7)*100,0),ROUND((ABS(G504-$B504)/$B504)*100,0))), "No Prediction")</f>
        <v>0</v>
      </c>
      <c r="J504" s="5">
        <f>IFERROR(IF(I504=$B504,0,IF($B504=0,ROUND((ABS(I504-'Calculs T1a'!$S$7)/'Calculs T1a'!$S$7)*100,0),ROUND((ABS(I504-$B504)/$B504)*100,0))), "No Prediction")</f>
        <v>0</v>
      </c>
      <c r="L504" s="5">
        <f>IFERROR(IF(K504=$B504,0,IF($B504=0,ROUND((ABS(K504-'Calculs T1a'!$S$7)/'Calculs T1a'!$S$7)*100,0),ROUND((ABS(K504-$B504)/$B504)*100,0))), "No Prediction")</f>
        <v>0</v>
      </c>
      <c r="N504" s="5">
        <f>IFERROR(IF(M504=$B504,0,IF($B504=0,ROUND((ABS(M504-'Calculs T1a'!$S$7)/'Calculs T1a'!$S$7)*100,0),ROUND((ABS(M504-$B504)/$B504)*100,0))), "No Prediction")</f>
        <v>0</v>
      </c>
      <c r="P504" s="5">
        <f>IFERROR(IF(O504=$B504,0,IF($B504=0,ROUND((ABS(O504-'Calculs T1a'!$S$7)/'Calculs T1a'!$S$7)*100,0),ROUND((ABS(O504-$B504)/$B504)*100,0))), "No Prediction")</f>
        <v>0</v>
      </c>
      <c r="R504" s="5">
        <f>IFERROR(IF(Q504=$B504,0,IF($B504=0,ROUND((ABS(Q504-'Calculs T1a'!$S$7)/'Calculs T1a'!$S$7)*100,0),ROUND((ABS(Q504-$B504)/$B504)*100,0))), "No Prediction")</f>
        <v>0</v>
      </c>
      <c r="T504" s="5">
        <f>IFERROR(IF(S504=$B504,0,IF($B504=0,ROUND((ABS(S504-'Calculs T1a'!$S$7)/'Calculs T1a'!$S$7)*100,0),ROUND((ABS(S504-$B504)/$B504)*100,0))), "No Prediction")</f>
        <v>0</v>
      </c>
      <c r="V504" s="5">
        <f>IFERROR(IF(U504=$B504,0,IF($B504=0,ROUND((ABS(U504-'Calculs T1a'!$S$7)/'Calculs T1a'!$S$7)*100,0),ROUND((ABS(U504-$B504)/$B504)*100,0))), "No Prediction")</f>
        <v>0</v>
      </c>
      <c r="X504" s="5">
        <f>IFERROR(IF(W504=$B504,0,IF($B504=0,ROUND((ABS(W504-'Calculs T1a'!$S$7)/'Calculs T1a'!$S$7)*100,0),ROUND((ABS(W504-$B504)/$B504)*100,0))), "No Prediction")</f>
        <v>0</v>
      </c>
      <c r="AC504" s="5">
        <f>IFERROR(IF(AB504=$B504,0,IF($B504=0,ROUND((ABS(AB504-'Calculs T1a'!$S$7)/'Calculs T1a'!$S$7)*100,0),ROUND((ABS(AB504-$B504)/$B504)*100,0))), "No Prediction")</f>
        <v>0</v>
      </c>
      <c r="AE504" s="5">
        <f>IFERROR(IF(AD504=$B504,0,IF($B504=0,ROUND((ABS(AD504-'Calculs T1a'!$S$7)/'Calculs T1a'!$S$7)*100,0),ROUND((ABS(AD504-$B504)/$B504)*100,0))), "No Prediction")</f>
        <v>0</v>
      </c>
      <c r="AG504" s="5">
        <f>IFERROR(IF(AF504=$B504,0,IF($B504=0,ROUND((ABS(AF504-'Calculs T1a'!$S$7)/'Calculs T1a'!$S$7)*100,0),ROUND((ABS(AF504-$B504)/$B504)*100,0))), "No Prediction")</f>
        <v>0</v>
      </c>
      <c r="AI504" s="5">
        <f>IFERROR(IF(AH504=$B504,0,IF($B504=0,ROUND((ABS(AH504-'Calculs T1a'!$S$7)/'Calculs T1a'!$S$7)*100,0),ROUND((ABS(AH504-$B504)/$B504)*100,0))), "No Prediction")</f>
        <v>0</v>
      </c>
      <c r="AK504" s="5">
        <f>IFERROR(IF(AJ504=$B504,0,IF($B504=0,ROUND((ABS(AJ504-'Calculs T1a'!$S$7)/'Calculs T1a'!$S$7)*100,0),ROUND((ABS(AJ504-$B504)/$B504)*100,0))), "No Prediction")</f>
        <v>0</v>
      </c>
      <c r="AM504" s="5">
        <f>IFERROR(IF(AL504=$B504,0,IF($B504=0,ROUND((ABS(AL504-'Calculs T1a'!$S$7)/'Calculs T1a'!$S$7)*100,0),ROUND((ABS(AL504-$B504)/$B504)*100,0))), "No Prediction")</f>
        <v>0</v>
      </c>
      <c r="AO504" s="5">
        <f>IFERROR(IF(AN504=$B504,0,IF($B504=0,ROUND((ABS(AN504-'Calculs T1a'!$S$7)/'Calculs T1a'!$S$7)*100,0),ROUND((ABS(AN504-$B504)/$B504)*100,0))), "No Prediction")</f>
        <v>0</v>
      </c>
      <c r="AQ504" s="5">
        <f>IFERROR(IF(AP504=$B504,0,IF($B504=0,ROUND((ABS(AP504-'Calculs T1a'!$S$7)/'Calculs T1a'!$S$7)*100,0),ROUND((ABS(AP504-$B504)/$B504)*100,0))), "No Prediction")</f>
        <v>0</v>
      </c>
      <c r="AS504" s="5">
        <f>IFERROR(IF(AR504=$B504,0,IF($B504=0,ROUND((ABS(AR504-'Calculs T1a'!$S$7)/'Calculs T1a'!$S$7)*100,0),ROUND((ABS(AR504-$B504)/$B504)*100,0))), "No Prediction")</f>
        <v>0</v>
      </c>
      <c r="AU504" s="5">
        <f>IFERROR(IF(AT504=$B504,0,IF($B504=0,ROUND((ABS(AT504-'Calculs T1a'!$S$7)/'Calculs T1a'!$S$7)*100,0),ROUND((ABS(AT504-$B504)/$B504)*100,0))), "No Prediction")</f>
        <v>0</v>
      </c>
      <c r="AW504" s="5">
        <f>IFERROR(IF(AV504=$B504,0,IF($B504=0,ROUND((ABS(AV504-'Calculs T1a'!$S$7)/'Calculs T1a'!$S$7)*100,0),ROUND((ABS(AV504-$B504)/$B504)*100,0))), "No Prediction")</f>
        <v>0</v>
      </c>
      <c r="BB504" s="5">
        <f>IFERROR(IF(BA504=$B504,0,IF($B504=0,ROUND((ABS(BA504-'Calculs T1a'!$S$7)/'Calculs T1a'!$S$7)*100,0),ROUND((ABS(BA504-$B504)/$B504)*100,0))), "No Prediction")</f>
        <v>0</v>
      </c>
      <c r="BD504" s="5">
        <f>IFERROR(IF(BC504=$B504,0,IF($B504=0,ROUND((ABS(BC504-'Calculs T1a'!$S$7)/'Calculs T1a'!$S$7)*100,0),ROUND((ABS(BC504-$B504)/$B504)*100,0))), "No Prediction")</f>
        <v>0</v>
      </c>
      <c r="BF504" s="5">
        <f>IFERROR(IF(BE504=$B504,0,IF($B504=0,ROUND((ABS(BE504-'Calculs T1a'!$S$7)/'Calculs T1a'!$S$7)*100,0),ROUND((ABS(BE504-$B504)/$B504)*100,0))), "No Prediction")</f>
        <v>0</v>
      </c>
      <c r="BH504" s="5">
        <f>IFERROR(IF(BG504=$B504,0,IF($B504=0,ROUND((ABS(BG504-'Calculs T1a'!$S$7)/'Calculs T1a'!$S$7)*100,0),ROUND((ABS(BG504-$B504)/$B504)*100,0))), "No Prediction")</f>
        <v>0</v>
      </c>
      <c r="BJ504" s="5">
        <f>IFERROR(IF(BI504=$B504,0,IF($B504=0,ROUND((ABS(BI504-'Calculs T1a'!$S$7)/'Calculs T1a'!$S$7)*100,0),ROUND((ABS(BI504-$B504)/$B504)*100,0))), "No Prediction")</f>
        <v>0</v>
      </c>
      <c r="BL504" s="5">
        <f>IFERROR(IF(BK504=$B504,0,IF($B504=0,ROUND((ABS(BK504-'Calculs T1a'!$S$7)/'Calculs T1a'!$S$7)*100,0),ROUND((ABS(BK504-$B504)/$B504)*100,0))), "No Prediction")</f>
        <v>0</v>
      </c>
      <c r="BN504" s="5">
        <f>IFERROR(IF(BM504=$B504,0,IF($B504=0,ROUND((ABS(BM504-'Calculs T1a'!$S$7)/'Calculs T1a'!$S$7)*100,0),ROUND((ABS(BM504-$B504)/$B504)*100,0))), "No Prediction")</f>
        <v>0</v>
      </c>
      <c r="BP504" s="5">
        <f>IFERROR(IF(BO504=$B504,0,IF($B504=0,ROUND((ABS(BO504-'Calculs T1a'!$S$7)/'Calculs T1a'!$S$7)*100,0),ROUND((ABS(BO504-$B504)/$B504)*100,0))), "No Prediction")</f>
        <v>0</v>
      </c>
      <c r="BR504" s="5">
        <f>IFERROR(IF(BQ504=$B504,0,IF($B504=0,ROUND((ABS(BQ504-'Calculs T1a'!$S$7)/'Calculs T1a'!$S$7)*100,0),ROUND((ABS(BQ504-$B504)/$B504)*100,0))), "No Prediction")</f>
        <v>0</v>
      </c>
      <c r="BT504" s="5">
        <f>IFERROR(IF(BS504=$B504,0,IF($B504=0,ROUND((ABS(BS504-'Calculs T1a'!$S$7)/'Calculs T1a'!$S$7)*100,0),ROUND((ABS(BS504-$B504)/$B504)*100,0))), "No Prediction")</f>
        <v>0</v>
      </c>
      <c r="BV504" s="5">
        <f>IFERROR(IF(BU504=$B504,0,IF($B504=0,ROUND((ABS(BU504-'Calculs T1a'!$S$7)/'Calculs T1a'!$S$7)*100,0),ROUND((ABS(BU504-$B504)/$B504)*100,0))), "No Prediction")</f>
        <v>0</v>
      </c>
    </row>
    <row r="505" spans="4:74" x14ac:dyDescent="0.3">
      <c r="D505" s="5">
        <f>IFERROR(IF(C505=$B505,0,IF($B505=0,ROUND((ABS(C505-'Calculs T1a'!$S$7)/'Calculs T1a'!$S$7)*100,0),ROUND((ABS(C505-$B505)/$B505)*100,0))), "No Prediction")</f>
        <v>0</v>
      </c>
      <c r="F505" s="5">
        <f>IFERROR(IF(E505=$B505,0,IF($B505=0,ROUND((ABS(E505-'Calculs T1a'!$S$7)/'Calculs T1a'!$S$7)*100,0),ROUND((ABS(E505-$B505)/$B505)*100,0))), "No Prediction")</f>
        <v>0</v>
      </c>
      <c r="H505" s="5">
        <f>IFERROR(IF(G505=$B505,0,IF($B505=0,ROUND((ABS(G505-'Calculs T1a'!$S$7)/'Calculs T1a'!$S$7)*100,0),ROUND((ABS(G505-$B505)/$B505)*100,0))), "No Prediction")</f>
        <v>0</v>
      </c>
      <c r="J505" s="5">
        <f>IFERROR(IF(I505=$B505,0,IF($B505=0,ROUND((ABS(I505-'Calculs T1a'!$S$7)/'Calculs T1a'!$S$7)*100,0),ROUND((ABS(I505-$B505)/$B505)*100,0))), "No Prediction")</f>
        <v>0</v>
      </c>
      <c r="L505" s="5">
        <f>IFERROR(IF(K505=$B505,0,IF($B505=0,ROUND((ABS(K505-'Calculs T1a'!$S$7)/'Calculs T1a'!$S$7)*100,0),ROUND((ABS(K505-$B505)/$B505)*100,0))), "No Prediction")</f>
        <v>0</v>
      </c>
      <c r="N505" s="5">
        <f>IFERROR(IF(M505=$B505,0,IF($B505=0,ROUND((ABS(M505-'Calculs T1a'!$S$7)/'Calculs T1a'!$S$7)*100,0),ROUND((ABS(M505-$B505)/$B505)*100,0))), "No Prediction")</f>
        <v>0</v>
      </c>
      <c r="P505" s="5">
        <f>IFERROR(IF(O505=$B505,0,IF($B505=0,ROUND((ABS(O505-'Calculs T1a'!$S$7)/'Calculs T1a'!$S$7)*100,0),ROUND((ABS(O505-$B505)/$B505)*100,0))), "No Prediction")</f>
        <v>0</v>
      </c>
      <c r="R505" s="5">
        <f>IFERROR(IF(Q505=$B505,0,IF($B505=0,ROUND((ABS(Q505-'Calculs T1a'!$S$7)/'Calculs T1a'!$S$7)*100,0),ROUND((ABS(Q505-$B505)/$B505)*100,0))), "No Prediction")</f>
        <v>0</v>
      </c>
      <c r="T505" s="5">
        <f>IFERROR(IF(S505=$B505,0,IF($B505=0,ROUND((ABS(S505-'Calculs T1a'!$S$7)/'Calculs T1a'!$S$7)*100,0),ROUND((ABS(S505-$B505)/$B505)*100,0))), "No Prediction")</f>
        <v>0</v>
      </c>
      <c r="V505" s="5">
        <f>IFERROR(IF(U505=$B505,0,IF($B505=0,ROUND((ABS(U505-'Calculs T1a'!$S$7)/'Calculs T1a'!$S$7)*100,0),ROUND((ABS(U505-$B505)/$B505)*100,0))), "No Prediction")</f>
        <v>0</v>
      </c>
      <c r="X505" s="5">
        <f>IFERROR(IF(W505=$B505,0,IF($B505=0,ROUND((ABS(W505-'Calculs T1a'!$S$7)/'Calculs T1a'!$S$7)*100,0),ROUND((ABS(W505-$B505)/$B505)*100,0))), "No Prediction")</f>
        <v>0</v>
      </c>
      <c r="AC505" s="5">
        <f>IFERROR(IF(AB505=$B505,0,IF($B505=0,ROUND((ABS(AB505-'Calculs T1a'!$S$7)/'Calculs T1a'!$S$7)*100,0),ROUND((ABS(AB505-$B505)/$B505)*100,0))), "No Prediction")</f>
        <v>0</v>
      </c>
      <c r="AE505" s="5">
        <f>IFERROR(IF(AD505=$B505,0,IF($B505=0,ROUND((ABS(AD505-'Calculs T1a'!$S$7)/'Calculs T1a'!$S$7)*100,0),ROUND((ABS(AD505-$B505)/$B505)*100,0))), "No Prediction")</f>
        <v>0</v>
      </c>
      <c r="AG505" s="5">
        <f>IFERROR(IF(AF505=$B505,0,IF($B505=0,ROUND((ABS(AF505-'Calculs T1a'!$S$7)/'Calculs T1a'!$S$7)*100,0),ROUND((ABS(AF505-$B505)/$B505)*100,0))), "No Prediction")</f>
        <v>0</v>
      </c>
      <c r="AI505" s="5">
        <f>IFERROR(IF(AH505=$B505,0,IF($B505=0,ROUND((ABS(AH505-'Calculs T1a'!$S$7)/'Calculs T1a'!$S$7)*100,0),ROUND((ABS(AH505-$B505)/$B505)*100,0))), "No Prediction")</f>
        <v>0</v>
      </c>
      <c r="AK505" s="5">
        <f>IFERROR(IF(AJ505=$B505,0,IF($B505=0,ROUND((ABS(AJ505-'Calculs T1a'!$S$7)/'Calculs T1a'!$S$7)*100,0),ROUND((ABS(AJ505-$B505)/$B505)*100,0))), "No Prediction")</f>
        <v>0</v>
      </c>
      <c r="AM505" s="5">
        <f>IFERROR(IF(AL505=$B505,0,IF($B505=0,ROUND((ABS(AL505-'Calculs T1a'!$S$7)/'Calculs T1a'!$S$7)*100,0),ROUND((ABS(AL505-$B505)/$B505)*100,0))), "No Prediction")</f>
        <v>0</v>
      </c>
      <c r="AO505" s="5">
        <f>IFERROR(IF(AN505=$B505,0,IF($B505=0,ROUND((ABS(AN505-'Calculs T1a'!$S$7)/'Calculs T1a'!$S$7)*100,0),ROUND((ABS(AN505-$B505)/$B505)*100,0))), "No Prediction")</f>
        <v>0</v>
      </c>
      <c r="AQ505" s="5">
        <f>IFERROR(IF(AP505=$B505,0,IF($B505=0,ROUND((ABS(AP505-'Calculs T1a'!$S$7)/'Calculs T1a'!$S$7)*100,0),ROUND((ABS(AP505-$B505)/$B505)*100,0))), "No Prediction")</f>
        <v>0</v>
      </c>
      <c r="AS505" s="5">
        <f>IFERROR(IF(AR505=$B505,0,IF($B505=0,ROUND((ABS(AR505-'Calculs T1a'!$S$7)/'Calculs T1a'!$S$7)*100,0),ROUND((ABS(AR505-$B505)/$B505)*100,0))), "No Prediction")</f>
        <v>0</v>
      </c>
      <c r="AU505" s="5">
        <f>IFERROR(IF(AT505=$B505,0,IF($B505=0,ROUND((ABS(AT505-'Calculs T1a'!$S$7)/'Calculs T1a'!$S$7)*100,0),ROUND((ABS(AT505-$B505)/$B505)*100,0))), "No Prediction")</f>
        <v>0</v>
      </c>
      <c r="AW505" s="5">
        <f>IFERROR(IF(AV505=$B505,0,IF($B505=0,ROUND((ABS(AV505-'Calculs T1a'!$S$7)/'Calculs T1a'!$S$7)*100,0),ROUND((ABS(AV505-$B505)/$B505)*100,0))), "No Prediction")</f>
        <v>0</v>
      </c>
      <c r="BB505" s="5">
        <f>IFERROR(IF(BA505=$B505,0,IF($B505=0,ROUND((ABS(BA505-'Calculs T1a'!$S$7)/'Calculs T1a'!$S$7)*100,0),ROUND((ABS(BA505-$B505)/$B505)*100,0))), "No Prediction")</f>
        <v>0</v>
      </c>
      <c r="BD505" s="5">
        <f>IFERROR(IF(BC505=$B505,0,IF($B505=0,ROUND((ABS(BC505-'Calculs T1a'!$S$7)/'Calculs T1a'!$S$7)*100,0),ROUND((ABS(BC505-$B505)/$B505)*100,0))), "No Prediction")</f>
        <v>0</v>
      </c>
      <c r="BF505" s="5">
        <f>IFERROR(IF(BE505=$B505,0,IF($B505=0,ROUND((ABS(BE505-'Calculs T1a'!$S$7)/'Calculs T1a'!$S$7)*100,0),ROUND((ABS(BE505-$B505)/$B505)*100,0))), "No Prediction")</f>
        <v>0</v>
      </c>
      <c r="BH505" s="5">
        <f>IFERROR(IF(BG505=$B505,0,IF($B505=0,ROUND((ABS(BG505-'Calculs T1a'!$S$7)/'Calculs T1a'!$S$7)*100,0),ROUND((ABS(BG505-$B505)/$B505)*100,0))), "No Prediction")</f>
        <v>0</v>
      </c>
      <c r="BJ505" s="5">
        <f>IFERROR(IF(BI505=$B505,0,IF($B505=0,ROUND((ABS(BI505-'Calculs T1a'!$S$7)/'Calculs T1a'!$S$7)*100,0),ROUND((ABS(BI505-$B505)/$B505)*100,0))), "No Prediction")</f>
        <v>0</v>
      </c>
      <c r="BL505" s="5">
        <f>IFERROR(IF(BK505=$B505,0,IF($B505=0,ROUND((ABS(BK505-'Calculs T1a'!$S$7)/'Calculs T1a'!$S$7)*100,0),ROUND((ABS(BK505-$B505)/$B505)*100,0))), "No Prediction")</f>
        <v>0</v>
      </c>
      <c r="BN505" s="5">
        <f>IFERROR(IF(BM505=$B505,0,IF($B505=0,ROUND((ABS(BM505-'Calculs T1a'!$S$7)/'Calculs T1a'!$S$7)*100,0),ROUND((ABS(BM505-$B505)/$B505)*100,0))), "No Prediction")</f>
        <v>0</v>
      </c>
      <c r="BP505" s="5">
        <f>IFERROR(IF(BO505=$B505,0,IF($B505=0,ROUND((ABS(BO505-'Calculs T1a'!$S$7)/'Calculs T1a'!$S$7)*100,0),ROUND((ABS(BO505-$B505)/$B505)*100,0))), "No Prediction")</f>
        <v>0</v>
      </c>
      <c r="BR505" s="5">
        <f>IFERROR(IF(BQ505=$B505,0,IF($B505=0,ROUND((ABS(BQ505-'Calculs T1a'!$S$7)/'Calculs T1a'!$S$7)*100,0),ROUND((ABS(BQ505-$B505)/$B505)*100,0))), "No Prediction")</f>
        <v>0</v>
      </c>
      <c r="BT505" s="5">
        <f>IFERROR(IF(BS505=$B505,0,IF($B505=0,ROUND((ABS(BS505-'Calculs T1a'!$S$7)/'Calculs T1a'!$S$7)*100,0),ROUND((ABS(BS505-$B505)/$B505)*100,0))), "No Prediction")</f>
        <v>0</v>
      </c>
      <c r="BV505" s="5">
        <f>IFERROR(IF(BU505=$B505,0,IF($B505=0,ROUND((ABS(BU505-'Calculs T1a'!$S$7)/'Calculs T1a'!$S$7)*100,0),ROUND((ABS(BU505-$B505)/$B505)*100,0))), "No Prediction")</f>
        <v>0</v>
      </c>
    </row>
    <row r="506" spans="4:74" x14ac:dyDescent="0.3">
      <c r="D506" s="5">
        <f>IFERROR(IF(C506=$B506,0,IF($B506=0,ROUND((ABS(C506-'Calculs T1a'!$S$7)/'Calculs T1a'!$S$7)*100,0),ROUND((ABS(C506-$B506)/$B506)*100,0))), "No Prediction")</f>
        <v>0</v>
      </c>
      <c r="F506" s="5">
        <f>IFERROR(IF(E506=$B506,0,IF($B506=0,ROUND((ABS(E506-'Calculs T1a'!$S$7)/'Calculs T1a'!$S$7)*100,0),ROUND((ABS(E506-$B506)/$B506)*100,0))), "No Prediction")</f>
        <v>0</v>
      </c>
      <c r="H506" s="5">
        <f>IFERROR(IF(G506=$B506,0,IF($B506=0,ROUND((ABS(G506-'Calculs T1a'!$S$7)/'Calculs T1a'!$S$7)*100,0),ROUND((ABS(G506-$B506)/$B506)*100,0))), "No Prediction")</f>
        <v>0</v>
      </c>
      <c r="J506" s="5">
        <f>IFERROR(IF(I506=$B506,0,IF($B506=0,ROUND((ABS(I506-'Calculs T1a'!$S$7)/'Calculs T1a'!$S$7)*100,0),ROUND((ABS(I506-$B506)/$B506)*100,0))), "No Prediction")</f>
        <v>0</v>
      </c>
      <c r="L506" s="5">
        <f>IFERROR(IF(K506=$B506,0,IF($B506=0,ROUND((ABS(K506-'Calculs T1a'!$S$7)/'Calculs T1a'!$S$7)*100,0),ROUND((ABS(K506-$B506)/$B506)*100,0))), "No Prediction")</f>
        <v>0</v>
      </c>
      <c r="N506" s="5">
        <f>IFERROR(IF(M506=$B506,0,IF($B506=0,ROUND((ABS(M506-'Calculs T1a'!$S$7)/'Calculs T1a'!$S$7)*100,0),ROUND((ABS(M506-$B506)/$B506)*100,0))), "No Prediction")</f>
        <v>0</v>
      </c>
      <c r="P506" s="5">
        <f>IFERROR(IF(O506=$B506,0,IF($B506=0,ROUND((ABS(O506-'Calculs T1a'!$S$7)/'Calculs T1a'!$S$7)*100,0),ROUND((ABS(O506-$B506)/$B506)*100,0))), "No Prediction")</f>
        <v>0</v>
      </c>
      <c r="R506" s="5">
        <f>IFERROR(IF(Q506=$B506,0,IF($B506=0,ROUND((ABS(Q506-'Calculs T1a'!$S$7)/'Calculs T1a'!$S$7)*100,0),ROUND((ABS(Q506-$B506)/$B506)*100,0))), "No Prediction")</f>
        <v>0</v>
      </c>
      <c r="T506" s="5">
        <f>IFERROR(IF(S506=$B506,0,IF($B506=0,ROUND((ABS(S506-'Calculs T1a'!$S$7)/'Calculs T1a'!$S$7)*100,0),ROUND((ABS(S506-$B506)/$B506)*100,0))), "No Prediction")</f>
        <v>0</v>
      </c>
      <c r="V506" s="5">
        <f>IFERROR(IF(U506=$B506,0,IF($B506=0,ROUND((ABS(U506-'Calculs T1a'!$S$7)/'Calculs T1a'!$S$7)*100,0),ROUND((ABS(U506-$B506)/$B506)*100,0))), "No Prediction")</f>
        <v>0</v>
      </c>
      <c r="X506" s="5">
        <f>IFERROR(IF(W506=$B506,0,IF($B506=0,ROUND((ABS(W506-'Calculs T1a'!$S$7)/'Calculs T1a'!$S$7)*100,0),ROUND((ABS(W506-$B506)/$B506)*100,0))), "No Prediction")</f>
        <v>0</v>
      </c>
      <c r="AC506" s="5">
        <f>IFERROR(IF(AB506=$B506,0,IF($B506=0,ROUND((ABS(AB506-'Calculs T1a'!$S$7)/'Calculs T1a'!$S$7)*100,0),ROUND((ABS(AB506-$B506)/$B506)*100,0))), "No Prediction")</f>
        <v>0</v>
      </c>
      <c r="AE506" s="5">
        <f>IFERROR(IF(AD506=$B506,0,IF($B506=0,ROUND((ABS(AD506-'Calculs T1a'!$S$7)/'Calculs T1a'!$S$7)*100,0),ROUND((ABS(AD506-$B506)/$B506)*100,0))), "No Prediction")</f>
        <v>0</v>
      </c>
      <c r="AG506" s="5">
        <f>IFERROR(IF(AF506=$B506,0,IF($B506=0,ROUND((ABS(AF506-'Calculs T1a'!$S$7)/'Calculs T1a'!$S$7)*100,0),ROUND((ABS(AF506-$B506)/$B506)*100,0))), "No Prediction")</f>
        <v>0</v>
      </c>
      <c r="AI506" s="5">
        <f>IFERROR(IF(AH506=$B506,0,IF($B506=0,ROUND((ABS(AH506-'Calculs T1a'!$S$7)/'Calculs T1a'!$S$7)*100,0),ROUND((ABS(AH506-$B506)/$B506)*100,0))), "No Prediction")</f>
        <v>0</v>
      </c>
      <c r="AK506" s="5">
        <f>IFERROR(IF(AJ506=$B506,0,IF($B506=0,ROUND((ABS(AJ506-'Calculs T1a'!$S$7)/'Calculs T1a'!$S$7)*100,0),ROUND((ABS(AJ506-$B506)/$B506)*100,0))), "No Prediction")</f>
        <v>0</v>
      </c>
      <c r="AM506" s="5">
        <f>IFERROR(IF(AL506=$B506,0,IF($B506=0,ROUND((ABS(AL506-'Calculs T1a'!$S$7)/'Calculs T1a'!$S$7)*100,0),ROUND((ABS(AL506-$B506)/$B506)*100,0))), "No Prediction")</f>
        <v>0</v>
      </c>
      <c r="AO506" s="5">
        <f>IFERROR(IF(AN506=$B506,0,IF($B506=0,ROUND((ABS(AN506-'Calculs T1a'!$S$7)/'Calculs T1a'!$S$7)*100,0),ROUND((ABS(AN506-$B506)/$B506)*100,0))), "No Prediction")</f>
        <v>0</v>
      </c>
      <c r="AQ506" s="5">
        <f>IFERROR(IF(AP506=$B506,0,IF($B506=0,ROUND((ABS(AP506-'Calculs T1a'!$S$7)/'Calculs T1a'!$S$7)*100,0),ROUND((ABS(AP506-$B506)/$B506)*100,0))), "No Prediction")</f>
        <v>0</v>
      </c>
      <c r="AS506" s="5">
        <f>IFERROR(IF(AR506=$B506,0,IF($B506=0,ROUND((ABS(AR506-'Calculs T1a'!$S$7)/'Calculs T1a'!$S$7)*100,0),ROUND((ABS(AR506-$B506)/$B506)*100,0))), "No Prediction")</f>
        <v>0</v>
      </c>
      <c r="AU506" s="5">
        <f>IFERROR(IF(AT506=$B506,0,IF($B506=0,ROUND((ABS(AT506-'Calculs T1a'!$S$7)/'Calculs T1a'!$S$7)*100,0),ROUND((ABS(AT506-$B506)/$B506)*100,0))), "No Prediction")</f>
        <v>0</v>
      </c>
      <c r="AW506" s="5">
        <f>IFERROR(IF(AV506=$B506,0,IF($B506=0,ROUND((ABS(AV506-'Calculs T1a'!$S$7)/'Calculs T1a'!$S$7)*100,0),ROUND((ABS(AV506-$B506)/$B506)*100,0))), "No Prediction")</f>
        <v>0</v>
      </c>
      <c r="BB506" s="5">
        <f>IFERROR(IF(BA506=$B506,0,IF($B506=0,ROUND((ABS(BA506-'Calculs T1a'!$S$7)/'Calculs T1a'!$S$7)*100,0),ROUND((ABS(BA506-$B506)/$B506)*100,0))), "No Prediction")</f>
        <v>0</v>
      </c>
      <c r="BD506" s="5">
        <f>IFERROR(IF(BC506=$B506,0,IF($B506=0,ROUND((ABS(BC506-'Calculs T1a'!$S$7)/'Calculs T1a'!$S$7)*100,0),ROUND((ABS(BC506-$B506)/$B506)*100,0))), "No Prediction")</f>
        <v>0</v>
      </c>
      <c r="BF506" s="5">
        <f>IFERROR(IF(BE506=$B506,0,IF($B506=0,ROUND((ABS(BE506-'Calculs T1a'!$S$7)/'Calculs T1a'!$S$7)*100,0),ROUND((ABS(BE506-$B506)/$B506)*100,0))), "No Prediction")</f>
        <v>0</v>
      </c>
      <c r="BH506" s="5">
        <f>IFERROR(IF(BG506=$B506,0,IF($B506=0,ROUND((ABS(BG506-'Calculs T1a'!$S$7)/'Calculs T1a'!$S$7)*100,0),ROUND((ABS(BG506-$B506)/$B506)*100,0))), "No Prediction")</f>
        <v>0</v>
      </c>
      <c r="BJ506" s="5">
        <f>IFERROR(IF(BI506=$B506,0,IF($B506=0,ROUND((ABS(BI506-'Calculs T1a'!$S$7)/'Calculs T1a'!$S$7)*100,0),ROUND((ABS(BI506-$B506)/$B506)*100,0))), "No Prediction")</f>
        <v>0</v>
      </c>
      <c r="BL506" s="5">
        <f>IFERROR(IF(BK506=$B506,0,IF($B506=0,ROUND((ABS(BK506-'Calculs T1a'!$S$7)/'Calculs T1a'!$S$7)*100,0),ROUND((ABS(BK506-$B506)/$B506)*100,0))), "No Prediction")</f>
        <v>0</v>
      </c>
      <c r="BN506" s="5">
        <f>IFERROR(IF(BM506=$B506,0,IF($B506=0,ROUND((ABS(BM506-'Calculs T1a'!$S$7)/'Calculs T1a'!$S$7)*100,0),ROUND((ABS(BM506-$B506)/$B506)*100,0))), "No Prediction")</f>
        <v>0</v>
      </c>
      <c r="BP506" s="5">
        <f>IFERROR(IF(BO506=$B506,0,IF($B506=0,ROUND((ABS(BO506-'Calculs T1a'!$S$7)/'Calculs T1a'!$S$7)*100,0),ROUND((ABS(BO506-$B506)/$B506)*100,0))), "No Prediction")</f>
        <v>0</v>
      </c>
      <c r="BR506" s="5">
        <f>IFERROR(IF(BQ506=$B506,0,IF($B506=0,ROUND((ABS(BQ506-'Calculs T1a'!$S$7)/'Calculs T1a'!$S$7)*100,0),ROUND((ABS(BQ506-$B506)/$B506)*100,0))), "No Prediction")</f>
        <v>0</v>
      </c>
      <c r="BT506" s="5">
        <f>IFERROR(IF(BS506=$B506,0,IF($B506=0,ROUND((ABS(BS506-'Calculs T1a'!$S$7)/'Calculs T1a'!$S$7)*100,0),ROUND((ABS(BS506-$B506)/$B506)*100,0))), "No Prediction")</f>
        <v>0</v>
      </c>
      <c r="BV506" s="5">
        <f>IFERROR(IF(BU506=$B506,0,IF($B506=0,ROUND((ABS(BU506-'Calculs T1a'!$S$7)/'Calculs T1a'!$S$7)*100,0),ROUND((ABS(BU506-$B506)/$B506)*100,0))), "No Prediction")</f>
        <v>0</v>
      </c>
    </row>
    <row r="507" spans="4:74" x14ac:dyDescent="0.3">
      <c r="D507" s="5">
        <f>IFERROR(IF(C507=$B507,0,IF($B507=0,ROUND((ABS(C507-'Calculs T1a'!$S$7)/'Calculs T1a'!$S$7)*100,0),ROUND((ABS(C507-$B507)/$B507)*100,0))), "No Prediction")</f>
        <v>0</v>
      </c>
      <c r="F507" s="5">
        <f>IFERROR(IF(E507=$B507,0,IF($B507=0,ROUND((ABS(E507-'Calculs T1a'!$S$7)/'Calculs T1a'!$S$7)*100,0),ROUND((ABS(E507-$B507)/$B507)*100,0))), "No Prediction")</f>
        <v>0</v>
      </c>
      <c r="H507" s="5">
        <f>IFERROR(IF(G507=$B507,0,IF($B507=0,ROUND((ABS(G507-'Calculs T1a'!$S$7)/'Calculs T1a'!$S$7)*100,0),ROUND((ABS(G507-$B507)/$B507)*100,0))), "No Prediction")</f>
        <v>0</v>
      </c>
      <c r="J507" s="5">
        <f>IFERROR(IF(I507=$B507,0,IF($B507=0,ROUND((ABS(I507-'Calculs T1a'!$S$7)/'Calculs T1a'!$S$7)*100,0),ROUND((ABS(I507-$B507)/$B507)*100,0))), "No Prediction")</f>
        <v>0</v>
      </c>
      <c r="L507" s="5">
        <f>IFERROR(IF(K507=$B507,0,IF($B507=0,ROUND((ABS(K507-'Calculs T1a'!$S$7)/'Calculs T1a'!$S$7)*100,0),ROUND((ABS(K507-$B507)/$B507)*100,0))), "No Prediction")</f>
        <v>0</v>
      </c>
      <c r="N507" s="5">
        <f>IFERROR(IF(M507=$B507,0,IF($B507=0,ROUND((ABS(M507-'Calculs T1a'!$S$7)/'Calculs T1a'!$S$7)*100,0),ROUND((ABS(M507-$B507)/$B507)*100,0))), "No Prediction")</f>
        <v>0</v>
      </c>
      <c r="P507" s="5">
        <f>IFERROR(IF(O507=$B507,0,IF($B507=0,ROUND((ABS(O507-'Calculs T1a'!$S$7)/'Calculs T1a'!$S$7)*100,0),ROUND((ABS(O507-$B507)/$B507)*100,0))), "No Prediction")</f>
        <v>0</v>
      </c>
      <c r="R507" s="5">
        <f>IFERROR(IF(Q507=$B507,0,IF($B507=0,ROUND((ABS(Q507-'Calculs T1a'!$S$7)/'Calculs T1a'!$S$7)*100,0),ROUND((ABS(Q507-$B507)/$B507)*100,0))), "No Prediction")</f>
        <v>0</v>
      </c>
      <c r="T507" s="5">
        <f>IFERROR(IF(S507=$B507,0,IF($B507=0,ROUND((ABS(S507-'Calculs T1a'!$S$7)/'Calculs T1a'!$S$7)*100,0),ROUND((ABS(S507-$B507)/$B507)*100,0))), "No Prediction")</f>
        <v>0</v>
      </c>
      <c r="V507" s="5">
        <f>IFERROR(IF(U507=$B507,0,IF($B507=0,ROUND((ABS(U507-'Calculs T1a'!$S$7)/'Calculs T1a'!$S$7)*100,0),ROUND((ABS(U507-$B507)/$B507)*100,0))), "No Prediction")</f>
        <v>0</v>
      </c>
      <c r="X507" s="5">
        <f>IFERROR(IF(W507=$B507,0,IF($B507=0,ROUND((ABS(W507-'Calculs T1a'!$S$7)/'Calculs T1a'!$S$7)*100,0),ROUND((ABS(W507-$B507)/$B507)*100,0))), "No Prediction")</f>
        <v>0</v>
      </c>
      <c r="AC507" s="5">
        <f>IFERROR(IF(AB507=$B507,0,IF($B507=0,ROUND((ABS(AB507-'Calculs T1a'!$S$7)/'Calculs T1a'!$S$7)*100,0),ROUND((ABS(AB507-$B507)/$B507)*100,0))), "No Prediction")</f>
        <v>0</v>
      </c>
      <c r="AE507" s="5">
        <f>IFERROR(IF(AD507=$B507,0,IF($B507=0,ROUND((ABS(AD507-'Calculs T1a'!$S$7)/'Calculs T1a'!$S$7)*100,0),ROUND((ABS(AD507-$B507)/$B507)*100,0))), "No Prediction")</f>
        <v>0</v>
      </c>
      <c r="AG507" s="5">
        <f>IFERROR(IF(AF507=$B507,0,IF($B507=0,ROUND((ABS(AF507-'Calculs T1a'!$S$7)/'Calculs T1a'!$S$7)*100,0),ROUND((ABS(AF507-$B507)/$B507)*100,0))), "No Prediction")</f>
        <v>0</v>
      </c>
      <c r="AI507" s="5">
        <f>IFERROR(IF(AH507=$B507,0,IF($B507=0,ROUND((ABS(AH507-'Calculs T1a'!$S$7)/'Calculs T1a'!$S$7)*100,0),ROUND((ABS(AH507-$B507)/$B507)*100,0))), "No Prediction")</f>
        <v>0</v>
      </c>
      <c r="AK507" s="5">
        <f>IFERROR(IF(AJ507=$B507,0,IF($B507=0,ROUND((ABS(AJ507-'Calculs T1a'!$S$7)/'Calculs T1a'!$S$7)*100,0),ROUND((ABS(AJ507-$B507)/$B507)*100,0))), "No Prediction")</f>
        <v>0</v>
      </c>
      <c r="AM507" s="5">
        <f>IFERROR(IF(AL507=$B507,0,IF($B507=0,ROUND((ABS(AL507-'Calculs T1a'!$S$7)/'Calculs T1a'!$S$7)*100,0),ROUND((ABS(AL507-$B507)/$B507)*100,0))), "No Prediction")</f>
        <v>0</v>
      </c>
      <c r="AO507" s="5">
        <f>IFERROR(IF(AN507=$B507,0,IF($B507=0,ROUND((ABS(AN507-'Calculs T1a'!$S$7)/'Calculs T1a'!$S$7)*100,0),ROUND((ABS(AN507-$B507)/$B507)*100,0))), "No Prediction")</f>
        <v>0</v>
      </c>
      <c r="AQ507" s="5">
        <f>IFERROR(IF(AP507=$B507,0,IF($B507=0,ROUND((ABS(AP507-'Calculs T1a'!$S$7)/'Calculs T1a'!$S$7)*100,0),ROUND((ABS(AP507-$B507)/$B507)*100,0))), "No Prediction")</f>
        <v>0</v>
      </c>
      <c r="AS507" s="5">
        <f>IFERROR(IF(AR507=$B507,0,IF($B507=0,ROUND((ABS(AR507-'Calculs T1a'!$S$7)/'Calculs T1a'!$S$7)*100,0),ROUND((ABS(AR507-$B507)/$B507)*100,0))), "No Prediction")</f>
        <v>0</v>
      </c>
      <c r="AU507" s="5">
        <f>IFERROR(IF(AT507=$B507,0,IF($B507=0,ROUND((ABS(AT507-'Calculs T1a'!$S$7)/'Calculs T1a'!$S$7)*100,0),ROUND((ABS(AT507-$B507)/$B507)*100,0))), "No Prediction")</f>
        <v>0</v>
      </c>
      <c r="AW507" s="5">
        <f>IFERROR(IF(AV507=$B507,0,IF($B507=0,ROUND((ABS(AV507-'Calculs T1a'!$S$7)/'Calculs T1a'!$S$7)*100,0),ROUND((ABS(AV507-$B507)/$B507)*100,0))), "No Prediction")</f>
        <v>0</v>
      </c>
      <c r="BB507" s="5">
        <f>IFERROR(IF(BA507=$B507,0,IF($B507=0,ROUND((ABS(BA507-'Calculs T1a'!$S$7)/'Calculs T1a'!$S$7)*100,0),ROUND((ABS(BA507-$B507)/$B507)*100,0))), "No Prediction")</f>
        <v>0</v>
      </c>
      <c r="BD507" s="5">
        <f>IFERROR(IF(BC507=$B507,0,IF($B507=0,ROUND((ABS(BC507-'Calculs T1a'!$S$7)/'Calculs T1a'!$S$7)*100,0),ROUND((ABS(BC507-$B507)/$B507)*100,0))), "No Prediction")</f>
        <v>0</v>
      </c>
      <c r="BF507" s="5">
        <f>IFERROR(IF(BE507=$B507,0,IF($B507=0,ROUND((ABS(BE507-'Calculs T1a'!$S$7)/'Calculs T1a'!$S$7)*100,0),ROUND((ABS(BE507-$B507)/$B507)*100,0))), "No Prediction")</f>
        <v>0</v>
      </c>
      <c r="BH507" s="5">
        <f>IFERROR(IF(BG507=$B507,0,IF($B507=0,ROUND((ABS(BG507-'Calculs T1a'!$S$7)/'Calculs T1a'!$S$7)*100,0),ROUND((ABS(BG507-$B507)/$B507)*100,0))), "No Prediction")</f>
        <v>0</v>
      </c>
      <c r="BJ507" s="5">
        <f>IFERROR(IF(BI507=$B507,0,IF($B507=0,ROUND((ABS(BI507-'Calculs T1a'!$S$7)/'Calculs T1a'!$S$7)*100,0),ROUND((ABS(BI507-$B507)/$B507)*100,0))), "No Prediction")</f>
        <v>0</v>
      </c>
      <c r="BL507" s="5">
        <f>IFERROR(IF(BK507=$B507,0,IF($B507=0,ROUND((ABS(BK507-'Calculs T1a'!$S$7)/'Calculs T1a'!$S$7)*100,0),ROUND((ABS(BK507-$B507)/$B507)*100,0))), "No Prediction")</f>
        <v>0</v>
      </c>
      <c r="BN507" s="5">
        <f>IFERROR(IF(BM507=$B507,0,IF($B507=0,ROUND((ABS(BM507-'Calculs T1a'!$S$7)/'Calculs T1a'!$S$7)*100,0),ROUND((ABS(BM507-$B507)/$B507)*100,0))), "No Prediction")</f>
        <v>0</v>
      </c>
      <c r="BP507" s="5">
        <f>IFERROR(IF(BO507=$B507,0,IF($B507=0,ROUND((ABS(BO507-'Calculs T1a'!$S$7)/'Calculs T1a'!$S$7)*100,0),ROUND((ABS(BO507-$B507)/$B507)*100,0))), "No Prediction")</f>
        <v>0</v>
      </c>
      <c r="BR507" s="5">
        <f>IFERROR(IF(BQ507=$B507,0,IF($B507=0,ROUND((ABS(BQ507-'Calculs T1a'!$S$7)/'Calculs T1a'!$S$7)*100,0),ROUND((ABS(BQ507-$B507)/$B507)*100,0))), "No Prediction")</f>
        <v>0</v>
      </c>
      <c r="BT507" s="5">
        <f>IFERROR(IF(BS507=$B507,0,IF($B507=0,ROUND((ABS(BS507-'Calculs T1a'!$S$7)/'Calculs T1a'!$S$7)*100,0),ROUND((ABS(BS507-$B507)/$B507)*100,0))), "No Prediction")</f>
        <v>0</v>
      </c>
      <c r="BV507" s="5">
        <f>IFERROR(IF(BU507=$B507,0,IF($B507=0,ROUND((ABS(BU507-'Calculs T1a'!$S$7)/'Calculs T1a'!$S$7)*100,0),ROUND((ABS(BU507-$B507)/$B507)*100,0))), "No Prediction")</f>
        <v>0</v>
      </c>
    </row>
    <row r="508" spans="4:74" x14ac:dyDescent="0.3">
      <c r="D508" s="5">
        <f>IFERROR(IF(C508=$B508,0,IF($B508=0,ROUND((ABS(C508-'Calculs T1a'!$S$7)/'Calculs T1a'!$S$7)*100,0),ROUND((ABS(C508-$B508)/$B508)*100,0))), "No Prediction")</f>
        <v>0</v>
      </c>
      <c r="F508" s="5">
        <f>IFERROR(IF(E508=$B508,0,IF($B508=0,ROUND((ABS(E508-'Calculs T1a'!$S$7)/'Calculs T1a'!$S$7)*100,0),ROUND((ABS(E508-$B508)/$B508)*100,0))), "No Prediction")</f>
        <v>0</v>
      </c>
      <c r="H508" s="5">
        <f>IFERROR(IF(G508=$B508,0,IF($B508=0,ROUND((ABS(G508-'Calculs T1a'!$S$7)/'Calculs T1a'!$S$7)*100,0),ROUND((ABS(G508-$B508)/$B508)*100,0))), "No Prediction")</f>
        <v>0</v>
      </c>
      <c r="J508" s="5">
        <f>IFERROR(IF(I508=$B508,0,IF($B508=0,ROUND((ABS(I508-'Calculs T1a'!$S$7)/'Calculs T1a'!$S$7)*100,0),ROUND((ABS(I508-$B508)/$B508)*100,0))), "No Prediction")</f>
        <v>0</v>
      </c>
      <c r="L508" s="5">
        <f>IFERROR(IF(K508=$B508,0,IF($B508=0,ROUND((ABS(K508-'Calculs T1a'!$S$7)/'Calculs T1a'!$S$7)*100,0),ROUND((ABS(K508-$B508)/$B508)*100,0))), "No Prediction")</f>
        <v>0</v>
      </c>
      <c r="N508" s="5">
        <f>IFERROR(IF(M508=$B508,0,IF($B508=0,ROUND((ABS(M508-'Calculs T1a'!$S$7)/'Calculs T1a'!$S$7)*100,0),ROUND((ABS(M508-$B508)/$B508)*100,0))), "No Prediction")</f>
        <v>0</v>
      </c>
      <c r="P508" s="5">
        <f>IFERROR(IF(O508=$B508,0,IF($B508=0,ROUND((ABS(O508-'Calculs T1a'!$S$7)/'Calculs T1a'!$S$7)*100,0),ROUND((ABS(O508-$B508)/$B508)*100,0))), "No Prediction")</f>
        <v>0</v>
      </c>
      <c r="R508" s="5">
        <f>IFERROR(IF(Q508=$B508,0,IF($B508=0,ROUND((ABS(Q508-'Calculs T1a'!$S$7)/'Calculs T1a'!$S$7)*100,0),ROUND((ABS(Q508-$B508)/$B508)*100,0))), "No Prediction")</f>
        <v>0</v>
      </c>
      <c r="T508" s="5">
        <f>IFERROR(IF(S508=$B508,0,IF($B508=0,ROUND((ABS(S508-'Calculs T1a'!$S$7)/'Calculs T1a'!$S$7)*100,0),ROUND((ABS(S508-$B508)/$B508)*100,0))), "No Prediction")</f>
        <v>0</v>
      </c>
      <c r="V508" s="5">
        <f>IFERROR(IF(U508=$B508,0,IF($B508=0,ROUND((ABS(U508-'Calculs T1a'!$S$7)/'Calculs T1a'!$S$7)*100,0),ROUND((ABS(U508-$B508)/$B508)*100,0))), "No Prediction")</f>
        <v>0</v>
      </c>
      <c r="X508" s="5">
        <f>IFERROR(IF(W508=$B508,0,IF($B508=0,ROUND((ABS(W508-'Calculs T1a'!$S$7)/'Calculs T1a'!$S$7)*100,0),ROUND((ABS(W508-$B508)/$B508)*100,0))), "No Prediction")</f>
        <v>0</v>
      </c>
      <c r="AC508" s="5">
        <f>IFERROR(IF(AB508=$B508,0,IF($B508=0,ROUND((ABS(AB508-'Calculs T1a'!$S$7)/'Calculs T1a'!$S$7)*100,0),ROUND((ABS(AB508-$B508)/$B508)*100,0))), "No Prediction")</f>
        <v>0</v>
      </c>
      <c r="AE508" s="5">
        <f>IFERROR(IF(AD508=$B508,0,IF($B508=0,ROUND((ABS(AD508-'Calculs T1a'!$S$7)/'Calculs T1a'!$S$7)*100,0),ROUND((ABS(AD508-$B508)/$B508)*100,0))), "No Prediction")</f>
        <v>0</v>
      </c>
      <c r="AG508" s="5">
        <f>IFERROR(IF(AF508=$B508,0,IF($B508=0,ROUND((ABS(AF508-'Calculs T1a'!$S$7)/'Calculs T1a'!$S$7)*100,0),ROUND((ABS(AF508-$B508)/$B508)*100,0))), "No Prediction")</f>
        <v>0</v>
      </c>
      <c r="AI508" s="5">
        <f>IFERROR(IF(AH508=$B508,0,IF($B508=0,ROUND((ABS(AH508-'Calculs T1a'!$S$7)/'Calculs T1a'!$S$7)*100,0),ROUND((ABS(AH508-$B508)/$B508)*100,0))), "No Prediction")</f>
        <v>0</v>
      </c>
      <c r="AK508" s="5">
        <f>IFERROR(IF(AJ508=$B508,0,IF($B508=0,ROUND((ABS(AJ508-'Calculs T1a'!$S$7)/'Calculs T1a'!$S$7)*100,0),ROUND((ABS(AJ508-$B508)/$B508)*100,0))), "No Prediction")</f>
        <v>0</v>
      </c>
      <c r="AM508" s="5">
        <f>IFERROR(IF(AL508=$B508,0,IF($B508=0,ROUND((ABS(AL508-'Calculs T1a'!$S$7)/'Calculs T1a'!$S$7)*100,0),ROUND((ABS(AL508-$B508)/$B508)*100,0))), "No Prediction")</f>
        <v>0</v>
      </c>
      <c r="AO508" s="5">
        <f>IFERROR(IF(AN508=$B508,0,IF($B508=0,ROUND((ABS(AN508-'Calculs T1a'!$S$7)/'Calculs T1a'!$S$7)*100,0),ROUND((ABS(AN508-$B508)/$B508)*100,0))), "No Prediction")</f>
        <v>0</v>
      </c>
      <c r="AQ508" s="5">
        <f>IFERROR(IF(AP508=$B508,0,IF($B508=0,ROUND((ABS(AP508-'Calculs T1a'!$S$7)/'Calculs T1a'!$S$7)*100,0),ROUND((ABS(AP508-$B508)/$B508)*100,0))), "No Prediction")</f>
        <v>0</v>
      </c>
      <c r="AS508" s="5">
        <f>IFERROR(IF(AR508=$B508,0,IF($B508=0,ROUND((ABS(AR508-'Calculs T1a'!$S$7)/'Calculs T1a'!$S$7)*100,0),ROUND((ABS(AR508-$B508)/$B508)*100,0))), "No Prediction")</f>
        <v>0</v>
      </c>
      <c r="AU508" s="5">
        <f>IFERROR(IF(AT508=$B508,0,IF($B508=0,ROUND((ABS(AT508-'Calculs T1a'!$S$7)/'Calculs T1a'!$S$7)*100,0),ROUND((ABS(AT508-$B508)/$B508)*100,0))), "No Prediction")</f>
        <v>0</v>
      </c>
      <c r="AW508" s="5">
        <f>IFERROR(IF(AV508=$B508,0,IF($B508=0,ROUND((ABS(AV508-'Calculs T1a'!$S$7)/'Calculs T1a'!$S$7)*100,0),ROUND((ABS(AV508-$B508)/$B508)*100,0))), "No Prediction")</f>
        <v>0</v>
      </c>
      <c r="BB508" s="5">
        <f>IFERROR(IF(BA508=$B508,0,IF($B508=0,ROUND((ABS(BA508-'Calculs T1a'!$S$7)/'Calculs T1a'!$S$7)*100,0),ROUND((ABS(BA508-$B508)/$B508)*100,0))), "No Prediction")</f>
        <v>0</v>
      </c>
      <c r="BD508" s="5">
        <f>IFERROR(IF(BC508=$B508,0,IF($B508=0,ROUND((ABS(BC508-'Calculs T1a'!$S$7)/'Calculs T1a'!$S$7)*100,0),ROUND((ABS(BC508-$B508)/$B508)*100,0))), "No Prediction")</f>
        <v>0</v>
      </c>
      <c r="BF508" s="5">
        <f>IFERROR(IF(BE508=$B508,0,IF($B508=0,ROUND((ABS(BE508-'Calculs T1a'!$S$7)/'Calculs T1a'!$S$7)*100,0),ROUND((ABS(BE508-$B508)/$B508)*100,0))), "No Prediction")</f>
        <v>0</v>
      </c>
      <c r="BH508" s="5">
        <f>IFERROR(IF(BG508=$B508,0,IF($B508=0,ROUND((ABS(BG508-'Calculs T1a'!$S$7)/'Calculs T1a'!$S$7)*100,0),ROUND((ABS(BG508-$B508)/$B508)*100,0))), "No Prediction")</f>
        <v>0</v>
      </c>
      <c r="BJ508" s="5">
        <f>IFERROR(IF(BI508=$B508,0,IF($B508=0,ROUND((ABS(BI508-'Calculs T1a'!$S$7)/'Calculs T1a'!$S$7)*100,0),ROUND((ABS(BI508-$B508)/$B508)*100,0))), "No Prediction")</f>
        <v>0</v>
      </c>
      <c r="BL508" s="5">
        <f>IFERROR(IF(BK508=$B508,0,IF($B508=0,ROUND((ABS(BK508-'Calculs T1a'!$S$7)/'Calculs T1a'!$S$7)*100,0),ROUND((ABS(BK508-$B508)/$B508)*100,0))), "No Prediction")</f>
        <v>0</v>
      </c>
      <c r="BN508" s="5">
        <f>IFERROR(IF(BM508=$B508,0,IF($B508=0,ROUND((ABS(BM508-'Calculs T1a'!$S$7)/'Calculs T1a'!$S$7)*100,0),ROUND((ABS(BM508-$B508)/$B508)*100,0))), "No Prediction")</f>
        <v>0</v>
      </c>
      <c r="BP508" s="5">
        <f>IFERROR(IF(BO508=$B508,0,IF($B508=0,ROUND((ABS(BO508-'Calculs T1a'!$S$7)/'Calculs T1a'!$S$7)*100,0),ROUND((ABS(BO508-$B508)/$B508)*100,0))), "No Prediction")</f>
        <v>0</v>
      </c>
      <c r="BR508" s="5">
        <f>IFERROR(IF(BQ508=$B508,0,IF($B508=0,ROUND((ABS(BQ508-'Calculs T1a'!$S$7)/'Calculs T1a'!$S$7)*100,0),ROUND((ABS(BQ508-$B508)/$B508)*100,0))), "No Prediction")</f>
        <v>0</v>
      </c>
      <c r="BT508" s="5">
        <f>IFERROR(IF(BS508=$B508,0,IF($B508=0,ROUND((ABS(BS508-'Calculs T1a'!$S$7)/'Calculs T1a'!$S$7)*100,0),ROUND((ABS(BS508-$B508)/$B508)*100,0))), "No Prediction")</f>
        <v>0</v>
      </c>
      <c r="BV508" s="5">
        <f>IFERROR(IF(BU508=$B508,0,IF($B508=0,ROUND((ABS(BU508-'Calculs T1a'!$S$7)/'Calculs T1a'!$S$7)*100,0),ROUND((ABS(BU508-$B508)/$B508)*100,0))), "No Prediction")</f>
        <v>0</v>
      </c>
    </row>
    <row r="509" spans="4:74" x14ac:dyDescent="0.3">
      <c r="D509" s="5">
        <f>IFERROR(IF(C509=$B509,0,IF($B509=0,ROUND((ABS(C509-'Calculs T1a'!$S$7)/'Calculs T1a'!$S$7)*100,0),ROUND((ABS(C509-$B509)/$B509)*100,0))), "No Prediction")</f>
        <v>0</v>
      </c>
      <c r="F509" s="5">
        <f>IFERROR(IF(E509=$B509,0,IF($B509=0,ROUND((ABS(E509-'Calculs T1a'!$S$7)/'Calculs T1a'!$S$7)*100,0),ROUND((ABS(E509-$B509)/$B509)*100,0))), "No Prediction")</f>
        <v>0</v>
      </c>
      <c r="H509" s="5">
        <f>IFERROR(IF(G509=$B509,0,IF($B509=0,ROUND((ABS(G509-'Calculs T1a'!$S$7)/'Calculs T1a'!$S$7)*100,0),ROUND((ABS(G509-$B509)/$B509)*100,0))), "No Prediction")</f>
        <v>0</v>
      </c>
      <c r="J509" s="5">
        <f>IFERROR(IF(I509=$B509,0,IF($B509=0,ROUND((ABS(I509-'Calculs T1a'!$S$7)/'Calculs T1a'!$S$7)*100,0),ROUND((ABS(I509-$B509)/$B509)*100,0))), "No Prediction")</f>
        <v>0</v>
      </c>
      <c r="L509" s="5">
        <f>IFERROR(IF(K509=$B509,0,IF($B509=0,ROUND((ABS(K509-'Calculs T1a'!$S$7)/'Calculs T1a'!$S$7)*100,0),ROUND((ABS(K509-$B509)/$B509)*100,0))), "No Prediction")</f>
        <v>0</v>
      </c>
      <c r="N509" s="5">
        <f>IFERROR(IF(M509=$B509,0,IF($B509=0,ROUND((ABS(M509-'Calculs T1a'!$S$7)/'Calculs T1a'!$S$7)*100,0),ROUND((ABS(M509-$B509)/$B509)*100,0))), "No Prediction")</f>
        <v>0</v>
      </c>
      <c r="P509" s="5">
        <f>IFERROR(IF(O509=$B509,0,IF($B509=0,ROUND((ABS(O509-'Calculs T1a'!$S$7)/'Calculs T1a'!$S$7)*100,0),ROUND((ABS(O509-$B509)/$B509)*100,0))), "No Prediction")</f>
        <v>0</v>
      </c>
      <c r="R509" s="5">
        <f>IFERROR(IF(Q509=$B509,0,IF($B509=0,ROUND((ABS(Q509-'Calculs T1a'!$S$7)/'Calculs T1a'!$S$7)*100,0),ROUND((ABS(Q509-$B509)/$B509)*100,0))), "No Prediction")</f>
        <v>0</v>
      </c>
      <c r="T509" s="5">
        <f>IFERROR(IF(S509=$B509,0,IF($B509=0,ROUND((ABS(S509-'Calculs T1a'!$S$7)/'Calculs T1a'!$S$7)*100,0),ROUND((ABS(S509-$B509)/$B509)*100,0))), "No Prediction")</f>
        <v>0</v>
      </c>
      <c r="V509" s="5">
        <f>IFERROR(IF(U509=$B509,0,IF($B509=0,ROUND((ABS(U509-'Calculs T1a'!$S$7)/'Calculs T1a'!$S$7)*100,0),ROUND((ABS(U509-$B509)/$B509)*100,0))), "No Prediction")</f>
        <v>0</v>
      </c>
      <c r="X509" s="5">
        <f>IFERROR(IF(W509=$B509,0,IF($B509=0,ROUND((ABS(W509-'Calculs T1a'!$S$7)/'Calculs T1a'!$S$7)*100,0),ROUND((ABS(W509-$B509)/$B509)*100,0))), "No Prediction")</f>
        <v>0</v>
      </c>
      <c r="AC509" s="5">
        <f>IFERROR(IF(AB509=$B509,0,IF($B509=0,ROUND((ABS(AB509-'Calculs T1a'!$S$7)/'Calculs T1a'!$S$7)*100,0),ROUND((ABS(AB509-$B509)/$B509)*100,0))), "No Prediction")</f>
        <v>0</v>
      </c>
      <c r="AE509" s="5">
        <f>IFERROR(IF(AD509=$B509,0,IF($B509=0,ROUND((ABS(AD509-'Calculs T1a'!$S$7)/'Calculs T1a'!$S$7)*100,0),ROUND((ABS(AD509-$B509)/$B509)*100,0))), "No Prediction")</f>
        <v>0</v>
      </c>
      <c r="AG509" s="5">
        <f>IFERROR(IF(AF509=$B509,0,IF($B509=0,ROUND((ABS(AF509-'Calculs T1a'!$S$7)/'Calculs T1a'!$S$7)*100,0),ROUND((ABS(AF509-$B509)/$B509)*100,0))), "No Prediction")</f>
        <v>0</v>
      </c>
      <c r="AI509" s="5">
        <f>IFERROR(IF(AH509=$B509,0,IF($B509=0,ROUND((ABS(AH509-'Calculs T1a'!$S$7)/'Calculs T1a'!$S$7)*100,0),ROUND((ABS(AH509-$B509)/$B509)*100,0))), "No Prediction")</f>
        <v>0</v>
      </c>
      <c r="AK509" s="5">
        <f>IFERROR(IF(AJ509=$B509,0,IF($B509=0,ROUND((ABS(AJ509-'Calculs T1a'!$S$7)/'Calculs T1a'!$S$7)*100,0),ROUND((ABS(AJ509-$B509)/$B509)*100,0))), "No Prediction")</f>
        <v>0</v>
      </c>
      <c r="AM509" s="5">
        <f>IFERROR(IF(AL509=$B509,0,IF($B509=0,ROUND((ABS(AL509-'Calculs T1a'!$S$7)/'Calculs T1a'!$S$7)*100,0),ROUND((ABS(AL509-$B509)/$B509)*100,0))), "No Prediction")</f>
        <v>0</v>
      </c>
      <c r="AO509" s="5">
        <f>IFERROR(IF(AN509=$B509,0,IF($B509=0,ROUND((ABS(AN509-'Calculs T1a'!$S$7)/'Calculs T1a'!$S$7)*100,0),ROUND((ABS(AN509-$B509)/$B509)*100,0))), "No Prediction")</f>
        <v>0</v>
      </c>
      <c r="AQ509" s="5">
        <f>IFERROR(IF(AP509=$B509,0,IF($B509=0,ROUND((ABS(AP509-'Calculs T1a'!$S$7)/'Calculs T1a'!$S$7)*100,0),ROUND((ABS(AP509-$B509)/$B509)*100,0))), "No Prediction")</f>
        <v>0</v>
      </c>
      <c r="AS509" s="5">
        <f>IFERROR(IF(AR509=$B509,0,IF($B509=0,ROUND((ABS(AR509-'Calculs T1a'!$S$7)/'Calculs T1a'!$S$7)*100,0),ROUND((ABS(AR509-$B509)/$B509)*100,0))), "No Prediction")</f>
        <v>0</v>
      </c>
      <c r="AU509" s="5">
        <f>IFERROR(IF(AT509=$B509,0,IF($B509=0,ROUND((ABS(AT509-'Calculs T1a'!$S$7)/'Calculs T1a'!$S$7)*100,0),ROUND((ABS(AT509-$B509)/$B509)*100,0))), "No Prediction")</f>
        <v>0</v>
      </c>
      <c r="AW509" s="5">
        <f>IFERROR(IF(AV509=$B509,0,IF($B509=0,ROUND((ABS(AV509-'Calculs T1a'!$S$7)/'Calculs T1a'!$S$7)*100,0),ROUND((ABS(AV509-$B509)/$B509)*100,0))), "No Prediction")</f>
        <v>0</v>
      </c>
      <c r="BB509" s="5">
        <f>IFERROR(IF(BA509=$B509,0,IF($B509=0,ROUND((ABS(BA509-'Calculs T1a'!$S$7)/'Calculs T1a'!$S$7)*100,0),ROUND((ABS(BA509-$B509)/$B509)*100,0))), "No Prediction")</f>
        <v>0</v>
      </c>
      <c r="BD509" s="5">
        <f>IFERROR(IF(BC509=$B509,0,IF($B509=0,ROUND((ABS(BC509-'Calculs T1a'!$S$7)/'Calculs T1a'!$S$7)*100,0),ROUND((ABS(BC509-$B509)/$B509)*100,0))), "No Prediction")</f>
        <v>0</v>
      </c>
      <c r="BF509" s="5">
        <f>IFERROR(IF(BE509=$B509,0,IF($B509=0,ROUND((ABS(BE509-'Calculs T1a'!$S$7)/'Calculs T1a'!$S$7)*100,0),ROUND((ABS(BE509-$B509)/$B509)*100,0))), "No Prediction")</f>
        <v>0</v>
      </c>
      <c r="BH509" s="5">
        <f>IFERROR(IF(BG509=$B509,0,IF($B509=0,ROUND((ABS(BG509-'Calculs T1a'!$S$7)/'Calculs T1a'!$S$7)*100,0),ROUND((ABS(BG509-$B509)/$B509)*100,0))), "No Prediction")</f>
        <v>0</v>
      </c>
      <c r="BJ509" s="5">
        <f>IFERROR(IF(BI509=$B509,0,IF($B509=0,ROUND((ABS(BI509-'Calculs T1a'!$S$7)/'Calculs T1a'!$S$7)*100,0),ROUND((ABS(BI509-$B509)/$B509)*100,0))), "No Prediction")</f>
        <v>0</v>
      </c>
      <c r="BL509" s="5">
        <f>IFERROR(IF(BK509=$B509,0,IF($B509=0,ROUND((ABS(BK509-'Calculs T1a'!$S$7)/'Calculs T1a'!$S$7)*100,0),ROUND((ABS(BK509-$B509)/$B509)*100,0))), "No Prediction")</f>
        <v>0</v>
      </c>
      <c r="BN509" s="5">
        <f>IFERROR(IF(BM509=$B509,0,IF($B509=0,ROUND((ABS(BM509-'Calculs T1a'!$S$7)/'Calculs T1a'!$S$7)*100,0),ROUND((ABS(BM509-$B509)/$B509)*100,0))), "No Prediction")</f>
        <v>0</v>
      </c>
      <c r="BP509" s="5">
        <f>IFERROR(IF(BO509=$B509,0,IF($B509=0,ROUND((ABS(BO509-'Calculs T1a'!$S$7)/'Calculs T1a'!$S$7)*100,0),ROUND((ABS(BO509-$B509)/$B509)*100,0))), "No Prediction")</f>
        <v>0</v>
      </c>
      <c r="BR509" s="5">
        <f>IFERROR(IF(BQ509=$B509,0,IF($B509=0,ROUND((ABS(BQ509-'Calculs T1a'!$S$7)/'Calculs T1a'!$S$7)*100,0),ROUND((ABS(BQ509-$B509)/$B509)*100,0))), "No Prediction")</f>
        <v>0</v>
      </c>
      <c r="BT509" s="5">
        <f>IFERROR(IF(BS509=$B509,0,IF($B509=0,ROUND((ABS(BS509-'Calculs T1a'!$S$7)/'Calculs T1a'!$S$7)*100,0),ROUND((ABS(BS509-$B509)/$B509)*100,0))), "No Prediction")</f>
        <v>0</v>
      </c>
      <c r="BV509" s="5">
        <f>IFERROR(IF(BU509=$B509,0,IF($B509=0,ROUND((ABS(BU509-'Calculs T1a'!$S$7)/'Calculs T1a'!$S$7)*100,0),ROUND((ABS(BU509-$B509)/$B509)*100,0))), "No Prediction")</f>
        <v>0</v>
      </c>
    </row>
    <row r="510" spans="4:74" x14ac:dyDescent="0.3">
      <c r="D510" s="5">
        <f>IFERROR(IF(C510=$B510,0,IF($B510=0,ROUND((ABS(C510-'Calculs T1a'!$S$7)/'Calculs T1a'!$S$7)*100,0),ROUND((ABS(C510-$B510)/$B510)*100,0))), "No Prediction")</f>
        <v>0</v>
      </c>
      <c r="F510" s="5">
        <f>IFERROR(IF(E510=$B510,0,IF($B510=0,ROUND((ABS(E510-'Calculs T1a'!$S$7)/'Calculs T1a'!$S$7)*100,0),ROUND((ABS(E510-$B510)/$B510)*100,0))), "No Prediction")</f>
        <v>0</v>
      </c>
      <c r="H510" s="5">
        <f>IFERROR(IF(G510=$B510,0,IF($B510=0,ROUND((ABS(G510-'Calculs T1a'!$S$7)/'Calculs T1a'!$S$7)*100,0),ROUND((ABS(G510-$B510)/$B510)*100,0))), "No Prediction")</f>
        <v>0</v>
      </c>
      <c r="J510" s="5">
        <f>IFERROR(IF(I510=$B510,0,IF($B510=0,ROUND((ABS(I510-'Calculs T1a'!$S$7)/'Calculs T1a'!$S$7)*100,0),ROUND((ABS(I510-$B510)/$B510)*100,0))), "No Prediction")</f>
        <v>0</v>
      </c>
      <c r="L510" s="5">
        <f>IFERROR(IF(K510=$B510,0,IF($B510=0,ROUND((ABS(K510-'Calculs T1a'!$S$7)/'Calculs T1a'!$S$7)*100,0),ROUND((ABS(K510-$B510)/$B510)*100,0))), "No Prediction")</f>
        <v>0</v>
      </c>
      <c r="N510" s="5">
        <f>IFERROR(IF(M510=$B510,0,IF($B510=0,ROUND((ABS(M510-'Calculs T1a'!$S$7)/'Calculs T1a'!$S$7)*100,0),ROUND((ABS(M510-$B510)/$B510)*100,0))), "No Prediction")</f>
        <v>0</v>
      </c>
      <c r="P510" s="5">
        <f>IFERROR(IF(O510=$B510,0,IF($B510=0,ROUND((ABS(O510-'Calculs T1a'!$S$7)/'Calculs T1a'!$S$7)*100,0),ROUND((ABS(O510-$B510)/$B510)*100,0))), "No Prediction")</f>
        <v>0</v>
      </c>
      <c r="R510" s="5">
        <f>IFERROR(IF(Q510=$B510,0,IF($B510=0,ROUND((ABS(Q510-'Calculs T1a'!$S$7)/'Calculs T1a'!$S$7)*100,0),ROUND((ABS(Q510-$B510)/$B510)*100,0))), "No Prediction")</f>
        <v>0</v>
      </c>
      <c r="T510" s="5">
        <f>IFERROR(IF(S510=$B510,0,IF($B510=0,ROUND((ABS(S510-'Calculs T1a'!$S$7)/'Calculs T1a'!$S$7)*100,0),ROUND((ABS(S510-$B510)/$B510)*100,0))), "No Prediction")</f>
        <v>0</v>
      </c>
      <c r="V510" s="5">
        <f>IFERROR(IF(U510=$B510,0,IF($B510=0,ROUND((ABS(U510-'Calculs T1a'!$S$7)/'Calculs T1a'!$S$7)*100,0),ROUND((ABS(U510-$B510)/$B510)*100,0))), "No Prediction")</f>
        <v>0</v>
      </c>
      <c r="X510" s="5">
        <f>IFERROR(IF(W510=$B510,0,IF($B510=0,ROUND((ABS(W510-'Calculs T1a'!$S$7)/'Calculs T1a'!$S$7)*100,0),ROUND((ABS(W510-$B510)/$B510)*100,0))), "No Prediction")</f>
        <v>0</v>
      </c>
      <c r="AC510" s="5">
        <f>IFERROR(IF(AB510=$B510,0,IF($B510=0,ROUND((ABS(AB510-'Calculs T1a'!$S$7)/'Calculs T1a'!$S$7)*100,0),ROUND((ABS(AB510-$B510)/$B510)*100,0))), "No Prediction")</f>
        <v>0</v>
      </c>
      <c r="AE510" s="5">
        <f>IFERROR(IF(AD510=$B510,0,IF($B510=0,ROUND((ABS(AD510-'Calculs T1a'!$S$7)/'Calculs T1a'!$S$7)*100,0),ROUND((ABS(AD510-$B510)/$B510)*100,0))), "No Prediction")</f>
        <v>0</v>
      </c>
      <c r="AG510" s="5">
        <f>IFERROR(IF(AF510=$B510,0,IF($B510=0,ROUND((ABS(AF510-'Calculs T1a'!$S$7)/'Calculs T1a'!$S$7)*100,0),ROUND((ABS(AF510-$B510)/$B510)*100,0))), "No Prediction")</f>
        <v>0</v>
      </c>
      <c r="AI510" s="5">
        <f>IFERROR(IF(AH510=$B510,0,IF($B510=0,ROUND((ABS(AH510-'Calculs T1a'!$S$7)/'Calculs T1a'!$S$7)*100,0),ROUND((ABS(AH510-$B510)/$B510)*100,0))), "No Prediction")</f>
        <v>0</v>
      </c>
      <c r="AK510" s="5">
        <f>IFERROR(IF(AJ510=$B510,0,IF($B510=0,ROUND((ABS(AJ510-'Calculs T1a'!$S$7)/'Calculs T1a'!$S$7)*100,0),ROUND((ABS(AJ510-$B510)/$B510)*100,0))), "No Prediction")</f>
        <v>0</v>
      </c>
      <c r="AM510" s="5">
        <f>IFERROR(IF(AL510=$B510,0,IF($B510=0,ROUND((ABS(AL510-'Calculs T1a'!$S$7)/'Calculs T1a'!$S$7)*100,0),ROUND((ABS(AL510-$B510)/$B510)*100,0))), "No Prediction")</f>
        <v>0</v>
      </c>
      <c r="AO510" s="5">
        <f>IFERROR(IF(AN510=$B510,0,IF($B510=0,ROUND((ABS(AN510-'Calculs T1a'!$S$7)/'Calculs T1a'!$S$7)*100,0),ROUND((ABS(AN510-$B510)/$B510)*100,0))), "No Prediction")</f>
        <v>0</v>
      </c>
      <c r="AQ510" s="5">
        <f>IFERROR(IF(AP510=$B510,0,IF($B510=0,ROUND((ABS(AP510-'Calculs T1a'!$S$7)/'Calculs T1a'!$S$7)*100,0),ROUND((ABS(AP510-$B510)/$B510)*100,0))), "No Prediction")</f>
        <v>0</v>
      </c>
      <c r="AS510" s="5">
        <f>IFERROR(IF(AR510=$B510,0,IF($B510=0,ROUND((ABS(AR510-'Calculs T1a'!$S$7)/'Calculs T1a'!$S$7)*100,0),ROUND((ABS(AR510-$B510)/$B510)*100,0))), "No Prediction")</f>
        <v>0</v>
      </c>
      <c r="AU510" s="5">
        <f>IFERROR(IF(AT510=$B510,0,IF($B510=0,ROUND((ABS(AT510-'Calculs T1a'!$S$7)/'Calculs T1a'!$S$7)*100,0),ROUND((ABS(AT510-$B510)/$B510)*100,0))), "No Prediction")</f>
        <v>0</v>
      </c>
      <c r="AW510" s="5">
        <f>IFERROR(IF(AV510=$B510,0,IF($B510=0,ROUND((ABS(AV510-'Calculs T1a'!$S$7)/'Calculs T1a'!$S$7)*100,0),ROUND((ABS(AV510-$B510)/$B510)*100,0))), "No Prediction")</f>
        <v>0</v>
      </c>
      <c r="BB510" s="5">
        <f>IFERROR(IF(BA510=$B510,0,IF($B510=0,ROUND((ABS(BA510-'Calculs T1a'!$S$7)/'Calculs T1a'!$S$7)*100,0),ROUND((ABS(BA510-$B510)/$B510)*100,0))), "No Prediction")</f>
        <v>0</v>
      </c>
      <c r="BD510" s="5">
        <f>IFERROR(IF(BC510=$B510,0,IF($B510=0,ROUND((ABS(BC510-'Calculs T1a'!$S$7)/'Calculs T1a'!$S$7)*100,0),ROUND((ABS(BC510-$B510)/$B510)*100,0))), "No Prediction")</f>
        <v>0</v>
      </c>
      <c r="BF510" s="5">
        <f>IFERROR(IF(BE510=$B510,0,IF($B510=0,ROUND((ABS(BE510-'Calculs T1a'!$S$7)/'Calculs T1a'!$S$7)*100,0),ROUND((ABS(BE510-$B510)/$B510)*100,0))), "No Prediction")</f>
        <v>0</v>
      </c>
      <c r="BH510" s="5">
        <f>IFERROR(IF(BG510=$B510,0,IF($B510=0,ROUND((ABS(BG510-'Calculs T1a'!$S$7)/'Calculs T1a'!$S$7)*100,0),ROUND((ABS(BG510-$B510)/$B510)*100,0))), "No Prediction")</f>
        <v>0</v>
      </c>
      <c r="BJ510" s="5">
        <f>IFERROR(IF(BI510=$B510,0,IF($B510=0,ROUND((ABS(BI510-'Calculs T1a'!$S$7)/'Calculs T1a'!$S$7)*100,0),ROUND((ABS(BI510-$B510)/$B510)*100,0))), "No Prediction")</f>
        <v>0</v>
      </c>
      <c r="BL510" s="5">
        <f>IFERROR(IF(BK510=$B510,0,IF($B510=0,ROUND((ABS(BK510-'Calculs T1a'!$S$7)/'Calculs T1a'!$S$7)*100,0),ROUND((ABS(BK510-$B510)/$B510)*100,0))), "No Prediction")</f>
        <v>0</v>
      </c>
      <c r="BN510" s="5">
        <f>IFERROR(IF(BM510=$B510,0,IF($B510=0,ROUND((ABS(BM510-'Calculs T1a'!$S$7)/'Calculs T1a'!$S$7)*100,0),ROUND((ABS(BM510-$B510)/$B510)*100,0))), "No Prediction")</f>
        <v>0</v>
      </c>
      <c r="BP510" s="5">
        <f>IFERROR(IF(BO510=$B510,0,IF($B510=0,ROUND((ABS(BO510-'Calculs T1a'!$S$7)/'Calculs T1a'!$S$7)*100,0),ROUND((ABS(BO510-$B510)/$B510)*100,0))), "No Prediction")</f>
        <v>0</v>
      </c>
      <c r="BR510" s="5">
        <f>IFERROR(IF(BQ510=$B510,0,IF($B510=0,ROUND((ABS(BQ510-'Calculs T1a'!$S$7)/'Calculs T1a'!$S$7)*100,0),ROUND((ABS(BQ510-$B510)/$B510)*100,0))), "No Prediction")</f>
        <v>0</v>
      </c>
      <c r="BT510" s="5">
        <f>IFERROR(IF(BS510=$B510,0,IF($B510=0,ROUND((ABS(BS510-'Calculs T1a'!$S$7)/'Calculs T1a'!$S$7)*100,0),ROUND((ABS(BS510-$B510)/$B510)*100,0))), "No Prediction")</f>
        <v>0</v>
      </c>
      <c r="BV510" s="5">
        <f>IFERROR(IF(BU510=$B510,0,IF($B510=0,ROUND((ABS(BU510-'Calculs T1a'!$S$7)/'Calculs T1a'!$S$7)*100,0),ROUND((ABS(BU510-$B510)/$B510)*100,0))), "No Prediction")</f>
        <v>0</v>
      </c>
    </row>
    <row r="511" spans="4:74" x14ac:dyDescent="0.3">
      <c r="D511" s="5">
        <f>IFERROR(IF(C511=$B511,0,IF($B511=0,ROUND((ABS(C511-'Calculs T1a'!$S$7)/'Calculs T1a'!$S$7)*100,0),ROUND((ABS(C511-$B511)/$B511)*100,0))), "No Prediction")</f>
        <v>0</v>
      </c>
      <c r="F511" s="5">
        <f>IFERROR(IF(E511=$B511,0,IF($B511=0,ROUND((ABS(E511-'Calculs T1a'!$S$7)/'Calculs T1a'!$S$7)*100,0),ROUND((ABS(E511-$B511)/$B511)*100,0))), "No Prediction")</f>
        <v>0</v>
      </c>
      <c r="H511" s="5">
        <f>IFERROR(IF(G511=$B511,0,IF($B511=0,ROUND((ABS(G511-'Calculs T1a'!$S$7)/'Calculs T1a'!$S$7)*100,0),ROUND((ABS(G511-$B511)/$B511)*100,0))), "No Prediction")</f>
        <v>0</v>
      </c>
      <c r="J511" s="5">
        <f>IFERROR(IF(I511=$B511,0,IF($B511=0,ROUND((ABS(I511-'Calculs T1a'!$S$7)/'Calculs T1a'!$S$7)*100,0),ROUND((ABS(I511-$B511)/$B511)*100,0))), "No Prediction")</f>
        <v>0</v>
      </c>
      <c r="L511" s="5">
        <f>IFERROR(IF(K511=$B511,0,IF($B511=0,ROUND((ABS(K511-'Calculs T1a'!$S$7)/'Calculs T1a'!$S$7)*100,0),ROUND((ABS(K511-$B511)/$B511)*100,0))), "No Prediction")</f>
        <v>0</v>
      </c>
      <c r="N511" s="5">
        <f>IFERROR(IF(M511=$B511,0,IF($B511=0,ROUND((ABS(M511-'Calculs T1a'!$S$7)/'Calculs T1a'!$S$7)*100,0),ROUND((ABS(M511-$B511)/$B511)*100,0))), "No Prediction")</f>
        <v>0</v>
      </c>
      <c r="P511" s="5">
        <f>IFERROR(IF(O511=$B511,0,IF($B511=0,ROUND((ABS(O511-'Calculs T1a'!$S$7)/'Calculs T1a'!$S$7)*100,0),ROUND((ABS(O511-$B511)/$B511)*100,0))), "No Prediction")</f>
        <v>0</v>
      </c>
      <c r="R511" s="5">
        <f>IFERROR(IF(Q511=$B511,0,IF($B511=0,ROUND((ABS(Q511-'Calculs T1a'!$S$7)/'Calculs T1a'!$S$7)*100,0),ROUND((ABS(Q511-$B511)/$B511)*100,0))), "No Prediction")</f>
        <v>0</v>
      </c>
      <c r="T511" s="5">
        <f>IFERROR(IF(S511=$B511,0,IF($B511=0,ROUND((ABS(S511-'Calculs T1a'!$S$7)/'Calculs T1a'!$S$7)*100,0),ROUND((ABS(S511-$B511)/$B511)*100,0))), "No Prediction")</f>
        <v>0</v>
      </c>
      <c r="V511" s="5">
        <f>IFERROR(IF(U511=$B511,0,IF($B511=0,ROUND((ABS(U511-'Calculs T1a'!$S$7)/'Calculs T1a'!$S$7)*100,0),ROUND((ABS(U511-$B511)/$B511)*100,0))), "No Prediction")</f>
        <v>0</v>
      </c>
      <c r="X511" s="5">
        <f>IFERROR(IF(W511=$B511,0,IF($B511=0,ROUND((ABS(W511-'Calculs T1a'!$S$7)/'Calculs T1a'!$S$7)*100,0),ROUND((ABS(W511-$B511)/$B511)*100,0))), "No Prediction")</f>
        <v>0</v>
      </c>
      <c r="AC511" s="5">
        <f>IFERROR(IF(AB511=$B511,0,IF($B511=0,ROUND((ABS(AB511-'Calculs T1a'!$S$7)/'Calculs T1a'!$S$7)*100,0),ROUND((ABS(AB511-$B511)/$B511)*100,0))), "No Prediction")</f>
        <v>0</v>
      </c>
      <c r="AE511" s="5">
        <f>IFERROR(IF(AD511=$B511,0,IF($B511=0,ROUND((ABS(AD511-'Calculs T1a'!$S$7)/'Calculs T1a'!$S$7)*100,0),ROUND((ABS(AD511-$B511)/$B511)*100,0))), "No Prediction")</f>
        <v>0</v>
      </c>
      <c r="AG511" s="5">
        <f>IFERROR(IF(AF511=$B511,0,IF($B511=0,ROUND((ABS(AF511-'Calculs T1a'!$S$7)/'Calculs T1a'!$S$7)*100,0),ROUND((ABS(AF511-$B511)/$B511)*100,0))), "No Prediction")</f>
        <v>0</v>
      </c>
      <c r="AI511" s="5">
        <f>IFERROR(IF(AH511=$B511,0,IF($B511=0,ROUND((ABS(AH511-'Calculs T1a'!$S$7)/'Calculs T1a'!$S$7)*100,0),ROUND((ABS(AH511-$B511)/$B511)*100,0))), "No Prediction")</f>
        <v>0</v>
      </c>
      <c r="AK511" s="5">
        <f>IFERROR(IF(AJ511=$B511,0,IF($B511=0,ROUND((ABS(AJ511-'Calculs T1a'!$S$7)/'Calculs T1a'!$S$7)*100,0),ROUND((ABS(AJ511-$B511)/$B511)*100,0))), "No Prediction")</f>
        <v>0</v>
      </c>
      <c r="AM511" s="5">
        <f>IFERROR(IF(AL511=$B511,0,IF($B511=0,ROUND((ABS(AL511-'Calculs T1a'!$S$7)/'Calculs T1a'!$S$7)*100,0),ROUND((ABS(AL511-$B511)/$B511)*100,0))), "No Prediction")</f>
        <v>0</v>
      </c>
      <c r="AO511" s="5">
        <f>IFERROR(IF(AN511=$B511,0,IF($B511=0,ROUND((ABS(AN511-'Calculs T1a'!$S$7)/'Calculs T1a'!$S$7)*100,0),ROUND((ABS(AN511-$B511)/$B511)*100,0))), "No Prediction")</f>
        <v>0</v>
      </c>
      <c r="AQ511" s="5">
        <f>IFERROR(IF(AP511=$B511,0,IF($B511=0,ROUND((ABS(AP511-'Calculs T1a'!$S$7)/'Calculs T1a'!$S$7)*100,0),ROUND((ABS(AP511-$B511)/$B511)*100,0))), "No Prediction")</f>
        <v>0</v>
      </c>
      <c r="AS511" s="5">
        <f>IFERROR(IF(AR511=$B511,0,IF($B511=0,ROUND((ABS(AR511-'Calculs T1a'!$S$7)/'Calculs T1a'!$S$7)*100,0),ROUND((ABS(AR511-$B511)/$B511)*100,0))), "No Prediction")</f>
        <v>0</v>
      </c>
      <c r="AU511" s="5">
        <f>IFERROR(IF(AT511=$B511,0,IF($B511=0,ROUND((ABS(AT511-'Calculs T1a'!$S$7)/'Calculs T1a'!$S$7)*100,0),ROUND((ABS(AT511-$B511)/$B511)*100,0))), "No Prediction")</f>
        <v>0</v>
      </c>
      <c r="AW511" s="5">
        <f>IFERROR(IF(AV511=$B511,0,IF($B511=0,ROUND((ABS(AV511-'Calculs T1a'!$S$7)/'Calculs T1a'!$S$7)*100,0),ROUND((ABS(AV511-$B511)/$B511)*100,0))), "No Prediction")</f>
        <v>0</v>
      </c>
      <c r="BB511" s="5">
        <f>IFERROR(IF(BA511=$B511,0,IF($B511=0,ROUND((ABS(BA511-'Calculs T1a'!$S$7)/'Calculs T1a'!$S$7)*100,0),ROUND((ABS(BA511-$B511)/$B511)*100,0))), "No Prediction")</f>
        <v>0</v>
      </c>
      <c r="BD511" s="5">
        <f>IFERROR(IF(BC511=$B511,0,IF($B511=0,ROUND((ABS(BC511-'Calculs T1a'!$S$7)/'Calculs T1a'!$S$7)*100,0),ROUND((ABS(BC511-$B511)/$B511)*100,0))), "No Prediction")</f>
        <v>0</v>
      </c>
      <c r="BF511" s="5">
        <f>IFERROR(IF(BE511=$B511,0,IF($B511=0,ROUND((ABS(BE511-'Calculs T1a'!$S$7)/'Calculs T1a'!$S$7)*100,0),ROUND((ABS(BE511-$B511)/$B511)*100,0))), "No Prediction")</f>
        <v>0</v>
      </c>
      <c r="BH511" s="5">
        <f>IFERROR(IF(BG511=$B511,0,IF($B511=0,ROUND((ABS(BG511-'Calculs T1a'!$S$7)/'Calculs T1a'!$S$7)*100,0),ROUND((ABS(BG511-$B511)/$B511)*100,0))), "No Prediction")</f>
        <v>0</v>
      </c>
      <c r="BJ511" s="5">
        <f>IFERROR(IF(BI511=$B511,0,IF($B511=0,ROUND((ABS(BI511-'Calculs T1a'!$S$7)/'Calculs T1a'!$S$7)*100,0),ROUND((ABS(BI511-$B511)/$B511)*100,0))), "No Prediction")</f>
        <v>0</v>
      </c>
      <c r="BL511" s="5">
        <f>IFERROR(IF(BK511=$B511,0,IF($B511=0,ROUND((ABS(BK511-'Calculs T1a'!$S$7)/'Calculs T1a'!$S$7)*100,0),ROUND((ABS(BK511-$B511)/$B511)*100,0))), "No Prediction")</f>
        <v>0</v>
      </c>
      <c r="BN511" s="5">
        <f>IFERROR(IF(BM511=$B511,0,IF($B511=0,ROUND((ABS(BM511-'Calculs T1a'!$S$7)/'Calculs T1a'!$S$7)*100,0),ROUND((ABS(BM511-$B511)/$B511)*100,0))), "No Prediction")</f>
        <v>0</v>
      </c>
      <c r="BP511" s="5">
        <f>IFERROR(IF(BO511=$B511,0,IF($B511=0,ROUND((ABS(BO511-'Calculs T1a'!$S$7)/'Calculs T1a'!$S$7)*100,0),ROUND((ABS(BO511-$B511)/$B511)*100,0))), "No Prediction")</f>
        <v>0</v>
      </c>
      <c r="BR511" s="5">
        <f>IFERROR(IF(BQ511=$B511,0,IF($B511=0,ROUND((ABS(BQ511-'Calculs T1a'!$S$7)/'Calculs T1a'!$S$7)*100,0),ROUND((ABS(BQ511-$B511)/$B511)*100,0))), "No Prediction")</f>
        <v>0</v>
      </c>
      <c r="BT511" s="5">
        <f>IFERROR(IF(BS511=$B511,0,IF($B511=0,ROUND((ABS(BS511-'Calculs T1a'!$S$7)/'Calculs T1a'!$S$7)*100,0),ROUND((ABS(BS511-$B511)/$B511)*100,0))), "No Prediction")</f>
        <v>0</v>
      </c>
      <c r="BV511" s="5">
        <f>IFERROR(IF(BU511=$B511,0,IF($B511=0,ROUND((ABS(BU511-'Calculs T1a'!$S$7)/'Calculs T1a'!$S$7)*100,0),ROUND((ABS(BU511-$B511)/$B511)*100,0))), "No Prediction")</f>
        <v>0</v>
      </c>
    </row>
    <row r="512" spans="4:74" x14ac:dyDescent="0.3">
      <c r="D512" s="5">
        <f>IFERROR(IF(C512=$B512,0,IF($B512=0,ROUND((ABS(C512-'Calculs T1a'!$S$7)/'Calculs T1a'!$S$7)*100,0),ROUND((ABS(C512-$B512)/$B512)*100,0))), "No Prediction")</f>
        <v>0</v>
      </c>
      <c r="F512" s="5">
        <f>IFERROR(IF(E512=$B512,0,IF($B512=0,ROUND((ABS(E512-'Calculs T1a'!$S$7)/'Calculs T1a'!$S$7)*100,0),ROUND((ABS(E512-$B512)/$B512)*100,0))), "No Prediction")</f>
        <v>0</v>
      </c>
      <c r="H512" s="5">
        <f>IFERROR(IF(G512=$B512,0,IF($B512=0,ROUND((ABS(G512-'Calculs T1a'!$S$7)/'Calculs T1a'!$S$7)*100,0),ROUND((ABS(G512-$B512)/$B512)*100,0))), "No Prediction")</f>
        <v>0</v>
      </c>
      <c r="J512" s="5">
        <f>IFERROR(IF(I512=$B512,0,IF($B512=0,ROUND((ABS(I512-'Calculs T1a'!$S$7)/'Calculs T1a'!$S$7)*100,0),ROUND((ABS(I512-$B512)/$B512)*100,0))), "No Prediction")</f>
        <v>0</v>
      </c>
      <c r="L512" s="5">
        <f>IFERROR(IF(K512=$B512,0,IF($B512=0,ROUND((ABS(K512-'Calculs T1a'!$S$7)/'Calculs T1a'!$S$7)*100,0),ROUND((ABS(K512-$B512)/$B512)*100,0))), "No Prediction")</f>
        <v>0</v>
      </c>
      <c r="N512" s="5">
        <f>IFERROR(IF(M512=$B512,0,IF($B512=0,ROUND((ABS(M512-'Calculs T1a'!$S$7)/'Calculs T1a'!$S$7)*100,0),ROUND((ABS(M512-$B512)/$B512)*100,0))), "No Prediction")</f>
        <v>0</v>
      </c>
      <c r="P512" s="5">
        <f>IFERROR(IF(O512=$B512,0,IF($B512=0,ROUND((ABS(O512-'Calculs T1a'!$S$7)/'Calculs T1a'!$S$7)*100,0),ROUND((ABS(O512-$B512)/$B512)*100,0))), "No Prediction")</f>
        <v>0</v>
      </c>
      <c r="R512" s="5">
        <f>IFERROR(IF(Q512=$B512,0,IF($B512=0,ROUND((ABS(Q512-'Calculs T1a'!$S$7)/'Calculs T1a'!$S$7)*100,0),ROUND((ABS(Q512-$B512)/$B512)*100,0))), "No Prediction")</f>
        <v>0</v>
      </c>
      <c r="T512" s="5">
        <f>IFERROR(IF(S512=$B512,0,IF($B512=0,ROUND((ABS(S512-'Calculs T1a'!$S$7)/'Calculs T1a'!$S$7)*100,0),ROUND((ABS(S512-$B512)/$B512)*100,0))), "No Prediction")</f>
        <v>0</v>
      </c>
      <c r="V512" s="5">
        <f>IFERROR(IF(U512=$B512,0,IF($B512=0,ROUND((ABS(U512-'Calculs T1a'!$S$7)/'Calculs T1a'!$S$7)*100,0),ROUND((ABS(U512-$B512)/$B512)*100,0))), "No Prediction")</f>
        <v>0</v>
      </c>
      <c r="X512" s="5">
        <f>IFERROR(IF(W512=$B512,0,IF($B512=0,ROUND((ABS(W512-'Calculs T1a'!$S$7)/'Calculs T1a'!$S$7)*100,0),ROUND((ABS(W512-$B512)/$B512)*100,0))), "No Prediction")</f>
        <v>0</v>
      </c>
      <c r="AC512" s="5">
        <f>IFERROR(IF(AB512=$B512,0,IF($B512=0,ROUND((ABS(AB512-'Calculs T1a'!$S$7)/'Calculs T1a'!$S$7)*100,0),ROUND((ABS(AB512-$B512)/$B512)*100,0))), "No Prediction")</f>
        <v>0</v>
      </c>
      <c r="AE512" s="5">
        <f>IFERROR(IF(AD512=$B512,0,IF($B512=0,ROUND((ABS(AD512-'Calculs T1a'!$S$7)/'Calculs T1a'!$S$7)*100,0),ROUND((ABS(AD512-$B512)/$B512)*100,0))), "No Prediction")</f>
        <v>0</v>
      </c>
      <c r="AG512" s="5">
        <f>IFERROR(IF(AF512=$B512,0,IF($B512=0,ROUND((ABS(AF512-'Calculs T1a'!$S$7)/'Calculs T1a'!$S$7)*100,0),ROUND((ABS(AF512-$B512)/$B512)*100,0))), "No Prediction")</f>
        <v>0</v>
      </c>
      <c r="AI512" s="5">
        <f>IFERROR(IF(AH512=$B512,0,IF($B512=0,ROUND((ABS(AH512-'Calculs T1a'!$S$7)/'Calculs T1a'!$S$7)*100,0),ROUND((ABS(AH512-$B512)/$B512)*100,0))), "No Prediction")</f>
        <v>0</v>
      </c>
      <c r="AK512" s="5">
        <f>IFERROR(IF(AJ512=$B512,0,IF($B512=0,ROUND((ABS(AJ512-'Calculs T1a'!$S$7)/'Calculs T1a'!$S$7)*100,0),ROUND((ABS(AJ512-$B512)/$B512)*100,0))), "No Prediction")</f>
        <v>0</v>
      </c>
      <c r="AM512" s="5">
        <f>IFERROR(IF(AL512=$B512,0,IF($B512=0,ROUND((ABS(AL512-'Calculs T1a'!$S$7)/'Calculs T1a'!$S$7)*100,0),ROUND((ABS(AL512-$B512)/$B512)*100,0))), "No Prediction")</f>
        <v>0</v>
      </c>
      <c r="AO512" s="5">
        <f>IFERROR(IF(AN512=$B512,0,IF($B512=0,ROUND((ABS(AN512-'Calculs T1a'!$S$7)/'Calculs T1a'!$S$7)*100,0),ROUND((ABS(AN512-$B512)/$B512)*100,0))), "No Prediction")</f>
        <v>0</v>
      </c>
      <c r="AQ512" s="5">
        <f>IFERROR(IF(AP512=$B512,0,IF($B512=0,ROUND((ABS(AP512-'Calculs T1a'!$S$7)/'Calculs T1a'!$S$7)*100,0),ROUND((ABS(AP512-$B512)/$B512)*100,0))), "No Prediction")</f>
        <v>0</v>
      </c>
      <c r="AS512" s="5">
        <f>IFERROR(IF(AR512=$B512,0,IF($B512=0,ROUND((ABS(AR512-'Calculs T1a'!$S$7)/'Calculs T1a'!$S$7)*100,0),ROUND((ABS(AR512-$B512)/$B512)*100,0))), "No Prediction")</f>
        <v>0</v>
      </c>
      <c r="AU512" s="5">
        <f>IFERROR(IF(AT512=$B512,0,IF($B512=0,ROUND((ABS(AT512-'Calculs T1a'!$S$7)/'Calculs T1a'!$S$7)*100,0),ROUND((ABS(AT512-$B512)/$B512)*100,0))), "No Prediction")</f>
        <v>0</v>
      </c>
      <c r="AW512" s="5">
        <f>IFERROR(IF(AV512=$B512,0,IF($B512=0,ROUND((ABS(AV512-'Calculs T1a'!$S$7)/'Calculs T1a'!$S$7)*100,0),ROUND((ABS(AV512-$B512)/$B512)*100,0))), "No Prediction")</f>
        <v>0</v>
      </c>
      <c r="BB512" s="5">
        <f>IFERROR(IF(BA512=$B512,0,IF($B512=0,ROUND((ABS(BA512-'Calculs T1a'!$S$7)/'Calculs T1a'!$S$7)*100,0),ROUND((ABS(BA512-$B512)/$B512)*100,0))), "No Prediction")</f>
        <v>0</v>
      </c>
      <c r="BD512" s="5">
        <f>IFERROR(IF(BC512=$B512,0,IF($B512=0,ROUND((ABS(BC512-'Calculs T1a'!$S$7)/'Calculs T1a'!$S$7)*100,0),ROUND((ABS(BC512-$B512)/$B512)*100,0))), "No Prediction")</f>
        <v>0</v>
      </c>
      <c r="BF512" s="5">
        <f>IFERROR(IF(BE512=$B512,0,IF($B512=0,ROUND((ABS(BE512-'Calculs T1a'!$S$7)/'Calculs T1a'!$S$7)*100,0),ROUND((ABS(BE512-$B512)/$B512)*100,0))), "No Prediction")</f>
        <v>0</v>
      </c>
      <c r="BH512" s="5">
        <f>IFERROR(IF(BG512=$B512,0,IF($B512=0,ROUND((ABS(BG512-'Calculs T1a'!$S$7)/'Calculs T1a'!$S$7)*100,0),ROUND((ABS(BG512-$B512)/$B512)*100,0))), "No Prediction")</f>
        <v>0</v>
      </c>
      <c r="BJ512" s="5">
        <f>IFERROR(IF(BI512=$B512,0,IF($B512=0,ROUND((ABS(BI512-'Calculs T1a'!$S$7)/'Calculs T1a'!$S$7)*100,0),ROUND((ABS(BI512-$B512)/$B512)*100,0))), "No Prediction")</f>
        <v>0</v>
      </c>
      <c r="BL512" s="5">
        <f>IFERROR(IF(BK512=$B512,0,IF($B512=0,ROUND((ABS(BK512-'Calculs T1a'!$S$7)/'Calculs T1a'!$S$7)*100,0),ROUND((ABS(BK512-$B512)/$B512)*100,0))), "No Prediction")</f>
        <v>0</v>
      </c>
      <c r="BN512" s="5">
        <f>IFERROR(IF(BM512=$B512,0,IF($B512=0,ROUND((ABS(BM512-'Calculs T1a'!$S$7)/'Calculs T1a'!$S$7)*100,0),ROUND((ABS(BM512-$B512)/$B512)*100,0))), "No Prediction")</f>
        <v>0</v>
      </c>
      <c r="BP512" s="5">
        <f>IFERROR(IF(BO512=$B512,0,IF($B512=0,ROUND((ABS(BO512-'Calculs T1a'!$S$7)/'Calculs T1a'!$S$7)*100,0),ROUND((ABS(BO512-$B512)/$B512)*100,0))), "No Prediction")</f>
        <v>0</v>
      </c>
      <c r="BR512" s="5">
        <f>IFERROR(IF(BQ512=$B512,0,IF($B512=0,ROUND((ABS(BQ512-'Calculs T1a'!$S$7)/'Calculs T1a'!$S$7)*100,0),ROUND((ABS(BQ512-$B512)/$B512)*100,0))), "No Prediction")</f>
        <v>0</v>
      </c>
      <c r="BT512" s="5">
        <f>IFERROR(IF(BS512=$B512,0,IF($B512=0,ROUND((ABS(BS512-'Calculs T1a'!$S$7)/'Calculs T1a'!$S$7)*100,0),ROUND((ABS(BS512-$B512)/$B512)*100,0))), "No Prediction")</f>
        <v>0</v>
      </c>
      <c r="BV512" s="5">
        <f>IFERROR(IF(BU512=$B512,0,IF($B512=0,ROUND((ABS(BU512-'Calculs T1a'!$S$7)/'Calculs T1a'!$S$7)*100,0),ROUND((ABS(BU512-$B512)/$B512)*100,0))), "No Prediction")</f>
        <v>0</v>
      </c>
    </row>
    <row r="513" spans="4:74" x14ac:dyDescent="0.3">
      <c r="D513" s="5">
        <f>IFERROR(IF(C513=$B513,0,IF($B513=0,ROUND((ABS(C513-'Calculs T1a'!$S$7)/'Calculs T1a'!$S$7)*100,0),ROUND((ABS(C513-$B513)/$B513)*100,0))), "No Prediction")</f>
        <v>0</v>
      </c>
      <c r="F513" s="5">
        <f>IFERROR(IF(E513=$B513,0,IF($B513=0,ROUND((ABS(E513-'Calculs T1a'!$S$7)/'Calculs T1a'!$S$7)*100,0),ROUND((ABS(E513-$B513)/$B513)*100,0))), "No Prediction")</f>
        <v>0</v>
      </c>
      <c r="H513" s="5">
        <f>IFERROR(IF(G513=$B513,0,IF($B513=0,ROUND((ABS(G513-'Calculs T1a'!$S$7)/'Calculs T1a'!$S$7)*100,0),ROUND((ABS(G513-$B513)/$B513)*100,0))), "No Prediction")</f>
        <v>0</v>
      </c>
      <c r="J513" s="5">
        <f>IFERROR(IF(I513=$B513,0,IF($B513=0,ROUND((ABS(I513-'Calculs T1a'!$S$7)/'Calculs T1a'!$S$7)*100,0),ROUND((ABS(I513-$B513)/$B513)*100,0))), "No Prediction")</f>
        <v>0</v>
      </c>
      <c r="L513" s="5">
        <f>IFERROR(IF(K513=$B513,0,IF($B513=0,ROUND((ABS(K513-'Calculs T1a'!$S$7)/'Calculs T1a'!$S$7)*100,0),ROUND((ABS(K513-$B513)/$B513)*100,0))), "No Prediction")</f>
        <v>0</v>
      </c>
      <c r="N513" s="5">
        <f>IFERROR(IF(M513=$B513,0,IF($B513=0,ROUND((ABS(M513-'Calculs T1a'!$S$7)/'Calculs T1a'!$S$7)*100,0),ROUND((ABS(M513-$B513)/$B513)*100,0))), "No Prediction")</f>
        <v>0</v>
      </c>
      <c r="P513" s="5">
        <f>IFERROR(IF(O513=$B513,0,IF($B513=0,ROUND((ABS(O513-'Calculs T1a'!$S$7)/'Calculs T1a'!$S$7)*100,0),ROUND((ABS(O513-$B513)/$B513)*100,0))), "No Prediction")</f>
        <v>0</v>
      </c>
      <c r="R513" s="5">
        <f>IFERROR(IF(Q513=$B513,0,IF($B513=0,ROUND((ABS(Q513-'Calculs T1a'!$S$7)/'Calculs T1a'!$S$7)*100,0),ROUND((ABS(Q513-$B513)/$B513)*100,0))), "No Prediction")</f>
        <v>0</v>
      </c>
      <c r="T513" s="5">
        <f>IFERROR(IF(S513=$B513,0,IF($B513=0,ROUND((ABS(S513-'Calculs T1a'!$S$7)/'Calculs T1a'!$S$7)*100,0),ROUND((ABS(S513-$B513)/$B513)*100,0))), "No Prediction")</f>
        <v>0</v>
      </c>
      <c r="V513" s="5">
        <f>IFERROR(IF(U513=$B513,0,IF($B513=0,ROUND((ABS(U513-'Calculs T1a'!$S$7)/'Calculs T1a'!$S$7)*100,0),ROUND((ABS(U513-$B513)/$B513)*100,0))), "No Prediction")</f>
        <v>0</v>
      </c>
      <c r="X513" s="5">
        <f>IFERROR(IF(W513=$B513,0,IF($B513=0,ROUND((ABS(W513-'Calculs T1a'!$S$7)/'Calculs T1a'!$S$7)*100,0),ROUND((ABS(W513-$B513)/$B513)*100,0))), "No Prediction")</f>
        <v>0</v>
      </c>
      <c r="AC513" s="5">
        <f>IFERROR(IF(AB513=$B513,0,IF($B513=0,ROUND((ABS(AB513-'Calculs T1a'!$S$7)/'Calculs T1a'!$S$7)*100,0),ROUND((ABS(AB513-$B513)/$B513)*100,0))), "No Prediction")</f>
        <v>0</v>
      </c>
      <c r="AE513" s="5">
        <f>IFERROR(IF(AD513=$B513,0,IF($B513=0,ROUND((ABS(AD513-'Calculs T1a'!$S$7)/'Calculs T1a'!$S$7)*100,0),ROUND((ABS(AD513-$B513)/$B513)*100,0))), "No Prediction")</f>
        <v>0</v>
      </c>
      <c r="AG513" s="5">
        <f>IFERROR(IF(AF513=$B513,0,IF($B513=0,ROUND((ABS(AF513-'Calculs T1a'!$S$7)/'Calculs T1a'!$S$7)*100,0),ROUND((ABS(AF513-$B513)/$B513)*100,0))), "No Prediction")</f>
        <v>0</v>
      </c>
      <c r="AI513" s="5">
        <f>IFERROR(IF(AH513=$B513,0,IF($B513=0,ROUND((ABS(AH513-'Calculs T1a'!$S$7)/'Calculs T1a'!$S$7)*100,0),ROUND((ABS(AH513-$B513)/$B513)*100,0))), "No Prediction")</f>
        <v>0</v>
      </c>
      <c r="AK513" s="5">
        <f>IFERROR(IF(AJ513=$B513,0,IF($B513=0,ROUND((ABS(AJ513-'Calculs T1a'!$S$7)/'Calculs T1a'!$S$7)*100,0),ROUND((ABS(AJ513-$B513)/$B513)*100,0))), "No Prediction")</f>
        <v>0</v>
      </c>
      <c r="AM513" s="5">
        <f>IFERROR(IF(AL513=$B513,0,IF($B513=0,ROUND((ABS(AL513-'Calculs T1a'!$S$7)/'Calculs T1a'!$S$7)*100,0),ROUND((ABS(AL513-$B513)/$B513)*100,0))), "No Prediction")</f>
        <v>0</v>
      </c>
      <c r="AO513" s="5">
        <f>IFERROR(IF(AN513=$B513,0,IF($B513=0,ROUND((ABS(AN513-'Calculs T1a'!$S$7)/'Calculs T1a'!$S$7)*100,0),ROUND((ABS(AN513-$B513)/$B513)*100,0))), "No Prediction")</f>
        <v>0</v>
      </c>
      <c r="AQ513" s="5">
        <f>IFERROR(IF(AP513=$B513,0,IF($B513=0,ROUND((ABS(AP513-'Calculs T1a'!$S$7)/'Calculs T1a'!$S$7)*100,0),ROUND((ABS(AP513-$B513)/$B513)*100,0))), "No Prediction")</f>
        <v>0</v>
      </c>
      <c r="AS513" s="5">
        <f>IFERROR(IF(AR513=$B513,0,IF($B513=0,ROUND((ABS(AR513-'Calculs T1a'!$S$7)/'Calculs T1a'!$S$7)*100,0),ROUND((ABS(AR513-$B513)/$B513)*100,0))), "No Prediction")</f>
        <v>0</v>
      </c>
      <c r="AU513" s="5">
        <f>IFERROR(IF(AT513=$B513,0,IF($B513=0,ROUND((ABS(AT513-'Calculs T1a'!$S$7)/'Calculs T1a'!$S$7)*100,0),ROUND((ABS(AT513-$B513)/$B513)*100,0))), "No Prediction")</f>
        <v>0</v>
      </c>
      <c r="AW513" s="5">
        <f>IFERROR(IF(AV513=$B513,0,IF($B513=0,ROUND((ABS(AV513-'Calculs T1a'!$S$7)/'Calculs T1a'!$S$7)*100,0),ROUND((ABS(AV513-$B513)/$B513)*100,0))), "No Prediction")</f>
        <v>0</v>
      </c>
      <c r="BB513" s="5">
        <f>IFERROR(IF(BA513=$B513,0,IF($B513=0,ROUND((ABS(BA513-'Calculs T1a'!$S$7)/'Calculs T1a'!$S$7)*100,0),ROUND((ABS(BA513-$B513)/$B513)*100,0))), "No Prediction")</f>
        <v>0</v>
      </c>
      <c r="BD513" s="5">
        <f>IFERROR(IF(BC513=$B513,0,IF($B513=0,ROUND((ABS(BC513-'Calculs T1a'!$S$7)/'Calculs T1a'!$S$7)*100,0),ROUND((ABS(BC513-$B513)/$B513)*100,0))), "No Prediction")</f>
        <v>0</v>
      </c>
      <c r="BF513" s="5">
        <f>IFERROR(IF(BE513=$B513,0,IF($B513=0,ROUND((ABS(BE513-'Calculs T1a'!$S$7)/'Calculs T1a'!$S$7)*100,0),ROUND((ABS(BE513-$B513)/$B513)*100,0))), "No Prediction")</f>
        <v>0</v>
      </c>
      <c r="BH513" s="5">
        <f>IFERROR(IF(BG513=$B513,0,IF($B513=0,ROUND((ABS(BG513-'Calculs T1a'!$S$7)/'Calculs T1a'!$S$7)*100,0),ROUND((ABS(BG513-$B513)/$B513)*100,0))), "No Prediction")</f>
        <v>0</v>
      </c>
      <c r="BJ513" s="5">
        <f>IFERROR(IF(BI513=$B513,0,IF($B513=0,ROUND((ABS(BI513-'Calculs T1a'!$S$7)/'Calculs T1a'!$S$7)*100,0),ROUND((ABS(BI513-$B513)/$B513)*100,0))), "No Prediction")</f>
        <v>0</v>
      </c>
      <c r="BL513" s="5">
        <f>IFERROR(IF(BK513=$B513,0,IF($B513=0,ROUND((ABS(BK513-'Calculs T1a'!$S$7)/'Calculs T1a'!$S$7)*100,0),ROUND((ABS(BK513-$B513)/$B513)*100,0))), "No Prediction")</f>
        <v>0</v>
      </c>
      <c r="BN513" s="5">
        <f>IFERROR(IF(BM513=$B513,0,IF($B513=0,ROUND((ABS(BM513-'Calculs T1a'!$S$7)/'Calculs T1a'!$S$7)*100,0),ROUND((ABS(BM513-$B513)/$B513)*100,0))), "No Prediction")</f>
        <v>0</v>
      </c>
      <c r="BP513" s="5">
        <f>IFERROR(IF(BO513=$B513,0,IF($B513=0,ROUND((ABS(BO513-'Calculs T1a'!$S$7)/'Calculs T1a'!$S$7)*100,0),ROUND((ABS(BO513-$B513)/$B513)*100,0))), "No Prediction")</f>
        <v>0</v>
      </c>
      <c r="BR513" s="5">
        <f>IFERROR(IF(BQ513=$B513,0,IF($B513=0,ROUND((ABS(BQ513-'Calculs T1a'!$S$7)/'Calculs T1a'!$S$7)*100,0),ROUND((ABS(BQ513-$B513)/$B513)*100,0))), "No Prediction")</f>
        <v>0</v>
      </c>
      <c r="BT513" s="5">
        <f>IFERROR(IF(BS513=$B513,0,IF($B513=0,ROUND((ABS(BS513-'Calculs T1a'!$S$7)/'Calculs T1a'!$S$7)*100,0),ROUND((ABS(BS513-$B513)/$B513)*100,0))), "No Prediction")</f>
        <v>0</v>
      </c>
      <c r="BV513" s="5">
        <f>IFERROR(IF(BU513=$B513,0,IF($B513=0,ROUND((ABS(BU513-'Calculs T1a'!$S$7)/'Calculs T1a'!$S$7)*100,0),ROUND((ABS(BU513-$B513)/$B513)*100,0))), "No Prediction")</f>
        <v>0</v>
      </c>
    </row>
    <row r="514" spans="4:74" x14ac:dyDescent="0.3">
      <c r="D514" s="5">
        <f>IFERROR(IF(C514=$B514,0,IF($B514=0,ROUND((ABS(C514-'Calculs T1a'!$S$7)/'Calculs T1a'!$S$7)*100,0),ROUND((ABS(C514-$B514)/$B514)*100,0))), "No Prediction")</f>
        <v>0</v>
      </c>
      <c r="F514" s="5">
        <f>IFERROR(IF(E514=$B514,0,IF($B514=0,ROUND((ABS(E514-'Calculs T1a'!$S$7)/'Calculs T1a'!$S$7)*100,0),ROUND((ABS(E514-$B514)/$B514)*100,0))), "No Prediction")</f>
        <v>0</v>
      </c>
      <c r="H514" s="5">
        <f>IFERROR(IF(G514=$B514,0,IF($B514=0,ROUND((ABS(G514-'Calculs T1a'!$S$7)/'Calculs T1a'!$S$7)*100,0),ROUND((ABS(G514-$B514)/$B514)*100,0))), "No Prediction")</f>
        <v>0</v>
      </c>
      <c r="J514" s="5">
        <f>IFERROR(IF(I514=$B514,0,IF($B514=0,ROUND((ABS(I514-'Calculs T1a'!$S$7)/'Calculs T1a'!$S$7)*100,0),ROUND((ABS(I514-$B514)/$B514)*100,0))), "No Prediction")</f>
        <v>0</v>
      </c>
      <c r="L514" s="5">
        <f>IFERROR(IF(K514=$B514,0,IF($B514=0,ROUND((ABS(K514-'Calculs T1a'!$S$7)/'Calculs T1a'!$S$7)*100,0),ROUND((ABS(K514-$B514)/$B514)*100,0))), "No Prediction")</f>
        <v>0</v>
      </c>
      <c r="N514" s="5">
        <f>IFERROR(IF(M514=$B514,0,IF($B514=0,ROUND((ABS(M514-'Calculs T1a'!$S$7)/'Calculs T1a'!$S$7)*100,0),ROUND((ABS(M514-$B514)/$B514)*100,0))), "No Prediction")</f>
        <v>0</v>
      </c>
      <c r="P514" s="5">
        <f>IFERROR(IF(O514=$B514,0,IF($B514=0,ROUND((ABS(O514-'Calculs T1a'!$S$7)/'Calculs T1a'!$S$7)*100,0),ROUND((ABS(O514-$B514)/$B514)*100,0))), "No Prediction")</f>
        <v>0</v>
      </c>
      <c r="R514" s="5">
        <f>IFERROR(IF(Q514=$B514,0,IF($B514=0,ROUND((ABS(Q514-'Calculs T1a'!$S$7)/'Calculs T1a'!$S$7)*100,0),ROUND((ABS(Q514-$B514)/$B514)*100,0))), "No Prediction")</f>
        <v>0</v>
      </c>
      <c r="T514" s="5">
        <f>IFERROR(IF(S514=$B514,0,IF($B514=0,ROUND((ABS(S514-'Calculs T1a'!$S$7)/'Calculs T1a'!$S$7)*100,0),ROUND((ABS(S514-$B514)/$B514)*100,0))), "No Prediction")</f>
        <v>0</v>
      </c>
      <c r="V514" s="5">
        <f>IFERROR(IF(U514=$B514,0,IF($B514=0,ROUND((ABS(U514-'Calculs T1a'!$S$7)/'Calculs T1a'!$S$7)*100,0),ROUND((ABS(U514-$B514)/$B514)*100,0))), "No Prediction")</f>
        <v>0</v>
      </c>
      <c r="X514" s="5">
        <f>IFERROR(IF(W514=$B514,0,IF($B514=0,ROUND((ABS(W514-'Calculs T1a'!$S$7)/'Calculs T1a'!$S$7)*100,0),ROUND((ABS(W514-$B514)/$B514)*100,0))), "No Prediction")</f>
        <v>0</v>
      </c>
      <c r="AC514" s="5">
        <f>IFERROR(IF(AB514=$B514,0,IF($B514=0,ROUND((ABS(AB514-'Calculs T1a'!$S$7)/'Calculs T1a'!$S$7)*100,0),ROUND((ABS(AB514-$B514)/$B514)*100,0))), "No Prediction")</f>
        <v>0</v>
      </c>
      <c r="AE514" s="5">
        <f>IFERROR(IF(AD514=$B514,0,IF($B514=0,ROUND((ABS(AD514-'Calculs T1a'!$S$7)/'Calculs T1a'!$S$7)*100,0),ROUND((ABS(AD514-$B514)/$B514)*100,0))), "No Prediction")</f>
        <v>0</v>
      </c>
      <c r="AG514" s="5">
        <f>IFERROR(IF(AF514=$B514,0,IF($B514=0,ROUND((ABS(AF514-'Calculs T1a'!$S$7)/'Calculs T1a'!$S$7)*100,0),ROUND((ABS(AF514-$B514)/$B514)*100,0))), "No Prediction")</f>
        <v>0</v>
      </c>
      <c r="AI514" s="5">
        <f>IFERROR(IF(AH514=$B514,0,IF($B514=0,ROUND((ABS(AH514-'Calculs T1a'!$S$7)/'Calculs T1a'!$S$7)*100,0),ROUND((ABS(AH514-$B514)/$B514)*100,0))), "No Prediction")</f>
        <v>0</v>
      </c>
      <c r="AK514" s="5">
        <f>IFERROR(IF(AJ514=$B514,0,IF($B514=0,ROUND((ABS(AJ514-'Calculs T1a'!$S$7)/'Calculs T1a'!$S$7)*100,0),ROUND((ABS(AJ514-$B514)/$B514)*100,0))), "No Prediction")</f>
        <v>0</v>
      </c>
      <c r="AM514" s="5">
        <f>IFERROR(IF(AL514=$B514,0,IF($B514=0,ROUND((ABS(AL514-'Calculs T1a'!$S$7)/'Calculs T1a'!$S$7)*100,0),ROUND((ABS(AL514-$B514)/$B514)*100,0))), "No Prediction")</f>
        <v>0</v>
      </c>
      <c r="AO514" s="5">
        <f>IFERROR(IF(AN514=$B514,0,IF($B514=0,ROUND((ABS(AN514-'Calculs T1a'!$S$7)/'Calculs T1a'!$S$7)*100,0),ROUND((ABS(AN514-$B514)/$B514)*100,0))), "No Prediction")</f>
        <v>0</v>
      </c>
      <c r="AQ514" s="5">
        <f>IFERROR(IF(AP514=$B514,0,IF($B514=0,ROUND((ABS(AP514-'Calculs T1a'!$S$7)/'Calculs T1a'!$S$7)*100,0),ROUND((ABS(AP514-$B514)/$B514)*100,0))), "No Prediction")</f>
        <v>0</v>
      </c>
      <c r="AS514" s="5">
        <f>IFERROR(IF(AR514=$B514,0,IF($B514=0,ROUND((ABS(AR514-'Calculs T1a'!$S$7)/'Calculs T1a'!$S$7)*100,0),ROUND((ABS(AR514-$B514)/$B514)*100,0))), "No Prediction")</f>
        <v>0</v>
      </c>
      <c r="AU514" s="5">
        <f>IFERROR(IF(AT514=$B514,0,IF($B514=0,ROUND((ABS(AT514-'Calculs T1a'!$S$7)/'Calculs T1a'!$S$7)*100,0),ROUND((ABS(AT514-$B514)/$B514)*100,0))), "No Prediction")</f>
        <v>0</v>
      </c>
      <c r="AW514" s="5">
        <f>IFERROR(IF(AV514=$B514,0,IF($B514=0,ROUND((ABS(AV514-'Calculs T1a'!$S$7)/'Calculs T1a'!$S$7)*100,0),ROUND((ABS(AV514-$B514)/$B514)*100,0))), "No Prediction")</f>
        <v>0</v>
      </c>
      <c r="BB514" s="5">
        <f>IFERROR(IF(BA514=$B514,0,IF($B514=0,ROUND((ABS(BA514-'Calculs T1a'!$S$7)/'Calculs T1a'!$S$7)*100,0),ROUND((ABS(BA514-$B514)/$B514)*100,0))), "No Prediction")</f>
        <v>0</v>
      </c>
      <c r="BD514" s="5">
        <f>IFERROR(IF(BC514=$B514,0,IF($B514=0,ROUND((ABS(BC514-'Calculs T1a'!$S$7)/'Calculs T1a'!$S$7)*100,0),ROUND((ABS(BC514-$B514)/$B514)*100,0))), "No Prediction")</f>
        <v>0</v>
      </c>
      <c r="BF514" s="5">
        <f>IFERROR(IF(BE514=$B514,0,IF($B514=0,ROUND((ABS(BE514-'Calculs T1a'!$S$7)/'Calculs T1a'!$S$7)*100,0),ROUND((ABS(BE514-$B514)/$B514)*100,0))), "No Prediction")</f>
        <v>0</v>
      </c>
      <c r="BH514" s="5">
        <f>IFERROR(IF(BG514=$B514,0,IF($B514=0,ROUND((ABS(BG514-'Calculs T1a'!$S$7)/'Calculs T1a'!$S$7)*100,0),ROUND((ABS(BG514-$B514)/$B514)*100,0))), "No Prediction")</f>
        <v>0</v>
      </c>
      <c r="BJ514" s="5">
        <f>IFERROR(IF(BI514=$B514,0,IF($B514=0,ROUND((ABS(BI514-'Calculs T1a'!$S$7)/'Calculs T1a'!$S$7)*100,0),ROUND((ABS(BI514-$B514)/$B514)*100,0))), "No Prediction")</f>
        <v>0</v>
      </c>
      <c r="BL514" s="5">
        <f>IFERROR(IF(BK514=$B514,0,IF($B514=0,ROUND((ABS(BK514-'Calculs T1a'!$S$7)/'Calculs T1a'!$S$7)*100,0),ROUND((ABS(BK514-$B514)/$B514)*100,0))), "No Prediction")</f>
        <v>0</v>
      </c>
      <c r="BN514" s="5">
        <f>IFERROR(IF(BM514=$B514,0,IF($B514=0,ROUND((ABS(BM514-'Calculs T1a'!$S$7)/'Calculs T1a'!$S$7)*100,0),ROUND((ABS(BM514-$B514)/$B514)*100,0))), "No Prediction")</f>
        <v>0</v>
      </c>
      <c r="BP514" s="5">
        <f>IFERROR(IF(BO514=$B514,0,IF($B514=0,ROUND((ABS(BO514-'Calculs T1a'!$S$7)/'Calculs T1a'!$S$7)*100,0),ROUND((ABS(BO514-$B514)/$B514)*100,0))), "No Prediction")</f>
        <v>0</v>
      </c>
      <c r="BR514" s="5">
        <f>IFERROR(IF(BQ514=$B514,0,IF($B514=0,ROUND((ABS(BQ514-'Calculs T1a'!$S$7)/'Calculs T1a'!$S$7)*100,0),ROUND((ABS(BQ514-$B514)/$B514)*100,0))), "No Prediction")</f>
        <v>0</v>
      </c>
      <c r="BT514" s="5">
        <f>IFERROR(IF(BS514=$B514,0,IF($B514=0,ROUND((ABS(BS514-'Calculs T1a'!$S$7)/'Calculs T1a'!$S$7)*100,0),ROUND((ABS(BS514-$B514)/$B514)*100,0))), "No Prediction")</f>
        <v>0</v>
      </c>
      <c r="BV514" s="5">
        <f>IFERROR(IF(BU514=$B514,0,IF($B514=0,ROUND((ABS(BU514-'Calculs T1a'!$S$7)/'Calculs T1a'!$S$7)*100,0),ROUND((ABS(BU514-$B514)/$B514)*100,0))), "No Prediction")</f>
        <v>0</v>
      </c>
    </row>
    <row r="515" spans="4:74" x14ac:dyDescent="0.3">
      <c r="D515" s="5">
        <f>IFERROR(IF(C515=$B515,0,IF($B515=0,ROUND((ABS(C515-'Calculs T1a'!$S$7)/'Calculs T1a'!$S$7)*100,0),ROUND((ABS(C515-$B515)/$B515)*100,0))), "No Prediction")</f>
        <v>0</v>
      </c>
      <c r="F515" s="5">
        <f>IFERROR(IF(E515=$B515,0,IF($B515=0,ROUND((ABS(E515-'Calculs T1a'!$S$7)/'Calculs T1a'!$S$7)*100,0),ROUND((ABS(E515-$B515)/$B515)*100,0))), "No Prediction")</f>
        <v>0</v>
      </c>
      <c r="H515" s="5">
        <f>IFERROR(IF(G515=$B515,0,IF($B515=0,ROUND((ABS(G515-'Calculs T1a'!$S$7)/'Calculs T1a'!$S$7)*100,0),ROUND((ABS(G515-$B515)/$B515)*100,0))), "No Prediction")</f>
        <v>0</v>
      </c>
      <c r="J515" s="5">
        <f>IFERROR(IF(I515=$B515,0,IF($B515=0,ROUND((ABS(I515-'Calculs T1a'!$S$7)/'Calculs T1a'!$S$7)*100,0),ROUND((ABS(I515-$B515)/$B515)*100,0))), "No Prediction")</f>
        <v>0</v>
      </c>
      <c r="L515" s="5">
        <f>IFERROR(IF(K515=$B515,0,IF($B515=0,ROUND((ABS(K515-'Calculs T1a'!$S$7)/'Calculs T1a'!$S$7)*100,0),ROUND((ABS(K515-$B515)/$B515)*100,0))), "No Prediction")</f>
        <v>0</v>
      </c>
      <c r="N515" s="5">
        <f>IFERROR(IF(M515=$B515,0,IF($B515=0,ROUND((ABS(M515-'Calculs T1a'!$S$7)/'Calculs T1a'!$S$7)*100,0),ROUND((ABS(M515-$B515)/$B515)*100,0))), "No Prediction")</f>
        <v>0</v>
      </c>
      <c r="P515" s="5">
        <f>IFERROR(IF(O515=$B515,0,IF($B515=0,ROUND((ABS(O515-'Calculs T1a'!$S$7)/'Calculs T1a'!$S$7)*100,0),ROUND((ABS(O515-$B515)/$B515)*100,0))), "No Prediction")</f>
        <v>0</v>
      </c>
      <c r="R515" s="5">
        <f>IFERROR(IF(Q515=$B515,0,IF($B515=0,ROUND((ABS(Q515-'Calculs T1a'!$S$7)/'Calculs T1a'!$S$7)*100,0),ROUND((ABS(Q515-$B515)/$B515)*100,0))), "No Prediction")</f>
        <v>0</v>
      </c>
      <c r="T515" s="5">
        <f>IFERROR(IF(S515=$B515,0,IF($B515=0,ROUND((ABS(S515-'Calculs T1a'!$S$7)/'Calculs T1a'!$S$7)*100,0),ROUND((ABS(S515-$B515)/$B515)*100,0))), "No Prediction")</f>
        <v>0</v>
      </c>
      <c r="V515" s="5">
        <f>IFERROR(IF(U515=$B515,0,IF($B515=0,ROUND((ABS(U515-'Calculs T1a'!$S$7)/'Calculs T1a'!$S$7)*100,0),ROUND((ABS(U515-$B515)/$B515)*100,0))), "No Prediction")</f>
        <v>0</v>
      </c>
      <c r="X515" s="5">
        <f>IFERROR(IF(W515=$B515,0,IF($B515=0,ROUND((ABS(W515-'Calculs T1a'!$S$7)/'Calculs T1a'!$S$7)*100,0),ROUND((ABS(W515-$B515)/$B515)*100,0))), "No Prediction")</f>
        <v>0</v>
      </c>
      <c r="AC515" s="5">
        <f>IFERROR(IF(AB515=$B515,0,IF($B515=0,ROUND((ABS(AB515-'Calculs T1a'!$S$7)/'Calculs T1a'!$S$7)*100,0),ROUND((ABS(AB515-$B515)/$B515)*100,0))), "No Prediction")</f>
        <v>0</v>
      </c>
      <c r="AE515" s="5">
        <f>IFERROR(IF(AD515=$B515,0,IF($B515=0,ROUND((ABS(AD515-'Calculs T1a'!$S$7)/'Calculs T1a'!$S$7)*100,0),ROUND((ABS(AD515-$B515)/$B515)*100,0))), "No Prediction")</f>
        <v>0</v>
      </c>
      <c r="AG515" s="5">
        <f>IFERROR(IF(AF515=$B515,0,IF($B515=0,ROUND((ABS(AF515-'Calculs T1a'!$S$7)/'Calculs T1a'!$S$7)*100,0),ROUND((ABS(AF515-$B515)/$B515)*100,0))), "No Prediction")</f>
        <v>0</v>
      </c>
      <c r="AI515" s="5">
        <f>IFERROR(IF(AH515=$B515,0,IF($B515=0,ROUND((ABS(AH515-'Calculs T1a'!$S$7)/'Calculs T1a'!$S$7)*100,0),ROUND((ABS(AH515-$B515)/$B515)*100,0))), "No Prediction")</f>
        <v>0</v>
      </c>
      <c r="AK515" s="5">
        <f>IFERROR(IF(AJ515=$B515,0,IF($B515=0,ROUND((ABS(AJ515-'Calculs T1a'!$S$7)/'Calculs T1a'!$S$7)*100,0),ROUND((ABS(AJ515-$B515)/$B515)*100,0))), "No Prediction")</f>
        <v>0</v>
      </c>
      <c r="AM515" s="5">
        <f>IFERROR(IF(AL515=$B515,0,IF($B515=0,ROUND((ABS(AL515-'Calculs T1a'!$S$7)/'Calculs T1a'!$S$7)*100,0),ROUND((ABS(AL515-$B515)/$B515)*100,0))), "No Prediction")</f>
        <v>0</v>
      </c>
      <c r="AO515" s="5">
        <f>IFERROR(IF(AN515=$B515,0,IF($B515=0,ROUND((ABS(AN515-'Calculs T1a'!$S$7)/'Calculs T1a'!$S$7)*100,0),ROUND((ABS(AN515-$B515)/$B515)*100,0))), "No Prediction")</f>
        <v>0</v>
      </c>
      <c r="AQ515" s="5">
        <f>IFERROR(IF(AP515=$B515,0,IF($B515=0,ROUND((ABS(AP515-'Calculs T1a'!$S$7)/'Calculs T1a'!$S$7)*100,0),ROUND((ABS(AP515-$B515)/$B515)*100,0))), "No Prediction")</f>
        <v>0</v>
      </c>
      <c r="AS515" s="5">
        <f>IFERROR(IF(AR515=$B515,0,IF($B515=0,ROUND((ABS(AR515-'Calculs T1a'!$S$7)/'Calculs T1a'!$S$7)*100,0),ROUND((ABS(AR515-$B515)/$B515)*100,0))), "No Prediction")</f>
        <v>0</v>
      </c>
      <c r="AU515" s="5">
        <f>IFERROR(IF(AT515=$B515,0,IF($B515=0,ROUND((ABS(AT515-'Calculs T1a'!$S$7)/'Calculs T1a'!$S$7)*100,0),ROUND((ABS(AT515-$B515)/$B515)*100,0))), "No Prediction")</f>
        <v>0</v>
      </c>
      <c r="AW515" s="5">
        <f>IFERROR(IF(AV515=$B515,0,IF($B515=0,ROUND((ABS(AV515-'Calculs T1a'!$S$7)/'Calculs T1a'!$S$7)*100,0),ROUND((ABS(AV515-$B515)/$B515)*100,0))), "No Prediction")</f>
        <v>0</v>
      </c>
      <c r="BB515" s="5">
        <f>IFERROR(IF(BA515=$B515,0,IF($B515=0,ROUND((ABS(BA515-'Calculs T1a'!$S$7)/'Calculs T1a'!$S$7)*100,0),ROUND((ABS(BA515-$B515)/$B515)*100,0))), "No Prediction")</f>
        <v>0</v>
      </c>
      <c r="BD515" s="5">
        <f>IFERROR(IF(BC515=$B515,0,IF($B515=0,ROUND((ABS(BC515-'Calculs T1a'!$S$7)/'Calculs T1a'!$S$7)*100,0),ROUND((ABS(BC515-$B515)/$B515)*100,0))), "No Prediction")</f>
        <v>0</v>
      </c>
      <c r="BF515" s="5">
        <f>IFERROR(IF(BE515=$B515,0,IF($B515=0,ROUND((ABS(BE515-'Calculs T1a'!$S$7)/'Calculs T1a'!$S$7)*100,0),ROUND((ABS(BE515-$B515)/$B515)*100,0))), "No Prediction")</f>
        <v>0</v>
      </c>
      <c r="BH515" s="5">
        <f>IFERROR(IF(BG515=$B515,0,IF($B515=0,ROUND((ABS(BG515-'Calculs T1a'!$S$7)/'Calculs T1a'!$S$7)*100,0),ROUND((ABS(BG515-$B515)/$B515)*100,0))), "No Prediction")</f>
        <v>0</v>
      </c>
      <c r="BJ515" s="5">
        <f>IFERROR(IF(BI515=$B515,0,IF($B515=0,ROUND((ABS(BI515-'Calculs T1a'!$S$7)/'Calculs T1a'!$S$7)*100,0),ROUND((ABS(BI515-$B515)/$B515)*100,0))), "No Prediction")</f>
        <v>0</v>
      </c>
      <c r="BL515" s="5">
        <f>IFERROR(IF(BK515=$B515,0,IF($B515=0,ROUND((ABS(BK515-'Calculs T1a'!$S$7)/'Calculs T1a'!$S$7)*100,0),ROUND((ABS(BK515-$B515)/$B515)*100,0))), "No Prediction")</f>
        <v>0</v>
      </c>
      <c r="BN515" s="5">
        <f>IFERROR(IF(BM515=$B515,0,IF($B515=0,ROUND((ABS(BM515-'Calculs T1a'!$S$7)/'Calculs T1a'!$S$7)*100,0),ROUND((ABS(BM515-$B515)/$B515)*100,0))), "No Prediction")</f>
        <v>0</v>
      </c>
      <c r="BP515" s="5">
        <f>IFERROR(IF(BO515=$B515,0,IF($B515=0,ROUND((ABS(BO515-'Calculs T1a'!$S$7)/'Calculs T1a'!$S$7)*100,0),ROUND((ABS(BO515-$B515)/$B515)*100,0))), "No Prediction")</f>
        <v>0</v>
      </c>
      <c r="BR515" s="5">
        <f>IFERROR(IF(BQ515=$B515,0,IF($B515=0,ROUND((ABS(BQ515-'Calculs T1a'!$S$7)/'Calculs T1a'!$S$7)*100,0),ROUND((ABS(BQ515-$B515)/$B515)*100,0))), "No Prediction")</f>
        <v>0</v>
      </c>
      <c r="BT515" s="5">
        <f>IFERROR(IF(BS515=$B515,0,IF($B515=0,ROUND((ABS(BS515-'Calculs T1a'!$S$7)/'Calculs T1a'!$S$7)*100,0),ROUND((ABS(BS515-$B515)/$B515)*100,0))), "No Prediction")</f>
        <v>0</v>
      </c>
      <c r="BV515" s="5">
        <f>IFERROR(IF(BU515=$B515,0,IF($B515=0,ROUND((ABS(BU515-'Calculs T1a'!$S$7)/'Calculs T1a'!$S$7)*100,0),ROUND((ABS(BU515-$B515)/$B515)*100,0))), "No Prediction")</f>
        <v>0</v>
      </c>
    </row>
    <row r="516" spans="4:74" x14ac:dyDescent="0.3">
      <c r="D516" s="5">
        <f>IFERROR(IF(C516=$B516,0,IF($B516=0,ROUND((ABS(C516-'Calculs T1a'!$S$7)/'Calculs T1a'!$S$7)*100,0),ROUND((ABS(C516-$B516)/$B516)*100,0))), "No Prediction")</f>
        <v>0</v>
      </c>
      <c r="F516" s="5">
        <f>IFERROR(IF(E516=$B516,0,IF($B516=0,ROUND((ABS(E516-'Calculs T1a'!$S$7)/'Calculs T1a'!$S$7)*100,0),ROUND((ABS(E516-$B516)/$B516)*100,0))), "No Prediction")</f>
        <v>0</v>
      </c>
      <c r="H516" s="5">
        <f>IFERROR(IF(G516=$B516,0,IF($B516=0,ROUND((ABS(G516-'Calculs T1a'!$S$7)/'Calculs T1a'!$S$7)*100,0),ROUND((ABS(G516-$B516)/$B516)*100,0))), "No Prediction")</f>
        <v>0</v>
      </c>
      <c r="J516" s="5">
        <f>IFERROR(IF(I516=$B516,0,IF($B516=0,ROUND((ABS(I516-'Calculs T1a'!$S$7)/'Calculs T1a'!$S$7)*100,0),ROUND((ABS(I516-$B516)/$B516)*100,0))), "No Prediction")</f>
        <v>0</v>
      </c>
      <c r="L516" s="5">
        <f>IFERROR(IF(K516=$B516,0,IF($B516=0,ROUND((ABS(K516-'Calculs T1a'!$S$7)/'Calculs T1a'!$S$7)*100,0),ROUND((ABS(K516-$B516)/$B516)*100,0))), "No Prediction")</f>
        <v>0</v>
      </c>
      <c r="N516" s="5">
        <f>IFERROR(IF(M516=$B516,0,IF($B516=0,ROUND((ABS(M516-'Calculs T1a'!$S$7)/'Calculs T1a'!$S$7)*100,0),ROUND((ABS(M516-$B516)/$B516)*100,0))), "No Prediction")</f>
        <v>0</v>
      </c>
      <c r="P516" s="5">
        <f>IFERROR(IF(O516=$B516,0,IF($B516=0,ROUND((ABS(O516-'Calculs T1a'!$S$7)/'Calculs T1a'!$S$7)*100,0),ROUND((ABS(O516-$B516)/$B516)*100,0))), "No Prediction")</f>
        <v>0</v>
      </c>
      <c r="R516" s="5">
        <f>IFERROR(IF(Q516=$B516,0,IF($B516=0,ROUND((ABS(Q516-'Calculs T1a'!$S$7)/'Calculs T1a'!$S$7)*100,0),ROUND((ABS(Q516-$B516)/$B516)*100,0))), "No Prediction")</f>
        <v>0</v>
      </c>
      <c r="T516" s="5">
        <f>IFERROR(IF(S516=$B516,0,IF($B516=0,ROUND((ABS(S516-'Calculs T1a'!$S$7)/'Calculs T1a'!$S$7)*100,0),ROUND((ABS(S516-$B516)/$B516)*100,0))), "No Prediction")</f>
        <v>0</v>
      </c>
      <c r="V516" s="5">
        <f>IFERROR(IF(U516=$B516,0,IF($B516=0,ROUND((ABS(U516-'Calculs T1a'!$S$7)/'Calculs T1a'!$S$7)*100,0),ROUND((ABS(U516-$B516)/$B516)*100,0))), "No Prediction")</f>
        <v>0</v>
      </c>
      <c r="X516" s="5">
        <f>IFERROR(IF(W516=$B516,0,IF($B516=0,ROUND((ABS(W516-'Calculs T1a'!$S$7)/'Calculs T1a'!$S$7)*100,0),ROUND((ABS(W516-$B516)/$B516)*100,0))), "No Prediction")</f>
        <v>0</v>
      </c>
      <c r="AC516" s="5">
        <f>IFERROR(IF(AB516=$B516,0,IF($B516=0,ROUND((ABS(AB516-'Calculs T1a'!$S$7)/'Calculs T1a'!$S$7)*100,0),ROUND((ABS(AB516-$B516)/$B516)*100,0))), "No Prediction")</f>
        <v>0</v>
      </c>
      <c r="AE516" s="5">
        <f>IFERROR(IF(AD516=$B516,0,IF($B516=0,ROUND((ABS(AD516-'Calculs T1a'!$S$7)/'Calculs T1a'!$S$7)*100,0),ROUND((ABS(AD516-$B516)/$B516)*100,0))), "No Prediction")</f>
        <v>0</v>
      </c>
      <c r="AG516" s="5">
        <f>IFERROR(IF(AF516=$B516,0,IF($B516=0,ROUND((ABS(AF516-'Calculs T1a'!$S$7)/'Calculs T1a'!$S$7)*100,0),ROUND((ABS(AF516-$B516)/$B516)*100,0))), "No Prediction")</f>
        <v>0</v>
      </c>
      <c r="AI516" s="5">
        <f>IFERROR(IF(AH516=$B516,0,IF($B516=0,ROUND((ABS(AH516-'Calculs T1a'!$S$7)/'Calculs T1a'!$S$7)*100,0),ROUND((ABS(AH516-$B516)/$B516)*100,0))), "No Prediction")</f>
        <v>0</v>
      </c>
      <c r="AK516" s="5">
        <f>IFERROR(IF(AJ516=$B516,0,IF($B516=0,ROUND((ABS(AJ516-'Calculs T1a'!$S$7)/'Calculs T1a'!$S$7)*100,0),ROUND((ABS(AJ516-$B516)/$B516)*100,0))), "No Prediction")</f>
        <v>0</v>
      </c>
      <c r="AM516" s="5">
        <f>IFERROR(IF(AL516=$B516,0,IF($B516=0,ROUND((ABS(AL516-'Calculs T1a'!$S$7)/'Calculs T1a'!$S$7)*100,0),ROUND((ABS(AL516-$B516)/$B516)*100,0))), "No Prediction")</f>
        <v>0</v>
      </c>
      <c r="AO516" s="5">
        <f>IFERROR(IF(AN516=$B516,0,IF($B516=0,ROUND((ABS(AN516-'Calculs T1a'!$S$7)/'Calculs T1a'!$S$7)*100,0),ROUND((ABS(AN516-$B516)/$B516)*100,0))), "No Prediction")</f>
        <v>0</v>
      </c>
      <c r="AQ516" s="5">
        <f>IFERROR(IF(AP516=$B516,0,IF($B516=0,ROUND((ABS(AP516-'Calculs T1a'!$S$7)/'Calculs T1a'!$S$7)*100,0),ROUND((ABS(AP516-$B516)/$B516)*100,0))), "No Prediction")</f>
        <v>0</v>
      </c>
      <c r="AS516" s="5">
        <f>IFERROR(IF(AR516=$B516,0,IF($B516=0,ROUND((ABS(AR516-'Calculs T1a'!$S$7)/'Calculs T1a'!$S$7)*100,0),ROUND((ABS(AR516-$B516)/$B516)*100,0))), "No Prediction")</f>
        <v>0</v>
      </c>
      <c r="AU516" s="5">
        <f>IFERROR(IF(AT516=$B516,0,IF($B516=0,ROUND((ABS(AT516-'Calculs T1a'!$S$7)/'Calculs T1a'!$S$7)*100,0),ROUND((ABS(AT516-$B516)/$B516)*100,0))), "No Prediction")</f>
        <v>0</v>
      </c>
      <c r="AW516" s="5">
        <f>IFERROR(IF(AV516=$B516,0,IF($B516=0,ROUND((ABS(AV516-'Calculs T1a'!$S$7)/'Calculs T1a'!$S$7)*100,0),ROUND((ABS(AV516-$B516)/$B516)*100,0))), "No Prediction")</f>
        <v>0</v>
      </c>
      <c r="BB516" s="5">
        <f>IFERROR(IF(BA516=$B516,0,IF($B516=0,ROUND((ABS(BA516-'Calculs T1a'!$S$7)/'Calculs T1a'!$S$7)*100,0),ROUND((ABS(BA516-$B516)/$B516)*100,0))), "No Prediction")</f>
        <v>0</v>
      </c>
      <c r="BD516" s="5">
        <f>IFERROR(IF(BC516=$B516,0,IF($B516=0,ROUND((ABS(BC516-'Calculs T1a'!$S$7)/'Calculs T1a'!$S$7)*100,0),ROUND((ABS(BC516-$B516)/$B516)*100,0))), "No Prediction")</f>
        <v>0</v>
      </c>
      <c r="BF516" s="5">
        <f>IFERROR(IF(BE516=$B516,0,IF($B516=0,ROUND((ABS(BE516-'Calculs T1a'!$S$7)/'Calculs T1a'!$S$7)*100,0),ROUND((ABS(BE516-$B516)/$B516)*100,0))), "No Prediction")</f>
        <v>0</v>
      </c>
      <c r="BH516" s="5">
        <f>IFERROR(IF(BG516=$B516,0,IF($B516=0,ROUND((ABS(BG516-'Calculs T1a'!$S$7)/'Calculs T1a'!$S$7)*100,0),ROUND((ABS(BG516-$B516)/$B516)*100,0))), "No Prediction")</f>
        <v>0</v>
      </c>
      <c r="BJ516" s="5">
        <f>IFERROR(IF(BI516=$B516,0,IF($B516=0,ROUND((ABS(BI516-'Calculs T1a'!$S$7)/'Calculs T1a'!$S$7)*100,0),ROUND((ABS(BI516-$B516)/$B516)*100,0))), "No Prediction")</f>
        <v>0</v>
      </c>
      <c r="BL516" s="5">
        <f>IFERROR(IF(BK516=$B516,0,IF($B516=0,ROUND((ABS(BK516-'Calculs T1a'!$S$7)/'Calculs T1a'!$S$7)*100,0),ROUND((ABS(BK516-$B516)/$B516)*100,0))), "No Prediction")</f>
        <v>0</v>
      </c>
      <c r="BN516" s="5">
        <f>IFERROR(IF(BM516=$B516,0,IF($B516=0,ROUND((ABS(BM516-'Calculs T1a'!$S$7)/'Calculs T1a'!$S$7)*100,0),ROUND((ABS(BM516-$B516)/$B516)*100,0))), "No Prediction")</f>
        <v>0</v>
      </c>
      <c r="BP516" s="5">
        <f>IFERROR(IF(BO516=$B516,0,IF($B516=0,ROUND((ABS(BO516-'Calculs T1a'!$S$7)/'Calculs T1a'!$S$7)*100,0),ROUND((ABS(BO516-$B516)/$B516)*100,0))), "No Prediction")</f>
        <v>0</v>
      </c>
      <c r="BR516" s="5">
        <f>IFERROR(IF(BQ516=$B516,0,IF($B516=0,ROUND((ABS(BQ516-'Calculs T1a'!$S$7)/'Calculs T1a'!$S$7)*100,0),ROUND((ABS(BQ516-$B516)/$B516)*100,0))), "No Prediction")</f>
        <v>0</v>
      </c>
      <c r="BT516" s="5">
        <f>IFERROR(IF(BS516=$B516,0,IF($B516=0,ROUND((ABS(BS516-'Calculs T1a'!$S$7)/'Calculs T1a'!$S$7)*100,0),ROUND((ABS(BS516-$B516)/$B516)*100,0))), "No Prediction")</f>
        <v>0</v>
      </c>
      <c r="BV516" s="5">
        <f>IFERROR(IF(BU516=$B516,0,IF($B516=0,ROUND((ABS(BU516-'Calculs T1a'!$S$7)/'Calculs T1a'!$S$7)*100,0),ROUND((ABS(BU516-$B516)/$B516)*100,0))), "No Prediction")</f>
        <v>0</v>
      </c>
    </row>
    <row r="517" spans="4:74" x14ac:dyDescent="0.3">
      <c r="D517" s="5">
        <f>IFERROR(IF(C517=$B517,0,IF($B517=0,ROUND((ABS(C517-'Calculs T1a'!$S$7)/'Calculs T1a'!$S$7)*100,0),ROUND((ABS(C517-$B517)/$B517)*100,0))), "No Prediction")</f>
        <v>0</v>
      </c>
      <c r="F517" s="5">
        <f>IFERROR(IF(E517=$B517,0,IF($B517=0,ROUND((ABS(E517-'Calculs T1a'!$S$7)/'Calculs T1a'!$S$7)*100,0),ROUND((ABS(E517-$B517)/$B517)*100,0))), "No Prediction")</f>
        <v>0</v>
      </c>
      <c r="H517" s="5">
        <f>IFERROR(IF(G517=$B517,0,IF($B517=0,ROUND((ABS(G517-'Calculs T1a'!$S$7)/'Calculs T1a'!$S$7)*100,0),ROUND((ABS(G517-$B517)/$B517)*100,0))), "No Prediction")</f>
        <v>0</v>
      </c>
      <c r="J517" s="5">
        <f>IFERROR(IF(I517=$B517,0,IF($B517=0,ROUND((ABS(I517-'Calculs T1a'!$S$7)/'Calculs T1a'!$S$7)*100,0),ROUND((ABS(I517-$B517)/$B517)*100,0))), "No Prediction")</f>
        <v>0</v>
      </c>
      <c r="L517" s="5">
        <f>IFERROR(IF(K517=$B517,0,IF($B517=0,ROUND((ABS(K517-'Calculs T1a'!$S$7)/'Calculs T1a'!$S$7)*100,0),ROUND((ABS(K517-$B517)/$B517)*100,0))), "No Prediction")</f>
        <v>0</v>
      </c>
      <c r="N517" s="5">
        <f>IFERROR(IF(M517=$B517,0,IF($B517=0,ROUND((ABS(M517-'Calculs T1a'!$S$7)/'Calculs T1a'!$S$7)*100,0),ROUND((ABS(M517-$B517)/$B517)*100,0))), "No Prediction")</f>
        <v>0</v>
      </c>
      <c r="P517" s="5">
        <f>IFERROR(IF(O517=$B517,0,IF($B517=0,ROUND((ABS(O517-'Calculs T1a'!$S$7)/'Calculs T1a'!$S$7)*100,0),ROUND((ABS(O517-$B517)/$B517)*100,0))), "No Prediction")</f>
        <v>0</v>
      </c>
      <c r="R517" s="5">
        <f>IFERROR(IF(Q517=$B517,0,IF($B517=0,ROUND((ABS(Q517-'Calculs T1a'!$S$7)/'Calculs T1a'!$S$7)*100,0),ROUND((ABS(Q517-$B517)/$B517)*100,0))), "No Prediction")</f>
        <v>0</v>
      </c>
      <c r="T517" s="5">
        <f>IFERROR(IF(S517=$B517,0,IF($B517=0,ROUND((ABS(S517-'Calculs T1a'!$S$7)/'Calculs T1a'!$S$7)*100,0),ROUND((ABS(S517-$B517)/$B517)*100,0))), "No Prediction")</f>
        <v>0</v>
      </c>
      <c r="V517" s="5">
        <f>IFERROR(IF(U517=$B517,0,IF($B517=0,ROUND((ABS(U517-'Calculs T1a'!$S$7)/'Calculs T1a'!$S$7)*100,0),ROUND((ABS(U517-$B517)/$B517)*100,0))), "No Prediction")</f>
        <v>0</v>
      </c>
      <c r="X517" s="5">
        <f>IFERROR(IF(W517=$B517,0,IF($B517=0,ROUND((ABS(W517-'Calculs T1a'!$S$7)/'Calculs T1a'!$S$7)*100,0),ROUND((ABS(W517-$B517)/$B517)*100,0))), "No Prediction")</f>
        <v>0</v>
      </c>
      <c r="AC517" s="5">
        <f>IFERROR(IF(AB517=$B517,0,IF($B517=0,ROUND((ABS(AB517-'Calculs T1a'!$S$7)/'Calculs T1a'!$S$7)*100,0),ROUND((ABS(AB517-$B517)/$B517)*100,0))), "No Prediction")</f>
        <v>0</v>
      </c>
      <c r="AE517" s="5">
        <f>IFERROR(IF(AD517=$B517,0,IF($B517=0,ROUND((ABS(AD517-'Calculs T1a'!$S$7)/'Calculs T1a'!$S$7)*100,0),ROUND((ABS(AD517-$B517)/$B517)*100,0))), "No Prediction")</f>
        <v>0</v>
      </c>
      <c r="AG517" s="5">
        <f>IFERROR(IF(AF517=$B517,0,IF($B517=0,ROUND((ABS(AF517-'Calculs T1a'!$S$7)/'Calculs T1a'!$S$7)*100,0),ROUND((ABS(AF517-$B517)/$B517)*100,0))), "No Prediction")</f>
        <v>0</v>
      </c>
      <c r="AI517" s="5">
        <f>IFERROR(IF(AH517=$B517,0,IF($B517=0,ROUND((ABS(AH517-'Calculs T1a'!$S$7)/'Calculs T1a'!$S$7)*100,0),ROUND((ABS(AH517-$B517)/$B517)*100,0))), "No Prediction")</f>
        <v>0</v>
      </c>
      <c r="AK517" s="5">
        <f>IFERROR(IF(AJ517=$B517,0,IF($B517=0,ROUND((ABS(AJ517-'Calculs T1a'!$S$7)/'Calculs T1a'!$S$7)*100,0),ROUND((ABS(AJ517-$B517)/$B517)*100,0))), "No Prediction")</f>
        <v>0</v>
      </c>
      <c r="AM517" s="5">
        <f>IFERROR(IF(AL517=$B517,0,IF($B517=0,ROUND((ABS(AL517-'Calculs T1a'!$S$7)/'Calculs T1a'!$S$7)*100,0),ROUND((ABS(AL517-$B517)/$B517)*100,0))), "No Prediction")</f>
        <v>0</v>
      </c>
      <c r="AO517" s="5">
        <f>IFERROR(IF(AN517=$B517,0,IF($B517=0,ROUND((ABS(AN517-'Calculs T1a'!$S$7)/'Calculs T1a'!$S$7)*100,0),ROUND((ABS(AN517-$B517)/$B517)*100,0))), "No Prediction")</f>
        <v>0</v>
      </c>
      <c r="AQ517" s="5">
        <f>IFERROR(IF(AP517=$B517,0,IF($B517=0,ROUND((ABS(AP517-'Calculs T1a'!$S$7)/'Calculs T1a'!$S$7)*100,0),ROUND((ABS(AP517-$B517)/$B517)*100,0))), "No Prediction")</f>
        <v>0</v>
      </c>
      <c r="AS517" s="5">
        <f>IFERROR(IF(AR517=$B517,0,IF($B517=0,ROUND((ABS(AR517-'Calculs T1a'!$S$7)/'Calculs T1a'!$S$7)*100,0),ROUND((ABS(AR517-$B517)/$B517)*100,0))), "No Prediction")</f>
        <v>0</v>
      </c>
      <c r="AU517" s="5">
        <f>IFERROR(IF(AT517=$B517,0,IF($B517=0,ROUND((ABS(AT517-'Calculs T1a'!$S$7)/'Calculs T1a'!$S$7)*100,0),ROUND((ABS(AT517-$B517)/$B517)*100,0))), "No Prediction")</f>
        <v>0</v>
      </c>
      <c r="AW517" s="5">
        <f>IFERROR(IF(AV517=$B517,0,IF($B517=0,ROUND((ABS(AV517-'Calculs T1a'!$S$7)/'Calculs T1a'!$S$7)*100,0),ROUND((ABS(AV517-$B517)/$B517)*100,0))), "No Prediction")</f>
        <v>0</v>
      </c>
      <c r="BB517" s="5">
        <f>IFERROR(IF(BA517=$B517,0,IF($B517=0,ROUND((ABS(BA517-'Calculs T1a'!$S$7)/'Calculs T1a'!$S$7)*100,0),ROUND((ABS(BA517-$B517)/$B517)*100,0))), "No Prediction")</f>
        <v>0</v>
      </c>
      <c r="BD517" s="5">
        <f>IFERROR(IF(BC517=$B517,0,IF($B517=0,ROUND((ABS(BC517-'Calculs T1a'!$S$7)/'Calculs T1a'!$S$7)*100,0),ROUND((ABS(BC517-$B517)/$B517)*100,0))), "No Prediction")</f>
        <v>0</v>
      </c>
      <c r="BF517" s="5">
        <f>IFERROR(IF(BE517=$B517,0,IF($B517=0,ROUND((ABS(BE517-'Calculs T1a'!$S$7)/'Calculs T1a'!$S$7)*100,0),ROUND((ABS(BE517-$B517)/$B517)*100,0))), "No Prediction")</f>
        <v>0</v>
      </c>
      <c r="BH517" s="5">
        <f>IFERROR(IF(BG517=$B517,0,IF($B517=0,ROUND((ABS(BG517-'Calculs T1a'!$S$7)/'Calculs T1a'!$S$7)*100,0),ROUND((ABS(BG517-$B517)/$B517)*100,0))), "No Prediction")</f>
        <v>0</v>
      </c>
      <c r="BJ517" s="5">
        <f>IFERROR(IF(BI517=$B517,0,IF($B517=0,ROUND((ABS(BI517-'Calculs T1a'!$S$7)/'Calculs T1a'!$S$7)*100,0),ROUND((ABS(BI517-$B517)/$B517)*100,0))), "No Prediction")</f>
        <v>0</v>
      </c>
      <c r="BL517" s="5">
        <f>IFERROR(IF(BK517=$B517,0,IF($B517=0,ROUND((ABS(BK517-'Calculs T1a'!$S$7)/'Calculs T1a'!$S$7)*100,0),ROUND((ABS(BK517-$B517)/$B517)*100,0))), "No Prediction")</f>
        <v>0</v>
      </c>
      <c r="BN517" s="5">
        <f>IFERROR(IF(BM517=$B517,0,IF($B517=0,ROUND((ABS(BM517-'Calculs T1a'!$S$7)/'Calculs T1a'!$S$7)*100,0),ROUND((ABS(BM517-$B517)/$B517)*100,0))), "No Prediction")</f>
        <v>0</v>
      </c>
      <c r="BP517" s="5">
        <f>IFERROR(IF(BO517=$B517,0,IF($B517=0,ROUND((ABS(BO517-'Calculs T1a'!$S$7)/'Calculs T1a'!$S$7)*100,0),ROUND((ABS(BO517-$B517)/$B517)*100,0))), "No Prediction")</f>
        <v>0</v>
      </c>
      <c r="BR517" s="5">
        <f>IFERROR(IF(BQ517=$B517,0,IF($B517=0,ROUND((ABS(BQ517-'Calculs T1a'!$S$7)/'Calculs T1a'!$S$7)*100,0),ROUND((ABS(BQ517-$B517)/$B517)*100,0))), "No Prediction")</f>
        <v>0</v>
      </c>
      <c r="BT517" s="5">
        <f>IFERROR(IF(BS517=$B517,0,IF($B517=0,ROUND((ABS(BS517-'Calculs T1a'!$S$7)/'Calculs T1a'!$S$7)*100,0),ROUND((ABS(BS517-$B517)/$B517)*100,0))), "No Prediction")</f>
        <v>0</v>
      </c>
      <c r="BV517" s="5">
        <f>IFERROR(IF(BU517=$B517,0,IF($B517=0,ROUND((ABS(BU517-'Calculs T1a'!$S$7)/'Calculs T1a'!$S$7)*100,0),ROUND((ABS(BU517-$B517)/$B517)*100,0))), "No Prediction")</f>
        <v>0</v>
      </c>
    </row>
    <row r="518" spans="4:74" x14ac:dyDescent="0.3">
      <c r="D518" s="5">
        <f>IFERROR(IF(C518=$B518,0,IF($B518=0,ROUND((ABS(C518-'Calculs T1a'!$S$7)/'Calculs T1a'!$S$7)*100,0),ROUND((ABS(C518-$B518)/$B518)*100,0))), "No Prediction")</f>
        <v>0</v>
      </c>
      <c r="F518" s="5">
        <f>IFERROR(IF(E518=$B518,0,IF($B518=0,ROUND((ABS(E518-'Calculs T1a'!$S$7)/'Calculs T1a'!$S$7)*100,0),ROUND((ABS(E518-$B518)/$B518)*100,0))), "No Prediction")</f>
        <v>0</v>
      </c>
      <c r="H518" s="5">
        <f>IFERROR(IF(G518=$B518,0,IF($B518=0,ROUND((ABS(G518-'Calculs T1a'!$S$7)/'Calculs T1a'!$S$7)*100,0),ROUND((ABS(G518-$B518)/$B518)*100,0))), "No Prediction")</f>
        <v>0</v>
      </c>
      <c r="J518" s="5">
        <f>IFERROR(IF(I518=$B518,0,IF($B518=0,ROUND((ABS(I518-'Calculs T1a'!$S$7)/'Calculs T1a'!$S$7)*100,0),ROUND((ABS(I518-$B518)/$B518)*100,0))), "No Prediction")</f>
        <v>0</v>
      </c>
      <c r="L518" s="5">
        <f>IFERROR(IF(K518=$B518,0,IF($B518=0,ROUND((ABS(K518-'Calculs T1a'!$S$7)/'Calculs T1a'!$S$7)*100,0),ROUND((ABS(K518-$B518)/$B518)*100,0))), "No Prediction")</f>
        <v>0</v>
      </c>
      <c r="N518" s="5">
        <f>IFERROR(IF(M518=$B518,0,IF($B518=0,ROUND((ABS(M518-'Calculs T1a'!$S$7)/'Calculs T1a'!$S$7)*100,0),ROUND((ABS(M518-$B518)/$B518)*100,0))), "No Prediction")</f>
        <v>0</v>
      </c>
      <c r="P518" s="5">
        <f>IFERROR(IF(O518=$B518,0,IF($B518=0,ROUND((ABS(O518-'Calculs T1a'!$S$7)/'Calculs T1a'!$S$7)*100,0),ROUND((ABS(O518-$B518)/$B518)*100,0))), "No Prediction")</f>
        <v>0</v>
      </c>
      <c r="R518" s="5">
        <f>IFERROR(IF(Q518=$B518,0,IF($B518=0,ROUND((ABS(Q518-'Calculs T1a'!$S$7)/'Calculs T1a'!$S$7)*100,0),ROUND((ABS(Q518-$B518)/$B518)*100,0))), "No Prediction")</f>
        <v>0</v>
      </c>
      <c r="T518" s="5">
        <f>IFERROR(IF(S518=$B518,0,IF($B518=0,ROUND((ABS(S518-'Calculs T1a'!$S$7)/'Calculs T1a'!$S$7)*100,0),ROUND((ABS(S518-$B518)/$B518)*100,0))), "No Prediction")</f>
        <v>0</v>
      </c>
      <c r="V518" s="5">
        <f>IFERROR(IF(U518=$B518,0,IF($B518=0,ROUND((ABS(U518-'Calculs T1a'!$S$7)/'Calculs T1a'!$S$7)*100,0),ROUND((ABS(U518-$B518)/$B518)*100,0))), "No Prediction")</f>
        <v>0</v>
      </c>
      <c r="X518" s="5">
        <f>IFERROR(IF(W518=$B518,0,IF($B518=0,ROUND((ABS(W518-'Calculs T1a'!$S$7)/'Calculs T1a'!$S$7)*100,0),ROUND((ABS(W518-$B518)/$B518)*100,0))), "No Prediction")</f>
        <v>0</v>
      </c>
      <c r="AC518" s="5">
        <f>IFERROR(IF(AB518=$B518,0,IF($B518=0,ROUND((ABS(AB518-'Calculs T1a'!$S$7)/'Calculs T1a'!$S$7)*100,0),ROUND((ABS(AB518-$B518)/$B518)*100,0))), "No Prediction")</f>
        <v>0</v>
      </c>
      <c r="AE518" s="5">
        <f>IFERROR(IF(AD518=$B518,0,IF($B518=0,ROUND((ABS(AD518-'Calculs T1a'!$S$7)/'Calculs T1a'!$S$7)*100,0),ROUND((ABS(AD518-$B518)/$B518)*100,0))), "No Prediction")</f>
        <v>0</v>
      </c>
      <c r="AG518" s="5">
        <f>IFERROR(IF(AF518=$B518,0,IF($B518=0,ROUND((ABS(AF518-'Calculs T1a'!$S$7)/'Calculs T1a'!$S$7)*100,0),ROUND((ABS(AF518-$B518)/$B518)*100,0))), "No Prediction")</f>
        <v>0</v>
      </c>
      <c r="AI518" s="5">
        <f>IFERROR(IF(AH518=$B518,0,IF($B518=0,ROUND((ABS(AH518-'Calculs T1a'!$S$7)/'Calculs T1a'!$S$7)*100,0),ROUND((ABS(AH518-$B518)/$B518)*100,0))), "No Prediction")</f>
        <v>0</v>
      </c>
      <c r="AK518" s="5">
        <f>IFERROR(IF(AJ518=$B518,0,IF($B518=0,ROUND((ABS(AJ518-'Calculs T1a'!$S$7)/'Calculs T1a'!$S$7)*100,0),ROUND((ABS(AJ518-$B518)/$B518)*100,0))), "No Prediction")</f>
        <v>0</v>
      </c>
      <c r="AM518" s="5">
        <f>IFERROR(IF(AL518=$B518,0,IF($B518=0,ROUND((ABS(AL518-'Calculs T1a'!$S$7)/'Calculs T1a'!$S$7)*100,0),ROUND((ABS(AL518-$B518)/$B518)*100,0))), "No Prediction")</f>
        <v>0</v>
      </c>
      <c r="AO518" s="5">
        <f>IFERROR(IF(AN518=$B518,0,IF($B518=0,ROUND((ABS(AN518-'Calculs T1a'!$S$7)/'Calculs T1a'!$S$7)*100,0),ROUND((ABS(AN518-$B518)/$B518)*100,0))), "No Prediction")</f>
        <v>0</v>
      </c>
      <c r="AQ518" s="5">
        <f>IFERROR(IF(AP518=$B518,0,IF($B518=0,ROUND((ABS(AP518-'Calculs T1a'!$S$7)/'Calculs T1a'!$S$7)*100,0),ROUND((ABS(AP518-$B518)/$B518)*100,0))), "No Prediction")</f>
        <v>0</v>
      </c>
      <c r="AS518" s="5">
        <f>IFERROR(IF(AR518=$B518,0,IF($B518=0,ROUND((ABS(AR518-'Calculs T1a'!$S$7)/'Calculs T1a'!$S$7)*100,0),ROUND((ABS(AR518-$B518)/$B518)*100,0))), "No Prediction")</f>
        <v>0</v>
      </c>
      <c r="AU518" s="5">
        <f>IFERROR(IF(AT518=$B518,0,IF($B518=0,ROUND((ABS(AT518-'Calculs T1a'!$S$7)/'Calculs T1a'!$S$7)*100,0),ROUND((ABS(AT518-$B518)/$B518)*100,0))), "No Prediction")</f>
        <v>0</v>
      </c>
      <c r="AW518" s="5">
        <f>IFERROR(IF(AV518=$B518,0,IF($B518=0,ROUND((ABS(AV518-'Calculs T1a'!$S$7)/'Calculs T1a'!$S$7)*100,0),ROUND((ABS(AV518-$B518)/$B518)*100,0))), "No Prediction")</f>
        <v>0</v>
      </c>
      <c r="BB518" s="5">
        <f>IFERROR(IF(BA518=$B518,0,IF($B518=0,ROUND((ABS(BA518-'Calculs T1a'!$S$7)/'Calculs T1a'!$S$7)*100,0),ROUND((ABS(BA518-$B518)/$B518)*100,0))), "No Prediction")</f>
        <v>0</v>
      </c>
      <c r="BD518" s="5">
        <f>IFERROR(IF(BC518=$B518,0,IF($B518=0,ROUND((ABS(BC518-'Calculs T1a'!$S$7)/'Calculs T1a'!$S$7)*100,0),ROUND((ABS(BC518-$B518)/$B518)*100,0))), "No Prediction")</f>
        <v>0</v>
      </c>
      <c r="BF518" s="5">
        <f>IFERROR(IF(BE518=$B518,0,IF($B518=0,ROUND((ABS(BE518-'Calculs T1a'!$S$7)/'Calculs T1a'!$S$7)*100,0),ROUND((ABS(BE518-$B518)/$B518)*100,0))), "No Prediction")</f>
        <v>0</v>
      </c>
      <c r="BH518" s="5">
        <f>IFERROR(IF(BG518=$B518,0,IF($B518=0,ROUND((ABS(BG518-'Calculs T1a'!$S$7)/'Calculs T1a'!$S$7)*100,0),ROUND((ABS(BG518-$B518)/$B518)*100,0))), "No Prediction")</f>
        <v>0</v>
      </c>
      <c r="BJ518" s="5">
        <f>IFERROR(IF(BI518=$B518,0,IF($B518=0,ROUND((ABS(BI518-'Calculs T1a'!$S$7)/'Calculs T1a'!$S$7)*100,0),ROUND((ABS(BI518-$B518)/$B518)*100,0))), "No Prediction")</f>
        <v>0</v>
      </c>
      <c r="BL518" s="5">
        <f>IFERROR(IF(BK518=$B518,0,IF($B518=0,ROUND((ABS(BK518-'Calculs T1a'!$S$7)/'Calculs T1a'!$S$7)*100,0),ROUND((ABS(BK518-$B518)/$B518)*100,0))), "No Prediction")</f>
        <v>0</v>
      </c>
      <c r="BN518" s="5">
        <f>IFERROR(IF(BM518=$B518,0,IF($B518=0,ROUND((ABS(BM518-'Calculs T1a'!$S$7)/'Calculs T1a'!$S$7)*100,0),ROUND((ABS(BM518-$B518)/$B518)*100,0))), "No Prediction")</f>
        <v>0</v>
      </c>
      <c r="BP518" s="5">
        <f>IFERROR(IF(BO518=$B518,0,IF($B518=0,ROUND((ABS(BO518-'Calculs T1a'!$S$7)/'Calculs T1a'!$S$7)*100,0),ROUND((ABS(BO518-$B518)/$B518)*100,0))), "No Prediction")</f>
        <v>0</v>
      </c>
      <c r="BR518" s="5">
        <f>IFERROR(IF(BQ518=$B518,0,IF($B518=0,ROUND((ABS(BQ518-'Calculs T1a'!$S$7)/'Calculs T1a'!$S$7)*100,0),ROUND((ABS(BQ518-$B518)/$B518)*100,0))), "No Prediction")</f>
        <v>0</v>
      </c>
      <c r="BT518" s="5">
        <f>IFERROR(IF(BS518=$B518,0,IF($B518=0,ROUND((ABS(BS518-'Calculs T1a'!$S$7)/'Calculs T1a'!$S$7)*100,0),ROUND((ABS(BS518-$B518)/$B518)*100,0))), "No Prediction")</f>
        <v>0</v>
      </c>
      <c r="BV518" s="5">
        <f>IFERROR(IF(BU518=$B518,0,IF($B518=0,ROUND((ABS(BU518-'Calculs T1a'!$S$7)/'Calculs T1a'!$S$7)*100,0),ROUND((ABS(BU518-$B518)/$B518)*100,0))), "No Prediction")</f>
        <v>0</v>
      </c>
    </row>
    <row r="519" spans="4:74" x14ac:dyDescent="0.3">
      <c r="D519" s="5">
        <f>IFERROR(IF(C519=$B519,0,IF($B519=0,ROUND((ABS(C519-'Calculs T1a'!$S$7)/'Calculs T1a'!$S$7)*100,0),ROUND((ABS(C519-$B519)/$B519)*100,0))), "No Prediction")</f>
        <v>0</v>
      </c>
      <c r="F519" s="5">
        <f>IFERROR(IF(E519=$B519,0,IF($B519=0,ROUND((ABS(E519-'Calculs T1a'!$S$7)/'Calculs T1a'!$S$7)*100,0),ROUND((ABS(E519-$B519)/$B519)*100,0))), "No Prediction")</f>
        <v>0</v>
      </c>
      <c r="H519" s="5">
        <f>IFERROR(IF(G519=$B519,0,IF($B519=0,ROUND((ABS(G519-'Calculs T1a'!$S$7)/'Calculs T1a'!$S$7)*100,0),ROUND((ABS(G519-$B519)/$B519)*100,0))), "No Prediction")</f>
        <v>0</v>
      </c>
      <c r="J519" s="5">
        <f>IFERROR(IF(I519=$B519,0,IF($B519=0,ROUND((ABS(I519-'Calculs T1a'!$S$7)/'Calculs T1a'!$S$7)*100,0),ROUND((ABS(I519-$B519)/$B519)*100,0))), "No Prediction")</f>
        <v>0</v>
      </c>
      <c r="L519" s="5">
        <f>IFERROR(IF(K519=$B519,0,IF($B519=0,ROUND((ABS(K519-'Calculs T1a'!$S$7)/'Calculs T1a'!$S$7)*100,0),ROUND((ABS(K519-$B519)/$B519)*100,0))), "No Prediction")</f>
        <v>0</v>
      </c>
      <c r="N519" s="5">
        <f>IFERROR(IF(M519=$B519,0,IF($B519=0,ROUND((ABS(M519-'Calculs T1a'!$S$7)/'Calculs T1a'!$S$7)*100,0),ROUND((ABS(M519-$B519)/$B519)*100,0))), "No Prediction")</f>
        <v>0</v>
      </c>
      <c r="P519" s="5">
        <f>IFERROR(IF(O519=$B519,0,IF($B519=0,ROUND((ABS(O519-'Calculs T1a'!$S$7)/'Calculs T1a'!$S$7)*100,0),ROUND((ABS(O519-$B519)/$B519)*100,0))), "No Prediction")</f>
        <v>0</v>
      </c>
      <c r="R519" s="5">
        <f>IFERROR(IF(Q519=$B519,0,IF($B519=0,ROUND((ABS(Q519-'Calculs T1a'!$S$7)/'Calculs T1a'!$S$7)*100,0),ROUND((ABS(Q519-$B519)/$B519)*100,0))), "No Prediction")</f>
        <v>0</v>
      </c>
      <c r="T519" s="5">
        <f>IFERROR(IF(S519=$B519,0,IF($B519=0,ROUND((ABS(S519-'Calculs T1a'!$S$7)/'Calculs T1a'!$S$7)*100,0),ROUND((ABS(S519-$B519)/$B519)*100,0))), "No Prediction")</f>
        <v>0</v>
      </c>
      <c r="V519" s="5">
        <f>IFERROR(IF(U519=$B519,0,IF($B519=0,ROUND((ABS(U519-'Calculs T1a'!$S$7)/'Calculs T1a'!$S$7)*100,0),ROUND((ABS(U519-$B519)/$B519)*100,0))), "No Prediction")</f>
        <v>0</v>
      </c>
      <c r="X519" s="5">
        <f>IFERROR(IF(W519=$B519,0,IF($B519=0,ROUND((ABS(W519-'Calculs T1a'!$S$7)/'Calculs T1a'!$S$7)*100,0),ROUND((ABS(W519-$B519)/$B519)*100,0))), "No Prediction")</f>
        <v>0</v>
      </c>
      <c r="AC519" s="5">
        <f>IFERROR(IF(AB519=$B519,0,IF($B519=0,ROUND((ABS(AB519-'Calculs T1a'!$S$7)/'Calculs T1a'!$S$7)*100,0),ROUND((ABS(AB519-$B519)/$B519)*100,0))), "No Prediction")</f>
        <v>0</v>
      </c>
      <c r="AE519" s="5">
        <f>IFERROR(IF(AD519=$B519,0,IF($B519=0,ROUND((ABS(AD519-'Calculs T1a'!$S$7)/'Calculs T1a'!$S$7)*100,0),ROUND((ABS(AD519-$B519)/$B519)*100,0))), "No Prediction")</f>
        <v>0</v>
      </c>
      <c r="AG519" s="5">
        <f>IFERROR(IF(AF519=$B519,0,IF($B519=0,ROUND((ABS(AF519-'Calculs T1a'!$S$7)/'Calculs T1a'!$S$7)*100,0),ROUND((ABS(AF519-$B519)/$B519)*100,0))), "No Prediction")</f>
        <v>0</v>
      </c>
      <c r="AI519" s="5">
        <f>IFERROR(IF(AH519=$B519,0,IF($B519=0,ROUND((ABS(AH519-'Calculs T1a'!$S$7)/'Calculs T1a'!$S$7)*100,0),ROUND((ABS(AH519-$B519)/$B519)*100,0))), "No Prediction")</f>
        <v>0</v>
      </c>
      <c r="AK519" s="5">
        <f>IFERROR(IF(AJ519=$B519,0,IF($B519=0,ROUND((ABS(AJ519-'Calculs T1a'!$S$7)/'Calculs T1a'!$S$7)*100,0),ROUND((ABS(AJ519-$B519)/$B519)*100,0))), "No Prediction")</f>
        <v>0</v>
      </c>
      <c r="AM519" s="5">
        <f>IFERROR(IF(AL519=$B519,0,IF($B519=0,ROUND((ABS(AL519-'Calculs T1a'!$S$7)/'Calculs T1a'!$S$7)*100,0),ROUND((ABS(AL519-$B519)/$B519)*100,0))), "No Prediction")</f>
        <v>0</v>
      </c>
      <c r="AO519" s="5">
        <f>IFERROR(IF(AN519=$B519,0,IF($B519=0,ROUND((ABS(AN519-'Calculs T1a'!$S$7)/'Calculs T1a'!$S$7)*100,0),ROUND((ABS(AN519-$B519)/$B519)*100,0))), "No Prediction")</f>
        <v>0</v>
      </c>
      <c r="AQ519" s="5">
        <f>IFERROR(IF(AP519=$B519,0,IF($B519=0,ROUND((ABS(AP519-'Calculs T1a'!$S$7)/'Calculs T1a'!$S$7)*100,0),ROUND((ABS(AP519-$B519)/$B519)*100,0))), "No Prediction")</f>
        <v>0</v>
      </c>
      <c r="AS519" s="5">
        <f>IFERROR(IF(AR519=$B519,0,IF($B519=0,ROUND((ABS(AR519-'Calculs T1a'!$S$7)/'Calculs T1a'!$S$7)*100,0),ROUND((ABS(AR519-$B519)/$B519)*100,0))), "No Prediction")</f>
        <v>0</v>
      </c>
      <c r="AU519" s="5">
        <f>IFERROR(IF(AT519=$B519,0,IF($B519=0,ROUND((ABS(AT519-'Calculs T1a'!$S$7)/'Calculs T1a'!$S$7)*100,0),ROUND((ABS(AT519-$B519)/$B519)*100,0))), "No Prediction")</f>
        <v>0</v>
      </c>
      <c r="AW519" s="5">
        <f>IFERROR(IF(AV519=$B519,0,IF($B519=0,ROUND((ABS(AV519-'Calculs T1a'!$S$7)/'Calculs T1a'!$S$7)*100,0),ROUND((ABS(AV519-$B519)/$B519)*100,0))), "No Prediction")</f>
        <v>0</v>
      </c>
      <c r="BB519" s="5">
        <f>IFERROR(IF(BA519=$B519,0,IF($B519=0,ROUND((ABS(BA519-'Calculs T1a'!$S$7)/'Calculs T1a'!$S$7)*100,0),ROUND((ABS(BA519-$B519)/$B519)*100,0))), "No Prediction")</f>
        <v>0</v>
      </c>
      <c r="BD519" s="5">
        <f>IFERROR(IF(BC519=$B519,0,IF($B519=0,ROUND((ABS(BC519-'Calculs T1a'!$S$7)/'Calculs T1a'!$S$7)*100,0),ROUND((ABS(BC519-$B519)/$B519)*100,0))), "No Prediction")</f>
        <v>0</v>
      </c>
      <c r="BF519" s="5">
        <f>IFERROR(IF(BE519=$B519,0,IF($B519=0,ROUND((ABS(BE519-'Calculs T1a'!$S$7)/'Calculs T1a'!$S$7)*100,0),ROUND((ABS(BE519-$B519)/$B519)*100,0))), "No Prediction")</f>
        <v>0</v>
      </c>
      <c r="BH519" s="5">
        <f>IFERROR(IF(BG519=$B519,0,IF($B519=0,ROUND((ABS(BG519-'Calculs T1a'!$S$7)/'Calculs T1a'!$S$7)*100,0),ROUND((ABS(BG519-$B519)/$B519)*100,0))), "No Prediction")</f>
        <v>0</v>
      </c>
      <c r="BJ519" s="5">
        <f>IFERROR(IF(BI519=$B519,0,IF($B519=0,ROUND((ABS(BI519-'Calculs T1a'!$S$7)/'Calculs T1a'!$S$7)*100,0),ROUND((ABS(BI519-$B519)/$B519)*100,0))), "No Prediction")</f>
        <v>0</v>
      </c>
      <c r="BL519" s="5">
        <f>IFERROR(IF(BK519=$B519,0,IF($B519=0,ROUND((ABS(BK519-'Calculs T1a'!$S$7)/'Calculs T1a'!$S$7)*100,0),ROUND((ABS(BK519-$B519)/$B519)*100,0))), "No Prediction")</f>
        <v>0</v>
      </c>
      <c r="BN519" s="5">
        <f>IFERROR(IF(BM519=$B519,0,IF($B519=0,ROUND((ABS(BM519-'Calculs T1a'!$S$7)/'Calculs T1a'!$S$7)*100,0),ROUND((ABS(BM519-$B519)/$B519)*100,0))), "No Prediction")</f>
        <v>0</v>
      </c>
      <c r="BP519" s="5">
        <f>IFERROR(IF(BO519=$B519,0,IF($B519=0,ROUND((ABS(BO519-'Calculs T1a'!$S$7)/'Calculs T1a'!$S$7)*100,0),ROUND((ABS(BO519-$B519)/$B519)*100,0))), "No Prediction")</f>
        <v>0</v>
      </c>
      <c r="BR519" s="5">
        <f>IFERROR(IF(BQ519=$B519,0,IF($B519=0,ROUND((ABS(BQ519-'Calculs T1a'!$S$7)/'Calculs T1a'!$S$7)*100,0),ROUND((ABS(BQ519-$B519)/$B519)*100,0))), "No Prediction")</f>
        <v>0</v>
      </c>
      <c r="BT519" s="5">
        <f>IFERROR(IF(BS519=$B519,0,IF($B519=0,ROUND((ABS(BS519-'Calculs T1a'!$S$7)/'Calculs T1a'!$S$7)*100,0),ROUND((ABS(BS519-$B519)/$B519)*100,0))), "No Prediction")</f>
        <v>0</v>
      </c>
      <c r="BV519" s="5">
        <f>IFERROR(IF(BU519=$B519,0,IF($B519=0,ROUND((ABS(BU519-'Calculs T1a'!$S$7)/'Calculs T1a'!$S$7)*100,0),ROUND((ABS(BU519-$B519)/$B519)*100,0))), "No Prediction")</f>
        <v>0</v>
      </c>
    </row>
    <row r="520" spans="4:74" x14ac:dyDescent="0.3">
      <c r="D520" s="5">
        <f>IFERROR(IF(C520=$B520,0,IF($B520=0,ROUND((ABS(C520-'Calculs T1a'!$S$7)/'Calculs T1a'!$S$7)*100,0),ROUND((ABS(C520-$B520)/$B520)*100,0))), "No Prediction")</f>
        <v>0</v>
      </c>
      <c r="F520" s="5">
        <f>IFERROR(IF(E520=$B520,0,IF($B520=0,ROUND((ABS(E520-'Calculs T1a'!$S$7)/'Calculs T1a'!$S$7)*100,0),ROUND((ABS(E520-$B520)/$B520)*100,0))), "No Prediction")</f>
        <v>0</v>
      </c>
      <c r="H520" s="5">
        <f>IFERROR(IF(G520=$B520,0,IF($B520=0,ROUND((ABS(G520-'Calculs T1a'!$S$7)/'Calculs T1a'!$S$7)*100,0),ROUND((ABS(G520-$B520)/$B520)*100,0))), "No Prediction")</f>
        <v>0</v>
      </c>
      <c r="J520" s="5">
        <f>IFERROR(IF(I520=$B520,0,IF($B520=0,ROUND((ABS(I520-'Calculs T1a'!$S$7)/'Calculs T1a'!$S$7)*100,0),ROUND((ABS(I520-$B520)/$B520)*100,0))), "No Prediction")</f>
        <v>0</v>
      </c>
      <c r="L520" s="5">
        <f>IFERROR(IF(K520=$B520,0,IF($B520=0,ROUND((ABS(K520-'Calculs T1a'!$S$7)/'Calculs T1a'!$S$7)*100,0),ROUND((ABS(K520-$B520)/$B520)*100,0))), "No Prediction")</f>
        <v>0</v>
      </c>
      <c r="N520" s="5">
        <f>IFERROR(IF(M520=$B520,0,IF($B520=0,ROUND((ABS(M520-'Calculs T1a'!$S$7)/'Calculs T1a'!$S$7)*100,0),ROUND((ABS(M520-$B520)/$B520)*100,0))), "No Prediction")</f>
        <v>0</v>
      </c>
      <c r="P520" s="5">
        <f>IFERROR(IF(O520=$B520,0,IF($B520=0,ROUND((ABS(O520-'Calculs T1a'!$S$7)/'Calculs T1a'!$S$7)*100,0),ROUND((ABS(O520-$B520)/$B520)*100,0))), "No Prediction")</f>
        <v>0</v>
      </c>
      <c r="R520" s="5">
        <f>IFERROR(IF(Q520=$B520,0,IF($B520=0,ROUND((ABS(Q520-'Calculs T1a'!$S$7)/'Calculs T1a'!$S$7)*100,0),ROUND((ABS(Q520-$B520)/$B520)*100,0))), "No Prediction")</f>
        <v>0</v>
      </c>
      <c r="T520" s="5">
        <f>IFERROR(IF(S520=$B520,0,IF($B520=0,ROUND((ABS(S520-'Calculs T1a'!$S$7)/'Calculs T1a'!$S$7)*100,0),ROUND((ABS(S520-$B520)/$B520)*100,0))), "No Prediction")</f>
        <v>0</v>
      </c>
      <c r="V520" s="5">
        <f>IFERROR(IF(U520=$B520,0,IF($B520=0,ROUND((ABS(U520-'Calculs T1a'!$S$7)/'Calculs T1a'!$S$7)*100,0),ROUND((ABS(U520-$B520)/$B520)*100,0))), "No Prediction")</f>
        <v>0</v>
      </c>
      <c r="X520" s="5">
        <f>IFERROR(IF(W520=$B520,0,IF($B520=0,ROUND((ABS(W520-'Calculs T1a'!$S$7)/'Calculs T1a'!$S$7)*100,0),ROUND((ABS(W520-$B520)/$B520)*100,0))), "No Prediction")</f>
        <v>0</v>
      </c>
      <c r="AC520" s="5">
        <f>IFERROR(IF(AB520=$B520,0,IF($B520=0,ROUND((ABS(AB520-'Calculs T1a'!$S$7)/'Calculs T1a'!$S$7)*100,0),ROUND((ABS(AB520-$B520)/$B520)*100,0))), "No Prediction")</f>
        <v>0</v>
      </c>
      <c r="AE520" s="5">
        <f>IFERROR(IF(AD520=$B520,0,IF($B520=0,ROUND((ABS(AD520-'Calculs T1a'!$S$7)/'Calculs T1a'!$S$7)*100,0),ROUND((ABS(AD520-$B520)/$B520)*100,0))), "No Prediction")</f>
        <v>0</v>
      </c>
      <c r="AG520" s="5">
        <f>IFERROR(IF(AF520=$B520,0,IF($B520=0,ROUND((ABS(AF520-'Calculs T1a'!$S$7)/'Calculs T1a'!$S$7)*100,0),ROUND((ABS(AF520-$B520)/$B520)*100,0))), "No Prediction")</f>
        <v>0</v>
      </c>
      <c r="AI520" s="5">
        <f>IFERROR(IF(AH520=$B520,0,IF($B520=0,ROUND((ABS(AH520-'Calculs T1a'!$S$7)/'Calculs T1a'!$S$7)*100,0),ROUND((ABS(AH520-$B520)/$B520)*100,0))), "No Prediction")</f>
        <v>0</v>
      </c>
      <c r="AK520" s="5">
        <f>IFERROR(IF(AJ520=$B520,0,IF($B520=0,ROUND((ABS(AJ520-'Calculs T1a'!$S$7)/'Calculs T1a'!$S$7)*100,0),ROUND((ABS(AJ520-$B520)/$B520)*100,0))), "No Prediction")</f>
        <v>0</v>
      </c>
      <c r="AM520" s="5">
        <f>IFERROR(IF(AL520=$B520,0,IF($B520=0,ROUND((ABS(AL520-'Calculs T1a'!$S$7)/'Calculs T1a'!$S$7)*100,0),ROUND((ABS(AL520-$B520)/$B520)*100,0))), "No Prediction")</f>
        <v>0</v>
      </c>
      <c r="AO520" s="5">
        <f>IFERROR(IF(AN520=$B520,0,IF($B520=0,ROUND((ABS(AN520-'Calculs T1a'!$S$7)/'Calculs T1a'!$S$7)*100,0),ROUND((ABS(AN520-$B520)/$B520)*100,0))), "No Prediction")</f>
        <v>0</v>
      </c>
      <c r="AQ520" s="5">
        <f>IFERROR(IF(AP520=$B520,0,IF($B520=0,ROUND((ABS(AP520-'Calculs T1a'!$S$7)/'Calculs T1a'!$S$7)*100,0),ROUND((ABS(AP520-$B520)/$B520)*100,0))), "No Prediction")</f>
        <v>0</v>
      </c>
      <c r="AS520" s="5">
        <f>IFERROR(IF(AR520=$B520,0,IF($B520=0,ROUND((ABS(AR520-'Calculs T1a'!$S$7)/'Calculs T1a'!$S$7)*100,0),ROUND((ABS(AR520-$B520)/$B520)*100,0))), "No Prediction")</f>
        <v>0</v>
      </c>
      <c r="AU520" s="5">
        <f>IFERROR(IF(AT520=$B520,0,IF($B520=0,ROUND((ABS(AT520-'Calculs T1a'!$S$7)/'Calculs T1a'!$S$7)*100,0),ROUND((ABS(AT520-$B520)/$B520)*100,0))), "No Prediction")</f>
        <v>0</v>
      </c>
      <c r="AW520" s="5">
        <f>IFERROR(IF(AV520=$B520,0,IF($B520=0,ROUND((ABS(AV520-'Calculs T1a'!$S$7)/'Calculs T1a'!$S$7)*100,0),ROUND((ABS(AV520-$B520)/$B520)*100,0))), "No Prediction")</f>
        <v>0</v>
      </c>
      <c r="BB520" s="5">
        <f>IFERROR(IF(BA520=$B520,0,IF($B520=0,ROUND((ABS(BA520-'Calculs T1a'!$S$7)/'Calculs T1a'!$S$7)*100,0),ROUND((ABS(BA520-$B520)/$B520)*100,0))), "No Prediction")</f>
        <v>0</v>
      </c>
      <c r="BD520" s="5">
        <f>IFERROR(IF(BC520=$B520,0,IF($B520=0,ROUND((ABS(BC520-'Calculs T1a'!$S$7)/'Calculs T1a'!$S$7)*100,0),ROUND((ABS(BC520-$B520)/$B520)*100,0))), "No Prediction")</f>
        <v>0</v>
      </c>
      <c r="BF520" s="5">
        <f>IFERROR(IF(BE520=$B520,0,IF($B520=0,ROUND((ABS(BE520-'Calculs T1a'!$S$7)/'Calculs T1a'!$S$7)*100,0),ROUND((ABS(BE520-$B520)/$B520)*100,0))), "No Prediction")</f>
        <v>0</v>
      </c>
      <c r="BH520" s="5">
        <f>IFERROR(IF(BG520=$B520,0,IF($B520=0,ROUND((ABS(BG520-'Calculs T1a'!$S$7)/'Calculs T1a'!$S$7)*100,0),ROUND((ABS(BG520-$B520)/$B520)*100,0))), "No Prediction")</f>
        <v>0</v>
      </c>
      <c r="BJ520" s="5">
        <f>IFERROR(IF(BI520=$B520,0,IF($B520=0,ROUND((ABS(BI520-'Calculs T1a'!$S$7)/'Calculs T1a'!$S$7)*100,0),ROUND((ABS(BI520-$B520)/$B520)*100,0))), "No Prediction")</f>
        <v>0</v>
      </c>
      <c r="BL520" s="5">
        <f>IFERROR(IF(BK520=$B520,0,IF($B520=0,ROUND((ABS(BK520-'Calculs T1a'!$S$7)/'Calculs T1a'!$S$7)*100,0),ROUND((ABS(BK520-$B520)/$B520)*100,0))), "No Prediction")</f>
        <v>0</v>
      </c>
      <c r="BN520" s="5">
        <f>IFERROR(IF(BM520=$B520,0,IF($B520=0,ROUND((ABS(BM520-'Calculs T1a'!$S$7)/'Calculs T1a'!$S$7)*100,0),ROUND((ABS(BM520-$B520)/$B520)*100,0))), "No Prediction")</f>
        <v>0</v>
      </c>
      <c r="BP520" s="5">
        <f>IFERROR(IF(BO520=$B520,0,IF($B520=0,ROUND((ABS(BO520-'Calculs T1a'!$S$7)/'Calculs T1a'!$S$7)*100,0),ROUND((ABS(BO520-$B520)/$B520)*100,0))), "No Prediction")</f>
        <v>0</v>
      </c>
      <c r="BR520" s="5">
        <f>IFERROR(IF(BQ520=$B520,0,IF($B520=0,ROUND((ABS(BQ520-'Calculs T1a'!$S$7)/'Calculs T1a'!$S$7)*100,0),ROUND((ABS(BQ520-$B520)/$B520)*100,0))), "No Prediction")</f>
        <v>0</v>
      </c>
      <c r="BT520" s="5">
        <f>IFERROR(IF(BS520=$B520,0,IF($B520=0,ROUND((ABS(BS520-'Calculs T1a'!$S$7)/'Calculs T1a'!$S$7)*100,0),ROUND((ABS(BS520-$B520)/$B520)*100,0))), "No Prediction")</f>
        <v>0</v>
      </c>
      <c r="BV520" s="5">
        <f>IFERROR(IF(BU520=$B520,0,IF($B520=0,ROUND((ABS(BU520-'Calculs T1a'!$S$7)/'Calculs T1a'!$S$7)*100,0),ROUND((ABS(BU520-$B520)/$B520)*100,0))), "No Prediction")</f>
        <v>0</v>
      </c>
    </row>
    <row r="521" spans="4:74" x14ac:dyDescent="0.3">
      <c r="D521" s="5">
        <f>IFERROR(IF(C521=$B521,0,IF($B521=0,ROUND((ABS(C521-'Calculs T1a'!$S$7)/'Calculs T1a'!$S$7)*100,0),ROUND((ABS(C521-$B521)/$B521)*100,0))), "No Prediction")</f>
        <v>0</v>
      </c>
      <c r="F521" s="5">
        <f>IFERROR(IF(E521=$B521,0,IF($B521=0,ROUND((ABS(E521-'Calculs T1a'!$S$7)/'Calculs T1a'!$S$7)*100,0),ROUND((ABS(E521-$B521)/$B521)*100,0))), "No Prediction")</f>
        <v>0</v>
      </c>
      <c r="H521" s="5">
        <f>IFERROR(IF(G521=$B521,0,IF($B521=0,ROUND((ABS(G521-'Calculs T1a'!$S$7)/'Calculs T1a'!$S$7)*100,0),ROUND((ABS(G521-$B521)/$B521)*100,0))), "No Prediction")</f>
        <v>0</v>
      </c>
      <c r="J521" s="5">
        <f>IFERROR(IF(I521=$B521,0,IF($B521=0,ROUND((ABS(I521-'Calculs T1a'!$S$7)/'Calculs T1a'!$S$7)*100,0),ROUND((ABS(I521-$B521)/$B521)*100,0))), "No Prediction")</f>
        <v>0</v>
      </c>
      <c r="L521" s="5">
        <f>IFERROR(IF(K521=$B521,0,IF($B521=0,ROUND((ABS(K521-'Calculs T1a'!$S$7)/'Calculs T1a'!$S$7)*100,0),ROUND((ABS(K521-$B521)/$B521)*100,0))), "No Prediction")</f>
        <v>0</v>
      </c>
      <c r="N521" s="5">
        <f>IFERROR(IF(M521=$B521,0,IF($B521=0,ROUND((ABS(M521-'Calculs T1a'!$S$7)/'Calculs T1a'!$S$7)*100,0),ROUND((ABS(M521-$B521)/$B521)*100,0))), "No Prediction")</f>
        <v>0</v>
      </c>
      <c r="P521" s="5">
        <f>IFERROR(IF(O521=$B521,0,IF($B521=0,ROUND((ABS(O521-'Calculs T1a'!$S$7)/'Calculs T1a'!$S$7)*100,0),ROUND((ABS(O521-$B521)/$B521)*100,0))), "No Prediction")</f>
        <v>0</v>
      </c>
      <c r="R521" s="5">
        <f>IFERROR(IF(Q521=$B521,0,IF($B521=0,ROUND((ABS(Q521-'Calculs T1a'!$S$7)/'Calculs T1a'!$S$7)*100,0),ROUND((ABS(Q521-$B521)/$B521)*100,0))), "No Prediction")</f>
        <v>0</v>
      </c>
      <c r="T521" s="5">
        <f>IFERROR(IF(S521=$B521,0,IF($B521=0,ROUND((ABS(S521-'Calculs T1a'!$S$7)/'Calculs T1a'!$S$7)*100,0),ROUND((ABS(S521-$B521)/$B521)*100,0))), "No Prediction")</f>
        <v>0</v>
      </c>
      <c r="V521" s="5">
        <f>IFERROR(IF(U521=$B521,0,IF($B521=0,ROUND((ABS(U521-'Calculs T1a'!$S$7)/'Calculs T1a'!$S$7)*100,0),ROUND((ABS(U521-$B521)/$B521)*100,0))), "No Prediction")</f>
        <v>0</v>
      </c>
      <c r="X521" s="5">
        <f>IFERROR(IF(W521=$B521,0,IF($B521=0,ROUND((ABS(W521-'Calculs T1a'!$S$7)/'Calculs T1a'!$S$7)*100,0),ROUND((ABS(W521-$B521)/$B521)*100,0))), "No Prediction")</f>
        <v>0</v>
      </c>
      <c r="AC521" s="5">
        <f>IFERROR(IF(AB521=$B521,0,IF($B521=0,ROUND((ABS(AB521-'Calculs T1a'!$S$7)/'Calculs T1a'!$S$7)*100,0),ROUND((ABS(AB521-$B521)/$B521)*100,0))), "No Prediction")</f>
        <v>0</v>
      </c>
      <c r="AE521" s="5">
        <f>IFERROR(IF(AD521=$B521,0,IF($B521=0,ROUND((ABS(AD521-'Calculs T1a'!$S$7)/'Calculs T1a'!$S$7)*100,0),ROUND((ABS(AD521-$B521)/$B521)*100,0))), "No Prediction")</f>
        <v>0</v>
      </c>
      <c r="AG521" s="5">
        <f>IFERROR(IF(AF521=$B521,0,IF($B521=0,ROUND((ABS(AF521-'Calculs T1a'!$S$7)/'Calculs T1a'!$S$7)*100,0),ROUND((ABS(AF521-$B521)/$B521)*100,0))), "No Prediction")</f>
        <v>0</v>
      </c>
      <c r="AI521" s="5">
        <f>IFERROR(IF(AH521=$B521,0,IF($B521=0,ROUND((ABS(AH521-'Calculs T1a'!$S$7)/'Calculs T1a'!$S$7)*100,0),ROUND((ABS(AH521-$B521)/$B521)*100,0))), "No Prediction")</f>
        <v>0</v>
      </c>
      <c r="AK521" s="5">
        <f>IFERROR(IF(AJ521=$B521,0,IF($B521=0,ROUND((ABS(AJ521-'Calculs T1a'!$S$7)/'Calculs T1a'!$S$7)*100,0),ROUND((ABS(AJ521-$B521)/$B521)*100,0))), "No Prediction")</f>
        <v>0</v>
      </c>
      <c r="AM521" s="5">
        <f>IFERROR(IF(AL521=$B521,0,IF($B521=0,ROUND((ABS(AL521-'Calculs T1a'!$S$7)/'Calculs T1a'!$S$7)*100,0),ROUND((ABS(AL521-$B521)/$B521)*100,0))), "No Prediction")</f>
        <v>0</v>
      </c>
      <c r="AO521" s="5">
        <f>IFERROR(IF(AN521=$B521,0,IF($B521=0,ROUND((ABS(AN521-'Calculs T1a'!$S$7)/'Calculs T1a'!$S$7)*100,0),ROUND((ABS(AN521-$B521)/$B521)*100,0))), "No Prediction")</f>
        <v>0</v>
      </c>
      <c r="AQ521" s="5">
        <f>IFERROR(IF(AP521=$B521,0,IF($B521=0,ROUND((ABS(AP521-'Calculs T1a'!$S$7)/'Calculs T1a'!$S$7)*100,0),ROUND((ABS(AP521-$B521)/$B521)*100,0))), "No Prediction")</f>
        <v>0</v>
      </c>
      <c r="AS521" s="5">
        <f>IFERROR(IF(AR521=$B521,0,IF($B521=0,ROUND((ABS(AR521-'Calculs T1a'!$S$7)/'Calculs T1a'!$S$7)*100,0),ROUND((ABS(AR521-$B521)/$B521)*100,0))), "No Prediction")</f>
        <v>0</v>
      </c>
      <c r="AU521" s="5">
        <f>IFERROR(IF(AT521=$B521,0,IF($B521=0,ROUND((ABS(AT521-'Calculs T1a'!$S$7)/'Calculs T1a'!$S$7)*100,0),ROUND((ABS(AT521-$B521)/$B521)*100,0))), "No Prediction")</f>
        <v>0</v>
      </c>
      <c r="AW521" s="5">
        <f>IFERROR(IF(AV521=$B521,0,IF($B521=0,ROUND((ABS(AV521-'Calculs T1a'!$S$7)/'Calculs T1a'!$S$7)*100,0),ROUND((ABS(AV521-$B521)/$B521)*100,0))), "No Prediction")</f>
        <v>0</v>
      </c>
      <c r="BB521" s="5">
        <f>IFERROR(IF(BA521=$B521,0,IF($B521=0,ROUND((ABS(BA521-'Calculs T1a'!$S$7)/'Calculs T1a'!$S$7)*100,0),ROUND((ABS(BA521-$B521)/$B521)*100,0))), "No Prediction")</f>
        <v>0</v>
      </c>
      <c r="BD521" s="5">
        <f>IFERROR(IF(BC521=$B521,0,IF($B521=0,ROUND((ABS(BC521-'Calculs T1a'!$S$7)/'Calculs T1a'!$S$7)*100,0),ROUND((ABS(BC521-$B521)/$B521)*100,0))), "No Prediction")</f>
        <v>0</v>
      </c>
      <c r="BF521" s="5">
        <f>IFERROR(IF(BE521=$B521,0,IF($B521=0,ROUND((ABS(BE521-'Calculs T1a'!$S$7)/'Calculs T1a'!$S$7)*100,0),ROUND((ABS(BE521-$B521)/$B521)*100,0))), "No Prediction")</f>
        <v>0</v>
      </c>
      <c r="BH521" s="5">
        <f>IFERROR(IF(BG521=$B521,0,IF($B521=0,ROUND((ABS(BG521-'Calculs T1a'!$S$7)/'Calculs T1a'!$S$7)*100,0),ROUND((ABS(BG521-$B521)/$B521)*100,0))), "No Prediction")</f>
        <v>0</v>
      </c>
      <c r="BJ521" s="5">
        <f>IFERROR(IF(BI521=$B521,0,IF($B521=0,ROUND((ABS(BI521-'Calculs T1a'!$S$7)/'Calculs T1a'!$S$7)*100,0),ROUND((ABS(BI521-$B521)/$B521)*100,0))), "No Prediction")</f>
        <v>0</v>
      </c>
      <c r="BL521" s="5">
        <f>IFERROR(IF(BK521=$B521,0,IF($B521=0,ROUND((ABS(BK521-'Calculs T1a'!$S$7)/'Calculs T1a'!$S$7)*100,0),ROUND((ABS(BK521-$B521)/$B521)*100,0))), "No Prediction")</f>
        <v>0</v>
      </c>
      <c r="BN521" s="5">
        <f>IFERROR(IF(BM521=$B521,0,IF($B521=0,ROUND((ABS(BM521-'Calculs T1a'!$S$7)/'Calculs T1a'!$S$7)*100,0),ROUND((ABS(BM521-$B521)/$B521)*100,0))), "No Prediction")</f>
        <v>0</v>
      </c>
      <c r="BP521" s="5">
        <f>IFERROR(IF(BO521=$B521,0,IF($B521=0,ROUND((ABS(BO521-'Calculs T1a'!$S$7)/'Calculs T1a'!$S$7)*100,0),ROUND((ABS(BO521-$B521)/$B521)*100,0))), "No Prediction")</f>
        <v>0</v>
      </c>
      <c r="BR521" s="5">
        <f>IFERROR(IF(BQ521=$B521,0,IF($B521=0,ROUND((ABS(BQ521-'Calculs T1a'!$S$7)/'Calculs T1a'!$S$7)*100,0),ROUND((ABS(BQ521-$B521)/$B521)*100,0))), "No Prediction")</f>
        <v>0</v>
      </c>
      <c r="BT521" s="5">
        <f>IFERROR(IF(BS521=$B521,0,IF($B521=0,ROUND((ABS(BS521-'Calculs T1a'!$S$7)/'Calculs T1a'!$S$7)*100,0),ROUND((ABS(BS521-$B521)/$B521)*100,0))), "No Prediction")</f>
        <v>0</v>
      </c>
      <c r="BV521" s="5">
        <f>IFERROR(IF(BU521=$B521,0,IF($B521=0,ROUND((ABS(BU521-'Calculs T1a'!$S$7)/'Calculs T1a'!$S$7)*100,0),ROUND((ABS(BU521-$B521)/$B521)*100,0))), "No Prediction")</f>
        <v>0</v>
      </c>
    </row>
    <row r="522" spans="4:74" x14ac:dyDescent="0.3">
      <c r="D522" s="5">
        <f>IFERROR(IF(C522=$B522,0,IF($B522=0,ROUND((ABS(C522-'Calculs T1a'!$S$7)/'Calculs T1a'!$S$7)*100,0),ROUND((ABS(C522-$B522)/$B522)*100,0))), "No Prediction")</f>
        <v>0</v>
      </c>
      <c r="F522" s="5">
        <f>IFERROR(IF(E522=$B522,0,IF($B522=0,ROUND((ABS(E522-'Calculs T1a'!$S$7)/'Calculs T1a'!$S$7)*100,0),ROUND((ABS(E522-$B522)/$B522)*100,0))), "No Prediction")</f>
        <v>0</v>
      </c>
      <c r="H522" s="5">
        <f>IFERROR(IF(G522=$B522,0,IF($B522=0,ROUND((ABS(G522-'Calculs T1a'!$S$7)/'Calculs T1a'!$S$7)*100,0),ROUND((ABS(G522-$B522)/$B522)*100,0))), "No Prediction")</f>
        <v>0</v>
      </c>
      <c r="J522" s="5">
        <f>IFERROR(IF(I522=$B522,0,IF($B522=0,ROUND((ABS(I522-'Calculs T1a'!$S$7)/'Calculs T1a'!$S$7)*100,0),ROUND((ABS(I522-$B522)/$B522)*100,0))), "No Prediction")</f>
        <v>0</v>
      </c>
      <c r="L522" s="5">
        <f>IFERROR(IF(K522=$B522,0,IF($B522=0,ROUND((ABS(K522-'Calculs T1a'!$S$7)/'Calculs T1a'!$S$7)*100,0),ROUND((ABS(K522-$B522)/$B522)*100,0))), "No Prediction")</f>
        <v>0</v>
      </c>
      <c r="N522" s="5">
        <f>IFERROR(IF(M522=$B522,0,IF($B522=0,ROUND((ABS(M522-'Calculs T1a'!$S$7)/'Calculs T1a'!$S$7)*100,0),ROUND((ABS(M522-$B522)/$B522)*100,0))), "No Prediction")</f>
        <v>0</v>
      </c>
      <c r="P522" s="5">
        <f>IFERROR(IF(O522=$B522,0,IF($B522=0,ROUND((ABS(O522-'Calculs T1a'!$S$7)/'Calculs T1a'!$S$7)*100,0),ROUND((ABS(O522-$B522)/$B522)*100,0))), "No Prediction")</f>
        <v>0</v>
      </c>
      <c r="R522" s="5">
        <f>IFERROR(IF(Q522=$B522,0,IF($B522=0,ROUND((ABS(Q522-'Calculs T1a'!$S$7)/'Calculs T1a'!$S$7)*100,0),ROUND((ABS(Q522-$B522)/$B522)*100,0))), "No Prediction")</f>
        <v>0</v>
      </c>
      <c r="T522" s="5">
        <f>IFERROR(IF(S522=$B522,0,IF($B522=0,ROUND((ABS(S522-'Calculs T1a'!$S$7)/'Calculs T1a'!$S$7)*100,0),ROUND((ABS(S522-$B522)/$B522)*100,0))), "No Prediction")</f>
        <v>0</v>
      </c>
      <c r="V522" s="5">
        <f>IFERROR(IF(U522=$B522,0,IF($B522=0,ROUND((ABS(U522-'Calculs T1a'!$S$7)/'Calculs T1a'!$S$7)*100,0),ROUND((ABS(U522-$B522)/$B522)*100,0))), "No Prediction")</f>
        <v>0</v>
      </c>
      <c r="X522" s="5">
        <f>IFERROR(IF(W522=$B522,0,IF($B522=0,ROUND((ABS(W522-'Calculs T1a'!$S$7)/'Calculs T1a'!$S$7)*100,0),ROUND((ABS(W522-$B522)/$B522)*100,0))), "No Prediction")</f>
        <v>0</v>
      </c>
      <c r="AC522" s="5">
        <f>IFERROR(IF(AB522=$B522,0,IF($B522=0,ROUND((ABS(AB522-'Calculs T1a'!$S$7)/'Calculs T1a'!$S$7)*100,0),ROUND((ABS(AB522-$B522)/$B522)*100,0))), "No Prediction")</f>
        <v>0</v>
      </c>
      <c r="AE522" s="5">
        <f>IFERROR(IF(AD522=$B522,0,IF($B522=0,ROUND((ABS(AD522-'Calculs T1a'!$S$7)/'Calculs T1a'!$S$7)*100,0),ROUND((ABS(AD522-$B522)/$B522)*100,0))), "No Prediction")</f>
        <v>0</v>
      </c>
      <c r="AG522" s="5">
        <f>IFERROR(IF(AF522=$B522,0,IF($B522=0,ROUND((ABS(AF522-'Calculs T1a'!$S$7)/'Calculs T1a'!$S$7)*100,0),ROUND((ABS(AF522-$B522)/$B522)*100,0))), "No Prediction")</f>
        <v>0</v>
      </c>
      <c r="AI522" s="5">
        <f>IFERROR(IF(AH522=$B522,0,IF($B522=0,ROUND((ABS(AH522-'Calculs T1a'!$S$7)/'Calculs T1a'!$S$7)*100,0),ROUND((ABS(AH522-$B522)/$B522)*100,0))), "No Prediction")</f>
        <v>0</v>
      </c>
      <c r="AK522" s="5">
        <f>IFERROR(IF(AJ522=$B522,0,IF($B522=0,ROUND((ABS(AJ522-'Calculs T1a'!$S$7)/'Calculs T1a'!$S$7)*100,0),ROUND((ABS(AJ522-$B522)/$B522)*100,0))), "No Prediction")</f>
        <v>0</v>
      </c>
      <c r="AM522" s="5">
        <f>IFERROR(IF(AL522=$B522,0,IF($B522=0,ROUND((ABS(AL522-'Calculs T1a'!$S$7)/'Calculs T1a'!$S$7)*100,0),ROUND((ABS(AL522-$B522)/$B522)*100,0))), "No Prediction")</f>
        <v>0</v>
      </c>
      <c r="AO522" s="5">
        <f>IFERROR(IF(AN522=$B522,0,IF($B522=0,ROUND((ABS(AN522-'Calculs T1a'!$S$7)/'Calculs T1a'!$S$7)*100,0),ROUND((ABS(AN522-$B522)/$B522)*100,0))), "No Prediction")</f>
        <v>0</v>
      </c>
      <c r="AQ522" s="5">
        <f>IFERROR(IF(AP522=$B522,0,IF($B522=0,ROUND((ABS(AP522-'Calculs T1a'!$S$7)/'Calculs T1a'!$S$7)*100,0),ROUND((ABS(AP522-$B522)/$B522)*100,0))), "No Prediction")</f>
        <v>0</v>
      </c>
      <c r="AS522" s="5">
        <f>IFERROR(IF(AR522=$B522,0,IF($B522=0,ROUND((ABS(AR522-'Calculs T1a'!$S$7)/'Calculs T1a'!$S$7)*100,0),ROUND((ABS(AR522-$B522)/$B522)*100,0))), "No Prediction")</f>
        <v>0</v>
      </c>
      <c r="AU522" s="5">
        <f>IFERROR(IF(AT522=$B522,0,IF($B522=0,ROUND((ABS(AT522-'Calculs T1a'!$S$7)/'Calculs T1a'!$S$7)*100,0),ROUND((ABS(AT522-$B522)/$B522)*100,0))), "No Prediction")</f>
        <v>0</v>
      </c>
      <c r="AW522" s="5">
        <f>IFERROR(IF(AV522=$B522,0,IF($B522=0,ROUND((ABS(AV522-'Calculs T1a'!$S$7)/'Calculs T1a'!$S$7)*100,0),ROUND((ABS(AV522-$B522)/$B522)*100,0))), "No Prediction")</f>
        <v>0</v>
      </c>
      <c r="BB522" s="5">
        <f>IFERROR(IF(BA522=$B522,0,IF($B522=0,ROUND((ABS(BA522-'Calculs T1a'!$S$7)/'Calculs T1a'!$S$7)*100,0),ROUND((ABS(BA522-$B522)/$B522)*100,0))), "No Prediction")</f>
        <v>0</v>
      </c>
      <c r="BD522" s="5">
        <f>IFERROR(IF(BC522=$B522,0,IF($B522=0,ROUND((ABS(BC522-'Calculs T1a'!$S$7)/'Calculs T1a'!$S$7)*100,0),ROUND((ABS(BC522-$B522)/$B522)*100,0))), "No Prediction")</f>
        <v>0</v>
      </c>
      <c r="BF522" s="5">
        <f>IFERROR(IF(BE522=$B522,0,IF($B522=0,ROUND((ABS(BE522-'Calculs T1a'!$S$7)/'Calculs T1a'!$S$7)*100,0),ROUND((ABS(BE522-$B522)/$B522)*100,0))), "No Prediction")</f>
        <v>0</v>
      </c>
      <c r="BH522" s="5">
        <f>IFERROR(IF(BG522=$B522,0,IF($B522=0,ROUND((ABS(BG522-'Calculs T1a'!$S$7)/'Calculs T1a'!$S$7)*100,0),ROUND((ABS(BG522-$B522)/$B522)*100,0))), "No Prediction")</f>
        <v>0</v>
      </c>
      <c r="BJ522" s="5">
        <f>IFERROR(IF(BI522=$B522,0,IF($B522=0,ROUND((ABS(BI522-'Calculs T1a'!$S$7)/'Calculs T1a'!$S$7)*100,0),ROUND((ABS(BI522-$B522)/$B522)*100,0))), "No Prediction")</f>
        <v>0</v>
      </c>
      <c r="BL522" s="5">
        <f>IFERROR(IF(BK522=$B522,0,IF($B522=0,ROUND((ABS(BK522-'Calculs T1a'!$S$7)/'Calculs T1a'!$S$7)*100,0),ROUND((ABS(BK522-$B522)/$B522)*100,0))), "No Prediction")</f>
        <v>0</v>
      </c>
      <c r="BN522" s="5">
        <f>IFERROR(IF(BM522=$B522,0,IF($B522=0,ROUND((ABS(BM522-'Calculs T1a'!$S$7)/'Calculs T1a'!$S$7)*100,0),ROUND((ABS(BM522-$B522)/$B522)*100,0))), "No Prediction")</f>
        <v>0</v>
      </c>
      <c r="BP522" s="5">
        <f>IFERROR(IF(BO522=$B522,0,IF($B522=0,ROUND((ABS(BO522-'Calculs T1a'!$S$7)/'Calculs T1a'!$S$7)*100,0),ROUND((ABS(BO522-$B522)/$B522)*100,0))), "No Prediction")</f>
        <v>0</v>
      </c>
      <c r="BR522" s="5">
        <f>IFERROR(IF(BQ522=$B522,0,IF($B522=0,ROUND((ABS(BQ522-'Calculs T1a'!$S$7)/'Calculs T1a'!$S$7)*100,0),ROUND((ABS(BQ522-$B522)/$B522)*100,0))), "No Prediction")</f>
        <v>0</v>
      </c>
      <c r="BT522" s="5">
        <f>IFERROR(IF(BS522=$B522,0,IF($B522=0,ROUND((ABS(BS522-'Calculs T1a'!$S$7)/'Calculs T1a'!$S$7)*100,0),ROUND((ABS(BS522-$B522)/$B522)*100,0))), "No Prediction")</f>
        <v>0</v>
      </c>
      <c r="BV522" s="5">
        <f>IFERROR(IF(BU522=$B522,0,IF($B522=0,ROUND((ABS(BU522-'Calculs T1a'!$S$7)/'Calculs T1a'!$S$7)*100,0),ROUND((ABS(BU522-$B522)/$B522)*100,0))), "No Prediction")</f>
        <v>0</v>
      </c>
    </row>
    <row r="523" spans="4:74" x14ac:dyDescent="0.3">
      <c r="D523" s="5">
        <f>IFERROR(IF(C523=$B523,0,IF($B523=0,ROUND((ABS(C523-'Calculs T1a'!$S$7)/'Calculs T1a'!$S$7)*100,0),ROUND((ABS(C523-$B523)/$B523)*100,0))), "No Prediction")</f>
        <v>0</v>
      </c>
      <c r="F523" s="5">
        <f>IFERROR(IF(E523=$B523,0,IF($B523=0,ROUND((ABS(E523-'Calculs T1a'!$S$7)/'Calculs T1a'!$S$7)*100,0),ROUND((ABS(E523-$B523)/$B523)*100,0))), "No Prediction")</f>
        <v>0</v>
      </c>
      <c r="H523" s="5">
        <f>IFERROR(IF(G523=$B523,0,IF($B523=0,ROUND((ABS(G523-'Calculs T1a'!$S$7)/'Calculs T1a'!$S$7)*100,0),ROUND((ABS(G523-$B523)/$B523)*100,0))), "No Prediction")</f>
        <v>0</v>
      </c>
      <c r="J523" s="5">
        <f>IFERROR(IF(I523=$B523,0,IF($B523=0,ROUND((ABS(I523-'Calculs T1a'!$S$7)/'Calculs T1a'!$S$7)*100,0),ROUND((ABS(I523-$B523)/$B523)*100,0))), "No Prediction")</f>
        <v>0</v>
      </c>
      <c r="L523" s="5">
        <f>IFERROR(IF(K523=$B523,0,IF($B523=0,ROUND((ABS(K523-'Calculs T1a'!$S$7)/'Calculs T1a'!$S$7)*100,0),ROUND((ABS(K523-$B523)/$B523)*100,0))), "No Prediction")</f>
        <v>0</v>
      </c>
      <c r="N523" s="5">
        <f>IFERROR(IF(M523=$B523,0,IF($B523=0,ROUND((ABS(M523-'Calculs T1a'!$S$7)/'Calculs T1a'!$S$7)*100,0),ROUND((ABS(M523-$B523)/$B523)*100,0))), "No Prediction")</f>
        <v>0</v>
      </c>
      <c r="P523" s="5">
        <f>IFERROR(IF(O523=$B523,0,IF($B523=0,ROUND((ABS(O523-'Calculs T1a'!$S$7)/'Calculs T1a'!$S$7)*100,0),ROUND((ABS(O523-$B523)/$B523)*100,0))), "No Prediction")</f>
        <v>0</v>
      </c>
      <c r="R523" s="5">
        <f>IFERROR(IF(Q523=$B523,0,IF($B523=0,ROUND((ABS(Q523-'Calculs T1a'!$S$7)/'Calculs T1a'!$S$7)*100,0),ROUND((ABS(Q523-$B523)/$B523)*100,0))), "No Prediction")</f>
        <v>0</v>
      </c>
      <c r="T523" s="5">
        <f>IFERROR(IF(S523=$B523,0,IF($B523=0,ROUND((ABS(S523-'Calculs T1a'!$S$7)/'Calculs T1a'!$S$7)*100,0),ROUND((ABS(S523-$B523)/$B523)*100,0))), "No Prediction")</f>
        <v>0</v>
      </c>
      <c r="V523" s="5">
        <f>IFERROR(IF(U523=$B523,0,IF($B523=0,ROUND((ABS(U523-'Calculs T1a'!$S$7)/'Calculs T1a'!$S$7)*100,0),ROUND((ABS(U523-$B523)/$B523)*100,0))), "No Prediction")</f>
        <v>0</v>
      </c>
      <c r="X523" s="5">
        <f>IFERROR(IF(W523=$B523,0,IF($B523=0,ROUND((ABS(W523-'Calculs T1a'!$S$7)/'Calculs T1a'!$S$7)*100,0),ROUND((ABS(W523-$B523)/$B523)*100,0))), "No Prediction")</f>
        <v>0</v>
      </c>
      <c r="AC523" s="5">
        <f>IFERROR(IF(AB523=$B523,0,IF($B523=0,ROUND((ABS(AB523-'Calculs T1a'!$S$7)/'Calculs T1a'!$S$7)*100,0),ROUND((ABS(AB523-$B523)/$B523)*100,0))), "No Prediction")</f>
        <v>0</v>
      </c>
      <c r="AE523" s="5">
        <f>IFERROR(IF(AD523=$B523,0,IF($B523=0,ROUND((ABS(AD523-'Calculs T1a'!$S$7)/'Calculs T1a'!$S$7)*100,0),ROUND((ABS(AD523-$B523)/$B523)*100,0))), "No Prediction")</f>
        <v>0</v>
      </c>
      <c r="AG523" s="5">
        <f>IFERROR(IF(AF523=$B523,0,IF($B523=0,ROUND((ABS(AF523-'Calculs T1a'!$S$7)/'Calculs T1a'!$S$7)*100,0),ROUND((ABS(AF523-$B523)/$B523)*100,0))), "No Prediction")</f>
        <v>0</v>
      </c>
      <c r="AI523" s="5">
        <f>IFERROR(IF(AH523=$B523,0,IF($B523=0,ROUND((ABS(AH523-'Calculs T1a'!$S$7)/'Calculs T1a'!$S$7)*100,0),ROUND((ABS(AH523-$B523)/$B523)*100,0))), "No Prediction")</f>
        <v>0</v>
      </c>
      <c r="AK523" s="5">
        <f>IFERROR(IF(AJ523=$B523,0,IF($B523=0,ROUND((ABS(AJ523-'Calculs T1a'!$S$7)/'Calculs T1a'!$S$7)*100,0),ROUND((ABS(AJ523-$B523)/$B523)*100,0))), "No Prediction")</f>
        <v>0</v>
      </c>
      <c r="AM523" s="5">
        <f>IFERROR(IF(AL523=$B523,0,IF($B523=0,ROUND((ABS(AL523-'Calculs T1a'!$S$7)/'Calculs T1a'!$S$7)*100,0),ROUND((ABS(AL523-$B523)/$B523)*100,0))), "No Prediction")</f>
        <v>0</v>
      </c>
      <c r="AO523" s="5">
        <f>IFERROR(IF(AN523=$B523,0,IF($B523=0,ROUND((ABS(AN523-'Calculs T1a'!$S$7)/'Calculs T1a'!$S$7)*100,0),ROUND((ABS(AN523-$B523)/$B523)*100,0))), "No Prediction")</f>
        <v>0</v>
      </c>
      <c r="AQ523" s="5">
        <f>IFERROR(IF(AP523=$B523,0,IF($B523=0,ROUND((ABS(AP523-'Calculs T1a'!$S$7)/'Calculs T1a'!$S$7)*100,0),ROUND((ABS(AP523-$B523)/$B523)*100,0))), "No Prediction")</f>
        <v>0</v>
      </c>
      <c r="AS523" s="5">
        <f>IFERROR(IF(AR523=$B523,0,IF($B523=0,ROUND((ABS(AR523-'Calculs T1a'!$S$7)/'Calculs T1a'!$S$7)*100,0),ROUND((ABS(AR523-$B523)/$B523)*100,0))), "No Prediction")</f>
        <v>0</v>
      </c>
      <c r="AU523" s="5">
        <f>IFERROR(IF(AT523=$B523,0,IF($B523=0,ROUND((ABS(AT523-'Calculs T1a'!$S$7)/'Calculs T1a'!$S$7)*100,0),ROUND((ABS(AT523-$B523)/$B523)*100,0))), "No Prediction")</f>
        <v>0</v>
      </c>
      <c r="AW523" s="5">
        <f>IFERROR(IF(AV523=$B523,0,IF($B523=0,ROUND((ABS(AV523-'Calculs T1a'!$S$7)/'Calculs T1a'!$S$7)*100,0),ROUND((ABS(AV523-$B523)/$B523)*100,0))), "No Prediction")</f>
        <v>0</v>
      </c>
      <c r="BB523" s="5">
        <f>IFERROR(IF(BA523=$B523,0,IF($B523=0,ROUND((ABS(BA523-'Calculs T1a'!$S$7)/'Calculs T1a'!$S$7)*100,0),ROUND((ABS(BA523-$B523)/$B523)*100,0))), "No Prediction")</f>
        <v>0</v>
      </c>
      <c r="BD523" s="5">
        <f>IFERROR(IF(BC523=$B523,0,IF($B523=0,ROUND((ABS(BC523-'Calculs T1a'!$S$7)/'Calculs T1a'!$S$7)*100,0),ROUND((ABS(BC523-$B523)/$B523)*100,0))), "No Prediction")</f>
        <v>0</v>
      </c>
      <c r="BF523" s="5">
        <f>IFERROR(IF(BE523=$B523,0,IF($B523=0,ROUND((ABS(BE523-'Calculs T1a'!$S$7)/'Calculs T1a'!$S$7)*100,0),ROUND((ABS(BE523-$B523)/$B523)*100,0))), "No Prediction")</f>
        <v>0</v>
      </c>
      <c r="BH523" s="5">
        <f>IFERROR(IF(BG523=$B523,0,IF($B523=0,ROUND((ABS(BG523-'Calculs T1a'!$S$7)/'Calculs T1a'!$S$7)*100,0),ROUND((ABS(BG523-$B523)/$B523)*100,0))), "No Prediction")</f>
        <v>0</v>
      </c>
      <c r="BJ523" s="5">
        <f>IFERROR(IF(BI523=$B523,0,IF($B523=0,ROUND((ABS(BI523-'Calculs T1a'!$S$7)/'Calculs T1a'!$S$7)*100,0),ROUND((ABS(BI523-$B523)/$B523)*100,0))), "No Prediction")</f>
        <v>0</v>
      </c>
      <c r="BL523" s="5">
        <f>IFERROR(IF(BK523=$B523,0,IF($B523=0,ROUND((ABS(BK523-'Calculs T1a'!$S$7)/'Calculs T1a'!$S$7)*100,0),ROUND((ABS(BK523-$B523)/$B523)*100,0))), "No Prediction")</f>
        <v>0</v>
      </c>
      <c r="BN523" s="5">
        <f>IFERROR(IF(BM523=$B523,0,IF($B523=0,ROUND((ABS(BM523-'Calculs T1a'!$S$7)/'Calculs T1a'!$S$7)*100,0),ROUND((ABS(BM523-$B523)/$B523)*100,0))), "No Prediction")</f>
        <v>0</v>
      </c>
      <c r="BP523" s="5">
        <f>IFERROR(IF(BO523=$B523,0,IF($B523=0,ROUND((ABS(BO523-'Calculs T1a'!$S$7)/'Calculs T1a'!$S$7)*100,0),ROUND((ABS(BO523-$B523)/$B523)*100,0))), "No Prediction")</f>
        <v>0</v>
      </c>
      <c r="BR523" s="5">
        <f>IFERROR(IF(BQ523=$B523,0,IF($B523=0,ROUND((ABS(BQ523-'Calculs T1a'!$S$7)/'Calculs T1a'!$S$7)*100,0),ROUND((ABS(BQ523-$B523)/$B523)*100,0))), "No Prediction")</f>
        <v>0</v>
      </c>
      <c r="BT523" s="5">
        <f>IFERROR(IF(BS523=$B523,0,IF($B523=0,ROUND((ABS(BS523-'Calculs T1a'!$S$7)/'Calculs T1a'!$S$7)*100,0),ROUND((ABS(BS523-$B523)/$B523)*100,0))), "No Prediction")</f>
        <v>0</v>
      </c>
      <c r="BV523" s="5">
        <f>IFERROR(IF(BU523=$B523,0,IF($B523=0,ROUND((ABS(BU523-'Calculs T1a'!$S$7)/'Calculs T1a'!$S$7)*100,0),ROUND((ABS(BU523-$B523)/$B523)*100,0))), "No Prediction")</f>
        <v>0</v>
      </c>
    </row>
    <row r="524" spans="4:74" x14ac:dyDescent="0.3">
      <c r="D524" s="5">
        <f>IFERROR(IF(C524=$B524,0,IF($B524=0,ROUND((ABS(C524-'Calculs T1a'!$S$7)/'Calculs T1a'!$S$7)*100,0),ROUND((ABS(C524-$B524)/$B524)*100,0))), "No Prediction")</f>
        <v>0</v>
      </c>
      <c r="F524" s="5">
        <f>IFERROR(IF(E524=$B524,0,IF($B524=0,ROUND((ABS(E524-'Calculs T1a'!$S$7)/'Calculs T1a'!$S$7)*100,0),ROUND((ABS(E524-$B524)/$B524)*100,0))), "No Prediction")</f>
        <v>0</v>
      </c>
      <c r="H524" s="5">
        <f>IFERROR(IF(G524=$B524,0,IF($B524=0,ROUND((ABS(G524-'Calculs T1a'!$S$7)/'Calculs T1a'!$S$7)*100,0),ROUND((ABS(G524-$B524)/$B524)*100,0))), "No Prediction")</f>
        <v>0</v>
      </c>
      <c r="J524" s="5">
        <f>IFERROR(IF(I524=$B524,0,IF($B524=0,ROUND((ABS(I524-'Calculs T1a'!$S$7)/'Calculs T1a'!$S$7)*100,0),ROUND((ABS(I524-$B524)/$B524)*100,0))), "No Prediction")</f>
        <v>0</v>
      </c>
      <c r="L524" s="5">
        <f>IFERROR(IF(K524=$B524,0,IF($B524=0,ROUND((ABS(K524-'Calculs T1a'!$S$7)/'Calculs T1a'!$S$7)*100,0),ROUND((ABS(K524-$B524)/$B524)*100,0))), "No Prediction")</f>
        <v>0</v>
      </c>
      <c r="N524" s="5">
        <f>IFERROR(IF(M524=$B524,0,IF($B524=0,ROUND((ABS(M524-'Calculs T1a'!$S$7)/'Calculs T1a'!$S$7)*100,0),ROUND((ABS(M524-$B524)/$B524)*100,0))), "No Prediction")</f>
        <v>0</v>
      </c>
      <c r="P524" s="5">
        <f>IFERROR(IF(O524=$B524,0,IF($B524=0,ROUND((ABS(O524-'Calculs T1a'!$S$7)/'Calculs T1a'!$S$7)*100,0),ROUND((ABS(O524-$B524)/$B524)*100,0))), "No Prediction")</f>
        <v>0</v>
      </c>
      <c r="R524" s="5">
        <f>IFERROR(IF(Q524=$B524,0,IF($B524=0,ROUND((ABS(Q524-'Calculs T1a'!$S$7)/'Calculs T1a'!$S$7)*100,0),ROUND((ABS(Q524-$B524)/$B524)*100,0))), "No Prediction")</f>
        <v>0</v>
      </c>
      <c r="T524" s="5">
        <f>IFERROR(IF(S524=$B524,0,IF($B524=0,ROUND((ABS(S524-'Calculs T1a'!$S$7)/'Calculs T1a'!$S$7)*100,0),ROUND((ABS(S524-$B524)/$B524)*100,0))), "No Prediction")</f>
        <v>0</v>
      </c>
      <c r="V524" s="5">
        <f>IFERROR(IF(U524=$B524,0,IF($B524=0,ROUND((ABS(U524-'Calculs T1a'!$S$7)/'Calculs T1a'!$S$7)*100,0),ROUND((ABS(U524-$B524)/$B524)*100,0))), "No Prediction")</f>
        <v>0</v>
      </c>
      <c r="X524" s="5">
        <f>IFERROR(IF(W524=$B524,0,IF($B524=0,ROUND((ABS(W524-'Calculs T1a'!$S$7)/'Calculs T1a'!$S$7)*100,0),ROUND((ABS(W524-$B524)/$B524)*100,0))), "No Prediction")</f>
        <v>0</v>
      </c>
      <c r="AC524" s="5">
        <f>IFERROR(IF(AB524=$B524,0,IF($B524=0,ROUND((ABS(AB524-'Calculs T1a'!$S$7)/'Calculs T1a'!$S$7)*100,0),ROUND((ABS(AB524-$B524)/$B524)*100,0))), "No Prediction")</f>
        <v>0</v>
      </c>
      <c r="AE524" s="5">
        <f>IFERROR(IF(AD524=$B524,0,IF($B524=0,ROUND((ABS(AD524-'Calculs T1a'!$S$7)/'Calculs T1a'!$S$7)*100,0),ROUND((ABS(AD524-$B524)/$B524)*100,0))), "No Prediction")</f>
        <v>0</v>
      </c>
      <c r="AG524" s="5">
        <f>IFERROR(IF(AF524=$B524,0,IF($B524=0,ROUND((ABS(AF524-'Calculs T1a'!$S$7)/'Calculs T1a'!$S$7)*100,0),ROUND((ABS(AF524-$B524)/$B524)*100,0))), "No Prediction")</f>
        <v>0</v>
      </c>
      <c r="AI524" s="5">
        <f>IFERROR(IF(AH524=$B524,0,IF($B524=0,ROUND((ABS(AH524-'Calculs T1a'!$S$7)/'Calculs T1a'!$S$7)*100,0),ROUND((ABS(AH524-$B524)/$B524)*100,0))), "No Prediction")</f>
        <v>0</v>
      </c>
      <c r="AK524" s="5">
        <f>IFERROR(IF(AJ524=$B524,0,IF($B524=0,ROUND((ABS(AJ524-'Calculs T1a'!$S$7)/'Calculs T1a'!$S$7)*100,0),ROUND((ABS(AJ524-$B524)/$B524)*100,0))), "No Prediction")</f>
        <v>0</v>
      </c>
      <c r="AM524" s="5">
        <f>IFERROR(IF(AL524=$B524,0,IF($B524=0,ROUND((ABS(AL524-'Calculs T1a'!$S$7)/'Calculs T1a'!$S$7)*100,0),ROUND((ABS(AL524-$B524)/$B524)*100,0))), "No Prediction")</f>
        <v>0</v>
      </c>
      <c r="AO524" s="5">
        <f>IFERROR(IF(AN524=$B524,0,IF($B524=0,ROUND((ABS(AN524-'Calculs T1a'!$S$7)/'Calculs T1a'!$S$7)*100,0),ROUND((ABS(AN524-$B524)/$B524)*100,0))), "No Prediction")</f>
        <v>0</v>
      </c>
      <c r="AQ524" s="5">
        <f>IFERROR(IF(AP524=$B524,0,IF($B524=0,ROUND((ABS(AP524-'Calculs T1a'!$S$7)/'Calculs T1a'!$S$7)*100,0),ROUND((ABS(AP524-$B524)/$B524)*100,0))), "No Prediction")</f>
        <v>0</v>
      </c>
      <c r="AS524" s="5">
        <f>IFERROR(IF(AR524=$B524,0,IF($B524=0,ROUND((ABS(AR524-'Calculs T1a'!$S$7)/'Calculs T1a'!$S$7)*100,0),ROUND((ABS(AR524-$B524)/$B524)*100,0))), "No Prediction")</f>
        <v>0</v>
      </c>
      <c r="AU524" s="5">
        <f>IFERROR(IF(AT524=$B524,0,IF($B524=0,ROUND((ABS(AT524-'Calculs T1a'!$S$7)/'Calculs T1a'!$S$7)*100,0),ROUND((ABS(AT524-$B524)/$B524)*100,0))), "No Prediction")</f>
        <v>0</v>
      </c>
      <c r="AW524" s="5">
        <f>IFERROR(IF(AV524=$B524,0,IF($B524=0,ROUND((ABS(AV524-'Calculs T1a'!$S$7)/'Calculs T1a'!$S$7)*100,0),ROUND((ABS(AV524-$B524)/$B524)*100,0))), "No Prediction")</f>
        <v>0</v>
      </c>
      <c r="BB524" s="5">
        <f>IFERROR(IF(BA524=$B524,0,IF($B524=0,ROUND((ABS(BA524-'Calculs T1a'!$S$7)/'Calculs T1a'!$S$7)*100,0),ROUND((ABS(BA524-$B524)/$B524)*100,0))), "No Prediction")</f>
        <v>0</v>
      </c>
      <c r="BD524" s="5">
        <f>IFERROR(IF(BC524=$B524,0,IF($B524=0,ROUND((ABS(BC524-'Calculs T1a'!$S$7)/'Calculs T1a'!$S$7)*100,0),ROUND((ABS(BC524-$B524)/$B524)*100,0))), "No Prediction")</f>
        <v>0</v>
      </c>
      <c r="BF524" s="5">
        <f>IFERROR(IF(BE524=$B524,0,IF($B524=0,ROUND((ABS(BE524-'Calculs T1a'!$S$7)/'Calculs T1a'!$S$7)*100,0),ROUND((ABS(BE524-$B524)/$B524)*100,0))), "No Prediction")</f>
        <v>0</v>
      </c>
      <c r="BH524" s="5">
        <f>IFERROR(IF(BG524=$B524,0,IF($B524=0,ROUND((ABS(BG524-'Calculs T1a'!$S$7)/'Calculs T1a'!$S$7)*100,0),ROUND((ABS(BG524-$B524)/$B524)*100,0))), "No Prediction")</f>
        <v>0</v>
      </c>
      <c r="BJ524" s="5">
        <f>IFERROR(IF(BI524=$B524,0,IF($B524=0,ROUND((ABS(BI524-'Calculs T1a'!$S$7)/'Calculs T1a'!$S$7)*100,0),ROUND((ABS(BI524-$B524)/$B524)*100,0))), "No Prediction")</f>
        <v>0</v>
      </c>
      <c r="BL524" s="5">
        <f>IFERROR(IF(BK524=$B524,0,IF($B524=0,ROUND((ABS(BK524-'Calculs T1a'!$S$7)/'Calculs T1a'!$S$7)*100,0),ROUND((ABS(BK524-$B524)/$B524)*100,0))), "No Prediction")</f>
        <v>0</v>
      </c>
      <c r="BN524" s="5">
        <f>IFERROR(IF(BM524=$B524,0,IF($B524=0,ROUND((ABS(BM524-'Calculs T1a'!$S$7)/'Calculs T1a'!$S$7)*100,0),ROUND((ABS(BM524-$B524)/$B524)*100,0))), "No Prediction")</f>
        <v>0</v>
      </c>
      <c r="BP524" s="5">
        <f>IFERROR(IF(BO524=$B524,0,IF($B524=0,ROUND((ABS(BO524-'Calculs T1a'!$S$7)/'Calculs T1a'!$S$7)*100,0),ROUND((ABS(BO524-$B524)/$B524)*100,0))), "No Prediction")</f>
        <v>0</v>
      </c>
      <c r="BR524" s="5">
        <f>IFERROR(IF(BQ524=$B524,0,IF($B524=0,ROUND((ABS(BQ524-'Calculs T1a'!$S$7)/'Calculs T1a'!$S$7)*100,0),ROUND((ABS(BQ524-$B524)/$B524)*100,0))), "No Prediction")</f>
        <v>0</v>
      </c>
      <c r="BT524" s="5">
        <f>IFERROR(IF(BS524=$B524,0,IF($B524=0,ROUND((ABS(BS524-'Calculs T1a'!$S$7)/'Calculs T1a'!$S$7)*100,0),ROUND((ABS(BS524-$B524)/$B524)*100,0))), "No Prediction")</f>
        <v>0</v>
      </c>
      <c r="BV524" s="5">
        <f>IFERROR(IF(BU524=$B524,0,IF($B524=0,ROUND((ABS(BU524-'Calculs T1a'!$S$7)/'Calculs T1a'!$S$7)*100,0),ROUND((ABS(BU524-$B524)/$B524)*100,0))), "No Prediction")</f>
        <v>0</v>
      </c>
    </row>
    <row r="525" spans="4:74" x14ac:dyDescent="0.3">
      <c r="D525" s="5">
        <f>IFERROR(IF(C525=$B525,0,IF($B525=0,ROUND((ABS(C525-'Calculs T1a'!$S$7)/'Calculs T1a'!$S$7)*100,0),ROUND((ABS(C525-$B525)/$B525)*100,0))), "No Prediction")</f>
        <v>0</v>
      </c>
      <c r="F525" s="5">
        <f>IFERROR(IF(E525=$B525,0,IF($B525=0,ROUND((ABS(E525-'Calculs T1a'!$S$7)/'Calculs T1a'!$S$7)*100,0),ROUND((ABS(E525-$B525)/$B525)*100,0))), "No Prediction")</f>
        <v>0</v>
      </c>
      <c r="H525" s="5">
        <f>IFERROR(IF(G525=$B525,0,IF($B525=0,ROUND((ABS(G525-'Calculs T1a'!$S$7)/'Calculs T1a'!$S$7)*100,0),ROUND((ABS(G525-$B525)/$B525)*100,0))), "No Prediction")</f>
        <v>0</v>
      </c>
      <c r="J525" s="5">
        <f>IFERROR(IF(I525=$B525,0,IF($B525=0,ROUND((ABS(I525-'Calculs T1a'!$S$7)/'Calculs T1a'!$S$7)*100,0),ROUND((ABS(I525-$B525)/$B525)*100,0))), "No Prediction")</f>
        <v>0</v>
      </c>
      <c r="L525" s="5">
        <f>IFERROR(IF(K525=$B525,0,IF($B525=0,ROUND((ABS(K525-'Calculs T1a'!$S$7)/'Calculs T1a'!$S$7)*100,0),ROUND((ABS(K525-$B525)/$B525)*100,0))), "No Prediction")</f>
        <v>0</v>
      </c>
      <c r="N525" s="5">
        <f>IFERROR(IF(M525=$B525,0,IF($B525=0,ROUND((ABS(M525-'Calculs T1a'!$S$7)/'Calculs T1a'!$S$7)*100,0),ROUND((ABS(M525-$B525)/$B525)*100,0))), "No Prediction")</f>
        <v>0</v>
      </c>
      <c r="P525" s="5">
        <f>IFERROR(IF(O525=$B525,0,IF($B525=0,ROUND((ABS(O525-'Calculs T1a'!$S$7)/'Calculs T1a'!$S$7)*100,0),ROUND((ABS(O525-$B525)/$B525)*100,0))), "No Prediction")</f>
        <v>0</v>
      </c>
      <c r="R525" s="5">
        <f>IFERROR(IF(Q525=$B525,0,IF($B525=0,ROUND((ABS(Q525-'Calculs T1a'!$S$7)/'Calculs T1a'!$S$7)*100,0),ROUND((ABS(Q525-$B525)/$B525)*100,0))), "No Prediction")</f>
        <v>0</v>
      </c>
      <c r="T525" s="5">
        <f>IFERROR(IF(S525=$B525,0,IF($B525=0,ROUND((ABS(S525-'Calculs T1a'!$S$7)/'Calculs T1a'!$S$7)*100,0),ROUND((ABS(S525-$B525)/$B525)*100,0))), "No Prediction")</f>
        <v>0</v>
      </c>
      <c r="V525" s="5">
        <f>IFERROR(IF(U525=$B525,0,IF($B525=0,ROUND((ABS(U525-'Calculs T1a'!$S$7)/'Calculs T1a'!$S$7)*100,0),ROUND((ABS(U525-$B525)/$B525)*100,0))), "No Prediction")</f>
        <v>0</v>
      </c>
      <c r="X525" s="5">
        <f>IFERROR(IF(W525=$B525,0,IF($B525=0,ROUND((ABS(W525-'Calculs T1a'!$S$7)/'Calculs T1a'!$S$7)*100,0),ROUND((ABS(W525-$B525)/$B525)*100,0))), "No Prediction")</f>
        <v>0</v>
      </c>
      <c r="AC525" s="5">
        <f>IFERROR(IF(AB525=$B525,0,IF($B525=0,ROUND((ABS(AB525-'Calculs T1a'!$S$7)/'Calculs T1a'!$S$7)*100,0),ROUND((ABS(AB525-$B525)/$B525)*100,0))), "No Prediction")</f>
        <v>0</v>
      </c>
      <c r="AE525" s="5">
        <f>IFERROR(IF(AD525=$B525,0,IF($B525=0,ROUND((ABS(AD525-'Calculs T1a'!$S$7)/'Calculs T1a'!$S$7)*100,0),ROUND((ABS(AD525-$B525)/$B525)*100,0))), "No Prediction")</f>
        <v>0</v>
      </c>
      <c r="AG525" s="5">
        <f>IFERROR(IF(AF525=$B525,0,IF($B525=0,ROUND((ABS(AF525-'Calculs T1a'!$S$7)/'Calculs T1a'!$S$7)*100,0),ROUND((ABS(AF525-$B525)/$B525)*100,0))), "No Prediction")</f>
        <v>0</v>
      </c>
      <c r="AI525" s="5">
        <f>IFERROR(IF(AH525=$B525,0,IF($B525=0,ROUND((ABS(AH525-'Calculs T1a'!$S$7)/'Calculs T1a'!$S$7)*100,0),ROUND((ABS(AH525-$B525)/$B525)*100,0))), "No Prediction")</f>
        <v>0</v>
      </c>
      <c r="AK525" s="5">
        <f>IFERROR(IF(AJ525=$B525,0,IF($B525=0,ROUND((ABS(AJ525-'Calculs T1a'!$S$7)/'Calculs T1a'!$S$7)*100,0),ROUND((ABS(AJ525-$B525)/$B525)*100,0))), "No Prediction")</f>
        <v>0</v>
      </c>
      <c r="AM525" s="5">
        <f>IFERROR(IF(AL525=$B525,0,IF($B525=0,ROUND((ABS(AL525-'Calculs T1a'!$S$7)/'Calculs T1a'!$S$7)*100,0),ROUND((ABS(AL525-$B525)/$B525)*100,0))), "No Prediction")</f>
        <v>0</v>
      </c>
      <c r="AO525" s="5">
        <f>IFERROR(IF(AN525=$B525,0,IF($B525=0,ROUND((ABS(AN525-'Calculs T1a'!$S$7)/'Calculs T1a'!$S$7)*100,0),ROUND((ABS(AN525-$B525)/$B525)*100,0))), "No Prediction")</f>
        <v>0</v>
      </c>
      <c r="AQ525" s="5">
        <f>IFERROR(IF(AP525=$B525,0,IF($B525=0,ROUND((ABS(AP525-'Calculs T1a'!$S$7)/'Calculs T1a'!$S$7)*100,0),ROUND((ABS(AP525-$B525)/$B525)*100,0))), "No Prediction")</f>
        <v>0</v>
      </c>
      <c r="AS525" s="5">
        <f>IFERROR(IF(AR525=$B525,0,IF($B525=0,ROUND((ABS(AR525-'Calculs T1a'!$S$7)/'Calculs T1a'!$S$7)*100,0),ROUND((ABS(AR525-$B525)/$B525)*100,0))), "No Prediction")</f>
        <v>0</v>
      </c>
      <c r="AU525" s="5">
        <f>IFERROR(IF(AT525=$B525,0,IF($B525=0,ROUND((ABS(AT525-'Calculs T1a'!$S$7)/'Calculs T1a'!$S$7)*100,0),ROUND((ABS(AT525-$B525)/$B525)*100,0))), "No Prediction")</f>
        <v>0</v>
      </c>
      <c r="AW525" s="5">
        <f>IFERROR(IF(AV525=$B525,0,IF($B525=0,ROUND((ABS(AV525-'Calculs T1a'!$S$7)/'Calculs T1a'!$S$7)*100,0),ROUND((ABS(AV525-$B525)/$B525)*100,0))), "No Prediction")</f>
        <v>0</v>
      </c>
      <c r="BB525" s="5">
        <f>IFERROR(IF(BA525=$B525,0,IF($B525=0,ROUND((ABS(BA525-'Calculs T1a'!$S$7)/'Calculs T1a'!$S$7)*100,0),ROUND((ABS(BA525-$B525)/$B525)*100,0))), "No Prediction")</f>
        <v>0</v>
      </c>
      <c r="BD525" s="5">
        <f>IFERROR(IF(BC525=$B525,0,IF($B525=0,ROUND((ABS(BC525-'Calculs T1a'!$S$7)/'Calculs T1a'!$S$7)*100,0),ROUND((ABS(BC525-$B525)/$B525)*100,0))), "No Prediction")</f>
        <v>0</v>
      </c>
      <c r="BF525" s="5">
        <f>IFERROR(IF(BE525=$B525,0,IF($B525=0,ROUND((ABS(BE525-'Calculs T1a'!$S$7)/'Calculs T1a'!$S$7)*100,0),ROUND((ABS(BE525-$B525)/$B525)*100,0))), "No Prediction")</f>
        <v>0</v>
      </c>
      <c r="BH525" s="5">
        <f>IFERROR(IF(BG525=$B525,0,IF($B525=0,ROUND((ABS(BG525-'Calculs T1a'!$S$7)/'Calculs T1a'!$S$7)*100,0),ROUND((ABS(BG525-$B525)/$B525)*100,0))), "No Prediction")</f>
        <v>0</v>
      </c>
      <c r="BJ525" s="5">
        <f>IFERROR(IF(BI525=$B525,0,IF($B525=0,ROUND((ABS(BI525-'Calculs T1a'!$S$7)/'Calculs T1a'!$S$7)*100,0),ROUND((ABS(BI525-$B525)/$B525)*100,0))), "No Prediction")</f>
        <v>0</v>
      </c>
      <c r="BL525" s="5">
        <f>IFERROR(IF(BK525=$B525,0,IF($B525=0,ROUND((ABS(BK525-'Calculs T1a'!$S$7)/'Calculs T1a'!$S$7)*100,0),ROUND((ABS(BK525-$B525)/$B525)*100,0))), "No Prediction")</f>
        <v>0</v>
      </c>
      <c r="BN525" s="5">
        <f>IFERROR(IF(BM525=$B525,0,IF($B525=0,ROUND((ABS(BM525-'Calculs T1a'!$S$7)/'Calculs T1a'!$S$7)*100,0),ROUND((ABS(BM525-$B525)/$B525)*100,0))), "No Prediction")</f>
        <v>0</v>
      </c>
      <c r="BP525" s="5">
        <f>IFERROR(IF(BO525=$B525,0,IF($B525=0,ROUND((ABS(BO525-'Calculs T1a'!$S$7)/'Calculs T1a'!$S$7)*100,0),ROUND((ABS(BO525-$B525)/$B525)*100,0))), "No Prediction")</f>
        <v>0</v>
      </c>
      <c r="BR525" s="5">
        <f>IFERROR(IF(BQ525=$B525,0,IF($B525=0,ROUND((ABS(BQ525-'Calculs T1a'!$S$7)/'Calculs T1a'!$S$7)*100,0),ROUND((ABS(BQ525-$B525)/$B525)*100,0))), "No Prediction")</f>
        <v>0</v>
      </c>
      <c r="BT525" s="5">
        <f>IFERROR(IF(BS525=$B525,0,IF($B525=0,ROUND((ABS(BS525-'Calculs T1a'!$S$7)/'Calculs T1a'!$S$7)*100,0),ROUND((ABS(BS525-$B525)/$B525)*100,0))), "No Prediction")</f>
        <v>0</v>
      </c>
      <c r="BV525" s="5">
        <f>IFERROR(IF(BU525=$B525,0,IF($B525=0,ROUND((ABS(BU525-'Calculs T1a'!$S$7)/'Calculs T1a'!$S$7)*100,0),ROUND((ABS(BU525-$B525)/$B525)*100,0))), "No Prediction")</f>
        <v>0</v>
      </c>
    </row>
    <row r="526" spans="4:74" x14ac:dyDescent="0.3">
      <c r="D526" s="5">
        <f>IFERROR(IF(C526=$B526,0,IF($B526=0,ROUND((ABS(C526-'Calculs T1a'!$S$7)/'Calculs T1a'!$S$7)*100,0),ROUND((ABS(C526-$B526)/$B526)*100,0))), "No Prediction")</f>
        <v>0</v>
      </c>
      <c r="F526" s="5">
        <f>IFERROR(IF(E526=$B526,0,IF($B526=0,ROUND((ABS(E526-'Calculs T1a'!$S$7)/'Calculs T1a'!$S$7)*100,0),ROUND((ABS(E526-$B526)/$B526)*100,0))), "No Prediction")</f>
        <v>0</v>
      </c>
      <c r="H526" s="5">
        <f>IFERROR(IF(G526=$B526,0,IF($B526=0,ROUND((ABS(G526-'Calculs T1a'!$S$7)/'Calculs T1a'!$S$7)*100,0),ROUND((ABS(G526-$B526)/$B526)*100,0))), "No Prediction")</f>
        <v>0</v>
      </c>
      <c r="J526" s="5">
        <f>IFERROR(IF(I526=$B526,0,IF($B526=0,ROUND((ABS(I526-'Calculs T1a'!$S$7)/'Calculs T1a'!$S$7)*100,0),ROUND((ABS(I526-$B526)/$B526)*100,0))), "No Prediction")</f>
        <v>0</v>
      </c>
      <c r="L526" s="5">
        <f>IFERROR(IF(K526=$B526,0,IF($B526=0,ROUND((ABS(K526-'Calculs T1a'!$S$7)/'Calculs T1a'!$S$7)*100,0),ROUND((ABS(K526-$B526)/$B526)*100,0))), "No Prediction")</f>
        <v>0</v>
      </c>
      <c r="N526" s="5">
        <f>IFERROR(IF(M526=$B526,0,IF($B526=0,ROUND((ABS(M526-'Calculs T1a'!$S$7)/'Calculs T1a'!$S$7)*100,0),ROUND((ABS(M526-$B526)/$B526)*100,0))), "No Prediction")</f>
        <v>0</v>
      </c>
      <c r="P526" s="5">
        <f>IFERROR(IF(O526=$B526,0,IF($B526=0,ROUND((ABS(O526-'Calculs T1a'!$S$7)/'Calculs T1a'!$S$7)*100,0),ROUND((ABS(O526-$B526)/$B526)*100,0))), "No Prediction")</f>
        <v>0</v>
      </c>
      <c r="R526" s="5">
        <f>IFERROR(IF(Q526=$B526,0,IF($B526=0,ROUND((ABS(Q526-'Calculs T1a'!$S$7)/'Calculs T1a'!$S$7)*100,0),ROUND((ABS(Q526-$B526)/$B526)*100,0))), "No Prediction")</f>
        <v>0</v>
      </c>
      <c r="T526" s="5">
        <f>IFERROR(IF(S526=$B526,0,IF($B526=0,ROUND((ABS(S526-'Calculs T1a'!$S$7)/'Calculs T1a'!$S$7)*100,0),ROUND((ABS(S526-$B526)/$B526)*100,0))), "No Prediction")</f>
        <v>0</v>
      </c>
      <c r="V526" s="5">
        <f>IFERROR(IF(U526=$B526,0,IF($B526=0,ROUND((ABS(U526-'Calculs T1a'!$S$7)/'Calculs T1a'!$S$7)*100,0),ROUND((ABS(U526-$B526)/$B526)*100,0))), "No Prediction")</f>
        <v>0</v>
      </c>
      <c r="X526" s="5">
        <f>IFERROR(IF(W526=$B526,0,IF($B526=0,ROUND((ABS(W526-'Calculs T1a'!$S$7)/'Calculs T1a'!$S$7)*100,0),ROUND((ABS(W526-$B526)/$B526)*100,0))), "No Prediction")</f>
        <v>0</v>
      </c>
      <c r="AC526" s="5">
        <f>IFERROR(IF(AB526=$B526,0,IF($B526=0,ROUND((ABS(AB526-'Calculs T1a'!$S$7)/'Calculs T1a'!$S$7)*100,0),ROUND((ABS(AB526-$B526)/$B526)*100,0))), "No Prediction")</f>
        <v>0</v>
      </c>
      <c r="AE526" s="5">
        <f>IFERROR(IF(AD526=$B526,0,IF($B526=0,ROUND((ABS(AD526-'Calculs T1a'!$S$7)/'Calculs T1a'!$S$7)*100,0),ROUND((ABS(AD526-$B526)/$B526)*100,0))), "No Prediction")</f>
        <v>0</v>
      </c>
      <c r="AG526" s="5">
        <f>IFERROR(IF(AF526=$B526,0,IF($B526=0,ROUND((ABS(AF526-'Calculs T1a'!$S$7)/'Calculs T1a'!$S$7)*100,0),ROUND((ABS(AF526-$B526)/$B526)*100,0))), "No Prediction")</f>
        <v>0</v>
      </c>
      <c r="AI526" s="5">
        <f>IFERROR(IF(AH526=$B526,0,IF($B526=0,ROUND((ABS(AH526-'Calculs T1a'!$S$7)/'Calculs T1a'!$S$7)*100,0),ROUND((ABS(AH526-$B526)/$B526)*100,0))), "No Prediction")</f>
        <v>0</v>
      </c>
      <c r="AK526" s="5">
        <f>IFERROR(IF(AJ526=$B526,0,IF($B526=0,ROUND((ABS(AJ526-'Calculs T1a'!$S$7)/'Calculs T1a'!$S$7)*100,0),ROUND((ABS(AJ526-$B526)/$B526)*100,0))), "No Prediction")</f>
        <v>0</v>
      </c>
      <c r="AM526" s="5">
        <f>IFERROR(IF(AL526=$B526,0,IF($B526=0,ROUND((ABS(AL526-'Calculs T1a'!$S$7)/'Calculs T1a'!$S$7)*100,0),ROUND((ABS(AL526-$B526)/$B526)*100,0))), "No Prediction")</f>
        <v>0</v>
      </c>
      <c r="AO526" s="5">
        <f>IFERROR(IF(AN526=$B526,0,IF($B526=0,ROUND((ABS(AN526-'Calculs T1a'!$S$7)/'Calculs T1a'!$S$7)*100,0),ROUND((ABS(AN526-$B526)/$B526)*100,0))), "No Prediction")</f>
        <v>0</v>
      </c>
      <c r="AQ526" s="5">
        <f>IFERROR(IF(AP526=$B526,0,IF($B526=0,ROUND((ABS(AP526-'Calculs T1a'!$S$7)/'Calculs T1a'!$S$7)*100,0),ROUND((ABS(AP526-$B526)/$B526)*100,0))), "No Prediction")</f>
        <v>0</v>
      </c>
      <c r="AS526" s="5">
        <f>IFERROR(IF(AR526=$B526,0,IF($B526=0,ROUND((ABS(AR526-'Calculs T1a'!$S$7)/'Calculs T1a'!$S$7)*100,0),ROUND((ABS(AR526-$B526)/$B526)*100,0))), "No Prediction")</f>
        <v>0</v>
      </c>
      <c r="AU526" s="5">
        <f>IFERROR(IF(AT526=$B526,0,IF($B526=0,ROUND((ABS(AT526-'Calculs T1a'!$S$7)/'Calculs T1a'!$S$7)*100,0),ROUND((ABS(AT526-$B526)/$B526)*100,0))), "No Prediction")</f>
        <v>0</v>
      </c>
      <c r="AW526" s="5">
        <f>IFERROR(IF(AV526=$B526,0,IF($B526=0,ROUND((ABS(AV526-'Calculs T1a'!$S$7)/'Calculs T1a'!$S$7)*100,0),ROUND((ABS(AV526-$B526)/$B526)*100,0))), "No Prediction")</f>
        <v>0</v>
      </c>
      <c r="BB526" s="5">
        <f>IFERROR(IF(BA526=$B526,0,IF($B526=0,ROUND((ABS(BA526-'Calculs T1a'!$S$7)/'Calculs T1a'!$S$7)*100,0),ROUND((ABS(BA526-$B526)/$B526)*100,0))), "No Prediction")</f>
        <v>0</v>
      </c>
      <c r="BD526" s="5">
        <f>IFERROR(IF(BC526=$B526,0,IF($B526=0,ROUND((ABS(BC526-'Calculs T1a'!$S$7)/'Calculs T1a'!$S$7)*100,0),ROUND((ABS(BC526-$B526)/$B526)*100,0))), "No Prediction")</f>
        <v>0</v>
      </c>
      <c r="BF526" s="5">
        <f>IFERROR(IF(BE526=$B526,0,IF($B526=0,ROUND((ABS(BE526-'Calculs T1a'!$S$7)/'Calculs T1a'!$S$7)*100,0),ROUND((ABS(BE526-$B526)/$B526)*100,0))), "No Prediction")</f>
        <v>0</v>
      </c>
      <c r="BH526" s="5">
        <f>IFERROR(IF(BG526=$B526,0,IF($B526=0,ROUND((ABS(BG526-'Calculs T1a'!$S$7)/'Calculs T1a'!$S$7)*100,0),ROUND((ABS(BG526-$B526)/$B526)*100,0))), "No Prediction")</f>
        <v>0</v>
      </c>
      <c r="BJ526" s="5">
        <f>IFERROR(IF(BI526=$B526,0,IF($B526=0,ROUND((ABS(BI526-'Calculs T1a'!$S$7)/'Calculs T1a'!$S$7)*100,0),ROUND((ABS(BI526-$B526)/$B526)*100,0))), "No Prediction")</f>
        <v>0</v>
      </c>
      <c r="BL526" s="5">
        <f>IFERROR(IF(BK526=$B526,0,IF($B526=0,ROUND((ABS(BK526-'Calculs T1a'!$S$7)/'Calculs T1a'!$S$7)*100,0),ROUND((ABS(BK526-$B526)/$B526)*100,0))), "No Prediction")</f>
        <v>0</v>
      </c>
      <c r="BN526" s="5">
        <f>IFERROR(IF(BM526=$B526,0,IF($B526=0,ROUND((ABS(BM526-'Calculs T1a'!$S$7)/'Calculs T1a'!$S$7)*100,0),ROUND((ABS(BM526-$B526)/$B526)*100,0))), "No Prediction")</f>
        <v>0</v>
      </c>
      <c r="BP526" s="5">
        <f>IFERROR(IF(BO526=$B526,0,IF($B526=0,ROUND((ABS(BO526-'Calculs T1a'!$S$7)/'Calculs T1a'!$S$7)*100,0),ROUND((ABS(BO526-$B526)/$B526)*100,0))), "No Prediction")</f>
        <v>0</v>
      </c>
      <c r="BR526" s="5">
        <f>IFERROR(IF(BQ526=$B526,0,IF($B526=0,ROUND((ABS(BQ526-'Calculs T1a'!$S$7)/'Calculs T1a'!$S$7)*100,0),ROUND((ABS(BQ526-$B526)/$B526)*100,0))), "No Prediction")</f>
        <v>0</v>
      </c>
      <c r="BT526" s="5">
        <f>IFERROR(IF(BS526=$B526,0,IF($B526=0,ROUND((ABS(BS526-'Calculs T1a'!$S$7)/'Calculs T1a'!$S$7)*100,0),ROUND((ABS(BS526-$B526)/$B526)*100,0))), "No Prediction")</f>
        <v>0</v>
      </c>
      <c r="BV526" s="5">
        <f>IFERROR(IF(BU526=$B526,0,IF($B526=0,ROUND((ABS(BU526-'Calculs T1a'!$S$7)/'Calculs T1a'!$S$7)*100,0),ROUND((ABS(BU526-$B526)/$B526)*100,0))), "No Prediction")</f>
        <v>0</v>
      </c>
    </row>
    <row r="527" spans="4:74" x14ac:dyDescent="0.3">
      <c r="D527" s="5">
        <f>IFERROR(IF(C527=$B527,0,IF($B527=0,ROUND((ABS(C527-'Calculs T1a'!$S$7)/'Calculs T1a'!$S$7)*100,0),ROUND((ABS(C527-$B527)/$B527)*100,0))), "No Prediction")</f>
        <v>0</v>
      </c>
      <c r="F527" s="5">
        <f>IFERROR(IF(E527=$B527,0,IF($B527=0,ROUND((ABS(E527-'Calculs T1a'!$S$7)/'Calculs T1a'!$S$7)*100,0),ROUND((ABS(E527-$B527)/$B527)*100,0))), "No Prediction")</f>
        <v>0</v>
      </c>
      <c r="H527" s="5">
        <f>IFERROR(IF(G527=$B527,0,IF($B527=0,ROUND((ABS(G527-'Calculs T1a'!$S$7)/'Calculs T1a'!$S$7)*100,0),ROUND((ABS(G527-$B527)/$B527)*100,0))), "No Prediction")</f>
        <v>0</v>
      </c>
      <c r="J527" s="5">
        <f>IFERROR(IF(I527=$B527,0,IF($B527=0,ROUND((ABS(I527-'Calculs T1a'!$S$7)/'Calculs T1a'!$S$7)*100,0),ROUND((ABS(I527-$B527)/$B527)*100,0))), "No Prediction")</f>
        <v>0</v>
      </c>
      <c r="L527" s="5">
        <f>IFERROR(IF(K527=$B527,0,IF($B527=0,ROUND((ABS(K527-'Calculs T1a'!$S$7)/'Calculs T1a'!$S$7)*100,0),ROUND((ABS(K527-$B527)/$B527)*100,0))), "No Prediction")</f>
        <v>0</v>
      </c>
      <c r="N527" s="5">
        <f>IFERROR(IF(M527=$B527,0,IF($B527=0,ROUND((ABS(M527-'Calculs T1a'!$S$7)/'Calculs T1a'!$S$7)*100,0),ROUND((ABS(M527-$B527)/$B527)*100,0))), "No Prediction")</f>
        <v>0</v>
      </c>
      <c r="P527" s="5">
        <f>IFERROR(IF(O527=$B527,0,IF($B527=0,ROUND((ABS(O527-'Calculs T1a'!$S$7)/'Calculs T1a'!$S$7)*100,0),ROUND((ABS(O527-$B527)/$B527)*100,0))), "No Prediction")</f>
        <v>0</v>
      </c>
      <c r="R527" s="5">
        <f>IFERROR(IF(Q527=$B527,0,IF($B527=0,ROUND((ABS(Q527-'Calculs T1a'!$S$7)/'Calculs T1a'!$S$7)*100,0),ROUND((ABS(Q527-$B527)/$B527)*100,0))), "No Prediction")</f>
        <v>0</v>
      </c>
      <c r="T527" s="5">
        <f>IFERROR(IF(S527=$B527,0,IF($B527=0,ROUND((ABS(S527-'Calculs T1a'!$S$7)/'Calculs T1a'!$S$7)*100,0),ROUND((ABS(S527-$B527)/$B527)*100,0))), "No Prediction")</f>
        <v>0</v>
      </c>
      <c r="V527" s="5">
        <f>IFERROR(IF(U527=$B527,0,IF($B527=0,ROUND((ABS(U527-'Calculs T1a'!$S$7)/'Calculs T1a'!$S$7)*100,0),ROUND((ABS(U527-$B527)/$B527)*100,0))), "No Prediction")</f>
        <v>0</v>
      </c>
      <c r="X527" s="5">
        <f>IFERROR(IF(W527=$B527,0,IF($B527=0,ROUND((ABS(W527-'Calculs T1a'!$S$7)/'Calculs T1a'!$S$7)*100,0),ROUND((ABS(W527-$B527)/$B527)*100,0))), "No Prediction")</f>
        <v>0</v>
      </c>
      <c r="AC527" s="5">
        <f>IFERROR(IF(AB527=$B527,0,IF($B527=0,ROUND((ABS(AB527-'Calculs T1a'!$S$7)/'Calculs T1a'!$S$7)*100,0),ROUND((ABS(AB527-$B527)/$B527)*100,0))), "No Prediction")</f>
        <v>0</v>
      </c>
      <c r="AE527" s="5">
        <f>IFERROR(IF(AD527=$B527,0,IF($B527=0,ROUND((ABS(AD527-'Calculs T1a'!$S$7)/'Calculs T1a'!$S$7)*100,0),ROUND((ABS(AD527-$B527)/$B527)*100,0))), "No Prediction")</f>
        <v>0</v>
      </c>
      <c r="AG527" s="5">
        <f>IFERROR(IF(AF527=$B527,0,IF($B527=0,ROUND((ABS(AF527-'Calculs T1a'!$S$7)/'Calculs T1a'!$S$7)*100,0),ROUND((ABS(AF527-$B527)/$B527)*100,0))), "No Prediction")</f>
        <v>0</v>
      </c>
      <c r="AI527" s="5">
        <f>IFERROR(IF(AH527=$B527,0,IF($B527=0,ROUND((ABS(AH527-'Calculs T1a'!$S$7)/'Calculs T1a'!$S$7)*100,0),ROUND((ABS(AH527-$B527)/$B527)*100,0))), "No Prediction")</f>
        <v>0</v>
      </c>
      <c r="AK527" s="5">
        <f>IFERROR(IF(AJ527=$B527,0,IF($B527=0,ROUND((ABS(AJ527-'Calculs T1a'!$S$7)/'Calculs T1a'!$S$7)*100,0),ROUND((ABS(AJ527-$B527)/$B527)*100,0))), "No Prediction")</f>
        <v>0</v>
      </c>
      <c r="AM527" s="5">
        <f>IFERROR(IF(AL527=$B527,0,IF($B527=0,ROUND((ABS(AL527-'Calculs T1a'!$S$7)/'Calculs T1a'!$S$7)*100,0),ROUND((ABS(AL527-$B527)/$B527)*100,0))), "No Prediction")</f>
        <v>0</v>
      </c>
      <c r="AO527" s="5">
        <f>IFERROR(IF(AN527=$B527,0,IF($B527=0,ROUND((ABS(AN527-'Calculs T1a'!$S$7)/'Calculs T1a'!$S$7)*100,0),ROUND((ABS(AN527-$B527)/$B527)*100,0))), "No Prediction")</f>
        <v>0</v>
      </c>
      <c r="AQ527" s="5">
        <f>IFERROR(IF(AP527=$B527,0,IF($B527=0,ROUND((ABS(AP527-'Calculs T1a'!$S$7)/'Calculs T1a'!$S$7)*100,0),ROUND((ABS(AP527-$B527)/$B527)*100,0))), "No Prediction")</f>
        <v>0</v>
      </c>
      <c r="AS527" s="5">
        <f>IFERROR(IF(AR527=$B527,0,IF($B527=0,ROUND((ABS(AR527-'Calculs T1a'!$S$7)/'Calculs T1a'!$S$7)*100,0),ROUND((ABS(AR527-$B527)/$B527)*100,0))), "No Prediction")</f>
        <v>0</v>
      </c>
      <c r="AU527" s="5">
        <f>IFERROR(IF(AT527=$B527,0,IF($B527=0,ROUND((ABS(AT527-'Calculs T1a'!$S$7)/'Calculs T1a'!$S$7)*100,0),ROUND((ABS(AT527-$B527)/$B527)*100,0))), "No Prediction")</f>
        <v>0</v>
      </c>
      <c r="AW527" s="5">
        <f>IFERROR(IF(AV527=$B527,0,IF($B527=0,ROUND((ABS(AV527-'Calculs T1a'!$S$7)/'Calculs T1a'!$S$7)*100,0),ROUND((ABS(AV527-$B527)/$B527)*100,0))), "No Prediction")</f>
        <v>0</v>
      </c>
      <c r="BB527" s="5">
        <f>IFERROR(IF(BA527=$B527,0,IF($B527=0,ROUND((ABS(BA527-'Calculs T1a'!$S$7)/'Calculs T1a'!$S$7)*100,0),ROUND((ABS(BA527-$B527)/$B527)*100,0))), "No Prediction")</f>
        <v>0</v>
      </c>
      <c r="BD527" s="5">
        <f>IFERROR(IF(BC527=$B527,0,IF($B527=0,ROUND((ABS(BC527-'Calculs T1a'!$S$7)/'Calculs T1a'!$S$7)*100,0),ROUND((ABS(BC527-$B527)/$B527)*100,0))), "No Prediction")</f>
        <v>0</v>
      </c>
      <c r="BF527" s="5">
        <f>IFERROR(IF(BE527=$B527,0,IF($B527=0,ROUND((ABS(BE527-'Calculs T1a'!$S$7)/'Calculs T1a'!$S$7)*100,0),ROUND((ABS(BE527-$B527)/$B527)*100,0))), "No Prediction")</f>
        <v>0</v>
      </c>
      <c r="BH527" s="5">
        <f>IFERROR(IF(BG527=$B527,0,IF($B527=0,ROUND((ABS(BG527-'Calculs T1a'!$S$7)/'Calculs T1a'!$S$7)*100,0),ROUND((ABS(BG527-$B527)/$B527)*100,0))), "No Prediction")</f>
        <v>0</v>
      </c>
      <c r="BJ527" s="5">
        <f>IFERROR(IF(BI527=$B527,0,IF($B527=0,ROUND((ABS(BI527-'Calculs T1a'!$S$7)/'Calculs T1a'!$S$7)*100,0),ROUND((ABS(BI527-$B527)/$B527)*100,0))), "No Prediction")</f>
        <v>0</v>
      </c>
      <c r="BL527" s="5">
        <f>IFERROR(IF(BK527=$B527,0,IF($B527=0,ROUND((ABS(BK527-'Calculs T1a'!$S$7)/'Calculs T1a'!$S$7)*100,0),ROUND((ABS(BK527-$B527)/$B527)*100,0))), "No Prediction")</f>
        <v>0</v>
      </c>
      <c r="BN527" s="5">
        <f>IFERROR(IF(BM527=$B527,0,IF($B527=0,ROUND((ABS(BM527-'Calculs T1a'!$S$7)/'Calculs T1a'!$S$7)*100,0),ROUND((ABS(BM527-$B527)/$B527)*100,0))), "No Prediction")</f>
        <v>0</v>
      </c>
      <c r="BP527" s="5">
        <f>IFERROR(IF(BO527=$B527,0,IF($B527=0,ROUND((ABS(BO527-'Calculs T1a'!$S$7)/'Calculs T1a'!$S$7)*100,0),ROUND((ABS(BO527-$B527)/$B527)*100,0))), "No Prediction")</f>
        <v>0</v>
      </c>
      <c r="BR527" s="5">
        <f>IFERROR(IF(BQ527=$B527,0,IF($B527=0,ROUND((ABS(BQ527-'Calculs T1a'!$S$7)/'Calculs T1a'!$S$7)*100,0),ROUND((ABS(BQ527-$B527)/$B527)*100,0))), "No Prediction")</f>
        <v>0</v>
      </c>
      <c r="BT527" s="5">
        <f>IFERROR(IF(BS527=$B527,0,IF($B527=0,ROUND((ABS(BS527-'Calculs T1a'!$S$7)/'Calculs T1a'!$S$7)*100,0),ROUND((ABS(BS527-$B527)/$B527)*100,0))), "No Prediction")</f>
        <v>0</v>
      </c>
      <c r="BV527" s="5">
        <f>IFERROR(IF(BU527=$B527,0,IF($B527=0,ROUND((ABS(BU527-'Calculs T1a'!$S$7)/'Calculs T1a'!$S$7)*100,0),ROUND((ABS(BU527-$B527)/$B527)*100,0))), "No Prediction")</f>
        <v>0</v>
      </c>
    </row>
    <row r="528" spans="4:74" x14ac:dyDescent="0.3">
      <c r="D528" s="5">
        <f>IFERROR(IF(C528=$B528,0,IF($B528=0,ROUND((ABS(C528-'Calculs T1a'!$S$7)/'Calculs T1a'!$S$7)*100,0),ROUND((ABS(C528-$B528)/$B528)*100,0))), "No Prediction")</f>
        <v>0</v>
      </c>
      <c r="F528" s="5">
        <f>IFERROR(IF(E528=$B528,0,IF($B528=0,ROUND((ABS(E528-'Calculs T1a'!$S$7)/'Calculs T1a'!$S$7)*100,0),ROUND((ABS(E528-$B528)/$B528)*100,0))), "No Prediction")</f>
        <v>0</v>
      </c>
      <c r="H528" s="5">
        <f>IFERROR(IF(G528=$B528,0,IF($B528=0,ROUND((ABS(G528-'Calculs T1a'!$S$7)/'Calculs T1a'!$S$7)*100,0),ROUND((ABS(G528-$B528)/$B528)*100,0))), "No Prediction")</f>
        <v>0</v>
      </c>
      <c r="J528" s="5">
        <f>IFERROR(IF(I528=$B528,0,IF($B528=0,ROUND((ABS(I528-'Calculs T1a'!$S$7)/'Calculs T1a'!$S$7)*100,0),ROUND((ABS(I528-$B528)/$B528)*100,0))), "No Prediction")</f>
        <v>0</v>
      </c>
      <c r="L528" s="5">
        <f>IFERROR(IF(K528=$B528,0,IF($B528=0,ROUND((ABS(K528-'Calculs T1a'!$S$7)/'Calculs T1a'!$S$7)*100,0),ROUND((ABS(K528-$B528)/$B528)*100,0))), "No Prediction")</f>
        <v>0</v>
      </c>
      <c r="N528" s="5">
        <f>IFERROR(IF(M528=$B528,0,IF($B528=0,ROUND((ABS(M528-'Calculs T1a'!$S$7)/'Calculs T1a'!$S$7)*100,0),ROUND((ABS(M528-$B528)/$B528)*100,0))), "No Prediction")</f>
        <v>0</v>
      </c>
      <c r="P528" s="5">
        <f>IFERROR(IF(O528=$B528,0,IF($B528=0,ROUND((ABS(O528-'Calculs T1a'!$S$7)/'Calculs T1a'!$S$7)*100,0),ROUND((ABS(O528-$B528)/$B528)*100,0))), "No Prediction")</f>
        <v>0</v>
      </c>
      <c r="R528" s="5">
        <f>IFERROR(IF(Q528=$B528,0,IF($B528=0,ROUND((ABS(Q528-'Calculs T1a'!$S$7)/'Calculs T1a'!$S$7)*100,0),ROUND((ABS(Q528-$B528)/$B528)*100,0))), "No Prediction")</f>
        <v>0</v>
      </c>
      <c r="T528" s="5">
        <f>IFERROR(IF(S528=$B528,0,IF($B528=0,ROUND((ABS(S528-'Calculs T1a'!$S$7)/'Calculs T1a'!$S$7)*100,0),ROUND((ABS(S528-$B528)/$B528)*100,0))), "No Prediction")</f>
        <v>0</v>
      </c>
      <c r="V528" s="5">
        <f>IFERROR(IF(U528=$B528,0,IF($B528=0,ROUND((ABS(U528-'Calculs T1a'!$S$7)/'Calculs T1a'!$S$7)*100,0),ROUND((ABS(U528-$B528)/$B528)*100,0))), "No Prediction")</f>
        <v>0</v>
      </c>
      <c r="X528" s="5">
        <f>IFERROR(IF(W528=$B528,0,IF($B528=0,ROUND((ABS(W528-'Calculs T1a'!$S$7)/'Calculs T1a'!$S$7)*100,0),ROUND((ABS(W528-$B528)/$B528)*100,0))), "No Prediction")</f>
        <v>0</v>
      </c>
      <c r="AC528" s="5">
        <f>IFERROR(IF(AB528=$B528,0,IF($B528=0,ROUND((ABS(AB528-'Calculs T1a'!$S$7)/'Calculs T1a'!$S$7)*100,0),ROUND((ABS(AB528-$B528)/$B528)*100,0))), "No Prediction")</f>
        <v>0</v>
      </c>
      <c r="AE528" s="5">
        <f>IFERROR(IF(AD528=$B528,0,IF($B528=0,ROUND((ABS(AD528-'Calculs T1a'!$S$7)/'Calculs T1a'!$S$7)*100,0),ROUND((ABS(AD528-$B528)/$B528)*100,0))), "No Prediction")</f>
        <v>0</v>
      </c>
      <c r="AG528" s="5">
        <f>IFERROR(IF(AF528=$B528,0,IF($B528=0,ROUND((ABS(AF528-'Calculs T1a'!$S$7)/'Calculs T1a'!$S$7)*100,0),ROUND((ABS(AF528-$B528)/$B528)*100,0))), "No Prediction")</f>
        <v>0</v>
      </c>
      <c r="AI528" s="5">
        <f>IFERROR(IF(AH528=$B528,0,IF($B528=0,ROUND((ABS(AH528-'Calculs T1a'!$S$7)/'Calculs T1a'!$S$7)*100,0),ROUND((ABS(AH528-$B528)/$B528)*100,0))), "No Prediction")</f>
        <v>0</v>
      </c>
      <c r="AK528" s="5">
        <f>IFERROR(IF(AJ528=$B528,0,IF($B528=0,ROUND((ABS(AJ528-'Calculs T1a'!$S$7)/'Calculs T1a'!$S$7)*100,0),ROUND((ABS(AJ528-$B528)/$B528)*100,0))), "No Prediction")</f>
        <v>0</v>
      </c>
      <c r="AM528" s="5">
        <f>IFERROR(IF(AL528=$B528,0,IF($B528=0,ROUND((ABS(AL528-'Calculs T1a'!$S$7)/'Calculs T1a'!$S$7)*100,0),ROUND((ABS(AL528-$B528)/$B528)*100,0))), "No Prediction")</f>
        <v>0</v>
      </c>
      <c r="AO528" s="5">
        <f>IFERROR(IF(AN528=$B528,0,IF($B528=0,ROUND((ABS(AN528-'Calculs T1a'!$S$7)/'Calculs T1a'!$S$7)*100,0),ROUND((ABS(AN528-$B528)/$B528)*100,0))), "No Prediction")</f>
        <v>0</v>
      </c>
      <c r="AQ528" s="5">
        <f>IFERROR(IF(AP528=$B528,0,IF($B528=0,ROUND((ABS(AP528-'Calculs T1a'!$S$7)/'Calculs T1a'!$S$7)*100,0),ROUND((ABS(AP528-$B528)/$B528)*100,0))), "No Prediction")</f>
        <v>0</v>
      </c>
      <c r="AS528" s="5">
        <f>IFERROR(IF(AR528=$B528,0,IF($B528=0,ROUND((ABS(AR528-'Calculs T1a'!$S$7)/'Calculs T1a'!$S$7)*100,0),ROUND((ABS(AR528-$B528)/$B528)*100,0))), "No Prediction")</f>
        <v>0</v>
      </c>
      <c r="AU528" s="5">
        <f>IFERROR(IF(AT528=$B528,0,IF($B528=0,ROUND((ABS(AT528-'Calculs T1a'!$S$7)/'Calculs T1a'!$S$7)*100,0),ROUND((ABS(AT528-$B528)/$B528)*100,0))), "No Prediction")</f>
        <v>0</v>
      </c>
      <c r="AW528" s="5">
        <f>IFERROR(IF(AV528=$B528,0,IF($B528=0,ROUND((ABS(AV528-'Calculs T1a'!$S$7)/'Calculs T1a'!$S$7)*100,0),ROUND((ABS(AV528-$B528)/$B528)*100,0))), "No Prediction")</f>
        <v>0</v>
      </c>
      <c r="BB528" s="5">
        <f>IFERROR(IF(BA528=$B528,0,IF($B528=0,ROUND((ABS(BA528-'Calculs T1a'!$S$7)/'Calculs T1a'!$S$7)*100,0),ROUND((ABS(BA528-$B528)/$B528)*100,0))), "No Prediction")</f>
        <v>0</v>
      </c>
      <c r="BD528" s="5">
        <f>IFERROR(IF(BC528=$B528,0,IF($B528=0,ROUND((ABS(BC528-'Calculs T1a'!$S$7)/'Calculs T1a'!$S$7)*100,0),ROUND((ABS(BC528-$B528)/$B528)*100,0))), "No Prediction")</f>
        <v>0</v>
      </c>
      <c r="BF528" s="5">
        <f>IFERROR(IF(BE528=$B528,0,IF($B528=0,ROUND((ABS(BE528-'Calculs T1a'!$S$7)/'Calculs T1a'!$S$7)*100,0),ROUND((ABS(BE528-$B528)/$B528)*100,0))), "No Prediction")</f>
        <v>0</v>
      </c>
      <c r="BH528" s="5">
        <f>IFERROR(IF(BG528=$B528,0,IF($B528=0,ROUND((ABS(BG528-'Calculs T1a'!$S$7)/'Calculs T1a'!$S$7)*100,0),ROUND((ABS(BG528-$B528)/$B528)*100,0))), "No Prediction")</f>
        <v>0</v>
      </c>
      <c r="BJ528" s="5">
        <f>IFERROR(IF(BI528=$B528,0,IF($B528=0,ROUND((ABS(BI528-'Calculs T1a'!$S$7)/'Calculs T1a'!$S$7)*100,0),ROUND((ABS(BI528-$B528)/$B528)*100,0))), "No Prediction")</f>
        <v>0</v>
      </c>
      <c r="BL528" s="5">
        <f>IFERROR(IF(BK528=$B528,0,IF($B528=0,ROUND((ABS(BK528-'Calculs T1a'!$S$7)/'Calculs T1a'!$S$7)*100,0),ROUND((ABS(BK528-$B528)/$B528)*100,0))), "No Prediction")</f>
        <v>0</v>
      </c>
      <c r="BN528" s="5">
        <f>IFERROR(IF(BM528=$B528,0,IF($B528=0,ROUND((ABS(BM528-'Calculs T1a'!$S$7)/'Calculs T1a'!$S$7)*100,0),ROUND((ABS(BM528-$B528)/$B528)*100,0))), "No Prediction")</f>
        <v>0</v>
      </c>
      <c r="BP528" s="5">
        <f>IFERROR(IF(BO528=$B528,0,IF($B528=0,ROUND((ABS(BO528-'Calculs T1a'!$S$7)/'Calculs T1a'!$S$7)*100,0),ROUND((ABS(BO528-$B528)/$B528)*100,0))), "No Prediction")</f>
        <v>0</v>
      </c>
      <c r="BR528" s="5">
        <f>IFERROR(IF(BQ528=$B528,0,IF($B528=0,ROUND((ABS(BQ528-'Calculs T1a'!$S$7)/'Calculs T1a'!$S$7)*100,0),ROUND((ABS(BQ528-$B528)/$B528)*100,0))), "No Prediction")</f>
        <v>0</v>
      </c>
      <c r="BT528" s="5">
        <f>IFERROR(IF(BS528=$B528,0,IF($B528=0,ROUND((ABS(BS528-'Calculs T1a'!$S$7)/'Calculs T1a'!$S$7)*100,0),ROUND((ABS(BS528-$B528)/$B528)*100,0))), "No Prediction")</f>
        <v>0</v>
      </c>
      <c r="BV528" s="5">
        <f>IFERROR(IF(BU528=$B528,0,IF($B528=0,ROUND((ABS(BU528-'Calculs T1a'!$S$7)/'Calculs T1a'!$S$7)*100,0),ROUND((ABS(BU528-$B528)/$B528)*100,0))), "No Prediction")</f>
        <v>0</v>
      </c>
    </row>
    <row r="529" spans="4:74" x14ac:dyDescent="0.3">
      <c r="D529" s="5">
        <f>IFERROR(IF(C529=$B529,0,IF($B529=0,ROUND((ABS(C529-'Calculs T1a'!$S$7)/'Calculs T1a'!$S$7)*100,0),ROUND((ABS(C529-$B529)/$B529)*100,0))), "No Prediction")</f>
        <v>0</v>
      </c>
      <c r="F529" s="5">
        <f>IFERROR(IF(E529=$B529,0,IF($B529=0,ROUND((ABS(E529-'Calculs T1a'!$S$7)/'Calculs T1a'!$S$7)*100,0),ROUND((ABS(E529-$B529)/$B529)*100,0))), "No Prediction")</f>
        <v>0</v>
      </c>
      <c r="H529" s="5">
        <f>IFERROR(IF(G529=$B529,0,IF($B529=0,ROUND((ABS(G529-'Calculs T1a'!$S$7)/'Calculs T1a'!$S$7)*100,0),ROUND((ABS(G529-$B529)/$B529)*100,0))), "No Prediction")</f>
        <v>0</v>
      </c>
      <c r="J529" s="5">
        <f>IFERROR(IF(I529=$B529,0,IF($B529=0,ROUND((ABS(I529-'Calculs T1a'!$S$7)/'Calculs T1a'!$S$7)*100,0),ROUND((ABS(I529-$B529)/$B529)*100,0))), "No Prediction")</f>
        <v>0</v>
      </c>
      <c r="L529" s="5">
        <f>IFERROR(IF(K529=$B529,0,IF($B529=0,ROUND((ABS(K529-'Calculs T1a'!$S$7)/'Calculs T1a'!$S$7)*100,0),ROUND((ABS(K529-$B529)/$B529)*100,0))), "No Prediction")</f>
        <v>0</v>
      </c>
      <c r="N529" s="5">
        <f>IFERROR(IF(M529=$B529,0,IF($B529=0,ROUND((ABS(M529-'Calculs T1a'!$S$7)/'Calculs T1a'!$S$7)*100,0),ROUND((ABS(M529-$B529)/$B529)*100,0))), "No Prediction")</f>
        <v>0</v>
      </c>
      <c r="P529" s="5">
        <f>IFERROR(IF(O529=$B529,0,IF($B529=0,ROUND((ABS(O529-'Calculs T1a'!$S$7)/'Calculs T1a'!$S$7)*100,0),ROUND((ABS(O529-$B529)/$B529)*100,0))), "No Prediction")</f>
        <v>0</v>
      </c>
      <c r="R529" s="5">
        <f>IFERROR(IF(Q529=$B529,0,IF($B529=0,ROUND((ABS(Q529-'Calculs T1a'!$S$7)/'Calculs T1a'!$S$7)*100,0),ROUND((ABS(Q529-$B529)/$B529)*100,0))), "No Prediction")</f>
        <v>0</v>
      </c>
      <c r="T529" s="5">
        <f>IFERROR(IF(S529=$B529,0,IF($B529=0,ROUND((ABS(S529-'Calculs T1a'!$S$7)/'Calculs T1a'!$S$7)*100,0),ROUND((ABS(S529-$B529)/$B529)*100,0))), "No Prediction")</f>
        <v>0</v>
      </c>
      <c r="V529" s="5">
        <f>IFERROR(IF(U529=$B529,0,IF($B529=0,ROUND((ABS(U529-'Calculs T1a'!$S$7)/'Calculs T1a'!$S$7)*100,0),ROUND((ABS(U529-$B529)/$B529)*100,0))), "No Prediction")</f>
        <v>0</v>
      </c>
      <c r="X529" s="5">
        <f>IFERROR(IF(W529=$B529,0,IF($B529=0,ROUND((ABS(W529-'Calculs T1a'!$S$7)/'Calculs T1a'!$S$7)*100,0),ROUND((ABS(W529-$B529)/$B529)*100,0))), "No Prediction")</f>
        <v>0</v>
      </c>
      <c r="AC529" s="5">
        <f>IFERROR(IF(AB529=$B529,0,IF($B529=0,ROUND((ABS(AB529-'Calculs T1a'!$S$7)/'Calculs T1a'!$S$7)*100,0),ROUND((ABS(AB529-$B529)/$B529)*100,0))), "No Prediction")</f>
        <v>0</v>
      </c>
      <c r="AE529" s="5">
        <f>IFERROR(IF(AD529=$B529,0,IF($B529=0,ROUND((ABS(AD529-'Calculs T1a'!$S$7)/'Calculs T1a'!$S$7)*100,0),ROUND((ABS(AD529-$B529)/$B529)*100,0))), "No Prediction")</f>
        <v>0</v>
      </c>
      <c r="AG529" s="5">
        <f>IFERROR(IF(AF529=$B529,0,IF($B529=0,ROUND((ABS(AF529-'Calculs T1a'!$S$7)/'Calculs T1a'!$S$7)*100,0),ROUND((ABS(AF529-$B529)/$B529)*100,0))), "No Prediction")</f>
        <v>0</v>
      </c>
      <c r="AI529" s="5">
        <f>IFERROR(IF(AH529=$B529,0,IF($B529=0,ROUND((ABS(AH529-'Calculs T1a'!$S$7)/'Calculs T1a'!$S$7)*100,0),ROUND((ABS(AH529-$B529)/$B529)*100,0))), "No Prediction")</f>
        <v>0</v>
      </c>
      <c r="AK529" s="5">
        <f>IFERROR(IF(AJ529=$B529,0,IF($B529=0,ROUND((ABS(AJ529-'Calculs T1a'!$S$7)/'Calculs T1a'!$S$7)*100,0),ROUND((ABS(AJ529-$B529)/$B529)*100,0))), "No Prediction")</f>
        <v>0</v>
      </c>
      <c r="AM529" s="5">
        <f>IFERROR(IF(AL529=$B529,0,IF($B529=0,ROUND((ABS(AL529-'Calculs T1a'!$S$7)/'Calculs T1a'!$S$7)*100,0),ROUND((ABS(AL529-$B529)/$B529)*100,0))), "No Prediction")</f>
        <v>0</v>
      </c>
      <c r="AO529" s="5">
        <f>IFERROR(IF(AN529=$B529,0,IF($B529=0,ROUND((ABS(AN529-'Calculs T1a'!$S$7)/'Calculs T1a'!$S$7)*100,0),ROUND((ABS(AN529-$B529)/$B529)*100,0))), "No Prediction")</f>
        <v>0</v>
      </c>
      <c r="AQ529" s="5">
        <f>IFERROR(IF(AP529=$B529,0,IF($B529=0,ROUND((ABS(AP529-'Calculs T1a'!$S$7)/'Calculs T1a'!$S$7)*100,0),ROUND((ABS(AP529-$B529)/$B529)*100,0))), "No Prediction")</f>
        <v>0</v>
      </c>
      <c r="AS529" s="5">
        <f>IFERROR(IF(AR529=$B529,0,IF($B529=0,ROUND((ABS(AR529-'Calculs T1a'!$S$7)/'Calculs T1a'!$S$7)*100,0),ROUND((ABS(AR529-$B529)/$B529)*100,0))), "No Prediction")</f>
        <v>0</v>
      </c>
      <c r="AU529" s="5">
        <f>IFERROR(IF(AT529=$B529,0,IF($B529=0,ROUND((ABS(AT529-'Calculs T1a'!$S$7)/'Calculs T1a'!$S$7)*100,0),ROUND((ABS(AT529-$B529)/$B529)*100,0))), "No Prediction")</f>
        <v>0</v>
      </c>
      <c r="AW529" s="5">
        <f>IFERROR(IF(AV529=$B529,0,IF($B529=0,ROUND((ABS(AV529-'Calculs T1a'!$S$7)/'Calculs T1a'!$S$7)*100,0),ROUND((ABS(AV529-$B529)/$B529)*100,0))), "No Prediction")</f>
        <v>0</v>
      </c>
      <c r="BB529" s="5">
        <f>IFERROR(IF(BA529=$B529,0,IF($B529=0,ROUND((ABS(BA529-'Calculs T1a'!$S$7)/'Calculs T1a'!$S$7)*100,0),ROUND((ABS(BA529-$B529)/$B529)*100,0))), "No Prediction")</f>
        <v>0</v>
      </c>
      <c r="BD529" s="5">
        <f>IFERROR(IF(BC529=$B529,0,IF($B529=0,ROUND((ABS(BC529-'Calculs T1a'!$S$7)/'Calculs T1a'!$S$7)*100,0),ROUND((ABS(BC529-$B529)/$B529)*100,0))), "No Prediction")</f>
        <v>0</v>
      </c>
      <c r="BF529" s="5">
        <f>IFERROR(IF(BE529=$B529,0,IF($B529=0,ROUND((ABS(BE529-'Calculs T1a'!$S$7)/'Calculs T1a'!$S$7)*100,0),ROUND((ABS(BE529-$B529)/$B529)*100,0))), "No Prediction")</f>
        <v>0</v>
      </c>
      <c r="BH529" s="5">
        <f>IFERROR(IF(BG529=$B529,0,IF($B529=0,ROUND((ABS(BG529-'Calculs T1a'!$S$7)/'Calculs T1a'!$S$7)*100,0),ROUND((ABS(BG529-$B529)/$B529)*100,0))), "No Prediction")</f>
        <v>0</v>
      </c>
      <c r="BJ529" s="5">
        <f>IFERROR(IF(BI529=$B529,0,IF($B529=0,ROUND((ABS(BI529-'Calculs T1a'!$S$7)/'Calculs T1a'!$S$7)*100,0),ROUND((ABS(BI529-$B529)/$B529)*100,0))), "No Prediction")</f>
        <v>0</v>
      </c>
      <c r="BL529" s="5">
        <f>IFERROR(IF(BK529=$B529,0,IF($B529=0,ROUND((ABS(BK529-'Calculs T1a'!$S$7)/'Calculs T1a'!$S$7)*100,0),ROUND((ABS(BK529-$B529)/$B529)*100,0))), "No Prediction")</f>
        <v>0</v>
      </c>
      <c r="BN529" s="5">
        <f>IFERROR(IF(BM529=$B529,0,IF($B529=0,ROUND((ABS(BM529-'Calculs T1a'!$S$7)/'Calculs T1a'!$S$7)*100,0),ROUND((ABS(BM529-$B529)/$B529)*100,0))), "No Prediction")</f>
        <v>0</v>
      </c>
      <c r="BP529" s="5">
        <f>IFERROR(IF(BO529=$B529,0,IF($B529=0,ROUND((ABS(BO529-'Calculs T1a'!$S$7)/'Calculs T1a'!$S$7)*100,0),ROUND((ABS(BO529-$B529)/$B529)*100,0))), "No Prediction")</f>
        <v>0</v>
      </c>
      <c r="BR529" s="5">
        <f>IFERROR(IF(BQ529=$B529,0,IF($B529=0,ROUND((ABS(BQ529-'Calculs T1a'!$S$7)/'Calculs T1a'!$S$7)*100,0),ROUND((ABS(BQ529-$B529)/$B529)*100,0))), "No Prediction")</f>
        <v>0</v>
      </c>
      <c r="BT529" s="5">
        <f>IFERROR(IF(BS529=$B529,0,IF($B529=0,ROUND((ABS(BS529-'Calculs T1a'!$S$7)/'Calculs T1a'!$S$7)*100,0),ROUND((ABS(BS529-$B529)/$B529)*100,0))), "No Prediction")</f>
        <v>0</v>
      </c>
      <c r="BV529" s="5">
        <f>IFERROR(IF(BU529=$B529,0,IF($B529=0,ROUND((ABS(BU529-'Calculs T1a'!$S$7)/'Calculs T1a'!$S$7)*100,0),ROUND((ABS(BU529-$B529)/$B529)*100,0))), "No Prediction")</f>
        <v>0</v>
      </c>
    </row>
    <row r="530" spans="4:74" x14ac:dyDescent="0.3">
      <c r="D530" s="5">
        <f>IFERROR(IF(C530=$B530,0,IF($B530=0,ROUND((ABS(C530-'Calculs T1a'!$S$7)/'Calculs T1a'!$S$7)*100,0),ROUND((ABS(C530-$B530)/$B530)*100,0))), "No Prediction")</f>
        <v>0</v>
      </c>
      <c r="F530" s="5">
        <f>IFERROR(IF(E530=$B530,0,IF($B530=0,ROUND((ABS(E530-'Calculs T1a'!$S$7)/'Calculs T1a'!$S$7)*100,0),ROUND((ABS(E530-$B530)/$B530)*100,0))), "No Prediction")</f>
        <v>0</v>
      </c>
      <c r="H530" s="5">
        <f>IFERROR(IF(G530=$B530,0,IF($B530=0,ROUND((ABS(G530-'Calculs T1a'!$S$7)/'Calculs T1a'!$S$7)*100,0),ROUND((ABS(G530-$B530)/$B530)*100,0))), "No Prediction")</f>
        <v>0</v>
      </c>
      <c r="J530" s="5">
        <f>IFERROR(IF(I530=$B530,0,IF($B530=0,ROUND((ABS(I530-'Calculs T1a'!$S$7)/'Calculs T1a'!$S$7)*100,0),ROUND((ABS(I530-$B530)/$B530)*100,0))), "No Prediction")</f>
        <v>0</v>
      </c>
      <c r="L530" s="5">
        <f>IFERROR(IF(K530=$B530,0,IF($B530=0,ROUND((ABS(K530-'Calculs T1a'!$S$7)/'Calculs T1a'!$S$7)*100,0),ROUND((ABS(K530-$B530)/$B530)*100,0))), "No Prediction")</f>
        <v>0</v>
      </c>
      <c r="N530" s="5">
        <f>IFERROR(IF(M530=$B530,0,IF($B530=0,ROUND((ABS(M530-'Calculs T1a'!$S$7)/'Calculs T1a'!$S$7)*100,0),ROUND((ABS(M530-$B530)/$B530)*100,0))), "No Prediction")</f>
        <v>0</v>
      </c>
      <c r="P530" s="5">
        <f>IFERROR(IF(O530=$B530,0,IF($B530=0,ROUND((ABS(O530-'Calculs T1a'!$S$7)/'Calculs T1a'!$S$7)*100,0),ROUND((ABS(O530-$B530)/$B530)*100,0))), "No Prediction")</f>
        <v>0</v>
      </c>
      <c r="R530" s="5">
        <f>IFERROR(IF(Q530=$B530,0,IF($B530=0,ROUND((ABS(Q530-'Calculs T1a'!$S$7)/'Calculs T1a'!$S$7)*100,0),ROUND((ABS(Q530-$B530)/$B530)*100,0))), "No Prediction")</f>
        <v>0</v>
      </c>
      <c r="T530" s="5">
        <f>IFERROR(IF(S530=$B530,0,IF($B530=0,ROUND((ABS(S530-'Calculs T1a'!$S$7)/'Calculs T1a'!$S$7)*100,0),ROUND((ABS(S530-$B530)/$B530)*100,0))), "No Prediction")</f>
        <v>0</v>
      </c>
      <c r="V530" s="5">
        <f>IFERROR(IF(U530=$B530,0,IF($B530=0,ROUND((ABS(U530-'Calculs T1a'!$S$7)/'Calculs T1a'!$S$7)*100,0),ROUND((ABS(U530-$B530)/$B530)*100,0))), "No Prediction")</f>
        <v>0</v>
      </c>
      <c r="X530" s="5">
        <f>IFERROR(IF(W530=$B530,0,IF($B530=0,ROUND((ABS(W530-'Calculs T1a'!$S$7)/'Calculs T1a'!$S$7)*100,0),ROUND((ABS(W530-$B530)/$B530)*100,0))), "No Prediction")</f>
        <v>0</v>
      </c>
      <c r="AC530" s="5">
        <f>IFERROR(IF(AB530=$B530,0,IF($B530=0,ROUND((ABS(AB530-'Calculs T1a'!$S$7)/'Calculs T1a'!$S$7)*100,0),ROUND((ABS(AB530-$B530)/$B530)*100,0))), "No Prediction")</f>
        <v>0</v>
      </c>
      <c r="AE530" s="5">
        <f>IFERROR(IF(AD530=$B530,0,IF($B530=0,ROUND((ABS(AD530-'Calculs T1a'!$S$7)/'Calculs T1a'!$S$7)*100,0),ROUND((ABS(AD530-$B530)/$B530)*100,0))), "No Prediction")</f>
        <v>0</v>
      </c>
      <c r="AG530" s="5">
        <f>IFERROR(IF(AF530=$B530,0,IF($B530=0,ROUND((ABS(AF530-'Calculs T1a'!$S$7)/'Calculs T1a'!$S$7)*100,0),ROUND((ABS(AF530-$B530)/$B530)*100,0))), "No Prediction")</f>
        <v>0</v>
      </c>
      <c r="AI530" s="5">
        <f>IFERROR(IF(AH530=$B530,0,IF($B530=0,ROUND((ABS(AH530-'Calculs T1a'!$S$7)/'Calculs T1a'!$S$7)*100,0),ROUND((ABS(AH530-$B530)/$B530)*100,0))), "No Prediction")</f>
        <v>0</v>
      </c>
      <c r="AK530" s="5">
        <f>IFERROR(IF(AJ530=$B530,0,IF($B530=0,ROUND((ABS(AJ530-'Calculs T1a'!$S$7)/'Calculs T1a'!$S$7)*100,0),ROUND((ABS(AJ530-$B530)/$B530)*100,0))), "No Prediction")</f>
        <v>0</v>
      </c>
      <c r="AM530" s="5">
        <f>IFERROR(IF(AL530=$B530,0,IF($B530=0,ROUND((ABS(AL530-'Calculs T1a'!$S$7)/'Calculs T1a'!$S$7)*100,0),ROUND((ABS(AL530-$B530)/$B530)*100,0))), "No Prediction")</f>
        <v>0</v>
      </c>
      <c r="AO530" s="5">
        <f>IFERROR(IF(AN530=$B530,0,IF($B530=0,ROUND((ABS(AN530-'Calculs T1a'!$S$7)/'Calculs T1a'!$S$7)*100,0),ROUND((ABS(AN530-$B530)/$B530)*100,0))), "No Prediction")</f>
        <v>0</v>
      </c>
      <c r="AQ530" s="5">
        <f>IFERROR(IF(AP530=$B530,0,IF($B530=0,ROUND((ABS(AP530-'Calculs T1a'!$S$7)/'Calculs T1a'!$S$7)*100,0),ROUND((ABS(AP530-$B530)/$B530)*100,0))), "No Prediction")</f>
        <v>0</v>
      </c>
      <c r="AS530" s="5">
        <f>IFERROR(IF(AR530=$B530,0,IF($B530=0,ROUND((ABS(AR530-'Calculs T1a'!$S$7)/'Calculs T1a'!$S$7)*100,0),ROUND((ABS(AR530-$B530)/$B530)*100,0))), "No Prediction")</f>
        <v>0</v>
      </c>
      <c r="AU530" s="5">
        <f>IFERROR(IF(AT530=$B530,0,IF($B530=0,ROUND((ABS(AT530-'Calculs T1a'!$S$7)/'Calculs T1a'!$S$7)*100,0),ROUND((ABS(AT530-$B530)/$B530)*100,0))), "No Prediction")</f>
        <v>0</v>
      </c>
      <c r="AW530" s="5">
        <f>IFERROR(IF(AV530=$B530,0,IF($B530=0,ROUND((ABS(AV530-'Calculs T1a'!$S$7)/'Calculs T1a'!$S$7)*100,0),ROUND((ABS(AV530-$B530)/$B530)*100,0))), "No Prediction")</f>
        <v>0</v>
      </c>
      <c r="BB530" s="5">
        <f>IFERROR(IF(BA530=$B530,0,IF($B530=0,ROUND((ABS(BA530-'Calculs T1a'!$S$7)/'Calculs T1a'!$S$7)*100,0),ROUND((ABS(BA530-$B530)/$B530)*100,0))), "No Prediction")</f>
        <v>0</v>
      </c>
      <c r="BD530" s="5">
        <f>IFERROR(IF(BC530=$B530,0,IF($B530=0,ROUND((ABS(BC530-'Calculs T1a'!$S$7)/'Calculs T1a'!$S$7)*100,0),ROUND((ABS(BC530-$B530)/$B530)*100,0))), "No Prediction")</f>
        <v>0</v>
      </c>
      <c r="BF530" s="5">
        <f>IFERROR(IF(BE530=$B530,0,IF($B530=0,ROUND((ABS(BE530-'Calculs T1a'!$S$7)/'Calculs T1a'!$S$7)*100,0),ROUND((ABS(BE530-$B530)/$B530)*100,0))), "No Prediction")</f>
        <v>0</v>
      </c>
      <c r="BH530" s="5">
        <f>IFERROR(IF(BG530=$B530,0,IF($B530=0,ROUND((ABS(BG530-'Calculs T1a'!$S$7)/'Calculs T1a'!$S$7)*100,0),ROUND((ABS(BG530-$B530)/$B530)*100,0))), "No Prediction")</f>
        <v>0</v>
      </c>
      <c r="BJ530" s="5">
        <f>IFERROR(IF(BI530=$B530,0,IF($B530=0,ROUND((ABS(BI530-'Calculs T1a'!$S$7)/'Calculs T1a'!$S$7)*100,0),ROUND((ABS(BI530-$B530)/$B530)*100,0))), "No Prediction")</f>
        <v>0</v>
      </c>
      <c r="BL530" s="5">
        <f>IFERROR(IF(BK530=$B530,0,IF($B530=0,ROUND((ABS(BK530-'Calculs T1a'!$S$7)/'Calculs T1a'!$S$7)*100,0),ROUND((ABS(BK530-$B530)/$B530)*100,0))), "No Prediction")</f>
        <v>0</v>
      </c>
      <c r="BN530" s="5">
        <f>IFERROR(IF(BM530=$B530,0,IF($B530=0,ROUND((ABS(BM530-'Calculs T1a'!$S$7)/'Calculs T1a'!$S$7)*100,0),ROUND((ABS(BM530-$B530)/$B530)*100,0))), "No Prediction")</f>
        <v>0</v>
      </c>
      <c r="BP530" s="5">
        <f>IFERROR(IF(BO530=$B530,0,IF($B530=0,ROUND((ABS(BO530-'Calculs T1a'!$S$7)/'Calculs T1a'!$S$7)*100,0),ROUND((ABS(BO530-$B530)/$B530)*100,0))), "No Prediction")</f>
        <v>0</v>
      </c>
      <c r="BR530" s="5">
        <f>IFERROR(IF(BQ530=$B530,0,IF($B530=0,ROUND((ABS(BQ530-'Calculs T1a'!$S$7)/'Calculs T1a'!$S$7)*100,0),ROUND((ABS(BQ530-$B530)/$B530)*100,0))), "No Prediction")</f>
        <v>0</v>
      </c>
      <c r="BT530" s="5">
        <f>IFERROR(IF(BS530=$B530,0,IF($B530=0,ROUND((ABS(BS530-'Calculs T1a'!$S$7)/'Calculs T1a'!$S$7)*100,0),ROUND((ABS(BS530-$B530)/$B530)*100,0))), "No Prediction")</f>
        <v>0</v>
      </c>
      <c r="BV530" s="5">
        <f>IFERROR(IF(BU530=$B530,0,IF($B530=0,ROUND((ABS(BU530-'Calculs T1a'!$S$7)/'Calculs T1a'!$S$7)*100,0),ROUND((ABS(BU530-$B530)/$B530)*100,0))), "No Prediction")</f>
        <v>0</v>
      </c>
    </row>
    <row r="531" spans="4:74" x14ac:dyDescent="0.3">
      <c r="D531" s="5">
        <f>IFERROR(IF(C531=$B531,0,IF($B531=0,ROUND((ABS(C531-'Calculs T1a'!$S$7)/'Calculs T1a'!$S$7)*100,0),ROUND((ABS(C531-$B531)/$B531)*100,0))), "No Prediction")</f>
        <v>0</v>
      </c>
      <c r="F531" s="5">
        <f>IFERROR(IF(E531=$B531,0,IF($B531=0,ROUND((ABS(E531-'Calculs T1a'!$S$7)/'Calculs T1a'!$S$7)*100,0),ROUND((ABS(E531-$B531)/$B531)*100,0))), "No Prediction")</f>
        <v>0</v>
      </c>
      <c r="H531" s="5">
        <f>IFERROR(IF(G531=$B531,0,IF($B531=0,ROUND((ABS(G531-'Calculs T1a'!$S$7)/'Calculs T1a'!$S$7)*100,0),ROUND((ABS(G531-$B531)/$B531)*100,0))), "No Prediction")</f>
        <v>0</v>
      </c>
      <c r="J531" s="5">
        <f>IFERROR(IF(I531=$B531,0,IF($B531=0,ROUND((ABS(I531-'Calculs T1a'!$S$7)/'Calculs T1a'!$S$7)*100,0),ROUND((ABS(I531-$B531)/$B531)*100,0))), "No Prediction")</f>
        <v>0</v>
      </c>
      <c r="L531" s="5">
        <f>IFERROR(IF(K531=$B531,0,IF($B531=0,ROUND((ABS(K531-'Calculs T1a'!$S$7)/'Calculs T1a'!$S$7)*100,0),ROUND((ABS(K531-$B531)/$B531)*100,0))), "No Prediction")</f>
        <v>0</v>
      </c>
      <c r="N531" s="5">
        <f>IFERROR(IF(M531=$B531,0,IF($B531=0,ROUND((ABS(M531-'Calculs T1a'!$S$7)/'Calculs T1a'!$S$7)*100,0),ROUND((ABS(M531-$B531)/$B531)*100,0))), "No Prediction")</f>
        <v>0</v>
      </c>
      <c r="P531" s="5">
        <f>IFERROR(IF(O531=$B531,0,IF($B531=0,ROUND((ABS(O531-'Calculs T1a'!$S$7)/'Calculs T1a'!$S$7)*100,0),ROUND((ABS(O531-$B531)/$B531)*100,0))), "No Prediction")</f>
        <v>0</v>
      </c>
      <c r="R531" s="5">
        <f>IFERROR(IF(Q531=$B531,0,IF($B531=0,ROUND((ABS(Q531-'Calculs T1a'!$S$7)/'Calculs T1a'!$S$7)*100,0),ROUND((ABS(Q531-$B531)/$B531)*100,0))), "No Prediction")</f>
        <v>0</v>
      </c>
      <c r="T531" s="5">
        <f>IFERROR(IF(S531=$B531,0,IF($B531=0,ROUND((ABS(S531-'Calculs T1a'!$S$7)/'Calculs T1a'!$S$7)*100,0),ROUND((ABS(S531-$B531)/$B531)*100,0))), "No Prediction")</f>
        <v>0</v>
      </c>
      <c r="V531" s="5">
        <f>IFERROR(IF(U531=$B531,0,IF($B531=0,ROUND((ABS(U531-'Calculs T1a'!$S$7)/'Calculs T1a'!$S$7)*100,0),ROUND((ABS(U531-$B531)/$B531)*100,0))), "No Prediction")</f>
        <v>0</v>
      </c>
      <c r="X531" s="5">
        <f>IFERROR(IF(W531=$B531,0,IF($B531=0,ROUND((ABS(W531-'Calculs T1a'!$S$7)/'Calculs T1a'!$S$7)*100,0),ROUND((ABS(W531-$B531)/$B531)*100,0))), "No Prediction")</f>
        <v>0</v>
      </c>
      <c r="AC531" s="5">
        <f>IFERROR(IF(AB531=$B531,0,IF($B531=0,ROUND((ABS(AB531-'Calculs T1a'!$S$7)/'Calculs T1a'!$S$7)*100,0),ROUND((ABS(AB531-$B531)/$B531)*100,0))), "No Prediction")</f>
        <v>0</v>
      </c>
      <c r="AE531" s="5">
        <f>IFERROR(IF(AD531=$B531,0,IF($B531=0,ROUND((ABS(AD531-'Calculs T1a'!$S$7)/'Calculs T1a'!$S$7)*100,0),ROUND((ABS(AD531-$B531)/$B531)*100,0))), "No Prediction")</f>
        <v>0</v>
      </c>
      <c r="AG531" s="5">
        <f>IFERROR(IF(AF531=$B531,0,IF($B531=0,ROUND((ABS(AF531-'Calculs T1a'!$S$7)/'Calculs T1a'!$S$7)*100,0),ROUND((ABS(AF531-$B531)/$B531)*100,0))), "No Prediction")</f>
        <v>0</v>
      </c>
      <c r="AI531" s="5">
        <f>IFERROR(IF(AH531=$B531,0,IF($B531=0,ROUND((ABS(AH531-'Calculs T1a'!$S$7)/'Calculs T1a'!$S$7)*100,0),ROUND((ABS(AH531-$B531)/$B531)*100,0))), "No Prediction")</f>
        <v>0</v>
      </c>
      <c r="AK531" s="5">
        <f>IFERROR(IF(AJ531=$B531,0,IF($B531=0,ROUND((ABS(AJ531-'Calculs T1a'!$S$7)/'Calculs T1a'!$S$7)*100,0),ROUND((ABS(AJ531-$B531)/$B531)*100,0))), "No Prediction")</f>
        <v>0</v>
      </c>
      <c r="AM531" s="5">
        <f>IFERROR(IF(AL531=$B531,0,IF($B531=0,ROUND((ABS(AL531-'Calculs T1a'!$S$7)/'Calculs T1a'!$S$7)*100,0),ROUND((ABS(AL531-$B531)/$B531)*100,0))), "No Prediction")</f>
        <v>0</v>
      </c>
      <c r="AO531" s="5">
        <f>IFERROR(IF(AN531=$B531,0,IF($B531=0,ROUND((ABS(AN531-'Calculs T1a'!$S$7)/'Calculs T1a'!$S$7)*100,0),ROUND((ABS(AN531-$B531)/$B531)*100,0))), "No Prediction")</f>
        <v>0</v>
      </c>
      <c r="AQ531" s="5">
        <f>IFERROR(IF(AP531=$B531,0,IF($B531=0,ROUND((ABS(AP531-'Calculs T1a'!$S$7)/'Calculs T1a'!$S$7)*100,0),ROUND((ABS(AP531-$B531)/$B531)*100,0))), "No Prediction")</f>
        <v>0</v>
      </c>
      <c r="AS531" s="5">
        <f>IFERROR(IF(AR531=$B531,0,IF($B531=0,ROUND((ABS(AR531-'Calculs T1a'!$S$7)/'Calculs T1a'!$S$7)*100,0),ROUND((ABS(AR531-$B531)/$B531)*100,0))), "No Prediction")</f>
        <v>0</v>
      </c>
      <c r="AU531" s="5">
        <f>IFERROR(IF(AT531=$B531,0,IF($B531=0,ROUND((ABS(AT531-'Calculs T1a'!$S$7)/'Calculs T1a'!$S$7)*100,0),ROUND((ABS(AT531-$B531)/$B531)*100,0))), "No Prediction")</f>
        <v>0</v>
      </c>
      <c r="AW531" s="5">
        <f>IFERROR(IF(AV531=$B531,0,IF($B531=0,ROUND((ABS(AV531-'Calculs T1a'!$S$7)/'Calculs T1a'!$S$7)*100,0),ROUND((ABS(AV531-$B531)/$B531)*100,0))), "No Prediction")</f>
        <v>0</v>
      </c>
      <c r="BB531" s="5">
        <f>IFERROR(IF(BA531=$B531,0,IF($B531=0,ROUND((ABS(BA531-'Calculs T1a'!$S$7)/'Calculs T1a'!$S$7)*100,0),ROUND((ABS(BA531-$B531)/$B531)*100,0))), "No Prediction")</f>
        <v>0</v>
      </c>
      <c r="BD531" s="5">
        <f>IFERROR(IF(BC531=$B531,0,IF($B531=0,ROUND((ABS(BC531-'Calculs T1a'!$S$7)/'Calculs T1a'!$S$7)*100,0),ROUND((ABS(BC531-$B531)/$B531)*100,0))), "No Prediction")</f>
        <v>0</v>
      </c>
      <c r="BF531" s="5">
        <f>IFERROR(IF(BE531=$B531,0,IF($B531=0,ROUND((ABS(BE531-'Calculs T1a'!$S$7)/'Calculs T1a'!$S$7)*100,0),ROUND((ABS(BE531-$B531)/$B531)*100,0))), "No Prediction")</f>
        <v>0</v>
      </c>
      <c r="BH531" s="5">
        <f>IFERROR(IF(BG531=$B531,0,IF($B531=0,ROUND((ABS(BG531-'Calculs T1a'!$S$7)/'Calculs T1a'!$S$7)*100,0),ROUND((ABS(BG531-$B531)/$B531)*100,0))), "No Prediction")</f>
        <v>0</v>
      </c>
      <c r="BJ531" s="5">
        <f>IFERROR(IF(BI531=$B531,0,IF($B531=0,ROUND((ABS(BI531-'Calculs T1a'!$S$7)/'Calculs T1a'!$S$7)*100,0),ROUND((ABS(BI531-$B531)/$B531)*100,0))), "No Prediction")</f>
        <v>0</v>
      </c>
      <c r="BL531" s="5">
        <f>IFERROR(IF(BK531=$B531,0,IF($B531=0,ROUND((ABS(BK531-'Calculs T1a'!$S$7)/'Calculs T1a'!$S$7)*100,0),ROUND((ABS(BK531-$B531)/$B531)*100,0))), "No Prediction")</f>
        <v>0</v>
      </c>
      <c r="BN531" s="5">
        <f>IFERROR(IF(BM531=$B531,0,IF($B531=0,ROUND((ABS(BM531-'Calculs T1a'!$S$7)/'Calculs T1a'!$S$7)*100,0),ROUND((ABS(BM531-$B531)/$B531)*100,0))), "No Prediction")</f>
        <v>0</v>
      </c>
      <c r="BP531" s="5">
        <f>IFERROR(IF(BO531=$B531,0,IF($B531=0,ROUND((ABS(BO531-'Calculs T1a'!$S$7)/'Calculs T1a'!$S$7)*100,0),ROUND((ABS(BO531-$B531)/$B531)*100,0))), "No Prediction")</f>
        <v>0</v>
      </c>
      <c r="BR531" s="5">
        <f>IFERROR(IF(BQ531=$B531,0,IF($B531=0,ROUND((ABS(BQ531-'Calculs T1a'!$S$7)/'Calculs T1a'!$S$7)*100,0),ROUND((ABS(BQ531-$B531)/$B531)*100,0))), "No Prediction")</f>
        <v>0</v>
      </c>
      <c r="BT531" s="5">
        <f>IFERROR(IF(BS531=$B531,0,IF($B531=0,ROUND((ABS(BS531-'Calculs T1a'!$S$7)/'Calculs T1a'!$S$7)*100,0),ROUND((ABS(BS531-$B531)/$B531)*100,0))), "No Prediction")</f>
        <v>0</v>
      </c>
      <c r="BV531" s="5">
        <f>IFERROR(IF(BU531=$B531,0,IF($B531=0,ROUND((ABS(BU531-'Calculs T1a'!$S$7)/'Calculs T1a'!$S$7)*100,0),ROUND((ABS(BU531-$B531)/$B531)*100,0))), "No Prediction")</f>
        <v>0</v>
      </c>
    </row>
    <row r="532" spans="4:74" x14ac:dyDescent="0.3">
      <c r="D532" s="5">
        <f>IFERROR(IF(C532=$B532,0,IF($B532=0,ROUND((ABS(C532-'Calculs T1a'!$S$7)/'Calculs T1a'!$S$7)*100,0),ROUND((ABS(C532-$B532)/$B532)*100,0))), "No Prediction")</f>
        <v>0</v>
      </c>
      <c r="F532" s="5">
        <f>IFERROR(IF(E532=$B532,0,IF($B532=0,ROUND((ABS(E532-'Calculs T1a'!$S$7)/'Calculs T1a'!$S$7)*100,0),ROUND((ABS(E532-$B532)/$B532)*100,0))), "No Prediction")</f>
        <v>0</v>
      </c>
      <c r="H532" s="5">
        <f>IFERROR(IF(G532=$B532,0,IF($B532=0,ROUND((ABS(G532-'Calculs T1a'!$S$7)/'Calculs T1a'!$S$7)*100,0),ROUND((ABS(G532-$B532)/$B532)*100,0))), "No Prediction")</f>
        <v>0</v>
      </c>
      <c r="J532" s="5">
        <f>IFERROR(IF(I532=$B532,0,IF($B532=0,ROUND((ABS(I532-'Calculs T1a'!$S$7)/'Calculs T1a'!$S$7)*100,0),ROUND((ABS(I532-$B532)/$B532)*100,0))), "No Prediction")</f>
        <v>0</v>
      </c>
      <c r="L532" s="5">
        <f>IFERROR(IF(K532=$B532,0,IF($B532=0,ROUND((ABS(K532-'Calculs T1a'!$S$7)/'Calculs T1a'!$S$7)*100,0),ROUND((ABS(K532-$B532)/$B532)*100,0))), "No Prediction")</f>
        <v>0</v>
      </c>
      <c r="N532" s="5">
        <f>IFERROR(IF(M532=$B532,0,IF($B532=0,ROUND((ABS(M532-'Calculs T1a'!$S$7)/'Calculs T1a'!$S$7)*100,0),ROUND((ABS(M532-$B532)/$B532)*100,0))), "No Prediction")</f>
        <v>0</v>
      </c>
      <c r="P532" s="5">
        <f>IFERROR(IF(O532=$B532,0,IF($B532=0,ROUND((ABS(O532-'Calculs T1a'!$S$7)/'Calculs T1a'!$S$7)*100,0),ROUND((ABS(O532-$B532)/$B532)*100,0))), "No Prediction")</f>
        <v>0</v>
      </c>
      <c r="R532" s="5">
        <f>IFERROR(IF(Q532=$B532,0,IF($B532=0,ROUND((ABS(Q532-'Calculs T1a'!$S$7)/'Calculs T1a'!$S$7)*100,0),ROUND((ABS(Q532-$B532)/$B532)*100,0))), "No Prediction")</f>
        <v>0</v>
      </c>
      <c r="T532" s="5">
        <f>IFERROR(IF(S532=$B532,0,IF($B532=0,ROUND((ABS(S532-'Calculs T1a'!$S$7)/'Calculs T1a'!$S$7)*100,0),ROUND((ABS(S532-$B532)/$B532)*100,0))), "No Prediction")</f>
        <v>0</v>
      </c>
      <c r="V532" s="5">
        <f>IFERROR(IF(U532=$B532,0,IF($B532=0,ROUND((ABS(U532-'Calculs T1a'!$S$7)/'Calculs T1a'!$S$7)*100,0),ROUND((ABS(U532-$B532)/$B532)*100,0))), "No Prediction")</f>
        <v>0</v>
      </c>
      <c r="X532" s="5">
        <f>IFERROR(IF(W532=$B532,0,IF($B532=0,ROUND((ABS(W532-'Calculs T1a'!$S$7)/'Calculs T1a'!$S$7)*100,0),ROUND((ABS(W532-$B532)/$B532)*100,0))), "No Prediction")</f>
        <v>0</v>
      </c>
      <c r="AC532" s="5">
        <f>IFERROR(IF(AB532=$B532,0,IF($B532=0,ROUND((ABS(AB532-'Calculs T1a'!$S$7)/'Calculs T1a'!$S$7)*100,0),ROUND((ABS(AB532-$B532)/$B532)*100,0))), "No Prediction")</f>
        <v>0</v>
      </c>
      <c r="AE532" s="5">
        <f>IFERROR(IF(AD532=$B532,0,IF($B532=0,ROUND((ABS(AD532-'Calculs T1a'!$S$7)/'Calculs T1a'!$S$7)*100,0),ROUND((ABS(AD532-$B532)/$B532)*100,0))), "No Prediction")</f>
        <v>0</v>
      </c>
      <c r="AG532" s="5">
        <f>IFERROR(IF(AF532=$B532,0,IF($B532=0,ROUND((ABS(AF532-'Calculs T1a'!$S$7)/'Calculs T1a'!$S$7)*100,0),ROUND((ABS(AF532-$B532)/$B532)*100,0))), "No Prediction")</f>
        <v>0</v>
      </c>
      <c r="AI532" s="5">
        <f>IFERROR(IF(AH532=$B532,0,IF($B532=0,ROUND((ABS(AH532-'Calculs T1a'!$S$7)/'Calculs T1a'!$S$7)*100,0),ROUND((ABS(AH532-$B532)/$B532)*100,0))), "No Prediction")</f>
        <v>0</v>
      </c>
      <c r="AK532" s="5">
        <f>IFERROR(IF(AJ532=$B532,0,IF($B532=0,ROUND((ABS(AJ532-'Calculs T1a'!$S$7)/'Calculs T1a'!$S$7)*100,0),ROUND((ABS(AJ532-$B532)/$B532)*100,0))), "No Prediction")</f>
        <v>0</v>
      </c>
      <c r="AM532" s="5">
        <f>IFERROR(IF(AL532=$B532,0,IF($B532=0,ROUND((ABS(AL532-'Calculs T1a'!$S$7)/'Calculs T1a'!$S$7)*100,0),ROUND((ABS(AL532-$B532)/$B532)*100,0))), "No Prediction")</f>
        <v>0</v>
      </c>
      <c r="AO532" s="5">
        <f>IFERROR(IF(AN532=$B532,0,IF($B532=0,ROUND((ABS(AN532-'Calculs T1a'!$S$7)/'Calculs T1a'!$S$7)*100,0),ROUND((ABS(AN532-$B532)/$B532)*100,0))), "No Prediction")</f>
        <v>0</v>
      </c>
      <c r="AQ532" s="5">
        <f>IFERROR(IF(AP532=$B532,0,IF($B532=0,ROUND((ABS(AP532-'Calculs T1a'!$S$7)/'Calculs T1a'!$S$7)*100,0),ROUND((ABS(AP532-$B532)/$B532)*100,0))), "No Prediction")</f>
        <v>0</v>
      </c>
      <c r="AS532" s="5">
        <f>IFERROR(IF(AR532=$B532,0,IF($B532=0,ROUND((ABS(AR532-'Calculs T1a'!$S$7)/'Calculs T1a'!$S$7)*100,0),ROUND((ABS(AR532-$B532)/$B532)*100,0))), "No Prediction")</f>
        <v>0</v>
      </c>
      <c r="AU532" s="5">
        <f>IFERROR(IF(AT532=$B532,0,IF($B532=0,ROUND((ABS(AT532-'Calculs T1a'!$S$7)/'Calculs T1a'!$S$7)*100,0),ROUND((ABS(AT532-$B532)/$B532)*100,0))), "No Prediction")</f>
        <v>0</v>
      </c>
      <c r="AW532" s="5">
        <f>IFERROR(IF(AV532=$B532,0,IF($B532=0,ROUND((ABS(AV532-'Calculs T1a'!$S$7)/'Calculs T1a'!$S$7)*100,0),ROUND((ABS(AV532-$B532)/$B532)*100,0))), "No Prediction")</f>
        <v>0</v>
      </c>
      <c r="BB532" s="5">
        <f>IFERROR(IF(BA532=$B532,0,IF($B532=0,ROUND((ABS(BA532-'Calculs T1a'!$S$7)/'Calculs T1a'!$S$7)*100,0),ROUND((ABS(BA532-$B532)/$B532)*100,0))), "No Prediction")</f>
        <v>0</v>
      </c>
      <c r="BD532" s="5">
        <f>IFERROR(IF(BC532=$B532,0,IF($B532=0,ROUND((ABS(BC532-'Calculs T1a'!$S$7)/'Calculs T1a'!$S$7)*100,0),ROUND((ABS(BC532-$B532)/$B532)*100,0))), "No Prediction")</f>
        <v>0</v>
      </c>
      <c r="BF532" s="5">
        <f>IFERROR(IF(BE532=$B532,0,IF($B532=0,ROUND((ABS(BE532-'Calculs T1a'!$S$7)/'Calculs T1a'!$S$7)*100,0),ROUND((ABS(BE532-$B532)/$B532)*100,0))), "No Prediction")</f>
        <v>0</v>
      </c>
      <c r="BH532" s="5">
        <f>IFERROR(IF(BG532=$B532,0,IF($B532=0,ROUND((ABS(BG532-'Calculs T1a'!$S$7)/'Calculs T1a'!$S$7)*100,0),ROUND((ABS(BG532-$B532)/$B532)*100,0))), "No Prediction")</f>
        <v>0</v>
      </c>
      <c r="BJ532" s="5">
        <f>IFERROR(IF(BI532=$B532,0,IF($B532=0,ROUND((ABS(BI532-'Calculs T1a'!$S$7)/'Calculs T1a'!$S$7)*100,0),ROUND((ABS(BI532-$B532)/$B532)*100,0))), "No Prediction")</f>
        <v>0</v>
      </c>
      <c r="BL532" s="5">
        <f>IFERROR(IF(BK532=$B532,0,IF($B532=0,ROUND((ABS(BK532-'Calculs T1a'!$S$7)/'Calculs T1a'!$S$7)*100,0),ROUND((ABS(BK532-$B532)/$B532)*100,0))), "No Prediction")</f>
        <v>0</v>
      </c>
      <c r="BN532" s="5">
        <f>IFERROR(IF(BM532=$B532,0,IF($B532=0,ROUND((ABS(BM532-'Calculs T1a'!$S$7)/'Calculs T1a'!$S$7)*100,0),ROUND((ABS(BM532-$B532)/$B532)*100,0))), "No Prediction")</f>
        <v>0</v>
      </c>
      <c r="BP532" s="5">
        <f>IFERROR(IF(BO532=$B532,0,IF($B532=0,ROUND((ABS(BO532-'Calculs T1a'!$S$7)/'Calculs T1a'!$S$7)*100,0),ROUND((ABS(BO532-$B532)/$B532)*100,0))), "No Prediction")</f>
        <v>0</v>
      </c>
      <c r="BR532" s="5">
        <f>IFERROR(IF(BQ532=$B532,0,IF($B532=0,ROUND((ABS(BQ532-'Calculs T1a'!$S$7)/'Calculs T1a'!$S$7)*100,0),ROUND((ABS(BQ532-$B532)/$B532)*100,0))), "No Prediction")</f>
        <v>0</v>
      </c>
      <c r="BT532" s="5">
        <f>IFERROR(IF(BS532=$B532,0,IF($B532=0,ROUND((ABS(BS532-'Calculs T1a'!$S$7)/'Calculs T1a'!$S$7)*100,0),ROUND((ABS(BS532-$B532)/$B532)*100,0))), "No Prediction")</f>
        <v>0</v>
      </c>
      <c r="BV532" s="5">
        <f>IFERROR(IF(BU532=$B532,0,IF($B532=0,ROUND((ABS(BU532-'Calculs T1a'!$S$7)/'Calculs T1a'!$S$7)*100,0),ROUND((ABS(BU532-$B532)/$B532)*100,0))), "No Prediction")</f>
        <v>0</v>
      </c>
    </row>
    <row r="533" spans="4:74" x14ac:dyDescent="0.3">
      <c r="D533" s="5">
        <f>IFERROR(IF(C533=$B533,0,IF($B533=0,ROUND((ABS(C533-'Calculs T1a'!$S$7)/'Calculs T1a'!$S$7)*100,0),ROUND((ABS(C533-$B533)/$B533)*100,0))), "No Prediction")</f>
        <v>0</v>
      </c>
      <c r="F533" s="5">
        <f>IFERROR(IF(E533=$B533,0,IF($B533=0,ROUND((ABS(E533-'Calculs T1a'!$S$7)/'Calculs T1a'!$S$7)*100,0),ROUND((ABS(E533-$B533)/$B533)*100,0))), "No Prediction")</f>
        <v>0</v>
      </c>
      <c r="H533" s="5">
        <f>IFERROR(IF(G533=$B533,0,IF($B533=0,ROUND((ABS(G533-'Calculs T1a'!$S$7)/'Calculs T1a'!$S$7)*100,0),ROUND((ABS(G533-$B533)/$B533)*100,0))), "No Prediction")</f>
        <v>0</v>
      </c>
      <c r="J533" s="5">
        <f>IFERROR(IF(I533=$B533,0,IF($B533=0,ROUND((ABS(I533-'Calculs T1a'!$S$7)/'Calculs T1a'!$S$7)*100,0),ROUND((ABS(I533-$B533)/$B533)*100,0))), "No Prediction")</f>
        <v>0</v>
      </c>
      <c r="L533" s="5">
        <f>IFERROR(IF(K533=$B533,0,IF($B533=0,ROUND((ABS(K533-'Calculs T1a'!$S$7)/'Calculs T1a'!$S$7)*100,0),ROUND((ABS(K533-$B533)/$B533)*100,0))), "No Prediction")</f>
        <v>0</v>
      </c>
      <c r="N533" s="5">
        <f>IFERROR(IF(M533=$B533,0,IF($B533=0,ROUND((ABS(M533-'Calculs T1a'!$S$7)/'Calculs T1a'!$S$7)*100,0),ROUND((ABS(M533-$B533)/$B533)*100,0))), "No Prediction")</f>
        <v>0</v>
      </c>
      <c r="P533" s="5">
        <f>IFERROR(IF(O533=$B533,0,IF($B533=0,ROUND((ABS(O533-'Calculs T1a'!$S$7)/'Calculs T1a'!$S$7)*100,0),ROUND((ABS(O533-$B533)/$B533)*100,0))), "No Prediction")</f>
        <v>0</v>
      </c>
      <c r="R533" s="5">
        <f>IFERROR(IF(Q533=$B533,0,IF($B533=0,ROUND((ABS(Q533-'Calculs T1a'!$S$7)/'Calculs T1a'!$S$7)*100,0),ROUND((ABS(Q533-$B533)/$B533)*100,0))), "No Prediction")</f>
        <v>0</v>
      </c>
      <c r="T533" s="5">
        <f>IFERROR(IF(S533=$B533,0,IF($B533=0,ROUND((ABS(S533-'Calculs T1a'!$S$7)/'Calculs T1a'!$S$7)*100,0),ROUND((ABS(S533-$B533)/$B533)*100,0))), "No Prediction")</f>
        <v>0</v>
      </c>
      <c r="V533" s="5">
        <f>IFERROR(IF(U533=$B533,0,IF($B533=0,ROUND((ABS(U533-'Calculs T1a'!$S$7)/'Calculs T1a'!$S$7)*100,0),ROUND((ABS(U533-$B533)/$B533)*100,0))), "No Prediction")</f>
        <v>0</v>
      </c>
      <c r="X533" s="5">
        <f>IFERROR(IF(W533=$B533,0,IF($B533=0,ROUND((ABS(W533-'Calculs T1a'!$S$7)/'Calculs T1a'!$S$7)*100,0),ROUND((ABS(W533-$B533)/$B533)*100,0))), "No Prediction")</f>
        <v>0</v>
      </c>
      <c r="AC533" s="5">
        <f>IFERROR(IF(AB533=$B533,0,IF($B533=0,ROUND((ABS(AB533-'Calculs T1a'!$S$7)/'Calculs T1a'!$S$7)*100,0),ROUND((ABS(AB533-$B533)/$B533)*100,0))), "No Prediction")</f>
        <v>0</v>
      </c>
      <c r="AE533" s="5">
        <f>IFERROR(IF(AD533=$B533,0,IF($B533=0,ROUND((ABS(AD533-'Calculs T1a'!$S$7)/'Calculs T1a'!$S$7)*100,0),ROUND((ABS(AD533-$B533)/$B533)*100,0))), "No Prediction")</f>
        <v>0</v>
      </c>
      <c r="AG533" s="5">
        <f>IFERROR(IF(AF533=$B533,0,IF($B533=0,ROUND((ABS(AF533-'Calculs T1a'!$S$7)/'Calculs T1a'!$S$7)*100,0),ROUND((ABS(AF533-$B533)/$B533)*100,0))), "No Prediction")</f>
        <v>0</v>
      </c>
      <c r="AI533" s="5">
        <f>IFERROR(IF(AH533=$B533,0,IF($B533=0,ROUND((ABS(AH533-'Calculs T1a'!$S$7)/'Calculs T1a'!$S$7)*100,0),ROUND((ABS(AH533-$B533)/$B533)*100,0))), "No Prediction")</f>
        <v>0</v>
      </c>
      <c r="AK533" s="5">
        <f>IFERROR(IF(AJ533=$B533,0,IF($B533=0,ROUND((ABS(AJ533-'Calculs T1a'!$S$7)/'Calculs T1a'!$S$7)*100,0),ROUND((ABS(AJ533-$B533)/$B533)*100,0))), "No Prediction")</f>
        <v>0</v>
      </c>
      <c r="AM533" s="5">
        <f>IFERROR(IF(AL533=$B533,0,IF($B533=0,ROUND((ABS(AL533-'Calculs T1a'!$S$7)/'Calculs T1a'!$S$7)*100,0),ROUND((ABS(AL533-$B533)/$B533)*100,0))), "No Prediction")</f>
        <v>0</v>
      </c>
      <c r="AO533" s="5">
        <f>IFERROR(IF(AN533=$B533,0,IF($B533=0,ROUND((ABS(AN533-'Calculs T1a'!$S$7)/'Calculs T1a'!$S$7)*100,0),ROUND((ABS(AN533-$B533)/$B533)*100,0))), "No Prediction")</f>
        <v>0</v>
      </c>
      <c r="AQ533" s="5">
        <f>IFERROR(IF(AP533=$B533,0,IF($B533=0,ROUND((ABS(AP533-'Calculs T1a'!$S$7)/'Calculs T1a'!$S$7)*100,0),ROUND((ABS(AP533-$B533)/$B533)*100,0))), "No Prediction")</f>
        <v>0</v>
      </c>
      <c r="AS533" s="5">
        <f>IFERROR(IF(AR533=$B533,0,IF($B533=0,ROUND((ABS(AR533-'Calculs T1a'!$S$7)/'Calculs T1a'!$S$7)*100,0),ROUND((ABS(AR533-$B533)/$B533)*100,0))), "No Prediction")</f>
        <v>0</v>
      </c>
      <c r="AU533" s="5">
        <f>IFERROR(IF(AT533=$B533,0,IF($B533=0,ROUND((ABS(AT533-'Calculs T1a'!$S$7)/'Calculs T1a'!$S$7)*100,0),ROUND((ABS(AT533-$B533)/$B533)*100,0))), "No Prediction")</f>
        <v>0</v>
      </c>
      <c r="AW533" s="5">
        <f>IFERROR(IF(AV533=$B533,0,IF($B533=0,ROUND((ABS(AV533-'Calculs T1a'!$S$7)/'Calculs T1a'!$S$7)*100,0),ROUND((ABS(AV533-$B533)/$B533)*100,0))), "No Prediction")</f>
        <v>0</v>
      </c>
      <c r="BB533" s="5">
        <f>IFERROR(IF(BA533=$B533,0,IF($B533=0,ROUND((ABS(BA533-'Calculs T1a'!$S$7)/'Calculs T1a'!$S$7)*100,0),ROUND((ABS(BA533-$B533)/$B533)*100,0))), "No Prediction")</f>
        <v>0</v>
      </c>
      <c r="BD533" s="5">
        <f>IFERROR(IF(BC533=$B533,0,IF($B533=0,ROUND((ABS(BC533-'Calculs T1a'!$S$7)/'Calculs T1a'!$S$7)*100,0),ROUND((ABS(BC533-$B533)/$B533)*100,0))), "No Prediction")</f>
        <v>0</v>
      </c>
      <c r="BF533" s="5">
        <f>IFERROR(IF(BE533=$B533,0,IF($B533=0,ROUND((ABS(BE533-'Calculs T1a'!$S$7)/'Calculs T1a'!$S$7)*100,0),ROUND((ABS(BE533-$B533)/$B533)*100,0))), "No Prediction")</f>
        <v>0</v>
      </c>
      <c r="BH533" s="5">
        <f>IFERROR(IF(BG533=$B533,0,IF($B533=0,ROUND((ABS(BG533-'Calculs T1a'!$S$7)/'Calculs T1a'!$S$7)*100,0),ROUND((ABS(BG533-$B533)/$B533)*100,0))), "No Prediction")</f>
        <v>0</v>
      </c>
      <c r="BJ533" s="5">
        <f>IFERROR(IF(BI533=$B533,0,IF($B533=0,ROUND((ABS(BI533-'Calculs T1a'!$S$7)/'Calculs T1a'!$S$7)*100,0),ROUND((ABS(BI533-$B533)/$B533)*100,0))), "No Prediction")</f>
        <v>0</v>
      </c>
      <c r="BL533" s="5">
        <f>IFERROR(IF(BK533=$B533,0,IF($B533=0,ROUND((ABS(BK533-'Calculs T1a'!$S$7)/'Calculs T1a'!$S$7)*100,0),ROUND((ABS(BK533-$B533)/$B533)*100,0))), "No Prediction")</f>
        <v>0</v>
      </c>
      <c r="BN533" s="5">
        <f>IFERROR(IF(BM533=$B533,0,IF($B533=0,ROUND((ABS(BM533-'Calculs T1a'!$S$7)/'Calculs T1a'!$S$7)*100,0),ROUND((ABS(BM533-$B533)/$B533)*100,0))), "No Prediction")</f>
        <v>0</v>
      </c>
      <c r="BP533" s="5">
        <f>IFERROR(IF(BO533=$B533,0,IF($B533=0,ROUND((ABS(BO533-'Calculs T1a'!$S$7)/'Calculs T1a'!$S$7)*100,0),ROUND((ABS(BO533-$B533)/$B533)*100,0))), "No Prediction")</f>
        <v>0</v>
      </c>
      <c r="BR533" s="5">
        <f>IFERROR(IF(BQ533=$B533,0,IF($B533=0,ROUND((ABS(BQ533-'Calculs T1a'!$S$7)/'Calculs T1a'!$S$7)*100,0),ROUND((ABS(BQ533-$B533)/$B533)*100,0))), "No Prediction")</f>
        <v>0</v>
      </c>
      <c r="BT533" s="5">
        <f>IFERROR(IF(BS533=$B533,0,IF($B533=0,ROUND((ABS(BS533-'Calculs T1a'!$S$7)/'Calculs T1a'!$S$7)*100,0),ROUND((ABS(BS533-$B533)/$B533)*100,0))), "No Prediction")</f>
        <v>0</v>
      </c>
      <c r="BV533" s="5">
        <f>IFERROR(IF(BU533=$B533,0,IF($B533=0,ROUND((ABS(BU533-'Calculs T1a'!$S$7)/'Calculs T1a'!$S$7)*100,0),ROUND((ABS(BU533-$B533)/$B533)*100,0))), "No Prediction")</f>
        <v>0</v>
      </c>
    </row>
    <row r="534" spans="4:74" x14ac:dyDescent="0.3">
      <c r="D534" s="5">
        <f>IFERROR(IF(C534=$B534,0,IF($B534=0,ROUND((ABS(C534-'Calculs T1a'!$S$7)/'Calculs T1a'!$S$7)*100,0),ROUND((ABS(C534-$B534)/$B534)*100,0))), "No Prediction")</f>
        <v>0</v>
      </c>
      <c r="F534" s="5">
        <f>IFERROR(IF(E534=$B534,0,IF($B534=0,ROUND((ABS(E534-'Calculs T1a'!$S$7)/'Calculs T1a'!$S$7)*100,0),ROUND((ABS(E534-$B534)/$B534)*100,0))), "No Prediction")</f>
        <v>0</v>
      </c>
      <c r="H534" s="5">
        <f>IFERROR(IF(G534=$B534,0,IF($B534=0,ROUND((ABS(G534-'Calculs T1a'!$S$7)/'Calculs T1a'!$S$7)*100,0),ROUND((ABS(G534-$B534)/$B534)*100,0))), "No Prediction")</f>
        <v>0</v>
      </c>
      <c r="J534" s="5">
        <f>IFERROR(IF(I534=$B534,0,IF($B534=0,ROUND((ABS(I534-'Calculs T1a'!$S$7)/'Calculs T1a'!$S$7)*100,0),ROUND((ABS(I534-$B534)/$B534)*100,0))), "No Prediction")</f>
        <v>0</v>
      </c>
      <c r="L534" s="5">
        <f>IFERROR(IF(K534=$B534,0,IF($B534=0,ROUND((ABS(K534-'Calculs T1a'!$S$7)/'Calculs T1a'!$S$7)*100,0),ROUND((ABS(K534-$B534)/$B534)*100,0))), "No Prediction")</f>
        <v>0</v>
      </c>
      <c r="N534" s="5">
        <f>IFERROR(IF(M534=$B534,0,IF($B534=0,ROUND((ABS(M534-'Calculs T1a'!$S$7)/'Calculs T1a'!$S$7)*100,0),ROUND((ABS(M534-$B534)/$B534)*100,0))), "No Prediction")</f>
        <v>0</v>
      </c>
      <c r="P534" s="5">
        <f>IFERROR(IF(O534=$B534,0,IF($B534=0,ROUND((ABS(O534-'Calculs T1a'!$S$7)/'Calculs T1a'!$S$7)*100,0),ROUND((ABS(O534-$B534)/$B534)*100,0))), "No Prediction")</f>
        <v>0</v>
      </c>
      <c r="R534" s="5">
        <f>IFERROR(IF(Q534=$B534,0,IF($B534=0,ROUND((ABS(Q534-'Calculs T1a'!$S$7)/'Calculs T1a'!$S$7)*100,0),ROUND((ABS(Q534-$B534)/$B534)*100,0))), "No Prediction")</f>
        <v>0</v>
      </c>
      <c r="T534" s="5">
        <f>IFERROR(IF(S534=$B534,0,IF($B534=0,ROUND((ABS(S534-'Calculs T1a'!$S$7)/'Calculs T1a'!$S$7)*100,0),ROUND((ABS(S534-$B534)/$B534)*100,0))), "No Prediction")</f>
        <v>0</v>
      </c>
      <c r="V534" s="5">
        <f>IFERROR(IF(U534=$B534,0,IF($B534=0,ROUND((ABS(U534-'Calculs T1a'!$S$7)/'Calculs T1a'!$S$7)*100,0),ROUND((ABS(U534-$B534)/$B534)*100,0))), "No Prediction")</f>
        <v>0</v>
      </c>
      <c r="X534" s="5">
        <f>IFERROR(IF(W534=$B534,0,IF($B534=0,ROUND((ABS(W534-'Calculs T1a'!$S$7)/'Calculs T1a'!$S$7)*100,0),ROUND((ABS(W534-$B534)/$B534)*100,0))), "No Prediction")</f>
        <v>0</v>
      </c>
      <c r="AC534" s="5">
        <f>IFERROR(IF(AB534=$B534,0,IF($B534=0,ROUND((ABS(AB534-'Calculs T1a'!$S$7)/'Calculs T1a'!$S$7)*100,0),ROUND((ABS(AB534-$B534)/$B534)*100,0))), "No Prediction")</f>
        <v>0</v>
      </c>
      <c r="AE534" s="5">
        <f>IFERROR(IF(AD534=$B534,0,IF($B534=0,ROUND((ABS(AD534-'Calculs T1a'!$S$7)/'Calculs T1a'!$S$7)*100,0),ROUND((ABS(AD534-$B534)/$B534)*100,0))), "No Prediction")</f>
        <v>0</v>
      </c>
      <c r="AG534" s="5">
        <f>IFERROR(IF(AF534=$B534,0,IF($B534=0,ROUND((ABS(AF534-'Calculs T1a'!$S$7)/'Calculs T1a'!$S$7)*100,0),ROUND((ABS(AF534-$B534)/$B534)*100,0))), "No Prediction")</f>
        <v>0</v>
      </c>
      <c r="AI534" s="5">
        <f>IFERROR(IF(AH534=$B534,0,IF($B534=0,ROUND((ABS(AH534-'Calculs T1a'!$S$7)/'Calculs T1a'!$S$7)*100,0),ROUND((ABS(AH534-$B534)/$B534)*100,0))), "No Prediction")</f>
        <v>0</v>
      </c>
      <c r="AK534" s="5">
        <f>IFERROR(IF(AJ534=$B534,0,IF($B534=0,ROUND((ABS(AJ534-'Calculs T1a'!$S$7)/'Calculs T1a'!$S$7)*100,0),ROUND((ABS(AJ534-$B534)/$B534)*100,0))), "No Prediction")</f>
        <v>0</v>
      </c>
      <c r="AM534" s="5">
        <f>IFERROR(IF(AL534=$B534,0,IF($B534=0,ROUND((ABS(AL534-'Calculs T1a'!$S$7)/'Calculs T1a'!$S$7)*100,0),ROUND((ABS(AL534-$B534)/$B534)*100,0))), "No Prediction")</f>
        <v>0</v>
      </c>
      <c r="AO534" s="5">
        <f>IFERROR(IF(AN534=$B534,0,IF($B534=0,ROUND((ABS(AN534-'Calculs T1a'!$S$7)/'Calculs T1a'!$S$7)*100,0),ROUND((ABS(AN534-$B534)/$B534)*100,0))), "No Prediction")</f>
        <v>0</v>
      </c>
      <c r="AQ534" s="5">
        <f>IFERROR(IF(AP534=$B534,0,IF($B534=0,ROUND((ABS(AP534-'Calculs T1a'!$S$7)/'Calculs T1a'!$S$7)*100,0),ROUND((ABS(AP534-$B534)/$B534)*100,0))), "No Prediction")</f>
        <v>0</v>
      </c>
      <c r="AS534" s="5">
        <f>IFERROR(IF(AR534=$B534,0,IF($B534=0,ROUND((ABS(AR534-'Calculs T1a'!$S$7)/'Calculs T1a'!$S$7)*100,0),ROUND((ABS(AR534-$B534)/$B534)*100,0))), "No Prediction")</f>
        <v>0</v>
      </c>
      <c r="AU534" s="5">
        <f>IFERROR(IF(AT534=$B534,0,IF($B534=0,ROUND((ABS(AT534-'Calculs T1a'!$S$7)/'Calculs T1a'!$S$7)*100,0),ROUND((ABS(AT534-$B534)/$B534)*100,0))), "No Prediction")</f>
        <v>0</v>
      </c>
      <c r="AW534" s="5">
        <f>IFERROR(IF(AV534=$B534,0,IF($B534=0,ROUND((ABS(AV534-'Calculs T1a'!$S$7)/'Calculs T1a'!$S$7)*100,0),ROUND((ABS(AV534-$B534)/$B534)*100,0))), "No Prediction")</f>
        <v>0</v>
      </c>
      <c r="BB534" s="5">
        <f>IFERROR(IF(BA534=$B534,0,IF($B534=0,ROUND((ABS(BA534-'Calculs T1a'!$S$7)/'Calculs T1a'!$S$7)*100,0),ROUND((ABS(BA534-$B534)/$B534)*100,0))), "No Prediction")</f>
        <v>0</v>
      </c>
      <c r="BD534" s="5">
        <f>IFERROR(IF(BC534=$B534,0,IF($B534=0,ROUND((ABS(BC534-'Calculs T1a'!$S$7)/'Calculs T1a'!$S$7)*100,0),ROUND((ABS(BC534-$B534)/$B534)*100,0))), "No Prediction")</f>
        <v>0</v>
      </c>
      <c r="BF534" s="5">
        <f>IFERROR(IF(BE534=$B534,0,IF($B534=0,ROUND((ABS(BE534-'Calculs T1a'!$S$7)/'Calculs T1a'!$S$7)*100,0),ROUND((ABS(BE534-$B534)/$B534)*100,0))), "No Prediction")</f>
        <v>0</v>
      </c>
      <c r="BH534" s="5">
        <f>IFERROR(IF(BG534=$B534,0,IF($B534=0,ROUND((ABS(BG534-'Calculs T1a'!$S$7)/'Calculs T1a'!$S$7)*100,0),ROUND((ABS(BG534-$B534)/$B534)*100,0))), "No Prediction")</f>
        <v>0</v>
      </c>
      <c r="BJ534" s="5">
        <f>IFERROR(IF(BI534=$B534,0,IF($B534=0,ROUND((ABS(BI534-'Calculs T1a'!$S$7)/'Calculs T1a'!$S$7)*100,0),ROUND((ABS(BI534-$B534)/$B534)*100,0))), "No Prediction")</f>
        <v>0</v>
      </c>
      <c r="BL534" s="5">
        <f>IFERROR(IF(BK534=$B534,0,IF($B534=0,ROUND((ABS(BK534-'Calculs T1a'!$S$7)/'Calculs T1a'!$S$7)*100,0),ROUND((ABS(BK534-$B534)/$B534)*100,0))), "No Prediction")</f>
        <v>0</v>
      </c>
      <c r="BN534" s="5">
        <f>IFERROR(IF(BM534=$B534,0,IF($B534=0,ROUND((ABS(BM534-'Calculs T1a'!$S$7)/'Calculs T1a'!$S$7)*100,0),ROUND((ABS(BM534-$B534)/$B534)*100,0))), "No Prediction")</f>
        <v>0</v>
      </c>
      <c r="BP534" s="5">
        <f>IFERROR(IF(BO534=$B534,0,IF($B534=0,ROUND((ABS(BO534-'Calculs T1a'!$S$7)/'Calculs T1a'!$S$7)*100,0),ROUND((ABS(BO534-$B534)/$B534)*100,0))), "No Prediction")</f>
        <v>0</v>
      </c>
      <c r="BR534" s="5">
        <f>IFERROR(IF(BQ534=$B534,0,IF($B534=0,ROUND((ABS(BQ534-'Calculs T1a'!$S$7)/'Calculs T1a'!$S$7)*100,0),ROUND((ABS(BQ534-$B534)/$B534)*100,0))), "No Prediction")</f>
        <v>0</v>
      </c>
      <c r="BT534" s="5">
        <f>IFERROR(IF(BS534=$B534,0,IF($B534=0,ROUND((ABS(BS534-'Calculs T1a'!$S$7)/'Calculs T1a'!$S$7)*100,0),ROUND((ABS(BS534-$B534)/$B534)*100,0))), "No Prediction")</f>
        <v>0</v>
      </c>
      <c r="BV534" s="5">
        <f>IFERROR(IF(BU534=$B534,0,IF($B534=0,ROUND((ABS(BU534-'Calculs T1a'!$S$7)/'Calculs T1a'!$S$7)*100,0),ROUND((ABS(BU534-$B534)/$B534)*100,0))), "No Prediction")</f>
        <v>0</v>
      </c>
    </row>
    <row r="535" spans="4:74" x14ac:dyDescent="0.3">
      <c r="D535" s="5">
        <f>IFERROR(IF(C535=$B535,0,IF($B535=0,ROUND((ABS(C535-'Calculs T1a'!$S$7)/'Calculs T1a'!$S$7)*100,0),ROUND((ABS(C535-$B535)/$B535)*100,0))), "No Prediction")</f>
        <v>0</v>
      </c>
      <c r="F535" s="5">
        <f>IFERROR(IF(E535=$B535,0,IF($B535=0,ROUND((ABS(E535-'Calculs T1a'!$S$7)/'Calculs T1a'!$S$7)*100,0),ROUND((ABS(E535-$B535)/$B535)*100,0))), "No Prediction")</f>
        <v>0</v>
      </c>
      <c r="H535" s="5">
        <f>IFERROR(IF(G535=$B535,0,IF($B535=0,ROUND((ABS(G535-'Calculs T1a'!$S$7)/'Calculs T1a'!$S$7)*100,0),ROUND((ABS(G535-$B535)/$B535)*100,0))), "No Prediction")</f>
        <v>0</v>
      </c>
      <c r="J535" s="5">
        <f>IFERROR(IF(I535=$B535,0,IF($B535=0,ROUND((ABS(I535-'Calculs T1a'!$S$7)/'Calculs T1a'!$S$7)*100,0),ROUND((ABS(I535-$B535)/$B535)*100,0))), "No Prediction")</f>
        <v>0</v>
      </c>
      <c r="L535" s="5">
        <f>IFERROR(IF(K535=$B535,0,IF($B535=0,ROUND((ABS(K535-'Calculs T1a'!$S$7)/'Calculs T1a'!$S$7)*100,0),ROUND((ABS(K535-$B535)/$B535)*100,0))), "No Prediction")</f>
        <v>0</v>
      </c>
      <c r="N535" s="5">
        <f>IFERROR(IF(M535=$B535,0,IF($B535=0,ROUND((ABS(M535-'Calculs T1a'!$S$7)/'Calculs T1a'!$S$7)*100,0),ROUND((ABS(M535-$B535)/$B535)*100,0))), "No Prediction")</f>
        <v>0</v>
      </c>
      <c r="P535" s="5">
        <f>IFERROR(IF(O535=$B535,0,IF($B535=0,ROUND((ABS(O535-'Calculs T1a'!$S$7)/'Calculs T1a'!$S$7)*100,0),ROUND((ABS(O535-$B535)/$B535)*100,0))), "No Prediction")</f>
        <v>0</v>
      </c>
      <c r="R535" s="5">
        <f>IFERROR(IF(Q535=$B535,0,IF($B535=0,ROUND((ABS(Q535-'Calculs T1a'!$S$7)/'Calculs T1a'!$S$7)*100,0),ROUND((ABS(Q535-$B535)/$B535)*100,0))), "No Prediction")</f>
        <v>0</v>
      </c>
      <c r="T535" s="5">
        <f>IFERROR(IF(S535=$B535,0,IF($B535=0,ROUND((ABS(S535-'Calculs T1a'!$S$7)/'Calculs T1a'!$S$7)*100,0),ROUND((ABS(S535-$B535)/$B535)*100,0))), "No Prediction")</f>
        <v>0</v>
      </c>
      <c r="V535" s="5">
        <f>IFERROR(IF(U535=$B535,0,IF($B535=0,ROUND((ABS(U535-'Calculs T1a'!$S$7)/'Calculs T1a'!$S$7)*100,0),ROUND((ABS(U535-$B535)/$B535)*100,0))), "No Prediction")</f>
        <v>0</v>
      </c>
      <c r="X535" s="5">
        <f>IFERROR(IF(W535=$B535,0,IF($B535=0,ROUND((ABS(W535-'Calculs T1a'!$S$7)/'Calculs T1a'!$S$7)*100,0),ROUND((ABS(W535-$B535)/$B535)*100,0))), "No Prediction")</f>
        <v>0</v>
      </c>
      <c r="AC535" s="5">
        <f>IFERROR(IF(AB535=$B535,0,IF($B535=0,ROUND((ABS(AB535-'Calculs T1a'!$S$7)/'Calculs T1a'!$S$7)*100,0),ROUND((ABS(AB535-$B535)/$B535)*100,0))), "No Prediction")</f>
        <v>0</v>
      </c>
      <c r="AE535" s="5">
        <f>IFERROR(IF(AD535=$B535,0,IF($B535=0,ROUND((ABS(AD535-'Calculs T1a'!$S$7)/'Calculs T1a'!$S$7)*100,0),ROUND((ABS(AD535-$B535)/$B535)*100,0))), "No Prediction")</f>
        <v>0</v>
      </c>
      <c r="AG535" s="5">
        <f>IFERROR(IF(AF535=$B535,0,IF($B535=0,ROUND((ABS(AF535-'Calculs T1a'!$S$7)/'Calculs T1a'!$S$7)*100,0),ROUND((ABS(AF535-$B535)/$B535)*100,0))), "No Prediction")</f>
        <v>0</v>
      </c>
      <c r="AI535" s="5">
        <f>IFERROR(IF(AH535=$B535,0,IF($B535=0,ROUND((ABS(AH535-'Calculs T1a'!$S$7)/'Calculs T1a'!$S$7)*100,0),ROUND((ABS(AH535-$B535)/$B535)*100,0))), "No Prediction")</f>
        <v>0</v>
      </c>
      <c r="AK535" s="5">
        <f>IFERROR(IF(AJ535=$B535,0,IF($B535=0,ROUND((ABS(AJ535-'Calculs T1a'!$S$7)/'Calculs T1a'!$S$7)*100,0),ROUND((ABS(AJ535-$B535)/$B535)*100,0))), "No Prediction")</f>
        <v>0</v>
      </c>
      <c r="AM535" s="5">
        <f>IFERROR(IF(AL535=$B535,0,IF($B535=0,ROUND((ABS(AL535-'Calculs T1a'!$S$7)/'Calculs T1a'!$S$7)*100,0),ROUND((ABS(AL535-$B535)/$B535)*100,0))), "No Prediction")</f>
        <v>0</v>
      </c>
      <c r="AO535" s="5">
        <f>IFERROR(IF(AN535=$B535,0,IF($B535=0,ROUND((ABS(AN535-'Calculs T1a'!$S$7)/'Calculs T1a'!$S$7)*100,0),ROUND((ABS(AN535-$B535)/$B535)*100,0))), "No Prediction")</f>
        <v>0</v>
      </c>
      <c r="AQ535" s="5">
        <f>IFERROR(IF(AP535=$B535,0,IF($B535=0,ROUND((ABS(AP535-'Calculs T1a'!$S$7)/'Calculs T1a'!$S$7)*100,0),ROUND((ABS(AP535-$B535)/$B535)*100,0))), "No Prediction")</f>
        <v>0</v>
      </c>
      <c r="AS535" s="5">
        <f>IFERROR(IF(AR535=$B535,0,IF($B535=0,ROUND((ABS(AR535-'Calculs T1a'!$S$7)/'Calculs T1a'!$S$7)*100,0),ROUND((ABS(AR535-$B535)/$B535)*100,0))), "No Prediction")</f>
        <v>0</v>
      </c>
      <c r="AU535" s="5">
        <f>IFERROR(IF(AT535=$B535,0,IF($B535=0,ROUND((ABS(AT535-'Calculs T1a'!$S$7)/'Calculs T1a'!$S$7)*100,0),ROUND((ABS(AT535-$B535)/$B535)*100,0))), "No Prediction")</f>
        <v>0</v>
      </c>
      <c r="AW535" s="5">
        <f>IFERROR(IF(AV535=$B535,0,IF($B535=0,ROUND((ABS(AV535-'Calculs T1a'!$S$7)/'Calculs T1a'!$S$7)*100,0),ROUND((ABS(AV535-$B535)/$B535)*100,0))), "No Prediction")</f>
        <v>0</v>
      </c>
      <c r="BB535" s="5">
        <f>IFERROR(IF(BA535=$B535,0,IF($B535=0,ROUND((ABS(BA535-'Calculs T1a'!$S$7)/'Calculs T1a'!$S$7)*100,0),ROUND((ABS(BA535-$B535)/$B535)*100,0))), "No Prediction")</f>
        <v>0</v>
      </c>
      <c r="BD535" s="5">
        <f>IFERROR(IF(BC535=$B535,0,IF($B535=0,ROUND((ABS(BC535-'Calculs T1a'!$S$7)/'Calculs T1a'!$S$7)*100,0),ROUND((ABS(BC535-$B535)/$B535)*100,0))), "No Prediction")</f>
        <v>0</v>
      </c>
      <c r="BF535" s="5">
        <f>IFERROR(IF(BE535=$B535,0,IF($B535=0,ROUND((ABS(BE535-'Calculs T1a'!$S$7)/'Calculs T1a'!$S$7)*100,0),ROUND((ABS(BE535-$B535)/$B535)*100,0))), "No Prediction")</f>
        <v>0</v>
      </c>
      <c r="BH535" s="5">
        <f>IFERROR(IF(BG535=$B535,0,IF($B535=0,ROUND((ABS(BG535-'Calculs T1a'!$S$7)/'Calculs T1a'!$S$7)*100,0),ROUND((ABS(BG535-$B535)/$B535)*100,0))), "No Prediction")</f>
        <v>0</v>
      </c>
      <c r="BJ535" s="5">
        <f>IFERROR(IF(BI535=$B535,0,IF($B535=0,ROUND((ABS(BI535-'Calculs T1a'!$S$7)/'Calculs T1a'!$S$7)*100,0),ROUND((ABS(BI535-$B535)/$B535)*100,0))), "No Prediction")</f>
        <v>0</v>
      </c>
      <c r="BL535" s="5">
        <f>IFERROR(IF(BK535=$B535,0,IF($B535=0,ROUND((ABS(BK535-'Calculs T1a'!$S$7)/'Calculs T1a'!$S$7)*100,0),ROUND((ABS(BK535-$B535)/$B535)*100,0))), "No Prediction")</f>
        <v>0</v>
      </c>
      <c r="BN535" s="5">
        <f>IFERROR(IF(BM535=$B535,0,IF($B535=0,ROUND((ABS(BM535-'Calculs T1a'!$S$7)/'Calculs T1a'!$S$7)*100,0),ROUND((ABS(BM535-$B535)/$B535)*100,0))), "No Prediction")</f>
        <v>0</v>
      </c>
      <c r="BP535" s="5">
        <f>IFERROR(IF(BO535=$B535,0,IF($B535=0,ROUND((ABS(BO535-'Calculs T1a'!$S$7)/'Calculs T1a'!$S$7)*100,0),ROUND((ABS(BO535-$B535)/$B535)*100,0))), "No Prediction")</f>
        <v>0</v>
      </c>
      <c r="BR535" s="5">
        <f>IFERROR(IF(BQ535=$B535,0,IF($B535=0,ROUND((ABS(BQ535-'Calculs T1a'!$S$7)/'Calculs T1a'!$S$7)*100,0),ROUND((ABS(BQ535-$B535)/$B535)*100,0))), "No Prediction")</f>
        <v>0</v>
      </c>
      <c r="BT535" s="5">
        <f>IFERROR(IF(BS535=$B535,0,IF($B535=0,ROUND((ABS(BS535-'Calculs T1a'!$S$7)/'Calculs T1a'!$S$7)*100,0),ROUND((ABS(BS535-$B535)/$B535)*100,0))), "No Prediction")</f>
        <v>0</v>
      </c>
      <c r="BV535" s="5">
        <f>IFERROR(IF(BU535=$B535,0,IF($B535=0,ROUND((ABS(BU535-'Calculs T1a'!$S$7)/'Calculs T1a'!$S$7)*100,0),ROUND((ABS(BU535-$B535)/$B535)*100,0))), "No Prediction")</f>
        <v>0</v>
      </c>
    </row>
    <row r="536" spans="4:74" x14ac:dyDescent="0.3">
      <c r="D536" s="5">
        <f>IFERROR(IF(C536=$B536,0,IF($B536=0,ROUND((ABS(C536-'Calculs T1a'!$S$7)/'Calculs T1a'!$S$7)*100,0),ROUND((ABS(C536-$B536)/$B536)*100,0))), "No Prediction")</f>
        <v>0</v>
      </c>
      <c r="F536" s="5">
        <f>IFERROR(IF(E536=$B536,0,IF($B536=0,ROUND((ABS(E536-'Calculs T1a'!$S$7)/'Calculs T1a'!$S$7)*100,0),ROUND((ABS(E536-$B536)/$B536)*100,0))), "No Prediction")</f>
        <v>0</v>
      </c>
      <c r="H536" s="5">
        <f>IFERROR(IF(G536=$B536,0,IF($B536=0,ROUND((ABS(G536-'Calculs T1a'!$S$7)/'Calculs T1a'!$S$7)*100,0),ROUND((ABS(G536-$B536)/$B536)*100,0))), "No Prediction")</f>
        <v>0</v>
      </c>
      <c r="J536" s="5">
        <f>IFERROR(IF(I536=$B536,0,IF($B536=0,ROUND((ABS(I536-'Calculs T1a'!$S$7)/'Calculs T1a'!$S$7)*100,0),ROUND((ABS(I536-$B536)/$B536)*100,0))), "No Prediction")</f>
        <v>0</v>
      </c>
      <c r="L536" s="5">
        <f>IFERROR(IF(K536=$B536,0,IF($B536=0,ROUND((ABS(K536-'Calculs T1a'!$S$7)/'Calculs T1a'!$S$7)*100,0),ROUND((ABS(K536-$B536)/$B536)*100,0))), "No Prediction")</f>
        <v>0</v>
      </c>
      <c r="N536" s="5">
        <f>IFERROR(IF(M536=$B536,0,IF($B536=0,ROUND((ABS(M536-'Calculs T1a'!$S$7)/'Calculs T1a'!$S$7)*100,0),ROUND((ABS(M536-$B536)/$B536)*100,0))), "No Prediction")</f>
        <v>0</v>
      </c>
      <c r="P536" s="5">
        <f>IFERROR(IF(O536=$B536,0,IF($B536=0,ROUND((ABS(O536-'Calculs T1a'!$S$7)/'Calculs T1a'!$S$7)*100,0),ROUND((ABS(O536-$B536)/$B536)*100,0))), "No Prediction")</f>
        <v>0</v>
      </c>
      <c r="R536" s="5">
        <f>IFERROR(IF(Q536=$B536,0,IF($B536=0,ROUND((ABS(Q536-'Calculs T1a'!$S$7)/'Calculs T1a'!$S$7)*100,0),ROUND((ABS(Q536-$B536)/$B536)*100,0))), "No Prediction")</f>
        <v>0</v>
      </c>
      <c r="T536" s="5">
        <f>IFERROR(IF(S536=$B536,0,IF($B536=0,ROUND((ABS(S536-'Calculs T1a'!$S$7)/'Calculs T1a'!$S$7)*100,0),ROUND((ABS(S536-$B536)/$B536)*100,0))), "No Prediction")</f>
        <v>0</v>
      </c>
      <c r="V536" s="5">
        <f>IFERROR(IF(U536=$B536,0,IF($B536=0,ROUND((ABS(U536-'Calculs T1a'!$S$7)/'Calculs T1a'!$S$7)*100,0),ROUND((ABS(U536-$B536)/$B536)*100,0))), "No Prediction")</f>
        <v>0</v>
      </c>
      <c r="X536" s="5">
        <f>IFERROR(IF(W536=$B536,0,IF($B536=0,ROUND((ABS(W536-'Calculs T1a'!$S$7)/'Calculs T1a'!$S$7)*100,0),ROUND((ABS(W536-$B536)/$B536)*100,0))), "No Prediction")</f>
        <v>0</v>
      </c>
      <c r="AC536" s="5">
        <f>IFERROR(IF(AB536=$B536,0,IF($B536=0,ROUND((ABS(AB536-'Calculs T1a'!$S$7)/'Calculs T1a'!$S$7)*100,0),ROUND((ABS(AB536-$B536)/$B536)*100,0))), "No Prediction")</f>
        <v>0</v>
      </c>
      <c r="AE536" s="5">
        <f>IFERROR(IF(AD536=$B536,0,IF($B536=0,ROUND((ABS(AD536-'Calculs T1a'!$S$7)/'Calculs T1a'!$S$7)*100,0),ROUND((ABS(AD536-$B536)/$B536)*100,0))), "No Prediction")</f>
        <v>0</v>
      </c>
      <c r="AG536" s="5">
        <f>IFERROR(IF(AF536=$B536,0,IF($B536=0,ROUND((ABS(AF536-'Calculs T1a'!$S$7)/'Calculs T1a'!$S$7)*100,0),ROUND((ABS(AF536-$B536)/$B536)*100,0))), "No Prediction")</f>
        <v>0</v>
      </c>
      <c r="AI536" s="5">
        <f>IFERROR(IF(AH536=$B536,0,IF($B536=0,ROUND((ABS(AH536-'Calculs T1a'!$S$7)/'Calculs T1a'!$S$7)*100,0),ROUND((ABS(AH536-$B536)/$B536)*100,0))), "No Prediction")</f>
        <v>0</v>
      </c>
      <c r="AK536" s="5">
        <f>IFERROR(IF(AJ536=$B536,0,IF($B536=0,ROUND((ABS(AJ536-'Calculs T1a'!$S$7)/'Calculs T1a'!$S$7)*100,0),ROUND((ABS(AJ536-$B536)/$B536)*100,0))), "No Prediction")</f>
        <v>0</v>
      </c>
      <c r="AM536" s="5">
        <f>IFERROR(IF(AL536=$B536,0,IF($B536=0,ROUND((ABS(AL536-'Calculs T1a'!$S$7)/'Calculs T1a'!$S$7)*100,0),ROUND((ABS(AL536-$B536)/$B536)*100,0))), "No Prediction")</f>
        <v>0</v>
      </c>
      <c r="AO536" s="5">
        <f>IFERROR(IF(AN536=$B536,0,IF($B536=0,ROUND((ABS(AN536-'Calculs T1a'!$S$7)/'Calculs T1a'!$S$7)*100,0),ROUND((ABS(AN536-$B536)/$B536)*100,0))), "No Prediction")</f>
        <v>0</v>
      </c>
      <c r="AQ536" s="5">
        <f>IFERROR(IF(AP536=$B536,0,IF($B536=0,ROUND((ABS(AP536-'Calculs T1a'!$S$7)/'Calculs T1a'!$S$7)*100,0),ROUND((ABS(AP536-$B536)/$B536)*100,0))), "No Prediction")</f>
        <v>0</v>
      </c>
      <c r="AS536" s="5">
        <f>IFERROR(IF(AR536=$B536,0,IF($B536=0,ROUND((ABS(AR536-'Calculs T1a'!$S$7)/'Calculs T1a'!$S$7)*100,0),ROUND((ABS(AR536-$B536)/$B536)*100,0))), "No Prediction")</f>
        <v>0</v>
      </c>
      <c r="AU536" s="5">
        <f>IFERROR(IF(AT536=$B536,0,IF($B536=0,ROUND((ABS(AT536-'Calculs T1a'!$S$7)/'Calculs T1a'!$S$7)*100,0),ROUND((ABS(AT536-$B536)/$B536)*100,0))), "No Prediction")</f>
        <v>0</v>
      </c>
      <c r="AW536" s="5">
        <f>IFERROR(IF(AV536=$B536,0,IF($B536=0,ROUND((ABS(AV536-'Calculs T1a'!$S$7)/'Calculs T1a'!$S$7)*100,0),ROUND((ABS(AV536-$B536)/$B536)*100,0))), "No Prediction")</f>
        <v>0</v>
      </c>
      <c r="BB536" s="5">
        <f>IFERROR(IF(BA536=$B536,0,IF($B536=0,ROUND((ABS(BA536-'Calculs T1a'!$S$7)/'Calculs T1a'!$S$7)*100,0),ROUND((ABS(BA536-$B536)/$B536)*100,0))), "No Prediction")</f>
        <v>0</v>
      </c>
      <c r="BD536" s="5">
        <f>IFERROR(IF(BC536=$B536,0,IF($B536=0,ROUND((ABS(BC536-'Calculs T1a'!$S$7)/'Calculs T1a'!$S$7)*100,0),ROUND((ABS(BC536-$B536)/$B536)*100,0))), "No Prediction")</f>
        <v>0</v>
      </c>
      <c r="BF536" s="5">
        <f>IFERROR(IF(BE536=$B536,0,IF($B536=0,ROUND((ABS(BE536-'Calculs T1a'!$S$7)/'Calculs T1a'!$S$7)*100,0),ROUND((ABS(BE536-$B536)/$B536)*100,0))), "No Prediction")</f>
        <v>0</v>
      </c>
      <c r="BH536" s="5">
        <f>IFERROR(IF(BG536=$B536,0,IF($B536=0,ROUND((ABS(BG536-'Calculs T1a'!$S$7)/'Calculs T1a'!$S$7)*100,0),ROUND((ABS(BG536-$B536)/$B536)*100,0))), "No Prediction")</f>
        <v>0</v>
      </c>
      <c r="BJ536" s="5">
        <f>IFERROR(IF(BI536=$B536,0,IF($B536=0,ROUND((ABS(BI536-'Calculs T1a'!$S$7)/'Calculs T1a'!$S$7)*100,0),ROUND((ABS(BI536-$B536)/$B536)*100,0))), "No Prediction")</f>
        <v>0</v>
      </c>
      <c r="BL536" s="5">
        <f>IFERROR(IF(BK536=$B536,0,IF($B536=0,ROUND((ABS(BK536-'Calculs T1a'!$S$7)/'Calculs T1a'!$S$7)*100,0),ROUND((ABS(BK536-$B536)/$B536)*100,0))), "No Prediction")</f>
        <v>0</v>
      </c>
      <c r="BN536" s="5">
        <f>IFERROR(IF(BM536=$B536,0,IF($B536=0,ROUND((ABS(BM536-'Calculs T1a'!$S$7)/'Calculs T1a'!$S$7)*100,0),ROUND((ABS(BM536-$B536)/$B536)*100,0))), "No Prediction")</f>
        <v>0</v>
      </c>
      <c r="BP536" s="5">
        <f>IFERROR(IF(BO536=$B536,0,IF($B536=0,ROUND((ABS(BO536-'Calculs T1a'!$S$7)/'Calculs T1a'!$S$7)*100,0),ROUND((ABS(BO536-$B536)/$B536)*100,0))), "No Prediction")</f>
        <v>0</v>
      </c>
      <c r="BR536" s="5">
        <f>IFERROR(IF(BQ536=$B536,0,IF($B536=0,ROUND((ABS(BQ536-'Calculs T1a'!$S$7)/'Calculs T1a'!$S$7)*100,0),ROUND((ABS(BQ536-$B536)/$B536)*100,0))), "No Prediction")</f>
        <v>0</v>
      </c>
      <c r="BT536" s="5">
        <f>IFERROR(IF(BS536=$B536,0,IF($B536=0,ROUND((ABS(BS536-'Calculs T1a'!$S$7)/'Calculs T1a'!$S$7)*100,0),ROUND((ABS(BS536-$B536)/$B536)*100,0))), "No Prediction")</f>
        <v>0</v>
      </c>
      <c r="BV536" s="5">
        <f>IFERROR(IF(BU536=$B536,0,IF($B536=0,ROUND((ABS(BU536-'Calculs T1a'!$S$7)/'Calculs T1a'!$S$7)*100,0),ROUND((ABS(BU536-$B536)/$B536)*100,0))), "No Prediction")</f>
        <v>0</v>
      </c>
    </row>
    <row r="537" spans="4:74" x14ac:dyDescent="0.3">
      <c r="D537" s="5">
        <f>IFERROR(IF(C537=$B537,0,IF($B537=0,ROUND((ABS(C537-'Calculs T1a'!$S$7)/'Calculs T1a'!$S$7)*100,0),ROUND((ABS(C537-$B537)/$B537)*100,0))), "No Prediction")</f>
        <v>0</v>
      </c>
      <c r="F537" s="5">
        <f>IFERROR(IF(E537=$B537,0,IF($B537=0,ROUND((ABS(E537-'Calculs T1a'!$S$7)/'Calculs T1a'!$S$7)*100,0),ROUND((ABS(E537-$B537)/$B537)*100,0))), "No Prediction")</f>
        <v>0</v>
      </c>
      <c r="H537" s="5">
        <f>IFERROR(IF(G537=$B537,0,IF($B537=0,ROUND((ABS(G537-'Calculs T1a'!$S$7)/'Calculs T1a'!$S$7)*100,0),ROUND((ABS(G537-$B537)/$B537)*100,0))), "No Prediction")</f>
        <v>0</v>
      </c>
      <c r="J537" s="5">
        <f>IFERROR(IF(I537=$B537,0,IF($B537=0,ROUND((ABS(I537-'Calculs T1a'!$S$7)/'Calculs T1a'!$S$7)*100,0),ROUND((ABS(I537-$B537)/$B537)*100,0))), "No Prediction")</f>
        <v>0</v>
      </c>
      <c r="L537" s="5">
        <f>IFERROR(IF(K537=$B537,0,IF($B537=0,ROUND((ABS(K537-'Calculs T1a'!$S$7)/'Calculs T1a'!$S$7)*100,0),ROUND((ABS(K537-$B537)/$B537)*100,0))), "No Prediction")</f>
        <v>0</v>
      </c>
      <c r="N537" s="5">
        <f>IFERROR(IF(M537=$B537,0,IF($B537=0,ROUND((ABS(M537-'Calculs T1a'!$S$7)/'Calculs T1a'!$S$7)*100,0),ROUND((ABS(M537-$B537)/$B537)*100,0))), "No Prediction")</f>
        <v>0</v>
      </c>
      <c r="P537" s="5">
        <f>IFERROR(IF(O537=$B537,0,IF($B537=0,ROUND((ABS(O537-'Calculs T1a'!$S$7)/'Calculs T1a'!$S$7)*100,0),ROUND((ABS(O537-$B537)/$B537)*100,0))), "No Prediction")</f>
        <v>0</v>
      </c>
      <c r="R537" s="5">
        <f>IFERROR(IF(Q537=$B537,0,IF($B537=0,ROUND((ABS(Q537-'Calculs T1a'!$S$7)/'Calculs T1a'!$S$7)*100,0),ROUND((ABS(Q537-$B537)/$B537)*100,0))), "No Prediction")</f>
        <v>0</v>
      </c>
      <c r="T537" s="5">
        <f>IFERROR(IF(S537=$B537,0,IF($B537=0,ROUND((ABS(S537-'Calculs T1a'!$S$7)/'Calculs T1a'!$S$7)*100,0),ROUND((ABS(S537-$B537)/$B537)*100,0))), "No Prediction")</f>
        <v>0</v>
      </c>
      <c r="V537" s="5">
        <f>IFERROR(IF(U537=$B537,0,IF($B537=0,ROUND((ABS(U537-'Calculs T1a'!$S$7)/'Calculs T1a'!$S$7)*100,0),ROUND((ABS(U537-$B537)/$B537)*100,0))), "No Prediction")</f>
        <v>0</v>
      </c>
      <c r="X537" s="5">
        <f>IFERROR(IF(W537=$B537,0,IF($B537=0,ROUND((ABS(W537-'Calculs T1a'!$S$7)/'Calculs T1a'!$S$7)*100,0),ROUND((ABS(W537-$B537)/$B537)*100,0))), "No Prediction")</f>
        <v>0</v>
      </c>
      <c r="AC537" s="5">
        <f>IFERROR(IF(AB537=$B537,0,IF($B537=0,ROUND((ABS(AB537-'Calculs T1a'!$S$7)/'Calculs T1a'!$S$7)*100,0),ROUND((ABS(AB537-$B537)/$B537)*100,0))), "No Prediction")</f>
        <v>0</v>
      </c>
      <c r="AE537" s="5">
        <f>IFERROR(IF(AD537=$B537,0,IF($B537=0,ROUND((ABS(AD537-'Calculs T1a'!$S$7)/'Calculs T1a'!$S$7)*100,0),ROUND((ABS(AD537-$B537)/$B537)*100,0))), "No Prediction")</f>
        <v>0</v>
      </c>
      <c r="AG537" s="5">
        <f>IFERROR(IF(AF537=$B537,0,IF($B537=0,ROUND((ABS(AF537-'Calculs T1a'!$S$7)/'Calculs T1a'!$S$7)*100,0),ROUND((ABS(AF537-$B537)/$B537)*100,0))), "No Prediction")</f>
        <v>0</v>
      </c>
      <c r="AI537" s="5">
        <f>IFERROR(IF(AH537=$B537,0,IF($B537=0,ROUND((ABS(AH537-'Calculs T1a'!$S$7)/'Calculs T1a'!$S$7)*100,0),ROUND((ABS(AH537-$B537)/$B537)*100,0))), "No Prediction")</f>
        <v>0</v>
      </c>
      <c r="AK537" s="5">
        <f>IFERROR(IF(AJ537=$B537,0,IF($B537=0,ROUND((ABS(AJ537-'Calculs T1a'!$S$7)/'Calculs T1a'!$S$7)*100,0),ROUND((ABS(AJ537-$B537)/$B537)*100,0))), "No Prediction")</f>
        <v>0</v>
      </c>
      <c r="AM537" s="5">
        <f>IFERROR(IF(AL537=$B537,0,IF($B537=0,ROUND((ABS(AL537-'Calculs T1a'!$S$7)/'Calculs T1a'!$S$7)*100,0),ROUND((ABS(AL537-$B537)/$B537)*100,0))), "No Prediction")</f>
        <v>0</v>
      </c>
      <c r="AO537" s="5">
        <f>IFERROR(IF(AN537=$B537,0,IF($B537=0,ROUND((ABS(AN537-'Calculs T1a'!$S$7)/'Calculs T1a'!$S$7)*100,0),ROUND((ABS(AN537-$B537)/$B537)*100,0))), "No Prediction")</f>
        <v>0</v>
      </c>
      <c r="AQ537" s="5">
        <f>IFERROR(IF(AP537=$B537,0,IF($B537=0,ROUND((ABS(AP537-'Calculs T1a'!$S$7)/'Calculs T1a'!$S$7)*100,0),ROUND((ABS(AP537-$B537)/$B537)*100,0))), "No Prediction")</f>
        <v>0</v>
      </c>
      <c r="AS537" s="5">
        <f>IFERROR(IF(AR537=$B537,0,IF($B537=0,ROUND((ABS(AR537-'Calculs T1a'!$S$7)/'Calculs T1a'!$S$7)*100,0),ROUND((ABS(AR537-$B537)/$B537)*100,0))), "No Prediction")</f>
        <v>0</v>
      </c>
      <c r="AU537" s="5">
        <f>IFERROR(IF(AT537=$B537,0,IF($B537=0,ROUND((ABS(AT537-'Calculs T1a'!$S$7)/'Calculs T1a'!$S$7)*100,0),ROUND((ABS(AT537-$B537)/$B537)*100,0))), "No Prediction")</f>
        <v>0</v>
      </c>
      <c r="AW537" s="5">
        <f>IFERROR(IF(AV537=$B537,0,IF($B537=0,ROUND((ABS(AV537-'Calculs T1a'!$S$7)/'Calculs T1a'!$S$7)*100,0),ROUND((ABS(AV537-$B537)/$B537)*100,0))), "No Prediction")</f>
        <v>0</v>
      </c>
      <c r="BB537" s="5">
        <f>IFERROR(IF(BA537=$B537,0,IF($B537=0,ROUND((ABS(BA537-'Calculs T1a'!$S$7)/'Calculs T1a'!$S$7)*100,0),ROUND((ABS(BA537-$B537)/$B537)*100,0))), "No Prediction")</f>
        <v>0</v>
      </c>
      <c r="BD537" s="5">
        <f>IFERROR(IF(BC537=$B537,0,IF($B537=0,ROUND((ABS(BC537-'Calculs T1a'!$S$7)/'Calculs T1a'!$S$7)*100,0),ROUND((ABS(BC537-$B537)/$B537)*100,0))), "No Prediction")</f>
        <v>0</v>
      </c>
      <c r="BF537" s="5">
        <f>IFERROR(IF(BE537=$B537,0,IF($B537=0,ROUND((ABS(BE537-'Calculs T1a'!$S$7)/'Calculs T1a'!$S$7)*100,0),ROUND((ABS(BE537-$B537)/$B537)*100,0))), "No Prediction")</f>
        <v>0</v>
      </c>
      <c r="BH537" s="5">
        <f>IFERROR(IF(BG537=$B537,0,IF($B537=0,ROUND((ABS(BG537-'Calculs T1a'!$S$7)/'Calculs T1a'!$S$7)*100,0),ROUND((ABS(BG537-$B537)/$B537)*100,0))), "No Prediction")</f>
        <v>0</v>
      </c>
      <c r="BJ537" s="5">
        <f>IFERROR(IF(BI537=$B537,0,IF($B537=0,ROUND((ABS(BI537-'Calculs T1a'!$S$7)/'Calculs T1a'!$S$7)*100,0),ROUND((ABS(BI537-$B537)/$B537)*100,0))), "No Prediction")</f>
        <v>0</v>
      </c>
      <c r="BL537" s="5">
        <f>IFERROR(IF(BK537=$B537,0,IF($B537=0,ROUND((ABS(BK537-'Calculs T1a'!$S$7)/'Calculs T1a'!$S$7)*100,0),ROUND((ABS(BK537-$B537)/$B537)*100,0))), "No Prediction")</f>
        <v>0</v>
      </c>
      <c r="BN537" s="5">
        <f>IFERROR(IF(BM537=$B537,0,IF($B537=0,ROUND((ABS(BM537-'Calculs T1a'!$S$7)/'Calculs T1a'!$S$7)*100,0),ROUND((ABS(BM537-$B537)/$B537)*100,0))), "No Prediction")</f>
        <v>0</v>
      </c>
      <c r="BP537" s="5">
        <f>IFERROR(IF(BO537=$B537,0,IF($B537=0,ROUND((ABS(BO537-'Calculs T1a'!$S$7)/'Calculs T1a'!$S$7)*100,0),ROUND((ABS(BO537-$B537)/$B537)*100,0))), "No Prediction")</f>
        <v>0</v>
      </c>
      <c r="BR537" s="5">
        <f>IFERROR(IF(BQ537=$B537,0,IF($B537=0,ROUND((ABS(BQ537-'Calculs T1a'!$S$7)/'Calculs T1a'!$S$7)*100,0),ROUND((ABS(BQ537-$B537)/$B537)*100,0))), "No Prediction")</f>
        <v>0</v>
      </c>
      <c r="BT537" s="5">
        <f>IFERROR(IF(BS537=$B537,0,IF($B537=0,ROUND((ABS(BS537-'Calculs T1a'!$S$7)/'Calculs T1a'!$S$7)*100,0),ROUND((ABS(BS537-$B537)/$B537)*100,0))), "No Prediction")</f>
        <v>0</v>
      </c>
      <c r="BV537" s="5">
        <f>IFERROR(IF(BU537=$B537,0,IF($B537=0,ROUND((ABS(BU537-'Calculs T1a'!$S$7)/'Calculs T1a'!$S$7)*100,0),ROUND((ABS(BU537-$B537)/$B537)*100,0))), "No Prediction")</f>
        <v>0</v>
      </c>
    </row>
    <row r="538" spans="4:74" x14ac:dyDescent="0.3">
      <c r="D538" s="5">
        <f>IFERROR(IF(C538=$B538,0,IF($B538=0,ROUND((ABS(C538-'Calculs T1a'!$S$7)/'Calculs T1a'!$S$7)*100,0),ROUND((ABS(C538-$B538)/$B538)*100,0))), "No Prediction")</f>
        <v>0</v>
      </c>
      <c r="F538" s="5">
        <f>IFERROR(IF(E538=$B538,0,IF($B538=0,ROUND((ABS(E538-'Calculs T1a'!$S$7)/'Calculs T1a'!$S$7)*100,0),ROUND((ABS(E538-$B538)/$B538)*100,0))), "No Prediction")</f>
        <v>0</v>
      </c>
      <c r="H538" s="5">
        <f>IFERROR(IF(G538=$B538,0,IF($B538=0,ROUND((ABS(G538-'Calculs T1a'!$S$7)/'Calculs T1a'!$S$7)*100,0),ROUND((ABS(G538-$B538)/$B538)*100,0))), "No Prediction")</f>
        <v>0</v>
      </c>
      <c r="J538" s="5">
        <f>IFERROR(IF(I538=$B538,0,IF($B538=0,ROUND((ABS(I538-'Calculs T1a'!$S$7)/'Calculs T1a'!$S$7)*100,0),ROUND((ABS(I538-$B538)/$B538)*100,0))), "No Prediction")</f>
        <v>0</v>
      </c>
      <c r="L538" s="5">
        <f>IFERROR(IF(K538=$B538,0,IF($B538=0,ROUND((ABS(K538-'Calculs T1a'!$S$7)/'Calculs T1a'!$S$7)*100,0),ROUND((ABS(K538-$B538)/$B538)*100,0))), "No Prediction")</f>
        <v>0</v>
      </c>
      <c r="N538" s="5">
        <f>IFERROR(IF(M538=$B538,0,IF($B538=0,ROUND((ABS(M538-'Calculs T1a'!$S$7)/'Calculs T1a'!$S$7)*100,0),ROUND((ABS(M538-$B538)/$B538)*100,0))), "No Prediction")</f>
        <v>0</v>
      </c>
      <c r="P538" s="5">
        <f>IFERROR(IF(O538=$B538,0,IF($B538=0,ROUND((ABS(O538-'Calculs T1a'!$S$7)/'Calculs T1a'!$S$7)*100,0),ROUND((ABS(O538-$B538)/$B538)*100,0))), "No Prediction")</f>
        <v>0</v>
      </c>
      <c r="R538" s="5">
        <f>IFERROR(IF(Q538=$B538,0,IF($B538=0,ROUND((ABS(Q538-'Calculs T1a'!$S$7)/'Calculs T1a'!$S$7)*100,0),ROUND((ABS(Q538-$B538)/$B538)*100,0))), "No Prediction")</f>
        <v>0</v>
      </c>
      <c r="T538" s="5">
        <f>IFERROR(IF(S538=$B538,0,IF($B538=0,ROUND((ABS(S538-'Calculs T1a'!$S$7)/'Calculs T1a'!$S$7)*100,0),ROUND((ABS(S538-$B538)/$B538)*100,0))), "No Prediction")</f>
        <v>0</v>
      </c>
      <c r="V538" s="5">
        <f>IFERROR(IF(U538=$B538,0,IF($B538=0,ROUND((ABS(U538-'Calculs T1a'!$S$7)/'Calculs T1a'!$S$7)*100,0),ROUND((ABS(U538-$B538)/$B538)*100,0))), "No Prediction")</f>
        <v>0</v>
      </c>
      <c r="X538" s="5">
        <f>IFERROR(IF(W538=$B538,0,IF($B538=0,ROUND((ABS(W538-'Calculs T1a'!$S$7)/'Calculs T1a'!$S$7)*100,0),ROUND((ABS(W538-$B538)/$B538)*100,0))), "No Prediction")</f>
        <v>0</v>
      </c>
      <c r="AC538" s="5">
        <f>IFERROR(IF(AB538=$B538,0,IF($B538=0,ROUND((ABS(AB538-'Calculs T1a'!$S$7)/'Calculs T1a'!$S$7)*100,0),ROUND((ABS(AB538-$B538)/$B538)*100,0))), "No Prediction")</f>
        <v>0</v>
      </c>
      <c r="AE538" s="5">
        <f>IFERROR(IF(AD538=$B538,0,IF($B538=0,ROUND((ABS(AD538-'Calculs T1a'!$S$7)/'Calculs T1a'!$S$7)*100,0),ROUND((ABS(AD538-$B538)/$B538)*100,0))), "No Prediction")</f>
        <v>0</v>
      </c>
      <c r="AG538" s="5">
        <f>IFERROR(IF(AF538=$B538,0,IF($B538=0,ROUND((ABS(AF538-'Calculs T1a'!$S$7)/'Calculs T1a'!$S$7)*100,0),ROUND((ABS(AF538-$B538)/$B538)*100,0))), "No Prediction")</f>
        <v>0</v>
      </c>
      <c r="AI538" s="5">
        <f>IFERROR(IF(AH538=$B538,0,IF($B538=0,ROUND((ABS(AH538-'Calculs T1a'!$S$7)/'Calculs T1a'!$S$7)*100,0),ROUND((ABS(AH538-$B538)/$B538)*100,0))), "No Prediction")</f>
        <v>0</v>
      </c>
      <c r="AK538" s="5">
        <f>IFERROR(IF(AJ538=$B538,0,IF($B538=0,ROUND((ABS(AJ538-'Calculs T1a'!$S$7)/'Calculs T1a'!$S$7)*100,0),ROUND((ABS(AJ538-$B538)/$B538)*100,0))), "No Prediction")</f>
        <v>0</v>
      </c>
      <c r="AM538" s="5">
        <f>IFERROR(IF(AL538=$B538,0,IF($B538=0,ROUND((ABS(AL538-'Calculs T1a'!$S$7)/'Calculs T1a'!$S$7)*100,0),ROUND((ABS(AL538-$B538)/$B538)*100,0))), "No Prediction")</f>
        <v>0</v>
      </c>
      <c r="AO538" s="5">
        <f>IFERROR(IF(AN538=$B538,0,IF($B538=0,ROUND((ABS(AN538-'Calculs T1a'!$S$7)/'Calculs T1a'!$S$7)*100,0),ROUND((ABS(AN538-$B538)/$B538)*100,0))), "No Prediction")</f>
        <v>0</v>
      </c>
      <c r="AQ538" s="5">
        <f>IFERROR(IF(AP538=$B538,0,IF($B538=0,ROUND((ABS(AP538-'Calculs T1a'!$S$7)/'Calculs T1a'!$S$7)*100,0),ROUND((ABS(AP538-$B538)/$B538)*100,0))), "No Prediction")</f>
        <v>0</v>
      </c>
      <c r="AS538" s="5">
        <f>IFERROR(IF(AR538=$B538,0,IF($B538=0,ROUND((ABS(AR538-'Calculs T1a'!$S$7)/'Calculs T1a'!$S$7)*100,0),ROUND((ABS(AR538-$B538)/$B538)*100,0))), "No Prediction")</f>
        <v>0</v>
      </c>
      <c r="AU538" s="5">
        <f>IFERROR(IF(AT538=$B538,0,IF($B538=0,ROUND((ABS(AT538-'Calculs T1a'!$S$7)/'Calculs T1a'!$S$7)*100,0),ROUND((ABS(AT538-$B538)/$B538)*100,0))), "No Prediction")</f>
        <v>0</v>
      </c>
      <c r="AW538" s="5">
        <f>IFERROR(IF(AV538=$B538,0,IF($B538=0,ROUND((ABS(AV538-'Calculs T1a'!$S$7)/'Calculs T1a'!$S$7)*100,0),ROUND((ABS(AV538-$B538)/$B538)*100,0))), "No Prediction")</f>
        <v>0</v>
      </c>
      <c r="BB538" s="5">
        <f>IFERROR(IF(BA538=$B538,0,IF($B538=0,ROUND((ABS(BA538-'Calculs T1a'!$S$7)/'Calculs T1a'!$S$7)*100,0),ROUND((ABS(BA538-$B538)/$B538)*100,0))), "No Prediction")</f>
        <v>0</v>
      </c>
      <c r="BD538" s="5">
        <f>IFERROR(IF(BC538=$B538,0,IF($B538=0,ROUND((ABS(BC538-'Calculs T1a'!$S$7)/'Calculs T1a'!$S$7)*100,0),ROUND((ABS(BC538-$B538)/$B538)*100,0))), "No Prediction")</f>
        <v>0</v>
      </c>
      <c r="BF538" s="5">
        <f>IFERROR(IF(BE538=$B538,0,IF($B538=0,ROUND((ABS(BE538-'Calculs T1a'!$S$7)/'Calculs T1a'!$S$7)*100,0),ROUND((ABS(BE538-$B538)/$B538)*100,0))), "No Prediction")</f>
        <v>0</v>
      </c>
      <c r="BH538" s="5">
        <f>IFERROR(IF(BG538=$B538,0,IF($B538=0,ROUND((ABS(BG538-'Calculs T1a'!$S$7)/'Calculs T1a'!$S$7)*100,0),ROUND((ABS(BG538-$B538)/$B538)*100,0))), "No Prediction")</f>
        <v>0</v>
      </c>
      <c r="BJ538" s="5">
        <f>IFERROR(IF(BI538=$B538,0,IF($B538=0,ROUND((ABS(BI538-'Calculs T1a'!$S$7)/'Calculs T1a'!$S$7)*100,0),ROUND((ABS(BI538-$B538)/$B538)*100,0))), "No Prediction")</f>
        <v>0</v>
      </c>
      <c r="BL538" s="5">
        <f>IFERROR(IF(BK538=$B538,0,IF($B538=0,ROUND((ABS(BK538-'Calculs T1a'!$S$7)/'Calculs T1a'!$S$7)*100,0),ROUND((ABS(BK538-$B538)/$B538)*100,0))), "No Prediction")</f>
        <v>0</v>
      </c>
      <c r="BN538" s="5">
        <f>IFERROR(IF(BM538=$B538,0,IF($B538=0,ROUND((ABS(BM538-'Calculs T1a'!$S$7)/'Calculs T1a'!$S$7)*100,0),ROUND((ABS(BM538-$B538)/$B538)*100,0))), "No Prediction")</f>
        <v>0</v>
      </c>
      <c r="BP538" s="5">
        <f>IFERROR(IF(BO538=$B538,0,IF($B538=0,ROUND((ABS(BO538-'Calculs T1a'!$S$7)/'Calculs T1a'!$S$7)*100,0),ROUND((ABS(BO538-$B538)/$B538)*100,0))), "No Prediction")</f>
        <v>0</v>
      </c>
      <c r="BR538" s="5">
        <f>IFERROR(IF(BQ538=$B538,0,IF($B538=0,ROUND((ABS(BQ538-'Calculs T1a'!$S$7)/'Calculs T1a'!$S$7)*100,0),ROUND((ABS(BQ538-$B538)/$B538)*100,0))), "No Prediction")</f>
        <v>0</v>
      </c>
      <c r="BT538" s="5">
        <f>IFERROR(IF(BS538=$B538,0,IF($B538=0,ROUND((ABS(BS538-'Calculs T1a'!$S$7)/'Calculs T1a'!$S$7)*100,0),ROUND((ABS(BS538-$B538)/$B538)*100,0))), "No Prediction")</f>
        <v>0</v>
      </c>
      <c r="BV538" s="5">
        <f>IFERROR(IF(BU538=$B538,0,IF($B538=0,ROUND((ABS(BU538-'Calculs T1a'!$S$7)/'Calculs T1a'!$S$7)*100,0),ROUND((ABS(BU538-$B538)/$B538)*100,0))), "No Prediction")</f>
        <v>0</v>
      </c>
    </row>
    <row r="539" spans="4:74" x14ac:dyDescent="0.3">
      <c r="D539" s="5">
        <f>IFERROR(IF(C539=$B539,0,IF($B539=0,ROUND((ABS(C539-'Calculs T1a'!$S$7)/'Calculs T1a'!$S$7)*100,0),ROUND((ABS(C539-$B539)/$B539)*100,0))), "No Prediction")</f>
        <v>0</v>
      </c>
      <c r="F539" s="5">
        <f>IFERROR(IF(E539=$B539,0,IF($B539=0,ROUND((ABS(E539-'Calculs T1a'!$S$7)/'Calculs T1a'!$S$7)*100,0),ROUND((ABS(E539-$B539)/$B539)*100,0))), "No Prediction")</f>
        <v>0</v>
      </c>
      <c r="H539" s="5">
        <f>IFERROR(IF(G539=$B539,0,IF($B539=0,ROUND((ABS(G539-'Calculs T1a'!$S$7)/'Calculs T1a'!$S$7)*100,0),ROUND((ABS(G539-$B539)/$B539)*100,0))), "No Prediction")</f>
        <v>0</v>
      </c>
      <c r="J539" s="5">
        <f>IFERROR(IF(I539=$B539,0,IF($B539=0,ROUND((ABS(I539-'Calculs T1a'!$S$7)/'Calculs T1a'!$S$7)*100,0),ROUND((ABS(I539-$B539)/$B539)*100,0))), "No Prediction")</f>
        <v>0</v>
      </c>
      <c r="L539" s="5">
        <f>IFERROR(IF(K539=$B539,0,IF($B539=0,ROUND((ABS(K539-'Calculs T1a'!$S$7)/'Calculs T1a'!$S$7)*100,0),ROUND((ABS(K539-$B539)/$B539)*100,0))), "No Prediction")</f>
        <v>0</v>
      </c>
      <c r="N539" s="5">
        <f>IFERROR(IF(M539=$B539,0,IF($B539=0,ROUND((ABS(M539-'Calculs T1a'!$S$7)/'Calculs T1a'!$S$7)*100,0),ROUND((ABS(M539-$B539)/$B539)*100,0))), "No Prediction")</f>
        <v>0</v>
      </c>
      <c r="P539" s="5">
        <f>IFERROR(IF(O539=$B539,0,IF($B539=0,ROUND((ABS(O539-'Calculs T1a'!$S$7)/'Calculs T1a'!$S$7)*100,0),ROUND((ABS(O539-$B539)/$B539)*100,0))), "No Prediction")</f>
        <v>0</v>
      </c>
      <c r="R539" s="5">
        <f>IFERROR(IF(Q539=$B539,0,IF($B539=0,ROUND((ABS(Q539-'Calculs T1a'!$S$7)/'Calculs T1a'!$S$7)*100,0),ROUND((ABS(Q539-$B539)/$B539)*100,0))), "No Prediction")</f>
        <v>0</v>
      </c>
      <c r="T539" s="5">
        <f>IFERROR(IF(S539=$B539,0,IF($B539=0,ROUND((ABS(S539-'Calculs T1a'!$S$7)/'Calculs T1a'!$S$7)*100,0),ROUND((ABS(S539-$B539)/$B539)*100,0))), "No Prediction")</f>
        <v>0</v>
      </c>
      <c r="V539" s="5">
        <f>IFERROR(IF(U539=$B539,0,IF($B539=0,ROUND((ABS(U539-'Calculs T1a'!$S$7)/'Calculs T1a'!$S$7)*100,0),ROUND((ABS(U539-$B539)/$B539)*100,0))), "No Prediction")</f>
        <v>0</v>
      </c>
      <c r="X539" s="5">
        <f>IFERROR(IF(W539=$B539,0,IF($B539=0,ROUND((ABS(W539-'Calculs T1a'!$S$7)/'Calculs T1a'!$S$7)*100,0),ROUND((ABS(W539-$B539)/$B539)*100,0))), "No Prediction")</f>
        <v>0</v>
      </c>
      <c r="AC539" s="5">
        <f>IFERROR(IF(AB539=$B539,0,IF($B539=0,ROUND((ABS(AB539-'Calculs T1a'!$S$7)/'Calculs T1a'!$S$7)*100,0),ROUND((ABS(AB539-$B539)/$B539)*100,0))), "No Prediction")</f>
        <v>0</v>
      </c>
      <c r="AE539" s="5">
        <f>IFERROR(IF(AD539=$B539,0,IF($B539=0,ROUND((ABS(AD539-'Calculs T1a'!$S$7)/'Calculs T1a'!$S$7)*100,0),ROUND((ABS(AD539-$B539)/$B539)*100,0))), "No Prediction")</f>
        <v>0</v>
      </c>
      <c r="AG539" s="5">
        <f>IFERROR(IF(AF539=$B539,0,IF($B539=0,ROUND((ABS(AF539-'Calculs T1a'!$S$7)/'Calculs T1a'!$S$7)*100,0),ROUND((ABS(AF539-$B539)/$B539)*100,0))), "No Prediction")</f>
        <v>0</v>
      </c>
      <c r="AI539" s="5">
        <f>IFERROR(IF(AH539=$B539,0,IF($B539=0,ROUND((ABS(AH539-'Calculs T1a'!$S$7)/'Calculs T1a'!$S$7)*100,0),ROUND((ABS(AH539-$B539)/$B539)*100,0))), "No Prediction")</f>
        <v>0</v>
      </c>
      <c r="AK539" s="5">
        <f>IFERROR(IF(AJ539=$B539,0,IF($B539=0,ROUND((ABS(AJ539-'Calculs T1a'!$S$7)/'Calculs T1a'!$S$7)*100,0),ROUND((ABS(AJ539-$B539)/$B539)*100,0))), "No Prediction")</f>
        <v>0</v>
      </c>
      <c r="AM539" s="5">
        <f>IFERROR(IF(AL539=$B539,0,IF($B539=0,ROUND((ABS(AL539-'Calculs T1a'!$S$7)/'Calculs T1a'!$S$7)*100,0),ROUND((ABS(AL539-$B539)/$B539)*100,0))), "No Prediction")</f>
        <v>0</v>
      </c>
      <c r="AO539" s="5">
        <f>IFERROR(IF(AN539=$B539,0,IF($B539=0,ROUND((ABS(AN539-'Calculs T1a'!$S$7)/'Calculs T1a'!$S$7)*100,0),ROUND((ABS(AN539-$B539)/$B539)*100,0))), "No Prediction")</f>
        <v>0</v>
      </c>
      <c r="AQ539" s="5">
        <f>IFERROR(IF(AP539=$B539,0,IF($B539=0,ROUND((ABS(AP539-'Calculs T1a'!$S$7)/'Calculs T1a'!$S$7)*100,0),ROUND((ABS(AP539-$B539)/$B539)*100,0))), "No Prediction")</f>
        <v>0</v>
      </c>
      <c r="AS539" s="5">
        <f>IFERROR(IF(AR539=$B539,0,IF($B539=0,ROUND((ABS(AR539-'Calculs T1a'!$S$7)/'Calculs T1a'!$S$7)*100,0),ROUND((ABS(AR539-$B539)/$B539)*100,0))), "No Prediction")</f>
        <v>0</v>
      </c>
      <c r="AU539" s="5">
        <f>IFERROR(IF(AT539=$B539,0,IF($B539=0,ROUND((ABS(AT539-'Calculs T1a'!$S$7)/'Calculs T1a'!$S$7)*100,0),ROUND((ABS(AT539-$B539)/$B539)*100,0))), "No Prediction")</f>
        <v>0</v>
      </c>
      <c r="AW539" s="5">
        <f>IFERROR(IF(AV539=$B539,0,IF($B539=0,ROUND((ABS(AV539-'Calculs T1a'!$S$7)/'Calculs T1a'!$S$7)*100,0),ROUND((ABS(AV539-$B539)/$B539)*100,0))), "No Prediction")</f>
        <v>0</v>
      </c>
      <c r="BB539" s="5">
        <f>IFERROR(IF(BA539=$B539,0,IF($B539=0,ROUND((ABS(BA539-'Calculs T1a'!$S$7)/'Calculs T1a'!$S$7)*100,0),ROUND((ABS(BA539-$B539)/$B539)*100,0))), "No Prediction")</f>
        <v>0</v>
      </c>
      <c r="BD539" s="5">
        <f>IFERROR(IF(BC539=$B539,0,IF($B539=0,ROUND((ABS(BC539-'Calculs T1a'!$S$7)/'Calculs T1a'!$S$7)*100,0),ROUND((ABS(BC539-$B539)/$B539)*100,0))), "No Prediction")</f>
        <v>0</v>
      </c>
      <c r="BF539" s="5">
        <f>IFERROR(IF(BE539=$B539,0,IF($B539=0,ROUND((ABS(BE539-'Calculs T1a'!$S$7)/'Calculs T1a'!$S$7)*100,0),ROUND((ABS(BE539-$B539)/$B539)*100,0))), "No Prediction")</f>
        <v>0</v>
      </c>
      <c r="BH539" s="5">
        <f>IFERROR(IF(BG539=$B539,0,IF($B539=0,ROUND((ABS(BG539-'Calculs T1a'!$S$7)/'Calculs T1a'!$S$7)*100,0),ROUND((ABS(BG539-$B539)/$B539)*100,0))), "No Prediction")</f>
        <v>0</v>
      </c>
      <c r="BJ539" s="5">
        <f>IFERROR(IF(BI539=$B539,0,IF($B539=0,ROUND((ABS(BI539-'Calculs T1a'!$S$7)/'Calculs T1a'!$S$7)*100,0),ROUND((ABS(BI539-$B539)/$B539)*100,0))), "No Prediction")</f>
        <v>0</v>
      </c>
      <c r="BL539" s="5">
        <f>IFERROR(IF(BK539=$B539,0,IF($B539=0,ROUND((ABS(BK539-'Calculs T1a'!$S$7)/'Calculs T1a'!$S$7)*100,0),ROUND((ABS(BK539-$B539)/$B539)*100,0))), "No Prediction")</f>
        <v>0</v>
      </c>
      <c r="BN539" s="5">
        <f>IFERROR(IF(BM539=$B539,0,IF($B539=0,ROUND((ABS(BM539-'Calculs T1a'!$S$7)/'Calculs T1a'!$S$7)*100,0),ROUND((ABS(BM539-$B539)/$B539)*100,0))), "No Prediction")</f>
        <v>0</v>
      </c>
      <c r="BP539" s="5">
        <f>IFERROR(IF(BO539=$B539,0,IF($B539=0,ROUND((ABS(BO539-'Calculs T1a'!$S$7)/'Calculs T1a'!$S$7)*100,0),ROUND((ABS(BO539-$B539)/$B539)*100,0))), "No Prediction")</f>
        <v>0</v>
      </c>
      <c r="BR539" s="5">
        <f>IFERROR(IF(BQ539=$B539,0,IF($B539=0,ROUND((ABS(BQ539-'Calculs T1a'!$S$7)/'Calculs T1a'!$S$7)*100,0),ROUND((ABS(BQ539-$B539)/$B539)*100,0))), "No Prediction")</f>
        <v>0</v>
      </c>
      <c r="BT539" s="5">
        <f>IFERROR(IF(BS539=$B539,0,IF($B539=0,ROUND((ABS(BS539-'Calculs T1a'!$S$7)/'Calculs T1a'!$S$7)*100,0),ROUND((ABS(BS539-$B539)/$B539)*100,0))), "No Prediction")</f>
        <v>0</v>
      </c>
      <c r="BV539" s="5">
        <f>IFERROR(IF(BU539=$B539,0,IF($B539=0,ROUND((ABS(BU539-'Calculs T1a'!$S$7)/'Calculs T1a'!$S$7)*100,0),ROUND((ABS(BU539-$B539)/$B539)*100,0))), "No Prediction")</f>
        <v>0</v>
      </c>
    </row>
    <row r="540" spans="4:74" x14ac:dyDescent="0.3">
      <c r="D540" s="5">
        <f>IFERROR(IF(C540=$B540,0,IF($B540=0,ROUND((ABS(C540-'Calculs T1a'!$S$7)/'Calculs T1a'!$S$7)*100,0),ROUND((ABS(C540-$B540)/$B540)*100,0))), "No Prediction")</f>
        <v>0</v>
      </c>
      <c r="F540" s="5">
        <f>IFERROR(IF(E540=$B540,0,IF($B540=0,ROUND((ABS(E540-'Calculs T1a'!$S$7)/'Calculs T1a'!$S$7)*100,0),ROUND((ABS(E540-$B540)/$B540)*100,0))), "No Prediction")</f>
        <v>0</v>
      </c>
      <c r="H540" s="5">
        <f>IFERROR(IF(G540=$B540,0,IF($B540=0,ROUND((ABS(G540-'Calculs T1a'!$S$7)/'Calculs T1a'!$S$7)*100,0),ROUND((ABS(G540-$B540)/$B540)*100,0))), "No Prediction")</f>
        <v>0</v>
      </c>
      <c r="J540" s="5">
        <f>IFERROR(IF(I540=$B540,0,IF($B540=0,ROUND((ABS(I540-'Calculs T1a'!$S$7)/'Calculs T1a'!$S$7)*100,0),ROUND((ABS(I540-$B540)/$B540)*100,0))), "No Prediction")</f>
        <v>0</v>
      </c>
      <c r="L540" s="5">
        <f>IFERROR(IF(K540=$B540,0,IF($B540=0,ROUND((ABS(K540-'Calculs T1a'!$S$7)/'Calculs T1a'!$S$7)*100,0),ROUND((ABS(K540-$B540)/$B540)*100,0))), "No Prediction")</f>
        <v>0</v>
      </c>
      <c r="N540" s="5">
        <f>IFERROR(IF(M540=$B540,0,IF($B540=0,ROUND((ABS(M540-'Calculs T1a'!$S$7)/'Calculs T1a'!$S$7)*100,0),ROUND((ABS(M540-$B540)/$B540)*100,0))), "No Prediction")</f>
        <v>0</v>
      </c>
      <c r="P540" s="5">
        <f>IFERROR(IF(O540=$B540,0,IF($B540=0,ROUND((ABS(O540-'Calculs T1a'!$S$7)/'Calculs T1a'!$S$7)*100,0),ROUND((ABS(O540-$B540)/$B540)*100,0))), "No Prediction")</f>
        <v>0</v>
      </c>
      <c r="R540" s="5">
        <f>IFERROR(IF(Q540=$B540,0,IF($B540=0,ROUND((ABS(Q540-'Calculs T1a'!$S$7)/'Calculs T1a'!$S$7)*100,0),ROUND((ABS(Q540-$B540)/$B540)*100,0))), "No Prediction")</f>
        <v>0</v>
      </c>
      <c r="T540" s="5">
        <f>IFERROR(IF(S540=$B540,0,IF($B540=0,ROUND((ABS(S540-'Calculs T1a'!$S$7)/'Calculs T1a'!$S$7)*100,0),ROUND((ABS(S540-$B540)/$B540)*100,0))), "No Prediction")</f>
        <v>0</v>
      </c>
      <c r="V540" s="5">
        <f>IFERROR(IF(U540=$B540,0,IF($B540=0,ROUND((ABS(U540-'Calculs T1a'!$S$7)/'Calculs T1a'!$S$7)*100,0),ROUND((ABS(U540-$B540)/$B540)*100,0))), "No Prediction")</f>
        <v>0</v>
      </c>
      <c r="X540" s="5">
        <f>IFERROR(IF(W540=$B540,0,IF($B540=0,ROUND((ABS(W540-'Calculs T1a'!$S$7)/'Calculs T1a'!$S$7)*100,0),ROUND((ABS(W540-$B540)/$B540)*100,0))), "No Prediction")</f>
        <v>0</v>
      </c>
      <c r="AC540" s="5">
        <f>IFERROR(IF(AB540=$B540,0,IF($B540=0,ROUND((ABS(AB540-'Calculs T1a'!$S$7)/'Calculs T1a'!$S$7)*100,0),ROUND((ABS(AB540-$B540)/$B540)*100,0))), "No Prediction")</f>
        <v>0</v>
      </c>
      <c r="AE540" s="5">
        <f>IFERROR(IF(AD540=$B540,0,IF($B540=0,ROUND((ABS(AD540-'Calculs T1a'!$S$7)/'Calculs T1a'!$S$7)*100,0),ROUND((ABS(AD540-$B540)/$B540)*100,0))), "No Prediction")</f>
        <v>0</v>
      </c>
      <c r="AG540" s="5">
        <f>IFERROR(IF(AF540=$B540,0,IF($B540=0,ROUND((ABS(AF540-'Calculs T1a'!$S$7)/'Calculs T1a'!$S$7)*100,0),ROUND((ABS(AF540-$B540)/$B540)*100,0))), "No Prediction")</f>
        <v>0</v>
      </c>
      <c r="AI540" s="5">
        <f>IFERROR(IF(AH540=$B540,0,IF($B540=0,ROUND((ABS(AH540-'Calculs T1a'!$S$7)/'Calculs T1a'!$S$7)*100,0),ROUND((ABS(AH540-$B540)/$B540)*100,0))), "No Prediction")</f>
        <v>0</v>
      </c>
      <c r="AK540" s="5">
        <f>IFERROR(IF(AJ540=$B540,0,IF($B540=0,ROUND((ABS(AJ540-'Calculs T1a'!$S$7)/'Calculs T1a'!$S$7)*100,0),ROUND((ABS(AJ540-$B540)/$B540)*100,0))), "No Prediction")</f>
        <v>0</v>
      </c>
      <c r="AM540" s="5">
        <f>IFERROR(IF(AL540=$B540,0,IF($B540=0,ROUND((ABS(AL540-'Calculs T1a'!$S$7)/'Calculs T1a'!$S$7)*100,0),ROUND((ABS(AL540-$B540)/$B540)*100,0))), "No Prediction")</f>
        <v>0</v>
      </c>
      <c r="AO540" s="5">
        <f>IFERROR(IF(AN540=$B540,0,IF($B540=0,ROUND((ABS(AN540-'Calculs T1a'!$S$7)/'Calculs T1a'!$S$7)*100,0),ROUND((ABS(AN540-$B540)/$B540)*100,0))), "No Prediction")</f>
        <v>0</v>
      </c>
      <c r="AQ540" s="5">
        <f>IFERROR(IF(AP540=$B540,0,IF($B540=0,ROUND((ABS(AP540-'Calculs T1a'!$S$7)/'Calculs T1a'!$S$7)*100,0),ROUND((ABS(AP540-$B540)/$B540)*100,0))), "No Prediction")</f>
        <v>0</v>
      </c>
      <c r="AS540" s="5">
        <f>IFERROR(IF(AR540=$B540,0,IF($B540=0,ROUND((ABS(AR540-'Calculs T1a'!$S$7)/'Calculs T1a'!$S$7)*100,0),ROUND((ABS(AR540-$B540)/$B540)*100,0))), "No Prediction")</f>
        <v>0</v>
      </c>
      <c r="AU540" s="5">
        <f>IFERROR(IF(AT540=$B540,0,IF($B540=0,ROUND((ABS(AT540-'Calculs T1a'!$S$7)/'Calculs T1a'!$S$7)*100,0),ROUND((ABS(AT540-$B540)/$B540)*100,0))), "No Prediction")</f>
        <v>0</v>
      </c>
      <c r="AW540" s="5">
        <f>IFERROR(IF(AV540=$B540,0,IF($B540=0,ROUND((ABS(AV540-'Calculs T1a'!$S$7)/'Calculs T1a'!$S$7)*100,0),ROUND((ABS(AV540-$B540)/$B540)*100,0))), "No Prediction")</f>
        <v>0</v>
      </c>
      <c r="BB540" s="5">
        <f>IFERROR(IF(BA540=$B540,0,IF($B540=0,ROUND((ABS(BA540-'Calculs T1a'!$S$7)/'Calculs T1a'!$S$7)*100,0),ROUND((ABS(BA540-$B540)/$B540)*100,0))), "No Prediction")</f>
        <v>0</v>
      </c>
      <c r="BD540" s="5">
        <f>IFERROR(IF(BC540=$B540,0,IF($B540=0,ROUND((ABS(BC540-'Calculs T1a'!$S$7)/'Calculs T1a'!$S$7)*100,0),ROUND((ABS(BC540-$B540)/$B540)*100,0))), "No Prediction")</f>
        <v>0</v>
      </c>
      <c r="BF540" s="5">
        <f>IFERROR(IF(BE540=$B540,0,IF($B540=0,ROUND((ABS(BE540-'Calculs T1a'!$S$7)/'Calculs T1a'!$S$7)*100,0),ROUND((ABS(BE540-$B540)/$B540)*100,0))), "No Prediction")</f>
        <v>0</v>
      </c>
      <c r="BH540" s="5">
        <f>IFERROR(IF(BG540=$B540,0,IF($B540=0,ROUND((ABS(BG540-'Calculs T1a'!$S$7)/'Calculs T1a'!$S$7)*100,0),ROUND((ABS(BG540-$B540)/$B540)*100,0))), "No Prediction")</f>
        <v>0</v>
      </c>
      <c r="BJ540" s="5">
        <f>IFERROR(IF(BI540=$B540,0,IF($B540=0,ROUND((ABS(BI540-'Calculs T1a'!$S$7)/'Calculs T1a'!$S$7)*100,0),ROUND((ABS(BI540-$B540)/$B540)*100,0))), "No Prediction")</f>
        <v>0</v>
      </c>
      <c r="BL540" s="5">
        <f>IFERROR(IF(BK540=$B540,0,IF($B540=0,ROUND((ABS(BK540-'Calculs T1a'!$S$7)/'Calculs T1a'!$S$7)*100,0),ROUND((ABS(BK540-$B540)/$B540)*100,0))), "No Prediction")</f>
        <v>0</v>
      </c>
      <c r="BN540" s="5">
        <f>IFERROR(IF(BM540=$B540,0,IF($B540=0,ROUND((ABS(BM540-'Calculs T1a'!$S$7)/'Calculs T1a'!$S$7)*100,0),ROUND((ABS(BM540-$B540)/$B540)*100,0))), "No Prediction")</f>
        <v>0</v>
      </c>
      <c r="BP540" s="5">
        <f>IFERROR(IF(BO540=$B540,0,IF($B540=0,ROUND((ABS(BO540-'Calculs T1a'!$S$7)/'Calculs T1a'!$S$7)*100,0),ROUND((ABS(BO540-$B540)/$B540)*100,0))), "No Prediction")</f>
        <v>0</v>
      </c>
      <c r="BR540" s="5">
        <f>IFERROR(IF(BQ540=$B540,0,IF($B540=0,ROUND((ABS(BQ540-'Calculs T1a'!$S$7)/'Calculs T1a'!$S$7)*100,0),ROUND((ABS(BQ540-$B540)/$B540)*100,0))), "No Prediction")</f>
        <v>0</v>
      </c>
      <c r="BT540" s="5">
        <f>IFERROR(IF(BS540=$B540,0,IF($B540=0,ROUND((ABS(BS540-'Calculs T1a'!$S$7)/'Calculs T1a'!$S$7)*100,0),ROUND((ABS(BS540-$B540)/$B540)*100,0))), "No Prediction")</f>
        <v>0</v>
      </c>
      <c r="BV540" s="5">
        <f>IFERROR(IF(BU540=$B540,0,IF($B540=0,ROUND((ABS(BU540-'Calculs T1a'!$S$7)/'Calculs T1a'!$S$7)*100,0),ROUND((ABS(BU540-$B540)/$B540)*100,0))), "No Prediction")</f>
        <v>0</v>
      </c>
    </row>
    <row r="541" spans="4:74" x14ac:dyDescent="0.3">
      <c r="D541" s="5">
        <f>IFERROR(IF(C541=$B541,0,IF($B541=0,ROUND((ABS(C541-'Calculs T1a'!$S$7)/'Calculs T1a'!$S$7)*100,0),ROUND((ABS(C541-$B541)/$B541)*100,0))), "No Prediction")</f>
        <v>0</v>
      </c>
      <c r="F541" s="5">
        <f>IFERROR(IF(E541=$B541,0,IF($B541=0,ROUND((ABS(E541-'Calculs T1a'!$S$7)/'Calculs T1a'!$S$7)*100,0),ROUND((ABS(E541-$B541)/$B541)*100,0))), "No Prediction")</f>
        <v>0</v>
      </c>
      <c r="H541" s="5">
        <f>IFERROR(IF(G541=$B541,0,IF($B541=0,ROUND((ABS(G541-'Calculs T1a'!$S$7)/'Calculs T1a'!$S$7)*100,0),ROUND((ABS(G541-$B541)/$B541)*100,0))), "No Prediction")</f>
        <v>0</v>
      </c>
      <c r="J541" s="5">
        <f>IFERROR(IF(I541=$B541,0,IF($B541=0,ROUND((ABS(I541-'Calculs T1a'!$S$7)/'Calculs T1a'!$S$7)*100,0),ROUND((ABS(I541-$B541)/$B541)*100,0))), "No Prediction")</f>
        <v>0</v>
      </c>
      <c r="L541" s="5">
        <f>IFERROR(IF(K541=$B541,0,IF($B541=0,ROUND((ABS(K541-'Calculs T1a'!$S$7)/'Calculs T1a'!$S$7)*100,0),ROUND((ABS(K541-$B541)/$B541)*100,0))), "No Prediction")</f>
        <v>0</v>
      </c>
      <c r="N541" s="5">
        <f>IFERROR(IF(M541=$B541,0,IF($B541=0,ROUND((ABS(M541-'Calculs T1a'!$S$7)/'Calculs T1a'!$S$7)*100,0),ROUND((ABS(M541-$B541)/$B541)*100,0))), "No Prediction")</f>
        <v>0</v>
      </c>
      <c r="P541" s="5">
        <f>IFERROR(IF(O541=$B541,0,IF($B541=0,ROUND((ABS(O541-'Calculs T1a'!$S$7)/'Calculs T1a'!$S$7)*100,0),ROUND((ABS(O541-$B541)/$B541)*100,0))), "No Prediction")</f>
        <v>0</v>
      </c>
      <c r="R541" s="5">
        <f>IFERROR(IF(Q541=$B541,0,IF($B541=0,ROUND((ABS(Q541-'Calculs T1a'!$S$7)/'Calculs T1a'!$S$7)*100,0),ROUND((ABS(Q541-$B541)/$B541)*100,0))), "No Prediction")</f>
        <v>0</v>
      </c>
      <c r="T541" s="5">
        <f>IFERROR(IF(S541=$B541,0,IF($B541=0,ROUND((ABS(S541-'Calculs T1a'!$S$7)/'Calculs T1a'!$S$7)*100,0),ROUND((ABS(S541-$B541)/$B541)*100,0))), "No Prediction")</f>
        <v>0</v>
      </c>
      <c r="V541" s="5">
        <f>IFERROR(IF(U541=$B541,0,IF($B541=0,ROUND((ABS(U541-'Calculs T1a'!$S$7)/'Calculs T1a'!$S$7)*100,0),ROUND((ABS(U541-$B541)/$B541)*100,0))), "No Prediction")</f>
        <v>0</v>
      </c>
      <c r="X541" s="5">
        <f>IFERROR(IF(W541=$B541,0,IF($B541=0,ROUND((ABS(W541-'Calculs T1a'!$S$7)/'Calculs T1a'!$S$7)*100,0),ROUND((ABS(W541-$B541)/$B541)*100,0))), "No Prediction")</f>
        <v>0</v>
      </c>
      <c r="AC541" s="5">
        <f>IFERROR(IF(AB541=$B541,0,IF($B541=0,ROUND((ABS(AB541-'Calculs T1a'!$S$7)/'Calculs T1a'!$S$7)*100,0),ROUND((ABS(AB541-$B541)/$B541)*100,0))), "No Prediction")</f>
        <v>0</v>
      </c>
      <c r="AE541" s="5">
        <f>IFERROR(IF(AD541=$B541,0,IF($B541=0,ROUND((ABS(AD541-'Calculs T1a'!$S$7)/'Calculs T1a'!$S$7)*100,0),ROUND((ABS(AD541-$B541)/$B541)*100,0))), "No Prediction")</f>
        <v>0</v>
      </c>
      <c r="AG541" s="5">
        <f>IFERROR(IF(AF541=$B541,0,IF($B541=0,ROUND((ABS(AF541-'Calculs T1a'!$S$7)/'Calculs T1a'!$S$7)*100,0),ROUND((ABS(AF541-$B541)/$B541)*100,0))), "No Prediction")</f>
        <v>0</v>
      </c>
      <c r="AI541" s="5">
        <f>IFERROR(IF(AH541=$B541,0,IF($B541=0,ROUND((ABS(AH541-'Calculs T1a'!$S$7)/'Calculs T1a'!$S$7)*100,0),ROUND((ABS(AH541-$B541)/$B541)*100,0))), "No Prediction")</f>
        <v>0</v>
      </c>
      <c r="AK541" s="5">
        <f>IFERROR(IF(AJ541=$B541,0,IF($B541=0,ROUND((ABS(AJ541-'Calculs T1a'!$S$7)/'Calculs T1a'!$S$7)*100,0),ROUND((ABS(AJ541-$B541)/$B541)*100,0))), "No Prediction")</f>
        <v>0</v>
      </c>
      <c r="AM541" s="5">
        <f>IFERROR(IF(AL541=$B541,0,IF($B541=0,ROUND((ABS(AL541-'Calculs T1a'!$S$7)/'Calculs T1a'!$S$7)*100,0),ROUND((ABS(AL541-$B541)/$B541)*100,0))), "No Prediction")</f>
        <v>0</v>
      </c>
      <c r="AO541" s="5">
        <f>IFERROR(IF(AN541=$B541,0,IF($B541=0,ROUND((ABS(AN541-'Calculs T1a'!$S$7)/'Calculs T1a'!$S$7)*100,0),ROUND((ABS(AN541-$B541)/$B541)*100,0))), "No Prediction")</f>
        <v>0</v>
      </c>
      <c r="AQ541" s="5">
        <f>IFERROR(IF(AP541=$B541,0,IF($B541=0,ROUND((ABS(AP541-'Calculs T1a'!$S$7)/'Calculs T1a'!$S$7)*100,0),ROUND((ABS(AP541-$B541)/$B541)*100,0))), "No Prediction")</f>
        <v>0</v>
      </c>
      <c r="AS541" s="5">
        <f>IFERROR(IF(AR541=$B541,0,IF($B541=0,ROUND((ABS(AR541-'Calculs T1a'!$S$7)/'Calculs T1a'!$S$7)*100,0),ROUND((ABS(AR541-$B541)/$B541)*100,0))), "No Prediction")</f>
        <v>0</v>
      </c>
      <c r="AU541" s="5">
        <f>IFERROR(IF(AT541=$B541,0,IF($B541=0,ROUND((ABS(AT541-'Calculs T1a'!$S$7)/'Calculs T1a'!$S$7)*100,0),ROUND((ABS(AT541-$B541)/$B541)*100,0))), "No Prediction")</f>
        <v>0</v>
      </c>
      <c r="AW541" s="5">
        <f>IFERROR(IF(AV541=$B541,0,IF($B541=0,ROUND((ABS(AV541-'Calculs T1a'!$S$7)/'Calculs T1a'!$S$7)*100,0),ROUND((ABS(AV541-$B541)/$B541)*100,0))), "No Prediction")</f>
        <v>0</v>
      </c>
      <c r="BB541" s="5">
        <f>IFERROR(IF(BA541=$B541,0,IF($B541=0,ROUND((ABS(BA541-'Calculs T1a'!$S$7)/'Calculs T1a'!$S$7)*100,0),ROUND((ABS(BA541-$B541)/$B541)*100,0))), "No Prediction")</f>
        <v>0</v>
      </c>
      <c r="BD541" s="5">
        <f>IFERROR(IF(BC541=$B541,0,IF($B541=0,ROUND((ABS(BC541-'Calculs T1a'!$S$7)/'Calculs T1a'!$S$7)*100,0),ROUND((ABS(BC541-$B541)/$B541)*100,0))), "No Prediction")</f>
        <v>0</v>
      </c>
      <c r="BF541" s="5">
        <f>IFERROR(IF(BE541=$B541,0,IF($B541=0,ROUND((ABS(BE541-'Calculs T1a'!$S$7)/'Calculs T1a'!$S$7)*100,0),ROUND((ABS(BE541-$B541)/$B541)*100,0))), "No Prediction")</f>
        <v>0</v>
      </c>
      <c r="BH541" s="5">
        <f>IFERROR(IF(BG541=$B541,0,IF($B541=0,ROUND((ABS(BG541-'Calculs T1a'!$S$7)/'Calculs T1a'!$S$7)*100,0),ROUND((ABS(BG541-$B541)/$B541)*100,0))), "No Prediction")</f>
        <v>0</v>
      </c>
      <c r="BJ541" s="5">
        <f>IFERROR(IF(BI541=$B541,0,IF($B541=0,ROUND((ABS(BI541-'Calculs T1a'!$S$7)/'Calculs T1a'!$S$7)*100,0),ROUND((ABS(BI541-$B541)/$B541)*100,0))), "No Prediction")</f>
        <v>0</v>
      </c>
      <c r="BL541" s="5">
        <f>IFERROR(IF(BK541=$B541,0,IF($B541=0,ROUND((ABS(BK541-'Calculs T1a'!$S$7)/'Calculs T1a'!$S$7)*100,0),ROUND((ABS(BK541-$B541)/$B541)*100,0))), "No Prediction")</f>
        <v>0</v>
      </c>
      <c r="BN541" s="5">
        <f>IFERROR(IF(BM541=$B541,0,IF($B541=0,ROUND((ABS(BM541-'Calculs T1a'!$S$7)/'Calculs T1a'!$S$7)*100,0),ROUND((ABS(BM541-$B541)/$B541)*100,0))), "No Prediction")</f>
        <v>0</v>
      </c>
      <c r="BP541" s="5">
        <f>IFERROR(IF(BO541=$B541,0,IF($B541=0,ROUND((ABS(BO541-'Calculs T1a'!$S$7)/'Calculs T1a'!$S$7)*100,0),ROUND((ABS(BO541-$B541)/$B541)*100,0))), "No Prediction")</f>
        <v>0</v>
      </c>
      <c r="BR541" s="5">
        <f>IFERROR(IF(BQ541=$B541,0,IF($B541=0,ROUND((ABS(BQ541-'Calculs T1a'!$S$7)/'Calculs T1a'!$S$7)*100,0),ROUND((ABS(BQ541-$B541)/$B541)*100,0))), "No Prediction")</f>
        <v>0</v>
      </c>
      <c r="BT541" s="5">
        <f>IFERROR(IF(BS541=$B541,0,IF($B541=0,ROUND((ABS(BS541-'Calculs T1a'!$S$7)/'Calculs T1a'!$S$7)*100,0),ROUND((ABS(BS541-$B541)/$B541)*100,0))), "No Prediction")</f>
        <v>0</v>
      </c>
      <c r="BV541" s="5">
        <f>IFERROR(IF(BU541=$B541,0,IF($B541=0,ROUND((ABS(BU541-'Calculs T1a'!$S$7)/'Calculs T1a'!$S$7)*100,0),ROUND((ABS(BU541-$B541)/$B541)*100,0))), "No Prediction")</f>
        <v>0</v>
      </c>
    </row>
    <row r="542" spans="4:74" x14ac:dyDescent="0.3">
      <c r="D542" s="5">
        <f>IFERROR(IF(C542=$B542,0,IF($B542=0,ROUND((ABS(C542-'Calculs T1a'!$S$7)/'Calculs T1a'!$S$7)*100,0),ROUND((ABS(C542-$B542)/$B542)*100,0))), "No Prediction")</f>
        <v>0</v>
      </c>
      <c r="F542" s="5">
        <f>IFERROR(IF(E542=$B542,0,IF($B542=0,ROUND((ABS(E542-'Calculs T1a'!$S$7)/'Calculs T1a'!$S$7)*100,0),ROUND((ABS(E542-$B542)/$B542)*100,0))), "No Prediction")</f>
        <v>0</v>
      </c>
      <c r="H542" s="5">
        <f>IFERROR(IF(G542=$B542,0,IF($B542=0,ROUND((ABS(G542-'Calculs T1a'!$S$7)/'Calculs T1a'!$S$7)*100,0),ROUND((ABS(G542-$B542)/$B542)*100,0))), "No Prediction")</f>
        <v>0</v>
      </c>
      <c r="J542" s="5">
        <f>IFERROR(IF(I542=$B542,0,IF($B542=0,ROUND((ABS(I542-'Calculs T1a'!$S$7)/'Calculs T1a'!$S$7)*100,0),ROUND((ABS(I542-$B542)/$B542)*100,0))), "No Prediction")</f>
        <v>0</v>
      </c>
      <c r="L542" s="5">
        <f>IFERROR(IF(K542=$B542,0,IF($B542=0,ROUND((ABS(K542-'Calculs T1a'!$S$7)/'Calculs T1a'!$S$7)*100,0),ROUND((ABS(K542-$B542)/$B542)*100,0))), "No Prediction")</f>
        <v>0</v>
      </c>
      <c r="N542" s="5">
        <f>IFERROR(IF(M542=$B542,0,IF($B542=0,ROUND((ABS(M542-'Calculs T1a'!$S$7)/'Calculs T1a'!$S$7)*100,0),ROUND((ABS(M542-$B542)/$B542)*100,0))), "No Prediction")</f>
        <v>0</v>
      </c>
      <c r="P542" s="5">
        <f>IFERROR(IF(O542=$B542,0,IF($B542=0,ROUND((ABS(O542-'Calculs T1a'!$S$7)/'Calculs T1a'!$S$7)*100,0),ROUND((ABS(O542-$B542)/$B542)*100,0))), "No Prediction")</f>
        <v>0</v>
      </c>
      <c r="R542" s="5">
        <f>IFERROR(IF(Q542=$B542,0,IF($B542=0,ROUND((ABS(Q542-'Calculs T1a'!$S$7)/'Calculs T1a'!$S$7)*100,0),ROUND((ABS(Q542-$B542)/$B542)*100,0))), "No Prediction")</f>
        <v>0</v>
      </c>
      <c r="T542" s="5">
        <f>IFERROR(IF(S542=$B542,0,IF($B542=0,ROUND((ABS(S542-'Calculs T1a'!$S$7)/'Calculs T1a'!$S$7)*100,0),ROUND((ABS(S542-$B542)/$B542)*100,0))), "No Prediction")</f>
        <v>0</v>
      </c>
      <c r="V542" s="5">
        <f>IFERROR(IF(U542=$B542,0,IF($B542=0,ROUND((ABS(U542-'Calculs T1a'!$S$7)/'Calculs T1a'!$S$7)*100,0),ROUND((ABS(U542-$B542)/$B542)*100,0))), "No Prediction")</f>
        <v>0</v>
      </c>
      <c r="X542" s="5">
        <f>IFERROR(IF(W542=$B542,0,IF($B542=0,ROUND((ABS(W542-'Calculs T1a'!$S$7)/'Calculs T1a'!$S$7)*100,0),ROUND((ABS(W542-$B542)/$B542)*100,0))), "No Prediction")</f>
        <v>0</v>
      </c>
      <c r="AC542" s="5">
        <f>IFERROR(IF(AB542=$B542,0,IF($B542=0,ROUND((ABS(AB542-'Calculs T1a'!$S$7)/'Calculs T1a'!$S$7)*100,0),ROUND((ABS(AB542-$B542)/$B542)*100,0))), "No Prediction")</f>
        <v>0</v>
      </c>
      <c r="AE542" s="5">
        <f>IFERROR(IF(AD542=$B542,0,IF($B542=0,ROUND((ABS(AD542-'Calculs T1a'!$S$7)/'Calculs T1a'!$S$7)*100,0),ROUND((ABS(AD542-$B542)/$B542)*100,0))), "No Prediction")</f>
        <v>0</v>
      </c>
      <c r="AG542" s="5">
        <f>IFERROR(IF(AF542=$B542,0,IF($B542=0,ROUND((ABS(AF542-'Calculs T1a'!$S$7)/'Calculs T1a'!$S$7)*100,0),ROUND((ABS(AF542-$B542)/$B542)*100,0))), "No Prediction")</f>
        <v>0</v>
      </c>
      <c r="AI542" s="5">
        <f>IFERROR(IF(AH542=$B542,0,IF($B542=0,ROUND((ABS(AH542-'Calculs T1a'!$S$7)/'Calculs T1a'!$S$7)*100,0),ROUND((ABS(AH542-$B542)/$B542)*100,0))), "No Prediction")</f>
        <v>0</v>
      </c>
      <c r="AK542" s="5">
        <f>IFERROR(IF(AJ542=$B542,0,IF($B542=0,ROUND((ABS(AJ542-'Calculs T1a'!$S$7)/'Calculs T1a'!$S$7)*100,0),ROUND((ABS(AJ542-$B542)/$B542)*100,0))), "No Prediction")</f>
        <v>0</v>
      </c>
      <c r="AM542" s="5">
        <f>IFERROR(IF(AL542=$B542,0,IF($B542=0,ROUND((ABS(AL542-'Calculs T1a'!$S$7)/'Calculs T1a'!$S$7)*100,0),ROUND((ABS(AL542-$B542)/$B542)*100,0))), "No Prediction")</f>
        <v>0</v>
      </c>
      <c r="AO542" s="5">
        <f>IFERROR(IF(AN542=$B542,0,IF($B542=0,ROUND((ABS(AN542-'Calculs T1a'!$S$7)/'Calculs T1a'!$S$7)*100,0),ROUND((ABS(AN542-$B542)/$B542)*100,0))), "No Prediction")</f>
        <v>0</v>
      </c>
      <c r="AQ542" s="5">
        <f>IFERROR(IF(AP542=$B542,0,IF($B542=0,ROUND((ABS(AP542-'Calculs T1a'!$S$7)/'Calculs T1a'!$S$7)*100,0),ROUND((ABS(AP542-$B542)/$B542)*100,0))), "No Prediction")</f>
        <v>0</v>
      </c>
      <c r="AS542" s="5">
        <f>IFERROR(IF(AR542=$B542,0,IF($B542=0,ROUND((ABS(AR542-'Calculs T1a'!$S$7)/'Calculs T1a'!$S$7)*100,0),ROUND((ABS(AR542-$B542)/$B542)*100,0))), "No Prediction")</f>
        <v>0</v>
      </c>
      <c r="AU542" s="5">
        <f>IFERROR(IF(AT542=$B542,0,IF($B542=0,ROUND((ABS(AT542-'Calculs T1a'!$S$7)/'Calculs T1a'!$S$7)*100,0),ROUND((ABS(AT542-$B542)/$B542)*100,0))), "No Prediction")</f>
        <v>0</v>
      </c>
      <c r="AW542" s="5">
        <f>IFERROR(IF(AV542=$B542,0,IF($B542=0,ROUND((ABS(AV542-'Calculs T1a'!$S$7)/'Calculs T1a'!$S$7)*100,0),ROUND((ABS(AV542-$B542)/$B542)*100,0))), "No Prediction")</f>
        <v>0</v>
      </c>
      <c r="BB542" s="5">
        <f>IFERROR(IF(BA542=$B542,0,IF($B542=0,ROUND((ABS(BA542-'Calculs T1a'!$S$7)/'Calculs T1a'!$S$7)*100,0),ROUND((ABS(BA542-$B542)/$B542)*100,0))), "No Prediction")</f>
        <v>0</v>
      </c>
      <c r="BD542" s="5">
        <f>IFERROR(IF(BC542=$B542,0,IF($B542=0,ROUND((ABS(BC542-'Calculs T1a'!$S$7)/'Calculs T1a'!$S$7)*100,0),ROUND((ABS(BC542-$B542)/$B542)*100,0))), "No Prediction")</f>
        <v>0</v>
      </c>
      <c r="BF542" s="5">
        <f>IFERROR(IF(BE542=$B542,0,IF($B542=0,ROUND((ABS(BE542-'Calculs T1a'!$S$7)/'Calculs T1a'!$S$7)*100,0),ROUND((ABS(BE542-$B542)/$B542)*100,0))), "No Prediction")</f>
        <v>0</v>
      </c>
      <c r="BH542" s="5">
        <f>IFERROR(IF(BG542=$B542,0,IF($B542=0,ROUND((ABS(BG542-'Calculs T1a'!$S$7)/'Calculs T1a'!$S$7)*100,0),ROUND((ABS(BG542-$B542)/$B542)*100,0))), "No Prediction")</f>
        <v>0</v>
      </c>
      <c r="BJ542" s="5">
        <f>IFERROR(IF(BI542=$B542,0,IF($B542=0,ROUND((ABS(BI542-'Calculs T1a'!$S$7)/'Calculs T1a'!$S$7)*100,0),ROUND((ABS(BI542-$B542)/$B542)*100,0))), "No Prediction")</f>
        <v>0</v>
      </c>
      <c r="BL542" s="5">
        <f>IFERROR(IF(BK542=$B542,0,IF($B542=0,ROUND((ABS(BK542-'Calculs T1a'!$S$7)/'Calculs T1a'!$S$7)*100,0),ROUND((ABS(BK542-$B542)/$B542)*100,0))), "No Prediction")</f>
        <v>0</v>
      </c>
      <c r="BN542" s="5">
        <f>IFERROR(IF(BM542=$B542,0,IF($B542=0,ROUND((ABS(BM542-'Calculs T1a'!$S$7)/'Calculs T1a'!$S$7)*100,0),ROUND((ABS(BM542-$B542)/$B542)*100,0))), "No Prediction")</f>
        <v>0</v>
      </c>
      <c r="BP542" s="5">
        <f>IFERROR(IF(BO542=$B542,0,IF($B542=0,ROUND((ABS(BO542-'Calculs T1a'!$S$7)/'Calculs T1a'!$S$7)*100,0),ROUND((ABS(BO542-$B542)/$B542)*100,0))), "No Prediction")</f>
        <v>0</v>
      </c>
      <c r="BR542" s="5">
        <f>IFERROR(IF(BQ542=$B542,0,IF($B542=0,ROUND((ABS(BQ542-'Calculs T1a'!$S$7)/'Calculs T1a'!$S$7)*100,0),ROUND((ABS(BQ542-$B542)/$B542)*100,0))), "No Prediction")</f>
        <v>0</v>
      </c>
      <c r="BT542" s="5">
        <f>IFERROR(IF(BS542=$B542,0,IF($B542=0,ROUND((ABS(BS542-'Calculs T1a'!$S$7)/'Calculs T1a'!$S$7)*100,0),ROUND((ABS(BS542-$B542)/$B542)*100,0))), "No Prediction")</f>
        <v>0</v>
      </c>
      <c r="BV542" s="5">
        <f>IFERROR(IF(BU542=$B542,0,IF($B542=0,ROUND((ABS(BU542-'Calculs T1a'!$S$7)/'Calculs T1a'!$S$7)*100,0),ROUND((ABS(BU542-$B542)/$B542)*100,0))), "No Prediction")</f>
        <v>0</v>
      </c>
    </row>
    <row r="543" spans="4:74" x14ac:dyDescent="0.3">
      <c r="D543" s="5">
        <f>IFERROR(IF(C543=$B543,0,IF($B543=0,ROUND((ABS(C543-'Calculs T1a'!$S$7)/'Calculs T1a'!$S$7)*100,0),ROUND((ABS(C543-$B543)/$B543)*100,0))), "No Prediction")</f>
        <v>0</v>
      </c>
      <c r="F543" s="5">
        <f>IFERROR(IF(E543=$B543,0,IF($B543=0,ROUND((ABS(E543-'Calculs T1a'!$S$7)/'Calculs T1a'!$S$7)*100,0),ROUND((ABS(E543-$B543)/$B543)*100,0))), "No Prediction")</f>
        <v>0</v>
      </c>
      <c r="H543" s="5">
        <f>IFERROR(IF(G543=$B543,0,IF($B543=0,ROUND((ABS(G543-'Calculs T1a'!$S$7)/'Calculs T1a'!$S$7)*100,0),ROUND((ABS(G543-$B543)/$B543)*100,0))), "No Prediction")</f>
        <v>0</v>
      </c>
      <c r="J543" s="5">
        <f>IFERROR(IF(I543=$B543,0,IF($B543=0,ROUND((ABS(I543-'Calculs T1a'!$S$7)/'Calculs T1a'!$S$7)*100,0),ROUND((ABS(I543-$B543)/$B543)*100,0))), "No Prediction")</f>
        <v>0</v>
      </c>
      <c r="L543" s="5">
        <f>IFERROR(IF(K543=$B543,0,IF($B543=0,ROUND((ABS(K543-'Calculs T1a'!$S$7)/'Calculs T1a'!$S$7)*100,0),ROUND((ABS(K543-$B543)/$B543)*100,0))), "No Prediction")</f>
        <v>0</v>
      </c>
      <c r="N543" s="5">
        <f>IFERROR(IF(M543=$B543,0,IF($B543=0,ROUND((ABS(M543-'Calculs T1a'!$S$7)/'Calculs T1a'!$S$7)*100,0),ROUND((ABS(M543-$B543)/$B543)*100,0))), "No Prediction")</f>
        <v>0</v>
      </c>
      <c r="P543" s="5">
        <f>IFERROR(IF(O543=$B543,0,IF($B543=0,ROUND((ABS(O543-'Calculs T1a'!$S$7)/'Calculs T1a'!$S$7)*100,0),ROUND((ABS(O543-$B543)/$B543)*100,0))), "No Prediction")</f>
        <v>0</v>
      </c>
      <c r="R543" s="5">
        <f>IFERROR(IF(Q543=$B543,0,IF($B543=0,ROUND((ABS(Q543-'Calculs T1a'!$S$7)/'Calculs T1a'!$S$7)*100,0),ROUND((ABS(Q543-$B543)/$B543)*100,0))), "No Prediction")</f>
        <v>0</v>
      </c>
      <c r="T543" s="5">
        <f>IFERROR(IF(S543=$B543,0,IF($B543=0,ROUND((ABS(S543-'Calculs T1a'!$S$7)/'Calculs T1a'!$S$7)*100,0),ROUND((ABS(S543-$B543)/$B543)*100,0))), "No Prediction")</f>
        <v>0</v>
      </c>
      <c r="V543" s="5">
        <f>IFERROR(IF(U543=$B543,0,IF($B543=0,ROUND((ABS(U543-'Calculs T1a'!$S$7)/'Calculs T1a'!$S$7)*100,0),ROUND((ABS(U543-$B543)/$B543)*100,0))), "No Prediction")</f>
        <v>0</v>
      </c>
      <c r="X543" s="5">
        <f>IFERROR(IF(W543=$B543,0,IF($B543=0,ROUND((ABS(W543-'Calculs T1a'!$S$7)/'Calculs T1a'!$S$7)*100,0),ROUND((ABS(W543-$B543)/$B543)*100,0))), "No Prediction")</f>
        <v>0</v>
      </c>
      <c r="AC543" s="5">
        <f>IFERROR(IF(AB543=$B543,0,IF($B543=0,ROUND((ABS(AB543-'Calculs T1a'!$S$7)/'Calculs T1a'!$S$7)*100,0),ROUND((ABS(AB543-$B543)/$B543)*100,0))), "No Prediction")</f>
        <v>0</v>
      </c>
      <c r="AE543" s="5">
        <f>IFERROR(IF(AD543=$B543,0,IF($B543=0,ROUND((ABS(AD543-'Calculs T1a'!$S$7)/'Calculs T1a'!$S$7)*100,0),ROUND((ABS(AD543-$B543)/$B543)*100,0))), "No Prediction")</f>
        <v>0</v>
      </c>
      <c r="AG543" s="5">
        <f>IFERROR(IF(AF543=$B543,0,IF($B543=0,ROUND((ABS(AF543-'Calculs T1a'!$S$7)/'Calculs T1a'!$S$7)*100,0),ROUND((ABS(AF543-$B543)/$B543)*100,0))), "No Prediction")</f>
        <v>0</v>
      </c>
      <c r="AI543" s="5">
        <f>IFERROR(IF(AH543=$B543,0,IF($B543=0,ROUND((ABS(AH543-'Calculs T1a'!$S$7)/'Calculs T1a'!$S$7)*100,0),ROUND((ABS(AH543-$B543)/$B543)*100,0))), "No Prediction")</f>
        <v>0</v>
      </c>
      <c r="AK543" s="5">
        <f>IFERROR(IF(AJ543=$B543,0,IF($B543=0,ROUND((ABS(AJ543-'Calculs T1a'!$S$7)/'Calculs T1a'!$S$7)*100,0),ROUND((ABS(AJ543-$B543)/$B543)*100,0))), "No Prediction")</f>
        <v>0</v>
      </c>
      <c r="AM543" s="5">
        <f>IFERROR(IF(AL543=$B543,0,IF($B543=0,ROUND((ABS(AL543-'Calculs T1a'!$S$7)/'Calculs T1a'!$S$7)*100,0),ROUND((ABS(AL543-$B543)/$B543)*100,0))), "No Prediction")</f>
        <v>0</v>
      </c>
      <c r="AO543" s="5">
        <f>IFERROR(IF(AN543=$B543,0,IF($B543=0,ROUND((ABS(AN543-'Calculs T1a'!$S$7)/'Calculs T1a'!$S$7)*100,0),ROUND((ABS(AN543-$B543)/$B543)*100,0))), "No Prediction")</f>
        <v>0</v>
      </c>
      <c r="AQ543" s="5">
        <f>IFERROR(IF(AP543=$B543,0,IF($B543=0,ROUND((ABS(AP543-'Calculs T1a'!$S$7)/'Calculs T1a'!$S$7)*100,0),ROUND((ABS(AP543-$B543)/$B543)*100,0))), "No Prediction")</f>
        <v>0</v>
      </c>
      <c r="AS543" s="5">
        <f>IFERROR(IF(AR543=$B543,0,IF($B543=0,ROUND((ABS(AR543-'Calculs T1a'!$S$7)/'Calculs T1a'!$S$7)*100,0),ROUND((ABS(AR543-$B543)/$B543)*100,0))), "No Prediction")</f>
        <v>0</v>
      </c>
      <c r="AU543" s="5">
        <f>IFERROR(IF(AT543=$B543,0,IF($B543=0,ROUND((ABS(AT543-'Calculs T1a'!$S$7)/'Calculs T1a'!$S$7)*100,0),ROUND((ABS(AT543-$B543)/$B543)*100,0))), "No Prediction")</f>
        <v>0</v>
      </c>
      <c r="AW543" s="5">
        <f>IFERROR(IF(AV543=$B543,0,IF($B543=0,ROUND((ABS(AV543-'Calculs T1a'!$S$7)/'Calculs T1a'!$S$7)*100,0),ROUND((ABS(AV543-$B543)/$B543)*100,0))), "No Prediction")</f>
        <v>0</v>
      </c>
      <c r="BB543" s="5">
        <f>IFERROR(IF(BA543=$B543,0,IF($B543=0,ROUND((ABS(BA543-'Calculs T1a'!$S$7)/'Calculs T1a'!$S$7)*100,0),ROUND((ABS(BA543-$B543)/$B543)*100,0))), "No Prediction")</f>
        <v>0</v>
      </c>
      <c r="BD543" s="5">
        <f>IFERROR(IF(BC543=$B543,0,IF($B543=0,ROUND((ABS(BC543-'Calculs T1a'!$S$7)/'Calculs T1a'!$S$7)*100,0),ROUND((ABS(BC543-$B543)/$B543)*100,0))), "No Prediction")</f>
        <v>0</v>
      </c>
      <c r="BF543" s="5">
        <f>IFERROR(IF(BE543=$B543,0,IF($B543=0,ROUND((ABS(BE543-'Calculs T1a'!$S$7)/'Calculs T1a'!$S$7)*100,0),ROUND((ABS(BE543-$B543)/$B543)*100,0))), "No Prediction")</f>
        <v>0</v>
      </c>
      <c r="BH543" s="5">
        <f>IFERROR(IF(BG543=$B543,0,IF($B543=0,ROUND((ABS(BG543-'Calculs T1a'!$S$7)/'Calculs T1a'!$S$7)*100,0),ROUND((ABS(BG543-$B543)/$B543)*100,0))), "No Prediction")</f>
        <v>0</v>
      </c>
      <c r="BJ543" s="5">
        <f>IFERROR(IF(BI543=$B543,0,IF($B543=0,ROUND((ABS(BI543-'Calculs T1a'!$S$7)/'Calculs T1a'!$S$7)*100,0),ROUND((ABS(BI543-$B543)/$B543)*100,0))), "No Prediction")</f>
        <v>0</v>
      </c>
      <c r="BL543" s="5">
        <f>IFERROR(IF(BK543=$B543,0,IF($B543=0,ROUND((ABS(BK543-'Calculs T1a'!$S$7)/'Calculs T1a'!$S$7)*100,0),ROUND((ABS(BK543-$B543)/$B543)*100,0))), "No Prediction")</f>
        <v>0</v>
      </c>
      <c r="BN543" s="5">
        <f>IFERROR(IF(BM543=$B543,0,IF($B543=0,ROUND((ABS(BM543-'Calculs T1a'!$S$7)/'Calculs T1a'!$S$7)*100,0),ROUND((ABS(BM543-$B543)/$B543)*100,0))), "No Prediction")</f>
        <v>0</v>
      </c>
      <c r="BP543" s="5">
        <f>IFERROR(IF(BO543=$B543,0,IF($B543=0,ROUND((ABS(BO543-'Calculs T1a'!$S$7)/'Calculs T1a'!$S$7)*100,0),ROUND((ABS(BO543-$B543)/$B543)*100,0))), "No Prediction")</f>
        <v>0</v>
      </c>
      <c r="BR543" s="5">
        <f>IFERROR(IF(BQ543=$B543,0,IF($B543=0,ROUND((ABS(BQ543-'Calculs T1a'!$S$7)/'Calculs T1a'!$S$7)*100,0),ROUND((ABS(BQ543-$B543)/$B543)*100,0))), "No Prediction")</f>
        <v>0</v>
      </c>
      <c r="BT543" s="5">
        <f>IFERROR(IF(BS543=$B543,0,IF($B543=0,ROUND((ABS(BS543-'Calculs T1a'!$S$7)/'Calculs T1a'!$S$7)*100,0),ROUND((ABS(BS543-$B543)/$B543)*100,0))), "No Prediction")</f>
        <v>0</v>
      </c>
      <c r="BV543" s="5">
        <f>IFERROR(IF(BU543=$B543,0,IF($B543=0,ROUND((ABS(BU543-'Calculs T1a'!$S$7)/'Calculs T1a'!$S$7)*100,0),ROUND((ABS(BU543-$B543)/$B543)*100,0))), "No Prediction")</f>
        <v>0</v>
      </c>
    </row>
    <row r="544" spans="4:74" x14ac:dyDescent="0.3">
      <c r="D544" s="5">
        <f>IFERROR(IF(C544=$B544,0,IF($B544=0,ROUND((ABS(C544-'Calculs T1a'!$S$7)/'Calculs T1a'!$S$7)*100,0),ROUND((ABS(C544-$B544)/$B544)*100,0))), "No Prediction")</f>
        <v>0</v>
      </c>
      <c r="F544" s="5">
        <f>IFERROR(IF(E544=$B544,0,IF($B544=0,ROUND((ABS(E544-'Calculs T1a'!$S$7)/'Calculs T1a'!$S$7)*100,0),ROUND((ABS(E544-$B544)/$B544)*100,0))), "No Prediction")</f>
        <v>0</v>
      </c>
      <c r="H544" s="5">
        <f>IFERROR(IF(G544=$B544,0,IF($B544=0,ROUND((ABS(G544-'Calculs T1a'!$S$7)/'Calculs T1a'!$S$7)*100,0),ROUND((ABS(G544-$B544)/$B544)*100,0))), "No Prediction")</f>
        <v>0</v>
      </c>
      <c r="J544" s="5">
        <f>IFERROR(IF(I544=$B544,0,IF($B544=0,ROUND((ABS(I544-'Calculs T1a'!$S$7)/'Calculs T1a'!$S$7)*100,0),ROUND((ABS(I544-$B544)/$B544)*100,0))), "No Prediction")</f>
        <v>0</v>
      </c>
      <c r="L544" s="5">
        <f>IFERROR(IF(K544=$B544,0,IF($B544=0,ROUND((ABS(K544-'Calculs T1a'!$S$7)/'Calculs T1a'!$S$7)*100,0),ROUND((ABS(K544-$B544)/$B544)*100,0))), "No Prediction")</f>
        <v>0</v>
      </c>
      <c r="N544" s="5">
        <f>IFERROR(IF(M544=$B544,0,IF($B544=0,ROUND((ABS(M544-'Calculs T1a'!$S$7)/'Calculs T1a'!$S$7)*100,0),ROUND((ABS(M544-$B544)/$B544)*100,0))), "No Prediction")</f>
        <v>0</v>
      </c>
      <c r="P544" s="5">
        <f>IFERROR(IF(O544=$B544,0,IF($B544=0,ROUND((ABS(O544-'Calculs T1a'!$S$7)/'Calculs T1a'!$S$7)*100,0),ROUND((ABS(O544-$B544)/$B544)*100,0))), "No Prediction")</f>
        <v>0</v>
      </c>
      <c r="R544" s="5">
        <f>IFERROR(IF(Q544=$B544,0,IF($B544=0,ROUND((ABS(Q544-'Calculs T1a'!$S$7)/'Calculs T1a'!$S$7)*100,0),ROUND((ABS(Q544-$B544)/$B544)*100,0))), "No Prediction")</f>
        <v>0</v>
      </c>
      <c r="T544" s="5">
        <f>IFERROR(IF(S544=$B544,0,IF($B544=0,ROUND((ABS(S544-'Calculs T1a'!$S$7)/'Calculs T1a'!$S$7)*100,0),ROUND((ABS(S544-$B544)/$B544)*100,0))), "No Prediction")</f>
        <v>0</v>
      </c>
      <c r="V544" s="5">
        <f>IFERROR(IF(U544=$B544,0,IF($B544=0,ROUND((ABS(U544-'Calculs T1a'!$S$7)/'Calculs T1a'!$S$7)*100,0),ROUND((ABS(U544-$B544)/$B544)*100,0))), "No Prediction")</f>
        <v>0</v>
      </c>
      <c r="X544" s="5">
        <f>IFERROR(IF(W544=$B544,0,IF($B544=0,ROUND((ABS(W544-'Calculs T1a'!$S$7)/'Calculs T1a'!$S$7)*100,0),ROUND((ABS(W544-$B544)/$B544)*100,0))), "No Prediction")</f>
        <v>0</v>
      </c>
      <c r="AC544" s="5">
        <f>IFERROR(IF(AB544=$B544,0,IF($B544=0,ROUND((ABS(AB544-'Calculs T1a'!$S$7)/'Calculs T1a'!$S$7)*100,0),ROUND((ABS(AB544-$B544)/$B544)*100,0))), "No Prediction")</f>
        <v>0</v>
      </c>
      <c r="AE544" s="5">
        <f>IFERROR(IF(AD544=$B544,0,IF($B544=0,ROUND((ABS(AD544-'Calculs T1a'!$S$7)/'Calculs T1a'!$S$7)*100,0),ROUND((ABS(AD544-$B544)/$B544)*100,0))), "No Prediction")</f>
        <v>0</v>
      </c>
      <c r="AG544" s="5">
        <f>IFERROR(IF(AF544=$B544,0,IF($B544=0,ROUND((ABS(AF544-'Calculs T1a'!$S$7)/'Calculs T1a'!$S$7)*100,0),ROUND((ABS(AF544-$B544)/$B544)*100,0))), "No Prediction")</f>
        <v>0</v>
      </c>
      <c r="AI544" s="5">
        <f>IFERROR(IF(AH544=$B544,0,IF($B544=0,ROUND((ABS(AH544-'Calculs T1a'!$S$7)/'Calculs T1a'!$S$7)*100,0),ROUND((ABS(AH544-$B544)/$B544)*100,0))), "No Prediction")</f>
        <v>0</v>
      </c>
      <c r="AK544" s="5">
        <f>IFERROR(IF(AJ544=$B544,0,IF($B544=0,ROUND((ABS(AJ544-'Calculs T1a'!$S$7)/'Calculs T1a'!$S$7)*100,0),ROUND((ABS(AJ544-$B544)/$B544)*100,0))), "No Prediction")</f>
        <v>0</v>
      </c>
      <c r="AM544" s="5">
        <f>IFERROR(IF(AL544=$B544,0,IF($B544=0,ROUND((ABS(AL544-'Calculs T1a'!$S$7)/'Calculs T1a'!$S$7)*100,0),ROUND((ABS(AL544-$B544)/$B544)*100,0))), "No Prediction")</f>
        <v>0</v>
      </c>
      <c r="AO544" s="5">
        <f>IFERROR(IF(AN544=$B544,0,IF($B544=0,ROUND((ABS(AN544-'Calculs T1a'!$S$7)/'Calculs T1a'!$S$7)*100,0),ROUND((ABS(AN544-$B544)/$B544)*100,0))), "No Prediction")</f>
        <v>0</v>
      </c>
      <c r="AQ544" s="5">
        <f>IFERROR(IF(AP544=$B544,0,IF($B544=0,ROUND((ABS(AP544-'Calculs T1a'!$S$7)/'Calculs T1a'!$S$7)*100,0),ROUND((ABS(AP544-$B544)/$B544)*100,0))), "No Prediction")</f>
        <v>0</v>
      </c>
      <c r="AS544" s="5">
        <f>IFERROR(IF(AR544=$B544,0,IF($B544=0,ROUND((ABS(AR544-'Calculs T1a'!$S$7)/'Calculs T1a'!$S$7)*100,0),ROUND((ABS(AR544-$B544)/$B544)*100,0))), "No Prediction")</f>
        <v>0</v>
      </c>
      <c r="AU544" s="5">
        <f>IFERROR(IF(AT544=$B544,0,IF($B544=0,ROUND((ABS(AT544-'Calculs T1a'!$S$7)/'Calculs T1a'!$S$7)*100,0),ROUND((ABS(AT544-$B544)/$B544)*100,0))), "No Prediction")</f>
        <v>0</v>
      </c>
      <c r="AW544" s="5">
        <f>IFERROR(IF(AV544=$B544,0,IF($B544=0,ROUND((ABS(AV544-'Calculs T1a'!$S$7)/'Calculs T1a'!$S$7)*100,0),ROUND((ABS(AV544-$B544)/$B544)*100,0))), "No Prediction")</f>
        <v>0</v>
      </c>
      <c r="BB544" s="5">
        <f>IFERROR(IF(BA544=$B544,0,IF($B544=0,ROUND((ABS(BA544-'Calculs T1a'!$S$7)/'Calculs T1a'!$S$7)*100,0),ROUND((ABS(BA544-$B544)/$B544)*100,0))), "No Prediction")</f>
        <v>0</v>
      </c>
      <c r="BD544" s="5">
        <f>IFERROR(IF(BC544=$B544,0,IF($B544=0,ROUND((ABS(BC544-'Calculs T1a'!$S$7)/'Calculs T1a'!$S$7)*100,0),ROUND((ABS(BC544-$B544)/$B544)*100,0))), "No Prediction")</f>
        <v>0</v>
      </c>
      <c r="BF544" s="5">
        <f>IFERROR(IF(BE544=$B544,0,IF($B544=0,ROUND((ABS(BE544-'Calculs T1a'!$S$7)/'Calculs T1a'!$S$7)*100,0),ROUND((ABS(BE544-$B544)/$B544)*100,0))), "No Prediction")</f>
        <v>0</v>
      </c>
      <c r="BH544" s="5">
        <f>IFERROR(IF(BG544=$B544,0,IF($B544=0,ROUND((ABS(BG544-'Calculs T1a'!$S$7)/'Calculs T1a'!$S$7)*100,0),ROUND((ABS(BG544-$B544)/$B544)*100,0))), "No Prediction")</f>
        <v>0</v>
      </c>
      <c r="BJ544" s="5">
        <f>IFERROR(IF(BI544=$B544,0,IF($B544=0,ROUND((ABS(BI544-'Calculs T1a'!$S$7)/'Calculs T1a'!$S$7)*100,0),ROUND((ABS(BI544-$B544)/$B544)*100,0))), "No Prediction")</f>
        <v>0</v>
      </c>
      <c r="BL544" s="5">
        <f>IFERROR(IF(BK544=$B544,0,IF($B544=0,ROUND((ABS(BK544-'Calculs T1a'!$S$7)/'Calculs T1a'!$S$7)*100,0),ROUND((ABS(BK544-$B544)/$B544)*100,0))), "No Prediction")</f>
        <v>0</v>
      </c>
      <c r="BN544" s="5">
        <f>IFERROR(IF(BM544=$B544,0,IF($B544=0,ROUND((ABS(BM544-'Calculs T1a'!$S$7)/'Calculs T1a'!$S$7)*100,0),ROUND((ABS(BM544-$B544)/$B544)*100,0))), "No Prediction")</f>
        <v>0</v>
      </c>
      <c r="BP544" s="5">
        <f>IFERROR(IF(BO544=$B544,0,IF($B544=0,ROUND((ABS(BO544-'Calculs T1a'!$S$7)/'Calculs T1a'!$S$7)*100,0),ROUND((ABS(BO544-$B544)/$B544)*100,0))), "No Prediction")</f>
        <v>0</v>
      </c>
      <c r="BR544" s="5">
        <f>IFERROR(IF(BQ544=$B544,0,IF($B544=0,ROUND((ABS(BQ544-'Calculs T1a'!$S$7)/'Calculs T1a'!$S$7)*100,0),ROUND((ABS(BQ544-$B544)/$B544)*100,0))), "No Prediction")</f>
        <v>0</v>
      </c>
      <c r="BT544" s="5">
        <f>IFERROR(IF(BS544=$B544,0,IF($B544=0,ROUND((ABS(BS544-'Calculs T1a'!$S$7)/'Calculs T1a'!$S$7)*100,0),ROUND((ABS(BS544-$B544)/$B544)*100,0))), "No Prediction")</f>
        <v>0</v>
      </c>
      <c r="BV544" s="5">
        <f>IFERROR(IF(BU544=$B544,0,IF($B544=0,ROUND((ABS(BU544-'Calculs T1a'!$S$7)/'Calculs T1a'!$S$7)*100,0),ROUND((ABS(BU544-$B544)/$B544)*100,0))), "No Prediction")</f>
        <v>0</v>
      </c>
    </row>
    <row r="545" spans="4:74" x14ac:dyDescent="0.3">
      <c r="D545" s="5">
        <f>IFERROR(IF(C545=$B545,0,IF($B545=0,ROUND((ABS(C545-'Calculs T1a'!$S$7)/'Calculs T1a'!$S$7)*100,0),ROUND((ABS(C545-$B545)/$B545)*100,0))), "No Prediction")</f>
        <v>0</v>
      </c>
      <c r="F545" s="5">
        <f>IFERROR(IF(E545=$B545,0,IF($B545=0,ROUND((ABS(E545-'Calculs T1a'!$S$7)/'Calculs T1a'!$S$7)*100,0),ROUND((ABS(E545-$B545)/$B545)*100,0))), "No Prediction")</f>
        <v>0</v>
      </c>
      <c r="H545" s="5">
        <f>IFERROR(IF(G545=$B545,0,IF($B545=0,ROUND((ABS(G545-'Calculs T1a'!$S$7)/'Calculs T1a'!$S$7)*100,0),ROUND((ABS(G545-$B545)/$B545)*100,0))), "No Prediction")</f>
        <v>0</v>
      </c>
      <c r="J545" s="5">
        <f>IFERROR(IF(I545=$B545,0,IF($B545=0,ROUND((ABS(I545-'Calculs T1a'!$S$7)/'Calculs T1a'!$S$7)*100,0),ROUND((ABS(I545-$B545)/$B545)*100,0))), "No Prediction")</f>
        <v>0</v>
      </c>
      <c r="L545" s="5">
        <f>IFERROR(IF(K545=$B545,0,IF($B545=0,ROUND((ABS(K545-'Calculs T1a'!$S$7)/'Calculs T1a'!$S$7)*100,0),ROUND((ABS(K545-$B545)/$B545)*100,0))), "No Prediction")</f>
        <v>0</v>
      </c>
      <c r="N545" s="5">
        <f>IFERROR(IF(M545=$B545,0,IF($B545=0,ROUND((ABS(M545-'Calculs T1a'!$S$7)/'Calculs T1a'!$S$7)*100,0),ROUND((ABS(M545-$B545)/$B545)*100,0))), "No Prediction")</f>
        <v>0</v>
      </c>
      <c r="P545" s="5">
        <f>IFERROR(IF(O545=$B545,0,IF($B545=0,ROUND((ABS(O545-'Calculs T1a'!$S$7)/'Calculs T1a'!$S$7)*100,0),ROUND((ABS(O545-$B545)/$B545)*100,0))), "No Prediction")</f>
        <v>0</v>
      </c>
      <c r="R545" s="5">
        <f>IFERROR(IF(Q545=$B545,0,IF($B545=0,ROUND((ABS(Q545-'Calculs T1a'!$S$7)/'Calculs T1a'!$S$7)*100,0),ROUND((ABS(Q545-$B545)/$B545)*100,0))), "No Prediction")</f>
        <v>0</v>
      </c>
      <c r="T545" s="5">
        <f>IFERROR(IF(S545=$B545,0,IF($B545=0,ROUND((ABS(S545-'Calculs T1a'!$S$7)/'Calculs T1a'!$S$7)*100,0),ROUND((ABS(S545-$B545)/$B545)*100,0))), "No Prediction")</f>
        <v>0</v>
      </c>
      <c r="V545" s="5">
        <f>IFERROR(IF(U545=$B545,0,IF($B545=0,ROUND((ABS(U545-'Calculs T1a'!$S$7)/'Calculs T1a'!$S$7)*100,0),ROUND((ABS(U545-$B545)/$B545)*100,0))), "No Prediction")</f>
        <v>0</v>
      </c>
      <c r="X545" s="5">
        <f>IFERROR(IF(W545=$B545,0,IF($B545=0,ROUND((ABS(W545-'Calculs T1a'!$S$7)/'Calculs T1a'!$S$7)*100,0),ROUND((ABS(W545-$B545)/$B545)*100,0))), "No Prediction")</f>
        <v>0</v>
      </c>
      <c r="AC545" s="5">
        <f>IFERROR(IF(AB545=$B545,0,IF($B545=0,ROUND((ABS(AB545-'Calculs T1a'!$S$7)/'Calculs T1a'!$S$7)*100,0),ROUND((ABS(AB545-$B545)/$B545)*100,0))), "No Prediction")</f>
        <v>0</v>
      </c>
      <c r="AE545" s="5">
        <f>IFERROR(IF(AD545=$B545,0,IF($B545=0,ROUND((ABS(AD545-'Calculs T1a'!$S$7)/'Calculs T1a'!$S$7)*100,0),ROUND((ABS(AD545-$B545)/$B545)*100,0))), "No Prediction")</f>
        <v>0</v>
      </c>
      <c r="AG545" s="5">
        <f>IFERROR(IF(AF545=$B545,0,IF($B545=0,ROUND((ABS(AF545-'Calculs T1a'!$S$7)/'Calculs T1a'!$S$7)*100,0),ROUND((ABS(AF545-$B545)/$B545)*100,0))), "No Prediction")</f>
        <v>0</v>
      </c>
      <c r="AI545" s="5">
        <f>IFERROR(IF(AH545=$B545,0,IF($B545=0,ROUND((ABS(AH545-'Calculs T1a'!$S$7)/'Calculs T1a'!$S$7)*100,0),ROUND((ABS(AH545-$B545)/$B545)*100,0))), "No Prediction")</f>
        <v>0</v>
      </c>
      <c r="AK545" s="5">
        <f>IFERROR(IF(AJ545=$B545,0,IF($B545=0,ROUND((ABS(AJ545-'Calculs T1a'!$S$7)/'Calculs T1a'!$S$7)*100,0),ROUND((ABS(AJ545-$B545)/$B545)*100,0))), "No Prediction")</f>
        <v>0</v>
      </c>
      <c r="AM545" s="5">
        <f>IFERROR(IF(AL545=$B545,0,IF($B545=0,ROUND((ABS(AL545-'Calculs T1a'!$S$7)/'Calculs T1a'!$S$7)*100,0),ROUND((ABS(AL545-$B545)/$B545)*100,0))), "No Prediction")</f>
        <v>0</v>
      </c>
      <c r="AO545" s="5">
        <f>IFERROR(IF(AN545=$B545,0,IF($B545=0,ROUND((ABS(AN545-'Calculs T1a'!$S$7)/'Calculs T1a'!$S$7)*100,0),ROUND((ABS(AN545-$B545)/$B545)*100,0))), "No Prediction")</f>
        <v>0</v>
      </c>
      <c r="AQ545" s="5">
        <f>IFERROR(IF(AP545=$B545,0,IF($B545=0,ROUND((ABS(AP545-'Calculs T1a'!$S$7)/'Calculs T1a'!$S$7)*100,0),ROUND((ABS(AP545-$B545)/$B545)*100,0))), "No Prediction")</f>
        <v>0</v>
      </c>
      <c r="AS545" s="5">
        <f>IFERROR(IF(AR545=$B545,0,IF($B545=0,ROUND((ABS(AR545-'Calculs T1a'!$S$7)/'Calculs T1a'!$S$7)*100,0),ROUND((ABS(AR545-$B545)/$B545)*100,0))), "No Prediction")</f>
        <v>0</v>
      </c>
      <c r="AU545" s="5">
        <f>IFERROR(IF(AT545=$B545,0,IF($B545=0,ROUND((ABS(AT545-'Calculs T1a'!$S$7)/'Calculs T1a'!$S$7)*100,0),ROUND((ABS(AT545-$B545)/$B545)*100,0))), "No Prediction")</f>
        <v>0</v>
      </c>
      <c r="AW545" s="5">
        <f>IFERROR(IF(AV545=$B545,0,IF($B545=0,ROUND((ABS(AV545-'Calculs T1a'!$S$7)/'Calculs T1a'!$S$7)*100,0),ROUND((ABS(AV545-$B545)/$B545)*100,0))), "No Prediction")</f>
        <v>0</v>
      </c>
      <c r="BB545" s="5">
        <f>IFERROR(IF(BA545=$B545,0,IF($B545=0,ROUND((ABS(BA545-'Calculs T1a'!$S$7)/'Calculs T1a'!$S$7)*100,0),ROUND((ABS(BA545-$B545)/$B545)*100,0))), "No Prediction")</f>
        <v>0</v>
      </c>
      <c r="BD545" s="5">
        <f>IFERROR(IF(BC545=$B545,0,IF($B545=0,ROUND((ABS(BC545-'Calculs T1a'!$S$7)/'Calculs T1a'!$S$7)*100,0),ROUND((ABS(BC545-$B545)/$B545)*100,0))), "No Prediction")</f>
        <v>0</v>
      </c>
      <c r="BF545" s="5">
        <f>IFERROR(IF(BE545=$B545,0,IF($B545=0,ROUND((ABS(BE545-'Calculs T1a'!$S$7)/'Calculs T1a'!$S$7)*100,0),ROUND((ABS(BE545-$B545)/$B545)*100,0))), "No Prediction")</f>
        <v>0</v>
      </c>
      <c r="BH545" s="5">
        <f>IFERROR(IF(BG545=$B545,0,IF($B545=0,ROUND((ABS(BG545-'Calculs T1a'!$S$7)/'Calculs T1a'!$S$7)*100,0),ROUND((ABS(BG545-$B545)/$B545)*100,0))), "No Prediction")</f>
        <v>0</v>
      </c>
      <c r="BJ545" s="5">
        <f>IFERROR(IF(BI545=$B545,0,IF($B545=0,ROUND((ABS(BI545-'Calculs T1a'!$S$7)/'Calculs T1a'!$S$7)*100,0),ROUND((ABS(BI545-$B545)/$B545)*100,0))), "No Prediction")</f>
        <v>0</v>
      </c>
      <c r="BL545" s="5">
        <f>IFERROR(IF(BK545=$B545,0,IF($B545=0,ROUND((ABS(BK545-'Calculs T1a'!$S$7)/'Calculs T1a'!$S$7)*100,0),ROUND((ABS(BK545-$B545)/$B545)*100,0))), "No Prediction")</f>
        <v>0</v>
      </c>
      <c r="BN545" s="5">
        <f>IFERROR(IF(BM545=$B545,0,IF($B545=0,ROUND((ABS(BM545-'Calculs T1a'!$S$7)/'Calculs T1a'!$S$7)*100,0),ROUND((ABS(BM545-$B545)/$B545)*100,0))), "No Prediction")</f>
        <v>0</v>
      </c>
      <c r="BP545" s="5">
        <f>IFERROR(IF(BO545=$B545,0,IF($B545=0,ROUND((ABS(BO545-'Calculs T1a'!$S$7)/'Calculs T1a'!$S$7)*100,0),ROUND((ABS(BO545-$B545)/$B545)*100,0))), "No Prediction")</f>
        <v>0</v>
      </c>
      <c r="BR545" s="5">
        <f>IFERROR(IF(BQ545=$B545,0,IF($B545=0,ROUND((ABS(BQ545-'Calculs T1a'!$S$7)/'Calculs T1a'!$S$7)*100,0),ROUND((ABS(BQ545-$B545)/$B545)*100,0))), "No Prediction")</f>
        <v>0</v>
      </c>
      <c r="BT545" s="5">
        <f>IFERROR(IF(BS545=$B545,0,IF($B545=0,ROUND((ABS(BS545-'Calculs T1a'!$S$7)/'Calculs T1a'!$S$7)*100,0),ROUND((ABS(BS545-$B545)/$B545)*100,0))), "No Prediction")</f>
        <v>0</v>
      </c>
      <c r="BV545" s="5">
        <f>IFERROR(IF(BU545=$B545,0,IF($B545=0,ROUND((ABS(BU545-'Calculs T1a'!$S$7)/'Calculs T1a'!$S$7)*100,0),ROUND((ABS(BU545-$B545)/$B545)*100,0))), "No Prediction")</f>
        <v>0</v>
      </c>
    </row>
    <row r="546" spans="4:74" x14ac:dyDescent="0.3">
      <c r="D546" s="5">
        <f>IFERROR(IF(C546=$B546,0,IF($B546=0,ROUND((ABS(C546-'Calculs T1a'!$S$7)/'Calculs T1a'!$S$7)*100,0),ROUND((ABS(C546-$B546)/$B546)*100,0))), "No Prediction")</f>
        <v>0</v>
      </c>
      <c r="F546" s="5">
        <f>IFERROR(IF(E546=$B546,0,IF($B546=0,ROUND((ABS(E546-'Calculs T1a'!$S$7)/'Calculs T1a'!$S$7)*100,0),ROUND((ABS(E546-$B546)/$B546)*100,0))), "No Prediction")</f>
        <v>0</v>
      </c>
      <c r="H546" s="5">
        <f>IFERROR(IF(G546=$B546,0,IF($B546=0,ROUND((ABS(G546-'Calculs T1a'!$S$7)/'Calculs T1a'!$S$7)*100,0),ROUND((ABS(G546-$B546)/$B546)*100,0))), "No Prediction")</f>
        <v>0</v>
      </c>
      <c r="J546" s="5">
        <f>IFERROR(IF(I546=$B546,0,IF($B546=0,ROUND((ABS(I546-'Calculs T1a'!$S$7)/'Calculs T1a'!$S$7)*100,0),ROUND((ABS(I546-$B546)/$B546)*100,0))), "No Prediction")</f>
        <v>0</v>
      </c>
      <c r="L546" s="5">
        <f>IFERROR(IF(K546=$B546,0,IF($B546=0,ROUND((ABS(K546-'Calculs T1a'!$S$7)/'Calculs T1a'!$S$7)*100,0),ROUND((ABS(K546-$B546)/$B546)*100,0))), "No Prediction")</f>
        <v>0</v>
      </c>
      <c r="N546" s="5">
        <f>IFERROR(IF(M546=$B546,0,IF($B546=0,ROUND((ABS(M546-'Calculs T1a'!$S$7)/'Calculs T1a'!$S$7)*100,0),ROUND((ABS(M546-$B546)/$B546)*100,0))), "No Prediction")</f>
        <v>0</v>
      </c>
      <c r="P546" s="5">
        <f>IFERROR(IF(O546=$B546,0,IF($B546=0,ROUND((ABS(O546-'Calculs T1a'!$S$7)/'Calculs T1a'!$S$7)*100,0),ROUND((ABS(O546-$B546)/$B546)*100,0))), "No Prediction")</f>
        <v>0</v>
      </c>
      <c r="R546" s="5">
        <f>IFERROR(IF(Q546=$B546,0,IF($B546=0,ROUND((ABS(Q546-'Calculs T1a'!$S$7)/'Calculs T1a'!$S$7)*100,0),ROUND((ABS(Q546-$B546)/$B546)*100,0))), "No Prediction")</f>
        <v>0</v>
      </c>
      <c r="T546" s="5">
        <f>IFERROR(IF(S546=$B546,0,IF($B546=0,ROUND((ABS(S546-'Calculs T1a'!$S$7)/'Calculs T1a'!$S$7)*100,0),ROUND((ABS(S546-$B546)/$B546)*100,0))), "No Prediction")</f>
        <v>0</v>
      </c>
      <c r="V546" s="5">
        <f>IFERROR(IF(U546=$B546,0,IF($B546=0,ROUND((ABS(U546-'Calculs T1a'!$S$7)/'Calculs T1a'!$S$7)*100,0),ROUND((ABS(U546-$B546)/$B546)*100,0))), "No Prediction")</f>
        <v>0</v>
      </c>
      <c r="X546" s="5">
        <f>IFERROR(IF(W546=$B546,0,IF($B546=0,ROUND((ABS(W546-'Calculs T1a'!$S$7)/'Calculs T1a'!$S$7)*100,0),ROUND((ABS(W546-$B546)/$B546)*100,0))), "No Prediction")</f>
        <v>0</v>
      </c>
      <c r="AC546" s="5">
        <f>IFERROR(IF(AB546=$B546,0,IF($B546=0,ROUND((ABS(AB546-'Calculs T1a'!$S$7)/'Calculs T1a'!$S$7)*100,0),ROUND((ABS(AB546-$B546)/$B546)*100,0))), "No Prediction")</f>
        <v>0</v>
      </c>
      <c r="AE546" s="5">
        <f>IFERROR(IF(AD546=$B546,0,IF($B546=0,ROUND((ABS(AD546-'Calculs T1a'!$S$7)/'Calculs T1a'!$S$7)*100,0),ROUND((ABS(AD546-$B546)/$B546)*100,0))), "No Prediction")</f>
        <v>0</v>
      </c>
      <c r="AG546" s="5">
        <f>IFERROR(IF(AF546=$B546,0,IF($B546=0,ROUND((ABS(AF546-'Calculs T1a'!$S$7)/'Calculs T1a'!$S$7)*100,0),ROUND((ABS(AF546-$B546)/$B546)*100,0))), "No Prediction")</f>
        <v>0</v>
      </c>
      <c r="AI546" s="5">
        <f>IFERROR(IF(AH546=$B546,0,IF($B546=0,ROUND((ABS(AH546-'Calculs T1a'!$S$7)/'Calculs T1a'!$S$7)*100,0),ROUND((ABS(AH546-$B546)/$B546)*100,0))), "No Prediction")</f>
        <v>0</v>
      </c>
      <c r="AK546" s="5">
        <f>IFERROR(IF(AJ546=$B546,0,IF($B546=0,ROUND((ABS(AJ546-'Calculs T1a'!$S$7)/'Calculs T1a'!$S$7)*100,0),ROUND((ABS(AJ546-$B546)/$B546)*100,0))), "No Prediction")</f>
        <v>0</v>
      </c>
      <c r="AM546" s="5">
        <f>IFERROR(IF(AL546=$B546,0,IF($B546=0,ROUND((ABS(AL546-'Calculs T1a'!$S$7)/'Calculs T1a'!$S$7)*100,0),ROUND((ABS(AL546-$B546)/$B546)*100,0))), "No Prediction")</f>
        <v>0</v>
      </c>
      <c r="AO546" s="5">
        <f>IFERROR(IF(AN546=$B546,0,IF($B546=0,ROUND((ABS(AN546-'Calculs T1a'!$S$7)/'Calculs T1a'!$S$7)*100,0),ROUND((ABS(AN546-$B546)/$B546)*100,0))), "No Prediction")</f>
        <v>0</v>
      </c>
      <c r="AQ546" s="5">
        <f>IFERROR(IF(AP546=$B546,0,IF($B546=0,ROUND((ABS(AP546-'Calculs T1a'!$S$7)/'Calculs T1a'!$S$7)*100,0),ROUND((ABS(AP546-$B546)/$B546)*100,0))), "No Prediction")</f>
        <v>0</v>
      </c>
      <c r="AS546" s="5">
        <f>IFERROR(IF(AR546=$B546,0,IF($B546=0,ROUND((ABS(AR546-'Calculs T1a'!$S$7)/'Calculs T1a'!$S$7)*100,0),ROUND((ABS(AR546-$B546)/$B546)*100,0))), "No Prediction")</f>
        <v>0</v>
      </c>
      <c r="AU546" s="5">
        <f>IFERROR(IF(AT546=$B546,0,IF($B546=0,ROUND((ABS(AT546-'Calculs T1a'!$S$7)/'Calculs T1a'!$S$7)*100,0),ROUND((ABS(AT546-$B546)/$B546)*100,0))), "No Prediction")</f>
        <v>0</v>
      </c>
      <c r="AW546" s="5">
        <f>IFERROR(IF(AV546=$B546,0,IF($B546=0,ROUND((ABS(AV546-'Calculs T1a'!$S$7)/'Calculs T1a'!$S$7)*100,0),ROUND((ABS(AV546-$B546)/$B546)*100,0))), "No Prediction")</f>
        <v>0</v>
      </c>
      <c r="BB546" s="5">
        <f>IFERROR(IF(BA546=$B546,0,IF($B546=0,ROUND((ABS(BA546-'Calculs T1a'!$S$7)/'Calculs T1a'!$S$7)*100,0),ROUND((ABS(BA546-$B546)/$B546)*100,0))), "No Prediction")</f>
        <v>0</v>
      </c>
      <c r="BD546" s="5">
        <f>IFERROR(IF(BC546=$B546,0,IF($B546=0,ROUND((ABS(BC546-'Calculs T1a'!$S$7)/'Calculs T1a'!$S$7)*100,0),ROUND((ABS(BC546-$B546)/$B546)*100,0))), "No Prediction")</f>
        <v>0</v>
      </c>
      <c r="BF546" s="5">
        <f>IFERROR(IF(BE546=$B546,0,IF($B546=0,ROUND((ABS(BE546-'Calculs T1a'!$S$7)/'Calculs T1a'!$S$7)*100,0),ROUND((ABS(BE546-$B546)/$B546)*100,0))), "No Prediction")</f>
        <v>0</v>
      </c>
      <c r="BH546" s="5">
        <f>IFERROR(IF(BG546=$B546,0,IF($B546=0,ROUND((ABS(BG546-'Calculs T1a'!$S$7)/'Calculs T1a'!$S$7)*100,0),ROUND((ABS(BG546-$B546)/$B546)*100,0))), "No Prediction")</f>
        <v>0</v>
      </c>
      <c r="BJ546" s="5">
        <f>IFERROR(IF(BI546=$B546,0,IF($B546=0,ROUND((ABS(BI546-'Calculs T1a'!$S$7)/'Calculs T1a'!$S$7)*100,0),ROUND((ABS(BI546-$B546)/$B546)*100,0))), "No Prediction")</f>
        <v>0</v>
      </c>
      <c r="BL546" s="5">
        <f>IFERROR(IF(BK546=$B546,0,IF($B546=0,ROUND((ABS(BK546-'Calculs T1a'!$S$7)/'Calculs T1a'!$S$7)*100,0),ROUND((ABS(BK546-$B546)/$B546)*100,0))), "No Prediction")</f>
        <v>0</v>
      </c>
      <c r="BN546" s="5">
        <f>IFERROR(IF(BM546=$B546,0,IF($B546=0,ROUND((ABS(BM546-'Calculs T1a'!$S$7)/'Calculs T1a'!$S$7)*100,0),ROUND((ABS(BM546-$B546)/$B546)*100,0))), "No Prediction")</f>
        <v>0</v>
      </c>
      <c r="BP546" s="5">
        <f>IFERROR(IF(BO546=$B546,0,IF($B546=0,ROUND((ABS(BO546-'Calculs T1a'!$S$7)/'Calculs T1a'!$S$7)*100,0),ROUND((ABS(BO546-$B546)/$B546)*100,0))), "No Prediction")</f>
        <v>0</v>
      </c>
      <c r="BR546" s="5">
        <f>IFERROR(IF(BQ546=$B546,0,IF($B546=0,ROUND((ABS(BQ546-'Calculs T1a'!$S$7)/'Calculs T1a'!$S$7)*100,0),ROUND((ABS(BQ546-$B546)/$B546)*100,0))), "No Prediction")</f>
        <v>0</v>
      </c>
      <c r="BT546" s="5">
        <f>IFERROR(IF(BS546=$B546,0,IF($B546=0,ROUND((ABS(BS546-'Calculs T1a'!$S$7)/'Calculs T1a'!$S$7)*100,0),ROUND((ABS(BS546-$B546)/$B546)*100,0))), "No Prediction")</f>
        <v>0</v>
      </c>
      <c r="BV546" s="5">
        <f>IFERROR(IF(BU546=$B546,0,IF($B546=0,ROUND((ABS(BU546-'Calculs T1a'!$S$7)/'Calculs T1a'!$S$7)*100,0),ROUND((ABS(BU546-$B546)/$B546)*100,0))), "No Prediction")</f>
        <v>0</v>
      </c>
    </row>
    <row r="547" spans="4:74" x14ac:dyDescent="0.3">
      <c r="D547" s="5">
        <f>IFERROR(IF(C547=$B547,0,IF($B547=0,ROUND((ABS(C547-'Calculs T1a'!$S$7)/'Calculs T1a'!$S$7)*100,0),ROUND((ABS(C547-$B547)/$B547)*100,0))), "No Prediction")</f>
        <v>0</v>
      </c>
      <c r="F547" s="5">
        <f>IFERROR(IF(E547=$B547,0,IF($B547=0,ROUND((ABS(E547-'Calculs T1a'!$S$7)/'Calculs T1a'!$S$7)*100,0),ROUND((ABS(E547-$B547)/$B547)*100,0))), "No Prediction")</f>
        <v>0</v>
      </c>
      <c r="H547" s="5">
        <f>IFERROR(IF(G547=$B547,0,IF($B547=0,ROUND((ABS(G547-'Calculs T1a'!$S$7)/'Calculs T1a'!$S$7)*100,0),ROUND((ABS(G547-$B547)/$B547)*100,0))), "No Prediction")</f>
        <v>0</v>
      </c>
      <c r="J547" s="5">
        <f>IFERROR(IF(I547=$B547,0,IF($B547=0,ROUND((ABS(I547-'Calculs T1a'!$S$7)/'Calculs T1a'!$S$7)*100,0),ROUND((ABS(I547-$B547)/$B547)*100,0))), "No Prediction")</f>
        <v>0</v>
      </c>
      <c r="L547" s="5">
        <f>IFERROR(IF(K547=$B547,0,IF($B547=0,ROUND((ABS(K547-'Calculs T1a'!$S$7)/'Calculs T1a'!$S$7)*100,0),ROUND((ABS(K547-$B547)/$B547)*100,0))), "No Prediction")</f>
        <v>0</v>
      </c>
      <c r="N547" s="5">
        <f>IFERROR(IF(M547=$B547,0,IF($B547=0,ROUND((ABS(M547-'Calculs T1a'!$S$7)/'Calculs T1a'!$S$7)*100,0),ROUND((ABS(M547-$B547)/$B547)*100,0))), "No Prediction")</f>
        <v>0</v>
      </c>
      <c r="P547" s="5">
        <f>IFERROR(IF(O547=$B547,0,IF($B547=0,ROUND((ABS(O547-'Calculs T1a'!$S$7)/'Calculs T1a'!$S$7)*100,0),ROUND((ABS(O547-$B547)/$B547)*100,0))), "No Prediction")</f>
        <v>0</v>
      </c>
      <c r="R547" s="5">
        <f>IFERROR(IF(Q547=$B547,0,IF($B547=0,ROUND((ABS(Q547-'Calculs T1a'!$S$7)/'Calculs T1a'!$S$7)*100,0),ROUND((ABS(Q547-$B547)/$B547)*100,0))), "No Prediction")</f>
        <v>0</v>
      </c>
      <c r="T547" s="5">
        <f>IFERROR(IF(S547=$B547,0,IF($B547=0,ROUND((ABS(S547-'Calculs T1a'!$S$7)/'Calculs T1a'!$S$7)*100,0),ROUND((ABS(S547-$B547)/$B547)*100,0))), "No Prediction")</f>
        <v>0</v>
      </c>
      <c r="V547" s="5">
        <f>IFERROR(IF(U547=$B547,0,IF($B547=0,ROUND((ABS(U547-'Calculs T1a'!$S$7)/'Calculs T1a'!$S$7)*100,0),ROUND((ABS(U547-$B547)/$B547)*100,0))), "No Prediction")</f>
        <v>0</v>
      </c>
      <c r="X547" s="5">
        <f>IFERROR(IF(W547=$B547,0,IF($B547=0,ROUND((ABS(W547-'Calculs T1a'!$S$7)/'Calculs T1a'!$S$7)*100,0),ROUND((ABS(W547-$B547)/$B547)*100,0))), "No Prediction")</f>
        <v>0</v>
      </c>
      <c r="AC547" s="5">
        <f>IFERROR(IF(AB547=$B547,0,IF($B547=0,ROUND((ABS(AB547-'Calculs T1a'!$S$7)/'Calculs T1a'!$S$7)*100,0),ROUND((ABS(AB547-$B547)/$B547)*100,0))), "No Prediction")</f>
        <v>0</v>
      </c>
      <c r="AE547" s="5">
        <f>IFERROR(IF(AD547=$B547,0,IF($B547=0,ROUND((ABS(AD547-'Calculs T1a'!$S$7)/'Calculs T1a'!$S$7)*100,0),ROUND((ABS(AD547-$B547)/$B547)*100,0))), "No Prediction")</f>
        <v>0</v>
      </c>
      <c r="AG547" s="5">
        <f>IFERROR(IF(AF547=$B547,0,IF($B547=0,ROUND((ABS(AF547-'Calculs T1a'!$S$7)/'Calculs T1a'!$S$7)*100,0),ROUND((ABS(AF547-$B547)/$B547)*100,0))), "No Prediction")</f>
        <v>0</v>
      </c>
      <c r="AI547" s="5">
        <f>IFERROR(IF(AH547=$B547,0,IF($B547=0,ROUND((ABS(AH547-'Calculs T1a'!$S$7)/'Calculs T1a'!$S$7)*100,0),ROUND((ABS(AH547-$B547)/$B547)*100,0))), "No Prediction")</f>
        <v>0</v>
      </c>
      <c r="AK547" s="5">
        <f>IFERROR(IF(AJ547=$B547,0,IF($B547=0,ROUND((ABS(AJ547-'Calculs T1a'!$S$7)/'Calculs T1a'!$S$7)*100,0),ROUND((ABS(AJ547-$B547)/$B547)*100,0))), "No Prediction")</f>
        <v>0</v>
      </c>
      <c r="AM547" s="5">
        <f>IFERROR(IF(AL547=$B547,0,IF($B547=0,ROUND((ABS(AL547-'Calculs T1a'!$S$7)/'Calculs T1a'!$S$7)*100,0),ROUND((ABS(AL547-$B547)/$B547)*100,0))), "No Prediction")</f>
        <v>0</v>
      </c>
      <c r="AO547" s="5">
        <f>IFERROR(IF(AN547=$B547,0,IF($B547=0,ROUND((ABS(AN547-'Calculs T1a'!$S$7)/'Calculs T1a'!$S$7)*100,0),ROUND((ABS(AN547-$B547)/$B547)*100,0))), "No Prediction")</f>
        <v>0</v>
      </c>
      <c r="AQ547" s="5">
        <f>IFERROR(IF(AP547=$B547,0,IF($B547=0,ROUND((ABS(AP547-'Calculs T1a'!$S$7)/'Calculs T1a'!$S$7)*100,0),ROUND((ABS(AP547-$B547)/$B547)*100,0))), "No Prediction")</f>
        <v>0</v>
      </c>
      <c r="AS547" s="5">
        <f>IFERROR(IF(AR547=$B547,0,IF($B547=0,ROUND((ABS(AR547-'Calculs T1a'!$S$7)/'Calculs T1a'!$S$7)*100,0),ROUND((ABS(AR547-$B547)/$B547)*100,0))), "No Prediction")</f>
        <v>0</v>
      </c>
      <c r="AU547" s="5">
        <f>IFERROR(IF(AT547=$B547,0,IF($B547=0,ROUND((ABS(AT547-'Calculs T1a'!$S$7)/'Calculs T1a'!$S$7)*100,0),ROUND((ABS(AT547-$B547)/$B547)*100,0))), "No Prediction")</f>
        <v>0</v>
      </c>
      <c r="AW547" s="5">
        <f>IFERROR(IF(AV547=$B547,0,IF($B547=0,ROUND((ABS(AV547-'Calculs T1a'!$S$7)/'Calculs T1a'!$S$7)*100,0),ROUND((ABS(AV547-$B547)/$B547)*100,0))), "No Prediction")</f>
        <v>0</v>
      </c>
      <c r="BB547" s="5">
        <f>IFERROR(IF(BA547=$B547,0,IF($B547=0,ROUND((ABS(BA547-'Calculs T1a'!$S$7)/'Calculs T1a'!$S$7)*100,0),ROUND((ABS(BA547-$B547)/$B547)*100,0))), "No Prediction")</f>
        <v>0</v>
      </c>
      <c r="BD547" s="5">
        <f>IFERROR(IF(BC547=$B547,0,IF($B547=0,ROUND((ABS(BC547-'Calculs T1a'!$S$7)/'Calculs T1a'!$S$7)*100,0),ROUND((ABS(BC547-$B547)/$B547)*100,0))), "No Prediction")</f>
        <v>0</v>
      </c>
      <c r="BF547" s="5">
        <f>IFERROR(IF(BE547=$B547,0,IF($B547=0,ROUND((ABS(BE547-'Calculs T1a'!$S$7)/'Calculs T1a'!$S$7)*100,0),ROUND((ABS(BE547-$B547)/$B547)*100,0))), "No Prediction")</f>
        <v>0</v>
      </c>
      <c r="BH547" s="5">
        <f>IFERROR(IF(BG547=$B547,0,IF($B547=0,ROUND((ABS(BG547-'Calculs T1a'!$S$7)/'Calculs T1a'!$S$7)*100,0),ROUND((ABS(BG547-$B547)/$B547)*100,0))), "No Prediction")</f>
        <v>0</v>
      </c>
      <c r="BJ547" s="5">
        <f>IFERROR(IF(BI547=$B547,0,IF($B547=0,ROUND((ABS(BI547-'Calculs T1a'!$S$7)/'Calculs T1a'!$S$7)*100,0),ROUND((ABS(BI547-$B547)/$B547)*100,0))), "No Prediction")</f>
        <v>0</v>
      </c>
      <c r="BL547" s="5">
        <f>IFERROR(IF(BK547=$B547,0,IF($B547=0,ROUND((ABS(BK547-'Calculs T1a'!$S$7)/'Calculs T1a'!$S$7)*100,0),ROUND((ABS(BK547-$B547)/$B547)*100,0))), "No Prediction")</f>
        <v>0</v>
      </c>
      <c r="BN547" s="5">
        <f>IFERROR(IF(BM547=$B547,0,IF($B547=0,ROUND((ABS(BM547-'Calculs T1a'!$S$7)/'Calculs T1a'!$S$7)*100,0),ROUND((ABS(BM547-$B547)/$B547)*100,0))), "No Prediction")</f>
        <v>0</v>
      </c>
      <c r="BP547" s="5">
        <f>IFERROR(IF(BO547=$B547,0,IF($B547=0,ROUND((ABS(BO547-'Calculs T1a'!$S$7)/'Calculs T1a'!$S$7)*100,0),ROUND((ABS(BO547-$B547)/$B547)*100,0))), "No Prediction")</f>
        <v>0</v>
      </c>
      <c r="BR547" s="5">
        <f>IFERROR(IF(BQ547=$B547,0,IF($B547=0,ROUND((ABS(BQ547-'Calculs T1a'!$S$7)/'Calculs T1a'!$S$7)*100,0),ROUND((ABS(BQ547-$B547)/$B547)*100,0))), "No Prediction")</f>
        <v>0</v>
      </c>
      <c r="BT547" s="5">
        <f>IFERROR(IF(BS547=$B547,0,IF($B547=0,ROUND((ABS(BS547-'Calculs T1a'!$S$7)/'Calculs T1a'!$S$7)*100,0),ROUND((ABS(BS547-$B547)/$B547)*100,0))), "No Prediction")</f>
        <v>0</v>
      </c>
      <c r="BV547" s="5">
        <f>IFERROR(IF(BU547=$B547,0,IF($B547=0,ROUND((ABS(BU547-'Calculs T1a'!$S$7)/'Calculs T1a'!$S$7)*100,0),ROUND((ABS(BU547-$B547)/$B547)*100,0))), "No Prediction")</f>
        <v>0</v>
      </c>
    </row>
    <row r="548" spans="4:74" x14ac:dyDescent="0.3">
      <c r="D548" s="5">
        <f>IFERROR(IF(C548=$B548,0,IF($B548=0,ROUND((ABS(C548-'Calculs T1a'!$S$7)/'Calculs T1a'!$S$7)*100,0),ROUND((ABS(C548-$B548)/$B548)*100,0))), "No Prediction")</f>
        <v>0</v>
      </c>
      <c r="F548" s="5">
        <f>IFERROR(IF(E548=$B548,0,IF($B548=0,ROUND((ABS(E548-'Calculs T1a'!$S$7)/'Calculs T1a'!$S$7)*100,0),ROUND((ABS(E548-$B548)/$B548)*100,0))), "No Prediction")</f>
        <v>0</v>
      </c>
      <c r="H548" s="5">
        <f>IFERROR(IF(G548=$B548,0,IF($B548=0,ROUND((ABS(G548-'Calculs T1a'!$S$7)/'Calculs T1a'!$S$7)*100,0),ROUND((ABS(G548-$B548)/$B548)*100,0))), "No Prediction")</f>
        <v>0</v>
      </c>
      <c r="J548" s="5">
        <f>IFERROR(IF(I548=$B548,0,IF($B548=0,ROUND((ABS(I548-'Calculs T1a'!$S$7)/'Calculs T1a'!$S$7)*100,0),ROUND((ABS(I548-$B548)/$B548)*100,0))), "No Prediction")</f>
        <v>0</v>
      </c>
      <c r="L548" s="5">
        <f>IFERROR(IF(K548=$B548,0,IF($B548=0,ROUND((ABS(K548-'Calculs T1a'!$S$7)/'Calculs T1a'!$S$7)*100,0),ROUND((ABS(K548-$B548)/$B548)*100,0))), "No Prediction")</f>
        <v>0</v>
      </c>
      <c r="N548" s="5">
        <f>IFERROR(IF(M548=$B548,0,IF($B548=0,ROUND((ABS(M548-'Calculs T1a'!$S$7)/'Calculs T1a'!$S$7)*100,0),ROUND((ABS(M548-$B548)/$B548)*100,0))), "No Prediction")</f>
        <v>0</v>
      </c>
      <c r="P548" s="5">
        <f>IFERROR(IF(O548=$B548,0,IF($B548=0,ROUND((ABS(O548-'Calculs T1a'!$S$7)/'Calculs T1a'!$S$7)*100,0),ROUND((ABS(O548-$B548)/$B548)*100,0))), "No Prediction")</f>
        <v>0</v>
      </c>
      <c r="R548" s="5">
        <f>IFERROR(IF(Q548=$B548,0,IF($B548=0,ROUND((ABS(Q548-'Calculs T1a'!$S$7)/'Calculs T1a'!$S$7)*100,0),ROUND((ABS(Q548-$B548)/$B548)*100,0))), "No Prediction")</f>
        <v>0</v>
      </c>
      <c r="T548" s="5">
        <f>IFERROR(IF(S548=$B548,0,IF($B548=0,ROUND((ABS(S548-'Calculs T1a'!$S$7)/'Calculs T1a'!$S$7)*100,0),ROUND((ABS(S548-$B548)/$B548)*100,0))), "No Prediction")</f>
        <v>0</v>
      </c>
      <c r="V548" s="5">
        <f>IFERROR(IF(U548=$B548,0,IF($B548=0,ROUND((ABS(U548-'Calculs T1a'!$S$7)/'Calculs T1a'!$S$7)*100,0),ROUND((ABS(U548-$B548)/$B548)*100,0))), "No Prediction")</f>
        <v>0</v>
      </c>
      <c r="X548" s="5">
        <f>IFERROR(IF(W548=$B548,0,IF($B548=0,ROUND((ABS(W548-'Calculs T1a'!$S$7)/'Calculs T1a'!$S$7)*100,0),ROUND((ABS(W548-$B548)/$B548)*100,0))), "No Prediction")</f>
        <v>0</v>
      </c>
      <c r="AC548" s="5">
        <f>IFERROR(IF(AB548=$B548,0,IF($B548=0,ROUND((ABS(AB548-'Calculs T1a'!$S$7)/'Calculs T1a'!$S$7)*100,0),ROUND((ABS(AB548-$B548)/$B548)*100,0))), "No Prediction")</f>
        <v>0</v>
      </c>
      <c r="AE548" s="5">
        <f>IFERROR(IF(AD548=$B548,0,IF($B548=0,ROUND((ABS(AD548-'Calculs T1a'!$S$7)/'Calculs T1a'!$S$7)*100,0),ROUND((ABS(AD548-$B548)/$B548)*100,0))), "No Prediction")</f>
        <v>0</v>
      </c>
      <c r="AG548" s="5">
        <f>IFERROR(IF(AF548=$B548,0,IF($B548=0,ROUND((ABS(AF548-'Calculs T1a'!$S$7)/'Calculs T1a'!$S$7)*100,0),ROUND((ABS(AF548-$B548)/$B548)*100,0))), "No Prediction")</f>
        <v>0</v>
      </c>
      <c r="AI548" s="5">
        <f>IFERROR(IF(AH548=$B548,0,IF($B548=0,ROUND((ABS(AH548-'Calculs T1a'!$S$7)/'Calculs T1a'!$S$7)*100,0),ROUND((ABS(AH548-$B548)/$B548)*100,0))), "No Prediction")</f>
        <v>0</v>
      </c>
      <c r="AK548" s="5">
        <f>IFERROR(IF(AJ548=$B548,0,IF($B548=0,ROUND((ABS(AJ548-'Calculs T1a'!$S$7)/'Calculs T1a'!$S$7)*100,0),ROUND((ABS(AJ548-$B548)/$B548)*100,0))), "No Prediction")</f>
        <v>0</v>
      </c>
      <c r="AM548" s="5">
        <f>IFERROR(IF(AL548=$B548,0,IF($B548=0,ROUND((ABS(AL548-'Calculs T1a'!$S$7)/'Calculs T1a'!$S$7)*100,0),ROUND((ABS(AL548-$B548)/$B548)*100,0))), "No Prediction")</f>
        <v>0</v>
      </c>
      <c r="AO548" s="5">
        <f>IFERROR(IF(AN548=$B548,0,IF($B548=0,ROUND((ABS(AN548-'Calculs T1a'!$S$7)/'Calculs T1a'!$S$7)*100,0),ROUND((ABS(AN548-$B548)/$B548)*100,0))), "No Prediction")</f>
        <v>0</v>
      </c>
      <c r="AQ548" s="5">
        <f>IFERROR(IF(AP548=$B548,0,IF($B548=0,ROUND((ABS(AP548-'Calculs T1a'!$S$7)/'Calculs T1a'!$S$7)*100,0),ROUND((ABS(AP548-$B548)/$B548)*100,0))), "No Prediction")</f>
        <v>0</v>
      </c>
      <c r="AS548" s="5">
        <f>IFERROR(IF(AR548=$B548,0,IF($B548=0,ROUND((ABS(AR548-'Calculs T1a'!$S$7)/'Calculs T1a'!$S$7)*100,0),ROUND((ABS(AR548-$B548)/$B548)*100,0))), "No Prediction")</f>
        <v>0</v>
      </c>
      <c r="AU548" s="5">
        <f>IFERROR(IF(AT548=$B548,0,IF($B548=0,ROUND((ABS(AT548-'Calculs T1a'!$S$7)/'Calculs T1a'!$S$7)*100,0),ROUND((ABS(AT548-$B548)/$B548)*100,0))), "No Prediction")</f>
        <v>0</v>
      </c>
      <c r="AW548" s="5">
        <f>IFERROR(IF(AV548=$B548,0,IF($B548=0,ROUND((ABS(AV548-'Calculs T1a'!$S$7)/'Calculs T1a'!$S$7)*100,0),ROUND((ABS(AV548-$B548)/$B548)*100,0))), "No Prediction")</f>
        <v>0</v>
      </c>
      <c r="BB548" s="5">
        <f>IFERROR(IF(BA548=$B548,0,IF($B548=0,ROUND((ABS(BA548-'Calculs T1a'!$S$7)/'Calculs T1a'!$S$7)*100,0),ROUND((ABS(BA548-$B548)/$B548)*100,0))), "No Prediction")</f>
        <v>0</v>
      </c>
      <c r="BD548" s="5">
        <f>IFERROR(IF(BC548=$B548,0,IF($B548=0,ROUND((ABS(BC548-'Calculs T1a'!$S$7)/'Calculs T1a'!$S$7)*100,0),ROUND((ABS(BC548-$B548)/$B548)*100,0))), "No Prediction")</f>
        <v>0</v>
      </c>
      <c r="BF548" s="5">
        <f>IFERROR(IF(BE548=$B548,0,IF($B548=0,ROUND((ABS(BE548-'Calculs T1a'!$S$7)/'Calculs T1a'!$S$7)*100,0),ROUND((ABS(BE548-$B548)/$B548)*100,0))), "No Prediction")</f>
        <v>0</v>
      </c>
      <c r="BH548" s="5">
        <f>IFERROR(IF(BG548=$B548,0,IF($B548=0,ROUND((ABS(BG548-'Calculs T1a'!$S$7)/'Calculs T1a'!$S$7)*100,0),ROUND((ABS(BG548-$B548)/$B548)*100,0))), "No Prediction")</f>
        <v>0</v>
      </c>
      <c r="BJ548" s="5">
        <f>IFERROR(IF(BI548=$B548,0,IF($B548=0,ROUND((ABS(BI548-'Calculs T1a'!$S$7)/'Calculs T1a'!$S$7)*100,0),ROUND((ABS(BI548-$B548)/$B548)*100,0))), "No Prediction")</f>
        <v>0</v>
      </c>
      <c r="BL548" s="5">
        <f>IFERROR(IF(BK548=$B548,0,IF($B548=0,ROUND((ABS(BK548-'Calculs T1a'!$S$7)/'Calculs T1a'!$S$7)*100,0),ROUND((ABS(BK548-$B548)/$B548)*100,0))), "No Prediction")</f>
        <v>0</v>
      </c>
      <c r="BN548" s="5">
        <f>IFERROR(IF(BM548=$B548,0,IF($B548=0,ROUND((ABS(BM548-'Calculs T1a'!$S$7)/'Calculs T1a'!$S$7)*100,0),ROUND((ABS(BM548-$B548)/$B548)*100,0))), "No Prediction")</f>
        <v>0</v>
      </c>
      <c r="BP548" s="5">
        <f>IFERROR(IF(BO548=$B548,0,IF($B548=0,ROUND((ABS(BO548-'Calculs T1a'!$S$7)/'Calculs T1a'!$S$7)*100,0),ROUND((ABS(BO548-$B548)/$B548)*100,0))), "No Prediction")</f>
        <v>0</v>
      </c>
      <c r="BR548" s="5">
        <f>IFERROR(IF(BQ548=$B548,0,IF($B548=0,ROUND((ABS(BQ548-'Calculs T1a'!$S$7)/'Calculs T1a'!$S$7)*100,0),ROUND((ABS(BQ548-$B548)/$B548)*100,0))), "No Prediction")</f>
        <v>0</v>
      </c>
      <c r="BT548" s="5">
        <f>IFERROR(IF(BS548=$B548,0,IF($B548=0,ROUND((ABS(BS548-'Calculs T1a'!$S$7)/'Calculs T1a'!$S$7)*100,0),ROUND((ABS(BS548-$B548)/$B548)*100,0))), "No Prediction")</f>
        <v>0</v>
      </c>
      <c r="BV548" s="5">
        <f>IFERROR(IF(BU548=$B548,0,IF($B548=0,ROUND((ABS(BU548-'Calculs T1a'!$S$7)/'Calculs T1a'!$S$7)*100,0),ROUND((ABS(BU548-$B548)/$B548)*100,0))), "No Prediction")</f>
        <v>0</v>
      </c>
    </row>
    <row r="549" spans="4:74" x14ac:dyDescent="0.3">
      <c r="D549" s="5">
        <f>IFERROR(IF(C549=$B549,0,IF($B549=0,ROUND((ABS(C549-'Calculs T1a'!$S$7)/'Calculs T1a'!$S$7)*100,0),ROUND((ABS(C549-$B549)/$B549)*100,0))), "No Prediction")</f>
        <v>0</v>
      </c>
      <c r="F549" s="5">
        <f>IFERROR(IF(E549=$B549,0,IF($B549=0,ROUND((ABS(E549-'Calculs T1a'!$S$7)/'Calculs T1a'!$S$7)*100,0),ROUND((ABS(E549-$B549)/$B549)*100,0))), "No Prediction")</f>
        <v>0</v>
      </c>
      <c r="H549" s="5">
        <f>IFERROR(IF(G549=$B549,0,IF($B549=0,ROUND((ABS(G549-'Calculs T1a'!$S$7)/'Calculs T1a'!$S$7)*100,0),ROUND((ABS(G549-$B549)/$B549)*100,0))), "No Prediction")</f>
        <v>0</v>
      </c>
      <c r="J549" s="5">
        <f>IFERROR(IF(I549=$B549,0,IF($B549=0,ROUND((ABS(I549-'Calculs T1a'!$S$7)/'Calculs T1a'!$S$7)*100,0),ROUND((ABS(I549-$B549)/$B549)*100,0))), "No Prediction")</f>
        <v>0</v>
      </c>
      <c r="L549" s="5">
        <f>IFERROR(IF(K549=$B549,0,IF($B549=0,ROUND((ABS(K549-'Calculs T1a'!$S$7)/'Calculs T1a'!$S$7)*100,0),ROUND((ABS(K549-$B549)/$B549)*100,0))), "No Prediction")</f>
        <v>0</v>
      </c>
      <c r="N549" s="5">
        <f>IFERROR(IF(M549=$B549,0,IF($B549=0,ROUND((ABS(M549-'Calculs T1a'!$S$7)/'Calculs T1a'!$S$7)*100,0),ROUND((ABS(M549-$B549)/$B549)*100,0))), "No Prediction")</f>
        <v>0</v>
      </c>
      <c r="P549" s="5">
        <f>IFERROR(IF(O549=$B549,0,IF($B549=0,ROUND((ABS(O549-'Calculs T1a'!$S$7)/'Calculs T1a'!$S$7)*100,0),ROUND((ABS(O549-$B549)/$B549)*100,0))), "No Prediction")</f>
        <v>0</v>
      </c>
      <c r="R549" s="5">
        <f>IFERROR(IF(Q549=$B549,0,IF($B549=0,ROUND((ABS(Q549-'Calculs T1a'!$S$7)/'Calculs T1a'!$S$7)*100,0),ROUND((ABS(Q549-$B549)/$B549)*100,0))), "No Prediction")</f>
        <v>0</v>
      </c>
      <c r="T549" s="5">
        <f>IFERROR(IF(S549=$B549,0,IF($B549=0,ROUND((ABS(S549-'Calculs T1a'!$S$7)/'Calculs T1a'!$S$7)*100,0),ROUND((ABS(S549-$B549)/$B549)*100,0))), "No Prediction")</f>
        <v>0</v>
      </c>
      <c r="V549" s="5">
        <f>IFERROR(IF(U549=$B549,0,IF($B549=0,ROUND((ABS(U549-'Calculs T1a'!$S$7)/'Calculs T1a'!$S$7)*100,0),ROUND((ABS(U549-$B549)/$B549)*100,0))), "No Prediction")</f>
        <v>0</v>
      </c>
      <c r="X549" s="5">
        <f>IFERROR(IF(W549=$B549,0,IF($B549=0,ROUND((ABS(W549-'Calculs T1a'!$S$7)/'Calculs T1a'!$S$7)*100,0),ROUND((ABS(W549-$B549)/$B549)*100,0))), "No Prediction")</f>
        <v>0</v>
      </c>
      <c r="AC549" s="5">
        <f>IFERROR(IF(AB549=$B549,0,IF($B549=0,ROUND((ABS(AB549-'Calculs T1a'!$S$7)/'Calculs T1a'!$S$7)*100,0),ROUND((ABS(AB549-$B549)/$B549)*100,0))), "No Prediction")</f>
        <v>0</v>
      </c>
      <c r="AE549" s="5">
        <f>IFERROR(IF(AD549=$B549,0,IF($B549=0,ROUND((ABS(AD549-'Calculs T1a'!$S$7)/'Calculs T1a'!$S$7)*100,0),ROUND((ABS(AD549-$B549)/$B549)*100,0))), "No Prediction")</f>
        <v>0</v>
      </c>
      <c r="AG549" s="5">
        <f>IFERROR(IF(AF549=$B549,0,IF($B549=0,ROUND((ABS(AF549-'Calculs T1a'!$S$7)/'Calculs T1a'!$S$7)*100,0),ROUND((ABS(AF549-$B549)/$B549)*100,0))), "No Prediction")</f>
        <v>0</v>
      </c>
      <c r="AI549" s="5">
        <f>IFERROR(IF(AH549=$B549,0,IF($B549=0,ROUND((ABS(AH549-'Calculs T1a'!$S$7)/'Calculs T1a'!$S$7)*100,0),ROUND((ABS(AH549-$B549)/$B549)*100,0))), "No Prediction")</f>
        <v>0</v>
      </c>
      <c r="AK549" s="5">
        <f>IFERROR(IF(AJ549=$B549,0,IF($B549=0,ROUND((ABS(AJ549-'Calculs T1a'!$S$7)/'Calculs T1a'!$S$7)*100,0),ROUND((ABS(AJ549-$B549)/$B549)*100,0))), "No Prediction")</f>
        <v>0</v>
      </c>
      <c r="AM549" s="5">
        <f>IFERROR(IF(AL549=$B549,0,IF($B549=0,ROUND((ABS(AL549-'Calculs T1a'!$S$7)/'Calculs T1a'!$S$7)*100,0),ROUND((ABS(AL549-$B549)/$B549)*100,0))), "No Prediction")</f>
        <v>0</v>
      </c>
      <c r="AO549" s="5">
        <f>IFERROR(IF(AN549=$B549,0,IF($B549=0,ROUND((ABS(AN549-'Calculs T1a'!$S$7)/'Calculs T1a'!$S$7)*100,0),ROUND((ABS(AN549-$B549)/$B549)*100,0))), "No Prediction")</f>
        <v>0</v>
      </c>
      <c r="AQ549" s="5">
        <f>IFERROR(IF(AP549=$B549,0,IF($B549=0,ROUND((ABS(AP549-'Calculs T1a'!$S$7)/'Calculs T1a'!$S$7)*100,0),ROUND((ABS(AP549-$B549)/$B549)*100,0))), "No Prediction")</f>
        <v>0</v>
      </c>
      <c r="AS549" s="5">
        <f>IFERROR(IF(AR549=$B549,0,IF($B549=0,ROUND((ABS(AR549-'Calculs T1a'!$S$7)/'Calculs T1a'!$S$7)*100,0),ROUND((ABS(AR549-$B549)/$B549)*100,0))), "No Prediction")</f>
        <v>0</v>
      </c>
      <c r="AU549" s="5">
        <f>IFERROR(IF(AT549=$B549,0,IF($B549=0,ROUND((ABS(AT549-'Calculs T1a'!$S$7)/'Calculs T1a'!$S$7)*100,0),ROUND((ABS(AT549-$B549)/$B549)*100,0))), "No Prediction")</f>
        <v>0</v>
      </c>
      <c r="AW549" s="5">
        <f>IFERROR(IF(AV549=$B549,0,IF($B549=0,ROUND((ABS(AV549-'Calculs T1a'!$S$7)/'Calculs T1a'!$S$7)*100,0),ROUND((ABS(AV549-$B549)/$B549)*100,0))), "No Prediction")</f>
        <v>0</v>
      </c>
      <c r="BB549" s="5">
        <f>IFERROR(IF(BA549=$B549,0,IF($B549=0,ROUND((ABS(BA549-'Calculs T1a'!$S$7)/'Calculs T1a'!$S$7)*100,0),ROUND((ABS(BA549-$B549)/$B549)*100,0))), "No Prediction")</f>
        <v>0</v>
      </c>
      <c r="BD549" s="5">
        <f>IFERROR(IF(BC549=$B549,0,IF($B549=0,ROUND((ABS(BC549-'Calculs T1a'!$S$7)/'Calculs T1a'!$S$7)*100,0),ROUND((ABS(BC549-$B549)/$B549)*100,0))), "No Prediction")</f>
        <v>0</v>
      </c>
      <c r="BF549" s="5">
        <f>IFERROR(IF(BE549=$B549,0,IF($B549=0,ROUND((ABS(BE549-'Calculs T1a'!$S$7)/'Calculs T1a'!$S$7)*100,0),ROUND((ABS(BE549-$B549)/$B549)*100,0))), "No Prediction")</f>
        <v>0</v>
      </c>
      <c r="BH549" s="5">
        <f>IFERROR(IF(BG549=$B549,0,IF($B549=0,ROUND((ABS(BG549-'Calculs T1a'!$S$7)/'Calculs T1a'!$S$7)*100,0),ROUND((ABS(BG549-$B549)/$B549)*100,0))), "No Prediction")</f>
        <v>0</v>
      </c>
      <c r="BJ549" s="5">
        <f>IFERROR(IF(BI549=$B549,0,IF($B549=0,ROUND((ABS(BI549-'Calculs T1a'!$S$7)/'Calculs T1a'!$S$7)*100,0),ROUND((ABS(BI549-$B549)/$B549)*100,0))), "No Prediction")</f>
        <v>0</v>
      </c>
      <c r="BL549" s="5">
        <f>IFERROR(IF(BK549=$B549,0,IF($B549=0,ROUND((ABS(BK549-'Calculs T1a'!$S$7)/'Calculs T1a'!$S$7)*100,0),ROUND((ABS(BK549-$B549)/$B549)*100,0))), "No Prediction")</f>
        <v>0</v>
      </c>
      <c r="BN549" s="5">
        <f>IFERROR(IF(BM549=$B549,0,IF($B549=0,ROUND((ABS(BM549-'Calculs T1a'!$S$7)/'Calculs T1a'!$S$7)*100,0),ROUND((ABS(BM549-$B549)/$B549)*100,0))), "No Prediction")</f>
        <v>0</v>
      </c>
      <c r="BP549" s="5">
        <f>IFERROR(IF(BO549=$B549,0,IF($B549=0,ROUND((ABS(BO549-'Calculs T1a'!$S$7)/'Calculs T1a'!$S$7)*100,0),ROUND((ABS(BO549-$B549)/$B549)*100,0))), "No Prediction")</f>
        <v>0</v>
      </c>
      <c r="BR549" s="5">
        <f>IFERROR(IF(BQ549=$B549,0,IF($B549=0,ROUND((ABS(BQ549-'Calculs T1a'!$S$7)/'Calculs T1a'!$S$7)*100,0),ROUND((ABS(BQ549-$B549)/$B549)*100,0))), "No Prediction")</f>
        <v>0</v>
      </c>
      <c r="BT549" s="5">
        <f>IFERROR(IF(BS549=$B549,0,IF($B549=0,ROUND((ABS(BS549-'Calculs T1a'!$S$7)/'Calculs T1a'!$S$7)*100,0),ROUND((ABS(BS549-$B549)/$B549)*100,0))), "No Prediction")</f>
        <v>0</v>
      </c>
      <c r="BV549" s="5">
        <f>IFERROR(IF(BU549=$B549,0,IF($B549=0,ROUND((ABS(BU549-'Calculs T1a'!$S$7)/'Calculs T1a'!$S$7)*100,0),ROUND((ABS(BU549-$B549)/$B549)*100,0))), "No Prediction")</f>
        <v>0</v>
      </c>
    </row>
    <row r="550" spans="4:74" x14ac:dyDescent="0.3">
      <c r="D550" s="5">
        <f>IFERROR(IF(C550=$B550,0,IF($B550=0,ROUND((ABS(C550-'Calculs T1a'!$S$7)/'Calculs T1a'!$S$7)*100,0),ROUND((ABS(C550-$B550)/$B550)*100,0))), "No Prediction")</f>
        <v>0</v>
      </c>
      <c r="F550" s="5">
        <f>IFERROR(IF(E550=$B550,0,IF($B550=0,ROUND((ABS(E550-'Calculs T1a'!$S$7)/'Calculs T1a'!$S$7)*100,0),ROUND((ABS(E550-$B550)/$B550)*100,0))), "No Prediction")</f>
        <v>0</v>
      </c>
      <c r="H550" s="5">
        <f>IFERROR(IF(G550=$B550,0,IF($B550=0,ROUND((ABS(G550-'Calculs T1a'!$S$7)/'Calculs T1a'!$S$7)*100,0),ROUND((ABS(G550-$B550)/$B550)*100,0))), "No Prediction")</f>
        <v>0</v>
      </c>
      <c r="J550" s="5">
        <f>IFERROR(IF(I550=$B550,0,IF($B550=0,ROUND((ABS(I550-'Calculs T1a'!$S$7)/'Calculs T1a'!$S$7)*100,0),ROUND((ABS(I550-$B550)/$B550)*100,0))), "No Prediction")</f>
        <v>0</v>
      </c>
      <c r="L550" s="5">
        <f>IFERROR(IF(K550=$B550,0,IF($B550=0,ROUND((ABS(K550-'Calculs T1a'!$S$7)/'Calculs T1a'!$S$7)*100,0),ROUND((ABS(K550-$B550)/$B550)*100,0))), "No Prediction")</f>
        <v>0</v>
      </c>
      <c r="N550" s="5">
        <f>IFERROR(IF(M550=$B550,0,IF($B550=0,ROUND((ABS(M550-'Calculs T1a'!$S$7)/'Calculs T1a'!$S$7)*100,0),ROUND((ABS(M550-$B550)/$B550)*100,0))), "No Prediction")</f>
        <v>0</v>
      </c>
      <c r="P550" s="5">
        <f>IFERROR(IF(O550=$B550,0,IF($B550=0,ROUND((ABS(O550-'Calculs T1a'!$S$7)/'Calculs T1a'!$S$7)*100,0),ROUND((ABS(O550-$B550)/$B550)*100,0))), "No Prediction")</f>
        <v>0</v>
      </c>
      <c r="R550" s="5">
        <f>IFERROR(IF(Q550=$B550,0,IF($B550=0,ROUND((ABS(Q550-'Calculs T1a'!$S$7)/'Calculs T1a'!$S$7)*100,0),ROUND((ABS(Q550-$B550)/$B550)*100,0))), "No Prediction")</f>
        <v>0</v>
      </c>
      <c r="T550" s="5">
        <f>IFERROR(IF(S550=$B550,0,IF($B550=0,ROUND((ABS(S550-'Calculs T1a'!$S$7)/'Calculs T1a'!$S$7)*100,0),ROUND((ABS(S550-$B550)/$B550)*100,0))), "No Prediction")</f>
        <v>0</v>
      </c>
      <c r="V550" s="5">
        <f>IFERROR(IF(U550=$B550,0,IF($B550=0,ROUND((ABS(U550-'Calculs T1a'!$S$7)/'Calculs T1a'!$S$7)*100,0),ROUND((ABS(U550-$B550)/$B550)*100,0))), "No Prediction")</f>
        <v>0</v>
      </c>
      <c r="X550" s="5">
        <f>IFERROR(IF(W550=$B550,0,IF($B550=0,ROUND((ABS(W550-'Calculs T1a'!$S$7)/'Calculs T1a'!$S$7)*100,0),ROUND((ABS(W550-$B550)/$B550)*100,0))), "No Prediction")</f>
        <v>0</v>
      </c>
      <c r="AC550" s="5">
        <f>IFERROR(IF(AB550=$B550,0,IF($B550=0,ROUND((ABS(AB550-'Calculs T1a'!$S$7)/'Calculs T1a'!$S$7)*100,0),ROUND((ABS(AB550-$B550)/$B550)*100,0))), "No Prediction")</f>
        <v>0</v>
      </c>
      <c r="AE550" s="5">
        <f>IFERROR(IF(AD550=$B550,0,IF($B550=0,ROUND((ABS(AD550-'Calculs T1a'!$S$7)/'Calculs T1a'!$S$7)*100,0),ROUND((ABS(AD550-$B550)/$B550)*100,0))), "No Prediction")</f>
        <v>0</v>
      </c>
      <c r="AG550" s="5">
        <f>IFERROR(IF(AF550=$B550,0,IF($B550=0,ROUND((ABS(AF550-'Calculs T1a'!$S$7)/'Calculs T1a'!$S$7)*100,0),ROUND((ABS(AF550-$B550)/$B550)*100,0))), "No Prediction")</f>
        <v>0</v>
      </c>
      <c r="AI550" s="5">
        <f>IFERROR(IF(AH550=$B550,0,IF($B550=0,ROUND((ABS(AH550-'Calculs T1a'!$S$7)/'Calculs T1a'!$S$7)*100,0),ROUND((ABS(AH550-$B550)/$B550)*100,0))), "No Prediction")</f>
        <v>0</v>
      </c>
      <c r="AK550" s="5">
        <f>IFERROR(IF(AJ550=$B550,0,IF($B550=0,ROUND((ABS(AJ550-'Calculs T1a'!$S$7)/'Calculs T1a'!$S$7)*100,0),ROUND((ABS(AJ550-$B550)/$B550)*100,0))), "No Prediction")</f>
        <v>0</v>
      </c>
      <c r="AM550" s="5">
        <f>IFERROR(IF(AL550=$B550,0,IF($B550=0,ROUND((ABS(AL550-'Calculs T1a'!$S$7)/'Calculs T1a'!$S$7)*100,0),ROUND((ABS(AL550-$B550)/$B550)*100,0))), "No Prediction")</f>
        <v>0</v>
      </c>
      <c r="AO550" s="5">
        <f>IFERROR(IF(AN550=$B550,0,IF($B550=0,ROUND((ABS(AN550-'Calculs T1a'!$S$7)/'Calculs T1a'!$S$7)*100,0),ROUND((ABS(AN550-$B550)/$B550)*100,0))), "No Prediction")</f>
        <v>0</v>
      </c>
      <c r="AQ550" s="5">
        <f>IFERROR(IF(AP550=$B550,0,IF($B550=0,ROUND((ABS(AP550-'Calculs T1a'!$S$7)/'Calculs T1a'!$S$7)*100,0),ROUND((ABS(AP550-$B550)/$B550)*100,0))), "No Prediction")</f>
        <v>0</v>
      </c>
      <c r="AS550" s="5">
        <f>IFERROR(IF(AR550=$B550,0,IF($B550=0,ROUND((ABS(AR550-'Calculs T1a'!$S$7)/'Calculs T1a'!$S$7)*100,0),ROUND((ABS(AR550-$B550)/$B550)*100,0))), "No Prediction")</f>
        <v>0</v>
      </c>
      <c r="AU550" s="5">
        <f>IFERROR(IF(AT550=$B550,0,IF($B550=0,ROUND((ABS(AT550-'Calculs T1a'!$S$7)/'Calculs T1a'!$S$7)*100,0),ROUND((ABS(AT550-$B550)/$B550)*100,0))), "No Prediction")</f>
        <v>0</v>
      </c>
      <c r="AW550" s="5">
        <f>IFERROR(IF(AV550=$B550,0,IF($B550=0,ROUND((ABS(AV550-'Calculs T1a'!$S$7)/'Calculs T1a'!$S$7)*100,0),ROUND((ABS(AV550-$B550)/$B550)*100,0))), "No Prediction")</f>
        <v>0</v>
      </c>
      <c r="BB550" s="5">
        <f>IFERROR(IF(BA550=$B550,0,IF($B550=0,ROUND((ABS(BA550-'Calculs T1a'!$S$7)/'Calculs T1a'!$S$7)*100,0),ROUND((ABS(BA550-$B550)/$B550)*100,0))), "No Prediction")</f>
        <v>0</v>
      </c>
      <c r="BD550" s="5">
        <f>IFERROR(IF(BC550=$B550,0,IF($B550=0,ROUND((ABS(BC550-'Calculs T1a'!$S$7)/'Calculs T1a'!$S$7)*100,0),ROUND((ABS(BC550-$B550)/$B550)*100,0))), "No Prediction")</f>
        <v>0</v>
      </c>
      <c r="BF550" s="5">
        <f>IFERROR(IF(BE550=$B550,0,IF($B550=0,ROUND((ABS(BE550-'Calculs T1a'!$S$7)/'Calculs T1a'!$S$7)*100,0),ROUND((ABS(BE550-$B550)/$B550)*100,0))), "No Prediction")</f>
        <v>0</v>
      </c>
      <c r="BH550" s="5">
        <f>IFERROR(IF(BG550=$B550,0,IF($B550=0,ROUND((ABS(BG550-'Calculs T1a'!$S$7)/'Calculs T1a'!$S$7)*100,0),ROUND((ABS(BG550-$B550)/$B550)*100,0))), "No Prediction")</f>
        <v>0</v>
      </c>
      <c r="BJ550" s="5">
        <f>IFERROR(IF(BI550=$B550,0,IF($B550=0,ROUND((ABS(BI550-'Calculs T1a'!$S$7)/'Calculs T1a'!$S$7)*100,0),ROUND((ABS(BI550-$B550)/$B550)*100,0))), "No Prediction")</f>
        <v>0</v>
      </c>
      <c r="BL550" s="5">
        <f>IFERROR(IF(BK550=$B550,0,IF($B550=0,ROUND((ABS(BK550-'Calculs T1a'!$S$7)/'Calculs T1a'!$S$7)*100,0),ROUND((ABS(BK550-$B550)/$B550)*100,0))), "No Prediction")</f>
        <v>0</v>
      </c>
      <c r="BN550" s="5">
        <f>IFERROR(IF(BM550=$B550,0,IF($B550=0,ROUND((ABS(BM550-'Calculs T1a'!$S$7)/'Calculs T1a'!$S$7)*100,0),ROUND((ABS(BM550-$B550)/$B550)*100,0))), "No Prediction")</f>
        <v>0</v>
      </c>
      <c r="BP550" s="5">
        <f>IFERROR(IF(BO550=$B550,0,IF($B550=0,ROUND((ABS(BO550-'Calculs T1a'!$S$7)/'Calculs T1a'!$S$7)*100,0),ROUND((ABS(BO550-$B550)/$B550)*100,0))), "No Prediction")</f>
        <v>0</v>
      </c>
      <c r="BR550" s="5">
        <f>IFERROR(IF(BQ550=$B550,0,IF($B550=0,ROUND((ABS(BQ550-'Calculs T1a'!$S$7)/'Calculs T1a'!$S$7)*100,0),ROUND((ABS(BQ550-$B550)/$B550)*100,0))), "No Prediction")</f>
        <v>0</v>
      </c>
      <c r="BT550" s="5">
        <f>IFERROR(IF(BS550=$B550,0,IF($B550=0,ROUND((ABS(BS550-'Calculs T1a'!$S$7)/'Calculs T1a'!$S$7)*100,0),ROUND((ABS(BS550-$B550)/$B550)*100,0))), "No Prediction")</f>
        <v>0</v>
      </c>
      <c r="BV550" s="5">
        <f>IFERROR(IF(BU550=$B550,0,IF($B550=0,ROUND((ABS(BU550-'Calculs T1a'!$S$7)/'Calculs T1a'!$S$7)*100,0),ROUND((ABS(BU550-$B550)/$B550)*100,0))), "No Prediction")</f>
        <v>0</v>
      </c>
    </row>
    <row r="551" spans="4:74" x14ac:dyDescent="0.3">
      <c r="D551" s="5">
        <f>IFERROR(IF(C551=$B551,0,IF($B551=0,ROUND((ABS(C551-'Calculs T1a'!$S$7)/'Calculs T1a'!$S$7)*100,0),ROUND((ABS(C551-$B551)/$B551)*100,0))), "No Prediction")</f>
        <v>0</v>
      </c>
      <c r="F551" s="5">
        <f>IFERROR(IF(E551=$B551,0,IF($B551=0,ROUND((ABS(E551-'Calculs T1a'!$S$7)/'Calculs T1a'!$S$7)*100,0),ROUND((ABS(E551-$B551)/$B551)*100,0))), "No Prediction")</f>
        <v>0</v>
      </c>
      <c r="H551" s="5">
        <f>IFERROR(IF(G551=$B551,0,IF($B551=0,ROUND((ABS(G551-'Calculs T1a'!$S$7)/'Calculs T1a'!$S$7)*100,0),ROUND((ABS(G551-$B551)/$B551)*100,0))), "No Prediction")</f>
        <v>0</v>
      </c>
      <c r="J551" s="5">
        <f>IFERROR(IF(I551=$B551,0,IF($B551=0,ROUND((ABS(I551-'Calculs T1a'!$S$7)/'Calculs T1a'!$S$7)*100,0),ROUND((ABS(I551-$B551)/$B551)*100,0))), "No Prediction")</f>
        <v>0</v>
      </c>
      <c r="L551" s="5">
        <f>IFERROR(IF(K551=$B551,0,IF($B551=0,ROUND((ABS(K551-'Calculs T1a'!$S$7)/'Calculs T1a'!$S$7)*100,0),ROUND((ABS(K551-$B551)/$B551)*100,0))), "No Prediction")</f>
        <v>0</v>
      </c>
      <c r="N551" s="5">
        <f>IFERROR(IF(M551=$B551,0,IF($B551=0,ROUND((ABS(M551-'Calculs T1a'!$S$7)/'Calculs T1a'!$S$7)*100,0),ROUND((ABS(M551-$B551)/$B551)*100,0))), "No Prediction")</f>
        <v>0</v>
      </c>
      <c r="P551" s="5">
        <f>IFERROR(IF(O551=$B551,0,IF($B551=0,ROUND((ABS(O551-'Calculs T1a'!$S$7)/'Calculs T1a'!$S$7)*100,0),ROUND((ABS(O551-$B551)/$B551)*100,0))), "No Prediction")</f>
        <v>0</v>
      </c>
      <c r="R551" s="5">
        <f>IFERROR(IF(Q551=$B551,0,IF($B551=0,ROUND((ABS(Q551-'Calculs T1a'!$S$7)/'Calculs T1a'!$S$7)*100,0),ROUND((ABS(Q551-$B551)/$B551)*100,0))), "No Prediction")</f>
        <v>0</v>
      </c>
      <c r="T551" s="5">
        <f>IFERROR(IF(S551=$B551,0,IF($B551=0,ROUND((ABS(S551-'Calculs T1a'!$S$7)/'Calculs T1a'!$S$7)*100,0),ROUND((ABS(S551-$B551)/$B551)*100,0))), "No Prediction")</f>
        <v>0</v>
      </c>
      <c r="V551" s="5">
        <f>IFERROR(IF(U551=$B551,0,IF($B551=0,ROUND((ABS(U551-'Calculs T1a'!$S$7)/'Calculs T1a'!$S$7)*100,0),ROUND((ABS(U551-$B551)/$B551)*100,0))), "No Prediction")</f>
        <v>0</v>
      </c>
      <c r="X551" s="5">
        <f>IFERROR(IF(W551=$B551,0,IF($B551=0,ROUND((ABS(W551-'Calculs T1a'!$S$7)/'Calculs T1a'!$S$7)*100,0),ROUND((ABS(W551-$B551)/$B551)*100,0))), "No Prediction")</f>
        <v>0</v>
      </c>
      <c r="AC551" s="5">
        <f>IFERROR(IF(AB551=$B551,0,IF($B551=0,ROUND((ABS(AB551-'Calculs T1a'!$S$7)/'Calculs T1a'!$S$7)*100,0),ROUND((ABS(AB551-$B551)/$B551)*100,0))), "No Prediction")</f>
        <v>0</v>
      </c>
      <c r="AE551" s="5">
        <f>IFERROR(IF(AD551=$B551,0,IF($B551=0,ROUND((ABS(AD551-'Calculs T1a'!$S$7)/'Calculs T1a'!$S$7)*100,0),ROUND((ABS(AD551-$B551)/$B551)*100,0))), "No Prediction")</f>
        <v>0</v>
      </c>
      <c r="AG551" s="5">
        <f>IFERROR(IF(AF551=$B551,0,IF($B551=0,ROUND((ABS(AF551-'Calculs T1a'!$S$7)/'Calculs T1a'!$S$7)*100,0),ROUND((ABS(AF551-$B551)/$B551)*100,0))), "No Prediction")</f>
        <v>0</v>
      </c>
      <c r="AI551" s="5">
        <f>IFERROR(IF(AH551=$B551,0,IF($B551=0,ROUND((ABS(AH551-'Calculs T1a'!$S$7)/'Calculs T1a'!$S$7)*100,0),ROUND((ABS(AH551-$B551)/$B551)*100,0))), "No Prediction")</f>
        <v>0</v>
      </c>
      <c r="AK551" s="5">
        <f>IFERROR(IF(AJ551=$B551,0,IF($B551=0,ROUND((ABS(AJ551-'Calculs T1a'!$S$7)/'Calculs T1a'!$S$7)*100,0),ROUND((ABS(AJ551-$B551)/$B551)*100,0))), "No Prediction")</f>
        <v>0</v>
      </c>
      <c r="AM551" s="5">
        <f>IFERROR(IF(AL551=$B551,0,IF($B551=0,ROUND((ABS(AL551-'Calculs T1a'!$S$7)/'Calculs T1a'!$S$7)*100,0),ROUND((ABS(AL551-$B551)/$B551)*100,0))), "No Prediction")</f>
        <v>0</v>
      </c>
      <c r="AO551" s="5">
        <f>IFERROR(IF(AN551=$B551,0,IF($B551=0,ROUND((ABS(AN551-'Calculs T1a'!$S$7)/'Calculs T1a'!$S$7)*100,0),ROUND((ABS(AN551-$B551)/$B551)*100,0))), "No Prediction")</f>
        <v>0</v>
      </c>
      <c r="AQ551" s="5">
        <f>IFERROR(IF(AP551=$B551,0,IF($B551=0,ROUND((ABS(AP551-'Calculs T1a'!$S$7)/'Calculs T1a'!$S$7)*100,0),ROUND((ABS(AP551-$B551)/$B551)*100,0))), "No Prediction")</f>
        <v>0</v>
      </c>
      <c r="AS551" s="5">
        <f>IFERROR(IF(AR551=$B551,0,IF($B551=0,ROUND((ABS(AR551-'Calculs T1a'!$S$7)/'Calculs T1a'!$S$7)*100,0),ROUND((ABS(AR551-$B551)/$B551)*100,0))), "No Prediction")</f>
        <v>0</v>
      </c>
      <c r="AU551" s="5">
        <f>IFERROR(IF(AT551=$B551,0,IF($B551=0,ROUND((ABS(AT551-'Calculs T1a'!$S$7)/'Calculs T1a'!$S$7)*100,0),ROUND((ABS(AT551-$B551)/$B551)*100,0))), "No Prediction")</f>
        <v>0</v>
      </c>
      <c r="AW551" s="5">
        <f>IFERROR(IF(AV551=$B551,0,IF($B551=0,ROUND((ABS(AV551-'Calculs T1a'!$S$7)/'Calculs T1a'!$S$7)*100,0),ROUND((ABS(AV551-$B551)/$B551)*100,0))), "No Prediction")</f>
        <v>0</v>
      </c>
      <c r="BB551" s="5">
        <f>IFERROR(IF(BA551=$B551,0,IF($B551=0,ROUND((ABS(BA551-'Calculs T1a'!$S$7)/'Calculs T1a'!$S$7)*100,0),ROUND((ABS(BA551-$B551)/$B551)*100,0))), "No Prediction")</f>
        <v>0</v>
      </c>
      <c r="BD551" s="5">
        <f>IFERROR(IF(BC551=$B551,0,IF($B551=0,ROUND((ABS(BC551-'Calculs T1a'!$S$7)/'Calculs T1a'!$S$7)*100,0),ROUND((ABS(BC551-$B551)/$B551)*100,0))), "No Prediction")</f>
        <v>0</v>
      </c>
      <c r="BF551" s="5">
        <f>IFERROR(IF(BE551=$B551,0,IF($B551=0,ROUND((ABS(BE551-'Calculs T1a'!$S$7)/'Calculs T1a'!$S$7)*100,0),ROUND((ABS(BE551-$B551)/$B551)*100,0))), "No Prediction")</f>
        <v>0</v>
      </c>
      <c r="BH551" s="5">
        <f>IFERROR(IF(BG551=$B551,0,IF($B551=0,ROUND((ABS(BG551-'Calculs T1a'!$S$7)/'Calculs T1a'!$S$7)*100,0),ROUND((ABS(BG551-$B551)/$B551)*100,0))), "No Prediction")</f>
        <v>0</v>
      </c>
      <c r="BJ551" s="5">
        <f>IFERROR(IF(BI551=$B551,0,IF($B551=0,ROUND((ABS(BI551-'Calculs T1a'!$S$7)/'Calculs T1a'!$S$7)*100,0),ROUND((ABS(BI551-$B551)/$B551)*100,0))), "No Prediction")</f>
        <v>0</v>
      </c>
      <c r="BL551" s="5">
        <f>IFERROR(IF(BK551=$B551,0,IF($B551=0,ROUND((ABS(BK551-'Calculs T1a'!$S$7)/'Calculs T1a'!$S$7)*100,0),ROUND((ABS(BK551-$B551)/$B551)*100,0))), "No Prediction")</f>
        <v>0</v>
      </c>
      <c r="BN551" s="5">
        <f>IFERROR(IF(BM551=$B551,0,IF($B551=0,ROUND((ABS(BM551-'Calculs T1a'!$S$7)/'Calculs T1a'!$S$7)*100,0),ROUND((ABS(BM551-$B551)/$B551)*100,0))), "No Prediction")</f>
        <v>0</v>
      </c>
      <c r="BP551" s="5">
        <f>IFERROR(IF(BO551=$B551,0,IF($B551=0,ROUND((ABS(BO551-'Calculs T1a'!$S$7)/'Calculs T1a'!$S$7)*100,0),ROUND((ABS(BO551-$B551)/$B551)*100,0))), "No Prediction")</f>
        <v>0</v>
      </c>
      <c r="BR551" s="5">
        <f>IFERROR(IF(BQ551=$B551,0,IF($B551=0,ROUND((ABS(BQ551-'Calculs T1a'!$S$7)/'Calculs T1a'!$S$7)*100,0),ROUND((ABS(BQ551-$B551)/$B551)*100,0))), "No Prediction")</f>
        <v>0</v>
      </c>
      <c r="BT551" s="5">
        <f>IFERROR(IF(BS551=$B551,0,IF($B551=0,ROUND((ABS(BS551-'Calculs T1a'!$S$7)/'Calculs T1a'!$S$7)*100,0),ROUND((ABS(BS551-$B551)/$B551)*100,0))), "No Prediction")</f>
        <v>0</v>
      </c>
      <c r="BV551" s="5">
        <f>IFERROR(IF(BU551=$B551,0,IF($B551=0,ROUND((ABS(BU551-'Calculs T1a'!$S$7)/'Calculs T1a'!$S$7)*100,0),ROUND((ABS(BU551-$B551)/$B551)*100,0))), "No Prediction")</f>
        <v>0</v>
      </c>
    </row>
    <row r="552" spans="4:74" x14ac:dyDescent="0.3">
      <c r="D552" s="5">
        <f>IFERROR(IF(C552=$B552,0,IF($B552=0,ROUND((ABS(C552-'Calculs T1a'!$S$7)/'Calculs T1a'!$S$7)*100,0),ROUND((ABS(C552-$B552)/$B552)*100,0))), "No Prediction")</f>
        <v>0</v>
      </c>
      <c r="F552" s="5">
        <f>IFERROR(IF(E552=$B552,0,IF($B552=0,ROUND((ABS(E552-'Calculs T1a'!$S$7)/'Calculs T1a'!$S$7)*100,0),ROUND((ABS(E552-$B552)/$B552)*100,0))), "No Prediction")</f>
        <v>0</v>
      </c>
      <c r="H552" s="5">
        <f>IFERROR(IF(G552=$B552,0,IF($B552=0,ROUND((ABS(G552-'Calculs T1a'!$S$7)/'Calculs T1a'!$S$7)*100,0),ROUND((ABS(G552-$B552)/$B552)*100,0))), "No Prediction")</f>
        <v>0</v>
      </c>
      <c r="J552" s="5">
        <f>IFERROR(IF(I552=$B552,0,IF($B552=0,ROUND((ABS(I552-'Calculs T1a'!$S$7)/'Calculs T1a'!$S$7)*100,0),ROUND((ABS(I552-$B552)/$B552)*100,0))), "No Prediction")</f>
        <v>0</v>
      </c>
      <c r="L552" s="5">
        <f>IFERROR(IF(K552=$B552,0,IF($B552=0,ROUND((ABS(K552-'Calculs T1a'!$S$7)/'Calculs T1a'!$S$7)*100,0),ROUND((ABS(K552-$B552)/$B552)*100,0))), "No Prediction")</f>
        <v>0</v>
      </c>
      <c r="N552" s="5">
        <f>IFERROR(IF(M552=$B552,0,IF($B552=0,ROUND((ABS(M552-'Calculs T1a'!$S$7)/'Calculs T1a'!$S$7)*100,0),ROUND((ABS(M552-$B552)/$B552)*100,0))), "No Prediction")</f>
        <v>0</v>
      </c>
      <c r="P552" s="5">
        <f>IFERROR(IF(O552=$B552,0,IF($B552=0,ROUND((ABS(O552-'Calculs T1a'!$S$7)/'Calculs T1a'!$S$7)*100,0),ROUND((ABS(O552-$B552)/$B552)*100,0))), "No Prediction")</f>
        <v>0</v>
      </c>
      <c r="R552" s="5">
        <f>IFERROR(IF(Q552=$B552,0,IF($B552=0,ROUND((ABS(Q552-'Calculs T1a'!$S$7)/'Calculs T1a'!$S$7)*100,0),ROUND((ABS(Q552-$B552)/$B552)*100,0))), "No Prediction")</f>
        <v>0</v>
      </c>
      <c r="T552" s="5">
        <f>IFERROR(IF(S552=$B552,0,IF($B552=0,ROUND((ABS(S552-'Calculs T1a'!$S$7)/'Calculs T1a'!$S$7)*100,0),ROUND((ABS(S552-$B552)/$B552)*100,0))), "No Prediction")</f>
        <v>0</v>
      </c>
      <c r="V552" s="5">
        <f>IFERROR(IF(U552=$B552,0,IF($B552=0,ROUND((ABS(U552-'Calculs T1a'!$S$7)/'Calculs T1a'!$S$7)*100,0),ROUND((ABS(U552-$B552)/$B552)*100,0))), "No Prediction")</f>
        <v>0</v>
      </c>
      <c r="X552" s="5">
        <f>IFERROR(IF(W552=$B552,0,IF($B552=0,ROUND((ABS(W552-'Calculs T1a'!$S$7)/'Calculs T1a'!$S$7)*100,0),ROUND((ABS(W552-$B552)/$B552)*100,0))), "No Prediction")</f>
        <v>0</v>
      </c>
      <c r="AC552" s="5">
        <f>IFERROR(IF(AB552=$B552,0,IF($B552=0,ROUND((ABS(AB552-'Calculs T1a'!$S$7)/'Calculs T1a'!$S$7)*100,0),ROUND((ABS(AB552-$B552)/$B552)*100,0))), "No Prediction")</f>
        <v>0</v>
      </c>
      <c r="AE552" s="5">
        <f>IFERROR(IF(AD552=$B552,0,IF($B552=0,ROUND((ABS(AD552-'Calculs T1a'!$S$7)/'Calculs T1a'!$S$7)*100,0),ROUND((ABS(AD552-$B552)/$B552)*100,0))), "No Prediction")</f>
        <v>0</v>
      </c>
      <c r="AG552" s="5">
        <f>IFERROR(IF(AF552=$B552,0,IF($B552=0,ROUND((ABS(AF552-'Calculs T1a'!$S$7)/'Calculs T1a'!$S$7)*100,0),ROUND((ABS(AF552-$B552)/$B552)*100,0))), "No Prediction")</f>
        <v>0</v>
      </c>
      <c r="AI552" s="5">
        <f>IFERROR(IF(AH552=$B552,0,IF($B552=0,ROUND((ABS(AH552-'Calculs T1a'!$S$7)/'Calculs T1a'!$S$7)*100,0),ROUND((ABS(AH552-$B552)/$B552)*100,0))), "No Prediction")</f>
        <v>0</v>
      </c>
      <c r="AK552" s="5">
        <f>IFERROR(IF(AJ552=$B552,0,IF($B552=0,ROUND((ABS(AJ552-'Calculs T1a'!$S$7)/'Calculs T1a'!$S$7)*100,0),ROUND((ABS(AJ552-$B552)/$B552)*100,0))), "No Prediction")</f>
        <v>0</v>
      </c>
      <c r="AM552" s="5">
        <f>IFERROR(IF(AL552=$B552,0,IF($B552=0,ROUND((ABS(AL552-'Calculs T1a'!$S$7)/'Calculs T1a'!$S$7)*100,0),ROUND((ABS(AL552-$B552)/$B552)*100,0))), "No Prediction")</f>
        <v>0</v>
      </c>
      <c r="AO552" s="5">
        <f>IFERROR(IF(AN552=$B552,0,IF($B552=0,ROUND((ABS(AN552-'Calculs T1a'!$S$7)/'Calculs T1a'!$S$7)*100,0),ROUND((ABS(AN552-$B552)/$B552)*100,0))), "No Prediction")</f>
        <v>0</v>
      </c>
      <c r="AQ552" s="5">
        <f>IFERROR(IF(AP552=$B552,0,IF($B552=0,ROUND((ABS(AP552-'Calculs T1a'!$S$7)/'Calculs T1a'!$S$7)*100,0),ROUND((ABS(AP552-$B552)/$B552)*100,0))), "No Prediction")</f>
        <v>0</v>
      </c>
      <c r="AS552" s="5">
        <f>IFERROR(IF(AR552=$B552,0,IF($B552=0,ROUND((ABS(AR552-'Calculs T1a'!$S$7)/'Calculs T1a'!$S$7)*100,0),ROUND((ABS(AR552-$B552)/$B552)*100,0))), "No Prediction")</f>
        <v>0</v>
      </c>
      <c r="AU552" s="5">
        <f>IFERROR(IF(AT552=$B552,0,IF($B552=0,ROUND((ABS(AT552-'Calculs T1a'!$S$7)/'Calculs T1a'!$S$7)*100,0),ROUND((ABS(AT552-$B552)/$B552)*100,0))), "No Prediction")</f>
        <v>0</v>
      </c>
      <c r="AW552" s="5">
        <f>IFERROR(IF(AV552=$B552,0,IF($B552=0,ROUND((ABS(AV552-'Calculs T1a'!$S$7)/'Calculs T1a'!$S$7)*100,0),ROUND((ABS(AV552-$B552)/$B552)*100,0))), "No Prediction")</f>
        <v>0</v>
      </c>
      <c r="BB552" s="5">
        <f>IFERROR(IF(BA552=$B552,0,IF($B552=0,ROUND((ABS(BA552-'Calculs T1a'!$S$7)/'Calculs T1a'!$S$7)*100,0),ROUND((ABS(BA552-$B552)/$B552)*100,0))), "No Prediction")</f>
        <v>0</v>
      </c>
      <c r="BD552" s="5">
        <f>IFERROR(IF(BC552=$B552,0,IF($B552=0,ROUND((ABS(BC552-'Calculs T1a'!$S$7)/'Calculs T1a'!$S$7)*100,0),ROUND((ABS(BC552-$B552)/$B552)*100,0))), "No Prediction")</f>
        <v>0</v>
      </c>
      <c r="BF552" s="5">
        <f>IFERROR(IF(BE552=$B552,0,IF($B552=0,ROUND((ABS(BE552-'Calculs T1a'!$S$7)/'Calculs T1a'!$S$7)*100,0),ROUND((ABS(BE552-$B552)/$B552)*100,0))), "No Prediction")</f>
        <v>0</v>
      </c>
      <c r="BH552" s="5">
        <f>IFERROR(IF(BG552=$B552,0,IF($B552=0,ROUND((ABS(BG552-'Calculs T1a'!$S$7)/'Calculs T1a'!$S$7)*100,0),ROUND((ABS(BG552-$B552)/$B552)*100,0))), "No Prediction")</f>
        <v>0</v>
      </c>
      <c r="BJ552" s="5">
        <f>IFERROR(IF(BI552=$B552,0,IF($B552=0,ROUND((ABS(BI552-'Calculs T1a'!$S$7)/'Calculs T1a'!$S$7)*100,0),ROUND((ABS(BI552-$B552)/$B552)*100,0))), "No Prediction")</f>
        <v>0</v>
      </c>
      <c r="BL552" s="5">
        <f>IFERROR(IF(BK552=$B552,0,IF($B552=0,ROUND((ABS(BK552-'Calculs T1a'!$S$7)/'Calculs T1a'!$S$7)*100,0),ROUND((ABS(BK552-$B552)/$B552)*100,0))), "No Prediction")</f>
        <v>0</v>
      </c>
      <c r="BN552" s="5">
        <f>IFERROR(IF(BM552=$B552,0,IF($B552=0,ROUND((ABS(BM552-'Calculs T1a'!$S$7)/'Calculs T1a'!$S$7)*100,0),ROUND((ABS(BM552-$B552)/$B552)*100,0))), "No Prediction")</f>
        <v>0</v>
      </c>
      <c r="BP552" s="5">
        <f>IFERROR(IF(BO552=$B552,0,IF($B552=0,ROUND((ABS(BO552-'Calculs T1a'!$S$7)/'Calculs T1a'!$S$7)*100,0),ROUND((ABS(BO552-$B552)/$B552)*100,0))), "No Prediction")</f>
        <v>0</v>
      </c>
      <c r="BR552" s="5">
        <f>IFERROR(IF(BQ552=$B552,0,IF($B552=0,ROUND((ABS(BQ552-'Calculs T1a'!$S$7)/'Calculs T1a'!$S$7)*100,0),ROUND((ABS(BQ552-$B552)/$B552)*100,0))), "No Prediction")</f>
        <v>0</v>
      </c>
      <c r="BT552" s="5">
        <f>IFERROR(IF(BS552=$B552,0,IF($B552=0,ROUND((ABS(BS552-'Calculs T1a'!$S$7)/'Calculs T1a'!$S$7)*100,0),ROUND((ABS(BS552-$B552)/$B552)*100,0))), "No Prediction")</f>
        <v>0</v>
      </c>
      <c r="BV552" s="5">
        <f>IFERROR(IF(BU552=$B552,0,IF($B552=0,ROUND((ABS(BU552-'Calculs T1a'!$S$7)/'Calculs T1a'!$S$7)*100,0),ROUND((ABS(BU552-$B552)/$B552)*100,0))), "No Prediction")</f>
        <v>0</v>
      </c>
    </row>
    <row r="553" spans="4:74" x14ac:dyDescent="0.3">
      <c r="D553" s="5">
        <f>IFERROR(IF(C553=$B553,0,IF($B553=0,ROUND((ABS(C553-'Calculs T1a'!$S$7)/'Calculs T1a'!$S$7)*100,0),ROUND((ABS(C553-$B553)/$B553)*100,0))), "No Prediction")</f>
        <v>0</v>
      </c>
      <c r="F553" s="5">
        <f>IFERROR(IF(E553=$B553,0,IF($B553=0,ROUND((ABS(E553-'Calculs T1a'!$S$7)/'Calculs T1a'!$S$7)*100,0),ROUND((ABS(E553-$B553)/$B553)*100,0))), "No Prediction")</f>
        <v>0</v>
      </c>
      <c r="H553" s="5">
        <f>IFERROR(IF(G553=$B553,0,IF($B553=0,ROUND((ABS(G553-'Calculs T1a'!$S$7)/'Calculs T1a'!$S$7)*100,0),ROUND((ABS(G553-$B553)/$B553)*100,0))), "No Prediction")</f>
        <v>0</v>
      </c>
      <c r="J553" s="5">
        <f>IFERROR(IF(I553=$B553,0,IF($B553=0,ROUND((ABS(I553-'Calculs T1a'!$S$7)/'Calculs T1a'!$S$7)*100,0),ROUND((ABS(I553-$B553)/$B553)*100,0))), "No Prediction")</f>
        <v>0</v>
      </c>
      <c r="L553" s="5">
        <f>IFERROR(IF(K553=$B553,0,IF($B553=0,ROUND((ABS(K553-'Calculs T1a'!$S$7)/'Calculs T1a'!$S$7)*100,0),ROUND((ABS(K553-$B553)/$B553)*100,0))), "No Prediction")</f>
        <v>0</v>
      </c>
      <c r="N553" s="5">
        <f>IFERROR(IF(M553=$B553,0,IF($B553=0,ROUND((ABS(M553-'Calculs T1a'!$S$7)/'Calculs T1a'!$S$7)*100,0),ROUND((ABS(M553-$B553)/$B553)*100,0))), "No Prediction")</f>
        <v>0</v>
      </c>
      <c r="P553" s="5">
        <f>IFERROR(IF(O553=$B553,0,IF($B553=0,ROUND((ABS(O553-'Calculs T1a'!$S$7)/'Calculs T1a'!$S$7)*100,0),ROUND((ABS(O553-$B553)/$B553)*100,0))), "No Prediction")</f>
        <v>0</v>
      </c>
      <c r="R553" s="5">
        <f>IFERROR(IF(Q553=$B553,0,IF($B553=0,ROUND((ABS(Q553-'Calculs T1a'!$S$7)/'Calculs T1a'!$S$7)*100,0),ROUND((ABS(Q553-$B553)/$B553)*100,0))), "No Prediction")</f>
        <v>0</v>
      </c>
      <c r="T553" s="5">
        <f>IFERROR(IF(S553=$B553,0,IF($B553=0,ROUND((ABS(S553-'Calculs T1a'!$S$7)/'Calculs T1a'!$S$7)*100,0),ROUND((ABS(S553-$B553)/$B553)*100,0))), "No Prediction")</f>
        <v>0</v>
      </c>
      <c r="V553" s="5">
        <f>IFERROR(IF(U553=$B553,0,IF($B553=0,ROUND((ABS(U553-'Calculs T1a'!$S$7)/'Calculs T1a'!$S$7)*100,0),ROUND((ABS(U553-$B553)/$B553)*100,0))), "No Prediction")</f>
        <v>0</v>
      </c>
      <c r="X553" s="5">
        <f>IFERROR(IF(W553=$B553,0,IF($B553=0,ROUND((ABS(W553-'Calculs T1a'!$S$7)/'Calculs T1a'!$S$7)*100,0),ROUND((ABS(W553-$B553)/$B553)*100,0))), "No Prediction")</f>
        <v>0</v>
      </c>
      <c r="AC553" s="5">
        <f>IFERROR(IF(AB553=$B553,0,IF($B553=0,ROUND((ABS(AB553-'Calculs T1a'!$S$7)/'Calculs T1a'!$S$7)*100,0),ROUND((ABS(AB553-$B553)/$B553)*100,0))), "No Prediction")</f>
        <v>0</v>
      </c>
      <c r="AE553" s="5">
        <f>IFERROR(IF(AD553=$B553,0,IF($B553=0,ROUND((ABS(AD553-'Calculs T1a'!$S$7)/'Calculs T1a'!$S$7)*100,0),ROUND((ABS(AD553-$B553)/$B553)*100,0))), "No Prediction")</f>
        <v>0</v>
      </c>
      <c r="AG553" s="5">
        <f>IFERROR(IF(AF553=$B553,0,IF($B553=0,ROUND((ABS(AF553-'Calculs T1a'!$S$7)/'Calculs T1a'!$S$7)*100,0),ROUND((ABS(AF553-$B553)/$B553)*100,0))), "No Prediction")</f>
        <v>0</v>
      </c>
      <c r="AI553" s="5">
        <f>IFERROR(IF(AH553=$B553,0,IF($B553=0,ROUND((ABS(AH553-'Calculs T1a'!$S$7)/'Calculs T1a'!$S$7)*100,0),ROUND((ABS(AH553-$B553)/$B553)*100,0))), "No Prediction")</f>
        <v>0</v>
      </c>
      <c r="AK553" s="5">
        <f>IFERROR(IF(AJ553=$B553,0,IF($B553=0,ROUND((ABS(AJ553-'Calculs T1a'!$S$7)/'Calculs T1a'!$S$7)*100,0),ROUND((ABS(AJ553-$B553)/$B553)*100,0))), "No Prediction")</f>
        <v>0</v>
      </c>
      <c r="AM553" s="5">
        <f>IFERROR(IF(AL553=$B553,0,IF($B553=0,ROUND((ABS(AL553-'Calculs T1a'!$S$7)/'Calculs T1a'!$S$7)*100,0),ROUND((ABS(AL553-$B553)/$B553)*100,0))), "No Prediction")</f>
        <v>0</v>
      </c>
      <c r="AO553" s="5">
        <f>IFERROR(IF(AN553=$B553,0,IF($B553=0,ROUND((ABS(AN553-'Calculs T1a'!$S$7)/'Calculs T1a'!$S$7)*100,0),ROUND((ABS(AN553-$B553)/$B553)*100,0))), "No Prediction")</f>
        <v>0</v>
      </c>
      <c r="AQ553" s="5">
        <f>IFERROR(IF(AP553=$B553,0,IF($B553=0,ROUND((ABS(AP553-'Calculs T1a'!$S$7)/'Calculs T1a'!$S$7)*100,0),ROUND((ABS(AP553-$B553)/$B553)*100,0))), "No Prediction")</f>
        <v>0</v>
      </c>
      <c r="AS553" s="5">
        <f>IFERROR(IF(AR553=$B553,0,IF($B553=0,ROUND((ABS(AR553-'Calculs T1a'!$S$7)/'Calculs T1a'!$S$7)*100,0),ROUND((ABS(AR553-$B553)/$B553)*100,0))), "No Prediction")</f>
        <v>0</v>
      </c>
      <c r="AU553" s="5">
        <f>IFERROR(IF(AT553=$B553,0,IF($B553=0,ROUND((ABS(AT553-'Calculs T1a'!$S$7)/'Calculs T1a'!$S$7)*100,0),ROUND((ABS(AT553-$B553)/$B553)*100,0))), "No Prediction")</f>
        <v>0</v>
      </c>
      <c r="AW553" s="5">
        <f>IFERROR(IF(AV553=$B553,0,IF($B553=0,ROUND((ABS(AV553-'Calculs T1a'!$S$7)/'Calculs T1a'!$S$7)*100,0),ROUND((ABS(AV553-$B553)/$B553)*100,0))), "No Prediction")</f>
        <v>0</v>
      </c>
      <c r="BB553" s="5">
        <f>IFERROR(IF(BA553=$B553,0,IF($B553=0,ROUND((ABS(BA553-'Calculs T1a'!$S$7)/'Calculs T1a'!$S$7)*100,0),ROUND((ABS(BA553-$B553)/$B553)*100,0))), "No Prediction")</f>
        <v>0</v>
      </c>
      <c r="BD553" s="5">
        <f>IFERROR(IF(BC553=$B553,0,IF($B553=0,ROUND((ABS(BC553-'Calculs T1a'!$S$7)/'Calculs T1a'!$S$7)*100,0),ROUND((ABS(BC553-$B553)/$B553)*100,0))), "No Prediction")</f>
        <v>0</v>
      </c>
      <c r="BF553" s="5">
        <f>IFERROR(IF(BE553=$B553,0,IF($B553=0,ROUND((ABS(BE553-'Calculs T1a'!$S$7)/'Calculs T1a'!$S$7)*100,0),ROUND((ABS(BE553-$B553)/$B553)*100,0))), "No Prediction")</f>
        <v>0</v>
      </c>
      <c r="BH553" s="5">
        <f>IFERROR(IF(BG553=$B553,0,IF($B553=0,ROUND((ABS(BG553-'Calculs T1a'!$S$7)/'Calculs T1a'!$S$7)*100,0),ROUND((ABS(BG553-$B553)/$B553)*100,0))), "No Prediction")</f>
        <v>0</v>
      </c>
      <c r="BJ553" s="5">
        <f>IFERROR(IF(BI553=$B553,0,IF($B553=0,ROUND((ABS(BI553-'Calculs T1a'!$S$7)/'Calculs T1a'!$S$7)*100,0),ROUND((ABS(BI553-$B553)/$B553)*100,0))), "No Prediction")</f>
        <v>0</v>
      </c>
      <c r="BL553" s="5">
        <f>IFERROR(IF(BK553=$B553,0,IF($B553=0,ROUND((ABS(BK553-'Calculs T1a'!$S$7)/'Calculs T1a'!$S$7)*100,0),ROUND((ABS(BK553-$B553)/$B553)*100,0))), "No Prediction")</f>
        <v>0</v>
      </c>
      <c r="BN553" s="5">
        <f>IFERROR(IF(BM553=$B553,0,IF($B553=0,ROUND((ABS(BM553-'Calculs T1a'!$S$7)/'Calculs T1a'!$S$7)*100,0),ROUND((ABS(BM553-$B553)/$B553)*100,0))), "No Prediction")</f>
        <v>0</v>
      </c>
      <c r="BP553" s="5">
        <f>IFERROR(IF(BO553=$B553,0,IF($B553=0,ROUND((ABS(BO553-'Calculs T1a'!$S$7)/'Calculs T1a'!$S$7)*100,0),ROUND((ABS(BO553-$B553)/$B553)*100,0))), "No Prediction")</f>
        <v>0</v>
      </c>
      <c r="BR553" s="5">
        <f>IFERROR(IF(BQ553=$B553,0,IF($B553=0,ROUND((ABS(BQ553-'Calculs T1a'!$S$7)/'Calculs T1a'!$S$7)*100,0),ROUND((ABS(BQ553-$B553)/$B553)*100,0))), "No Prediction")</f>
        <v>0</v>
      </c>
      <c r="BT553" s="5">
        <f>IFERROR(IF(BS553=$B553,0,IF($B553=0,ROUND((ABS(BS553-'Calculs T1a'!$S$7)/'Calculs T1a'!$S$7)*100,0),ROUND((ABS(BS553-$B553)/$B553)*100,0))), "No Prediction")</f>
        <v>0</v>
      </c>
      <c r="BV553" s="5">
        <f>IFERROR(IF(BU553=$B553,0,IF($B553=0,ROUND((ABS(BU553-'Calculs T1a'!$S$7)/'Calculs T1a'!$S$7)*100,0),ROUND((ABS(BU553-$B553)/$B553)*100,0))), "No Prediction")</f>
        <v>0</v>
      </c>
    </row>
    <row r="554" spans="4:74" x14ac:dyDescent="0.3">
      <c r="D554" s="5">
        <f>IFERROR(IF(C554=$B554,0,IF($B554=0,ROUND((ABS(C554-'Calculs T1a'!$S$7)/'Calculs T1a'!$S$7)*100,0),ROUND((ABS(C554-$B554)/$B554)*100,0))), "No Prediction")</f>
        <v>0</v>
      </c>
      <c r="F554" s="5">
        <f>IFERROR(IF(E554=$B554,0,IF($B554=0,ROUND((ABS(E554-'Calculs T1a'!$S$7)/'Calculs T1a'!$S$7)*100,0),ROUND((ABS(E554-$B554)/$B554)*100,0))), "No Prediction")</f>
        <v>0</v>
      </c>
      <c r="H554" s="5">
        <f>IFERROR(IF(G554=$B554,0,IF($B554=0,ROUND((ABS(G554-'Calculs T1a'!$S$7)/'Calculs T1a'!$S$7)*100,0),ROUND((ABS(G554-$B554)/$B554)*100,0))), "No Prediction")</f>
        <v>0</v>
      </c>
      <c r="J554" s="5">
        <f>IFERROR(IF(I554=$B554,0,IF($B554=0,ROUND((ABS(I554-'Calculs T1a'!$S$7)/'Calculs T1a'!$S$7)*100,0),ROUND((ABS(I554-$B554)/$B554)*100,0))), "No Prediction")</f>
        <v>0</v>
      </c>
      <c r="L554" s="5">
        <f>IFERROR(IF(K554=$B554,0,IF($B554=0,ROUND((ABS(K554-'Calculs T1a'!$S$7)/'Calculs T1a'!$S$7)*100,0),ROUND((ABS(K554-$B554)/$B554)*100,0))), "No Prediction")</f>
        <v>0</v>
      </c>
      <c r="N554" s="5">
        <f>IFERROR(IF(M554=$B554,0,IF($B554=0,ROUND((ABS(M554-'Calculs T1a'!$S$7)/'Calculs T1a'!$S$7)*100,0),ROUND((ABS(M554-$B554)/$B554)*100,0))), "No Prediction")</f>
        <v>0</v>
      </c>
      <c r="P554" s="5">
        <f>IFERROR(IF(O554=$B554,0,IF($B554=0,ROUND((ABS(O554-'Calculs T1a'!$S$7)/'Calculs T1a'!$S$7)*100,0),ROUND((ABS(O554-$B554)/$B554)*100,0))), "No Prediction")</f>
        <v>0</v>
      </c>
      <c r="R554" s="5">
        <f>IFERROR(IF(Q554=$B554,0,IF($B554=0,ROUND((ABS(Q554-'Calculs T1a'!$S$7)/'Calculs T1a'!$S$7)*100,0),ROUND((ABS(Q554-$B554)/$B554)*100,0))), "No Prediction")</f>
        <v>0</v>
      </c>
      <c r="T554" s="5">
        <f>IFERROR(IF(S554=$B554,0,IF($B554=0,ROUND((ABS(S554-'Calculs T1a'!$S$7)/'Calculs T1a'!$S$7)*100,0),ROUND((ABS(S554-$B554)/$B554)*100,0))), "No Prediction")</f>
        <v>0</v>
      </c>
      <c r="V554" s="5">
        <f>IFERROR(IF(U554=$B554,0,IF($B554=0,ROUND((ABS(U554-'Calculs T1a'!$S$7)/'Calculs T1a'!$S$7)*100,0),ROUND((ABS(U554-$B554)/$B554)*100,0))), "No Prediction")</f>
        <v>0</v>
      </c>
      <c r="X554" s="5">
        <f>IFERROR(IF(W554=$B554,0,IF($B554=0,ROUND((ABS(W554-'Calculs T1a'!$S$7)/'Calculs T1a'!$S$7)*100,0),ROUND((ABS(W554-$B554)/$B554)*100,0))), "No Prediction")</f>
        <v>0</v>
      </c>
      <c r="AC554" s="5">
        <f>IFERROR(IF(AB554=$B554,0,IF($B554=0,ROUND((ABS(AB554-'Calculs T1a'!$S$7)/'Calculs T1a'!$S$7)*100,0),ROUND((ABS(AB554-$B554)/$B554)*100,0))), "No Prediction")</f>
        <v>0</v>
      </c>
      <c r="AE554" s="5">
        <f>IFERROR(IF(AD554=$B554,0,IF($B554=0,ROUND((ABS(AD554-'Calculs T1a'!$S$7)/'Calculs T1a'!$S$7)*100,0),ROUND((ABS(AD554-$B554)/$B554)*100,0))), "No Prediction")</f>
        <v>0</v>
      </c>
      <c r="AG554" s="5">
        <f>IFERROR(IF(AF554=$B554,0,IF($B554=0,ROUND((ABS(AF554-'Calculs T1a'!$S$7)/'Calculs T1a'!$S$7)*100,0),ROUND((ABS(AF554-$B554)/$B554)*100,0))), "No Prediction")</f>
        <v>0</v>
      </c>
      <c r="AI554" s="5">
        <f>IFERROR(IF(AH554=$B554,0,IF($B554=0,ROUND((ABS(AH554-'Calculs T1a'!$S$7)/'Calculs T1a'!$S$7)*100,0),ROUND((ABS(AH554-$B554)/$B554)*100,0))), "No Prediction")</f>
        <v>0</v>
      </c>
      <c r="AK554" s="5">
        <f>IFERROR(IF(AJ554=$B554,0,IF($B554=0,ROUND((ABS(AJ554-'Calculs T1a'!$S$7)/'Calculs T1a'!$S$7)*100,0),ROUND((ABS(AJ554-$B554)/$B554)*100,0))), "No Prediction")</f>
        <v>0</v>
      </c>
      <c r="AM554" s="5">
        <f>IFERROR(IF(AL554=$B554,0,IF($B554=0,ROUND((ABS(AL554-'Calculs T1a'!$S$7)/'Calculs T1a'!$S$7)*100,0),ROUND((ABS(AL554-$B554)/$B554)*100,0))), "No Prediction")</f>
        <v>0</v>
      </c>
      <c r="AO554" s="5">
        <f>IFERROR(IF(AN554=$B554,0,IF($B554=0,ROUND((ABS(AN554-'Calculs T1a'!$S$7)/'Calculs T1a'!$S$7)*100,0),ROUND((ABS(AN554-$B554)/$B554)*100,0))), "No Prediction")</f>
        <v>0</v>
      </c>
      <c r="AQ554" s="5">
        <f>IFERROR(IF(AP554=$B554,0,IF($B554=0,ROUND((ABS(AP554-'Calculs T1a'!$S$7)/'Calculs T1a'!$S$7)*100,0),ROUND((ABS(AP554-$B554)/$B554)*100,0))), "No Prediction")</f>
        <v>0</v>
      </c>
      <c r="AS554" s="5">
        <f>IFERROR(IF(AR554=$B554,0,IF($B554=0,ROUND((ABS(AR554-'Calculs T1a'!$S$7)/'Calculs T1a'!$S$7)*100,0),ROUND((ABS(AR554-$B554)/$B554)*100,0))), "No Prediction")</f>
        <v>0</v>
      </c>
      <c r="AU554" s="5">
        <f>IFERROR(IF(AT554=$B554,0,IF($B554=0,ROUND((ABS(AT554-'Calculs T1a'!$S$7)/'Calculs T1a'!$S$7)*100,0),ROUND((ABS(AT554-$B554)/$B554)*100,0))), "No Prediction")</f>
        <v>0</v>
      </c>
      <c r="AW554" s="5">
        <f>IFERROR(IF(AV554=$B554,0,IF($B554=0,ROUND((ABS(AV554-'Calculs T1a'!$S$7)/'Calculs T1a'!$S$7)*100,0),ROUND((ABS(AV554-$B554)/$B554)*100,0))), "No Prediction")</f>
        <v>0</v>
      </c>
      <c r="BB554" s="5">
        <f>IFERROR(IF(BA554=$B554,0,IF($B554=0,ROUND((ABS(BA554-'Calculs T1a'!$S$7)/'Calculs T1a'!$S$7)*100,0),ROUND((ABS(BA554-$B554)/$B554)*100,0))), "No Prediction")</f>
        <v>0</v>
      </c>
      <c r="BD554" s="5">
        <f>IFERROR(IF(BC554=$B554,0,IF($B554=0,ROUND((ABS(BC554-'Calculs T1a'!$S$7)/'Calculs T1a'!$S$7)*100,0),ROUND((ABS(BC554-$B554)/$B554)*100,0))), "No Prediction")</f>
        <v>0</v>
      </c>
      <c r="BF554" s="5">
        <f>IFERROR(IF(BE554=$B554,0,IF($B554=0,ROUND((ABS(BE554-'Calculs T1a'!$S$7)/'Calculs T1a'!$S$7)*100,0),ROUND((ABS(BE554-$B554)/$B554)*100,0))), "No Prediction")</f>
        <v>0</v>
      </c>
      <c r="BH554" s="5">
        <f>IFERROR(IF(BG554=$B554,0,IF($B554=0,ROUND((ABS(BG554-'Calculs T1a'!$S$7)/'Calculs T1a'!$S$7)*100,0),ROUND((ABS(BG554-$B554)/$B554)*100,0))), "No Prediction")</f>
        <v>0</v>
      </c>
      <c r="BJ554" s="5">
        <f>IFERROR(IF(BI554=$B554,0,IF($B554=0,ROUND((ABS(BI554-'Calculs T1a'!$S$7)/'Calculs T1a'!$S$7)*100,0),ROUND((ABS(BI554-$B554)/$B554)*100,0))), "No Prediction")</f>
        <v>0</v>
      </c>
      <c r="BL554" s="5">
        <f>IFERROR(IF(BK554=$B554,0,IF($B554=0,ROUND((ABS(BK554-'Calculs T1a'!$S$7)/'Calculs T1a'!$S$7)*100,0),ROUND((ABS(BK554-$B554)/$B554)*100,0))), "No Prediction")</f>
        <v>0</v>
      </c>
      <c r="BN554" s="5">
        <f>IFERROR(IF(BM554=$B554,0,IF($B554=0,ROUND((ABS(BM554-'Calculs T1a'!$S$7)/'Calculs T1a'!$S$7)*100,0),ROUND((ABS(BM554-$B554)/$B554)*100,0))), "No Prediction")</f>
        <v>0</v>
      </c>
      <c r="BP554" s="5">
        <f>IFERROR(IF(BO554=$B554,0,IF($B554=0,ROUND((ABS(BO554-'Calculs T1a'!$S$7)/'Calculs T1a'!$S$7)*100,0),ROUND((ABS(BO554-$B554)/$B554)*100,0))), "No Prediction")</f>
        <v>0</v>
      </c>
      <c r="BR554" s="5">
        <f>IFERROR(IF(BQ554=$B554,0,IF($B554=0,ROUND((ABS(BQ554-'Calculs T1a'!$S$7)/'Calculs T1a'!$S$7)*100,0),ROUND((ABS(BQ554-$B554)/$B554)*100,0))), "No Prediction")</f>
        <v>0</v>
      </c>
      <c r="BT554" s="5">
        <f>IFERROR(IF(BS554=$B554,0,IF($B554=0,ROUND((ABS(BS554-'Calculs T1a'!$S$7)/'Calculs T1a'!$S$7)*100,0),ROUND((ABS(BS554-$B554)/$B554)*100,0))), "No Prediction")</f>
        <v>0</v>
      </c>
      <c r="BV554" s="5">
        <f>IFERROR(IF(BU554=$B554,0,IF($B554=0,ROUND((ABS(BU554-'Calculs T1a'!$S$7)/'Calculs T1a'!$S$7)*100,0),ROUND((ABS(BU554-$B554)/$B554)*100,0))), "No Prediction")</f>
        <v>0</v>
      </c>
    </row>
    <row r="555" spans="4:74" x14ac:dyDescent="0.3">
      <c r="D555" s="5">
        <f>IFERROR(IF(C555=$B555,0,IF($B555=0,ROUND((ABS(C555-'Calculs T1a'!$S$7)/'Calculs T1a'!$S$7)*100,0),ROUND((ABS(C555-$B555)/$B555)*100,0))), "No Prediction")</f>
        <v>0</v>
      </c>
      <c r="F555" s="5">
        <f>IFERROR(IF(E555=$B555,0,IF($B555=0,ROUND((ABS(E555-'Calculs T1a'!$S$7)/'Calculs T1a'!$S$7)*100,0),ROUND((ABS(E555-$B555)/$B555)*100,0))), "No Prediction")</f>
        <v>0</v>
      </c>
      <c r="H555" s="5">
        <f>IFERROR(IF(G555=$B555,0,IF($B555=0,ROUND((ABS(G555-'Calculs T1a'!$S$7)/'Calculs T1a'!$S$7)*100,0),ROUND((ABS(G555-$B555)/$B555)*100,0))), "No Prediction")</f>
        <v>0</v>
      </c>
      <c r="J555" s="5">
        <f>IFERROR(IF(I555=$B555,0,IF($B555=0,ROUND((ABS(I555-'Calculs T1a'!$S$7)/'Calculs T1a'!$S$7)*100,0),ROUND((ABS(I555-$B555)/$B555)*100,0))), "No Prediction")</f>
        <v>0</v>
      </c>
      <c r="L555" s="5">
        <f>IFERROR(IF(K555=$B555,0,IF($B555=0,ROUND((ABS(K555-'Calculs T1a'!$S$7)/'Calculs T1a'!$S$7)*100,0),ROUND((ABS(K555-$B555)/$B555)*100,0))), "No Prediction")</f>
        <v>0</v>
      </c>
      <c r="N555" s="5">
        <f>IFERROR(IF(M555=$B555,0,IF($B555=0,ROUND((ABS(M555-'Calculs T1a'!$S$7)/'Calculs T1a'!$S$7)*100,0),ROUND((ABS(M555-$B555)/$B555)*100,0))), "No Prediction")</f>
        <v>0</v>
      </c>
      <c r="P555" s="5">
        <f>IFERROR(IF(O555=$B555,0,IF($B555=0,ROUND((ABS(O555-'Calculs T1a'!$S$7)/'Calculs T1a'!$S$7)*100,0),ROUND((ABS(O555-$B555)/$B555)*100,0))), "No Prediction")</f>
        <v>0</v>
      </c>
      <c r="R555" s="5">
        <f>IFERROR(IF(Q555=$B555,0,IF($B555=0,ROUND((ABS(Q555-'Calculs T1a'!$S$7)/'Calculs T1a'!$S$7)*100,0),ROUND((ABS(Q555-$B555)/$B555)*100,0))), "No Prediction")</f>
        <v>0</v>
      </c>
      <c r="T555" s="5">
        <f>IFERROR(IF(S555=$B555,0,IF($B555=0,ROUND((ABS(S555-'Calculs T1a'!$S$7)/'Calculs T1a'!$S$7)*100,0),ROUND((ABS(S555-$B555)/$B555)*100,0))), "No Prediction")</f>
        <v>0</v>
      </c>
      <c r="V555" s="5">
        <f>IFERROR(IF(U555=$B555,0,IF($B555=0,ROUND((ABS(U555-'Calculs T1a'!$S$7)/'Calculs T1a'!$S$7)*100,0),ROUND((ABS(U555-$B555)/$B555)*100,0))), "No Prediction")</f>
        <v>0</v>
      </c>
      <c r="X555" s="5">
        <f>IFERROR(IF(W555=$B555,0,IF($B555=0,ROUND((ABS(W555-'Calculs T1a'!$S$7)/'Calculs T1a'!$S$7)*100,0),ROUND((ABS(W555-$B555)/$B555)*100,0))), "No Prediction")</f>
        <v>0</v>
      </c>
      <c r="AC555" s="5">
        <f>IFERROR(IF(AB555=$B555,0,IF($B555=0,ROUND((ABS(AB555-'Calculs T1a'!$S$7)/'Calculs T1a'!$S$7)*100,0),ROUND((ABS(AB555-$B555)/$B555)*100,0))), "No Prediction")</f>
        <v>0</v>
      </c>
      <c r="AE555" s="5">
        <f>IFERROR(IF(AD555=$B555,0,IF($B555=0,ROUND((ABS(AD555-'Calculs T1a'!$S$7)/'Calculs T1a'!$S$7)*100,0),ROUND((ABS(AD555-$B555)/$B555)*100,0))), "No Prediction")</f>
        <v>0</v>
      </c>
      <c r="AG555" s="5">
        <f>IFERROR(IF(AF555=$B555,0,IF($B555=0,ROUND((ABS(AF555-'Calculs T1a'!$S$7)/'Calculs T1a'!$S$7)*100,0),ROUND((ABS(AF555-$B555)/$B555)*100,0))), "No Prediction")</f>
        <v>0</v>
      </c>
      <c r="AI555" s="5">
        <f>IFERROR(IF(AH555=$B555,0,IF($B555=0,ROUND((ABS(AH555-'Calculs T1a'!$S$7)/'Calculs T1a'!$S$7)*100,0),ROUND((ABS(AH555-$B555)/$B555)*100,0))), "No Prediction")</f>
        <v>0</v>
      </c>
      <c r="AK555" s="5">
        <f>IFERROR(IF(AJ555=$B555,0,IF($B555=0,ROUND((ABS(AJ555-'Calculs T1a'!$S$7)/'Calculs T1a'!$S$7)*100,0),ROUND((ABS(AJ555-$B555)/$B555)*100,0))), "No Prediction")</f>
        <v>0</v>
      </c>
      <c r="AM555" s="5">
        <f>IFERROR(IF(AL555=$B555,0,IF($B555=0,ROUND((ABS(AL555-'Calculs T1a'!$S$7)/'Calculs T1a'!$S$7)*100,0),ROUND((ABS(AL555-$B555)/$B555)*100,0))), "No Prediction")</f>
        <v>0</v>
      </c>
      <c r="AO555" s="5">
        <f>IFERROR(IF(AN555=$B555,0,IF($B555=0,ROUND((ABS(AN555-'Calculs T1a'!$S$7)/'Calculs T1a'!$S$7)*100,0),ROUND((ABS(AN555-$B555)/$B555)*100,0))), "No Prediction")</f>
        <v>0</v>
      </c>
      <c r="AQ555" s="5">
        <f>IFERROR(IF(AP555=$B555,0,IF($B555=0,ROUND((ABS(AP555-'Calculs T1a'!$S$7)/'Calculs T1a'!$S$7)*100,0),ROUND((ABS(AP555-$B555)/$B555)*100,0))), "No Prediction")</f>
        <v>0</v>
      </c>
      <c r="AS555" s="5">
        <f>IFERROR(IF(AR555=$B555,0,IF($B555=0,ROUND((ABS(AR555-'Calculs T1a'!$S$7)/'Calculs T1a'!$S$7)*100,0),ROUND((ABS(AR555-$B555)/$B555)*100,0))), "No Prediction")</f>
        <v>0</v>
      </c>
      <c r="AU555" s="5">
        <f>IFERROR(IF(AT555=$B555,0,IF($B555=0,ROUND((ABS(AT555-'Calculs T1a'!$S$7)/'Calculs T1a'!$S$7)*100,0),ROUND((ABS(AT555-$B555)/$B555)*100,0))), "No Prediction")</f>
        <v>0</v>
      </c>
      <c r="AW555" s="5">
        <f>IFERROR(IF(AV555=$B555,0,IF($B555=0,ROUND((ABS(AV555-'Calculs T1a'!$S$7)/'Calculs T1a'!$S$7)*100,0),ROUND((ABS(AV555-$B555)/$B555)*100,0))), "No Prediction")</f>
        <v>0</v>
      </c>
      <c r="BB555" s="5">
        <f>IFERROR(IF(BA555=$B555,0,IF($B555=0,ROUND((ABS(BA555-'Calculs T1a'!$S$7)/'Calculs T1a'!$S$7)*100,0),ROUND((ABS(BA555-$B555)/$B555)*100,0))), "No Prediction")</f>
        <v>0</v>
      </c>
      <c r="BD555" s="5">
        <f>IFERROR(IF(BC555=$B555,0,IF($B555=0,ROUND((ABS(BC555-'Calculs T1a'!$S$7)/'Calculs T1a'!$S$7)*100,0),ROUND((ABS(BC555-$B555)/$B555)*100,0))), "No Prediction")</f>
        <v>0</v>
      </c>
      <c r="BF555" s="5">
        <f>IFERROR(IF(BE555=$B555,0,IF($B555=0,ROUND((ABS(BE555-'Calculs T1a'!$S$7)/'Calculs T1a'!$S$7)*100,0),ROUND((ABS(BE555-$B555)/$B555)*100,0))), "No Prediction")</f>
        <v>0</v>
      </c>
      <c r="BH555" s="5">
        <f>IFERROR(IF(BG555=$B555,0,IF($B555=0,ROUND((ABS(BG555-'Calculs T1a'!$S$7)/'Calculs T1a'!$S$7)*100,0),ROUND((ABS(BG555-$B555)/$B555)*100,0))), "No Prediction")</f>
        <v>0</v>
      </c>
      <c r="BJ555" s="5">
        <f>IFERROR(IF(BI555=$B555,0,IF($B555=0,ROUND((ABS(BI555-'Calculs T1a'!$S$7)/'Calculs T1a'!$S$7)*100,0),ROUND((ABS(BI555-$B555)/$B555)*100,0))), "No Prediction")</f>
        <v>0</v>
      </c>
      <c r="BL555" s="5">
        <f>IFERROR(IF(BK555=$B555,0,IF($B555=0,ROUND((ABS(BK555-'Calculs T1a'!$S$7)/'Calculs T1a'!$S$7)*100,0),ROUND((ABS(BK555-$B555)/$B555)*100,0))), "No Prediction")</f>
        <v>0</v>
      </c>
      <c r="BN555" s="5">
        <f>IFERROR(IF(BM555=$B555,0,IF($B555=0,ROUND((ABS(BM555-'Calculs T1a'!$S$7)/'Calculs T1a'!$S$7)*100,0),ROUND((ABS(BM555-$B555)/$B555)*100,0))), "No Prediction")</f>
        <v>0</v>
      </c>
      <c r="BP555" s="5">
        <f>IFERROR(IF(BO555=$B555,0,IF($B555=0,ROUND((ABS(BO555-'Calculs T1a'!$S$7)/'Calculs T1a'!$S$7)*100,0),ROUND((ABS(BO555-$B555)/$B555)*100,0))), "No Prediction")</f>
        <v>0</v>
      </c>
      <c r="BR555" s="5">
        <f>IFERROR(IF(BQ555=$B555,0,IF($B555=0,ROUND((ABS(BQ555-'Calculs T1a'!$S$7)/'Calculs T1a'!$S$7)*100,0),ROUND((ABS(BQ555-$B555)/$B555)*100,0))), "No Prediction")</f>
        <v>0</v>
      </c>
      <c r="BT555" s="5">
        <f>IFERROR(IF(BS555=$B555,0,IF($B555=0,ROUND((ABS(BS555-'Calculs T1a'!$S$7)/'Calculs T1a'!$S$7)*100,0),ROUND((ABS(BS555-$B555)/$B555)*100,0))), "No Prediction")</f>
        <v>0</v>
      </c>
      <c r="BV555" s="5">
        <f>IFERROR(IF(BU555=$B555,0,IF($B555=0,ROUND((ABS(BU555-'Calculs T1a'!$S$7)/'Calculs T1a'!$S$7)*100,0),ROUND((ABS(BU555-$B555)/$B555)*100,0))), "No Prediction")</f>
        <v>0</v>
      </c>
    </row>
    <row r="556" spans="4:74" x14ac:dyDescent="0.3">
      <c r="D556" s="5">
        <f>IFERROR(IF(C556=$B556,0,IF($B556=0,ROUND((ABS(C556-'Calculs T1a'!$S$7)/'Calculs T1a'!$S$7)*100,0),ROUND((ABS(C556-$B556)/$B556)*100,0))), "No Prediction")</f>
        <v>0</v>
      </c>
      <c r="F556" s="5">
        <f>IFERROR(IF(E556=$B556,0,IF($B556=0,ROUND((ABS(E556-'Calculs T1a'!$S$7)/'Calculs T1a'!$S$7)*100,0),ROUND((ABS(E556-$B556)/$B556)*100,0))), "No Prediction")</f>
        <v>0</v>
      </c>
      <c r="H556" s="5">
        <f>IFERROR(IF(G556=$B556,0,IF($B556=0,ROUND((ABS(G556-'Calculs T1a'!$S$7)/'Calculs T1a'!$S$7)*100,0),ROUND((ABS(G556-$B556)/$B556)*100,0))), "No Prediction")</f>
        <v>0</v>
      </c>
      <c r="J556" s="5">
        <f>IFERROR(IF(I556=$B556,0,IF($B556=0,ROUND((ABS(I556-'Calculs T1a'!$S$7)/'Calculs T1a'!$S$7)*100,0),ROUND((ABS(I556-$B556)/$B556)*100,0))), "No Prediction")</f>
        <v>0</v>
      </c>
      <c r="L556" s="5">
        <f>IFERROR(IF(K556=$B556,0,IF($B556=0,ROUND((ABS(K556-'Calculs T1a'!$S$7)/'Calculs T1a'!$S$7)*100,0),ROUND((ABS(K556-$B556)/$B556)*100,0))), "No Prediction")</f>
        <v>0</v>
      </c>
      <c r="N556" s="5">
        <f>IFERROR(IF(M556=$B556,0,IF($B556=0,ROUND((ABS(M556-'Calculs T1a'!$S$7)/'Calculs T1a'!$S$7)*100,0),ROUND((ABS(M556-$B556)/$B556)*100,0))), "No Prediction")</f>
        <v>0</v>
      </c>
      <c r="P556" s="5">
        <f>IFERROR(IF(O556=$B556,0,IF($B556=0,ROUND((ABS(O556-'Calculs T1a'!$S$7)/'Calculs T1a'!$S$7)*100,0),ROUND((ABS(O556-$B556)/$B556)*100,0))), "No Prediction")</f>
        <v>0</v>
      </c>
      <c r="R556" s="5">
        <f>IFERROR(IF(Q556=$B556,0,IF($B556=0,ROUND((ABS(Q556-'Calculs T1a'!$S$7)/'Calculs T1a'!$S$7)*100,0),ROUND((ABS(Q556-$B556)/$B556)*100,0))), "No Prediction")</f>
        <v>0</v>
      </c>
      <c r="T556" s="5">
        <f>IFERROR(IF(S556=$B556,0,IF($B556=0,ROUND((ABS(S556-'Calculs T1a'!$S$7)/'Calculs T1a'!$S$7)*100,0),ROUND((ABS(S556-$B556)/$B556)*100,0))), "No Prediction")</f>
        <v>0</v>
      </c>
      <c r="V556" s="5">
        <f>IFERROR(IF(U556=$B556,0,IF($B556=0,ROUND((ABS(U556-'Calculs T1a'!$S$7)/'Calculs T1a'!$S$7)*100,0),ROUND((ABS(U556-$B556)/$B556)*100,0))), "No Prediction")</f>
        <v>0</v>
      </c>
      <c r="X556" s="5">
        <f>IFERROR(IF(W556=$B556,0,IF($B556=0,ROUND((ABS(W556-'Calculs T1a'!$S$7)/'Calculs T1a'!$S$7)*100,0),ROUND((ABS(W556-$B556)/$B556)*100,0))), "No Prediction")</f>
        <v>0</v>
      </c>
      <c r="AC556" s="5">
        <f>IFERROR(IF(AB556=$B556,0,IF($B556=0,ROUND((ABS(AB556-'Calculs T1a'!$S$7)/'Calculs T1a'!$S$7)*100,0),ROUND((ABS(AB556-$B556)/$B556)*100,0))), "No Prediction")</f>
        <v>0</v>
      </c>
      <c r="AE556" s="5">
        <f>IFERROR(IF(AD556=$B556,0,IF($B556=0,ROUND((ABS(AD556-'Calculs T1a'!$S$7)/'Calculs T1a'!$S$7)*100,0),ROUND((ABS(AD556-$B556)/$B556)*100,0))), "No Prediction")</f>
        <v>0</v>
      </c>
      <c r="AG556" s="5">
        <f>IFERROR(IF(AF556=$B556,0,IF($B556=0,ROUND((ABS(AF556-'Calculs T1a'!$S$7)/'Calculs T1a'!$S$7)*100,0),ROUND((ABS(AF556-$B556)/$B556)*100,0))), "No Prediction")</f>
        <v>0</v>
      </c>
      <c r="AI556" s="5">
        <f>IFERROR(IF(AH556=$B556,0,IF($B556=0,ROUND((ABS(AH556-'Calculs T1a'!$S$7)/'Calculs T1a'!$S$7)*100,0),ROUND((ABS(AH556-$B556)/$B556)*100,0))), "No Prediction")</f>
        <v>0</v>
      </c>
      <c r="AK556" s="5">
        <f>IFERROR(IF(AJ556=$B556,0,IF($B556=0,ROUND((ABS(AJ556-'Calculs T1a'!$S$7)/'Calculs T1a'!$S$7)*100,0),ROUND((ABS(AJ556-$B556)/$B556)*100,0))), "No Prediction")</f>
        <v>0</v>
      </c>
      <c r="AM556" s="5">
        <f>IFERROR(IF(AL556=$B556,0,IF($B556=0,ROUND((ABS(AL556-'Calculs T1a'!$S$7)/'Calculs T1a'!$S$7)*100,0),ROUND((ABS(AL556-$B556)/$B556)*100,0))), "No Prediction")</f>
        <v>0</v>
      </c>
      <c r="AO556" s="5">
        <f>IFERROR(IF(AN556=$B556,0,IF($B556=0,ROUND((ABS(AN556-'Calculs T1a'!$S$7)/'Calculs T1a'!$S$7)*100,0),ROUND((ABS(AN556-$B556)/$B556)*100,0))), "No Prediction")</f>
        <v>0</v>
      </c>
      <c r="AQ556" s="5">
        <f>IFERROR(IF(AP556=$B556,0,IF($B556=0,ROUND((ABS(AP556-'Calculs T1a'!$S$7)/'Calculs T1a'!$S$7)*100,0),ROUND((ABS(AP556-$B556)/$B556)*100,0))), "No Prediction")</f>
        <v>0</v>
      </c>
      <c r="AS556" s="5">
        <f>IFERROR(IF(AR556=$B556,0,IF($B556=0,ROUND((ABS(AR556-'Calculs T1a'!$S$7)/'Calculs T1a'!$S$7)*100,0),ROUND((ABS(AR556-$B556)/$B556)*100,0))), "No Prediction")</f>
        <v>0</v>
      </c>
      <c r="AU556" s="5">
        <f>IFERROR(IF(AT556=$B556,0,IF($B556=0,ROUND((ABS(AT556-'Calculs T1a'!$S$7)/'Calculs T1a'!$S$7)*100,0),ROUND((ABS(AT556-$B556)/$B556)*100,0))), "No Prediction")</f>
        <v>0</v>
      </c>
      <c r="AW556" s="5">
        <f>IFERROR(IF(AV556=$B556,0,IF($B556=0,ROUND((ABS(AV556-'Calculs T1a'!$S$7)/'Calculs T1a'!$S$7)*100,0),ROUND((ABS(AV556-$B556)/$B556)*100,0))), "No Prediction")</f>
        <v>0</v>
      </c>
      <c r="BB556" s="5">
        <f>IFERROR(IF(BA556=$B556,0,IF($B556=0,ROUND((ABS(BA556-'Calculs T1a'!$S$7)/'Calculs T1a'!$S$7)*100,0),ROUND((ABS(BA556-$B556)/$B556)*100,0))), "No Prediction")</f>
        <v>0</v>
      </c>
      <c r="BD556" s="5">
        <f>IFERROR(IF(BC556=$B556,0,IF($B556=0,ROUND((ABS(BC556-'Calculs T1a'!$S$7)/'Calculs T1a'!$S$7)*100,0),ROUND((ABS(BC556-$B556)/$B556)*100,0))), "No Prediction")</f>
        <v>0</v>
      </c>
      <c r="BF556" s="5">
        <f>IFERROR(IF(BE556=$B556,0,IF($B556=0,ROUND((ABS(BE556-'Calculs T1a'!$S$7)/'Calculs T1a'!$S$7)*100,0),ROUND((ABS(BE556-$B556)/$B556)*100,0))), "No Prediction")</f>
        <v>0</v>
      </c>
      <c r="BH556" s="5">
        <f>IFERROR(IF(BG556=$B556,0,IF($B556=0,ROUND((ABS(BG556-'Calculs T1a'!$S$7)/'Calculs T1a'!$S$7)*100,0),ROUND((ABS(BG556-$B556)/$B556)*100,0))), "No Prediction")</f>
        <v>0</v>
      </c>
      <c r="BJ556" s="5">
        <f>IFERROR(IF(BI556=$B556,0,IF($B556=0,ROUND((ABS(BI556-'Calculs T1a'!$S$7)/'Calculs T1a'!$S$7)*100,0),ROUND((ABS(BI556-$B556)/$B556)*100,0))), "No Prediction")</f>
        <v>0</v>
      </c>
      <c r="BL556" s="5">
        <f>IFERROR(IF(BK556=$B556,0,IF($B556=0,ROUND((ABS(BK556-'Calculs T1a'!$S$7)/'Calculs T1a'!$S$7)*100,0),ROUND((ABS(BK556-$B556)/$B556)*100,0))), "No Prediction")</f>
        <v>0</v>
      </c>
      <c r="BN556" s="5">
        <f>IFERROR(IF(BM556=$B556,0,IF($B556=0,ROUND((ABS(BM556-'Calculs T1a'!$S$7)/'Calculs T1a'!$S$7)*100,0),ROUND((ABS(BM556-$B556)/$B556)*100,0))), "No Prediction")</f>
        <v>0</v>
      </c>
      <c r="BP556" s="5">
        <f>IFERROR(IF(BO556=$B556,0,IF($B556=0,ROUND((ABS(BO556-'Calculs T1a'!$S$7)/'Calculs T1a'!$S$7)*100,0),ROUND((ABS(BO556-$B556)/$B556)*100,0))), "No Prediction")</f>
        <v>0</v>
      </c>
      <c r="BR556" s="5">
        <f>IFERROR(IF(BQ556=$B556,0,IF($B556=0,ROUND((ABS(BQ556-'Calculs T1a'!$S$7)/'Calculs T1a'!$S$7)*100,0),ROUND((ABS(BQ556-$B556)/$B556)*100,0))), "No Prediction")</f>
        <v>0</v>
      </c>
      <c r="BT556" s="5">
        <f>IFERROR(IF(BS556=$B556,0,IF($B556=0,ROUND((ABS(BS556-'Calculs T1a'!$S$7)/'Calculs T1a'!$S$7)*100,0),ROUND((ABS(BS556-$B556)/$B556)*100,0))), "No Prediction")</f>
        <v>0</v>
      </c>
      <c r="BV556" s="5">
        <f>IFERROR(IF(BU556=$B556,0,IF($B556=0,ROUND((ABS(BU556-'Calculs T1a'!$S$7)/'Calculs T1a'!$S$7)*100,0),ROUND((ABS(BU556-$B556)/$B556)*100,0))), "No Prediction")</f>
        <v>0</v>
      </c>
    </row>
    <row r="557" spans="4:74" x14ac:dyDescent="0.3">
      <c r="D557" s="5">
        <f>IFERROR(IF(C557=$B557,0,IF($B557=0,ROUND((ABS(C557-'Calculs T1a'!$S$7)/'Calculs T1a'!$S$7)*100,0),ROUND((ABS(C557-$B557)/$B557)*100,0))), "No Prediction")</f>
        <v>0</v>
      </c>
      <c r="F557" s="5">
        <f>IFERROR(IF(E557=$B557,0,IF($B557=0,ROUND((ABS(E557-'Calculs T1a'!$S$7)/'Calculs T1a'!$S$7)*100,0),ROUND((ABS(E557-$B557)/$B557)*100,0))), "No Prediction")</f>
        <v>0</v>
      </c>
      <c r="H557" s="5">
        <f>IFERROR(IF(G557=$B557,0,IF($B557=0,ROUND((ABS(G557-'Calculs T1a'!$S$7)/'Calculs T1a'!$S$7)*100,0),ROUND((ABS(G557-$B557)/$B557)*100,0))), "No Prediction")</f>
        <v>0</v>
      </c>
      <c r="J557" s="5">
        <f>IFERROR(IF(I557=$B557,0,IF($B557=0,ROUND((ABS(I557-'Calculs T1a'!$S$7)/'Calculs T1a'!$S$7)*100,0),ROUND((ABS(I557-$B557)/$B557)*100,0))), "No Prediction")</f>
        <v>0</v>
      </c>
      <c r="L557" s="5">
        <f>IFERROR(IF(K557=$B557,0,IF($B557=0,ROUND((ABS(K557-'Calculs T1a'!$S$7)/'Calculs T1a'!$S$7)*100,0),ROUND((ABS(K557-$B557)/$B557)*100,0))), "No Prediction")</f>
        <v>0</v>
      </c>
      <c r="N557" s="5">
        <f>IFERROR(IF(M557=$B557,0,IF($B557=0,ROUND((ABS(M557-'Calculs T1a'!$S$7)/'Calculs T1a'!$S$7)*100,0),ROUND((ABS(M557-$B557)/$B557)*100,0))), "No Prediction")</f>
        <v>0</v>
      </c>
      <c r="P557" s="5">
        <f>IFERROR(IF(O557=$B557,0,IF($B557=0,ROUND((ABS(O557-'Calculs T1a'!$S$7)/'Calculs T1a'!$S$7)*100,0),ROUND((ABS(O557-$B557)/$B557)*100,0))), "No Prediction")</f>
        <v>0</v>
      </c>
      <c r="R557" s="5">
        <f>IFERROR(IF(Q557=$B557,0,IF($B557=0,ROUND((ABS(Q557-'Calculs T1a'!$S$7)/'Calculs T1a'!$S$7)*100,0),ROUND((ABS(Q557-$B557)/$B557)*100,0))), "No Prediction")</f>
        <v>0</v>
      </c>
      <c r="T557" s="5">
        <f>IFERROR(IF(S557=$B557,0,IF($B557=0,ROUND((ABS(S557-'Calculs T1a'!$S$7)/'Calculs T1a'!$S$7)*100,0),ROUND((ABS(S557-$B557)/$B557)*100,0))), "No Prediction")</f>
        <v>0</v>
      </c>
      <c r="V557" s="5">
        <f>IFERROR(IF(U557=$B557,0,IF($B557=0,ROUND((ABS(U557-'Calculs T1a'!$S$7)/'Calculs T1a'!$S$7)*100,0),ROUND((ABS(U557-$B557)/$B557)*100,0))), "No Prediction")</f>
        <v>0</v>
      </c>
      <c r="X557" s="5">
        <f>IFERROR(IF(W557=$B557,0,IF($B557=0,ROUND((ABS(W557-'Calculs T1a'!$S$7)/'Calculs T1a'!$S$7)*100,0),ROUND((ABS(W557-$B557)/$B557)*100,0))), "No Prediction")</f>
        <v>0</v>
      </c>
      <c r="AC557" s="5">
        <f>IFERROR(IF(AB557=$B557,0,IF($B557=0,ROUND((ABS(AB557-'Calculs T1a'!$S$7)/'Calculs T1a'!$S$7)*100,0),ROUND((ABS(AB557-$B557)/$B557)*100,0))), "No Prediction")</f>
        <v>0</v>
      </c>
      <c r="AE557" s="5">
        <f>IFERROR(IF(AD557=$B557,0,IF($B557=0,ROUND((ABS(AD557-'Calculs T1a'!$S$7)/'Calculs T1a'!$S$7)*100,0),ROUND((ABS(AD557-$B557)/$B557)*100,0))), "No Prediction")</f>
        <v>0</v>
      </c>
      <c r="AG557" s="5">
        <f>IFERROR(IF(AF557=$B557,0,IF($B557=0,ROUND((ABS(AF557-'Calculs T1a'!$S$7)/'Calculs T1a'!$S$7)*100,0),ROUND((ABS(AF557-$B557)/$B557)*100,0))), "No Prediction")</f>
        <v>0</v>
      </c>
      <c r="AI557" s="5">
        <f>IFERROR(IF(AH557=$B557,0,IF($B557=0,ROUND((ABS(AH557-'Calculs T1a'!$S$7)/'Calculs T1a'!$S$7)*100,0),ROUND((ABS(AH557-$B557)/$B557)*100,0))), "No Prediction")</f>
        <v>0</v>
      </c>
      <c r="AK557" s="5">
        <f>IFERROR(IF(AJ557=$B557,0,IF($B557=0,ROUND((ABS(AJ557-'Calculs T1a'!$S$7)/'Calculs T1a'!$S$7)*100,0),ROUND((ABS(AJ557-$B557)/$B557)*100,0))), "No Prediction")</f>
        <v>0</v>
      </c>
      <c r="AM557" s="5">
        <f>IFERROR(IF(AL557=$B557,0,IF($B557=0,ROUND((ABS(AL557-'Calculs T1a'!$S$7)/'Calculs T1a'!$S$7)*100,0),ROUND((ABS(AL557-$B557)/$B557)*100,0))), "No Prediction")</f>
        <v>0</v>
      </c>
      <c r="AO557" s="5">
        <f>IFERROR(IF(AN557=$B557,0,IF($B557=0,ROUND((ABS(AN557-'Calculs T1a'!$S$7)/'Calculs T1a'!$S$7)*100,0),ROUND((ABS(AN557-$B557)/$B557)*100,0))), "No Prediction")</f>
        <v>0</v>
      </c>
      <c r="AQ557" s="5">
        <f>IFERROR(IF(AP557=$B557,0,IF($B557=0,ROUND((ABS(AP557-'Calculs T1a'!$S$7)/'Calculs T1a'!$S$7)*100,0),ROUND((ABS(AP557-$B557)/$B557)*100,0))), "No Prediction")</f>
        <v>0</v>
      </c>
      <c r="AS557" s="5">
        <f>IFERROR(IF(AR557=$B557,0,IF($B557=0,ROUND((ABS(AR557-'Calculs T1a'!$S$7)/'Calculs T1a'!$S$7)*100,0),ROUND((ABS(AR557-$B557)/$B557)*100,0))), "No Prediction")</f>
        <v>0</v>
      </c>
      <c r="AU557" s="5">
        <f>IFERROR(IF(AT557=$B557,0,IF($B557=0,ROUND((ABS(AT557-'Calculs T1a'!$S$7)/'Calculs T1a'!$S$7)*100,0),ROUND((ABS(AT557-$B557)/$B557)*100,0))), "No Prediction")</f>
        <v>0</v>
      </c>
      <c r="AW557" s="5">
        <f>IFERROR(IF(AV557=$B557,0,IF($B557=0,ROUND((ABS(AV557-'Calculs T1a'!$S$7)/'Calculs T1a'!$S$7)*100,0),ROUND((ABS(AV557-$B557)/$B557)*100,0))), "No Prediction")</f>
        <v>0</v>
      </c>
      <c r="BB557" s="5">
        <f>IFERROR(IF(BA557=$B557,0,IF($B557=0,ROUND((ABS(BA557-'Calculs T1a'!$S$7)/'Calculs T1a'!$S$7)*100,0),ROUND((ABS(BA557-$B557)/$B557)*100,0))), "No Prediction")</f>
        <v>0</v>
      </c>
      <c r="BD557" s="5">
        <f>IFERROR(IF(BC557=$B557,0,IF($B557=0,ROUND((ABS(BC557-'Calculs T1a'!$S$7)/'Calculs T1a'!$S$7)*100,0),ROUND((ABS(BC557-$B557)/$B557)*100,0))), "No Prediction")</f>
        <v>0</v>
      </c>
      <c r="BF557" s="5">
        <f>IFERROR(IF(BE557=$B557,0,IF($B557=0,ROUND((ABS(BE557-'Calculs T1a'!$S$7)/'Calculs T1a'!$S$7)*100,0),ROUND((ABS(BE557-$B557)/$B557)*100,0))), "No Prediction")</f>
        <v>0</v>
      </c>
      <c r="BH557" s="5">
        <f>IFERROR(IF(BG557=$B557,0,IF($B557=0,ROUND((ABS(BG557-'Calculs T1a'!$S$7)/'Calculs T1a'!$S$7)*100,0),ROUND((ABS(BG557-$B557)/$B557)*100,0))), "No Prediction")</f>
        <v>0</v>
      </c>
      <c r="BJ557" s="5">
        <f>IFERROR(IF(BI557=$B557,0,IF($B557=0,ROUND((ABS(BI557-'Calculs T1a'!$S$7)/'Calculs T1a'!$S$7)*100,0),ROUND((ABS(BI557-$B557)/$B557)*100,0))), "No Prediction")</f>
        <v>0</v>
      </c>
      <c r="BL557" s="5">
        <f>IFERROR(IF(BK557=$B557,0,IF($B557=0,ROUND((ABS(BK557-'Calculs T1a'!$S$7)/'Calculs T1a'!$S$7)*100,0),ROUND((ABS(BK557-$B557)/$B557)*100,0))), "No Prediction")</f>
        <v>0</v>
      </c>
      <c r="BN557" s="5">
        <f>IFERROR(IF(BM557=$B557,0,IF($B557=0,ROUND((ABS(BM557-'Calculs T1a'!$S$7)/'Calculs T1a'!$S$7)*100,0),ROUND((ABS(BM557-$B557)/$B557)*100,0))), "No Prediction")</f>
        <v>0</v>
      </c>
      <c r="BP557" s="5">
        <f>IFERROR(IF(BO557=$B557,0,IF($B557=0,ROUND((ABS(BO557-'Calculs T1a'!$S$7)/'Calculs T1a'!$S$7)*100,0),ROUND((ABS(BO557-$B557)/$B557)*100,0))), "No Prediction")</f>
        <v>0</v>
      </c>
      <c r="BR557" s="5">
        <f>IFERROR(IF(BQ557=$B557,0,IF($B557=0,ROUND((ABS(BQ557-'Calculs T1a'!$S$7)/'Calculs T1a'!$S$7)*100,0),ROUND((ABS(BQ557-$B557)/$B557)*100,0))), "No Prediction")</f>
        <v>0</v>
      </c>
      <c r="BT557" s="5">
        <f>IFERROR(IF(BS557=$B557,0,IF($B557=0,ROUND((ABS(BS557-'Calculs T1a'!$S$7)/'Calculs T1a'!$S$7)*100,0),ROUND((ABS(BS557-$B557)/$B557)*100,0))), "No Prediction")</f>
        <v>0</v>
      </c>
      <c r="BV557" s="5">
        <f>IFERROR(IF(BU557=$B557,0,IF($B557=0,ROUND((ABS(BU557-'Calculs T1a'!$S$7)/'Calculs T1a'!$S$7)*100,0),ROUND((ABS(BU557-$B557)/$B557)*100,0))), "No Prediction")</f>
        <v>0</v>
      </c>
    </row>
    <row r="558" spans="4:74" x14ac:dyDescent="0.3">
      <c r="D558" s="5">
        <f>IFERROR(IF(C558=$B558,0,IF($B558=0,ROUND((ABS(C558-'Calculs T1a'!$S$7)/'Calculs T1a'!$S$7)*100,0),ROUND((ABS(C558-$B558)/$B558)*100,0))), "No Prediction")</f>
        <v>0</v>
      </c>
      <c r="F558" s="5">
        <f>IFERROR(IF(E558=$B558,0,IF($B558=0,ROUND((ABS(E558-'Calculs T1a'!$S$7)/'Calculs T1a'!$S$7)*100,0),ROUND((ABS(E558-$B558)/$B558)*100,0))), "No Prediction")</f>
        <v>0</v>
      </c>
      <c r="H558" s="5">
        <f>IFERROR(IF(G558=$B558,0,IF($B558=0,ROUND((ABS(G558-'Calculs T1a'!$S$7)/'Calculs T1a'!$S$7)*100,0),ROUND((ABS(G558-$B558)/$B558)*100,0))), "No Prediction")</f>
        <v>0</v>
      </c>
      <c r="J558" s="5">
        <f>IFERROR(IF(I558=$B558,0,IF($B558=0,ROUND((ABS(I558-'Calculs T1a'!$S$7)/'Calculs T1a'!$S$7)*100,0),ROUND((ABS(I558-$B558)/$B558)*100,0))), "No Prediction")</f>
        <v>0</v>
      </c>
      <c r="L558" s="5">
        <f>IFERROR(IF(K558=$B558,0,IF($B558=0,ROUND((ABS(K558-'Calculs T1a'!$S$7)/'Calculs T1a'!$S$7)*100,0),ROUND((ABS(K558-$B558)/$B558)*100,0))), "No Prediction")</f>
        <v>0</v>
      </c>
      <c r="N558" s="5">
        <f>IFERROR(IF(M558=$B558,0,IF($B558=0,ROUND((ABS(M558-'Calculs T1a'!$S$7)/'Calculs T1a'!$S$7)*100,0),ROUND((ABS(M558-$B558)/$B558)*100,0))), "No Prediction")</f>
        <v>0</v>
      </c>
      <c r="P558" s="5">
        <f>IFERROR(IF(O558=$B558,0,IF($B558=0,ROUND((ABS(O558-'Calculs T1a'!$S$7)/'Calculs T1a'!$S$7)*100,0),ROUND((ABS(O558-$B558)/$B558)*100,0))), "No Prediction")</f>
        <v>0</v>
      </c>
      <c r="R558" s="5">
        <f>IFERROR(IF(Q558=$B558,0,IF($B558=0,ROUND((ABS(Q558-'Calculs T1a'!$S$7)/'Calculs T1a'!$S$7)*100,0),ROUND((ABS(Q558-$B558)/$B558)*100,0))), "No Prediction")</f>
        <v>0</v>
      </c>
      <c r="T558" s="5">
        <f>IFERROR(IF(S558=$B558,0,IF($B558=0,ROUND((ABS(S558-'Calculs T1a'!$S$7)/'Calculs T1a'!$S$7)*100,0),ROUND((ABS(S558-$B558)/$B558)*100,0))), "No Prediction")</f>
        <v>0</v>
      </c>
      <c r="V558" s="5">
        <f>IFERROR(IF(U558=$B558,0,IF($B558=0,ROUND((ABS(U558-'Calculs T1a'!$S$7)/'Calculs T1a'!$S$7)*100,0),ROUND((ABS(U558-$B558)/$B558)*100,0))), "No Prediction")</f>
        <v>0</v>
      </c>
      <c r="X558" s="5">
        <f>IFERROR(IF(W558=$B558,0,IF($B558=0,ROUND((ABS(W558-'Calculs T1a'!$S$7)/'Calculs T1a'!$S$7)*100,0),ROUND((ABS(W558-$B558)/$B558)*100,0))), "No Prediction")</f>
        <v>0</v>
      </c>
      <c r="AC558" s="5">
        <f>IFERROR(IF(AB558=$B558,0,IF($B558=0,ROUND((ABS(AB558-'Calculs T1a'!$S$7)/'Calculs T1a'!$S$7)*100,0),ROUND((ABS(AB558-$B558)/$B558)*100,0))), "No Prediction")</f>
        <v>0</v>
      </c>
      <c r="AE558" s="5">
        <f>IFERROR(IF(AD558=$B558,0,IF($B558=0,ROUND((ABS(AD558-'Calculs T1a'!$S$7)/'Calculs T1a'!$S$7)*100,0),ROUND((ABS(AD558-$B558)/$B558)*100,0))), "No Prediction")</f>
        <v>0</v>
      </c>
      <c r="AG558" s="5">
        <f>IFERROR(IF(AF558=$B558,0,IF($B558=0,ROUND((ABS(AF558-'Calculs T1a'!$S$7)/'Calculs T1a'!$S$7)*100,0),ROUND((ABS(AF558-$B558)/$B558)*100,0))), "No Prediction")</f>
        <v>0</v>
      </c>
      <c r="AI558" s="5">
        <f>IFERROR(IF(AH558=$B558,0,IF($B558=0,ROUND((ABS(AH558-'Calculs T1a'!$S$7)/'Calculs T1a'!$S$7)*100,0),ROUND((ABS(AH558-$B558)/$B558)*100,0))), "No Prediction")</f>
        <v>0</v>
      </c>
      <c r="AK558" s="5">
        <f>IFERROR(IF(AJ558=$B558,0,IF($B558=0,ROUND((ABS(AJ558-'Calculs T1a'!$S$7)/'Calculs T1a'!$S$7)*100,0),ROUND((ABS(AJ558-$B558)/$B558)*100,0))), "No Prediction")</f>
        <v>0</v>
      </c>
      <c r="AM558" s="5">
        <f>IFERROR(IF(AL558=$B558,0,IF($B558=0,ROUND((ABS(AL558-'Calculs T1a'!$S$7)/'Calculs T1a'!$S$7)*100,0),ROUND((ABS(AL558-$B558)/$B558)*100,0))), "No Prediction")</f>
        <v>0</v>
      </c>
      <c r="AO558" s="5">
        <f>IFERROR(IF(AN558=$B558,0,IF($B558=0,ROUND((ABS(AN558-'Calculs T1a'!$S$7)/'Calculs T1a'!$S$7)*100,0),ROUND((ABS(AN558-$B558)/$B558)*100,0))), "No Prediction")</f>
        <v>0</v>
      </c>
      <c r="AQ558" s="5">
        <f>IFERROR(IF(AP558=$B558,0,IF($B558=0,ROUND((ABS(AP558-'Calculs T1a'!$S$7)/'Calculs T1a'!$S$7)*100,0),ROUND((ABS(AP558-$B558)/$B558)*100,0))), "No Prediction")</f>
        <v>0</v>
      </c>
      <c r="AS558" s="5">
        <f>IFERROR(IF(AR558=$B558,0,IF($B558=0,ROUND((ABS(AR558-'Calculs T1a'!$S$7)/'Calculs T1a'!$S$7)*100,0),ROUND((ABS(AR558-$B558)/$B558)*100,0))), "No Prediction")</f>
        <v>0</v>
      </c>
      <c r="AU558" s="5">
        <f>IFERROR(IF(AT558=$B558,0,IF($B558=0,ROUND((ABS(AT558-'Calculs T1a'!$S$7)/'Calculs T1a'!$S$7)*100,0),ROUND((ABS(AT558-$B558)/$B558)*100,0))), "No Prediction")</f>
        <v>0</v>
      </c>
      <c r="AW558" s="5">
        <f>IFERROR(IF(AV558=$B558,0,IF($B558=0,ROUND((ABS(AV558-'Calculs T1a'!$S$7)/'Calculs T1a'!$S$7)*100,0),ROUND((ABS(AV558-$B558)/$B558)*100,0))), "No Prediction")</f>
        <v>0</v>
      </c>
      <c r="BB558" s="5">
        <f>IFERROR(IF(BA558=$B558,0,IF($B558=0,ROUND((ABS(BA558-'Calculs T1a'!$S$7)/'Calculs T1a'!$S$7)*100,0),ROUND((ABS(BA558-$B558)/$B558)*100,0))), "No Prediction")</f>
        <v>0</v>
      </c>
      <c r="BD558" s="5">
        <f>IFERROR(IF(BC558=$B558,0,IF($B558=0,ROUND((ABS(BC558-'Calculs T1a'!$S$7)/'Calculs T1a'!$S$7)*100,0),ROUND((ABS(BC558-$B558)/$B558)*100,0))), "No Prediction")</f>
        <v>0</v>
      </c>
      <c r="BF558" s="5">
        <f>IFERROR(IF(BE558=$B558,0,IF($B558=0,ROUND((ABS(BE558-'Calculs T1a'!$S$7)/'Calculs T1a'!$S$7)*100,0),ROUND((ABS(BE558-$B558)/$B558)*100,0))), "No Prediction")</f>
        <v>0</v>
      </c>
      <c r="BH558" s="5">
        <f>IFERROR(IF(BG558=$B558,0,IF($B558=0,ROUND((ABS(BG558-'Calculs T1a'!$S$7)/'Calculs T1a'!$S$7)*100,0),ROUND((ABS(BG558-$B558)/$B558)*100,0))), "No Prediction")</f>
        <v>0</v>
      </c>
      <c r="BJ558" s="5">
        <f>IFERROR(IF(BI558=$B558,0,IF($B558=0,ROUND((ABS(BI558-'Calculs T1a'!$S$7)/'Calculs T1a'!$S$7)*100,0),ROUND((ABS(BI558-$B558)/$B558)*100,0))), "No Prediction")</f>
        <v>0</v>
      </c>
      <c r="BL558" s="5">
        <f>IFERROR(IF(BK558=$B558,0,IF($B558=0,ROUND((ABS(BK558-'Calculs T1a'!$S$7)/'Calculs T1a'!$S$7)*100,0),ROUND((ABS(BK558-$B558)/$B558)*100,0))), "No Prediction")</f>
        <v>0</v>
      </c>
      <c r="BN558" s="5">
        <f>IFERROR(IF(BM558=$B558,0,IF($B558=0,ROUND((ABS(BM558-'Calculs T1a'!$S$7)/'Calculs T1a'!$S$7)*100,0),ROUND((ABS(BM558-$B558)/$B558)*100,0))), "No Prediction")</f>
        <v>0</v>
      </c>
      <c r="BP558" s="5">
        <f>IFERROR(IF(BO558=$B558,0,IF($B558=0,ROUND((ABS(BO558-'Calculs T1a'!$S$7)/'Calculs T1a'!$S$7)*100,0),ROUND((ABS(BO558-$B558)/$B558)*100,0))), "No Prediction")</f>
        <v>0</v>
      </c>
      <c r="BR558" s="5">
        <f>IFERROR(IF(BQ558=$B558,0,IF($B558=0,ROUND((ABS(BQ558-'Calculs T1a'!$S$7)/'Calculs T1a'!$S$7)*100,0),ROUND((ABS(BQ558-$B558)/$B558)*100,0))), "No Prediction")</f>
        <v>0</v>
      </c>
      <c r="BT558" s="5">
        <f>IFERROR(IF(BS558=$B558,0,IF($B558=0,ROUND((ABS(BS558-'Calculs T1a'!$S$7)/'Calculs T1a'!$S$7)*100,0),ROUND((ABS(BS558-$B558)/$B558)*100,0))), "No Prediction")</f>
        <v>0</v>
      </c>
      <c r="BV558" s="5">
        <f>IFERROR(IF(BU558=$B558,0,IF($B558=0,ROUND((ABS(BU558-'Calculs T1a'!$S$7)/'Calculs T1a'!$S$7)*100,0),ROUND((ABS(BU558-$B558)/$B558)*100,0))), "No Prediction")</f>
        <v>0</v>
      </c>
    </row>
    <row r="559" spans="4:74" x14ac:dyDescent="0.3">
      <c r="D559" s="5">
        <f>IFERROR(IF(C559=$B559,0,IF($B559=0,ROUND((ABS(C559-'Calculs T1a'!$S$7)/'Calculs T1a'!$S$7)*100,0),ROUND((ABS(C559-$B559)/$B559)*100,0))), "No Prediction")</f>
        <v>0</v>
      </c>
      <c r="F559" s="5">
        <f>IFERROR(IF(E559=$B559,0,IF($B559=0,ROUND((ABS(E559-'Calculs T1a'!$S$7)/'Calculs T1a'!$S$7)*100,0),ROUND((ABS(E559-$B559)/$B559)*100,0))), "No Prediction")</f>
        <v>0</v>
      </c>
      <c r="H559" s="5">
        <f>IFERROR(IF(G559=$B559,0,IF($B559=0,ROUND((ABS(G559-'Calculs T1a'!$S$7)/'Calculs T1a'!$S$7)*100,0),ROUND((ABS(G559-$B559)/$B559)*100,0))), "No Prediction")</f>
        <v>0</v>
      </c>
      <c r="J559" s="5">
        <f>IFERROR(IF(I559=$B559,0,IF($B559=0,ROUND((ABS(I559-'Calculs T1a'!$S$7)/'Calculs T1a'!$S$7)*100,0),ROUND((ABS(I559-$B559)/$B559)*100,0))), "No Prediction")</f>
        <v>0</v>
      </c>
      <c r="L559" s="5">
        <f>IFERROR(IF(K559=$B559,0,IF($B559=0,ROUND((ABS(K559-'Calculs T1a'!$S$7)/'Calculs T1a'!$S$7)*100,0),ROUND((ABS(K559-$B559)/$B559)*100,0))), "No Prediction")</f>
        <v>0</v>
      </c>
      <c r="N559" s="5">
        <f>IFERROR(IF(M559=$B559,0,IF($B559=0,ROUND((ABS(M559-'Calculs T1a'!$S$7)/'Calculs T1a'!$S$7)*100,0),ROUND((ABS(M559-$B559)/$B559)*100,0))), "No Prediction")</f>
        <v>0</v>
      </c>
      <c r="P559" s="5">
        <f>IFERROR(IF(O559=$B559,0,IF($B559=0,ROUND((ABS(O559-'Calculs T1a'!$S$7)/'Calculs T1a'!$S$7)*100,0),ROUND((ABS(O559-$B559)/$B559)*100,0))), "No Prediction")</f>
        <v>0</v>
      </c>
      <c r="R559" s="5">
        <f>IFERROR(IF(Q559=$B559,0,IF($B559=0,ROUND((ABS(Q559-'Calculs T1a'!$S$7)/'Calculs T1a'!$S$7)*100,0),ROUND((ABS(Q559-$B559)/$B559)*100,0))), "No Prediction")</f>
        <v>0</v>
      </c>
      <c r="T559" s="5">
        <f>IFERROR(IF(S559=$B559,0,IF($B559=0,ROUND((ABS(S559-'Calculs T1a'!$S$7)/'Calculs T1a'!$S$7)*100,0),ROUND((ABS(S559-$B559)/$B559)*100,0))), "No Prediction")</f>
        <v>0</v>
      </c>
      <c r="V559" s="5">
        <f>IFERROR(IF(U559=$B559,0,IF($B559=0,ROUND((ABS(U559-'Calculs T1a'!$S$7)/'Calculs T1a'!$S$7)*100,0),ROUND((ABS(U559-$B559)/$B559)*100,0))), "No Prediction")</f>
        <v>0</v>
      </c>
      <c r="X559" s="5">
        <f>IFERROR(IF(W559=$B559,0,IF($B559=0,ROUND((ABS(W559-'Calculs T1a'!$S$7)/'Calculs T1a'!$S$7)*100,0),ROUND((ABS(W559-$B559)/$B559)*100,0))), "No Prediction")</f>
        <v>0</v>
      </c>
      <c r="AC559" s="5">
        <f>IFERROR(IF(AB559=$B559,0,IF($B559=0,ROUND((ABS(AB559-'Calculs T1a'!$S$7)/'Calculs T1a'!$S$7)*100,0),ROUND((ABS(AB559-$B559)/$B559)*100,0))), "No Prediction")</f>
        <v>0</v>
      </c>
      <c r="AE559" s="5">
        <f>IFERROR(IF(AD559=$B559,0,IF($B559=0,ROUND((ABS(AD559-'Calculs T1a'!$S$7)/'Calculs T1a'!$S$7)*100,0),ROUND((ABS(AD559-$B559)/$B559)*100,0))), "No Prediction")</f>
        <v>0</v>
      </c>
      <c r="AG559" s="5">
        <f>IFERROR(IF(AF559=$B559,0,IF($B559=0,ROUND((ABS(AF559-'Calculs T1a'!$S$7)/'Calculs T1a'!$S$7)*100,0),ROUND((ABS(AF559-$B559)/$B559)*100,0))), "No Prediction")</f>
        <v>0</v>
      </c>
      <c r="AI559" s="5">
        <f>IFERROR(IF(AH559=$B559,0,IF($B559=0,ROUND((ABS(AH559-'Calculs T1a'!$S$7)/'Calculs T1a'!$S$7)*100,0),ROUND((ABS(AH559-$B559)/$B559)*100,0))), "No Prediction")</f>
        <v>0</v>
      </c>
      <c r="AK559" s="5">
        <f>IFERROR(IF(AJ559=$B559,0,IF($B559=0,ROUND((ABS(AJ559-'Calculs T1a'!$S$7)/'Calculs T1a'!$S$7)*100,0),ROUND((ABS(AJ559-$B559)/$B559)*100,0))), "No Prediction")</f>
        <v>0</v>
      </c>
      <c r="AM559" s="5">
        <f>IFERROR(IF(AL559=$B559,0,IF($B559=0,ROUND((ABS(AL559-'Calculs T1a'!$S$7)/'Calculs T1a'!$S$7)*100,0),ROUND((ABS(AL559-$B559)/$B559)*100,0))), "No Prediction")</f>
        <v>0</v>
      </c>
      <c r="AO559" s="5">
        <f>IFERROR(IF(AN559=$B559,0,IF($B559=0,ROUND((ABS(AN559-'Calculs T1a'!$S$7)/'Calculs T1a'!$S$7)*100,0),ROUND((ABS(AN559-$B559)/$B559)*100,0))), "No Prediction")</f>
        <v>0</v>
      </c>
      <c r="AQ559" s="5">
        <f>IFERROR(IF(AP559=$B559,0,IF($B559=0,ROUND((ABS(AP559-'Calculs T1a'!$S$7)/'Calculs T1a'!$S$7)*100,0),ROUND((ABS(AP559-$B559)/$B559)*100,0))), "No Prediction")</f>
        <v>0</v>
      </c>
      <c r="AS559" s="5">
        <f>IFERROR(IF(AR559=$B559,0,IF($B559=0,ROUND((ABS(AR559-'Calculs T1a'!$S$7)/'Calculs T1a'!$S$7)*100,0),ROUND((ABS(AR559-$B559)/$B559)*100,0))), "No Prediction")</f>
        <v>0</v>
      </c>
      <c r="AU559" s="5">
        <f>IFERROR(IF(AT559=$B559,0,IF($B559=0,ROUND((ABS(AT559-'Calculs T1a'!$S$7)/'Calculs T1a'!$S$7)*100,0),ROUND((ABS(AT559-$B559)/$B559)*100,0))), "No Prediction")</f>
        <v>0</v>
      </c>
      <c r="AW559" s="5">
        <f>IFERROR(IF(AV559=$B559,0,IF($B559=0,ROUND((ABS(AV559-'Calculs T1a'!$S$7)/'Calculs T1a'!$S$7)*100,0),ROUND((ABS(AV559-$B559)/$B559)*100,0))), "No Prediction")</f>
        <v>0</v>
      </c>
      <c r="BB559" s="5">
        <f>IFERROR(IF(BA559=$B559,0,IF($B559=0,ROUND((ABS(BA559-'Calculs T1a'!$S$7)/'Calculs T1a'!$S$7)*100,0),ROUND((ABS(BA559-$B559)/$B559)*100,0))), "No Prediction")</f>
        <v>0</v>
      </c>
      <c r="BD559" s="5">
        <f>IFERROR(IF(BC559=$B559,0,IF($B559=0,ROUND((ABS(BC559-'Calculs T1a'!$S$7)/'Calculs T1a'!$S$7)*100,0),ROUND((ABS(BC559-$B559)/$B559)*100,0))), "No Prediction")</f>
        <v>0</v>
      </c>
      <c r="BF559" s="5">
        <f>IFERROR(IF(BE559=$B559,0,IF($B559=0,ROUND((ABS(BE559-'Calculs T1a'!$S$7)/'Calculs T1a'!$S$7)*100,0),ROUND((ABS(BE559-$B559)/$B559)*100,0))), "No Prediction")</f>
        <v>0</v>
      </c>
      <c r="BH559" s="5">
        <f>IFERROR(IF(BG559=$B559,0,IF($B559=0,ROUND((ABS(BG559-'Calculs T1a'!$S$7)/'Calculs T1a'!$S$7)*100,0),ROUND((ABS(BG559-$B559)/$B559)*100,0))), "No Prediction")</f>
        <v>0</v>
      </c>
      <c r="BJ559" s="5">
        <f>IFERROR(IF(BI559=$B559,0,IF($B559=0,ROUND((ABS(BI559-'Calculs T1a'!$S$7)/'Calculs T1a'!$S$7)*100,0),ROUND((ABS(BI559-$B559)/$B559)*100,0))), "No Prediction")</f>
        <v>0</v>
      </c>
      <c r="BL559" s="5">
        <f>IFERROR(IF(BK559=$B559,0,IF($B559=0,ROUND((ABS(BK559-'Calculs T1a'!$S$7)/'Calculs T1a'!$S$7)*100,0),ROUND((ABS(BK559-$B559)/$B559)*100,0))), "No Prediction")</f>
        <v>0</v>
      </c>
      <c r="BN559" s="5">
        <f>IFERROR(IF(BM559=$B559,0,IF($B559=0,ROUND((ABS(BM559-'Calculs T1a'!$S$7)/'Calculs T1a'!$S$7)*100,0),ROUND((ABS(BM559-$B559)/$B559)*100,0))), "No Prediction")</f>
        <v>0</v>
      </c>
      <c r="BP559" s="5">
        <f>IFERROR(IF(BO559=$B559,0,IF($B559=0,ROUND((ABS(BO559-'Calculs T1a'!$S$7)/'Calculs T1a'!$S$7)*100,0),ROUND((ABS(BO559-$B559)/$B559)*100,0))), "No Prediction")</f>
        <v>0</v>
      </c>
      <c r="BR559" s="5">
        <f>IFERROR(IF(BQ559=$B559,0,IF($B559=0,ROUND((ABS(BQ559-'Calculs T1a'!$S$7)/'Calculs T1a'!$S$7)*100,0),ROUND((ABS(BQ559-$B559)/$B559)*100,0))), "No Prediction")</f>
        <v>0</v>
      </c>
      <c r="BT559" s="5">
        <f>IFERROR(IF(BS559=$B559,0,IF($B559=0,ROUND((ABS(BS559-'Calculs T1a'!$S$7)/'Calculs T1a'!$S$7)*100,0),ROUND((ABS(BS559-$B559)/$B559)*100,0))), "No Prediction")</f>
        <v>0</v>
      </c>
      <c r="BV559" s="5">
        <f>IFERROR(IF(BU559=$B559,0,IF($B559=0,ROUND((ABS(BU559-'Calculs T1a'!$S$7)/'Calculs T1a'!$S$7)*100,0),ROUND((ABS(BU559-$B559)/$B559)*100,0))), "No Prediction")</f>
        <v>0</v>
      </c>
    </row>
    <row r="560" spans="4:74" x14ac:dyDescent="0.3">
      <c r="D560" s="5">
        <f>IFERROR(IF(C560=$B560,0,IF($B560=0,ROUND((ABS(C560-'Calculs T1a'!$S$7)/'Calculs T1a'!$S$7)*100,0),ROUND((ABS(C560-$B560)/$B560)*100,0))), "No Prediction")</f>
        <v>0</v>
      </c>
      <c r="F560" s="5">
        <f>IFERROR(IF(E560=$B560,0,IF($B560=0,ROUND((ABS(E560-'Calculs T1a'!$S$7)/'Calculs T1a'!$S$7)*100,0),ROUND((ABS(E560-$B560)/$B560)*100,0))), "No Prediction")</f>
        <v>0</v>
      </c>
      <c r="H560" s="5">
        <f>IFERROR(IF(G560=$B560,0,IF($B560=0,ROUND((ABS(G560-'Calculs T1a'!$S$7)/'Calculs T1a'!$S$7)*100,0),ROUND((ABS(G560-$B560)/$B560)*100,0))), "No Prediction")</f>
        <v>0</v>
      </c>
      <c r="J560" s="5">
        <f>IFERROR(IF(I560=$B560,0,IF($B560=0,ROUND((ABS(I560-'Calculs T1a'!$S$7)/'Calculs T1a'!$S$7)*100,0),ROUND((ABS(I560-$B560)/$B560)*100,0))), "No Prediction")</f>
        <v>0</v>
      </c>
      <c r="L560" s="5">
        <f>IFERROR(IF(K560=$B560,0,IF($B560=0,ROUND((ABS(K560-'Calculs T1a'!$S$7)/'Calculs T1a'!$S$7)*100,0),ROUND((ABS(K560-$B560)/$B560)*100,0))), "No Prediction")</f>
        <v>0</v>
      </c>
      <c r="N560" s="5">
        <f>IFERROR(IF(M560=$B560,0,IF($B560=0,ROUND((ABS(M560-'Calculs T1a'!$S$7)/'Calculs T1a'!$S$7)*100,0),ROUND((ABS(M560-$B560)/$B560)*100,0))), "No Prediction")</f>
        <v>0</v>
      </c>
      <c r="P560" s="5">
        <f>IFERROR(IF(O560=$B560,0,IF($B560=0,ROUND((ABS(O560-'Calculs T1a'!$S$7)/'Calculs T1a'!$S$7)*100,0),ROUND((ABS(O560-$B560)/$B560)*100,0))), "No Prediction")</f>
        <v>0</v>
      </c>
      <c r="R560" s="5">
        <f>IFERROR(IF(Q560=$B560,0,IF($B560=0,ROUND((ABS(Q560-'Calculs T1a'!$S$7)/'Calculs T1a'!$S$7)*100,0),ROUND((ABS(Q560-$B560)/$B560)*100,0))), "No Prediction")</f>
        <v>0</v>
      </c>
      <c r="T560" s="5">
        <f>IFERROR(IF(S560=$B560,0,IF($B560=0,ROUND((ABS(S560-'Calculs T1a'!$S$7)/'Calculs T1a'!$S$7)*100,0),ROUND((ABS(S560-$B560)/$B560)*100,0))), "No Prediction")</f>
        <v>0</v>
      </c>
      <c r="V560" s="5">
        <f>IFERROR(IF(U560=$B560,0,IF($B560=0,ROUND((ABS(U560-'Calculs T1a'!$S$7)/'Calculs T1a'!$S$7)*100,0),ROUND((ABS(U560-$B560)/$B560)*100,0))), "No Prediction")</f>
        <v>0</v>
      </c>
      <c r="X560" s="5">
        <f>IFERROR(IF(W560=$B560,0,IF($B560=0,ROUND((ABS(W560-'Calculs T1a'!$S$7)/'Calculs T1a'!$S$7)*100,0),ROUND((ABS(W560-$B560)/$B560)*100,0))), "No Prediction")</f>
        <v>0</v>
      </c>
      <c r="AC560" s="5">
        <f>IFERROR(IF(AB560=$B560,0,IF($B560=0,ROUND((ABS(AB560-'Calculs T1a'!$S$7)/'Calculs T1a'!$S$7)*100,0),ROUND((ABS(AB560-$B560)/$B560)*100,0))), "No Prediction")</f>
        <v>0</v>
      </c>
      <c r="AE560" s="5">
        <f>IFERROR(IF(AD560=$B560,0,IF($B560=0,ROUND((ABS(AD560-'Calculs T1a'!$S$7)/'Calculs T1a'!$S$7)*100,0),ROUND((ABS(AD560-$B560)/$B560)*100,0))), "No Prediction")</f>
        <v>0</v>
      </c>
      <c r="AG560" s="5">
        <f>IFERROR(IF(AF560=$B560,0,IF($B560=0,ROUND((ABS(AF560-'Calculs T1a'!$S$7)/'Calculs T1a'!$S$7)*100,0),ROUND((ABS(AF560-$B560)/$B560)*100,0))), "No Prediction")</f>
        <v>0</v>
      </c>
      <c r="AI560" s="5">
        <f>IFERROR(IF(AH560=$B560,0,IF($B560=0,ROUND((ABS(AH560-'Calculs T1a'!$S$7)/'Calculs T1a'!$S$7)*100,0),ROUND((ABS(AH560-$B560)/$B560)*100,0))), "No Prediction")</f>
        <v>0</v>
      </c>
      <c r="AK560" s="5">
        <f>IFERROR(IF(AJ560=$B560,0,IF($B560=0,ROUND((ABS(AJ560-'Calculs T1a'!$S$7)/'Calculs T1a'!$S$7)*100,0),ROUND((ABS(AJ560-$B560)/$B560)*100,0))), "No Prediction")</f>
        <v>0</v>
      </c>
      <c r="AM560" s="5">
        <f>IFERROR(IF(AL560=$B560,0,IF($B560=0,ROUND((ABS(AL560-'Calculs T1a'!$S$7)/'Calculs T1a'!$S$7)*100,0),ROUND((ABS(AL560-$B560)/$B560)*100,0))), "No Prediction")</f>
        <v>0</v>
      </c>
      <c r="AO560" s="5">
        <f>IFERROR(IF(AN560=$B560,0,IF($B560=0,ROUND((ABS(AN560-'Calculs T1a'!$S$7)/'Calculs T1a'!$S$7)*100,0),ROUND((ABS(AN560-$B560)/$B560)*100,0))), "No Prediction")</f>
        <v>0</v>
      </c>
      <c r="AQ560" s="5">
        <f>IFERROR(IF(AP560=$B560,0,IF($B560=0,ROUND((ABS(AP560-'Calculs T1a'!$S$7)/'Calculs T1a'!$S$7)*100,0),ROUND((ABS(AP560-$B560)/$B560)*100,0))), "No Prediction")</f>
        <v>0</v>
      </c>
      <c r="AS560" s="5">
        <f>IFERROR(IF(AR560=$B560,0,IF($B560=0,ROUND((ABS(AR560-'Calculs T1a'!$S$7)/'Calculs T1a'!$S$7)*100,0),ROUND((ABS(AR560-$B560)/$B560)*100,0))), "No Prediction")</f>
        <v>0</v>
      </c>
      <c r="AU560" s="5">
        <f>IFERROR(IF(AT560=$B560,0,IF($B560=0,ROUND((ABS(AT560-'Calculs T1a'!$S$7)/'Calculs T1a'!$S$7)*100,0),ROUND((ABS(AT560-$B560)/$B560)*100,0))), "No Prediction")</f>
        <v>0</v>
      </c>
      <c r="AW560" s="5">
        <f>IFERROR(IF(AV560=$B560,0,IF($B560=0,ROUND((ABS(AV560-'Calculs T1a'!$S$7)/'Calculs T1a'!$S$7)*100,0),ROUND((ABS(AV560-$B560)/$B560)*100,0))), "No Prediction")</f>
        <v>0</v>
      </c>
      <c r="BB560" s="5">
        <f>IFERROR(IF(BA560=$B560,0,IF($B560=0,ROUND((ABS(BA560-'Calculs T1a'!$S$7)/'Calculs T1a'!$S$7)*100,0),ROUND((ABS(BA560-$B560)/$B560)*100,0))), "No Prediction")</f>
        <v>0</v>
      </c>
      <c r="BD560" s="5">
        <f>IFERROR(IF(BC560=$B560,0,IF($B560=0,ROUND((ABS(BC560-'Calculs T1a'!$S$7)/'Calculs T1a'!$S$7)*100,0),ROUND((ABS(BC560-$B560)/$B560)*100,0))), "No Prediction")</f>
        <v>0</v>
      </c>
      <c r="BF560" s="5">
        <f>IFERROR(IF(BE560=$B560,0,IF($B560=0,ROUND((ABS(BE560-'Calculs T1a'!$S$7)/'Calculs T1a'!$S$7)*100,0),ROUND((ABS(BE560-$B560)/$B560)*100,0))), "No Prediction")</f>
        <v>0</v>
      </c>
      <c r="BH560" s="5">
        <f>IFERROR(IF(BG560=$B560,0,IF($B560=0,ROUND((ABS(BG560-'Calculs T1a'!$S$7)/'Calculs T1a'!$S$7)*100,0),ROUND((ABS(BG560-$B560)/$B560)*100,0))), "No Prediction")</f>
        <v>0</v>
      </c>
      <c r="BJ560" s="5">
        <f>IFERROR(IF(BI560=$B560,0,IF($B560=0,ROUND((ABS(BI560-'Calculs T1a'!$S$7)/'Calculs T1a'!$S$7)*100,0),ROUND((ABS(BI560-$B560)/$B560)*100,0))), "No Prediction")</f>
        <v>0</v>
      </c>
      <c r="BL560" s="5">
        <f>IFERROR(IF(BK560=$B560,0,IF($B560=0,ROUND((ABS(BK560-'Calculs T1a'!$S$7)/'Calculs T1a'!$S$7)*100,0),ROUND((ABS(BK560-$B560)/$B560)*100,0))), "No Prediction")</f>
        <v>0</v>
      </c>
      <c r="BN560" s="5">
        <f>IFERROR(IF(BM560=$B560,0,IF($B560=0,ROUND((ABS(BM560-'Calculs T1a'!$S$7)/'Calculs T1a'!$S$7)*100,0),ROUND((ABS(BM560-$B560)/$B560)*100,0))), "No Prediction")</f>
        <v>0</v>
      </c>
      <c r="BP560" s="5">
        <f>IFERROR(IF(BO560=$B560,0,IF($B560=0,ROUND((ABS(BO560-'Calculs T1a'!$S$7)/'Calculs T1a'!$S$7)*100,0),ROUND((ABS(BO560-$B560)/$B560)*100,0))), "No Prediction")</f>
        <v>0</v>
      </c>
      <c r="BR560" s="5">
        <f>IFERROR(IF(BQ560=$B560,0,IF($B560=0,ROUND((ABS(BQ560-'Calculs T1a'!$S$7)/'Calculs T1a'!$S$7)*100,0),ROUND((ABS(BQ560-$B560)/$B560)*100,0))), "No Prediction")</f>
        <v>0</v>
      </c>
      <c r="BT560" s="5">
        <f>IFERROR(IF(BS560=$B560,0,IF($B560=0,ROUND((ABS(BS560-'Calculs T1a'!$S$7)/'Calculs T1a'!$S$7)*100,0),ROUND((ABS(BS560-$B560)/$B560)*100,0))), "No Prediction")</f>
        <v>0</v>
      </c>
      <c r="BV560" s="5">
        <f>IFERROR(IF(BU560=$B560,0,IF($B560=0,ROUND((ABS(BU560-'Calculs T1a'!$S$7)/'Calculs T1a'!$S$7)*100,0),ROUND((ABS(BU560-$B560)/$B560)*100,0))), "No Prediction")</f>
        <v>0</v>
      </c>
    </row>
    <row r="561" spans="4:74" x14ac:dyDescent="0.3">
      <c r="D561" s="5">
        <f>IFERROR(IF(C561=$B561,0,IF($B561=0,ROUND((ABS(C561-'Calculs T1a'!$S$7)/'Calculs T1a'!$S$7)*100,0),ROUND((ABS(C561-$B561)/$B561)*100,0))), "No Prediction")</f>
        <v>0</v>
      </c>
      <c r="F561" s="5">
        <f>IFERROR(IF(E561=$B561,0,IF($B561=0,ROUND((ABS(E561-'Calculs T1a'!$S$7)/'Calculs T1a'!$S$7)*100,0),ROUND((ABS(E561-$B561)/$B561)*100,0))), "No Prediction")</f>
        <v>0</v>
      </c>
      <c r="H561" s="5">
        <f>IFERROR(IF(G561=$B561,0,IF($B561=0,ROUND((ABS(G561-'Calculs T1a'!$S$7)/'Calculs T1a'!$S$7)*100,0),ROUND((ABS(G561-$B561)/$B561)*100,0))), "No Prediction")</f>
        <v>0</v>
      </c>
      <c r="J561" s="5">
        <f>IFERROR(IF(I561=$B561,0,IF($B561=0,ROUND((ABS(I561-'Calculs T1a'!$S$7)/'Calculs T1a'!$S$7)*100,0),ROUND((ABS(I561-$B561)/$B561)*100,0))), "No Prediction")</f>
        <v>0</v>
      </c>
      <c r="L561" s="5">
        <f>IFERROR(IF(K561=$B561,0,IF($B561=0,ROUND((ABS(K561-'Calculs T1a'!$S$7)/'Calculs T1a'!$S$7)*100,0),ROUND((ABS(K561-$B561)/$B561)*100,0))), "No Prediction")</f>
        <v>0</v>
      </c>
      <c r="N561" s="5">
        <f>IFERROR(IF(M561=$B561,0,IF($B561=0,ROUND((ABS(M561-'Calculs T1a'!$S$7)/'Calculs T1a'!$S$7)*100,0),ROUND((ABS(M561-$B561)/$B561)*100,0))), "No Prediction")</f>
        <v>0</v>
      </c>
      <c r="P561" s="5">
        <f>IFERROR(IF(O561=$B561,0,IF($B561=0,ROUND((ABS(O561-'Calculs T1a'!$S$7)/'Calculs T1a'!$S$7)*100,0),ROUND((ABS(O561-$B561)/$B561)*100,0))), "No Prediction")</f>
        <v>0</v>
      </c>
      <c r="R561" s="5">
        <f>IFERROR(IF(Q561=$B561,0,IF($B561=0,ROUND((ABS(Q561-'Calculs T1a'!$S$7)/'Calculs T1a'!$S$7)*100,0),ROUND((ABS(Q561-$B561)/$B561)*100,0))), "No Prediction")</f>
        <v>0</v>
      </c>
      <c r="T561" s="5">
        <f>IFERROR(IF(S561=$B561,0,IF($B561=0,ROUND((ABS(S561-'Calculs T1a'!$S$7)/'Calculs T1a'!$S$7)*100,0),ROUND((ABS(S561-$B561)/$B561)*100,0))), "No Prediction")</f>
        <v>0</v>
      </c>
      <c r="V561" s="5">
        <f>IFERROR(IF(U561=$B561,0,IF($B561=0,ROUND((ABS(U561-'Calculs T1a'!$S$7)/'Calculs T1a'!$S$7)*100,0),ROUND((ABS(U561-$B561)/$B561)*100,0))), "No Prediction")</f>
        <v>0</v>
      </c>
      <c r="X561" s="5">
        <f>IFERROR(IF(W561=$B561,0,IF($B561=0,ROUND((ABS(W561-'Calculs T1a'!$S$7)/'Calculs T1a'!$S$7)*100,0),ROUND((ABS(W561-$B561)/$B561)*100,0))), "No Prediction")</f>
        <v>0</v>
      </c>
      <c r="AC561" s="5">
        <f>IFERROR(IF(AB561=$B561,0,IF($B561=0,ROUND((ABS(AB561-'Calculs T1a'!$S$7)/'Calculs T1a'!$S$7)*100,0),ROUND((ABS(AB561-$B561)/$B561)*100,0))), "No Prediction")</f>
        <v>0</v>
      </c>
      <c r="AE561" s="5">
        <f>IFERROR(IF(AD561=$B561,0,IF($B561=0,ROUND((ABS(AD561-'Calculs T1a'!$S$7)/'Calculs T1a'!$S$7)*100,0),ROUND((ABS(AD561-$B561)/$B561)*100,0))), "No Prediction")</f>
        <v>0</v>
      </c>
      <c r="AG561" s="5">
        <f>IFERROR(IF(AF561=$B561,0,IF($B561=0,ROUND((ABS(AF561-'Calculs T1a'!$S$7)/'Calculs T1a'!$S$7)*100,0),ROUND((ABS(AF561-$B561)/$B561)*100,0))), "No Prediction")</f>
        <v>0</v>
      </c>
      <c r="AI561" s="5">
        <f>IFERROR(IF(AH561=$B561,0,IF($B561=0,ROUND((ABS(AH561-'Calculs T1a'!$S$7)/'Calculs T1a'!$S$7)*100,0),ROUND((ABS(AH561-$B561)/$B561)*100,0))), "No Prediction")</f>
        <v>0</v>
      </c>
      <c r="AK561" s="5">
        <f>IFERROR(IF(AJ561=$B561,0,IF($B561=0,ROUND((ABS(AJ561-'Calculs T1a'!$S$7)/'Calculs T1a'!$S$7)*100,0),ROUND((ABS(AJ561-$B561)/$B561)*100,0))), "No Prediction")</f>
        <v>0</v>
      </c>
      <c r="AM561" s="5">
        <f>IFERROR(IF(AL561=$B561,0,IF($B561=0,ROUND((ABS(AL561-'Calculs T1a'!$S$7)/'Calculs T1a'!$S$7)*100,0),ROUND((ABS(AL561-$B561)/$B561)*100,0))), "No Prediction")</f>
        <v>0</v>
      </c>
      <c r="AO561" s="5">
        <f>IFERROR(IF(AN561=$B561,0,IF($B561=0,ROUND((ABS(AN561-'Calculs T1a'!$S$7)/'Calculs T1a'!$S$7)*100,0),ROUND((ABS(AN561-$B561)/$B561)*100,0))), "No Prediction")</f>
        <v>0</v>
      </c>
      <c r="AQ561" s="5">
        <f>IFERROR(IF(AP561=$B561,0,IF($B561=0,ROUND((ABS(AP561-'Calculs T1a'!$S$7)/'Calculs T1a'!$S$7)*100,0),ROUND((ABS(AP561-$B561)/$B561)*100,0))), "No Prediction")</f>
        <v>0</v>
      </c>
      <c r="AS561" s="5">
        <f>IFERROR(IF(AR561=$B561,0,IF($B561=0,ROUND((ABS(AR561-'Calculs T1a'!$S$7)/'Calculs T1a'!$S$7)*100,0),ROUND((ABS(AR561-$B561)/$B561)*100,0))), "No Prediction")</f>
        <v>0</v>
      </c>
      <c r="AU561" s="5">
        <f>IFERROR(IF(AT561=$B561,0,IF($B561=0,ROUND((ABS(AT561-'Calculs T1a'!$S$7)/'Calculs T1a'!$S$7)*100,0),ROUND((ABS(AT561-$B561)/$B561)*100,0))), "No Prediction")</f>
        <v>0</v>
      </c>
      <c r="AW561" s="5">
        <f>IFERROR(IF(AV561=$B561,0,IF($B561=0,ROUND((ABS(AV561-'Calculs T1a'!$S$7)/'Calculs T1a'!$S$7)*100,0),ROUND((ABS(AV561-$B561)/$B561)*100,0))), "No Prediction")</f>
        <v>0</v>
      </c>
      <c r="BB561" s="5">
        <f>IFERROR(IF(BA561=$B561,0,IF($B561=0,ROUND((ABS(BA561-'Calculs T1a'!$S$7)/'Calculs T1a'!$S$7)*100,0),ROUND((ABS(BA561-$B561)/$B561)*100,0))), "No Prediction")</f>
        <v>0</v>
      </c>
      <c r="BD561" s="5">
        <f>IFERROR(IF(BC561=$B561,0,IF($B561=0,ROUND((ABS(BC561-'Calculs T1a'!$S$7)/'Calculs T1a'!$S$7)*100,0),ROUND((ABS(BC561-$B561)/$B561)*100,0))), "No Prediction")</f>
        <v>0</v>
      </c>
      <c r="BF561" s="5">
        <f>IFERROR(IF(BE561=$B561,0,IF($B561=0,ROUND((ABS(BE561-'Calculs T1a'!$S$7)/'Calculs T1a'!$S$7)*100,0),ROUND((ABS(BE561-$B561)/$B561)*100,0))), "No Prediction")</f>
        <v>0</v>
      </c>
      <c r="BH561" s="5">
        <f>IFERROR(IF(BG561=$B561,0,IF($B561=0,ROUND((ABS(BG561-'Calculs T1a'!$S$7)/'Calculs T1a'!$S$7)*100,0),ROUND((ABS(BG561-$B561)/$B561)*100,0))), "No Prediction")</f>
        <v>0</v>
      </c>
      <c r="BJ561" s="5">
        <f>IFERROR(IF(BI561=$B561,0,IF($B561=0,ROUND((ABS(BI561-'Calculs T1a'!$S$7)/'Calculs T1a'!$S$7)*100,0),ROUND((ABS(BI561-$B561)/$B561)*100,0))), "No Prediction")</f>
        <v>0</v>
      </c>
      <c r="BL561" s="5">
        <f>IFERROR(IF(BK561=$B561,0,IF($B561=0,ROUND((ABS(BK561-'Calculs T1a'!$S$7)/'Calculs T1a'!$S$7)*100,0),ROUND((ABS(BK561-$B561)/$B561)*100,0))), "No Prediction")</f>
        <v>0</v>
      </c>
      <c r="BN561" s="5">
        <f>IFERROR(IF(BM561=$B561,0,IF($B561=0,ROUND((ABS(BM561-'Calculs T1a'!$S$7)/'Calculs T1a'!$S$7)*100,0),ROUND((ABS(BM561-$B561)/$B561)*100,0))), "No Prediction")</f>
        <v>0</v>
      </c>
      <c r="BP561" s="5">
        <f>IFERROR(IF(BO561=$B561,0,IF($B561=0,ROUND((ABS(BO561-'Calculs T1a'!$S$7)/'Calculs T1a'!$S$7)*100,0),ROUND((ABS(BO561-$B561)/$B561)*100,0))), "No Prediction")</f>
        <v>0</v>
      </c>
      <c r="BR561" s="5">
        <f>IFERROR(IF(BQ561=$B561,0,IF($B561=0,ROUND((ABS(BQ561-'Calculs T1a'!$S$7)/'Calculs T1a'!$S$7)*100,0),ROUND((ABS(BQ561-$B561)/$B561)*100,0))), "No Prediction")</f>
        <v>0</v>
      </c>
      <c r="BT561" s="5">
        <f>IFERROR(IF(BS561=$B561,0,IF($B561=0,ROUND((ABS(BS561-'Calculs T1a'!$S$7)/'Calculs T1a'!$S$7)*100,0),ROUND((ABS(BS561-$B561)/$B561)*100,0))), "No Prediction")</f>
        <v>0</v>
      </c>
      <c r="BV561" s="5">
        <f>IFERROR(IF(BU561=$B561,0,IF($B561=0,ROUND((ABS(BU561-'Calculs T1a'!$S$7)/'Calculs T1a'!$S$7)*100,0),ROUND((ABS(BU561-$B561)/$B561)*100,0))), "No Prediction")</f>
        <v>0</v>
      </c>
    </row>
    <row r="562" spans="4:74" x14ac:dyDescent="0.3">
      <c r="D562" s="5">
        <f>IFERROR(IF(C562=$B562,0,IF($B562=0,ROUND((ABS(C562-'Calculs T1a'!$S$7)/'Calculs T1a'!$S$7)*100,0),ROUND((ABS(C562-$B562)/$B562)*100,0))), "No Prediction")</f>
        <v>0</v>
      </c>
      <c r="F562" s="5">
        <f>IFERROR(IF(E562=$B562,0,IF($B562=0,ROUND((ABS(E562-'Calculs T1a'!$S$7)/'Calculs T1a'!$S$7)*100,0),ROUND((ABS(E562-$B562)/$B562)*100,0))), "No Prediction")</f>
        <v>0</v>
      </c>
      <c r="H562" s="5">
        <f>IFERROR(IF(G562=$B562,0,IF($B562=0,ROUND((ABS(G562-'Calculs T1a'!$S$7)/'Calculs T1a'!$S$7)*100,0),ROUND((ABS(G562-$B562)/$B562)*100,0))), "No Prediction")</f>
        <v>0</v>
      </c>
      <c r="J562" s="5">
        <f>IFERROR(IF(I562=$B562,0,IF($B562=0,ROUND((ABS(I562-'Calculs T1a'!$S$7)/'Calculs T1a'!$S$7)*100,0),ROUND((ABS(I562-$B562)/$B562)*100,0))), "No Prediction")</f>
        <v>0</v>
      </c>
      <c r="L562" s="5">
        <f>IFERROR(IF(K562=$B562,0,IF($B562=0,ROUND((ABS(K562-'Calculs T1a'!$S$7)/'Calculs T1a'!$S$7)*100,0),ROUND((ABS(K562-$B562)/$B562)*100,0))), "No Prediction")</f>
        <v>0</v>
      </c>
      <c r="N562" s="5">
        <f>IFERROR(IF(M562=$B562,0,IF($B562=0,ROUND((ABS(M562-'Calculs T1a'!$S$7)/'Calculs T1a'!$S$7)*100,0),ROUND((ABS(M562-$B562)/$B562)*100,0))), "No Prediction")</f>
        <v>0</v>
      </c>
      <c r="P562" s="5">
        <f>IFERROR(IF(O562=$B562,0,IF($B562=0,ROUND((ABS(O562-'Calculs T1a'!$S$7)/'Calculs T1a'!$S$7)*100,0),ROUND((ABS(O562-$B562)/$B562)*100,0))), "No Prediction")</f>
        <v>0</v>
      </c>
      <c r="R562" s="5">
        <f>IFERROR(IF(Q562=$B562,0,IF($B562=0,ROUND((ABS(Q562-'Calculs T1a'!$S$7)/'Calculs T1a'!$S$7)*100,0),ROUND((ABS(Q562-$B562)/$B562)*100,0))), "No Prediction")</f>
        <v>0</v>
      </c>
      <c r="T562" s="5">
        <f>IFERROR(IF(S562=$B562,0,IF($B562=0,ROUND((ABS(S562-'Calculs T1a'!$S$7)/'Calculs T1a'!$S$7)*100,0),ROUND((ABS(S562-$B562)/$B562)*100,0))), "No Prediction")</f>
        <v>0</v>
      </c>
      <c r="V562" s="5">
        <f>IFERROR(IF(U562=$B562,0,IF($B562=0,ROUND((ABS(U562-'Calculs T1a'!$S$7)/'Calculs T1a'!$S$7)*100,0),ROUND((ABS(U562-$B562)/$B562)*100,0))), "No Prediction")</f>
        <v>0</v>
      </c>
      <c r="X562" s="5">
        <f>IFERROR(IF(W562=$B562,0,IF($B562=0,ROUND((ABS(W562-'Calculs T1a'!$S$7)/'Calculs T1a'!$S$7)*100,0),ROUND((ABS(W562-$B562)/$B562)*100,0))), "No Prediction")</f>
        <v>0</v>
      </c>
      <c r="AC562" s="5">
        <f>IFERROR(IF(AB562=$B562,0,IF($B562=0,ROUND((ABS(AB562-'Calculs T1a'!$S$7)/'Calculs T1a'!$S$7)*100,0),ROUND((ABS(AB562-$B562)/$B562)*100,0))), "No Prediction")</f>
        <v>0</v>
      </c>
      <c r="AE562" s="5">
        <f>IFERROR(IF(AD562=$B562,0,IF($B562=0,ROUND((ABS(AD562-'Calculs T1a'!$S$7)/'Calculs T1a'!$S$7)*100,0),ROUND((ABS(AD562-$B562)/$B562)*100,0))), "No Prediction")</f>
        <v>0</v>
      </c>
      <c r="AG562" s="5">
        <f>IFERROR(IF(AF562=$B562,0,IF($B562=0,ROUND((ABS(AF562-'Calculs T1a'!$S$7)/'Calculs T1a'!$S$7)*100,0),ROUND((ABS(AF562-$B562)/$B562)*100,0))), "No Prediction")</f>
        <v>0</v>
      </c>
      <c r="AI562" s="5">
        <f>IFERROR(IF(AH562=$B562,0,IF($B562=0,ROUND((ABS(AH562-'Calculs T1a'!$S$7)/'Calculs T1a'!$S$7)*100,0),ROUND((ABS(AH562-$B562)/$B562)*100,0))), "No Prediction")</f>
        <v>0</v>
      </c>
      <c r="AK562" s="5">
        <f>IFERROR(IF(AJ562=$B562,0,IF($B562=0,ROUND((ABS(AJ562-'Calculs T1a'!$S$7)/'Calculs T1a'!$S$7)*100,0),ROUND((ABS(AJ562-$B562)/$B562)*100,0))), "No Prediction")</f>
        <v>0</v>
      </c>
      <c r="AM562" s="5">
        <f>IFERROR(IF(AL562=$B562,0,IF($B562=0,ROUND((ABS(AL562-'Calculs T1a'!$S$7)/'Calculs T1a'!$S$7)*100,0),ROUND((ABS(AL562-$B562)/$B562)*100,0))), "No Prediction")</f>
        <v>0</v>
      </c>
      <c r="AO562" s="5">
        <f>IFERROR(IF(AN562=$B562,0,IF($B562=0,ROUND((ABS(AN562-'Calculs T1a'!$S$7)/'Calculs T1a'!$S$7)*100,0),ROUND((ABS(AN562-$B562)/$B562)*100,0))), "No Prediction")</f>
        <v>0</v>
      </c>
      <c r="AQ562" s="5">
        <f>IFERROR(IF(AP562=$B562,0,IF($B562=0,ROUND((ABS(AP562-'Calculs T1a'!$S$7)/'Calculs T1a'!$S$7)*100,0),ROUND((ABS(AP562-$B562)/$B562)*100,0))), "No Prediction")</f>
        <v>0</v>
      </c>
      <c r="AS562" s="5">
        <f>IFERROR(IF(AR562=$B562,0,IF($B562=0,ROUND((ABS(AR562-'Calculs T1a'!$S$7)/'Calculs T1a'!$S$7)*100,0),ROUND((ABS(AR562-$B562)/$B562)*100,0))), "No Prediction")</f>
        <v>0</v>
      </c>
      <c r="AU562" s="5">
        <f>IFERROR(IF(AT562=$B562,0,IF($B562=0,ROUND((ABS(AT562-'Calculs T1a'!$S$7)/'Calculs T1a'!$S$7)*100,0),ROUND((ABS(AT562-$B562)/$B562)*100,0))), "No Prediction")</f>
        <v>0</v>
      </c>
      <c r="AW562" s="5">
        <f>IFERROR(IF(AV562=$B562,0,IF($B562=0,ROUND((ABS(AV562-'Calculs T1a'!$S$7)/'Calculs T1a'!$S$7)*100,0),ROUND((ABS(AV562-$B562)/$B562)*100,0))), "No Prediction")</f>
        <v>0</v>
      </c>
      <c r="BB562" s="5">
        <f>IFERROR(IF(BA562=$B562,0,IF($B562=0,ROUND((ABS(BA562-'Calculs T1a'!$S$7)/'Calculs T1a'!$S$7)*100,0),ROUND((ABS(BA562-$B562)/$B562)*100,0))), "No Prediction")</f>
        <v>0</v>
      </c>
      <c r="BD562" s="5">
        <f>IFERROR(IF(BC562=$B562,0,IF($B562=0,ROUND((ABS(BC562-'Calculs T1a'!$S$7)/'Calculs T1a'!$S$7)*100,0),ROUND((ABS(BC562-$B562)/$B562)*100,0))), "No Prediction")</f>
        <v>0</v>
      </c>
      <c r="BF562" s="5">
        <f>IFERROR(IF(BE562=$B562,0,IF($B562=0,ROUND((ABS(BE562-'Calculs T1a'!$S$7)/'Calculs T1a'!$S$7)*100,0),ROUND((ABS(BE562-$B562)/$B562)*100,0))), "No Prediction")</f>
        <v>0</v>
      </c>
      <c r="BH562" s="5">
        <f>IFERROR(IF(BG562=$B562,0,IF($B562=0,ROUND((ABS(BG562-'Calculs T1a'!$S$7)/'Calculs T1a'!$S$7)*100,0),ROUND((ABS(BG562-$B562)/$B562)*100,0))), "No Prediction")</f>
        <v>0</v>
      </c>
      <c r="BJ562" s="5">
        <f>IFERROR(IF(BI562=$B562,0,IF($B562=0,ROUND((ABS(BI562-'Calculs T1a'!$S$7)/'Calculs T1a'!$S$7)*100,0),ROUND((ABS(BI562-$B562)/$B562)*100,0))), "No Prediction")</f>
        <v>0</v>
      </c>
      <c r="BL562" s="5">
        <f>IFERROR(IF(BK562=$B562,0,IF($B562=0,ROUND((ABS(BK562-'Calculs T1a'!$S$7)/'Calculs T1a'!$S$7)*100,0),ROUND((ABS(BK562-$B562)/$B562)*100,0))), "No Prediction")</f>
        <v>0</v>
      </c>
      <c r="BN562" s="5">
        <f>IFERROR(IF(BM562=$B562,0,IF($B562=0,ROUND((ABS(BM562-'Calculs T1a'!$S$7)/'Calculs T1a'!$S$7)*100,0),ROUND((ABS(BM562-$B562)/$B562)*100,0))), "No Prediction")</f>
        <v>0</v>
      </c>
      <c r="BP562" s="5">
        <f>IFERROR(IF(BO562=$B562,0,IF($B562=0,ROUND((ABS(BO562-'Calculs T1a'!$S$7)/'Calculs T1a'!$S$7)*100,0),ROUND((ABS(BO562-$B562)/$B562)*100,0))), "No Prediction")</f>
        <v>0</v>
      </c>
      <c r="BR562" s="5">
        <f>IFERROR(IF(BQ562=$B562,0,IF($B562=0,ROUND((ABS(BQ562-'Calculs T1a'!$S$7)/'Calculs T1a'!$S$7)*100,0),ROUND((ABS(BQ562-$B562)/$B562)*100,0))), "No Prediction")</f>
        <v>0</v>
      </c>
      <c r="BT562" s="5">
        <f>IFERROR(IF(BS562=$B562,0,IF($B562=0,ROUND((ABS(BS562-'Calculs T1a'!$S$7)/'Calculs T1a'!$S$7)*100,0),ROUND((ABS(BS562-$B562)/$B562)*100,0))), "No Prediction")</f>
        <v>0</v>
      </c>
      <c r="BV562" s="5">
        <f>IFERROR(IF(BU562=$B562,0,IF($B562=0,ROUND((ABS(BU562-'Calculs T1a'!$S$7)/'Calculs T1a'!$S$7)*100,0),ROUND((ABS(BU562-$B562)/$B562)*100,0))), "No Prediction")</f>
        <v>0</v>
      </c>
    </row>
    <row r="563" spans="4:74" x14ac:dyDescent="0.3">
      <c r="D563" s="5">
        <f>IFERROR(IF(C563=$B563,0,IF($B563=0,ROUND((ABS(C563-'Calculs T1a'!$S$7)/'Calculs T1a'!$S$7)*100,0),ROUND((ABS(C563-$B563)/$B563)*100,0))), "No Prediction")</f>
        <v>0</v>
      </c>
      <c r="F563" s="5">
        <f>IFERROR(IF(E563=$B563,0,IF($B563=0,ROUND((ABS(E563-'Calculs T1a'!$S$7)/'Calculs T1a'!$S$7)*100,0),ROUND((ABS(E563-$B563)/$B563)*100,0))), "No Prediction")</f>
        <v>0</v>
      </c>
      <c r="H563" s="5">
        <f>IFERROR(IF(G563=$B563,0,IF($B563=0,ROUND((ABS(G563-'Calculs T1a'!$S$7)/'Calculs T1a'!$S$7)*100,0),ROUND((ABS(G563-$B563)/$B563)*100,0))), "No Prediction")</f>
        <v>0</v>
      </c>
      <c r="J563" s="5">
        <f>IFERROR(IF(I563=$B563,0,IF($B563=0,ROUND((ABS(I563-'Calculs T1a'!$S$7)/'Calculs T1a'!$S$7)*100,0),ROUND((ABS(I563-$B563)/$B563)*100,0))), "No Prediction")</f>
        <v>0</v>
      </c>
      <c r="L563" s="5">
        <f>IFERROR(IF(K563=$B563,0,IF($B563=0,ROUND((ABS(K563-'Calculs T1a'!$S$7)/'Calculs T1a'!$S$7)*100,0),ROUND((ABS(K563-$B563)/$B563)*100,0))), "No Prediction")</f>
        <v>0</v>
      </c>
      <c r="N563" s="5">
        <f>IFERROR(IF(M563=$B563,0,IF($B563=0,ROUND((ABS(M563-'Calculs T1a'!$S$7)/'Calculs T1a'!$S$7)*100,0),ROUND((ABS(M563-$B563)/$B563)*100,0))), "No Prediction")</f>
        <v>0</v>
      </c>
      <c r="P563" s="5">
        <f>IFERROR(IF(O563=$B563,0,IF($B563=0,ROUND((ABS(O563-'Calculs T1a'!$S$7)/'Calculs T1a'!$S$7)*100,0),ROUND((ABS(O563-$B563)/$B563)*100,0))), "No Prediction")</f>
        <v>0</v>
      </c>
      <c r="R563" s="5">
        <f>IFERROR(IF(Q563=$B563,0,IF($B563=0,ROUND((ABS(Q563-'Calculs T1a'!$S$7)/'Calculs T1a'!$S$7)*100,0),ROUND((ABS(Q563-$B563)/$B563)*100,0))), "No Prediction")</f>
        <v>0</v>
      </c>
      <c r="T563" s="5">
        <f>IFERROR(IF(S563=$B563,0,IF($B563=0,ROUND((ABS(S563-'Calculs T1a'!$S$7)/'Calculs T1a'!$S$7)*100,0),ROUND((ABS(S563-$B563)/$B563)*100,0))), "No Prediction")</f>
        <v>0</v>
      </c>
      <c r="V563" s="5">
        <f>IFERROR(IF(U563=$B563,0,IF($B563=0,ROUND((ABS(U563-'Calculs T1a'!$S$7)/'Calculs T1a'!$S$7)*100,0),ROUND((ABS(U563-$B563)/$B563)*100,0))), "No Prediction")</f>
        <v>0</v>
      </c>
      <c r="X563" s="5">
        <f>IFERROR(IF(W563=$B563,0,IF($B563=0,ROUND((ABS(W563-'Calculs T1a'!$S$7)/'Calculs T1a'!$S$7)*100,0),ROUND((ABS(W563-$B563)/$B563)*100,0))), "No Prediction")</f>
        <v>0</v>
      </c>
      <c r="AC563" s="5">
        <f>IFERROR(IF(AB563=$B563,0,IF($B563=0,ROUND((ABS(AB563-'Calculs T1a'!$S$7)/'Calculs T1a'!$S$7)*100,0),ROUND((ABS(AB563-$B563)/$B563)*100,0))), "No Prediction")</f>
        <v>0</v>
      </c>
      <c r="AE563" s="5">
        <f>IFERROR(IF(AD563=$B563,0,IF($B563=0,ROUND((ABS(AD563-'Calculs T1a'!$S$7)/'Calculs T1a'!$S$7)*100,0),ROUND((ABS(AD563-$B563)/$B563)*100,0))), "No Prediction")</f>
        <v>0</v>
      </c>
      <c r="AG563" s="5">
        <f>IFERROR(IF(AF563=$B563,0,IF($B563=0,ROUND((ABS(AF563-'Calculs T1a'!$S$7)/'Calculs T1a'!$S$7)*100,0),ROUND((ABS(AF563-$B563)/$B563)*100,0))), "No Prediction")</f>
        <v>0</v>
      </c>
      <c r="AI563" s="5">
        <f>IFERROR(IF(AH563=$B563,0,IF($B563=0,ROUND((ABS(AH563-'Calculs T1a'!$S$7)/'Calculs T1a'!$S$7)*100,0),ROUND((ABS(AH563-$B563)/$B563)*100,0))), "No Prediction")</f>
        <v>0</v>
      </c>
      <c r="AK563" s="5">
        <f>IFERROR(IF(AJ563=$B563,0,IF($B563=0,ROUND((ABS(AJ563-'Calculs T1a'!$S$7)/'Calculs T1a'!$S$7)*100,0),ROUND((ABS(AJ563-$B563)/$B563)*100,0))), "No Prediction")</f>
        <v>0</v>
      </c>
      <c r="AM563" s="5">
        <f>IFERROR(IF(AL563=$B563,0,IF($B563=0,ROUND((ABS(AL563-'Calculs T1a'!$S$7)/'Calculs T1a'!$S$7)*100,0),ROUND((ABS(AL563-$B563)/$B563)*100,0))), "No Prediction")</f>
        <v>0</v>
      </c>
      <c r="AO563" s="5">
        <f>IFERROR(IF(AN563=$B563,0,IF($B563=0,ROUND((ABS(AN563-'Calculs T1a'!$S$7)/'Calculs T1a'!$S$7)*100,0),ROUND((ABS(AN563-$B563)/$B563)*100,0))), "No Prediction")</f>
        <v>0</v>
      </c>
      <c r="AQ563" s="5">
        <f>IFERROR(IF(AP563=$B563,0,IF($B563=0,ROUND((ABS(AP563-'Calculs T1a'!$S$7)/'Calculs T1a'!$S$7)*100,0),ROUND((ABS(AP563-$B563)/$B563)*100,0))), "No Prediction")</f>
        <v>0</v>
      </c>
      <c r="AS563" s="5">
        <f>IFERROR(IF(AR563=$B563,0,IF($B563=0,ROUND((ABS(AR563-'Calculs T1a'!$S$7)/'Calculs T1a'!$S$7)*100,0),ROUND((ABS(AR563-$B563)/$B563)*100,0))), "No Prediction")</f>
        <v>0</v>
      </c>
      <c r="AU563" s="5">
        <f>IFERROR(IF(AT563=$B563,0,IF($B563=0,ROUND((ABS(AT563-'Calculs T1a'!$S$7)/'Calculs T1a'!$S$7)*100,0),ROUND((ABS(AT563-$B563)/$B563)*100,0))), "No Prediction")</f>
        <v>0</v>
      </c>
      <c r="AW563" s="5">
        <f>IFERROR(IF(AV563=$B563,0,IF($B563=0,ROUND((ABS(AV563-'Calculs T1a'!$S$7)/'Calculs T1a'!$S$7)*100,0),ROUND((ABS(AV563-$B563)/$B563)*100,0))), "No Prediction")</f>
        <v>0</v>
      </c>
      <c r="BB563" s="5">
        <f>IFERROR(IF(BA563=$B563,0,IF($B563=0,ROUND((ABS(BA563-'Calculs T1a'!$S$7)/'Calculs T1a'!$S$7)*100,0),ROUND((ABS(BA563-$B563)/$B563)*100,0))), "No Prediction")</f>
        <v>0</v>
      </c>
      <c r="BD563" s="5">
        <f>IFERROR(IF(BC563=$B563,0,IF($B563=0,ROUND((ABS(BC563-'Calculs T1a'!$S$7)/'Calculs T1a'!$S$7)*100,0),ROUND((ABS(BC563-$B563)/$B563)*100,0))), "No Prediction")</f>
        <v>0</v>
      </c>
      <c r="BF563" s="5">
        <f>IFERROR(IF(BE563=$B563,0,IF($B563=0,ROUND((ABS(BE563-'Calculs T1a'!$S$7)/'Calculs T1a'!$S$7)*100,0),ROUND((ABS(BE563-$B563)/$B563)*100,0))), "No Prediction")</f>
        <v>0</v>
      </c>
      <c r="BH563" s="5">
        <f>IFERROR(IF(BG563=$B563,0,IF($B563=0,ROUND((ABS(BG563-'Calculs T1a'!$S$7)/'Calculs T1a'!$S$7)*100,0),ROUND((ABS(BG563-$B563)/$B563)*100,0))), "No Prediction")</f>
        <v>0</v>
      </c>
      <c r="BJ563" s="5">
        <f>IFERROR(IF(BI563=$B563,0,IF($B563=0,ROUND((ABS(BI563-'Calculs T1a'!$S$7)/'Calculs T1a'!$S$7)*100,0),ROUND((ABS(BI563-$B563)/$B563)*100,0))), "No Prediction")</f>
        <v>0</v>
      </c>
      <c r="BL563" s="5">
        <f>IFERROR(IF(BK563=$B563,0,IF($B563=0,ROUND((ABS(BK563-'Calculs T1a'!$S$7)/'Calculs T1a'!$S$7)*100,0),ROUND((ABS(BK563-$B563)/$B563)*100,0))), "No Prediction")</f>
        <v>0</v>
      </c>
      <c r="BN563" s="5">
        <f>IFERROR(IF(BM563=$B563,0,IF($B563=0,ROUND((ABS(BM563-'Calculs T1a'!$S$7)/'Calculs T1a'!$S$7)*100,0),ROUND((ABS(BM563-$B563)/$B563)*100,0))), "No Prediction")</f>
        <v>0</v>
      </c>
      <c r="BP563" s="5">
        <f>IFERROR(IF(BO563=$B563,0,IF($B563=0,ROUND((ABS(BO563-'Calculs T1a'!$S$7)/'Calculs T1a'!$S$7)*100,0),ROUND((ABS(BO563-$B563)/$B563)*100,0))), "No Prediction")</f>
        <v>0</v>
      </c>
      <c r="BR563" s="5">
        <f>IFERROR(IF(BQ563=$B563,0,IF($B563=0,ROUND((ABS(BQ563-'Calculs T1a'!$S$7)/'Calculs T1a'!$S$7)*100,0),ROUND((ABS(BQ563-$B563)/$B563)*100,0))), "No Prediction")</f>
        <v>0</v>
      </c>
      <c r="BT563" s="5">
        <f>IFERROR(IF(BS563=$B563,0,IF($B563=0,ROUND((ABS(BS563-'Calculs T1a'!$S$7)/'Calculs T1a'!$S$7)*100,0),ROUND((ABS(BS563-$B563)/$B563)*100,0))), "No Prediction")</f>
        <v>0</v>
      </c>
      <c r="BV563" s="5">
        <f>IFERROR(IF(BU563=$B563,0,IF($B563=0,ROUND((ABS(BU563-'Calculs T1a'!$S$7)/'Calculs T1a'!$S$7)*100,0),ROUND((ABS(BU563-$B563)/$B563)*100,0))), "No Prediction")</f>
        <v>0</v>
      </c>
    </row>
    <row r="564" spans="4:74" x14ac:dyDescent="0.3">
      <c r="D564" s="5">
        <f>IFERROR(IF(C564=$B564,0,IF($B564=0,ROUND((ABS(C564-'Calculs T1a'!$S$7)/'Calculs T1a'!$S$7)*100,0),ROUND((ABS(C564-$B564)/$B564)*100,0))), "No Prediction")</f>
        <v>0</v>
      </c>
      <c r="F564" s="5">
        <f>IFERROR(IF(E564=$B564,0,IF($B564=0,ROUND((ABS(E564-'Calculs T1a'!$S$7)/'Calculs T1a'!$S$7)*100,0),ROUND((ABS(E564-$B564)/$B564)*100,0))), "No Prediction")</f>
        <v>0</v>
      </c>
      <c r="H564" s="5">
        <f>IFERROR(IF(G564=$B564,0,IF($B564=0,ROUND((ABS(G564-'Calculs T1a'!$S$7)/'Calculs T1a'!$S$7)*100,0),ROUND((ABS(G564-$B564)/$B564)*100,0))), "No Prediction")</f>
        <v>0</v>
      </c>
      <c r="J564" s="5">
        <f>IFERROR(IF(I564=$B564,0,IF($B564=0,ROUND((ABS(I564-'Calculs T1a'!$S$7)/'Calculs T1a'!$S$7)*100,0),ROUND((ABS(I564-$B564)/$B564)*100,0))), "No Prediction")</f>
        <v>0</v>
      </c>
      <c r="L564" s="5">
        <f>IFERROR(IF(K564=$B564,0,IF($B564=0,ROUND((ABS(K564-'Calculs T1a'!$S$7)/'Calculs T1a'!$S$7)*100,0),ROUND((ABS(K564-$B564)/$B564)*100,0))), "No Prediction")</f>
        <v>0</v>
      </c>
      <c r="N564" s="5">
        <f>IFERROR(IF(M564=$B564,0,IF($B564=0,ROUND((ABS(M564-'Calculs T1a'!$S$7)/'Calculs T1a'!$S$7)*100,0),ROUND((ABS(M564-$B564)/$B564)*100,0))), "No Prediction")</f>
        <v>0</v>
      </c>
      <c r="P564" s="5">
        <f>IFERROR(IF(O564=$B564,0,IF($B564=0,ROUND((ABS(O564-'Calculs T1a'!$S$7)/'Calculs T1a'!$S$7)*100,0),ROUND((ABS(O564-$B564)/$B564)*100,0))), "No Prediction")</f>
        <v>0</v>
      </c>
      <c r="R564" s="5">
        <f>IFERROR(IF(Q564=$B564,0,IF($B564=0,ROUND((ABS(Q564-'Calculs T1a'!$S$7)/'Calculs T1a'!$S$7)*100,0),ROUND((ABS(Q564-$B564)/$B564)*100,0))), "No Prediction")</f>
        <v>0</v>
      </c>
      <c r="T564" s="5">
        <f>IFERROR(IF(S564=$B564,0,IF($B564=0,ROUND((ABS(S564-'Calculs T1a'!$S$7)/'Calculs T1a'!$S$7)*100,0),ROUND((ABS(S564-$B564)/$B564)*100,0))), "No Prediction")</f>
        <v>0</v>
      </c>
      <c r="V564" s="5">
        <f>IFERROR(IF(U564=$B564,0,IF($B564=0,ROUND((ABS(U564-'Calculs T1a'!$S$7)/'Calculs T1a'!$S$7)*100,0),ROUND((ABS(U564-$B564)/$B564)*100,0))), "No Prediction")</f>
        <v>0</v>
      </c>
      <c r="X564" s="5">
        <f>IFERROR(IF(W564=$B564,0,IF($B564=0,ROUND((ABS(W564-'Calculs T1a'!$S$7)/'Calculs T1a'!$S$7)*100,0),ROUND((ABS(W564-$B564)/$B564)*100,0))), "No Prediction")</f>
        <v>0</v>
      </c>
      <c r="AC564" s="5">
        <f>IFERROR(IF(AB564=$B564,0,IF($B564=0,ROUND((ABS(AB564-'Calculs T1a'!$S$7)/'Calculs T1a'!$S$7)*100,0),ROUND((ABS(AB564-$B564)/$B564)*100,0))), "No Prediction")</f>
        <v>0</v>
      </c>
      <c r="AE564" s="5">
        <f>IFERROR(IF(AD564=$B564,0,IF($B564=0,ROUND((ABS(AD564-'Calculs T1a'!$S$7)/'Calculs T1a'!$S$7)*100,0),ROUND((ABS(AD564-$B564)/$B564)*100,0))), "No Prediction")</f>
        <v>0</v>
      </c>
      <c r="AG564" s="5">
        <f>IFERROR(IF(AF564=$B564,0,IF($B564=0,ROUND((ABS(AF564-'Calculs T1a'!$S$7)/'Calculs T1a'!$S$7)*100,0),ROUND((ABS(AF564-$B564)/$B564)*100,0))), "No Prediction")</f>
        <v>0</v>
      </c>
      <c r="AI564" s="5">
        <f>IFERROR(IF(AH564=$B564,0,IF($B564=0,ROUND((ABS(AH564-'Calculs T1a'!$S$7)/'Calculs T1a'!$S$7)*100,0),ROUND((ABS(AH564-$B564)/$B564)*100,0))), "No Prediction")</f>
        <v>0</v>
      </c>
      <c r="AK564" s="5">
        <f>IFERROR(IF(AJ564=$B564,0,IF($B564=0,ROUND((ABS(AJ564-'Calculs T1a'!$S$7)/'Calculs T1a'!$S$7)*100,0),ROUND((ABS(AJ564-$B564)/$B564)*100,0))), "No Prediction")</f>
        <v>0</v>
      </c>
      <c r="AM564" s="5">
        <f>IFERROR(IF(AL564=$B564,0,IF($B564=0,ROUND((ABS(AL564-'Calculs T1a'!$S$7)/'Calculs T1a'!$S$7)*100,0),ROUND((ABS(AL564-$B564)/$B564)*100,0))), "No Prediction")</f>
        <v>0</v>
      </c>
      <c r="AO564" s="5">
        <f>IFERROR(IF(AN564=$B564,0,IF($B564=0,ROUND((ABS(AN564-'Calculs T1a'!$S$7)/'Calculs T1a'!$S$7)*100,0),ROUND((ABS(AN564-$B564)/$B564)*100,0))), "No Prediction")</f>
        <v>0</v>
      </c>
      <c r="AQ564" s="5">
        <f>IFERROR(IF(AP564=$B564,0,IF($B564=0,ROUND((ABS(AP564-'Calculs T1a'!$S$7)/'Calculs T1a'!$S$7)*100,0),ROUND((ABS(AP564-$B564)/$B564)*100,0))), "No Prediction")</f>
        <v>0</v>
      </c>
      <c r="AS564" s="5">
        <f>IFERROR(IF(AR564=$B564,0,IF($B564=0,ROUND((ABS(AR564-'Calculs T1a'!$S$7)/'Calculs T1a'!$S$7)*100,0),ROUND((ABS(AR564-$B564)/$B564)*100,0))), "No Prediction")</f>
        <v>0</v>
      </c>
      <c r="AU564" s="5">
        <f>IFERROR(IF(AT564=$B564,0,IF($B564=0,ROUND((ABS(AT564-'Calculs T1a'!$S$7)/'Calculs T1a'!$S$7)*100,0),ROUND((ABS(AT564-$B564)/$B564)*100,0))), "No Prediction")</f>
        <v>0</v>
      </c>
      <c r="AW564" s="5">
        <f>IFERROR(IF(AV564=$B564,0,IF($B564=0,ROUND((ABS(AV564-'Calculs T1a'!$S$7)/'Calculs T1a'!$S$7)*100,0),ROUND((ABS(AV564-$B564)/$B564)*100,0))), "No Prediction")</f>
        <v>0</v>
      </c>
      <c r="BB564" s="5">
        <f>IFERROR(IF(BA564=$B564,0,IF($B564=0,ROUND((ABS(BA564-'Calculs T1a'!$S$7)/'Calculs T1a'!$S$7)*100,0),ROUND((ABS(BA564-$B564)/$B564)*100,0))), "No Prediction")</f>
        <v>0</v>
      </c>
      <c r="BD564" s="5">
        <f>IFERROR(IF(BC564=$B564,0,IF($B564=0,ROUND((ABS(BC564-'Calculs T1a'!$S$7)/'Calculs T1a'!$S$7)*100,0),ROUND((ABS(BC564-$B564)/$B564)*100,0))), "No Prediction")</f>
        <v>0</v>
      </c>
      <c r="BF564" s="5">
        <f>IFERROR(IF(BE564=$B564,0,IF($B564=0,ROUND((ABS(BE564-'Calculs T1a'!$S$7)/'Calculs T1a'!$S$7)*100,0),ROUND((ABS(BE564-$B564)/$B564)*100,0))), "No Prediction")</f>
        <v>0</v>
      </c>
      <c r="BH564" s="5">
        <f>IFERROR(IF(BG564=$B564,0,IF($B564=0,ROUND((ABS(BG564-'Calculs T1a'!$S$7)/'Calculs T1a'!$S$7)*100,0),ROUND((ABS(BG564-$B564)/$B564)*100,0))), "No Prediction")</f>
        <v>0</v>
      </c>
      <c r="BJ564" s="5">
        <f>IFERROR(IF(BI564=$B564,0,IF($B564=0,ROUND((ABS(BI564-'Calculs T1a'!$S$7)/'Calculs T1a'!$S$7)*100,0),ROUND((ABS(BI564-$B564)/$B564)*100,0))), "No Prediction")</f>
        <v>0</v>
      </c>
      <c r="BL564" s="5">
        <f>IFERROR(IF(BK564=$B564,0,IF($B564=0,ROUND((ABS(BK564-'Calculs T1a'!$S$7)/'Calculs T1a'!$S$7)*100,0),ROUND((ABS(BK564-$B564)/$B564)*100,0))), "No Prediction")</f>
        <v>0</v>
      </c>
      <c r="BN564" s="5">
        <f>IFERROR(IF(BM564=$B564,0,IF($B564=0,ROUND((ABS(BM564-'Calculs T1a'!$S$7)/'Calculs T1a'!$S$7)*100,0),ROUND((ABS(BM564-$B564)/$B564)*100,0))), "No Prediction")</f>
        <v>0</v>
      </c>
      <c r="BP564" s="5">
        <f>IFERROR(IF(BO564=$B564,0,IF($B564=0,ROUND((ABS(BO564-'Calculs T1a'!$S$7)/'Calculs T1a'!$S$7)*100,0),ROUND((ABS(BO564-$B564)/$B564)*100,0))), "No Prediction")</f>
        <v>0</v>
      </c>
      <c r="BR564" s="5">
        <f>IFERROR(IF(BQ564=$B564,0,IF($B564=0,ROUND((ABS(BQ564-'Calculs T1a'!$S$7)/'Calculs T1a'!$S$7)*100,0),ROUND((ABS(BQ564-$B564)/$B564)*100,0))), "No Prediction")</f>
        <v>0</v>
      </c>
      <c r="BT564" s="5">
        <f>IFERROR(IF(BS564=$B564,0,IF($B564=0,ROUND((ABS(BS564-'Calculs T1a'!$S$7)/'Calculs T1a'!$S$7)*100,0),ROUND((ABS(BS564-$B564)/$B564)*100,0))), "No Prediction")</f>
        <v>0</v>
      </c>
      <c r="BV564" s="5">
        <f>IFERROR(IF(BU564=$B564,0,IF($B564=0,ROUND((ABS(BU564-'Calculs T1a'!$S$7)/'Calculs T1a'!$S$7)*100,0),ROUND((ABS(BU564-$B564)/$B564)*100,0))), "No Prediction")</f>
        <v>0</v>
      </c>
    </row>
    <row r="565" spans="4:74" x14ac:dyDescent="0.3">
      <c r="D565" s="5">
        <f>IFERROR(IF(C565=$B565,0,IF($B565=0,ROUND((ABS(C565-'Calculs T1a'!$S$7)/'Calculs T1a'!$S$7)*100,0),ROUND((ABS(C565-$B565)/$B565)*100,0))), "No Prediction")</f>
        <v>0</v>
      </c>
      <c r="F565" s="5">
        <f>IFERROR(IF(E565=$B565,0,IF($B565=0,ROUND((ABS(E565-'Calculs T1a'!$S$7)/'Calculs T1a'!$S$7)*100,0),ROUND((ABS(E565-$B565)/$B565)*100,0))), "No Prediction")</f>
        <v>0</v>
      </c>
      <c r="H565" s="5">
        <f>IFERROR(IF(G565=$B565,0,IF($B565=0,ROUND((ABS(G565-'Calculs T1a'!$S$7)/'Calculs T1a'!$S$7)*100,0),ROUND((ABS(G565-$B565)/$B565)*100,0))), "No Prediction")</f>
        <v>0</v>
      </c>
      <c r="J565" s="5">
        <f>IFERROR(IF(I565=$B565,0,IF($B565=0,ROUND((ABS(I565-'Calculs T1a'!$S$7)/'Calculs T1a'!$S$7)*100,0),ROUND((ABS(I565-$B565)/$B565)*100,0))), "No Prediction")</f>
        <v>0</v>
      </c>
      <c r="L565" s="5">
        <f>IFERROR(IF(K565=$B565,0,IF($B565=0,ROUND((ABS(K565-'Calculs T1a'!$S$7)/'Calculs T1a'!$S$7)*100,0),ROUND((ABS(K565-$B565)/$B565)*100,0))), "No Prediction")</f>
        <v>0</v>
      </c>
      <c r="N565" s="5">
        <f>IFERROR(IF(M565=$B565,0,IF($B565=0,ROUND((ABS(M565-'Calculs T1a'!$S$7)/'Calculs T1a'!$S$7)*100,0),ROUND((ABS(M565-$B565)/$B565)*100,0))), "No Prediction")</f>
        <v>0</v>
      </c>
      <c r="P565" s="5">
        <f>IFERROR(IF(O565=$B565,0,IF($B565=0,ROUND((ABS(O565-'Calculs T1a'!$S$7)/'Calculs T1a'!$S$7)*100,0),ROUND((ABS(O565-$B565)/$B565)*100,0))), "No Prediction")</f>
        <v>0</v>
      </c>
      <c r="R565" s="5">
        <f>IFERROR(IF(Q565=$B565,0,IF($B565=0,ROUND((ABS(Q565-'Calculs T1a'!$S$7)/'Calculs T1a'!$S$7)*100,0),ROUND((ABS(Q565-$B565)/$B565)*100,0))), "No Prediction")</f>
        <v>0</v>
      </c>
      <c r="T565" s="5">
        <f>IFERROR(IF(S565=$B565,0,IF($B565=0,ROUND((ABS(S565-'Calculs T1a'!$S$7)/'Calculs T1a'!$S$7)*100,0),ROUND((ABS(S565-$B565)/$B565)*100,0))), "No Prediction")</f>
        <v>0</v>
      </c>
      <c r="V565" s="5">
        <f>IFERROR(IF(U565=$B565,0,IF($B565=0,ROUND((ABS(U565-'Calculs T1a'!$S$7)/'Calculs T1a'!$S$7)*100,0),ROUND((ABS(U565-$B565)/$B565)*100,0))), "No Prediction")</f>
        <v>0</v>
      </c>
      <c r="X565" s="5">
        <f>IFERROR(IF(W565=$B565,0,IF($B565=0,ROUND((ABS(W565-'Calculs T1a'!$S$7)/'Calculs T1a'!$S$7)*100,0),ROUND((ABS(W565-$B565)/$B565)*100,0))), "No Prediction")</f>
        <v>0</v>
      </c>
      <c r="AC565" s="5">
        <f>IFERROR(IF(AB565=$B565,0,IF($B565=0,ROUND((ABS(AB565-'Calculs T1a'!$S$7)/'Calculs T1a'!$S$7)*100,0),ROUND((ABS(AB565-$B565)/$B565)*100,0))), "No Prediction")</f>
        <v>0</v>
      </c>
      <c r="AE565" s="5">
        <f>IFERROR(IF(AD565=$B565,0,IF($B565=0,ROUND((ABS(AD565-'Calculs T1a'!$S$7)/'Calculs T1a'!$S$7)*100,0),ROUND((ABS(AD565-$B565)/$B565)*100,0))), "No Prediction")</f>
        <v>0</v>
      </c>
      <c r="AG565" s="5">
        <f>IFERROR(IF(AF565=$B565,0,IF($B565=0,ROUND((ABS(AF565-'Calculs T1a'!$S$7)/'Calculs T1a'!$S$7)*100,0),ROUND((ABS(AF565-$B565)/$B565)*100,0))), "No Prediction")</f>
        <v>0</v>
      </c>
      <c r="AI565" s="5">
        <f>IFERROR(IF(AH565=$B565,0,IF($B565=0,ROUND((ABS(AH565-'Calculs T1a'!$S$7)/'Calculs T1a'!$S$7)*100,0),ROUND((ABS(AH565-$B565)/$B565)*100,0))), "No Prediction")</f>
        <v>0</v>
      </c>
      <c r="AK565" s="5">
        <f>IFERROR(IF(AJ565=$B565,0,IF($B565=0,ROUND((ABS(AJ565-'Calculs T1a'!$S$7)/'Calculs T1a'!$S$7)*100,0),ROUND((ABS(AJ565-$B565)/$B565)*100,0))), "No Prediction")</f>
        <v>0</v>
      </c>
      <c r="AM565" s="5">
        <f>IFERROR(IF(AL565=$B565,0,IF($B565=0,ROUND((ABS(AL565-'Calculs T1a'!$S$7)/'Calculs T1a'!$S$7)*100,0),ROUND((ABS(AL565-$B565)/$B565)*100,0))), "No Prediction")</f>
        <v>0</v>
      </c>
      <c r="AO565" s="5">
        <f>IFERROR(IF(AN565=$B565,0,IF($B565=0,ROUND((ABS(AN565-'Calculs T1a'!$S$7)/'Calculs T1a'!$S$7)*100,0),ROUND((ABS(AN565-$B565)/$B565)*100,0))), "No Prediction")</f>
        <v>0</v>
      </c>
      <c r="AQ565" s="5">
        <f>IFERROR(IF(AP565=$B565,0,IF($B565=0,ROUND((ABS(AP565-'Calculs T1a'!$S$7)/'Calculs T1a'!$S$7)*100,0),ROUND((ABS(AP565-$B565)/$B565)*100,0))), "No Prediction")</f>
        <v>0</v>
      </c>
      <c r="AS565" s="5">
        <f>IFERROR(IF(AR565=$B565,0,IF($B565=0,ROUND((ABS(AR565-'Calculs T1a'!$S$7)/'Calculs T1a'!$S$7)*100,0),ROUND((ABS(AR565-$B565)/$B565)*100,0))), "No Prediction")</f>
        <v>0</v>
      </c>
      <c r="AU565" s="5">
        <f>IFERROR(IF(AT565=$B565,0,IF($B565=0,ROUND((ABS(AT565-'Calculs T1a'!$S$7)/'Calculs T1a'!$S$7)*100,0),ROUND((ABS(AT565-$B565)/$B565)*100,0))), "No Prediction")</f>
        <v>0</v>
      </c>
      <c r="AW565" s="5">
        <f>IFERROR(IF(AV565=$B565,0,IF($B565=0,ROUND((ABS(AV565-'Calculs T1a'!$S$7)/'Calculs T1a'!$S$7)*100,0),ROUND((ABS(AV565-$B565)/$B565)*100,0))), "No Prediction")</f>
        <v>0</v>
      </c>
      <c r="BB565" s="5">
        <f>IFERROR(IF(BA565=$B565,0,IF($B565=0,ROUND((ABS(BA565-'Calculs T1a'!$S$7)/'Calculs T1a'!$S$7)*100,0),ROUND((ABS(BA565-$B565)/$B565)*100,0))), "No Prediction")</f>
        <v>0</v>
      </c>
      <c r="BD565" s="5">
        <f>IFERROR(IF(BC565=$B565,0,IF($B565=0,ROUND((ABS(BC565-'Calculs T1a'!$S$7)/'Calculs T1a'!$S$7)*100,0),ROUND((ABS(BC565-$B565)/$B565)*100,0))), "No Prediction")</f>
        <v>0</v>
      </c>
      <c r="BF565" s="5">
        <f>IFERROR(IF(BE565=$B565,0,IF($B565=0,ROUND((ABS(BE565-'Calculs T1a'!$S$7)/'Calculs T1a'!$S$7)*100,0),ROUND((ABS(BE565-$B565)/$B565)*100,0))), "No Prediction")</f>
        <v>0</v>
      </c>
      <c r="BH565" s="5">
        <f>IFERROR(IF(BG565=$B565,0,IF($B565=0,ROUND((ABS(BG565-'Calculs T1a'!$S$7)/'Calculs T1a'!$S$7)*100,0),ROUND((ABS(BG565-$B565)/$B565)*100,0))), "No Prediction")</f>
        <v>0</v>
      </c>
      <c r="BJ565" s="5">
        <f>IFERROR(IF(BI565=$B565,0,IF($B565=0,ROUND((ABS(BI565-'Calculs T1a'!$S$7)/'Calculs T1a'!$S$7)*100,0),ROUND((ABS(BI565-$B565)/$B565)*100,0))), "No Prediction")</f>
        <v>0</v>
      </c>
      <c r="BL565" s="5">
        <f>IFERROR(IF(BK565=$B565,0,IF($B565=0,ROUND((ABS(BK565-'Calculs T1a'!$S$7)/'Calculs T1a'!$S$7)*100,0),ROUND((ABS(BK565-$B565)/$B565)*100,0))), "No Prediction")</f>
        <v>0</v>
      </c>
      <c r="BN565" s="5">
        <f>IFERROR(IF(BM565=$B565,0,IF($B565=0,ROUND((ABS(BM565-'Calculs T1a'!$S$7)/'Calculs T1a'!$S$7)*100,0),ROUND((ABS(BM565-$B565)/$B565)*100,0))), "No Prediction")</f>
        <v>0</v>
      </c>
      <c r="BP565" s="5">
        <f>IFERROR(IF(BO565=$B565,0,IF($B565=0,ROUND((ABS(BO565-'Calculs T1a'!$S$7)/'Calculs T1a'!$S$7)*100,0),ROUND((ABS(BO565-$B565)/$B565)*100,0))), "No Prediction")</f>
        <v>0</v>
      </c>
      <c r="BR565" s="5">
        <f>IFERROR(IF(BQ565=$B565,0,IF($B565=0,ROUND((ABS(BQ565-'Calculs T1a'!$S$7)/'Calculs T1a'!$S$7)*100,0),ROUND((ABS(BQ565-$B565)/$B565)*100,0))), "No Prediction")</f>
        <v>0</v>
      </c>
      <c r="BT565" s="5">
        <f>IFERROR(IF(BS565=$B565,0,IF($B565=0,ROUND((ABS(BS565-'Calculs T1a'!$S$7)/'Calculs T1a'!$S$7)*100,0),ROUND((ABS(BS565-$B565)/$B565)*100,0))), "No Prediction")</f>
        <v>0</v>
      </c>
      <c r="BV565" s="5">
        <f>IFERROR(IF(BU565=$B565,0,IF($B565=0,ROUND((ABS(BU565-'Calculs T1a'!$S$7)/'Calculs T1a'!$S$7)*100,0),ROUND((ABS(BU565-$B565)/$B565)*100,0))), "No Prediction")</f>
        <v>0</v>
      </c>
    </row>
    <row r="566" spans="4:74" x14ac:dyDescent="0.3">
      <c r="D566" s="5">
        <f>IFERROR(IF(C566=$B566,0,IF($B566=0,ROUND((ABS(C566-'Calculs T1a'!$S$7)/'Calculs T1a'!$S$7)*100,0),ROUND((ABS(C566-$B566)/$B566)*100,0))), "No Prediction")</f>
        <v>0</v>
      </c>
      <c r="F566" s="5">
        <f>IFERROR(IF(E566=$B566,0,IF($B566=0,ROUND((ABS(E566-'Calculs T1a'!$S$7)/'Calculs T1a'!$S$7)*100,0),ROUND((ABS(E566-$B566)/$B566)*100,0))), "No Prediction")</f>
        <v>0</v>
      </c>
      <c r="H566" s="5">
        <f>IFERROR(IF(G566=$B566,0,IF($B566=0,ROUND((ABS(G566-'Calculs T1a'!$S$7)/'Calculs T1a'!$S$7)*100,0),ROUND((ABS(G566-$B566)/$B566)*100,0))), "No Prediction")</f>
        <v>0</v>
      </c>
      <c r="J566" s="5">
        <f>IFERROR(IF(I566=$B566,0,IF($B566=0,ROUND((ABS(I566-'Calculs T1a'!$S$7)/'Calculs T1a'!$S$7)*100,0),ROUND((ABS(I566-$B566)/$B566)*100,0))), "No Prediction")</f>
        <v>0</v>
      </c>
      <c r="L566" s="5">
        <f>IFERROR(IF(K566=$B566,0,IF($B566=0,ROUND((ABS(K566-'Calculs T1a'!$S$7)/'Calculs T1a'!$S$7)*100,0),ROUND((ABS(K566-$B566)/$B566)*100,0))), "No Prediction")</f>
        <v>0</v>
      </c>
      <c r="N566" s="5">
        <f>IFERROR(IF(M566=$B566,0,IF($B566=0,ROUND((ABS(M566-'Calculs T1a'!$S$7)/'Calculs T1a'!$S$7)*100,0),ROUND((ABS(M566-$B566)/$B566)*100,0))), "No Prediction")</f>
        <v>0</v>
      </c>
      <c r="P566" s="5">
        <f>IFERROR(IF(O566=$B566,0,IF($B566=0,ROUND((ABS(O566-'Calculs T1a'!$S$7)/'Calculs T1a'!$S$7)*100,0),ROUND((ABS(O566-$B566)/$B566)*100,0))), "No Prediction")</f>
        <v>0</v>
      </c>
      <c r="R566" s="5">
        <f>IFERROR(IF(Q566=$B566,0,IF($B566=0,ROUND((ABS(Q566-'Calculs T1a'!$S$7)/'Calculs T1a'!$S$7)*100,0),ROUND((ABS(Q566-$B566)/$B566)*100,0))), "No Prediction")</f>
        <v>0</v>
      </c>
      <c r="T566" s="5">
        <f>IFERROR(IF(S566=$B566,0,IF($B566=0,ROUND((ABS(S566-'Calculs T1a'!$S$7)/'Calculs T1a'!$S$7)*100,0),ROUND((ABS(S566-$B566)/$B566)*100,0))), "No Prediction")</f>
        <v>0</v>
      </c>
      <c r="V566" s="5">
        <f>IFERROR(IF(U566=$B566,0,IF($B566=0,ROUND((ABS(U566-'Calculs T1a'!$S$7)/'Calculs T1a'!$S$7)*100,0),ROUND((ABS(U566-$B566)/$B566)*100,0))), "No Prediction")</f>
        <v>0</v>
      </c>
      <c r="X566" s="5">
        <f>IFERROR(IF(W566=$B566,0,IF($B566=0,ROUND((ABS(W566-'Calculs T1a'!$S$7)/'Calculs T1a'!$S$7)*100,0),ROUND((ABS(W566-$B566)/$B566)*100,0))), "No Prediction")</f>
        <v>0</v>
      </c>
      <c r="AC566" s="5">
        <f>IFERROR(IF(AB566=$B566,0,IF($B566=0,ROUND((ABS(AB566-'Calculs T1a'!$S$7)/'Calculs T1a'!$S$7)*100,0),ROUND((ABS(AB566-$B566)/$B566)*100,0))), "No Prediction")</f>
        <v>0</v>
      </c>
      <c r="AE566" s="5">
        <f>IFERROR(IF(AD566=$B566,0,IF($B566=0,ROUND((ABS(AD566-'Calculs T1a'!$S$7)/'Calculs T1a'!$S$7)*100,0),ROUND((ABS(AD566-$B566)/$B566)*100,0))), "No Prediction")</f>
        <v>0</v>
      </c>
      <c r="AG566" s="5">
        <f>IFERROR(IF(AF566=$B566,0,IF($B566=0,ROUND((ABS(AF566-'Calculs T1a'!$S$7)/'Calculs T1a'!$S$7)*100,0),ROUND((ABS(AF566-$B566)/$B566)*100,0))), "No Prediction")</f>
        <v>0</v>
      </c>
      <c r="AI566" s="5">
        <f>IFERROR(IF(AH566=$B566,0,IF($B566=0,ROUND((ABS(AH566-'Calculs T1a'!$S$7)/'Calculs T1a'!$S$7)*100,0),ROUND((ABS(AH566-$B566)/$B566)*100,0))), "No Prediction")</f>
        <v>0</v>
      </c>
      <c r="AK566" s="5">
        <f>IFERROR(IF(AJ566=$B566,0,IF($B566=0,ROUND((ABS(AJ566-'Calculs T1a'!$S$7)/'Calculs T1a'!$S$7)*100,0),ROUND((ABS(AJ566-$B566)/$B566)*100,0))), "No Prediction")</f>
        <v>0</v>
      </c>
      <c r="AM566" s="5">
        <f>IFERROR(IF(AL566=$B566,0,IF($B566=0,ROUND((ABS(AL566-'Calculs T1a'!$S$7)/'Calculs T1a'!$S$7)*100,0),ROUND((ABS(AL566-$B566)/$B566)*100,0))), "No Prediction")</f>
        <v>0</v>
      </c>
      <c r="AO566" s="5">
        <f>IFERROR(IF(AN566=$B566,0,IF($B566=0,ROUND((ABS(AN566-'Calculs T1a'!$S$7)/'Calculs T1a'!$S$7)*100,0),ROUND((ABS(AN566-$B566)/$B566)*100,0))), "No Prediction")</f>
        <v>0</v>
      </c>
      <c r="AQ566" s="5">
        <f>IFERROR(IF(AP566=$B566,0,IF($B566=0,ROUND((ABS(AP566-'Calculs T1a'!$S$7)/'Calculs T1a'!$S$7)*100,0),ROUND((ABS(AP566-$B566)/$B566)*100,0))), "No Prediction")</f>
        <v>0</v>
      </c>
      <c r="AS566" s="5">
        <f>IFERROR(IF(AR566=$B566,0,IF($B566=0,ROUND((ABS(AR566-'Calculs T1a'!$S$7)/'Calculs T1a'!$S$7)*100,0),ROUND((ABS(AR566-$B566)/$B566)*100,0))), "No Prediction")</f>
        <v>0</v>
      </c>
      <c r="AU566" s="5">
        <f>IFERROR(IF(AT566=$B566,0,IF($B566=0,ROUND((ABS(AT566-'Calculs T1a'!$S$7)/'Calculs T1a'!$S$7)*100,0),ROUND((ABS(AT566-$B566)/$B566)*100,0))), "No Prediction")</f>
        <v>0</v>
      </c>
      <c r="AW566" s="5">
        <f>IFERROR(IF(AV566=$B566,0,IF($B566=0,ROUND((ABS(AV566-'Calculs T1a'!$S$7)/'Calculs T1a'!$S$7)*100,0),ROUND((ABS(AV566-$B566)/$B566)*100,0))), "No Prediction")</f>
        <v>0</v>
      </c>
      <c r="BB566" s="5">
        <f>IFERROR(IF(BA566=$B566,0,IF($B566=0,ROUND((ABS(BA566-'Calculs T1a'!$S$7)/'Calculs T1a'!$S$7)*100,0),ROUND((ABS(BA566-$B566)/$B566)*100,0))), "No Prediction")</f>
        <v>0</v>
      </c>
      <c r="BD566" s="5">
        <f>IFERROR(IF(BC566=$B566,0,IF($B566=0,ROUND((ABS(BC566-'Calculs T1a'!$S$7)/'Calculs T1a'!$S$7)*100,0),ROUND((ABS(BC566-$B566)/$B566)*100,0))), "No Prediction")</f>
        <v>0</v>
      </c>
      <c r="BF566" s="5">
        <f>IFERROR(IF(BE566=$B566,0,IF($B566=0,ROUND((ABS(BE566-'Calculs T1a'!$S$7)/'Calculs T1a'!$S$7)*100,0),ROUND((ABS(BE566-$B566)/$B566)*100,0))), "No Prediction")</f>
        <v>0</v>
      </c>
      <c r="BH566" s="5">
        <f>IFERROR(IF(BG566=$B566,0,IF($B566=0,ROUND((ABS(BG566-'Calculs T1a'!$S$7)/'Calculs T1a'!$S$7)*100,0),ROUND((ABS(BG566-$B566)/$B566)*100,0))), "No Prediction")</f>
        <v>0</v>
      </c>
      <c r="BJ566" s="5">
        <f>IFERROR(IF(BI566=$B566,0,IF($B566=0,ROUND((ABS(BI566-'Calculs T1a'!$S$7)/'Calculs T1a'!$S$7)*100,0),ROUND((ABS(BI566-$B566)/$B566)*100,0))), "No Prediction")</f>
        <v>0</v>
      </c>
      <c r="BL566" s="5">
        <f>IFERROR(IF(BK566=$B566,0,IF($B566=0,ROUND((ABS(BK566-'Calculs T1a'!$S$7)/'Calculs T1a'!$S$7)*100,0),ROUND((ABS(BK566-$B566)/$B566)*100,0))), "No Prediction")</f>
        <v>0</v>
      </c>
      <c r="BN566" s="5">
        <f>IFERROR(IF(BM566=$B566,0,IF($B566=0,ROUND((ABS(BM566-'Calculs T1a'!$S$7)/'Calculs T1a'!$S$7)*100,0),ROUND((ABS(BM566-$B566)/$B566)*100,0))), "No Prediction")</f>
        <v>0</v>
      </c>
      <c r="BP566" s="5">
        <f>IFERROR(IF(BO566=$B566,0,IF($B566=0,ROUND((ABS(BO566-'Calculs T1a'!$S$7)/'Calculs T1a'!$S$7)*100,0),ROUND((ABS(BO566-$B566)/$B566)*100,0))), "No Prediction")</f>
        <v>0</v>
      </c>
      <c r="BR566" s="5">
        <f>IFERROR(IF(BQ566=$B566,0,IF($B566=0,ROUND((ABS(BQ566-'Calculs T1a'!$S$7)/'Calculs T1a'!$S$7)*100,0),ROUND((ABS(BQ566-$B566)/$B566)*100,0))), "No Prediction")</f>
        <v>0</v>
      </c>
      <c r="BT566" s="5">
        <f>IFERROR(IF(BS566=$B566,0,IF($B566=0,ROUND((ABS(BS566-'Calculs T1a'!$S$7)/'Calculs T1a'!$S$7)*100,0),ROUND((ABS(BS566-$B566)/$B566)*100,0))), "No Prediction")</f>
        <v>0</v>
      </c>
      <c r="BV566" s="5">
        <f>IFERROR(IF(BU566=$B566,0,IF($B566=0,ROUND((ABS(BU566-'Calculs T1a'!$S$7)/'Calculs T1a'!$S$7)*100,0),ROUND((ABS(BU566-$B566)/$B566)*100,0))), "No Prediction")</f>
        <v>0</v>
      </c>
    </row>
    <row r="567" spans="4:74" x14ac:dyDescent="0.3">
      <c r="D567" s="5">
        <f>IFERROR(IF(C567=$B567,0,IF($B567=0,ROUND((ABS(C567-'Calculs T1a'!$S$7)/'Calculs T1a'!$S$7)*100,0),ROUND((ABS(C567-$B567)/$B567)*100,0))), "No Prediction")</f>
        <v>0</v>
      </c>
      <c r="F567" s="5">
        <f>IFERROR(IF(E567=$B567,0,IF($B567=0,ROUND((ABS(E567-'Calculs T1a'!$S$7)/'Calculs T1a'!$S$7)*100,0),ROUND((ABS(E567-$B567)/$B567)*100,0))), "No Prediction")</f>
        <v>0</v>
      </c>
      <c r="H567" s="5">
        <f>IFERROR(IF(G567=$B567,0,IF($B567=0,ROUND((ABS(G567-'Calculs T1a'!$S$7)/'Calculs T1a'!$S$7)*100,0),ROUND((ABS(G567-$B567)/$B567)*100,0))), "No Prediction")</f>
        <v>0</v>
      </c>
      <c r="J567" s="5">
        <f>IFERROR(IF(I567=$B567,0,IF($B567=0,ROUND((ABS(I567-'Calculs T1a'!$S$7)/'Calculs T1a'!$S$7)*100,0),ROUND((ABS(I567-$B567)/$B567)*100,0))), "No Prediction")</f>
        <v>0</v>
      </c>
      <c r="L567" s="5">
        <f>IFERROR(IF(K567=$B567,0,IF($B567=0,ROUND((ABS(K567-'Calculs T1a'!$S$7)/'Calculs T1a'!$S$7)*100,0),ROUND((ABS(K567-$B567)/$B567)*100,0))), "No Prediction")</f>
        <v>0</v>
      </c>
      <c r="N567" s="5">
        <f>IFERROR(IF(M567=$B567,0,IF($B567=0,ROUND((ABS(M567-'Calculs T1a'!$S$7)/'Calculs T1a'!$S$7)*100,0),ROUND((ABS(M567-$B567)/$B567)*100,0))), "No Prediction")</f>
        <v>0</v>
      </c>
      <c r="P567" s="5">
        <f>IFERROR(IF(O567=$B567,0,IF($B567=0,ROUND((ABS(O567-'Calculs T1a'!$S$7)/'Calculs T1a'!$S$7)*100,0),ROUND((ABS(O567-$B567)/$B567)*100,0))), "No Prediction")</f>
        <v>0</v>
      </c>
      <c r="R567" s="5">
        <f>IFERROR(IF(Q567=$B567,0,IF($B567=0,ROUND((ABS(Q567-'Calculs T1a'!$S$7)/'Calculs T1a'!$S$7)*100,0),ROUND((ABS(Q567-$B567)/$B567)*100,0))), "No Prediction")</f>
        <v>0</v>
      </c>
      <c r="T567" s="5">
        <f>IFERROR(IF(S567=$B567,0,IF($B567=0,ROUND((ABS(S567-'Calculs T1a'!$S$7)/'Calculs T1a'!$S$7)*100,0),ROUND((ABS(S567-$B567)/$B567)*100,0))), "No Prediction")</f>
        <v>0</v>
      </c>
      <c r="V567" s="5">
        <f>IFERROR(IF(U567=$B567,0,IF($B567=0,ROUND((ABS(U567-'Calculs T1a'!$S$7)/'Calculs T1a'!$S$7)*100,0),ROUND((ABS(U567-$B567)/$B567)*100,0))), "No Prediction")</f>
        <v>0</v>
      </c>
      <c r="X567" s="5">
        <f>IFERROR(IF(W567=$B567,0,IF($B567=0,ROUND((ABS(W567-'Calculs T1a'!$S$7)/'Calculs T1a'!$S$7)*100,0),ROUND((ABS(W567-$B567)/$B567)*100,0))), "No Prediction")</f>
        <v>0</v>
      </c>
      <c r="AC567" s="5">
        <f>IFERROR(IF(AB567=$B567,0,IF($B567=0,ROUND((ABS(AB567-'Calculs T1a'!$S$7)/'Calculs T1a'!$S$7)*100,0),ROUND((ABS(AB567-$B567)/$B567)*100,0))), "No Prediction")</f>
        <v>0</v>
      </c>
      <c r="AE567" s="5">
        <f>IFERROR(IF(AD567=$B567,0,IF($B567=0,ROUND((ABS(AD567-'Calculs T1a'!$S$7)/'Calculs T1a'!$S$7)*100,0),ROUND((ABS(AD567-$B567)/$B567)*100,0))), "No Prediction")</f>
        <v>0</v>
      </c>
      <c r="AG567" s="5">
        <f>IFERROR(IF(AF567=$B567,0,IF($B567=0,ROUND((ABS(AF567-'Calculs T1a'!$S$7)/'Calculs T1a'!$S$7)*100,0),ROUND((ABS(AF567-$B567)/$B567)*100,0))), "No Prediction")</f>
        <v>0</v>
      </c>
      <c r="AI567" s="5">
        <f>IFERROR(IF(AH567=$B567,0,IF($B567=0,ROUND((ABS(AH567-'Calculs T1a'!$S$7)/'Calculs T1a'!$S$7)*100,0),ROUND((ABS(AH567-$B567)/$B567)*100,0))), "No Prediction")</f>
        <v>0</v>
      </c>
      <c r="AK567" s="5">
        <f>IFERROR(IF(AJ567=$B567,0,IF($B567=0,ROUND((ABS(AJ567-'Calculs T1a'!$S$7)/'Calculs T1a'!$S$7)*100,0),ROUND((ABS(AJ567-$B567)/$B567)*100,0))), "No Prediction")</f>
        <v>0</v>
      </c>
      <c r="AM567" s="5">
        <f>IFERROR(IF(AL567=$B567,0,IF($B567=0,ROUND((ABS(AL567-'Calculs T1a'!$S$7)/'Calculs T1a'!$S$7)*100,0),ROUND((ABS(AL567-$B567)/$B567)*100,0))), "No Prediction")</f>
        <v>0</v>
      </c>
      <c r="AO567" s="5">
        <f>IFERROR(IF(AN567=$B567,0,IF($B567=0,ROUND((ABS(AN567-'Calculs T1a'!$S$7)/'Calculs T1a'!$S$7)*100,0),ROUND((ABS(AN567-$B567)/$B567)*100,0))), "No Prediction")</f>
        <v>0</v>
      </c>
      <c r="AQ567" s="5">
        <f>IFERROR(IF(AP567=$B567,0,IF($B567=0,ROUND((ABS(AP567-'Calculs T1a'!$S$7)/'Calculs T1a'!$S$7)*100,0),ROUND((ABS(AP567-$B567)/$B567)*100,0))), "No Prediction")</f>
        <v>0</v>
      </c>
      <c r="AS567" s="5">
        <f>IFERROR(IF(AR567=$B567,0,IF($B567=0,ROUND((ABS(AR567-'Calculs T1a'!$S$7)/'Calculs T1a'!$S$7)*100,0),ROUND((ABS(AR567-$B567)/$B567)*100,0))), "No Prediction")</f>
        <v>0</v>
      </c>
      <c r="AU567" s="5">
        <f>IFERROR(IF(AT567=$B567,0,IF($B567=0,ROUND((ABS(AT567-'Calculs T1a'!$S$7)/'Calculs T1a'!$S$7)*100,0),ROUND((ABS(AT567-$B567)/$B567)*100,0))), "No Prediction")</f>
        <v>0</v>
      </c>
      <c r="AW567" s="5">
        <f>IFERROR(IF(AV567=$B567,0,IF($B567=0,ROUND((ABS(AV567-'Calculs T1a'!$S$7)/'Calculs T1a'!$S$7)*100,0),ROUND((ABS(AV567-$B567)/$B567)*100,0))), "No Prediction")</f>
        <v>0</v>
      </c>
      <c r="BB567" s="5">
        <f>IFERROR(IF(BA567=$B567,0,IF($B567=0,ROUND((ABS(BA567-'Calculs T1a'!$S$7)/'Calculs T1a'!$S$7)*100,0),ROUND((ABS(BA567-$B567)/$B567)*100,0))), "No Prediction")</f>
        <v>0</v>
      </c>
      <c r="BD567" s="5">
        <f>IFERROR(IF(BC567=$B567,0,IF($B567=0,ROUND((ABS(BC567-'Calculs T1a'!$S$7)/'Calculs T1a'!$S$7)*100,0),ROUND((ABS(BC567-$B567)/$B567)*100,0))), "No Prediction")</f>
        <v>0</v>
      </c>
      <c r="BF567" s="5">
        <f>IFERROR(IF(BE567=$B567,0,IF($B567=0,ROUND((ABS(BE567-'Calculs T1a'!$S$7)/'Calculs T1a'!$S$7)*100,0),ROUND((ABS(BE567-$B567)/$B567)*100,0))), "No Prediction")</f>
        <v>0</v>
      </c>
      <c r="BH567" s="5">
        <f>IFERROR(IF(BG567=$B567,0,IF($B567=0,ROUND((ABS(BG567-'Calculs T1a'!$S$7)/'Calculs T1a'!$S$7)*100,0),ROUND((ABS(BG567-$B567)/$B567)*100,0))), "No Prediction")</f>
        <v>0</v>
      </c>
      <c r="BJ567" s="5">
        <f>IFERROR(IF(BI567=$B567,0,IF($B567=0,ROUND((ABS(BI567-'Calculs T1a'!$S$7)/'Calculs T1a'!$S$7)*100,0),ROUND((ABS(BI567-$B567)/$B567)*100,0))), "No Prediction")</f>
        <v>0</v>
      </c>
      <c r="BL567" s="5">
        <f>IFERROR(IF(BK567=$B567,0,IF($B567=0,ROUND((ABS(BK567-'Calculs T1a'!$S$7)/'Calculs T1a'!$S$7)*100,0),ROUND((ABS(BK567-$B567)/$B567)*100,0))), "No Prediction")</f>
        <v>0</v>
      </c>
      <c r="BN567" s="5">
        <f>IFERROR(IF(BM567=$B567,0,IF($B567=0,ROUND((ABS(BM567-'Calculs T1a'!$S$7)/'Calculs T1a'!$S$7)*100,0),ROUND((ABS(BM567-$B567)/$B567)*100,0))), "No Prediction")</f>
        <v>0</v>
      </c>
      <c r="BP567" s="5">
        <f>IFERROR(IF(BO567=$B567,0,IF($B567=0,ROUND((ABS(BO567-'Calculs T1a'!$S$7)/'Calculs T1a'!$S$7)*100,0),ROUND((ABS(BO567-$B567)/$B567)*100,0))), "No Prediction")</f>
        <v>0</v>
      </c>
      <c r="BR567" s="5">
        <f>IFERROR(IF(BQ567=$B567,0,IF($B567=0,ROUND((ABS(BQ567-'Calculs T1a'!$S$7)/'Calculs T1a'!$S$7)*100,0),ROUND((ABS(BQ567-$B567)/$B567)*100,0))), "No Prediction")</f>
        <v>0</v>
      </c>
      <c r="BT567" s="5">
        <f>IFERROR(IF(BS567=$B567,0,IF($B567=0,ROUND((ABS(BS567-'Calculs T1a'!$S$7)/'Calculs T1a'!$S$7)*100,0),ROUND((ABS(BS567-$B567)/$B567)*100,0))), "No Prediction")</f>
        <v>0</v>
      </c>
      <c r="BV567" s="5">
        <f>IFERROR(IF(BU567=$B567,0,IF($B567=0,ROUND((ABS(BU567-'Calculs T1a'!$S$7)/'Calculs T1a'!$S$7)*100,0),ROUND((ABS(BU567-$B567)/$B567)*100,0))), "No Prediction")</f>
        <v>0</v>
      </c>
    </row>
    <row r="568" spans="4:74" x14ac:dyDescent="0.3">
      <c r="D568" s="5">
        <f>IFERROR(IF(C568=$B568,0,IF($B568=0,ROUND((ABS(C568-'Calculs T1a'!$S$7)/'Calculs T1a'!$S$7)*100,0),ROUND((ABS(C568-$B568)/$B568)*100,0))), "No Prediction")</f>
        <v>0</v>
      </c>
      <c r="F568" s="5">
        <f>IFERROR(IF(E568=$B568,0,IF($B568=0,ROUND((ABS(E568-'Calculs T1a'!$S$7)/'Calculs T1a'!$S$7)*100,0),ROUND((ABS(E568-$B568)/$B568)*100,0))), "No Prediction")</f>
        <v>0</v>
      </c>
      <c r="H568" s="5">
        <f>IFERROR(IF(G568=$B568,0,IF($B568=0,ROUND((ABS(G568-'Calculs T1a'!$S$7)/'Calculs T1a'!$S$7)*100,0),ROUND((ABS(G568-$B568)/$B568)*100,0))), "No Prediction")</f>
        <v>0</v>
      </c>
      <c r="J568" s="5">
        <f>IFERROR(IF(I568=$B568,0,IF($B568=0,ROUND((ABS(I568-'Calculs T1a'!$S$7)/'Calculs T1a'!$S$7)*100,0),ROUND((ABS(I568-$B568)/$B568)*100,0))), "No Prediction")</f>
        <v>0</v>
      </c>
      <c r="L568" s="5">
        <f>IFERROR(IF(K568=$B568,0,IF($B568=0,ROUND((ABS(K568-'Calculs T1a'!$S$7)/'Calculs T1a'!$S$7)*100,0),ROUND((ABS(K568-$B568)/$B568)*100,0))), "No Prediction")</f>
        <v>0</v>
      </c>
      <c r="N568" s="5">
        <f>IFERROR(IF(M568=$B568,0,IF($B568=0,ROUND((ABS(M568-'Calculs T1a'!$S$7)/'Calculs T1a'!$S$7)*100,0),ROUND((ABS(M568-$B568)/$B568)*100,0))), "No Prediction")</f>
        <v>0</v>
      </c>
      <c r="P568" s="5">
        <f>IFERROR(IF(O568=$B568,0,IF($B568=0,ROUND((ABS(O568-'Calculs T1a'!$S$7)/'Calculs T1a'!$S$7)*100,0),ROUND((ABS(O568-$B568)/$B568)*100,0))), "No Prediction")</f>
        <v>0</v>
      </c>
      <c r="R568" s="5">
        <f>IFERROR(IF(Q568=$B568,0,IF($B568=0,ROUND((ABS(Q568-'Calculs T1a'!$S$7)/'Calculs T1a'!$S$7)*100,0),ROUND((ABS(Q568-$B568)/$B568)*100,0))), "No Prediction")</f>
        <v>0</v>
      </c>
      <c r="T568" s="5">
        <f>IFERROR(IF(S568=$B568,0,IF($B568=0,ROUND((ABS(S568-'Calculs T1a'!$S$7)/'Calculs T1a'!$S$7)*100,0),ROUND((ABS(S568-$B568)/$B568)*100,0))), "No Prediction")</f>
        <v>0</v>
      </c>
      <c r="V568" s="5">
        <f>IFERROR(IF(U568=$B568,0,IF($B568=0,ROUND((ABS(U568-'Calculs T1a'!$S$7)/'Calculs T1a'!$S$7)*100,0),ROUND((ABS(U568-$B568)/$B568)*100,0))), "No Prediction")</f>
        <v>0</v>
      </c>
      <c r="X568" s="5">
        <f>IFERROR(IF(W568=$B568,0,IF($B568=0,ROUND((ABS(W568-'Calculs T1a'!$S$7)/'Calculs T1a'!$S$7)*100,0),ROUND((ABS(W568-$B568)/$B568)*100,0))), "No Prediction")</f>
        <v>0</v>
      </c>
      <c r="AC568" s="5">
        <f>IFERROR(IF(AB568=$B568,0,IF($B568=0,ROUND((ABS(AB568-'Calculs T1a'!$S$7)/'Calculs T1a'!$S$7)*100,0),ROUND((ABS(AB568-$B568)/$B568)*100,0))), "No Prediction")</f>
        <v>0</v>
      </c>
      <c r="AE568" s="5">
        <f>IFERROR(IF(AD568=$B568,0,IF($B568=0,ROUND((ABS(AD568-'Calculs T1a'!$S$7)/'Calculs T1a'!$S$7)*100,0),ROUND((ABS(AD568-$B568)/$B568)*100,0))), "No Prediction")</f>
        <v>0</v>
      </c>
      <c r="AG568" s="5">
        <f>IFERROR(IF(AF568=$B568,0,IF($B568=0,ROUND((ABS(AF568-'Calculs T1a'!$S$7)/'Calculs T1a'!$S$7)*100,0),ROUND((ABS(AF568-$B568)/$B568)*100,0))), "No Prediction")</f>
        <v>0</v>
      </c>
      <c r="AI568" s="5">
        <f>IFERROR(IF(AH568=$B568,0,IF($B568=0,ROUND((ABS(AH568-'Calculs T1a'!$S$7)/'Calculs T1a'!$S$7)*100,0),ROUND((ABS(AH568-$B568)/$B568)*100,0))), "No Prediction")</f>
        <v>0</v>
      </c>
      <c r="AK568" s="5">
        <f>IFERROR(IF(AJ568=$B568,0,IF($B568=0,ROUND((ABS(AJ568-'Calculs T1a'!$S$7)/'Calculs T1a'!$S$7)*100,0),ROUND((ABS(AJ568-$B568)/$B568)*100,0))), "No Prediction")</f>
        <v>0</v>
      </c>
      <c r="AM568" s="5">
        <f>IFERROR(IF(AL568=$B568,0,IF($B568=0,ROUND((ABS(AL568-'Calculs T1a'!$S$7)/'Calculs T1a'!$S$7)*100,0),ROUND((ABS(AL568-$B568)/$B568)*100,0))), "No Prediction")</f>
        <v>0</v>
      </c>
      <c r="AO568" s="5">
        <f>IFERROR(IF(AN568=$B568,0,IF($B568=0,ROUND((ABS(AN568-'Calculs T1a'!$S$7)/'Calculs T1a'!$S$7)*100,0),ROUND((ABS(AN568-$B568)/$B568)*100,0))), "No Prediction")</f>
        <v>0</v>
      </c>
      <c r="AQ568" s="5">
        <f>IFERROR(IF(AP568=$B568,0,IF($B568=0,ROUND((ABS(AP568-'Calculs T1a'!$S$7)/'Calculs T1a'!$S$7)*100,0),ROUND((ABS(AP568-$B568)/$B568)*100,0))), "No Prediction")</f>
        <v>0</v>
      </c>
      <c r="AS568" s="5">
        <f>IFERROR(IF(AR568=$B568,0,IF($B568=0,ROUND((ABS(AR568-'Calculs T1a'!$S$7)/'Calculs T1a'!$S$7)*100,0),ROUND((ABS(AR568-$B568)/$B568)*100,0))), "No Prediction")</f>
        <v>0</v>
      </c>
      <c r="AU568" s="5">
        <f>IFERROR(IF(AT568=$B568,0,IF($B568=0,ROUND((ABS(AT568-'Calculs T1a'!$S$7)/'Calculs T1a'!$S$7)*100,0),ROUND((ABS(AT568-$B568)/$B568)*100,0))), "No Prediction")</f>
        <v>0</v>
      </c>
      <c r="AW568" s="5">
        <f>IFERROR(IF(AV568=$B568,0,IF($B568=0,ROUND((ABS(AV568-'Calculs T1a'!$S$7)/'Calculs T1a'!$S$7)*100,0),ROUND((ABS(AV568-$B568)/$B568)*100,0))), "No Prediction")</f>
        <v>0</v>
      </c>
      <c r="BB568" s="5">
        <f>IFERROR(IF(BA568=$B568,0,IF($B568=0,ROUND((ABS(BA568-'Calculs T1a'!$S$7)/'Calculs T1a'!$S$7)*100,0),ROUND((ABS(BA568-$B568)/$B568)*100,0))), "No Prediction")</f>
        <v>0</v>
      </c>
      <c r="BD568" s="5">
        <f>IFERROR(IF(BC568=$B568,0,IF($B568=0,ROUND((ABS(BC568-'Calculs T1a'!$S$7)/'Calculs T1a'!$S$7)*100,0),ROUND((ABS(BC568-$B568)/$B568)*100,0))), "No Prediction")</f>
        <v>0</v>
      </c>
      <c r="BF568" s="5">
        <f>IFERROR(IF(BE568=$B568,0,IF($B568=0,ROUND((ABS(BE568-'Calculs T1a'!$S$7)/'Calculs T1a'!$S$7)*100,0),ROUND((ABS(BE568-$B568)/$B568)*100,0))), "No Prediction")</f>
        <v>0</v>
      </c>
      <c r="BH568" s="5">
        <f>IFERROR(IF(BG568=$B568,0,IF($B568=0,ROUND((ABS(BG568-'Calculs T1a'!$S$7)/'Calculs T1a'!$S$7)*100,0),ROUND((ABS(BG568-$B568)/$B568)*100,0))), "No Prediction")</f>
        <v>0</v>
      </c>
      <c r="BJ568" s="5">
        <f>IFERROR(IF(BI568=$B568,0,IF($B568=0,ROUND((ABS(BI568-'Calculs T1a'!$S$7)/'Calculs T1a'!$S$7)*100,0),ROUND((ABS(BI568-$B568)/$B568)*100,0))), "No Prediction")</f>
        <v>0</v>
      </c>
      <c r="BL568" s="5">
        <f>IFERROR(IF(BK568=$B568,0,IF($B568=0,ROUND((ABS(BK568-'Calculs T1a'!$S$7)/'Calculs T1a'!$S$7)*100,0),ROUND((ABS(BK568-$B568)/$B568)*100,0))), "No Prediction")</f>
        <v>0</v>
      </c>
      <c r="BN568" s="5">
        <f>IFERROR(IF(BM568=$B568,0,IF($B568=0,ROUND((ABS(BM568-'Calculs T1a'!$S$7)/'Calculs T1a'!$S$7)*100,0),ROUND((ABS(BM568-$B568)/$B568)*100,0))), "No Prediction")</f>
        <v>0</v>
      </c>
      <c r="BP568" s="5">
        <f>IFERROR(IF(BO568=$B568,0,IF($B568=0,ROUND((ABS(BO568-'Calculs T1a'!$S$7)/'Calculs T1a'!$S$7)*100,0),ROUND((ABS(BO568-$B568)/$B568)*100,0))), "No Prediction")</f>
        <v>0</v>
      </c>
      <c r="BR568" s="5">
        <f>IFERROR(IF(BQ568=$B568,0,IF($B568=0,ROUND((ABS(BQ568-'Calculs T1a'!$S$7)/'Calculs T1a'!$S$7)*100,0),ROUND((ABS(BQ568-$B568)/$B568)*100,0))), "No Prediction")</f>
        <v>0</v>
      </c>
      <c r="BT568" s="5">
        <f>IFERROR(IF(BS568=$B568,0,IF($B568=0,ROUND((ABS(BS568-'Calculs T1a'!$S$7)/'Calculs T1a'!$S$7)*100,0),ROUND((ABS(BS568-$B568)/$B568)*100,0))), "No Prediction")</f>
        <v>0</v>
      </c>
      <c r="BV568" s="5">
        <f>IFERROR(IF(BU568=$B568,0,IF($B568=0,ROUND((ABS(BU568-'Calculs T1a'!$S$7)/'Calculs T1a'!$S$7)*100,0),ROUND((ABS(BU568-$B568)/$B568)*100,0))), "No Prediction")</f>
        <v>0</v>
      </c>
    </row>
    <row r="569" spans="4:74" x14ac:dyDescent="0.3">
      <c r="D569" s="5">
        <f>IFERROR(IF(C569=$B569,0,IF($B569=0,ROUND((ABS(C569-'Calculs T1a'!$S$7)/'Calculs T1a'!$S$7)*100,0),ROUND((ABS(C569-$B569)/$B569)*100,0))), "No Prediction")</f>
        <v>0</v>
      </c>
      <c r="F569" s="5">
        <f>IFERROR(IF(E569=$B569,0,IF($B569=0,ROUND((ABS(E569-'Calculs T1a'!$S$7)/'Calculs T1a'!$S$7)*100,0),ROUND((ABS(E569-$B569)/$B569)*100,0))), "No Prediction")</f>
        <v>0</v>
      </c>
      <c r="H569" s="5">
        <f>IFERROR(IF(G569=$B569,0,IF($B569=0,ROUND((ABS(G569-'Calculs T1a'!$S$7)/'Calculs T1a'!$S$7)*100,0),ROUND((ABS(G569-$B569)/$B569)*100,0))), "No Prediction")</f>
        <v>0</v>
      </c>
      <c r="J569" s="5">
        <f>IFERROR(IF(I569=$B569,0,IF($B569=0,ROUND((ABS(I569-'Calculs T1a'!$S$7)/'Calculs T1a'!$S$7)*100,0),ROUND((ABS(I569-$B569)/$B569)*100,0))), "No Prediction")</f>
        <v>0</v>
      </c>
      <c r="L569" s="5">
        <f>IFERROR(IF(K569=$B569,0,IF($B569=0,ROUND((ABS(K569-'Calculs T1a'!$S$7)/'Calculs T1a'!$S$7)*100,0),ROUND((ABS(K569-$B569)/$B569)*100,0))), "No Prediction")</f>
        <v>0</v>
      </c>
      <c r="N569" s="5">
        <f>IFERROR(IF(M569=$B569,0,IF($B569=0,ROUND((ABS(M569-'Calculs T1a'!$S$7)/'Calculs T1a'!$S$7)*100,0),ROUND((ABS(M569-$B569)/$B569)*100,0))), "No Prediction")</f>
        <v>0</v>
      </c>
      <c r="P569" s="5">
        <f>IFERROR(IF(O569=$B569,0,IF($B569=0,ROUND((ABS(O569-'Calculs T1a'!$S$7)/'Calculs T1a'!$S$7)*100,0),ROUND((ABS(O569-$B569)/$B569)*100,0))), "No Prediction")</f>
        <v>0</v>
      </c>
      <c r="R569" s="5">
        <f>IFERROR(IF(Q569=$B569,0,IF($B569=0,ROUND((ABS(Q569-'Calculs T1a'!$S$7)/'Calculs T1a'!$S$7)*100,0),ROUND((ABS(Q569-$B569)/$B569)*100,0))), "No Prediction")</f>
        <v>0</v>
      </c>
      <c r="T569" s="5">
        <f>IFERROR(IF(S569=$B569,0,IF($B569=0,ROUND((ABS(S569-'Calculs T1a'!$S$7)/'Calculs T1a'!$S$7)*100,0),ROUND((ABS(S569-$B569)/$B569)*100,0))), "No Prediction")</f>
        <v>0</v>
      </c>
      <c r="V569" s="5">
        <f>IFERROR(IF(U569=$B569,0,IF($B569=0,ROUND((ABS(U569-'Calculs T1a'!$S$7)/'Calculs T1a'!$S$7)*100,0),ROUND((ABS(U569-$B569)/$B569)*100,0))), "No Prediction")</f>
        <v>0</v>
      </c>
      <c r="X569" s="5">
        <f>IFERROR(IF(W569=$B569,0,IF($B569=0,ROUND((ABS(W569-'Calculs T1a'!$S$7)/'Calculs T1a'!$S$7)*100,0),ROUND((ABS(W569-$B569)/$B569)*100,0))), "No Prediction")</f>
        <v>0</v>
      </c>
      <c r="AC569" s="5">
        <f>IFERROR(IF(AB569=$B569,0,IF($B569=0,ROUND((ABS(AB569-'Calculs T1a'!$S$7)/'Calculs T1a'!$S$7)*100,0),ROUND((ABS(AB569-$B569)/$B569)*100,0))), "No Prediction")</f>
        <v>0</v>
      </c>
      <c r="AE569" s="5">
        <f>IFERROR(IF(AD569=$B569,0,IF($B569=0,ROUND((ABS(AD569-'Calculs T1a'!$S$7)/'Calculs T1a'!$S$7)*100,0),ROUND((ABS(AD569-$B569)/$B569)*100,0))), "No Prediction")</f>
        <v>0</v>
      </c>
      <c r="AG569" s="5">
        <f>IFERROR(IF(AF569=$B569,0,IF($B569=0,ROUND((ABS(AF569-'Calculs T1a'!$S$7)/'Calculs T1a'!$S$7)*100,0),ROUND((ABS(AF569-$B569)/$B569)*100,0))), "No Prediction")</f>
        <v>0</v>
      </c>
      <c r="AI569" s="5">
        <f>IFERROR(IF(AH569=$B569,0,IF($B569=0,ROUND((ABS(AH569-'Calculs T1a'!$S$7)/'Calculs T1a'!$S$7)*100,0),ROUND((ABS(AH569-$B569)/$B569)*100,0))), "No Prediction")</f>
        <v>0</v>
      </c>
      <c r="AK569" s="5">
        <f>IFERROR(IF(AJ569=$B569,0,IF($B569=0,ROUND((ABS(AJ569-'Calculs T1a'!$S$7)/'Calculs T1a'!$S$7)*100,0),ROUND((ABS(AJ569-$B569)/$B569)*100,0))), "No Prediction")</f>
        <v>0</v>
      </c>
      <c r="AM569" s="5">
        <f>IFERROR(IF(AL569=$B569,0,IF($B569=0,ROUND((ABS(AL569-'Calculs T1a'!$S$7)/'Calculs T1a'!$S$7)*100,0),ROUND((ABS(AL569-$B569)/$B569)*100,0))), "No Prediction")</f>
        <v>0</v>
      </c>
      <c r="AO569" s="5">
        <f>IFERROR(IF(AN569=$B569,0,IF($B569=0,ROUND((ABS(AN569-'Calculs T1a'!$S$7)/'Calculs T1a'!$S$7)*100,0),ROUND((ABS(AN569-$B569)/$B569)*100,0))), "No Prediction")</f>
        <v>0</v>
      </c>
      <c r="AQ569" s="5">
        <f>IFERROR(IF(AP569=$B569,0,IF($B569=0,ROUND((ABS(AP569-'Calculs T1a'!$S$7)/'Calculs T1a'!$S$7)*100,0),ROUND((ABS(AP569-$B569)/$B569)*100,0))), "No Prediction")</f>
        <v>0</v>
      </c>
      <c r="AS569" s="5">
        <f>IFERROR(IF(AR569=$B569,0,IF($B569=0,ROUND((ABS(AR569-'Calculs T1a'!$S$7)/'Calculs T1a'!$S$7)*100,0),ROUND((ABS(AR569-$B569)/$B569)*100,0))), "No Prediction")</f>
        <v>0</v>
      </c>
      <c r="AU569" s="5">
        <f>IFERROR(IF(AT569=$B569,0,IF($B569=0,ROUND((ABS(AT569-'Calculs T1a'!$S$7)/'Calculs T1a'!$S$7)*100,0),ROUND((ABS(AT569-$B569)/$B569)*100,0))), "No Prediction")</f>
        <v>0</v>
      </c>
      <c r="AW569" s="5">
        <f>IFERROR(IF(AV569=$B569,0,IF($B569=0,ROUND((ABS(AV569-'Calculs T1a'!$S$7)/'Calculs T1a'!$S$7)*100,0),ROUND((ABS(AV569-$B569)/$B569)*100,0))), "No Prediction")</f>
        <v>0</v>
      </c>
      <c r="BB569" s="5">
        <f>IFERROR(IF(BA569=$B569,0,IF($B569=0,ROUND((ABS(BA569-'Calculs T1a'!$S$7)/'Calculs T1a'!$S$7)*100,0),ROUND((ABS(BA569-$B569)/$B569)*100,0))), "No Prediction")</f>
        <v>0</v>
      </c>
      <c r="BD569" s="5">
        <f>IFERROR(IF(BC569=$B569,0,IF($B569=0,ROUND((ABS(BC569-'Calculs T1a'!$S$7)/'Calculs T1a'!$S$7)*100,0),ROUND((ABS(BC569-$B569)/$B569)*100,0))), "No Prediction")</f>
        <v>0</v>
      </c>
      <c r="BF569" s="5">
        <f>IFERROR(IF(BE569=$B569,0,IF($B569=0,ROUND((ABS(BE569-'Calculs T1a'!$S$7)/'Calculs T1a'!$S$7)*100,0),ROUND((ABS(BE569-$B569)/$B569)*100,0))), "No Prediction")</f>
        <v>0</v>
      </c>
      <c r="BH569" s="5">
        <f>IFERROR(IF(BG569=$B569,0,IF($B569=0,ROUND((ABS(BG569-'Calculs T1a'!$S$7)/'Calculs T1a'!$S$7)*100,0),ROUND((ABS(BG569-$B569)/$B569)*100,0))), "No Prediction")</f>
        <v>0</v>
      </c>
      <c r="BJ569" s="5">
        <f>IFERROR(IF(BI569=$B569,0,IF($B569=0,ROUND((ABS(BI569-'Calculs T1a'!$S$7)/'Calculs T1a'!$S$7)*100,0),ROUND((ABS(BI569-$B569)/$B569)*100,0))), "No Prediction")</f>
        <v>0</v>
      </c>
      <c r="BL569" s="5">
        <f>IFERROR(IF(BK569=$B569,0,IF($B569=0,ROUND((ABS(BK569-'Calculs T1a'!$S$7)/'Calculs T1a'!$S$7)*100,0),ROUND((ABS(BK569-$B569)/$B569)*100,0))), "No Prediction")</f>
        <v>0</v>
      </c>
      <c r="BN569" s="5">
        <f>IFERROR(IF(BM569=$B569,0,IF($B569=0,ROUND((ABS(BM569-'Calculs T1a'!$S$7)/'Calculs T1a'!$S$7)*100,0),ROUND((ABS(BM569-$B569)/$B569)*100,0))), "No Prediction")</f>
        <v>0</v>
      </c>
      <c r="BP569" s="5">
        <f>IFERROR(IF(BO569=$B569,0,IF($B569=0,ROUND((ABS(BO569-'Calculs T1a'!$S$7)/'Calculs T1a'!$S$7)*100,0),ROUND((ABS(BO569-$B569)/$B569)*100,0))), "No Prediction")</f>
        <v>0</v>
      </c>
      <c r="BR569" s="5">
        <f>IFERROR(IF(BQ569=$B569,0,IF($B569=0,ROUND((ABS(BQ569-'Calculs T1a'!$S$7)/'Calculs T1a'!$S$7)*100,0),ROUND((ABS(BQ569-$B569)/$B569)*100,0))), "No Prediction")</f>
        <v>0</v>
      </c>
      <c r="BT569" s="5">
        <f>IFERROR(IF(BS569=$B569,0,IF($B569=0,ROUND((ABS(BS569-'Calculs T1a'!$S$7)/'Calculs T1a'!$S$7)*100,0),ROUND((ABS(BS569-$B569)/$B569)*100,0))), "No Prediction")</f>
        <v>0</v>
      </c>
      <c r="BV569" s="5">
        <f>IFERROR(IF(BU569=$B569,0,IF($B569=0,ROUND((ABS(BU569-'Calculs T1a'!$S$7)/'Calculs T1a'!$S$7)*100,0),ROUND((ABS(BU569-$B569)/$B569)*100,0))), "No Prediction")</f>
        <v>0</v>
      </c>
    </row>
    <row r="570" spans="4:74" x14ac:dyDescent="0.3">
      <c r="D570" s="5">
        <f>IFERROR(IF(C570=$B570,0,IF($B570=0,ROUND((ABS(C570-'Calculs T1a'!$S$7)/'Calculs T1a'!$S$7)*100,0),ROUND((ABS(C570-$B570)/$B570)*100,0))), "No Prediction")</f>
        <v>0</v>
      </c>
      <c r="F570" s="5">
        <f>IFERROR(IF(E570=$B570,0,IF($B570=0,ROUND((ABS(E570-'Calculs T1a'!$S$7)/'Calculs T1a'!$S$7)*100,0),ROUND((ABS(E570-$B570)/$B570)*100,0))), "No Prediction")</f>
        <v>0</v>
      </c>
      <c r="H570" s="5">
        <f>IFERROR(IF(G570=$B570,0,IF($B570=0,ROUND((ABS(G570-'Calculs T1a'!$S$7)/'Calculs T1a'!$S$7)*100,0),ROUND((ABS(G570-$B570)/$B570)*100,0))), "No Prediction")</f>
        <v>0</v>
      </c>
      <c r="J570" s="5">
        <f>IFERROR(IF(I570=$B570,0,IF($B570=0,ROUND((ABS(I570-'Calculs T1a'!$S$7)/'Calculs T1a'!$S$7)*100,0),ROUND((ABS(I570-$B570)/$B570)*100,0))), "No Prediction")</f>
        <v>0</v>
      </c>
      <c r="L570" s="5">
        <f>IFERROR(IF(K570=$B570,0,IF($B570=0,ROUND((ABS(K570-'Calculs T1a'!$S$7)/'Calculs T1a'!$S$7)*100,0),ROUND((ABS(K570-$B570)/$B570)*100,0))), "No Prediction")</f>
        <v>0</v>
      </c>
      <c r="N570" s="5">
        <f>IFERROR(IF(M570=$B570,0,IF($B570=0,ROUND((ABS(M570-'Calculs T1a'!$S$7)/'Calculs T1a'!$S$7)*100,0),ROUND((ABS(M570-$B570)/$B570)*100,0))), "No Prediction")</f>
        <v>0</v>
      </c>
      <c r="P570" s="5">
        <f>IFERROR(IF(O570=$B570,0,IF($B570=0,ROUND((ABS(O570-'Calculs T1a'!$S$7)/'Calculs T1a'!$S$7)*100,0),ROUND((ABS(O570-$B570)/$B570)*100,0))), "No Prediction")</f>
        <v>0</v>
      </c>
      <c r="R570" s="5">
        <f>IFERROR(IF(Q570=$B570,0,IF($B570=0,ROUND((ABS(Q570-'Calculs T1a'!$S$7)/'Calculs T1a'!$S$7)*100,0),ROUND((ABS(Q570-$B570)/$B570)*100,0))), "No Prediction")</f>
        <v>0</v>
      </c>
      <c r="T570" s="5">
        <f>IFERROR(IF(S570=$B570,0,IF($B570=0,ROUND((ABS(S570-'Calculs T1a'!$S$7)/'Calculs T1a'!$S$7)*100,0),ROUND((ABS(S570-$B570)/$B570)*100,0))), "No Prediction")</f>
        <v>0</v>
      </c>
      <c r="V570" s="5">
        <f>IFERROR(IF(U570=$B570,0,IF($B570=0,ROUND((ABS(U570-'Calculs T1a'!$S$7)/'Calculs T1a'!$S$7)*100,0),ROUND((ABS(U570-$B570)/$B570)*100,0))), "No Prediction")</f>
        <v>0</v>
      </c>
      <c r="X570" s="5">
        <f>IFERROR(IF(W570=$B570,0,IF($B570=0,ROUND((ABS(W570-'Calculs T1a'!$S$7)/'Calculs T1a'!$S$7)*100,0),ROUND((ABS(W570-$B570)/$B570)*100,0))), "No Prediction")</f>
        <v>0</v>
      </c>
      <c r="AC570" s="5">
        <f>IFERROR(IF(AB570=$B570,0,IF($B570=0,ROUND((ABS(AB570-'Calculs T1a'!$S$7)/'Calculs T1a'!$S$7)*100,0),ROUND((ABS(AB570-$B570)/$B570)*100,0))), "No Prediction")</f>
        <v>0</v>
      </c>
      <c r="AE570" s="5">
        <f>IFERROR(IF(AD570=$B570,0,IF($B570=0,ROUND((ABS(AD570-'Calculs T1a'!$S$7)/'Calculs T1a'!$S$7)*100,0),ROUND((ABS(AD570-$B570)/$B570)*100,0))), "No Prediction")</f>
        <v>0</v>
      </c>
      <c r="AG570" s="5">
        <f>IFERROR(IF(AF570=$B570,0,IF($B570=0,ROUND((ABS(AF570-'Calculs T1a'!$S$7)/'Calculs T1a'!$S$7)*100,0),ROUND((ABS(AF570-$B570)/$B570)*100,0))), "No Prediction")</f>
        <v>0</v>
      </c>
      <c r="AI570" s="5">
        <f>IFERROR(IF(AH570=$B570,0,IF($B570=0,ROUND((ABS(AH570-'Calculs T1a'!$S$7)/'Calculs T1a'!$S$7)*100,0),ROUND((ABS(AH570-$B570)/$B570)*100,0))), "No Prediction")</f>
        <v>0</v>
      </c>
      <c r="AK570" s="5">
        <f>IFERROR(IF(AJ570=$B570,0,IF($B570=0,ROUND((ABS(AJ570-'Calculs T1a'!$S$7)/'Calculs T1a'!$S$7)*100,0),ROUND((ABS(AJ570-$B570)/$B570)*100,0))), "No Prediction")</f>
        <v>0</v>
      </c>
      <c r="AM570" s="5">
        <f>IFERROR(IF(AL570=$B570,0,IF($B570=0,ROUND((ABS(AL570-'Calculs T1a'!$S$7)/'Calculs T1a'!$S$7)*100,0),ROUND((ABS(AL570-$B570)/$B570)*100,0))), "No Prediction")</f>
        <v>0</v>
      </c>
      <c r="AO570" s="5">
        <f>IFERROR(IF(AN570=$B570,0,IF($B570=0,ROUND((ABS(AN570-'Calculs T1a'!$S$7)/'Calculs T1a'!$S$7)*100,0),ROUND((ABS(AN570-$B570)/$B570)*100,0))), "No Prediction")</f>
        <v>0</v>
      </c>
      <c r="AQ570" s="5">
        <f>IFERROR(IF(AP570=$B570,0,IF($B570=0,ROUND((ABS(AP570-'Calculs T1a'!$S$7)/'Calculs T1a'!$S$7)*100,0),ROUND((ABS(AP570-$B570)/$B570)*100,0))), "No Prediction")</f>
        <v>0</v>
      </c>
      <c r="AS570" s="5">
        <f>IFERROR(IF(AR570=$B570,0,IF($B570=0,ROUND((ABS(AR570-'Calculs T1a'!$S$7)/'Calculs T1a'!$S$7)*100,0),ROUND((ABS(AR570-$B570)/$B570)*100,0))), "No Prediction")</f>
        <v>0</v>
      </c>
      <c r="AU570" s="5">
        <f>IFERROR(IF(AT570=$B570,0,IF($B570=0,ROUND((ABS(AT570-'Calculs T1a'!$S$7)/'Calculs T1a'!$S$7)*100,0),ROUND((ABS(AT570-$B570)/$B570)*100,0))), "No Prediction")</f>
        <v>0</v>
      </c>
      <c r="AW570" s="5">
        <f>IFERROR(IF(AV570=$B570,0,IF($B570=0,ROUND((ABS(AV570-'Calculs T1a'!$S$7)/'Calculs T1a'!$S$7)*100,0),ROUND((ABS(AV570-$B570)/$B570)*100,0))), "No Prediction")</f>
        <v>0</v>
      </c>
      <c r="BB570" s="5">
        <f>IFERROR(IF(BA570=$B570,0,IF($B570=0,ROUND((ABS(BA570-'Calculs T1a'!$S$7)/'Calculs T1a'!$S$7)*100,0),ROUND((ABS(BA570-$B570)/$B570)*100,0))), "No Prediction")</f>
        <v>0</v>
      </c>
      <c r="BD570" s="5">
        <f>IFERROR(IF(BC570=$B570,0,IF($B570=0,ROUND((ABS(BC570-'Calculs T1a'!$S$7)/'Calculs T1a'!$S$7)*100,0),ROUND((ABS(BC570-$B570)/$B570)*100,0))), "No Prediction")</f>
        <v>0</v>
      </c>
      <c r="BF570" s="5">
        <f>IFERROR(IF(BE570=$B570,0,IF($B570=0,ROUND((ABS(BE570-'Calculs T1a'!$S$7)/'Calculs T1a'!$S$7)*100,0),ROUND((ABS(BE570-$B570)/$B570)*100,0))), "No Prediction")</f>
        <v>0</v>
      </c>
      <c r="BH570" s="5">
        <f>IFERROR(IF(BG570=$B570,0,IF($B570=0,ROUND((ABS(BG570-'Calculs T1a'!$S$7)/'Calculs T1a'!$S$7)*100,0),ROUND((ABS(BG570-$B570)/$B570)*100,0))), "No Prediction")</f>
        <v>0</v>
      </c>
      <c r="BJ570" s="5">
        <f>IFERROR(IF(BI570=$B570,0,IF($B570=0,ROUND((ABS(BI570-'Calculs T1a'!$S$7)/'Calculs T1a'!$S$7)*100,0),ROUND((ABS(BI570-$B570)/$B570)*100,0))), "No Prediction")</f>
        <v>0</v>
      </c>
      <c r="BL570" s="5">
        <f>IFERROR(IF(BK570=$B570,0,IF($B570=0,ROUND((ABS(BK570-'Calculs T1a'!$S$7)/'Calculs T1a'!$S$7)*100,0),ROUND((ABS(BK570-$B570)/$B570)*100,0))), "No Prediction")</f>
        <v>0</v>
      </c>
      <c r="BN570" s="5">
        <f>IFERROR(IF(BM570=$B570,0,IF($B570=0,ROUND((ABS(BM570-'Calculs T1a'!$S$7)/'Calculs T1a'!$S$7)*100,0),ROUND((ABS(BM570-$B570)/$B570)*100,0))), "No Prediction")</f>
        <v>0</v>
      </c>
      <c r="BP570" s="5">
        <f>IFERROR(IF(BO570=$B570,0,IF($B570=0,ROUND((ABS(BO570-'Calculs T1a'!$S$7)/'Calculs T1a'!$S$7)*100,0),ROUND((ABS(BO570-$B570)/$B570)*100,0))), "No Prediction")</f>
        <v>0</v>
      </c>
      <c r="BR570" s="5">
        <f>IFERROR(IF(BQ570=$B570,0,IF($B570=0,ROUND((ABS(BQ570-'Calculs T1a'!$S$7)/'Calculs T1a'!$S$7)*100,0),ROUND((ABS(BQ570-$B570)/$B570)*100,0))), "No Prediction")</f>
        <v>0</v>
      </c>
      <c r="BT570" s="5">
        <f>IFERROR(IF(BS570=$B570,0,IF($B570=0,ROUND((ABS(BS570-'Calculs T1a'!$S$7)/'Calculs T1a'!$S$7)*100,0),ROUND((ABS(BS570-$B570)/$B570)*100,0))), "No Prediction")</f>
        <v>0</v>
      </c>
      <c r="BV570" s="5">
        <f>IFERROR(IF(BU570=$B570,0,IF($B570=0,ROUND((ABS(BU570-'Calculs T1a'!$S$7)/'Calculs T1a'!$S$7)*100,0),ROUND((ABS(BU570-$B570)/$B570)*100,0))), "No Prediction")</f>
        <v>0</v>
      </c>
    </row>
    <row r="571" spans="4:74" x14ac:dyDescent="0.3">
      <c r="D571" s="5">
        <f>IFERROR(IF(C571=$B571,0,IF($B571=0,ROUND((ABS(C571-'Calculs T1a'!$S$7)/'Calculs T1a'!$S$7)*100,0),ROUND((ABS(C571-$B571)/$B571)*100,0))), "No Prediction")</f>
        <v>0</v>
      </c>
      <c r="F571" s="5">
        <f>IFERROR(IF(E571=$B571,0,IF($B571=0,ROUND((ABS(E571-'Calculs T1a'!$S$7)/'Calculs T1a'!$S$7)*100,0),ROUND((ABS(E571-$B571)/$B571)*100,0))), "No Prediction")</f>
        <v>0</v>
      </c>
      <c r="H571" s="5">
        <f>IFERROR(IF(G571=$B571,0,IF($B571=0,ROUND((ABS(G571-'Calculs T1a'!$S$7)/'Calculs T1a'!$S$7)*100,0),ROUND((ABS(G571-$B571)/$B571)*100,0))), "No Prediction")</f>
        <v>0</v>
      </c>
      <c r="J571" s="5">
        <f>IFERROR(IF(I571=$B571,0,IF($B571=0,ROUND((ABS(I571-'Calculs T1a'!$S$7)/'Calculs T1a'!$S$7)*100,0),ROUND((ABS(I571-$B571)/$B571)*100,0))), "No Prediction")</f>
        <v>0</v>
      </c>
      <c r="L571" s="5">
        <f>IFERROR(IF(K571=$B571,0,IF($B571=0,ROUND((ABS(K571-'Calculs T1a'!$S$7)/'Calculs T1a'!$S$7)*100,0),ROUND((ABS(K571-$B571)/$B571)*100,0))), "No Prediction")</f>
        <v>0</v>
      </c>
      <c r="N571" s="5">
        <f>IFERROR(IF(M571=$B571,0,IF($B571=0,ROUND((ABS(M571-'Calculs T1a'!$S$7)/'Calculs T1a'!$S$7)*100,0),ROUND((ABS(M571-$B571)/$B571)*100,0))), "No Prediction")</f>
        <v>0</v>
      </c>
      <c r="P571" s="5">
        <f>IFERROR(IF(O571=$B571,0,IF($B571=0,ROUND((ABS(O571-'Calculs T1a'!$S$7)/'Calculs T1a'!$S$7)*100,0),ROUND((ABS(O571-$B571)/$B571)*100,0))), "No Prediction")</f>
        <v>0</v>
      </c>
      <c r="R571" s="5">
        <f>IFERROR(IF(Q571=$B571,0,IF($B571=0,ROUND((ABS(Q571-'Calculs T1a'!$S$7)/'Calculs T1a'!$S$7)*100,0),ROUND((ABS(Q571-$B571)/$B571)*100,0))), "No Prediction")</f>
        <v>0</v>
      </c>
      <c r="T571" s="5">
        <f>IFERROR(IF(S571=$B571,0,IF($B571=0,ROUND((ABS(S571-'Calculs T1a'!$S$7)/'Calculs T1a'!$S$7)*100,0),ROUND((ABS(S571-$B571)/$B571)*100,0))), "No Prediction")</f>
        <v>0</v>
      </c>
      <c r="V571" s="5">
        <f>IFERROR(IF(U571=$B571,0,IF($B571=0,ROUND((ABS(U571-'Calculs T1a'!$S$7)/'Calculs T1a'!$S$7)*100,0),ROUND((ABS(U571-$B571)/$B571)*100,0))), "No Prediction")</f>
        <v>0</v>
      </c>
      <c r="X571" s="5">
        <f>IFERROR(IF(W571=$B571,0,IF($B571=0,ROUND((ABS(W571-'Calculs T1a'!$S$7)/'Calculs T1a'!$S$7)*100,0),ROUND((ABS(W571-$B571)/$B571)*100,0))), "No Prediction")</f>
        <v>0</v>
      </c>
      <c r="AC571" s="5">
        <f>IFERROR(IF(AB571=$B571,0,IF($B571=0,ROUND((ABS(AB571-'Calculs T1a'!$S$7)/'Calculs T1a'!$S$7)*100,0),ROUND((ABS(AB571-$B571)/$B571)*100,0))), "No Prediction")</f>
        <v>0</v>
      </c>
      <c r="AE571" s="5">
        <f>IFERROR(IF(AD571=$B571,0,IF($B571=0,ROUND((ABS(AD571-'Calculs T1a'!$S$7)/'Calculs T1a'!$S$7)*100,0),ROUND((ABS(AD571-$B571)/$B571)*100,0))), "No Prediction")</f>
        <v>0</v>
      </c>
      <c r="AG571" s="5">
        <f>IFERROR(IF(AF571=$B571,0,IF($B571=0,ROUND((ABS(AF571-'Calculs T1a'!$S$7)/'Calculs T1a'!$S$7)*100,0),ROUND((ABS(AF571-$B571)/$B571)*100,0))), "No Prediction")</f>
        <v>0</v>
      </c>
      <c r="AI571" s="5">
        <f>IFERROR(IF(AH571=$B571,0,IF($B571=0,ROUND((ABS(AH571-'Calculs T1a'!$S$7)/'Calculs T1a'!$S$7)*100,0),ROUND((ABS(AH571-$B571)/$B571)*100,0))), "No Prediction")</f>
        <v>0</v>
      </c>
      <c r="AK571" s="5">
        <f>IFERROR(IF(AJ571=$B571,0,IF($B571=0,ROUND((ABS(AJ571-'Calculs T1a'!$S$7)/'Calculs T1a'!$S$7)*100,0),ROUND((ABS(AJ571-$B571)/$B571)*100,0))), "No Prediction")</f>
        <v>0</v>
      </c>
      <c r="AM571" s="5">
        <f>IFERROR(IF(AL571=$B571,0,IF($B571=0,ROUND((ABS(AL571-'Calculs T1a'!$S$7)/'Calculs T1a'!$S$7)*100,0),ROUND((ABS(AL571-$B571)/$B571)*100,0))), "No Prediction")</f>
        <v>0</v>
      </c>
      <c r="AO571" s="5">
        <f>IFERROR(IF(AN571=$B571,0,IF($B571=0,ROUND((ABS(AN571-'Calculs T1a'!$S$7)/'Calculs T1a'!$S$7)*100,0),ROUND((ABS(AN571-$B571)/$B571)*100,0))), "No Prediction")</f>
        <v>0</v>
      </c>
      <c r="AQ571" s="5">
        <f>IFERROR(IF(AP571=$B571,0,IF($B571=0,ROUND((ABS(AP571-'Calculs T1a'!$S$7)/'Calculs T1a'!$S$7)*100,0),ROUND((ABS(AP571-$B571)/$B571)*100,0))), "No Prediction")</f>
        <v>0</v>
      </c>
      <c r="AS571" s="5">
        <f>IFERROR(IF(AR571=$B571,0,IF($B571=0,ROUND((ABS(AR571-'Calculs T1a'!$S$7)/'Calculs T1a'!$S$7)*100,0),ROUND((ABS(AR571-$B571)/$B571)*100,0))), "No Prediction")</f>
        <v>0</v>
      </c>
      <c r="AU571" s="5">
        <f>IFERROR(IF(AT571=$B571,0,IF($B571=0,ROUND((ABS(AT571-'Calculs T1a'!$S$7)/'Calculs T1a'!$S$7)*100,0),ROUND((ABS(AT571-$B571)/$B571)*100,0))), "No Prediction")</f>
        <v>0</v>
      </c>
      <c r="AW571" s="5">
        <f>IFERROR(IF(AV571=$B571,0,IF($B571=0,ROUND((ABS(AV571-'Calculs T1a'!$S$7)/'Calculs T1a'!$S$7)*100,0),ROUND((ABS(AV571-$B571)/$B571)*100,0))), "No Prediction")</f>
        <v>0</v>
      </c>
      <c r="BB571" s="5">
        <f>IFERROR(IF(BA571=$B571,0,IF($B571=0,ROUND((ABS(BA571-'Calculs T1a'!$S$7)/'Calculs T1a'!$S$7)*100,0),ROUND((ABS(BA571-$B571)/$B571)*100,0))), "No Prediction")</f>
        <v>0</v>
      </c>
      <c r="BD571" s="5">
        <f>IFERROR(IF(BC571=$B571,0,IF($B571=0,ROUND((ABS(BC571-'Calculs T1a'!$S$7)/'Calculs T1a'!$S$7)*100,0),ROUND((ABS(BC571-$B571)/$B571)*100,0))), "No Prediction")</f>
        <v>0</v>
      </c>
      <c r="BF571" s="5">
        <f>IFERROR(IF(BE571=$B571,0,IF($B571=0,ROUND((ABS(BE571-'Calculs T1a'!$S$7)/'Calculs T1a'!$S$7)*100,0),ROUND((ABS(BE571-$B571)/$B571)*100,0))), "No Prediction")</f>
        <v>0</v>
      </c>
      <c r="BH571" s="5">
        <f>IFERROR(IF(BG571=$B571,0,IF($B571=0,ROUND((ABS(BG571-'Calculs T1a'!$S$7)/'Calculs T1a'!$S$7)*100,0),ROUND((ABS(BG571-$B571)/$B571)*100,0))), "No Prediction")</f>
        <v>0</v>
      </c>
      <c r="BJ571" s="5">
        <f>IFERROR(IF(BI571=$B571,0,IF($B571=0,ROUND((ABS(BI571-'Calculs T1a'!$S$7)/'Calculs T1a'!$S$7)*100,0),ROUND((ABS(BI571-$B571)/$B571)*100,0))), "No Prediction")</f>
        <v>0</v>
      </c>
      <c r="BL571" s="5">
        <f>IFERROR(IF(BK571=$B571,0,IF($B571=0,ROUND((ABS(BK571-'Calculs T1a'!$S$7)/'Calculs T1a'!$S$7)*100,0),ROUND((ABS(BK571-$B571)/$B571)*100,0))), "No Prediction")</f>
        <v>0</v>
      </c>
      <c r="BN571" s="5">
        <f>IFERROR(IF(BM571=$B571,0,IF($B571=0,ROUND((ABS(BM571-'Calculs T1a'!$S$7)/'Calculs T1a'!$S$7)*100,0),ROUND((ABS(BM571-$B571)/$B571)*100,0))), "No Prediction")</f>
        <v>0</v>
      </c>
      <c r="BP571" s="5">
        <f>IFERROR(IF(BO571=$B571,0,IF($B571=0,ROUND((ABS(BO571-'Calculs T1a'!$S$7)/'Calculs T1a'!$S$7)*100,0),ROUND((ABS(BO571-$B571)/$B571)*100,0))), "No Prediction")</f>
        <v>0</v>
      </c>
      <c r="BR571" s="5">
        <f>IFERROR(IF(BQ571=$B571,0,IF($B571=0,ROUND((ABS(BQ571-'Calculs T1a'!$S$7)/'Calculs T1a'!$S$7)*100,0),ROUND((ABS(BQ571-$B571)/$B571)*100,0))), "No Prediction")</f>
        <v>0</v>
      </c>
      <c r="BT571" s="5">
        <f>IFERROR(IF(BS571=$B571,0,IF($B571=0,ROUND((ABS(BS571-'Calculs T1a'!$S$7)/'Calculs T1a'!$S$7)*100,0),ROUND((ABS(BS571-$B571)/$B571)*100,0))), "No Prediction")</f>
        <v>0</v>
      </c>
      <c r="BV571" s="5">
        <f>IFERROR(IF(BU571=$B571,0,IF($B571=0,ROUND((ABS(BU571-'Calculs T1a'!$S$7)/'Calculs T1a'!$S$7)*100,0),ROUND((ABS(BU571-$B571)/$B571)*100,0))), "No Prediction")</f>
        <v>0</v>
      </c>
    </row>
    <row r="572" spans="4:74" x14ac:dyDescent="0.3">
      <c r="D572" s="5">
        <f>IFERROR(IF(C572=$B572,0,IF($B572=0,ROUND((ABS(C572-'Calculs T1a'!$S$7)/'Calculs T1a'!$S$7)*100,0),ROUND((ABS(C572-$B572)/$B572)*100,0))), "No Prediction")</f>
        <v>0</v>
      </c>
      <c r="F572" s="5">
        <f>IFERROR(IF(E572=$B572,0,IF($B572=0,ROUND((ABS(E572-'Calculs T1a'!$S$7)/'Calculs T1a'!$S$7)*100,0),ROUND((ABS(E572-$B572)/$B572)*100,0))), "No Prediction")</f>
        <v>0</v>
      </c>
      <c r="H572" s="5">
        <f>IFERROR(IF(G572=$B572,0,IF($B572=0,ROUND((ABS(G572-'Calculs T1a'!$S$7)/'Calculs T1a'!$S$7)*100,0),ROUND((ABS(G572-$B572)/$B572)*100,0))), "No Prediction")</f>
        <v>0</v>
      </c>
      <c r="J572" s="5">
        <f>IFERROR(IF(I572=$B572,0,IF($B572=0,ROUND((ABS(I572-'Calculs T1a'!$S$7)/'Calculs T1a'!$S$7)*100,0),ROUND((ABS(I572-$B572)/$B572)*100,0))), "No Prediction")</f>
        <v>0</v>
      </c>
      <c r="L572" s="5">
        <f>IFERROR(IF(K572=$B572,0,IF($B572=0,ROUND((ABS(K572-'Calculs T1a'!$S$7)/'Calculs T1a'!$S$7)*100,0),ROUND((ABS(K572-$B572)/$B572)*100,0))), "No Prediction")</f>
        <v>0</v>
      </c>
      <c r="N572" s="5">
        <f>IFERROR(IF(M572=$B572,0,IF($B572=0,ROUND((ABS(M572-'Calculs T1a'!$S$7)/'Calculs T1a'!$S$7)*100,0),ROUND((ABS(M572-$B572)/$B572)*100,0))), "No Prediction")</f>
        <v>0</v>
      </c>
      <c r="P572" s="5">
        <f>IFERROR(IF(O572=$B572,0,IF($B572=0,ROUND((ABS(O572-'Calculs T1a'!$S$7)/'Calculs T1a'!$S$7)*100,0),ROUND((ABS(O572-$B572)/$B572)*100,0))), "No Prediction")</f>
        <v>0</v>
      </c>
      <c r="R572" s="5">
        <f>IFERROR(IF(Q572=$B572,0,IF($B572=0,ROUND((ABS(Q572-'Calculs T1a'!$S$7)/'Calculs T1a'!$S$7)*100,0),ROUND((ABS(Q572-$B572)/$B572)*100,0))), "No Prediction")</f>
        <v>0</v>
      </c>
      <c r="T572" s="5">
        <f>IFERROR(IF(S572=$B572,0,IF($B572=0,ROUND((ABS(S572-'Calculs T1a'!$S$7)/'Calculs T1a'!$S$7)*100,0),ROUND((ABS(S572-$B572)/$B572)*100,0))), "No Prediction")</f>
        <v>0</v>
      </c>
      <c r="V572" s="5">
        <f>IFERROR(IF(U572=$B572,0,IF($B572=0,ROUND((ABS(U572-'Calculs T1a'!$S$7)/'Calculs T1a'!$S$7)*100,0),ROUND((ABS(U572-$B572)/$B572)*100,0))), "No Prediction")</f>
        <v>0</v>
      </c>
      <c r="X572" s="5">
        <f>IFERROR(IF(W572=$B572,0,IF($B572=0,ROUND((ABS(W572-'Calculs T1a'!$S$7)/'Calculs T1a'!$S$7)*100,0),ROUND((ABS(W572-$B572)/$B572)*100,0))), "No Prediction")</f>
        <v>0</v>
      </c>
      <c r="AC572" s="5">
        <f>IFERROR(IF(AB572=$B572,0,IF($B572=0,ROUND((ABS(AB572-'Calculs T1a'!$S$7)/'Calculs T1a'!$S$7)*100,0),ROUND((ABS(AB572-$B572)/$B572)*100,0))), "No Prediction")</f>
        <v>0</v>
      </c>
      <c r="AE572" s="5">
        <f>IFERROR(IF(AD572=$B572,0,IF($B572=0,ROUND((ABS(AD572-'Calculs T1a'!$S$7)/'Calculs T1a'!$S$7)*100,0),ROUND((ABS(AD572-$B572)/$B572)*100,0))), "No Prediction")</f>
        <v>0</v>
      </c>
      <c r="AG572" s="5">
        <f>IFERROR(IF(AF572=$B572,0,IF($B572=0,ROUND((ABS(AF572-'Calculs T1a'!$S$7)/'Calculs T1a'!$S$7)*100,0),ROUND((ABS(AF572-$B572)/$B572)*100,0))), "No Prediction")</f>
        <v>0</v>
      </c>
      <c r="AI572" s="5">
        <f>IFERROR(IF(AH572=$B572,0,IF($B572=0,ROUND((ABS(AH572-'Calculs T1a'!$S$7)/'Calculs T1a'!$S$7)*100,0),ROUND((ABS(AH572-$B572)/$B572)*100,0))), "No Prediction")</f>
        <v>0</v>
      </c>
      <c r="AK572" s="5">
        <f>IFERROR(IF(AJ572=$B572,0,IF($B572=0,ROUND((ABS(AJ572-'Calculs T1a'!$S$7)/'Calculs T1a'!$S$7)*100,0),ROUND((ABS(AJ572-$B572)/$B572)*100,0))), "No Prediction")</f>
        <v>0</v>
      </c>
      <c r="AM572" s="5">
        <f>IFERROR(IF(AL572=$B572,0,IF($B572=0,ROUND((ABS(AL572-'Calculs T1a'!$S$7)/'Calculs T1a'!$S$7)*100,0),ROUND((ABS(AL572-$B572)/$B572)*100,0))), "No Prediction")</f>
        <v>0</v>
      </c>
      <c r="AO572" s="5">
        <f>IFERROR(IF(AN572=$B572,0,IF($B572=0,ROUND((ABS(AN572-'Calculs T1a'!$S$7)/'Calculs T1a'!$S$7)*100,0),ROUND((ABS(AN572-$B572)/$B572)*100,0))), "No Prediction")</f>
        <v>0</v>
      </c>
      <c r="AQ572" s="5">
        <f>IFERROR(IF(AP572=$B572,0,IF($B572=0,ROUND((ABS(AP572-'Calculs T1a'!$S$7)/'Calculs T1a'!$S$7)*100,0),ROUND((ABS(AP572-$B572)/$B572)*100,0))), "No Prediction")</f>
        <v>0</v>
      </c>
      <c r="AS572" s="5">
        <f>IFERROR(IF(AR572=$B572,0,IF($B572=0,ROUND((ABS(AR572-'Calculs T1a'!$S$7)/'Calculs T1a'!$S$7)*100,0),ROUND((ABS(AR572-$B572)/$B572)*100,0))), "No Prediction")</f>
        <v>0</v>
      </c>
      <c r="AU572" s="5">
        <f>IFERROR(IF(AT572=$B572,0,IF($B572=0,ROUND((ABS(AT572-'Calculs T1a'!$S$7)/'Calculs T1a'!$S$7)*100,0),ROUND((ABS(AT572-$B572)/$B572)*100,0))), "No Prediction")</f>
        <v>0</v>
      </c>
      <c r="AW572" s="5">
        <f>IFERROR(IF(AV572=$B572,0,IF($B572=0,ROUND((ABS(AV572-'Calculs T1a'!$S$7)/'Calculs T1a'!$S$7)*100,0),ROUND((ABS(AV572-$B572)/$B572)*100,0))), "No Prediction")</f>
        <v>0</v>
      </c>
      <c r="BB572" s="5">
        <f>IFERROR(IF(BA572=$B572,0,IF($B572=0,ROUND((ABS(BA572-'Calculs T1a'!$S$7)/'Calculs T1a'!$S$7)*100,0),ROUND((ABS(BA572-$B572)/$B572)*100,0))), "No Prediction")</f>
        <v>0</v>
      </c>
      <c r="BD572" s="5">
        <f>IFERROR(IF(BC572=$B572,0,IF($B572=0,ROUND((ABS(BC572-'Calculs T1a'!$S$7)/'Calculs T1a'!$S$7)*100,0),ROUND((ABS(BC572-$B572)/$B572)*100,0))), "No Prediction")</f>
        <v>0</v>
      </c>
      <c r="BF572" s="5">
        <f>IFERROR(IF(BE572=$B572,0,IF($B572=0,ROUND((ABS(BE572-'Calculs T1a'!$S$7)/'Calculs T1a'!$S$7)*100,0),ROUND((ABS(BE572-$B572)/$B572)*100,0))), "No Prediction")</f>
        <v>0</v>
      </c>
      <c r="BH572" s="5">
        <f>IFERROR(IF(BG572=$B572,0,IF($B572=0,ROUND((ABS(BG572-'Calculs T1a'!$S$7)/'Calculs T1a'!$S$7)*100,0),ROUND((ABS(BG572-$B572)/$B572)*100,0))), "No Prediction")</f>
        <v>0</v>
      </c>
      <c r="BJ572" s="5">
        <f>IFERROR(IF(BI572=$B572,0,IF($B572=0,ROUND((ABS(BI572-'Calculs T1a'!$S$7)/'Calculs T1a'!$S$7)*100,0),ROUND((ABS(BI572-$B572)/$B572)*100,0))), "No Prediction")</f>
        <v>0</v>
      </c>
      <c r="BL572" s="5">
        <f>IFERROR(IF(BK572=$B572,0,IF($B572=0,ROUND((ABS(BK572-'Calculs T1a'!$S$7)/'Calculs T1a'!$S$7)*100,0),ROUND((ABS(BK572-$B572)/$B572)*100,0))), "No Prediction")</f>
        <v>0</v>
      </c>
      <c r="BN572" s="5">
        <f>IFERROR(IF(BM572=$B572,0,IF($B572=0,ROUND((ABS(BM572-'Calculs T1a'!$S$7)/'Calculs T1a'!$S$7)*100,0),ROUND((ABS(BM572-$B572)/$B572)*100,0))), "No Prediction")</f>
        <v>0</v>
      </c>
      <c r="BP572" s="5">
        <f>IFERROR(IF(BO572=$B572,0,IF($B572=0,ROUND((ABS(BO572-'Calculs T1a'!$S$7)/'Calculs T1a'!$S$7)*100,0),ROUND((ABS(BO572-$B572)/$B572)*100,0))), "No Prediction")</f>
        <v>0</v>
      </c>
      <c r="BR572" s="5">
        <f>IFERROR(IF(BQ572=$B572,0,IF($B572=0,ROUND((ABS(BQ572-'Calculs T1a'!$S$7)/'Calculs T1a'!$S$7)*100,0),ROUND((ABS(BQ572-$B572)/$B572)*100,0))), "No Prediction")</f>
        <v>0</v>
      </c>
      <c r="BT572" s="5">
        <f>IFERROR(IF(BS572=$B572,0,IF($B572=0,ROUND((ABS(BS572-'Calculs T1a'!$S$7)/'Calculs T1a'!$S$7)*100,0),ROUND((ABS(BS572-$B572)/$B572)*100,0))), "No Prediction")</f>
        <v>0</v>
      </c>
      <c r="BV572" s="5">
        <f>IFERROR(IF(BU572=$B572,0,IF($B572=0,ROUND((ABS(BU572-'Calculs T1a'!$S$7)/'Calculs T1a'!$S$7)*100,0),ROUND((ABS(BU572-$B572)/$B572)*100,0))), "No Prediction")</f>
        <v>0</v>
      </c>
    </row>
    <row r="573" spans="4:74" x14ac:dyDescent="0.3">
      <c r="D573" s="5">
        <f>IFERROR(IF(C573=$B573,0,IF($B573=0,ROUND((ABS(C573-'Calculs T1a'!$S$7)/'Calculs T1a'!$S$7)*100,0),ROUND((ABS(C573-$B573)/$B573)*100,0))), "No Prediction")</f>
        <v>0</v>
      </c>
      <c r="F573" s="5">
        <f>IFERROR(IF(E573=$B573,0,IF($B573=0,ROUND((ABS(E573-'Calculs T1a'!$S$7)/'Calculs T1a'!$S$7)*100,0),ROUND((ABS(E573-$B573)/$B573)*100,0))), "No Prediction")</f>
        <v>0</v>
      </c>
      <c r="H573" s="5">
        <f>IFERROR(IF(G573=$B573,0,IF($B573=0,ROUND((ABS(G573-'Calculs T1a'!$S$7)/'Calculs T1a'!$S$7)*100,0),ROUND((ABS(G573-$B573)/$B573)*100,0))), "No Prediction")</f>
        <v>0</v>
      </c>
      <c r="J573" s="5">
        <f>IFERROR(IF(I573=$B573,0,IF($B573=0,ROUND((ABS(I573-'Calculs T1a'!$S$7)/'Calculs T1a'!$S$7)*100,0),ROUND((ABS(I573-$B573)/$B573)*100,0))), "No Prediction")</f>
        <v>0</v>
      </c>
      <c r="L573" s="5">
        <f>IFERROR(IF(K573=$B573,0,IF($B573=0,ROUND((ABS(K573-'Calculs T1a'!$S$7)/'Calculs T1a'!$S$7)*100,0),ROUND((ABS(K573-$B573)/$B573)*100,0))), "No Prediction")</f>
        <v>0</v>
      </c>
      <c r="N573" s="5">
        <f>IFERROR(IF(M573=$B573,0,IF($B573=0,ROUND((ABS(M573-'Calculs T1a'!$S$7)/'Calculs T1a'!$S$7)*100,0),ROUND((ABS(M573-$B573)/$B573)*100,0))), "No Prediction")</f>
        <v>0</v>
      </c>
      <c r="P573" s="5">
        <f>IFERROR(IF(O573=$B573,0,IF($B573=0,ROUND((ABS(O573-'Calculs T1a'!$S$7)/'Calculs T1a'!$S$7)*100,0),ROUND((ABS(O573-$B573)/$B573)*100,0))), "No Prediction")</f>
        <v>0</v>
      </c>
      <c r="R573" s="5">
        <f>IFERROR(IF(Q573=$B573,0,IF($B573=0,ROUND((ABS(Q573-'Calculs T1a'!$S$7)/'Calculs T1a'!$S$7)*100,0),ROUND((ABS(Q573-$B573)/$B573)*100,0))), "No Prediction")</f>
        <v>0</v>
      </c>
      <c r="T573" s="5">
        <f>IFERROR(IF(S573=$B573,0,IF($B573=0,ROUND((ABS(S573-'Calculs T1a'!$S$7)/'Calculs T1a'!$S$7)*100,0),ROUND((ABS(S573-$B573)/$B573)*100,0))), "No Prediction")</f>
        <v>0</v>
      </c>
      <c r="V573" s="5">
        <f>IFERROR(IF(U573=$B573,0,IF($B573=0,ROUND((ABS(U573-'Calculs T1a'!$S$7)/'Calculs T1a'!$S$7)*100,0),ROUND((ABS(U573-$B573)/$B573)*100,0))), "No Prediction")</f>
        <v>0</v>
      </c>
      <c r="X573" s="5">
        <f>IFERROR(IF(W573=$B573,0,IF($B573=0,ROUND((ABS(W573-'Calculs T1a'!$S$7)/'Calculs T1a'!$S$7)*100,0),ROUND((ABS(W573-$B573)/$B573)*100,0))), "No Prediction")</f>
        <v>0</v>
      </c>
      <c r="AC573" s="5">
        <f>IFERROR(IF(AB573=$B573,0,IF($B573=0,ROUND((ABS(AB573-'Calculs T1a'!$S$7)/'Calculs T1a'!$S$7)*100,0),ROUND((ABS(AB573-$B573)/$B573)*100,0))), "No Prediction")</f>
        <v>0</v>
      </c>
      <c r="AE573" s="5">
        <f>IFERROR(IF(AD573=$B573,0,IF($B573=0,ROUND((ABS(AD573-'Calculs T1a'!$S$7)/'Calculs T1a'!$S$7)*100,0),ROUND((ABS(AD573-$B573)/$B573)*100,0))), "No Prediction")</f>
        <v>0</v>
      </c>
      <c r="AG573" s="5">
        <f>IFERROR(IF(AF573=$B573,0,IF($B573=0,ROUND((ABS(AF573-'Calculs T1a'!$S$7)/'Calculs T1a'!$S$7)*100,0),ROUND((ABS(AF573-$B573)/$B573)*100,0))), "No Prediction")</f>
        <v>0</v>
      </c>
      <c r="AI573" s="5">
        <f>IFERROR(IF(AH573=$B573,0,IF($B573=0,ROUND((ABS(AH573-'Calculs T1a'!$S$7)/'Calculs T1a'!$S$7)*100,0),ROUND((ABS(AH573-$B573)/$B573)*100,0))), "No Prediction")</f>
        <v>0</v>
      </c>
      <c r="AK573" s="5">
        <f>IFERROR(IF(AJ573=$B573,0,IF($B573=0,ROUND((ABS(AJ573-'Calculs T1a'!$S$7)/'Calculs T1a'!$S$7)*100,0),ROUND((ABS(AJ573-$B573)/$B573)*100,0))), "No Prediction")</f>
        <v>0</v>
      </c>
      <c r="AM573" s="5">
        <f>IFERROR(IF(AL573=$B573,0,IF($B573=0,ROUND((ABS(AL573-'Calculs T1a'!$S$7)/'Calculs T1a'!$S$7)*100,0),ROUND((ABS(AL573-$B573)/$B573)*100,0))), "No Prediction")</f>
        <v>0</v>
      </c>
      <c r="AO573" s="5">
        <f>IFERROR(IF(AN573=$B573,0,IF($B573=0,ROUND((ABS(AN573-'Calculs T1a'!$S$7)/'Calculs T1a'!$S$7)*100,0),ROUND((ABS(AN573-$B573)/$B573)*100,0))), "No Prediction")</f>
        <v>0</v>
      </c>
      <c r="AQ573" s="5">
        <f>IFERROR(IF(AP573=$B573,0,IF($B573=0,ROUND((ABS(AP573-'Calculs T1a'!$S$7)/'Calculs T1a'!$S$7)*100,0),ROUND((ABS(AP573-$B573)/$B573)*100,0))), "No Prediction")</f>
        <v>0</v>
      </c>
      <c r="AS573" s="5">
        <f>IFERROR(IF(AR573=$B573,0,IF($B573=0,ROUND((ABS(AR573-'Calculs T1a'!$S$7)/'Calculs T1a'!$S$7)*100,0),ROUND((ABS(AR573-$B573)/$B573)*100,0))), "No Prediction")</f>
        <v>0</v>
      </c>
      <c r="AU573" s="5">
        <f>IFERROR(IF(AT573=$B573,0,IF($B573=0,ROUND((ABS(AT573-'Calculs T1a'!$S$7)/'Calculs T1a'!$S$7)*100,0),ROUND((ABS(AT573-$B573)/$B573)*100,0))), "No Prediction")</f>
        <v>0</v>
      </c>
      <c r="AW573" s="5">
        <f>IFERROR(IF(AV573=$B573,0,IF($B573=0,ROUND((ABS(AV573-'Calculs T1a'!$S$7)/'Calculs T1a'!$S$7)*100,0),ROUND((ABS(AV573-$B573)/$B573)*100,0))), "No Prediction")</f>
        <v>0</v>
      </c>
      <c r="BB573" s="5">
        <f>IFERROR(IF(BA573=$B573,0,IF($B573=0,ROUND((ABS(BA573-'Calculs T1a'!$S$7)/'Calculs T1a'!$S$7)*100,0),ROUND((ABS(BA573-$B573)/$B573)*100,0))), "No Prediction")</f>
        <v>0</v>
      </c>
      <c r="BD573" s="5">
        <f>IFERROR(IF(BC573=$B573,0,IF($B573=0,ROUND((ABS(BC573-'Calculs T1a'!$S$7)/'Calculs T1a'!$S$7)*100,0),ROUND((ABS(BC573-$B573)/$B573)*100,0))), "No Prediction")</f>
        <v>0</v>
      </c>
      <c r="BF573" s="5">
        <f>IFERROR(IF(BE573=$B573,0,IF($B573=0,ROUND((ABS(BE573-'Calculs T1a'!$S$7)/'Calculs T1a'!$S$7)*100,0),ROUND((ABS(BE573-$B573)/$B573)*100,0))), "No Prediction")</f>
        <v>0</v>
      </c>
      <c r="BH573" s="5">
        <f>IFERROR(IF(BG573=$B573,0,IF($B573=0,ROUND((ABS(BG573-'Calculs T1a'!$S$7)/'Calculs T1a'!$S$7)*100,0),ROUND((ABS(BG573-$B573)/$B573)*100,0))), "No Prediction")</f>
        <v>0</v>
      </c>
      <c r="BJ573" s="5">
        <f>IFERROR(IF(BI573=$B573,0,IF($B573=0,ROUND((ABS(BI573-'Calculs T1a'!$S$7)/'Calculs T1a'!$S$7)*100,0),ROUND((ABS(BI573-$B573)/$B573)*100,0))), "No Prediction")</f>
        <v>0</v>
      </c>
      <c r="BL573" s="5">
        <f>IFERROR(IF(BK573=$B573,0,IF($B573=0,ROUND((ABS(BK573-'Calculs T1a'!$S$7)/'Calculs T1a'!$S$7)*100,0),ROUND((ABS(BK573-$B573)/$B573)*100,0))), "No Prediction")</f>
        <v>0</v>
      </c>
      <c r="BN573" s="5">
        <f>IFERROR(IF(BM573=$B573,0,IF($B573=0,ROUND((ABS(BM573-'Calculs T1a'!$S$7)/'Calculs T1a'!$S$7)*100,0),ROUND((ABS(BM573-$B573)/$B573)*100,0))), "No Prediction")</f>
        <v>0</v>
      </c>
      <c r="BP573" s="5">
        <f>IFERROR(IF(BO573=$B573,0,IF($B573=0,ROUND((ABS(BO573-'Calculs T1a'!$S$7)/'Calculs T1a'!$S$7)*100,0),ROUND((ABS(BO573-$B573)/$B573)*100,0))), "No Prediction")</f>
        <v>0</v>
      </c>
      <c r="BR573" s="5">
        <f>IFERROR(IF(BQ573=$B573,0,IF($B573=0,ROUND((ABS(BQ573-'Calculs T1a'!$S$7)/'Calculs T1a'!$S$7)*100,0),ROUND((ABS(BQ573-$B573)/$B573)*100,0))), "No Prediction")</f>
        <v>0</v>
      </c>
      <c r="BT573" s="5">
        <f>IFERROR(IF(BS573=$B573,0,IF($B573=0,ROUND((ABS(BS573-'Calculs T1a'!$S$7)/'Calculs T1a'!$S$7)*100,0),ROUND((ABS(BS573-$B573)/$B573)*100,0))), "No Prediction")</f>
        <v>0</v>
      </c>
      <c r="BV573" s="5">
        <f>IFERROR(IF(BU573=$B573,0,IF($B573=0,ROUND((ABS(BU573-'Calculs T1a'!$S$7)/'Calculs T1a'!$S$7)*100,0),ROUND((ABS(BU573-$B573)/$B573)*100,0))), "No Prediction")</f>
        <v>0</v>
      </c>
    </row>
    <row r="574" spans="4:74" x14ac:dyDescent="0.3">
      <c r="D574" s="5">
        <f>IFERROR(IF(C574=$B574,0,IF($B574=0,ROUND((ABS(C574-'Calculs T1a'!$S$7)/'Calculs T1a'!$S$7)*100,0),ROUND((ABS(C574-$B574)/$B574)*100,0))), "No Prediction")</f>
        <v>0</v>
      </c>
      <c r="F574" s="5">
        <f>IFERROR(IF(E574=$B574,0,IF($B574=0,ROUND((ABS(E574-'Calculs T1a'!$S$7)/'Calculs T1a'!$S$7)*100,0),ROUND((ABS(E574-$B574)/$B574)*100,0))), "No Prediction")</f>
        <v>0</v>
      </c>
      <c r="H574" s="5">
        <f>IFERROR(IF(G574=$B574,0,IF($B574=0,ROUND((ABS(G574-'Calculs T1a'!$S$7)/'Calculs T1a'!$S$7)*100,0),ROUND((ABS(G574-$B574)/$B574)*100,0))), "No Prediction")</f>
        <v>0</v>
      </c>
      <c r="J574" s="5">
        <f>IFERROR(IF(I574=$B574,0,IF($B574=0,ROUND((ABS(I574-'Calculs T1a'!$S$7)/'Calculs T1a'!$S$7)*100,0),ROUND((ABS(I574-$B574)/$B574)*100,0))), "No Prediction")</f>
        <v>0</v>
      </c>
      <c r="L574" s="5">
        <f>IFERROR(IF(K574=$B574,0,IF($B574=0,ROUND((ABS(K574-'Calculs T1a'!$S$7)/'Calculs T1a'!$S$7)*100,0),ROUND((ABS(K574-$B574)/$B574)*100,0))), "No Prediction")</f>
        <v>0</v>
      </c>
      <c r="N574" s="5">
        <f>IFERROR(IF(M574=$B574,0,IF($B574=0,ROUND((ABS(M574-'Calculs T1a'!$S$7)/'Calculs T1a'!$S$7)*100,0),ROUND((ABS(M574-$B574)/$B574)*100,0))), "No Prediction")</f>
        <v>0</v>
      </c>
      <c r="P574" s="5">
        <f>IFERROR(IF(O574=$B574,0,IF($B574=0,ROUND((ABS(O574-'Calculs T1a'!$S$7)/'Calculs T1a'!$S$7)*100,0),ROUND((ABS(O574-$B574)/$B574)*100,0))), "No Prediction")</f>
        <v>0</v>
      </c>
      <c r="R574" s="5">
        <f>IFERROR(IF(Q574=$B574,0,IF($B574=0,ROUND((ABS(Q574-'Calculs T1a'!$S$7)/'Calculs T1a'!$S$7)*100,0),ROUND((ABS(Q574-$B574)/$B574)*100,0))), "No Prediction")</f>
        <v>0</v>
      </c>
      <c r="T574" s="5">
        <f>IFERROR(IF(S574=$B574,0,IF($B574=0,ROUND((ABS(S574-'Calculs T1a'!$S$7)/'Calculs T1a'!$S$7)*100,0),ROUND((ABS(S574-$B574)/$B574)*100,0))), "No Prediction")</f>
        <v>0</v>
      </c>
      <c r="V574" s="5">
        <f>IFERROR(IF(U574=$B574,0,IF($B574=0,ROUND((ABS(U574-'Calculs T1a'!$S$7)/'Calculs T1a'!$S$7)*100,0),ROUND((ABS(U574-$B574)/$B574)*100,0))), "No Prediction")</f>
        <v>0</v>
      </c>
      <c r="X574" s="5">
        <f>IFERROR(IF(W574=$B574,0,IF($B574=0,ROUND((ABS(W574-'Calculs T1a'!$S$7)/'Calculs T1a'!$S$7)*100,0),ROUND((ABS(W574-$B574)/$B574)*100,0))), "No Prediction")</f>
        <v>0</v>
      </c>
      <c r="AC574" s="5">
        <f>IFERROR(IF(AB574=$B574,0,IF($B574=0,ROUND((ABS(AB574-'Calculs T1a'!$S$7)/'Calculs T1a'!$S$7)*100,0),ROUND((ABS(AB574-$B574)/$B574)*100,0))), "No Prediction")</f>
        <v>0</v>
      </c>
      <c r="AE574" s="5">
        <f>IFERROR(IF(AD574=$B574,0,IF($B574=0,ROUND((ABS(AD574-'Calculs T1a'!$S$7)/'Calculs T1a'!$S$7)*100,0),ROUND((ABS(AD574-$B574)/$B574)*100,0))), "No Prediction")</f>
        <v>0</v>
      </c>
      <c r="AG574" s="5">
        <f>IFERROR(IF(AF574=$B574,0,IF($B574=0,ROUND((ABS(AF574-'Calculs T1a'!$S$7)/'Calculs T1a'!$S$7)*100,0),ROUND((ABS(AF574-$B574)/$B574)*100,0))), "No Prediction")</f>
        <v>0</v>
      </c>
      <c r="AI574" s="5">
        <f>IFERROR(IF(AH574=$B574,0,IF($B574=0,ROUND((ABS(AH574-'Calculs T1a'!$S$7)/'Calculs T1a'!$S$7)*100,0),ROUND((ABS(AH574-$B574)/$B574)*100,0))), "No Prediction")</f>
        <v>0</v>
      </c>
      <c r="AK574" s="5">
        <f>IFERROR(IF(AJ574=$B574,0,IF($B574=0,ROUND((ABS(AJ574-'Calculs T1a'!$S$7)/'Calculs T1a'!$S$7)*100,0),ROUND((ABS(AJ574-$B574)/$B574)*100,0))), "No Prediction")</f>
        <v>0</v>
      </c>
      <c r="AM574" s="5">
        <f>IFERROR(IF(AL574=$B574,0,IF($B574=0,ROUND((ABS(AL574-'Calculs T1a'!$S$7)/'Calculs T1a'!$S$7)*100,0),ROUND((ABS(AL574-$B574)/$B574)*100,0))), "No Prediction")</f>
        <v>0</v>
      </c>
      <c r="AO574" s="5">
        <f>IFERROR(IF(AN574=$B574,0,IF($B574=0,ROUND((ABS(AN574-'Calculs T1a'!$S$7)/'Calculs T1a'!$S$7)*100,0),ROUND((ABS(AN574-$B574)/$B574)*100,0))), "No Prediction")</f>
        <v>0</v>
      </c>
      <c r="AQ574" s="5">
        <f>IFERROR(IF(AP574=$B574,0,IF($B574=0,ROUND((ABS(AP574-'Calculs T1a'!$S$7)/'Calculs T1a'!$S$7)*100,0),ROUND((ABS(AP574-$B574)/$B574)*100,0))), "No Prediction")</f>
        <v>0</v>
      </c>
      <c r="AS574" s="5">
        <f>IFERROR(IF(AR574=$B574,0,IF($B574=0,ROUND((ABS(AR574-'Calculs T1a'!$S$7)/'Calculs T1a'!$S$7)*100,0),ROUND((ABS(AR574-$B574)/$B574)*100,0))), "No Prediction")</f>
        <v>0</v>
      </c>
      <c r="AU574" s="5">
        <f>IFERROR(IF(AT574=$B574,0,IF($B574=0,ROUND((ABS(AT574-'Calculs T1a'!$S$7)/'Calculs T1a'!$S$7)*100,0),ROUND((ABS(AT574-$B574)/$B574)*100,0))), "No Prediction")</f>
        <v>0</v>
      </c>
      <c r="AW574" s="5">
        <f>IFERROR(IF(AV574=$B574,0,IF($B574=0,ROUND((ABS(AV574-'Calculs T1a'!$S$7)/'Calculs T1a'!$S$7)*100,0),ROUND((ABS(AV574-$B574)/$B574)*100,0))), "No Prediction")</f>
        <v>0</v>
      </c>
      <c r="BB574" s="5">
        <f>IFERROR(IF(BA574=$B574,0,IF($B574=0,ROUND((ABS(BA574-'Calculs T1a'!$S$7)/'Calculs T1a'!$S$7)*100,0),ROUND((ABS(BA574-$B574)/$B574)*100,0))), "No Prediction")</f>
        <v>0</v>
      </c>
      <c r="BD574" s="5">
        <f>IFERROR(IF(BC574=$B574,0,IF($B574=0,ROUND((ABS(BC574-'Calculs T1a'!$S$7)/'Calculs T1a'!$S$7)*100,0),ROUND((ABS(BC574-$B574)/$B574)*100,0))), "No Prediction")</f>
        <v>0</v>
      </c>
      <c r="BF574" s="5">
        <f>IFERROR(IF(BE574=$B574,0,IF($B574=0,ROUND((ABS(BE574-'Calculs T1a'!$S$7)/'Calculs T1a'!$S$7)*100,0),ROUND((ABS(BE574-$B574)/$B574)*100,0))), "No Prediction")</f>
        <v>0</v>
      </c>
      <c r="BH574" s="5">
        <f>IFERROR(IF(BG574=$B574,0,IF($B574=0,ROUND((ABS(BG574-'Calculs T1a'!$S$7)/'Calculs T1a'!$S$7)*100,0),ROUND((ABS(BG574-$B574)/$B574)*100,0))), "No Prediction")</f>
        <v>0</v>
      </c>
      <c r="BJ574" s="5">
        <f>IFERROR(IF(BI574=$B574,0,IF($B574=0,ROUND((ABS(BI574-'Calculs T1a'!$S$7)/'Calculs T1a'!$S$7)*100,0),ROUND((ABS(BI574-$B574)/$B574)*100,0))), "No Prediction")</f>
        <v>0</v>
      </c>
      <c r="BL574" s="5">
        <f>IFERROR(IF(BK574=$B574,0,IF($B574=0,ROUND((ABS(BK574-'Calculs T1a'!$S$7)/'Calculs T1a'!$S$7)*100,0),ROUND((ABS(BK574-$B574)/$B574)*100,0))), "No Prediction")</f>
        <v>0</v>
      </c>
      <c r="BN574" s="5">
        <f>IFERROR(IF(BM574=$B574,0,IF($B574=0,ROUND((ABS(BM574-'Calculs T1a'!$S$7)/'Calculs T1a'!$S$7)*100,0),ROUND((ABS(BM574-$B574)/$B574)*100,0))), "No Prediction")</f>
        <v>0</v>
      </c>
      <c r="BP574" s="5">
        <f>IFERROR(IF(BO574=$B574,0,IF($B574=0,ROUND((ABS(BO574-'Calculs T1a'!$S$7)/'Calculs T1a'!$S$7)*100,0),ROUND((ABS(BO574-$B574)/$B574)*100,0))), "No Prediction")</f>
        <v>0</v>
      </c>
      <c r="BR574" s="5">
        <f>IFERROR(IF(BQ574=$B574,0,IF($B574=0,ROUND((ABS(BQ574-'Calculs T1a'!$S$7)/'Calculs T1a'!$S$7)*100,0),ROUND((ABS(BQ574-$B574)/$B574)*100,0))), "No Prediction")</f>
        <v>0</v>
      </c>
      <c r="BT574" s="5">
        <f>IFERROR(IF(BS574=$B574,0,IF($B574=0,ROUND((ABS(BS574-'Calculs T1a'!$S$7)/'Calculs T1a'!$S$7)*100,0),ROUND((ABS(BS574-$B574)/$B574)*100,0))), "No Prediction")</f>
        <v>0</v>
      </c>
      <c r="BV574" s="5">
        <f>IFERROR(IF(BU574=$B574,0,IF($B574=0,ROUND((ABS(BU574-'Calculs T1a'!$S$7)/'Calculs T1a'!$S$7)*100,0),ROUND((ABS(BU574-$B574)/$B574)*100,0))), "No Prediction")</f>
        <v>0</v>
      </c>
    </row>
    <row r="575" spans="4:74" x14ac:dyDescent="0.3">
      <c r="D575" s="5">
        <f>IFERROR(IF(C575=$B575,0,IF($B575=0,ROUND((ABS(C575-'Calculs T1a'!$S$7)/'Calculs T1a'!$S$7)*100,0),ROUND((ABS(C575-$B575)/$B575)*100,0))), "No Prediction")</f>
        <v>0</v>
      </c>
      <c r="F575" s="5">
        <f>IFERROR(IF(E575=$B575,0,IF($B575=0,ROUND((ABS(E575-'Calculs T1a'!$S$7)/'Calculs T1a'!$S$7)*100,0),ROUND((ABS(E575-$B575)/$B575)*100,0))), "No Prediction")</f>
        <v>0</v>
      </c>
      <c r="H575" s="5">
        <f>IFERROR(IF(G575=$B575,0,IF($B575=0,ROUND((ABS(G575-'Calculs T1a'!$S$7)/'Calculs T1a'!$S$7)*100,0),ROUND((ABS(G575-$B575)/$B575)*100,0))), "No Prediction")</f>
        <v>0</v>
      </c>
      <c r="J575" s="5">
        <f>IFERROR(IF(I575=$B575,0,IF($B575=0,ROUND((ABS(I575-'Calculs T1a'!$S$7)/'Calculs T1a'!$S$7)*100,0),ROUND((ABS(I575-$B575)/$B575)*100,0))), "No Prediction")</f>
        <v>0</v>
      </c>
      <c r="L575" s="5">
        <f>IFERROR(IF(K575=$B575,0,IF($B575=0,ROUND((ABS(K575-'Calculs T1a'!$S$7)/'Calculs T1a'!$S$7)*100,0),ROUND((ABS(K575-$B575)/$B575)*100,0))), "No Prediction")</f>
        <v>0</v>
      </c>
      <c r="N575" s="5">
        <f>IFERROR(IF(M575=$B575,0,IF($B575=0,ROUND((ABS(M575-'Calculs T1a'!$S$7)/'Calculs T1a'!$S$7)*100,0),ROUND((ABS(M575-$B575)/$B575)*100,0))), "No Prediction")</f>
        <v>0</v>
      </c>
      <c r="P575" s="5">
        <f>IFERROR(IF(O575=$B575,0,IF($B575=0,ROUND((ABS(O575-'Calculs T1a'!$S$7)/'Calculs T1a'!$S$7)*100,0),ROUND((ABS(O575-$B575)/$B575)*100,0))), "No Prediction")</f>
        <v>0</v>
      </c>
      <c r="R575" s="5">
        <f>IFERROR(IF(Q575=$B575,0,IF($B575=0,ROUND((ABS(Q575-'Calculs T1a'!$S$7)/'Calculs T1a'!$S$7)*100,0),ROUND((ABS(Q575-$B575)/$B575)*100,0))), "No Prediction")</f>
        <v>0</v>
      </c>
      <c r="T575" s="5">
        <f>IFERROR(IF(S575=$B575,0,IF($B575=0,ROUND((ABS(S575-'Calculs T1a'!$S$7)/'Calculs T1a'!$S$7)*100,0),ROUND((ABS(S575-$B575)/$B575)*100,0))), "No Prediction")</f>
        <v>0</v>
      </c>
      <c r="V575" s="5">
        <f>IFERROR(IF(U575=$B575,0,IF($B575=0,ROUND((ABS(U575-'Calculs T1a'!$S$7)/'Calculs T1a'!$S$7)*100,0),ROUND((ABS(U575-$B575)/$B575)*100,0))), "No Prediction")</f>
        <v>0</v>
      </c>
      <c r="X575" s="5">
        <f>IFERROR(IF(W575=$B575,0,IF($B575=0,ROUND((ABS(W575-'Calculs T1a'!$S$7)/'Calculs T1a'!$S$7)*100,0),ROUND((ABS(W575-$B575)/$B575)*100,0))), "No Prediction")</f>
        <v>0</v>
      </c>
      <c r="AC575" s="5">
        <f>IFERROR(IF(AB575=$B575,0,IF($B575=0,ROUND((ABS(AB575-'Calculs T1a'!$S$7)/'Calculs T1a'!$S$7)*100,0),ROUND((ABS(AB575-$B575)/$B575)*100,0))), "No Prediction")</f>
        <v>0</v>
      </c>
      <c r="AE575" s="5">
        <f>IFERROR(IF(AD575=$B575,0,IF($B575=0,ROUND((ABS(AD575-'Calculs T1a'!$S$7)/'Calculs T1a'!$S$7)*100,0),ROUND((ABS(AD575-$B575)/$B575)*100,0))), "No Prediction")</f>
        <v>0</v>
      </c>
      <c r="AG575" s="5">
        <f>IFERROR(IF(AF575=$B575,0,IF($B575=0,ROUND((ABS(AF575-'Calculs T1a'!$S$7)/'Calculs T1a'!$S$7)*100,0),ROUND((ABS(AF575-$B575)/$B575)*100,0))), "No Prediction")</f>
        <v>0</v>
      </c>
      <c r="AI575" s="5">
        <f>IFERROR(IF(AH575=$B575,0,IF($B575=0,ROUND((ABS(AH575-'Calculs T1a'!$S$7)/'Calculs T1a'!$S$7)*100,0),ROUND((ABS(AH575-$B575)/$B575)*100,0))), "No Prediction")</f>
        <v>0</v>
      </c>
      <c r="AK575" s="5">
        <f>IFERROR(IF(AJ575=$B575,0,IF($B575=0,ROUND((ABS(AJ575-'Calculs T1a'!$S$7)/'Calculs T1a'!$S$7)*100,0),ROUND((ABS(AJ575-$B575)/$B575)*100,0))), "No Prediction")</f>
        <v>0</v>
      </c>
      <c r="AM575" s="5">
        <f>IFERROR(IF(AL575=$B575,0,IF($B575=0,ROUND((ABS(AL575-'Calculs T1a'!$S$7)/'Calculs T1a'!$S$7)*100,0),ROUND((ABS(AL575-$B575)/$B575)*100,0))), "No Prediction")</f>
        <v>0</v>
      </c>
      <c r="AO575" s="5">
        <f>IFERROR(IF(AN575=$B575,0,IF($B575=0,ROUND((ABS(AN575-'Calculs T1a'!$S$7)/'Calculs T1a'!$S$7)*100,0),ROUND((ABS(AN575-$B575)/$B575)*100,0))), "No Prediction")</f>
        <v>0</v>
      </c>
      <c r="AQ575" s="5">
        <f>IFERROR(IF(AP575=$B575,0,IF($B575=0,ROUND((ABS(AP575-'Calculs T1a'!$S$7)/'Calculs T1a'!$S$7)*100,0),ROUND((ABS(AP575-$B575)/$B575)*100,0))), "No Prediction")</f>
        <v>0</v>
      </c>
      <c r="AS575" s="5">
        <f>IFERROR(IF(AR575=$B575,0,IF($B575=0,ROUND((ABS(AR575-'Calculs T1a'!$S$7)/'Calculs T1a'!$S$7)*100,0),ROUND((ABS(AR575-$B575)/$B575)*100,0))), "No Prediction")</f>
        <v>0</v>
      </c>
      <c r="AU575" s="5">
        <f>IFERROR(IF(AT575=$B575,0,IF($B575=0,ROUND((ABS(AT575-'Calculs T1a'!$S$7)/'Calculs T1a'!$S$7)*100,0),ROUND((ABS(AT575-$B575)/$B575)*100,0))), "No Prediction")</f>
        <v>0</v>
      </c>
      <c r="AW575" s="5">
        <f>IFERROR(IF(AV575=$B575,0,IF($B575=0,ROUND((ABS(AV575-'Calculs T1a'!$S$7)/'Calculs T1a'!$S$7)*100,0),ROUND((ABS(AV575-$B575)/$B575)*100,0))), "No Prediction")</f>
        <v>0</v>
      </c>
      <c r="BB575" s="5">
        <f>IFERROR(IF(BA575=$B575,0,IF($B575=0,ROUND((ABS(BA575-'Calculs T1a'!$S$7)/'Calculs T1a'!$S$7)*100,0),ROUND((ABS(BA575-$B575)/$B575)*100,0))), "No Prediction")</f>
        <v>0</v>
      </c>
      <c r="BD575" s="5">
        <f>IFERROR(IF(BC575=$B575,0,IF($B575=0,ROUND((ABS(BC575-'Calculs T1a'!$S$7)/'Calculs T1a'!$S$7)*100,0),ROUND((ABS(BC575-$B575)/$B575)*100,0))), "No Prediction")</f>
        <v>0</v>
      </c>
      <c r="BF575" s="5">
        <f>IFERROR(IF(BE575=$B575,0,IF($B575=0,ROUND((ABS(BE575-'Calculs T1a'!$S$7)/'Calculs T1a'!$S$7)*100,0),ROUND((ABS(BE575-$B575)/$B575)*100,0))), "No Prediction")</f>
        <v>0</v>
      </c>
      <c r="BH575" s="5">
        <f>IFERROR(IF(BG575=$B575,0,IF($B575=0,ROUND((ABS(BG575-'Calculs T1a'!$S$7)/'Calculs T1a'!$S$7)*100,0),ROUND((ABS(BG575-$B575)/$B575)*100,0))), "No Prediction")</f>
        <v>0</v>
      </c>
      <c r="BJ575" s="5">
        <f>IFERROR(IF(BI575=$B575,0,IF($B575=0,ROUND((ABS(BI575-'Calculs T1a'!$S$7)/'Calculs T1a'!$S$7)*100,0),ROUND((ABS(BI575-$B575)/$B575)*100,0))), "No Prediction")</f>
        <v>0</v>
      </c>
      <c r="BL575" s="5">
        <f>IFERROR(IF(BK575=$B575,0,IF($B575=0,ROUND((ABS(BK575-'Calculs T1a'!$S$7)/'Calculs T1a'!$S$7)*100,0),ROUND((ABS(BK575-$B575)/$B575)*100,0))), "No Prediction")</f>
        <v>0</v>
      </c>
      <c r="BN575" s="5">
        <f>IFERROR(IF(BM575=$B575,0,IF($B575=0,ROUND((ABS(BM575-'Calculs T1a'!$S$7)/'Calculs T1a'!$S$7)*100,0),ROUND((ABS(BM575-$B575)/$B575)*100,0))), "No Prediction")</f>
        <v>0</v>
      </c>
      <c r="BP575" s="5">
        <f>IFERROR(IF(BO575=$B575,0,IF($B575=0,ROUND((ABS(BO575-'Calculs T1a'!$S$7)/'Calculs T1a'!$S$7)*100,0),ROUND((ABS(BO575-$B575)/$B575)*100,0))), "No Prediction")</f>
        <v>0</v>
      </c>
      <c r="BR575" s="5">
        <f>IFERROR(IF(BQ575=$B575,0,IF($B575=0,ROUND((ABS(BQ575-'Calculs T1a'!$S$7)/'Calculs T1a'!$S$7)*100,0),ROUND((ABS(BQ575-$B575)/$B575)*100,0))), "No Prediction")</f>
        <v>0</v>
      </c>
      <c r="BT575" s="5">
        <f>IFERROR(IF(BS575=$B575,0,IF($B575=0,ROUND((ABS(BS575-'Calculs T1a'!$S$7)/'Calculs T1a'!$S$7)*100,0),ROUND((ABS(BS575-$B575)/$B575)*100,0))), "No Prediction")</f>
        <v>0</v>
      </c>
      <c r="BV575" s="5">
        <f>IFERROR(IF(BU575=$B575,0,IF($B575=0,ROUND((ABS(BU575-'Calculs T1a'!$S$7)/'Calculs T1a'!$S$7)*100,0),ROUND((ABS(BU575-$B575)/$B575)*100,0))), "No Prediction")</f>
        <v>0</v>
      </c>
    </row>
    <row r="576" spans="4:74" x14ac:dyDescent="0.3">
      <c r="D576" s="5">
        <f>IFERROR(IF(C576=$B576,0,IF($B576=0,ROUND((ABS(C576-'Calculs T1a'!$S$7)/'Calculs T1a'!$S$7)*100,0),ROUND((ABS(C576-$B576)/$B576)*100,0))), "No Prediction")</f>
        <v>0</v>
      </c>
      <c r="F576" s="5">
        <f>IFERROR(IF(E576=$B576,0,IF($B576=0,ROUND((ABS(E576-'Calculs T1a'!$S$7)/'Calculs T1a'!$S$7)*100,0),ROUND((ABS(E576-$B576)/$B576)*100,0))), "No Prediction")</f>
        <v>0</v>
      </c>
      <c r="H576" s="5">
        <f>IFERROR(IF(G576=$B576,0,IF($B576=0,ROUND((ABS(G576-'Calculs T1a'!$S$7)/'Calculs T1a'!$S$7)*100,0),ROUND((ABS(G576-$B576)/$B576)*100,0))), "No Prediction")</f>
        <v>0</v>
      </c>
      <c r="J576" s="5">
        <f>IFERROR(IF(I576=$B576,0,IF($B576=0,ROUND((ABS(I576-'Calculs T1a'!$S$7)/'Calculs T1a'!$S$7)*100,0),ROUND((ABS(I576-$B576)/$B576)*100,0))), "No Prediction")</f>
        <v>0</v>
      </c>
      <c r="L576" s="5">
        <f>IFERROR(IF(K576=$B576,0,IF($B576=0,ROUND((ABS(K576-'Calculs T1a'!$S$7)/'Calculs T1a'!$S$7)*100,0),ROUND((ABS(K576-$B576)/$B576)*100,0))), "No Prediction")</f>
        <v>0</v>
      </c>
      <c r="N576" s="5">
        <f>IFERROR(IF(M576=$B576,0,IF($B576=0,ROUND((ABS(M576-'Calculs T1a'!$S$7)/'Calculs T1a'!$S$7)*100,0),ROUND((ABS(M576-$B576)/$B576)*100,0))), "No Prediction")</f>
        <v>0</v>
      </c>
      <c r="P576" s="5">
        <f>IFERROR(IF(O576=$B576,0,IF($B576=0,ROUND((ABS(O576-'Calculs T1a'!$S$7)/'Calculs T1a'!$S$7)*100,0),ROUND((ABS(O576-$B576)/$B576)*100,0))), "No Prediction")</f>
        <v>0</v>
      </c>
      <c r="R576" s="5">
        <f>IFERROR(IF(Q576=$B576,0,IF($B576=0,ROUND((ABS(Q576-'Calculs T1a'!$S$7)/'Calculs T1a'!$S$7)*100,0),ROUND((ABS(Q576-$B576)/$B576)*100,0))), "No Prediction")</f>
        <v>0</v>
      </c>
      <c r="T576" s="5">
        <f>IFERROR(IF(S576=$B576,0,IF($B576=0,ROUND((ABS(S576-'Calculs T1a'!$S$7)/'Calculs T1a'!$S$7)*100,0),ROUND((ABS(S576-$B576)/$B576)*100,0))), "No Prediction")</f>
        <v>0</v>
      </c>
      <c r="V576" s="5">
        <f>IFERROR(IF(U576=$B576,0,IF($B576=0,ROUND((ABS(U576-'Calculs T1a'!$S$7)/'Calculs T1a'!$S$7)*100,0),ROUND((ABS(U576-$B576)/$B576)*100,0))), "No Prediction")</f>
        <v>0</v>
      </c>
      <c r="X576" s="5">
        <f>IFERROR(IF(W576=$B576,0,IF($B576=0,ROUND((ABS(W576-'Calculs T1a'!$S$7)/'Calculs T1a'!$S$7)*100,0),ROUND((ABS(W576-$B576)/$B576)*100,0))), "No Prediction")</f>
        <v>0</v>
      </c>
      <c r="AC576" s="5">
        <f>IFERROR(IF(AB576=$B576,0,IF($B576=0,ROUND((ABS(AB576-'Calculs T1a'!$S$7)/'Calculs T1a'!$S$7)*100,0),ROUND((ABS(AB576-$B576)/$B576)*100,0))), "No Prediction")</f>
        <v>0</v>
      </c>
      <c r="AE576" s="5">
        <f>IFERROR(IF(AD576=$B576,0,IF($B576=0,ROUND((ABS(AD576-'Calculs T1a'!$S$7)/'Calculs T1a'!$S$7)*100,0),ROUND((ABS(AD576-$B576)/$B576)*100,0))), "No Prediction")</f>
        <v>0</v>
      </c>
      <c r="AG576" s="5">
        <f>IFERROR(IF(AF576=$B576,0,IF($B576=0,ROUND((ABS(AF576-'Calculs T1a'!$S$7)/'Calculs T1a'!$S$7)*100,0),ROUND((ABS(AF576-$B576)/$B576)*100,0))), "No Prediction")</f>
        <v>0</v>
      </c>
      <c r="AI576" s="5">
        <f>IFERROR(IF(AH576=$B576,0,IF($B576=0,ROUND((ABS(AH576-'Calculs T1a'!$S$7)/'Calculs T1a'!$S$7)*100,0),ROUND((ABS(AH576-$B576)/$B576)*100,0))), "No Prediction")</f>
        <v>0</v>
      </c>
      <c r="AK576" s="5">
        <f>IFERROR(IF(AJ576=$B576,0,IF($B576=0,ROUND((ABS(AJ576-'Calculs T1a'!$S$7)/'Calculs T1a'!$S$7)*100,0),ROUND((ABS(AJ576-$B576)/$B576)*100,0))), "No Prediction")</f>
        <v>0</v>
      </c>
      <c r="AM576" s="5">
        <f>IFERROR(IF(AL576=$B576,0,IF($B576=0,ROUND((ABS(AL576-'Calculs T1a'!$S$7)/'Calculs T1a'!$S$7)*100,0),ROUND((ABS(AL576-$B576)/$B576)*100,0))), "No Prediction")</f>
        <v>0</v>
      </c>
      <c r="AO576" s="5">
        <f>IFERROR(IF(AN576=$B576,0,IF($B576=0,ROUND((ABS(AN576-'Calculs T1a'!$S$7)/'Calculs T1a'!$S$7)*100,0),ROUND((ABS(AN576-$B576)/$B576)*100,0))), "No Prediction")</f>
        <v>0</v>
      </c>
      <c r="AQ576" s="5">
        <f>IFERROR(IF(AP576=$B576,0,IF($B576=0,ROUND((ABS(AP576-'Calculs T1a'!$S$7)/'Calculs T1a'!$S$7)*100,0),ROUND((ABS(AP576-$B576)/$B576)*100,0))), "No Prediction")</f>
        <v>0</v>
      </c>
      <c r="AS576" s="5">
        <f>IFERROR(IF(AR576=$B576,0,IF($B576=0,ROUND((ABS(AR576-'Calculs T1a'!$S$7)/'Calculs T1a'!$S$7)*100,0),ROUND((ABS(AR576-$B576)/$B576)*100,0))), "No Prediction")</f>
        <v>0</v>
      </c>
      <c r="AU576" s="5">
        <f>IFERROR(IF(AT576=$B576,0,IF($B576=0,ROUND((ABS(AT576-'Calculs T1a'!$S$7)/'Calculs T1a'!$S$7)*100,0),ROUND((ABS(AT576-$B576)/$B576)*100,0))), "No Prediction")</f>
        <v>0</v>
      </c>
      <c r="AW576" s="5">
        <f>IFERROR(IF(AV576=$B576,0,IF($B576=0,ROUND((ABS(AV576-'Calculs T1a'!$S$7)/'Calculs T1a'!$S$7)*100,0),ROUND((ABS(AV576-$B576)/$B576)*100,0))), "No Prediction")</f>
        <v>0</v>
      </c>
      <c r="BB576" s="5">
        <f>IFERROR(IF(BA576=$B576,0,IF($B576=0,ROUND((ABS(BA576-'Calculs T1a'!$S$7)/'Calculs T1a'!$S$7)*100,0),ROUND((ABS(BA576-$B576)/$B576)*100,0))), "No Prediction")</f>
        <v>0</v>
      </c>
      <c r="BD576" s="5">
        <f>IFERROR(IF(BC576=$B576,0,IF($B576=0,ROUND((ABS(BC576-'Calculs T1a'!$S$7)/'Calculs T1a'!$S$7)*100,0),ROUND((ABS(BC576-$B576)/$B576)*100,0))), "No Prediction")</f>
        <v>0</v>
      </c>
      <c r="BF576" s="5">
        <f>IFERROR(IF(BE576=$B576,0,IF($B576=0,ROUND((ABS(BE576-'Calculs T1a'!$S$7)/'Calculs T1a'!$S$7)*100,0),ROUND((ABS(BE576-$B576)/$B576)*100,0))), "No Prediction")</f>
        <v>0</v>
      </c>
      <c r="BH576" s="5">
        <f>IFERROR(IF(BG576=$B576,0,IF($B576=0,ROUND((ABS(BG576-'Calculs T1a'!$S$7)/'Calculs T1a'!$S$7)*100,0),ROUND((ABS(BG576-$B576)/$B576)*100,0))), "No Prediction")</f>
        <v>0</v>
      </c>
      <c r="BJ576" s="5">
        <f>IFERROR(IF(BI576=$B576,0,IF($B576=0,ROUND((ABS(BI576-'Calculs T1a'!$S$7)/'Calculs T1a'!$S$7)*100,0),ROUND((ABS(BI576-$B576)/$B576)*100,0))), "No Prediction")</f>
        <v>0</v>
      </c>
      <c r="BL576" s="5">
        <f>IFERROR(IF(BK576=$B576,0,IF($B576=0,ROUND((ABS(BK576-'Calculs T1a'!$S$7)/'Calculs T1a'!$S$7)*100,0),ROUND((ABS(BK576-$B576)/$B576)*100,0))), "No Prediction")</f>
        <v>0</v>
      </c>
      <c r="BN576" s="5">
        <f>IFERROR(IF(BM576=$B576,0,IF($B576=0,ROUND((ABS(BM576-'Calculs T1a'!$S$7)/'Calculs T1a'!$S$7)*100,0),ROUND((ABS(BM576-$B576)/$B576)*100,0))), "No Prediction")</f>
        <v>0</v>
      </c>
      <c r="BP576" s="5">
        <f>IFERROR(IF(BO576=$B576,0,IF($B576=0,ROUND((ABS(BO576-'Calculs T1a'!$S$7)/'Calculs T1a'!$S$7)*100,0),ROUND((ABS(BO576-$B576)/$B576)*100,0))), "No Prediction")</f>
        <v>0</v>
      </c>
      <c r="BR576" s="5">
        <f>IFERROR(IF(BQ576=$B576,0,IF($B576=0,ROUND((ABS(BQ576-'Calculs T1a'!$S$7)/'Calculs T1a'!$S$7)*100,0),ROUND((ABS(BQ576-$B576)/$B576)*100,0))), "No Prediction")</f>
        <v>0</v>
      </c>
      <c r="BT576" s="5">
        <f>IFERROR(IF(BS576=$B576,0,IF($B576=0,ROUND((ABS(BS576-'Calculs T1a'!$S$7)/'Calculs T1a'!$S$7)*100,0),ROUND((ABS(BS576-$B576)/$B576)*100,0))), "No Prediction")</f>
        <v>0</v>
      </c>
      <c r="BV576" s="5">
        <f>IFERROR(IF(BU576=$B576,0,IF($B576=0,ROUND((ABS(BU576-'Calculs T1a'!$S$7)/'Calculs T1a'!$S$7)*100,0),ROUND((ABS(BU576-$B576)/$B576)*100,0))), "No Prediction")</f>
        <v>0</v>
      </c>
    </row>
    <row r="577" spans="4:74" x14ac:dyDescent="0.3">
      <c r="D577" s="5">
        <f>IFERROR(IF(C577=$B577,0,IF($B577=0,ROUND((ABS(C577-'Calculs T1a'!$S$7)/'Calculs T1a'!$S$7)*100,0),ROUND((ABS(C577-$B577)/$B577)*100,0))), "No Prediction")</f>
        <v>0</v>
      </c>
      <c r="F577" s="5">
        <f>IFERROR(IF(E577=$B577,0,IF($B577=0,ROUND((ABS(E577-'Calculs T1a'!$S$7)/'Calculs T1a'!$S$7)*100,0),ROUND((ABS(E577-$B577)/$B577)*100,0))), "No Prediction")</f>
        <v>0</v>
      </c>
      <c r="H577" s="5">
        <f>IFERROR(IF(G577=$B577,0,IF($B577=0,ROUND((ABS(G577-'Calculs T1a'!$S$7)/'Calculs T1a'!$S$7)*100,0),ROUND((ABS(G577-$B577)/$B577)*100,0))), "No Prediction")</f>
        <v>0</v>
      </c>
      <c r="J577" s="5">
        <f>IFERROR(IF(I577=$B577,0,IF($B577=0,ROUND((ABS(I577-'Calculs T1a'!$S$7)/'Calculs T1a'!$S$7)*100,0),ROUND((ABS(I577-$B577)/$B577)*100,0))), "No Prediction")</f>
        <v>0</v>
      </c>
      <c r="L577" s="5">
        <f>IFERROR(IF(K577=$B577,0,IF($B577=0,ROUND((ABS(K577-'Calculs T1a'!$S$7)/'Calculs T1a'!$S$7)*100,0),ROUND((ABS(K577-$B577)/$B577)*100,0))), "No Prediction")</f>
        <v>0</v>
      </c>
      <c r="N577" s="5">
        <f>IFERROR(IF(M577=$B577,0,IF($B577=0,ROUND((ABS(M577-'Calculs T1a'!$S$7)/'Calculs T1a'!$S$7)*100,0),ROUND((ABS(M577-$B577)/$B577)*100,0))), "No Prediction")</f>
        <v>0</v>
      </c>
      <c r="P577" s="5">
        <f>IFERROR(IF(O577=$B577,0,IF($B577=0,ROUND((ABS(O577-'Calculs T1a'!$S$7)/'Calculs T1a'!$S$7)*100,0),ROUND((ABS(O577-$B577)/$B577)*100,0))), "No Prediction")</f>
        <v>0</v>
      </c>
      <c r="R577" s="5">
        <f>IFERROR(IF(Q577=$B577,0,IF($B577=0,ROUND((ABS(Q577-'Calculs T1a'!$S$7)/'Calculs T1a'!$S$7)*100,0),ROUND((ABS(Q577-$B577)/$B577)*100,0))), "No Prediction")</f>
        <v>0</v>
      </c>
      <c r="T577" s="5">
        <f>IFERROR(IF(S577=$B577,0,IF($B577=0,ROUND((ABS(S577-'Calculs T1a'!$S$7)/'Calculs T1a'!$S$7)*100,0),ROUND((ABS(S577-$B577)/$B577)*100,0))), "No Prediction")</f>
        <v>0</v>
      </c>
      <c r="V577" s="5">
        <f>IFERROR(IF(U577=$B577,0,IF($B577=0,ROUND((ABS(U577-'Calculs T1a'!$S$7)/'Calculs T1a'!$S$7)*100,0),ROUND((ABS(U577-$B577)/$B577)*100,0))), "No Prediction")</f>
        <v>0</v>
      </c>
      <c r="X577" s="5">
        <f>IFERROR(IF(W577=$B577,0,IF($B577=0,ROUND((ABS(W577-'Calculs T1a'!$S$7)/'Calculs T1a'!$S$7)*100,0),ROUND((ABS(W577-$B577)/$B577)*100,0))), "No Prediction")</f>
        <v>0</v>
      </c>
      <c r="AC577" s="5">
        <f>IFERROR(IF(AB577=$B577,0,IF($B577=0,ROUND((ABS(AB577-'Calculs T1a'!$S$7)/'Calculs T1a'!$S$7)*100,0),ROUND((ABS(AB577-$B577)/$B577)*100,0))), "No Prediction")</f>
        <v>0</v>
      </c>
      <c r="AE577" s="5">
        <f>IFERROR(IF(AD577=$B577,0,IF($B577=0,ROUND((ABS(AD577-'Calculs T1a'!$S$7)/'Calculs T1a'!$S$7)*100,0),ROUND((ABS(AD577-$B577)/$B577)*100,0))), "No Prediction")</f>
        <v>0</v>
      </c>
      <c r="AG577" s="5">
        <f>IFERROR(IF(AF577=$B577,0,IF($B577=0,ROUND((ABS(AF577-'Calculs T1a'!$S$7)/'Calculs T1a'!$S$7)*100,0),ROUND((ABS(AF577-$B577)/$B577)*100,0))), "No Prediction")</f>
        <v>0</v>
      </c>
      <c r="AI577" s="5">
        <f>IFERROR(IF(AH577=$B577,0,IF($B577=0,ROUND((ABS(AH577-'Calculs T1a'!$S$7)/'Calculs T1a'!$S$7)*100,0),ROUND((ABS(AH577-$B577)/$B577)*100,0))), "No Prediction")</f>
        <v>0</v>
      </c>
      <c r="AK577" s="5">
        <f>IFERROR(IF(AJ577=$B577,0,IF($B577=0,ROUND((ABS(AJ577-'Calculs T1a'!$S$7)/'Calculs T1a'!$S$7)*100,0),ROUND((ABS(AJ577-$B577)/$B577)*100,0))), "No Prediction")</f>
        <v>0</v>
      </c>
      <c r="AM577" s="5">
        <f>IFERROR(IF(AL577=$B577,0,IF($B577=0,ROUND((ABS(AL577-'Calculs T1a'!$S$7)/'Calculs T1a'!$S$7)*100,0),ROUND((ABS(AL577-$B577)/$B577)*100,0))), "No Prediction")</f>
        <v>0</v>
      </c>
      <c r="AO577" s="5">
        <f>IFERROR(IF(AN577=$B577,0,IF($B577=0,ROUND((ABS(AN577-'Calculs T1a'!$S$7)/'Calculs T1a'!$S$7)*100,0),ROUND((ABS(AN577-$B577)/$B577)*100,0))), "No Prediction")</f>
        <v>0</v>
      </c>
      <c r="AQ577" s="5">
        <f>IFERROR(IF(AP577=$B577,0,IF($B577=0,ROUND((ABS(AP577-'Calculs T1a'!$S$7)/'Calculs T1a'!$S$7)*100,0),ROUND((ABS(AP577-$B577)/$B577)*100,0))), "No Prediction")</f>
        <v>0</v>
      </c>
      <c r="AS577" s="5">
        <f>IFERROR(IF(AR577=$B577,0,IF($B577=0,ROUND((ABS(AR577-'Calculs T1a'!$S$7)/'Calculs T1a'!$S$7)*100,0),ROUND((ABS(AR577-$B577)/$B577)*100,0))), "No Prediction")</f>
        <v>0</v>
      </c>
      <c r="AU577" s="5">
        <f>IFERROR(IF(AT577=$B577,0,IF($B577=0,ROUND((ABS(AT577-'Calculs T1a'!$S$7)/'Calculs T1a'!$S$7)*100,0),ROUND((ABS(AT577-$B577)/$B577)*100,0))), "No Prediction")</f>
        <v>0</v>
      </c>
      <c r="AW577" s="5">
        <f>IFERROR(IF(AV577=$B577,0,IF($B577=0,ROUND((ABS(AV577-'Calculs T1a'!$S$7)/'Calculs T1a'!$S$7)*100,0),ROUND((ABS(AV577-$B577)/$B577)*100,0))), "No Prediction")</f>
        <v>0</v>
      </c>
      <c r="BB577" s="5">
        <f>IFERROR(IF(BA577=$B577,0,IF($B577=0,ROUND((ABS(BA577-'Calculs T1a'!$S$7)/'Calculs T1a'!$S$7)*100,0),ROUND((ABS(BA577-$B577)/$B577)*100,0))), "No Prediction")</f>
        <v>0</v>
      </c>
      <c r="BD577" s="5">
        <f>IFERROR(IF(BC577=$B577,0,IF($B577=0,ROUND((ABS(BC577-'Calculs T1a'!$S$7)/'Calculs T1a'!$S$7)*100,0),ROUND((ABS(BC577-$B577)/$B577)*100,0))), "No Prediction")</f>
        <v>0</v>
      </c>
      <c r="BF577" s="5">
        <f>IFERROR(IF(BE577=$B577,0,IF($B577=0,ROUND((ABS(BE577-'Calculs T1a'!$S$7)/'Calculs T1a'!$S$7)*100,0),ROUND((ABS(BE577-$B577)/$B577)*100,0))), "No Prediction")</f>
        <v>0</v>
      </c>
      <c r="BH577" s="5">
        <f>IFERROR(IF(BG577=$B577,0,IF($B577=0,ROUND((ABS(BG577-'Calculs T1a'!$S$7)/'Calculs T1a'!$S$7)*100,0),ROUND((ABS(BG577-$B577)/$B577)*100,0))), "No Prediction")</f>
        <v>0</v>
      </c>
      <c r="BJ577" s="5">
        <f>IFERROR(IF(BI577=$B577,0,IF($B577=0,ROUND((ABS(BI577-'Calculs T1a'!$S$7)/'Calculs T1a'!$S$7)*100,0),ROUND((ABS(BI577-$B577)/$B577)*100,0))), "No Prediction")</f>
        <v>0</v>
      </c>
      <c r="BL577" s="5">
        <f>IFERROR(IF(BK577=$B577,0,IF($B577=0,ROUND((ABS(BK577-'Calculs T1a'!$S$7)/'Calculs T1a'!$S$7)*100,0),ROUND((ABS(BK577-$B577)/$B577)*100,0))), "No Prediction")</f>
        <v>0</v>
      </c>
      <c r="BN577" s="5">
        <f>IFERROR(IF(BM577=$B577,0,IF($B577=0,ROUND((ABS(BM577-'Calculs T1a'!$S$7)/'Calculs T1a'!$S$7)*100,0),ROUND((ABS(BM577-$B577)/$B577)*100,0))), "No Prediction")</f>
        <v>0</v>
      </c>
      <c r="BP577" s="5">
        <f>IFERROR(IF(BO577=$B577,0,IF($B577=0,ROUND((ABS(BO577-'Calculs T1a'!$S$7)/'Calculs T1a'!$S$7)*100,0),ROUND((ABS(BO577-$B577)/$B577)*100,0))), "No Prediction")</f>
        <v>0</v>
      </c>
      <c r="BR577" s="5">
        <f>IFERROR(IF(BQ577=$B577,0,IF($B577=0,ROUND((ABS(BQ577-'Calculs T1a'!$S$7)/'Calculs T1a'!$S$7)*100,0),ROUND((ABS(BQ577-$B577)/$B577)*100,0))), "No Prediction")</f>
        <v>0</v>
      </c>
      <c r="BT577" s="5">
        <f>IFERROR(IF(BS577=$B577,0,IF($B577=0,ROUND((ABS(BS577-'Calculs T1a'!$S$7)/'Calculs T1a'!$S$7)*100,0),ROUND((ABS(BS577-$B577)/$B577)*100,0))), "No Prediction")</f>
        <v>0</v>
      </c>
      <c r="BV577" s="5">
        <f>IFERROR(IF(BU577=$B577,0,IF($B577=0,ROUND((ABS(BU577-'Calculs T1a'!$S$7)/'Calculs T1a'!$S$7)*100,0),ROUND((ABS(BU577-$B577)/$B577)*100,0))), "No Prediction")</f>
        <v>0</v>
      </c>
    </row>
    <row r="578" spans="4:74" x14ac:dyDescent="0.3">
      <c r="D578" s="5">
        <f>IFERROR(IF(C578=$B578,0,IF($B578=0,ROUND((ABS(C578-'Calculs T1a'!$S$7)/'Calculs T1a'!$S$7)*100,0),ROUND((ABS(C578-$B578)/$B578)*100,0))), "No Prediction")</f>
        <v>0</v>
      </c>
      <c r="F578" s="5">
        <f>IFERROR(IF(E578=$B578,0,IF($B578=0,ROUND((ABS(E578-'Calculs T1a'!$S$7)/'Calculs T1a'!$S$7)*100,0),ROUND((ABS(E578-$B578)/$B578)*100,0))), "No Prediction")</f>
        <v>0</v>
      </c>
      <c r="H578" s="5">
        <f>IFERROR(IF(G578=$B578,0,IF($B578=0,ROUND((ABS(G578-'Calculs T1a'!$S$7)/'Calculs T1a'!$S$7)*100,0),ROUND((ABS(G578-$B578)/$B578)*100,0))), "No Prediction")</f>
        <v>0</v>
      </c>
      <c r="J578" s="5">
        <f>IFERROR(IF(I578=$B578,0,IF($B578=0,ROUND((ABS(I578-'Calculs T1a'!$S$7)/'Calculs T1a'!$S$7)*100,0),ROUND((ABS(I578-$B578)/$B578)*100,0))), "No Prediction")</f>
        <v>0</v>
      </c>
      <c r="L578" s="5">
        <f>IFERROR(IF(K578=$B578,0,IF($B578=0,ROUND((ABS(K578-'Calculs T1a'!$S$7)/'Calculs T1a'!$S$7)*100,0),ROUND((ABS(K578-$B578)/$B578)*100,0))), "No Prediction")</f>
        <v>0</v>
      </c>
      <c r="N578" s="5">
        <f>IFERROR(IF(M578=$B578,0,IF($B578=0,ROUND((ABS(M578-'Calculs T1a'!$S$7)/'Calculs T1a'!$S$7)*100,0),ROUND((ABS(M578-$B578)/$B578)*100,0))), "No Prediction")</f>
        <v>0</v>
      </c>
      <c r="P578" s="5">
        <f>IFERROR(IF(O578=$B578,0,IF($B578=0,ROUND((ABS(O578-'Calculs T1a'!$S$7)/'Calculs T1a'!$S$7)*100,0),ROUND((ABS(O578-$B578)/$B578)*100,0))), "No Prediction")</f>
        <v>0</v>
      </c>
      <c r="R578" s="5">
        <f>IFERROR(IF(Q578=$B578,0,IF($B578=0,ROUND((ABS(Q578-'Calculs T1a'!$S$7)/'Calculs T1a'!$S$7)*100,0),ROUND((ABS(Q578-$B578)/$B578)*100,0))), "No Prediction")</f>
        <v>0</v>
      </c>
      <c r="T578" s="5">
        <f>IFERROR(IF(S578=$B578,0,IF($B578=0,ROUND((ABS(S578-'Calculs T1a'!$S$7)/'Calculs T1a'!$S$7)*100,0),ROUND((ABS(S578-$B578)/$B578)*100,0))), "No Prediction")</f>
        <v>0</v>
      </c>
      <c r="V578" s="5">
        <f>IFERROR(IF(U578=$B578,0,IF($B578=0,ROUND((ABS(U578-'Calculs T1a'!$S$7)/'Calculs T1a'!$S$7)*100,0),ROUND((ABS(U578-$B578)/$B578)*100,0))), "No Prediction")</f>
        <v>0</v>
      </c>
      <c r="X578" s="5">
        <f>IFERROR(IF(W578=$B578,0,IF($B578=0,ROUND((ABS(W578-'Calculs T1a'!$S$7)/'Calculs T1a'!$S$7)*100,0),ROUND((ABS(W578-$B578)/$B578)*100,0))), "No Prediction")</f>
        <v>0</v>
      </c>
      <c r="AC578" s="5">
        <f>IFERROR(IF(AB578=$B578,0,IF($B578=0,ROUND((ABS(AB578-'Calculs T1a'!$S$7)/'Calculs T1a'!$S$7)*100,0),ROUND((ABS(AB578-$B578)/$B578)*100,0))), "No Prediction")</f>
        <v>0</v>
      </c>
      <c r="AE578" s="5">
        <f>IFERROR(IF(AD578=$B578,0,IF($B578=0,ROUND((ABS(AD578-'Calculs T1a'!$S$7)/'Calculs T1a'!$S$7)*100,0),ROUND((ABS(AD578-$B578)/$B578)*100,0))), "No Prediction")</f>
        <v>0</v>
      </c>
      <c r="AG578" s="5">
        <f>IFERROR(IF(AF578=$B578,0,IF($B578=0,ROUND((ABS(AF578-'Calculs T1a'!$S$7)/'Calculs T1a'!$S$7)*100,0),ROUND((ABS(AF578-$B578)/$B578)*100,0))), "No Prediction")</f>
        <v>0</v>
      </c>
      <c r="AI578" s="5">
        <f>IFERROR(IF(AH578=$B578,0,IF($B578=0,ROUND((ABS(AH578-'Calculs T1a'!$S$7)/'Calculs T1a'!$S$7)*100,0),ROUND((ABS(AH578-$B578)/$B578)*100,0))), "No Prediction")</f>
        <v>0</v>
      </c>
      <c r="AK578" s="5">
        <f>IFERROR(IF(AJ578=$B578,0,IF($B578=0,ROUND((ABS(AJ578-'Calculs T1a'!$S$7)/'Calculs T1a'!$S$7)*100,0),ROUND((ABS(AJ578-$B578)/$B578)*100,0))), "No Prediction")</f>
        <v>0</v>
      </c>
      <c r="AM578" s="5">
        <f>IFERROR(IF(AL578=$B578,0,IF($B578=0,ROUND((ABS(AL578-'Calculs T1a'!$S$7)/'Calculs T1a'!$S$7)*100,0),ROUND((ABS(AL578-$B578)/$B578)*100,0))), "No Prediction")</f>
        <v>0</v>
      </c>
      <c r="AO578" s="5">
        <f>IFERROR(IF(AN578=$B578,0,IF($B578=0,ROUND((ABS(AN578-'Calculs T1a'!$S$7)/'Calculs T1a'!$S$7)*100,0),ROUND((ABS(AN578-$B578)/$B578)*100,0))), "No Prediction")</f>
        <v>0</v>
      </c>
      <c r="AQ578" s="5">
        <f>IFERROR(IF(AP578=$B578,0,IF($B578=0,ROUND((ABS(AP578-'Calculs T1a'!$S$7)/'Calculs T1a'!$S$7)*100,0),ROUND((ABS(AP578-$B578)/$B578)*100,0))), "No Prediction")</f>
        <v>0</v>
      </c>
      <c r="AS578" s="5">
        <f>IFERROR(IF(AR578=$B578,0,IF($B578=0,ROUND((ABS(AR578-'Calculs T1a'!$S$7)/'Calculs T1a'!$S$7)*100,0),ROUND((ABS(AR578-$B578)/$B578)*100,0))), "No Prediction")</f>
        <v>0</v>
      </c>
      <c r="AU578" s="5">
        <f>IFERROR(IF(AT578=$B578,0,IF($B578=0,ROUND((ABS(AT578-'Calculs T1a'!$S$7)/'Calculs T1a'!$S$7)*100,0),ROUND((ABS(AT578-$B578)/$B578)*100,0))), "No Prediction")</f>
        <v>0</v>
      </c>
      <c r="AW578" s="5">
        <f>IFERROR(IF(AV578=$B578,0,IF($B578=0,ROUND((ABS(AV578-'Calculs T1a'!$S$7)/'Calculs T1a'!$S$7)*100,0),ROUND((ABS(AV578-$B578)/$B578)*100,0))), "No Prediction")</f>
        <v>0</v>
      </c>
      <c r="BB578" s="5">
        <f>IFERROR(IF(BA578=$B578,0,IF($B578=0,ROUND((ABS(BA578-'Calculs T1a'!$S$7)/'Calculs T1a'!$S$7)*100,0),ROUND((ABS(BA578-$B578)/$B578)*100,0))), "No Prediction")</f>
        <v>0</v>
      </c>
      <c r="BD578" s="5">
        <f>IFERROR(IF(BC578=$B578,0,IF($B578=0,ROUND((ABS(BC578-'Calculs T1a'!$S$7)/'Calculs T1a'!$S$7)*100,0),ROUND((ABS(BC578-$B578)/$B578)*100,0))), "No Prediction")</f>
        <v>0</v>
      </c>
      <c r="BF578" s="5">
        <f>IFERROR(IF(BE578=$B578,0,IF($B578=0,ROUND((ABS(BE578-'Calculs T1a'!$S$7)/'Calculs T1a'!$S$7)*100,0),ROUND((ABS(BE578-$B578)/$B578)*100,0))), "No Prediction")</f>
        <v>0</v>
      </c>
      <c r="BH578" s="5">
        <f>IFERROR(IF(BG578=$B578,0,IF($B578=0,ROUND((ABS(BG578-'Calculs T1a'!$S$7)/'Calculs T1a'!$S$7)*100,0),ROUND((ABS(BG578-$B578)/$B578)*100,0))), "No Prediction")</f>
        <v>0</v>
      </c>
      <c r="BJ578" s="5">
        <f>IFERROR(IF(BI578=$B578,0,IF($B578=0,ROUND((ABS(BI578-'Calculs T1a'!$S$7)/'Calculs T1a'!$S$7)*100,0),ROUND((ABS(BI578-$B578)/$B578)*100,0))), "No Prediction")</f>
        <v>0</v>
      </c>
      <c r="BL578" s="5">
        <f>IFERROR(IF(BK578=$B578,0,IF($B578=0,ROUND((ABS(BK578-'Calculs T1a'!$S$7)/'Calculs T1a'!$S$7)*100,0),ROUND((ABS(BK578-$B578)/$B578)*100,0))), "No Prediction")</f>
        <v>0</v>
      </c>
      <c r="BN578" s="5">
        <f>IFERROR(IF(BM578=$B578,0,IF($B578=0,ROUND((ABS(BM578-'Calculs T1a'!$S$7)/'Calculs T1a'!$S$7)*100,0),ROUND((ABS(BM578-$B578)/$B578)*100,0))), "No Prediction")</f>
        <v>0</v>
      </c>
      <c r="BP578" s="5">
        <f>IFERROR(IF(BO578=$B578,0,IF($B578=0,ROUND((ABS(BO578-'Calculs T1a'!$S$7)/'Calculs T1a'!$S$7)*100,0),ROUND((ABS(BO578-$B578)/$B578)*100,0))), "No Prediction")</f>
        <v>0</v>
      </c>
      <c r="BR578" s="5">
        <f>IFERROR(IF(BQ578=$B578,0,IF($B578=0,ROUND((ABS(BQ578-'Calculs T1a'!$S$7)/'Calculs T1a'!$S$7)*100,0),ROUND((ABS(BQ578-$B578)/$B578)*100,0))), "No Prediction")</f>
        <v>0</v>
      </c>
      <c r="BT578" s="5">
        <f>IFERROR(IF(BS578=$B578,0,IF($B578=0,ROUND((ABS(BS578-'Calculs T1a'!$S$7)/'Calculs T1a'!$S$7)*100,0),ROUND((ABS(BS578-$B578)/$B578)*100,0))), "No Prediction")</f>
        <v>0</v>
      </c>
      <c r="BV578" s="5">
        <f>IFERROR(IF(BU578=$B578,0,IF($B578=0,ROUND((ABS(BU578-'Calculs T1a'!$S$7)/'Calculs T1a'!$S$7)*100,0),ROUND((ABS(BU578-$B578)/$B578)*100,0))), "No Prediction")</f>
        <v>0</v>
      </c>
    </row>
    <row r="579" spans="4:74" x14ac:dyDescent="0.3">
      <c r="D579" s="5">
        <f>IFERROR(IF(C579=$B579,0,IF($B579=0,ROUND((ABS(C579-'Calculs T1a'!$S$7)/'Calculs T1a'!$S$7)*100,0),ROUND((ABS(C579-$B579)/$B579)*100,0))), "No Prediction")</f>
        <v>0</v>
      </c>
      <c r="F579" s="5">
        <f>IFERROR(IF(E579=$B579,0,IF($B579=0,ROUND((ABS(E579-'Calculs T1a'!$S$7)/'Calculs T1a'!$S$7)*100,0),ROUND((ABS(E579-$B579)/$B579)*100,0))), "No Prediction")</f>
        <v>0</v>
      </c>
      <c r="H579" s="5">
        <f>IFERROR(IF(G579=$B579,0,IF($B579=0,ROUND((ABS(G579-'Calculs T1a'!$S$7)/'Calculs T1a'!$S$7)*100,0),ROUND((ABS(G579-$B579)/$B579)*100,0))), "No Prediction")</f>
        <v>0</v>
      </c>
      <c r="J579" s="5">
        <f>IFERROR(IF(I579=$B579,0,IF($B579=0,ROUND((ABS(I579-'Calculs T1a'!$S$7)/'Calculs T1a'!$S$7)*100,0),ROUND((ABS(I579-$B579)/$B579)*100,0))), "No Prediction")</f>
        <v>0</v>
      </c>
      <c r="L579" s="5">
        <f>IFERROR(IF(K579=$B579,0,IF($B579=0,ROUND((ABS(K579-'Calculs T1a'!$S$7)/'Calculs T1a'!$S$7)*100,0),ROUND((ABS(K579-$B579)/$B579)*100,0))), "No Prediction")</f>
        <v>0</v>
      </c>
      <c r="N579" s="5">
        <f>IFERROR(IF(M579=$B579,0,IF($B579=0,ROUND((ABS(M579-'Calculs T1a'!$S$7)/'Calculs T1a'!$S$7)*100,0),ROUND((ABS(M579-$B579)/$B579)*100,0))), "No Prediction")</f>
        <v>0</v>
      </c>
      <c r="P579" s="5">
        <f>IFERROR(IF(O579=$B579,0,IF($B579=0,ROUND((ABS(O579-'Calculs T1a'!$S$7)/'Calculs T1a'!$S$7)*100,0),ROUND((ABS(O579-$B579)/$B579)*100,0))), "No Prediction")</f>
        <v>0</v>
      </c>
      <c r="R579" s="5">
        <f>IFERROR(IF(Q579=$B579,0,IF($B579=0,ROUND((ABS(Q579-'Calculs T1a'!$S$7)/'Calculs T1a'!$S$7)*100,0),ROUND((ABS(Q579-$B579)/$B579)*100,0))), "No Prediction")</f>
        <v>0</v>
      </c>
      <c r="T579" s="5">
        <f>IFERROR(IF(S579=$B579,0,IF($B579=0,ROUND((ABS(S579-'Calculs T1a'!$S$7)/'Calculs T1a'!$S$7)*100,0),ROUND((ABS(S579-$B579)/$B579)*100,0))), "No Prediction")</f>
        <v>0</v>
      </c>
      <c r="V579" s="5">
        <f>IFERROR(IF(U579=$B579,0,IF($B579=0,ROUND((ABS(U579-'Calculs T1a'!$S$7)/'Calculs T1a'!$S$7)*100,0),ROUND((ABS(U579-$B579)/$B579)*100,0))), "No Prediction")</f>
        <v>0</v>
      </c>
      <c r="X579" s="5">
        <f>IFERROR(IF(W579=$B579,0,IF($B579=0,ROUND((ABS(W579-'Calculs T1a'!$S$7)/'Calculs T1a'!$S$7)*100,0),ROUND((ABS(W579-$B579)/$B579)*100,0))), "No Prediction")</f>
        <v>0</v>
      </c>
      <c r="AC579" s="5">
        <f>IFERROR(IF(AB579=$B579,0,IF($B579=0,ROUND((ABS(AB579-'Calculs T1a'!$S$7)/'Calculs T1a'!$S$7)*100,0),ROUND((ABS(AB579-$B579)/$B579)*100,0))), "No Prediction")</f>
        <v>0</v>
      </c>
      <c r="AE579" s="5">
        <f>IFERROR(IF(AD579=$B579,0,IF($B579=0,ROUND((ABS(AD579-'Calculs T1a'!$S$7)/'Calculs T1a'!$S$7)*100,0),ROUND((ABS(AD579-$B579)/$B579)*100,0))), "No Prediction")</f>
        <v>0</v>
      </c>
      <c r="AG579" s="5">
        <f>IFERROR(IF(AF579=$B579,0,IF($B579=0,ROUND((ABS(AF579-'Calculs T1a'!$S$7)/'Calculs T1a'!$S$7)*100,0),ROUND((ABS(AF579-$B579)/$B579)*100,0))), "No Prediction")</f>
        <v>0</v>
      </c>
      <c r="AI579" s="5">
        <f>IFERROR(IF(AH579=$B579,0,IF($B579=0,ROUND((ABS(AH579-'Calculs T1a'!$S$7)/'Calculs T1a'!$S$7)*100,0),ROUND((ABS(AH579-$B579)/$B579)*100,0))), "No Prediction")</f>
        <v>0</v>
      </c>
      <c r="AK579" s="5">
        <f>IFERROR(IF(AJ579=$B579,0,IF($B579=0,ROUND((ABS(AJ579-'Calculs T1a'!$S$7)/'Calculs T1a'!$S$7)*100,0),ROUND((ABS(AJ579-$B579)/$B579)*100,0))), "No Prediction")</f>
        <v>0</v>
      </c>
      <c r="AM579" s="5">
        <f>IFERROR(IF(AL579=$B579,0,IF($B579=0,ROUND((ABS(AL579-'Calculs T1a'!$S$7)/'Calculs T1a'!$S$7)*100,0),ROUND((ABS(AL579-$B579)/$B579)*100,0))), "No Prediction")</f>
        <v>0</v>
      </c>
      <c r="AO579" s="5">
        <f>IFERROR(IF(AN579=$B579,0,IF($B579=0,ROUND((ABS(AN579-'Calculs T1a'!$S$7)/'Calculs T1a'!$S$7)*100,0),ROUND((ABS(AN579-$B579)/$B579)*100,0))), "No Prediction")</f>
        <v>0</v>
      </c>
      <c r="AQ579" s="5">
        <f>IFERROR(IF(AP579=$B579,0,IF($B579=0,ROUND((ABS(AP579-'Calculs T1a'!$S$7)/'Calculs T1a'!$S$7)*100,0),ROUND((ABS(AP579-$B579)/$B579)*100,0))), "No Prediction")</f>
        <v>0</v>
      </c>
      <c r="AS579" s="5">
        <f>IFERROR(IF(AR579=$B579,0,IF($B579=0,ROUND((ABS(AR579-'Calculs T1a'!$S$7)/'Calculs T1a'!$S$7)*100,0),ROUND((ABS(AR579-$B579)/$B579)*100,0))), "No Prediction")</f>
        <v>0</v>
      </c>
      <c r="AU579" s="5">
        <f>IFERROR(IF(AT579=$B579,0,IF($B579=0,ROUND((ABS(AT579-'Calculs T1a'!$S$7)/'Calculs T1a'!$S$7)*100,0),ROUND((ABS(AT579-$B579)/$B579)*100,0))), "No Prediction")</f>
        <v>0</v>
      </c>
      <c r="AW579" s="5">
        <f>IFERROR(IF(AV579=$B579,0,IF($B579=0,ROUND((ABS(AV579-'Calculs T1a'!$S$7)/'Calculs T1a'!$S$7)*100,0),ROUND((ABS(AV579-$B579)/$B579)*100,0))), "No Prediction")</f>
        <v>0</v>
      </c>
      <c r="BB579" s="5">
        <f>IFERROR(IF(BA579=$B579,0,IF($B579=0,ROUND((ABS(BA579-'Calculs T1a'!$S$7)/'Calculs T1a'!$S$7)*100,0),ROUND((ABS(BA579-$B579)/$B579)*100,0))), "No Prediction")</f>
        <v>0</v>
      </c>
      <c r="BD579" s="5">
        <f>IFERROR(IF(BC579=$B579,0,IF($B579=0,ROUND((ABS(BC579-'Calculs T1a'!$S$7)/'Calculs T1a'!$S$7)*100,0),ROUND((ABS(BC579-$B579)/$B579)*100,0))), "No Prediction")</f>
        <v>0</v>
      </c>
      <c r="BF579" s="5">
        <f>IFERROR(IF(BE579=$B579,0,IF($B579=0,ROUND((ABS(BE579-'Calculs T1a'!$S$7)/'Calculs T1a'!$S$7)*100,0),ROUND((ABS(BE579-$B579)/$B579)*100,0))), "No Prediction")</f>
        <v>0</v>
      </c>
      <c r="BH579" s="5">
        <f>IFERROR(IF(BG579=$B579,0,IF($B579=0,ROUND((ABS(BG579-'Calculs T1a'!$S$7)/'Calculs T1a'!$S$7)*100,0),ROUND((ABS(BG579-$B579)/$B579)*100,0))), "No Prediction")</f>
        <v>0</v>
      </c>
      <c r="BJ579" s="5">
        <f>IFERROR(IF(BI579=$B579,0,IF($B579=0,ROUND((ABS(BI579-'Calculs T1a'!$S$7)/'Calculs T1a'!$S$7)*100,0),ROUND((ABS(BI579-$B579)/$B579)*100,0))), "No Prediction")</f>
        <v>0</v>
      </c>
      <c r="BL579" s="5">
        <f>IFERROR(IF(BK579=$B579,0,IF($B579=0,ROUND((ABS(BK579-'Calculs T1a'!$S$7)/'Calculs T1a'!$S$7)*100,0),ROUND((ABS(BK579-$B579)/$B579)*100,0))), "No Prediction")</f>
        <v>0</v>
      </c>
      <c r="BN579" s="5">
        <f>IFERROR(IF(BM579=$B579,0,IF($B579=0,ROUND((ABS(BM579-'Calculs T1a'!$S$7)/'Calculs T1a'!$S$7)*100,0),ROUND((ABS(BM579-$B579)/$B579)*100,0))), "No Prediction")</f>
        <v>0</v>
      </c>
      <c r="BP579" s="5">
        <f>IFERROR(IF(BO579=$B579,0,IF($B579=0,ROUND((ABS(BO579-'Calculs T1a'!$S$7)/'Calculs T1a'!$S$7)*100,0),ROUND((ABS(BO579-$B579)/$B579)*100,0))), "No Prediction")</f>
        <v>0</v>
      </c>
      <c r="BR579" s="5">
        <f>IFERROR(IF(BQ579=$B579,0,IF($B579=0,ROUND((ABS(BQ579-'Calculs T1a'!$S$7)/'Calculs T1a'!$S$7)*100,0),ROUND((ABS(BQ579-$B579)/$B579)*100,0))), "No Prediction")</f>
        <v>0</v>
      </c>
      <c r="BT579" s="5">
        <f>IFERROR(IF(BS579=$B579,0,IF($B579=0,ROUND((ABS(BS579-'Calculs T1a'!$S$7)/'Calculs T1a'!$S$7)*100,0),ROUND((ABS(BS579-$B579)/$B579)*100,0))), "No Prediction")</f>
        <v>0</v>
      </c>
      <c r="BV579" s="5">
        <f>IFERROR(IF(BU579=$B579,0,IF($B579=0,ROUND((ABS(BU579-'Calculs T1a'!$S$7)/'Calculs T1a'!$S$7)*100,0),ROUND((ABS(BU579-$B579)/$B579)*100,0))), "No Prediction")</f>
        <v>0</v>
      </c>
    </row>
    <row r="580" spans="4:74" x14ac:dyDescent="0.3">
      <c r="D580" s="5">
        <f>IFERROR(IF(C580=$B580,0,IF($B580=0,ROUND((ABS(C580-'Calculs T1a'!$S$7)/'Calculs T1a'!$S$7)*100,0),ROUND((ABS(C580-$B580)/$B580)*100,0))), "No Prediction")</f>
        <v>0</v>
      </c>
      <c r="F580" s="5">
        <f>IFERROR(IF(E580=$B580,0,IF($B580=0,ROUND((ABS(E580-'Calculs T1a'!$S$7)/'Calculs T1a'!$S$7)*100,0),ROUND((ABS(E580-$B580)/$B580)*100,0))), "No Prediction")</f>
        <v>0</v>
      </c>
      <c r="H580" s="5">
        <f>IFERROR(IF(G580=$B580,0,IF($B580=0,ROUND((ABS(G580-'Calculs T1a'!$S$7)/'Calculs T1a'!$S$7)*100,0),ROUND((ABS(G580-$B580)/$B580)*100,0))), "No Prediction")</f>
        <v>0</v>
      </c>
      <c r="J580" s="5">
        <f>IFERROR(IF(I580=$B580,0,IF($B580=0,ROUND((ABS(I580-'Calculs T1a'!$S$7)/'Calculs T1a'!$S$7)*100,0),ROUND((ABS(I580-$B580)/$B580)*100,0))), "No Prediction")</f>
        <v>0</v>
      </c>
      <c r="L580" s="5">
        <f>IFERROR(IF(K580=$B580,0,IF($B580=0,ROUND((ABS(K580-'Calculs T1a'!$S$7)/'Calculs T1a'!$S$7)*100,0),ROUND((ABS(K580-$B580)/$B580)*100,0))), "No Prediction")</f>
        <v>0</v>
      </c>
      <c r="N580" s="5">
        <f>IFERROR(IF(M580=$B580,0,IF($B580=0,ROUND((ABS(M580-'Calculs T1a'!$S$7)/'Calculs T1a'!$S$7)*100,0),ROUND((ABS(M580-$B580)/$B580)*100,0))), "No Prediction")</f>
        <v>0</v>
      </c>
      <c r="P580" s="5">
        <f>IFERROR(IF(O580=$B580,0,IF($B580=0,ROUND((ABS(O580-'Calculs T1a'!$S$7)/'Calculs T1a'!$S$7)*100,0),ROUND((ABS(O580-$B580)/$B580)*100,0))), "No Prediction")</f>
        <v>0</v>
      </c>
      <c r="R580" s="5">
        <f>IFERROR(IF(Q580=$B580,0,IF($B580=0,ROUND((ABS(Q580-'Calculs T1a'!$S$7)/'Calculs T1a'!$S$7)*100,0),ROUND((ABS(Q580-$B580)/$B580)*100,0))), "No Prediction")</f>
        <v>0</v>
      </c>
      <c r="T580" s="5">
        <f>IFERROR(IF(S580=$B580,0,IF($B580=0,ROUND((ABS(S580-'Calculs T1a'!$S$7)/'Calculs T1a'!$S$7)*100,0),ROUND((ABS(S580-$B580)/$B580)*100,0))), "No Prediction")</f>
        <v>0</v>
      </c>
      <c r="V580" s="5">
        <f>IFERROR(IF(U580=$B580,0,IF($B580=0,ROUND((ABS(U580-'Calculs T1a'!$S$7)/'Calculs T1a'!$S$7)*100,0),ROUND((ABS(U580-$B580)/$B580)*100,0))), "No Prediction")</f>
        <v>0</v>
      </c>
      <c r="X580" s="5">
        <f>IFERROR(IF(W580=$B580,0,IF($B580=0,ROUND((ABS(W580-'Calculs T1a'!$S$7)/'Calculs T1a'!$S$7)*100,0),ROUND((ABS(W580-$B580)/$B580)*100,0))), "No Prediction")</f>
        <v>0</v>
      </c>
      <c r="AC580" s="5">
        <f>IFERROR(IF(AB580=$B580,0,IF($B580=0,ROUND((ABS(AB580-'Calculs T1a'!$S$7)/'Calculs T1a'!$S$7)*100,0),ROUND((ABS(AB580-$B580)/$B580)*100,0))), "No Prediction")</f>
        <v>0</v>
      </c>
      <c r="AE580" s="5">
        <f>IFERROR(IF(AD580=$B580,0,IF($B580=0,ROUND((ABS(AD580-'Calculs T1a'!$S$7)/'Calculs T1a'!$S$7)*100,0),ROUND((ABS(AD580-$B580)/$B580)*100,0))), "No Prediction")</f>
        <v>0</v>
      </c>
      <c r="AG580" s="5">
        <f>IFERROR(IF(AF580=$B580,0,IF($B580=0,ROUND((ABS(AF580-'Calculs T1a'!$S$7)/'Calculs T1a'!$S$7)*100,0),ROUND((ABS(AF580-$B580)/$B580)*100,0))), "No Prediction")</f>
        <v>0</v>
      </c>
      <c r="AI580" s="5">
        <f>IFERROR(IF(AH580=$B580,0,IF($B580=0,ROUND((ABS(AH580-'Calculs T1a'!$S$7)/'Calculs T1a'!$S$7)*100,0),ROUND((ABS(AH580-$B580)/$B580)*100,0))), "No Prediction")</f>
        <v>0</v>
      </c>
      <c r="AK580" s="5">
        <f>IFERROR(IF(AJ580=$B580,0,IF($B580=0,ROUND((ABS(AJ580-'Calculs T1a'!$S$7)/'Calculs T1a'!$S$7)*100,0),ROUND((ABS(AJ580-$B580)/$B580)*100,0))), "No Prediction")</f>
        <v>0</v>
      </c>
      <c r="AM580" s="5">
        <f>IFERROR(IF(AL580=$B580,0,IF($B580=0,ROUND((ABS(AL580-'Calculs T1a'!$S$7)/'Calculs T1a'!$S$7)*100,0),ROUND((ABS(AL580-$B580)/$B580)*100,0))), "No Prediction")</f>
        <v>0</v>
      </c>
      <c r="AO580" s="5">
        <f>IFERROR(IF(AN580=$B580,0,IF($B580=0,ROUND((ABS(AN580-'Calculs T1a'!$S$7)/'Calculs T1a'!$S$7)*100,0),ROUND((ABS(AN580-$B580)/$B580)*100,0))), "No Prediction")</f>
        <v>0</v>
      </c>
      <c r="AQ580" s="5">
        <f>IFERROR(IF(AP580=$B580,0,IF($B580=0,ROUND((ABS(AP580-'Calculs T1a'!$S$7)/'Calculs T1a'!$S$7)*100,0),ROUND((ABS(AP580-$B580)/$B580)*100,0))), "No Prediction")</f>
        <v>0</v>
      </c>
      <c r="AS580" s="5">
        <f>IFERROR(IF(AR580=$B580,0,IF($B580=0,ROUND((ABS(AR580-'Calculs T1a'!$S$7)/'Calculs T1a'!$S$7)*100,0),ROUND((ABS(AR580-$B580)/$B580)*100,0))), "No Prediction")</f>
        <v>0</v>
      </c>
      <c r="AU580" s="5">
        <f>IFERROR(IF(AT580=$B580,0,IF($B580=0,ROUND((ABS(AT580-'Calculs T1a'!$S$7)/'Calculs T1a'!$S$7)*100,0),ROUND((ABS(AT580-$B580)/$B580)*100,0))), "No Prediction")</f>
        <v>0</v>
      </c>
      <c r="AW580" s="5">
        <f>IFERROR(IF(AV580=$B580,0,IF($B580=0,ROUND((ABS(AV580-'Calculs T1a'!$S$7)/'Calculs T1a'!$S$7)*100,0),ROUND((ABS(AV580-$B580)/$B580)*100,0))), "No Prediction")</f>
        <v>0</v>
      </c>
      <c r="BB580" s="5">
        <f>IFERROR(IF(BA580=$B580,0,IF($B580=0,ROUND((ABS(BA580-'Calculs T1a'!$S$7)/'Calculs T1a'!$S$7)*100,0),ROUND((ABS(BA580-$B580)/$B580)*100,0))), "No Prediction")</f>
        <v>0</v>
      </c>
      <c r="BD580" s="5">
        <f>IFERROR(IF(BC580=$B580,0,IF($B580=0,ROUND((ABS(BC580-'Calculs T1a'!$S$7)/'Calculs T1a'!$S$7)*100,0),ROUND((ABS(BC580-$B580)/$B580)*100,0))), "No Prediction")</f>
        <v>0</v>
      </c>
      <c r="BF580" s="5">
        <f>IFERROR(IF(BE580=$B580,0,IF($B580=0,ROUND((ABS(BE580-'Calculs T1a'!$S$7)/'Calculs T1a'!$S$7)*100,0),ROUND((ABS(BE580-$B580)/$B580)*100,0))), "No Prediction")</f>
        <v>0</v>
      </c>
      <c r="BH580" s="5">
        <f>IFERROR(IF(BG580=$B580,0,IF($B580=0,ROUND((ABS(BG580-'Calculs T1a'!$S$7)/'Calculs T1a'!$S$7)*100,0),ROUND((ABS(BG580-$B580)/$B580)*100,0))), "No Prediction")</f>
        <v>0</v>
      </c>
      <c r="BJ580" s="5">
        <f>IFERROR(IF(BI580=$B580,0,IF($B580=0,ROUND((ABS(BI580-'Calculs T1a'!$S$7)/'Calculs T1a'!$S$7)*100,0),ROUND((ABS(BI580-$B580)/$B580)*100,0))), "No Prediction")</f>
        <v>0</v>
      </c>
      <c r="BL580" s="5">
        <f>IFERROR(IF(BK580=$B580,0,IF($B580=0,ROUND((ABS(BK580-'Calculs T1a'!$S$7)/'Calculs T1a'!$S$7)*100,0),ROUND((ABS(BK580-$B580)/$B580)*100,0))), "No Prediction")</f>
        <v>0</v>
      </c>
      <c r="BN580" s="5">
        <f>IFERROR(IF(BM580=$B580,0,IF($B580=0,ROUND((ABS(BM580-'Calculs T1a'!$S$7)/'Calculs T1a'!$S$7)*100,0),ROUND((ABS(BM580-$B580)/$B580)*100,0))), "No Prediction")</f>
        <v>0</v>
      </c>
      <c r="BP580" s="5">
        <f>IFERROR(IF(BO580=$B580,0,IF($B580=0,ROUND((ABS(BO580-'Calculs T1a'!$S$7)/'Calculs T1a'!$S$7)*100,0),ROUND((ABS(BO580-$B580)/$B580)*100,0))), "No Prediction")</f>
        <v>0</v>
      </c>
      <c r="BR580" s="5">
        <f>IFERROR(IF(BQ580=$B580,0,IF($B580=0,ROUND((ABS(BQ580-'Calculs T1a'!$S$7)/'Calculs T1a'!$S$7)*100,0),ROUND((ABS(BQ580-$B580)/$B580)*100,0))), "No Prediction")</f>
        <v>0</v>
      </c>
      <c r="BT580" s="5">
        <f>IFERROR(IF(BS580=$B580,0,IF($B580=0,ROUND((ABS(BS580-'Calculs T1a'!$S$7)/'Calculs T1a'!$S$7)*100,0),ROUND((ABS(BS580-$B580)/$B580)*100,0))), "No Prediction")</f>
        <v>0</v>
      </c>
      <c r="BV580" s="5">
        <f>IFERROR(IF(BU580=$B580,0,IF($B580=0,ROUND((ABS(BU580-'Calculs T1a'!$S$7)/'Calculs T1a'!$S$7)*100,0),ROUND((ABS(BU580-$B580)/$B580)*100,0))), "No Prediction")</f>
        <v>0</v>
      </c>
    </row>
    <row r="581" spans="4:74" x14ac:dyDescent="0.3">
      <c r="D581" s="5">
        <f>IFERROR(IF(C581=$B581,0,IF($B581=0,ROUND((ABS(C581-'Calculs T1a'!$S$7)/'Calculs T1a'!$S$7)*100,0),ROUND((ABS(C581-$B581)/$B581)*100,0))), "No Prediction")</f>
        <v>0</v>
      </c>
      <c r="F581" s="5">
        <f>IFERROR(IF(E581=$B581,0,IF($B581=0,ROUND((ABS(E581-'Calculs T1a'!$S$7)/'Calculs T1a'!$S$7)*100,0),ROUND((ABS(E581-$B581)/$B581)*100,0))), "No Prediction")</f>
        <v>0</v>
      </c>
      <c r="H581" s="5">
        <f>IFERROR(IF(G581=$B581,0,IF($B581=0,ROUND((ABS(G581-'Calculs T1a'!$S$7)/'Calculs T1a'!$S$7)*100,0),ROUND((ABS(G581-$B581)/$B581)*100,0))), "No Prediction")</f>
        <v>0</v>
      </c>
      <c r="J581" s="5">
        <f>IFERROR(IF(I581=$B581,0,IF($B581=0,ROUND((ABS(I581-'Calculs T1a'!$S$7)/'Calculs T1a'!$S$7)*100,0),ROUND((ABS(I581-$B581)/$B581)*100,0))), "No Prediction")</f>
        <v>0</v>
      </c>
      <c r="L581" s="5">
        <f>IFERROR(IF(K581=$B581,0,IF($B581=0,ROUND((ABS(K581-'Calculs T1a'!$S$7)/'Calculs T1a'!$S$7)*100,0),ROUND((ABS(K581-$B581)/$B581)*100,0))), "No Prediction")</f>
        <v>0</v>
      </c>
      <c r="N581" s="5">
        <f>IFERROR(IF(M581=$B581,0,IF($B581=0,ROUND((ABS(M581-'Calculs T1a'!$S$7)/'Calculs T1a'!$S$7)*100,0),ROUND((ABS(M581-$B581)/$B581)*100,0))), "No Prediction")</f>
        <v>0</v>
      </c>
      <c r="P581" s="5">
        <f>IFERROR(IF(O581=$B581,0,IF($B581=0,ROUND((ABS(O581-'Calculs T1a'!$S$7)/'Calculs T1a'!$S$7)*100,0),ROUND((ABS(O581-$B581)/$B581)*100,0))), "No Prediction")</f>
        <v>0</v>
      </c>
      <c r="R581" s="5">
        <f>IFERROR(IF(Q581=$B581,0,IF($B581=0,ROUND((ABS(Q581-'Calculs T1a'!$S$7)/'Calculs T1a'!$S$7)*100,0),ROUND((ABS(Q581-$B581)/$B581)*100,0))), "No Prediction")</f>
        <v>0</v>
      </c>
      <c r="T581" s="5">
        <f>IFERROR(IF(S581=$B581,0,IF($B581=0,ROUND((ABS(S581-'Calculs T1a'!$S$7)/'Calculs T1a'!$S$7)*100,0),ROUND((ABS(S581-$B581)/$B581)*100,0))), "No Prediction")</f>
        <v>0</v>
      </c>
      <c r="V581" s="5">
        <f>IFERROR(IF(U581=$B581,0,IF($B581=0,ROUND((ABS(U581-'Calculs T1a'!$S$7)/'Calculs T1a'!$S$7)*100,0),ROUND((ABS(U581-$B581)/$B581)*100,0))), "No Prediction")</f>
        <v>0</v>
      </c>
      <c r="X581" s="5">
        <f>IFERROR(IF(W581=$B581,0,IF($B581=0,ROUND((ABS(W581-'Calculs T1a'!$S$7)/'Calculs T1a'!$S$7)*100,0),ROUND((ABS(W581-$B581)/$B581)*100,0))), "No Prediction")</f>
        <v>0</v>
      </c>
      <c r="AC581" s="5">
        <f>IFERROR(IF(AB581=$B581,0,IF($B581=0,ROUND((ABS(AB581-'Calculs T1a'!$S$7)/'Calculs T1a'!$S$7)*100,0),ROUND((ABS(AB581-$B581)/$B581)*100,0))), "No Prediction")</f>
        <v>0</v>
      </c>
      <c r="AE581" s="5">
        <f>IFERROR(IF(AD581=$B581,0,IF($B581=0,ROUND((ABS(AD581-'Calculs T1a'!$S$7)/'Calculs T1a'!$S$7)*100,0),ROUND((ABS(AD581-$B581)/$B581)*100,0))), "No Prediction")</f>
        <v>0</v>
      </c>
      <c r="AG581" s="5">
        <f>IFERROR(IF(AF581=$B581,0,IF($B581=0,ROUND((ABS(AF581-'Calculs T1a'!$S$7)/'Calculs T1a'!$S$7)*100,0),ROUND((ABS(AF581-$B581)/$B581)*100,0))), "No Prediction")</f>
        <v>0</v>
      </c>
      <c r="AI581" s="5">
        <f>IFERROR(IF(AH581=$B581,0,IF($B581=0,ROUND((ABS(AH581-'Calculs T1a'!$S$7)/'Calculs T1a'!$S$7)*100,0),ROUND((ABS(AH581-$B581)/$B581)*100,0))), "No Prediction")</f>
        <v>0</v>
      </c>
      <c r="AK581" s="5">
        <f>IFERROR(IF(AJ581=$B581,0,IF($B581=0,ROUND((ABS(AJ581-'Calculs T1a'!$S$7)/'Calculs T1a'!$S$7)*100,0),ROUND((ABS(AJ581-$B581)/$B581)*100,0))), "No Prediction")</f>
        <v>0</v>
      </c>
      <c r="AM581" s="5">
        <f>IFERROR(IF(AL581=$B581,0,IF($B581=0,ROUND((ABS(AL581-'Calculs T1a'!$S$7)/'Calculs T1a'!$S$7)*100,0),ROUND((ABS(AL581-$B581)/$B581)*100,0))), "No Prediction")</f>
        <v>0</v>
      </c>
      <c r="AO581" s="5">
        <f>IFERROR(IF(AN581=$B581,0,IF($B581=0,ROUND((ABS(AN581-'Calculs T1a'!$S$7)/'Calculs T1a'!$S$7)*100,0),ROUND((ABS(AN581-$B581)/$B581)*100,0))), "No Prediction")</f>
        <v>0</v>
      </c>
      <c r="AQ581" s="5">
        <f>IFERROR(IF(AP581=$B581,0,IF($B581=0,ROUND((ABS(AP581-'Calculs T1a'!$S$7)/'Calculs T1a'!$S$7)*100,0),ROUND((ABS(AP581-$B581)/$B581)*100,0))), "No Prediction")</f>
        <v>0</v>
      </c>
      <c r="AS581" s="5">
        <f>IFERROR(IF(AR581=$B581,0,IF($B581=0,ROUND((ABS(AR581-'Calculs T1a'!$S$7)/'Calculs T1a'!$S$7)*100,0),ROUND((ABS(AR581-$B581)/$B581)*100,0))), "No Prediction")</f>
        <v>0</v>
      </c>
      <c r="AU581" s="5">
        <f>IFERROR(IF(AT581=$B581,0,IF($B581=0,ROUND((ABS(AT581-'Calculs T1a'!$S$7)/'Calculs T1a'!$S$7)*100,0),ROUND((ABS(AT581-$B581)/$B581)*100,0))), "No Prediction")</f>
        <v>0</v>
      </c>
      <c r="AW581" s="5">
        <f>IFERROR(IF(AV581=$B581,0,IF($B581=0,ROUND((ABS(AV581-'Calculs T1a'!$S$7)/'Calculs T1a'!$S$7)*100,0),ROUND((ABS(AV581-$B581)/$B581)*100,0))), "No Prediction")</f>
        <v>0</v>
      </c>
      <c r="BB581" s="5">
        <f>IFERROR(IF(BA581=$B581,0,IF($B581=0,ROUND((ABS(BA581-'Calculs T1a'!$S$7)/'Calculs T1a'!$S$7)*100,0),ROUND((ABS(BA581-$B581)/$B581)*100,0))), "No Prediction")</f>
        <v>0</v>
      </c>
      <c r="BD581" s="5">
        <f>IFERROR(IF(BC581=$B581,0,IF($B581=0,ROUND((ABS(BC581-'Calculs T1a'!$S$7)/'Calculs T1a'!$S$7)*100,0),ROUND((ABS(BC581-$B581)/$B581)*100,0))), "No Prediction")</f>
        <v>0</v>
      </c>
      <c r="BF581" s="5">
        <f>IFERROR(IF(BE581=$B581,0,IF($B581=0,ROUND((ABS(BE581-'Calculs T1a'!$S$7)/'Calculs T1a'!$S$7)*100,0),ROUND((ABS(BE581-$B581)/$B581)*100,0))), "No Prediction")</f>
        <v>0</v>
      </c>
      <c r="BH581" s="5">
        <f>IFERROR(IF(BG581=$B581,0,IF($B581=0,ROUND((ABS(BG581-'Calculs T1a'!$S$7)/'Calculs T1a'!$S$7)*100,0),ROUND((ABS(BG581-$B581)/$B581)*100,0))), "No Prediction")</f>
        <v>0</v>
      </c>
      <c r="BJ581" s="5">
        <f>IFERROR(IF(BI581=$B581,0,IF($B581=0,ROUND((ABS(BI581-'Calculs T1a'!$S$7)/'Calculs T1a'!$S$7)*100,0),ROUND((ABS(BI581-$B581)/$B581)*100,0))), "No Prediction")</f>
        <v>0</v>
      </c>
      <c r="BL581" s="5">
        <f>IFERROR(IF(BK581=$B581,0,IF($B581=0,ROUND((ABS(BK581-'Calculs T1a'!$S$7)/'Calculs T1a'!$S$7)*100,0),ROUND((ABS(BK581-$B581)/$B581)*100,0))), "No Prediction")</f>
        <v>0</v>
      </c>
      <c r="BN581" s="5">
        <f>IFERROR(IF(BM581=$B581,0,IF($B581=0,ROUND((ABS(BM581-'Calculs T1a'!$S$7)/'Calculs T1a'!$S$7)*100,0),ROUND((ABS(BM581-$B581)/$B581)*100,0))), "No Prediction")</f>
        <v>0</v>
      </c>
      <c r="BP581" s="5">
        <f>IFERROR(IF(BO581=$B581,0,IF($B581=0,ROUND((ABS(BO581-'Calculs T1a'!$S$7)/'Calculs T1a'!$S$7)*100,0),ROUND((ABS(BO581-$B581)/$B581)*100,0))), "No Prediction")</f>
        <v>0</v>
      </c>
      <c r="BR581" s="5">
        <f>IFERROR(IF(BQ581=$B581,0,IF($B581=0,ROUND((ABS(BQ581-'Calculs T1a'!$S$7)/'Calculs T1a'!$S$7)*100,0),ROUND((ABS(BQ581-$B581)/$B581)*100,0))), "No Prediction")</f>
        <v>0</v>
      </c>
      <c r="BT581" s="5">
        <f>IFERROR(IF(BS581=$B581,0,IF($B581=0,ROUND((ABS(BS581-'Calculs T1a'!$S$7)/'Calculs T1a'!$S$7)*100,0),ROUND((ABS(BS581-$B581)/$B581)*100,0))), "No Prediction")</f>
        <v>0</v>
      </c>
      <c r="BV581" s="5">
        <f>IFERROR(IF(BU581=$B581,0,IF($B581=0,ROUND((ABS(BU581-'Calculs T1a'!$S$7)/'Calculs T1a'!$S$7)*100,0),ROUND((ABS(BU581-$B581)/$B581)*100,0))), "No Prediction")</f>
        <v>0</v>
      </c>
    </row>
    <row r="582" spans="4:74" x14ac:dyDescent="0.3">
      <c r="D582" s="5">
        <f>IFERROR(IF(C582=$B582,0,IF($B582=0,ROUND((ABS(C582-'Calculs T1a'!$S$7)/'Calculs T1a'!$S$7)*100,0),ROUND((ABS(C582-$B582)/$B582)*100,0))), "No Prediction")</f>
        <v>0</v>
      </c>
      <c r="F582" s="5">
        <f>IFERROR(IF(E582=$B582,0,IF($B582=0,ROUND((ABS(E582-'Calculs T1a'!$S$7)/'Calculs T1a'!$S$7)*100,0),ROUND((ABS(E582-$B582)/$B582)*100,0))), "No Prediction")</f>
        <v>0</v>
      </c>
      <c r="H582" s="5">
        <f>IFERROR(IF(G582=$B582,0,IF($B582=0,ROUND((ABS(G582-'Calculs T1a'!$S$7)/'Calculs T1a'!$S$7)*100,0),ROUND((ABS(G582-$B582)/$B582)*100,0))), "No Prediction")</f>
        <v>0</v>
      </c>
      <c r="J582" s="5">
        <f>IFERROR(IF(I582=$B582,0,IF($B582=0,ROUND((ABS(I582-'Calculs T1a'!$S$7)/'Calculs T1a'!$S$7)*100,0),ROUND((ABS(I582-$B582)/$B582)*100,0))), "No Prediction")</f>
        <v>0</v>
      </c>
      <c r="L582" s="5">
        <f>IFERROR(IF(K582=$B582,0,IF($B582=0,ROUND((ABS(K582-'Calculs T1a'!$S$7)/'Calculs T1a'!$S$7)*100,0),ROUND((ABS(K582-$B582)/$B582)*100,0))), "No Prediction")</f>
        <v>0</v>
      </c>
      <c r="N582" s="5">
        <f>IFERROR(IF(M582=$B582,0,IF($B582=0,ROUND((ABS(M582-'Calculs T1a'!$S$7)/'Calculs T1a'!$S$7)*100,0),ROUND((ABS(M582-$B582)/$B582)*100,0))), "No Prediction")</f>
        <v>0</v>
      </c>
      <c r="P582" s="5">
        <f>IFERROR(IF(O582=$B582,0,IF($B582=0,ROUND((ABS(O582-'Calculs T1a'!$S$7)/'Calculs T1a'!$S$7)*100,0),ROUND((ABS(O582-$B582)/$B582)*100,0))), "No Prediction")</f>
        <v>0</v>
      </c>
      <c r="R582" s="5">
        <f>IFERROR(IF(Q582=$B582,0,IF($B582=0,ROUND((ABS(Q582-'Calculs T1a'!$S$7)/'Calculs T1a'!$S$7)*100,0),ROUND((ABS(Q582-$B582)/$B582)*100,0))), "No Prediction")</f>
        <v>0</v>
      </c>
      <c r="T582" s="5">
        <f>IFERROR(IF(S582=$B582,0,IF($B582=0,ROUND((ABS(S582-'Calculs T1a'!$S$7)/'Calculs T1a'!$S$7)*100,0),ROUND((ABS(S582-$B582)/$B582)*100,0))), "No Prediction")</f>
        <v>0</v>
      </c>
      <c r="V582" s="5">
        <f>IFERROR(IF(U582=$B582,0,IF($B582=0,ROUND((ABS(U582-'Calculs T1a'!$S$7)/'Calculs T1a'!$S$7)*100,0),ROUND((ABS(U582-$B582)/$B582)*100,0))), "No Prediction")</f>
        <v>0</v>
      </c>
      <c r="X582" s="5">
        <f>IFERROR(IF(W582=$B582,0,IF($B582=0,ROUND((ABS(W582-'Calculs T1a'!$S$7)/'Calculs T1a'!$S$7)*100,0),ROUND((ABS(W582-$B582)/$B582)*100,0))), "No Prediction")</f>
        <v>0</v>
      </c>
      <c r="AC582" s="5">
        <f>IFERROR(IF(AB582=$B582,0,IF($B582=0,ROUND((ABS(AB582-'Calculs T1a'!$S$7)/'Calculs T1a'!$S$7)*100,0),ROUND((ABS(AB582-$B582)/$B582)*100,0))), "No Prediction")</f>
        <v>0</v>
      </c>
      <c r="AE582" s="5">
        <f>IFERROR(IF(AD582=$B582,0,IF($B582=0,ROUND((ABS(AD582-'Calculs T1a'!$S$7)/'Calculs T1a'!$S$7)*100,0),ROUND((ABS(AD582-$B582)/$B582)*100,0))), "No Prediction")</f>
        <v>0</v>
      </c>
      <c r="AG582" s="5">
        <f>IFERROR(IF(AF582=$B582,0,IF($B582=0,ROUND((ABS(AF582-'Calculs T1a'!$S$7)/'Calculs T1a'!$S$7)*100,0),ROUND((ABS(AF582-$B582)/$B582)*100,0))), "No Prediction")</f>
        <v>0</v>
      </c>
      <c r="AI582" s="5">
        <f>IFERROR(IF(AH582=$B582,0,IF($B582=0,ROUND((ABS(AH582-'Calculs T1a'!$S$7)/'Calculs T1a'!$S$7)*100,0),ROUND((ABS(AH582-$B582)/$B582)*100,0))), "No Prediction")</f>
        <v>0</v>
      </c>
      <c r="AK582" s="5">
        <f>IFERROR(IF(AJ582=$B582,0,IF($B582=0,ROUND((ABS(AJ582-'Calculs T1a'!$S$7)/'Calculs T1a'!$S$7)*100,0),ROUND((ABS(AJ582-$B582)/$B582)*100,0))), "No Prediction")</f>
        <v>0</v>
      </c>
      <c r="AM582" s="5">
        <f>IFERROR(IF(AL582=$B582,0,IF($B582=0,ROUND((ABS(AL582-'Calculs T1a'!$S$7)/'Calculs T1a'!$S$7)*100,0),ROUND((ABS(AL582-$B582)/$B582)*100,0))), "No Prediction")</f>
        <v>0</v>
      </c>
      <c r="AO582" s="5">
        <f>IFERROR(IF(AN582=$B582,0,IF($B582=0,ROUND((ABS(AN582-'Calculs T1a'!$S$7)/'Calculs T1a'!$S$7)*100,0),ROUND((ABS(AN582-$B582)/$B582)*100,0))), "No Prediction")</f>
        <v>0</v>
      </c>
      <c r="AQ582" s="5">
        <f>IFERROR(IF(AP582=$B582,0,IF($B582=0,ROUND((ABS(AP582-'Calculs T1a'!$S$7)/'Calculs T1a'!$S$7)*100,0),ROUND((ABS(AP582-$B582)/$B582)*100,0))), "No Prediction")</f>
        <v>0</v>
      </c>
      <c r="AS582" s="5">
        <f>IFERROR(IF(AR582=$B582,0,IF($B582=0,ROUND((ABS(AR582-'Calculs T1a'!$S$7)/'Calculs T1a'!$S$7)*100,0),ROUND((ABS(AR582-$B582)/$B582)*100,0))), "No Prediction")</f>
        <v>0</v>
      </c>
      <c r="AU582" s="5">
        <f>IFERROR(IF(AT582=$B582,0,IF($B582=0,ROUND((ABS(AT582-'Calculs T1a'!$S$7)/'Calculs T1a'!$S$7)*100,0),ROUND((ABS(AT582-$B582)/$B582)*100,0))), "No Prediction")</f>
        <v>0</v>
      </c>
      <c r="AW582" s="5">
        <f>IFERROR(IF(AV582=$B582,0,IF($B582=0,ROUND((ABS(AV582-'Calculs T1a'!$S$7)/'Calculs T1a'!$S$7)*100,0),ROUND((ABS(AV582-$B582)/$B582)*100,0))), "No Prediction")</f>
        <v>0</v>
      </c>
      <c r="BB582" s="5">
        <f>IFERROR(IF(BA582=$B582,0,IF($B582=0,ROUND((ABS(BA582-'Calculs T1a'!$S$7)/'Calculs T1a'!$S$7)*100,0),ROUND((ABS(BA582-$B582)/$B582)*100,0))), "No Prediction")</f>
        <v>0</v>
      </c>
      <c r="BD582" s="5">
        <f>IFERROR(IF(BC582=$B582,0,IF($B582=0,ROUND((ABS(BC582-'Calculs T1a'!$S$7)/'Calculs T1a'!$S$7)*100,0),ROUND((ABS(BC582-$B582)/$B582)*100,0))), "No Prediction")</f>
        <v>0</v>
      </c>
      <c r="BF582" s="5">
        <f>IFERROR(IF(BE582=$B582,0,IF($B582=0,ROUND((ABS(BE582-'Calculs T1a'!$S$7)/'Calculs T1a'!$S$7)*100,0),ROUND((ABS(BE582-$B582)/$B582)*100,0))), "No Prediction")</f>
        <v>0</v>
      </c>
      <c r="BH582" s="5">
        <f>IFERROR(IF(BG582=$B582,0,IF($B582=0,ROUND((ABS(BG582-'Calculs T1a'!$S$7)/'Calculs T1a'!$S$7)*100,0),ROUND((ABS(BG582-$B582)/$B582)*100,0))), "No Prediction")</f>
        <v>0</v>
      </c>
      <c r="BJ582" s="5">
        <f>IFERROR(IF(BI582=$B582,0,IF($B582=0,ROUND((ABS(BI582-'Calculs T1a'!$S$7)/'Calculs T1a'!$S$7)*100,0),ROUND((ABS(BI582-$B582)/$B582)*100,0))), "No Prediction")</f>
        <v>0</v>
      </c>
      <c r="BL582" s="5">
        <f>IFERROR(IF(BK582=$B582,0,IF($B582=0,ROUND((ABS(BK582-'Calculs T1a'!$S$7)/'Calculs T1a'!$S$7)*100,0),ROUND((ABS(BK582-$B582)/$B582)*100,0))), "No Prediction")</f>
        <v>0</v>
      </c>
      <c r="BN582" s="5">
        <f>IFERROR(IF(BM582=$B582,0,IF($B582=0,ROUND((ABS(BM582-'Calculs T1a'!$S$7)/'Calculs T1a'!$S$7)*100,0),ROUND((ABS(BM582-$B582)/$B582)*100,0))), "No Prediction")</f>
        <v>0</v>
      </c>
      <c r="BP582" s="5">
        <f>IFERROR(IF(BO582=$B582,0,IF($B582=0,ROUND((ABS(BO582-'Calculs T1a'!$S$7)/'Calculs T1a'!$S$7)*100,0),ROUND((ABS(BO582-$B582)/$B582)*100,0))), "No Prediction")</f>
        <v>0</v>
      </c>
      <c r="BR582" s="5">
        <f>IFERROR(IF(BQ582=$B582,0,IF($B582=0,ROUND((ABS(BQ582-'Calculs T1a'!$S$7)/'Calculs T1a'!$S$7)*100,0),ROUND((ABS(BQ582-$B582)/$B582)*100,0))), "No Prediction")</f>
        <v>0</v>
      </c>
      <c r="BT582" s="5">
        <f>IFERROR(IF(BS582=$B582,0,IF($B582=0,ROUND((ABS(BS582-'Calculs T1a'!$S$7)/'Calculs T1a'!$S$7)*100,0),ROUND((ABS(BS582-$B582)/$B582)*100,0))), "No Prediction")</f>
        <v>0</v>
      </c>
      <c r="BV582" s="5">
        <f>IFERROR(IF(BU582=$B582,0,IF($B582=0,ROUND((ABS(BU582-'Calculs T1a'!$S$7)/'Calculs T1a'!$S$7)*100,0),ROUND((ABS(BU582-$B582)/$B582)*100,0))), "No Prediction")</f>
        <v>0</v>
      </c>
    </row>
    <row r="583" spans="4:74" x14ac:dyDescent="0.3">
      <c r="D583" s="5">
        <f>IFERROR(IF(C583=$B583,0,IF($B583=0,ROUND((ABS(C583-'Calculs T1a'!$S$7)/'Calculs T1a'!$S$7)*100,0),ROUND((ABS(C583-$B583)/$B583)*100,0))), "No Prediction")</f>
        <v>0</v>
      </c>
      <c r="F583" s="5">
        <f>IFERROR(IF(E583=$B583,0,IF($B583=0,ROUND((ABS(E583-'Calculs T1a'!$S$7)/'Calculs T1a'!$S$7)*100,0),ROUND((ABS(E583-$B583)/$B583)*100,0))), "No Prediction")</f>
        <v>0</v>
      </c>
      <c r="H583" s="5">
        <f>IFERROR(IF(G583=$B583,0,IF($B583=0,ROUND((ABS(G583-'Calculs T1a'!$S$7)/'Calculs T1a'!$S$7)*100,0),ROUND((ABS(G583-$B583)/$B583)*100,0))), "No Prediction")</f>
        <v>0</v>
      </c>
      <c r="J583" s="5">
        <f>IFERROR(IF(I583=$B583,0,IF($B583=0,ROUND((ABS(I583-'Calculs T1a'!$S$7)/'Calculs T1a'!$S$7)*100,0),ROUND((ABS(I583-$B583)/$B583)*100,0))), "No Prediction")</f>
        <v>0</v>
      </c>
      <c r="L583" s="5">
        <f>IFERROR(IF(K583=$B583,0,IF($B583=0,ROUND((ABS(K583-'Calculs T1a'!$S$7)/'Calculs T1a'!$S$7)*100,0),ROUND((ABS(K583-$B583)/$B583)*100,0))), "No Prediction")</f>
        <v>0</v>
      </c>
      <c r="N583" s="5">
        <f>IFERROR(IF(M583=$B583,0,IF($B583=0,ROUND((ABS(M583-'Calculs T1a'!$S$7)/'Calculs T1a'!$S$7)*100,0),ROUND((ABS(M583-$B583)/$B583)*100,0))), "No Prediction")</f>
        <v>0</v>
      </c>
      <c r="P583" s="5">
        <f>IFERROR(IF(O583=$B583,0,IF($B583=0,ROUND((ABS(O583-'Calculs T1a'!$S$7)/'Calculs T1a'!$S$7)*100,0),ROUND((ABS(O583-$B583)/$B583)*100,0))), "No Prediction")</f>
        <v>0</v>
      </c>
      <c r="R583" s="5">
        <f>IFERROR(IF(Q583=$B583,0,IF($B583=0,ROUND((ABS(Q583-'Calculs T1a'!$S$7)/'Calculs T1a'!$S$7)*100,0),ROUND((ABS(Q583-$B583)/$B583)*100,0))), "No Prediction")</f>
        <v>0</v>
      </c>
      <c r="T583" s="5">
        <f>IFERROR(IF(S583=$B583,0,IF($B583=0,ROUND((ABS(S583-'Calculs T1a'!$S$7)/'Calculs T1a'!$S$7)*100,0),ROUND((ABS(S583-$B583)/$B583)*100,0))), "No Prediction")</f>
        <v>0</v>
      </c>
      <c r="V583" s="5">
        <f>IFERROR(IF(U583=$B583,0,IF($B583=0,ROUND((ABS(U583-'Calculs T1a'!$S$7)/'Calculs T1a'!$S$7)*100,0),ROUND((ABS(U583-$B583)/$B583)*100,0))), "No Prediction")</f>
        <v>0</v>
      </c>
      <c r="X583" s="5">
        <f>IFERROR(IF(W583=$B583,0,IF($B583=0,ROUND((ABS(W583-'Calculs T1a'!$S$7)/'Calculs T1a'!$S$7)*100,0),ROUND((ABS(W583-$B583)/$B583)*100,0))), "No Prediction")</f>
        <v>0</v>
      </c>
      <c r="AC583" s="5">
        <f>IFERROR(IF(AB583=$B583,0,IF($B583=0,ROUND((ABS(AB583-'Calculs T1a'!$S$7)/'Calculs T1a'!$S$7)*100,0),ROUND((ABS(AB583-$B583)/$B583)*100,0))), "No Prediction")</f>
        <v>0</v>
      </c>
      <c r="AE583" s="5">
        <f>IFERROR(IF(AD583=$B583,0,IF($B583=0,ROUND((ABS(AD583-'Calculs T1a'!$S$7)/'Calculs T1a'!$S$7)*100,0),ROUND((ABS(AD583-$B583)/$B583)*100,0))), "No Prediction")</f>
        <v>0</v>
      </c>
      <c r="AG583" s="5">
        <f>IFERROR(IF(AF583=$B583,0,IF($B583=0,ROUND((ABS(AF583-'Calculs T1a'!$S$7)/'Calculs T1a'!$S$7)*100,0),ROUND((ABS(AF583-$B583)/$B583)*100,0))), "No Prediction")</f>
        <v>0</v>
      </c>
      <c r="AI583" s="5">
        <f>IFERROR(IF(AH583=$B583,0,IF($B583=0,ROUND((ABS(AH583-'Calculs T1a'!$S$7)/'Calculs T1a'!$S$7)*100,0),ROUND((ABS(AH583-$B583)/$B583)*100,0))), "No Prediction")</f>
        <v>0</v>
      </c>
      <c r="AK583" s="5">
        <f>IFERROR(IF(AJ583=$B583,0,IF($B583=0,ROUND((ABS(AJ583-'Calculs T1a'!$S$7)/'Calculs T1a'!$S$7)*100,0),ROUND((ABS(AJ583-$B583)/$B583)*100,0))), "No Prediction")</f>
        <v>0</v>
      </c>
      <c r="AM583" s="5">
        <f>IFERROR(IF(AL583=$B583,0,IF($B583=0,ROUND((ABS(AL583-'Calculs T1a'!$S$7)/'Calculs T1a'!$S$7)*100,0),ROUND((ABS(AL583-$B583)/$B583)*100,0))), "No Prediction")</f>
        <v>0</v>
      </c>
      <c r="AO583" s="5">
        <f>IFERROR(IF(AN583=$B583,0,IF($B583=0,ROUND((ABS(AN583-'Calculs T1a'!$S$7)/'Calculs T1a'!$S$7)*100,0),ROUND((ABS(AN583-$B583)/$B583)*100,0))), "No Prediction")</f>
        <v>0</v>
      </c>
      <c r="AQ583" s="5">
        <f>IFERROR(IF(AP583=$B583,0,IF($B583=0,ROUND((ABS(AP583-'Calculs T1a'!$S$7)/'Calculs T1a'!$S$7)*100,0),ROUND((ABS(AP583-$B583)/$B583)*100,0))), "No Prediction")</f>
        <v>0</v>
      </c>
      <c r="AS583" s="5">
        <f>IFERROR(IF(AR583=$B583,0,IF($B583=0,ROUND((ABS(AR583-'Calculs T1a'!$S$7)/'Calculs T1a'!$S$7)*100,0),ROUND((ABS(AR583-$B583)/$B583)*100,0))), "No Prediction")</f>
        <v>0</v>
      </c>
      <c r="AU583" s="5">
        <f>IFERROR(IF(AT583=$B583,0,IF($B583=0,ROUND((ABS(AT583-'Calculs T1a'!$S$7)/'Calculs T1a'!$S$7)*100,0),ROUND((ABS(AT583-$B583)/$B583)*100,0))), "No Prediction")</f>
        <v>0</v>
      </c>
      <c r="AW583" s="5">
        <f>IFERROR(IF(AV583=$B583,0,IF($B583=0,ROUND((ABS(AV583-'Calculs T1a'!$S$7)/'Calculs T1a'!$S$7)*100,0),ROUND((ABS(AV583-$B583)/$B583)*100,0))), "No Prediction")</f>
        <v>0</v>
      </c>
      <c r="BB583" s="5">
        <f>IFERROR(IF(BA583=$B583,0,IF($B583=0,ROUND((ABS(BA583-'Calculs T1a'!$S$7)/'Calculs T1a'!$S$7)*100,0),ROUND((ABS(BA583-$B583)/$B583)*100,0))), "No Prediction")</f>
        <v>0</v>
      </c>
      <c r="BD583" s="5">
        <f>IFERROR(IF(BC583=$B583,0,IF($B583=0,ROUND((ABS(BC583-'Calculs T1a'!$S$7)/'Calculs T1a'!$S$7)*100,0),ROUND((ABS(BC583-$B583)/$B583)*100,0))), "No Prediction")</f>
        <v>0</v>
      </c>
      <c r="BF583" s="5">
        <f>IFERROR(IF(BE583=$B583,0,IF($B583=0,ROUND((ABS(BE583-'Calculs T1a'!$S$7)/'Calculs T1a'!$S$7)*100,0),ROUND((ABS(BE583-$B583)/$B583)*100,0))), "No Prediction")</f>
        <v>0</v>
      </c>
      <c r="BH583" s="5">
        <f>IFERROR(IF(BG583=$B583,0,IF($B583=0,ROUND((ABS(BG583-'Calculs T1a'!$S$7)/'Calculs T1a'!$S$7)*100,0),ROUND((ABS(BG583-$B583)/$B583)*100,0))), "No Prediction")</f>
        <v>0</v>
      </c>
      <c r="BJ583" s="5">
        <f>IFERROR(IF(BI583=$B583,0,IF($B583=0,ROUND((ABS(BI583-'Calculs T1a'!$S$7)/'Calculs T1a'!$S$7)*100,0),ROUND((ABS(BI583-$B583)/$B583)*100,0))), "No Prediction")</f>
        <v>0</v>
      </c>
      <c r="BL583" s="5">
        <f>IFERROR(IF(BK583=$B583,0,IF($B583=0,ROUND((ABS(BK583-'Calculs T1a'!$S$7)/'Calculs T1a'!$S$7)*100,0),ROUND((ABS(BK583-$B583)/$B583)*100,0))), "No Prediction")</f>
        <v>0</v>
      </c>
      <c r="BN583" s="5">
        <f>IFERROR(IF(BM583=$B583,0,IF($B583=0,ROUND((ABS(BM583-'Calculs T1a'!$S$7)/'Calculs T1a'!$S$7)*100,0),ROUND((ABS(BM583-$B583)/$B583)*100,0))), "No Prediction")</f>
        <v>0</v>
      </c>
      <c r="BP583" s="5">
        <f>IFERROR(IF(BO583=$B583,0,IF($B583=0,ROUND((ABS(BO583-'Calculs T1a'!$S$7)/'Calculs T1a'!$S$7)*100,0),ROUND((ABS(BO583-$B583)/$B583)*100,0))), "No Prediction")</f>
        <v>0</v>
      </c>
      <c r="BR583" s="5">
        <f>IFERROR(IF(BQ583=$B583,0,IF($B583=0,ROUND((ABS(BQ583-'Calculs T1a'!$S$7)/'Calculs T1a'!$S$7)*100,0),ROUND((ABS(BQ583-$B583)/$B583)*100,0))), "No Prediction")</f>
        <v>0</v>
      </c>
      <c r="BT583" s="5">
        <f>IFERROR(IF(BS583=$B583,0,IF($B583=0,ROUND((ABS(BS583-'Calculs T1a'!$S$7)/'Calculs T1a'!$S$7)*100,0),ROUND((ABS(BS583-$B583)/$B583)*100,0))), "No Prediction")</f>
        <v>0</v>
      </c>
      <c r="BV583" s="5">
        <f>IFERROR(IF(BU583=$B583,0,IF($B583=0,ROUND((ABS(BU583-'Calculs T1a'!$S$7)/'Calculs T1a'!$S$7)*100,0),ROUND((ABS(BU583-$B583)/$B583)*100,0))), "No Prediction")</f>
        <v>0</v>
      </c>
    </row>
    <row r="584" spans="4:74" x14ac:dyDescent="0.3">
      <c r="D584" s="5">
        <f>IFERROR(IF(C584=$B584,0,IF($B584=0,ROUND((ABS(C584-'Calculs T1a'!$S$7)/'Calculs T1a'!$S$7)*100,0),ROUND((ABS(C584-$B584)/$B584)*100,0))), "No Prediction")</f>
        <v>0</v>
      </c>
      <c r="F584" s="5">
        <f>IFERROR(IF(E584=$B584,0,IF($B584=0,ROUND((ABS(E584-'Calculs T1a'!$S$7)/'Calculs T1a'!$S$7)*100,0),ROUND((ABS(E584-$B584)/$B584)*100,0))), "No Prediction")</f>
        <v>0</v>
      </c>
      <c r="H584" s="5">
        <f>IFERROR(IF(G584=$B584,0,IF($B584=0,ROUND((ABS(G584-'Calculs T1a'!$S$7)/'Calculs T1a'!$S$7)*100,0),ROUND((ABS(G584-$B584)/$B584)*100,0))), "No Prediction")</f>
        <v>0</v>
      </c>
      <c r="J584" s="5">
        <f>IFERROR(IF(I584=$B584,0,IF($B584=0,ROUND((ABS(I584-'Calculs T1a'!$S$7)/'Calculs T1a'!$S$7)*100,0),ROUND((ABS(I584-$B584)/$B584)*100,0))), "No Prediction")</f>
        <v>0</v>
      </c>
      <c r="L584" s="5">
        <f>IFERROR(IF(K584=$B584,0,IF($B584=0,ROUND((ABS(K584-'Calculs T1a'!$S$7)/'Calculs T1a'!$S$7)*100,0),ROUND((ABS(K584-$B584)/$B584)*100,0))), "No Prediction")</f>
        <v>0</v>
      </c>
      <c r="N584" s="5">
        <f>IFERROR(IF(M584=$B584,0,IF($B584=0,ROUND((ABS(M584-'Calculs T1a'!$S$7)/'Calculs T1a'!$S$7)*100,0),ROUND((ABS(M584-$B584)/$B584)*100,0))), "No Prediction")</f>
        <v>0</v>
      </c>
      <c r="P584" s="5">
        <f>IFERROR(IF(O584=$B584,0,IF($B584=0,ROUND((ABS(O584-'Calculs T1a'!$S$7)/'Calculs T1a'!$S$7)*100,0),ROUND((ABS(O584-$B584)/$B584)*100,0))), "No Prediction")</f>
        <v>0</v>
      </c>
      <c r="R584" s="5">
        <f>IFERROR(IF(Q584=$B584,0,IF($B584=0,ROUND((ABS(Q584-'Calculs T1a'!$S$7)/'Calculs T1a'!$S$7)*100,0),ROUND((ABS(Q584-$B584)/$B584)*100,0))), "No Prediction")</f>
        <v>0</v>
      </c>
      <c r="T584" s="5">
        <f>IFERROR(IF(S584=$B584,0,IF($B584=0,ROUND((ABS(S584-'Calculs T1a'!$S$7)/'Calculs T1a'!$S$7)*100,0),ROUND((ABS(S584-$B584)/$B584)*100,0))), "No Prediction")</f>
        <v>0</v>
      </c>
      <c r="V584" s="5">
        <f>IFERROR(IF(U584=$B584,0,IF($B584=0,ROUND((ABS(U584-'Calculs T1a'!$S$7)/'Calculs T1a'!$S$7)*100,0),ROUND((ABS(U584-$B584)/$B584)*100,0))), "No Prediction")</f>
        <v>0</v>
      </c>
      <c r="X584" s="5">
        <f>IFERROR(IF(W584=$B584,0,IF($B584=0,ROUND((ABS(W584-'Calculs T1a'!$S$7)/'Calculs T1a'!$S$7)*100,0),ROUND((ABS(W584-$B584)/$B584)*100,0))), "No Prediction")</f>
        <v>0</v>
      </c>
      <c r="AC584" s="5">
        <f>IFERROR(IF(AB584=$B584,0,IF($B584=0,ROUND((ABS(AB584-'Calculs T1a'!$S$7)/'Calculs T1a'!$S$7)*100,0),ROUND((ABS(AB584-$B584)/$B584)*100,0))), "No Prediction")</f>
        <v>0</v>
      </c>
      <c r="AE584" s="5">
        <f>IFERROR(IF(AD584=$B584,0,IF($B584=0,ROUND((ABS(AD584-'Calculs T1a'!$S$7)/'Calculs T1a'!$S$7)*100,0),ROUND((ABS(AD584-$B584)/$B584)*100,0))), "No Prediction")</f>
        <v>0</v>
      </c>
      <c r="AG584" s="5">
        <f>IFERROR(IF(AF584=$B584,0,IF($B584=0,ROUND((ABS(AF584-'Calculs T1a'!$S$7)/'Calculs T1a'!$S$7)*100,0),ROUND((ABS(AF584-$B584)/$B584)*100,0))), "No Prediction")</f>
        <v>0</v>
      </c>
      <c r="AI584" s="5">
        <f>IFERROR(IF(AH584=$B584,0,IF($B584=0,ROUND((ABS(AH584-'Calculs T1a'!$S$7)/'Calculs T1a'!$S$7)*100,0),ROUND((ABS(AH584-$B584)/$B584)*100,0))), "No Prediction")</f>
        <v>0</v>
      </c>
      <c r="AK584" s="5">
        <f>IFERROR(IF(AJ584=$B584,0,IF($B584=0,ROUND((ABS(AJ584-'Calculs T1a'!$S$7)/'Calculs T1a'!$S$7)*100,0),ROUND((ABS(AJ584-$B584)/$B584)*100,0))), "No Prediction")</f>
        <v>0</v>
      </c>
      <c r="AM584" s="5">
        <f>IFERROR(IF(AL584=$B584,0,IF($B584=0,ROUND((ABS(AL584-'Calculs T1a'!$S$7)/'Calculs T1a'!$S$7)*100,0),ROUND((ABS(AL584-$B584)/$B584)*100,0))), "No Prediction")</f>
        <v>0</v>
      </c>
      <c r="AO584" s="5">
        <f>IFERROR(IF(AN584=$B584,0,IF($B584=0,ROUND((ABS(AN584-'Calculs T1a'!$S$7)/'Calculs T1a'!$S$7)*100,0),ROUND((ABS(AN584-$B584)/$B584)*100,0))), "No Prediction")</f>
        <v>0</v>
      </c>
      <c r="AQ584" s="5">
        <f>IFERROR(IF(AP584=$B584,0,IF($B584=0,ROUND((ABS(AP584-'Calculs T1a'!$S$7)/'Calculs T1a'!$S$7)*100,0),ROUND((ABS(AP584-$B584)/$B584)*100,0))), "No Prediction")</f>
        <v>0</v>
      </c>
      <c r="AS584" s="5">
        <f>IFERROR(IF(AR584=$B584,0,IF($B584=0,ROUND((ABS(AR584-'Calculs T1a'!$S$7)/'Calculs T1a'!$S$7)*100,0),ROUND((ABS(AR584-$B584)/$B584)*100,0))), "No Prediction")</f>
        <v>0</v>
      </c>
      <c r="AU584" s="5">
        <f>IFERROR(IF(AT584=$B584,0,IF($B584=0,ROUND((ABS(AT584-'Calculs T1a'!$S$7)/'Calculs T1a'!$S$7)*100,0),ROUND((ABS(AT584-$B584)/$B584)*100,0))), "No Prediction")</f>
        <v>0</v>
      </c>
      <c r="AW584" s="5">
        <f>IFERROR(IF(AV584=$B584,0,IF($B584=0,ROUND((ABS(AV584-'Calculs T1a'!$S$7)/'Calculs T1a'!$S$7)*100,0),ROUND((ABS(AV584-$B584)/$B584)*100,0))), "No Prediction")</f>
        <v>0</v>
      </c>
      <c r="BB584" s="5">
        <f>IFERROR(IF(BA584=$B584,0,IF($B584=0,ROUND((ABS(BA584-'Calculs T1a'!$S$7)/'Calculs T1a'!$S$7)*100,0),ROUND((ABS(BA584-$B584)/$B584)*100,0))), "No Prediction")</f>
        <v>0</v>
      </c>
      <c r="BD584" s="5">
        <f>IFERROR(IF(BC584=$B584,0,IF($B584=0,ROUND((ABS(BC584-'Calculs T1a'!$S$7)/'Calculs T1a'!$S$7)*100,0),ROUND((ABS(BC584-$B584)/$B584)*100,0))), "No Prediction")</f>
        <v>0</v>
      </c>
      <c r="BF584" s="5">
        <f>IFERROR(IF(BE584=$B584,0,IF($B584=0,ROUND((ABS(BE584-'Calculs T1a'!$S$7)/'Calculs T1a'!$S$7)*100,0),ROUND((ABS(BE584-$B584)/$B584)*100,0))), "No Prediction")</f>
        <v>0</v>
      </c>
      <c r="BH584" s="5">
        <f>IFERROR(IF(BG584=$B584,0,IF($B584=0,ROUND((ABS(BG584-'Calculs T1a'!$S$7)/'Calculs T1a'!$S$7)*100,0),ROUND((ABS(BG584-$B584)/$B584)*100,0))), "No Prediction")</f>
        <v>0</v>
      </c>
      <c r="BJ584" s="5">
        <f>IFERROR(IF(BI584=$B584,0,IF($B584=0,ROUND((ABS(BI584-'Calculs T1a'!$S$7)/'Calculs T1a'!$S$7)*100,0),ROUND((ABS(BI584-$B584)/$B584)*100,0))), "No Prediction")</f>
        <v>0</v>
      </c>
      <c r="BL584" s="5">
        <f>IFERROR(IF(BK584=$B584,0,IF($B584=0,ROUND((ABS(BK584-'Calculs T1a'!$S$7)/'Calculs T1a'!$S$7)*100,0),ROUND((ABS(BK584-$B584)/$B584)*100,0))), "No Prediction")</f>
        <v>0</v>
      </c>
      <c r="BN584" s="5">
        <f>IFERROR(IF(BM584=$B584,0,IF($B584=0,ROUND((ABS(BM584-'Calculs T1a'!$S$7)/'Calculs T1a'!$S$7)*100,0),ROUND((ABS(BM584-$B584)/$B584)*100,0))), "No Prediction")</f>
        <v>0</v>
      </c>
      <c r="BP584" s="5">
        <f>IFERROR(IF(BO584=$B584,0,IF($B584=0,ROUND((ABS(BO584-'Calculs T1a'!$S$7)/'Calculs T1a'!$S$7)*100,0),ROUND((ABS(BO584-$B584)/$B584)*100,0))), "No Prediction")</f>
        <v>0</v>
      </c>
      <c r="BR584" s="5">
        <f>IFERROR(IF(BQ584=$B584,0,IF($B584=0,ROUND((ABS(BQ584-'Calculs T1a'!$S$7)/'Calculs T1a'!$S$7)*100,0),ROUND((ABS(BQ584-$B584)/$B584)*100,0))), "No Prediction")</f>
        <v>0</v>
      </c>
      <c r="BT584" s="5">
        <f>IFERROR(IF(BS584=$B584,0,IF($B584=0,ROUND((ABS(BS584-'Calculs T1a'!$S$7)/'Calculs T1a'!$S$7)*100,0),ROUND((ABS(BS584-$B584)/$B584)*100,0))), "No Prediction")</f>
        <v>0</v>
      </c>
      <c r="BV584" s="5">
        <f>IFERROR(IF(BU584=$B584,0,IF($B584=0,ROUND((ABS(BU584-'Calculs T1a'!$S$7)/'Calculs T1a'!$S$7)*100,0),ROUND((ABS(BU584-$B584)/$B584)*100,0))), "No Prediction")</f>
        <v>0</v>
      </c>
    </row>
    <row r="585" spans="4:74" x14ac:dyDescent="0.3">
      <c r="D585" s="5">
        <f>IFERROR(IF(C585=$B585,0,IF($B585=0,ROUND((ABS(C585-'Calculs T1a'!$S$7)/'Calculs T1a'!$S$7)*100,0),ROUND((ABS(C585-$B585)/$B585)*100,0))), "No Prediction")</f>
        <v>0</v>
      </c>
      <c r="F585" s="5">
        <f>IFERROR(IF(E585=$B585,0,IF($B585=0,ROUND((ABS(E585-'Calculs T1a'!$S$7)/'Calculs T1a'!$S$7)*100,0),ROUND((ABS(E585-$B585)/$B585)*100,0))), "No Prediction")</f>
        <v>0</v>
      </c>
      <c r="H585" s="5">
        <f>IFERROR(IF(G585=$B585,0,IF($B585=0,ROUND((ABS(G585-'Calculs T1a'!$S$7)/'Calculs T1a'!$S$7)*100,0),ROUND((ABS(G585-$B585)/$B585)*100,0))), "No Prediction")</f>
        <v>0</v>
      </c>
      <c r="J585" s="5">
        <f>IFERROR(IF(I585=$B585,0,IF($B585=0,ROUND((ABS(I585-'Calculs T1a'!$S$7)/'Calculs T1a'!$S$7)*100,0),ROUND((ABS(I585-$B585)/$B585)*100,0))), "No Prediction")</f>
        <v>0</v>
      </c>
      <c r="L585" s="5">
        <f>IFERROR(IF(K585=$B585,0,IF($B585=0,ROUND((ABS(K585-'Calculs T1a'!$S$7)/'Calculs T1a'!$S$7)*100,0),ROUND((ABS(K585-$B585)/$B585)*100,0))), "No Prediction")</f>
        <v>0</v>
      </c>
      <c r="N585" s="5">
        <f>IFERROR(IF(M585=$B585,0,IF($B585=0,ROUND((ABS(M585-'Calculs T1a'!$S$7)/'Calculs T1a'!$S$7)*100,0),ROUND((ABS(M585-$B585)/$B585)*100,0))), "No Prediction")</f>
        <v>0</v>
      </c>
      <c r="P585" s="5">
        <f>IFERROR(IF(O585=$B585,0,IF($B585=0,ROUND((ABS(O585-'Calculs T1a'!$S$7)/'Calculs T1a'!$S$7)*100,0),ROUND((ABS(O585-$B585)/$B585)*100,0))), "No Prediction")</f>
        <v>0</v>
      </c>
      <c r="R585" s="5">
        <f>IFERROR(IF(Q585=$B585,0,IF($B585=0,ROUND((ABS(Q585-'Calculs T1a'!$S$7)/'Calculs T1a'!$S$7)*100,0),ROUND((ABS(Q585-$B585)/$B585)*100,0))), "No Prediction")</f>
        <v>0</v>
      </c>
      <c r="T585" s="5">
        <f>IFERROR(IF(S585=$B585,0,IF($B585=0,ROUND((ABS(S585-'Calculs T1a'!$S$7)/'Calculs T1a'!$S$7)*100,0),ROUND((ABS(S585-$B585)/$B585)*100,0))), "No Prediction")</f>
        <v>0</v>
      </c>
      <c r="V585" s="5">
        <f>IFERROR(IF(U585=$B585,0,IF($B585=0,ROUND((ABS(U585-'Calculs T1a'!$S$7)/'Calculs T1a'!$S$7)*100,0),ROUND((ABS(U585-$B585)/$B585)*100,0))), "No Prediction")</f>
        <v>0</v>
      </c>
      <c r="X585" s="5">
        <f>IFERROR(IF(W585=$B585,0,IF($B585=0,ROUND((ABS(W585-'Calculs T1a'!$S$7)/'Calculs T1a'!$S$7)*100,0),ROUND((ABS(W585-$B585)/$B585)*100,0))), "No Prediction")</f>
        <v>0</v>
      </c>
      <c r="AC585" s="5">
        <f>IFERROR(IF(AB585=$B585,0,IF($B585=0,ROUND((ABS(AB585-'Calculs T1a'!$S$7)/'Calculs T1a'!$S$7)*100,0),ROUND((ABS(AB585-$B585)/$B585)*100,0))), "No Prediction")</f>
        <v>0</v>
      </c>
      <c r="AE585" s="5">
        <f>IFERROR(IF(AD585=$B585,0,IF($B585=0,ROUND((ABS(AD585-'Calculs T1a'!$S$7)/'Calculs T1a'!$S$7)*100,0),ROUND((ABS(AD585-$B585)/$B585)*100,0))), "No Prediction")</f>
        <v>0</v>
      </c>
      <c r="AG585" s="5">
        <f>IFERROR(IF(AF585=$B585,0,IF($B585=0,ROUND((ABS(AF585-'Calculs T1a'!$S$7)/'Calculs T1a'!$S$7)*100,0),ROUND((ABS(AF585-$B585)/$B585)*100,0))), "No Prediction")</f>
        <v>0</v>
      </c>
      <c r="AI585" s="5">
        <f>IFERROR(IF(AH585=$B585,0,IF($B585=0,ROUND((ABS(AH585-'Calculs T1a'!$S$7)/'Calculs T1a'!$S$7)*100,0),ROUND((ABS(AH585-$B585)/$B585)*100,0))), "No Prediction")</f>
        <v>0</v>
      </c>
      <c r="AK585" s="5">
        <f>IFERROR(IF(AJ585=$B585,0,IF($B585=0,ROUND((ABS(AJ585-'Calculs T1a'!$S$7)/'Calculs T1a'!$S$7)*100,0),ROUND((ABS(AJ585-$B585)/$B585)*100,0))), "No Prediction")</f>
        <v>0</v>
      </c>
      <c r="AM585" s="5">
        <f>IFERROR(IF(AL585=$B585,0,IF($B585=0,ROUND((ABS(AL585-'Calculs T1a'!$S$7)/'Calculs T1a'!$S$7)*100,0),ROUND((ABS(AL585-$B585)/$B585)*100,0))), "No Prediction")</f>
        <v>0</v>
      </c>
      <c r="AO585" s="5">
        <f>IFERROR(IF(AN585=$B585,0,IF($B585=0,ROUND((ABS(AN585-'Calculs T1a'!$S$7)/'Calculs T1a'!$S$7)*100,0),ROUND((ABS(AN585-$B585)/$B585)*100,0))), "No Prediction")</f>
        <v>0</v>
      </c>
      <c r="AQ585" s="5">
        <f>IFERROR(IF(AP585=$B585,0,IF($B585=0,ROUND((ABS(AP585-'Calculs T1a'!$S$7)/'Calculs T1a'!$S$7)*100,0),ROUND((ABS(AP585-$B585)/$B585)*100,0))), "No Prediction")</f>
        <v>0</v>
      </c>
      <c r="AS585" s="5">
        <f>IFERROR(IF(AR585=$B585,0,IF($B585=0,ROUND((ABS(AR585-'Calculs T1a'!$S$7)/'Calculs T1a'!$S$7)*100,0),ROUND((ABS(AR585-$B585)/$B585)*100,0))), "No Prediction")</f>
        <v>0</v>
      </c>
      <c r="AU585" s="5">
        <f>IFERROR(IF(AT585=$B585,0,IF($B585=0,ROUND((ABS(AT585-'Calculs T1a'!$S$7)/'Calculs T1a'!$S$7)*100,0),ROUND((ABS(AT585-$B585)/$B585)*100,0))), "No Prediction")</f>
        <v>0</v>
      </c>
      <c r="AW585" s="5">
        <f>IFERROR(IF(AV585=$B585,0,IF($B585=0,ROUND((ABS(AV585-'Calculs T1a'!$S$7)/'Calculs T1a'!$S$7)*100,0),ROUND((ABS(AV585-$B585)/$B585)*100,0))), "No Prediction")</f>
        <v>0</v>
      </c>
      <c r="BB585" s="5">
        <f>IFERROR(IF(BA585=$B585,0,IF($B585=0,ROUND((ABS(BA585-'Calculs T1a'!$S$7)/'Calculs T1a'!$S$7)*100,0),ROUND((ABS(BA585-$B585)/$B585)*100,0))), "No Prediction")</f>
        <v>0</v>
      </c>
      <c r="BD585" s="5">
        <f>IFERROR(IF(BC585=$B585,0,IF($B585=0,ROUND((ABS(BC585-'Calculs T1a'!$S$7)/'Calculs T1a'!$S$7)*100,0),ROUND((ABS(BC585-$B585)/$B585)*100,0))), "No Prediction")</f>
        <v>0</v>
      </c>
      <c r="BF585" s="5">
        <f>IFERROR(IF(BE585=$B585,0,IF($B585=0,ROUND((ABS(BE585-'Calculs T1a'!$S$7)/'Calculs T1a'!$S$7)*100,0),ROUND((ABS(BE585-$B585)/$B585)*100,0))), "No Prediction")</f>
        <v>0</v>
      </c>
      <c r="BH585" s="5">
        <f>IFERROR(IF(BG585=$B585,0,IF($B585=0,ROUND((ABS(BG585-'Calculs T1a'!$S$7)/'Calculs T1a'!$S$7)*100,0),ROUND((ABS(BG585-$B585)/$B585)*100,0))), "No Prediction")</f>
        <v>0</v>
      </c>
      <c r="BJ585" s="5">
        <f>IFERROR(IF(BI585=$B585,0,IF($B585=0,ROUND((ABS(BI585-'Calculs T1a'!$S$7)/'Calculs T1a'!$S$7)*100,0),ROUND((ABS(BI585-$B585)/$B585)*100,0))), "No Prediction")</f>
        <v>0</v>
      </c>
      <c r="BL585" s="5">
        <f>IFERROR(IF(BK585=$B585,0,IF($B585=0,ROUND((ABS(BK585-'Calculs T1a'!$S$7)/'Calculs T1a'!$S$7)*100,0),ROUND((ABS(BK585-$B585)/$B585)*100,0))), "No Prediction")</f>
        <v>0</v>
      </c>
      <c r="BN585" s="5">
        <f>IFERROR(IF(BM585=$B585,0,IF($B585=0,ROUND((ABS(BM585-'Calculs T1a'!$S$7)/'Calculs T1a'!$S$7)*100,0),ROUND((ABS(BM585-$B585)/$B585)*100,0))), "No Prediction")</f>
        <v>0</v>
      </c>
      <c r="BP585" s="5">
        <f>IFERROR(IF(BO585=$B585,0,IF($B585=0,ROUND((ABS(BO585-'Calculs T1a'!$S$7)/'Calculs T1a'!$S$7)*100,0),ROUND((ABS(BO585-$B585)/$B585)*100,0))), "No Prediction")</f>
        <v>0</v>
      </c>
      <c r="BR585" s="5">
        <f>IFERROR(IF(BQ585=$B585,0,IF($B585=0,ROUND((ABS(BQ585-'Calculs T1a'!$S$7)/'Calculs T1a'!$S$7)*100,0),ROUND((ABS(BQ585-$B585)/$B585)*100,0))), "No Prediction")</f>
        <v>0</v>
      </c>
      <c r="BT585" s="5">
        <f>IFERROR(IF(BS585=$B585,0,IF($B585=0,ROUND((ABS(BS585-'Calculs T1a'!$S$7)/'Calculs T1a'!$S$7)*100,0),ROUND((ABS(BS585-$B585)/$B585)*100,0))), "No Prediction")</f>
        <v>0</v>
      </c>
      <c r="BV585" s="5">
        <f>IFERROR(IF(BU585=$B585,0,IF($B585=0,ROUND((ABS(BU585-'Calculs T1a'!$S$7)/'Calculs T1a'!$S$7)*100,0),ROUND((ABS(BU585-$B585)/$B585)*100,0))), "No Prediction")</f>
        <v>0</v>
      </c>
    </row>
    <row r="586" spans="4:74" x14ac:dyDescent="0.3">
      <c r="D586" s="5">
        <f>IFERROR(IF(C586=$B586,0,IF($B586=0,ROUND((ABS(C586-'Calculs T1a'!$S$7)/'Calculs T1a'!$S$7)*100,0),ROUND((ABS(C586-$B586)/$B586)*100,0))), "No Prediction")</f>
        <v>0</v>
      </c>
      <c r="F586" s="5">
        <f>IFERROR(IF(E586=$B586,0,IF($B586=0,ROUND((ABS(E586-'Calculs T1a'!$S$7)/'Calculs T1a'!$S$7)*100,0),ROUND((ABS(E586-$B586)/$B586)*100,0))), "No Prediction")</f>
        <v>0</v>
      </c>
      <c r="H586" s="5">
        <f>IFERROR(IF(G586=$B586,0,IF($B586=0,ROUND((ABS(G586-'Calculs T1a'!$S$7)/'Calculs T1a'!$S$7)*100,0),ROUND((ABS(G586-$B586)/$B586)*100,0))), "No Prediction")</f>
        <v>0</v>
      </c>
      <c r="J586" s="5">
        <f>IFERROR(IF(I586=$B586,0,IF($B586=0,ROUND((ABS(I586-'Calculs T1a'!$S$7)/'Calculs T1a'!$S$7)*100,0),ROUND((ABS(I586-$B586)/$B586)*100,0))), "No Prediction")</f>
        <v>0</v>
      </c>
      <c r="L586" s="5">
        <f>IFERROR(IF(K586=$B586,0,IF($B586=0,ROUND((ABS(K586-'Calculs T1a'!$S$7)/'Calculs T1a'!$S$7)*100,0),ROUND((ABS(K586-$B586)/$B586)*100,0))), "No Prediction")</f>
        <v>0</v>
      </c>
      <c r="N586" s="5">
        <f>IFERROR(IF(M586=$B586,0,IF($B586=0,ROUND((ABS(M586-'Calculs T1a'!$S$7)/'Calculs T1a'!$S$7)*100,0),ROUND((ABS(M586-$B586)/$B586)*100,0))), "No Prediction")</f>
        <v>0</v>
      </c>
      <c r="P586" s="5">
        <f>IFERROR(IF(O586=$B586,0,IF($B586=0,ROUND((ABS(O586-'Calculs T1a'!$S$7)/'Calculs T1a'!$S$7)*100,0),ROUND((ABS(O586-$B586)/$B586)*100,0))), "No Prediction")</f>
        <v>0</v>
      </c>
      <c r="R586" s="5">
        <f>IFERROR(IF(Q586=$B586,0,IF($B586=0,ROUND((ABS(Q586-'Calculs T1a'!$S$7)/'Calculs T1a'!$S$7)*100,0),ROUND((ABS(Q586-$B586)/$B586)*100,0))), "No Prediction")</f>
        <v>0</v>
      </c>
      <c r="T586" s="5">
        <f>IFERROR(IF(S586=$B586,0,IF($B586=0,ROUND((ABS(S586-'Calculs T1a'!$S$7)/'Calculs T1a'!$S$7)*100,0),ROUND((ABS(S586-$B586)/$B586)*100,0))), "No Prediction")</f>
        <v>0</v>
      </c>
      <c r="V586" s="5">
        <f>IFERROR(IF(U586=$B586,0,IF($B586=0,ROUND((ABS(U586-'Calculs T1a'!$S$7)/'Calculs T1a'!$S$7)*100,0),ROUND((ABS(U586-$B586)/$B586)*100,0))), "No Prediction")</f>
        <v>0</v>
      </c>
      <c r="X586" s="5">
        <f>IFERROR(IF(W586=$B586,0,IF($B586=0,ROUND((ABS(W586-'Calculs T1a'!$S$7)/'Calculs T1a'!$S$7)*100,0),ROUND((ABS(W586-$B586)/$B586)*100,0))), "No Prediction")</f>
        <v>0</v>
      </c>
      <c r="AC586" s="5">
        <f>IFERROR(IF(AB586=$B586,0,IF($B586=0,ROUND((ABS(AB586-'Calculs T1a'!$S$7)/'Calculs T1a'!$S$7)*100,0),ROUND((ABS(AB586-$B586)/$B586)*100,0))), "No Prediction")</f>
        <v>0</v>
      </c>
      <c r="AE586" s="5">
        <f>IFERROR(IF(AD586=$B586,0,IF($B586=0,ROUND((ABS(AD586-'Calculs T1a'!$S$7)/'Calculs T1a'!$S$7)*100,0),ROUND((ABS(AD586-$B586)/$B586)*100,0))), "No Prediction")</f>
        <v>0</v>
      </c>
      <c r="AG586" s="5">
        <f>IFERROR(IF(AF586=$B586,0,IF($B586=0,ROUND((ABS(AF586-'Calculs T1a'!$S$7)/'Calculs T1a'!$S$7)*100,0),ROUND((ABS(AF586-$B586)/$B586)*100,0))), "No Prediction")</f>
        <v>0</v>
      </c>
      <c r="AI586" s="5">
        <f>IFERROR(IF(AH586=$B586,0,IF($B586=0,ROUND((ABS(AH586-'Calculs T1a'!$S$7)/'Calculs T1a'!$S$7)*100,0),ROUND((ABS(AH586-$B586)/$B586)*100,0))), "No Prediction")</f>
        <v>0</v>
      </c>
      <c r="AK586" s="5">
        <f>IFERROR(IF(AJ586=$B586,0,IF($B586=0,ROUND((ABS(AJ586-'Calculs T1a'!$S$7)/'Calculs T1a'!$S$7)*100,0),ROUND((ABS(AJ586-$B586)/$B586)*100,0))), "No Prediction")</f>
        <v>0</v>
      </c>
      <c r="AM586" s="5">
        <f>IFERROR(IF(AL586=$B586,0,IF($B586=0,ROUND((ABS(AL586-'Calculs T1a'!$S$7)/'Calculs T1a'!$S$7)*100,0),ROUND((ABS(AL586-$B586)/$B586)*100,0))), "No Prediction")</f>
        <v>0</v>
      </c>
      <c r="AO586" s="5">
        <f>IFERROR(IF(AN586=$B586,0,IF($B586=0,ROUND((ABS(AN586-'Calculs T1a'!$S$7)/'Calculs T1a'!$S$7)*100,0),ROUND((ABS(AN586-$B586)/$B586)*100,0))), "No Prediction")</f>
        <v>0</v>
      </c>
      <c r="AQ586" s="5">
        <f>IFERROR(IF(AP586=$B586,0,IF($B586=0,ROUND((ABS(AP586-'Calculs T1a'!$S$7)/'Calculs T1a'!$S$7)*100,0),ROUND((ABS(AP586-$B586)/$B586)*100,0))), "No Prediction")</f>
        <v>0</v>
      </c>
      <c r="AS586" s="5">
        <f>IFERROR(IF(AR586=$B586,0,IF($B586=0,ROUND((ABS(AR586-'Calculs T1a'!$S$7)/'Calculs T1a'!$S$7)*100,0),ROUND((ABS(AR586-$B586)/$B586)*100,0))), "No Prediction")</f>
        <v>0</v>
      </c>
      <c r="AU586" s="5">
        <f>IFERROR(IF(AT586=$B586,0,IF($B586=0,ROUND((ABS(AT586-'Calculs T1a'!$S$7)/'Calculs T1a'!$S$7)*100,0),ROUND((ABS(AT586-$B586)/$B586)*100,0))), "No Prediction")</f>
        <v>0</v>
      </c>
      <c r="AW586" s="5">
        <f>IFERROR(IF(AV586=$B586,0,IF($B586=0,ROUND((ABS(AV586-'Calculs T1a'!$S$7)/'Calculs T1a'!$S$7)*100,0),ROUND((ABS(AV586-$B586)/$B586)*100,0))), "No Prediction")</f>
        <v>0</v>
      </c>
      <c r="BB586" s="5">
        <f>IFERROR(IF(BA586=$B586,0,IF($B586=0,ROUND((ABS(BA586-'Calculs T1a'!$S$7)/'Calculs T1a'!$S$7)*100,0),ROUND((ABS(BA586-$B586)/$B586)*100,0))), "No Prediction")</f>
        <v>0</v>
      </c>
      <c r="BD586" s="5">
        <f>IFERROR(IF(BC586=$B586,0,IF($B586=0,ROUND((ABS(BC586-'Calculs T1a'!$S$7)/'Calculs T1a'!$S$7)*100,0),ROUND((ABS(BC586-$B586)/$B586)*100,0))), "No Prediction")</f>
        <v>0</v>
      </c>
      <c r="BF586" s="5">
        <f>IFERROR(IF(BE586=$B586,0,IF($B586=0,ROUND((ABS(BE586-'Calculs T1a'!$S$7)/'Calculs T1a'!$S$7)*100,0),ROUND((ABS(BE586-$B586)/$B586)*100,0))), "No Prediction")</f>
        <v>0</v>
      </c>
      <c r="BH586" s="5">
        <f>IFERROR(IF(BG586=$B586,0,IF($B586=0,ROUND((ABS(BG586-'Calculs T1a'!$S$7)/'Calculs T1a'!$S$7)*100,0),ROUND((ABS(BG586-$B586)/$B586)*100,0))), "No Prediction")</f>
        <v>0</v>
      </c>
      <c r="BJ586" s="5">
        <f>IFERROR(IF(BI586=$B586,0,IF($B586=0,ROUND((ABS(BI586-'Calculs T1a'!$S$7)/'Calculs T1a'!$S$7)*100,0),ROUND((ABS(BI586-$B586)/$B586)*100,0))), "No Prediction")</f>
        <v>0</v>
      </c>
      <c r="BL586" s="5">
        <f>IFERROR(IF(BK586=$B586,0,IF($B586=0,ROUND((ABS(BK586-'Calculs T1a'!$S$7)/'Calculs T1a'!$S$7)*100,0),ROUND((ABS(BK586-$B586)/$B586)*100,0))), "No Prediction")</f>
        <v>0</v>
      </c>
      <c r="BN586" s="5">
        <f>IFERROR(IF(BM586=$B586,0,IF($B586=0,ROUND((ABS(BM586-'Calculs T1a'!$S$7)/'Calculs T1a'!$S$7)*100,0),ROUND((ABS(BM586-$B586)/$B586)*100,0))), "No Prediction")</f>
        <v>0</v>
      </c>
      <c r="BP586" s="5">
        <f>IFERROR(IF(BO586=$B586,0,IF($B586=0,ROUND((ABS(BO586-'Calculs T1a'!$S$7)/'Calculs T1a'!$S$7)*100,0),ROUND((ABS(BO586-$B586)/$B586)*100,0))), "No Prediction")</f>
        <v>0</v>
      </c>
      <c r="BR586" s="5">
        <f>IFERROR(IF(BQ586=$B586,0,IF($B586=0,ROUND((ABS(BQ586-'Calculs T1a'!$S$7)/'Calculs T1a'!$S$7)*100,0),ROUND((ABS(BQ586-$B586)/$B586)*100,0))), "No Prediction")</f>
        <v>0</v>
      </c>
      <c r="BT586" s="5">
        <f>IFERROR(IF(BS586=$B586,0,IF($B586=0,ROUND((ABS(BS586-'Calculs T1a'!$S$7)/'Calculs T1a'!$S$7)*100,0),ROUND((ABS(BS586-$B586)/$B586)*100,0))), "No Prediction")</f>
        <v>0</v>
      </c>
      <c r="BV586" s="5">
        <f>IFERROR(IF(BU586=$B586,0,IF($B586=0,ROUND((ABS(BU586-'Calculs T1a'!$S$7)/'Calculs T1a'!$S$7)*100,0),ROUND((ABS(BU586-$B586)/$B586)*100,0))), "No Prediction")</f>
        <v>0</v>
      </c>
    </row>
    <row r="587" spans="4:74" x14ac:dyDescent="0.3">
      <c r="D587" s="5">
        <f>IFERROR(IF(C587=$B587,0,IF($B587=0,ROUND((ABS(C587-'Calculs T1a'!$S$7)/'Calculs T1a'!$S$7)*100,0),ROUND((ABS(C587-$B587)/$B587)*100,0))), "No Prediction")</f>
        <v>0</v>
      </c>
      <c r="F587" s="5">
        <f>IFERROR(IF(E587=$B587,0,IF($B587=0,ROUND((ABS(E587-'Calculs T1a'!$S$7)/'Calculs T1a'!$S$7)*100,0),ROUND((ABS(E587-$B587)/$B587)*100,0))), "No Prediction")</f>
        <v>0</v>
      </c>
      <c r="H587" s="5">
        <f>IFERROR(IF(G587=$B587,0,IF($B587=0,ROUND((ABS(G587-'Calculs T1a'!$S$7)/'Calculs T1a'!$S$7)*100,0),ROUND((ABS(G587-$B587)/$B587)*100,0))), "No Prediction")</f>
        <v>0</v>
      </c>
      <c r="J587" s="5">
        <f>IFERROR(IF(I587=$B587,0,IF($B587=0,ROUND((ABS(I587-'Calculs T1a'!$S$7)/'Calculs T1a'!$S$7)*100,0),ROUND((ABS(I587-$B587)/$B587)*100,0))), "No Prediction")</f>
        <v>0</v>
      </c>
      <c r="L587" s="5">
        <f>IFERROR(IF(K587=$B587,0,IF($B587=0,ROUND((ABS(K587-'Calculs T1a'!$S$7)/'Calculs T1a'!$S$7)*100,0),ROUND((ABS(K587-$B587)/$B587)*100,0))), "No Prediction")</f>
        <v>0</v>
      </c>
      <c r="N587" s="5">
        <f>IFERROR(IF(M587=$B587,0,IF($B587=0,ROUND((ABS(M587-'Calculs T1a'!$S$7)/'Calculs T1a'!$S$7)*100,0),ROUND((ABS(M587-$B587)/$B587)*100,0))), "No Prediction")</f>
        <v>0</v>
      </c>
      <c r="P587" s="5">
        <f>IFERROR(IF(O587=$B587,0,IF($B587=0,ROUND((ABS(O587-'Calculs T1a'!$S$7)/'Calculs T1a'!$S$7)*100,0),ROUND((ABS(O587-$B587)/$B587)*100,0))), "No Prediction")</f>
        <v>0</v>
      </c>
      <c r="R587" s="5">
        <f>IFERROR(IF(Q587=$B587,0,IF($B587=0,ROUND((ABS(Q587-'Calculs T1a'!$S$7)/'Calculs T1a'!$S$7)*100,0),ROUND((ABS(Q587-$B587)/$B587)*100,0))), "No Prediction")</f>
        <v>0</v>
      </c>
      <c r="T587" s="5">
        <f>IFERROR(IF(S587=$B587,0,IF($B587=0,ROUND((ABS(S587-'Calculs T1a'!$S$7)/'Calculs T1a'!$S$7)*100,0),ROUND((ABS(S587-$B587)/$B587)*100,0))), "No Prediction")</f>
        <v>0</v>
      </c>
      <c r="V587" s="5">
        <f>IFERROR(IF(U587=$B587,0,IF($B587=0,ROUND((ABS(U587-'Calculs T1a'!$S$7)/'Calculs T1a'!$S$7)*100,0),ROUND((ABS(U587-$B587)/$B587)*100,0))), "No Prediction")</f>
        <v>0</v>
      </c>
      <c r="X587" s="5">
        <f>IFERROR(IF(W587=$B587,0,IF($B587=0,ROUND((ABS(W587-'Calculs T1a'!$S$7)/'Calculs T1a'!$S$7)*100,0),ROUND((ABS(W587-$B587)/$B587)*100,0))), "No Prediction")</f>
        <v>0</v>
      </c>
      <c r="AC587" s="5">
        <f>IFERROR(IF(AB587=$B587,0,IF($B587=0,ROUND((ABS(AB587-'Calculs T1a'!$S$7)/'Calculs T1a'!$S$7)*100,0),ROUND((ABS(AB587-$B587)/$B587)*100,0))), "No Prediction")</f>
        <v>0</v>
      </c>
      <c r="AE587" s="5">
        <f>IFERROR(IF(AD587=$B587,0,IF($B587=0,ROUND((ABS(AD587-'Calculs T1a'!$S$7)/'Calculs T1a'!$S$7)*100,0),ROUND((ABS(AD587-$B587)/$B587)*100,0))), "No Prediction")</f>
        <v>0</v>
      </c>
      <c r="AG587" s="5">
        <f>IFERROR(IF(AF587=$B587,0,IF($B587=0,ROUND((ABS(AF587-'Calculs T1a'!$S$7)/'Calculs T1a'!$S$7)*100,0),ROUND((ABS(AF587-$B587)/$B587)*100,0))), "No Prediction")</f>
        <v>0</v>
      </c>
      <c r="AI587" s="5">
        <f>IFERROR(IF(AH587=$B587,0,IF($B587=0,ROUND((ABS(AH587-'Calculs T1a'!$S$7)/'Calculs T1a'!$S$7)*100,0),ROUND((ABS(AH587-$B587)/$B587)*100,0))), "No Prediction")</f>
        <v>0</v>
      </c>
      <c r="AK587" s="5">
        <f>IFERROR(IF(AJ587=$B587,0,IF($B587=0,ROUND((ABS(AJ587-'Calculs T1a'!$S$7)/'Calculs T1a'!$S$7)*100,0),ROUND((ABS(AJ587-$B587)/$B587)*100,0))), "No Prediction")</f>
        <v>0</v>
      </c>
      <c r="AM587" s="5">
        <f>IFERROR(IF(AL587=$B587,0,IF($B587=0,ROUND((ABS(AL587-'Calculs T1a'!$S$7)/'Calculs T1a'!$S$7)*100,0),ROUND((ABS(AL587-$B587)/$B587)*100,0))), "No Prediction")</f>
        <v>0</v>
      </c>
      <c r="AO587" s="5">
        <f>IFERROR(IF(AN587=$B587,0,IF($B587=0,ROUND((ABS(AN587-'Calculs T1a'!$S$7)/'Calculs T1a'!$S$7)*100,0),ROUND((ABS(AN587-$B587)/$B587)*100,0))), "No Prediction")</f>
        <v>0</v>
      </c>
      <c r="AQ587" s="5">
        <f>IFERROR(IF(AP587=$B587,0,IF($B587=0,ROUND((ABS(AP587-'Calculs T1a'!$S$7)/'Calculs T1a'!$S$7)*100,0),ROUND((ABS(AP587-$B587)/$B587)*100,0))), "No Prediction")</f>
        <v>0</v>
      </c>
      <c r="AS587" s="5">
        <f>IFERROR(IF(AR587=$B587,0,IF($B587=0,ROUND((ABS(AR587-'Calculs T1a'!$S$7)/'Calculs T1a'!$S$7)*100,0),ROUND((ABS(AR587-$B587)/$B587)*100,0))), "No Prediction")</f>
        <v>0</v>
      </c>
      <c r="AU587" s="5">
        <f>IFERROR(IF(AT587=$B587,0,IF($B587=0,ROUND((ABS(AT587-'Calculs T1a'!$S$7)/'Calculs T1a'!$S$7)*100,0),ROUND((ABS(AT587-$B587)/$B587)*100,0))), "No Prediction")</f>
        <v>0</v>
      </c>
      <c r="AW587" s="5">
        <f>IFERROR(IF(AV587=$B587,0,IF($B587=0,ROUND((ABS(AV587-'Calculs T1a'!$S$7)/'Calculs T1a'!$S$7)*100,0),ROUND((ABS(AV587-$B587)/$B587)*100,0))), "No Prediction")</f>
        <v>0</v>
      </c>
      <c r="BB587" s="5">
        <f>IFERROR(IF(BA587=$B587,0,IF($B587=0,ROUND((ABS(BA587-'Calculs T1a'!$S$7)/'Calculs T1a'!$S$7)*100,0),ROUND((ABS(BA587-$B587)/$B587)*100,0))), "No Prediction")</f>
        <v>0</v>
      </c>
      <c r="BD587" s="5">
        <f>IFERROR(IF(BC587=$B587,0,IF($B587=0,ROUND((ABS(BC587-'Calculs T1a'!$S$7)/'Calculs T1a'!$S$7)*100,0),ROUND((ABS(BC587-$B587)/$B587)*100,0))), "No Prediction")</f>
        <v>0</v>
      </c>
      <c r="BF587" s="5">
        <f>IFERROR(IF(BE587=$B587,0,IF($B587=0,ROUND((ABS(BE587-'Calculs T1a'!$S$7)/'Calculs T1a'!$S$7)*100,0),ROUND((ABS(BE587-$B587)/$B587)*100,0))), "No Prediction")</f>
        <v>0</v>
      </c>
      <c r="BH587" s="5">
        <f>IFERROR(IF(BG587=$B587,0,IF($B587=0,ROUND((ABS(BG587-'Calculs T1a'!$S$7)/'Calculs T1a'!$S$7)*100,0),ROUND((ABS(BG587-$B587)/$B587)*100,0))), "No Prediction")</f>
        <v>0</v>
      </c>
      <c r="BJ587" s="5">
        <f>IFERROR(IF(BI587=$B587,0,IF($B587=0,ROUND((ABS(BI587-'Calculs T1a'!$S$7)/'Calculs T1a'!$S$7)*100,0),ROUND((ABS(BI587-$B587)/$B587)*100,0))), "No Prediction")</f>
        <v>0</v>
      </c>
      <c r="BL587" s="5">
        <f>IFERROR(IF(BK587=$B587,0,IF($B587=0,ROUND((ABS(BK587-'Calculs T1a'!$S$7)/'Calculs T1a'!$S$7)*100,0),ROUND((ABS(BK587-$B587)/$B587)*100,0))), "No Prediction")</f>
        <v>0</v>
      </c>
      <c r="BN587" s="5">
        <f>IFERROR(IF(BM587=$B587,0,IF($B587=0,ROUND((ABS(BM587-'Calculs T1a'!$S$7)/'Calculs T1a'!$S$7)*100,0),ROUND((ABS(BM587-$B587)/$B587)*100,0))), "No Prediction")</f>
        <v>0</v>
      </c>
      <c r="BP587" s="5">
        <f>IFERROR(IF(BO587=$B587,0,IF($B587=0,ROUND((ABS(BO587-'Calculs T1a'!$S$7)/'Calculs T1a'!$S$7)*100,0),ROUND((ABS(BO587-$B587)/$B587)*100,0))), "No Prediction")</f>
        <v>0</v>
      </c>
      <c r="BR587" s="5">
        <f>IFERROR(IF(BQ587=$B587,0,IF($B587=0,ROUND((ABS(BQ587-'Calculs T1a'!$S$7)/'Calculs T1a'!$S$7)*100,0),ROUND((ABS(BQ587-$B587)/$B587)*100,0))), "No Prediction")</f>
        <v>0</v>
      </c>
      <c r="BT587" s="5">
        <f>IFERROR(IF(BS587=$B587,0,IF($B587=0,ROUND((ABS(BS587-'Calculs T1a'!$S$7)/'Calculs T1a'!$S$7)*100,0),ROUND((ABS(BS587-$B587)/$B587)*100,0))), "No Prediction")</f>
        <v>0</v>
      </c>
      <c r="BV587" s="5">
        <f>IFERROR(IF(BU587=$B587,0,IF($B587=0,ROUND((ABS(BU587-'Calculs T1a'!$S$7)/'Calculs T1a'!$S$7)*100,0),ROUND((ABS(BU587-$B587)/$B587)*100,0))), "No Prediction")</f>
        <v>0</v>
      </c>
    </row>
  </sheetData>
  <conditionalFormatting sqref="D3:D587">
    <cfRule type="cellIs" dxfId="200" priority="209" operator="greaterThan">
      <formula>76</formula>
    </cfRule>
    <cfRule type="cellIs" dxfId="199" priority="210" operator="between">
      <formula>51</formula>
      <formula>75</formula>
    </cfRule>
    <cfRule type="cellIs" dxfId="198" priority="211" operator="between">
      <formula>26</formula>
      <formula>50</formula>
    </cfRule>
    <cfRule type="cellIs" dxfId="197" priority="212" operator="between">
      <formula>0</formula>
      <formula>25</formula>
    </cfRule>
  </conditionalFormatting>
  <conditionalFormatting sqref="F3:F587">
    <cfRule type="cellIs" dxfId="196" priority="125" operator="greaterThan">
      <formula>76</formula>
    </cfRule>
    <cfRule type="cellIs" dxfId="195" priority="126" operator="between">
      <formula>51</formula>
      <formula>75</formula>
    </cfRule>
    <cfRule type="cellIs" dxfId="194" priority="127" operator="between">
      <formula>26</formula>
      <formula>50</formula>
    </cfRule>
    <cfRule type="cellIs" dxfId="193" priority="128" operator="between">
      <formula>0</formula>
      <formula>25</formula>
    </cfRule>
  </conditionalFormatting>
  <conditionalFormatting sqref="H3:H587">
    <cfRule type="cellIs" dxfId="192" priority="121" operator="greaterThan">
      <formula>76</formula>
    </cfRule>
    <cfRule type="cellIs" dxfId="191" priority="122" operator="between">
      <formula>51</formula>
      <formula>75</formula>
    </cfRule>
    <cfRule type="cellIs" dxfId="190" priority="123" operator="between">
      <formula>26</formula>
      <formula>50</formula>
    </cfRule>
    <cfRule type="cellIs" dxfId="189" priority="124" operator="between">
      <formula>0</formula>
      <formula>25</formula>
    </cfRule>
  </conditionalFormatting>
  <conditionalFormatting sqref="J3:J587">
    <cfRule type="cellIs" dxfId="188" priority="117" operator="greaterThan">
      <formula>76</formula>
    </cfRule>
    <cfRule type="cellIs" dxfId="187" priority="118" operator="between">
      <formula>51</formula>
      <formula>75</formula>
    </cfRule>
    <cfRule type="cellIs" dxfId="186" priority="119" operator="between">
      <formula>26</formula>
      <formula>50</formula>
    </cfRule>
    <cfRule type="cellIs" dxfId="185" priority="120" operator="between">
      <formula>0</formula>
      <formula>25</formula>
    </cfRule>
  </conditionalFormatting>
  <conditionalFormatting sqref="N3:N587">
    <cfRule type="cellIs" dxfId="184" priority="113" operator="greaterThan">
      <formula>76</formula>
    </cfRule>
    <cfRule type="cellIs" dxfId="183" priority="114" operator="between">
      <formula>51</formula>
      <formula>75</formula>
    </cfRule>
    <cfRule type="cellIs" dxfId="182" priority="115" operator="between">
      <formula>26</formula>
      <formula>50</formula>
    </cfRule>
    <cfRule type="cellIs" dxfId="181" priority="116" operator="between">
      <formula>0</formula>
      <formula>25</formula>
    </cfRule>
  </conditionalFormatting>
  <conditionalFormatting sqref="P3:P587">
    <cfRule type="cellIs" dxfId="180" priority="109" operator="greaterThan">
      <formula>76</formula>
    </cfRule>
    <cfRule type="cellIs" dxfId="179" priority="110" operator="between">
      <formula>51</formula>
      <formula>75</formula>
    </cfRule>
    <cfRule type="cellIs" dxfId="178" priority="111" operator="between">
      <formula>26</formula>
      <formula>50</formula>
    </cfRule>
    <cfRule type="cellIs" dxfId="177" priority="112" operator="between">
      <formula>0</formula>
      <formula>25</formula>
    </cfRule>
  </conditionalFormatting>
  <conditionalFormatting sqref="R3:R587">
    <cfRule type="cellIs" dxfId="176" priority="105" operator="greaterThan">
      <formula>76</formula>
    </cfRule>
    <cfRule type="cellIs" dxfId="175" priority="106" operator="between">
      <formula>51</formula>
      <formula>75</formula>
    </cfRule>
    <cfRule type="cellIs" dxfId="174" priority="107" operator="between">
      <formula>26</formula>
      <formula>50</formula>
    </cfRule>
    <cfRule type="cellIs" dxfId="173" priority="108" operator="between">
      <formula>0</formula>
      <formula>25</formula>
    </cfRule>
  </conditionalFormatting>
  <conditionalFormatting sqref="AC3:AC587">
    <cfRule type="cellIs" dxfId="172" priority="101" operator="greaterThan">
      <formula>76</formula>
    </cfRule>
    <cfRule type="cellIs" dxfId="171" priority="102" operator="between">
      <formula>51</formula>
      <formula>75</formula>
    </cfRule>
    <cfRule type="cellIs" dxfId="170" priority="103" operator="between">
      <formula>26</formula>
      <formula>50</formula>
    </cfRule>
    <cfRule type="cellIs" dxfId="169" priority="104" operator="between">
      <formula>0</formula>
      <formula>25</formula>
    </cfRule>
  </conditionalFormatting>
  <conditionalFormatting sqref="AE3:AE587">
    <cfRule type="cellIs" dxfId="168" priority="97" operator="greaterThan">
      <formula>76</formula>
    </cfRule>
    <cfRule type="cellIs" dxfId="167" priority="98" operator="between">
      <formula>51</formula>
      <formula>75</formula>
    </cfRule>
    <cfRule type="cellIs" dxfId="166" priority="99" operator="between">
      <formula>26</formula>
      <formula>50</formula>
    </cfRule>
    <cfRule type="cellIs" dxfId="165" priority="100" operator="between">
      <formula>0</formula>
      <formula>25</formula>
    </cfRule>
  </conditionalFormatting>
  <conditionalFormatting sqref="AG3:AG587">
    <cfRule type="cellIs" dxfId="164" priority="93" operator="greaterThan">
      <formula>76</formula>
    </cfRule>
    <cfRule type="cellIs" dxfId="163" priority="94" operator="between">
      <formula>51</formula>
      <formula>75</formula>
    </cfRule>
    <cfRule type="cellIs" dxfId="162" priority="95" operator="between">
      <formula>26</formula>
      <formula>50</formula>
    </cfRule>
    <cfRule type="cellIs" dxfId="161" priority="96" operator="between">
      <formula>0</formula>
      <formula>25</formula>
    </cfRule>
  </conditionalFormatting>
  <conditionalFormatting sqref="AI3:AI587">
    <cfRule type="cellIs" dxfId="160" priority="89" operator="greaterThan">
      <formula>76</formula>
    </cfRule>
    <cfRule type="cellIs" dxfId="159" priority="90" operator="between">
      <formula>51</formula>
      <formula>75</formula>
    </cfRule>
    <cfRule type="cellIs" dxfId="158" priority="91" operator="between">
      <formula>26</formula>
      <formula>50</formula>
    </cfRule>
    <cfRule type="cellIs" dxfId="157" priority="92" operator="between">
      <formula>0</formula>
      <formula>25</formula>
    </cfRule>
  </conditionalFormatting>
  <conditionalFormatting sqref="AM3:AM587">
    <cfRule type="cellIs" dxfId="156" priority="85" operator="greaterThan">
      <formula>76</formula>
    </cfRule>
    <cfRule type="cellIs" dxfId="155" priority="86" operator="between">
      <formula>51</formula>
      <formula>75</formula>
    </cfRule>
    <cfRule type="cellIs" dxfId="154" priority="87" operator="between">
      <formula>26</formula>
      <formula>50</formula>
    </cfRule>
    <cfRule type="cellIs" dxfId="153" priority="88" operator="between">
      <formula>0</formula>
      <formula>25</formula>
    </cfRule>
  </conditionalFormatting>
  <conditionalFormatting sqref="AO3:AO587">
    <cfRule type="cellIs" dxfId="152" priority="81" operator="greaterThan">
      <formula>76</formula>
    </cfRule>
    <cfRule type="cellIs" dxfId="151" priority="82" operator="between">
      <formula>51</formula>
      <formula>75</formula>
    </cfRule>
    <cfRule type="cellIs" dxfId="150" priority="83" operator="between">
      <formula>26</formula>
      <formula>50</formula>
    </cfRule>
    <cfRule type="cellIs" dxfId="149" priority="84" operator="between">
      <formula>0</formula>
      <formula>25</formula>
    </cfRule>
  </conditionalFormatting>
  <conditionalFormatting sqref="AQ3:AQ587">
    <cfRule type="cellIs" dxfId="148" priority="77" operator="greaterThan">
      <formula>76</formula>
    </cfRule>
    <cfRule type="cellIs" dxfId="147" priority="78" operator="between">
      <formula>51</formula>
      <formula>75</formula>
    </cfRule>
    <cfRule type="cellIs" dxfId="146" priority="79" operator="between">
      <formula>26</formula>
      <formula>50</formula>
    </cfRule>
    <cfRule type="cellIs" dxfId="145" priority="80" operator="between">
      <formula>0</formula>
      <formula>25</formula>
    </cfRule>
  </conditionalFormatting>
  <conditionalFormatting sqref="BB3:BB587">
    <cfRule type="cellIs" dxfId="144" priority="73" operator="greaterThan">
      <formula>76</formula>
    </cfRule>
    <cfRule type="cellIs" dxfId="143" priority="74" operator="between">
      <formula>51</formula>
      <formula>75</formula>
    </cfRule>
    <cfRule type="cellIs" dxfId="142" priority="75" operator="between">
      <formula>26</formula>
      <formula>50</formula>
    </cfRule>
    <cfRule type="cellIs" dxfId="141" priority="76" operator="between">
      <formula>0</formula>
      <formula>25</formula>
    </cfRule>
  </conditionalFormatting>
  <conditionalFormatting sqref="BD3:BD587">
    <cfRule type="cellIs" dxfId="140" priority="69" operator="greaterThan">
      <formula>76</formula>
    </cfRule>
    <cfRule type="cellIs" dxfId="139" priority="70" operator="between">
      <formula>51</formula>
      <formula>75</formula>
    </cfRule>
    <cfRule type="cellIs" dxfId="138" priority="71" operator="between">
      <formula>26</formula>
      <formula>50</formula>
    </cfRule>
    <cfRule type="cellIs" dxfId="137" priority="72" operator="between">
      <formula>0</formula>
      <formula>25</formula>
    </cfRule>
  </conditionalFormatting>
  <conditionalFormatting sqref="BF3:BF587">
    <cfRule type="cellIs" dxfId="136" priority="65" operator="greaterThan">
      <formula>76</formula>
    </cfRule>
    <cfRule type="cellIs" dxfId="135" priority="66" operator="between">
      <formula>51</formula>
      <formula>75</formula>
    </cfRule>
    <cfRule type="cellIs" dxfId="134" priority="67" operator="between">
      <formula>26</formula>
      <formula>50</formula>
    </cfRule>
    <cfRule type="cellIs" dxfId="133" priority="68" operator="between">
      <formula>0</formula>
      <formula>25</formula>
    </cfRule>
  </conditionalFormatting>
  <conditionalFormatting sqref="BH3:BH587">
    <cfRule type="cellIs" dxfId="132" priority="61" operator="greaterThan">
      <formula>76</formula>
    </cfRule>
    <cfRule type="cellIs" dxfId="131" priority="62" operator="between">
      <formula>51</formula>
      <formula>75</formula>
    </cfRule>
    <cfRule type="cellIs" dxfId="130" priority="63" operator="between">
      <formula>26</formula>
      <formula>50</formula>
    </cfRule>
    <cfRule type="cellIs" dxfId="129" priority="64" operator="between">
      <formula>0</formula>
      <formula>25</formula>
    </cfRule>
  </conditionalFormatting>
  <conditionalFormatting sqref="BL3:BL587">
    <cfRule type="cellIs" dxfId="128" priority="57" operator="greaterThan">
      <formula>76</formula>
    </cfRule>
    <cfRule type="cellIs" dxfId="127" priority="58" operator="between">
      <formula>51</formula>
      <formula>75</formula>
    </cfRule>
    <cfRule type="cellIs" dxfId="126" priority="59" operator="between">
      <formula>26</formula>
      <formula>50</formula>
    </cfRule>
    <cfRule type="cellIs" dxfId="125" priority="60" operator="between">
      <formula>0</formula>
      <formula>25</formula>
    </cfRule>
  </conditionalFormatting>
  <conditionalFormatting sqref="BN3:BN587">
    <cfRule type="cellIs" dxfId="124" priority="53" operator="greaterThan">
      <formula>76</formula>
    </cfRule>
    <cfRule type="cellIs" dxfId="123" priority="54" operator="between">
      <formula>51</formula>
      <formula>75</formula>
    </cfRule>
    <cfRule type="cellIs" dxfId="122" priority="55" operator="between">
      <formula>26</formula>
      <formula>50</formula>
    </cfRule>
    <cfRule type="cellIs" dxfId="121" priority="56" operator="between">
      <formula>0</formula>
      <formula>25</formula>
    </cfRule>
  </conditionalFormatting>
  <conditionalFormatting sqref="BP3:BP587">
    <cfRule type="cellIs" dxfId="120" priority="49" operator="greaterThan">
      <formula>76</formula>
    </cfRule>
    <cfRule type="cellIs" dxfId="119" priority="50" operator="between">
      <formula>51</formula>
      <formula>75</formula>
    </cfRule>
    <cfRule type="cellIs" dxfId="118" priority="51" operator="between">
      <formula>26</formula>
      <formula>50</formula>
    </cfRule>
    <cfRule type="cellIs" dxfId="117" priority="52" operator="between">
      <formula>0</formula>
      <formula>25</formula>
    </cfRule>
  </conditionalFormatting>
  <conditionalFormatting sqref="T3:T587">
    <cfRule type="cellIs" dxfId="116" priority="45" operator="greaterThan">
      <formula>76</formula>
    </cfRule>
    <cfRule type="cellIs" dxfId="115" priority="46" operator="between">
      <formula>51</formula>
      <formula>75</formula>
    </cfRule>
    <cfRule type="cellIs" dxfId="114" priority="47" operator="between">
      <formula>26</formula>
      <formula>50</formula>
    </cfRule>
    <cfRule type="cellIs" dxfId="113" priority="48" operator="between">
      <formula>0</formula>
      <formula>25</formula>
    </cfRule>
  </conditionalFormatting>
  <conditionalFormatting sqref="V3:V587">
    <cfRule type="cellIs" dxfId="112" priority="41" operator="greaterThan">
      <formula>76</formula>
    </cfRule>
    <cfRule type="cellIs" dxfId="111" priority="42" operator="between">
      <formula>51</formula>
      <formula>75</formula>
    </cfRule>
    <cfRule type="cellIs" dxfId="110" priority="43" operator="between">
      <formula>26</formula>
      <formula>50</formula>
    </cfRule>
    <cfRule type="cellIs" dxfId="109" priority="44" operator="between">
      <formula>0</formula>
      <formula>25</formula>
    </cfRule>
  </conditionalFormatting>
  <conditionalFormatting sqref="X3:X587">
    <cfRule type="cellIs" dxfId="108" priority="37" operator="greaterThan">
      <formula>76</formula>
    </cfRule>
    <cfRule type="cellIs" dxfId="107" priority="38" operator="between">
      <formula>51</formula>
      <formula>75</formula>
    </cfRule>
    <cfRule type="cellIs" dxfId="106" priority="39" operator="between">
      <formula>26</formula>
      <formula>50</formula>
    </cfRule>
    <cfRule type="cellIs" dxfId="105" priority="40" operator="between">
      <formula>0</formula>
      <formula>25</formula>
    </cfRule>
  </conditionalFormatting>
  <conditionalFormatting sqref="AS3:AS587">
    <cfRule type="cellIs" dxfId="104" priority="33" operator="greaterThan">
      <formula>76</formula>
    </cfRule>
    <cfRule type="cellIs" dxfId="103" priority="34" operator="between">
      <formula>51</formula>
      <formula>75</formula>
    </cfRule>
    <cfRule type="cellIs" dxfId="102" priority="35" operator="between">
      <formula>26</formula>
      <formula>50</formula>
    </cfRule>
    <cfRule type="cellIs" dxfId="101" priority="36" operator="between">
      <formula>0</formula>
      <formula>25</formula>
    </cfRule>
  </conditionalFormatting>
  <conditionalFormatting sqref="AU3:AU587">
    <cfRule type="cellIs" dxfId="100" priority="29" operator="greaterThan">
      <formula>76</formula>
    </cfRule>
    <cfRule type="cellIs" dxfId="99" priority="30" operator="between">
      <formula>51</formula>
      <formula>75</formula>
    </cfRule>
    <cfRule type="cellIs" dxfId="98" priority="31" operator="between">
      <formula>26</formula>
      <formula>50</formula>
    </cfRule>
    <cfRule type="cellIs" dxfId="97" priority="32" operator="between">
      <formula>0</formula>
      <formula>25</formula>
    </cfRule>
  </conditionalFormatting>
  <conditionalFormatting sqref="AW3:AW587">
    <cfRule type="cellIs" dxfId="96" priority="25" operator="greaterThan">
      <formula>76</formula>
    </cfRule>
    <cfRule type="cellIs" dxfId="95" priority="26" operator="between">
      <formula>51</formula>
      <formula>75</formula>
    </cfRule>
    <cfRule type="cellIs" dxfId="94" priority="27" operator="between">
      <formula>26</formula>
      <formula>50</formula>
    </cfRule>
    <cfRule type="cellIs" dxfId="93" priority="28" operator="between">
      <formula>0</formula>
      <formula>25</formula>
    </cfRule>
  </conditionalFormatting>
  <conditionalFormatting sqref="BR3:BR587">
    <cfRule type="cellIs" dxfId="92" priority="21" operator="greaterThan">
      <formula>76</formula>
    </cfRule>
    <cfRule type="cellIs" dxfId="91" priority="22" operator="between">
      <formula>51</formula>
      <formula>75</formula>
    </cfRule>
    <cfRule type="cellIs" dxfId="90" priority="23" operator="between">
      <formula>26</formula>
      <formula>50</formula>
    </cfRule>
    <cfRule type="cellIs" dxfId="89" priority="24" operator="between">
      <formula>0</formula>
      <formula>25</formula>
    </cfRule>
  </conditionalFormatting>
  <conditionalFormatting sqref="BT3:BT587">
    <cfRule type="cellIs" dxfId="88" priority="17" operator="greaterThan">
      <formula>76</formula>
    </cfRule>
    <cfRule type="cellIs" dxfId="87" priority="18" operator="between">
      <formula>51</formula>
      <formula>75</formula>
    </cfRule>
    <cfRule type="cellIs" dxfId="86" priority="19" operator="between">
      <formula>26</formula>
      <formula>50</formula>
    </cfRule>
    <cfRule type="cellIs" dxfId="85" priority="20" operator="between">
      <formula>0</formula>
      <formula>25</formula>
    </cfRule>
  </conditionalFormatting>
  <conditionalFormatting sqref="BV3:BV587">
    <cfRule type="cellIs" dxfId="84" priority="13" operator="greaterThan">
      <formula>76</formula>
    </cfRule>
    <cfRule type="cellIs" dxfId="83" priority="14" operator="between">
      <formula>51</formula>
      <formula>75</formula>
    </cfRule>
    <cfRule type="cellIs" dxfId="82" priority="15" operator="between">
      <formula>26</formula>
      <formula>50</formula>
    </cfRule>
    <cfRule type="cellIs" dxfId="81" priority="16" operator="between">
      <formula>0</formula>
      <formula>25</formula>
    </cfRule>
  </conditionalFormatting>
  <conditionalFormatting sqref="BJ3:BJ587">
    <cfRule type="cellIs" dxfId="80" priority="9" operator="greaterThan">
      <formula>76</formula>
    </cfRule>
    <cfRule type="cellIs" dxfId="79" priority="10" operator="between">
      <formula>51</formula>
      <formula>75</formula>
    </cfRule>
    <cfRule type="cellIs" dxfId="78" priority="11" operator="between">
      <formula>26</formula>
      <formula>50</formula>
    </cfRule>
    <cfRule type="cellIs" dxfId="77" priority="12" operator="between">
      <formula>0</formula>
      <formula>25</formula>
    </cfRule>
  </conditionalFormatting>
  <conditionalFormatting sqref="AK3:AK587">
    <cfRule type="cellIs" dxfId="76" priority="5" operator="greaterThan">
      <formula>76</formula>
    </cfRule>
    <cfRule type="cellIs" dxfId="75" priority="6" operator="between">
      <formula>51</formula>
      <formula>75</formula>
    </cfRule>
    <cfRule type="cellIs" dxfId="74" priority="7" operator="between">
      <formula>26</formula>
      <formula>50</formula>
    </cfRule>
    <cfRule type="cellIs" dxfId="73" priority="8" operator="between">
      <formula>0</formula>
      <formula>25</formula>
    </cfRule>
  </conditionalFormatting>
  <conditionalFormatting sqref="L3:L587">
    <cfRule type="cellIs" dxfId="72" priority="1" operator="greaterThan">
      <formula>76</formula>
    </cfRule>
    <cfRule type="cellIs" dxfId="71" priority="2" operator="between">
      <formula>51</formula>
      <formula>75</formula>
    </cfRule>
    <cfRule type="cellIs" dxfId="70" priority="3" operator="between">
      <formula>26</formula>
      <formula>50</formula>
    </cfRule>
    <cfRule type="cellIs" dxfId="69" priority="4" operator="between">
      <formula>0</formula>
      <formula>25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998C-898B-4834-A8D2-8D1BAA8AF4C6}">
  <dimension ref="A1:AG570"/>
  <sheetViews>
    <sheetView topLeftCell="L1" zoomScale="85" zoomScaleNormal="85" workbookViewId="0">
      <selection activeCell="L1" sqref="L1"/>
    </sheetView>
  </sheetViews>
  <sheetFormatPr baseColWidth="10" defaultRowHeight="15.6" x14ac:dyDescent="0.3"/>
  <cols>
    <col min="1" max="1" width="11.19921875" style="92"/>
    <col min="2" max="2" width="14.59765625" style="124" customWidth="1"/>
    <col min="3" max="3" width="24.59765625" style="126" customWidth="1"/>
    <col min="4" max="4" width="20.5" style="126" customWidth="1"/>
    <col min="5" max="5" width="17.796875" style="126" customWidth="1"/>
    <col min="6" max="6" width="28.59765625" style="128" customWidth="1"/>
    <col min="7" max="7" width="24.5" style="3" customWidth="1"/>
    <col min="8" max="8" width="24.8984375" style="3" customWidth="1"/>
    <col min="9" max="9" width="23.3984375" style="3" customWidth="1"/>
    <col min="10" max="10" width="33.296875" customWidth="1"/>
    <col min="11" max="11" width="19.69921875" style="130" customWidth="1"/>
    <col min="12" max="12" width="11.19921875" style="92"/>
    <col min="13" max="13" width="14.59765625" style="124" customWidth="1"/>
    <col min="14" max="14" width="24.59765625" style="126" customWidth="1"/>
    <col min="15" max="15" width="20.5" style="126" customWidth="1"/>
    <col min="16" max="16" width="17.796875" style="126" customWidth="1"/>
    <col min="17" max="17" width="28.59765625" style="128" customWidth="1"/>
    <col min="18" max="18" width="24.19921875" style="3" customWidth="1"/>
    <col min="19" max="19" width="23.69921875" style="3" customWidth="1"/>
    <col min="20" max="20" width="24.796875" style="3" customWidth="1"/>
    <col min="21" max="21" width="34.69921875" customWidth="1"/>
    <col min="22" max="22" width="19.69921875" style="130" customWidth="1"/>
    <col min="23" max="23" width="11.19921875" style="92"/>
    <col min="24" max="24" width="14.59765625" style="124" customWidth="1"/>
    <col min="25" max="25" width="24.59765625" style="126" customWidth="1"/>
    <col min="26" max="26" width="20.5" style="126" customWidth="1"/>
    <col min="27" max="27" width="17.796875" style="126" customWidth="1"/>
    <col min="28" max="28" width="28.59765625" style="128" customWidth="1"/>
    <col min="29" max="29" width="21.69921875" style="3" bestFit="1" customWidth="1"/>
    <col min="30" max="30" width="23.5" style="151" customWidth="1"/>
    <col min="31" max="31" width="21.8984375" style="151" customWidth="1"/>
    <col min="32" max="32" width="33.8984375" customWidth="1"/>
    <col min="33" max="33" width="19.69921875" style="130" customWidth="1"/>
    <col min="34" max="16384" width="11.19921875" style="98"/>
  </cols>
  <sheetData>
    <row r="1" spans="1:33" ht="31.2" x14ac:dyDescent="0.6">
      <c r="A1" s="123" t="s">
        <v>539</v>
      </c>
      <c r="G1" s="152"/>
      <c r="H1" s="152"/>
      <c r="I1" s="152"/>
      <c r="J1" s="152"/>
      <c r="L1" s="123" t="s">
        <v>549</v>
      </c>
      <c r="R1" s="152"/>
      <c r="S1" s="152"/>
      <c r="T1" s="152"/>
      <c r="U1" s="152"/>
      <c r="W1" s="123" t="s">
        <v>540</v>
      </c>
      <c r="AC1" s="152"/>
      <c r="AD1" s="152"/>
      <c r="AE1" s="152"/>
      <c r="AF1" s="152"/>
    </row>
    <row r="2" spans="1:33" x14ac:dyDescent="0.3">
      <c r="A2" s="122" t="s">
        <v>537</v>
      </c>
      <c r="B2" s="125" t="s">
        <v>538</v>
      </c>
      <c r="C2" s="127" t="s">
        <v>559</v>
      </c>
      <c r="D2" s="127" t="s">
        <v>560</v>
      </c>
      <c r="E2" s="127" t="s">
        <v>561</v>
      </c>
      <c r="F2" s="129" t="s">
        <v>562</v>
      </c>
      <c r="G2" s="153" t="s">
        <v>643</v>
      </c>
      <c r="H2" s="153" t="s">
        <v>644</v>
      </c>
      <c r="I2" s="153" t="s">
        <v>645</v>
      </c>
      <c r="J2" s="153" t="s">
        <v>696</v>
      </c>
      <c r="K2" s="131"/>
      <c r="L2" s="122" t="s">
        <v>537</v>
      </c>
      <c r="M2" s="125" t="s">
        <v>538</v>
      </c>
      <c r="N2" s="127" t="s">
        <v>559</v>
      </c>
      <c r="O2" s="127" t="s">
        <v>560</v>
      </c>
      <c r="P2" s="127" t="s">
        <v>561</v>
      </c>
      <c r="Q2" s="129" t="s">
        <v>562</v>
      </c>
      <c r="R2" s="153" t="s">
        <v>643</v>
      </c>
      <c r="S2" s="153" t="s">
        <v>644</v>
      </c>
      <c r="T2" s="153" t="s">
        <v>645</v>
      </c>
      <c r="U2" s="153" t="s">
        <v>696</v>
      </c>
      <c r="V2" s="131"/>
      <c r="W2" s="122" t="s">
        <v>537</v>
      </c>
      <c r="X2" s="125" t="s">
        <v>538</v>
      </c>
      <c r="Y2" s="127" t="s">
        <v>559</v>
      </c>
      <c r="Z2" s="127" t="s">
        <v>560</v>
      </c>
      <c r="AA2" s="127" t="s">
        <v>561</v>
      </c>
      <c r="AB2" s="129" t="s">
        <v>562</v>
      </c>
      <c r="AC2" s="153" t="s">
        <v>643</v>
      </c>
      <c r="AD2" s="153" t="s">
        <v>644</v>
      </c>
      <c r="AE2" s="153" t="s">
        <v>645</v>
      </c>
      <c r="AF2" s="153" t="s">
        <v>696</v>
      </c>
      <c r="AG2" s="131"/>
    </row>
    <row r="3" spans="1:33" x14ac:dyDescent="0.3">
      <c r="A3" s="92">
        <f>'Predictions concentrations'!A3</f>
        <v>0</v>
      </c>
      <c r="B3" s="92">
        <f>'Predictions concentrations'!B3</f>
        <v>0</v>
      </c>
      <c r="C3" s="126" t="str">
        <f>IF('Calculs T1a'!G6&lt;'Coeffs calibration'!$G$15,"Negative",IF('Calculs T1a'!G6&lt;'Coeffs calibration'!$G$16,"Lowly positive",IF('Calculs T1a'!G6&lt;'Coeffs calibration'!$G$17,"Moderately positive","Highly positive")))</f>
        <v>Highly positive</v>
      </c>
      <c r="D3" s="126" t="str">
        <f>IF('Calculs T1a'!H6&lt;'Coeffs calibration'!$H$15,"Negative",IF('Calculs T1a'!H6&lt;'Coeffs calibration'!$H$16,"Lowly positive",IF('Calculs T1a'!H6&lt;'Coeffs calibration'!$H$17,"Moderately positive","Highly positive")))</f>
        <v>Highly positive</v>
      </c>
      <c r="E3" s="126" t="str">
        <f>IF('Calculs T1a'!I6&lt;'Coeffs calibration'!$I$15,"Negative",IF('Calculs T1a'!I6&lt;'Coeffs calibration'!$I$16,"Lowly positive",IF('Calculs T1a'!I6&lt;'Coeffs calibration'!$I$17,"Moderately positive","Highly positive")))</f>
        <v>Highly positive</v>
      </c>
      <c r="F3" s="128" t="str">
        <f>IF('Calculs T1a'!J6&lt;'Coeffs calibration'!$J$15,"Negative",IF('Calculs T1a'!J6&lt;'Coeffs calibration'!$J$16,"Lowly positive",IF('Calculs T1a'!J6&lt;'Coeffs calibration'!$J$17,"Moderately positive","Highly positive")))</f>
        <v>Highly positive</v>
      </c>
      <c r="G3" s="3" t="str">
        <f>IF('Calculs T1a'!K6&lt;'Coeffs calibration'!$K$15,"Negative",IF('Calculs T1a'!K6&lt;'Coeffs calibration'!$K$16,"Lowly positive",IF('Calculs T1a'!K6&lt;'Coeffs calibration'!$K$17,"Moderately positive","Highly positive")))</f>
        <v>Highly positive</v>
      </c>
      <c r="H3" s="3" t="str">
        <f>IF('Calculs T1a'!L6&lt;'Coeffs calibration'!$L$15,"Negative",IF('Calculs T1a'!L6&lt;'Coeffs calibration'!$L$16,"Lowly positive",IF('Calculs T1a'!L6&lt;'Coeffs calibration'!$L$17,"Moderately positive","Highly positive")))</f>
        <v>Highly positive</v>
      </c>
      <c r="I3" s="3" t="str">
        <f>IF('Calculs T1a'!M6&lt;'Coeffs calibration'!$M$15,"Negative",IF('Calculs T1a'!M6&lt;'Coeffs calibration'!$M$16,"Lowly positive",IF('Calculs T1a'!M6&lt;'Coeffs calibration'!$M$17,"Moderately positive","Highly positive")))</f>
        <v>Highly positive</v>
      </c>
      <c r="J3" s="3" t="str">
        <f>IF('Calculs T1a'!N6&lt;'Coeffs calibration'!$N$15,"Negative",IF('Calculs T1a'!N6&lt;'Coeffs calibration'!$N$16,"Lowly positive",IF('Calculs T1a'!N6&lt;'Coeffs calibration'!$N$17,"Moderately positive","Highly positive")))</f>
        <v>Highly positive</v>
      </c>
      <c r="L3" s="92">
        <f>'Predictions concentrations'!A3</f>
        <v>0</v>
      </c>
      <c r="M3" s="92">
        <f>'Predictions concentrations'!B3</f>
        <v>0</v>
      </c>
      <c r="N3" s="126" t="str">
        <f>IF('Calculs T2a'!G6&lt;'Coeffs calibration'!$G$15,"Negative",IF('Calculs T2a'!G6&lt;'Coeffs calibration'!$G$16,"Lowly positive",IF('Calculs T2a'!G6&lt;'Coeffs calibration'!$G$17,"Moderately positive","Highly positive")))</f>
        <v>Highly positive</v>
      </c>
      <c r="O3" s="126" t="str">
        <f>IF('Calculs T2a'!H6&lt;'Coeffs calibration'!$H$15,"Negative",IF('Calculs T2a'!H6&lt;'Coeffs calibration'!$H$16,"Lowly positive",IF('Calculs T2a'!H6&lt;'Coeffs calibration'!$H$17,"Moderately positive","Highly positive")))</f>
        <v>Highly positive</v>
      </c>
      <c r="P3" s="126" t="str">
        <f>IF('Calculs T2a'!I6&lt;'Coeffs calibration'!$I$15,"Negative",IF('Calculs T2a'!I6&lt;'Coeffs calibration'!$I$16,"Lowly positive",IF('Calculs T2a'!I6&lt;'Coeffs calibration'!$I$17,"Moderately positive","Highly positive")))</f>
        <v>Highly positive</v>
      </c>
      <c r="Q3" s="128" t="str">
        <f>IF('Calculs T2a'!J6&lt;'Coeffs calibration'!$J$15,"Negative",IF('Calculs T2a'!J6&lt;'Coeffs calibration'!$J$16,"Lowly positive",IF('Calculs T2a'!J6&lt;'Coeffs calibration'!$J$17,"Moderately positive","Highly positive")))</f>
        <v>Highly positive</v>
      </c>
      <c r="R3" s="3" t="str">
        <f>IF('Calculs T2a'!K6&lt;'Coeffs calibration'!$K$15,"Negative",IF('Calculs T2a'!K6&lt;'Coeffs calibration'!$K$16,"Lowly positive",IF('Calculs T2a'!K6&lt;'Coeffs calibration'!$K$17,"Moderately positive","Highly positive")))</f>
        <v>Highly positive</v>
      </c>
      <c r="S3" s="3" t="str">
        <f>IF('Calculs T2a'!L6&lt;'Coeffs calibration'!$L$15,"Negative",IF('Calculs T2a'!L6&lt;'Coeffs calibration'!$L$16,"Lowly positive",IF('Calculs T2a'!L6&lt;'Coeffs calibration'!$L$17,"Moderately positive","Highly positive")))</f>
        <v>Highly positive</v>
      </c>
      <c r="T3" s="3" t="str">
        <f>IF('Calculs T2a'!M6&lt;'Coeffs calibration'!$M$15,"Negative",IF('Calculs T2a'!M6&lt;'Coeffs calibration'!$M$16,"Lowly positive",IF('Calculs T2a'!M6&lt;'Coeffs calibration'!$M$17,"Moderately positive","Highly positive")))</f>
        <v>Highly positive</v>
      </c>
      <c r="U3" s="3" t="str">
        <f>IF('Calculs T2a'!N6&lt;'Coeffs calibration'!$N$15,"Negative",IF('Calculs T2a'!N6&lt;'Coeffs calibration'!$N$16,"Lowly positive",IF('Calculs T2a'!N6&lt;'Coeffs calibration'!$N$17,"Moderately positive","Highly positive")))</f>
        <v>Highly positive</v>
      </c>
      <c r="W3" s="92">
        <f>'Predictions concentrations'!A3</f>
        <v>0</v>
      </c>
      <c r="X3" s="92">
        <f>'Predictions concentrations'!B3</f>
        <v>0</v>
      </c>
      <c r="Y3" s="126" t="str">
        <f>IF('Calculs T3a'!G6&lt;'Coeffs calibration'!$G$15,"Negative",IF('Calculs T3a'!G6&lt;'Coeffs calibration'!$G$16,"Lowly positive",IF('Calculs T3a'!G6&lt;'Coeffs calibration'!$G$17,"Moderately positive","Highly positive")))</f>
        <v>Highly positive</v>
      </c>
      <c r="Z3" s="126" t="str">
        <f>IF('Calculs T3a'!H6&lt;'Coeffs calibration'!$H$15,"Negative",IF('Calculs T3a'!H6&lt;'Coeffs calibration'!$H$16,"Lowly positive",IF('Calculs T3a'!H6&lt;'Coeffs calibration'!$H$17,"Moderately positive","Highly positive")))</f>
        <v>Highly positive</v>
      </c>
      <c r="AA3" s="126" t="str">
        <f>IF('Calculs T3a'!I6&lt;'Coeffs calibration'!$I$15,"Negative",IF('Calculs T3a'!I6&lt;'Coeffs calibration'!$I$16,"Lowly positive",IF('Calculs T3a'!I6&lt;'Coeffs calibration'!$I$17,"Moderately positive","Highly positive")))</f>
        <v>Highly positive</v>
      </c>
      <c r="AB3" s="128" t="str">
        <f>IF('Calculs T3a'!J6&lt;'Coeffs calibration'!$J$15,"Negative",IF('Calculs T3a'!J6&lt;'Coeffs calibration'!$J$16,"Lowly positive",IF('Calculs T3a'!J6&lt;'Coeffs calibration'!$J$17,"Moderately positive","Highly positive")))</f>
        <v>Highly positive</v>
      </c>
      <c r="AC3" s="3" t="str">
        <f>IF('Calculs T3a'!K6&lt;'Coeffs calibration'!$K$15,"Negative",IF('Calculs T3a'!K6&lt;'Coeffs calibration'!$K$16,"Lowly positive",IF('Calculs T3a'!K6&lt;'Coeffs calibration'!$K$17,"Moderately positive","Highly positive")))</f>
        <v>Highly positive</v>
      </c>
      <c r="AD3" s="3" t="str">
        <f>IF('Calculs T3a'!L6&lt;'Coeffs calibration'!$L$15,"Negative",IF('Calculs T3a'!L6&lt;'Coeffs calibration'!$L$16,"Lowly positive",IF('Calculs T3a'!L6&lt;'Coeffs calibration'!$L$17,"Moderately positive","Highly positive")))</f>
        <v>Highly positive</v>
      </c>
      <c r="AE3" s="3" t="str">
        <f>IF('Calculs T3a'!M6&lt;'Coeffs calibration'!$M$15,"Negative",IF('Calculs T3a'!M6&lt;'Coeffs calibration'!$M$16,"Lowly positive",IF('Calculs T3a'!M6&lt;'Coeffs calibration'!$M$17,"Moderately positive","Highly positive")))</f>
        <v>Highly positive</v>
      </c>
      <c r="AF3" s="3" t="str">
        <f>IF('Calculs T3a'!N6&lt;'Coeffs calibration'!$N$15,"Negative",IF('Calculs T3a'!N6&lt;'Coeffs calibration'!$N$16,"Lowly positive",IF('Calculs T3a'!N6&lt;'Coeffs calibration'!$N$17,"Moderately positive","Highly positive")))</f>
        <v>Highly positive</v>
      </c>
    </row>
    <row r="4" spans="1:33" x14ac:dyDescent="0.3">
      <c r="A4" s="92">
        <f>'Predictions concentrations'!A4</f>
        <v>0</v>
      </c>
      <c r="B4" s="92">
        <f>'Predictions concentrations'!B4</f>
        <v>0</v>
      </c>
      <c r="C4" s="126" t="str">
        <f>IF('Calculs T1a'!G7&lt;'Coeffs calibration'!$G$15,"Negative",IF('Calculs T1a'!G7&lt;'Coeffs calibration'!$G$16,"Lowly positive",IF('Calculs T1a'!G7&lt;'Coeffs calibration'!$G$17,"Moderately positive","Highly positive")))</f>
        <v>Highly positive</v>
      </c>
      <c r="D4" s="126" t="str">
        <f>IF('Calculs T1a'!H7&lt;'Coeffs calibration'!$H$15,"Negative",IF('Calculs T1a'!H7&lt;'Coeffs calibration'!$H$16,"Lowly positive",IF('Calculs T1a'!H7&lt;'Coeffs calibration'!$H$17,"Moderately positive","Highly positive")))</f>
        <v>Highly positive</v>
      </c>
      <c r="E4" s="126" t="str">
        <f>IF('Calculs T1a'!I7&lt;'Coeffs calibration'!$I$15,"Negative",IF('Calculs T1a'!I7&lt;'Coeffs calibration'!$I$16,"Lowly positive",IF('Calculs T1a'!I7&lt;'Coeffs calibration'!$I$17,"Moderately positive","Highly positive")))</f>
        <v>Highly positive</v>
      </c>
      <c r="F4" s="128" t="str">
        <f>IF('Calculs T1a'!J7&lt;'Coeffs calibration'!$J$15,"Negative",IF('Calculs T1a'!J7&lt;'Coeffs calibration'!$J$16,"Lowly positive",IF('Calculs T1a'!J7&lt;'Coeffs calibration'!$J$17,"Moderately positive","Highly positive")))</f>
        <v>Highly positive</v>
      </c>
      <c r="G4" s="3" t="str">
        <f>IF('Calculs T1a'!K7&lt;'Coeffs calibration'!$K$15,"Negative",IF('Calculs T1a'!K7&lt;'Coeffs calibration'!$K$16,"Lowly positive",IF('Calculs T1a'!K7&lt;'Coeffs calibration'!$K$17,"Moderately positive","Highly positive")))</f>
        <v>Highly positive</v>
      </c>
      <c r="H4" s="3" t="str">
        <f>IF('Calculs T1a'!L7&lt;'Coeffs calibration'!$L$15,"Negative",IF('Calculs T1a'!L7&lt;'Coeffs calibration'!$L$16,"Lowly positive",IF('Calculs T1a'!L7&lt;'Coeffs calibration'!$L$17,"Moderately positive","Highly positive")))</f>
        <v>Highly positive</v>
      </c>
      <c r="I4" s="3" t="str">
        <f>IF('Calculs T1a'!M7&lt;'Coeffs calibration'!$M$15,"Negative",IF('Calculs T1a'!M7&lt;'Coeffs calibration'!$M$16,"Lowly positive",IF('Calculs T1a'!M7&lt;'Coeffs calibration'!$M$17,"Moderately positive","Highly positive")))</f>
        <v>Highly positive</v>
      </c>
      <c r="J4" s="3" t="str">
        <f>IF('Calculs T1a'!N7&lt;'Coeffs calibration'!$N$15,"Negative",IF('Calculs T1a'!N7&lt;'Coeffs calibration'!$N$16,"Lowly positive",IF('Calculs T1a'!N7&lt;'Coeffs calibration'!$N$17,"Moderately positive","Highly positive")))</f>
        <v>Highly positive</v>
      </c>
      <c r="L4" s="92">
        <f>'Predictions concentrations'!A4</f>
        <v>0</v>
      </c>
      <c r="M4" s="92">
        <f>'Predictions concentrations'!B4</f>
        <v>0</v>
      </c>
      <c r="N4" s="126" t="str">
        <f>IF('Calculs T2a'!G7&lt;'Coeffs calibration'!$G$15,"Negative",IF('Calculs T2a'!G7&lt;'Coeffs calibration'!$G$16,"Lowly positive",IF('Calculs T2a'!G7&lt;'Coeffs calibration'!$G$17,"Moderately positive","Highly positive")))</f>
        <v>Highly positive</v>
      </c>
      <c r="O4" s="126" t="str">
        <f>IF('Calculs T2a'!H7&lt;'Coeffs calibration'!$H$15,"Negative",IF('Calculs T2a'!H7&lt;'Coeffs calibration'!$H$16,"Lowly positive",IF('Calculs T2a'!H7&lt;'Coeffs calibration'!$H$17,"Moderately positive","Highly positive")))</f>
        <v>Highly positive</v>
      </c>
      <c r="P4" s="126" t="str">
        <f>IF('Calculs T2a'!I7&lt;'Coeffs calibration'!$I$15,"Negative",IF('Calculs T2a'!I7&lt;'Coeffs calibration'!$I$16,"Lowly positive",IF('Calculs T2a'!I7&lt;'Coeffs calibration'!$I$17,"Moderately positive","Highly positive")))</f>
        <v>Highly positive</v>
      </c>
      <c r="Q4" s="128" t="str">
        <f>IF('Calculs T2a'!J7&lt;'Coeffs calibration'!$J$15,"Negative",IF('Calculs T2a'!J7&lt;'Coeffs calibration'!$J$16,"Lowly positive",IF('Calculs T2a'!J7&lt;'Coeffs calibration'!$J$17,"Moderately positive","Highly positive")))</f>
        <v>Highly positive</v>
      </c>
      <c r="R4" s="3" t="str">
        <f>IF('Calculs T2a'!K7&lt;'Coeffs calibration'!$K$15,"Negative",IF('Calculs T2a'!K7&lt;'Coeffs calibration'!$K$16,"Lowly positive",IF('Calculs T2a'!K7&lt;'Coeffs calibration'!$K$17,"Moderately positive","Highly positive")))</f>
        <v>Highly positive</v>
      </c>
      <c r="S4" s="3" t="str">
        <f>IF('Calculs T2a'!L7&lt;'Coeffs calibration'!$L$15,"Negative",IF('Calculs T2a'!L7&lt;'Coeffs calibration'!$L$16,"Lowly positive",IF('Calculs T2a'!L7&lt;'Coeffs calibration'!$L$17,"Moderately positive","Highly positive")))</f>
        <v>Highly positive</v>
      </c>
      <c r="T4" s="3" t="str">
        <f>IF('Calculs T2a'!M7&lt;'Coeffs calibration'!$M$15,"Negative",IF('Calculs T2a'!M7&lt;'Coeffs calibration'!$M$16,"Lowly positive",IF('Calculs T2a'!M7&lt;'Coeffs calibration'!$M$17,"Moderately positive","Highly positive")))</f>
        <v>Highly positive</v>
      </c>
      <c r="U4" s="3" t="str">
        <f>IF('Calculs T2a'!N7&lt;'Coeffs calibration'!$N$15,"Negative",IF('Calculs T2a'!N7&lt;'Coeffs calibration'!$N$16,"Lowly positive",IF('Calculs T2a'!N7&lt;'Coeffs calibration'!$N$17,"Moderately positive","Highly positive")))</f>
        <v>Highly positive</v>
      </c>
      <c r="W4" s="92">
        <f>'Predictions concentrations'!A4</f>
        <v>0</v>
      </c>
      <c r="X4" s="92">
        <f>'Predictions concentrations'!B4</f>
        <v>0</v>
      </c>
      <c r="Y4" s="126" t="str">
        <f>IF('Calculs T3a'!G7&lt;'Coeffs calibration'!$G$15,"Negative",IF('Calculs T3a'!G7&lt;'Coeffs calibration'!$G$16,"Lowly positive",IF('Calculs T3a'!G7&lt;'Coeffs calibration'!$G$17,"Moderately positive","Highly positive")))</f>
        <v>Highly positive</v>
      </c>
      <c r="Z4" s="126" t="str">
        <f>IF('Calculs T3a'!H7&lt;'Coeffs calibration'!$H$15,"Negative",IF('Calculs T3a'!H7&lt;'Coeffs calibration'!$H$16,"Lowly positive",IF('Calculs T3a'!H7&lt;'Coeffs calibration'!$H$17,"Moderately positive","Highly positive")))</f>
        <v>Highly positive</v>
      </c>
      <c r="AA4" s="126" t="str">
        <f>IF('Calculs T3a'!I7&lt;'Coeffs calibration'!$I$15,"Negative",IF('Calculs T3a'!I7&lt;'Coeffs calibration'!$I$16,"Lowly positive",IF('Calculs T3a'!I7&lt;'Coeffs calibration'!$I$17,"Moderately positive","Highly positive")))</f>
        <v>Highly positive</v>
      </c>
      <c r="AB4" s="128" t="str">
        <f>IF('Calculs T3a'!J7&lt;'Coeffs calibration'!$J$15,"Negative",IF('Calculs T3a'!J7&lt;'Coeffs calibration'!$J$16,"Lowly positive",IF('Calculs T3a'!J7&lt;'Coeffs calibration'!$J$17,"Moderately positive","Highly positive")))</f>
        <v>Highly positive</v>
      </c>
      <c r="AC4" s="3" t="str">
        <f>IF('Calculs T3a'!K7&lt;'Coeffs calibration'!$K$15,"Negative",IF('Calculs T3a'!K7&lt;'Coeffs calibration'!$K$16,"Lowly positive",IF('Calculs T3a'!K7&lt;'Coeffs calibration'!$K$17,"Moderately positive","Highly positive")))</f>
        <v>Highly positive</v>
      </c>
      <c r="AD4" s="3" t="str">
        <f>IF('Calculs T3a'!L7&lt;'Coeffs calibration'!$L$15,"Negative",IF('Calculs T3a'!L7&lt;'Coeffs calibration'!$L$16,"Lowly positive",IF('Calculs T3a'!L7&lt;'Coeffs calibration'!$L$17,"Moderately positive","Highly positive")))</f>
        <v>Highly positive</v>
      </c>
      <c r="AE4" s="3" t="str">
        <f>IF('Calculs T3a'!M7&lt;'Coeffs calibration'!$M$15,"Negative",IF('Calculs T3a'!M7&lt;'Coeffs calibration'!$M$16,"Lowly positive",IF('Calculs T3a'!M7&lt;'Coeffs calibration'!$M$17,"Moderately positive","Highly positive")))</f>
        <v>Highly positive</v>
      </c>
      <c r="AF4" s="3" t="str">
        <f>IF('Calculs T3a'!N7&lt;'Coeffs calibration'!$N$15,"Negative",IF('Calculs T3a'!N7&lt;'Coeffs calibration'!$N$16,"Lowly positive",IF('Calculs T3a'!N7&lt;'Coeffs calibration'!$N$17,"Moderately positive","Highly positive")))</f>
        <v>Highly positive</v>
      </c>
    </row>
    <row r="5" spans="1:33" x14ac:dyDescent="0.3">
      <c r="A5" s="92">
        <f>'Predictions concentrations'!A5</f>
        <v>0</v>
      </c>
      <c r="B5" s="92">
        <f>'Predictions concentrations'!B5</f>
        <v>0</v>
      </c>
      <c r="C5" s="126" t="str">
        <f>IF('Calculs T1a'!G8&lt;'Coeffs calibration'!$G$15,"Negative",IF('Calculs T1a'!G8&lt;'Coeffs calibration'!$G$16,"Lowly positive",IF('Calculs T1a'!G8&lt;'Coeffs calibration'!$G$17,"Moderately positive","Highly positive")))</f>
        <v>Highly positive</v>
      </c>
      <c r="D5" s="126" t="str">
        <f>IF('Calculs T1a'!H8&lt;'Coeffs calibration'!$H$15,"Negative",IF('Calculs T1a'!H8&lt;'Coeffs calibration'!$H$16,"Lowly positive",IF('Calculs T1a'!H8&lt;'Coeffs calibration'!$H$17,"Moderately positive","Highly positive")))</f>
        <v>Highly positive</v>
      </c>
      <c r="E5" s="126" t="str">
        <f>IF('Calculs T1a'!I8&lt;'Coeffs calibration'!$I$15,"Negative",IF('Calculs T1a'!I8&lt;'Coeffs calibration'!$I$16,"Lowly positive",IF('Calculs T1a'!I8&lt;'Coeffs calibration'!$I$17,"Moderately positive","Highly positive")))</f>
        <v>Highly positive</v>
      </c>
      <c r="F5" s="128" t="str">
        <f>IF('Calculs T1a'!J8&lt;'Coeffs calibration'!$J$15,"Negative",IF('Calculs T1a'!J8&lt;'Coeffs calibration'!$J$16,"Lowly positive",IF('Calculs T1a'!J8&lt;'Coeffs calibration'!$J$17,"Moderately positive","Highly positive")))</f>
        <v>Highly positive</v>
      </c>
      <c r="G5" s="3" t="str">
        <f>IF('Calculs T1a'!K8&lt;'Coeffs calibration'!$K$15,"Negative",IF('Calculs T1a'!K8&lt;'Coeffs calibration'!$K$16,"Lowly positive",IF('Calculs T1a'!K8&lt;'Coeffs calibration'!$K$17,"Moderately positive","Highly positive")))</f>
        <v>Highly positive</v>
      </c>
      <c r="H5" s="3" t="str">
        <f>IF('Calculs T1a'!L8&lt;'Coeffs calibration'!$L$15,"Negative",IF('Calculs T1a'!L8&lt;'Coeffs calibration'!$L$16,"Lowly positive",IF('Calculs T1a'!L8&lt;'Coeffs calibration'!$L$17,"Moderately positive","Highly positive")))</f>
        <v>Highly positive</v>
      </c>
      <c r="I5" s="3" t="str">
        <f>IF('Calculs T1a'!M8&lt;'Coeffs calibration'!$M$15,"Negative",IF('Calculs T1a'!M8&lt;'Coeffs calibration'!$M$16,"Lowly positive",IF('Calculs T1a'!M8&lt;'Coeffs calibration'!$M$17,"Moderately positive","Highly positive")))</f>
        <v>Highly positive</v>
      </c>
      <c r="J5" s="3" t="str">
        <f>IF('Calculs T1a'!N8&lt;'Coeffs calibration'!$N$15,"Negative",IF('Calculs T1a'!N8&lt;'Coeffs calibration'!$N$16,"Lowly positive",IF('Calculs T1a'!N8&lt;'Coeffs calibration'!$N$17,"Moderately positive","Highly positive")))</f>
        <v>Highly positive</v>
      </c>
      <c r="L5" s="92">
        <f>'Predictions concentrations'!A5</f>
        <v>0</v>
      </c>
      <c r="M5" s="92">
        <f>'Predictions concentrations'!B5</f>
        <v>0</v>
      </c>
      <c r="N5" s="126" t="str">
        <f>IF('Calculs T2a'!G8&lt;'Coeffs calibration'!$G$15,"Negative",IF('Calculs T2a'!G8&lt;'Coeffs calibration'!$G$16,"Lowly positive",IF('Calculs T2a'!G8&lt;'Coeffs calibration'!$G$17,"Moderately positive","Highly positive")))</f>
        <v>Highly positive</v>
      </c>
      <c r="O5" s="126" t="str">
        <f>IF('Calculs T2a'!H8&lt;'Coeffs calibration'!$H$15,"Negative",IF('Calculs T2a'!H8&lt;'Coeffs calibration'!$H$16,"Lowly positive",IF('Calculs T2a'!H8&lt;'Coeffs calibration'!$H$17,"Moderately positive","Highly positive")))</f>
        <v>Highly positive</v>
      </c>
      <c r="P5" s="126" t="str">
        <f>IF('Calculs T2a'!I8&lt;'Coeffs calibration'!$I$15,"Negative",IF('Calculs T2a'!I8&lt;'Coeffs calibration'!$I$16,"Lowly positive",IF('Calculs T2a'!I8&lt;'Coeffs calibration'!$I$17,"Moderately positive","Highly positive")))</f>
        <v>Highly positive</v>
      </c>
      <c r="Q5" s="128" t="str">
        <f>IF('Calculs T2a'!J8&lt;'Coeffs calibration'!$J$15,"Negative",IF('Calculs T2a'!J8&lt;'Coeffs calibration'!$J$16,"Lowly positive",IF('Calculs T2a'!J8&lt;'Coeffs calibration'!$J$17,"Moderately positive","Highly positive")))</f>
        <v>Highly positive</v>
      </c>
      <c r="R5" s="3" t="str">
        <f>IF('Calculs T2a'!K8&lt;'Coeffs calibration'!$K$15,"Negative",IF('Calculs T2a'!K8&lt;'Coeffs calibration'!$K$16,"Lowly positive",IF('Calculs T2a'!K8&lt;'Coeffs calibration'!$K$17,"Moderately positive","Highly positive")))</f>
        <v>Highly positive</v>
      </c>
      <c r="S5" s="3" t="str">
        <f>IF('Calculs T2a'!L8&lt;'Coeffs calibration'!$L$15,"Negative",IF('Calculs T2a'!L8&lt;'Coeffs calibration'!$L$16,"Lowly positive",IF('Calculs T2a'!L8&lt;'Coeffs calibration'!$L$17,"Moderately positive","Highly positive")))</f>
        <v>Highly positive</v>
      </c>
      <c r="T5" s="3" t="str">
        <f>IF('Calculs T2a'!M8&lt;'Coeffs calibration'!$M$15,"Negative",IF('Calculs T2a'!M8&lt;'Coeffs calibration'!$M$16,"Lowly positive",IF('Calculs T2a'!M8&lt;'Coeffs calibration'!$M$17,"Moderately positive","Highly positive")))</f>
        <v>Highly positive</v>
      </c>
      <c r="U5" s="3" t="str">
        <f>IF('Calculs T2a'!N8&lt;'Coeffs calibration'!$N$15,"Negative",IF('Calculs T2a'!N8&lt;'Coeffs calibration'!$N$16,"Lowly positive",IF('Calculs T2a'!N8&lt;'Coeffs calibration'!$N$17,"Moderately positive","Highly positive")))</f>
        <v>Highly positive</v>
      </c>
      <c r="W5" s="92">
        <f>'Predictions concentrations'!A5</f>
        <v>0</v>
      </c>
      <c r="X5" s="92">
        <f>'Predictions concentrations'!B5</f>
        <v>0</v>
      </c>
      <c r="Y5" s="126" t="str">
        <f>IF('Calculs T3a'!G8&lt;'Coeffs calibration'!$G$15,"Negative",IF('Calculs T3a'!G8&lt;'Coeffs calibration'!$G$16,"Lowly positive",IF('Calculs T3a'!G8&lt;'Coeffs calibration'!$G$17,"Moderately positive","Highly positive")))</f>
        <v>Highly positive</v>
      </c>
      <c r="Z5" s="126" t="str">
        <f>IF('Calculs T3a'!H8&lt;'Coeffs calibration'!$H$15,"Negative",IF('Calculs T3a'!H8&lt;'Coeffs calibration'!$H$16,"Lowly positive",IF('Calculs T3a'!H8&lt;'Coeffs calibration'!$H$17,"Moderately positive","Highly positive")))</f>
        <v>Highly positive</v>
      </c>
      <c r="AA5" s="126" t="str">
        <f>IF('Calculs T3a'!I8&lt;'Coeffs calibration'!$I$15,"Negative",IF('Calculs T3a'!I8&lt;'Coeffs calibration'!$I$16,"Lowly positive",IF('Calculs T3a'!I8&lt;'Coeffs calibration'!$I$17,"Moderately positive","Highly positive")))</f>
        <v>Highly positive</v>
      </c>
      <c r="AB5" s="128" t="str">
        <f>IF('Calculs T3a'!J8&lt;'Coeffs calibration'!$J$15,"Negative",IF('Calculs T3a'!J8&lt;'Coeffs calibration'!$J$16,"Lowly positive",IF('Calculs T3a'!J8&lt;'Coeffs calibration'!$J$17,"Moderately positive","Highly positive")))</f>
        <v>Highly positive</v>
      </c>
      <c r="AC5" s="3" t="str">
        <f>IF('Calculs T3a'!K8&lt;'Coeffs calibration'!$K$15,"Negative",IF('Calculs T3a'!K8&lt;'Coeffs calibration'!$K$16,"Lowly positive",IF('Calculs T3a'!K8&lt;'Coeffs calibration'!$K$17,"Moderately positive","Highly positive")))</f>
        <v>Highly positive</v>
      </c>
      <c r="AD5" s="3" t="str">
        <f>IF('Calculs T3a'!L8&lt;'Coeffs calibration'!$L$15,"Negative",IF('Calculs T3a'!L8&lt;'Coeffs calibration'!$L$16,"Lowly positive",IF('Calculs T3a'!L8&lt;'Coeffs calibration'!$L$17,"Moderately positive","Highly positive")))</f>
        <v>Highly positive</v>
      </c>
      <c r="AE5" s="3" t="str">
        <f>IF('Calculs T3a'!M8&lt;'Coeffs calibration'!$M$15,"Negative",IF('Calculs T3a'!M8&lt;'Coeffs calibration'!$M$16,"Lowly positive",IF('Calculs T3a'!M8&lt;'Coeffs calibration'!$M$17,"Moderately positive","Highly positive")))</f>
        <v>Highly positive</v>
      </c>
      <c r="AF5" s="3" t="str">
        <f>IF('Calculs T3a'!N8&lt;'Coeffs calibration'!$N$15,"Negative",IF('Calculs T3a'!N8&lt;'Coeffs calibration'!$N$16,"Lowly positive",IF('Calculs T3a'!N8&lt;'Coeffs calibration'!$N$17,"Moderately positive","Highly positive")))</f>
        <v>Highly positive</v>
      </c>
    </row>
    <row r="6" spans="1:33" x14ac:dyDescent="0.3">
      <c r="A6" s="92">
        <f>'Predictions concentrations'!A6</f>
        <v>0</v>
      </c>
      <c r="B6" s="92">
        <f>'Predictions concentrations'!B6</f>
        <v>0</v>
      </c>
      <c r="C6" s="126" t="str">
        <f>IF('Calculs T1a'!G9&lt;'Coeffs calibration'!$G$15,"Negative",IF('Calculs T1a'!G9&lt;'Coeffs calibration'!$G$16,"Lowly positive",IF('Calculs T1a'!G9&lt;'Coeffs calibration'!$G$17,"Moderately positive","Highly positive")))</f>
        <v>Highly positive</v>
      </c>
      <c r="D6" s="126" t="str">
        <f>IF('Calculs T1a'!H9&lt;'Coeffs calibration'!$H$15,"Negative",IF('Calculs T1a'!H9&lt;'Coeffs calibration'!$H$16,"Lowly positive",IF('Calculs T1a'!H9&lt;'Coeffs calibration'!$H$17,"Moderately positive","Highly positive")))</f>
        <v>Highly positive</v>
      </c>
      <c r="E6" s="126" t="str">
        <f>IF('Calculs T1a'!I9&lt;'Coeffs calibration'!$I$15,"Negative",IF('Calculs T1a'!I9&lt;'Coeffs calibration'!$I$16,"Lowly positive",IF('Calculs T1a'!I9&lt;'Coeffs calibration'!$I$17,"Moderately positive","Highly positive")))</f>
        <v>Highly positive</v>
      </c>
      <c r="F6" s="128" t="str">
        <f>IF('Calculs T1a'!J9&lt;'Coeffs calibration'!$J$15,"Negative",IF('Calculs T1a'!J9&lt;'Coeffs calibration'!$J$16,"Lowly positive",IF('Calculs T1a'!J9&lt;'Coeffs calibration'!$J$17,"Moderately positive","Highly positive")))</f>
        <v>Highly positive</v>
      </c>
      <c r="G6" s="3" t="str">
        <f>IF('Calculs T1a'!K9&lt;'Coeffs calibration'!$K$15,"Negative",IF('Calculs T1a'!K9&lt;'Coeffs calibration'!$K$16,"Lowly positive",IF('Calculs T1a'!K9&lt;'Coeffs calibration'!$K$17,"Moderately positive","Highly positive")))</f>
        <v>Highly positive</v>
      </c>
      <c r="H6" s="3" t="str">
        <f>IF('Calculs T1a'!L9&lt;'Coeffs calibration'!$L$15,"Negative",IF('Calculs T1a'!L9&lt;'Coeffs calibration'!$L$16,"Lowly positive",IF('Calculs T1a'!L9&lt;'Coeffs calibration'!$L$17,"Moderately positive","Highly positive")))</f>
        <v>Highly positive</v>
      </c>
      <c r="I6" s="3" t="str">
        <f>IF('Calculs T1a'!M9&lt;'Coeffs calibration'!$M$15,"Negative",IF('Calculs T1a'!M9&lt;'Coeffs calibration'!$M$16,"Lowly positive",IF('Calculs T1a'!M9&lt;'Coeffs calibration'!$M$17,"Moderately positive","Highly positive")))</f>
        <v>Highly positive</v>
      </c>
      <c r="J6" s="3" t="str">
        <f>IF('Calculs T1a'!N9&lt;'Coeffs calibration'!$N$15,"Negative",IF('Calculs T1a'!N9&lt;'Coeffs calibration'!$N$16,"Lowly positive",IF('Calculs T1a'!N9&lt;'Coeffs calibration'!$N$17,"Moderately positive","Highly positive")))</f>
        <v>Highly positive</v>
      </c>
      <c r="L6" s="92">
        <f>'Predictions concentrations'!A6</f>
        <v>0</v>
      </c>
      <c r="M6" s="92">
        <f>'Predictions concentrations'!B6</f>
        <v>0</v>
      </c>
      <c r="N6" s="126" t="str">
        <f>IF('Calculs T2a'!G9&lt;'Coeffs calibration'!$G$15,"Negative",IF('Calculs T2a'!G9&lt;'Coeffs calibration'!$G$16,"Lowly positive",IF('Calculs T2a'!G9&lt;'Coeffs calibration'!$G$17,"Moderately positive","Highly positive")))</f>
        <v>Highly positive</v>
      </c>
      <c r="O6" s="126" t="str">
        <f>IF('Calculs T2a'!H9&lt;'Coeffs calibration'!$H$15,"Negative",IF('Calculs T2a'!H9&lt;'Coeffs calibration'!$H$16,"Lowly positive",IF('Calculs T2a'!H9&lt;'Coeffs calibration'!$H$17,"Moderately positive","Highly positive")))</f>
        <v>Highly positive</v>
      </c>
      <c r="P6" s="126" t="str">
        <f>IF('Calculs T2a'!I9&lt;'Coeffs calibration'!$I$15,"Negative",IF('Calculs T2a'!I9&lt;'Coeffs calibration'!$I$16,"Lowly positive",IF('Calculs T2a'!I9&lt;'Coeffs calibration'!$I$17,"Moderately positive","Highly positive")))</f>
        <v>Highly positive</v>
      </c>
      <c r="Q6" s="128" t="str">
        <f>IF('Calculs T2a'!J9&lt;'Coeffs calibration'!$J$15,"Negative",IF('Calculs T2a'!J9&lt;'Coeffs calibration'!$J$16,"Lowly positive",IF('Calculs T2a'!J9&lt;'Coeffs calibration'!$J$17,"Moderately positive","Highly positive")))</f>
        <v>Highly positive</v>
      </c>
      <c r="R6" s="3" t="str">
        <f>IF('Calculs T2a'!K9&lt;'Coeffs calibration'!$K$15,"Negative",IF('Calculs T2a'!K9&lt;'Coeffs calibration'!$K$16,"Lowly positive",IF('Calculs T2a'!K9&lt;'Coeffs calibration'!$K$17,"Moderately positive","Highly positive")))</f>
        <v>Highly positive</v>
      </c>
      <c r="S6" s="3" t="str">
        <f>IF('Calculs T2a'!L9&lt;'Coeffs calibration'!$L$15,"Negative",IF('Calculs T2a'!L9&lt;'Coeffs calibration'!$L$16,"Lowly positive",IF('Calculs T2a'!L9&lt;'Coeffs calibration'!$L$17,"Moderately positive","Highly positive")))</f>
        <v>Highly positive</v>
      </c>
      <c r="T6" s="3" t="str">
        <f>IF('Calculs T2a'!M9&lt;'Coeffs calibration'!$M$15,"Negative",IF('Calculs T2a'!M9&lt;'Coeffs calibration'!$M$16,"Lowly positive",IF('Calculs T2a'!M9&lt;'Coeffs calibration'!$M$17,"Moderately positive","Highly positive")))</f>
        <v>Highly positive</v>
      </c>
      <c r="U6" s="3" t="str">
        <f>IF('Calculs T2a'!N9&lt;'Coeffs calibration'!$N$15,"Negative",IF('Calculs T2a'!N9&lt;'Coeffs calibration'!$N$16,"Lowly positive",IF('Calculs T2a'!N9&lt;'Coeffs calibration'!$N$17,"Moderately positive","Highly positive")))</f>
        <v>Highly positive</v>
      </c>
      <c r="W6" s="92">
        <f>'Predictions concentrations'!A6</f>
        <v>0</v>
      </c>
      <c r="X6" s="92">
        <f>'Predictions concentrations'!B6</f>
        <v>0</v>
      </c>
      <c r="Y6" s="126" t="str">
        <f>IF('Calculs T3a'!G9&lt;'Coeffs calibration'!$G$15,"Negative",IF('Calculs T3a'!G9&lt;'Coeffs calibration'!$G$16,"Lowly positive",IF('Calculs T3a'!G9&lt;'Coeffs calibration'!$G$17,"Moderately positive","Highly positive")))</f>
        <v>Highly positive</v>
      </c>
      <c r="Z6" s="126" t="str">
        <f>IF('Calculs T3a'!H9&lt;'Coeffs calibration'!$H$15,"Negative",IF('Calculs T3a'!H9&lt;'Coeffs calibration'!$H$16,"Lowly positive",IF('Calculs T3a'!H9&lt;'Coeffs calibration'!$H$17,"Moderately positive","Highly positive")))</f>
        <v>Highly positive</v>
      </c>
      <c r="AA6" s="126" t="str">
        <f>IF('Calculs T3a'!I9&lt;'Coeffs calibration'!$I$15,"Negative",IF('Calculs T3a'!I9&lt;'Coeffs calibration'!$I$16,"Lowly positive",IF('Calculs T3a'!I9&lt;'Coeffs calibration'!$I$17,"Moderately positive","Highly positive")))</f>
        <v>Highly positive</v>
      </c>
      <c r="AB6" s="128" t="str">
        <f>IF('Calculs T3a'!J9&lt;'Coeffs calibration'!$J$15,"Negative",IF('Calculs T3a'!J9&lt;'Coeffs calibration'!$J$16,"Lowly positive",IF('Calculs T3a'!J9&lt;'Coeffs calibration'!$J$17,"Moderately positive","Highly positive")))</f>
        <v>Highly positive</v>
      </c>
      <c r="AC6" s="3" t="str">
        <f>IF('Calculs T3a'!K9&lt;'Coeffs calibration'!$K$15,"Negative",IF('Calculs T3a'!K9&lt;'Coeffs calibration'!$K$16,"Lowly positive",IF('Calculs T3a'!K9&lt;'Coeffs calibration'!$K$17,"Moderately positive","Highly positive")))</f>
        <v>Highly positive</v>
      </c>
      <c r="AD6" s="3" t="str">
        <f>IF('Calculs T3a'!L9&lt;'Coeffs calibration'!$L$15,"Negative",IF('Calculs T3a'!L9&lt;'Coeffs calibration'!$L$16,"Lowly positive",IF('Calculs T3a'!L9&lt;'Coeffs calibration'!$L$17,"Moderately positive","Highly positive")))</f>
        <v>Highly positive</v>
      </c>
      <c r="AE6" s="3" t="str">
        <f>IF('Calculs T3a'!M9&lt;'Coeffs calibration'!$M$15,"Negative",IF('Calculs T3a'!M9&lt;'Coeffs calibration'!$M$16,"Lowly positive",IF('Calculs T3a'!M9&lt;'Coeffs calibration'!$M$17,"Moderately positive","Highly positive")))</f>
        <v>Highly positive</v>
      </c>
      <c r="AF6" s="3" t="str">
        <f>IF('Calculs T3a'!N9&lt;'Coeffs calibration'!$N$15,"Negative",IF('Calculs T3a'!N9&lt;'Coeffs calibration'!$N$16,"Lowly positive",IF('Calculs T3a'!N9&lt;'Coeffs calibration'!$N$17,"Moderately positive","Highly positive")))</f>
        <v>Highly positive</v>
      </c>
    </row>
    <row r="7" spans="1:33" x14ac:dyDescent="0.3">
      <c r="A7" s="92">
        <f>'Predictions concentrations'!A7</f>
        <v>0</v>
      </c>
      <c r="B7" s="92">
        <f>'Predictions concentrations'!B7</f>
        <v>0</v>
      </c>
      <c r="C7" s="126" t="str">
        <f>IF('Calculs T1a'!G10&lt;'Coeffs calibration'!$G$15,"Negative",IF('Calculs T1a'!G10&lt;'Coeffs calibration'!$G$16,"Lowly positive",IF('Calculs T1a'!G10&lt;'Coeffs calibration'!$G$17,"Moderately positive","Highly positive")))</f>
        <v>Highly positive</v>
      </c>
      <c r="D7" s="126" t="str">
        <f>IF('Calculs T1a'!H10&lt;'Coeffs calibration'!$H$15,"Negative",IF('Calculs T1a'!H10&lt;'Coeffs calibration'!$H$16,"Lowly positive",IF('Calculs T1a'!H10&lt;'Coeffs calibration'!$H$17,"Moderately positive","Highly positive")))</f>
        <v>Highly positive</v>
      </c>
      <c r="E7" s="126" t="str">
        <f>IF('Calculs T1a'!I10&lt;'Coeffs calibration'!$I$15,"Negative",IF('Calculs T1a'!I10&lt;'Coeffs calibration'!$I$16,"Lowly positive",IF('Calculs T1a'!I10&lt;'Coeffs calibration'!$I$17,"Moderately positive","Highly positive")))</f>
        <v>Highly positive</v>
      </c>
      <c r="F7" s="128" t="str">
        <f>IF('Calculs T1a'!J10&lt;'Coeffs calibration'!$J$15,"Negative",IF('Calculs T1a'!J10&lt;'Coeffs calibration'!$J$16,"Lowly positive",IF('Calculs T1a'!J10&lt;'Coeffs calibration'!$J$17,"Moderately positive","Highly positive")))</f>
        <v>Highly positive</v>
      </c>
      <c r="G7" s="3" t="str">
        <f>IF('Calculs T1a'!K10&lt;'Coeffs calibration'!$K$15,"Negative",IF('Calculs T1a'!K10&lt;'Coeffs calibration'!$K$16,"Lowly positive",IF('Calculs T1a'!K10&lt;'Coeffs calibration'!$K$17,"Moderately positive","Highly positive")))</f>
        <v>Highly positive</v>
      </c>
      <c r="H7" s="3" t="str">
        <f>IF('Calculs T1a'!L10&lt;'Coeffs calibration'!$L$15,"Negative",IF('Calculs T1a'!L10&lt;'Coeffs calibration'!$L$16,"Lowly positive",IF('Calculs T1a'!L10&lt;'Coeffs calibration'!$L$17,"Moderately positive","Highly positive")))</f>
        <v>Highly positive</v>
      </c>
      <c r="I7" s="3" t="str">
        <f>IF('Calculs T1a'!M10&lt;'Coeffs calibration'!$M$15,"Negative",IF('Calculs T1a'!M10&lt;'Coeffs calibration'!$M$16,"Lowly positive",IF('Calculs T1a'!M10&lt;'Coeffs calibration'!$M$17,"Moderately positive","Highly positive")))</f>
        <v>Highly positive</v>
      </c>
      <c r="J7" s="3" t="str">
        <f>IF('Calculs T1a'!N10&lt;'Coeffs calibration'!$N$15,"Negative",IF('Calculs T1a'!N10&lt;'Coeffs calibration'!$N$16,"Lowly positive",IF('Calculs T1a'!N10&lt;'Coeffs calibration'!$N$17,"Moderately positive","Highly positive")))</f>
        <v>Highly positive</v>
      </c>
      <c r="L7" s="92">
        <f>'Predictions concentrations'!A7</f>
        <v>0</v>
      </c>
      <c r="M7" s="92">
        <f>'Predictions concentrations'!B7</f>
        <v>0</v>
      </c>
      <c r="N7" s="126" t="str">
        <f>IF('Calculs T2a'!G10&lt;'Coeffs calibration'!$G$15,"Negative",IF('Calculs T2a'!G10&lt;'Coeffs calibration'!$G$16,"Lowly positive",IF('Calculs T2a'!G10&lt;'Coeffs calibration'!$G$17,"Moderately positive","Highly positive")))</f>
        <v>Highly positive</v>
      </c>
      <c r="O7" s="126" t="str">
        <f>IF('Calculs T2a'!H10&lt;'Coeffs calibration'!$H$15,"Negative",IF('Calculs T2a'!H10&lt;'Coeffs calibration'!$H$16,"Lowly positive",IF('Calculs T2a'!H10&lt;'Coeffs calibration'!$H$17,"Moderately positive","Highly positive")))</f>
        <v>Highly positive</v>
      </c>
      <c r="P7" s="126" t="str">
        <f>IF('Calculs T2a'!I10&lt;'Coeffs calibration'!$I$15,"Negative",IF('Calculs T2a'!I10&lt;'Coeffs calibration'!$I$16,"Lowly positive",IF('Calculs T2a'!I10&lt;'Coeffs calibration'!$I$17,"Moderately positive","Highly positive")))</f>
        <v>Highly positive</v>
      </c>
      <c r="Q7" s="128" t="str">
        <f>IF('Calculs T2a'!J10&lt;'Coeffs calibration'!$J$15,"Negative",IF('Calculs T2a'!J10&lt;'Coeffs calibration'!$J$16,"Lowly positive",IF('Calculs T2a'!J10&lt;'Coeffs calibration'!$J$17,"Moderately positive","Highly positive")))</f>
        <v>Highly positive</v>
      </c>
      <c r="R7" s="3" t="str">
        <f>IF('Calculs T2a'!K10&lt;'Coeffs calibration'!$K$15,"Negative",IF('Calculs T2a'!K10&lt;'Coeffs calibration'!$K$16,"Lowly positive",IF('Calculs T2a'!K10&lt;'Coeffs calibration'!$K$17,"Moderately positive","Highly positive")))</f>
        <v>Highly positive</v>
      </c>
      <c r="S7" s="3" t="str">
        <f>IF('Calculs T2a'!L10&lt;'Coeffs calibration'!$L$15,"Negative",IF('Calculs T2a'!L10&lt;'Coeffs calibration'!$L$16,"Lowly positive",IF('Calculs T2a'!L10&lt;'Coeffs calibration'!$L$17,"Moderately positive","Highly positive")))</f>
        <v>Highly positive</v>
      </c>
      <c r="T7" s="3" t="str">
        <f>IF('Calculs T2a'!M10&lt;'Coeffs calibration'!$M$15,"Negative",IF('Calculs T2a'!M10&lt;'Coeffs calibration'!$M$16,"Lowly positive",IF('Calculs T2a'!M10&lt;'Coeffs calibration'!$M$17,"Moderately positive","Highly positive")))</f>
        <v>Highly positive</v>
      </c>
      <c r="U7" s="3" t="str">
        <f>IF('Calculs T2a'!N10&lt;'Coeffs calibration'!$N$15,"Negative",IF('Calculs T2a'!N10&lt;'Coeffs calibration'!$N$16,"Lowly positive",IF('Calculs T2a'!N10&lt;'Coeffs calibration'!$N$17,"Moderately positive","Highly positive")))</f>
        <v>Highly positive</v>
      </c>
      <c r="W7" s="92">
        <f>'Predictions concentrations'!A7</f>
        <v>0</v>
      </c>
      <c r="X7" s="92">
        <f>'Predictions concentrations'!B7</f>
        <v>0</v>
      </c>
      <c r="Y7" s="126" t="str">
        <f>IF('Calculs T3a'!G10&lt;'Coeffs calibration'!$G$15,"Negative",IF('Calculs T3a'!G10&lt;'Coeffs calibration'!$G$16,"Lowly positive",IF('Calculs T3a'!G10&lt;'Coeffs calibration'!$G$17,"Moderately positive","Highly positive")))</f>
        <v>Highly positive</v>
      </c>
      <c r="Z7" s="126" t="str">
        <f>IF('Calculs T3a'!H10&lt;'Coeffs calibration'!$H$15,"Negative",IF('Calculs T3a'!H10&lt;'Coeffs calibration'!$H$16,"Lowly positive",IF('Calculs T3a'!H10&lt;'Coeffs calibration'!$H$17,"Moderately positive","Highly positive")))</f>
        <v>Highly positive</v>
      </c>
      <c r="AA7" s="126" t="str">
        <f>IF('Calculs T3a'!I10&lt;'Coeffs calibration'!$I$15,"Negative",IF('Calculs T3a'!I10&lt;'Coeffs calibration'!$I$16,"Lowly positive",IF('Calculs T3a'!I10&lt;'Coeffs calibration'!$I$17,"Moderately positive","Highly positive")))</f>
        <v>Highly positive</v>
      </c>
      <c r="AB7" s="128" t="str">
        <f>IF('Calculs T3a'!J10&lt;'Coeffs calibration'!$J$15,"Negative",IF('Calculs T3a'!J10&lt;'Coeffs calibration'!$J$16,"Lowly positive",IF('Calculs T3a'!J10&lt;'Coeffs calibration'!$J$17,"Moderately positive","Highly positive")))</f>
        <v>Highly positive</v>
      </c>
      <c r="AC7" s="3" t="str">
        <f>IF('Calculs T3a'!K10&lt;'Coeffs calibration'!$K$15,"Negative",IF('Calculs T3a'!K10&lt;'Coeffs calibration'!$K$16,"Lowly positive",IF('Calculs T3a'!K10&lt;'Coeffs calibration'!$K$17,"Moderately positive","Highly positive")))</f>
        <v>Highly positive</v>
      </c>
      <c r="AD7" s="3" t="str">
        <f>IF('Calculs T3a'!L10&lt;'Coeffs calibration'!$L$15,"Negative",IF('Calculs T3a'!L10&lt;'Coeffs calibration'!$L$16,"Lowly positive",IF('Calculs T3a'!L10&lt;'Coeffs calibration'!$L$17,"Moderately positive","Highly positive")))</f>
        <v>Highly positive</v>
      </c>
      <c r="AE7" s="3" t="str">
        <f>IF('Calculs T3a'!M10&lt;'Coeffs calibration'!$M$15,"Negative",IF('Calculs T3a'!M10&lt;'Coeffs calibration'!$M$16,"Lowly positive",IF('Calculs T3a'!M10&lt;'Coeffs calibration'!$M$17,"Moderately positive","Highly positive")))</f>
        <v>Highly positive</v>
      </c>
      <c r="AF7" s="3" t="str">
        <f>IF('Calculs T3a'!N10&lt;'Coeffs calibration'!$N$15,"Negative",IF('Calculs T3a'!N10&lt;'Coeffs calibration'!$N$16,"Lowly positive",IF('Calculs T3a'!N10&lt;'Coeffs calibration'!$N$17,"Moderately positive","Highly positive")))</f>
        <v>Highly positive</v>
      </c>
    </row>
    <row r="8" spans="1:33" x14ac:dyDescent="0.3">
      <c r="A8" s="92">
        <f>'Predictions concentrations'!A8</f>
        <v>0</v>
      </c>
      <c r="B8" s="92">
        <f>'Predictions concentrations'!B8</f>
        <v>0</v>
      </c>
      <c r="C8" s="126" t="str">
        <f>IF('Calculs T1a'!G11&lt;'Coeffs calibration'!$G$15,"Negative",IF('Calculs T1a'!G11&lt;'Coeffs calibration'!$G$16,"Lowly positive",IF('Calculs T1a'!G11&lt;'Coeffs calibration'!$G$17,"Moderately positive","Highly positive")))</f>
        <v>Highly positive</v>
      </c>
      <c r="D8" s="126" t="str">
        <f>IF('Calculs T1a'!H11&lt;'Coeffs calibration'!$H$15,"Negative",IF('Calculs T1a'!H11&lt;'Coeffs calibration'!$H$16,"Lowly positive",IF('Calculs T1a'!H11&lt;'Coeffs calibration'!$H$17,"Moderately positive","Highly positive")))</f>
        <v>Highly positive</v>
      </c>
      <c r="E8" s="126" t="str">
        <f>IF('Calculs T1a'!I11&lt;'Coeffs calibration'!$I$15,"Negative",IF('Calculs T1a'!I11&lt;'Coeffs calibration'!$I$16,"Lowly positive",IF('Calculs T1a'!I11&lt;'Coeffs calibration'!$I$17,"Moderately positive","Highly positive")))</f>
        <v>Highly positive</v>
      </c>
      <c r="F8" s="128" t="str">
        <f>IF('Calculs T1a'!J11&lt;'Coeffs calibration'!$J$15,"Negative",IF('Calculs T1a'!J11&lt;'Coeffs calibration'!$J$16,"Lowly positive",IF('Calculs T1a'!J11&lt;'Coeffs calibration'!$J$17,"Moderately positive","Highly positive")))</f>
        <v>Highly positive</v>
      </c>
      <c r="G8" s="3" t="str">
        <f>IF('Calculs T1a'!K11&lt;'Coeffs calibration'!$K$15,"Negative",IF('Calculs T1a'!K11&lt;'Coeffs calibration'!$K$16,"Lowly positive",IF('Calculs T1a'!K11&lt;'Coeffs calibration'!$K$17,"Moderately positive","Highly positive")))</f>
        <v>Highly positive</v>
      </c>
      <c r="H8" s="3" t="str">
        <f>IF('Calculs T1a'!L11&lt;'Coeffs calibration'!$L$15,"Negative",IF('Calculs T1a'!L11&lt;'Coeffs calibration'!$L$16,"Lowly positive",IF('Calculs T1a'!L11&lt;'Coeffs calibration'!$L$17,"Moderately positive","Highly positive")))</f>
        <v>Highly positive</v>
      </c>
      <c r="I8" s="3" t="str">
        <f>IF('Calculs T1a'!M11&lt;'Coeffs calibration'!$M$15,"Negative",IF('Calculs T1a'!M11&lt;'Coeffs calibration'!$M$16,"Lowly positive",IF('Calculs T1a'!M11&lt;'Coeffs calibration'!$M$17,"Moderately positive","Highly positive")))</f>
        <v>Highly positive</v>
      </c>
      <c r="J8" s="3" t="str">
        <f>IF('Calculs T1a'!N11&lt;'Coeffs calibration'!$N$15,"Negative",IF('Calculs T1a'!N11&lt;'Coeffs calibration'!$N$16,"Lowly positive",IF('Calculs T1a'!N11&lt;'Coeffs calibration'!$N$17,"Moderately positive","Highly positive")))</f>
        <v>Highly positive</v>
      </c>
      <c r="L8" s="92">
        <f>'Predictions concentrations'!A8</f>
        <v>0</v>
      </c>
      <c r="M8" s="92">
        <f>'Predictions concentrations'!B8</f>
        <v>0</v>
      </c>
      <c r="N8" s="126" t="str">
        <f>IF('Calculs T2a'!G11&lt;'Coeffs calibration'!$G$15,"Negative",IF('Calculs T2a'!G11&lt;'Coeffs calibration'!$G$16,"Lowly positive",IF('Calculs T2a'!G11&lt;'Coeffs calibration'!$G$17,"Moderately positive","Highly positive")))</f>
        <v>Highly positive</v>
      </c>
      <c r="O8" s="126" t="str">
        <f>IF('Calculs T2a'!H11&lt;'Coeffs calibration'!$H$15,"Negative",IF('Calculs T2a'!H11&lt;'Coeffs calibration'!$H$16,"Lowly positive",IF('Calculs T2a'!H11&lt;'Coeffs calibration'!$H$17,"Moderately positive","Highly positive")))</f>
        <v>Highly positive</v>
      </c>
      <c r="P8" s="126" t="str">
        <f>IF('Calculs T2a'!I11&lt;'Coeffs calibration'!$I$15,"Negative",IF('Calculs T2a'!I11&lt;'Coeffs calibration'!$I$16,"Lowly positive",IF('Calculs T2a'!I11&lt;'Coeffs calibration'!$I$17,"Moderately positive","Highly positive")))</f>
        <v>Highly positive</v>
      </c>
      <c r="Q8" s="128" t="str">
        <f>IF('Calculs T2a'!J11&lt;'Coeffs calibration'!$J$15,"Negative",IF('Calculs T2a'!J11&lt;'Coeffs calibration'!$J$16,"Lowly positive",IF('Calculs T2a'!J11&lt;'Coeffs calibration'!$J$17,"Moderately positive","Highly positive")))</f>
        <v>Highly positive</v>
      </c>
      <c r="R8" s="3" t="str">
        <f>IF('Calculs T2a'!K11&lt;'Coeffs calibration'!$K$15,"Negative",IF('Calculs T2a'!K11&lt;'Coeffs calibration'!$K$16,"Lowly positive",IF('Calculs T2a'!K11&lt;'Coeffs calibration'!$K$17,"Moderately positive","Highly positive")))</f>
        <v>Highly positive</v>
      </c>
      <c r="S8" s="3" t="str">
        <f>IF('Calculs T2a'!L11&lt;'Coeffs calibration'!$L$15,"Negative",IF('Calculs T2a'!L11&lt;'Coeffs calibration'!$L$16,"Lowly positive",IF('Calculs T2a'!L11&lt;'Coeffs calibration'!$L$17,"Moderately positive","Highly positive")))</f>
        <v>Highly positive</v>
      </c>
      <c r="T8" s="3" t="str">
        <f>IF('Calculs T2a'!M11&lt;'Coeffs calibration'!$M$15,"Negative",IF('Calculs T2a'!M11&lt;'Coeffs calibration'!$M$16,"Lowly positive",IF('Calculs T2a'!M11&lt;'Coeffs calibration'!$M$17,"Moderately positive","Highly positive")))</f>
        <v>Highly positive</v>
      </c>
      <c r="U8" s="3" t="str">
        <f>IF('Calculs T2a'!N11&lt;'Coeffs calibration'!$N$15,"Negative",IF('Calculs T2a'!N11&lt;'Coeffs calibration'!$N$16,"Lowly positive",IF('Calculs T2a'!N11&lt;'Coeffs calibration'!$N$17,"Moderately positive","Highly positive")))</f>
        <v>Highly positive</v>
      </c>
      <c r="W8" s="92">
        <f>'Predictions concentrations'!A8</f>
        <v>0</v>
      </c>
      <c r="X8" s="92">
        <f>'Predictions concentrations'!B8</f>
        <v>0</v>
      </c>
      <c r="Y8" s="126" t="str">
        <f>IF('Calculs T3a'!G11&lt;'Coeffs calibration'!$G$15,"Negative",IF('Calculs T3a'!G11&lt;'Coeffs calibration'!$G$16,"Lowly positive",IF('Calculs T3a'!G11&lt;'Coeffs calibration'!$G$17,"Moderately positive","Highly positive")))</f>
        <v>Highly positive</v>
      </c>
      <c r="Z8" s="126" t="str">
        <f>IF('Calculs T3a'!H11&lt;'Coeffs calibration'!$H$15,"Negative",IF('Calculs T3a'!H11&lt;'Coeffs calibration'!$H$16,"Lowly positive",IF('Calculs T3a'!H11&lt;'Coeffs calibration'!$H$17,"Moderately positive","Highly positive")))</f>
        <v>Highly positive</v>
      </c>
      <c r="AA8" s="126" t="str">
        <f>IF('Calculs T3a'!I11&lt;'Coeffs calibration'!$I$15,"Negative",IF('Calculs T3a'!I11&lt;'Coeffs calibration'!$I$16,"Lowly positive",IF('Calculs T3a'!I11&lt;'Coeffs calibration'!$I$17,"Moderately positive","Highly positive")))</f>
        <v>Highly positive</v>
      </c>
      <c r="AB8" s="128" t="str">
        <f>IF('Calculs T3a'!J11&lt;'Coeffs calibration'!$J$15,"Negative",IF('Calculs T3a'!J11&lt;'Coeffs calibration'!$J$16,"Lowly positive",IF('Calculs T3a'!J11&lt;'Coeffs calibration'!$J$17,"Moderately positive","Highly positive")))</f>
        <v>Highly positive</v>
      </c>
      <c r="AC8" s="3" t="str">
        <f>IF('Calculs T3a'!K11&lt;'Coeffs calibration'!$K$15,"Negative",IF('Calculs T3a'!K11&lt;'Coeffs calibration'!$K$16,"Lowly positive",IF('Calculs T3a'!K11&lt;'Coeffs calibration'!$K$17,"Moderately positive","Highly positive")))</f>
        <v>Highly positive</v>
      </c>
      <c r="AD8" s="3" t="str">
        <f>IF('Calculs T3a'!L11&lt;'Coeffs calibration'!$L$15,"Negative",IF('Calculs T3a'!L11&lt;'Coeffs calibration'!$L$16,"Lowly positive",IF('Calculs T3a'!L11&lt;'Coeffs calibration'!$L$17,"Moderately positive","Highly positive")))</f>
        <v>Highly positive</v>
      </c>
      <c r="AE8" s="3" t="str">
        <f>IF('Calculs T3a'!M11&lt;'Coeffs calibration'!$M$15,"Negative",IF('Calculs T3a'!M11&lt;'Coeffs calibration'!$M$16,"Lowly positive",IF('Calculs T3a'!M11&lt;'Coeffs calibration'!$M$17,"Moderately positive","Highly positive")))</f>
        <v>Highly positive</v>
      </c>
      <c r="AF8" s="3" t="str">
        <f>IF('Calculs T3a'!N11&lt;'Coeffs calibration'!$N$15,"Negative",IF('Calculs T3a'!N11&lt;'Coeffs calibration'!$N$16,"Lowly positive",IF('Calculs T3a'!N11&lt;'Coeffs calibration'!$N$17,"Moderately positive","Highly positive")))</f>
        <v>Highly positive</v>
      </c>
    </row>
    <row r="9" spans="1:33" x14ac:dyDescent="0.3">
      <c r="A9" s="92">
        <f>'Predictions concentrations'!A9</f>
        <v>0</v>
      </c>
      <c r="B9" s="92">
        <f>'Predictions concentrations'!B9</f>
        <v>0</v>
      </c>
      <c r="C9" s="126" t="str">
        <f>IF('Calculs T1a'!G12&lt;'Coeffs calibration'!$G$15,"Negative",IF('Calculs T1a'!G12&lt;'Coeffs calibration'!$G$16,"Lowly positive",IF('Calculs T1a'!G12&lt;'Coeffs calibration'!$G$17,"Moderately positive","Highly positive")))</f>
        <v>Highly positive</v>
      </c>
      <c r="D9" s="126" t="str">
        <f>IF('Calculs T1a'!H12&lt;'Coeffs calibration'!$H$15,"Negative",IF('Calculs T1a'!H12&lt;'Coeffs calibration'!$H$16,"Lowly positive",IF('Calculs T1a'!H12&lt;'Coeffs calibration'!$H$17,"Moderately positive","Highly positive")))</f>
        <v>Highly positive</v>
      </c>
      <c r="E9" s="126" t="str">
        <f>IF('Calculs T1a'!I12&lt;'Coeffs calibration'!$I$15,"Negative",IF('Calculs T1a'!I12&lt;'Coeffs calibration'!$I$16,"Lowly positive",IF('Calculs T1a'!I12&lt;'Coeffs calibration'!$I$17,"Moderately positive","Highly positive")))</f>
        <v>Highly positive</v>
      </c>
      <c r="F9" s="128" t="str">
        <f>IF('Calculs T1a'!J12&lt;'Coeffs calibration'!$J$15,"Negative",IF('Calculs T1a'!J12&lt;'Coeffs calibration'!$J$16,"Lowly positive",IF('Calculs T1a'!J12&lt;'Coeffs calibration'!$J$17,"Moderately positive","Highly positive")))</f>
        <v>Highly positive</v>
      </c>
      <c r="G9" s="3" t="str">
        <f>IF('Calculs T1a'!K12&lt;'Coeffs calibration'!$K$15,"Negative",IF('Calculs T1a'!K12&lt;'Coeffs calibration'!$K$16,"Lowly positive",IF('Calculs T1a'!K12&lt;'Coeffs calibration'!$K$17,"Moderately positive","Highly positive")))</f>
        <v>Highly positive</v>
      </c>
      <c r="H9" s="3" t="str">
        <f>IF('Calculs T1a'!L12&lt;'Coeffs calibration'!$L$15,"Negative",IF('Calculs T1a'!L12&lt;'Coeffs calibration'!$L$16,"Lowly positive",IF('Calculs T1a'!L12&lt;'Coeffs calibration'!$L$17,"Moderately positive","Highly positive")))</f>
        <v>Highly positive</v>
      </c>
      <c r="I9" s="3" t="str">
        <f>IF('Calculs T1a'!M12&lt;'Coeffs calibration'!$M$15,"Negative",IF('Calculs T1a'!M12&lt;'Coeffs calibration'!$M$16,"Lowly positive",IF('Calculs T1a'!M12&lt;'Coeffs calibration'!$M$17,"Moderately positive","Highly positive")))</f>
        <v>Highly positive</v>
      </c>
      <c r="J9" s="3" t="str">
        <f>IF('Calculs T1a'!N12&lt;'Coeffs calibration'!$N$15,"Negative",IF('Calculs T1a'!N12&lt;'Coeffs calibration'!$N$16,"Lowly positive",IF('Calculs T1a'!N12&lt;'Coeffs calibration'!$N$17,"Moderately positive","Highly positive")))</f>
        <v>Highly positive</v>
      </c>
      <c r="L9" s="92">
        <f>'Predictions concentrations'!A9</f>
        <v>0</v>
      </c>
      <c r="M9" s="92">
        <f>'Predictions concentrations'!B9</f>
        <v>0</v>
      </c>
      <c r="N9" s="126" t="str">
        <f>IF('Calculs T2a'!G12&lt;'Coeffs calibration'!$G$15,"Negative",IF('Calculs T2a'!G12&lt;'Coeffs calibration'!$G$16,"Lowly positive",IF('Calculs T2a'!G12&lt;'Coeffs calibration'!$G$17,"Moderately positive","Highly positive")))</f>
        <v>Highly positive</v>
      </c>
      <c r="O9" s="126" t="str">
        <f>IF('Calculs T2a'!H12&lt;'Coeffs calibration'!$H$15,"Negative",IF('Calculs T2a'!H12&lt;'Coeffs calibration'!$H$16,"Lowly positive",IF('Calculs T2a'!H12&lt;'Coeffs calibration'!$H$17,"Moderately positive","Highly positive")))</f>
        <v>Highly positive</v>
      </c>
      <c r="P9" s="126" t="str">
        <f>IF('Calculs T2a'!I12&lt;'Coeffs calibration'!$I$15,"Negative",IF('Calculs T2a'!I12&lt;'Coeffs calibration'!$I$16,"Lowly positive",IF('Calculs T2a'!I12&lt;'Coeffs calibration'!$I$17,"Moderately positive","Highly positive")))</f>
        <v>Highly positive</v>
      </c>
      <c r="Q9" s="128" t="str">
        <f>IF('Calculs T2a'!J12&lt;'Coeffs calibration'!$J$15,"Negative",IF('Calculs T2a'!J12&lt;'Coeffs calibration'!$J$16,"Lowly positive",IF('Calculs T2a'!J12&lt;'Coeffs calibration'!$J$17,"Moderately positive","Highly positive")))</f>
        <v>Highly positive</v>
      </c>
      <c r="R9" s="3" t="str">
        <f>IF('Calculs T2a'!K12&lt;'Coeffs calibration'!$K$15,"Negative",IF('Calculs T2a'!K12&lt;'Coeffs calibration'!$K$16,"Lowly positive",IF('Calculs T2a'!K12&lt;'Coeffs calibration'!$K$17,"Moderately positive","Highly positive")))</f>
        <v>Highly positive</v>
      </c>
      <c r="S9" s="3" t="str">
        <f>IF('Calculs T2a'!L12&lt;'Coeffs calibration'!$L$15,"Negative",IF('Calculs T2a'!L12&lt;'Coeffs calibration'!$L$16,"Lowly positive",IF('Calculs T2a'!L12&lt;'Coeffs calibration'!$L$17,"Moderately positive","Highly positive")))</f>
        <v>Highly positive</v>
      </c>
      <c r="T9" s="3" t="str">
        <f>IF('Calculs T2a'!M12&lt;'Coeffs calibration'!$M$15,"Negative",IF('Calculs T2a'!M12&lt;'Coeffs calibration'!$M$16,"Lowly positive",IF('Calculs T2a'!M12&lt;'Coeffs calibration'!$M$17,"Moderately positive","Highly positive")))</f>
        <v>Highly positive</v>
      </c>
      <c r="U9" s="3" t="str">
        <f>IF('Calculs T2a'!N12&lt;'Coeffs calibration'!$N$15,"Negative",IF('Calculs T2a'!N12&lt;'Coeffs calibration'!$N$16,"Lowly positive",IF('Calculs T2a'!N12&lt;'Coeffs calibration'!$N$17,"Moderately positive","Highly positive")))</f>
        <v>Highly positive</v>
      </c>
      <c r="W9" s="92">
        <f>'Predictions concentrations'!A9</f>
        <v>0</v>
      </c>
      <c r="X9" s="92">
        <f>'Predictions concentrations'!B9</f>
        <v>0</v>
      </c>
      <c r="Y9" s="126" t="str">
        <f>IF('Calculs T3a'!G12&lt;'Coeffs calibration'!$G$15,"Negative",IF('Calculs T3a'!G12&lt;'Coeffs calibration'!$G$16,"Lowly positive",IF('Calculs T3a'!G12&lt;'Coeffs calibration'!$G$17,"Moderately positive","Highly positive")))</f>
        <v>Highly positive</v>
      </c>
      <c r="Z9" s="126" t="str">
        <f>IF('Calculs T3a'!H12&lt;'Coeffs calibration'!$H$15,"Negative",IF('Calculs T3a'!H12&lt;'Coeffs calibration'!$H$16,"Lowly positive",IF('Calculs T3a'!H12&lt;'Coeffs calibration'!$H$17,"Moderately positive","Highly positive")))</f>
        <v>Highly positive</v>
      </c>
      <c r="AA9" s="126" t="str">
        <f>IF('Calculs T3a'!I12&lt;'Coeffs calibration'!$I$15,"Negative",IF('Calculs T3a'!I12&lt;'Coeffs calibration'!$I$16,"Lowly positive",IF('Calculs T3a'!I12&lt;'Coeffs calibration'!$I$17,"Moderately positive","Highly positive")))</f>
        <v>Highly positive</v>
      </c>
      <c r="AB9" s="128" t="str">
        <f>IF('Calculs T3a'!J12&lt;'Coeffs calibration'!$J$15,"Negative",IF('Calculs T3a'!J12&lt;'Coeffs calibration'!$J$16,"Lowly positive",IF('Calculs T3a'!J12&lt;'Coeffs calibration'!$J$17,"Moderately positive","Highly positive")))</f>
        <v>Highly positive</v>
      </c>
      <c r="AC9" s="3" t="str">
        <f>IF('Calculs T3a'!K12&lt;'Coeffs calibration'!$K$15,"Negative",IF('Calculs T3a'!K12&lt;'Coeffs calibration'!$K$16,"Lowly positive",IF('Calculs T3a'!K12&lt;'Coeffs calibration'!$K$17,"Moderately positive","Highly positive")))</f>
        <v>Highly positive</v>
      </c>
      <c r="AD9" s="3" t="str">
        <f>IF('Calculs T3a'!L12&lt;'Coeffs calibration'!$L$15,"Negative",IF('Calculs T3a'!L12&lt;'Coeffs calibration'!$L$16,"Lowly positive",IF('Calculs T3a'!L12&lt;'Coeffs calibration'!$L$17,"Moderately positive","Highly positive")))</f>
        <v>Highly positive</v>
      </c>
      <c r="AE9" s="3" t="str">
        <f>IF('Calculs T3a'!M12&lt;'Coeffs calibration'!$M$15,"Negative",IF('Calculs T3a'!M12&lt;'Coeffs calibration'!$M$16,"Lowly positive",IF('Calculs T3a'!M12&lt;'Coeffs calibration'!$M$17,"Moderately positive","Highly positive")))</f>
        <v>Highly positive</v>
      </c>
      <c r="AF9" s="3" t="str">
        <f>IF('Calculs T3a'!N12&lt;'Coeffs calibration'!$N$15,"Negative",IF('Calculs T3a'!N12&lt;'Coeffs calibration'!$N$16,"Lowly positive",IF('Calculs T3a'!N12&lt;'Coeffs calibration'!$N$17,"Moderately positive","Highly positive")))</f>
        <v>Highly positive</v>
      </c>
    </row>
    <row r="10" spans="1:33" x14ac:dyDescent="0.3">
      <c r="A10" s="92">
        <f>'Predictions concentrations'!A10</f>
        <v>0</v>
      </c>
      <c r="B10" s="92">
        <f>'Predictions concentrations'!B10</f>
        <v>0</v>
      </c>
      <c r="C10" s="126" t="str">
        <f>IF('Calculs T1a'!G13&lt;'Coeffs calibration'!$G$15,"Negative",IF('Calculs T1a'!G13&lt;'Coeffs calibration'!$G$16,"Lowly positive",IF('Calculs T1a'!G13&lt;'Coeffs calibration'!$G$17,"Moderately positive","Highly positive")))</f>
        <v>Highly positive</v>
      </c>
      <c r="D10" s="126" t="str">
        <f>IF('Calculs T1a'!H13&lt;'Coeffs calibration'!$H$15,"Negative",IF('Calculs T1a'!H13&lt;'Coeffs calibration'!$H$16,"Lowly positive",IF('Calculs T1a'!H13&lt;'Coeffs calibration'!$H$17,"Moderately positive","Highly positive")))</f>
        <v>Highly positive</v>
      </c>
      <c r="E10" s="126" t="str">
        <f>IF('Calculs T1a'!I13&lt;'Coeffs calibration'!$I$15,"Negative",IF('Calculs T1a'!I13&lt;'Coeffs calibration'!$I$16,"Lowly positive",IF('Calculs T1a'!I13&lt;'Coeffs calibration'!$I$17,"Moderately positive","Highly positive")))</f>
        <v>Highly positive</v>
      </c>
      <c r="F10" s="128" t="str">
        <f>IF('Calculs T1a'!J13&lt;'Coeffs calibration'!$J$15,"Negative",IF('Calculs T1a'!J13&lt;'Coeffs calibration'!$J$16,"Lowly positive",IF('Calculs T1a'!J13&lt;'Coeffs calibration'!$J$17,"Moderately positive","Highly positive")))</f>
        <v>Highly positive</v>
      </c>
      <c r="G10" s="3" t="str">
        <f>IF('Calculs T1a'!K13&lt;'Coeffs calibration'!$K$15,"Negative",IF('Calculs T1a'!K13&lt;'Coeffs calibration'!$K$16,"Lowly positive",IF('Calculs T1a'!K13&lt;'Coeffs calibration'!$K$17,"Moderately positive","Highly positive")))</f>
        <v>Highly positive</v>
      </c>
      <c r="H10" s="3" t="str">
        <f>IF('Calculs T1a'!L13&lt;'Coeffs calibration'!$L$15,"Negative",IF('Calculs T1a'!L13&lt;'Coeffs calibration'!$L$16,"Lowly positive",IF('Calculs T1a'!L13&lt;'Coeffs calibration'!$L$17,"Moderately positive","Highly positive")))</f>
        <v>Highly positive</v>
      </c>
      <c r="I10" s="3" t="str">
        <f>IF('Calculs T1a'!M13&lt;'Coeffs calibration'!$M$15,"Negative",IF('Calculs T1a'!M13&lt;'Coeffs calibration'!$M$16,"Lowly positive",IF('Calculs T1a'!M13&lt;'Coeffs calibration'!$M$17,"Moderately positive","Highly positive")))</f>
        <v>Highly positive</v>
      </c>
      <c r="J10" s="3" t="str">
        <f>IF('Calculs T1a'!N13&lt;'Coeffs calibration'!$N$15,"Negative",IF('Calculs T1a'!N13&lt;'Coeffs calibration'!$N$16,"Lowly positive",IF('Calculs T1a'!N13&lt;'Coeffs calibration'!$N$17,"Moderately positive","Highly positive")))</f>
        <v>Highly positive</v>
      </c>
      <c r="L10" s="92">
        <f>'Predictions concentrations'!A10</f>
        <v>0</v>
      </c>
      <c r="M10" s="92">
        <f>'Predictions concentrations'!B10</f>
        <v>0</v>
      </c>
      <c r="N10" s="126" t="str">
        <f>IF('Calculs T2a'!G13&lt;'Coeffs calibration'!$G$15,"Negative",IF('Calculs T2a'!G13&lt;'Coeffs calibration'!$G$16,"Lowly positive",IF('Calculs T2a'!G13&lt;'Coeffs calibration'!$G$17,"Moderately positive","Highly positive")))</f>
        <v>Highly positive</v>
      </c>
      <c r="O10" s="126" t="str">
        <f>IF('Calculs T2a'!H13&lt;'Coeffs calibration'!$H$15,"Negative",IF('Calculs T2a'!H13&lt;'Coeffs calibration'!$H$16,"Lowly positive",IF('Calculs T2a'!H13&lt;'Coeffs calibration'!$H$17,"Moderately positive","Highly positive")))</f>
        <v>Highly positive</v>
      </c>
      <c r="P10" s="126" t="str">
        <f>IF('Calculs T2a'!I13&lt;'Coeffs calibration'!$I$15,"Negative",IF('Calculs T2a'!I13&lt;'Coeffs calibration'!$I$16,"Lowly positive",IF('Calculs T2a'!I13&lt;'Coeffs calibration'!$I$17,"Moderately positive","Highly positive")))</f>
        <v>Highly positive</v>
      </c>
      <c r="Q10" s="128" t="str">
        <f>IF('Calculs T2a'!J13&lt;'Coeffs calibration'!$J$15,"Negative",IF('Calculs T2a'!J13&lt;'Coeffs calibration'!$J$16,"Lowly positive",IF('Calculs T2a'!J13&lt;'Coeffs calibration'!$J$17,"Moderately positive","Highly positive")))</f>
        <v>Highly positive</v>
      </c>
      <c r="R10" s="3" t="str">
        <f>IF('Calculs T2a'!K13&lt;'Coeffs calibration'!$K$15,"Negative",IF('Calculs T2a'!K13&lt;'Coeffs calibration'!$K$16,"Lowly positive",IF('Calculs T2a'!K13&lt;'Coeffs calibration'!$K$17,"Moderately positive","Highly positive")))</f>
        <v>Highly positive</v>
      </c>
      <c r="S10" s="3" t="str">
        <f>IF('Calculs T2a'!L13&lt;'Coeffs calibration'!$L$15,"Negative",IF('Calculs T2a'!L13&lt;'Coeffs calibration'!$L$16,"Lowly positive",IF('Calculs T2a'!L13&lt;'Coeffs calibration'!$L$17,"Moderately positive","Highly positive")))</f>
        <v>Highly positive</v>
      </c>
      <c r="T10" s="3" t="str">
        <f>IF('Calculs T2a'!M13&lt;'Coeffs calibration'!$M$15,"Negative",IF('Calculs T2a'!M13&lt;'Coeffs calibration'!$M$16,"Lowly positive",IF('Calculs T2a'!M13&lt;'Coeffs calibration'!$M$17,"Moderately positive","Highly positive")))</f>
        <v>Highly positive</v>
      </c>
      <c r="U10" s="3" t="str">
        <f>IF('Calculs T2a'!N13&lt;'Coeffs calibration'!$N$15,"Negative",IF('Calculs T2a'!N13&lt;'Coeffs calibration'!$N$16,"Lowly positive",IF('Calculs T2a'!N13&lt;'Coeffs calibration'!$N$17,"Moderately positive","Highly positive")))</f>
        <v>Highly positive</v>
      </c>
      <c r="W10" s="92">
        <f>'Predictions concentrations'!A10</f>
        <v>0</v>
      </c>
      <c r="X10" s="92">
        <f>'Predictions concentrations'!B10</f>
        <v>0</v>
      </c>
      <c r="Y10" s="126" t="str">
        <f>IF('Calculs T3a'!G13&lt;'Coeffs calibration'!$G$15,"Negative",IF('Calculs T3a'!G13&lt;'Coeffs calibration'!$G$16,"Lowly positive",IF('Calculs T3a'!G13&lt;'Coeffs calibration'!$G$17,"Moderately positive","Highly positive")))</f>
        <v>Highly positive</v>
      </c>
      <c r="Z10" s="126" t="str">
        <f>IF('Calculs T3a'!H13&lt;'Coeffs calibration'!$H$15,"Negative",IF('Calculs T3a'!H13&lt;'Coeffs calibration'!$H$16,"Lowly positive",IF('Calculs T3a'!H13&lt;'Coeffs calibration'!$H$17,"Moderately positive","Highly positive")))</f>
        <v>Highly positive</v>
      </c>
      <c r="AA10" s="126" t="str">
        <f>IF('Calculs T3a'!I13&lt;'Coeffs calibration'!$I$15,"Negative",IF('Calculs T3a'!I13&lt;'Coeffs calibration'!$I$16,"Lowly positive",IF('Calculs T3a'!I13&lt;'Coeffs calibration'!$I$17,"Moderately positive","Highly positive")))</f>
        <v>Highly positive</v>
      </c>
      <c r="AB10" s="128" t="str">
        <f>IF('Calculs T3a'!J13&lt;'Coeffs calibration'!$J$15,"Negative",IF('Calculs T3a'!J13&lt;'Coeffs calibration'!$J$16,"Lowly positive",IF('Calculs T3a'!J13&lt;'Coeffs calibration'!$J$17,"Moderately positive","Highly positive")))</f>
        <v>Highly positive</v>
      </c>
      <c r="AC10" s="3" t="str">
        <f>IF('Calculs T3a'!K13&lt;'Coeffs calibration'!$K$15,"Negative",IF('Calculs T3a'!K13&lt;'Coeffs calibration'!$K$16,"Lowly positive",IF('Calculs T3a'!K13&lt;'Coeffs calibration'!$K$17,"Moderately positive","Highly positive")))</f>
        <v>Highly positive</v>
      </c>
      <c r="AD10" s="3" t="str">
        <f>IF('Calculs T3a'!L13&lt;'Coeffs calibration'!$L$15,"Negative",IF('Calculs T3a'!L13&lt;'Coeffs calibration'!$L$16,"Lowly positive",IF('Calculs T3a'!L13&lt;'Coeffs calibration'!$L$17,"Moderately positive","Highly positive")))</f>
        <v>Highly positive</v>
      </c>
      <c r="AE10" s="3" t="str">
        <f>IF('Calculs T3a'!M13&lt;'Coeffs calibration'!$M$15,"Negative",IF('Calculs T3a'!M13&lt;'Coeffs calibration'!$M$16,"Lowly positive",IF('Calculs T3a'!M13&lt;'Coeffs calibration'!$M$17,"Moderately positive","Highly positive")))</f>
        <v>Highly positive</v>
      </c>
      <c r="AF10" s="3" t="str">
        <f>IF('Calculs T3a'!N13&lt;'Coeffs calibration'!$N$15,"Negative",IF('Calculs T3a'!N13&lt;'Coeffs calibration'!$N$16,"Lowly positive",IF('Calculs T3a'!N13&lt;'Coeffs calibration'!$N$17,"Moderately positive","Highly positive")))</f>
        <v>Highly positive</v>
      </c>
    </row>
    <row r="11" spans="1:33" x14ac:dyDescent="0.3">
      <c r="A11" s="92">
        <f>'Predictions concentrations'!A11</f>
        <v>0</v>
      </c>
      <c r="B11" s="92">
        <f>'Predictions concentrations'!B11</f>
        <v>0</v>
      </c>
      <c r="C11" s="126" t="str">
        <f>IF('Calculs T1a'!G14&lt;'Coeffs calibration'!$G$15,"Negative",IF('Calculs T1a'!G14&lt;'Coeffs calibration'!$G$16,"Lowly positive",IF('Calculs T1a'!G14&lt;'Coeffs calibration'!$G$17,"Moderately positive","Highly positive")))</f>
        <v>Highly positive</v>
      </c>
      <c r="D11" s="126" t="str">
        <f>IF('Calculs T1a'!H14&lt;'Coeffs calibration'!$H$15,"Negative",IF('Calculs T1a'!H14&lt;'Coeffs calibration'!$H$16,"Lowly positive",IF('Calculs T1a'!H14&lt;'Coeffs calibration'!$H$17,"Moderately positive","Highly positive")))</f>
        <v>Highly positive</v>
      </c>
      <c r="E11" s="126" t="str">
        <f>IF('Calculs T1a'!I14&lt;'Coeffs calibration'!$I$15,"Negative",IF('Calculs T1a'!I14&lt;'Coeffs calibration'!$I$16,"Lowly positive",IF('Calculs T1a'!I14&lt;'Coeffs calibration'!$I$17,"Moderately positive","Highly positive")))</f>
        <v>Highly positive</v>
      </c>
      <c r="F11" s="128" t="str">
        <f>IF('Calculs T1a'!J14&lt;'Coeffs calibration'!$J$15,"Negative",IF('Calculs T1a'!J14&lt;'Coeffs calibration'!$J$16,"Lowly positive",IF('Calculs T1a'!J14&lt;'Coeffs calibration'!$J$17,"Moderately positive","Highly positive")))</f>
        <v>Highly positive</v>
      </c>
      <c r="G11" s="3" t="str">
        <f>IF('Calculs T1a'!K14&lt;'Coeffs calibration'!$K$15,"Negative",IF('Calculs T1a'!K14&lt;'Coeffs calibration'!$K$16,"Lowly positive",IF('Calculs T1a'!K14&lt;'Coeffs calibration'!$K$17,"Moderately positive","Highly positive")))</f>
        <v>Highly positive</v>
      </c>
      <c r="H11" s="3" t="str">
        <f>IF('Calculs T1a'!L14&lt;'Coeffs calibration'!$L$15,"Negative",IF('Calculs T1a'!L14&lt;'Coeffs calibration'!$L$16,"Lowly positive",IF('Calculs T1a'!L14&lt;'Coeffs calibration'!$L$17,"Moderately positive","Highly positive")))</f>
        <v>Highly positive</v>
      </c>
      <c r="I11" s="3" t="str">
        <f>IF('Calculs T1a'!M14&lt;'Coeffs calibration'!$M$15,"Negative",IF('Calculs T1a'!M14&lt;'Coeffs calibration'!$M$16,"Lowly positive",IF('Calculs T1a'!M14&lt;'Coeffs calibration'!$M$17,"Moderately positive","Highly positive")))</f>
        <v>Highly positive</v>
      </c>
      <c r="J11" s="3" t="str">
        <f>IF('Calculs T1a'!N14&lt;'Coeffs calibration'!$N$15,"Negative",IF('Calculs T1a'!N14&lt;'Coeffs calibration'!$N$16,"Lowly positive",IF('Calculs T1a'!N14&lt;'Coeffs calibration'!$N$17,"Moderately positive","Highly positive")))</f>
        <v>Highly positive</v>
      </c>
      <c r="L11" s="92">
        <f>'Predictions concentrations'!A11</f>
        <v>0</v>
      </c>
      <c r="M11" s="92">
        <f>'Predictions concentrations'!B11</f>
        <v>0</v>
      </c>
      <c r="N11" s="126" t="str">
        <f>IF('Calculs T2a'!G14&lt;'Coeffs calibration'!$G$15,"Negative",IF('Calculs T2a'!G14&lt;'Coeffs calibration'!$G$16,"Lowly positive",IF('Calculs T2a'!G14&lt;'Coeffs calibration'!$G$17,"Moderately positive","Highly positive")))</f>
        <v>Highly positive</v>
      </c>
      <c r="O11" s="126" t="str">
        <f>IF('Calculs T2a'!H14&lt;'Coeffs calibration'!$H$15,"Negative",IF('Calculs T2a'!H14&lt;'Coeffs calibration'!$H$16,"Lowly positive",IF('Calculs T2a'!H14&lt;'Coeffs calibration'!$H$17,"Moderately positive","Highly positive")))</f>
        <v>Highly positive</v>
      </c>
      <c r="P11" s="126" t="str">
        <f>IF('Calculs T2a'!I14&lt;'Coeffs calibration'!$I$15,"Negative",IF('Calculs T2a'!I14&lt;'Coeffs calibration'!$I$16,"Lowly positive",IF('Calculs T2a'!I14&lt;'Coeffs calibration'!$I$17,"Moderately positive","Highly positive")))</f>
        <v>Highly positive</v>
      </c>
      <c r="Q11" s="128" t="str">
        <f>IF('Calculs T2a'!J14&lt;'Coeffs calibration'!$J$15,"Negative",IF('Calculs T2a'!J14&lt;'Coeffs calibration'!$J$16,"Lowly positive",IF('Calculs T2a'!J14&lt;'Coeffs calibration'!$J$17,"Moderately positive","Highly positive")))</f>
        <v>Highly positive</v>
      </c>
      <c r="R11" s="3" t="str">
        <f>IF('Calculs T2a'!K14&lt;'Coeffs calibration'!$K$15,"Negative",IF('Calculs T2a'!K14&lt;'Coeffs calibration'!$K$16,"Lowly positive",IF('Calculs T2a'!K14&lt;'Coeffs calibration'!$K$17,"Moderately positive","Highly positive")))</f>
        <v>Highly positive</v>
      </c>
      <c r="S11" s="3" t="str">
        <f>IF('Calculs T2a'!L14&lt;'Coeffs calibration'!$L$15,"Negative",IF('Calculs T2a'!L14&lt;'Coeffs calibration'!$L$16,"Lowly positive",IF('Calculs T2a'!L14&lt;'Coeffs calibration'!$L$17,"Moderately positive","Highly positive")))</f>
        <v>Highly positive</v>
      </c>
      <c r="T11" s="3" t="str">
        <f>IF('Calculs T2a'!M14&lt;'Coeffs calibration'!$M$15,"Negative",IF('Calculs T2a'!M14&lt;'Coeffs calibration'!$M$16,"Lowly positive",IF('Calculs T2a'!M14&lt;'Coeffs calibration'!$M$17,"Moderately positive","Highly positive")))</f>
        <v>Highly positive</v>
      </c>
      <c r="U11" s="3" t="str">
        <f>IF('Calculs T2a'!N14&lt;'Coeffs calibration'!$N$15,"Negative",IF('Calculs T2a'!N14&lt;'Coeffs calibration'!$N$16,"Lowly positive",IF('Calculs T2a'!N14&lt;'Coeffs calibration'!$N$17,"Moderately positive","Highly positive")))</f>
        <v>Highly positive</v>
      </c>
      <c r="W11" s="92">
        <f>'Predictions concentrations'!A11</f>
        <v>0</v>
      </c>
      <c r="X11" s="92">
        <f>'Predictions concentrations'!B11</f>
        <v>0</v>
      </c>
      <c r="Y11" s="126" t="str">
        <f>IF('Calculs T3a'!G14&lt;'Coeffs calibration'!$G$15,"Negative",IF('Calculs T3a'!G14&lt;'Coeffs calibration'!$G$16,"Lowly positive",IF('Calculs T3a'!G14&lt;'Coeffs calibration'!$G$17,"Moderately positive","Highly positive")))</f>
        <v>Highly positive</v>
      </c>
      <c r="Z11" s="126" t="str">
        <f>IF('Calculs T3a'!H14&lt;'Coeffs calibration'!$H$15,"Negative",IF('Calculs T3a'!H14&lt;'Coeffs calibration'!$H$16,"Lowly positive",IF('Calculs T3a'!H14&lt;'Coeffs calibration'!$H$17,"Moderately positive","Highly positive")))</f>
        <v>Highly positive</v>
      </c>
      <c r="AA11" s="126" t="str">
        <f>IF('Calculs T3a'!I14&lt;'Coeffs calibration'!$I$15,"Negative",IF('Calculs T3a'!I14&lt;'Coeffs calibration'!$I$16,"Lowly positive",IF('Calculs T3a'!I14&lt;'Coeffs calibration'!$I$17,"Moderately positive","Highly positive")))</f>
        <v>Highly positive</v>
      </c>
      <c r="AB11" s="128" t="str">
        <f>IF('Calculs T3a'!J14&lt;'Coeffs calibration'!$J$15,"Negative",IF('Calculs T3a'!J14&lt;'Coeffs calibration'!$J$16,"Lowly positive",IF('Calculs T3a'!J14&lt;'Coeffs calibration'!$J$17,"Moderately positive","Highly positive")))</f>
        <v>Highly positive</v>
      </c>
      <c r="AC11" s="3" t="str">
        <f>IF('Calculs T3a'!K14&lt;'Coeffs calibration'!$K$15,"Negative",IF('Calculs T3a'!K14&lt;'Coeffs calibration'!$K$16,"Lowly positive",IF('Calculs T3a'!K14&lt;'Coeffs calibration'!$K$17,"Moderately positive","Highly positive")))</f>
        <v>Highly positive</v>
      </c>
      <c r="AD11" s="3" t="str">
        <f>IF('Calculs T3a'!L14&lt;'Coeffs calibration'!$L$15,"Negative",IF('Calculs T3a'!L14&lt;'Coeffs calibration'!$L$16,"Lowly positive",IF('Calculs T3a'!L14&lt;'Coeffs calibration'!$L$17,"Moderately positive","Highly positive")))</f>
        <v>Highly positive</v>
      </c>
      <c r="AE11" s="3" t="str">
        <f>IF('Calculs T3a'!M14&lt;'Coeffs calibration'!$M$15,"Negative",IF('Calculs T3a'!M14&lt;'Coeffs calibration'!$M$16,"Lowly positive",IF('Calculs T3a'!M14&lt;'Coeffs calibration'!$M$17,"Moderately positive","Highly positive")))</f>
        <v>Highly positive</v>
      </c>
      <c r="AF11" s="3" t="str">
        <f>IF('Calculs T3a'!N14&lt;'Coeffs calibration'!$N$15,"Negative",IF('Calculs T3a'!N14&lt;'Coeffs calibration'!$N$16,"Lowly positive",IF('Calculs T3a'!N14&lt;'Coeffs calibration'!$N$17,"Moderately positive","Highly positive")))</f>
        <v>Highly positive</v>
      </c>
    </row>
    <row r="12" spans="1:33" x14ac:dyDescent="0.3">
      <c r="A12" s="92">
        <f>'Predictions concentrations'!A12</f>
        <v>0</v>
      </c>
      <c r="B12" s="92">
        <f>'Predictions concentrations'!B12</f>
        <v>0</v>
      </c>
      <c r="C12" s="126" t="str">
        <f>IF('Calculs T1a'!G15&lt;'Coeffs calibration'!$G$15,"Negative",IF('Calculs T1a'!G15&lt;'Coeffs calibration'!$G$16,"Lowly positive",IF('Calculs T1a'!G15&lt;'Coeffs calibration'!$G$17,"Moderately positive","Highly positive")))</f>
        <v>Highly positive</v>
      </c>
      <c r="D12" s="126" t="str">
        <f>IF('Calculs T1a'!H15&lt;'Coeffs calibration'!$H$15,"Negative",IF('Calculs T1a'!H15&lt;'Coeffs calibration'!$H$16,"Lowly positive",IF('Calculs T1a'!H15&lt;'Coeffs calibration'!$H$17,"Moderately positive","Highly positive")))</f>
        <v>Highly positive</v>
      </c>
      <c r="E12" s="126" t="str">
        <f>IF('Calculs T1a'!I15&lt;'Coeffs calibration'!$I$15,"Negative",IF('Calculs T1a'!I15&lt;'Coeffs calibration'!$I$16,"Lowly positive",IF('Calculs T1a'!I15&lt;'Coeffs calibration'!$I$17,"Moderately positive","Highly positive")))</f>
        <v>Highly positive</v>
      </c>
      <c r="F12" s="128" t="str">
        <f>IF('Calculs T1a'!J15&lt;'Coeffs calibration'!$J$15,"Negative",IF('Calculs T1a'!J15&lt;'Coeffs calibration'!$J$16,"Lowly positive",IF('Calculs T1a'!J15&lt;'Coeffs calibration'!$J$17,"Moderately positive","Highly positive")))</f>
        <v>Highly positive</v>
      </c>
      <c r="G12" s="3" t="str">
        <f>IF('Calculs T1a'!K15&lt;'Coeffs calibration'!$K$15,"Negative",IF('Calculs T1a'!K15&lt;'Coeffs calibration'!$K$16,"Lowly positive",IF('Calculs T1a'!K15&lt;'Coeffs calibration'!$K$17,"Moderately positive","Highly positive")))</f>
        <v>Highly positive</v>
      </c>
      <c r="H12" s="3" t="str">
        <f>IF('Calculs T1a'!L15&lt;'Coeffs calibration'!$L$15,"Negative",IF('Calculs T1a'!L15&lt;'Coeffs calibration'!$L$16,"Lowly positive",IF('Calculs T1a'!L15&lt;'Coeffs calibration'!$L$17,"Moderately positive","Highly positive")))</f>
        <v>Highly positive</v>
      </c>
      <c r="I12" s="3" t="str">
        <f>IF('Calculs T1a'!M15&lt;'Coeffs calibration'!$M$15,"Negative",IF('Calculs T1a'!M15&lt;'Coeffs calibration'!$M$16,"Lowly positive",IF('Calculs T1a'!M15&lt;'Coeffs calibration'!$M$17,"Moderately positive","Highly positive")))</f>
        <v>Highly positive</v>
      </c>
      <c r="J12" s="3" t="str">
        <f>IF('Calculs T1a'!N15&lt;'Coeffs calibration'!$N$15,"Negative",IF('Calculs T1a'!N15&lt;'Coeffs calibration'!$N$16,"Lowly positive",IF('Calculs T1a'!N15&lt;'Coeffs calibration'!$N$17,"Moderately positive","Highly positive")))</f>
        <v>Highly positive</v>
      </c>
      <c r="L12" s="92">
        <f>'Predictions concentrations'!A12</f>
        <v>0</v>
      </c>
      <c r="M12" s="92">
        <f>'Predictions concentrations'!B12</f>
        <v>0</v>
      </c>
      <c r="N12" s="126" t="str">
        <f>IF('Calculs T2a'!G15&lt;'Coeffs calibration'!$G$15,"Negative",IF('Calculs T2a'!G15&lt;'Coeffs calibration'!$G$16,"Lowly positive",IF('Calculs T2a'!G15&lt;'Coeffs calibration'!$G$17,"Moderately positive","Highly positive")))</f>
        <v>Highly positive</v>
      </c>
      <c r="O12" s="126" t="str">
        <f>IF('Calculs T2a'!H15&lt;'Coeffs calibration'!$H$15,"Negative",IF('Calculs T2a'!H15&lt;'Coeffs calibration'!$H$16,"Lowly positive",IF('Calculs T2a'!H15&lt;'Coeffs calibration'!$H$17,"Moderately positive","Highly positive")))</f>
        <v>Highly positive</v>
      </c>
      <c r="P12" s="126" t="str">
        <f>IF('Calculs T2a'!I15&lt;'Coeffs calibration'!$I$15,"Negative",IF('Calculs T2a'!I15&lt;'Coeffs calibration'!$I$16,"Lowly positive",IF('Calculs T2a'!I15&lt;'Coeffs calibration'!$I$17,"Moderately positive","Highly positive")))</f>
        <v>Highly positive</v>
      </c>
      <c r="Q12" s="128" t="str">
        <f>IF('Calculs T2a'!J15&lt;'Coeffs calibration'!$J$15,"Negative",IF('Calculs T2a'!J15&lt;'Coeffs calibration'!$J$16,"Lowly positive",IF('Calculs T2a'!J15&lt;'Coeffs calibration'!$J$17,"Moderately positive","Highly positive")))</f>
        <v>Highly positive</v>
      </c>
      <c r="R12" s="3" t="str">
        <f>IF('Calculs T2a'!K15&lt;'Coeffs calibration'!$K$15,"Negative",IF('Calculs T2a'!K15&lt;'Coeffs calibration'!$K$16,"Lowly positive",IF('Calculs T2a'!K15&lt;'Coeffs calibration'!$K$17,"Moderately positive","Highly positive")))</f>
        <v>Highly positive</v>
      </c>
      <c r="S12" s="3" t="str">
        <f>IF('Calculs T2a'!L15&lt;'Coeffs calibration'!$L$15,"Negative",IF('Calculs T2a'!L15&lt;'Coeffs calibration'!$L$16,"Lowly positive",IF('Calculs T2a'!L15&lt;'Coeffs calibration'!$L$17,"Moderately positive","Highly positive")))</f>
        <v>Highly positive</v>
      </c>
      <c r="T12" s="3" t="str">
        <f>IF('Calculs T2a'!M15&lt;'Coeffs calibration'!$M$15,"Negative",IF('Calculs T2a'!M15&lt;'Coeffs calibration'!$M$16,"Lowly positive",IF('Calculs T2a'!M15&lt;'Coeffs calibration'!$M$17,"Moderately positive","Highly positive")))</f>
        <v>Highly positive</v>
      </c>
      <c r="U12" s="3" t="str">
        <f>IF('Calculs T2a'!N15&lt;'Coeffs calibration'!$N$15,"Negative",IF('Calculs T2a'!N15&lt;'Coeffs calibration'!$N$16,"Lowly positive",IF('Calculs T2a'!N15&lt;'Coeffs calibration'!$N$17,"Moderately positive","Highly positive")))</f>
        <v>Highly positive</v>
      </c>
      <c r="W12" s="92">
        <f>'Predictions concentrations'!A12</f>
        <v>0</v>
      </c>
      <c r="X12" s="92">
        <f>'Predictions concentrations'!B12</f>
        <v>0</v>
      </c>
      <c r="Y12" s="126" t="str">
        <f>IF('Calculs T3a'!G15&lt;'Coeffs calibration'!$G$15,"Negative",IF('Calculs T3a'!G15&lt;'Coeffs calibration'!$G$16,"Lowly positive",IF('Calculs T3a'!G15&lt;'Coeffs calibration'!$G$17,"Moderately positive","Highly positive")))</f>
        <v>Highly positive</v>
      </c>
      <c r="Z12" s="126" t="str">
        <f>IF('Calculs T3a'!H15&lt;'Coeffs calibration'!$H$15,"Negative",IF('Calculs T3a'!H15&lt;'Coeffs calibration'!$H$16,"Lowly positive",IF('Calculs T3a'!H15&lt;'Coeffs calibration'!$H$17,"Moderately positive","Highly positive")))</f>
        <v>Highly positive</v>
      </c>
      <c r="AA12" s="126" t="str">
        <f>IF('Calculs T3a'!I15&lt;'Coeffs calibration'!$I$15,"Negative",IF('Calculs T3a'!I15&lt;'Coeffs calibration'!$I$16,"Lowly positive",IF('Calculs T3a'!I15&lt;'Coeffs calibration'!$I$17,"Moderately positive","Highly positive")))</f>
        <v>Highly positive</v>
      </c>
      <c r="AB12" s="128" t="str">
        <f>IF('Calculs T3a'!J15&lt;'Coeffs calibration'!$J$15,"Negative",IF('Calculs T3a'!J15&lt;'Coeffs calibration'!$J$16,"Lowly positive",IF('Calculs T3a'!J15&lt;'Coeffs calibration'!$J$17,"Moderately positive","Highly positive")))</f>
        <v>Highly positive</v>
      </c>
      <c r="AC12" s="3" t="str">
        <f>IF('Calculs T3a'!K15&lt;'Coeffs calibration'!$K$15,"Negative",IF('Calculs T3a'!K15&lt;'Coeffs calibration'!$K$16,"Lowly positive",IF('Calculs T3a'!K15&lt;'Coeffs calibration'!$K$17,"Moderately positive","Highly positive")))</f>
        <v>Highly positive</v>
      </c>
      <c r="AD12" s="3" t="str">
        <f>IF('Calculs T3a'!L15&lt;'Coeffs calibration'!$L$15,"Negative",IF('Calculs T3a'!L15&lt;'Coeffs calibration'!$L$16,"Lowly positive",IF('Calculs T3a'!L15&lt;'Coeffs calibration'!$L$17,"Moderately positive","Highly positive")))</f>
        <v>Highly positive</v>
      </c>
      <c r="AE12" s="3" t="str">
        <f>IF('Calculs T3a'!M15&lt;'Coeffs calibration'!$M$15,"Negative",IF('Calculs T3a'!M15&lt;'Coeffs calibration'!$M$16,"Lowly positive",IF('Calculs T3a'!M15&lt;'Coeffs calibration'!$M$17,"Moderately positive","Highly positive")))</f>
        <v>Highly positive</v>
      </c>
      <c r="AF12" s="3" t="str">
        <f>IF('Calculs T3a'!N15&lt;'Coeffs calibration'!$N$15,"Negative",IF('Calculs T3a'!N15&lt;'Coeffs calibration'!$N$16,"Lowly positive",IF('Calculs T3a'!N15&lt;'Coeffs calibration'!$N$17,"Moderately positive","Highly positive")))</f>
        <v>Highly positive</v>
      </c>
    </row>
    <row r="13" spans="1:33" x14ac:dyDescent="0.3">
      <c r="A13" s="92">
        <f>'Predictions concentrations'!A13</f>
        <v>0</v>
      </c>
      <c r="B13" s="92">
        <f>'Predictions concentrations'!B13</f>
        <v>0</v>
      </c>
      <c r="C13" s="126" t="str">
        <f>IF('Calculs T1a'!G16&lt;'Coeffs calibration'!$G$15,"Negative",IF('Calculs T1a'!G16&lt;'Coeffs calibration'!$G$16,"Lowly positive",IF('Calculs T1a'!G16&lt;'Coeffs calibration'!$G$17,"Moderately positive","Highly positive")))</f>
        <v>Highly positive</v>
      </c>
      <c r="D13" s="126" t="str">
        <f>IF('Calculs T1a'!H16&lt;'Coeffs calibration'!$H$15,"Negative",IF('Calculs T1a'!H16&lt;'Coeffs calibration'!$H$16,"Lowly positive",IF('Calculs T1a'!H16&lt;'Coeffs calibration'!$H$17,"Moderately positive","Highly positive")))</f>
        <v>Highly positive</v>
      </c>
      <c r="E13" s="126" t="str">
        <f>IF('Calculs T1a'!I16&lt;'Coeffs calibration'!$I$15,"Negative",IF('Calculs T1a'!I16&lt;'Coeffs calibration'!$I$16,"Lowly positive",IF('Calculs T1a'!I16&lt;'Coeffs calibration'!$I$17,"Moderately positive","Highly positive")))</f>
        <v>Highly positive</v>
      </c>
      <c r="F13" s="128" t="str">
        <f>IF('Calculs T1a'!J16&lt;'Coeffs calibration'!$J$15,"Negative",IF('Calculs T1a'!J16&lt;'Coeffs calibration'!$J$16,"Lowly positive",IF('Calculs T1a'!J16&lt;'Coeffs calibration'!$J$17,"Moderately positive","Highly positive")))</f>
        <v>Highly positive</v>
      </c>
      <c r="G13" s="3" t="str">
        <f>IF('Calculs T1a'!K16&lt;'Coeffs calibration'!$K$15,"Negative",IF('Calculs T1a'!K16&lt;'Coeffs calibration'!$K$16,"Lowly positive",IF('Calculs T1a'!K16&lt;'Coeffs calibration'!$K$17,"Moderately positive","Highly positive")))</f>
        <v>Highly positive</v>
      </c>
      <c r="H13" s="3" t="str">
        <f>IF('Calculs T1a'!L16&lt;'Coeffs calibration'!$L$15,"Negative",IF('Calculs T1a'!L16&lt;'Coeffs calibration'!$L$16,"Lowly positive",IF('Calculs T1a'!L16&lt;'Coeffs calibration'!$L$17,"Moderately positive","Highly positive")))</f>
        <v>Highly positive</v>
      </c>
      <c r="I13" s="3" t="str">
        <f>IF('Calculs T1a'!M16&lt;'Coeffs calibration'!$M$15,"Negative",IF('Calculs T1a'!M16&lt;'Coeffs calibration'!$M$16,"Lowly positive",IF('Calculs T1a'!M16&lt;'Coeffs calibration'!$M$17,"Moderately positive","Highly positive")))</f>
        <v>Highly positive</v>
      </c>
      <c r="J13" s="3" t="str">
        <f>IF('Calculs T1a'!N16&lt;'Coeffs calibration'!$N$15,"Negative",IF('Calculs T1a'!N16&lt;'Coeffs calibration'!$N$16,"Lowly positive",IF('Calculs T1a'!N16&lt;'Coeffs calibration'!$N$17,"Moderately positive","Highly positive")))</f>
        <v>Highly positive</v>
      </c>
      <c r="L13" s="92">
        <f>'Predictions concentrations'!A13</f>
        <v>0</v>
      </c>
      <c r="M13" s="92">
        <f>'Predictions concentrations'!B13</f>
        <v>0</v>
      </c>
      <c r="N13" s="126" t="str">
        <f>IF('Calculs T2a'!G16&lt;'Coeffs calibration'!$G$15,"Negative",IF('Calculs T2a'!G16&lt;'Coeffs calibration'!$G$16,"Lowly positive",IF('Calculs T2a'!G16&lt;'Coeffs calibration'!$G$17,"Moderately positive","Highly positive")))</f>
        <v>Highly positive</v>
      </c>
      <c r="O13" s="126" t="str">
        <f>IF('Calculs T2a'!H16&lt;'Coeffs calibration'!$H$15,"Negative",IF('Calculs T2a'!H16&lt;'Coeffs calibration'!$H$16,"Lowly positive",IF('Calculs T2a'!H16&lt;'Coeffs calibration'!$H$17,"Moderately positive","Highly positive")))</f>
        <v>Highly positive</v>
      </c>
      <c r="P13" s="126" t="str">
        <f>IF('Calculs T2a'!I16&lt;'Coeffs calibration'!$I$15,"Negative",IF('Calculs T2a'!I16&lt;'Coeffs calibration'!$I$16,"Lowly positive",IF('Calculs T2a'!I16&lt;'Coeffs calibration'!$I$17,"Moderately positive","Highly positive")))</f>
        <v>Highly positive</v>
      </c>
      <c r="Q13" s="128" t="str">
        <f>IF('Calculs T2a'!J16&lt;'Coeffs calibration'!$J$15,"Negative",IF('Calculs T2a'!J16&lt;'Coeffs calibration'!$J$16,"Lowly positive",IF('Calculs T2a'!J16&lt;'Coeffs calibration'!$J$17,"Moderately positive","Highly positive")))</f>
        <v>Highly positive</v>
      </c>
      <c r="R13" s="3" t="str">
        <f>IF('Calculs T2a'!K16&lt;'Coeffs calibration'!$K$15,"Negative",IF('Calculs T2a'!K16&lt;'Coeffs calibration'!$K$16,"Lowly positive",IF('Calculs T2a'!K16&lt;'Coeffs calibration'!$K$17,"Moderately positive","Highly positive")))</f>
        <v>Highly positive</v>
      </c>
      <c r="S13" s="3" t="str">
        <f>IF('Calculs T2a'!L16&lt;'Coeffs calibration'!$L$15,"Negative",IF('Calculs T2a'!L16&lt;'Coeffs calibration'!$L$16,"Lowly positive",IF('Calculs T2a'!L16&lt;'Coeffs calibration'!$L$17,"Moderately positive","Highly positive")))</f>
        <v>Highly positive</v>
      </c>
      <c r="T13" s="3" t="str">
        <f>IF('Calculs T2a'!M16&lt;'Coeffs calibration'!$M$15,"Negative",IF('Calculs T2a'!M16&lt;'Coeffs calibration'!$M$16,"Lowly positive",IF('Calculs T2a'!M16&lt;'Coeffs calibration'!$M$17,"Moderately positive","Highly positive")))</f>
        <v>Highly positive</v>
      </c>
      <c r="U13" s="3" t="str">
        <f>IF('Calculs T2a'!N16&lt;'Coeffs calibration'!$N$15,"Negative",IF('Calculs T2a'!N16&lt;'Coeffs calibration'!$N$16,"Lowly positive",IF('Calculs T2a'!N16&lt;'Coeffs calibration'!$N$17,"Moderately positive","Highly positive")))</f>
        <v>Highly positive</v>
      </c>
      <c r="W13" s="92">
        <f>'Predictions concentrations'!A13</f>
        <v>0</v>
      </c>
      <c r="X13" s="92">
        <f>'Predictions concentrations'!B13</f>
        <v>0</v>
      </c>
      <c r="Y13" s="126" t="str">
        <f>IF('Calculs T3a'!G16&lt;'Coeffs calibration'!$G$15,"Negative",IF('Calculs T3a'!G16&lt;'Coeffs calibration'!$G$16,"Lowly positive",IF('Calculs T3a'!G16&lt;'Coeffs calibration'!$G$17,"Moderately positive","Highly positive")))</f>
        <v>Highly positive</v>
      </c>
      <c r="Z13" s="126" t="str">
        <f>IF('Calculs T3a'!H16&lt;'Coeffs calibration'!$H$15,"Negative",IF('Calculs T3a'!H16&lt;'Coeffs calibration'!$H$16,"Lowly positive",IF('Calculs T3a'!H16&lt;'Coeffs calibration'!$H$17,"Moderately positive","Highly positive")))</f>
        <v>Highly positive</v>
      </c>
      <c r="AA13" s="126" t="str">
        <f>IF('Calculs T3a'!I16&lt;'Coeffs calibration'!$I$15,"Negative",IF('Calculs T3a'!I16&lt;'Coeffs calibration'!$I$16,"Lowly positive",IF('Calculs T3a'!I16&lt;'Coeffs calibration'!$I$17,"Moderately positive","Highly positive")))</f>
        <v>Highly positive</v>
      </c>
      <c r="AB13" s="128" t="str">
        <f>IF('Calculs T3a'!J16&lt;'Coeffs calibration'!$J$15,"Negative",IF('Calculs T3a'!J16&lt;'Coeffs calibration'!$J$16,"Lowly positive",IF('Calculs T3a'!J16&lt;'Coeffs calibration'!$J$17,"Moderately positive","Highly positive")))</f>
        <v>Highly positive</v>
      </c>
      <c r="AC13" s="3" t="str">
        <f>IF('Calculs T3a'!K16&lt;'Coeffs calibration'!$K$15,"Negative",IF('Calculs T3a'!K16&lt;'Coeffs calibration'!$K$16,"Lowly positive",IF('Calculs T3a'!K16&lt;'Coeffs calibration'!$K$17,"Moderately positive","Highly positive")))</f>
        <v>Highly positive</v>
      </c>
      <c r="AD13" s="3" t="str">
        <f>IF('Calculs T3a'!L16&lt;'Coeffs calibration'!$L$15,"Negative",IF('Calculs T3a'!L16&lt;'Coeffs calibration'!$L$16,"Lowly positive",IF('Calculs T3a'!L16&lt;'Coeffs calibration'!$L$17,"Moderately positive","Highly positive")))</f>
        <v>Highly positive</v>
      </c>
      <c r="AE13" s="3" t="str">
        <f>IF('Calculs T3a'!M16&lt;'Coeffs calibration'!$M$15,"Negative",IF('Calculs T3a'!M16&lt;'Coeffs calibration'!$M$16,"Lowly positive",IF('Calculs T3a'!M16&lt;'Coeffs calibration'!$M$17,"Moderately positive","Highly positive")))</f>
        <v>Highly positive</v>
      </c>
      <c r="AF13" s="3" t="str">
        <f>IF('Calculs T3a'!N16&lt;'Coeffs calibration'!$N$15,"Negative",IF('Calculs T3a'!N16&lt;'Coeffs calibration'!$N$16,"Lowly positive",IF('Calculs T3a'!N16&lt;'Coeffs calibration'!$N$17,"Moderately positive","Highly positive")))</f>
        <v>Highly positive</v>
      </c>
    </row>
    <row r="14" spans="1:33" x14ac:dyDescent="0.3">
      <c r="A14" s="92">
        <f>'Predictions concentrations'!A14</f>
        <v>0</v>
      </c>
      <c r="B14" s="92">
        <f>'Predictions concentrations'!B14</f>
        <v>0</v>
      </c>
      <c r="C14" s="126" t="str">
        <f>IF('Calculs T1a'!G17&lt;'Coeffs calibration'!$G$15,"Negative",IF('Calculs T1a'!G17&lt;'Coeffs calibration'!$G$16,"Lowly positive",IF('Calculs T1a'!G17&lt;'Coeffs calibration'!$G$17,"Moderately positive","Highly positive")))</f>
        <v>Highly positive</v>
      </c>
      <c r="D14" s="126" t="str">
        <f>IF('Calculs T1a'!H17&lt;'Coeffs calibration'!$H$15,"Negative",IF('Calculs T1a'!H17&lt;'Coeffs calibration'!$H$16,"Lowly positive",IF('Calculs T1a'!H17&lt;'Coeffs calibration'!$H$17,"Moderately positive","Highly positive")))</f>
        <v>Highly positive</v>
      </c>
      <c r="E14" s="126" t="str">
        <f>IF('Calculs T1a'!I17&lt;'Coeffs calibration'!$I$15,"Negative",IF('Calculs T1a'!I17&lt;'Coeffs calibration'!$I$16,"Lowly positive",IF('Calculs T1a'!I17&lt;'Coeffs calibration'!$I$17,"Moderately positive","Highly positive")))</f>
        <v>Highly positive</v>
      </c>
      <c r="F14" s="128" t="str">
        <f>IF('Calculs T1a'!J17&lt;'Coeffs calibration'!$J$15,"Negative",IF('Calculs T1a'!J17&lt;'Coeffs calibration'!$J$16,"Lowly positive",IF('Calculs T1a'!J17&lt;'Coeffs calibration'!$J$17,"Moderately positive","Highly positive")))</f>
        <v>Highly positive</v>
      </c>
      <c r="G14" s="3" t="str">
        <f>IF('Calculs T1a'!K17&lt;'Coeffs calibration'!$K$15,"Negative",IF('Calculs T1a'!K17&lt;'Coeffs calibration'!$K$16,"Lowly positive",IF('Calculs T1a'!K17&lt;'Coeffs calibration'!$K$17,"Moderately positive","Highly positive")))</f>
        <v>Highly positive</v>
      </c>
      <c r="H14" s="3" t="str">
        <f>IF('Calculs T1a'!L17&lt;'Coeffs calibration'!$L$15,"Negative",IF('Calculs T1a'!L17&lt;'Coeffs calibration'!$L$16,"Lowly positive",IF('Calculs T1a'!L17&lt;'Coeffs calibration'!$L$17,"Moderately positive","Highly positive")))</f>
        <v>Highly positive</v>
      </c>
      <c r="I14" s="3" t="str">
        <f>IF('Calculs T1a'!M17&lt;'Coeffs calibration'!$M$15,"Negative",IF('Calculs T1a'!M17&lt;'Coeffs calibration'!$M$16,"Lowly positive",IF('Calculs T1a'!M17&lt;'Coeffs calibration'!$M$17,"Moderately positive","Highly positive")))</f>
        <v>Highly positive</v>
      </c>
      <c r="J14" s="3" t="str">
        <f>IF('Calculs T1a'!N17&lt;'Coeffs calibration'!$N$15,"Negative",IF('Calculs T1a'!N17&lt;'Coeffs calibration'!$N$16,"Lowly positive",IF('Calculs T1a'!N17&lt;'Coeffs calibration'!$N$17,"Moderately positive","Highly positive")))</f>
        <v>Highly positive</v>
      </c>
      <c r="L14" s="92">
        <f>'Predictions concentrations'!A14</f>
        <v>0</v>
      </c>
      <c r="M14" s="92">
        <f>'Predictions concentrations'!B14</f>
        <v>0</v>
      </c>
      <c r="N14" s="126" t="str">
        <f>IF('Calculs T2a'!G17&lt;'Coeffs calibration'!$G$15,"Negative",IF('Calculs T2a'!G17&lt;'Coeffs calibration'!$G$16,"Lowly positive",IF('Calculs T2a'!G17&lt;'Coeffs calibration'!$G$17,"Moderately positive","Highly positive")))</f>
        <v>Highly positive</v>
      </c>
      <c r="O14" s="126" t="str">
        <f>IF('Calculs T2a'!H17&lt;'Coeffs calibration'!$H$15,"Negative",IF('Calculs T2a'!H17&lt;'Coeffs calibration'!$H$16,"Lowly positive",IF('Calculs T2a'!H17&lt;'Coeffs calibration'!$H$17,"Moderately positive","Highly positive")))</f>
        <v>Highly positive</v>
      </c>
      <c r="P14" s="126" t="str">
        <f>IF('Calculs T2a'!I17&lt;'Coeffs calibration'!$I$15,"Negative",IF('Calculs T2a'!I17&lt;'Coeffs calibration'!$I$16,"Lowly positive",IF('Calculs T2a'!I17&lt;'Coeffs calibration'!$I$17,"Moderately positive","Highly positive")))</f>
        <v>Highly positive</v>
      </c>
      <c r="Q14" s="128" t="str">
        <f>IF('Calculs T2a'!J17&lt;'Coeffs calibration'!$J$15,"Negative",IF('Calculs T2a'!J17&lt;'Coeffs calibration'!$J$16,"Lowly positive",IF('Calculs T2a'!J17&lt;'Coeffs calibration'!$J$17,"Moderately positive","Highly positive")))</f>
        <v>Highly positive</v>
      </c>
      <c r="R14" s="3" t="str">
        <f>IF('Calculs T2a'!K17&lt;'Coeffs calibration'!$K$15,"Negative",IF('Calculs T2a'!K17&lt;'Coeffs calibration'!$K$16,"Lowly positive",IF('Calculs T2a'!K17&lt;'Coeffs calibration'!$K$17,"Moderately positive","Highly positive")))</f>
        <v>Highly positive</v>
      </c>
      <c r="S14" s="3" t="str">
        <f>IF('Calculs T2a'!L17&lt;'Coeffs calibration'!$L$15,"Negative",IF('Calculs T2a'!L17&lt;'Coeffs calibration'!$L$16,"Lowly positive",IF('Calculs T2a'!L17&lt;'Coeffs calibration'!$L$17,"Moderately positive","Highly positive")))</f>
        <v>Highly positive</v>
      </c>
      <c r="T14" s="3" t="str">
        <f>IF('Calculs T2a'!M17&lt;'Coeffs calibration'!$M$15,"Negative",IF('Calculs T2a'!M17&lt;'Coeffs calibration'!$M$16,"Lowly positive",IF('Calculs T2a'!M17&lt;'Coeffs calibration'!$M$17,"Moderately positive","Highly positive")))</f>
        <v>Highly positive</v>
      </c>
      <c r="U14" s="3" t="str">
        <f>IF('Calculs T2a'!N17&lt;'Coeffs calibration'!$N$15,"Negative",IF('Calculs T2a'!N17&lt;'Coeffs calibration'!$N$16,"Lowly positive",IF('Calculs T2a'!N17&lt;'Coeffs calibration'!$N$17,"Moderately positive","Highly positive")))</f>
        <v>Highly positive</v>
      </c>
      <c r="W14" s="92">
        <f>'Predictions concentrations'!A14</f>
        <v>0</v>
      </c>
      <c r="X14" s="92">
        <f>'Predictions concentrations'!B14</f>
        <v>0</v>
      </c>
      <c r="Y14" s="126" t="str">
        <f>IF('Calculs T3a'!G17&lt;'Coeffs calibration'!$G$15,"Negative",IF('Calculs T3a'!G17&lt;'Coeffs calibration'!$G$16,"Lowly positive",IF('Calculs T3a'!G17&lt;'Coeffs calibration'!$G$17,"Moderately positive","Highly positive")))</f>
        <v>Highly positive</v>
      </c>
      <c r="Z14" s="126" t="str">
        <f>IF('Calculs T3a'!H17&lt;'Coeffs calibration'!$H$15,"Negative",IF('Calculs T3a'!H17&lt;'Coeffs calibration'!$H$16,"Lowly positive",IF('Calculs T3a'!H17&lt;'Coeffs calibration'!$H$17,"Moderately positive","Highly positive")))</f>
        <v>Highly positive</v>
      </c>
      <c r="AA14" s="126" t="str">
        <f>IF('Calculs T3a'!I17&lt;'Coeffs calibration'!$I$15,"Negative",IF('Calculs T3a'!I17&lt;'Coeffs calibration'!$I$16,"Lowly positive",IF('Calculs T3a'!I17&lt;'Coeffs calibration'!$I$17,"Moderately positive","Highly positive")))</f>
        <v>Highly positive</v>
      </c>
      <c r="AB14" s="128" t="str">
        <f>IF('Calculs T3a'!J17&lt;'Coeffs calibration'!$J$15,"Negative",IF('Calculs T3a'!J17&lt;'Coeffs calibration'!$J$16,"Lowly positive",IF('Calculs T3a'!J17&lt;'Coeffs calibration'!$J$17,"Moderately positive","Highly positive")))</f>
        <v>Highly positive</v>
      </c>
      <c r="AC14" s="3" t="str">
        <f>IF('Calculs T3a'!K17&lt;'Coeffs calibration'!$K$15,"Negative",IF('Calculs T3a'!K17&lt;'Coeffs calibration'!$K$16,"Lowly positive",IF('Calculs T3a'!K17&lt;'Coeffs calibration'!$K$17,"Moderately positive","Highly positive")))</f>
        <v>Highly positive</v>
      </c>
      <c r="AD14" s="3" t="str">
        <f>IF('Calculs T3a'!L17&lt;'Coeffs calibration'!$L$15,"Negative",IF('Calculs T3a'!L17&lt;'Coeffs calibration'!$L$16,"Lowly positive",IF('Calculs T3a'!L17&lt;'Coeffs calibration'!$L$17,"Moderately positive","Highly positive")))</f>
        <v>Highly positive</v>
      </c>
      <c r="AE14" s="3" t="str">
        <f>IF('Calculs T3a'!M17&lt;'Coeffs calibration'!$M$15,"Negative",IF('Calculs T3a'!M17&lt;'Coeffs calibration'!$M$16,"Lowly positive",IF('Calculs T3a'!M17&lt;'Coeffs calibration'!$M$17,"Moderately positive","Highly positive")))</f>
        <v>Highly positive</v>
      </c>
      <c r="AF14" s="3" t="str">
        <f>IF('Calculs T3a'!N17&lt;'Coeffs calibration'!$N$15,"Negative",IF('Calculs T3a'!N17&lt;'Coeffs calibration'!$N$16,"Lowly positive",IF('Calculs T3a'!N17&lt;'Coeffs calibration'!$N$17,"Moderately positive","Highly positive")))</f>
        <v>Highly positive</v>
      </c>
    </row>
    <row r="15" spans="1:33" x14ac:dyDescent="0.3">
      <c r="A15" s="92">
        <f>'Predictions concentrations'!A15</f>
        <v>0</v>
      </c>
      <c r="B15" s="92">
        <f>'Predictions concentrations'!B15</f>
        <v>0</v>
      </c>
      <c r="C15" s="126" t="str">
        <f>IF('Calculs T1a'!G18&lt;'Coeffs calibration'!$G$15,"Negative",IF('Calculs T1a'!G18&lt;'Coeffs calibration'!$G$16,"Lowly positive",IF('Calculs T1a'!G18&lt;'Coeffs calibration'!$G$17,"Moderately positive","Highly positive")))</f>
        <v>Highly positive</v>
      </c>
      <c r="D15" s="126" t="str">
        <f>IF('Calculs T1a'!H18&lt;'Coeffs calibration'!$H$15,"Negative",IF('Calculs T1a'!H18&lt;'Coeffs calibration'!$H$16,"Lowly positive",IF('Calculs T1a'!H18&lt;'Coeffs calibration'!$H$17,"Moderately positive","Highly positive")))</f>
        <v>Highly positive</v>
      </c>
      <c r="E15" s="126" t="str">
        <f>IF('Calculs T1a'!I18&lt;'Coeffs calibration'!$I$15,"Negative",IF('Calculs T1a'!I18&lt;'Coeffs calibration'!$I$16,"Lowly positive",IF('Calculs T1a'!I18&lt;'Coeffs calibration'!$I$17,"Moderately positive","Highly positive")))</f>
        <v>Highly positive</v>
      </c>
      <c r="F15" s="128" t="str">
        <f>IF('Calculs T1a'!J18&lt;'Coeffs calibration'!$J$15,"Negative",IF('Calculs T1a'!J18&lt;'Coeffs calibration'!$J$16,"Lowly positive",IF('Calculs T1a'!J18&lt;'Coeffs calibration'!$J$17,"Moderately positive","Highly positive")))</f>
        <v>Highly positive</v>
      </c>
      <c r="G15" s="3" t="str">
        <f>IF('Calculs T1a'!K18&lt;'Coeffs calibration'!$K$15,"Negative",IF('Calculs T1a'!K18&lt;'Coeffs calibration'!$K$16,"Lowly positive",IF('Calculs T1a'!K18&lt;'Coeffs calibration'!$K$17,"Moderately positive","Highly positive")))</f>
        <v>Highly positive</v>
      </c>
      <c r="H15" s="3" t="str">
        <f>IF('Calculs T1a'!L18&lt;'Coeffs calibration'!$L$15,"Negative",IF('Calculs T1a'!L18&lt;'Coeffs calibration'!$L$16,"Lowly positive",IF('Calculs T1a'!L18&lt;'Coeffs calibration'!$L$17,"Moderately positive","Highly positive")))</f>
        <v>Highly positive</v>
      </c>
      <c r="I15" s="3" t="str">
        <f>IF('Calculs T1a'!M18&lt;'Coeffs calibration'!$M$15,"Negative",IF('Calculs T1a'!M18&lt;'Coeffs calibration'!$M$16,"Lowly positive",IF('Calculs T1a'!M18&lt;'Coeffs calibration'!$M$17,"Moderately positive","Highly positive")))</f>
        <v>Highly positive</v>
      </c>
      <c r="J15" s="3" t="str">
        <f>IF('Calculs T1a'!N18&lt;'Coeffs calibration'!$N$15,"Negative",IF('Calculs T1a'!N18&lt;'Coeffs calibration'!$N$16,"Lowly positive",IF('Calculs T1a'!N18&lt;'Coeffs calibration'!$N$17,"Moderately positive","Highly positive")))</f>
        <v>Highly positive</v>
      </c>
      <c r="L15" s="92">
        <f>'Predictions concentrations'!A15</f>
        <v>0</v>
      </c>
      <c r="M15" s="92">
        <f>'Predictions concentrations'!B15</f>
        <v>0</v>
      </c>
      <c r="N15" s="126" t="str">
        <f>IF('Calculs T2a'!G18&lt;'Coeffs calibration'!$G$15,"Negative",IF('Calculs T2a'!G18&lt;'Coeffs calibration'!$G$16,"Lowly positive",IF('Calculs T2a'!G18&lt;'Coeffs calibration'!$G$17,"Moderately positive","Highly positive")))</f>
        <v>Highly positive</v>
      </c>
      <c r="O15" s="126" t="str">
        <f>IF('Calculs T2a'!H18&lt;'Coeffs calibration'!$H$15,"Negative",IF('Calculs T2a'!H18&lt;'Coeffs calibration'!$H$16,"Lowly positive",IF('Calculs T2a'!H18&lt;'Coeffs calibration'!$H$17,"Moderately positive","Highly positive")))</f>
        <v>Highly positive</v>
      </c>
      <c r="P15" s="126" t="str">
        <f>IF('Calculs T2a'!I18&lt;'Coeffs calibration'!$I$15,"Negative",IF('Calculs T2a'!I18&lt;'Coeffs calibration'!$I$16,"Lowly positive",IF('Calculs T2a'!I18&lt;'Coeffs calibration'!$I$17,"Moderately positive","Highly positive")))</f>
        <v>Highly positive</v>
      </c>
      <c r="Q15" s="128" t="str">
        <f>IF('Calculs T2a'!J18&lt;'Coeffs calibration'!$J$15,"Negative",IF('Calculs T2a'!J18&lt;'Coeffs calibration'!$J$16,"Lowly positive",IF('Calculs T2a'!J18&lt;'Coeffs calibration'!$J$17,"Moderately positive","Highly positive")))</f>
        <v>Highly positive</v>
      </c>
      <c r="R15" s="3" t="str">
        <f>IF('Calculs T2a'!K18&lt;'Coeffs calibration'!$K$15,"Negative",IF('Calculs T2a'!K18&lt;'Coeffs calibration'!$K$16,"Lowly positive",IF('Calculs T2a'!K18&lt;'Coeffs calibration'!$K$17,"Moderately positive","Highly positive")))</f>
        <v>Highly positive</v>
      </c>
      <c r="S15" s="3" t="str">
        <f>IF('Calculs T2a'!L18&lt;'Coeffs calibration'!$L$15,"Negative",IF('Calculs T2a'!L18&lt;'Coeffs calibration'!$L$16,"Lowly positive",IF('Calculs T2a'!L18&lt;'Coeffs calibration'!$L$17,"Moderately positive","Highly positive")))</f>
        <v>Highly positive</v>
      </c>
      <c r="T15" s="3" t="str">
        <f>IF('Calculs T2a'!M18&lt;'Coeffs calibration'!$M$15,"Negative",IF('Calculs T2a'!M18&lt;'Coeffs calibration'!$M$16,"Lowly positive",IF('Calculs T2a'!M18&lt;'Coeffs calibration'!$M$17,"Moderately positive","Highly positive")))</f>
        <v>Highly positive</v>
      </c>
      <c r="U15" s="3" t="str">
        <f>IF('Calculs T2a'!N18&lt;'Coeffs calibration'!$N$15,"Negative",IF('Calculs T2a'!N18&lt;'Coeffs calibration'!$N$16,"Lowly positive",IF('Calculs T2a'!N18&lt;'Coeffs calibration'!$N$17,"Moderately positive","Highly positive")))</f>
        <v>Highly positive</v>
      </c>
      <c r="W15" s="92">
        <f>'Predictions concentrations'!A15</f>
        <v>0</v>
      </c>
      <c r="X15" s="92">
        <f>'Predictions concentrations'!B15</f>
        <v>0</v>
      </c>
      <c r="Y15" s="126" t="str">
        <f>IF('Calculs T3a'!G18&lt;'Coeffs calibration'!$G$15,"Negative",IF('Calculs T3a'!G18&lt;'Coeffs calibration'!$G$16,"Lowly positive",IF('Calculs T3a'!G18&lt;'Coeffs calibration'!$G$17,"Moderately positive","Highly positive")))</f>
        <v>Highly positive</v>
      </c>
      <c r="Z15" s="126" t="str">
        <f>IF('Calculs T3a'!H18&lt;'Coeffs calibration'!$H$15,"Negative",IF('Calculs T3a'!H18&lt;'Coeffs calibration'!$H$16,"Lowly positive",IF('Calculs T3a'!H18&lt;'Coeffs calibration'!$H$17,"Moderately positive","Highly positive")))</f>
        <v>Highly positive</v>
      </c>
      <c r="AA15" s="126" t="str">
        <f>IF('Calculs T3a'!I18&lt;'Coeffs calibration'!$I$15,"Negative",IF('Calculs T3a'!I18&lt;'Coeffs calibration'!$I$16,"Lowly positive",IF('Calculs T3a'!I18&lt;'Coeffs calibration'!$I$17,"Moderately positive","Highly positive")))</f>
        <v>Highly positive</v>
      </c>
      <c r="AB15" s="128" t="str">
        <f>IF('Calculs T3a'!J18&lt;'Coeffs calibration'!$J$15,"Negative",IF('Calculs T3a'!J18&lt;'Coeffs calibration'!$J$16,"Lowly positive",IF('Calculs T3a'!J18&lt;'Coeffs calibration'!$J$17,"Moderately positive","Highly positive")))</f>
        <v>Highly positive</v>
      </c>
      <c r="AC15" s="3" t="str">
        <f>IF('Calculs T3a'!K18&lt;'Coeffs calibration'!$K$15,"Negative",IF('Calculs T3a'!K18&lt;'Coeffs calibration'!$K$16,"Lowly positive",IF('Calculs T3a'!K18&lt;'Coeffs calibration'!$K$17,"Moderately positive","Highly positive")))</f>
        <v>Highly positive</v>
      </c>
      <c r="AD15" s="3" t="str">
        <f>IF('Calculs T3a'!L18&lt;'Coeffs calibration'!$L$15,"Negative",IF('Calculs T3a'!L18&lt;'Coeffs calibration'!$L$16,"Lowly positive",IF('Calculs T3a'!L18&lt;'Coeffs calibration'!$L$17,"Moderately positive","Highly positive")))</f>
        <v>Highly positive</v>
      </c>
      <c r="AE15" s="3" t="str">
        <f>IF('Calculs T3a'!M18&lt;'Coeffs calibration'!$M$15,"Negative",IF('Calculs T3a'!M18&lt;'Coeffs calibration'!$M$16,"Lowly positive",IF('Calculs T3a'!M18&lt;'Coeffs calibration'!$M$17,"Moderately positive","Highly positive")))</f>
        <v>Highly positive</v>
      </c>
      <c r="AF15" s="3" t="str">
        <f>IF('Calculs T3a'!N18&lt;'Coeffs calibration'!$N$15,"Negative",IF('Calculs T3a'!N18&lt;'Coeffs calibration'!$N$16,"Lowly positive",IF('Calculs T3a'!N18&lt;'Coeffs calibration'!$N$17,"Moderately positive","Highly positive")))</f>
        <v>Highly positive</v>
      </c>
    </row>
    <row r="16" spans="1:33" x14ac:dyDescent="0.3">
      <c r="A16" s="92">
        <f>'Predictions concentrations'!A16</f>
        <v>0</v>
      </c>
      <c r="B16" s="92">
        <f>'Predictions concentrations'!B16</f>
        <v>0</v>
      </c>
      <c r="C16" s="126" t="str">
        <f>IF('Calculs T1a'!G19&lt;'Coeffs calibration'!$G$15,"Negative",IF('Calculs T1a'!G19&lt;'Coeffs calibration'!$G$16,"Lowly positive",IF('Calculs T1a'!G19&lt;'Coeffs calibration'!$G$17,"Moderately positive","Highly positive")))</f>
        <v>Highly positive</v>
      </c>
      <c r="D16" s="126" t="str">
        <f>IF('Calculs T1a'!H19&lt;'Coeffs calibration'!$H$15,"Negative",IF('Calculs T1a'!H19&lt;'Coeffs calibration'!$H$16,"Lowly positive",IF('Calculs T1a'!H19&lt;'Coeffs calibration'!$H$17,"Moderately positive","Highly positive")))</f>
        <v>Highly positive</v>
      </c>
      <c r="E16" s="126" t="str">
        <f>IF('Calculs T1a'!I19&lt;'Coeffs calibration'!$I$15,"Negative",IF('Calculs T1a'!I19&lt;'Coeffs calibration'!$I$16,"Lowly positive",IF('Calculs T1a'!I19&lt;'Coeffs calibration'!$I$17,"Moderately positive","Highly positive")))</f>
        <v>Highly positive</v>
      </c>
      <c r="F16" s="128" t="str">
        <f>IF('Calculs T1a'!J19&lt;'Coeffs calibration'!$J$15,"Negative",IF('Calculs T1a'!J19&lt;'Coeffs calibration'!$J$16,"Lowly positive",IF('Calculs T1a'!J19&lt;'Coeffs calibration'!$J$17,"Moderately positive","Highly positive")))</f>
        <v>Highly positive</v>
      </c>
      <c r="G16" s="3" t="str">
        <f>IF('Calculs T1a'!K19&lt;'Coeffs calibration'!$K$15,"Negative",IF('Calculs T1a'!K19&lt;'Coeffs calibration'!$K$16,"Lowly positive",IF('Calculs T1a'!K19&lt;'Coeffs calibration'!$K$17,"Moderately positive","Highly positive")))</f>
        <v>Highly positive</v>
      </c>
      <c r="H16" s="3" t="str">
        <f>IF('Calculs T1a'!L19&lt;'Coeffs calibration'!$L$15,"Negative",IF('Calculs T1a'!L19&lt;'Coeffs calibration'!$L$16,"Lowly positive",IF('Calculs T1a'!L19&lt;'Coeffs calibration'!$L$17,"Moderately positive","Highly positive")))</f>
        <v>Highly positive</v>
      </c>
      <c r="I16" s="3" t="str">
        <f>IF('Calculs T1a'!M19&lt;'Coeffs calibration'!$M$15,"Negative",IF('Calculs T1a'!M19&lt;'Coeffs calibration'!$M$16,"Lowly positive",IF('Calculs T1a'!M19&lt;'Coeffs calibration'!$M$17,"Moderately positive","Highly positive")))</f>
        <v>Highly positive</v>
      </c>
      <c r="J16" s="3" t="str">
        <f>IF('Calculs T1a'!N19&lt;'Coeffs calibration'!$N$15,"Negative",IF('Calculs T1a'!N19&lt;'Coeffs calibration'!$N$16,"Lowly positive",IF('Calculs T1a'!N19&lt;'Coeffs calibration'!$N$17,"Moderately positive","Highly positive")))</f>
        <v>Highly positive</v>
      </c>
      <c r="L16" s="92">
        <f>'Predictions concentrations'!A16</f>
        <v>0</v>
      </c>
      <c r="M16" s="92">
        <f>'Predictions concentrations'!B16</f>
        <v>0</v>
      </c>
      <c r="N16" s="126" t="str">
        <f>IF('Calculs T2a'!G19&lt;'Coeffs calibration'!$G$15,"Negative",IF('Calculs T2a'!G19&lt;'Coeffs calibration'!$G$16,"Lowly positive",IF('Calculs T2a'!G19&lt;'Coeffs calibration'!$G$17,"Moderately positive","Highly positive")))</f>
        <v>Highly positive</v>
      </c>
      <c r="O16" s="126" t="str">
        <f>IF('Calculs T2a'!H19&lt;'Coeffs calibration'!$H$15,"Negative",IF('Calculs T2a'!H19&lt;'Coeffs calibration'!$H$16,"Lowly positive",IF('Calculs T2a'!H19&lt;'Coeffs calibration'!$H$17,"Moderately positive","Highly positive")))</f>
        <v>Highly positive</v>
      </c>
      <c r="P16" s="126" t="str">
        <f>IF('Calculs T2a'!I19&lt;'Coeffs calibration'!$I$15,"Negative",IF('Calculs T2a'!I19&lt;'Coeffs calibration'!$I$16,"Lowly positive",IF('Calculs T2a'!I19&lt;'Coeffs calibration'!$I$17,"Moderately positive","Highly positive")))</f>
        <v>Highly positive</v>
      </c>
      <c r="Q16" s="128" t="str">
        <f>IF('Calculs T2a'!J19&lt;'Coeffs calibration'!$J$15,"Negative",IF('Calculs T2a'!J19&lt;'Coeffs calibration'!$J$16,"Lowly positive",IF('Calculs T2a'!J19&lt;'Coeffs calibration'!$J$17,"Moderately positive","Highly positive")))</f>
        <v>Highly positive</v>
      </c>
      <c r="R16" s="3" t="str">
        <f>IF('Calculs T2a'!K19&lt;'Coeffs calibration'!$K$15,"Negative",IF('Calculs T2a'!K19&lt;'Coeffs calibration'!$K$16,"Lowly positive",IF('Calculs T2a'!K19&lt;'Coeffs calibration'!$K$17,"Moderately positive","Highly positive")))</f>
        <v>Highly positive</v>
      </c>
      <c r="S16" s="3" t="str">
        <f>IF('Calculs T2a'!L19&lt;'Coeffs calibration'!$L$15,"Negative",IF('Calculs T2a'!L19&lt;'Coeffs calibration'!$L$16,"Lowly positive",IF('Calculs T2a'!L19&lt;'Coeffs calibration'!$L$17,"Moderately positive","Highly positive")))</f>
        <v>Highly positive</v>
      </c>
      <c r="T16" s="3" t="str">
        <f>IF('Calculs T2a'!M19&lt;'Coeffs calibration'!$M$15,"Negative",IF('Calculs T2a'!M19&lt;'Coeffs calibration'!$M$16,"Lowly positive",IF('Calculs T2a'!M19&lt;'Coeffs calibration'!$M$17,"Moderately positive","Highly positive")))</f>
        <v>Highly positive</v>
      </c>
      <c r="U16" s="3" t="str">
        <f>IF('Calculs T2a'!N19&lt;'Coeffs calibration'!$N$15,"Negative",IF('Calculs T2a'!N19&lt;'Coeffs calibration'!$N$16,"Lowly positive",IF('Calculs T2a'!N19&lt;'Coeffs calibration'!$N$17,"Moderately positive","Highly positive")))</f>
        <v>Highly positive</v>
      </c>
      <c r="W16" s="92">
        <f>'Predictions concentrations'!A16</f>
        <v>0</v>
      </c>
      <c r="X16" s="92">
        <f>'Predictions concentrations'!B16</f>
        <v>0</v>
      </c>
      <c r="Y16" s="126" t="str">
        <f>IF('Calculs T3a'!G19&lt;'Coeffs calibration'!$G$15,"Negative",IF('Calculs T3a'!G19&lt;'Coeffs calibration'!$G$16,"Lowly positive",IF('Calculs T3a'!G19&lt;'Coeffs calibration'!$G$17,"Moderately positive","Highly positive")))</f>
        <v>Highly positive</v>
      </c>
      <c r="Z16" s="126" t="str">
        <f>IF('Calculs T3a'!H19&lt;'Coeffs calibration'!$H$15,"Negative",IF('Calculs T3a'!H19&lt;'Coeffs calibration'!$H$16,"Lowly positive",IF('Calculs T3a'!H19&lt;'Coeffs calibration'!$H$17,"Moderately positive","Highly positive")))</f>
        <v>Highly positive</v>
      </c>
      <c r="AA16" s="126" t="str">
        <f>IF('Calculs T3a'!I19&lt;'Coeffs calibration'!$I$15,"Negative",IF('Calculs T3a'!I19&lt;'Coeffs calibration'!$I$16,"Lowly positive",IF('Calculs T3a'!I19&lt;'Coeffs calibration'!$I$17,"Moderately positive","Highly positive")))</f>
        <v>Highly positive</v>
      </c>
      <c r="AB16" s="128" t="str">
        <f>IF('Calculs T3a'!J19&lt;'Coeffs calibration'!$J$15,"Negative",IF('Calculs T3a'!J19&lt;'Coeffs calibration'!$J$16,"Lowly positive",IF('Calculs T3a'!J19&lt;'Coeffs calibration'!$J$17,"Moderately positive","Highly positive")))</f>
        <v>Highly positive</v>
      </c>
      <c r="AC16" s="3" t="str">
        <f>IF('Calculs T3a'!K19&lt;'Coeffs calibration'!$K$15,"Negative",IF('Calculs T3a'!K19&lt;'Coeffs calibration'!$K$16,"Lowly positive",IF('Calculs T3a'!K19&lt;'Coeffs calibration'!$K$17,"Moderately positive","Highly positive")))</f>
        <v>Highly positive</v>
      </c>
      <c r="AD16" s="3" t="str">
        <f>IF('Calculs T3a'!L19&lt;'Coeffs calibration'!$L$15,"Negative",IF('Calculs T3a'!L19&lt;'Coeffs calibration'!$L$16,"Lowly positive",IF('Calculs T3a'!L19&lt;'Coeffs calibration'!$L$17,"Moderately positive","Highly positive")))</f>
        <v>Highly positive</v>
      </c>
      <c r="AE16" s="3" t="str">
        <f>IF('Calculs T3a'!M19&lt;'Coeffs calibration'!$M$15,"Negative",IF('Calculs T3a'!M19&lt;'Coeffs calibration'!$M$16,"Lowly positive",IF('Calculs T3a'!M19&lt;'Coeffs calibration'!$M$17,"Moderately positive","Highly positive")))</f>
        <v>Highly positive</v>
      </c>
      <c r="AF16" s="3" t="str">
        <f>IF('Calculs T3a'!N19&lt;'Coeffs calibration'!$N$15,"Negative",IF('Calculs T3a'!N19&lt;'Coeffs calibration'!$N$16,"Lowly positive",IF('Calculs T3a'!N19&lt;'Coeffs calibration'!$N$17,"Moderately positive","Highly positive")))</f>
        <v>Highly positive</v>
      </c>
    </row>
    <row r="17" spans="1:32" x14ac:dyDescent="0.3">
      <c r="A17" s="92">
        <f>'Predictions concentrations'!A17</f>
        <v>0</v>
      </c>
      <c r="B17" s="92">
        <f>'Predictions concentrations'!B17</f>
        <v>0</v>
      </c>
      <c r="C17" s="126" t="str">
        <f>IF('Calculs T1a'!G20&lt;'Coeffs calibration'!$G$15,"Negative",IF('Calculs T1a'!G20&lt;'Coeffs calibration'!$G$16,"Lowly positive",IF('Calculs T1a'!G20&lt;'Coeffs calibration'!$G$17,"Moderately positive","Highly positive")))</f>
        <v>Highly positive</v>
      </c>
      <c r="D17" s="126" t="str">
        <f>IF('Calculs T1a'!H20&lt;'Coeffs calibration'!$H$15,"Negative",IF('Calculs T1a'!H20&lt;'Coeffs calibration'!$H$16,"Lowly positive",IF('Calculs T1a'!H20&lt;'Coeffs calibration'!$H$17,"Moderately positive","Highly positive")))</f>
        <v>Highly positive</v>
      </c>
      <c r="E17" s="126" t="str">
        <f>IF('Calculs T1a'!I20&lt;'Coeffs calibration'!$I$15,"Negative",IF('Calculs T1a'!I20&lt;'Coeffs calibration'!$I$16,"Lowly positive",IF('Calculs T1a'!I20&lt;'Coeffs calibration'!$I$17,"Moderately positive","Highly positive")))</f>
        <v>Highly positive</v>
      </c>
      <c r="F17" s="128" t="str">
        <f>IF('Calculs T1a'!J20&lt;'Coeffs calibration'!$J$15,"Negative",IF('Calculs T1a'!J20&lt;'Coeffs calibration'!$J$16,"Lowly positive",IF('Calculs T1a'!J20&lt;'Coeffs calibration'!$J$17,"Moderately positive","Highly positive")))</f>
        <v>Highly positive</v>
      </c>
      <c r="G17" s="3" t="str">
        <f>IF('Calculs T1a'!K20&lt;'Coeffs calibration'!$K$15,"Negative",IF('Calculs T1a'!K20&lt;'Coeffs calibration'!$K$16,"Lowly positive",IF('Calculs T1a'!K20&lt;'Coeffs calibration'!$K$17,"Moderately positive","Highly positive")))</f>
        <v>Highly positive</v>
      </c>
      <c r="H17" s="3" t="str">
        <f>IF('Calculs T1a'!L20&lt;'Coeffs calibration'!$L$15,"Negative",IF('Calculs T1a'!L20&lt;'Coeffs calibration'!$L$16,"Lowly positive",IF('Calculs T1a'!L20&lt;'Coeffs calibration'!$L$17,"Moderately positive","Highly positive")))</f>
        <v>Highly positive</v>
      </c>
      <c r="I17" s="3" t="str">
        <f>IF('Calculs T1a'!M20&lt;'Coeffs calibration'!$M$15,"Negative",IF('Calculs T1a'!M20&lt;'Coeffs calibration'!$M$16,"Lowly positive",IF('Calculs T1a'!M20&lt;'Coeffs calibration'!$M$17,"Moderately positive","Highly positive")))</f>
        <v>Highly positive</v>
      </c>
      <c r="J17" s="3" t="str">
        <f>IF('Calculs T1a'!N20&lt;'Coeffs calibration'!$N$15,"Negative",IF('Calculs T1a'!N20&lt;'Coeffs calibration'!$N$16,"Lowly positive",IF('Calculs T1a'!N20&lt;'Coeffs calibration'!$N$17,"Moderately positive","Highly positive")))</f>
        <v>Highly positive</v>
      </c>
      <c r="L17" s="92">
        <f>'Predictions concentrations'!A17</f>
        <v>0</v>
      </c>
      <c r="M17" s="92">
        <f>'Predictions concentrations'!B17</f>
        <v>0</v>
      </c>
      <c r="N17" s="126" t="str">
        <f>IF('Calculs T2a'!G20&lt;'Coeffs calibration'!$G$15,"Negative",IF('Calculs T2a'!G20&lt;'Coeffs calibration'!$G$16,"Lowly positive",IF('Calculs T2a'!G20&lt;'Coeffs calibration'!$G$17,"Moderately positive","Highly positive")))</f>
        <v>Highly positive</v>
      </c>
      <c r="O17" s="126" t="str">
        <f>IF('Calculs T2a'!H20&lt;'Coeffs calibration'!$H$15,"Negative",IF('Calculs T2a'!H20&lt;'Coeffs calibration'!$H$16,"Lowly positive",IF('Calculs T2a'!H20&lt;'Coeffs calibration'!$H$17,"Moderately positive","Highly positive")))</f>
        <v>Highly positive</v>
      </c>
      <c r="P17" s="126" t="str">
        <f>IF('Calculs T2a'!I20&lt;'Coeffs calibration'!$I$15,"Negative",IF('Calculs T2a'!I20&lt;'Coeffs calibration'!$I$16,"Lowly positive",IF('Calculs T2a'!I20&lt;'Coeffs calibration'!$I$17,"Moderately positive","Highly positive")))</f>
        <v>Highly positive</v>
      </c>
      <c r="Q17" s="128" t="str">
        <f>IF('Calculs T2a'!J20&lt;'Coeffs calibration'!$J$15,"Negative",IF('Calculs T2a'!J20&lt;'Coeffs calibration'!$J$16,"Lowly positive",IF('Calculs T2a'!J20&lt;'Coeffs calibration'!$J$17,"Moderately positive","Highly positive")))</f>
        <v>Highly positive</v>
      </c>
      <c r="R17" s="3" t="str">
        <f>IF('Calculs T2a'!K20&lt;'Coeffs calibration'!$K$15,"Negative",IF('Calculs T2a'!K20&lt;'Coeffs calibration'!$K$16,"Lowly positive",IF('Calculs T2a'!K20&lt;'Coeffs calibration'!$K$17,"Moderately positive","Highly positive")))</f>
        <v>Highly positive</v>
      </c>
      <c r="S17" s="3" t="str">
        <f>IF('Calculs T2a'!L20&lt;'Coeffs calibration'!$L$15,"Negative",IF('Calculs T2a'!L20&lt;'Coeffs calibration'!$L$16,"Lowly positive",IF('Calculs T2a'!L20&lt;'Coeffs calibration'!$L$17,"Moderately positive","Highly positive")))</f>
        <v>Highly positive</v>
      </c>
      <c r="T17" s="3" t="str">
        <f>IF('Calculs T2a'!M20&lt;'Coeffs calibration'!$M$15,"Negative",IF('Calculs T2a'!M20&lt;'Coeffs calibration'!$M$16,"Lowly positive",IF('Calculs T2a'!M20&lt;'Coeffs calibration'!$M$17,"Moderately positive","Highly positive")))</f>
        <v>Highly positive</v>
      </c>
      <c r="U17" s="3" t="str">
        <f>IF('Calculs T2a'!N20&lt;'Coeffs calibration'!$N$15,"Negative",IF('Calculs T2a'!N20&lt;'Coeffs calibration'!$N$16,"Lowly positive",IF('Calculs T2a'!N20&lt;'Coeffs calibration'!$N$17,"Moderately positive","Highly positive")))</f>
        <v>Highly positive</v>
      </c>
      <c r="W17" s="92">
        <f>'Predictions concentrations'!A17</f>
        <v>0</v>
      </c>
      <c r="X17" s="92">
        <f>'Predictions concentrations'!B17</f>
        <v>0</v>
      </c>
      <c r="Y17" s="126" t="str">
        <f>IF('Calculs T3a'!G20&lt;'Coeffs calibration'!$G$15,"Negative",IF('Calculs T3a'!G20&lt;'Coeffs calibration'!$G$16,"Lowly positive",IF('Calculs T3a'!G20&lt;'Coeffs calibration'!$G$17,"Moderately positive","Highly positive")))</f>
        <v>Highly positive</v>
      </c>
      <c r="Z17" s="126" t="str">
        <f>IF('Calculs T3a'!H20&lt;'Coeffs calibration'!$H$15,"Negative",IF('Calculs T3a'!H20&lt;'Coeffs calibration'!$H$16,"Lowly positive",IF('Calculs T3a'!H20&lt;'Coeffs calibration'!$H$17,"Moderately positive","Highly positive")))</f>
        <v>Highly positive</v>
      </c>
      <c r="AA17" s="126" t="str">
        <f>IF('Calculs T3a'!I20&lt;'Coeffs calibration'!$I$15,"Negative",IF('Calculs T3a'!I20&lt;'Coeffs calibration'!$I$16,"Lowly positive",IF('Calculs T3a'!I20&lt;'Coeffs calibration'!$I$17,"Moderately positive","Highly positive")))</f>
        <v>Highly positive</v>
      </c>
      <c r="AB17" s="128" t="str">
        <f>IF('Calculs T3a'!J20&lt;'Coeffs calibration'!$J$15,"Negative",IF('Calculs T3a'!J20&lt;'Coeffs calibration'!$J$16,"Lowly positive",IF('Calculs T3a'!J20&lt;'Coeffs calibration'!$J$17,"Moderately positive","Highly positive")))</f>
        <v>Highly positive</v>
      </c>
      <c r="AC17" s="3" t="str">
        <f>IF('Calculs T3a'!K20&lt;'Coeffs calibration'!$K$15,"Negative",IF('Calculs T3a'!K20&lt;'Coeffs calibration'!$K$16,"Lowly positive",IF('Calculs T3a'!K20&lt;'Coeffs calibration'!$K$17,"Moderately positive","Highly positive")))</f>
        <v>Highly positive</v>
      </c>
      <c r="AD17" s="3" t="str">
        <f>IF('Calculs T3a'!L20&lt;'Coeffs calibration'!$L$15,"Negative",IF('Calculs T3a'!L20&lt;'Coeffs calibration'!$L$16,"Lowly positive",IF('Calculs T3a'!L20&lt;'Coeffs calibration'!$L$17,"Moderately positive","Highly positive")))</f>
        <v>Highly positive</v>
      </c>
      <c r="AE17" s="3" t="str">
        <f>IF('Calculs T3a'!M20&lt;'Coeffs calibration'!$M$15,"Negative",IF('Calculs T3a'!M20&lt;'Coeffs calibration'!$M$16,"Lowly positive",IF('Calculs T3a'!M20&lt;'Coeffs calibration'!$M$17,"Moderately positive","Highly positive")))</f>
        <v>Highly positive</v>
      </c>
      <c r="AF17" s="3" t="str">
        <f>IF('Calculs T3a'!N20&lt;'Coeffs calibration'!$N$15,"Negative",IF('Calculs T3a'!N20&lt;'Coeffs calibration'!$N$16,"Lowly positive",IF('Calculs T3a'!N20&lt;'Coeffs calibration'!$N$17,"Moderately positive","Highly positive")))</f>
        <v>Highly positive</v>
      </c>
    </row>
    <row r="18" spans="1:32" x14ac:dyDescent="0.3">
      <c r="A18" s="92">
        <f>'Predictions concentrations'!A18</f>
        <v>0</v>
      </c>
      <c r="B18" s="92">
        <f>'Predictions concentrations'!B18</f>
        <v>0</v>
      </c>
      <c r="C18" s="126" t="str">
        <f>IF('Calculs T1a'!G21&lt;'Coeffs calibration'!$G$15,"Negative",IF('Calculs T1a'!G21&lt;'Coeffs calibration'!$G$16,"Lowly positive",IF('Calculs T1a'!G21&lt;'Coeffs calibration'!$G$17,"Moderately positive","Highly positive")))</f>
        <v>Highly positive</v>
      </c>
      <c r="D18" s="126" t="str">
        <f>IF('Calculs T1a'!H21&lt;'Coeffs calibration'!$H$15,"Negative",IF('Calculs T1a'!H21&lt;'Coeffs calibration'!$H$16,"Lowly positive",IF('Calculs T1a'!H21&lt;'Coeffs calibration'!$H$17,"Moderately positive","Highly positive")))</f>
        <v>Highly positive</v>
      </c>
      <c r="E18" s="126" t="str">
        <f>IF('Calculs T1a'!I21&lt;'Coeffs calibration'!$I$15,"Negative",IF('Calculs T1a'!I21&lt;'Coeffs calibration'!$I$16,"Lowly positive",IF('Calculs T1a'!I21&lt;'Coeffs calibration'!$I$17,"Moderately positive","Highly positive")))</f>
        <v>Highly positive</v>
      </c>
      <c r="F18" s="128" t="str">
        <f>IF('Calculs T1a'!J21&lt;'Coeffs calibration'!$J$15,"Negative",IF('Calculs T1a'!J21&lt;'Coeffs calibration'!$J$16,"Lowly positive",IF('Calculs T1a'!J21&lt;'Coeffs calibration'!$J$17,"Moderately positive","Highly positive")))</f>
        <v>Highly positive</v>
      </c>
      <c r="G18" s="3" t="str">
        <f>IF('Calculs T1a'!K21&lt;'Coeffs calibration'!$K$15,"Negative",IF('Calculs T1a'!K21&lt;'Coeffs calibration'!$K$16,"Lowly positive",IF('Calculs T1a'!K21&lt;'Coeffs calibration'!$K$17,"Moderately positive","Highly positive")))</f>
        <v>Highly positive</v>
      </c>
      <c r="H18" s="3" t="str">
        <f>IF('Calculs T1a'!L21&lt;'Coeffs calibration'!$L$15,"Negative",IF('Calculs T1a'!L21&lt;'Coeffs calibration'!$L$16,"Lowly positive",IF('Calculs T1a'!L21&lt;'Coeffs calibration'!$L$17,"Moderately positive","Highly positive")))</f>
        <v>Highly positive</v>
      </c>
      <c r="I18" s="3" t="str">
        <f>IF('Calculs T1a'!M21&lt;'Coeffs calibration'!$M$15,"Negative",IF('Calculs T1a'!M21&lt;'Coeffs calibration'!$M$16,"Lowly positive",IF('Calculs T1a'!M21&lt;'Coeffs calibration'!$M$17,"Moderately positive","Highly positive")))</f>
        <v>Highly positive</v>
      </c>
      <c r="J18" s="3" t="str">
        <f>IF('Calculs T1a'!N21&lt;'Coeffs calibration'!$N$15,"Negative",IF('Calculs T1a'!N21&lt;'Coeffs calibration'!$N$16,"Lowly positive",IF('Calculs T1a'!N21&lt;'Coeffs calibration'!$N$17,"Moderately positive","Highly positive")))</f>
        <v>Highly positive</v>
      </c>
      <c r="L18" s="92">
        <f>'Predictions concentrations'!A18</f>
        <v>0</v>
      </c>
      <c r="M18" s="92">
        <f>'Predictions concentrations'!B18</f>
        <v>0</v>
      </c>
      <c r="N18" s="126" t="str">
        <f>IF('Calculs T2a'!G21&lt;'Coeffs calibration'!$G$15,"Negative",IF('Calculs T2a'!G21&lt;'Coeffs calibration'!$G$16,"Lowly positive",IF('Calculs T2a'!G21&lt;'Coeffs calibration'!$G$17,"Moderately positive","Highly positive")))</f>
        <v>Highly positive</v>
      </c>
      <c r="O18" s="126" t="str">
        <f>IF('Calculs T2a'!H21&lt;'Coeffs calibration'!$H$15,"Negative",IF('Calculs T2a'!H21&lt;'Coeffs calibration'!$H$16,"Lowly positive",IF('Calculs T2a'!H21&lt;'Coeffs calibration'!$H$17,"Moderately positive","Highly positive")))</f>
        <v>Highly positive</v>
      </c>
      <c r="P18" s="126" t="str">
        <f>IF('Calculs T2a'!I21&lt;'Coeffs calibration'!$I$15,"Negative",IF('Calculs T2a'!I21&lt;'Coeffs calibration'!$I$16,"Lowly positive",IF('Calculs T2a'!I21&lt;'Coeffs calibration'!$I$17,"Moderately positive","Highly positive")))</f>
        <v>Highly positive</v>
      </c>
      <c r="Q18" s="128" t="str">
        <f>IF('Calculs T2a'!J21&lt;'Coeffs calibration'!$J$15,"Negative",IF('Calculs T2a'!J21&lt;'Coeffs calibration'!$J$16,"Lowly positive",IF('Calculs T2a'!J21&lt;'Coeffs calibration'!$J$17,"Moderately positive","Highly positive")))</f>
        <v>Highly positive</v>
      </c>
      <c r="R18" s="3" t="str">
        <f>IF('Calculs T2a'!K21&lt;'Coeffs calibration'!$K$15,"Negative",IF('Calculs T2a'!K21&lt;'Coeffs calibration'!$K$16,"Lowly positive",IF('Calculs T2a'!K21&lt;'Coeffs calibration'!$K$17,"Moderately positive","Highly positive")))</f>
        <v>Highly positive</v>
      </c>
      <c r="S18" s="3" t="str">
        <f>IF('Calculs T2a'!L21&lt;'Coeffs calibration'!$L$15,"Negative",IF('Calculs T2a'!L21&lt;'Coeffs calibration'!$L$16,"Lowly positive",IF('Calculs T2a'!L21&lt;'Coeffs calibration'!$L$17,"Moderately positive","Highly positive")))</f>
        <v>Highly positive</v>
      </c>
      <c r="T18" s="3" t="str">
        <f>IF('Calculs T2a'!M21&lt;'Coeffs calibration'!$M$15,"Negative",IF('Calculs T2a'!M21&lt;'Coeffs calibration'!$M$16,"Lowly positive",IF('Calculs T2a'!M21&lt;'Coeffs calibration'!$M$17,"Moderately positive","Highly positive")))</f>
        <v>Highly positive</v>
      </c>
      <c r="U18" s="3" t="str">
        <f>IF('Calculs T2a'!N21&lt;'Coeffs calibration'!$N$15,"Negative",IF('Calculs T2a'!N21&lt;'Coeffs calibration'!$N$16,"Lowly positive",IF('Calculs T2a'!N21&lt;'Coeffs calibration'!$N$17,"Moderately positive","Highly positive")))</f>
        <v>Highly positive</v>
      </c>
      <c r="W18" s="92">
        <f>'Predictions concentrations'!A18</f>
        <v>0</v>
      </c>
      <c r="X18" s="92">
        <f>'Predictions concentrations'!B18</f>
        <v>0</v>
      </c>
      <c r="Y18" s="126" t="str">
        <f>IF('Calculs T3a'!G21&lt;'Coeffs calibration'!$G$15,"Negative",IF('Calculs T3a'!G21&lt;'Coeffs calibration'!$G$16,"Lowly positive",IF('Calculs T3a'!G21&lt;'Coeffs calibration'!$G$17,"Moderately positive","Highly positive")))</f>
        <v>Highly positive</v>
      </c>
      <c r="Z18" s="126" t="str">
        <f>IF('Calculs T3a'!H21&lt;'Coeffs calibration'!$H$15,"Negative",IF('Calculs T3a'!H21&lt;'Coeffs calibration'!$H$16,"Lowly positive",IF('Calculs T3a'!H21&lt;'Coeffs calibration'!$H$17,"Moderately positive","Highly positive")))</f>
        <v>Highly positive</v>
      </c>
      <c r="AA18" s="126" t="str">
        <f>IF('Calculs T3a'!I21&lt;'Coeffs calibration'!$I$15,"Negative",IF('Calculs T3a'!I21&lt;'Coeffs calibration'!$I$16,"Lowly positive",IF('Calculs T3a'!I21&lt;'Coeffs calibration'!$I$17,"Moderately positive","Highly positive")))</f>
        <v>Highly positive</v>
      </c>
      <c r="AB18" s="128" t="str">
        <f>IF('Calculs T3a'!J21&lt;'Coeffs calibration'!$J$15,"Negative",IF('Calculs T3a'!J21&lt;'Coeffs calibration'!$J$16,"Lowly positive",IF('Calculs T3a'!J21&lt;'Coeffs calibration'!$J$17,"Moderately positive","Highly positive")))</f>
        <v>Highly positive</v>
      </c>
      <c r="AC18" s="3" t="str">
        <f>IF('Calculs T3a'!K21&lt;'Coeffs calibration'!$K$15,"Negative",IF('Calculs T3a'!K21&lt;'Coeffs calibration'!$K$16,"Lowly positive",IF('Calculs T3a'!K21&lt;'Coeffs calibration'!$K$17,"Moderately positive","Highly positive")))</f>
        <v>Highly positive</v>
      </c>
      <c r="AD18" s="3" t="str">
        <f>IF('Calculs T3a'!L21&lt;'Coeffs calibration'!$L$15,"Negative",IF('Calculs T3a'!L21&lt;'Coeffs calibration'!$L$16,"Lowly positive",IF('Calculs T3a'!L21&lt;'Coeffs calibration'!$L$17,"Moderately positive","Highly positive")))</f>
        <v>Highly positive</v>
      </c>
      <c r="AE18" s="3" t="str">
        <f>IF('Calculs T3a'!M21&lt;'Coeffs calibration'!$M$15,"Negative",IF('Calculs T3a'!M21&lt;'Coeffs calibration'!$M$16,"Lowly positive",IF('Calculs T3a'!M21&lt;'Coeffs calibration'!$M$17,"Moderately positive","Highly positive")))</f>
        <v>Highly positive</v>
      </c>
      <c r="AF18" s="3" t="str">
        <f>IF('Calculs T3a'!N21&lt;'Coeffs calibration'!$N$15,"Negative",IF('Calculs T3a'!N21&lt;'Coeffs calibration'!$N$16,"Lowly positive",IF('Calculs T3a'!N21&lt;'Coeffs calibration'!$N$17,"Moderately positive","Highly positive")))</f>
        <v>Highly positive</v>
      </c>
    </row>
    <row r="19" spans="1:32" x14ac:dyDescent="0.3">
      <c r="A19" s="92">
        <f>'Predictions concentrations'!A19</f>
        <v>0</v>
      </c>
      <c r="B19" s="92">
        <f>'Predictions concentrations'!B19</f>
        <v>0</v>
      </c>
      <c r="C19" s="126" t="str">
        <f>IF('Calculs T1a'!G22&lt;'Coeffs calibration'!$G$15,"Negative",IF('Calculs T1a'!G22&lt;'Coeffs calibration'!$G$16,"Lowly positive",IF('Calculs T1a'!G22&lt;'Coeffs calibration'!$G$17,"Moderately positive","Highly positive")))</f>
        <v>Highly positive</v>
      </c>
      <c r="D19" s="126" t="str">
        <f>IF('Calculs T1a'!H22&lt;'Coeffs calibration'!$H$15,"Negative",IF('Calculs T1a'!H22&lt;'Coeffs calibration'!$H$16,"Lowly positive",IF('Calculs T1a'!H22&lt;'Coeffs calibration'!$H$17,"Moderately positive","Highly positive")))</f>
        <v>Highly positive</v>
      </c>
      <c r="E19" s="126" t="str">
        <f>IF('Calculs T1a'!I22&lt;'Coeffs calibration'!$I$15,"Negative",IF('Calculs T1a'!I22&lt;'Coeffs calibration'!$I$16,"Lowly positive",IF('Calculs T1a'!I22&lt;'Coeffs calibration'!$I$17,"Moderately positive","Highly positive")))</f>
        <v>Highly positive</v>
      </c>
      <c r="F19" s="128" t="str">
        <f>IF('Calculs T1a'!J22&lt;'Coeffs calibration'!$J$15,"Negative",IF('Calculs T1a'!J22&lt;'Coeffs calibration'!$J$16,"Lowly positive",IF('Calculs T1a'!J22&lt;'Coeffs calibration'!$J$17,"Moderately positive","Highly positive")))</f>
        <v>Highly positive</v>
      </c>
      <c r="G19" s="3" t="str">
        <f>IF('Calculs T1a'!K22&lt;'Coeffs calibration'!$K$15,"Negative",IF('Calculs T1a'!K22&lt;'Coeffs calibration'!$K$16,"Lowly positive",IF('Calculs T1a'!K22&lt;'Coeffs calibration'!$K$17,"Moderately positive","Highly positive")))</f>
        <v>Highly positive</v>
      </c>
      <c r="H19" s="3" t="str">
        <f>IF('Calculs T1a'!L22&lt;'Coeffs calibration'!$L$15,"Negative",IF('Calculs T1a'!L22&lt;'Coeffs calibration'!$L$16,"Lowly positive",IF('Calculs T1a'!L22&lt;'Coeffs calibration'!$L$17,"Moderately positive","Highly positive")))</f>
        <v>Highly positive</v>
      </c>
      <c r="I19" s="3" t="str">
        <f>IF('Calculs T1a'!M22&lt;'Coeffs calibration'!$M$15,"Negative",IF('Calculs T1a'!M22&lt;'Coeffs calibration'!$M$16,"Lowly positive",IF('Calculs T1a'!M22&lt;'Coeffs calibration'!$M$17,"Moderately positive","Highly positive")))</f>
        <v>Highly positive</v>
      </c>
      <c r="J19" s="3" t="str">
        <f>IF('Calculs T1a'!N22&lt;'Coeffs calibration'!$N$15,"Negative",IF('Calculs T1a'!N22&lt;'Coeffs calibration'!$N$16,"Lowly positive",IF('Calculs T1a'!N22&lt;'Coeffs calibration'!$N$17,"Moderately positive","Highly positive")))</f>
        <v>Highly positive</v>
      </c>
      <c r="L19" s="92">
        <f>'Predictions concentrations'!A19</f>
        <v>0</v>
      </c>
      <c r="M19" s="92">
        <f>'Predictions concentrations'!B19</f>
        <v>0</v>
      </c>
      <c r="N19" s="126" t="str">
        <f>IF('Calculs T2a'!G22&lt;'Coeffs calibration'!$G$15,"Negative",IF('Calculs T2a'!G22&lt;'Coeffs calibration'!$G$16,"Lowly positive",IF('Calculs T2a'!G22&lt;'Coeffs calibration'!$G$17,"Moderately positive","Highly positive")))</f>
        <v>Highly positive</v>
      </c>
      <c r="O19" s="126" t="str">
        <f>IF('Calculs T2a'!H22&lt;'Coeffs calibration'!$H$15,"Negative",IF('Calculs T2a'!H22&lt;'Coeffs calibration'!$H$16,"Lowly positive",IF('Calculs T2a'!H22&lt;'Coeffs calibration'!$H$17,"Moderately positive","Highly positive")))</f>
        <v>Highly positive</v>
      </c>
      <c r="P19" s="126" t="str">
        <f>IF('Calculs T2a'!I22&lt;'Coeffs calibration'!$I$15,"Negative",IF('Calculs T2a'!I22&lt;'Coeffs calibration'!$I$16,"Lowly positive",IF('Calculs T2a'!I22&lt;'Coeffs calibration'!$I$17,"Moderately positive","Highly positive")))</f>
        <v>Highly positive</v>
      </c>
      <c r="Q19" s="128" t="str">
        <f>IF('Calculs T2a'!J22&lt;'Coeffs calibration'!$J$15,"Negative",IF('Calculs T2a'!J22&lt;'Coeffs calibration'!$J$16,"Lowly positive",IF('Calculs T2a'!J22&lt;'Coeffs calibration'!$J$17,"Moderately positive","Highly positive")))</f>
        <v>Highly positive</v>
      </c>
      <c r="R19" s="3" t="str">
        <f>IF('Calculs T2a'!K22&lt;'Coeffs calibration'!$K$15,"Negative",IF('Calculs T2a'!K22&lt;'Coeffs calibration'!$K$16,"Lowly positive",IF('Calculs T2a'!K22&lt;'Coeffs calibration'!$K$17,"Moderately positive","Highly positive")))</f>
        <v>Highly positive</v>
      </c>
      <c r="S19" s="3" t="str">
        <f>IF('Calculs T2a'!L22&lt;'Coeffs calibration'!$L$15,"Negative",IF('Calculs T2a'!L22&lt;'Coeffs calibration'!$L$16,"Lowly positive",IF('Calculs T2a'!L22&lt;'Coeffs calibration'!$L$17,"Moderately positive","Highly positive")))</f>
        <v>Highly positive</v>
      </c>
      <c r="T19" s="3" t="str">
        <f>IF('Calculs T2a'!M22&lt;'Coeffs calibration'!$M$15,"Negative",IF('Calculs T2a'!M22&lt;'Coeffs calibration'!$M$16,"Lowly positive",IF('Calculs T2a'!M22&lt;'Coeffs calibration'!$M$17,"Moderately positive","Highly positive")))</f>
        <v>Highly positive</v>
      </c>
      <c r="U19" s="3" t="str">
        <f>IF('Calculs T2a'!N22&lt;'Coeffs calibration'!$N$15,"Negative",IF('Calculs T2a'!N22&lt;'Coeffs calibration'!$N$16,"Lowly positive",IF('Calculs T2a'!N22&lt;'Coeffs calibration'!$N$17,"Moderately positive","Highly positive")))</f>
        <v>Highly positive</v>
      </c>
      <c r="W19" s="92">
        <f>'Predictions concentrations'!A19</f>
        <v>0</v>
      </c>
      <c r="X19" s="92">
        <f>'Predictions concentrations'!B19</f>
        <v>0</v>
      </c>
      <c r="Y19" s="126" t="str">
        <f>IF('Calculs T3a'!G22&lt;'Coeffs calibration'!$G$15,"Negative",IF('Calculs T3a'!G22&lt;'Coeffs calibration'!$G$16,"Lowly positive",IF('Calculs T3a'!G22&lt;'Coeffs calibration'!$G$17,"Moderately positive","Highly positive")))</f>
        <v>Highly positive</v>
      </c>
      <c r="Z19" s="126" t="str">
        <f>IF('Calculs T3a'!H22&lt;'Coeffs calibration'!$H$15,"Negative",IF('Calculs T3a'!H22&lt;'Coeffs calibration'!$H$16,"Lowly positive",IF('Calculs T3a'!H22&lt;'Coeffs calibration'!$H$17,"Moderately positive","Highly positive")))</f>
        <v>Highly positive</v>
      </c>
      <c r="AA19" s="126" t="str">
        <f>IF('Calculs T3a'!I22&lt;'Coeffs calibration'!$I$15,"Negative",IF('Calculs T3a'!I22&lt;'Coeffs calibration'!$I$16,"Lowly positive",IF('Calculs T3a'!I22&lt;'Coeffs calibration'!$I$17,"Moderately positive","Highly positive")))</f>
        <v>Highly positive</v>
      </c>
      <c r="AB19" s="128" t="str">
        <f>IF('Calculs T3a'!J22&lt;'Coeffs calibration'!$J$15,"Negative",IF('Calculs T3a'!J22&lt;'Coeffs calibration'!$J$16,"Lowly positive",IF('Calculs T3a'!J22&lt;'Coeffs calibration'!$J$17,"Moderately positive","Highly positive")))</f>
        <v>Highly positive</v>
      </c>
      <c r="AC19" s="3" t="str">
        <f>IF('Calculs T3a'!K22&lt;'Coeffs calibration'!$K$15,"Negative",IF('Calculs T3a'!K22&lt;'Coeffs calibration'!$K$16,"Lowly positive",IF('Calculs T3a'!K22&lt;'Coeffs calibration'!$K$17,"Moderately positive","Highly positive")))</f>
        <v>Highly positive</v>
      </c>
      <c r="AD19" s="3" t="str">
        <f>IF('Calculs T3a'!L22&lt;'Coeffs calibration'!$L$15,"Negative",IF('Calculs T3a'!L22&lt;'Coeffs calibration'!$L$16,"Lowly positive",IF('Calculs T3a'!L22&lt;'Coeffs calibration'!$L$17,"Moderately positive","Highly positive")))</f>
        <v>Highly positive</v>
      </c>
      <c r="AE19" s="3" t="str">
        <f>IF('Calculs T3a'!M22&lt;'Coeffs calibration'!$M$15,"Negative",IF('Calculs T3a'!M22&lt;'Coeffs calibration'!$M$16,"Lowly positive",IF('Calculs T3a'!M22&lt;'Coeffs calibration'!$M$17,"Moderately positive","Highly positive")))</f>
        <v>Highly positive</v>
      </c>
      <c r="AF19" s="3" t="str">
        <f>IF('Calculs T3a'!N22&lt;'Coeffs calibration'!$N$15,"Negative",IF('Calculs T3a'!N22&lt;'Coeffs calibration'!$N$16,"Lowly positive",IF('Calculs T3a'!N22&lt;'Coeffs calibration'!$N$17,"Moderately positive","Highly positive")))</f>
        <v>Highly positive</v>
      </c>
    </row>
    <row r="20" spans="1:32" x14ac:dyDescent="0.3">
      <c r="A20" s="92">
        <f>'Predictions concentrations'!A20</f>
        <v>0</v>
      </c>
      <c r="B20" s="92">
        <f>'Predictions concentrations'!B20</f>
        <v>0</v>
      </c>
      <c r="C20" s="126" t="str">
        <f>IF('Calculs T1a'!G23&lt;'Coeffs calibration'!$G$15,"Negative",IF('Calculs T1a'!G23&lt;'Coeffs calibration'!$G$16,"Lowly positive",IF('Calculs T1a'!G23&lt;'Coeffs calibration'!$G$17,"Moderately positive","Highly positive")))</f>
        <v>Highly positive</v>
      </c>
      <c r="D20" s="126" t="str">
        <f>IF('Calculs T1a'!H23&lt;'Coeffs calibration'!$H$15,"Negative",IF('Calculs T1a'!H23&lt;'Coeffs calibration'!$H$16,"Lowly positive",IF('Calculs T1a'!H23&lt;'Coeffs calibration'!$H$17,"Moderately positive","Highly positive")))</f>
        <v>Highly positive</v>
      </c>
      <c r="E20" s="126" t="str">
        <f>IF('Calculs T1a'!I23&lt;'Coeffs calibration'!$I$15,"Negative",IF('Calculs T1a'!I23&lt;'Coeffs calibration'!$I$16,"Lowly positive",IF('Calculs T1a'!I23&lt;'Coeffs calibration'!$I$17,"Moderately positive","Highly positive")))</f>
        <v>Highly positive</v>
      </c>
      <c r="F20" s="128" t="str">
        <f>IF('Calculs T1a'!J23&lt;'Coeffs calibration'!$J$15,"Negative",IF('Calculs T1a'!J23&lt;'Coeffs calibration'!$J$16,"Lowly positive",IF('Calculs T1a'!J23&lt;'Coeffs calibration'!$J$17,"Moderately positive","Highly positive")))</f>
        <v>Highly positive</v>
      </c>
      <c r="G20" s="3" t="str">
        <f>IF('Calculs T1a'!K23&lt;'Coeffs calibration'!$K$15,"Negative",IF('Calculs T1a'!K23&lt;'Coeffs calibration'!$K$16,"Lowly positive",IF('Calculs T1a'!K23&lt;'Coeffs calibration'!$K$17,"Moderately positive","Highly positive")))</f>
        <v>Highly positive</v>
      </c>
      <c r="H20" s="3" t="str">
        <f>IF('Calculs T1a'!L23&lt;'Coeffs calibration'!$L$15,"Negative",IF('Calculs T1a'!L23&lt;'Coeffs calibration'!$L$16,"Lowly positive",IF('Calculs T1a'!L23&lt;'Coeffs calibration'!$L$17,"Moderately positive","Highly positive")))</f>
        <v>Highly positive</v>
      </c>
      <c r="I20" s="3" t="str">
        <f>IF('Calculs T1a'!M23&lt;'Coeffs calibration'!$M$15,"Negative",IF('Calculs T1a'!M23&lt;'Coeffs calibration'!$M$16,"Lowly positive",IF('Calculs T1a'!M23&lt;'Coeffs calibration'!$M$17,"Moderately positive","Highly positive")))</f>
        <v>Highly positive</v>
      </c>
      <c r="J20" s="3" t="str">
        <f>IF('Calculs T1a'!N23&lt;'Coeffs calibration'!$N$15,"Negative",IF('Calculs T1a'!N23&lt;'Coeffs calibration'!$N$16,"Lowly positive",IF('Calculs T1a'!N23&lt;'Coeffs calibration'!$N$17,"Moderately positive","Highly positive")))</f>
        <v>Highly positive</v>
      </c>
      <c r="L20" s="92">
        <f>'Predictions concentrations'!A20</f>
        <v>0</v>
      </c>
      <c r="M20" s="92">
        <f>'Predictions concentrations'!B20</f>
        <v>0</v>
      </c>
      <c r="N20" s="126" t="str">
        <f>IF('Calculs T2a'!G23&lt;'Coeffs calibration'!$G$15,"Negative",IF('Calculs T2a'!G23&lt;'Coeffs calibration'!$G$16,"Lowly positive",IF('Calculs T2a'!G23&lt;'Coeffs calibration'!$G$17,"Moderately positive","Highly positive")))</f>
        <v>Highly positive</v>
      </c>
      <c r="O20" s="126" t="str">
        <f>IF('Calculs T2a'!H23&lt;'Coeffs calibration'!$H$15,"Negative",IF('Calculs T2a'!H23&lt;'Coeffs calibration'!$H$16,"Lowly positive",IF('Calculs T2a'!H23&lt;'Coeffs calibration'!$H$17,"Moderately positive","Highly positive")))</f>
        <v>Highly positive</v>
      </c>
      <c r="P20" s="126" t="str">
        <f>IF('Calculs T2a'!I23&lt;'Coeffs calibration'!$I$15,"Negative",IF('Calculs T2a'!I23&lt;'Coeffs calibration'!$I$16,"Lowly positive",IF('Calculs T2a'!I23&lt;'Coeffs calibration'!$I$17,"Moderately positive","Highly positive")))</f>
        <v>Highly positive</v>
      </c>
      <c r="Q20" s="128" t="str">
        <f>IF('Calculs T2a'!J23&lt;'Coeffs calibration'!$J$15,"Negative",IF('Calculs T2a'!J23&lt;'Coeffs calibration'!$J$16,"Lowly positive",IF('Calculs T2a'!J23&lt;'Coeffs calibration'!$J$17,"Moderately positive","Highly positive")))</f>
        <v>Highly positive</v>
      </c>
      <c r="R20" s="3" t="str">
        <f>IF('Calculs T2a'!K23&lt;'Coeffs calibration'!$K$15,"Negative",IF('Calculs T2a'!K23&lt;'Coeffs calibration'!$K$16,"Lowly positive",IF('Calculs T2a'!K23&lt;'Coeffs calibration'!$K$17,"Moderately positive","Highly positive")))</f>
        <v>Highly positive</v>
      </c>
      <c r="S20" s="3" t="str">
        <f>IF('Calculs T2a'!L23&lt;'Coeffs calibration'!$L$15,"Negative",IF('Calculs T2a'!L23&lt;'Coeffs calibration'!$L$16,"Lowly positive",IF('Calculs T2a'!L23&lt;'Coeffs calibration'!$L$17,"Moderately positive","Highly positive")))</f>
        <v>Highly positive</v>
      </c>
      <c r="T20" s="3" t="str">
        <f>IF('Calculs T2a'!M23&lt;'Coeffs calibration'!$M$15,"Negative",IF('Calculs T2a'!M23&lt;'Coeffs calibration'!$M$16,"Lowly positive",IF('Calculs T2a'!M23&lt;'Coeffs calibration'!$M$17,"Moderately positive","Highly positive")))</f>
        <v>Highly positive</v>
      </c>
      <c r="U20" s="3" t="str">
        <f>IF('Calculs T2a'!N23&lt;'Coeffs calibration'!$N$15,"Negative",IF('Calculs T2a'!N23&lt;'Coeffs calibration'!$N$16,"Lowly positive",IF('Calculs T2a'!N23&lt;'Coeffs calibration'!$N$17,"Moderately positive","Highly positive")))</f>
        <v>Highly positive</v>
      </c>
      <c r="W20" s="92">
        <f>'Predictions concentrations'!A20</f>
        <v>0</v>
      </c>
      <c r="X20" s="92">
        <f>'Predictions concentrations'!B20</f>
        <v>0</v>
      </c>
      <c r="Y20" s="126" t="str">
        <f>IF('Calculs T3a'!G23&lt;'Coeffs calibration'!$G$15,"Negative",IF('Calculs T3a'!G23&lt;'Coeffs calibration'!$G$16,"Lowly positive",IF('Calculs T3a'!G23&lt;'Coeffs calibration'!$G$17,"Moderately positive","Highly positive")))</f>
        <v>Highly positive</v>
      </c>
      <c r="Z20" s="126" t="str">
        <f>IF('Calculs T3a'!H23&lt;'Coeffs calibration'!$H$15,"Negative",IF('Calculs T3a'!H23&lt;'Coeffs calibration'!$H$16,"Lowly positive",IF('Calculs T3a'!H23&lt;'Coeffs calibration'!$H$17,"Moderately positive","Highly positive")))</f>
        <v>Highly positive</v>
      </c>
      <c r="AA20" s="126" t="str">
        <f>IF('Calculs T3a'!I23&lt;'Coeffs calibration'!$I$15,"Negative",IF('Calculs T3a'!I23&lt;'Coeffs calibration'!$I$16,"Lowly positive",IF('Calculs T3a'!I23&lt;'Coeffs calibration'!$I$17,"Moderately positive","Highly positive")))</f>
        <v>Highly positive</v>
      </c>
      <c r="AB20" s="128" t="str">
        <f>IF('Calculs T3a'!J23&lt;'Coeffs calibration'!$J$15,"Negative",IF('Calculs T3a'!J23&lt;'Coeffs calibration'!$J$16,"Lowly positive",IF('Calculs T3a'!J23&lt;'Coeffs calibration'!$J$17,"Moderately positive","Highly positive")))</f>
        <v>Highly positive</v>
      </c>
      <c r="AC20" s="3" t="str">
        <f>IF('Calculs T3a'!K23&lt;'Coeffs calibration'!$K$15,"Negative",IF('Calculs T3a'!K23&lt;'Coeffs calibration'!$K$16,"Lowly positive",IF('Calculs T3a'!K23&lt;'Coeffs calibration'!$K$17,"Moderately positive","Highly positive")))</f>
        <v>Highly positive</v>
      </c>
      <c r="AD20" s="3" t="str">
        <f>IF('Calculs T3a'!L23&lt;'Coeffs calibration'!$L$15,"Negative",IF('Calculs T3a'!L23&lt;'Coeffs calibration'!$L$16,"Lowly positive",IF('Calculs T3a'!L23&lt;'Coeffs calibration'!$L$17,"Moderately positive","Highly positive")))</f>
        <v>Highly positive</v>
      </c>
      <c r="AE20" s="3" t="str">
        <f>IF('Calculs T3a'!M23&lt;'Coeffs calibration'!$M$15,"Negative",IF('Calculs T3a'!M23&lt;'Coeffs calibration'!$M$16,"Lowly positive",IF('Calculs T3a'!M23&lt;'Coeffs calibration'!$M$17,"Moderately positive","Highly positive")))</f>
        <v>Highly positive</v>
      </c>
      <c r="AF20" s="3" t="str">
        <f>IF('Calculs T3a'!N23&lt;'Coeffs calibration'!$N$15,"Negative",IF('Calculs T3a'!N23&lt;'Coeffs calibration'!$N$16,"Lowly positive",IF('Calculs T3a'!N23&lt;'Coeffs calibration'!$N$17,"Moderately positive","Highly positive")))</f>
        <v>Highly positive</v>
      </c>
    </row>
    <row r="21" spans="1:32" x14ac:dyDescent="0.3">
      <c r="A21" s="92">
        <f>'Predictions concentrations'!A21</f>
        <v>0</v>
      </c>
      <c r="B21" s="92">
        <f>'Predictions concentrations'!B21</f>
        <v>0</v>
      </c>
      <c r="C21" s="126" t="str">
        <f>IF('Calculs T1a'!G24&lt;'Coeffs calibration'!$G$15,"Negative",IF('Calculs T1a'!G24&lt;'Coeffs calibration'!$G$16,"Lowly positive",IF('Calculs T1a'!G24&lt;'Coeffs calibration'!$G$17,"Moderately positive","Highly positive")))</f>
        <v>Highly positive</v>
      </c>
      <c r="D21" s="126" t="str">
        <f>IF('Calculs T1a'!H24&lt;'Coeffs calibration'!$H$15,"Negative",IF('Calculs T1a'!H24&lt;'Coeffs calibration'!$H$16,"Lowly positive",IF('Calculs T1a'!H24&lt;'Coeffs calibration'!$H$17,"Moderately positive","Highly positive")))</f>
        <v>Highly positive</v>
      </c>
      <c r="E21" s="126" t="str">
        <f>IF('Calculs T1a'!I24&lt;'Coeffs calibration'!$I$15,"Negative",IF('Calculs T1a'!I24&lt;'Coeffs calibration'!$I$16,"Lowly positive",IF('Calculs T1a'!I24&lt;'Coeffs calibration'!$I$17,"Moderately positive","Highly positive")))</f>
        <v>Highly positive</v>
      </c>
      <c r="F21" s="128" t="str">
        <f>IF('Calculs T1a'!J24&lt;'Coeffs calibration'!$J$15,"Negative",IF('Calculs T1a'!J24&lt;'Coeffs calibration'!$J$16,"Lowly positive",IF('Calculs T1a'!J24&lt;'Coeffs calibration'!$J$17,"Moderately positive","Highly positive")))</f>
        <v>Highly positive</v>
      </c>
      <c r="G21" s="3" t="str">
        <f>IF('Calculs T1a'!K24&lt;'Coeffs calibration'!$K$15,"Negative",IF('Calculs T1a'!K24&lt;'Coeffs calibration'!$K$16,"Lowly positive",IF('Calculs T1a'!K24&lt;'Coeffs calibration'!$K$17,"Moderately positive","Highly positive")))</f>
        <v>Highly positive</v>
      </c>
      <c r="H21" s="3" t="str">
        <f>IF('Calculs T1a'!L24&lt;'Coeffs calibration'!$L$15,"Negative",IF('Calculs T1a'!L24&lt;'Coeffs calibration'!$L$16,"Lowly positive",IF('Calculs T1a'!L24&lt;'Coeffs calibration'!$L$17,"Moderately positive","Highly positive")))</f>
        <v>Highly positive</v>
      </c>
      <c r="I21" s="3" t="str">
        <f>IF('Calculs T1a'!M24&lt;'Coeffs calibration'!$M$15,"Negative",IF('Calculs T1a'!M24&lt;'Coeffs calibration'!$M$16,"Lowly positive",IF('Calculs T1a'!M24&lt;'Coeffs calibration'!$M$17,"Moderately positive","Highly positive")))</f>
        <v>Highly positive</v>
      </c>
      <c r="J21" s="3" t="str">
        <f>IF('Calculs T1a'!N24&lt;'Coeffs calibration'!$N$15,"Negative",IF('Calculs T1a'!N24&lt;'Coeffs calibration'!$N$16,"Lowly positive",IF('Calculs T1a'!N24&lt;'Coeffs calibration'!$N$17,"Moderately positive","Highly positive")))</f>
        <v>Highly positive</v>
      </c>
      <c r="L21" s="92">
        <f>'Predictions concentrations'!A21</f>
        <v>0</v>
      </c>
      <c r="M21" s="92">
        <f>'Predictions concentrations'!B21</f>
        <v>0</v>
      </c>
      <c r="N21" s="126" t="str">
        <f>IF('Calculs T2a'!G24&lt;'Coeffs calibration'!$G$15,"Negative",IF('Calculs T2a'!G24&lt;'Coeffs calibration'!$G$16,"Lowly positive",IF('Calculs T2a'!G24&lt;'Coeffs calibration'!$G$17,"Moderately positive","Highly positive")))</f>
        <v>Highly positive</v>
      </c>
      <c r="O21" s="126" t="str">
        <f>IF('Calculs T2a'!H24&lt;'Coeffs calibration'!$H$15,"Negative",IF('Calculs T2a'!H24&lt;'Coeffs calibration'!$H$16,"Lowly positive",IF('Calculs T2a'!H24&lt;'Coeffs calibration'!$H$17,"Moderately positive","Highly positive")))</f>
        <v>Highly positive</v>
      </c>
      <c r="P21" s="126" t="str">
        <f>IF('Calculs T2a'!I24&lt;'Coeffs calibration'!$I$15,"Negative",IF('Calculs T2a'!I24&lt;'Coeffs calibration'!$I$16,"Lowly positive",IF('Calculs T2a'!I24&lt;'Coeffs calibration'!$I$17,"Moderately positive","Highly positive")))</f>
        <v>Highly positive</v>
      </c>
      <c r="Q21" s="128" t="str">
        <f>IF('Calculs T2a'!J24&lt;'Coeffs calibration'!$J$15,"Negative",IF('Calculs T2a'!J24&lt;'Coeffs calibration'!$J$16,"Lowly positive",IF('Calculs T2a'!J24&lt;'Coeffs calibration'!$J$17,"Moderately positive","Highly positive")))</f>
        <v>Highly positive</v>
      </c>
      <c r="R21" s="3" t="str">
        <f>IF('Calculs T2a'!K24&lt;'Coeffs calibration'!$K$15,"Negative",IF('Calculs T2a'!K24&lt;'Coeffs calibration'!$K$16,"Lowly positive",IF('Calculs T2a'!K24&lt;'Coeffs calibration'!$K$17,"Moderately positive","Highly positive")))</f>
        <v>Highly positive</v>
      </c>
      <c r="S21" s="3" t="str">
        <f>IF('Calculs T2a'!L24&lt;'Coeffs calibration'!$L$15,"Negative",IF('Calculs T2a'!L24&lt;'Coeffs calibration'!$L$16,"Lowly positive",IF('Calculs T2a'!L24&lt;'Coeffs calibration'!$L$17,"Moderately positive","Highly positive")))</f>
        <v>Highly positive</v>
      </c>
      <c r="T21" s="3" t="str">
        <f>IF('Calculs T2a'!M24&lt;'Coeffs calibration'!$M$15,"Negative",IF('Calculs T2a'!M24&lt;'Coeffs calibration'!$M$16,"Lowly positive",IF('Calculs T2a'!M24&lt;'Coeffs calibration'!$M$17,"Moderately positive","Highly positive")))</f>
        <v>Highly positive</v>
      </c>
      <c r="U21" s="3" t="str">
        <f>IF('Calculs T2a'!N24&lt;'Coeffs calibration'!$N$15,"Negative",IF('Calculs T2a'!N24&lt;'Coeffs calibration'!$N$16,"Lowly positive",IF('Calculs T2a'!N24&lt;'Coeffs calibration'!$N$17,"Moderately positive","Highly positive")))</f>
        <v>Highly positive</v>
      </c>
      <c r="W21" s="92">
        <f>'Predictions concentrations'!A21</f>
        <v>0</v>
      </c>
      <c r="X21" s="92">
        <f>'Predictions concentrations'!B21</f>
        <v>0</v>
      </c>
      <c r="Y21" s="126" t="str">
        <f>IF('Calculs T3a'!G24&lt;'Coeffs calibration'!$G$15,"Negative",IF('Calculs T3a'!G24&lt;'Coeffs calibration'!$G$16,"Lowly positive",IF('Calculs T3a'!G24&lt;'Coeffs calibration'!$G$17,"Moderately positive","Highly positive")))</f>
        <v>Highly positive</v>
      </c>
      <c r="Z21" s="126" t="str">
        <f>IF('Calculs T3a'!H24&lt;'Coeffs calibration'!$H$15,"Negative",IF('Calculs T3a'!H24&lt;'Coeffs calibration'!$H$16,"Lowly positive",IF('Calculs T3a'!H24&lt;'Coeffs calibration'!$H$17,"Moderately positive","Highly positive")))</f>
        <v>Highly positive</v>
      </c>
      <c r="AA21" s="126" t="str">
        <f>IF('Calculs T3a'!I24&lt;'Coeffs calibration'!$I$15,"Negative",IF('Calculs T3a'!I24&lt;'Coeffs calibration'!$I$16,"Lowly positive",IF('Calculs T3a'!I24&lt;'Coeffs calibration'!$I$17,"Moderately positive","Highly positive")))</f>
        <v>Highly positive</v>
      </c>
      <c r="AB21" s="128" t="str">
        <f>IF('Calculs T3a'!J24&lt;'Coeffs calibration'!$J$15,"Negative",IF('Calculs T3a'!J24&lt;'Coeffs calibration'!$J$16,"Lowly positive",IF('Calculs T3a'!J24&lt;'Coeffs calibration'!$J$17,"Moderately positive","Highly positive")))</f>
        <v>Highly positive</v>
      </c>
      <c r="AC21" s="3" t="str">
        <f>IF('Calculs T3a'!K24&lt;'Coeffs calibration'!$K$15,"Negative",IF('Calculs T3a'!K24&lt;'Coeffs calibration'!$K$16,"Lowly positive",IF('Calculs T3a'!K24&lt;'Coeffs calibration'!$K$17,"Moderately positive","Highly positive")))</f>
        <v>Highly positive</v>
      </c>
      <c r="AD21" s="3" t="str">
        <f>IF('Calculs T3a'!L24&lt;'Coeffs calibration'!$L$15,"Negative",IF('Calculs T3a'!L24&lt;'Coeffs calibration'!$L$16,"Lowly positive",IF('Calculs T3a'!L24&lt;'Coeffs calibration'!$L$17,"Moderately positive","Highly positive")))</f>
        <v>Highly positive</v>
      </c>
      <c r="AE21" s="3" t="str">
        <f>IF('Calculs T3a'!M24&lt;'Coeffs calibration'!$M$15,"Negative",IF('Calculs T3a'!M24&lt;'Coeffs calibration'!$M$16,"Lowly positive",IF('Calculs T3a'!M24&lt;'Coeffs calibration'!$M$17,"Moderately positive","Highly positive")))</f>
        <v>Highly positive</v>
      </c>
      <c r="AF21" s="3" t="str">
        <f>IF('Calculs T3a'!N24&lt;'Coeffs calibration'!$N$15,"Negative",IF('Calculs T3a'!N24&lt;'Coeffs calibration'!$N$16,"Lowly positive",IF('Calculs T3a'!N24&lt;'Coeffs calibration'!$N$17,"Moderately positive","Highly positive")))</f>
        <v>Highly positive</v>
      </c>
    </row>
    <row r="22" spans="1:32" x14ac:dyDescent="0.3">
      <c r="A22" s="92">
        <f>'Predictions concentrations'!A22</f>
        <v>0</v>
      </c>
      <c r="B22" s="92">
        <f>'Predictions concentrations'!B22</f>
        <v>0</v>
      </c>
      <c r="C22" s="126" t="str">
        <f>IF('Calculs T1a'!G25&lt;'Coeffs calibration'!$G$15,"Negative",IF('Calculs T1a'!G25&lt;'Coeffs calibration'!$G$16,"Lowly positive",IF('Calculs T1a'!G25&lt;'Coeffs calibration'!$G$17,"Moderately positive","Highly positive")))</f>
        <v>Highly positive</v>
      </c>
      <c r="D22" s="126" t="str">
        <f>IF('Calculs T1a'!H25&lt;'Coeffs calibration'!$H$15,"Negative",IF('Calculs T1a'!H25&lt;'Coeffs calibration'!$H$16,"Lowly positive",IF('Calculs T1a'!H25&lt;'Coeffs calibration'!$H$17,"Moderately positive","Highly positive")))</f>
        <v>Highly positive</v>
      </c>
      <c r="E22" s="126" t="str">
        <f>IF('Calculs T1a'!I25&lt;'Coeffs calibration'!$I$15,"Negative",IF('Calculs T1a'!I25&lt;'Coeffs calibration'!$I$16,"Lowly positive",IF('Calculs T1a'!I25&lt;'Coeffs calibration'!$I$17,"Moderately positive","Highly positive")))</f>
        <v>Highly positive</v>
      </c>
      <c r="F22" s="128" t="str">
        <f>IF('Calculs T1a'!J25&lt;'Coeffs calibration'!$J$15,"Negative",IF('Calculs T1a'!J25&lt;'Coeffs calibration'!$J$16,"Lowly positive",IF('Calculs T1a'!J25&lt;'Coeffs calibration'!$J$17,"Moderately positive","Highly positive")))</f>
        <v>Highly positive</v>
      </c>
      <c r="G22" s="3" t="str">
        <f>IF('Calculs T1a'!K25&lt;'Coeffs calibration'!$K$15,"Negative",IF('Calculs T1a'!K25&lt;'Coeffs calibration'!$K$16,"Lowly positive",IF('Calculs T1a'!K25&lt;'Coeffs calibration'!$K$17,"Moderately positive","Highly positive")))</f>
        <v>Highly positive</v>
      </c>
      <c r="H22" s="3" t="str">
        <f>IF('Calculs T1a'!L25&lt;'Coeffs calibration'!$L$15,"Negative",IF('Calculs T1a'!L25&lt;'Coeffs calibration'!$L$16,"Lowly positive",IF('Calculs T1a'!L25&lt;'Coeffs calibration'!$L$17,"Moderately positive","Highly positive")))</f>
        <v>Highly positive</v>
      </c>
      <c r="I22" s="3" t="str">
        <f>IF('Calculs T1a'!M25&lt;'Coeffs calibration'!$M$15,"Negative",IF('Calculs T1a'!M25&lt;'Coeffs calibration'!$M$16,"Lowly positive",IF('Calculs T1a'!M25&lt;'Coeffs calibration'!$M$17,"Moderately positive","Highly positive")))</f>
        <v>Highly positive</v>
      </c>
      <c r="J22" s="3" t="str">
        <f>IF('Calculs T1a'!N25&lt;'Coeffs calibration'!$N$15,"Negative",IF('Calculs T1a'!N25&lt;'Coeffs calibration'!$N$16,"Lowly positive",IF('Calculs T1a'!N25&lt;'Coeffs calibration'!$N$17,"Moderately positive","Highly positive")))</f>
        <v>Highly positive</v>
      </c>
      <c r="L22" s="92">
        <f>'Predictions concentrations'!A22</f>
        <v>0</v>
      </c>
      <c r="M22" s="92">
        <f>'Predictions concentrations'!B22</f>
        <v>0</v>
      </c>
      <c r="N22" s="126" t="str">
        <f>IF('Calculs T2a'!G25&lt;'Coeffs calibration'!$G$15,"Negative",IF('Calculs T2a'!G25&lt;'Coeffs calibration'!$G$16,"Lowly positive",IF('Calculs T2a'!G25&lt;'Coeffs calibration'!$G$17,"Moderately positive","Highly positive")))</f>
        <v>Highly positive</v>
      </c>
      <c r="O22" s="126" t="str">
        <f>IF('Calculs T2a'!H25&lt;'Coeffs calibration'!$H$15,"Negative",IF('Calculs T2a'!H25&lt;'Coeffs calibration'!$H$16,"Lowly positive",IF('Calculs T2a'!H25&lt;'Coeffs calibration'!$H$17,"Moderately positive","Highly positive")))</f>
        <v>Highly positive</v>
      </c>
      <c r="P22" s="126" t="str">
        <f>IF('Calculs T2a'!I25&lt;'Coeffs calibration'!$I$15,"Negative",IF('Calculs T2a'!I25&lt;'Coeffs calibration'!$I$16,"Lowly positive",IF('Calculs T2a'!I25&lt;'Coeffs calibration'!$I$17,"Moderately positive","Highly positive")))</f>
        <v>Highly positive</v>
      </c>
      <c r="Q22" s="128" t="str">
        <f>IF('Calculs T2a'!J25&lt;'Coeffs calibration'!$J$15,"Negative",IF('Calculs T2a'!J25&lt;'Coeffs calibration'!$J$16,"Lowly positive",IF('Calculs T2a'!J25&lt;'Coeffs calibration'!$J$17,"Moderately positive","Highly positive")))</f>
        <v>Highly positive</v>
      </c>
      <c r="R22" s="3" t="str">
        <f>IF('Calculs T2a'!K25&lt;'Coeffs calibration'!$K$15,"Negative",IF('Calculs T2a'!K25&lt;'Coeffs calibration'!$K$16,"Lowly positive",IF('Calculs T2a'!K25&lt;'Coeffs calibration'!$K$17,"Moderately positive","Highly positive")))</f>
        <v>Highly positive</v>
      </c>
      <c r="S22" s="3" t="str">
        <f>IF('Calculs T2a'!L25&lt;'Coeffs calibration'!$L$15,"Negative",IF('Calculs T2a'!L25&lt;'Coeffs calibration'!$L$16,"Lowly positive",IF('Calculs T2a'!L25&lt;'Coeffs calibration'!$L$17,"Moderately positive","Highly positive")))</f>
        <v>Highly positive</v>
      </c>
      <c r="T22" s="3" t="str">
        <f>IF('Calculs T2a'!M25&lt;'Coeffs calibration'!$M$15,"Negative",IF('Calculs T2a'!M25&lt;'Coeffs calibration'!$M$16,"Lowly positive",IF('Calculs T2a'!M25&lt;'Coeffs calibration'!$M$17,"Moderately positive","Highly positive")))</f>
        <v>Highly positive</v>
      </c>
      <c r="U22" s="3" t="str">
        <f>IF('Calculs T2a'!N25&lt;'Coeffs calibration'!$N$15,"Negative",IF('Calculs T2a'!N25&lt;'Coeffs calibration'!$N$16,"Lowly positive",IF('Calculs T2a'!N25&lt;'Coeffs calibration'!$N$17,"Moderately positive","Highly positive")))</f>
        <v>Highly positive</v>
      </c>
      <c r="W22" s="92">
        <f>'Predictions concentrations'!A22</f>
        <v>0</v>
      </c>
      <c r="X22" s="92">
        <f>'Predictions concentrations'!B22</f>
        <v>0</v>
      </c>
      <c r="Y22" s="126" t="str">
        <f>IF('Calculs T3a'!G25&lt;'Coeffs calibration'!$G$15,"Negative",IF('Calculs T3a'!G25&lt;'Coeffs calibration'!$G$16,"Lowly positive",IF('Calculs T3a'!G25&lt;'Coeffs calibration'!$G$17,"Moderately positive","Highly positive")))</f>
        <v>Highly positive</v>
      </c>
      <c r="Z22" s="126" t="str">
        <f>IF('Calculs T3a'!H25&lt;'Coeffs calibration'!$H$15,"Negative",IF('Calculs T3a'!H25&lt;'Coeffs calibration'!$H$16,"Lowly positive",IF('Calculs T3a'!H25&lt;'Coeffs calibration'!$H$17,"Moderately positive","Highly positive")))</f>
        <v>Highly positive</v>
      </c>
      <c r="AA22" s="126" t="str">
        <f>IF('Calculs T3a'!I25&lt;'Coeffs calibration'!$I$15,"Negative",IF('Calculs T3a'!I25&lt;'Coeffs calibration'!$I$16,"Lowly positive",IF('Calculs T3a'!I25&lt;'Coeffs calibration'!$I$17,"Moderately positive","Highly positive")))</f>
        <v>Highly positive</v>
      </c>
      <c r="AB22" s="128" t="str">
        <f>IF('Calculs T3a'!J25&lt;'Coeffs calibration'!$J$15,"Negative",IF('Calculs T3a'!J25&lt;'Coeffs calibration'!$J$16,"Lowly positive",IF('Calculs T3a'!J25&lt;'Coeffs calibration'!$J$17,"Moderately positive","Highly positive")))</f>
        <v>Highly positive</v>
      </c>
      <c r="AC22" s="3" t="str">
        <f>IF('Calculs T3a'!K25&lt;'Coeffs calibration'!$K$15,"Negative",IF('Calculs T3a'!K25&lt;'Coeffs calibration'!$K$16,"Lowly positive",IF('Calculs T3a'!K25&lt;'Coeffs calibration'!$K$17,"Moderately positive","Highly positive")))</f>
        <v>Highly positive</v>
      </c>
      <c r="AD22" s="3" t="str">
        <f>IF('Calculs T3a'!L25&lt;'Coeffs calibration'!$L$15,"Negative",IF('Calculs T3a'!L25&lt;'Coeffs calibration'!$L$16,"Lowly positive",IF('Calculs T3a'!L25&lt;'Coeffs calibration'!$L$17,"Moderately positive","Highly positive")))</f>
        <v>Highly positive</v>
      </c>
      <c r="AE22" s="3" t="str">
        <f>IF('Calculs T3a'!M25&lt;'Coeffs calibration'!$M$15,"Negative",IF('Calculs T3a'!M25&lt;'Coeffs calibration'!$M$16,"Lowly positive",IF('Calculs T3a'!M25&lt;'Coeffs calibration'!$M$17,"Moderately positive","Highly positive")))</f>
        <v>Highly positive</v>
      </c>
      <c r="AF22" s="3" t="str">
        <f>IF('Calculs T3a'!N25&lt;'Coeffs calibration'!$N$15,"Negative",IF('Calculs T3a'!N25&lt;'Coeffs calibration'!$N$16,"Lowly positive",IF('Calculs T3a'!N25&lt;'Coeffs calibration'!$N$17,"Moderately positive","Highly positive")))</f>
        <v>Highly positive</v>
      </c>
    </row>
    <row r="23" spans="1:32" x14ac:dyDescent="0.3">
      <c r="A23" s="92">
        <f>'Predictions concentrations'!A23</f>
        <v>0</v>
      </c>
      <c r="B23" s="92">
        <f>'Predictions concentrations'!B23</f>
        <v>0</v>
      </c>
      <c r="C23" s="126" t="str">
        <f>IF('Calculs T1a'!G26&lt;'Coeffs calibration'!$G$15,"Negative",IF('Calculs T1a'!G26&lt;'Coeffs calibration'!$G$16,"Lowly positive",IF('Calculs T1a'!G26&lt;'Coeffs calibration'!$G$17,"Moderately positive","Highly positive")))</f>
        <v>Highly positive</v>
      </c>
      <c r="D23" s="126" t="str">
        <f>IF('Calculs T1a'!H26&lt;'Coeffs calibration'!$H$15,"Negative",IF('Calculs T1a'!H26&lt;'Coeffs calibration'!$H$16,"Lowly positive",IF('Calculs T1a'!H26&lt;'Coeffs calibration'!$H$17,"Moderately positive","Highly positive")))</f>
        <v>Highly positive</v>
      </c>
      <c r="E23" s="126" t="str">
        <f>IF('Calculs T1a'!I26&lt;'Coeffs calibration'!$I$15,"Negative",IF('Calculs T1a'!I26&lt;'Coeffs calibration'!$I$16,"Lowly positive",IF('Calculs T1a'!I26&lt;'Coeffs calibration'!$I$17,"Moderately positive","Highly positive")))</f>
        <v>Highly positive</v>
      </c>
      <c r="F23" s="128" t="str">
        <f>IF('Calculs T1a'!J26&lt;'Coeffs calibration'!$J$15,"Negative",IF('Calculs T1a'!J26&lt;'Coeffs calibration'!$J$16,"Lowly positive",IF('Calculs T1a'!J26&lt;'Coeffs calibration'!$J$17,"Moderately positive","Highly positive")))</f>
        <v>Highly positive</v>
      </c>
      <c r="G23" s="3" t="str">
        <f>IF('Calculs T1a'!K26&lt;'Coeffs calibration'!$K$15,"Negative",IF('Calculs T1a'!K26&lt;'Coeffs calibration'!$K$16,"Lowly positive",IF('Calculs T1a'!K26&lt;'Coeffs calibration'!$K$17,"Moderately positive","Highly positive")))</f>
        <v>Highly positive</v>
      </c>
      <c r="H23" s="3" t="str">
        <f>IF('Calculs T1a'!L26&lt;'Coeffs calibration'!$L$15,"Negative",IF('Calculs T1a'!L26&lt;'Coeffs calibration'!$L$16,"Lowly positive",IF('Calculs T1a'!L26&lt;'Coeffs calibration'!$L$17,"Moderately positive","Highly positive")))</f>
        <v>Highly positive</v>
      </c>
      <c r="I23" s="3" t="str">
        <f>IF('Calculs T1a'!M26&lt;'Coeffs calibration'!$M$15,"Negative",IF('Calculs T1a'!M26&lt;'Coeffs calibration'!$M$16,"Lowly positive",IF('Calculs T1a'!M26&lt;'Coeffs calibration'!$M$17,"Moderately positive","Highly positive")))</f>
        <v>Highly positive</v>
      </c>
      <c r="J23" s="3" t="str">
        <f>IF('Calculs T1a'!N26&lt;'Coeffs calibration'!$N$15,"Negative",IF('Calculs T1a'!N26&lt;'Coeffs calibration'!$N$16,"Lowly positive",IF('Calculs T1a'!N26&lt;'Coeffs calibration'!$N$17,"Moderately positive","Highly positive")))</f>
        <v>Highly positive</v>
      </c>
      <c r="L23" s="92">
        <f>'Predictions concentrations'!A23</f>
        <v>0</v>
      </c>
      <c r="M23" s="92">
        <f>'Predictions concentrations'!B23</f>
        <v>0</v>
      </c>
      <c r="N23" s="126" t="str">
        <f>IF('Calculs T2a'!G26&lt;'Coeffs calibration'!$G$15,"Negative",IF('Calculs T2a'!G26&lt;'Coeffs calibration'!$G$16,"Lowly positive",IF('Calculs T2a'!G26&lt;'Coeffs calibration'!$G$17,"Moderately positive","Highly positive")))</f>
        <v>Highly positive</v>
      </c>
      <c r="O23" s="126" t="str">
        <f>IF('Calculs T2a'!H26&lt;'Coeffs calibration'!$H$15,"Negative",IF('Calculs T2a'!H26&lt;'Coeffs calibration'!$H$16,"Lowly positive",IF('Calculs T2a'!H26&lt;'Coeffs calibration'!$H$17,"Moderately positive","Highly positive")))</f>
        <v>Highly positive</v>
      </c>
      <c r="P23" s="126" t="str">
        <f>IF('Calculs T2a'!I26&lt;'Coeffs calibration'!$I$15,"Negative",IF('Calculs T2a'!I26&lt;'Coeffs calibration'!$I$16,"Lowly positive",IF('Calculs T2a'!I26&lt;'Coeffs calibration'!$I$17,"Moderately positive","Highly positive")))</f>
        <v>Highly positive</v>
      </c>
      <c r="Q23" s="128" t="str">
        <f>IF('Calculs T2a'!J26&lt;'Coeffs calibration'!$J$15,"Negative",IF('Calculs T2a'!J26&lt;'Coeffs calibration'!$J$16,"Lowly positive",IF('Calculs T2a'!J26&lt;'Coeffs calibration'!$J$17,"Moderately positive","Highly positive")))</f>
        <v>Highly positive</v>
      </c>
      <c r="R23" s="3" t="str">
        <f>IF('Calculs T2a'!K26&lt;'Coeffs calibration'!$K$15,"Negative",IF('Calculs T2a'!K26&lt;'Coeffs calibration'!$K$16,"Lowly positive",IF('Calculs T2a'!K26&lt;'Coeffs calibration'!$K$17,"Moderately positive","Highly positive")))</f>
        <v>Highly positive</v>
      </c>
      <c r="S23" s="3" t="str">
        <f>IF('Calculs T2a'!L26&lt;'Coeffs calibration'!$L$15,"Negative",IF('Calculs T2a'!L26&lt;'Coeffs calibration'!$L$16,"Lowly positive",IF('Calculs T2a'!L26&lt;'Coeffs calibration'!$L$17,"Moderately positive","Highly positive")))</f>
        <v>Highly positive</v>
      </c>
      <c r="T23" s="3" t="str">
        <f>IF('Calculs T2a'!M26&lt;'Coeffs calibration'!$M$15,"Negative",IF('Calculs T2a'!M26&lt;'Coeffs calibration'!$M$16,"Lowly positive",IF('Calculs T2a'!M26&lt;'Coeffs calibration'!$M$17,"Moderately positive","Highly positive")))</f>
        <v>Highly positive</v>
      </c>
      <c r="U23" s="3" t="str">
        <f>IF('Calculs T2a'!N26&lt;'Coeffs calibration'!$N$15,"Negative",IF('Calculs T2a'!N26&lt;'Coeffs calibration'!$N$16,"Lowly positive",IF('Calculs T2a'!N26&lt;'Coeffs calibration'!$N$17,"Moderately positive","Highly positive")))</f>
        <v>Highly positive</v>
      </c>
      <c r="W23" s="92">
        <f>'Predictions concentrations'!A23</f>
        <v>0</v>
      </c>
      <c r="X23" s="92">
        <f>'Predictions concentrations'!B23</f>
        <v>0</v>
      </c>
      <c r="Y23" s="126" t="str">
        <f>IF('Calculs T3a'!G26&lt;'Coeffs calibration'!$G$15,"Negative",IF('Calculs T3a'!G26&lt;'Coeffs calibration'!$G$16,"Lowly positive",IF('Calculs T3a'!G26&lt;'Coeffs calibration'!$G$17,"Moderately positive","Highly positive")))</f>
        <v>Highly positive</v>
      </c>
      <c r="Z23" s="126" t="str">
        <f>IF('Calculs T3a'!H26&lt;'Coeffs calibration'!$H$15,"Negative",IF('Calculs T3a'!H26&lt;'Coeffs calibration'!$H$16,"Lowly positive",IF('Calculs T3a'!H26&lt;'Coeffs calibration'!$H$17,"Moderately positive","Highly positive")))</f>
        <v>Highly positive</v>
      </c>
      <c r="AA23" s="126" t="str">
        <f>IF('Calculs T3a'!I26&lt;'Coeffs calibration'!$I$15,"Negative",IF('Calculs T3a'!I26&lt;'Coeffs calibration'!$I$16,"Lowly positive",IF('Calculs T3a'!I26&lt;'Coeffs calibration'!$I$17,"Moderately positive","Highly positive")))</f>
        <v>Highly positive</v>
      </c>
      <c r="AB23" s="128" t="str">
        <f>IF('Calculs T3a'!J26&lt;'Coeffs calibration'!$J$15,"Negative",IF('Calculs T3a'!J26&lt;'Coeffs calibration'!$J$16,"Lowly positive",IF('Calculs T3a'!J26&lt;'Coeffs calibration'!$J$17,"Moderately positive","Highly positive")))</f>
        <v>Highly positive</v>
      </c>
      <c r="AC23" s="3" t="str">
        <f>IF('Calculs T3a'!K26&lt;'Coeffs calibration'!$K$15,"Negative",IF('Calculs T3a'!K26&lt;'Coeffs calibration'!$K$16,"Lowly positive",IF('Calculs T3a'!K26&lt;'Coeffs calibration'!$K$17,"Moderately positive","Highly positive")))</f>
        <v>Highly positive</v>
      </c>
      <c r="AD23" s="3" t="str">
        <f>IF('Calculs T3a'!L26&lt;'Coeffs calibration'!$L$15,"Negative",IF('Calculs T3a'!L26&lt;'Coeffs calibration'!$L$16,"Lowly positive",IF('Calculs T3a'!L26&lt;'Coeffs calibration'!$L$17,"Moderately positive","Highly positive")))</f>
        <v>Highly positive</v>
      </c>
      <c r="AE23" s="3" t="str">
        <f>IF('Calculs T3a'!M26&lt;'Coeffs calibration'!$M$15,"Negative",IF('Calculs T3a'!M26&lt;'Coeffs calibration'!$M$16,"Lowly positive",IF('Calculs T3a'!M26&lt;'Coeffs calibration'!$M$17,"Moderately positive","Highly positive")))</f>
        <v>Highly positive</v>
      </c>
      <c r="AF23" s="3" t="str">
        <f>IF('Calculs T3a'!N26&lt;'Coeffs calibration'!$N$15,"Negative",IF('Calculs T3a'!N26&lt;'Coeffs calibration'!$N$16,"Lowly positive",IF('Calculs T3a'!N26&lt;'Coeffs calibration'!$N$17,"Moderately positive","Highly positive")))</f>
        <v>Highly positive</v>
      </c>
    </row>
    <row r="24" spans="1:32" x14ac:dyDescent="0.3">
      <c r="A24" s="92">
        <f>'Predictions concentrations'!A24</f>
        <v>0</v>
      </c>
      <c r="B24" s="92">
        <f>'Predictions concentrations'!B24</f>
        <v>0</v>
      </c>
      <c r="C24" s="126" t="str">
        <f>IF('Calculs T1a'!G27&lt;'Coeffs calibration'!$G$15,"Negative",IF('Calculs T1a'!G27&lt;'Coeffs calibration'!$G$16,"Lowly positive",IF('Calculs T1a'!G27&lt;'Coeffs calibration'!$G$17,"Moderately positive","Highly positive")))</f>
        <v>Highly positive</v>
      </c>
      <c r="D24" s="126" t="str">
        <f>IF('Calculs T1a'!H27&lt;'Coeffs calibration'!$H$15,"Negative",IF('Calculs T1a'!H27&lt;'Coeffs calibration'!$H$16,"Lowly positive",IF('Calculs T1a'!H27&lt;'Coeffs calibration'!$H$17,"Moderately positive","Highly positive")))</f>
        <v>Highly positive</v>
      </c>
      <c r="E24" s="126" t="str">
        <f>IF('Calculs T1a'!I27&lt;'Coeffs calibration'!$I$15,"Negative",IF('Calculs T1a'!I27&lt;'Coeffs calibration'!$I$16,"Lowly positive",IF('Calculs T1a'!I27&lt;'Coeffs calibration'!$I$17,"Moderately positive","Highly positive")))</f>
        <v>Highly positive</v>
      </c>
      <c r="F24" s="128" t="str">
        <f>IF('Calculs T1a'!J27&lt;'Coeffs calibration'!$J$15,"Negative",IF('Calculs T1a'!J27&lt;'Coeffs calibration'!$J$16,"Lowly positive",IF('Calculs T1a'!J27&lt;'Coeffs calibration'!$J$17,"Moderately positive","Highly positive")))</f>
        <v>Highly positive</v>
      </c>
      <c r="G24" s="3" t="str">
        <f>IF('Calculs T1a'!K27&lt;'Coeffs calibration'!$K$15,"Negative",IF('Calculs T1a'!K27&lt;'Coeffs calibration'!$K$16,"Lowly positive",IF('Calculs T1a'!K27&lt;'Coeffs calibration'!$K$17,"Moderately positive","Highly positive")))</f>
        <v>Highly positive</v>
      </c>
      <c r="H24" s="3" t="str">
        <f>IF('Calculs T1a'!L27&lt;'Coeffs calibration'!$L$15,"Negative",IF('Calculs T1a'!L27&lt;'Coeffs calibration'!$L$16,"Lowly positive",IF('Calculs T1a'!L27&lt;'Coeffs calibration'!$L$17,"Moderately positive","Highly positive")))</f>
        <v>Highly positive</v>
      </c>
      <c r="I24" s="3" t="str">
        <f>IF('Calculs T1a'!M27&lt;'Coeffs calibration'!$M$15,"Negative",IF('Calculs T1a'!M27&lt;'Coeffs calibration'!$M$16,"Lowly positive",IF('Calculs T1a'!M27&lt;'Coeffs calibration'!$M$17,"Moderately positive","Highly positive")))</f>
        <v>Highly positive</v>
      </c>
      <c r="J24" s="3" t="str">
        <f>IF('Calculs T1a'!N27&lt;'Coeffs calibration'!$N$15,"Negative",IF('Calculs T1a'!N27&lt;'Coeffs calibration'!$N$16,"Lowly positive",IF('Calculs T1a'!N27&lt;'Coeffs calibration'!$N$17,"Moderately positive","Highly positive")))</f>
        <v>Highly positive</v>
      </c>
      <c r="L24" s="92">
        <f>'Predictions concentrations'!A24</f>
        <v>0</v>
      </c>
      <c r="M24" s="92">
        <f>'Predictions concentrations'!B24</f>
        <v>0</v>
      </c>
      <c r="N24" s="126" t="str">
        <f>IF('Calculs T2a'!G27&lt;'Coeffs calibration'!$G$15,"Negative",IF('Calculs T2a'!G27&lt;'Coeffs calibration'!$G$16,"Lowly positive",IF('Calculs T2a'!G27&lt;'Coeffs calibration'!$G$17,"Moderately positive","Highly positive")))</f>
        <v>Highly positive</v>
      </c>
      <c r="O24" s="126" t="str">
        <f>IF('Calculs T2a'!H27&lt;'Coeffs calibration'!$H$15,"Negative",IF('Calculs T2a'!H27&lt;'Coeffs calibration'!$H$16,"Lowly positive",IF('Calculs T2a'!H27&lt;'Coeffs calibration'!$H$17,"Moderately positive","Highly positive")))</f>
        <v>Highly positive</v>
      </c>
      <c r="P24" s="126" t="str">
        <f>IF('Calculs T2a'!I27&lt;'Coeffs calibration'!$I$15,"Negative",IF('Calculs T2a'!I27&lt;'Coeffs calibration'!$I$16,"Lowly positive",IF('Calculs T2a'!I27&lt;'Coeffs calibration'!$I$17,"Moderately positive","Highly positive")))</f>
        <v>Highly positive</v>
      </c>
      <c r="Q24" s="128" t="str">
        <f>IF('Calculs T2a'!J27&lt;'Coeffs calibration'!$J$15,"Negative",IF('Calculs T2a'!J27&lt;'Coeffs calibration'!$J$16,"Lowly positive",IF('Calculs T2a'!J27&lt;'Coeffs calibration'!$J$17,"Moderately positive","Highly positive")))</f>
        <v>Highly positive</v>
      </c>
      <c r="R24" s="3" t="str">
        <f>IF('Calculs T2a'!K27&lt;'Coeffs calibration'!$K$15,"Negative",IF('Calculs T2a'!K27&lt;'Coeffs calibration'!$K$16,"Lowly positive",IF('Calculs T2a'!K27&lt;'Coeffs calibration'!$K$17,"Moderately positive","Highly positive")))</f>
        <v>Highly positive</v>
      </c>
      <c r="S24" s="3" t="str">
        <f>IF('Calculs T2a'!L27&lt;'Coeffs calibration'!$L$15,"Negative",IF('Calculs T2a'!L27&lt;'Coeffs calibration'!$L$16,"Lowly positive",IF('Calculs T2a'!L27&lt;'Coeffs calibration'!$L$17,"Moderately positive","Highly positive")))</f>
        <v>Highly positive</v>
      </c>
      <c r="T24" s="3" t="str">
        <f>IF('Calculs T2a'!M27&lt;'Coeffs calibration'!$M$15,"Negative",IF('Calculs T2a'!M27&lt;'Coeffs calibration'!$M$16,"Lowly positive",IF('Calculs T2a'!M27&lt;'Coeffs calibration'!$M$17,"Moderately positive","Highly positive")))</f>
        <v>Highly positive</v>
      </c>
      <c r="U24" s="3" t="str">
        <f>IF('Calculs T2a'!N27&lt;'Coeffs calibration'!$N$15,"Negative",IF('Calculs T2a'!N27&lt;'Coeffs calibration'!$N$16,"Lowly positive",IF('Calculs T2a'!N27&lt;'Coeffs calibration'!$N$17,"Moderately positive","Highly positive")))</f>
        <v>Highly positive</v>
      </c>
      <c r="W24" s="92">
        <f>'Predictions concentrations'!A24</f>
        <v>0</v>
      </c>
      <c r="X24" s="92">
        <f>'Predictions concentrations'!B24</f>
        <v>0</v>
      </c>
      <c r="Y24" s="126" t="str">
        <f>IF('Calculs T3a'!G27&lt;'Coeffs calibration'!$G$15,"Negative",IF('Calculs T3a'!G27&lt;'Coeffs calibration'!$G$16,"Lowly positive",IF('Calculs T3a'!G27&lt;'Coeffs calibration'!$G$17,"Moderately positive","Highly positive")))</f>
        <v>Highly positive</v>
      </c>
      <c r="Z24" s="126" t="str">
        <f>IF('Calculs T3a'!H27&lt;'Coeffs calibration'!$H$15,"Negative",IF('Calculs T3a'!H27&lt;'Coeffs calibration'!$H$16,"Lowly positive",IF('Calculs T3a'!H27&lt;'Coeffs calibration'!$H$17,"Moderately positive","Highly positive")))</f>
        <v>Highly positive</v>
      </c>
      <c r="AA24" s="126" t="str">
        <f>IF('Calculs T3a'!I27&lt;'Coeffs calibration'!$I$15,"Negative",IF('Calculs T3a'!I27&lt;'Coeffs calibration'!$I$16,"Lowly positive",IF('Calculs T3a'!I27&lt;'Coeffs calibration'!$I$17,"Moderately positive","Highly positive")))</f>
        <v>Highly positive</v>
      </c>
      <c r="AB24" s="128" t="str">
        <f>IF('Calculs T3a'!J27&lt;'Coeffs calibration'!$J$15,"Negative",IF('Calculs T3a'!J27&lt;'Coeffs calibration'!$J$16,"Lowly positive",IF('Calculs T3a'!J27&lt;'Coeffs calibration'!$J$17,"Moderately positive","Highly positive")))</f>
        <v>Highly positive</v>
      </c>
      <c r="AC24" s="3" t="str">
        <f>IF('Calculs T3a'!K27&lt;'Coeffs calibration'!$K$15,"Negative",IF('Calculs T3a'!K27&lt;'Coeffs calibration'!$K$16,"Lowly positive",IF('Calculs T3a'!K27&lt;'Coeffs calibration'!$K$17,"Moderately positive","Highly positive")))</f>
        <v>Highly positive</v>
      </c>
      <c r="AD24" s="3" t="str">
        <f>IF('Calculs T3a'!L27&lt;'Coeffs calibration'!$L$15,"Negative",IF('Calculs T3a'!L27&lt;'Coeffs calibration'!$L$16,"Lowly positive",IF('Calculs T3a'!L27&lt;'Coeffs calibration'!$L$17,"Moderately positive","Highly positive")))</f>
        <v>Highly positive</v>
      </c>
      <c r="AE24" s="3" t="str">
        <f>IF('Calculs T3a'!M27&lt;'Coeffs calibration'!$M$15,"Negative",IF('Calculs T3a'!M27&lt;'Coeffs calibration'!$M$16,"Lowly positive",IF('Calculs T3a'!M27&lt;'Coeffs calibration'!$M$17,"Moderately positive","Highly positive")))</f>
        <v>Highly positive</v>
      </c>
      <c r="AF24" s="3" t="str">
        <f>IF('Calculs T3a'!N27&lt;'Coeffs calibration'!$N$15,"Negative",IF('Calculs T3a'!N27&lt;'Coeffs calibration'!$N$16,"Lowly positive",IF('Calculs T3a'!N27&lt;'Coeffs calibration'!$N$17,"Moderately positive","Highly positive")))</f>
        <v>Highly positive</v>
      </c>
    </row>
    <row r="25" spans="1:32" x14ac:dyDescent="0.3">
      <c r="A25" s="92">
        <f>'Predictions concentrations'!A25</f>
        <v>0</v>
      </c>
      <c r="B25" s="92">
        <f>'Predictions concentrations'!B25</f>
        <v>0</v>
      </c>
      <c r="C25" s="126" t="str">
        <f>IF('Calculs T1a'!G28&lt;'Coeffs calibration'!$G$15,"Negative",IF('Calculs T1a'!G28&lt;'Coeffs calibration'!$G$16,"Lowly positive",IF('Calculs T1a'!G28&lt;'Coeffs calibration'!$G$17,"Moderately positive","Highly positive")))</f>
        <v>Highly positive</v>
      </c>
      <c r="D25" s="126" t="str">
        <f>IF('Calculs T1a'!H28&lt;'Coeffs calibration'!$H$15,"Negative",IF('Calculs T1a'!H28&lt;'Coeffs calibration'!$H$16,"Lowly positive",IF('Calculs T1a'!H28&lt;'Coeffs calibration'!$H$17,"Moderately positive","Highly positive")))</f>
        <v>Highly positive</v>
      </c>
      <c r="E25" s="126" t="str">
        <f>IF('Calculs T1a'!I28&lt;'Coeffs calibration'!$I$15,"Negative",IF('Calculs T1a'!I28&lt;'Coeffs calibration'!$I$16,"Lowly positive",IF('Calculs T1a'!I28&lt;'Coeffs calibration'!$I$17,"Moderately positive","Highly positive")))</f>
        <v>Highly positive</v>
      </c>
      <c r="F25" s="128" t="str">
        <f>IF('Calculs T1a'!J28&lt;'Coeffs calibration'!$J$15,"Negative",IF('Calculs T1a'!J28&lt;'Coeffs calibration'!$J$16,"Lowly positive",IF('Calculs T1a'!J28&lt;'Coeffs calibration'!$J$17,"Moderately positive","Highly positive")))</f>
        <v>Highly positive</v>
      </c>
      <c r="G25" s="3" t="str">
        <f>IF('Calculs T1a'!K28&lt;'Coeffs calibration'!$K$15,"Negative",IF('Calculs T1a'!K28&lt;'Coeffs calibration'!$K$16,"Lowly positive",IF('Calculs T1a'!K28&lt;'Coeffs calibration'!$K$17,"Moderately positive","Highly positive")))</f>
        <v>Highly positive</v>
      </c>
      <c r="H25" s="3" t="str">
        <f>IF('Calculs T1a'!L28&lt;'Coeffs calibration'!$L$15,"Negative",IF('Calculs T1a'!L28&lt;'Coeffs calibration'!$L$16,"Lowly positive",IF('Calculs T1a'!L28&lt;'Coeffs calibration'!$L$17,"Moderately positive","Highly positive")))</f>
        <v>Highly positive</v>
      </c>
      <c r="I25" s="3" t="str">
        <f>IF('Calculs T1a'!M28&lt;'Coeffs calibration'!$M$15,"Negative",IF('Calculs T1a'!M28&lt;'Coeffs calibration'!$M$16,"Lowly positive",IF('Calculs T1a'!M28&lt;'Coeffs calibration'!$M$17,"Moderately positive","Highly positive")))</f>
        <v>Highly positive</v>
      </c>
      <c r="J25" s="3" t="str">
        <f>IF('Calculs T1a'!N28&lt;'Coeffs calibration'!$N$15,"Negative",IF('Calculs T1a'!N28&lt;'Coeffs calibration'!$N$16,"Lowly positive",IF('Calculs T1a'!N28&lt;'Coeffs calibration'!$N$17,"Moderately positive","Highly positive")))</f>
        <v>Highly positive</v>
      </c>
      <c r="L25" s="92">
        <f>'Predictions concentrations'!A25</f>
        <v>0</v>
      </c>
      <c r="M25" s="92">
        <f>'Predictions concentrations'!B25</f>
        <v>0</v>
      </c>
      <c r="N25" s="126" t="str">
        <f>IF('Calculs T2a'!G28&lt;'Coeffs calibration'!$G$15,"Negative",IF('Calculs T2a'!G28&lt;'Coeffs calibration'!$G$16,"Lowly positive",IF('Calculs T2a'!G28&lt;'Coeffs calibration'!$G$17,"Moderately positive","Highly positive")))</f>
        <v>Highly positive</v>
      </c>
      <c r="O25" s="126" t="str">
        <f>IF('Calculs T2a'!H28&lt;'Coeffs calibration'!$H$15,"Negative",IF('Calculs T2a'!H28&lt;'Coeffs calibration'!$H$16,"Lowly positive",IF('Calculs T2a'!H28&lt;'Coeffs calibration'!$H$17,"Moderately positive","Highly positive")))</f>
        <v>Highly positive</v>
      </c>
      <c r="P25" s="126" t="str">
        <f>IF('Calculs T2a'!I28&lt;'Coeffs calibration'!$I$15,"Negative",IF('Calculs T2a'!I28&lt;'Coeffs calibration'!$I$16,"Lowly positive",IF('Calculs T2a'!I28&lt;'Coeffs calibration'!$I$17,"Moderately positive","Highly positive")))</f>
        <v>Highly positive</v>
      </c>
      <c r="Q25" s="128" t="str">
        <f>IF('Calculs T2a'!J28&lt;'Coeffs calibration'!$J$15,"Negative",IF('Calculs T2a'!J28&lt;'Coeffs calibration'!$J$16,"Lowly positive",IF('Calculs T2a'!J28&lt;'Coeffs calibration'!$J$17,"Moderately positive","Highly positive")))</f>
        <v>Highly positive</v>
      </c>
      <c r="R25" s="3" t="str">
        <f>IF('Calculs T2a'!K28&lt;'Coeffs calibration'!$K$15,"Negative",IF('Calculs T2a'!K28&lt;'Coeffs calibration'!$K$16,"Lowly positive",IF('Calculs T2a'!K28&lt;'Coeffs calibration'!$K$17,"Moderately positive","Highly positive")))</f>
        <v>Highly positive</v>
      </c>
      <c r="S25" s="3" t="str">
        <f>IF('Calculs T2a'!L28&lt;'Coeffs calibration'!$L$15,"Negative",IF('Calculs T2a'!L28&lt;'Coeffs calibration'!$L$16,"Lowly positive",IF('Calculs T2a'!L28&lt;'Coeffs calibration'!$L$17,"Moderately positive","Highly positive")))</f>
        <v>Highly positive</v>
      </c>
      <c r="T25" s="3" t="str">
        <f>IF('Calculs T2a'!M28&lt;'Coeffs calibration'!$M$15,"Negative",IF('Calculs T2a'!M28&lt;'Coeffs calibration'!$M$16,"Lowly positive",IF('Calculs T2a'!M28&lt;'Coeffs calibration'!$M$17,"Moderately positive","Highly positive")))</f>
        <v>Highly positive</v>
      </c>
      <c r="U25" s="3" t="str">
        <f>IF('Calculs T2a'!N28&lt;'Coeffs calibration'!$N$15,"Negative",IF('Calculs T2a'!N28&lt;'Coeffs calibration'!$N$16,"Lowly positive",IF('Calculs T2a'!N28&lt;'Coeffs calibration'!$N$17,"Moderately positive","Highly positive")))</f>
        <v>Highly positive</v>
      </c>
      <c r="W25" s="92">
        <f>'Predictions concentrations'!A25</f>
        <v>0</v>
      </c>
      <c r="X25" s="92">
        <f>'Predictions concentrations'!B25</f>
        <v>0</v>
      </c>
      <c r="Y25" s="126" t="str">
        <f>IF('Calculs T3a'!G28&lt;'Coeffs calibration'!$G$15,"Negative",IF('Calculs T3a'!G28&lt;'Coeffs calibration'!$G$16,"Lowly positive",IF('Calculs T3a'!G28&lt;'Coeffs calibration'!$G$17,"Moderately positive","Highly positive")))</f>
        <v>Highly positive</v>
      </c>
      <c r="Z25" s="126" t="str">
        <f>IF('Calculs T3a'!H28&lt;'Coeffs calibration'!$H$15,"Negative",IF('Calculs T3a'!H28&lt;'Coeffs calibration'!$H$16,"Lowly positive",IF('Calculs T3a'!H28&lt;'Coeffs calibration'!$H$17,"Moderately positive","Highly positive")))</f>
        <v>Highly positive</v>
      </c>
      <c r="AA25" s="126" t="str">
        <f>IF('Calculs T3a'!I28&lt;'Coeffs calibration'!$I$15,"Negative",IF('Calculs T3a'!I28&lt;'Coeffs calibration'!$I$16,"Lowly positive",IF('Calculs T3a'!I28&lt;'Coeffs calibration'!$I$17,"Moderately positive","Highly positive")))</f>
        <v>Highly positive</v>
      </c>
      <c r="AB25" s="128" t="str">
        <f>IF('Calculs T3a'!J28&lt;'Coeffs calibration'!$J$15,"Negative",IF('Calculs T3a'!J28&lt;'Coeffs calibration'!$J$16,"Lowly positive",IF('Calculs T3a'!J28&lt;'Coeffs calibration'!$J$17,"Moderately positive","Highly positive")))</f>
        <v>Highly positive</v>
      </c>
      <c r="AC25" s="3" t="str">
        <f>IF('Calculs T3a'!K28&lt;'Coeffs calibration'!$K$15,"Negative",IF('Calculs T3a'!K28&lt;'Coeffs calibration'!$K$16,"Lowly positive",IF('Calculs T3a'!K28&lt;'Coeffs calibration'!$K$17,"Moderately positive","Highly positive")))</f>
        <v>Highly positive</v>
      </c>
      <c r="AD25" s="3" t="str">
        <f>IF('Calculs T3a'!L28&lt;'Coeffs calibration'!$L$15,"Negative",IF('Calculs T3a'!L28&lt;'Coeffs calibration'!$L$16,"Lowly positive",IF('Calculs T3a'!L28&lt;'Coeffs calibration'!$L$17,"Moderately positive","Highly positive")))</f>
        <v>Highly positive</v>
      </c>
      <c r="AE25" s="3" t="str">
        <f>IF('Calculs T3a'!M28&lt;'Coeffs calibration'!$M$15,"Negative",IF('Calculs T3a'!M28&lt;'Coeffs calibration'!$M$16,"Lowly positive",IF('Calculs T3a'!M28&lt;'Coeffs calibration'!$M$17,"Moderately positive","Highly positive")))</f>
        <v>Highly positive</v>
      </c>
      <c r="AF25" s="3" t="str">
        <f>IF('Calculs T3a'!N28&lt;'Coeffs calibration'!$N$15,"Negative",IF('Calculs T3a'!N28&lt;'Coeffs calibration'!$N$16,"Lowly positive",IF('Calculs T3a'!N28&lt;'Coeffs calibration'!$N$17,"Moderately positive","Highly positive")))</f>
        <v>Highly positive</v>
      </c>
    </row>
    <row r="26" spans="1:32" x14ac:dyDescent="0.3">
      <c r="A26" s="92">
        <f>'Predictions concentrations'!A26</f>
        <v>0</v>
      </c>
      <c r="B26" s="92">
        <f>'Predictions concentrations'!B26</f>
        <v>0</v>
      </c>
      <c r="C26" s="126" t="str">
        <f>IF('Calculs T1a'!G29&lt;'Coeffs calibration'!$G$15,"Negative",IF('Calculs T1a'!G29&lt;'Coeffs calibration'!$G$16,"Lowly positive",IF('Calculs T1a'!G29&lt;'Coeffs calibration'!$G$17,"Moderately positive","Highly positive")))</f>
        <v>Highly positive</v>
      </c>
      <c r="D26" s="126" t="str">
        <f>IF('Calculs T1a'!H29&lt;'Coeffs calibration'!$H$15,"Negative",IF('Calculs T1a'!H29&lt;'Coeffs calibration'!$H$16,"Lowly positive",IF('Calculs T1a'!H29&lt;'Coeffs calibration'!$H$17,"Moderately positive","Highly positive")))</f>
        <v>Highly positive</v>
      </c>
      <c r="E26" s="126" t="str">
        <f>IF('Calculs T1a'!I29&lt;'Coeffs calibration'!$I$15,"Negative",IF('Calculs T1a'!I29&lt;'Coeffs calibration'!$I$16,"Lowly positive",IF('Calculs T1a'!I29&lt;'Coeffs calibration'!$I$17,"Moderately positive","Highly positive")))</f>
        <v>Highly positive</v>
      </c>
      <c r="F26" s="128" t="str">
        <f>IF('Calculs T1a'!J29&lt;'Coeffs calibration'!$J$15,"Negative",IF('Calculs T1a'!J29&lt;'Coeffs calibration'!$J$16,"Lowly positive",IF('Calculs T1a'!J29&lt;'Coeffs calibration'!$J$17,"Moderately positive","Highly positive")))</f>
        <v>Highly positive</v>
      </c>
      <c r="G26" s="3" t="str">
        <f>IF('Calculs T1a'!K29&lt;'Coeffs calibration'!$K$15,"Negative",IF('Calculs T1a'!K29&lt;'Coeffs calibration'!$K$16,"Lowly positive",IF('Calculs T1a'!K29&lt;'Coeffs calibration'!$K$17,"Moderately positive","Highly positive")))</f>
        <v>Highly positive</v>
      </c>
      <c r="H26" s="3" t="str">
        <f>IF('Calculs T1a'!L29&lt;'Coeffs calibration'!$L$15,"Negative",IF('Calculs T1a'!L29&lt;'Coeffs calibration'!$L$16,"Lowly positive",IF('Calculs T1a'!L29&lt;'Coeffs calibration'!$L$17,"Moderately positive","Highly positive")))</f>
        <v>Highly positive</v>
      </c>
      <c r="I26" s="3" t="str">
        <f>IF('Calculs T1a'!M29&lt;'Coeffs calibration'!$M$15,"Negative",IF('Calculs T1a'!M29&lt;'Coeffs calibration'!$M$16,"Lowly positive",IF('Calculs T1a'!M29&lt;'Coeffs calibration'!$M$17,"Moderately positive","Highly positive")))</f>
        <v>Highly positive</v>
      </c>
      <c r="J26" s="3" t="str">
        <f>IF('Calculs T1a'!N29&lt;'Coeffs calibration'!$N$15,"Negative",IF('Calculs T1a'!N29&lt;'Coeffs calibration'!$N$16,"Lowly positive",IF('Calculs T1a'!N29&lt;'Coeffs calibration'!$N$17,"Moderately positive","Highly positive")))</f>
        <v>Highly positive</v>
      </c>
      <c r="L26" s="92">
        <f>'Predictions concentrations'!A26</f>
        <v>0</v>
      </c>
      <c r="M26" s="92">
        <f>'Predictions concentrations'!B26</f>
        <v>0</v>
      </c>
      <c r="N26" s="126" t="str">
        <f>IF('Calculs T2a'!G29&lt;'Coeffs calibration'!$G$15,"Negative",IF('Calculs T2a'!G29&lt;'Coeffs calibration'!$G$16,"Lowly positive",IF('Calculs T2a'!G29&lt;'Coeffs calibration'!$G$17,"Moderately positive","Highly positive")))</f>
        <v>Highly positive</v>
      </c>
      <c r="O26" s="126" t="str">
        <f>IF('Calculs T2a'!H29&lt;'Coeffs calibration'!$H$15,"Negative",IF('Calculs T2a'!H29&lt;'Coeffs calibration'!$H$16,"Lowly positive",IF('Calculs T2a'!H29&lt;'Coeffs calibration'!$H$17,"Moderately positive","Highly positive")))</f>
        <v>Highly positive</v>
      </c>
      <c r="P26" s="126" t="str">
        <f>IF('Calculs T2a'!I29&lt;'Coeffs calibration'!$I$15,"Negative",IF('Calculs T2a'!I29&lt;'Coeffs calibration'!$I$16,"Lowly positive",IF('Calculs T2a'!I29&lt;'Coeffs calibration'!$I$17,"Moderately positive","Highly positive")))</f>
        <v>Highly positive</v>
      </c>
      <c r="Q26" s="128" t="str">
        <f>IF('Calculs T2a'!J29&lt;'Coeffs calibration'!$J$15,"Negative",IF('Calculs T2a'!J29&lt;'Coeffs calibration'!$J$16,"Lowly positive",IF('Calculs T2a'!J29&lt;'Coeffs calibration'!$J$17,"Moderately positive","Highly positive")))</f>
        <v>Highly positive</v>
      </c>
      <c r="R26" s="3" t="str">
        <f>IF('Calculs T2a'!K29&lt;'Coeffs calibration'!$K$15,"Negative",IF('Calculs T2a'!K29&lt;'Coeffs calibration'!$K$16,"Lowly positive",IF('Calculs T2a'!K29&lt;'Coeffs calibration'!$K$17,"Moderately positive","Highly positive")))</f>
        <v>Highly positive</v>
      </c>
      <c r="S26" s="3" t="str">
        <f>IF('Calculs T2a'!L29&lt;'Coeffs calibration'!$L$15,"Negative",IF('Calculs T2a'!L29&lt;'Coeffs calibration'!$L$16,"Lowly positive",IF('Calculs T2a'!L29&lt;'Coeffs calibration'!$L$17,"Moderately positive","Highly positive")))</f>
        <v>Highly positive</v>
      </c>
      <c r="T26" s="3" t="str">
        <f>IF('Calculs T2a'!M29&lt;'Coeffs calibration'!$M$15,"Negative",IF('Calculs T2a'!M29&lt;'Coeffs calibration'!$M$16,"Lowly positive",IF('Calculs T2a'!M29&lt;'Coeffs calibration'!$M$17,"Moderately positive","Highly positive")))</f>
        <v>Highly positive</v>
      </c>
      <c r="U26" s="3" t="str">
        <f>IF('Calculs T2a'!N29&lt;'Coeffs calibration'!$N$15,"Negative",IF('Calculs T2a'!N29&lt;'Coeffs calibration'!$N$16,"Lowly positive",IF('Calculs T2a'!N29&lt;'Coeffs calibration'!$N$17,"Moderately positive","Highly positive")))</f>
        <v>Highly positive</v>
      </c>
      <c r="W26" s="92">
        <f>'Predictions concentrations'!A26</f>
        <v>0</v>
      </c>
      <c r="X26" s="92">
        <f>'Predictions concentrations'!B26</f>
        <v>0</v>
      </c>
      <c r="Y26" s="126" t="str">
        <f>IF('Calculs T3a'!G29&lt;'Coeffs calibration'!$G$15,"Negative",IF('Calculs T3a'!G29&lt;'Coeffs calibration'!$G$16,"Lowly positive",IF('Calculs T3a'!G29&lt;'Coeffs calibration'!$G$17,"Moderately positive","Highly positive")))</f>
        <v>Highly positive</v>
      </c>
      <c r="Z26" s="126" t="str">
        <f>IF('Calculs T3a'!H29&lt;'Coeffs calibration'!$H$15,"Negative",IF('Calculs T3a'!H29&lt;'Coeffs calibration'!$H$16,"Lowly positive",IF('Calculs T3a'!H29&lt;'Coeffs calibration'!$H$17,"Moderately positive","Highly positive")))</f>
        <v>Highly positive</v>
      </c>
      <c r="AA26" s="126" t="str">
        <f>IF('Calculs T3a'!I29&lt;'Coeffs calibration'!$I$15,"Negative",IF('Calculs T3a'!I29&lt;'Coeffs calibration'!$I$16,"Lowly positive",IF('Calculs T3a'!I29&lt;'Coeffs calibration'!$I$17,"Moderately positive","Highly positive")))</f>
        <v>Highly positive</v>
      </c>
      <c r="AB26" s="128" t="str">
        <f>IF('Calculs T3a'!J29&lt;'Coeffs calibration'!$J$15,"Negative",IF('Calculs T3a'!J29&lt;'Coeffs calibration'!$J$16,"Lowly positive",IF('Calculs T3a'!J29&lt;'Coeffs calibration'!$J$17,"Moderately positive","Highly positive")))</f>
        <v>Highly positive</v>
      </c>
      <c r="AC26" s="3" t="str">
        <f>IF('Calculs T3a'!K29&lt;'Coeffs calibration'!$K$15,"Negative",IF('Calculs T3a'!K29&lt;'Coeffs calibration'!$K$16,"Lowly positive",IF('Calculs T3a'!K29&lt;'Coeffs calibration'!$K$17,"Moderately positive","Highly positive")))</f>
        <v>Highly positive</v>
      </c>
      <c r="AD26" s="3" t="str">
        <f>IF('Calculs T3a'!L29&lt;'Coeffs calibration'!$L$15,"Negative",IF('Calculs T3a'!L29&lt;'Coeffs calibration'!$L$16,"Lowly positive",IF('Calculs T3a'!L29&lt;'Coeffs calibration'!$L$17,"Moderately positive","Highly positive")))</f>
        <v>Highly positive</v>
      </c>
      <c r="AE26" s="3" t="str">
        <f>IF('Calculs T3a'!M29&lt;'Coeffs calibration'!$M$15,"Negative",IF('Calculs T3a'!M29&lt;'Coeffs calibration'!$M$16,"Lowly positive",IF('Calculs T3a'!M29&lt;'Coeffs calibration'!$M$17,"Moderately positive","Highly positive")))</f>
        <v>Highly positive</v>
      </c>
      <c r="AF26" s="3" t="str">
        <f>IF('Calculs T3a'!N29&lt;'Coeffs calibration'!$N$15,"Negative",IF('Calculs T3a'!N29&lt;'Coeffs calibration'!$N$16,"Lowly positive",IF('Calculs T3a'!N29&lt;'Coeffs calibration'!$N$17,"Moderately positive","Highly positive")))</f>
        <v>Highly positive</v>
      </c>
    </row>
    <row r="27" spans="1:32" x14ac:dyDescent="0.3">
      <c r="A27" s="92">
        <f>'Predictions concentrations'!A27</f>
        <v>0</v>
      </c>
      <c r="B27" s="92">
        <f>'Predictions concentrations'!B27</f>
        <v>0</v>
      </c>
      <c r="C27" s="126" t="str">
        <f>IF('Calculs T1a'!G30&lt;'Coeffs calibration'!$G$15,"Negative",IF('Calculs T1a'!G30&lt;'Coeffs calibration'!$G$16,"Lowly positive",IF('Calculs T1a'!G30&lt;'Coeffs calibration'!$G$17,"Moderately positive","Highly positive")))</f>
        <v>Highly positive</v>
      </c>
      <c r="D27" s="126" t="str">
        <f>IF('Calculs T1a'!H30&lt;'Coeffs calibration'!$H$15,"Negative",IF('Calculs T1a'!H30&lt;'Coeffs calibration'!$H$16,"Lowly positive",IF('Calculs T1a'!H30&lt;'Coeffs calibration'!$H$17,"Moderately positive","Highly positive")))</f>
        <v>Highly positive</v>
      </c>
      <c r="E27" s="126" t="str">
        <f>IF('Calculs T1a'!I30&lt;'Coeffs calibration'!$I$15,"Negative",IF('Calculs T1a'!I30&lt;'Coeffs calibration'!$I$16,"Lowly positive",IF('Calculs T1a'!I30&lt;'Coeffs calibration'!$I$17,"Moderately positive","Highly positive")))</f>
        <v>Highly positive</v>
      </c>
      <c r="F27" s="128" t="str">
        <f>IF('Calculs T1a'!J30&lt;'Coeffs calibration'!$J$15,"Negative",IF('Calculs T1a'!J30&lt;'Coeffs calibration'!$J$16,"Lowly positive",IF('Calculs T1a'!J30&lt;'Coeffs calibration'!$J$17,"Moderately positive","Highly positive")))</f>
        <v>Highly positive</v>
      </c>
      <c r="G27" s="3" t="str">
        <f>IF('Calculs T1a'!K30&lt;'Coeffs calibration'!$K$15,"Negative",IF('Calculs T1a'!K30&lt;'Coeffs calibration'!$K$16,"Lowly positive",IF('Calculs T1a'!K30&lt;'Coeffs calibration'!$K$17,"Moderately positive","Highly positive")))</f>
        <v>Highly positive</v>
      </c>
      <c r="H27" s="3" t="str">
        <f>IF('Calculs T1a'!L30&lt;'Coeffs calibration'!$L$15,"Negative",IF('Calculs T1a'!L30&lt;'Coeffs calibration'!$L$16,"Lowly positive",IF('Calculs T1a'!L30&lt;'Coeffs calibration'!$L$17,"Moderately positive","Highly positive")))</f>
        <v>Highly positive</v>
      </c>
      <c r="I27" s="3" t="str">
        <f>IF('Calculs T1a'!M30&lt;'Coeffs calibration'!$M$15,"Negative",IF('Calculs T1a'!M30&lt;'Coeffs calibration'!$M$16,"Lowly positive",IF('Calculs T1a'!M30&lt;'Coeffs calibration'!$M$17,"Moderately positive","Highly positive")))</f>
        <v>Highly positive</v>
      </c>
      <c r="J27" s="3" t="str">
        <f>IF('Calculs T1a'!N30&lt;'Coeffs calibration'!$N$15,"Negative",IF('Calculs T1a'!N30&lt;'Coeffs calibration'!$N$16,"Lowly positive",IF('Calculs T1a'!N30&lt;'Coeffs calibration'!$N$17,"Moderately positive","Highly positive")))</f>
        <v>Highly positive</v>
      </c>
      <c r="L27" s="92">
        <f>'Predictions concentrations'!A27</f>
        <v>0</v>
      </c>
      <c r="M27" s="92">
        <f>'Predictions concentrations'!B27</f>
        <v>0</v>
      </c>
      <c r="N27" s="126" t="str">
        <f>IF('Calculs T2a'!G30&lt;'Coeffs calibration'!$G$15,"Negative",IF('Calculs T2a'!G30&lt;'Coeffs calibration'!$G$16,"Lowly positive",IF('Calculs T2a'!G30&lt;'Coeffs calibration'!$G$17,"Moderately positive","Highly positive")))</f>
        <v>Highly positive</v>
      </c>
      <c r="O27" s="126" t="str">
        <f>IF('Calculs T2a'!H30&lt;'Coeffs calibration'!$H$15,"Negative",IF('Calculs T2a'!H30&lt;'Coeffs calibration'!$H$16,"Lowly positive",IF('Calculs T2a'!H30&lt;'Coeffs calibration'!$H$17,"Moderately positive","Highly positive")))</f>
        <v>Highly positive</v>
      </c>
      <c r="P27" s="126" t="str">
        <f>IF('Calculs T2a'!I30&lt;'Coeffs calibration'!$I$15,"Negative",IF('Calculs T2a'!I30&lt;'Coeffs calibration'!$I$16,"Lowly positive",IF('Calculs T2a'!I30&lt;'Coeffs calibration'!$I$17,"Moderately positive","Highly positive")))</f>
        <v>Highly positive</v>
      </c>
      <c r="Q27" s="128" t="str">
        <f>IF('Calculs T2a'!J30&lt;'Coeffs calibration'!$J$15,"Negative",IF('Calculs T2a'!J30&lt;'Coeffs calibration'!$J$16,"Lowly positive",IF('Calculs T2a'!J30&lt;'Coeffs calibration'!$J$17,"Moderately positive","Highly positive")))</f>
        <v>Highly positive</v>
      </c>
      <c r="R27" s="3" t="str">
        <f>IF('Calculs T2a'!K30&lt;'Coeffs calibration'!$K$15,"Negative",IF('Calculs T2a'!K30&lt;'Coeffs calibration'!$K$16,"Lowly positive",IF('Calculs T2a'!K30&lt;'Coeffs calibration'!$K$17,"Moderately positive","Highly positive")))</f>
        <v>Highly positive</v>
      </c>
      <c r="S27" s="3" t="str">
        <f>IF('Calculs T2a'!L30&lt;'Coeffs calibration'!$L$15,"Negative",IF('Calculs T2a'!L30&lt;'Coeffs calibration'!$L$16,"Lowly positive",IF('Calculs T2a'!L30&lt;'Coeffs calibration'!$L$17,"Moderately positive","Highly positive")))</f>
        <v>Highly positive</v>
      </c>
      <c r="T27" s="3" t="str">
        <f>IF('Calculs T2a'!M30&lt;'Coeffs calibration'!$M$15,"Negative",IF('Calculs T2a'!M30&lt;'Coeffs calibration'!$M$16,"Lowly positive",IF('Calculs T2a'!M30&lt;'Coeffs calibration'!$M$17,"Moderately positive","Highly positive")))</f>
        <v>Highly positive</v>
      </c>
      <c r="U27" s="3" t="str">
        <f>IF('Calculs T2a'!N30&lt;'Coeffs calibration'!$N$15,"Negative",IF('Calculs T2a'!N30&lt;'Coeffs calibration'!$N$16,"Lowly positive",IF('Calculs T2a'!N30&lt;'Coeffs calibration'!$N$17,"Moderately positive","Highly positive")))</f>
        <v>Highly positive</v>
      </c>
      <c r="W27" s="92">
        <f>'Predictions concentrations'!A27</f>
        <v>0</v>
      </c>
      <c r="X27" s="92">
        <f>'Predictions concentrations'!B27</f>
        <v>0</v>
      </c>
      <c r="Y27" s="126" t="str">
        <f>IF('Calculs T3a'!G30&lt;'Coeffs calibration'!$G$15,"Negative",IF('Calculs T3a'!G30&lt;'Coeffs calibration'!$G$16,"Lowly positive",IF('Calculs T3a'!G30&lt;'Coeffs calibration'!$G$17,"Moderately positive","Highly positive")))</f>
        <v>Highly positive</v>
      </c>
      <c r="Z27" s="126" t="str">
        <f>IF('Calculs T3a'!H30&lt;'Coeffs calibration'!$H$15,"Negative",IF('Calculs T3a'!H30&lt;'Coeffs calibration'!$H$16,"Lowly positive",IF('Calculs T3a'!H30&lt;'Coeffs calibration'!$H$17,"Moderately positive","Highly positive")))</f>
        <v>Highly positive</v>
      </c>
      <c r="AA27" s="126" t="str">
        <f>IF('Calculs T3a'!I30&lt;'Coeffs calibration'!$I$15,"Negative",IF('Calculs T3a'!I30&lt;'Coeffs calibration'!$I$16,"Lowly positive",IF('Calculs T3a'!I30&lt;'Coeffs calibration'!$I$17,"Moderately positive","Highly positive")))</f>
        <v>Highly positive</v>
      </c>
      <c r="AB27" s="128" t="str">
        <f>IF('Calculs T3a'!J30&lt;'Coeffs calibration'!$J$15,"Negative",IF('Calculs T3a'!J30&lt;'Coeffs calibration'!$J$16,"Lowly positive",IF('Calculs T3a'!J30&lt;'Coeffs calibration'!$J$17,"Moderately positive","Highly positive")))</f>
        <v>Highly positive</v>
      </c>
      <c r="AC27" s="3" t="str">
        <f>IF('Calculs T3a'!K30&lt;'Coeffs calibration'!$K$15,"Negative",IF('Calculs T3a'!K30&lt;'Coeffs calibration'!$K$16,"Lowly positive",IF('Calculs T3a'!K30&lt;'Coeffs calibration'!$K$17,"Moderately positive","Highly positive")))</f>
        <v>Highly positive</v>
      </c>
      <c r="AD27" s="3" t="str">
        <f>IF('Calculs T3a'!L30&lt;'Coeffs calibration'!$L$15,"Negative",IF('Calculs T3a'!L30&lt;'Coeffs calibration'!$L$16,"Lowly positive",IF('Calculs T3a'!L30&lt;'Coeffs calibration'!$L$17,"Moderately positive","Highly positive")))</f>
        <v>Highly positive</v>
      </c>
      <c r="AE27" s="3" t="str">
        <f>IF('Calculs T3a'!M30&lt;'Coeffs calibration'!$M$15,"Negative",IF('Calculs T3a'!M30&lt;'Coeffs calibration'!$M$16,"Lowly positive",IF('Calculs T3a'!M30&lt;'Coeffs calibration'!$M$17,"Moderately positive","Highly positive")))</f>
        <v>Highly positive</v>
      </c>
      <c r="AF27" s="3" t="str">
        <f>IF('Calculs T3a'!N30&lt;'Coeffs calibration'!$N$15,"Negative",IF('Calculs T3a'!N30&lt;'Coeffs calibration'!$N$16,"Lowly positive",IF('Calculs T3a'!N30&lt;'Coeffs calibration'!$N$17,"Moderately positive","Highly positive")))</f>
        <v>Highly positive</v>
      </c>
    </row>
    <row r="28" spans="1:32" x14ac:dyDescent="0.3">
      <c r="A28" s="92">
        <f>'Predictions concentrations'!A28</f>
        <v>0</v>
      </c>
      <c r="B28" s="92">
        <f>'Predictions concentrations'!B28</f>
        <v>0</v>
      </c>
      <c r="C28" s="126" t="str">
        <f>IF('Calculs T1a'!G31&lt;'Coeffs calibration'!$G$15,"Negative",IF('Calculs T1a'!G31&lt;'Coeffs calibration'!$G$16,"Lowly positive",IF('Calculs T1a'!G31&lt;'Coeffs calibration'!$G$17,"Moderately positive","Highly positive")))</f>
        <v>Highly positive</v>
      </c>
      <c r="D28" s="126" t="str">
        <f>IF('Calculs T1a'!H31&lt;'Coeffs calibration'!$H$15,"Negative",IF('Calculs T1a'!H31&lt;'Coeffs calibration'!$H$16,"Lowly positive",IF('Calculs T1a'!H31&lt;'Coeffs calibration'!$H$17,"Moderately positive","Highly positive")))</f>
        <v>Highly positive</v>
      </c>
      <c r="E28" s="126" t="str">
        <f>IF('Calculs T1a'!I31&lt;'Coeffs calibration'!$I$15,"Negative",IF('Calculs T1a'!I31&lt;'Coeffs calibration'!$I$16,"Lowly positive",IF('Calculs T1a'!I31&lt;'Coeffs calibration'!$I$17,"Moderately positive","Highly positive")))</f>
        <v>Highly positive</v>
      </c>
      <c r="F28" s="128" t="str">
        <f>IF('Calculs T1a'!J31&lt;'Coeffs calibration'!$J$15,"Negative",IF('Calculs T1a'!J31&lt;'Coeffs calibration'!$J$16,"Lowly positive",IF('Calculs T1a'!J31&lt;'Coeffs calibration'!$J$17,"Moderately positive","Highly positive")))</f>
        <v>Highly positive</v>
      </c>
      <c r="G28" s="3" t="str">
        <f>IF('Calculs T1a'!K31&lt;'Coeffs calibration'!$K$15,"Negative",IF('Calculs T1a'!K31&lt;'Coeffs calibration'!$K$16,"Lowly positive",IF('Calculs T1a'!K31&lt;'Coeffs calibration'!$K$17,"Moderately positive","Highly positive")))</f>
        <v>Highly positive</v>
      </c>
      <c r="H28" s="3" t="str">
        <f>IF('Calculs T1a'!L31&lt;'Coeffs calibration'!$L$15,"Negative",IF('Calculs T1a'!L31&lt;'Coeffs calibration'!$L$16,"Lowly positive",IF('Calculs T1a'!L31&lt;'Coeffs calibration'!$L$17,"Moderately positive","Highly positive")))</f>
        <v>Highly positive</v>
      </c>
      <c r="I28" s="3" t="str">
        <f>IF('Calculs T1a'!M31&lt;'Coeffs calibration'!$M$15,"Negative",IF('Calculs T1a'!M31&lt;'Coeffs calibration'!$M$16,"Lowly positive",IF('Calculs T1a'!M31&lt;'Coeffs calibration'!$M$17,"Moderately positive","Highly positive")))</f>
        <v>Highly positive</v>
      </c>
      <c r="J28" s="3" t="str">
        <f>IF('Calculs T1a'!N31&lt;'Coeffs calibration'!$N$15,"Negative",IF('Calculs T1a'!N31&lt;'Coeffs calibration'!$N$16,"Lowly positive",IF('Calculs T1a'!N31&lt;'Coeffs calibration'!$N$17,"Moderately positive","Highly positive")))</f>
        <v>Highly positive</v>
      </c>
      <c r="L28" s="92">
        <f>'Predictions concentrations'!A28</f>
        <v>0</v>
      </c>
      <c r="M28" s="92">
        <f>'Predictions concentrations'!B28</f>
        <v>0</v>
      </c>
      <c r="N28" s="126" t="str">
        <f>IF('Calculs T2a'!G31&lt;'Coeffs calibration'!$G$15,"Negative",IF('Calculs T2a'!G31&lt;'Coeffs calibration'!$G$16,"Lowly positive",IF('Calculs T2a'!G31&lt;'Coeffs calibration'!$G$17,"Moderately positive","Highly positive")))</f>
        <v>Highly positive</v>
      </c>
      <c r="O28" s="126" t="str">
        <f>IF('Calculs T2a'!H31&lt;'Coeffs calibration'!$H$15,"Negative",IF('Calculs T2a'!H31&lt;'Coeffs calibration'!$H$16,"Lowly positive",IF('Calculs T2a'!H31&lt;'Coeffs calibration'!$H$17,"Moderately positive","Highly positive")))</f>
        <v>Highly positive</v>
      </c>
      <c r="P28" s="126" t="str">
        <f>IF('Calculs T2a'!I31&lt;'Coeffs calibration'!$I$15,"Negative",IF('Calculs T2a'!I31&lt;'Coeffs calibration'!$I$16,"Lowly positive",IF('Calculs T2a'!I31&lt;'Coeffs calibration'!$I$17,"Moderately positive","Highly positive")))</f>
        <v>Highly positive</v>
      </c>
      <c r="Q28" s="128" t="str">
        <f>IF('Calculs T2a'!J31&lt;'Coeffs calibration'!$J$15,"Negative",IF('Calculs T2a'!J31&lt;'Coeffs calibration'!$J$16,"Lowly positive",IF('Calculs T2a'!J31&lt;'Coeffs calibration'!$J$17,"Moderately positive","Highly positive")))</f>
        <v>Highly positive</v>
      </c>
      <c r="R28" s="3" t="str">
        <f>IF('Calculs T2a'!K31&lt;'Coeffs calibration'!$K$15,"Negative",IF('Calculs T2a'!K31&lt;'Coeffs calibration'!$K$16,"Lowly positive",IF('Calculs T2a'!K31&lt;'Coeffs calibration'!$K$17,"Moderately positive","Highly positive")))</f>
        <v>Highly positive</v>
      </c>
      <c r="S28" s="3" t="str">
        <f>IF('Calculs T2a'!L31&lt;'Coeffs calibration'!$L$15,"Negative",IF('Calculs T2a'!L31&lt;'Coeffs calibration'!$L$16,"Lowly positive",IF('Calculs T2a'!L31&lt;'Coeffs calibration'!$L$17,"Moderately positive","Highly positive")))</f>
        <v>Highly positive</v>
      </c>
      <c r="T28" s="3" t="str">
        <f>IF('Calculs T2a'!M31&lt;'Coeffs calibration'!$M$15,"Negative",IF('Calculs T2a'!M31&lt;'Coeffs calibration'!$M$16,"Lowly positive",IF('Calculs T2a'!M31&lt;'Coeffs calibration'!$M$17,"Moderately positive","Highly positive")))</f>
        <v>Highly positive</v>
      </c>
      <c r="U28" s="3" t="str">
        <f>IF('Calculs T2a'!N31&lt;'Coeffs calibration'!$N$15,"Negative",IF('Calculs T2a'!N31&lt;'Coeffs calibration'!$N$16,"Lowly positive",IF('Calculs T2a'!N31&lt;'Coeffs calibration'!$N$17,"Moderately positive","Highly positive")))</f>
        <v>Highly positive</v>
      </c>
      <c r="W28" s="92">
        <f>'Predictions concentrations'!A28</f>
        <v>0</v>
      </c>
      <c r="X28" s="92">
        <f>'Predictions concentrations'!B28</f>
        <v>0</v>
      </c>
      <c r="Y28" s="126" t="str">
        <f>IF('Calculs T3a'!G31&lt;'Coeffs calibration'!$G$15,"Negative",IF('Calculs T3a'!G31&lt;'Coeffs calibration'!$G$16,"Lowly positive",IF('Calculs T3a'!G31&lt;'Coeffs calibration'!$G$17,"Moderately positive","Highly positive")))</f>
        <v>Highly positive</v>
      </c>
      <c r="Z28" s="126" t="str">
        <f>IF('Calculs T3a'!H31&lt;'Coeffs calibration'!$H$15,"Negative",IF('Calculs T3a'!H31&lt;'Coeffs calibration'!$H$16,"Lowly positive",IF('Calculs T3a'!H31&lt;'Coeffs calibration'!$H$17,"Moderately positive","Highly positive")))</f>
        <v>Highly positive</v>
      </c>
      <c r="AA28" s="126" t="str">
        <f>IF('Calculs T3a'!I31&lt;'Coeffs calibration'!$I$15,"Negative",IF('Calculs T3a'!I31&lt;'Coeffs calibration'!$I$16,"Lowly positive",IF('Calculs T3a'!I31&lt;'Coeffs calibration'!$I$17,"Moderately positive","Highly positive")))</f>
        <v>Highly positive</v>
      </c>
      <c r="AB28" s="128" t="str">
        <f>IF('Calculs T3a'!J31&lt;'Coeffs calibration'!$J$15,"Negative",IF('Calculs T3a'!J31&lt;'Coeffs calibration'!$J$16,"Lowly positive",IF('Calculs T3a'!J31&lt;'Coeffs calibration'!$J$17,"Moderately positive","Highly positive")))</f>
        <v>Highly positive</v>
      </c>
      <c r="AC28" s="3" t="str">
        <f>IF('Calculs T3a'!K31&lt;'Coeffs calibration'!$K$15,"Negative",IF('Calculs T3a'!K31&lt;'Coeffs calibration'!$K$16,"Lowly positive",IF('Calculs T3a'!K31&lt;'Coeffs calibration'!$K$17,"Moderately positive","Highly positive")))</f>
        <v>Highly positive</v>
      </c>
      <c r="AD28" s="3" t="str">
        <f>IF('Calculs T3a'!L31&lt;'Coeffs calibration'!$L$15,"Negative",IF('Calculs T3a'!L31&lt;'Coeffs calibration'!$L$16,"Lowly positive",IF('Calculs T3a'!L31&lt;'Coeffs calibration'!$L$17,"Moderately positive","Highly positive")))</f>
        <v>Highly positive</v>
      </c>
      <c r="AE28" s="3" t="str">
        <f>IF('Calculs T3a'!M31&lt;'Coeffs calibration'!$M$15,"Negative",IF('Calculs T3a'!M31&lt;'Coeffs calibration'!$M$16,"Lowly positive",IF('Calculs T3a'!M31&lt;'Coeffs calibration'!$M$17,"Moderately positive","Highly positive")))</f>
        <v>Highly positive</v>
      </c>
      <c r="AF28" s="3" t="str">
        <f>IF('Calculs T3a'!N31&lt;'Coeffs calibration'!$N$15,"Negative",IF('Calculs T3a'!N31&lt;'Coeffs calibration'!$N$16,"Lowly positive",IF('Calculs T3a'!N31&lt;'Coeffs calibration'!$N$17,"Moderately positive","Highly positive")))</f>
        <v>Highly positive</v>
      </c>
    </row>
    <row r="29" spans="1:32" x14ac:dyDescent="0.3">
      <c r="A29" s="92">
        <f>'Predictions concentrations'!A29</f>
        <v>0</v>
      </c>
      <c r="B29" s="92">
        <f>'Predictions concentrations'!B29</f>
        <v>0</v>
      </c>
      <c r="C29" s="126" t="str">
        <f>IF('Calculs T1a'!G32&lt;'Coeffs calibration'!$G$15,"Negative",IF('Calculs T1a'!G32&lt;'Coeffs calibration'!$G$16,"Lowly positive",IF('Calculs T1a'!G32&lt;'Coeffs calibration'!$G$17,"Moderately positive","Highly positive")))</f>
        <v>Highly positive</v>
      </c>
      <c r="D29" s="126" t="str">
        <f>IF('Calculs T1a'!H32&lt;'Coeffs calibration'!$H$15,"Negative",IF('Calculs T1a'!H32&lt;'Coeffs calibration'!$H$16,"Lowly positive",IF('Calculs T1a'!H32&lt;'Coeffs calibration'!$H$17,"Moderately positive","Highly positive")))</f>
        <v>Highly positive</v>
      </c>
      <c r="E29" s="126" t="str">
        <f>IF('Calculs T1a'!I32&lt;'Coeffs calibration'!$I$15,"Negative",IF('Calculs T1a'!I32&lt;'Coeffs calibration'!$I$16,"Lowly positive",IF('Calculs T1a'!I32&lt;'Coeffs calibration'!$I$17,"Moderately positive","Highly positive")))</f>
        <v>Highly positive</v>
      </c>
      <c r="F29" s="128" t="str">
        <f>IF('Calculs T1a'!J32&lt;'Coeffs calibration'!$J$15,"Negative",IF('Calculs T1a'!J32&lt;'Coeffs calibration'!$J$16,"Lowly positive",IF('Calculs T1a'!J32&lt;'Coeffs calibration'!$J$17,"Moderately positive","Highly positive")))</f>
        <v>Highly positive</v>
      </c>
      <c r="G29" s="3" t="str">
        <f>IF('Calculs T1a'!K32&lt;'Coeffs calibration'!$K$15,"Negative",IF('Calculs T1a'!K32&lt;'Coeffs calibration'!$K$16,"Lowly positive",IF('Calculs T1a'!K32&lt;'Coeffs calibration'!$K$17,"Moderately positive","Highly positive")))</f>
        <v>Highly positive</v>
      </c>
      <c r="H29" s="3" t="str">
        <f>IF('Calculs T1a'!L32&lt;'Coeffs calibration'!$L$15,"Negative",IF('Calculs T1a'!L32&lt;'Coeffs calibration'!$L$16,"Lowly positive",IF('Calculs T1a'!L32&lt;'Coeffs calibration'!$L$17,"Moderately positive","Highly positive")))</f>
        <v>Highly positive</v>
      </c>
      <c r="I29" s="3" t="str">
        <f>IF('Calculs T1a'!M32&lt;'Coeffs calibration'!$M$15,"Negative",IF('Calculs T1a'!M32&lt;'Coeffs calibration'!$M$16,"Lowly positive",IF('Calculs T1a'!M32&lt;'Coeffs calibration'!$M$17,"Moderately positive","Highly positive")))</f>
        <v>Highly positive</v>
      </c>
      <c r="J29" s="3" t="str">
        <f>IF('Calculs T1a'!N32&lt;'Coeffs calibration'!$N$15,"Negative",IF('Calculs T1a'!N32&lt;'Coeffs calibration'!$N$16,"Lowly positive",IF('Calculs T1a'!N32&lt;'Coeffs calibration'!$N$17,"Moderately positive","Highly positive")))</f>
        <v>Highly positive</v>
      </c>
      <c r="L29" s="92">
        <f>'Predictions concentrations'!A29</f>
        <v>0</v>
      </c>
      <c r="M29" s="92">
        <f>'Predictions concentrations'!B29</f>
        <v>0</v>
      </c>
      <c r="N29" s="126" t="str">
        <f>IF('Calculs T2a'!G32&lt;'Coeffs calibration'!$G$15,"Negative",IF('Calculs T2a'!G32&lt;'Coeffs calibration'!$G$16,"Lowly positive",IF('Calculs T2a'!G32&lt;'Coeffs calibration'!$G$17,"Moderately positive","Highly positive")))</f>
        <v>Highly positive</v>
      </c>
      <c r="O29" s="126" t="str">
        <f>IF('Calculs T2a'!H32&lt;'Coeffs calibration'!$H$15,"Negative",IF('Calculs T2a'!H32&lt;'Coeffs calibration'!$H$16,"Lowly positive",IF('Calculs T2a'!H32&lt;'Coeffs calibration'!$H$17,"Moderately positive","Highly positive")))</f>
        <v>Highly positive</v>
      </c>
      <c r="P29" s="126" t="str">
        <f>IF('Calculs T2a'!I32&lt;'Coeffs calibration'!$I$15,"Negative",IF('Calculs T2a'!I32&lt;'Coeffs calibration'!$I$16,"Lowly positive",IF('Calculs T2a'!I32&lt;'Coeffs calibration'!$I$17,"Moderately positive","Highly positive")))</f>
        <v>Highly positive</v>
      </c>
      <c r="Q29" s="128" t="str">
        <f>IF('Calculs T2a'!J32&lt;'Coeffs calibration'!$J$15,"Negative",IF('Calculs T2a'!J32&lt;'Coeffs calibration'!$J$16,"Lowly positive",IF('Calculs T2a'!J32&lt;'Coeffs calibration'!$J$17,"Moderately positive","Highly positive")))</f>
        <v>Highly positive</v>
      </c>
      <c r="R29" s="3" t="str">
        <f>IF('Calculs T2a'!K32&lt;'Coeffs calibration'!$K$15,"Negative",IF('Calculs T2a'!K32&lt;'Coeffs calibration'!$K$16,"Lowly positive",IF('Calculs T2a'!K32&lt;'Coeffs calibration'!$K$17,"Moderately positive","Highly positive")))</f>
        <v>Highly positive</v>
      </c>
      <c r="S29" s="3" t="str">
        <f>IF('Calculs T2a'!L32&lt;'Coeffs calibration'!$L$15,"Negative",IF('Calculs T2a'!L32&lt;'Coeffs calibration'!$L$16,"Lowly positive",IF('Calculs T2a'!L32&lt;'Coeffs calibration'!$L$17,"Moderately positive","Highly positive")))</f>
        <v>Highly positive</v>
      </c>
      <c r="T29" s="3" t="str">
        <f>IF('Calculs T2a'!M32&lt;'Coeffs calibration'!$M$15,"Negative",IF('Calculs T2a'!M32&lt;'Coeffs calibration'!$M$16,"Lowly positive",IF('Calculs T2a'!M32&lt;'Coeffs calibration'!$M$17,"Moderately positive","Highly positive")))</f>
        <v>Highly positive</v>
      </c>
      <c r="U29" s="3" t="str">
        <f>IF('Calculs T2a'!N32&lt;'Coeffs calibration'!$N$15,"Negative",IF('Calculs T2a'!N32&lt;'Coeffs calibration'!$N$16,"Lowly positive",IF('Calculs T2a'!N32&lt;'Coeffs calibration'!$N$17,"Moderately positive","Highly positive")))</f>
        <v>Highly positive</v>
      </c>
      <c r="W29" s="92">
        <f>'Predictions concentrations'!A29</f>
        <v>0</v>
      </c>
      <c r="X29" s="92">
        <f>'Predictions concentrations'!B29</f>
        <v>0</v>
      </c>
      <c r="Y29" s="126" t="str">
        <f>IF('Calculs T3a'!G32&lt;'Coeffs calibration'!$G$15,"Negative",IF('Calculs T3a'!G32&lt;'Coeffs calibration'!$G$16,"Lowly positive",IF('Calculs T3a'!G32&lt;'Coeffs calibration'!$G$17,"Moderately positive","Highly positive")))</f>
        <v>Highly positive</v>
      </c>
      <c r="Z29" s="126" t="str">
        <f>IF('Calculs T3a'!H32&lt;'Coeffs calibration'!$H$15,"Negative",IF('Calculs T3a'!H32&lt;'Coeffs calibration'!$H$16,"Lowly positive",IF('Calculs T3a'!H32&lt;'Coeffs calibration'!$H$17,"Moderately positive","Highly positive")))</f>
        <v>Highly positive</v>
      </c>
      <c r="AA29" s="126" t="str">
        <f>IF('Calculs T3a'!I32&lt;'Coeffs calibration'!$I$15,"Negative",IF('Calculs T3a'!I32&lt;'Coeffs calibration'!$I$16,"Lowly positive",IF('Calculs T3a'!I32&lt;'Coeffs calibration'!$I$17,"Moderately positive","Highly positive")))</f>
        <v>Highly positive</v>
      </c>
      <c r="AB29" s="128" t="str">
        <f>IF('Calculs T3a'!J32&lt;'Coeffs calibration'!$J$15,"Negative",IF('Calculs T3a'!J32&lt;'Coeffs calibration'!$J$16,"Lowly positive",IF('Calculs T3a'!J32&lt;'Coeffs calibration'!$J$17,"Moderately positive","Highly positive")))</f>
        <v>Highly positive</v>
      </c>
      <c r="AC29" s="3" t="str">
        <f>IF('Calculs T3a'!K32&lt;'Coeffs calibration'!$K$15,"Negative",IF('Calculs T3a'!K32&lt;'Coeffs calibration'!$K$16,"Lowly positive",IF('Calculs T3a'!K32&lt;'Coeffs calibration'!$K$17,"Moderately positive","Highly positive")))</f>
        <v>Highly positive</v>
      </c>
      <c r="AD29" s="3" t="str">
        <f>IF('Calculs T3a'!L32&lt;'Coeffs calibration'!$L$15,"Negative",IF('Calculs T3a'!L32&lt;'Coeffs calibration'!$L$16,"Lowly positive",IF('Calculs T3a'!L32&lt;'Coeffs calibration'!$L$17,"Moderately positive","Highly positive")))</f>
        <v>Highly positive</v>
      </c>
      <c r="AE29" s="3" t="str">
        <f>IF('Calculs T3a'!M32&lt;'Coeffs calibration'!$M$15,"Negative",IF('Calculs T3a'!M32&lt;'Coeffs calibration'!$M$16,"Lowly positive",IF('Calculs T3a'!M32&lt;'Coeffs calibration'!$M$17,"Moderately positive","Highly positive")))</f>
        <v>Highly positive</v>
      </c>
      <c r="AF29" s="3" t="str">
        <f>IF('Calculs T3a'!N32&lt;'Coeffs calibration'!$N$15,"Negative",IF('Calculs T3a'!N32&lt;'Coeffs calibration'!$N$16,"Lowly positive",IF('Calculs T3a'!N32&lt;'Coeffs calibration'!$N$17,"Moderately positive","Highly positive")))</f>
        <v>Highly positive</v>
      </c>
    </row>
    <row r="30" spans="1:32" x14ac:dyDescent="0.3">
      <c r="A30" s="92">
        <f>'Predictions concentrations'!A30</f>
        <v>0</v>
      </c>
      <c r="B30" s="92">
        <f>'Predictions concentrations'!B30</f>
        <v>0</v>
      </c>
      <c r="C30" s="126" t="str">
        <f>IF('Calculs T1a'!G33&lt;'Coeffs calibration'!$G$15,"Negative",IF('Calculs T1a'!G33&lt;'Coeffs calibration'!$G$16,"Lowly positive",IF('Calculs T1a'!G33&lt;'Coeffs calibration'!$G$17,"Moderately positive","Highly positive")))</f>
        <v>Highly positive</v>
      </c>
      <c r="D30" s="126" t="str">
        <f>IF('Calculs T1a'!H33&lt;'Coeffs calibration'!$H$15,"Negative",IF('Calculs T1a'!H33&lt;'Coeffs calibration'!$H$16,"Lowly positive",IF('Calculs T1a'!H33&lt;'Coeffs calibration'!$H$17,"Moderately positive","Highly positive")))</f>
        <v>Highly positive</v>
      </c>
      <c r="E30" s="126" t="str">
        <f>IF('Calculs T1a'!I33&lt;'Coeffs calibration'!$I$15,"Negative",IF('Calculs T1a'!I33&lt;'Coeffs calibration'!$I$16,"Lowly positive",IF('Calculs T1a'!I33&lt;'Coeffs calibration'!$I$17,"Moderately positive","Highly positive")))</f>
        <v>Highly positive</v>
      </c>
      <c r="F30" s="128" t="str">
        <f>IF('Calculs T1a'!J33&lt;'Coeffs calibration'!$J$15,"Negative",IF('Calculs T1a'!J33&lt;'Coeffs calibration'!$J$16,"Lowly positive",IF('Calculs T1a'!J33&lt;'Coeffs calibration'!$J$17,"Moderately positive","Highly positive")))</f>
        <v>Highly positive</v>
      </c>
      <c r="G30" s="3" t="str">
        <f>IF('Calculs T1a'!K33&lt;'Coeffs calibration'!$K$15,"Negative",IF('Calculs T1a'!K33&lt;'Coeffs calibration'!$K$16,"Lowly positive",IF('Calculs T1a'!K33&lt;'Coeffs calibration'!$K$17,"Moderately positive","Highly positive")))</f>
        <v>Highly positive</v>
      </c>
      <c r="H30" s="3" t="str">
        <f>IF('Calculs T1a'!L33&lt;'Coeffs calibration'!$L$15,"Negative",IF('Calculs T1a'!L33&lt;'Coeffs calibration'!$L$16,"Lowly positive",IF('Calculs T1a'!L33&lt;'Coeffs calibration'!$L$17,"Moderately positive","Highly positive")))</f>
        <v>Highly positive</v>
      </c>
      <c r="I30" s="3" t="str">
        <f>IF('Calculs T1a'!M33&lt;'Coeffs calibration'!$M$15,"Negative",IF('Calculs T1a'!M33&lt;'Coeffs calibration'!$M$16,"Lowly positive",IF('Calculs T1a'!M33&lt;'Coeffs calibration'!$M$17,"Moderately positive","Highly positive")))</f>
        <v>Highly positive</v>
      </c>
      <c r="J30" s="3" t="str">
        <f>IF('Calculs T1a'!N33&lt;'Coeffs calibration'!$N$15,"Negative",IF('Calculs T1a'!N33&lt;'Coeffs calibration'!$N$16,"Lowly positive",IF('Calculs T1a'!N33&lt;'Coeffs calibration'!$N$17,"Moderately positive","Highly positive")))</f>
        <v>Highly positive</v>
      </c>
      <c r="L30" s="92">
        <f>'Predictions concentrations'!A30</f>
        <v>0</v>
      </c>
      <c r="M30" s="92">
        <f>'Predictions concentrations'!B30</f>
        <v>0</v>
      </c>
      <c r="N30" s="126" t="str">
        <f>IF('Calculs T2a'!G33&lt;'Coeffs calibration'!$G$15,"Negative",IF('Calculs T2a'!G33&lt;'Coeffs calibration'!$G$16,"Lowly positive",IF('Calculs T2a'!G33&lt;'Coeffs calibration'!$G$17,"Moderately positive","Highly positive")))</f>
        <v>Highly positive</v>
      </c>
      <c r="O30" s="126" t="str">
        <f>IF('Calculs T2a'!H33&lt;'Coeffs calibration'!$H$15,"Negative",IF('Calculs T2a'!H33&lt;'Coeffs calibration'!$H$16,"Lowly positive",IF('Calculs T2a'!H33&lt;'Coeffs calibration'!$H$17,"Moderately positive","Highly positive")))</f>
        <v>Highly positive</v>
      </c>
      <c r="P30" s="126" t="str">
        <f>IF('Calculs T2a'!I33&lt;'Coeffs calibration'!$I$15,"Negative",IF('Calculs T2a'!I33&lt;'Coeffs calibration'!$I$16,"Lowly positive",IF('Calculs T2a'!I33&lt;'Coeffs calibration'!$I$17,"Moderately positive","Highly positive")))</f>
        <v>Highly positive</v>
      </c>
      <c r="Q30" s="128" t="str">
        <f>IF('Calculs T2a'!J33&lt;'Coeffs calibration'!$J$15,"Negative",IF('Calculs T2a'!J33&lt;'Coeffs calibration'!$J$16,"Lowly positive",IF('Calculs T2a'!J33&lt;'Coeffs calibration'!$J$17,"Moderately positive","Highly positive")))</f>
        <v>Highly positive</v>
      </c>
      <c r="R30" s="3" t="str">
        <f>IF('Calculs T2a'!K33&lt;'Coeffs calibration'!$K$15,"Negative",IF('Calculs T2a'!K33&lt;'Coeffs calibration'!$K$16,"Lowly positive",IF('Calculs T2a'!K33&lt;'Coeffs calibration'!$K$17,"Moderately positive","Highly positive")))</f>
        <v>Highly positive</v>
      </c>
      <c r="S30" s="3" t="str">
        <f>IF('Calculs T2a'!L33&lt;'Coeffs calibration'!$L$15,"Negative",IF('Calculs T2a'!L33&lt;'Coeffs calibration'!$L$16,"Lowly positive",IF('Calculs T2a'!L33&lt;'Coeffs calibration'!$L$17,"Moderately positive","Highly positive")))</f>
        <v>Highly positive</v>
      </c>
      <c r="T30" s="3" t="str">
        <f>IF('Calculs T2a'!M33&lt;'Coeffs calibration'!$M$15,"Negative",IF('Calculs T2a'!M33&lt;'Coeffs calibration'!$M$16,"Lowly positive",IF('Calculs T2a'!M33&lt;'Coeffs calibration'!$M$17,"Moderately positive","Highly positive")))</f>
        <v>Highly positive</v>
      </c>
      <c r="U30" s="3" t="str">
        <f>IF('Calculs T2a'!N33&lt;'Coeffs calibration'!$N$15,"Negative",IF('Calculs T2a'!N33&lt;'Coeffs calibration'!$N$16,"Lowly positive",IF('Calculs T2a'!N33&lt;'Coeffs calibration'!$N$17,"Moderately positive","Highly positive")))</f>
        <v>Highly positive</v>
      </c>
      <c r="W30" s="92">
        <f>'Predictions concentrations'!A30</f>
        <v>0</v>
      </c>
      <c r="X30" s="92">
        <f>'Predictions concentrations'!B30</f>
        <v>0</v>
      </c>
      <c r="Y30" s="126" t="str">
        <f>IF('Calculs T3a'!G33&lt;'Coeffs calibration'!$G$15,"Negative",IF('Calculs T3a'!G33&lt;'Coeffs calibration'!$G$16,"Lowly positive",IF('Calculs T3a'!G33&lt;'Coeffs calibration'!$G$17,"Moderately positive","Highly positive")))</f>
        <v>Highly positive</v>
      </c>
      <c r="Z30" s="126" t="str">
        <f>IF('Calculs T3a'!H33&lt;'Coeffs calibration'!$H$15,"Negative",IF('Calculs T3a'!H33&lt;'Coeffs calibration'!$H$16,"Lowly positive",IF('Calculs T3a'!H33&lt;'Coeffs calibration'!$H$17,"Moderately positive","Highly positive")))</f>
        <v>Highly positive</v>
      </c>
      <c r="AA30" s="126" t="str">
        <f>IF('Calculs T3a'!I33&lt;'Coeffs calibration'!$I$15,"Negative",IF('Calculs T3a'!I33&lt;'Coeffs calibration'!$I$16,"Lowly positive",IF('Calculs T3a'!I33&lt;'Coeffs calibration'!$I$17,"Moderately positive","Highly positive")))</f>
        <v>Highly positive</v>
      </c>
      <c r="AB30" s="128" t="str">
        <f>IF('Calculs T3a'!J33&lt;'Coeffs calibration'!$J$15,"Negative",IF('Calculs T3a'!J33&lt;'Coeffs calibration'!$J$16,"Lowly positive",IF('Calculs T3a'!J33&lt;'Coeffs calibration'!$J$17,"Moderately positive","Highly positive")))</f>
        <v>Highly positive</v>
      </c>
      <c r="AC30" s="3" t="str">
        <f>IF('Calculs T3a'!K33&lt;'Coeffs calibration'!$K$15,"Negative",IF('Calculs T3a'!K33&lt;'Coeffs calibration'!$K$16,"Lowly positive",IF('Calculs T3a'!K33&lt;'Coeffs calibration'!$K$17,"Moderately positive","Highly positive")))</f>
        <v>Highly positive</v>
      </c>
      <c r="AD30" s="3" t="str">
        <f>IF('Calculs T3a'!L33&lt;'Coeffs calibration'!$L$15,"Negative",IF('Calculs T3a'!L33&lt;'Coeffs calibration'!$L$16,"Lowly positive",IF('Calculs T3a'!L33&lt;'Coeffs calibration'!$L$17,"Moderately positive","Highly positive")))</f>
        <v>Highly positive</v>
      </c>
      <c r="AE30" s="3" t="str">
        <f>IF('Calculs T3a'!M33&lt;'Coeffs calibration'!$M$15,"Negative",IF('Calculs T3a'!M33&lt;'Coeffs calibration'!$M$16,"Lowly positive",IF('Calculs T3a'!M33&lt;'Coeffs calibration'!$M$17,"Moderately positive","Highly positive")))</f>
        <v>Highly positive</v>
      </c>
      <c r="AF30" s="3" t="str">
        <f>IF('Calculs T3a'!N33&lt;'Coeffs calibration'!$N$15,"Negative",IF('Calculs T3a'!N33&lt;'Coeffs calibration'!$N$16,"Lowly positive",IF('Calculs T3a'!N33&lt;'Coeffs calibration'!$N$17,"Moderately positive","Highly positive")))</f>
        <v>Highly positive</v>
      </c>
    </row>
    <row r="31" spans="1:32" x14ac:dyDescent="0.3">
      <c r="A31" s="92">
        <f>'Predictions concentrations'!A31</f>
        <v>0</v>
      </c>
      <c r="B31" s="92">
        <f>'Predictions concentrations'!B31</f>
        <v>0</v>
      </c>
      <c r="C31" s="126" t="str">
        <f>IF('Calculs T1a'!G34&lt;'Coeffs calibration'!$G$15,"Negative",IF('Calculs T1a'!G34&lt;'Coeffs calibration'!$G$16,"Lowly positive",IF('Calculs T1a'!G34&lt;'Coeffs calibration'!$G$17,"Moderately positive","Highly positive")))</f>
        <v>Highly positive</v>
      </c>
      <c r="D31" s="126" t="str">
        <f>IF('Calculs T1a'!H34&lt;'Coeffs calibration'!$H$15,"Negative",IF('Calculs T1a'!H34&lt;'Coeffs calibration'!$H$16,"Lowly positive",IF('Calculs T1a'!H34&lt;'Coeffs calibration'!$H$17,"Moderately positive","Highly positive")))</f>
        <v>Highly positive</v>
      </c>
      <c r="E31" s="126" t="str">
        <f>IF('Calculs T1a'!I34&lt;'Coeffs calibration'!$I$15,"Negative",IF('Calculs T1a'!I34&lt;'Coeffs calibration'!$I$16,"Lowly positive",IF('Calculs T1a'!I34&lt;'Coeffs calibration'!$I$17,"Moderately positive","Highly positive")))</f>
        <v>Highly positive</v>
      </c>
      <c r="F31" s="128" t="str">
        <f>IF('Calculs T1a'!J34&lt;'Coeffs calibration'!$J$15,"Negative",IF('Calculs T1a'!J34&lt;'Coeffs calibration'!$J$16,"Lowly positive",IF('Calculs T1a'!J34&lt;'Coeffs calibration'!$J$17,"Moderately positive","Highly positive")))</f>
        <v>Highly positive</v>
      </c>
      <c r="G31" s="3" t="str">
        <f>IF('Calculs T1a'!K34&lt;'Coeffs calibration'!$K$15,"Negative",IF('Calculs T1a'!K34&lt;'Coeffs calibration'!$K$16,"Lowly positive",IF('Calculs T1a'!K34&lt;'Coeffs calibration'!$K$17,"Moderately positive","Highly positive")))</f>
        <v>Highly positive</v>
      </c>
      <c r="H31" s="3" t="str">
        <f>IF('Calculs T1a'!L34&lt;'Coeffs calibration'!$L$15,"Negative",IF('Calculs T1a'!L34&lt;'Coeffs calibration'!$L$16,"Lowly positive",IF('Calculs T1a'!L34&lt;'Coeffs calibration'!$L$17,"Moderately positive","Highly positive")))</f>
        <v>Highly positive</v>
      </c>
      <c r="I31" s="3" t="str">
        <f>IF('Calculs T1a'!M34&lt;'Coeffs calibration'!$M$15,"Negative",IF('Calculs T1a'!M34&lt;'Coeffs calibration'!$M$16,"Lowly positive",IF('Calculs T1a'!M34&lt;'Coeffs calibration'!$M$17,"Moderately positive","Highly positive")))</f>
        <v>Highly positive</v>
      </c>
      <c r="J31" s="3" t="str">
        <f>IF('Calculs T1a'!N34&lt;'Coeffs calibration'!$N$15,"Negative",IF('Calculs T1a'!N34&lt;'Coeffs calibration'!$N$16,"Lowly positive",IF('Calculs T1a'!N34&lt;'Coeffs calibration'!$N$17,"Moderately positive","Highly positive")))</f>
        <v>Highly positive</v>
      </c>
      <c r="L31" s="92">
        <f>'Predictions concentrations'!A31</f>
        <v>0</v>
      </c>
      <c r="M31" s="92">
        <f>'Predictions concentrations'!B31</f>
        <v>0</v>
      </c>
      <c r="N31" s="126" t="str">
        <f>IF('Calculs T2a'!G34&lt;'Coeffs calibration'!$G$15,"Negative",IF('Calculs T2a'!G34&lt;'Coeffs calibration'!$G$16,"Lowly positive",IF('Calculs T2a'!G34&lt;'Coeffs calibration'!$G$17,"Moderately positive","Highly positive")))</f>
        <v>Highly positive</v>
      </c>
      <c r="O31" s="126" t="str">
        <f>IF('Calculs T2a'!H34&lt;'Coeffs calibration'!$H$15,"Negative",IF('Calculs T2a'!H34&lt;'Coeffs calibration'!$H$16,"Lowly positive",IF('Calculs T2a'!H34&lt;'Coeffs calibration'!$H$17,"Moderately positive","Highly positive")))</f>
        <v>Highly positive</v>
      </c>
      <c r="P31" s="126" t="str">
        <f>IF('Calculs T2a'!I34&lt;'Coeffs calibration'!$I$15,"Negative",IF('Calculs T2a'!I34&lt;'Coeffs calibration'!$I$16,"Lowly positive",IF('Calculs T2a'!I34&lt;'Coeffs calibration'!$I$17,"Moderately positive","Highly positive")))</f>
        <v>Highly positive</v>
      </c>
      <c r="Q31" s="128" t="str">
        <f>IF('Calculs T2a'!J34&lt;'Coeffs calibration'!$J$15,"Negative",IF('Calculs T2a'!J34&lt;'Coeffs calibration'!$J$16,"Lowly positive",IF('Calculs T2a'!J34&lt;'Coeffs calibration'!$J$17,"Moderately positive","Highly positive")))</f>
        <v>Highly positive</v>
      </c>
      <c r="R31" s="3" t="str">
        <f>IF('Calculs T2a'!K34&lt;'Coeffs calibration'!$K$15,"Negative",IF('Calculs T2a'!K34&lt;'Coeffs calibration'!$K$16,"Lowly positive",IF('Calculs T2a'!K34&lt;'Coeffs calibration'!$K$17,"Moderately positive","Highly positive")))</f>
        <v>Highly positive</v>
      </c>
      <c r="S31" s="3" t="str">
        <f>IF('Calculs T2a'!L34&lt;'Coeffs calibration'!$L$15,"Negative",IF('Calculs T2a'!L34&lt;'Coeffs calibration'!$L$16,"Lowly positive",IF('Calculs T2a'!L34&lt;'Coeffs calibration'!$L$17,"Moderately positive","Highly positive")))</f>
        <v>Highly positive</v>
      </c>
      <c r="T31" s="3" t="str">
        <f>IF('Calculs T2a'!M34&lt;'Coeffs calibration'!$M$15,"Negative",IF('Calculs T2a'!M34&lt;'Coeffs calibration'!$M$16,"Lowly positive",IF('Calculs T2a'!M34&lt;'Coeffs calibration'!$M$17,"Moderately positive","Highly positive")))</f>
        <v>Highly positive</v>
      </c>
      <c r="U31" s="3" t="str">
        <f>IF('Calculs T2a'!N34&lt;'Coeffs calibration'!$N$15,"Negative",IF('Calculs T2a'!N34&lt;'Coeffs calibration'!$N$16,"Lowly positive",IF('Calculs T2a'!N34&lt;'Coeffs calibration'!$N$17,"Moderately positive","Highly positive")))</f>
        <v>Highly positive</v>
      </c>
      <c r="W31" s="92">
        <f>'Predictions concentrations'!A31</f>
        <v>0</v>
      </c>
      <c r="X31" s="92">
        <f>'Predictions concentrations'!B31</f>
        <v>0</v>
      </c>
      <c r="Y31" s="126" t="str">
        <f>IF('Calculs T3a'!G34&lt;'Coeffs calibration'!$G$15,"Negative",IF('Calculs T3a'!G34&lt;'Coeffs calibration'!$G$16,"Lowly positive",IF('Calculs T3a'!G34&lt;'Coeffs calibration'!$G$17,"Moderately positive","Highly positive")))</f>
        <v>Highly positive</v>
      </c>
      <c r="Z31" s="126" t="str">
        <f>IF('Calculs T3a'!H34&lt;'Coeffs calibration'!$H$15,"Negative",IF('Calculs T3a'!H34&lt;'Coeffs calibration'!$H$16,"Lowly positive",IF('Calculs T3a'!H34&lt;'Coeffs calibration'!$H$17,"Moderately positive","Highly positive")))</f>
        <v>Highly positive</v>
      </c>
      <c r="AA31" s="126" t="str">
        <f>IF('Calculs T3a'!I34&lt;'Coeffs calibration'!$I$15,"Negative",IF('Calculs T3a'!I34&lt;'Coeffs calibration'!$I$16,"Lowly positive",IF('Calculs T3a'!I34&lt;'Coeffs calibration'!$I$17,"Moderately positive","Highly positive")))</f>
        <v>Highly positive</v>
      </c>
      <c r="AB31" s="128" t="str">
        <f>IF('Calculs T3a'!J34&lt;'Coeffs calibration'!$J$15,"Negative",IF('Calculs T3a'!J34&lt;'Coeffs calibration'!$J$16,"Lowly positive",IF('Calculs T3a'!J34&lt;'Coeffs calibration'!$J$17,"Moderately positive","Highly positive")))</f>
        <v>Highly positive</v>
      </c>
      <c r="AC31" s="3" t="str">
        <f>IF('Calculs T3a'!K34&lt;'Coeffs calibration'!$K$15,"Negative",IF('Calculs T3a'!K34&lt;'Coeffs calibration'!$K$16,"Lowly positive",IF('Calculs T3a'!K34&lt;'Coeffs calibration'!$K$17,"Moderately positive","Highly positive")))</f>
        <v>Highly positive</v>
      </c>
      <c r="AD31" s="3" t="str">
        <f>IF('Calculs T3a'!L34&lt;'Coeffs calibration'!$L$15,"Negative",IF('Calculs T3a'!L34&lt;'Coeffs calibration'!$L$16,"Lowly positive",IF('Calculs T3a'!L34&lt;'Coeffs calibration'!$L$17,"Moderately positive","Highly positive")))</f>
        <v>Highly positive</v>
      </c>
      <c r="AE31" s="3" t="str">
        <f>IF('Calculs T3a'!M34&lt;'Coeffs calibration'!$M$15,"Negative",IF('Calculs T3a'!M34&lt;'Coeffs calibration'!$M$16,"Lowly positive",IF('Calculs T3a'!M34&lt;'Coeffs calibration'!$M$17,"Moderately positive","Highly positive")))</f>
        <v>Highly positive</v>
      </c>
      <c r="AF31" s="3" t="str">
        <f>IF('Calculs T3a'!N34&lt;'Coeffs calibration'!$N$15,"Negative",IF('Calculs T3a'!N34&lt;'Coeffs calibration'!$N$16,"Lowly positive",IF('Calculs T3a'!N34&lt;'Coeffs calibration'!$N$17,"Moderately positive","Highly positive")))</f>
        <v>Highly positive</v>
      </c>
    </row>
    <row r="32" spans="1:32" x14ac:dyDescent="0.3">
      <c r="A32" s="92">
        <f>'Predictions concentrations'!A32</f>
        <v>0</v>
      </c>
      <c r="B32" s="92">
        <f>'Predictions concentrations'!B32</f>
        <v>0</v>
      </c>
      <c r="C32" s="126" t="str">
        <f>IF('Calculs T1a'!G35&lt;'Coeffs calibration'!$G$15,"Negative",IF('Calculs T1a'!G35&lt;'Coeffs calibration'!$G$16,"Lowly positive",IF('Calculs T1a'!G35&lt;'Coeffs calibration'!$G$17,"Moderately positive","Highly positive")))</f>
        <v>Highly positive</v>
      </c>
      <c r="D32" s="126" t="str">
        <f>IF('Calculs T1a'!H35&lt;'Coeffs calibration'!$H$15,"Negative",IF('Calculs T1a'!H35&lt;'Coeffs calibration'!$H$16,"Lowly positive",IF('Calculs T1a'!H35&lt;'Coeffs calibration'!$H$17,"Moderately positive","Highly positive")))</f>
        <v>Highly positive</v>
      </c>
      <c r="E32" s="126" t="str">
        <f>IF('Calculs T1a'!I35&lt;'Coeffs calibration'!$I$15,"Negative",IF('Calculs T1a'!I35&lt;'Coeffs calibration'!$I$16,"Lowly positive",IF('Calculs T1a'!I35&lt;'Coeffs calibration'!$I$17,"Moderately positive","Highly positive")))</f>
        <v>Highly positive</v>
      </c>
      <c r="F32" s="128" t="str">
        <f>IF('Calculs T1a'!J35&lt;'Coeffs calibration'!$J$15,"Negative",IF('Calculs T1a'!J35&lt;'Coeffs calibration'!$J$16,"Lowly positive",IF('Calculs T1a'!J35&lt;'Coeffs calibration'!$J$17,"Moderately positive","Highly positive")))</f>
        <v>Highly positive</v>
      </c>
      <c r="G32" s="3" t="str">
        <f>IF('Calculs T1a'!K35&lt;'Coeffs calibration'!$K$15,"Negative",IF('Calculs T1a'!K35&lt;'Coeffs calibration'!$K$16,"Lowly positive",IF('Calculs T1a'!K35&lt;'Coeffs calibration'!$K$17,"Moderately positive","Highly positive")))</f>
        <v>Highly positive</v>
      </c>
      <c r="H32" s="3" t="str">
        <f>IF('Calculs T1a'!L35&lt;'Coeffs calibration'!$L$15,"Negative",IF('Calculs T1a'!L35&lt;'Coeffs calibration'!$L$16,"Lowly positive",IF('Calculs T1a'!L35&lt;'Coeffs calibration'!$L$17,"Moderately positive","Highly positive")))</f>
        <v>Highly positive</v>
      </c>
      <c r="I32" s="3" t="str">
        <f>IF('Calculs T1a'!M35&lt;'Coeffs calibration'!$M$15,"Negative",IF('Calculs T1a'!M35&lt;'Coeffs calibration'!$M$16,"Lowly positive",IF('Calculs T1a'!M35&lt;'Coeffs calibration'!$M$17,"Moderately positive","Highly positive")))</f>
        <v>Highly positive</v>
      </c>
      <c r="J32" s="3" t="str">
        <f>IF('Calculs T1a'!N35&lt;'Coeffs calibration'!$N$15,"Negative",IF('Calculs T1a'!N35&lt;'Coeffs calibration'!$N$16,"Lowly positive",IF('Calculs T1a'!N35&lt;'Coeffs calibration'!$N$17,"Moderately positive","Highly positive")))</f>
        <v>Highly positive</v>
      </c>
      <c r="L32" s="92">
        <f>'Predictions concentrations'!A32</f>
        <v>0</v>
      </c>
      <c r="M32" s="92">
        <f>'Predictions concentrations'!B32</f>
        <v>0</v>
      </c>
      <c r="N32" s="126" t="str">
        <f>IF('Calculs T2a'!G35&lt;'Coeffs calibration'!$G$15,"Negative",IF('Calculs T2a'!G35&lt;'Coeffs calibration'!$G$16,"Lowly positive",IF('Calculs T2a'!G35&lt;'Coeffs calibration'!$G$17,"Moderately positive","Highly positive")))</f>
        <v>Highly positive</v>
      </c>
      <c r="O32" s="126" t="str">
        <f>IF('Calculs T2a'!H35&lt;'Coeffs calibration'!$H$15,"Negative",IF('Calculs T2a'!H35&lt;'Coeffs calibration'!$H$16,"Lowly positive",IF('Calculs T2a'!H35&lt;'Coeffs calibration'!$H$17,"Moderately positive","Highly positive")))</f>
        <v>Highly positive</v>
      </c>
      <c r="P32" s="126" t="str">
        <f>IF('Calculs T2a'!I35&lt;'Coeffs calibration'!$I$15,"Negative",IF('Calculs T2a'!I35&lt;'Coeffs calibration'!$I$16,"Lowly positive",IF('Calculs T2a'!I35&lt;'Coeffs calibration'!$I$17,"Moderately positive","Highly positive")))</f>
        <v>Highly positive</v>
      </c>
      <c r="Q32" s="128" t="str">
        <f>IF('Calculs T2a'!J35&lt;'Coeffs calibration'!$J$15,"Negative",IF('Calculs T2a'!J35&lt;'Coeffs calibration'!$J$16,"Lowly positive",IF('Calculs T2a'!J35&lt;'Coeffs calibration'!$J$17,"Moderately positive","Highly positive")))</f>
        <v>Highly positive</v>
      </c>
      <c r="R32" s="3" t="str">
        <f>IF('Calculs T2a'!K35&lt;'Coeffs calibration'!$K$15,"Negative",IF('Calculs T2a'!K35&lt;'Coeffs calibration'!$K$16,"Lowly positive",IF('Calculs T2a'!K35&lt;'Coeffs calibration'!$K$17,"Moderately positive","Highly positive")))</f>
        <v>Highly positive</v>
      </c>
      <c r="S32" s="3" t="str">
        <f>IF('Calculs T2a'!L35&lt;'Coeffs calibration'!$L$15,"Negative",IF('Calculs T2a'!L35&lt;'Coeffs calibration'!$L$16,"Lowly positive",IF('Calculs T2a'!L35&lt;'Coeffs calibration'!$L$17,"Moderately positive","Highly positive")))</f>
        <v>Highly positive</v>
      </c>
      <c r="T32" s="3" t="str">
        <f>IF('Calculs T2a'!M35&lt;'Coeffs calibration'!$M$15,"Negative",IF('Calculs T2a'!M35&lt;'Coeffs calibration'!$M$16,"Lowly positive",IF('Calculs T2a'!M35&lt;'Coeffs calibration'!$M$17,"Moderately positive","Highly positive")))</f>
        <v>Highly positive</v>
      </c>
      <c r="U32" s="3" t="str">
        <f>IF('Calculs T2a'!N35&lt;'Coeffs calibration'!$N$15,"Negative",IF('Calculs T2a'!N35&lt;'Coeffs calibration'!$N$16,"Lowly positive",IF('Calculs T2a'!N35&lt;'Coeffs calibration'!$N$17,"Moderately positive","Highly positive")))</f>
        <v>Highly positive</v>
      </c>
      <c r="W32" s="92">
        <f>'Predictions concentrations'!A32</f>
        <v>0</v>
      </c>
      <c r="X32" s="92">
        <f>'Predictions concentrations'!B32</f>
        <v>0</v>
      </c>
      <c r="Y32" s="126" t="str">
        <f>IF('Calculs T3a'!G35&lt;'Coeffs calibration'!$G$15,"Negative",IF('Calculs T3a'!G35&lt;'Coeffs calibration'!$G$16,"Lowly positive",IF('Calculs T3a'!G35&lt;'Coeffs calibration'!$G$17,"Moderately positive","Highly positive")))</f>
        <v>Highly positive</v>
      </c>
      <c r="Z32" s="126" t="str">
        <f>IF('Calculs T3a'!H35&lt;'Coeffs calibration'!$H$15,"Negative",IF('Calculs T3a'!H35&lt;'Coeffs calibration'!$H$16,"Lowly positive",IF('Calculs T3a'!H35&lt;'Coeffs calibration'!$H$17,"Moderately positive","Highly positive")))</f>
        <v>Highly positive</v>
      </c>
      <c r="AA32" s="126" t="str">
        <f>IF('Calculs T3a'!I35&lt;'Coeffs calibration'!$I$15,"Negative",IF('Calculs T3a'!I35&lt;'Coeffs calibration'!$I$16,"Lowly positive",IF('Calculs T3a'!I35&lt;'Coeffs calibration'!$I$17,"Moderately positive","Highly positive")))</f>
        <v>Highly positive</v>
      </c>
      <c r="AB32" s="128" t="str">
        <f>IF('Calculs T3a'!J35&lt;'Coeffs calibration'!$J$15,"Negative",IF('Calculs T3a'!J35&lt;'Coeffs calibration'!$J$16,"Lowly positive",IF('Calculs T3a'!J35&lt;'Coeffs calibration'!$J$17,"Moderately positive","Highly positive")))</f>
        <v>Highly positive</v>
      </c>
      <c r="AC32" s="3" t="str">
        <f>IF('Calculs T3a'!K35&lt;'Coeffs calibration'!$K$15,"Negative",IF('Calculs T3a'!K35&lt;'Coeffs calibration'!$K$16,"Lowly positive",IF('Calculs T3a'!K35&lt;'Coeffs calibration'!$K$17,"Moderately positive","Highly positive")))</f>
        <v>Highly positive</v>
      </c>
      <c r="AD32" s="3" t="str">
        <f>IF('Calculs T3a'!L35&lt;'Coeffs calibration'!$L$15,"Negative",IF('Calculs T3a'!L35&lt;'Coeffs calibration'!$L$16,"Lowly positive",IF('Calculs T3a'!L35&lt;'Coeffs calibration'!$L$17,"Moderately positive","Highly positive")))</f>
        <v>Highly positive</v>
      </c>
      <c r="AE32" s="3" t="str">
        <f>IF('Calculs T3a'!M35&lt;'Coeffs calibration'!$M$15,"Negative",IF('Calculs T3a'!M35&lt;'Coeffs calibration'!$M$16,"Lowly positive",IF('Calculs T3a'!M35&lt;'Coeffs calibration'!$M$17,"Moderately positive","Highly positive")))</f>
        <v>Highly positive</v>
      </c>
      <c r="AF32" s="3" t="str">
        <f>IF('Calculs T3a'!N35&lt;'Coeffs calibration'!$N$15,"Negative",IF('Calculs T3a'!N35&lt;'Coeffs calibration'!$N$16,"Lowly positive",IF('Calculs T3a'!N35&lt;'Coeffs calibration'!$N$17,"Moderately positive","Highly positive")))</f>
        <v>Highly positive</v>
      </c>
    </row>
    <row r="33" spans="1:32" x14ac:dyDescent="0.3">
      <c r="A33" s="92">
        <f>'Predictions concentrations'!A33</f>
        <v>0</v>
      </c>
      <c r="B33" s="92">
        <f>'Predictions concentrations'!B33</f>
        <v>0</v>
      </c>
      <c r="C33" s="126" t="str">
        <f>IF('Calculs T1a'!G36&lt;'Coeffs calibration'!$G$15,"Negative",IF('Calculs T1a'!G36&lt;'Coeffs calibration'!$G$16,"Lowly positive",IF('Calculs T1a'!G36&lt;'Coeffs calibration'!$G$17,"Moderately positive","Highly positive")))</f>
        <v>Highly positive</v>
      </c>
      <c r="D33" s="126" t="str">
        <f>IF('Calculs T1a'!H36&lt;'Coeffs calibration'!$H$15,"Negative",IF('Calculs T1a'!H36&lt;'Coeffs calibration'!$H$16,"Lowly positive",IF('Calculs T1a'!H36&lt;'Coeffs calibration'!$H$17,"Moderately positive","Highly positive")))</f>
        <v>Highly positive</v>
      </c>
      <c r="E33" s="126" t="str">
        <f>IF('Calculs T1a'!I36&lt;'Coeffs calibration'!$I$15,"Negative",IF('Calculs T1a'!I36&lt;'Coeffs calibration'!$I$16,"Lowly positive",IF('Calculs T1a'!I36&lt;'Coeffs calibration'!$I$17,"Moderately positive","Highly positive")))</f>
        <v>Highly positive</v>
      </c>
      <c r="F33" s="128" t="str">
        <f>IF('Calculs T1a'!J36&lt;'Coeffs calibration'!$J$15,"Negative",IF('Calculs T1a'!J36&lt;'Coeffs calibration'!$J$16,"Lowly positive",IF('Calculs T1a'!J36&lt;'Coeffs calibration'!$J$17,"Moderately positive","Highly positive")))</f>
        <v>Highly positive</v>
      </c>
      <c r="G33" s="3" t="str">
        <f>IF('Calculs T1a'!K36&lt;'Coeffs calibration'!$K$15,"Negative",IF('Calculs T1a'!K36&lt;'Coeffs calibration'!$K$16,"Lowly positive",IF('Calculs T1a'!K36&lt;'Coeffs calibration'!$K$17,"Moderately positive","Highly positive")))</f>
        <v>Highly positive</v>
      </c>
      <c r="H33" s="3" t="str">
        <f>IF('Calculs T1a'!L36&lt;'Coeffs calibration'!$L$15,"Negative",IF('Calculs T1a'!L36&lt;'Coeffs calibration'!$L$16,"Lowly positive",IF('Calculs T1a'!L36&lt;'Coeffs calibration'!$L$17,"Moderately positive","Highly positive")))</f>
        <v>Highly positive</v>
      </c>
      <c r="I33" s="3" t="str">
        <f>IF('Calculs T1a'!M36&lt;'Coeffs calibration'!$M$15,"Negative",IF('Calculs T1a'!M36&lt;'Coeffs calibration'!$M$16,"Lowly positive",IF('Calculs T1a'!M36&lt;'Coeffs calibration'!$M$17,"Moderately positive","Highly positive")))</f>
        <v>Highly positive</v>
      </c>
      <c r="J33" s="3" t="str">
        <f>IF('Calculs T1a'!N36&lt;'Coeffs calibration'!$N$15,"Negative",IF('Calculs T1a'!N36&lt;'Coeffs calibration'!$N$16,"Lowly positive",IF('Calculs T1a'!N36&lt;'Coeffs calibration'!$N$17,"Moderately positive","Highly positive")))</f>
        <v>Highly positive</v>
      </c>
      <c r="L33" s="92">
        <f>'Predictions concentrations'!A33</f>
        <v>0</v>
      </c>
      <c r="M33" s="92">
        <f>'Predictions concentrations'!B33</f>
        <v>0</v>
      </c>
      <c r="N33" s="126" t="str">
        <f>IF('Calculs T2a'!G36&lt;'Coeffs calibration'!$G$15,"Negative",IF('Calculs T2a'!G36&lt;'Coeffs calibration'!$G$16,"Lowly positive",IF('Calculs T2a'!G36&lt;'Coeffs calibration'!$G$17,"Moderately positive","Highly positive")))</f>
        <v>Highly positive</v>
      </c>
      <c r="O33" s="126" t="str">
        <f>IF('Calculs T2a'!H36&lt;'Coeffs calibration'!$H$15,"Negative",IF('Calculs T2a'!H36&lt;'Coeffs calibration'!$H$16,"Lowly positive",IF('Calculs T2a'!H36&lt;'Coeffs calibration'!$H$17,"Moderately positive","Highly positive")))</f>
        <v>Highly positive</v>
      </c>
      <c r="P33" s="126" t="str">
        <f>IF('Calculs T2a'!I36&lt;'Coeffs calibration'!$I$15,"Negative",IF('Calculs T2a'!I36&lt;'Coeffs calibration'!$I$16,"Lowly positive",IF('Calculs T2a'!I36&lt;'Coeffs calibration'!$I$17,"Moderately positive","Highly positive")))</f>
        <v>Highly positive</v>
      </c>
      <c r="Q33" s="128" t="str">
        <f>IF('Calculs T2a'!J36&lt;'Coeffs calibration'!$J$15,"Negative",IF('Calculs T2a'!J36&lt;'Coeffs calibration'!$J$16,"Lowly positive",IF('Calculs T2a'!J36&lt;'Coeffs calibration'!$J$17,"Moderately positive","Highly positive")))</f>
        <v>Highly positive</v>
      </c>
      <c r="R33" s="3" t="str">
        <f>IF('Calculs T2a'!K36&lt;'Coeffs calibration'!$K$15,"Negative",IF('Calculs T2a'!K36&lt;'Coeffs calibration'!$K$16,"Lowly positive",IF('Calculs T2a'!K36&lt;'Coeffs calibration'!$K$17,"Moderately positive","Highly positive")))</f>
        <v>Highly positive</v>
      </c>
      <c r="S33" s="3" t="str">
        <f>IF('Calculs T2a'!L36&lt;'Coeffs calibration'!$L$15,"Negative",IF('Calculs T2a'!L36&lt;'Coeffs calibration'!$L$16,"Lowly positive",IF('Calculs T2a'!L36&lt;'Coeffs calibration'!$L$17,"Moderately positive","Highly positive")))</f>
        <v>Highly positive</v>
      </c>
      <c r="T33" s="3" t="str">
        <f>IF('Calculs T2a'!M36&lt;'Coeffs calibration'!$M$15,"Negative",IF('Calculs T2a'!M36&lt;'Coeffs calibration'!$M$16,"Lowly positive",IF('Calculs T2a'!M36&lt;'Coeffs calibration'!$M$17,"Moderately positive","Highly positive")))</f>
        <v>Highly positive</v>
      </c>
      <c r="U33" s="3" t="str">
        <f>IF('Calculs T2a'!N36&lt;'Coeffs calibration'!$N$15,"Negative",IF('Calculs T2a'!N36&lt;'Coeffs calibration'!$N$16,"Lowly positive",IF('Calculs T2a'!N36&lt;'Coeffs calibration'!$N$17,"Moderately positive","Highly positive")))</f>
        <v>Highly positive</v>
      </c>
      <c r="W33" s="92">
        <f>'Predictions concentrations'!A33</f>
        <v>0</v>
      </c>
      <c r="X33" s="92">
        <f>'Predictions concentrations'!B33</f>
        <v>0</v>
      </c>
      <c r="Y33" s="126" t="str">
        <f>IF('Calculs T3a'!G36&lt;'Coeffs calibration'!$G$15,"Negative",IF('Calculs T3a'!G36&lt;'Coeffs calibration'!$G$16,"Lowly positive",IF('Calculs T3a'!G36&lt;'Coeffs calibration'!$G$17,"Moderately positive","Highly positive")))</f>
        <v>Highly positive</v>
      </c>
      <c r="Z33" s="126" t="str">
        <f>IF('Calculs T3a'!H36&lt;'Coeffs calibration'!$H$15,"Negative",IF('Calculs T3a'!H36&lt;'Coeffs calibration'!$H$16,"Lowly positive",IF('Calculs T3a'!H36&lt;'Coeffs calibration'!$H$17,"Moderately positive","Highly positive")))</f>
        <v>Highly positive</v>
      </c>
      <c r="AA33" s="126" t="str">
        <f>IF('Calculs T3a'!I36&lt;'Coeffs calibration'!$I$15,"Negative",IF('Calculs T3a'!I36&lt;'Coeffs calibration'!$I$16,"Lowly positive",IF('Calculs T3a'!I36&lt;'Coeffs calibration'!$I$17,"Moderately positive","Highly positive")))</f>
        <v>Highly positive</v>
      </c>
      <c r="AB33" s="128" t="str">
        <f>IF('Calculs T3a'!J36&lt;'Coeffs calibration'!$J$15,"Negative",IF('Calculs T3a'!J36&lt;'Coeffs calibration'!$J$16,"Lowly positive",IF('Calculs T3a'!J36&lt;'Coeffs calibration'!$J$17,"Moderately positive","Highly positive")))</f>
        <v>Highly positive</v>
      </c>
      <c r="AC33" s="3" t="str">
        <f>IF('Calculs T3a'!K36&lt;'Coeffs calibration'!$K$15,"Negative",IF('Calculs T3a'!K36&lt;'Coeffs calibration'!$K$16,"Lowly positive",IF('Calculs T3a'!K36&lt;'Coeffs calibration'!$K$17,"Moderately positive","Highly positive")))</f>
        <v>Highly positive</v>
      </c>
      <c r="AD33" s="3" t="str">
        <f>IF('Calculs T3a'!L36&lt;'Coeffs calibration'!$L$15,"Negative",IF('Calculs T3a'!L36&lt;'Coeffs calibration'!$L$16,"Lowly positive",IF('Calculs T3a'!L36&lt;'Coeffs calibration'!$L$17,"Moderately positive","Highly positive")))</f>
        <v>Highly positive</v>
      </c>
      <c r="AE33" s="3" t="str">
        <f>IF('Calculs T3a'!M36&lt;'Coeffs calibration'!$M$15,"Negative",IF('Calculs T3a'!M36&lt;'Coeffs calibration'!$M$16,"Lowly positive",IF('Calculs T3a'!M36&lt;'Coeffs calibration'!$M$17,"Moderately positive","Highly positive")))</f>
        <v>Highly positive</v>
      </c>
      <c r="AF33" s="3" t="str">
        <f>IF('Calculs T3a'!N36&lt;'Coeffs calibration'!$N$15,"Negative",IF('Calculs T3a'!N36&lt;'Coeffs calibration'!$N$16,"Lowly positive",IF('Calculs T3a'!N36&lt;'Coeffs calibration'!$N$17,"Moderately positive","Highly positive")))</f>
        <v>Highly positive</v>
      </c>
    </row>
    <row r="34" spans="1:32" x14ac:dyDescent="0.3">
      <c r="A34" s="92">
        <f>'Predictions concentrations'!A34</f>
        <v>0</v>
      </c>
      <c r="B34" s="92">
        <f>'Predictions concentrations'!B34</f>
        <v>0</v>
      </c>
      <c r="C34" s="126" t="str">
        <f>IF('Calculs T1a'!G37&lt;'Coeffs calibration'!$G$15,"Negative",IF('Calculs T1a'!G37&lt;'Coeffs calibration'!$G$16,"Lowly positive",IF('Calculs T1a'!G37&lt;'Coeffs calibration'!$G$17,"Moderately positive","Highly positive")))</f>
        <v>Highly positive</v>
      </c>
      <c r="D34" s="126" t="str">
        <f>IF('Calculs T1a'!H37&lt;'Coeffs calibration'!$H$15,"Negative",IF('Calculs T1a'!H37&lt;'Coeffs calibration'!$H$16,"Lowly positive",IF('Calculs T1a'!H37&lt;'Coeffs calibration'!$H$17,"Moderately positive","Highly positive")))</f>
        <v>Highly positive</v>
      </c>
      <c r="E34" s="126" t="str">
        <f>IF('Calculs T1a'!I37&lt;'Coeffs calibration'!$I$15,"Negative",IF('Calculs T1a'!I37&lt;'Coeffs calibration'!$I$16,"Lowly positive",IF('Calculs T1a'!I37&lt;'Coeffs calibration'!$I$17,"Moderately positive","Highly positive")))</f>
        <v>Highly positive</v>
      </c>
      <c r="F34" s="128" t="str">
        <f>IF('Calculs T1a'!J37&lt;'Coeffs calibration'!$J$15,"Negative",IF('Calculs T1a'!J37&lt;'Coeffs calibration'!$J$16,"Lowly positive",IF('Calculs T1a'!J37&lt;'Coeffs calibration'!$J$17,"Moderately positive","Highly positive")))</f>
        <v>Highly positive</v>
      </c>
      <c r="G34" s="3" t="str">
        <f>IF('Calculs T1a'!K37&lt;'Coeffs calibration'!$K$15,"Negative",IF('Calculs T1a'!K37&lt;'Coeffs calibration'!$K$16,"Lowly positive",IF('Calculs T1a'!K37&lt;'Coeffs calibration'!$K$17,"Moderately positive","Highly positive")))</f>
        <v>Highly positive</v>
      </c>
      <c r="H34" s="3" t="str">
        <f>IF('Calculs T1a'!L37&lt;'Coeffs calibration'!$L$15,"Negative",IF('Calculs T1a'!L37&lt;'Coeffs calibration'!$L$16,"Lowly positive",IF('Calculs T1a'!L37&lt;'Coeffs calibration'!$L$17,"Moderately positive","Highly positive")))</f>
        <v>Highly positive</v>
      </c>
      <c r="I34" s="3" t="str">
        <f>IF('Calculs T1a'!M37&lt;'Coeffs calibration'!$M$15,"Negative",IF('Calculs T1a'!M37&lt;'Coeffs calibration'!$M$16,"Lowly positive",IF('Calculs T1a'!M37&lt;'Coeffs calibration'!$M$17,"Moderately positive","Highly positive")))</f>
        <v>Highly positive</v>
      </c>
      <c r="J34" s="3" t="str">
        <f>IF('Calculs T1a'!N37&lt;'Coeffs calibration'!$N$15,"Negative",IF('Calculs T1a'!N37&lt;'Coeffs calibration'!$N$16,"Lowly positive",IF('Calculs T1a'!N37&lt;'Coeffs calibration'!$N$17,"Moderately positive","Highly positive")))</f>
        <v>Highly positive</v>
      </c>
      <c r="L34" s="92">
        <f>'Predictions concentrations'!A34</f>
        <v>0</v>
      </c>
      <c r="M34" s="92">
        <f>'Predictions concentrations'!B34</f>
        <v>0</v>
      </c>
      <c r="N34" s="126" t="str">
        <f>IF('Calculs T2a'!G37&lt;'Coeffs calibration'!$G$15,"Negative",IF('Calculs T2a'!G37&lt;'Coeffs calibration'!$G$16,"Lowly positive",IF('Calculs T2a'!G37&lt;'Coeffs calibration'!$G$17,"Moderately positive","Highly positive")))</f>
        <v>Highly positive</v>
      </c>
      <c r="O34" s="126" t="str">
        <f>IF('Calculs T2a'!H37&lt;'Coeffs calibration'!$H$15,"Negative",IF('Calculs T2a'!H37&lt;'Coeffs calibration'!$H$16,"Lowly positive",IF('Calculs T2a'!H37&lt;'Coeffs calibration'!$H$17,"Moderately positive","Highly positive")))</f>
        <v>Highly positive</v>
      </c>
      <c r="P34" s="126" t="str">
        <f>IF('Calculs T2a'!I37&lt;'Coeffs calibration'!$I$15,"Negative",IF('Calculs T2a'!I37&lt;'Coeffs calibration'!$I$16,"Lowly positive",IF('Calculs T2a'!I37&lt;'Coeffs calibration'!$I$17,"Moderately positive","Highly positive")))</f>
        <v>Highly positive</v>
      </c>
      <c r="Q34" s="128" t="str">
        <f>IF('Calculs T2a'!J37&lt;'Coeffs calibration'!$J$15,"Negative",IF('Calculs T2a'!J37&lt;'Coeffs calibration'!$J$16,"Lowly positive",IF('Calculs T2a'!J37&lt;'Coeffs calibration'!$J$17,"Moderately positive","Highly positive")))</f>
        <v>Highly positive</v>
      </c>
      <c r="R34" s="3" t="str">
        <f>IF('Calculs T2a'!K37&lt;'Coeffs calibration'!$K$15,"Negative",IF('Calculs T2a'!K37&lt;'Coeffs calibration'!$K$16,"Lowly positive",IF('Calculs T2a'!K37&lt;'Coeffs calibration'!$K$17,"Moderately positive","Highly positive")))</f>
        <v>Highly positive</v>
      </c>
      <c r="S34" s="3" t="str">
        <f>IF('Calculs T2a'!L37&lt;'Coeffs calibration'!$L$15,"Negative",IF('Calculs T2a'!L37&lt;'Coeffs calibration'!$L$16,"Lowly positive",IF('Calculs T2a'!L37&lt;'Coeffs calibration'!$L$17,"Moderately positive","Highly positive")))</f>
        <v>Highly positive</v>
      </c>
      <c r="T34" s="3" t="str">
        <f>IF('Calculs T2a'!M37&lt;'Coeffs calibration'!$M$15,"Negative",IF('Calculs T2a'!M37&lt;'Coeffs calibration'!$M$16,"Lowly positive",IF('Calculs T2a'!M37&lt;'Coeffs calibration'!$M$17,"Moderately positive","Highly positive")))</f>
        <v>Highly positive</v>
      </c>
      <c r="U34" s="3" t="str">
        <f>IF('Calculs T2a'!N37&lt;'Coeffs calibration'!$N$15,"Negative",IF('Calculs T2a'!N37&lt;'Coeffs calibration'!$N$16,"Lowly positive",IF('Calculs T2a'!N37&lt;'Coeffs calibration'!$N$17,"Moderately positive","Highly positive")))</f>
        <v>Highly positive</v>
      </c>
      <c r="W34" s="92">
        <f>'Predictions concentrations'!A34</f>
        <v>0</v>
      </c>
      <c r="X34" s="92">
        <f>'Predictions concentrations'!B34</f>
        <v>0</v>
      </c>
      <c r="Y34" s="126" t="str">
        <f>IF('Calculs T3a'!G37&lt;'Coeffs calibration'!$G$15,"Negative",IF('Calculs T3a'!G37&lt;'Coeffs calibration'!$G$16,"Lowly positive",IF('Calculs T3a'!G37&lt;'Coeffs calibration'!$G$17,"Moderately positive","Highly positive")))</f>
        <v>Highly positive</v>
      </c>
      <c r="Z34" s="126" t="str">
        <f>IF('Calculs T3a'!H37&lt;'Coeffs calibration'!$H$15,"Negative",IF('Calculs T3a'!H37&lt;'Coeffs calibration'!$H$16,"Lowly positive",IF('Calculs T3a'!H37&lt;'Coeffs calibration'!$H$17,"Moderately positive","Highly positive")))</f>
        <v>Highly positive</v>
      </c>
      <c r="AA34" s="126" t="str">
        <f>IF('Calculs T3a'!I37&lt;'Coeffs calibration'!$I$15,"Negative",IF('Calculs T3a'!I37&lt;'Coeffs calibration'!$I$16,"Lowly positive",IF('Calculs T3a'!I37&lt;'Coeffs calibration'!$I$17,"Moderately positive","Highly positive")))</f>
        <v>Highly positive</v>
      </c>
      <c r="AB34" s="128" t="str">
        <f>IF('Calculs T3a'!J37&lt;'Coeffs calibration'!$J$15,"Negative",IF('Calculs T3a'!J37&lt;'Coeffs calibration'!$J$16,"Lowly positive",IF('Calculs T3a'!J37&lt;'Coeffs calibration'!$J$17,"Moderately positive","Highly positive")))</f>
        <v>Highly positive</v>
      </c>
      <c r="AC34" s="3" t="str">
        <f>IF('Calculs T3a'!K37&lt;'Coeffs calibration'!$K$15,"Negative",IF('Calculs T3a'!K37&lt;'Coeffs calibration'!$K$16,"Lowly positive",IF('Calculs T3a'!K37&lt;'Coeffs calibration'!$K$17,"Moderately positive","Highly positive")))</f>
        <v>Highly positive</v>
      </c>
      <c r="AD34" s="3" t="str">
        <f>IF('Calculs T3a'!L37&lt;'Coeffs calibration'!$L$15,"Negative",IF('Calculs T3a'!L37&lt;'Coeffs calibration'!$L$16,"Lowly positive",IF('Calculs T3a'!L37&lt;'Coeffs calibration'!$L$17,"Moderately positive","Highly positive")))</f>
        <v>Highly positive</v>
      </c>
      <c r="AE34" s="3" t="str">
        <f>IF('Calculs T3a'!M37&lt;'Coeffs calibration'!$M$15,"Negative",IF('Calculs T3a'!M37&lt;'Coeffs calibration'!$M$16,"Lowly positive",IF('Calculs T3a'!M37&lt;'Coeffs calibration'!$M$17,"Moderately positive","Highly positive")))</f>
        <v>Highly positive</v>
      </c>
      <c r="AF34" s="3" t="str">
        <f>IF('Calculs T3a'!N37&lt;'Coeffs calibration'!$N$15,"Negative",IF('Calculs T3a'!N37&lt;'Coeffs calibration'!$N$16,"Lowly positive",IF('Calculs T3a'!N37&lt;'Coeffs calibration'!$N$17,"Moderately positive","Highly positive")))</f>
        <v>Highly positive</v>
      </c>
    </row>
    <row r="35" spans="1:32" x14ac:dyDescent="0.3">
      <c r="A35" s="92">
        <f>'Predictions concentrations'!A35</f>
        <v>0</v>
      </c>
      <c r="B35" s="92">
        <f>'Predictions concentrations'!B35</f>
        <v>0</v>
      </c>
      <c r="C35" s="126" t="str">
        <f>IF('Calculs T1a'!G38&lt;'Coeffs calibration'!$G$15,"Negative",IF('Calculs T1a'!G38&lt;'Coeffs calibration'!$G$16,"Lowly positive",IF('Calculs T1a'!G38&lt;'Coeffs calibration'!$G$17,"Moderately positive","Highly positive")))</f>
        <v>Highly positive</v>
      </c>
      <c r="D35" s="126" t="str">
        <f>IF('Calculs T1a'!H38&lt;'Coeffs calibration'!$H$15,"Negative",IF('Calculs T1a'!H38&lt;'Coeffs calibration'!$H$16,"Lowly positive",IF('Calculs T1a'!H38&lt;'Coeffs calibration'!$H$17,"Moderately positive","Highly positive")))</f>
        <v>Highly positive</v>
      </c>
      <c r="E35" s="126" t="str">
        <f>IF('Calculs T1a'!I38&lt;'Coeffs calibration'!$I$15,"Negative",IF('Calculs T1a'!I38&lt;'Coeffs calibration'!$I$16,"Lowly positive",IF('Calculs T1a'!I38&lt;'Coeffs calibration'!$I$17,"Moderately positive","Highly positive")))</f>
        <v>Highly positive</v>
      </c>
      <c r="F35" s="128" t="str">
        <f>IF('Calculs T1a'!J38&lt;'Coeffs calibration'!$J$15,"Negative",IF('Calculs T1a'!J38&lt;'Coeffs calibration'!$J$16,"Lowly positive",IF('Calculs T1a'!J38&lt;'Coeffs calibration'!$J$17,"Moderately positive","Highly positive")))</f>
        <v>Highly positive</v>
      </c>
      <c r="G35" s="3" t="str">
        <f>IF('Calculs T1a'!K38&lt;'Coeffs calibration'!$K$15,"Negative",IF('Calculs T1a'!K38&lt;'Coeffs calibration'!$K$16,"Lowly positive",IF('Calculs T1a'!K38&lt;'Coeffs calibration'!$K$17,"Moderately positive","Highly positive")))</f>
        <v>Highly positive</v>
      </c>
      <c r="H35" s="3" t="str">
        <f>IF('Calculs T1a'!L38&lt;'Coeffs calibration'!$L$15,"Negative",IF('Calculs T1a'!L38&lt;'Coeffs calibration'!$L$16,"Lowly positive",IF('Calculs T1a'!L38&lt;'Coeffs calibration'!$L$17,"Moderately positive","Highly positive")))</f>
        <v>Highly positive</v>
      </c>
      <c r="I35" s="3" t="str">
        <f>IF('Calculs T1a'!M38&lt;'Coeffs calibration'!$M$15,"Negative",IF('Calculs T1a'!M38&lt;'Coeffs calibration'!$M$16,"Lowly positive",IF('Calculs T1a'!M38&lt;'Coeffs calibration'!$M$17,"Moderately positive","Highly positive")))</f>
        <v>Highly positive</v>
      </c>
      <c r="J35" s="3" t="str">
        <f>IF('Calculs T1a'!N38&lt;'Coeffs calibration'!$N$15,"Negative",IF('Calculs T1a'!N38&lt;'Coeffs calibration'!$N$16,"Lowly positive",IF('Calculs T1a'!N38&lt;'Coeffs calibration'!$N$17,"Moderately positive","Highly positive")))</f>
        <v>Highly positive</v>
      </c>
      <c r="L35" s="92">
        <f>'Predictions concentrations'!A35</f>
        <v>0</v>
      </c>
      <c r="M35" s="92">
        <f>'Predictions concentrations'!B35</f>
        <v>0</v>
      </c>
      <c r="N35" s="126" t="str">
        <f>IF('Calculs T2a'!G38&lt;'Coeffs calibration'!$G$15,"Negative",IF('Calculs T2a'!G38&lt;'Coeffs calibration'!$G$16,"Lowly positive",IF('Calculs T2a'!G38&lt;'Coeffs calibration'!$G$17,"Moderately positive","Highly positive")))</f>
        <v>Highly positive</v>
      </c>
      <c r="O35" s="126" t="str">
        <f>IF('Calculs T2a'!H38&lt;'Coeffs calibration'!$H$15,"Negative",IF('Calculs T2a'!H38&lt;'Coeffs calibration'!$H$16,"Lowly positive",IF('Calculs T2a'!H38&lt;'Coeffs calibration'!$H$17,"Moderately positive","Highly positive")))</f>
        <v>Highly positive</v>
      </c>
      <c r="P35" s="126" t="str">
        <f>IF('Calculs T2a'!I38&lt;'Coeffs calibration'!$I$15,"Negative",IF('Calculs T2a'!I38&lt;'Coeffs calibration'!$I$16,"Lowly positive",IF('Calculs T2a'!I38&lt;'Coeffs calibration'!$I$17,"Moderately positive","Highly positive")))</f>
        <v>Highly positive</v>
      </c>
      <c r="Q35" s="128" t="str">
        <f>IF('Calculs T2a'!J38&lt;'Coeffs calibration'!$J$15,"Negative",IF('Calculs T2a'!J38&lt;'Coeffs calibration'!$J$16,"Lowly positive",IF('Calculs T2a'!J38&lt;'Coeffs calibration'!$J$17,"Moderately positive","Highly positive")))</f>
        <v>Highly positive</v>
      </c>
      <c r="R35" s="3" t="str">
        <f>IF('Calculs T2a'!K38&lt;'Coeffs calibration'!$K$15,"Negative",IF('Calculs T2a'!K38&lt;'Coeffs calibration'!$K$16,"Lowly positive",IF('Calculs T2a'!K38&lt;'Coeffs calibration'!$K$17,"Moderately positive","Highly positive")))</f>
        <v>Highly positive</v>
      </c>
      <c r="S35" s="3" t="str">
        <f>IF('Calculs T2a'!L38&lt;'Coeffs calibration'!$L$15,"Negative",IF('Calculs T2a'!L38&lt;'Coeffs calibration'!$L$16,"Lowly positive",IF('Calculs T2a'!L38&lt;'Coeffs calibration'!$L$17,"Moderately positive","Highly positive")))</f>
        <v>Highly positive</v>
      </c>
      <c r="T35" s="3" t="str">
        <f>IF('Calculs T2a'!M38&lt;'Coeffs calibration'!$M$15,"Negative",IF('Calculs T2a'!M38&lt;'Coeffs calibration'!$M$16,"Lowly positive",IF('Calculs T2a'!M38&lt;'Coeffs calibration'!$M$17,"Moderately positive","Highly positive")))</f>
        <v>Highly positive</v>
      </c>
      <c r="U35" s="3" t="str">
        <f>IF('Calculs T2a'!N38&lt;'Coeffs calibration'!$N$15,"Negative",IF('Calculs T2a'!N38&lt;'Coeffs calibration'!$N$16,"Lowly positive",IF('Calculs T2a'!N38&lt;'Coeffs calibration'!$N$17,"Moderately positive","Highly positive")))</f>
        <v>Highly positive</v>
      </c>
      <c r="W35" s="92">
        <f>'Predictions concentrations'!A35</f>
        <v>0</v>
      </c>
      <c r="X35" s="92">
        <f>'Predictions concentrations'!B35</f>
        <v>0</v>
      </c>
      <c r="Y35" s="126" t="str">
        <f>IF('Calculs T3a'!G38&lt;'Coeffs calibration'!$G$15,"Negative",IF('Calculs T3a'!G38&lt;'Coeffs calibration'!$G$16,"Lowly positive",IF('Calculs T3a'!G38&lt;'Coeffs calibration'!$G$17,"Moderately positive","Highly positive")))</f>
        <v>Highly positive</v>
      </c>
      <c r="Z35" s="126" t="str">
        <f>IF('Calculs T3a'!H38&lt;'Coeffs calibration'!$H$15,"Negative",IF('Calculs T3a'!H38&lt;'Coeffs calibration'!$H$16,"Lowly positive",IF('Calculs T3a'!H38&lt;'Coeffs calibration'!$H$17,"Moderately positive","Highly positive")))</f>
        <v>Highly positive</v>
      </c>
      <c r="AA35" s="126" t="str">
        <f>IF('Calculs T3a'!I38&lt;'Coeffs calibration'!$I$15,"Negative",IF('Calculs T3a'!I38&lt;'Coeffs calibration'!$I$16,"Lowly positive",IF('Calculs T3a'!I38&lt;'Coeffs calibration'!$I$17,"Moderately positive","Highly positive")))</f>
        <v>Highly positive</v>
      </c>
      <c r="AB35" s="128" t="str">
        <f>IF('Calculs T3a'!J38&lt;'Coeffs calibration'!$J$15,"Negative",IF('Calculs T3a'!J38&lt;'Coeffs calibration'!$J$16,"Lowly positive",IF('Calculs T3a'!J38&lt;'Coeffs calibration'!$J$17,"Moderately positive","Highly positive")))</f>
        <v>Highly positive</v>
      </c>
      <c r="AC35" s="3" t="str">
        <f>IF('Calculs T3a'!K38&lt;'Coeffs calibration'!$K$15,"Negative",IF('Calculs T3a'!K38&lt;'Coeffs calibration'!$K$16,"Lowly positive",IF('Calculs T3a'!K38&lt;'Coeffs calibration'!$K$17,"Moderately positive","Highly positive")))</f>
        <v>Highly positive</v>
      </c>
      <c r="AD35" s="3" t="str">
        <f>IF('Calculs T3a'!L38&lt;'Coeffs calibration'!$L$15,"Negative",IF('Calculs T3a'!L38&lt;'Coeffs calibration'!$L$16,"Lowly positive",IF('Calculs T3a'!L38&lt;'Coeffs calibration'!$L$17,"Moderately positive","Highly positive")))</f>
        <v>Highly positive</v>
      </c>
      <c r="AE35" s="3" t="str">
        <f>IF('Calculs T3a'!M38&lt;'Coeffs calibration'!$M$15,"Negative",IF('Calculs T3a'!M38&lt;'Coeffs calibration'!$M$16,"Lowly positive",IF('Calculs T3a'!M38&lt;'Coeffs calibration'!$M$17,"Moderately positive","Highly positive")))</f>
        <v>Highly positive</v>
      </c>
      <c r="AF35" s="3" t="str">
        <f>IF('Calculs T3a'!N38&lt;'Coeffs calibration'!$N$15,"Negative",IF('Calculs T3a'!N38&lt;'Coeffs calibration'!$N$16,"Lowly positive",IF('Calculs T3a'!N38&lt;'Coeffs calibration'!$N$17,"Moderately positive","Highly positive")))</f>
        <v>Highly positive</v>
      </c>
    </row>
    <row r="36" spans="1:32" x14ac:dyDescent="0.3">
      <c r="A36" s="92">
        <f>'Predictions concentrations'!A36</f>
        <v>0</v>
      </c>
      <c r="B36" s="92">
        <f>'Predictions concentrations'!B36</f>
        <v>0</v>
      </c>
      <c r="C36" s="126" t="str">
        <f>IF('Calculs T1a'!G39&lt;'Coeffs calibration'!$G$15,"Negative",IF('Calculs T1a'!G39&lt;'Coeffs calibration'!$G$16,"Lowly positive",IF('Calculs T1a'!G39&lt;'Coeffs calibration'!$G$17,"Moderately positive","Highly positive")))</f>
        <v>Highly positive</v>
      </c>
      <c r="D36" s="126" t="str">
        <f>IF('Calculs T1a'!H39&lt;'Coeffs calibration'!$H$15,"Negative",IF('Calculs T1a'!H39&lt;'Coeffs calibration'!$H$16,"Lowly positive",IF('Calculs T1a'!H39&lt;'Coeffs calibration'!$H$17,"Moderately positive","Highly positive")))</f>
        <v>Highly positive</v>
      </c>
      <c r="E36" s="126" t="str">
        <f>IF('Calculs T1a'!I39&lt;'Coeffs calibration'!$I$15,"Negative",IF('Calculs T1a'!I39&lt;'Coeffs calibration'!$I$16,"Lowly positive",IF('Calculs T1a'!I39&lt;'Coeffs calibration'!$I$17,"Moderately positive","Highly positive")))</f>
        <v>Highly positive</v>
      </c>
      <c r="F36" s="128" t="str">
        <f>IF('Calculs T1a'!J39&lt;'Coeffs calibration'!$J$15,"Negative",IF('Calculs T1a'!J39&lt;'Coeffs calibration'!$J$16,"Lowly positive",IF('Calculs T1a'!J39&lt;'Coeffs calibration'!$J$17,"Moderately positive","Highly positive")))</f>
        <v>Highly positive</v>
      </c>
      <c r="G36" s="3" t="str">
        <f>IF('Calculs T1a'!K39&lt;'Coeffs calibration'!$K$15,"Negative",IF('Calculs T1a'!K39&lt;'Coeffs calibration'!$K$16,"Lowly positive",IF('Calculs T1a'!K39&lt;'Coeffs calibration'!$K$17,"Moderately positive","Highly positive")))</f>
        <v>Highly positive</v>
      </c>
      <c r="H36" s="3" t="str">
        <f>IF('Calculs T1a'!L39&lt;'Coeffs calibration'!$L$15,"Negative",IF('Calculs T1a'!L39&lt;'Coeffs calibration'!$L$16,"Lowly positive",IF('Calculs T1a'!L39&lt;'Coeffs calibration'!$L$17,"Moderately positive","Highly positive")))</f>
        <v>Highly positive</v>
      </c>
      <c r="I36" s="3" t="str">
        <f>IF('Calculs T1a'!M39&lt;'Coeffs calibration'!$M$15,"Negative",IF('Calculs T1a'!M39&lt;'Coeffs calibration'!$M$16,"Lowly positive",IF('Calculs T1a'!M39&lt;'Coeffs calibration'!$M$17,"Moderately positive","Highly positive")))</f>
        <v>Highly positive</v>
      </c>
      <c r="J36" s="3" t="str">
        <f>IF('Calculs T1a'!N39&lt;'Coeffs calibration'!$N$15,"Negative",IF('Calculs T1a'!N39&lt;'Coeffs calibration'!$N$16,"Lowly positive",IF('Calculs T1a'!N39&lt;'Coeffs calibration'!$N$17,"Moderately positive","Highly positive")))</f>
        <v>Highly positive</v>
      </c>
      <c r="L36" s="92">
        <f>'Predictions concentrations'!A36</f>
        <v>0</v>
      </c>
      <c r="M36" s="92">
        <f>'Predictions concentrations'!B36</f>
        <v>0</v>
      </c>
      <c r="N36" s="126" t="str">
        <f>IF('Calculs T2a'!G39&lt;'Coeffs calibration'!$G$15,"Negative",IF('Calculs T2a'!G39&lt;'Coeffs calibration'!$G$16,"Lowly positive",IF('Calculs T2a'!G39&lt;'Coeffs calibration'!$G$17,"Moderately positive","Highly positive")))</f>
        <v>Highly positive</v>
      </c>
      <c r="O36" s="126" t="str">
        <f>IF('Calculs T2a'!H39&lt;'Coeffs calibration'!$H$15,"Negative",IF('Calculs T2a'!H39&lt;'Coeffs calibration'!$H$16,"Lowly positive",IF('Calculs T2a'!H39&lt;'Coeffs calibration'!$H$17,"Moderately positive","Highly positive")))</f>
        <v>Highly positive</v>
      </c>
      <c r="P36" s="126" t="str">
        <f>IF('Calculs T2a'!I39&lt;'Coeffs calibration'!$I$15,"Negative",IF('Calculs T2a'!I39&lt;'Coeffs calibration'!$I$16,"Lowly positive",IF('Calculs T2a'!I39&lt;'Coeffs calibration'!$I$17,"Moderately positive","Highly positive")))</f>
        <v>Highly positive</v>
      </c>
      <c r="Q36" s="128" t="str">
        <f>IF('Calculs T2a'!J39&lt;'Coeffs calibration'!$J$15,"Negative",IF('Calculs T2a'!J39&lt;'Coeffs calibration'!$J$16,"Lowly positive",IF('Calculs T2a'!J39&lt;'Coeffs calibration'!$J$17,"Moderately positive","Highly positive")))</f>
        <v>Highly positive</v>
      </c>
      <c r="R36" s="3" t="str">
        <f>IF('Calculs T2a'!K39&lt;'Coeffs calibration'!$K$15,"Negative",IF('Calculs T2a'!K39&lt;'Coeffs calibration'!$K$16,"Lowly positive",IF('Calculs T2a'!K39&lt;'Coeffs calibration'!$K$17,"Moderately positive","Highly positive")))</f>
        <v>Highly positive</v>
      </c>
      <c r="S36" s="3" t="str">
        <f>IF('Calculs T2a'!L39&lt;'Coeffs calibration'!$L$15,"Negative",IF('Calculs T2a'!L39&lt;'Coeffs calibration'!$L$16,"Lowly positive",IF('Calculs T2a'!L39&lt;'Coeffs calibration'!$L$17,"Moderately positive","Highly positive")))</f>
        <v>Highly positive</v>
      </c>
      <c r="T36" s="3" t="str">
        <f>IF('Calculs T2a'!M39&lt;'Coeffs calibration'!$M$15,"Negative",IF('Calculs T2a'!M39&lt;'Coeffs calibration'!$M$16,"Lowly positive",IF('Calculs T2a'!M39&lt;'Coeffs calibration'!$M$17,"Moderately positive","Highly positive")))</f>
        <v>Highly positive</v>
      </c>
      <c r="U36" s="3" t="str">
        <f>IF('Calculs T2a'!N39&lt;'Coeffs calibration'!$N$15,"Negative",IF('Calculs T2a'!N39&lt;'Coeffs calibration'!$N$16,"Lowly positive",IF('Calculs T2a'!N39&lt;'Coeffs calibration'!$N$17,"Moderately positive","Highly positive")))</f>
        <v>Highly positive</v>
      </c>
      <c r="W36" s="92">
        <f>'Predictions concentrations'!A36</f>
        <v>0</v>
      </c>
      <c r="X36" s="92">
        <f>'Predictions concentrations'!B36</f>
        <v>0</v>
      </c>
      <c r="Y36" s="126" t="str">
        <f>IF('Calculs T3a'!G39&lt;'Coeffs calibration'!$G$15,"Negative",IF('Calculs T3a'!G39&lt;'Coeffs calibration'!$G$16,"Lowly positive",IF('Calculs T3a'!G39&lt;'Coeffs calibration'!$G$17,"Moderately positive","Highly positive")))</f>
        <v>Highly positive</v>
      </c>
      <c r="Z36" s="126" t="str">
        <f>IF('Calculs T3a'!H39&lt;'Coeffs calibration'!$H$15,"Negative",IF('Calculs T3a'!H39&lt;'Coeffs calibration'!$H$16,"Lowly positive",IF('Calculs T3a'!H39&lt;'Coeffs calibration'!$H$17,"Moderately positive","Highly positive")))</f>
        <v>Highly positive</v>
      </c>
      <c r="AA36" s="126" t="str">
        <f>IF('Calculs T3a'!I39&lt;'Coeffs calibration'!$I$15,"Negative",IF('Calculs T3a'!I39&lt;'Coeffs calibration'!$I$16,"Lowly positive",IF('Calculs T3a'!I39&lt;'Coeffs calibration'!$I$17,"Moderately positive","Highly positive")))</f>
        <v>Highly positive</v>
      </c>
      <c r="AB36" s="128" t="str">
        <f>IF('Calculs T3a'!J39&lt;'Coeffs calibration'!$J$15,"Negative",IF('Calculs T3a'!J39&lt;'Coeffs calibration'!$J$16,"Lowly positive",IF('Calculs T3a'!J39&lt;'Coeffs calibration'!$J$17,"Moderately positive","Highly positive")))</f>
        <v>Highly positive</v>
      </c>
      <c r="AC36" s="3" t="str">
        <f>IF('Calculs T3a'!K39&lt;'Coeffs calibration'!$K$15,"Negative",IF('Calculs T3a'!K39&lt;'Coeffs calibration'!$K$16,"Lowly positive",IF('Calculs T3a'!K39&lt;'Coeffs calibration'!$K$17,"Moderately positive","Highly positive")))</f>
        <v>Highly positive</v>
      </c>
      <c r="AD36" s="3" t="str">
        <f>IF('Calculs T3a'!L39&lt;'Coeffs calibration'!$L$15,"Negative",IF('Calculs T3a'!L39&lt;'Coeffs calibration'!$L$16,"Lowly positive",IF('Calculs T3a'!L39&lt;'Coeffs calibration'!$L$17,"Moderately positive","Highly positive")))</f>
        <v>Highly positive</v>
      </c>
      <c r="AE36" s="3" t="str">
        <f>IF('Calculs T3a'!M39&lt;'Coeffs calibration'!$M$15,"Negative",IF('Calculs T3a'!M39&lt;'Coeffs calibration'!$M$16,"Lowly positive",IF('Calculs T3a'!M39&lt;'Coeffs calibration'!$M$17,"Moderately positive","Highly positive")))</f>
        <v>Highly positive</v>
      </c>
      <c r="AF36" s="3" t="str">
        <f>IF('Calculs T3a'!N39&lt;'Coeffs calibration'!$N$15,"Negative",IF('Calculs T3a'!N39&lt;'Coeffs calibration'!$N$16,"Lowly positive",IF('Calculs T3a'!N39&lt;'Coeffs calibration'!$N$17,"Moderately positive","Highly positive")))</f>
        <v>Highly positive</v>
      </c>
    </row>
    <row r="37" spans="1:32" x14ac:dyDescent="0.3">
      <c r="A37" s="92">
        <f>'Predictions concentrations'!A37</f>
        <v>0</v>
      </c>
      <c r="B37" s="92">
        <f>'Predictions concentrations'!B37</f>
        <v>0</v>
      </c>
      <c r="C37" s="126" t="str">
        <f>IF('Calculs T1a'!G40&lt;'Coeffs calibration'!$G$15,"Negative",IF('Calculs T1a'!G40&lt;'Coeffs calibration'!$G$16,"Lowly positive",IF('Calculs T1a'!G40&lt;'Coeffs calibration'!$G$17,"Moderately positive","Highly positive")))</f>
        <v>Highly positive</v>
      </c>
      <c r="D37" s="126" t="str">
        <f>IF('Calculs T1a'!H40&lt;'Coeffs calibration'!$H$15,"Negative",IF('Calculs T1a'!H40&lt;'Coeffs calibration'!$H$16,"Lowly positive",IF('Calculs T1a'!H40&lt;'Coeffs calibration'!$H$17,"Moderately positive","Highly positive")))</f>
        <v>Highly positive</v>
      </c>
      <c r="E37" s="126" t="str">
        <f>IF('Calculs T1a'!I40&lt;'Coeffs calibration'!$I$15,"Negative",IF('Calculs T1a'!I40&lt;'Coeffs calibration'!$I$16,"Lowly positive",IF('Calculs T1a'!I40&lt;'Coeffs calibration'!$I$17,"Moderately positive","Highly positive")))</f>
        <v>Highly positive</v>
      </c>
      <c r="F37" s="128" t="str">
        <f>IF('Calculs T1a'!J40&lt;'Coeffs calibration'!$J$15,"Negative",IF('Calculs T1a'!J40&lt;'Coeffs calibration'!$J$16,"Lowly positive",IF('Calculs T1a'!J40&lt;'Coeffs calibration'!$J$17,"Moderately positive","Highly positive")))</f>
        <v>Highly positive</v>
      </c>
      <c r="G37" s="3" t="str">
        <f>IF('Calculs T1a'!K40&lt;'Coeffs calibration'!$K$15,"Negative",IF('Calculs T1a'!K40&lt;'Coeffs calibration'!$K$16,"Lowly positive",IF('Calculs T1a'!K40&lt;'Coeffs calibration'!$K$17,"Moderately positive","Highly positive")))</f>
        <v>Highly positive</v>
      </c>
      <c r="H37" s="3" t="str">
        <f>IF('Calculs T1a'!L40&lt;'Coeffs calibration'!$L$15,"Negative",IF('Calculs T1a'!L40&lt;'Coeffs calibration'!$L$16,"Lowly positive",IF('Calculs T1a'!L40&lt;'Coeffs calibration'!$L$17,"Moderately positive","Highly positive")))</f>
        <v>Highly positive</v>
      </c>
      <c r="I37" s="3" t="str">
        <f>IF('Calculs T1a'!M40&lt;'Coeffs calibration'!$M$15,"Negative",IF('Calculs T1a'!M40&lt;'Coeffs calibration'!$M$16,"Lowly positive",IF('Calculs T1a'!M40&lt;'Coeffs calibration'!$M$17,"Moderately positive","Highly positive")))</f>
        <v>Highly positive</v>
      </c>
      <c r="J37" s="3" t="str">
        <f>IF('Calculs T1a'!N40&lt;'Coeffs calibration'!$N$15,"Negative",IF('Calculs T1a'!N40&lt;'Coeffs calibration'!$N$16,"Lowly positive",IF('Calculs T1a'!N40&lt;'Coeffs calibration'!$N$17,"Moderately positive","Highly positive")))</f>
        <v>Highly positive</v>
      </c>
      <c r="L37" s="92">
        <f>'Predictions concentrations'!A37</f>
        <v>0</v>
      </c>
      <c r="M37" s="92">
        <f>'Predictions concentrations'!B37</f>
        <v>0</v>
      </c>
      <c r="N37" s="126" t="str">
        <f>IF('Calculs T2a'!G40&lt;'Coeffs calibration'!$G$15,"Negative",IF('Calculs T2a'!G40&lt;'Coeffs calibration'!$G$16,"Lowly positive",IF('Calculs T2a'!G40&lt;'Coeffs calibration'!$G$17,"Moderately positive","Highly positive")))</f>
        <v>Highly positive</v>
      </c>
      <c r="O37" s="126" t="str">
        <f>IF('Calculs T2a'!H40&lt;'Coeffs calibration'!$H$15,"Negative",IF('Calculs T2a'!H40&lt;'Coeffs calibration'!$H$16,"Lowly positive",IF('Calculs T2a'!H40&lt;'Coeffs calibration'!$H$17,"Moderately positive","Highly positive")))</f>
        <v>Highly positive</v>
      </c>
      <c r="P37" s="126" t="str">
        <f>IF('Calculs T2a'!I40&lt;'Coeffs calibration'!$I$15,"Negative",IF('Calculs T2a'!I40&lt;'Coeffs calibration'!$I$16,"Lowly positive",IF('Calculs T2a'!I40&lt;'Coeffs calibration'!$I$17,"Moderately positive","Highly positive")))</f>
        <v>Highly positive</v>
      </c>
      <c r="Q37" s="128" t="str">
        <f>IF('Calculs T2a'!J40&lt;'Coeffs calibration'!$J$15,"Negative",IF('Calculs T2a'!J40&lt;'Coeffs calibration'!$J$16,"Lowly positive",IF('Calculs T2a'!J40&lt;'Coeffs calibration'!$J$17,"Moderately positive","Highly positive")))</f>
        <v>Highly positive</v>
      </c>
      <c r="R37" s="3" t="str">
        <f>IF('Calculs T2a'!K40&lt;'Coeffs calibration'!$K$15,"Negative",IF('Calculs T2a'!K40&lt;'Coeffs calibration'!$K$16,"Lowly positive",IF('Calculs T2a'!K40&lt;'Coeffs calibration'!$K$17,"Moderately positive","Highly positive")))</f>
        <v>Highly positive</v>
      </c>
      <c r="S37" s="3" t="str">
        <f>IF('Calculs T2a'!L40&lt;'Coeffs calibration'!$L$15,"Negative",IF('Calculs T2a'!L40&lt;'Coeffs calibration'!$L$16,"Lowly positive",IF('Calculs T2a'!L40&lt;'Coeffs calibration'!$L$17,"Moderately positive","Highly positive")))</f>
        <v>Highly positive</v>
      </c>
      <c r="T37" s="3" t="str">
        <f>IF('Calculs T2a'!M40&lt;'Coeffs calibration'!$M$15,"Negative",IF('Calculs T2a'!M40&lt;'Coeffs calibration'!$M$16,"Lowly positive",IF('Calculs T2a'!M40&lt;'Coeffs calibration'!$M$17,"Moderately positive","Highly positive")))</f>
        <v>Highly positive</v>
      </c>
      <c r="U37" s="3" t="str">
        <f>IF('Calculs T2a'!N40&lt;'Coeffs calibration'!$N$15,"Negative",IF('Calculs T2a'!N40&lt;'Coeffs calibration'!$N$16,"Lowly positive",IF('Calculs T2a'!N40&lt;'Coeffs calibration'!$N$17,"Moderately positive","Highly positive")))</f>
        <v>Highly positive</v>
      </c>
      <c r="W37" s="92">
        <f>'Predictions concentrations'!A37</f>
        <v>0</v>
      </c>
      <c r="X37" s="92">
        <f>'Predictions concentrations'!B37</f>
        <v>0</v>
      </c>
      <c r="Y37" s="126" t="str">
        <f>IF('Calculs T3a'!G40&lt;'Coeffs calibration'!$G$15,"Negative",IF('Calculs T3a'!G40&lt;'Coeffs calibration'!$G$16,"Lowly positive",IF('Calculs T3a'!G40&lt;'Coeffs calibration'!$G$17,"Moderately positive","Highly positive")))</f>
        <v>Highly positive</v>
      </c>
      <c r="Z37" s="126" t="str">
        <f>IF('Calculs T3a'!H40&lt;'Coeffs calibration'!$H$15,"Negative",IF('Calculs T3a'!H40&lt;'Coeffs calibration'!$H$16,"Lowly positive",IF('Calculs T3a'!H40&lt;'Coeffs calibration'!$H$17,"Moderately positive","Highly positive")))</f>
        <v>Highly positive</v>
      </c>
      <c r="AA37" s="126" t="str">
        <f>IF('Calculs T3a'!I40&lt;'Coeffs calibration'!$I$15,"Negative",IF('Calculs T3a'!I40&lt;'Coeffs calibration'!$I$16,"Lowly positive",IF('Calculs T3a'!I40&lt;'Coeffs calibration'!$I$17,"Moderately positive","Highly positive")))</f>
        <v>Highly positive</v>
      </c>
      <c r="AB37" s="128" t="str">
        <f>IF('Calculs T3a'!J40&lt;'Coeffs calibration'!$J$15,"Negative",IF('Calculs T3a'!J40&lt;'Coeffs calibration'!$J$16,"Lowly positive",IF('Calculs T3a'!J40&lt;'Coeffs calibration'!$J$17,"Moderately positive","Highly positive")))</f>
        <v>Highly positive</v>
      </c>
      <c r="AC37" s="3" t="str">
        <f>IF('Calculs T3a'!K40&lt;'Coeffs calibration'!$K$15,"Negative",IF('Calculs T3a'!K40&lt;'Coeffs calibration'!$K$16,"Lowly positive",IF('Calculs T3a'!K40&lt;'Coeffs calibration'!$K$17,"Moderately positive","Highly positive")))</f>
        <v>Highly positive</v>
      </c>
      <c r="AD37" s="3" t="str">
        <f>IF('Calculs T3a'!L40&lt;'Coeffs calibration'!$L$15,"Negative",IF('Calculs T3a'!L40&lt;'Coeffs calibration'!$L$16,"Lowly positive",IF('Calculs T3a'!L40&lt;'Coeffs calibration'!$L$17,"Moderately positive","Highly positive")))</f>
        <v>Highly positive</v>
      </c>
      <c r="AE37" s="3" t="str">
        <f>IF('Calculs T3a'!M40&lt;'Coeffs calibration'!$M$15,"Negative",IF('Calculs T3a'!M40&lt;'Coeffs calibration'!$M$16,"Lowly positive",IF('Calculs T3a'!M40&lt;'Coeffs calibration'!$M$17,"Moderately positive","Highly positive")))</f>
        <v>Highly positive</v>
      </c>
      <c r="AF37" s="3" t="str">
        <f>IF('Calculs T3a'!N40&lt;'Coeffs calibration'!$N$15,"Negative",IF('Calculs T3a'!N40&lt;'Coeffs calibration'!$N$16,"Lowly positive",IF('Calculs T3a'!N40&lt;'Coeffs calibration'!$N$17,"Moderately positive","Highly positive")))</f>
        <v>Highly positive</v>
      </c>
    </row>
    <row r="38" spans="1:32" x14ac:dyDescent="0.3">
      <c r="A38" s="92">
        <f>'Predictions concentrations'!A38</f>
        <v>0</v>
      </c>
      <c r="B38" s="92">
        <f>'Predictions concentrations'!B38</f>
        <v>0</v>
      </c>
      <c r="C38" s="126" t="str">
        <f>IF('Calculs T1a'!G41&lt;'Coeffs calibration'!$G$15,"Negative",IF('Calculs T1a'!G41&lt;'Coeffs calibration'!$G$16,"Lowly positive",IF('Calculs T1a'!G41&lt;'Coeffs calibration'!$G$17,"Moderately positive","Highly positive")))</f>
        <v>Highly positive</v>
      </c>
      <c r="D38" s="126" t="str">
        <f>IF('Calculs T1a'!H41&lt;'Coeffs calibration'!$H$15,"Negative",IF('Calculs T1a'!H41&lt;'Coeffs calibration'!$H$16,"Lowly positive",IF('Calculs T1a'!H41&lt;'Coeffs calibration'!$H$17,"Moderately positive","Highly positive")))</f>
        <v>Highly positive</v>
      </c>
      <c r="E38" s="126" t="str">
        <f>IF('Calculs T1a'!I41&lt;'Coeffs calibration'!$I$15,"Negative",IF('Calculs T1a'!I41&lt;'Coeffs calibration'!$I$16,"Lowly positive",IF('Calculs T1a'!I41&lt;'Coeffs calibration'!$I$17,"Moderately positive","Highly positive")))</f>
        <v>Highly positive</v>
      </c>
      <c r="F38" s="128" t="str">
        <f>IF('Calculs T1a'!J41&lt;'Coeffs calibration'!$J$15,"Negative",IF('Calculs T1a'!J41&lt;'Coeffs calibration'!$J$16,"Lowly positive",IF('Calculs T1a'!J41&lt;'Coeffs calibration'!$J$17,"Moderately positive","Highly positive")))</f>
        <v>Highly positive</v>
      </c>
      <c r="G38" s="3" t="str">
        <f>IF('Calculs T1a'!K41&lt;'Coeffs calibration'!$K$15,"Negative",IF('Calculs T1a'!K41&lt;'Coeffs calibration'!$K$16,"Lowly positive",IF('Calculs T1a'!K41&lt;'Coeffs calibration'!$K$17,"Moderately positive","Highly positive")))</f>
        <v>Highly positive</v>
      </c>
      <c r="H38" s="3" t="str">
        <f>IF('Calculs T1a'!L41&lt;'Coeffs calibration'!$L$15,"Negative",IF('Calculs T1a'!L41&lt;'Coeffs calibration'!$L$16,"Lowly positive",IF('Calculs T1a'!L41&lt;'Coeffs calibration'!$L$17,"Moderately positive","Highly positive")))</f>
        <v>Highly positive</v>
      </c>
      <c r="I38" s="3" t="str">
        <f>IF('Calculs T1a'!M41&lt;'Coeffs calibration'!$M$15,"Negative",IF('Calculs T1a'!M41&lt;'Coeffs calibration'!$M$16,"Lowly positive",IF('Calculs T1a'!M41&lt;'Coeffs calibration'!$M$17,"Moderately positive","Highly positive")))</f>
        <v>Highly positive</v>
      </c>
      <c r="J38" s="3" t="str">
        <f>IF('Calculs T1a'!N41&lt;'Coeffs calibration'!$N$15,"Negative",IF('Calculs T1a'!N41&lt;'Coeffs calibration'!$N$16,"Lowly positive",IF('Calculs T1a'!N41&lt;'Coeffs calibration'!$N$17,"Moderately positive","Highly positive")))</f>
        <v>Highly positive</v>
      </c>
      <c r="L38" s="92">
        <f>'Predictions concentrations'!A38</f>
        <v>0</v>
      </c>
      <c r="M38" s="92">
        <f>'Predictions concentrations'!B38</f>
        <v>0</v>
      </c>
      <c r="N38" s="126" t="str">
        <f>IF('Calculs T2a'!G41&lt;'Coeffs calibration'!$G$15,"Negative",IF('Calculs T2a'!G41&lt;'Coeffs calibration'!$G$16,"Lowly positive",IF('Calculs T2a'!G41&lt;'Coeffs calibration'!$G$17,"Moderately positive","Highly positive")))</f>
        <v>Highly positive</v>
      </c>
      <c r="O38" s="126" t="str">
        <f>IF('Calculs T2a'!H41&lt;'Coeffs calibration'!$H$15,"Negative",IF('Calculs T2a'!H41&lt;'Coeffs calibration'!$H$16,"Lowly positive",IF('Calculs T2a'!H41&lt;'Coeffs calibration'!$H$17,"Moderately positive","Highly positive")))</f>
        <v>Highly positive</v>
      </c>
      <c r="P38" s="126" t="str">
        <f>IF('Calculs T2a'!I41&lt;'Coeffs calibration'!$I$15,"Negative",IF('Calculs T2a'!I41&lt;'Coeffs calibration'!$I$16,"Lowly positive",IF('Calculs T2a'!I41&lt;'Coeffs calibration'!$I$17,"Moderately positive","Highly positive")))</f>
        <v>Highly positive</v>
      </c>
      <c r="Q38" s="128" t="str">
        <f>IF('Calculs T2a'!J41&lt;'Coeffs calibration'!$J$15,"Negative",IF('Calculs T2a'!J41&lt;'Coeffs calibration'!$J$16,"Lowly positive",IF('Calculs T2a'!J41&lt;'Coeffs calibration'!$J$17,"Moderately positive","Highly positive")))</f>
        <v>Highly positive</v>
      </c>
      <c r="R38" s="3" t="str">
        <f>IF('Calculs T2a'!K41&lt;'Coeffs calibration'!$K$15,"Negative",IF('Calculs T2a'!K41&lt;'Coeffs calibration'!$K$16,"Lowly positive",IF('Calculs T2a'!K41&lt;'Coeffs calibration'!$K$17,"Moderately positive","Highly positive")))</f>
        <v>Highly positive</v>
      </c>
      <c r="S38" s="3" t="str">
        <f>IF('Calculs T2a'!L41&lt;'Coeffs calibration'!$L$15,"Negative",IF('Calculs T2a'!L41&lt;'Coeffs calibration'!$L$16,"Lowly positive",IF('Calculs T2a'!L41&lt;'Coeffs calibration'!$L$17,"Moderately positive","Highly positive")))</f>
        <v>Highly positive</v>
      </c>
      <c r="T38" s="3" t="str">
        <f>IF('Calculs T2a'!M41&lt;'Coeffs calibration'!$M$15,"Negative",IF('Calculs T2a'!M41&lt;'Coeffs calibration'!$M$16,"Lowly positive",IF('Calculs T2a'!M41&lt;'Coeffs calibration'!$M$17,"Moderately positive","Highly positive")))</f>
        <v>Highly positive</v>
      </c>
      <c r="U38" s="3" t="str">
        <f>IF('Calculs T2a'!N41&lt;'Coeffs calibration'!$N$15,"Negative",IF('Calculs T2a'!N41&lt;'Coeffs calibration'!$N$16,"Lowly positive",IF('Calculs T2a'!N41&lt;'Coeffs calibration'!$N$17,"Moderately positive","Highly positive")))</f>
        <v>Highly positive</v>
      </c>
      <c r="W38" s="92">
        <f>'Predictions concentrations'!A38</f>
        <v>0</v>
      </c>
      <c r="X38" s="92">
        <f>'Predictions concentrations'!B38</f>
        <v>0</v>
      </c>
      <c r="Y38" s="126" t="str">
        <f>IF('Calculs T3a'!G41&lt;'Coeffs calibration'!$G$15,"Negative",IF('Calculs T3a'!G41&lt;'Coeffs calibration'!$G$16,"Lowly positive",IF('Calculs T3a'!G41&lt;'Coeffs calibration'!$G$17,"Moderately positive","Highly positive")))</f>
        <v>Highly positive</v>
      </c>
      <c r="Z38" s="126" t="str">
        <f>IF('Calculs T3a'!H41&lt;'Coeffs calibration'!$H$15,"Negative",IF('Calculs T3a'!H41&lt;'Coeffs calibration'!$H$16,"Lowly positive",IF('Calculs T3a'!H41&lt;'Coeffs calibration'!$H$17,"Moderately positive","Highly positive")))</f>
        <v>Highly positive</v>
      </c>
      <c r="AA38" s="126" t="str">
        <f>IF('Calculs T3a'!I41&lt;'Coeffs calibration'!$I$15,"Negative",IF('Calculs T3a'!I41&lt;'Coeffs calibration'!$I$16,"Lowly positive",IF('Calculs T3a'!I41&lt;'Coeffs calibration'!$I$17,"Moderately positive","Highly positive")))</f>
        <v>Highly positive</v>
      </c>
      <c r="AB38" s="128" t="str">
        <f>IF('Calculs T3a'!J41&lt;'Coeffs calibration'!$J$15,"Negative",IF('Calculs T3a'!J41&lt;'Coeffs calibration'!$J$16,"Lowly positive",IF('Calculs T3a'!J41&lt;'Coeffs calibration'!$J$17,"Moderately positive","Highly positive")))</f>
        <v>Highly positive</v>
      </c>
      <c r="AC38" s="3" t="str">
        <f>IF('Calculs T3a'!K41&lt;'Coeffs calibration'!$K$15,"Negative",IF('Calculs T3a'!K41&lt;'Coeffs calibration'!$K$16,"Lowly positive",IF('Calculs T3a'!K41&lt;'Coeffs calibration'!$K$17,"Moderately positive","Highly positive")))</f>
        <v>Highly positive</v>
      </c>
      <c r="AD38" s="3" t="str">
        <f>IF('Calculs T3a'!L41&lt;'Coeffs calibration'!$L$15,"Negative",IF('Calculs T3a'!L41&lt;'Coeffs calibration'!$L$16,"Lowly positive",IF('Calculs T3a'!L41&lt;'Coeffs calibration'!$L$17,"Moderately positive","Highly positive")))</f>
        <v>Highly positive</v>
      </c>
      <c r="AE38" s="3" t="str">
        <f>IF('Calculs T3a'!M41&lt;'Coeffs calibration'!$M$15,"Negative",IF('Calculs T3a'!M41&lt;'Coeffs calibration'!$M$16,"Lowly positive",IF('Calculs T3a'!M41&lt;'Coeffs calibration'!$M$17,"Moderately positive","Highly positive")))</f>
        <v>Highly positive</v>
      </c>
      <c r="AF38" s="3" t="str">
        <f>IF('Calculs T3a'!N41&lt;'Coeffs calibration'!$N$15,"Negative",IF('Calculs T3a'!N41&lt;'Coeffs calibration'!$N$16,"Lowly positive",IF('Calculs T3a'!N41&lt;'Coeffs calibration'!$N$17,"Moderately positive","Highly positive")))</f>
        <v>Highly positive</v>
      </c>
    </row>
    <row r="39" spans="1:32" x14ac:dyDescent="0.3">
      <c r="A39" s="92">
        <f>'Predictions concentrations'!A39</f>
        <v>0</v>
      </c>
      <c r="B39" s="92">
        <f>'Predictions concentrations'!B39</f>
        <v>0</v>
      </c>
      <c r="C39" s="126" t="str">
        <f>IF('Calculs T1a'!G42&lt;'Coeffs calibration'!$G$15,"Negative",IF('Calculs T1a'!G42&lt;'Coeffs calibration'!$G$16,"Lowly positive",IF('Calculs T1a'!G42&lt;'Coeffs calibration'!$G$17,"Moderately positive","Highly positive")))</f>
        <v>Highly positive</v>
      </c>
      <c r="D39" s="126" t="str">
        <f>IF('Calculs T1a'!H42&lt;'Coeffs calibration'!$H$15,"Negative",IF('Calculs T1a'!H42&lt;'Coeffs calibration'!$H$16,"Lowly positive",IF('Calculs T1a'!H42&lt;'Coeffs calibration'!$H$17,"Moderately positive","Highly positive")))</f>
        <v>Highly positive</v>
      </c>
      <c r="E39" s="126" t="str">
        <f>IF('Calculs T1a'!I42&lt;'Coeffs calibration'!$I$15,"Negative",IF('Calculs T1a'!I42&lt;'Coeffs calibration'!$I$16,"Lowly positive",IF('Calculs T1a'!I42&lt;'Coeffs calibration'!$I$17,"Moderately positive","Highly positive")))</f>
        <v>Highly positive</v>
      </c>
      <c r="F39" s="128" t="str">
        <f>IF('Calculs T1a'!J42&lt;'Coeffs calibration'!$J$15,"Negative",IF('Calculs T1a'!J42&lt;'Coeffs calibration'!$J$16,"Lowly positive",IF('Calculs T1a'!J42&lt;'Coeffs calibration'!$J$17,"Moderately positive","Highly positive")))</f>
        <v>Highly positive</v>
      </c>
      <c r="G39" s="3" t="str">
        <f>IF('Calculs T1a'!K42&lt;'Coeffs calibration'!$K$15,"Negative",IF('Calculs T1a'!K42&lt;'Coeffs calibration'!$K$16,"Lowly positive",IF('Calculs T1a'!K42&lt;'Coeffs calibration'!$K$17,"Moderately positive","Highly positive")))</f>
        <v>Highly positive</v>
      </c>
      <c r="H39" s="3" t="str">
        <f>IF('Calculs T1a'!L42&lt;'Coeffs calibration'!$L$15,"Negative",IF('Calculs T1a'!L42&lt;'Coeffs calibration'!$L$16,"Lowly positive",IF('Calculs T1a'!L42&lt;'Coeffs calibration'!$L$17,"Moderately positive","Highly positive")))</f>
        <v>Highly positive</v>
      </c>
      <c r="I39" s="3" t="str">
        <f>IF('Calculs T1a'!M42&lt;'Coeffs calibration'!$M$15,"Negative",IF('Calculs T1a'!M42&lt;'Coeffs calibration'!$M$16,"Lowly positive",IF('Calculs T1a'!M42&lt;'Coeffs calibration'!$M$17,"Moderately positive","Highly positive")))</f>
        <v>Highly positive</v>
      </c>
      <c r="J39" s="3" t="str">
        <f>IF('Calculs T1a'!N42&lt;'Coeffs calibration'!$N$15,"Negative",IF('Calculs T1a'!N42&lt;'Coeffs calibration'!$N$16,"Lowly positive",IF('Calculs T1a'!N42&lt;'Coeffs calibration'!$N$17,"Moderately positive","Highly positive")))</f>
        <v>Highly positive</v>
      </c>
      <c r="L39" s="92">
        <f>'Predictions concentrations'!A39</f>
        <v>0</v>
      </c>
      <c r="M39" s="92">
        <f>'Predictions concentrations'!B39</f>
        <v>0</v>
      </c>
      <c r="N39" s="126" t="str">
        <f>IF('Calculs T2a'!G42&lt;'Coeffs calibration'!$G$15,"Negative",IF('Calculs T2a'!G42&lt;'Coeffs calibration'!$G$16,"Lowly positive",IF('Calculs T2a'!G42&lt;'Coeffs calibration'!$G$17,"Moderately positive","Highly positive")))</f>
        <v>Highly positive</v>
      </c>
      <c r="O39" s="126" t="str">
        <f>IF('Calculs T2a'!H42&lt;'Coeffs calibration'!$H$15,"Negative",IF('Calculs T2a'!H42&lt;'Coeffs calibration'!$H$16,"Lowly positive",IF('Calculs T2a'!H42&lt;'Coeffs calibration'!$H$17,"Moderately positive","Highly positive")))</f>
        <v>Highly positive</v>
      </c>
      <c r="P39" s="126" t="str">
        <f>IF('Calculs T2a'!I42&lt;'Coeffs calibration'!$I$15,"Negative",IF('Calculs T2a'!I42&lt;'Coeffs calibration'!$I$16,"Lowly positive",IF('Calculs T2a'!I42&lt;'Coeffs calibration'!$I$17,"Moderately positive","Highly positive")))</f>
        <v>Highly positive</v>
      </c>
      <c r="Q39" s="128" t="str">
        <f>IF('Calculs T2a'!J42&lt;'Coeffs calibration'!$J$15,"Negative",IF('Calculs T2a'!J42&lt;'Coeffs calibration'!$J$16,"Lowly positive",IF('Calculs T2a'!J42&lt;'Coeffs calibration'!$J$17,"Moderately positive","Highly positive")))</f>
        <v>Highly positive</v>
      </c>
      <c r="R39" s="3" t="str">
        <f>IF('Calculs T2a'!K42&lt;'Coeffs calibration'!$K$15,"Negative",IF('Calculs T2a'!K42&lt;'Coeffs calibration'!$K$16,"Lowly positive",IF('Calculs T2a'!K42&lt;'Coeffs calibration'!$K$17,"Moderately positive","Highly positive")))</f>
        <v>Highly positive</v>
      </c>
      <c r="S39" s="3" t="str">
        <f>IF('Calculs T2a'!L42&lt;'Coeffs calibration'!$L$15,"Negative",IF('Calculs T2a'!L42&lt;'Coeffs calibration'!$L$16,"Lowly positive",IF('Calculs T2a'!L42&lt;'Coeffs calibration'!$L$17,"Moderately positive","Highly positive")))</f>
        <v>Highly positive</v>
      </c>
      <c r="T39" s="3" t="str">
        <f>IF('Calculs T2a'!M42&lt;'Coeffs calibration'!$M$15,"Negative",IF('Calculs T2a'!M42&lt;'Coeffs calibration'!$M$16,"Lowly positive",IF('Calculs T2a'!M42&lt;'Coeffs calibration'!$M$17,"Moderately positive","Highly positive")))</f>
        <v>Highly positive</v>
      </c>
      <c r="U39" s="3" t="str">
        <f>IF('Calculs T2a'!N42&lt;'Coeffs calibration'!$N$15,"Negative",IF('Calculs T2a'!N42&lt;'Coeffs calibration'!$N$16,"Lowly positive",IF('Calculs T2a'!N42&lt;'Coeffs calibration'!$N$17,"Moderately positive","Highly positive")))</f>
        <v>Highly positive</v>
      </c>
      <c r="W39" s="92">
        <f>'Predictions concentrations'!A39</f>
        <v>0</v>
      </c>
      <c r="X39" s="92">
        <f>'Predictions concentrations'!B39</f>
        <v>0</v>
      </c>
      <c r="Y39" s="126" t="str">
        <f>IF('Calculs T3a'!G42&lt;'Coeffs calibration'!$G$15,"Negative",IF('Calculs T3a'!G42&lt;'Coeffs calibration'!$G$16,"Lowly positive",IF('Calculs T3a'!G42&lt;'Coeffs calibration'!$G$17,"Moderately positive","Highly positive")))</f>
        <v>Highly positive</v>
      </c>
      <c r="Z39" s="126" t="str">
        <f>IF('Calculs T3a'!H42&lt;'Coeffs calibration'!$H$15,"Negative",IF('Calculs T3a'!H42&lt;'Coeffs calibration'!$H$16,"Lowly positive",IF('Calculs T3a'!H42&lt;'Coeffs calibration'!$H$17,"Moderately positive","Highly positive")))</f>
        <v>Highly positive</v>
      </c>
      <c r="AA39" s="126" t="str">
        <f>IF('Calculs T3a'!I42&lt;'Coeffs calibration'!$I$15,"Negative",IF('Calculs T3a'!I42&lt;'Coeffs calibration'!$I$16,"Lowly positive",IF('Calculs T3a'!I42&lt;'Coeffs calibration'!$I$17,"Moderately positive","Highly positive")))</f>
        <v>Highly positive</v>
      </c>
      <c r="AB39" s="128" t="str">
        <f>IF('Calculs T3a'!J42&lt;'Coeffs calibration'!$J$15,"Negative",IF('Calculs T3a'!J42&lt;'Coeffs calibration'!$J$16,"Lowly positive",IF('Calculs T3a'!J42&lt;'Coeffs calibration'!$J$17,"Moderately positive","Highly positive")))</f>
        <v>Highly positive</v>
      </c>
      <c r="AC39" s="3" t="str">
        <f>IF('Calculs T3a'!K42&lt;'Coeffs calibration'!$K$15,"Negative",IF('Calculs T3a'!K42&lt;'Coeffs calibration'!$K$16,"Lowly positive",IF('Calculs T3a'!K42&lt;'Coeffs calibration'!$K$17,"Moderately positive","Highly positive")))</f>
        <v>Highly positive</v>
      </c>
      <c r="AD39" s="3" t="str">
        <f>IF('Calculs T3a'!L42&lt;'Coeffs calibration'!$L$15,"Negative",IF('Calculs T3a'!L42&lt;'Coeffs calibration'!$L$16,"Lowly positive",IF('Calculs T3a'!L42&lt;'Coeffs calibration'!$L$17,"Moderately positive","Highly positive")))</f>
        <v>Highly positive</v>
      </c>
      <c r="AE39" s="3" t="str">
        <f>IF('Calculs T3a'!M42&lt;'Coeffs calibration'!$M$15,"Negative",IF('Calculs T3a'!M42&lt;'Coeffs calibration'!$M$16,"Lowly positive",IF('Calculs T3a'!M42&lt;'Coeffs calibration'!$M$17,"Moderately positive","Highly positive")))</f>
        <v>Highly positive</v>
      </c>
      <c r="AF39" s="3" t="str">
        <f>IF('Calculs T3a'!N42&lt;'Coeffs calibration'!$N$15,"Negative",IF('Calculs T3a'!N42&lt;'Coeffs calibration'!$N$16,"Lowly positive",IF('Calculs T3a'!N42&lt;'Coeffs calibration'!$N$17,"Moderately positive","Highly positive")))</f>
        <v>Highly positive</v>
      </c>
    </row>
    <row r="40" spans="1:32" x14ac:dyDescent="0.3">
      <c r="A40" s="92">
        <f>'Predictions concentrations'!A40</f>
        <v>0</v>
      </c>
      <c r="B40" s="92">
        <f>'Predictions concentrations'!B40</f>
        <v>0</v>
      </c>
      <c r="C40" s="126" t="str">
        <f>IF('Calculs T1a'!G43&lt;'Coeffs calibration'!$G$15,"Negative",IF('Calculs T1a'!G43&lt;'Coeffs calibration'!$G$16,"Lowly positive",IF('Calculs T1a'!G43&lt;'Coeffs calibration'!$G$17,"Moderately positive","Highly positive")))</f>
        <v>Highly positive</v>
      </c>
      <c r="D40" s="126" t="str">
        <f>IF('Calculs T1a'!H43&lt;'Coeffs calibration'!$H$15,"Negative",IF('Calculs T1a'!H43&lt;'Coeffs calibration'!$H$16,"Lowly positive",IF('Calculs T1a'!H43&lt;'Coeffs calibration'!$H$17,"Moderately positive","Highly positive")))</f>
        <v>Highly positive</v>
      </c>
      <c r="E40" s="126" t="str">
        <f>IF('Calculs T1a'!I43&lt;'Coeffs calibration'!$I$15,"Negative",IF('Calculs T1a'!I43&lt;'Coeffs calibration'!$I$16,"Lowly positive",IF('Calculs T1a'!I43&lt;'Coeffs calibration'!$I$17,"Moderately positive","Highly positive")))</f>
        <v>Highly positive</v>
      </c>
      <c r="F40" s="128" t="str">
        <f>IF('Calculs T1a'!J43&lt;'Coeffs calibration'!$J$15,"Negative",IF('Calculs T1a'!J43&lt;'Coeffs calibration'!$J$16,"Lowly positive",IF('Calculs T1a'!J43&lt;'Coeffs calibration'!$J$17,"Moderately positive","Highly positive")))</f>
        <v>Highly positive</v>
      </c>
      <c r="G40" s="3" t="str">
        <f>IF('Calculs T1a'!K43&lt;'Coeffs calibration'!$K$15,"Negative",IF('Calculs T1a'!K43&lt;'Coeffs calibration'!$K$16,"Lowly positive",IF('Calculs T1a'!K43&lt;'Coeffs calibration'!$K$17,"Moderately positive","Highly positive")))</f>
        <v>Highly positive</v>
      </c>
      <c r="H40" s="3" t="str">
        <f>IF('Calculs T1a'!L43&lt;'Coeffs calibration'!$L$15,"Negative",IF('Calculs T1a'!L43&lt;'Coeffs calibration'!$L$16,"Lowly positive",IF('Calculs T1a'!L43&lt;'Coeffs calibration'!$L$17,"Moderately positive","Highly positive")))</f>
        <v>Highly positive</v>
      </c>
      <c r="I40" s="3" t="str">
        <f>IF('Calculs T1a'!M43&lt;'Coeffs calibration'!$M$15,"Negative",IF('Calculs T1a'!M43&lt;'Coeffs calibration'!$M$16,"Lowly positive",IF('Calculs T1a'!M43&lt;'Coeffs calibration'!$M$17,"Moderately positive","Highly positive")))</f>
        <v>Highly positive</v>
      </c>
      <c r="J40" s="3" t="str">
        <f>IF('Calculs T1a'!N43&lt;'Coeffs calibration'!$N$15,"Negative",IF('Calculs T1a'!N43&lt;'Coeffs calibration'!$N$16,"Lowly positive",IF('Calculs T1a'!N43&lt;'Coeffs calibration'!$N$17,"Moderately positive","Highly positive")))</f>
        <v>Highly positive</v>
      </c>
      <c r="L40" s="92">
        <f>'Predictions concentrations'!A40</f>
        <v>0</v>
      </c>
      <c r="M40" s="92">
        <f>'Predictions concentrations'!B40</f>
        <v>0</v>
      </c>
      <c r="N40" s="126" t="str">
        <f>IF('Calculs T2a'!G43&lt;'Coeffs calibration'!$G$15,"Negative",IF('Calculs T2a'!G43&lt;'Coeffs calibration'!$G$16,"Lowly positive",IF('Calculs T2a'!G43&lt;'Coeffs calibration'!$G$17,"Moderately positive","Highly positive")))</f>
        <v>Highly positive</v>
      </c>
      <c r="O40" s="126" t="str">
        <f>IF('Calculs T2a'!H43&lt;'Coeffs calibration'!$H$15,"Negative",IF('Calculs T2a'!H43&lt;'Coeffs calibration'!$H$16,"Lowly positive",IF('Calculs T2a'!H43&lt;'Coeffs calibration'!$H$17,"Moderately positive","Highly positive")))</f>
        <v>Highly positive</v>
      </c>
      <c r="P40" s="126" t="str">
        <f>IF('Calculs T2a'!I43&lt;'Coeffs calibration'!$I$15,"Negative",IF('Calculs T2a'!I43&lt;'Coeffs calibration'!$I$16,"Lowly positive",IF('Calculs T2a'!I43&lt;'Coeffs calibration'!$I$17,"Moderately positive","Highly positive")))</f>
        <v>Highly positive</v>
      </c>
      <c r="Q40" s="128" t="str">
        <f>IF('Calculs T2a'!J43&lt;'Coeffs calibration'!$J$15,"Negative",IF('Calculs T2a'!J43&lt;'Coeffs calibration'!$J$16,"Lowly positive",IF('Calculs T2a'!J43&lt;'Coeffs calibration'!$J$17,"Moderately positive","Highly positive")))</f>
        <v>Highly positive</v>
      </c>
      <c r="R40" s="3" t="str">
        <f>IF('Calculs T2a'!K43&lt;'Coeffs calibration'!$K$15,"Negative",IF('Calculs T2a'!K43&lt;'Coeffs calibration'!$K$16,"Lowly positive",IF('Calculs T2a'!K43&lt;'Coeffs calibration'!$K$17,"Moderately positive","Highly positive")))</f>
        <v>Highly positive</v>
      </c>
      <c r="S40" s="3" t="str">
        <f>IF('Calculs T2a'!L43&lt;'Coeffs calibration'!$L$15,"Negative",IF('Calculs T2a'!L43&lt;'Coeffs calibration'!$L$16,"Lowly positive",IF('Calculs T2a'!L43&lt;'Coeffs calibration'!$L$17,"Moderately positive","Highly positive")))</f>
        <v>Highly positive</v>
      </c>
      <c r="T40" s="3" t="str">
        <f>IF('Calculs T2a'!M43&lt;'Coeffs calibration'!$M$15,"Negative",IF('Calculs T2a'!M43&lt;'Coeffs calibration'!$M$16,"Lowly positive",IF('Calculs T2a'!M43&lt;'Coeffs calibration'!$M$17,"Moderately positive","Highly positive")))</f>
        <v>Highly positive</v>
      </c>
      <c r="U40" s="3" t="str">
        <f>IF('Calculs T2a'!N43&lt;'Coeffs calibration'!$N$15,"Negative",IF('Calculs T2a'!N43&lt;'Coeffs calibration'!$N$16,"Lowly positive",IF('Calculs T2a'!N43&lt;'Coeffs calibration'!$N$17,"Moderately positive","Highly positive")))</f>
        <v>Highly positive</v>
      </c>
      <c r="W40" s="92">
        <f>'Predictions concentrations'!A40</f>
        <v>0</v>
      </c>
      <c r="X40" s="92">
        <f>'Predictions concentrations'!B40</f>
        <v>0</v>
      </c>
      <c r="Y40" s="126" t="str">
        <f>IF('Calculs T3a'!G43&lt;'Coeffs calibration'!$G$15,"Negative",IF('Calculs T3a'!G43&lt;'Coeffs calibration'!$G$16,"Lowly positive",IF('Calculs T3a'!G43&lt;'Coeffs calibration'!$G$17,"Moderately positive","Highly positive")))</f>
        <v>Highly positive</v>
      </c>
      <c r="Z40" s="126" t="str">
        <f>IF('Calculs T3a'!H43&lt;'Coeffs calibration'!$H$15,"Negative",IF('Calculs T3a'!H43&lt;'Coeffs calibration'!$H$16,"Lowly positive",IF('Calculs T3a'!H43&lt;'Coeffs calibration'!$H$17,"Moderately positive","Highly positive")))</f>
        <v>Highly positive</v>
      </c>
      <c r="AA40" s="126" t="str">
        <f>IF('Calculs T3a'!I43&lt;'Coeffs calibration'!$I$15,"Negative",IF('Calculs T3a'!I43&lt;'Coeffs calibration'!$I$16,"Lowly positive",IF('Calculs T3a'!I43&lt;'Coeffs calibration'!$I$17,"Moderately positive","Highly positive")))</f>
        <v>Highly positive</v>
      </c>
      <c r="AB40" s="128" t="str">
        <f>IF('Calculs T3a'!J43&lt;'Coeffs calibration'!$J$15,"Negative",IF('Calculs T3a'!J43&lt;'Coeffs calibration'!$J$16,"Lowly positive",IF('Calculs T3a'!J43&lt;'Coeffs calibration'!$J$17,"Moderately positive","Highly positive")))</f>
        <v>Highly positive</v>
      </c>
      <c r="AC40" s="3" t="str">
        <f>IF('Calculs T3a'!K43&lt;'Coeffs calibration'!$K$15,"Negative",IF('Calculs T3a'!K43&lt;'Coeffs calibration'!$K$16,"Lowly positive",IF('Calculs T3a'!K43&lt;'Coeffs calibration'!$K$17,"Moderately positive","Highly positive")))</f>
        <v>Highly positive</v>
      </c>
      <c r="AD40" s="3" t="str">
        <f>IF('Calculs T3a'!L43&lt;'Coeffs calibration'!$L$15,"Negative",IF('Calculs T3a'!L43&lt;'Coeffs calibration'!$L$16,"Lowly positive",IF('Calculs T3a'!L43&lt;'Coeffs calibration'!$L$17,"Moderately positive","Highly positive")))</f>
        <v>Highly positive</v>
      </c>
      <c r="AE40" s="3" t="str">
        <f>IF('Calculs T3a'!M43&lt;'Coeffs calibration'!$M$15,"Negative",IF('Calculs T3a'!M43&lt;'Coeffs calibration'!$M$16,"Lowly positive",IF('Calculs T3a'!M43&lt;'Coeffs calibration'!$M$17,"Moderately positive","Highly positive")))</f>
        <v>Highly positive</v>
      </c>
      <c r="AF40" s="3" t="str">
        <f>IF('Calculs T3a'!N43&lt;'Coeffs calibration'!$N$15,"Negative",IF('Calculs T3a'!N43&lt;'Coeffs calibration'!$N$16,"Lowly positive",IF('Calculs T3a'!N43&lt;'Coeffs calibration'!$N$17,"Moderately positive","Highly positive")))</f>
        <v>Highly positive</v>
      </c>
    </row>
    <row r="41" spans="1:32" x14ac:dyDescent="0.3">
      <c r="A41" s="92">
        <f>'Predictions concentrations'!A41</f>
        <v>0</v>
      </c>
      <c r="B41" s="92">
        <f>'Predictions concentrations'!B41</f>
        <v>0</v>
      </c>
      <c r="C41" s="126" t="str">
        <f>IF('Calculs T1a'!G44&lt;'Coeffs calibration'!$G$15,"Negative",IF('Calculs T1a'!G44&lt;'Coeffs calibration'!$G$16,"Lowly positive",IF('Calculs T1a'!G44&lt;'Coeffs calibration'!$G$17,"Moderately positive","Highly positive")))</f>
        <v>Highly positive</v>
      </c>
      <c r="D41" s="126" t="str">
        <f>IF('Calculs T1a'!H44&lt;'Coeffs calibration'!$H$15,"Negative",IF('Calculs T1a'!H44&lt;'Coeffs calibration'!$H$16,"Lowly positive",IF('Calculs T1a'!H44&lt;'Coeffs calibration'!$H$17,"Moderately positive","Highly positive")))</f>
        <v>Highly positive</v>
      </c>
      <c r="E41" s="126" t="str">
        <f>IF('Calculs T1a'!I44&lt;'Coeffs calibration'!$I$15,"Negative",IF('Calculs T1a'!I44&lt;'Coeffs calibration'!$I$16,"Lowly positive",IF('Calculs T1a'!I44&lt;'Coeffs calibration'!$I$17,"Moderately positive","Highly positive")))</f>
        <v>Highly positive</v>
      </c>
      <c r="F41" s="128" t="str">
        <f>IF('Calculs T1a'!J44&lt;'Coeffs calibration'!$J$15,"Negative",IF('Calculs T1a'!J44&lt;'Coeffs calibration'!$J$16,"Lowly positive",IF('Calculs T1a'!J44&lt;'Coeffs calibration'!$J$17,"Moderately positive","Highly positive")))</f>
        <v>Highly positive</v>
      </c>
      <c r="G41" s="3" t="str">
        <f>IF('Calculs T1a'!K44&lt;'Coeffs calibration'!$K$15,"Negative",IF('Calculs T1a'!K44&lt;'Coeffs calibration'!$K$16,"Lowly positive",IF('Calculs T1a'!K44&lt;'Coeffs calibration'!$K$17,"Moderately positive","Highly positive")))</f>
        <v>Highly positive</v>
      </c>
      <c r="H41" s="3" t="str">
        <f>IF('Calculs T1a'!L44&lt;'Coeffs calibration'!$L$15,"Negative",IF('Calculs T1a'!L44&lt;'Coeffs calibration'!$L$16,"Lowly positive",IF('Calculs T1a'!L44&lt;'Coeffs calibration'!$L$17,"Moderately positive","Highly positive")))</f>
        <v>Highly positive</v>
      </c>
      <c r="I41" s="3" t="str">
        <f>IF('Calculs T1a'!M44&lt;'Coeffs calibration'!$M$15,"Negative",IF('Calculs T1a'!M44&lt;'Coeffs calibration'!$M$16,"Lowly positive",IF('Calculs T1a'!M44&lt;'Coeffs calibration'!$M$17,"Moderately positive","Highly positive")))</f>
        <v>Highly positive</v>
      </c>
      <c r="J41" s="3" t="str">
        <f>IF('Calculs T1a'!N44&lt;'Coeffs calibration'!$N$15,"Negative",IF('Calculs T1a'!N44&lt;'Coeffs calibration'!$N$16,"Lowly positive",IF('Calculs T1a'!N44&lt;'Coeffs calibration'!$N$17,"Moderately positive","Highly positive")))</f>
        <v>Highly positive</v>
      </c>
      <c r="L41" s="92">
        <f>'Predictions concentrations'!A41</f>
        <v>0</v>
      </c>
      <c r="M41" s="92">
        <f>'Predictions concentrations'!B41</f>
        <v>0</v>
      </c>
      <c r="N41" s="126" t="str">
        <f>IF('Calculs T2a'!G44&lt;'Coeffs calibration'!$G$15,"Negative",IF('Calculs T2a'!G44&lt;'Coeffs calibration'!$G$16,"Lowly positive",IF('Calculs T2a'!G44&lt;'Coeffs calibration'!$G$17,"Moderately positive","Highly positive")))</f>
        <v>Highly positive</v>
      </c>
      <c r="O41" s="126" t="str">
        <f>IF('Calculs T2a'!H44&lt;'Coeffs calibration'!$H$15,"Negative",IF('Calculs T2a'!H44&lt;'Coeffs calibration'!$H$16,"Lowly positive",IF('Calculs T2a'!H44&lt;'Coeffs calibration'!$H$17,"Moderately positive","Highly positive")))</f>
        <v>Highly positive</v>
      </c>
      <c r="P41" s="126" t="str">
        <f>IF('Calculs T2a'!I44&lt;'Coeffs calibration'!$I$15,"Negative",IF('Calculs T2a'!I44&lt;'Coeffs calibration'!$I$16,"Lowly positive",IF('Calculs T2a'!I44&lt;'Coeffs calibration'!$I$17,"Moderately positive","Highly positive")))</f>
        <v>Highly positive</v>
      </c>
      <c r="Q41" s="128" t="str">
        <f>IF('Calculs T2a'!J44&lt;'Coeffs calibration'!$J$15,"Negative",IF('Calculs T2a'!J44&lt;'Coeffs calibration'!$J$16,"Lowly positive",IF('Calculs T2a'!J44&lt;'Coeffs calibration'!$J$17,"Moderately positive","Highly positive")))</f>
        <v>Highly positive</v>
      </c>
      <c r="R41" s="3" t="str">
        <f>IF('Calculs T2a'!K44&lt;'Coeffs calibration'!$K$15,"Negative",IF('Calculs T2a'!K44&lt;'Coeffs calibration'!$K$16,"Lowly positive",IF('Calculs T2a'!K44&lt;'Coeffs calibration'!$K$17,"Moderately positive","Highly positive")))</f>
        <v>Highly positive</v>
      </c>
      <c r="S41" s="3" t="str">
        <f>IF('Calculs T2a'!L44&lt;'Coeffs calibration'!$L$15,"Negative",IF('Calculs T2a'!L44&lt;'Coeffs calibration'!$L$16,"Lowly positive",IF('Calculs T2a'!L44&lt;'Coeffs calibration'!$L$17,"Moderately positive","Highly positive")))</f>
        <v>Highly positive</v>
      </c>
      <c r="T41" s="3" t="str">
        <f>IF('Calculs T2a'!M44&lt;'Coeffs calibration'!$M$15,"Negative",IF('Calculs T2a'!M44&lt;'Coeffs calibration'!$M$16,"Lowly positive",IF('Calculs T2a'!M44&lt;'Coeffs calibration'!$M$17,"Moderately positive","Highly positive")))</f>
        <v>Highly positive</v>
      </c>
      <c r="U41" s="3" t="str">
        <f>IF('Calculs T2a'!N44&lt;'Coeffs calibration'!$N$15,"Negative",IF('Calculs T2a'!N44&lt;'Coeffs calibration'!$N$16,"Lowly positive",IF('Calculs T2a'!N44&lt;'Coeffs calibration'!$N$17,"Moderately positive","Highly positive")))</f>
        <v>Highly positive</v>
      </c>
      <c r="W41" s="92">
        <f>'Predictions concentrations'!A41</f>
        <v>0</v>
      </c>
      <c r="X41" s="92">
        <f>'Predictions concentrations'!B41</f>
        <v>0</v>
      </c>
      <c r="Y41" s="126" t="str">
        <f>IF('Calculs T3a'!G44&lt;'Coeffs calibration'!$G$15,"Negative",IF('Calculs T3a'!G44&lt;'Coeffs calibration'!$G$16,"Lowly positive",IF('Calculs T3a'!G44&lt;'Coeffs calibration'!$G$17,"Moderately positive","Highly positive")))</f>
        <v>Highly positive</v>
      </c>
      <c r="Z41" s="126" t="str">
        <f>IF('Calculs T3a'!H44&lt;'Coeffs calibration'!$H$15,"Negative",IF('Calculs T3a'!H44&lt;'Coeffs calibration'!$H$16,"Lowly positive",IF('Calculs T3a'!H44&lt;'Coeffs calibration'!$H$17,"Moderately positive","Highly positive")))</f>
        <v>Highly positive</v>
      </c>
      <c r="AA41" s="126" t="str">
        <f>IF('Calculs T3a'!I44&lt;'Coeffs calibration'!$I$15,"Negative",IF('Calculs T3a'!I44&lt;'Coeffs calibration'!$I$16,"Lowly positive",IF('Calculs T3a'!I44&lt;'Coeffs calibration'!$I$17,"Moderately positive","Highly positive")))</f>
        <v>Highly positive</v>
      </c>
      <c r="AB41" s="128" t="str">
        <f>IF('Calculs T3a'!J44&lt;'Coeffs calibration'!$J$15,"Negative",IF('Calculs T3a'!J44&lt;'Coeffs calibration'!$J$16,"Lowly positive",IF('Calculs T3a'!J44&lt;'Coeffs calibration'!$J$17,"Moderately positive","Highly positive")))</f>
        <v>Highly positive</v>
      </c>
      <c r="AC41" s="3" t="str">
        <f>IF('Calculs T3a'!K44&lt;'Coeffs calibration'!$K$15,"Negative",IF('Calculs T3a'!K44&lt;'Coeffs calibration'!$K$16,"Lowly positive",IF('Calculs T3a'!K44&lt;'Coeffs calibration'!$K$17,"Moderately positive","Highly positive")))</f>
        <v>Highly positive</v>
      </c>
      <c r="AD41" s="3" t="str">
        <f>IF('Calculs T3a'!L44&lt;'Coeffs calibration'!$L$15,"Negative",IF('Calculs T3a'!L44&lt;'Coeffs calibration'!$L$16,"Lowly positive",IF('Calculs T3a'!L44&lt;'Coeffs calibration'!$L$17,"Moderately positive","Highly positive")))</f>
        <v>Highly positive</v>
      </c>
      <c r="AE41" s="3" t="str">
        <f>IF('Calculs T3a'!M44&lt;'Coeffs calibration'!$M$15,"Negative",IF('Calculs T3a'!M44&lt;'Coeffs calibration'!$M$16,"Lowly positive",IF('Calculs T3a'!M44&lt;'Coeffs calibration'!$M$17,"Moderately positive","Highly positive")))</f>
        <v>Highly positive</v>
      </c>
      <c r="AF41" s="3" t="str">
        <f>IF('Calculs T3a'!N44&lt;'Coeffs calibration'!$N$15,"Negative",IF('Calculs T3a'!N44&lt;'Coeffs calibration'!$N$16,"Lowly positive",IF('Calculs T3a'!N44&lt;'Coeffs calibration'!$N$17,"Moderately positive","Highly positive")))</f>
        <v>Highly positive</v>
      </c>
    </row>
    <row r="42" spans="1:32" x14ac:dyDescent="0.3">
      <c r="A42" s="92">
        <f>'Predictions concentrations'!A42</f>
        <v>0</v>
      </c>
      <c r="B42" s="92">
        <f>'Predictions concentrations'!B42</f>
        <v>0</v>
      </c>
      <c r="C42" s="126" t="str">
        <f>IF('Calculs T1a'!G45&lt;'Coeffs calibration'!$G$15,"Negative",IF('Calculs T1a'!G45&lt;'Coeffs calibration'!$G$16,"Lowly positive",IF('Calculs T1a'!G45&lt;'Coeffs calibration'!$G$17,"Moderately positive","Highly positive")))</f>
        <v>Highly positive</v>
      </c>
      <c r="D42" s="126" t="str">
        <f>IF('Calculs T1a'!H45&lt;'Coeffs calibration'!$H$15,"Negative",IF('Calculs T1a'!H45&lt;'Coeffs calibration'!$H$16,"Lowly positive",IF('Calculs T1a'!H45&lt;'Coeffs calibration'!$H$17,"Moderately positive","Highly positive")))</f>
        <v>Highly positive</v>
      </c>
      <c r="E42" s="126" t="str">
        <f>IF('Calculs T1a'!I45&lt;'Coeffs calibration'!$I$15,"Negative",IF('Calculs T1a'!I45&lt;'Coeffs calibration'!$I$16,"Lowly positive",IF('Calculs T1a'!I45&lt;'Coeffs calibration'!$I$17,"Moderately positive","Highly positive")))</f>
        <v>Highly positive</v>
      </c>
      <c r="F42" s="128" t="str">
        <f>IF('Calculs T1a'!J45&lt;'Coeffs calibration'!$J$15,"Negative",IF('Calculs T1a'!J45&lt;'Coeffs calibration'!$J$16,"Lowly positive",IF('Calculs T1a'!J45&lt;'Coeffs calibration'!$J$17,"Moderately positive","Highly positive")))</f>
        <v>Highly positive</v>
      </c>
      <c r="G42" s="3" t="str">
        <f>IF('Calculs T1a'!K45&lt;'Coeffs calibration'!$K$15,"Negative",IF('Calculs T1a'!K45&lt;'Coeffs calibration'!$K$16,"Lowly positive",IF('Calculs T1a'!K45&lt;'Coeffs calibration'!$K$17,"Moderately positive","Highly positive")))</f>
        <v>Highly positive</v>
      </c>
      <c r="H42" s="3" t="str">
        <f>IF('Calculs T1a'!L45&lt;'Coeffs calibration'!$L$15,"Negative",IF('Calculs T1a'!L45&lt;'Coeffs calibration'!$L$16,"Lowly positive",IF('Calculs T1a'!L45&lt;'Coeffs calibration'!$L$17,"Moderately positive","Highly positive")))</f>
        <v>Highly positive</v>
      </c>
      <c r="I42" s="3" t="str">
        <f>IF('Calculs T1a'!M45&lt;'Coeffs calibration'!$M$15,"Negative",IF('Calculs T1a'!M45&lt;'Coeffs calibration'!$M$16,"Lowly positive",IF('Calculs T1a'!M45&lt;'Coeffs calibration'!$M$17,"Moderately positive","Highly positive")))</f>
        <v>Highly positive</v>
      </c>
      <c r="J42" s="3" t="str">
        <f>IF('Calculs T1a'!N45&lt;'Coeffs calibration'!$N$15,"Negative",IF('Calculs T1a'!N45&lt;'Coeffs calibration'!$N$16,"Lowly positive",IF('Calculs T1a'!N45&lt;'Coeffs calibration'!$N$17,"Moderately positive","Highly positive")))</f>
        <v>Highly positive</v>
      </c>
      <c r="L42" s="92">
        <f>'Predictions concentrations'!A42</f>
        <v>0</v>
      </c>
      <c r="M42" s="92">
        <f>'Predictions concentrations'!B42</f>
        <v>0</v>
      </c>
      <c r="N42" s="126" t="str">
        <f>IF('Calculs T2a'!G45&lt;'Coeffs calibration'!$G$15,"Negative",IF('Calculs T2a'!G45&lt;'Coeffs calibration'!$G$16,"Lowly positive",IF('Calculs T2a'!G45&lt;'Coeffs calibration'!$G$17,"Moderately positive","Highly positive")))</f>
        <v>Highly positive</v>
      </c>
      <c r="O42" s="126" t="str">
        <f>IF('Calculs T2a'!H45&lt;'Coeffs calibration'!$H$15,"Negative",IF('Calculs T2a'!H45&lt;'Coeffs calibration'!$H$16,"Lowly positive",IF('Calculs T2a'!H45&lt;'Coeffs calibration'!$H$17,"Moderately positive","Highly positive")))</f>
        <v>Highly positive</v>
      </c>
      <c r="P42" s="126" t="str">
        <f>IF('Calculs T2a'!I45&lt;'Coeffs calibration'!$I$15,"Negative",IF('Calculs T2a'!I45&lt;'Coeffs calibration'!$I$16,"Lowly positive",IF('Calculs T2a'!I45&lt;'Coeffs calibration'!$I$17,"Moderately positive","Highly positive")))</f>
        <v>Highly positive</v>
      </c>
      <c r="Q42" s="128" t="str">
        <f>IF('Calculs T2a'!J45&lt;'Coeffs calibration'!$J$15,"Negative",IF('Calculs T2a'!J45&lt;'Coeffs calibration'!$J$16,"Lowly positive",IF('Calculs T2a'!J45&lt;'Coeffs calibration'!$J$17,"Moderately positive","Highly positive")))</f>
        <v>Highly positive</v>
      </c>
      <c r="R42" s="3" t="str">
        <f>IF('Calculs T2a'!K45&lt;'Coeffs calibration'!$K$15,"Negative",IF('Calculs T2a'!K45&lt;'Coeffs calibration'!$K$16,"Lowly positive",IF('Calculs T2a'!K45&lt;'Coeffs calibration'!$K$17,"Moderately positive","Highly positive")))</f>
        <v>Highly positive</v>
      </c>
      <c r="S42" s="3" t="str">
        <f>IF('Calculs T2a'!L45&lt;'Coeffs calibration'!$L$15,"Negative",IF('Calculs T2a'!L45&lt;'Coeffs calibration'!$L$16,"Lowly positive",IF('Calculs T2a'!L45&lt;'Coeffs calibration'!$L$17,"Moderately positive","Highly positive")))</f>
        <v>Highly positive</v>
      </c>
      <c r="T42" s="3" t="str">
        <f>IF('Calculs T2a'!M45&lt;'Coeffs calibration'!$M$15,"Negative",IF('Calculs T2a'!M45&lt;'Coeffs calibration'!$M$16,"Lowly positive",IF('Calculs T2a'!M45&lt;'Coeffs calibration'!$M$17,"Moderately positive","Highly positive")))</f>
        <v>Highly positive</v>
      </c>
      <c r="U42" s="3" t="str">
        <f>IF('Calculs T2a'!N45&lt;'Coeffs calibration'!$N$15,"Negative",IF('Calculs T2a'!N45&lt;'Coeffs calibration'!$N$16,"Lowly positive",IF('Calculs T2a'!N45&lt;'Coeffs calibration'!$N$17,"Moderately positive","Highly positive")))</f>
        <v>Highly positive</v>
      </c>
      <c r="W42" s="92">
        <f>'Predictions concentrations'!A42</f>
        <v>0</v>
      </c>
      <c r="X42" s="92">
        <f>'Predictions concentrations'!B42</f>
        <v>0</v>
      </c>
      <c r="Y42" s="126" t="str">
        <f>IF('Calculs T3a'!G45&lt;'Coeffs calibration'!$G$15,"Negative",IF('Calculs T3a'!G45&lt;'Coeffs calibration'!$G$16,"Lowly positive",IF('Calculs T3a'!G45&lt;'Coeffs calibration'!$G$17,"Moderately positive","Highly positive")))</f>
        <v>Highly positive</v>
      </c>
      <c r="Z42" s="126" t="str">
        <f>IF('Calculs T3a'!H45&lt;'Coeffs calibration'!$H$15,"Negative",IF('Calculs T3a'!H45&lt;'Coeffs calibration'!$H$16,"Lowly positive",IF('Calculs T3a'!H45&lt;'Coeffs calibration'!$H$17,"Moderately positive","Highly positive")))</f>
        <v>Highly positive</v>
      </c>
      <c r="AA42" s="126" t="str">
        <f>IF('Calculs T3a'!I45&lt;'Coeffs calibration'!$I$15,"Negative",IF('Calculs T3a'!I45&lt;'Coeffs calibration'!$I$16,"Lowly positive",IF('Calculs T3a'!I45&lt;'Coeffs calibration'!$I$17,"Moderately positive","Highly positive")))</f>
        <v>Highly positive</v>
      </c>
      <c r="AB42" s="128" t="str">
        <f>IF('Calculs T3a'!J45&lt;'Coeffs calibration'!$J$15,"Negative",IF('Calculs T3a'!J45&lt;'Coeffs calibration'!$J$16,"Lowly positive",IF('Calculs T3a'!J45&lt;'Coeffs calibration'!$J$17,"Moderately positive","Highly positive")))</f>
        <v>Highly positive</v>
      </c>
      <c r="AC42" s="3" t="str">
        <f>IF('Calculs T3a'!K45&lt;'Coeffs calibration'!$K$15,"Negative",IF('Calculs T3a'!K45&lt;'Coeffs calibration'!$K$16,"Lowly positive",IF('Calculs T3a'!K45&lt;'Coeffs calibration'!$K$17,"Moderately positive","Highly positive")))</f>
        <v>Highly positive</v>
      </c>
      <c r="AD42" s="3" t="str">
        <f>IF('Calculs T3a'!L45&lt;'Coeffs calibration'!$L$15,"Negative",IF('Calculs T3a'!L45&lt;'Coeffs calibration'!$L$16,"Lowly positive",IF('Calculs T3a'!L45&lt;'Coeffs calibration'!$L$17,"Moderately positive","Highly positive")))</f>
        <v>Highly positive</v>
      </c>
      <c r="AE42" s="3" t="str">
        <f>IF('Calculs T3a'!M45&lt;'Coeffs calibration'!$M$15,"Negative",IF('Calculs T3a'!M45&lt;'Coeffs calibration'!$M$16,"Lowly positive",IF('Calculs T3a'!M45&lt;'Coeffs calibration'!$M$17,"Moderately positive","Highly positive")))</f>
        <v>Highly positive</v>
      </c>
      <c r="AF42" s="3" t="str">
        <f>IF('Calculs T3a'!N45&lt;'Coeffs calibration'!$N$15,"Negative",IF('Calculs T3a'!N45&lt;'Coeffs calibration'!$N$16,"Lowly positive",IF('Calculs T3a'!N45&lt;'Coeffs calibration'!$N$17,"Moderately positive","Highly positive")))</f>
        <v>Highly positive</v>
      </c>
    </row>
    <row r="43" spans="1:32" x14ac:dyDescent="0.3">
      <c r="A43" s="92">
        <f>'Predictions concentrations'!A43</f>
        <v>0</v>
      </c>
      <c r="B43" s="92">
        <f>'Predictions concentrations'!B43</f>
        <v>0</v>
      </c>
      <c r="C43" s="126" t="str">
        <f>IF('Calculs T1a'!G46&lt;'Coeffs calibration'!$G$15,"Negative",IF('Calculs T1a'!G46&lt;'Coeffs calibration'!$G$16,"Lowly positive",IF('Calculs T1a'!G46&lt;'Coeffs calibration'!$G$17,"Moderately positive","Highly positive")))</f>
        <v>Highly positive</v>
      </c>
      <c r="D43" s="126" t="str">
        <f>IF('Calculs T1a'!H46&lt;'Coeffs calibration'!$H$15,"Negative",IF('Calculs T1a'!H46&lt;'Coeffs calibration'!$H$16,"Lowly positive",IF('Calculs T1a'!H46&lt;'Coeffs calibration'!$H$17,"Moderately positive","Highly positive")))</f>
        <v>Highly positive</v>
      </c>
      <c r="E43" s="126" t="str">
        <f>IF('Calculs T1a'!I46&lt;'Coeffs calibration'!$I$15,"Negative",IF('Calculs T1a'!I46&lt;'Coeffs calibration'!$I$16,"Lowly positive",IF('Calculs T1a'!I46&lt;'Coeffs calibration'!$I$17,"Moderately positive","Highly positive")))</f>
        <v>Highly positive</v>
      </c>
      <c r="F43" s="128" t="str">
        <f>IF('Calculs T1a'!J46&lt;'Coeffs calibration'!$J$15,"Negative",IF('Calculs T1a'!J46&lt;'Coeffs calibration'!$J$16,"Lowly positive",IF('Calculs T1a'!J46&lt;'Coeffs calibration'!$J$17,"Moderately positive","Highly positive")))</f>
        <v>Highly positive</v>
      </c>
      <c r="G43" s="3" t="str">
        <f>IF('Calculs T1a'!K46&lt;'Coeffs calibration'!$K$15,"Negative",IF('Calculs T1a'!K46&lt;'Coeffs calibration'!$K$16,"Lowly positive",IF('Calculs T1a'!K46&lt;'Coeffs calibration'!$K$17,"Moderately positive","Highly positive")))</f>
        <v>Highly positive</v>
      </c>
      <c r="H43" s="3" t="str">
        <f>IF('Calculs T1a'!L46&lt;'Coeffs calibration'!$L$15,"Negative",IF('Calculs T1a'!L46&lt;'Coeffs calibration'!$L$16,"Lowly positive",IF('Calculs T1a'!L46&lt;'Coeffs calibration'!$L$17,"Moderately positive","Highly positive")))</f>
        <v>Highly positive</v>
      </c>
      <c r="I43" s="3" t="str">
        <f>IF('Calculs T1a'!M46&lt;'Coeffs calibration'!$M$15,"Negative",IF('Calculs T1a'!M46&lt;'Coeffs calibration'!$M$16,"Lowly positive",IF('Calculs T1a'!M46&lt;'Coeffs calibration'!$M$17,"Moderately positive","Highly positive")))</f>
        <v>Highly positive</v>
      </c>
      <c r="J43" s="3" t="str">
        <f>IF('Calculs T1a'!N46&lt;'Coeffs calibration'!$N$15,"Negative",IF('Calculs T1a'!N46&lt;'Coeffs calibration'!$N$16,"Lowly positive",IF('Calculs T1a'!N46&lt;'Coeffs calibration'!$N$17,"Moderately positive","Highly positive")))</f>
        <v>Highly positive</v>
      </c>
      <c r="L43" s="92">
        <f>'Predictions concentrations'!A43</f>
        <v>0</v>
      </c>
      <c r="M43" s="92">
        <f>'Predictions concentrations'!B43</f>
        <v>0</v>
      </c>
      <c r="N43" s="126" t="str">
        <f>IF('Calculs T2a'!G46&lt;'Coeffs calibration'!$G$15,"Negative",IF('Calculs T2a'!G46&lt;'Coeffs calibration'!$G$16,"Lowly positive",IF('Calculs T2a'!G46&lt;'Coeffs calibration'!$G$17,"Moderately positive","Highly positive")))</f>
        <v>Highly positive</v>
      </c>
      <c r="O43" s="126" t="str">
        <f>IF('Calculs T2a'!H46&lt;'Coeffs calibration'!$H$15,"Negative",IF('Calculs T2a'!H46&lt;'Coeffs calibration'!$H$16,"Lowly positive",IF('Calculs T2a'!H46&lt;'Coeffs calibration'!$H$17,"Moderately positive","Highly positive")))</f>
        <v>Highly positive</v>
      </c>
      <c r="P43" s="126" t="str">
        <f>IF('Calculs T2a'!I46&lt;'Coeffs calibration'!$I$15,"Negative",IF('Calculs T2a'!I46&lt;'Coeffs calibration'!$I$16,"Lowly positive",IF('Calculs T2a'!I46&lt;'Coeffs calibration'!$I$17,"Moderately positive","Highly positive")))</f>
        <v>Highly positive</v>
      </c>
      <c r="Q43" s="128" t="str">
        <f>IF('Calculs T2a'!J46&lt;'Coeffs calibration'!$J$15,"Negative",IF('Calculs T2a'!J46&lt;'Coeffs calibration'!$J$16,"Lowly positive",IF('Calculs T2a'!J46&lt;'Coeffs calibration'!$J$17,"Moderately positive","Highly positive")))</f>
        <v>Highly positive</v>
      </c>
      <c r="R43" s="3" t="str">
        <f>IF('Calculs T2a'!K46&lt;'Coeffs calibration'!$K$15,"Negative",IF('Calculs T2a'!K46&lt;'Coeffs calibration'!$K$16,"Lowly positive",IF('Calculs T2a'!K46&lt;'Coeffs calibration'!$K$17,"Moderately positive","Highly positive")))</f>
        <v>Highly positive</v>
      </c>
      <c r="S43" s="3" t="str">
        <f>IF('Calculs T2a'!L46&lt;'Coeffs calibration'!$L$15,"Negative",IF('Calculs T2a'!L46&lt;'Coeffs calibration'!$L$16,"Lowly positive",IF('Calculs T2a'!L46&lt;'Coeffs calibration'!$L$17,"Moderately positive","Highly positive")))</f>
        <v>Highly positive</v>
      </c>
      <c r="T43" s="3" t="str">
        <f>IF('Calculs T2a'!M46&lt;'Coeffs calibration'!$M$15,"Negative",IF('Calculs T2a'!M46&lt;'Coeffs calibration'!$M$16,"Lowly positive",IF('Calculs T2a'!M46&lt;'Coeffs calibration'!$M$17,"Moderately positive","Highly positive")))</f>
        <v>Highly positive</v>
      </c>
      <c r="U43" s="3" t="str">
        <f>IF('Calculs T2a'!N46&lt;'Coeffs calibration'!$N$15,"Negative",IF('Calculs T2a'!N46&lt;'Coeffs calibration'!$N$16,"Lowly positive",IF('Calculs T2a'!N46&lt;'Coeffs calibration'!$N$17,"Moderately positive","Highly positive")))</f>
        <v>Highly positive</v>
      </c>
      <c r="W43" s="92">
        <f>'Predictions concentrations'!A43</f>
        <v>0</v>
      </c>
      <c r="X43" s="92">
        <f>'Predictions concentrations'!B43</f>
        <v>0</v>
      </c>
      <c r="Y43" s="126" t="str">
        <f>IF('Calculs T3a'!G46&lt;'Coeffs calibration'!$G$15,"Negative",IF('Calculs T3a'!G46&lt;'Coeffs calibration'!$G$16,"Lowly positive",IF('Calculs T3a'!G46&lt;'Coeffs calibration'!$G$17,"Moderately positive","Highly positive")))</f>
        <v>Highly positive</v>
      </c>
      <c r="Z43" s="126" t="str">
        <f>IF('Calculs T3a'!H46&lt;'Coeffs calibration'!$H$15,"Negative",IF('Calculs T3a'!H46&lt;'Coeffs calibration'!$H$16,"Lowly positive",IF('Calculs T3a'!H46&lt;'Coeffs calibration'!$H$17,"Moderately positive","Highly positive")))</f>
        <v>Highly positive</v>
      </c>
      <c r="AA43" s="126" t="str">
        <f>IF('Calculs T3a'!I46&lt;'Coeffs calibration'!$I$15,"Negative",IF('Calculs T3a'!I46&lt;'Coeffs calibration'!$I$16,"Lowly positive",IF('Calculs T3a'!I46&lt;'Coeffs calibration'!$I$17,"Moderately positive","Highly positive")))</f>
        <v>Highly positive</v>
      </c>
      <c r="AB43" s="128" t="str">
        <f>IF('Calculs T3a'!J46&lt;'Coeffs calibration'!$J$15,"Negative",IF('Calculs T3a'!J46&lt;'Coeffs calibration'!$J$16,"Lowly positive",IF('Calculs T3a'!J46&lt;'Coeffs calibration'!$J$17,"Moderately positive","Highly positive")))</f>
        <v>Highly positive</v>
      </c>
      <c r="AC43" s="3" t="str">
        <f>IF('Calculs T3a'!K46&lt;'Coeffs calibration'!$K$15,"Negative",IF('Calculs T3a'!K46&lt;'Coeffs calibration'!$K$16,"Lowly positive",IF('Calculs T3a'!K46&lt;'Coeffs calibration'!$K$17,"Moderately positive","Highly positive")))</f>
        <v>Highly positive</v>
      </c>
      <c r="AD43" s="3" t="str">
        <f>IF('Calculs T3a'!L46&lt;'Coeffs calibration'!$L$15,"Negative",IF('Calculs T3a'!L46&lt;'Coeffs calibration'!$L$16,"Lowly positive",IF('Calculs T3a'!L46&lt;'Coeffs calibration'!$L$17,"Moderately positive","Highly positive")))</f>
        <v>Highly positive</v>
      </c>
      <c r="AE43" s="3" t="str">
        <f>IF('Calculs T3a'!M46&lt;'Coeffs calibration'!$M$15,"Negative",IF('Calculs T3a'!M46&lt;'Coeffs calibration'!$M$16,"Lowly positive",IF('Calculs T3a'!M46&lt;'Coeffs calibration'!$M$17,"Moderately positive","Highly positive")))</f>
        <v>Highly positive</v>
      </c>
      <c r="AF43" s="3" t="str">
        <f>IF('Calculs T3a'!N46&lt;'Coeffs calibration'!$N$15,"Negative",IF('Calculs T3a'!N46&lt;'Coeffs calibration'!$N$16,"Lowly positive",IF('Calculs T3a'!N46&lt;'Coeffs calibration'!$N$17,"Moderately positive","Highly positive")))</f>
        <v>Highly positive</v>
      </c>
    </row>
    <row r="44" spans="1:32" x14ac:dyDescent="0.3">
      <c r="A44" s="92">
        <f>'Predictions concentrations'!A44</f>
        <v>0</v>
      </c>
      <c r="B44" s="92">
        <f>'Predictions concentrations'!B44</f>
        <v>0</v>
      </c>
      <c r="C44" s="126" t="str">
        <f>IF('Calculs T1a'!G47&lt;'Coeffs calibration'!$G$15,"Negative",IF('Calculs T1a'!G47&lt;'Coeffs calibration'!$G$16,"Lowly positive",IF('Calculs T1a'!G47&lt;'Coeffs calibration'!$G$17,"Moderately positive","Highly positive")))</f>
        <v>Highly positive</v>
      </c>
      <c r="D44" s="126" t="str">
        <f>IF('Calculs T1a'!H47&lt;'Coeffs calibration'!$H$15,"Negative",IF('Calculs T1a'!H47&lt;'Coeffs calibration'!$H$16,"Lowly positive",IF('Calculs T1a'!H47&lt;'Coeffs calibration'!$H$17,"Moderately positive","Highly positive")))</f>
        <v>Highly positive</v>
      </c>
      <c r="E44" s="126" t="str">
        <f>IF('Calculs T1a'!I47&lt;'Coeffs calibration'!$I$15,"Negative",IF('Calculs T1a'!I47&lt;'Coeffs calibration'!$I$16,"Lowly positive",IF('Calculs T1a'!I47&lt;'Coeffs calibration'!$I$17,"Moderately positive","Highly positive")))</f>
        <v>Highly positive</v>
      </c>
      <c r="F44" s="128" t="str">
        <f>IF('Calculs T1a'!J47&lt;'Coeffs calibration'!$J$15,"Negative",IF('Calculs T1a'!J47&lt;'Coeffs calibration'!$J$16,"Lowly positive",IF('Calculs T1a'!J47&lt;'Coeffs calibration'!$J$17,"Moderately positive","Highly positive")))</f>
        <v>Highly positive</v>
      </c>
      <c r="G44" s="3" t="str">
        <f>IF('Calculs T1a'!K47&lt;'Coeffs calibration'!$K$15,"Negative",IF('Calculs T1a'!K47&lt;'Coeffs calibration'!$K$16,"Lowly positive",IF('Calculs T1a'!K47&lt;'Coeffs calibration'!$K$17,"Moderately positive","Highly positive")))</f>
        <v>Highly positive</v>
      </c>
      <c r="H44" s="3" t="str">
        <f>IF('Calculs T1a'!L47&lt;'Coeffs calibration'!$L$15,"Negative",IF('Calculs T1a'!L47&lt;'Coeffs calibration'!$L$16,"Lowly positive",IF('Calculs T1a'!L47&lt;'Coeffs calibration'!$L$17,"Moderately positive","Highly positive")))</f>
        <v>Highly positive</v>
      </c>
      <c r="I44" s="3" t="str">
        <f>IF('Calculs T1a'!M47&lt;'Coeffs calibration'!$M$15,"Negative",IF('Calculs T1a'!M47&lt;'Coeffs calibration'!$M$16,"Lowly positive",IF('Calculs T1a'!M47&lt;'Coeffs calibration'!$M$17,"Moderately positive","Highly positive")))</f>
        <v>Highly positive</v>
      </c>
      <c r="J44" s="3" t="str">
        <f>IF('Calculs T1a'!N47&lt;'Coeffs calibration'!$N$15,"Negative",IF('Calculs T1a'!N47&lt;'Coeffs calibration'!$N$16,"Lowly positive",IF('Calculs T1a'!N47&lt;'Coeffs calibration'!$N$17,"Moderately positive","Highly positive")))</f>
        <v>Highly positive</v>
      </c>
      <c r="L44" s="92">
        <f>'Predictions concentrations'!A44</f>
        <v>0</v>
      </c>
      <c r="M44" s="92">
        <f>'Predictions concentrations'!B44</f>
        <v>0</v>
      </c>
      <c r="N44" s="126" t="str">
        <f>IF('Calculs T2a'!G47&lt;'Coeffs calibration'!$G$15,"Negative",IF('Calculs T2a'!G47&lt;'Coeffs calibration'!$G$16,"Lowly positive",IF('Calculs T2a'!G47&lt;'Coeffs calibration'!$G$17,"Moderately positive","Highly positive")))</f>
        <v>Highly positive</v>
      </c>
      <c r="O44" s="126" t="str">
        <f>IF('Calculs T2a'!H47&lt;'Coeffs calibration'!$H$15,"Negative",IF('Calculs T2a'!H47&lt;'Coeffs calibration'!$H$16,"Lowly positive",IF('Calculs T2a'!H47&lt;'Coeffs calibration'!$H$17,"Moderately positive","Highly positive")))</f>
        <v>Highly positive</v>
      </c>
      <c r="P44" s="126" t="str">
        <f>IF('Calculs T2a'!I47&lt;'Coeffs calibration'!$I$15,"Negative",IF('Calculs T2a'!I47&lt;'Coeffs calibration'!$I$16,"Lowly positive",IF('Calculs T2a'!I47&lt;'Coeffs calibration'!$I$17,"Moderately positive","Highly positive")))</f>
        <v>Highly positive</v>
      </c>
      <c r="Q44" s="128" t="str">
        <f>IF('Calculs T2a'!J47&lt;'Coeffs calibration'!$J$15,"Negative",IF('Calculs T2a'!J47&lt;'Coeffs calibration'!$J$16,"Lowly positive",IF('Calculs T2a'!J47&lt;'Coeffs calibration'!$J$17,"Moderately positive","Highly positive")))</f>
        <v>Highly positive</v>
      </c>
      <c r="R44" s="3" t="str">
        <f>IF('Calculs T2a'!K47&lt;'Coeffs calibration'!$K$15,"Negative",IF('Calculs T2a'!K47&lt;'Coeffs calibration'!$K$16,"Lowly positive",IF('Calculs T2a'!K47&lt;'Coeffs calibration'!$K$17,"Moderately positive","Highly positive")))</f>
        <v>Highly positive</v>
      </c>
      <c r="S44" s="3" t="str">
        <f>IF('Calculs T2a'!L47&lt;'Coeffs calibration'!$L$15,"Negative",IF('Calculs T2a'!L47&lt;'Coeffs calibration'!$L$16,"Lowly positive",IF('Calculs T2a'!L47&lt;'Coeffs calibration'!$L$17,"Moderately positive","Highly positive")))</f>
        <v>Highly positive</v>
      </c>
      <c r="T44" s="3" t="str">
        <f>IF('Calculs T2a'!M47&lt;'Coeffs calibration'!$M$15,"Negative",IF('Calculs T2a'!M47&lt;'Coeffs calibration'!$M$16,"Lowly positive",IF('Calculs T2a'!M47&lt;'Coeffs calibration'!$M$17,"Moderately positive","Highly positive")))</f>
        <v>Highly positive</v>
      </c>
      <c r="U44" s="3" t="str">
        <f>IF('Calculs T2a'!N47&lt;'Coeffs calibration'!$N$15,"Negative",IF('Calculs T2a'!N47&lt;'Coeffs calibration'!$N$16,"Lowly positive",IF('Calculs T2a'!N47&lt;'Coeffs calibration'!$N$17,"Moderately positive","Highly positive")))</f>
        <v>Highly positive</v>
      </c>
      <c r="W44" s="92">
        <f>'Predictions concentrations'!A44</f>
        <v>0</v>
      </c>
      <c r="X44" s="92">
        <f>'Predictions concentrations'!B44</f>
        <v>0</v>
      </c>
      <c r="Y44" s="126" t="str">
        <f>IF('Calculs T3a'!G47&lt;'Coeffs calibration'!$G$15,"Negative",IF('Calculs T3a'!G47&lt;'Coeffs calibration'!$G$16,"Lowly positive",IF('Calculs T3a'!G47&lt;'Coeffs calibration'!$G$17,"Moderately positive","Highly positive")))</f>
        <v>Highly positive</v>
      </c>
      <c r="Z44" s="126" t="str">
        <f>IF('Calculs T3a'!H47&lt;'Coeffs calibration'!$H$15,"Negative",IF('Calculs T3a'!H47&lt;'Coeffs calibration'!$H$16,"Lowly positive",IF('Calculs T3a'!H47&lt;'Coeffs calibration'!$H$17,"Moderately positive","Highly positive")))</f>
        <v>Highly positive</v>
      </c>
      <c r="AA44" s="126" t="str">
        <f>IF('Calculs T3a'!I47&lt;'Coeffs calibration'!$I$15,"Negative",IF('Calculs T3a'!I47&lt;'Coeffs calibration'!$I$16,"Lowly positive",IF('Calculs T3a'!I47&lt;'Coeffs calibration'!$I$17,"Moderately positive","Highly positive")))</f>
        <v>Highly positive</v>
      </c>
      <c r="AB44" s="128" t="str">
        <f>IF('Calculs T3a'!J47&lt;'Coeffs calibration'!$J$15,"Negative",IF('Calculs T3a'!J47&lt;'Coeffs calibration'!$J$16,"Lowly positive",IF('Calculs T3a'!J47&lt;'Coeffs calibration'!$J$17,"Moderately positive","Highly positive")))</f>
        <v>Highly positive</v>
      </c>
      <c r="AC44" s="3" t="str">
        <f>IF('Calculs T3a'!K47&lt;'Coeffs calibration'!$K$15,"Negative",IF('Calculs T3a'!K47&lt;'Coeffs calibration'!$K$16,"Lowly positive",IF('Calculs T3a'!K47&lt;'Coeffs calibration'!$K$17,"Moderately positive","Highly positive")))</f>
        <v>Highly positive</v>
      </c>
      <c r="AD44" s="3" t="str">
        <f>IF('Calculs T3a'!L47&lt;'Coeffs calibration'!$L$15,"Negative",IF('Calculs T3a'!L47&lt;'Coeffs calibration'!$L$16,"Lowly positive",IF('Calculs T3a'!L47&lt;'Coeffs calibration'!$L$17,"Moderately positive","Highly positive")))</f>
        <v>Highly positive</v>
      </c>
      <c r="AE44" s="3" t="str">
        <f>IF('Calculs T3a'!M47&lt;'Coeffs calibration'!$M$15,"Negative",IF('Calculs T3a'!M47&lt;'Coeffs calibration'!$M$16,"Lowly positive",IF('Calculs T3a'!M47&lt;'Coeffs calibration'!$M$17,"Moderately positive","Highly positive")))</f>
        <v>Highly positive</v>
      </c>
      <c r="AF44" s="3" t="str">
        <f>IF('Calculs T3a'!N47&lt;'Coeffs calibration'!$N$15,"Negative",IF('Calculs T3a'!N47&lt;'Coeffs calibration'!$N$16,"Lowly positive",IF('Calculs T3a'!N47&lt;'Coeffs calibration'!$N$17,"Moderately positive","Highly positive")))</f>
        <v>Highly positive</v>
      </c>
    </row>
    <row r="45" spans="1:32" x14ac:dyDescent="0.3">
      <c r="A45" s="92">
        <f>'Predictions concentrations'!A45</f>
        <v>0</v>
      </c>
      <c r="B45" s="92">
        <f>'Predictions concentrations'!B45</f>
        <v>0</v>
      </c>
      <c r="C45" s="126" t="str">
        <f>IF('Calculs T1a'!G48&lt;'Coeffs calibration'!$G$15,"Negative",IF('Calculs T1a'!G48&lt;'Coeffs calibration'!$G$16,"Lowly positive",IF('Calculs T1a'!G48&lt;'Coeffs calibration'!$G$17,"Moderately positive","Highly positive")))</f>
        <v>Highly positive</v>
      </c>
      <c r="D45" s="126" t="str">
        <f>IF('Calculs T1a'!H48&lt;'Coeffs calibration'!$H$15,"Negative",IF('Calculs T1a'!H48&lt;'Coeffs calibration'!$H$16,"Lowly positive",IF('Calculs T1a'!H48&lt;'Coeffs calibration'!$H$17,"Moderately positive","Highly positive")))</f>
        <v>Highly positive</v>
      </c>
      <c r="E45" s="126" t="str">
        <f>IF('Calculs T1a'!I48&lt;'Coeffs calibration'!$I$15,"Negative",IF('Calculs T1a'!I48&lt;'Coeffs calibration'!$I$16,"Lowly positive",IF('Calculs T1a'!I48&lt;'Coeffs calibration'!$I$17,"Moderately positive","Highly positive")))</f>
        <v>Highly positive</v>
      </c>
      <c r="F45" s="128" t="str">
        <f>IF('Calculs T1a'!J48&lt;'Coeffs calibration'!$J$15,"Negative",IF('Calculs T1a'!J48&lt;'Coeffs calibration'!$J$16,"Lowly positive",IF('Calculs T1a'!J48&lt;'Coeffs calibration'!$J$17,"Moderately positive","Highly positive")))</f>
        <v>Highly positive</v>
      </c>
      <c r="G45" s="3" t="str">
        <f>IF('Calculs T1a'!K48&lt;'Coeffs calibration'!$K$15,"Negative",IF('Calculs T1a'!K48&lt;'Coeffs calibration'!$K$16,"Lowly positive",IF('Calculs T1a'!K48&lt;'Coeffs calibration'!$K$17,"Moderately positive","Highly positive")))</f>
        <v>Highly positive</v>
      </c>
      <c r="H45" s="3" t="str">
        <f>IF('Calculs T1a'!L48&lt;'Coeffs calibration'!$L$15,"Negative",IF('Calculs T1a'!L48&lt;'Coeffs calibration'!$L$16,"Lowly positive",IF('Calculs T1a'!L48&lt;'Coeffs calibration'!$L$17,"Moderately positive","Highly positive")))</f>
        <v>Highly positive</v>
      </c>
      <c r="I45" s="3" t="str">
        <f>IF('Calculs T1a'!M48&lt;'Coeffs calibration'!$M$15,"Negative",IF('Calculs T1a'!M48&lt;'Coeffs calibration'!$M$16,"Lowly positive",IF('Calculs T1a'!M48&lt;'Coeffs calibration'!$M$17,"Moderately positive","Highly positive")))</f>
        <v>Highly positive</v>
      </c>
      <c r="J45" s="3" t="str">
        <f>IF('Calculs T1a'!N48&lt;'Coeffs calibration'!$N$15,"Negative",IF('Calculs T1a'!N48&lt;'Coeffs calibration'!$N$16,"Lowly positive",IF('Calculs T1a'!N48&lt;'Coeffs calibration'!$N$17,"Moderately positive","Highly positive")))</f>
        <v>Highly positive</v>
      </c>
      <c r="L45" s="92">
        <f>'Predictions concentrations'!A45</f>
        <v>0</v>
      </c>
      <c r="M45" s="92">
        <f>'Predictions concentrations'!B45</f>
        <v>0</v>
      </c>
      <c r="N45" s="126" t="str">
        <f>IF('Calculs T2a'!G48&lt;'Coeffs calibration'!$G$15,"Negative",IF('Calculs T2a'!G48&lt;'Coeffs calibration'!$G$16,"Lowly positive",IF('Calculs T2a'!G48&lt;'Coeffs calibration'!$G$17,"Moderately positive","Highly positive")))</f>
        <v>Highly positive</v>
      </c>
      <c r="O45" s="126" t="str">
        <f>IF('Calculs T2a'!H48&lt;'Coeffs calibration'!$H$15,"Negative",IF('Calculs T2a'!H48&lt;'Coeffs calibration'!$H$16,"Lowly positive",IF('Calculs T2a'!H48&lt;'Coeffs calibration'!$H$17,"Moderately positive","Highly positive")))</f>
        <v>Highly positive</v>
      </c>
      <c r="P45" s="126" t="str">
        <f>IF('Calculs T2a'!I48&lt;'Coeffs calibration'!$I$15,"Negative",IF('Calculs T2a'!I48&lt;'Coeffs calibration'!$I$16,"Lowly positive",IF('Calculs T2a'!I48&lt;'Coeffs calibration'!$I$17,"Moderately positive","Highly positive")))</f>
        <v>Highly positive</v>
      </c>
      <c r="Q45" s="128" t="str">
        <f>IF('Calculs T2a'!J48&lt;'Coeffs calibration'!$J$15,"Negative",IF('Calculs T2a'!J48&lt;'Coeffs calibration'!$J$16,"Lowly positive",IF('Calculs T2a'!J48&lt;'Coeffs calibration'!$J$17,"Moderately positive","Highly positive")))</f>
        <v>Highly positive</v>
      </c>
      <c r="R45" s="3" t="str">
        <f>IF('Calculs T2a'!K48&lt;'Coeffs calibration'!$K$15,"Negative",IF('Calculs T2a'!K48&lt;'Coeffs calibration'!$K$16,"Lowly positive",IF('Calculs T2a'!K48&lt;'Coeffs calibration'!$K$17,"Moderately positive","Highly positive")))</f>
        <v>Highly positive</v>
      </c>
      <c r="S45" s="3" t="str">
        <f>IF('Calculs T2a'!L48&lt;'Coeffs calibration'!$L$15,"Negative",IF('Calculs T2a'!L48&lt;'Coeffs calibration'!$L$16,"Lowly positive",IF('Calculs T2a'!L48&lt;'Coeffs calibration'!$L$17,"Moderately positive","Highly positive")))</f>
        <v>Highly positive</v>
      </c>
      <c r="T45" s="3" t="str">
        <f>IF('Calculs T2a'!M48&lt;'Coeffs calibration'!$M$15,"Negative",IF('Calculs T2a'!M48&lt;'Coeffs calibration'!$M$16,"Lowly positive",IF('Calculs T2a'!M48&lt;'Coeffs calibration'!$M$17,"Moderately positive","Highly positive")))</f>
        <v>Highly positive</v>
      </c>
      <c r="U45" s="3" t="str">
        <f>IF('Calculs T2a'!N48&lt;'Coeffs calibration'!$N$15,"Negative",IF('Calculs T2a'!N48&lt;'Coeffs calibration'!$N$16,"Lowly positive",IF('Calculs T2a'!N48&lt;'Coeffs calibration'!$N$17,"Moderately positive","Highly positive")))</f>
        <v>Highly positive</v>
      </c>
      <c r="W45" s="92">
        <f>'Predictions concentrations'!A45</f>
        <v>0</v>
      </c>
      <c r="X45" s="92">
        <f>'Predictions concentrations'!B45</f>
        <v>0</v>
      </c>
      <c r="Y45" s="126" t="str">
        <f>IF('Calculs T3a'!G48&lt;'Coeffs calibration'!$G$15,"Negative",IF('Calculs T3a'!G48&lt;'Coeffs calibration'!$G$16,"Lowly positive",IF('Calculs T3a'!G48&lt;'Coeffs calibration'!$G$17,"Moderately positive","Highly positive")))</f>
        <v>Highly positive</v>
      </c>
      <c r="Z45" s="126" t="str">
        <f>IF('Calculs T3a'!H48&lt;'Coeffs calibration'!$H$15,"Negative",IF('Calculs T3a'!H48&lt;'Coeffs calibration'!$H$16,"Lowly positive",IF('Calculs T3a'!H48&lt;'Coeffs calibration'!$H$17,"Moderately positive","Highly positive")))</f>
        <v>Highly positive</v>
      </c>
      <c r="AA45" s="126" t="str">
        <f>IF('Calculs T3a'!I48&lt;'Coeffs calibration'!$I$15,"Negative",IF('Calculs T3a'!I48&lt;'Coeffs calibration'!$I$16,"Lowly positive",IF('Calculs T3a'!I48&lt;'Coeffs calibration'!$I$17,"Moderately positive","Highly positive")))</f>
        <v>Highly positive</v>
      </c>
      <c r="AB45" s="128" t="str">
        <f>IF('Calculs T3a'!J48&lt;'Coeffs calibration'!$J$15,"Negative",IF('Calculs T3a'!J48&lt;'Coeffs calibration'!$J$16,"Lowly positive",IF('Calculs T3a'!J48&lt;'Coeffs calibration'!$J$17,"Moderately positive","Highly positive")))</f>
        <v>Highly positive</v>
      </c>
      <c r="AC45" s="3" t="str">
        <f>IF('Calculs T3a'!K48&lt;'Coeffs calibration'!$K$15,"Negative",IF('Calculs T3a'!K48&lt;'Coeffs calibration'!$K$16,"Lowly positive",IF('Calculs T3a'!K48&lt;'Coeffs calibration'!$K$17,"Moderately positive","Highly positive")))</f>
        <v>Highly positive</v>
      </c>
      <c r="AD45" s="3" t="str">
        <f>IF('Calculs T3a'!L48&lt;'Coeffs calibration'!$L$15,"Negative",IF('Calculs T3a'!L48&lt;'Coeffs calibration'!$L$16,"Lowly positive",IF('Calculs T3a'!L48&lt;'Coeffs calibration'!$L$17,"Moderately positive","Highly positive")))</f>
        <v>Highly positive</v>
      </c>
      <c r="AE45" s="3" t="str">
        <f>IF('Calculs T3a'!M48&lt;'Coeffs calibration'!$M$15,"Negative",IF('Calculs T3a'!M48&lt;'Coeffs calibration'!$M$16,"Lowly positive",IF('Calculs T3a'!M48&lt;'Coeffs calibration'!$M$17,"Moderately positive","Highly positive")))</f>
        <v>Highly positive</v>
      </c>
      <c r="AF45" s="3" t="str">
        <f>IF('Calculs T3a'!N48&lt;'Coeffs calibration'!$N$15,"Negative",IF('Calculs T3a'!N48&lt;'Coeffs calibration'!$N$16,"Lowly positive",IF('Calculs T3a'!N48&lt;'Coeffs calibration'!$N$17,"Moderately positive","Highly positive")))</f>
        <v>Highly positive</v>
      </c>
    </row>
    <row r="46" spans="1:32" x14ac:dyDescent="0.3">
      <c r="A46" s="92">
        <f>'Predictions concentrations'!A46</f>
        <v>0</v>
      </c>
      <c r="B46" s="92">
        <f>'Predictions concentrations'!B46</f>
        <v>0</v>
      </c>
      <c r="C46" s="126" t="str">
        <f>IF('Calculs T1a'!G49&lt;'Coeffs calibration'!$G$15,"Negative",IF('Calculs T1a'!G49&lt;'Coeffs calibration'!$G$16,"Lowly positive",IF('Calculs T1a'!G49&lt;'Coeffs calibration'!$G$17,"Moderately positive","Highly positive")))</f>
        <v>Highly positive</v>
      </c>
      <c r="D46" s="126" t="str">
        <f>IF('Calculs T1a'!H49&lt;'Coeffs calibration'!$H$15,"Negative",IF('Calculs T1a'!H49&lt;'Coeffs calibration'!$H$16,"Lowly positive",IF('Calculs T1a'!H49&lt;'Coeffs calibration'!$H$17,"Moderately positive","Highly positive")))</f>
        <v>Highly positive</v>
      </c>
      <c r="E46" s="126" t="str">
        <f>IF('Calculs T1a'!I49&lt;'Coeffs calibration'!$I$15,"Negative",IF('Calculs T1a'!I49&lt;'Coeffs calibration'!$I$16,"Lowly positive",IF('Calculs T1a'!I49&lt;'Coeffs calibration'!$I$17,"Moderately positive","Highly positive")))</f>
        <v>Highly positive</v>
      </c>
      <c r="F46" s="128" t="str">
        <f>IF('Calculs T1a'!J49&lt;'Coeffs calibration'!$J$15,"Negative",IF('Calculs T1a'!J49&lt;'Coeffs calibration'!$J$16,"Lowly positive",IF('Calculs T1a'!J49&lt;'Coeffs calibration'!$J$17,"Moderately positive","Highly positive")))</f>
        <v>Highly positive</v>
      </c>
      <c r="G46" s="3" t="str">
        <f>IF('Calculs T1a'!K49&lt;'Coeffs calibration'!$K$15,"Negative",IF('Calculs T1a'!K49&lt;'Coeffs calibration'!$K$16,"Lowly positive",IF('Calculs T1a'!K49&lt;'Coeffs calibration'!$K$17,"Moderately positive","Highly positive")))</f>
        <v>Highly positive</v>
      </c>
      <c r="H46" s="3" t="str">
        <f>IF('Calculs T1a'!L49&lt;'Coeffs calibration'!$L$15,"Negative",IF('Calculs T1a'!L49&lt;'Coeffs calibration'!$L$16,"Lowly positive",IF('Calculs T1a'!L49&lt;'Coeffs calibration'!$L$17,"Moderately positive","Highly positive")))</f>
        <v>Highly positive</v>
      </c>
      <c r="I46" s="3" t="str">
        <f>IF('Calculs T1a'!M49&lt;'Coeffs calibration'!$M$15,"Negative",IF('Calculs T1a'!M49&lt;'Coeffs calibration'!$M$16,"Lowly positive",IF('Calculs T1a'!M49&lt;'Coeffs calibration'!$M$17,"Moderately positive","Highly positive")))</f>
        <v>Highly positive</v>
      </c>
      <c r="J46" s="3" t="str">
        <f>IF('Calculs T1a'!N49&lt;'Coeffs calibration'!$N$15,"Negative",IF('Calculs T1a'!N49&lt;'Coeffs calibration'!$N$16,"Lowly positive",IF('Calculs T1a'!N49&lt;'Coeffs calibration'!$N$17,"Moderately positive","Highly positive")))</f>
        <v>Highly positive</v>
      </c>
      <c r="L46" s="92">
        <f>'Predictions concentrations'!A46</f>
        <v>0</v>
      </c>
      <c r="M46" s="92">
        <f>'Predictions concentrations'!B46</f>
        <v>0</v>
      </c>
      <c r="N46" s="126" t="str">
        <f>IF('Calculs T2a'!G49&lt;'Coeffs calibration'!$G$15,"Negative",IF('Calculs T2a'!G49&lt;'Coeffs calibration'!$G$16,"Lowly positive",IF('Calculs T2a'!G49&lt;'Coeffs calibration'!$G$17,"Moderately positive","Highly positive")))</f>
        <v>Highly positive</v>
      </c>
      <c r="O46" s="126" t="str">
        <f>IF('Calculs T2a'!H49&lt;'Coeffs calibration'!$H$15,"Negative",IF('Calculs T2a'!H49&lt;'Coeffs calibration'!$H$16,"Lowly positive",IF('Calculs T2a'!H49&lt;'Coeffs calibration'!$H$17,"Moderately positive","Highly positive")))</f>
        <v>Highly positive</v>
      </c>
      <c r="P46" s="126" t="str">
        <f>IF('Calculs T2a'!I49&lt;'Coeffs calibration'!$I$15,"Negative",IF('Calculs T2a'!I49&lt;'Coeffs calibration'!$I$16,"Lowly positive",IF('Calculs T2a'!I49&lt;'Coeffs calibration'!$I$17,"Moderately positive","Highly positive")))</f>
        <v>Highly positive</v>
      </c>
      <c r="Q46" s="128" t="str">
        <f>IF('Calculs T2a'!J49&lt;'Coeffs calibration'!$J$15,"Negative",IF('Calculs T2a'!J49&lt;'Coeffs calibration'!$J$16,"Lowly positive",IF('Calculs T2a'!J49&lt;'Coeffs calibration'!$J$17,"Moderately positive","Highly positive")))</f>
        <v>Highly positive</v>
      </c>
      <c r="R46" s="3" t="str">
        <f>IF('Calculs T2a'!K49&lt;'Coeffs calibration'!$K$15,"Negative",IF('Calculs T2a'!K49&lt;'Coeffs calibration'!$K$16,"Lowly positive",IF('Calculs T2a'!K49&lt;'Coeffs calibration'!$K$17,"Moderately positive","Highly positive")))</f>
        <v>Highly positive</v>
      </c>
      <c r="S46" s="3" t="str">
        <f>IF('Calculs T2a'!L49&lt;'Coeffs calibration'!$L$15,"Negative",IF('Calculs T2a'!L49&lt;'Coeffs calibration'!$L$16,"Lowly positive",IF('Calculs T2a'!L49&lt;'Coeffs calibration'!$L$17,"Moderately positive","Highly positive")))</f>
        <v>Highly positive</v>
      </c>
      <c r="T46" s="3" t="str">
        <f>IF('Calculs T2a'!M49&lt;'Coeffs calibration'!$M$15,"Negative",IF('Calculs T2a'!M49&lt;'Coeffs calibration'!$M$16,"Lowly positive",IF('Calculs T2a'!M49&lt;'Coeffs calibration'!$M$17,"Moderately positive","Highly positive")))</f>
        <v>Highly positive</v>
      </c>
      <c r="U46" s="3" t="str">
        <f>IF('Calculs T2a'!N49&lt;'Coeffs calibration'!$N$15,"Negative",IF('Calculs T2a'!N49&lt;'Coeffs calibration'!$N$16,"Lowly positive",IF('Calculs T2a'!N49&lt;'Coeffs calibration'!$N$17,"Moderately positive","Highly positive")))</f>
        <v>Highly positive</v>
      </c>
      <c r="W46" s="92">
        <f>'Predictions concentrations'!A46</f>
        <v>0</v>
      </c>
      <c r="X46" s="92">
        <f>'Predictions concentrations'!B46</f>
        <v>0</v>
      </c>
      <c r="Y46" s="126" t="str">
        <f>IF('Calculs T3a'!G49&lt;'Coeffs calibration'!$G$15,"Negative",IF('Calculs T3a'!G49&lt;'Coeffs calibration'!$G$16,"Lowly positive",IF('Calculs T3a'!G49&lt;'Coeffs calibration'!$G$17,"Moderately positive","Highly positive")))</f>
        <v>Highly positive</v>
      </c>
      <c r="Z46" s="126" t="str">
        <f>IF('Calculs T3a'!H49&lt;'Coeffs calibration'!$H$15,"Negative",IF('Calculs T3a'!H49&lt;'Coeffs calibration'!$H$16,"Lowly positive",IF('Calculs T3a'!H49&lt;'Coeffs calibration'!$H$17,"Moderately positive","Highly positive")))</f>
        <v>Highly positive</v>
      </c>
      <c r="AA46" s="126" t="str">
        <f>IF('Calculs T3a'!I49&lt;'Coeffs calibration'!$I$15,"Negative",IF('Calculs T3a'!I49&lt;'Coeffs calibration'!$I$16,"Lowly positive",IF('Calculs T3a'!I49&lt;'Coeffs calibration'!$I$17,"Moderately positive","Highly positive")))</f>
        <v>Highly positive</v>
      </c>
      <c r="AB46" s="128" t="str">
        <f>IF('Calculs T3a'!J49&lt;'Coeffs calibration'!$J$15,"Negative",IF('Calculs T3a'!J49&lt;'Coeffs calibration'!$J$16,"Lowly positive",IF('Calculs T3a'!J49&lt;'Coeffs calibration'!$J$17,"Moderately positive","Highly positive")))</f>
        <v>Highly positive</v>
      </c>
      <c r="AC46" s="3" t="str">
        <f>IF('Calculs T3a'!K49&lt;'Coeffs calibration'!$K$15,"Negative",IF('Calculs T3a'!K49&lt;'Coeffs calibration'!$K$16,"Lowly positive",IF('Calculs T3a'!K49&lt;'Coeffs calibration'!$K$17,"Moderately positive","Highly positive")))</f>
        <v>Highly positive</v>
      </c>
      <c r="AD46" s="3" t="str">
        <f>IF('Calculs T3a'!L49&lt;'Coeffs calibration'!$L$15,"Negative",IF('Calculs T3a'!L49&lt;'Coeffs calibration'!$L$16,"Lowly positive",IF('Calculs T3a'!L49&lt;'Coeffs calibration'!$L$17,"Moderately positive","Highly positive")))</f>
        <v>Highly positive</v>
      </c>
      <c r="AE46" s="3" t="str">
        <f>IF('Calculs T3a'!M49&lt;'Coeffs calibration'!$M$15,"Negative",IF('Calculs T3a'!M49&lt;'Coeffs calibration'!$M$16,"Lowly positive",IF('Calculs T3a'!M49&lt;'Coeffs calibration'!$M$17,"Moderately positive","Highly positive")))</f>
        <v>Highly positive</v>
      </c>
      <c r="AF46" s="3" t="str">
        <f>IF('Calculs T3a'!N49&lt;'Coeffs calibration'!$N$15,"Negative",IF('Calculs T3a'!N49&lt;'Coeffs calibration'!$N$16,"Lowly positive",IF('Calculs T3a'!N49&lt;'Coeffs calibration'!$N$17,"Moderately positive","Highly positive")))</f>
        <v>Highly positive</v>
      </c>
    </row>
    <row r="47" spans="1:32" x14ac:dyDescent="0.3">
      <c r="A47" s="92">
        <f>'Predictions concentrations'!A47</f>
        <v>0</v>
      </c>
      <c r="B47" s="92">
        <f>'Predictions concentrations'!B47</f>
        <v>0</v>
      </c>
      <c r="C47" s="126" t="str">
        <f>IF('Calculs T1a'!G50&lt;'Coeffs calibration'!$G$15,"Negative",IF('Calculs T1a'!G50&lt;'Coeffs calibration'!$G$16,"Lowly positive",IF('Calculs T1a'!G50&lt;'Coeffs calibration'!$G$17,"Moderately positive","Highly positive")))</f>
        <v>Highly positive</v>
      </c>
      <c r="D47" s="126" t="str">
        <f>IF('Calculs T1a'!H50&lt;'Coeffs calibration'!$H$15,"Negative",IF('Calculs T1a'!H50&lt;'Coeffs calibration'!$H$16,"Lowly positive",IF('Calculs T1a'!H50&lt;'Coeffs calibration'!$H$17,"Moderately positive","Highly positive")))</f>
        <v>Highly positive</v>
      </c>
      <c r="E47" s="126" t="str">
        <f>IF('Calculs T1a'!I50&lt;'Coeffs calibration'!$I$15,"Negative",IF('Calculs T1a'!I50&lt;'Coeffs calibration'!$I$16,"Lowly positive",IF('Calculs T1a'!I50&lt;'Coeffs calibration'!$I$17,"Moderately positive","Highly positive")))</f>
        <v>Highly positive</v>
      </c>
      <c r="F47" s="128" t="str">
        <f>IF('Calculs T1a'!J50&lt;'Coeffs calibration'!$J$15,"Negative",IF('Calculs T1a'!J50&lt;'Coeffs calibration'!$J$16,"Lowly positive",IF('Calculs T1a'!J50&lt;'Coeffs calibration'!$J$17,"Moderately positive","Highly positive")))</f>
        <v>Highly positive</v>
      </c>
      <c r="G47" s="3" t="str">
        <f>IF('Calculs T1a'!K50&lt;'Coeffs calibration'!$K$15,"Negative",IF('Calculs T1a'!K50&lt;'Coeffs calibration'!$K$16,"Lowly positive",IF('Calculs T1a'!K50&lt;'Coeffs calibration'!$K$17,"Moderately positive","Highly positive")))</f>
        <v>Highly positive</v>
      </c>
      <c r="H47" s="3" t="str">
        <f>IF('Calculs T1a'!L50&lt;'Coeffs calibration'!$L$15,"Negative",IF('Calculs T1a'!L50&lt;'Coeffs calibration'!$L$16,"Lowly positive",IF('Calculs T1a'!L50&lt;'Coeffs calibration'!$L$17,"Moderately positive","Highly positive")))</f>
        <v>Highly positive</v>
      </c>
      <c r="I47" s="3" t="str">
        <f>IF('Calculs T1a'!M50&lt;'Coeffs calibration'!$M$15,"Negative",IF('Calculs T1a'!M50&lt;'Coeffs calibration'!$M$16,"Lowly positive",IF('Calculs T1a'!M50&lt;'Coeffs calibration'!$M$17,"Moderately positive","Highly positive")))</f>
        <v>Highly positive</v>
      </c>
      <c r="J47" s="3" t="str">
        <f>IF('Calculs T1a'!N50&lt;'Coeffs calibration'!$N$15,"Negative",IF('Calculs T1a'!N50&lt;'Coeffs calibration'!$N$16,"Lowly positive",IF('Calculs T1a'!N50&lt;'Coeffs calibration'!$N$17,"Moderately positive","Highly positive")))</f>
        <v>Highly positive</v>
      </c>
      <c r="L47" s="92">
        <f>'Predictions concentrations'!A47</f>
        <v>0</v>
      </c>
      <c r="M47" s="92">
        <f>'Predictions concentrations'!B47</f>
        <v>0</v>
      </c>
      <c r="N47" s="126" t="str">
        <f>IF('Calculs T2a'!G50&lt;'Coeffs calibration'!$G$15,"Negative",IF('Calculs T2a'!G50&lt;'Coeffs calibration'!$G$16,"Lowly positive",IF('Calculs T2a'!G50&lt;'Coeffs calibration'!$G$17,"Moderately positive","Highly positive")))</f>
        <v>Highly positive</v>
      </c>
      <c r="O47" s="126" t="str">
        <f>IF('Calculs T2a'!H50&lt;'Coeffs calibration'!$H$15,"Negative",IF('Calculs T2a'!H50&lt;'Coeffs calibration'!$H$16,"Lowly positive",IF('Calculs T2a'!H50&lt;'Coeffs calibration'!$H$17,"Moderately positive","Highly positive")))</f>
        <v>Highly positive</v>
      </c>
      <c r="P47" s="126" t="str">
        <f>IF('Calculs T2a'!I50&lt;'Coeffs calibration'!$I$15,"Negative",IF('Calculs T2a'!I50&lt;'Coeffs calibration'!$I$16,"Lowly positive",IF('Calculs T2a'!I50&lt;'Coeffs calibration'!$I$17,"Moderately positive","Highly positive")))</f>
        <v>Highly positive</v>
      </c>
      <c r="Q47" s="128" t="str">
        <f>IF('Calculs T2a'!J50&lt;'Coeffs calibration'!$J$15,"Negative",IF('Calculs T2a'!J50&lt;'Coeffs calibration'!$J$16,"Lowly positive",IF('Calculs T2a'!J50&lt;'Coeffs calibration'!$J$17,"Moderately positive","Highly positive")))</f>
        <v>Highly positive</v>
      </c>
      <c r="R47" s="3" t="str">
        <f>IF('Calculs T2a'!K50&lt;'Coeffs calibration'!$K$15,"Negative",IF('Calculs T2a'!K50&lt;'Coeffs calibration'!$K$16,"Lowly positive",IF('Calculs T2a'!K50&lt;'Coeffs calibration'!$K$17,"Moderately positive","Highly positive")))</f>
        <v>Highly positive</v>
      </c>
      <c r="S47" s="3" t="str">
        <f>IF('Calculs T2a'!L50&lt;'Coeffs calibration'!$L$15,"Negative",IF('Calculs T2a'!L50&lt;'Coeffs calibration'!$L$16,"Lowly positive",IF('Calculs T2a'!L50&lt;'Coeffs calibration'!$L$17,"Moderately positive","Highly positive")))</f>
        <v>Highly positive</v>
      </c>
      <c r="T47" s="3" t="str">
        <f>IF('Calculs T2a'!M50&lt;'Coeffs calibration'!$M$15,"Negative",IF('Calculs T2a'!M50&lt;'Coeffs calibration'!$M$16,"Lowly positive",IF('Calculs T2a'!M50&lt;'Coeffs calibration'!$M$17,"Moderately positive","Highly positive")))</f>
        <v>Highly positive</v>
      </c>
      <c r="U47" s="3" t="str">
        <f>IF('Calculs T2a'!N50&lt;'Coeffs calibration'!$N$15,"Negative",IF('Calculs T2a'!N50&lt;'Coeffs calibration'!$N$16,"Lowly positive",IF('Calculs T2a'!N50&lt;'Coeffs calibration'!$N$17,"Moderately positive","Highly positive")))</f>
        <v>Highly positive</v>
      </c>
      <c r="W47" s="92">
        <f>'Predictions concentrations'!A47</f>
        <v>0</v>
      </c>
      <c r="X47" s="92">
        <f>'Predictions concentrations'!B47</f>
        <v>0</v>
      </c>
      <c r="Y47" s="126" t="str">
        <f>IF('Calculs T3a'!G50&lt;'Coeffs calibration'!$G$15,"Negative",IF('Calculs T3a'!G50&lt;'Coeffs calibration'!$G$16,"Lowly positive",IF('Calculs T3a'!G50&lt;'Coeffs calibration'!$G$17,"Moderately positive","Highly positive")))</f>
        <v>Highly positive</v>
      </c>
      <c r="Z47" s="126" t="str">
        <f>IF('Calculs T3a'!H50&lt;'Coeffs calibration'!$H$15,"Negative",IF('Calculs T3a'!H50&lt;'Coeffs calibration'!$H$16,"Lowly positive",IF('Calculs T3a'!H50&lt;'Coeffs calibration'!$H$17,"Moderately positive","Highly positive")))</f>
        <v>Highly positive</v>
      </c>
      <c r="AA47" s="126" t="str">
        <f>IF('Calculs T3a'!I50&lt;'Coeffs calibration'!$I$15,"Negative",IF('Calculs T3a'!I50&lt;'Coeffs calibration'!$I$16,"Lowly positive",IF('Calculs T3a'!I50&lt;'Coeffs calibration'!$I$17,"Moderately positive","Highly positive")))</f>
        <v>Highly positive</v>
      </c>
      <c r="AB47" s="128" t="str">
        <f>IF('Calculs T3a'!J50&lt;'Coeffs calibration'!$J$15,"Negative",IF('Calculs T3a'!J50&lt;'Coeffs calibration'!$J$16,"Lowly positive",IF('Calculs T3a'!J50&lt;'Coeffs calibration'!$J$17,"Moderately positive","Highly positive")))</f>
        <v>Highly positive</v>
      </c>
      <c r="AC47" s="3" t="str">
        <f>IF('Calculs T3a'!K50&lt;'Coeffs calibration'!$K$15,"Negative",IF('Calculs T3a'!K50&lt;'Coeffs calibration'!$K$16,"Lowly positive",IF('Calculs T3a'!K50&lt;'Coeffs calibration'!$K$17,"Moderately positive","Highly positive")))</f>
        <v>Highly positive</v>
      </c>
      <c r="AD47" s="3" t="str">
        <f>IF('Calculs T3a'!L50&lt;'Coeffs calibration'!$L$15,"Negative",IF('Calculs T3a'!L50&lt;'Coeffs calibration'!$L$16,"Lowly positive",IF('Calculs T3a'!L50&lt;'Coeffs calibration'!$L$17,"Moderately positive","Highly positive")))</f>
        <v>Highly positive</v>
      </c>
      <c r="AE47" s="3" t="str">
        <f>IF('Calculs T3a'!M50&lt;'Coeffs calibration'!$M$15,"Negative",IF('Calculs T3a'!M50&lt;'Coeffs calibration'!$M$16,"Lowly positive",IF('Calculs T3a'!M50&lt;'Coeffs calibration'!$M$17,"Moderately positive","Highly positive")))</f>
        <v>Highly positive</v>
      </c>
      <c r="AF47" s="3" t="str">
        <f>IF('Calculs T3a'!N50&lt;'Coeffs calibration'!$N$15,"Negative",IF('Calculs T3a'!N50&lt;'Coeffs calibration'!$N$16,"Lowly positive",IF('Calculs T3a'!N50&lt;'Coeffs calibration'!$N$17,"Moderately positive","Highly positive")))</f>
        <v>Highly positive</v>
      </c>
    </row>
    <row r="48" spans="1:32" x14ac:dyDescent="0.3">
      <c r="A48" s="92">
        <f>'Predictions concentrations'!A48</f>
        <v>0</v>
      </c>
      <c r="B48" s="92">
        <f>'Predictions concentrations'!B48</f>
        <v>0</v>
      </c>
      <c r="C48" s="126" t="str">
        <f>IF('Calculs T1a'!G51&lt;'Coeffs calibration'!$G$15,"Negative",IF('Calculs T1a'!G51&lt;'Coeffs calibration'!$G$16,"Lowly positive",IF('Calculs T1a'!G51&lt;'Coeffs calibration'!$G$17,"Moderately positive","Highly positive")))</f>
        <v>Highly positive</v>
      </c>
      <c r="D48" s="126" t="str">
        <f>IF('Calculs T1a'!H51&lt;'Coeffs calibration'!$H$15,"Negative",IF('Calculs T1a'!H51&lt;'Coeffs calibration'!$H$16,"Lowly positive",IF('Calculs T1a'!H51&lt;'Coeffs calibration'!$H$17,"Moderately positive","Highly positive")))</f>
        <v>Highly positive</v>
      </c>
      <c r="E48" s="126" t="str">
        <f>IF('Calculs T1a'!I51&lt;'Coeffs calibration'!$I$15,"Negative",IF('Calculs T1a'!I51&lt;'Coeffs calibration'!$I$16,"Lowly positive",IF('Calculs T1a'!I51&lt;'Coeffs calibration'!$I$17,"Moderately positive","Highly positive")))</f>
        <v>Highly positive</v>
      </c>
      <c r="F48" s="128" t="str">
        <f>IF('Calculs T1a'!J51&lt;'Coeffs calibration'!$J$15,"Negative",IF('Calculs T1a'!J51&lt;'Coeffs calibration'!$J$16,"Lowly positive",IF('Calculs T1a'!J51&lt;'Coeffs calibration'!$J$17,"Moderately positive","Highly positive")))</f>
        <v>Highly positive</v>
      </c>
      <c r="G48" s="3" t="str">
        <f>IF('Calculs T1a'!K51&lt;'Coeffs calibration'!$K$15,"Negative",IF('Calculs T1a'!K51&lt;'Coeffs calibration'!$K$16,"Lowly positive",IF('Calculs T1a'!K51&lt;'Coeffs calibration'!$K$17,"Moderately positive","Highly positive")))</f>
        <v>Highly positive</v>
      </c>
      <c r="H48" s="3" t="str">
        <f>IF('Calculs T1a'!L51&lt;'Coeffs calibration'!$L$15,"Negative",IF('Calculs T1a'!L51&lt;'Coeffs calibration'!$L$16,"Lowly positive",IF('Calculs T1a'!L51&lt;'Coeffs calibration'!$L$17,"Moderately positive","Highly positive")))</f>
        <v>Highly positive</v>
      </c>
      <c r="I48" s="3" t="str">
        <f>IF('Calculs T1a'!M51&lt;'Coeffs calibration'!$M$15,"Negative",IF('Calculs T1a'!M51&lt;'Coeffs calibration'!$M$16,"Lowly positive",IF('Calculs T1a'!M51&lt;'Coeffs calibration'!$M$17,"Moderately positive","Highly positive")))</f>
        <v>Highly positive</v>
      </c>
      <c r="J48" s="3" t="str">
        <f>IF('Calculs T1a'!N51&lt;'Coeffs calibration'!$N$15,"Negative",IF('Calculs T1a'!N51&lt;'Coeffs calibration'!$N$16,"Lowly positive",IF('Calculs T1a'!N51&lt;'Coeffs calibration'!$N$17,"Moderately positive","Highly positive")))</f>
        <v>Highly positive</v>
      </c>
      <c r="L48" s="92">
        <f>'Predictions concentrations'!A48</f>
        <v>0</v>
      </c>
      <c r="M48" s="92">
        <f>'Predictions concentrations'!B48</f>
        <v>0</v>
      </c>
      <c r="N48" s="126" t="str">
        <f>IF('Calculs T2a'!G51&lt;'Coeffs calibration'!$G$15,"Negative",IF('Calculs T2a'!G51&lt;'Coeffs calibration'!$G$16,"Lowly positive",IF('Calculs T2a'!G51&lt;'Coeffs calibration'!$G$17,"Moderately positive","Highly positive")))</f>
        <v>Highly positive</v>
      </c>
      <c r="O48" s="126" t="str">
        <f>IF('Calculs T2a'!H51&lt;'Coeffs calibration'!$H$15,"Negative",IF('Calculs T2a'!H51&lt;'Coeffs calibration'!$H$16,"Lowly positive",IF('Calculs T2a'!H51&lt;'Coeffs calibration'!$H$17,"Moderately positive","Highly positive")))</f>
        <v>Highly positive</v>
      </c>
      <c r="P48" s="126" t="str">
        <f>IF('Calculs T2a'!I51&lt;'Coeffs calibration'!$I$15,"Negative",IF('Calculs T2a'!I51&lt;'Coeffs calibration'!$I$16,"Lowly positive",IF('Calculs T2a'!I51&lt;'Coeffs calibration'!$I$17,"Moderately positive","Highly positive")))</f>
        <v>Highly positive</v>
      </c>
      <c r="Q48" s="128" t="str">
        <f>IF('Calculs T2a'!J51&lt;'Coeffs calibration'!$J$15,"Negative",IF('Calculs T2a'!J51&lt;'Coeffs calibration'!$J$16,"Lowly positive",IF('Calculs T2a'!J51&lt;'Coeffs calibration'!$J$17,"Moderately positive","Highly positive")))</f>
        <v>Highly positive</v>
      </c>
      <c r="R48" s="3" t="str">
        <f>IF('Calculs T2a'!K51&lt;'Coeffs calibration'!$K$15,"Negative",IF('Calculs T2a'!K51&lt;'Coeffs calibration'!$K$16,"Lowly positive",IF('Calculs T2a'!K51&lt;'Coeffs calibration'!$K$17,"Moderately positive","Highly positive")))</f>
        <v>Highly positive</v>
      </c>
      <c r="S48" s="3" t="str">
        <f>IF('Calculs T2a'!L51&lt;'Coeffs calibration'!$L$15,"Negative",IF('Calculs T2a'!L51&lt;'Coeffs calibration'!$L$16,"Lowly positive",IF('Calculs T2a'!L51&lt;'Coeffs calibration'!$L$17,"Moderately positive","Highly positive")))</f>
        <v>Highly positive</v>
      </c>
      <c r="T48" s="3" t="str">
        <f>IF('Calculs T2a'!M51&lt;'Coeffs calibration'!$M$15,"Negative",IF('Calculs T2a'!M51&lt;'Coeffs calibration'!$M$16,"Lowly positive",IF('Calculs T2a'!M51&lt;'Coeffs calibration'!$M$17,"Moderately positive","Highly positive")))</f>
        <v>Highly positive</v>
      </c>
      <c r="U48" s="3" t="str">
        <f>IF('Calculs T2a'!N51&lt;'Coeffs calibration'!$N$15,"Negative",IF('Calculs T2a'!N51&lt;'Coeffs calibration'!$N$16,"Lowly positive",IF('Calculs T2a'!N51&lt;'Coeffs calibration'!$N$17,"Moderately positive","Highly positive")))</f>
        <v>Highly positive</v>
      </c>
      <c r="W48" s="92">
        <f>'Predictions concentrations'!A48</f>
        <v>0</v>
      </c>
      <c r="X48" s="92">
        <f>'Predictions concentrations'!B48</f>
        <v>0</v>
      </c>
      <c r="Y48" s="126" t="str">
        <f>IF('Calculs T3a'!G51&lt;'Coeffs calibration'!$G$15,"Negative",IF('Calculs T3a'!G51&lt;'Coeffs calibration'!$G$16,"Lowly positive",IF('Calculs T3a'!G51&lt;'Coeffs calibration'!$G$17,"Moderately positive","Highly positive")))</f>
        <v>Highly positive</v>
      </c>
      <c r="Z48" s="126" t="str">
        <f>IF('Calculs T3a'!H51&lt;'Coeffs calibration'!$H$15,"Negative",IF('Calculs T3a'!H51&lt;'Coeffs calibration'!$H$16,"Lowly positive",IF('Calculs T3a'!H51&lt;'Coeffs calibration'!$H$17,"Moderately positive","Highly positive")))</f>
        <v>Highly positive</v>
      </c>
      <c r="AA48" s="126" t="str">
        <f>IF('Calculs T3a'!I51&lt;'Coeffs calibration'!$I$15,"Negative",IF('Calculs T3a'!I51&lt;'Coeffs calibration'!$I$16,"Lowly positive",IF('Calculs T3a'!I51&lt;'Coeffs calibration'!$I$17,"Moderately positive","Highly positive")))</f>
        <v>Highly positive</v>
      </c>
      <c r="AB48" s="128" t="str">
        <f>IF('Calculs T3a'!J51&lt;'Coeffs calibration'!$J$15,"Negative",IF('Calculs T3a'!J51&lt;'Coeffs calibration'!$J$16,"Lowly positive",IF('Calculs T3a'!J51&lt;'Coeffs calibration'!$J$17,"Moderately positive","Highly positive")))</f>
        <v>Highly positive</v>
      </c>
      <c r="AC48" s="3" t="str">
        <f>IF('Calculs T3a'!K51&lt;'Coeffs calibration'!$K$15,"Negative",IF('Calculs T3a'!K51&lt;'Coeffs calibration'!$K$16,"Lowly positive",IF('Calculs T3a'!K51&lt;'Coeffs calibration'!$K$17,"Moderately positive","Highly positive")))</f>
        <v>Highly positive</v>
      </c>
      <c r="AD48" s="3" t="str">
        <f>IF('Calculs T3a'!L51&lt;'Coeffs calibration'!$L$15,"Negative",IF('Calculs T3a'!L51&lt;'Coeffs calibration'!$L$16,"Lowly positive",IF('Calculs T3a'!L51&lt;'Coeffs calibration'!$L$17,"Moderately positive","Highly positive")))</f>
        <v>Highly positive</v>
      </c>
      <c r="AE48" s="3" t="str">
        <f>IF('Calculs T3a'!M51&lt;'Coeffs calibration'!$M$15,"Negative",IF('Calculs T3a'!M51&lt;'Coeffs calibration'!$M$16,"Lowly positive",IF('Calculs T3a'!M51&lt;'Coeffs calibration'!$M$17,"Moderately positive","Highly positive")))</f>
        <v>Highly positive</v>
      </c>
      <c r="AF48" s="3" t="str">
        <f>IF('Calculs T3a'!N51&lt;'Coeffs calibration'!$N$15,"Negative",IF('Calculs T3a'!N51&lt;'Coeffs calibration'!$N$16,"Lowly positive",IF('Calculs T3a'!N51&lt;'Coeffs calibration'!$N$17,"Moderately positive","Highly positive")))</f>
        <v>Highly positive</v>
      </c>
    </row>
    <row r="49" spans="1:32" x14ac:dyDescent="0.3">
      <c r="A49" s="92">
        <f>'Predictions concentrations'!A49</f>
        <v>0</v>
      </c>
      <c r="B49" s="92">
        <f>'Predictions concentrations'!B49</f>
        <v>0</v>
      </c>
      <c r="C49" s="126" t="str">
        <f>IF('Calculs T1a'!G52&lt;'Coeffs calibration'!$G$15,"Negative",IF('Calculs T1a'!G52&lt;'Coeffs calibration'!$G$16,"Lowly positive",IF('Calculs T1a'!G52&lt;'Coeffs calibration'!$G$17,"Moderately positive","Highly positive")))</f>
        <v>Highly positive</v>
      </c>
      <c r="D49" s="126" t="str">
        <f>IF('Calculs T1a'!H52&lt;'Coeffs calibration'!$H$15,"Negative",IF('Calculs T1a'!H52&lt;'Coeffs calibration'!$H$16,"Lowly positive",IF('Calculs T1a'!H52&lt;'Coeffs calibration'!$H$17,"Moderately positive","Highly positive")))</f>
        <v>Highly positive</v>
      </c>
      <c r="E49" s="126" t="str">
        <f>IF('Calculs T1a'!I52&lt;'Coeffs calibration'!$I$15,"Negative",IF('Calculs T1a'!I52&lt;'Coeffs calibration'!$I$16,"Lowly positive",IF('Calculs T1a'!I52&lt;'Coeffs calibration'!$I$17,"Moderately positive","Highly positive")))</f>
        <v>Highly positive</v>
      </c>
      <c r="F49" s="128" t="str">
        <f>IF('Calculs T1a'!J52&lt;'Coeffs calibration'!$J$15,"Negative",IF('Calculs T1a'!J52&lt;'Coeffs calibration'!$J$16,"Lowly positive",IF('Calculs T1a'!J52&lt;'Coeffs calibration'!$J$17,"Moderately positive","Highly positive")))</f>
        <v>Highly positive</v>
      </c>
      <c r="G49" s="3" t="str">
        <f>IF('Calculs T1a'!K52&lt;'Coeffs calibration'!$K$15,"Negative",IF('Calculs T1a'!K52&lt;'Coeffs calibration'!$K$16,"Lowly positive",IF('Calculs T1a'!K52&lt;'Coeffs calibration'!$K$17,"Moderately positive","Highly positive")))</f>
        <v>Highly positive</v>
      </c>
      <c r="H49" s="3" t="str">
        <f>IF('Calculs T1a'!L52&lt;'Coeffs calibration'!$L$15,"Negative",IF('Calculs T1a'!L52&lt;'Coeffs calibration'!$L$16,"Lowly positive",IF('Calculs T1a'!L52&lt;'Coeffs calibration'!$L$17,"Moderately positive","Highly positive")))</f>
        <v>Highly positive</v>
      </c>
      <c r="I49" s="3" t="str">
        <f>IF('Calculs T1a'!M52&lt;'Coeffs calibration'!$M$15,"Negative",IF('Calculs T1a'!M52&lt;'Coeffs calibration'!$M$16,"Lowly positive",IF('Calculs T1a'!M52&lt;'Coeffs calibration'!$M$17,"Moderately positive","Highly positive")))</f>
        <v>Highly positive</v>
      </c>
      <c r="J49" s="3" t="str">
        <f>IF('Calculs T1a'!N52&lt;'Coeffs calibration'!$N$15,"Negative",IF('Calculs T1a'!N52&lt;'Coeffs calibration'!$N$16,"Lowly positive",IF('Calculs T1a'!N52&lt;'Coeffs calibration'!$N$17,"Moderately positive","Highly positive")))</f>
        <v>Highly positive</v>
      </c>
      <c r="L49" s="92">
        <f>'Predictions concentrations'!A49</f>
        <v>0</v>
      </c>
      <c r="M49" s="92">
        <f>'Predictions concentrations'!B49</f>
        <v>0</v>
      </c>
      <c r="N49" s="126" t="str">
        <f>IF('Calculs T2a'!G52&lt;'Coeffs calibration'!$G$15,"Negative",IF('Calculs T2a'!G52&lt;'Coeffs calibration'!$G$16,"Lowly positive",IF('Calculs T2a'!G52&lt;'Coeffs calibration'!$G$17,"Moderately positive","Highly positive")))</f>
        <v>Highly positive</v>
      </c>
      <c r="O49" s="126" t="str">
        <f>IF('Calculs T2a'!H52&lt;'Coeffs calibration'!$H$15,"Negative",IF('Calculs T2a'!H52&lt;'Coeffs calibration'!$H$16,"Lowly positive",IF('Calculs T2a'!H52&lt;'Coeffs calibration'!$H$17,"Moderately positive","Highly positive")))</f>
        <v>Highly positive</v>
      </c>
      <c r="P49" s="126" t="str">
        <f>IF('Calculs T2a'!I52&lt;'Coeffs calibration'!$I$15,"Negative",IF('Calculs T2a'!I52&lt;'Coeffs calibration'!$I$16,"Lowly positive",IF('Calculs T2a'!I52&lt;'Coeffs calibration'!$I$17,"Moderately positive","Highly positive")))</f>
        <v>Highly positive</v>
      </c>
      <c r="Q49" s="128" t="str">
        <f>IF('Calculs T2a'!J52&lt;'Coeffs calibration'!$J$15,"Negative",IF('Calculs T2a'!J52&lt;'Coeffs calibration'!$J$16,"Lowly positive",IF('Calculs T2a'!J52&lt;'Coeffs calibration'!$J$17,"Moderately positive","Highly positive")))</f>
        <v>Highly positive</v>
      </c>
      <c r="R49" s="3" t="str">
        <f>IF('Calculs T2a'!K52&lt;'Coeffs calibration'!$K$15,"Negative",IF('Calculs T2a'!K52&lt;'Coeffs calibration'!$K$16,"Lowly positive",IF('Calculs T2a'!K52&lt;'Coeffs calibration'!$K$17,"Moderately positive","Highly positive")))</f>
        <v>Highly positive</v>
      </c>
      <c r="S49" s="3" t="str">
        <f>IF('Calculs T2a'!L52&lt;'Coeffs calibration'!$L$15,"Negative",IF('Calculs T2a'!L52&lt;'Coeffs calibration'!$L$16,"Lowly positive",IF('Calculs T2a'!L52&lt;'Coeffs calibration'!$L$17,"Moderately positive","Highly positive")))</f>
        <v>Highly positive</v>
      </c>
      <c r="T49" s="3" t="str">
        <f>IF('Calculs T2a'!M52&lt;'Coeffs calibration'!$M$15,"Negative",IF('Calculs T2a'!M52&lt;'Coeffs calibration'!$M$16,"Lowly positive",IF('Calculs T2a'!M52&lt;'Coeffs calibration'!$M$17,"Moderately positive","Highly positive")))</f>
        <v>Highly positive</v>
      </c>
      <c r="U49" s="3" t="str">
        <f>IF('Calculs T2a'!N52&lt;'Coeffs calibration'!$N$15,"Negative",IF('Calculs T2a'!N52&lt;'Coeffs calibration'!$N$16,"Lowly positive",IF('Calculs T2a'!N52&lt;'Coeffs calibration'!$N$17,"Moderately positive","Highly positive")))</f>
        <v>Highly positive</v>
      </c>
      <c r="W49" s="92">
        <f>'Predictions concentrations'!A49</f>
        <v>0</v>
      </c>
      <c r="X49" s="92">
        <f>'Predictions concentrations'!B49</f>
        <v>0</v>
      </c>
      <c r="Y49" s="126" t="str">
        <f>IF('Calculs T3a'!G52&lt;'Coeffs calibration'!$G$15,"Negative",IF('Calculs T3a'!G52&lt;'Coeffs calibration'!$G$16,"Lowly positive",IF('Calculs T3a'!G52&lt;'Coeffs calibration'!$G$17,"Moderately positive","Highly positive")))</f>
        <v>Highly positive</v>
      </c>
      <c r="Z49" s="126" t="str">
        <f>IF('Calculs T3a'!H52&lt;'Coeffs calibration'!$H$15,"Negative",IF('Calculs T3a'!H52&lt;'Coeffs calibration'!$H$16,"Lowly positive",IF('Calculs T3a'!H52&lt;'Coeffs calibration'!$H$17,"Moderately positive","Highly positive")))</f>
        <v>Highly positive</v>
      </c>
      <c r="AA49" s="126" t="str">
        <f>IF('Calculs T3a'!I52&lt;'Coeffs calibration'!$I$15,"Negative",IF('Calculs T3a'!I52&lt;'Coeffs calibration'!$I$16,"Lowly positive",IF('Calculs T3a'!I52&lt;'Coeffs calibration'!$I$17,"Moderately positive","Highly positive")))</f>
        <v>Highly positive</v>
      </c>
      <c r="AB49" s="128" t="str">
        <f>IF('Calculs T3a'!J52&lt;'Coeffs calibration'!$J$15,"Negative",IF('Calculs T3a'!J52&lt;'Coeffs calibration'!$J$16,"Lowly positive",IF('Calculs T3a'!J52&lt;'Coeffs calibration'!$J$17,"Moderately positive","Highly positive")))</f>
        <v>Highly positive</v>
      </c>
      <c r="AC49" s="3" t="str">
        <f>IF('Calculs T3a'!K52&lt;'Coeffs calibration'!$K$15,"Negative",IF('Calculs T3a'!K52&lt;'Coeffs calibration'!$K$16,"Lowly positive",IF('Calculs T3a'!K52&lt;'Coeffs calibration'!$K$17,"Moderately positive","Highly positive")))</f>
        <v>Highly positive</v>
      </c>
      <c r="AD49" s="3" t="str">
        <f>IF('Calculs T3a'!L52&lt;'Coeffs calibration'!$L$15,"Negative",IF('Calculs T3a'!L52&lt;'Coeffs calibration'!$L$16,"Lowly positive",IF('Calculs T3a'!L52&lt;'Coeffs calibration'!$L$17,"Moderately positive","Highly positive")))</f>
        <v>Highly positive</v>
      </c>
      <c r="AE49" s="3" t="str">
        <f>IF('Calculs T3a'!M52&lt;'Coeffs calibration'!$M$15,"Negative",IF('Calculs T3a'!M52&lt;'Coeffs calibration'!$M$16,"Lowly positive",IF('Calculs T3a'!M52&lt;'Coeffs calibration'!$M$17,"Moderately positive","Highly positive")))</f>
        <v>Highly positive</v>
      </c>
      <c r="AF49" s="3" t="str">
        <f>IF('Calculs T3a'!N52&lt;'Coeffs calibration'!$N$15,"Negative",IF('Calculs T3a'!N52&lt;'Coeffs calibration'!$N$16,"Lowly positive",IF('Calculs T3a'!N52&lt;'Coeffs calibration'!$N$17,"Moderately positive","Highly positive")))</f>
        <v>Highly positive</v>
      </c>
    </row>
    <row r="50" spans="1:32" x14ac:dyDescent="0.3">
      <c r="A50" s="92">
        <f>'Predictions concentrations'!A50</f>
        <v>0</v>
      </c>
      <c r="B50" s="92">
        <f>'Predictions concentrations'!B50</f>
        <v>0</v>
      </c>
      <c r="C50" s="126" t="str">
        <f>IF('Calculs T1a'!G53&lt;'Coeffs calibration'!$G$15,"Negative",IF('Calculs T1a'!G53&lt;'Coeffs calibration'!$G$16,"Lowly positive",IF('Calculs T1a'!G53&lt;'Coeffs calibration'!$G$17,"Moderately positive","Highly positive")))</f>
        <v>Highly positive</v>
      </c>
      <c r="D50" s="126" t="str">
        <f>IF('Calculs T1a'!H53&lt;'Coeffs calibration'!$H$15,"Negative",IF('Calculs T1a'!H53&lt;'Coeffs calibration'!$H$16,"Lowly positive",IF('Calculs T1a'!H53&lt;'Coeffs calibration'!$H$17,"Moderately positive","Highly positive")))</f>
        <v>Highly positive</v>
      </c>
      <c r="E50" s="126" t="str">
        <f>IF('Calculs T1a'!I53&lt;'Coeffs calibration'!$I$15,"Negative",IF('Calculs T1a'!I53&lt;'Coeffs calibration'!$I$16,"Lowly positive",IF('Calculs T1a'!I53&lt;'Coeffs calibration'!$I$17,"Moderately positive","Highly positive")))</f>
        <v>Highly positive</v>
      </c>
      <c r="F50" s="128" t="str">
        <f>IF('Calculs T1a'!J53&lt;'Coeffs calibration'!$J$15,"Negative",IF('Calculs T1a'!J53&lt;'Coeffs calibration'!$J$16,"Lowly positive",IF('Calculs T1a'!J53&lt;'Coeffs calibration'!$J$17,"Moderately positive","Highly positive")))</f>
        <v>Highly positive</v>
      </c>
      <c r="G50" s="3" t="str">
        <f>IF('Calculs T1a'!K53&lt;'Coeffs calibration'!$K$15,"Negative",IF('Calculs T1a'!K53&lt;'Coeffs calibration'!$K$16,"Lowly positive",IF('Calculs T1a'!K53&lt;'Coeffs calibration'!$K$17,"Moderately positive","Highly positive")))</f>
        <v>Highly positive</v>
      </c>
      <c r="H50" s="3" t="str">
        <f>IF('Calculs T1a'!L53&lt;'Coeffs calibration'!$L$15,"Negative",IF('Calculs T1a'!L53&lt;'Coeffs calibration'!$L$16,"Lowly positive",IF('Calculs T1a'!L53&lt;'Coeffs calibration'!$L$17,"Moderately positive","Highly positive")))</f>
        <v>Highly positive</v>
      </c>
      <c r="I50" s="3" t="str">
        <f>IF('Calculs T1a'!M53&lt;'Coeffs calibration'!$M$15,"Negative",IF('Calculs T1a'!M53&lt;'Coeffs calibration'!$M$16,"Lowly positive",IF('Calculs T1a'!M53&lt;'Coeffs calibration'!$M$17,"Moderately positive","Highly positive")))</f>
        <v>Highly positive</v>
      </c>
      <c r="J50" s="3" t="str">
        <f>IF('Calculs T1a'!N53&lt;'Coeffs calibration'!$N$15,"Negative",IF('Calculs T1a'!N53&lt;'Coeffs calibration'!$N$16,"Lowly positive",IF('Calculs T1a'!N53&lt;'Coeffs calibration'!$N$17,"Moderately positive","Highly positive")))</f>
        <v>Highly positive</v>
      </c>
      <c r="L50" s="92">
        <f>'Predictions concentrations'!A50</f>
        <v>0</v>
      </c>
      <c r="M50" s="92">
        <f>'Predictions concentrations'!B50</f>
        <v>0</v>
      </c>
      <c r="N50" s="126" t="str">
        <f>IF('Calculs T2a'!G53&lt;'Coeffs calibration'!$G$15,"Negative",IF('Calculs T2a'!G53&lt;'Coeffs calibration'!$G$16,"Lowly positive",IF('Calculs T2a'!G53&lt;'Coeffs calibration'!$G$17,"Moderately positive","Highly positive")))</f>
        <v>Highly positive</v>
      </c>
      <c r="O50" s="126" t="str">
        <f>IF('Calculs T2a'!H53&lt;'Coeffs calibration'!$H$15,"Negative",IF('Calculs T2a'!H53&lt;'Coeffs calibration'!$H$16,"Lowly positive",IF('Calculs T2a'!H53&lt;'Coeffs calibration'!$H$17,"Moderately positive","Highly positive")))</f>
        <v>Highly positive</v>
      </c>
      <c r="P50" s="126" t="str">
        <f>IF('Calculs T2a'!I53&lt;'Coeffs calibration'!$I$15,"Negative",IF('Calculs T2a'!I53&lt;'Coeffs calibration'!$I$16,"Lowly positive",IF('Calculs T2a'!I53&lt;'Coeffs calibration'!$I$17,"Moderately positive","Highly positive")))</f>
        <v>Highly positive</v>
      </c>
      <c r="Q50" s="128" t="str">
        <f>IF('Calculs T2a'!J53&lt;'Coeffs calibration'!$J$15,"Negative",IF('Calculs T2a'!J53&lt;'Coeffs calibration'!$J$16,"Lowly positive",IF('Calculs T2a'!J53&lt;'Coeffs calibration'!$J$17,"Moderately positive","Highly positive")))</f>
        <v>Highly positive</v>
      </c>
      <c r="R50" s="3" t="str">
        <f>IF('Calculs T2a'!K53&lt;'Coeffs calibration'!$K$15,"Negative",IF('Calculs T2a'!K53&lt;'Coeffs calibration'!$K$16,"Lowly positive",IF('Calculs T2a'!K53&lt;'Coeffs calibration'!$K$17,"Moderately positive","Highly positive")))</f>
        <v>Highly positive</v>
      </c>
      <c r="S50" s="3" t="str">
        <f>IF('Calculs T2a'!L53&lt;'Coeffs calibration'!$L$15,"Negative",IF('Calculs T2a'!L53&lt;'Coeffs calibration'!$L$16,"Lowly positive",IF('Calculs T2a'!L53&lt;'Coeffs calibration'!$L$17,"Moderately positive","Highly positive")))</f>
        <v>Highly positive</v>
      </c>
      <c r="T50" s="3" t="str">
        <f>IF('Calculs T2a'!M53&lt;'Coeffs calibration'!$M$15,"Negative",IF('Calculs T2a'!M53&lt;'Coeffs calibration'!$M$16,"Lowly positive",IF('Calculs T2a'!M53&lt;'Coeffs calibration'!$M$17,"Moderately positive","Highly positive")))</f>
        <v>Highly positive</v>
      </c>
      <c r="U50" s="3" t="str">
        <f>IF('Calculs T2a'!N53&lt;'Coeffs calibration'!$N$15,"Negative",IF('Calculs T2a'!N53&lt;'Coeffs calibration'!$N$16,"Lowly positive",IF('Calculs T2a'!N53&lt;'Coeffs calibration'!$N$17,"Moderately positive","Highly positive")))</f>
        <v>Highly positive</v>
      </c>
      <c r="W50" s="92">
        <f>'Predictions concentrations'!A50</f>
        <v>0</v>
      </c>
      <c r="X50" s="92">
        <f>'Predictions concentrations'!B50</f>
        <v>0</v>
      </c>
      <c r="Y50" s="126" t="str">
        <f>IF('Calculs T3a'!G53&lt;'Coeffs calibration'!$G$15,"Negative",IF('Calculs T3a'!G53&lt;'Coeffs calibration'!$G$16,"Lowly positive",IF('Calculs T3a'!G53&lt;'Coeffs calibration'!$G$17,"Moderately positive","Highly positive")))</f>
        <v>Highly positive</v>
      </c>
      <c r="Z50" s="126" t="str">
        <f>IF('Calculs T3a'!H53&lt;'Coeffs calibration'!$H$15,"Negative",IF('Calculs T3a'!H53&lt;'Coeffs calibration'!$H$16,"Lowly positive",IF('Calculs T3a'!H53&lt;'Coeffs calibration'!$H$17,"Moderately positive","Highly positive")))</f>
        <v>Highly positive</v>
      </c>
      <c r="AA50" s="126" t="str">
        <f>IF('Calculs T3a'!I53&lt;'Coeffs calibration'!$I$15,"Negative",IF('Calculs T3a'!I53&lt;'Coeffs calibration'!$I$16,"Lowly positive",IF('Calculs T3a'!I53&lt;'Coeffs calibration'!$I$17,"Moderately positive","Highly positive")))</f>
        <v>Highly positive</v>
      </c>
      <c r="AB50" s="128" t="str">
        <f>IF('Calculs T3a'!J53&lt;'Coeffs calibration'!$J$15,"Negative",IF('Calculs T3a'!J53&lt;'Coeffs calibration'!$J$16,"Lowly positive",IF('Calculs T3a'!J53&lt;'Coeffs calibration'!$J$17,"Moderately positive","Highly positive")))</f>
        <v>Highly positive</v>
      </c>
      <c r="AC50" s="3" t="str">
        <f>IF('Calculs T3a'!K53&lt;'Coeffs calibration'!$K$15,"Negative",IF('Calculs T3a'!K53&lt;'Coeffs calibration'!$K$16,"Lowly positive",IF('Calculs T3a'!K53&lt;'Coeffs calibration'!$K$17,"Moderately positive","Highly positive")))</f>
        <v>Highly positive</v>
      </c>
      <c r="AD50" s="3" t="str">
        <f>IF('Calculs T3a'!L53&lt;'Coeffs calibration'!$L$15,"Negative",IF('Calculs T3a'!L53&lt;'Coeffs calibration'!$L$16,"Lowly positive",IF('Calculs T3a'!L53&lt;'Coeffs calibration'!$L$17,"Moderately positive","Highly positive")))</f>
        <v>Highly positive</v>
      </c>
      <c r="AE50" s="3" t="str">
        <f>IF('Calculs T3a'!M53&lt;'Coeffs calibration'!$M$15,"Negative",IF('Calculs T3a'!M53&lt;'Coeffs calibration'!$M$16,"Lowly positive",IF('Calculs T3a'!M53&lt;'Coeffs calibration'!$M$17,"Moderately positive","Highly positive")))</f>
        <v>Highly positive</v>
      </c>
      <c r="AF50" s="3" t="str">
        <f>IF('Calculs T3a'!N53&lt;'Coeffs calibration'!$N$15,"Negative",IF('Calculs T3a'!N53&lt;'Coeffs calibration'!$N$16,"Lowly positive",IF('Calculs T3a'!N53&lt;'Coeffs calibration'!$N$17,"Moderately positive","Highly positive")))</f>
        <v>Highly positive</v>
      </c>
    </row>
    <row r="51" spans="1:32" x14ac:dyDescent="0.3">
      <c r="A51" s="92">
        <f>'Predictions concentrations'!A51</f>
        <v>0</v>
      </c>
      <c r="B51" s="92">
        <f>'Predictions concentrations'!B51</f>
        <v>0</v>
      </c>
      <c r="C51" s="126" t="str">
        <f>IF('Calculs T1a'!G54&lt;'Coeffs calibration'!$G$15,"Negative",IF('Calculs T1a'!G54&lt;'Coeffs calibration'!$G$16,"Lowly positive",IF('Calculs T1a'!G54&lt;'Coeffs calibration'!$G$17,"Moderately positive","Highly positive")))</f>
        <v>Highly positive</v>
      </c>
      <c r="D51" s="126" t="str">
        <f>IF('Calculs T1a'!H54&lt;'Coeffs calibration'!$H$15,"Negative",IF('Calculs T1a'!H54&lt;'Coeffs calibration'!$H$16,"Lowly positive",IF('Calculs T1a'!H54&lt;'Coeffs calibration'!$H$17,"Moderately positive","Highly positive")))</f>
        <v>Highly positive</v>
      </c>
      <c r="E51" s="126" t="str">
        <f>IF('Calculs T1a'!I54&lt;'Coeffs calibration'!$I$15,"Negative",IF('Calculs T1a'!I54&lt;'Coeffs calibration'!$I$16,"Lowly positive",IF('Calculs T1a'!I54&lt;'Coeffs calibration'!$I$17,"Moderately positive","Highly positive")))</f>
        <v>Highly positive</v>
      </c>
      <c r="F51" s="128" t="str">
        <f>IF('Calculs T1a'!J54&lt;'Coeffs calibration'!$J$15,"Negative",IF('Calculs T1a'!J54&lt;'Coeffs calibration'!$J$16,"Lowly positive",IF('Calculs T1a'!J54&lt;'Coeffs calibration'!$J$17,"Moderately positive","Highly positive")))</f>
        <v>Highly positive</v>
      </c>
      <c r="G51" s="3" t="str">
        <f>IF('Calculs T1a'!K54&lt;'Coeffs calibration'!$K$15,"Negative",IF('Calculs T1a'!K54&lt;'Coeffs calibration'!$K$16,"Lowly positive",IF('Calculs T1a'!K54&lt;'Coeffs calibration'!$K$17,"Moderately positive","Highly positive")))</f>
        <v>Highly positive</v>
      </c>
      <c r="H51" s="3" t="str">
        <f>IF('Calculs T1a'!L54&lt;'Coeffs calibration'!$L$15,"Negative",IF('Calculs T1a'!L54&lt;'Coeffs calibration'!$L$16,"Lowly positive",IF('Calculs T1a'!L54&lt;'Coeffs calibration'!$L$17,"Moderately positive","Highly positive")))</f>
        <v>Highly positive</v>
      </c>
      <c r="I51" s="3" t="str">
        <f>IF('Calculs T1a'!M54&lt;'Coeffs calibration'!$M$15,"Negative",IF('Calculs T1a'!M54&lt;'Coeffs calibration'!$M$16,"Lowly positive",IF('Calculs T1a'!M54&lt;'Coeffs calibration'!$M$17,"Moderately positive","Highly positive")))</f>
        <v>Highly positive</v>
      </c>
      <c r="J51" s="3" t="str">
        <f>IF('Calculs T1a'!N54&lt;'Coeffs calibration'!$N$15,"Negative",IF('Calculs T1a'!N54&lt;'Coeffs calibration'!$N$16,"Lowly positive",IF('Calculs T1a'!N54&lt;'Coeffs calibration'!$N$17,"Moderately positive","Highly positive")))</f>
        <v>Highly positive</v>
      </c>
      <c r="L51" s="92">
        <f>'Predictions concentrations'!A51</f>
        <v>0</v>
      </c>
      <c r="M51" s="92">
        <f>'Predictions concentrations'!B51</f>
        <v>0</v>
      </c>
      <c r="N51" s="126" t="str">
        <f>IF('Calculs T2a'!G54&lt;'Coeffs calibration'!$G$15,"Negative",IF('Calculs T2a'!G54&lt;'Coeffs calibration'!$G$16,"Lowly positive",IF('Calculs T2a'!G54&lt;'Coeffs calibration'!$G$17,"Moderately positive","Highly positive")))</f>
        <v>Highly positive</v>
      </c>
      <c r="O51" s="126" t="str">
        <f>IF('Calculs T2a'!H54&lt;'Coeffs calibration'!$H$15,"Negative",IF('Calculs T2a'!H54&lt;'Coeffs calibration'!$H$16,"Lowly positive",IF('Calculs T2a'!H54&lt;'Coeffs calibration'!$H$17,"Moderately positive","Highly positive")))</f>
        <v>Highly positive</v>
      </c>
      <c r="P51" s="126" t="str">
        <f>IF('Calculs T2a'!I54&lt;'Coeffs calibration'!$I$15,"Negative",IF('Calculs T2a'!I54&lt;'Coeffs calibration'!$I$16,"Lowly positive",IF('Calculs T2a'!I54&lt;'Coeffs calibration'!$I$17,"Moderately positive","Highly positive")))</f>
        <v>Highly positive</v>
      </c>
      <c r="Q51" s="128" t="str">
        <f>IF('Calculs T2a'!J54&lt;'Coeffs calibration'!$J$15,"Negative",IF('Calculs T2a'!J54&lt;'Coeffs calibration'!$J$16,"Lowly positive",IF('Calculs T2a'!J54&lt;'Coeffs calibration'!$J$17,"Moderately positive","Highly positive")))</f>
        <v>Highly positive</v>
      </c>
      <c r="R51" s="3" t="str">
        <f>IF('Calculs T2a'!K54&lt;'Coeffs calibration'!$K$15,"Negative",IF('Calculs T2a'!K54&lt;'Coeffs calibration'!$K$16,"Lowly positive",IF('Calculs T2a'!K54&lt;'Coeffs calibration'!$K$17,"Moderately positive","Highly positive")))</f>
        <v>Highly positive</v>
      </c>
      <c r="S51" s="3" t="str">
        <f>IF('Calculs T2a'!L54&lt;'Coeffs calibration'!$L$15,"Negative",IF('Calculs T2a'!L54&lt;'Coeffs calibration'!$L$16,"Lowly positive",IF('Calculs T2a'!L54&lt;'Coeffs calibration'!$L$17,"Moderately positive","Highly positive")))</f>
        <v>Highly positive</v>
      </c>
      <c r="T51" s="3" t="str">
        <f>IF('Calculs T2a'!M54&lt;'Coeffs calibration'!$M$15,"Negative",IF('Calculs T2a'!M54&lt;'Coeffs calibration'!$M$16,"Lowly positive",IF('Calculs T2a'!M54&lt;'Coeffs calibration'!$M$17,"Moderately positive","Highly positive")))</f>
        <v>Highly positive</v>
      </c>
      <c r="U51" s="3" t="str">
        <f>IF('Calculs T2a'!N54&lt;'Coeffs calibration'!$N$15,"Negative",IF('Calculs T2a'!N54&lt;'Coeffs calibration'!$N$16,"Lowly positive",IF('Calculs T2a'!N54&lt;'Coeffs calibration'!$N$17,"Moderately positive","Highly positive")))</f>
        <v>Highly positive</v>
      </c>
      <c r="W51" s="92">
        <f>'Predictions concentrations'!A51</f>
        <v>0</v>
      </c>
      <c r="X51" s="92">
        <f>'Predictions concentrations'!B51</f>
        <v>0</v>
      </c>
      <c r="Y51" s="126" t="str">
        <f>IF('Calculs T3a'!G54&lt;'Coeffs calibration'!$G$15,"Negative",IF('Calculs T3a'!G54&lt;'Coeffs calibration'!$G$16,"Lowly positive",IF('Calculs T3a'!G54&lt;'Coeffs calibration'!$G$17,"Moderately positive","Highly positive")))</f>
        <v>Highly positive</v>
      </c>
      <c r="Z51" s="126" t="str">
        <f>IF('Calculs T3a'!H54&lt;'Coeffs calibration'!$H$15,"Negative",IF('Calculs T3a'!H54&lt;'Coeffs calibration'!$H$16,"Lowly positive",IF('Calculs T3a'!H54&lt;'Coeffs calibration'!$H$17,"Moderately positive","Highly positive")))</f>
        <v>Highly positive</v>
      </c>
      <c r="AA51" s="126" t="str">
        <f>IF('Calculs T3a'!I54&lt;'Coeffs calibration'!$I$15,"Negative",IF('Calculs T3a'!I54&lt;'Coeffs calibration'!$I$16,"Lowly positive",IF('Calculs T3a'!I54&lt;'Coeffs calibration'!$I$17,"Moderately positive","Highly positive")))</f>
        <v>Highly positive</v>
      </c>
      <c r="AB51" s="128" t="str">
        <f>IF('Calculs T3a'!J54&lt;'Coeffs calibration'!$J$15,"Negative",IF('Calculs T3a'!J54&lt;'Coeffs calibration'!$J$16,"Lowly positive",IF('Calculs T3a'!J54&lt;'Coeffs calibration'!$J$17,"Moderately positive","Highly positive")))</f>
        <v>Highly positive</v>
      </c>
      <c r="AC51" s="3" t="str">
        <f>IF('Calculs T3a'!K54&lt;'Coeffs calibration'!$K$15,"Negative",IF('Calculs T3a'!K54&lt;'Coeffs calibration'!$K$16,"Lowly positive",IF('Calculs T3a'!K54&lt;'Coeffs calibration'!$K$17,"Moderately positive","Highly positive")))</f>
        <v>Highly positive</v>
      </c>
      <c r="AD51" s="3" t="str">
        <f>IF('Calculs T3a'!L54&lt;'Coeffs calibration'!$L$15,"Negative",IF('Calculs T3a'!L54&lt;'Coeffs calibration'!$L$16,"Lowly positive",IF('Calculs T3a'!L54&lt;'Coeffs calibration'!$L$17,"Moderately positive","Highly positive")))</f>
        <v>Highly positive</v>
      </c>
      <c r="AE51" s="3" t="str">
        <f>IF('Calculs T3a'!M54&lt;'Coeffs calibration'!$M$15,"Negative",IF('Calculs T3a'!M54&lt;'Coeffs calibration'!$M$16,"Lowly positive",IF('Calculs T3a'!M54&lt;'Coeffs calibration'!$M$17,"Moderately positive","Highly positive")))</f>
        <v>Highly positive</v>
      </c>
      <c r="AF51" s="3" t="str">
        <f>IF('Calculs T3a'!N54&lt;'Coeffs calibration'!$N$15,"Negative",IF('Calculs T3a'!N54&lt;'Coeffs calibration'!$N$16,"Lowly positive",IF('Calculs T3a'!N54&lt;'Coeffs calibration'!$N$17,"Moderately positive","Highly positive")))</f>
        <v>Highly positive</v>
      </c>
    </row>
    <row r="52" spans="1:32" x14ac:dyDescent="0.3">
      <c r="A52" s="92">
        <f>'Predictions concentrations'!A52</f>
        <v>0</v>
      </c>
      <c r="B52" s="92">
        <f>'Predictions concentrations'!B52</f>
        <v>0</v>
      </c>
      <c r="C52" s="126" t="str">
        <f>IF('Calculs T1a'!G55&lt;'Coeffs calibration'!$G$15,"Negative",IF('Calculs T1a'!G55&lt;'Coeffs calibration'!$G$16,"Lowly positive",IF('Calculs T1a'!G55&lt;'Coeffs calibration'!$G$17,"Moderately positive","Highly positive")))</f>
        <v>Highly positive</v>
      </c>
      <c r="D52" s="126" t="str">
        <f>IF('Calculs T1a'!H55&lt;'Coeffs calibration'!$H$15,"Negative",IF('Calculs T1a'!H55&lt;'Coeffs calibration'!$H$16,"Lowly positive",IF('Calculs T1a'!H55&lt;'Coeffs calibration'!$H$17,"Moderately positive","Highly positive")))</f>
        <v>Highly positive</v>
      </c>
      <c r="E52" s="126" t="str">
        <f>IF('Calculs T1a'!I55&lt;'Coeffs calibration'!$I$15,"Negative",IF('Calculs T1a'!I55&lt;'Coeffs calibration'!$I$16,"Lowly positive",IF('Calculs T1a'!I55&lt;'Coeffs calibration'!$I$17,"Moderately positive","Highly positive")))</f>
        <v>Highly positive</v>
      </c>
      <c r="F52" s="128" t="str">
        <f>IF('Calculs T1a'!J55&lt;'Coeffs calibration'!$J$15,"Negative",IF('Calculs T1a'!J55&lt;'Coeffs calibration'!$J$16,"Lowly positive",IF('Calculs T1a'!J55&lt;'Coeffs calibration'!$J$17,"Moderately positive","Highly positive")))</f>
        <v>Highly positive</v>
      </c>
      <c r="G52" s="3" t="str">
        <f>IF('Calculs T1a'!K55&lt;'Coeffs calibration'!$K$15,"Negative",IF('Calculs T1a'!K55&lt;'Coeffs calibration'!$K$16,"Lowly positive",IF('Calculs T1a'!K55&lt;'Coeffs calibration'!$K$17,"Moderately positive","Highly positive")))</f>
        <v>Highly positive</v>
      </c>
      <c r="H52" s="3" t="str">
        <f>IF('Calculs T1a'!L55&lt;'Coeffs calibration'!$L$15,"Negative",IF('Calculs T1a'!L55&lt;'Coeffs calibration'!$L$16,"Lowly positive",IF('Calculs T1a'!L55&lt;'Coeffs calibration'!$L$17,"Moderately positive","Highly positive")))</f>
        <v>Highly positive</v>
      </c>
      <c r="I52" s="3" t="str">
        <f>IF('Calculs T1a'!M55&lt;'Coeffs calibration'!$M$15,"Negative",IF('Calculs T1a'!M55&lt;'Coeffs calibration'!$M$16,"Lowly positive",IF('Calculs T1a'!M55&lt;'Coeffs calibration'!$M$17,"Moderately positive","Highly positive")))</f>
        <v>Highly positive</v>
      </c>
      <c r="J52" s="3" t="str">
        <f>IF('Calculs T1a'!N55&lt;'Coeffs calibration'!$N$15,"Negative",IF('Calculs T1a'!N55&lt;'Coeffs calibration'!$N$16,"Lowly positive",IF('Calculs T1a'!N55&lt;'Coeffs calibration'!$N$17,"Moderately positive","Highly positive")))</f>
        <v>Highly positive</v>
      </c>
      <c r="L52" s="92">
        <f>'Predictions concentrations'!A52</f>
        <v>0</v>
      </c>
      <c r="M52" s="92">
        <f>'Predictions concentrations'!B52</f>
        <v>0</v>
      </c>
      <c r="N52" s="126" t="str">
        <f>IF('Calculs T2a'!G55&lt;'Coeffs calibration'!$G$15,"Negative",IF('Calculs T2a'!G55&lt;'Coeffs calibration'!$G$16,"Lowly positive",IF('Calculs T2a'!G55&lt;'Coeffs calibration'!$G$17,"Moderately positive","Highly positive")))</f>
        <v>Highly positive</v>
      </c>
      <c r="O52" s="126" t="str">
        <f>IF('Calculs T2a'!H55&lt;'Coeffs calibration'!$H$15,"Negative",IF('Calculs T2a'!H55&lt;'Coeffs calibration'!$H$16,"Lowly positive",IF('Calculs T2a'!H55&lt;'Coeffs calibration'!$H$17,"Moderately positive","Highly positive")))</f>
        <v>Highly positive</v>
      </c>
      <c r="P52" s="126" t="str">
        <f>IF('Calculs T2a'!I55&lt;'Coeffs calibration'!$I$15,"Negative",IF('Calculs T2a'!I55&lt;'Coeffs calibration'!$I$16,"Lowly positive",IF('Calculs T2a'!I55&lt;'Coeffs calibration'!$I$17,"Moderately positive","Highly positive")))</f>
        <v>Highly positive</v>
      </c>
      <c r="Q52" s="128" t="str">
        <f>IF('Calculs T2a'!J55&lt;'Coeffs calibration'!$J$15,"Negative",IF('Calculs T2a'!J55&lt;'Coeffs calibration'!$J$16,"Lowly positive",IF('Calculs T2a'!J55&lt;'Coeffs calibration'!$J$17,"Moderately positive","Highly positive")))</f>
        <v>Highly positive</v>
      </c>
      <c r="R52" s="3" t="str">
        <f>IF('Calculs T2a'!K55&lt;'Coeffs calibration'!$K$15,"Negative",IF('Calculs T2a'!K55&lt;'Coeffs calibration'!$K$16,"Lowly positive",IF('Calculs T2a'!K55&lt;'Coeffs calibration'!$K$17,"Moderately positive","Highly positive")))</f>
        <v>Highly positive</v>
      </c>
      <c r="S52" s="3" t="str">
        <f>IF('Calculs T2a'!L55&lt;'Coeffs calibration'!$L$15,"Negative",IF('Calculs T2a'!L55&lt;'Coeffs calibration'!$L$16,"Lowly positive",IF('Calculs T2a'!L55&lt;'Coeffs calibration'!$L$17,"Moderately positive","Highly positive")))</f>
        <v>Highly positive</v>
      </c>
      <c r="T52" s="3" t="str">
        <f>IF('Calculs T2a'!M55&lt;'Coeffs calibration'!$M$15,"Negative",IF('Calculs T2a'!M55&lt;'Coeffs calibration'!$M$16,"Lowly positive",IF('Calculs T2a'!M55&lt;'Coeffs calibration'!$M$17,"Moderately positive","Highly positive")))</f>
        <v>Highly positive</v>
      </c>
      <c r="U52" s="3" t="str">
        <f>IF('Calculs T2a'!N55&lt;'Coeffs calibration'!$N$15,"Negative",IF('Calculs T2a'!N55&lt;'Coeffs calibration'!$N$16,"Lowly positive",IF('Calculs T2a'!N55&lt;'Coeffs calibration'!$N$17,"Moderately positive","Highly positive")))</f>
        <v>Highly positive</v>
      </c>
      <c r="W52" s="92">
        <f>'Predictions concentrations'!A52</f>
        <v>0</v>
      </c>
      <c r="X52" s="92">
        <f>'Predictions concentrations'!B52</f>
        <v>0</v>
      </c>
      <c r="Y52" s="126" t="str">
        <f>IF('Calculs T3a'!G55&lt;'Coeffs calibration'!$G$15,"Negative",IF('Calculs T3a'!G55&lt;'Coeffs calibration'!$G$16,"Lowly positive",IF('Calculs T3a'!G55&lt;'Coeffs calibration'!$G$17,"Moderately positive","Highly positive")))</f>
        <v>Highly positive</v>
      </c>
      <c r="Z52" s="126" t="str">
        <f>IF('Calculs T3a'!H55&lt;'Coeffs calibration'!$H$15,"Negative",IF('Calculs T3a'!H55&lt;'Coeffs calibration'!$H$16,"Lowly positive",IF('Calculs T3a'!H55&lt;'Coeffs calibration'!$H$17,"Moderately positive","Highly positive")))</f>
        <v>Highly positive</v>
      </c>
      <c r="AA52" s="126" t="str">
        <f>IF('Calculs T3a'!I55&lt;'Coeffs calibration'!$I$15,"Negative",IF('Calculs T3a'!I55&lt;'Coeffs calibration'!$I$16,"Lowly positive",IF('Calculs T3a'!I55&lt;'Coeffs calibration'!$I$17,"Moderately positive","Highly positive")))</f>
        <v>Highly positive</v>
      </c>
      <c r="AB52" s="128" t="str">
        <f>IF('Calculs T3a'!J55&lt;'Coeffs calibration'!$J$15,"Negative",IF('Calculs T3a'!J55&lt;'Coeffs calibration'!$J$16,"Lowly positive",IF('Calculs T3a'!J55&lt;'Coeffs calibration'!$J$17,"Moderately positive","Highly positive")))</f>
        <v>Highly positive</v>
      </c>
      <c r="AC52" s="3" t="str">
        <f>IF('Calculs T3a'!K55&lt;'Coeffs calibration'!$K$15,"Negative",IF('Calculs T3a'!K55&lt;'Coeffs calibration'!$K$16,"Lowly positive",IF('Calculs T3a'!K55&lt;'Coeffs calibration'!$K$17,"Moderately positive","Highly positive")))</f>
        <v>Highly positive</v>
      </c>
      <c r="AD52" s="3" t="str">
        <f>IF('Calculs T3a'!L55&lt;'Coeffs calibration'!$L$15,"Negative",IF('Calculs T3a'!L55&lt;'Coeffs calibration'!$L$16,"Lowly positive",IF('Calculs T3a'!L55&lt;'Coeffs calibration'!$L$17,"Moderately positive","Highly positive")))</f>
        <v>Highly positive</v>
      </c>
      <c r="AE52" s="3" t="str">
        <f>IF('Calculs T3a'!M55&lt;'Coeffs calibration'!$M$15,"Negative",IF('Calculs T3a'!M55&lt;'Coeffs calibration'!$M$16,"Lowly positive",IF('Calculs T3a'!M55&lt;'Coeffs calibration'!$M$17,"Moderately positive","Highly positive")))</f>
        <v>Highly positive</v>
      </c>
      <c r="AF52" s="3" t="str">
        <f>IF('Calculs T3a'!N55&lt;'Coeffs calibration'!$N$15,"Negative",IF('Calculs T3a'!N55&lt;'Coeffs calibration'!$N$16,"Lowly positive",IF('Calculs T3a'!N55&lt;'Coeffs calibration'!$N$17,"Moderately positive","Highly positive")))</f>
        <v>Highly positive</v>
      </c>
    </row>
    <row r="53" spans="1:32" x14ac:dyDescent="0.3">
      <c r="A53" s="92">
        <f>'Predictions concentrations'!A53</f>
        <v>0</v>
      </c>
      <c r="B53" s="92">
        <f>'Predictions concentrations'!B53</f>
        <v>0</v>
      </c>
      <c r="C53" s="126" t="str">
        <f>IF('Calculs T1a'!G56&lt;'Coeffs calibration'!$G$15,"Negative",IF('Calculs T1a'!G56&lt;'Coeffs calibration'!$G$16,"Lowly positive",IF('Calculs T1a'!G56&lt;'Coeffs calibration'!$G$17,"Moderately positive","Highly positive")))</f>
        <v>Highly positive</v>
      </c>
      <c r="D53" s="126" t="str">
        <f>IF('Calculs T1a'!H56&lt;'Coeffs calibration'!$H$15,"Negative",IF('Calculs T1a'!H56&lt;'Coeffs calibration'!$H$16,"Lowly positive",IF('Calculs T1a'!H56&lt;'Coeffs calibration'!$H$17,"Moderately positive","Highly positive")))</f>
        <v>Highly positive</v>
      </c>
      <c r="E53" s="126" t="str">
        <f>IF('Calculs T1a'!I56&lt;'Coeffs calibration'!$I$15,"Negative",IF('Calculs T1a'!I56&lt;'Coeffs calibration'!$I$16,"Lowly positive",IF('Calculs T1a'!I56&lt;'Coeffs calibration'!$I$17,"Moderately positive","Highly positive")))</f>
        <v>Highly positive</v>
      </c>
      <c r="F53" s="128" t="str">
        <f>IF('Calculs T1a'!J56&lt;'Coeffs calibration'!$J$15,"Negative",IF('Calculs T1a'!J56&lt;'Coeffs calibration'!$J$16,"Lowly positive",IF('Calculs T1a'!J56&lt;'Coeffs calibration'!$J$17,"Moderately positive","Highly positive")))</f>
        <v>Highly positive</v>
      </c>
      <c r="G53" s="3" t="str">
        <f>IF('Calculs T1a'!K56&lt;'Coeffs calibration'!$K$15,"Negative",IF('Calculs T1a'!K56&lt;'Coeffs calibration'!$K$16,"Lowly positive",IF('Calculs T1a'!K56&lt;'Coeffs calibration'!$K$17,"Moderately positive","Highly positive")))</f>
        <v>Highly positive</v>
      </c>
      <c r="H53" s="3" t="str">
        <f>IF('Calculs T1a'!L56&lt;'Coeffs calibration'!$L$15,"Negative",IF('Calculs T1a'!L56&lt;'Coeffs calibration'!$L$16,"Lowly positive",IF('Calculs T1a'!L56&lt;'Coeffs calibration'!$L$17,"Moderately positive","Highly positive")))</f>
        <v>Highly positive</v>
      </c>
      <c r="I53" s="3" t="str">
        <f>IF('Calculs T1a'!M56&lt;'Coeffs calibration'!$M$15,"Negative",IF('Calculs T1a'!M56&lt;'Coeffs calibration'!$M$16,"Lowly positive",IF('Calculs T1a'!M56&lt;'Coeffs calibration'!$M$17,"Moderately positive","Highly positive")))</f>
        <v>Highly positive</v>
      </c>
      <c r="J53" s="3" t="str">
        <f>IF('Calculs T1a'!N56&lt;'Coeffs calibration'!$N$15,"Negative",IF('Calculs T1a'!N56&lt;'Coeffs calibration'!$N$16,"Lowly positive",IF('Calculs T1a'!N56&lt;'Coeffs calibration'!$N$17,"Moderately positive","Highly positive")))</f>
        <v>Highly positive</v>
      </c>
      <c r="L53" s="92">
        <f>'Predictions concentrations'!A53</f>
        <v>0</v>
      </c>
      <c r="M53" s="92">
        <f>'Predictions concentrations'!B53</f>
        <v>0</v>
      </c>
      <c r="N53" s="126" t="str">
        <f>IF('Calculs T2a'!G56&lt;'Coeffs calibration'!$G$15,"Negative",IF('Calculs T2a'!G56&lt;'Coeffs calibration'!$G$16,"Lowly positive",IF('Calculs T2a'!G56&lt;'Coeffs calibration'!$G$17,"Moderately positive","Highly positive")))</f>
        <v>Highly positive</v>
      </c>
      <c r="O53" s="126" t="str">
        <f>IF('Calculs T2a'!H56&lt;'Coeffs calibration'!$H$15,"Negative",IF('Calculs T2a'!H56&lt;'Coeffs calibration'!$H$16,"Lowly positive",IF('Calculs T2a'!H56&lt;'Coeffs calibration'!$H$17,"Moderately positive","Highly positive")))</f>
        <v>Highly positive</v>
      </c>
      <c r="P53" s="126" t="str">
        <f>IF('Calculs T2a'!I56&lt;'Coeffs calibration'!$I$15,"Negative",IF('Calculs T2a'!I56&lt;'Coeffs calibration'!$I$16,"Lowly positive",IF('Calculs T2a'!I56&lt;'Coeffs calibration'!$I$17,"Moderately positive","Highly positive")))</f>
        <v>Highly positive</v>
      </c>
      <c r="Q53" s="128" t="str">
        <f>IF('Calculs T2a'!J56&lt;'Coeffs calibration'!$J$15,"Negative",IF('Calculs T2a'!J56&lt;'Coeffs calibration'!$J$16,"Lowly positive",IF('Calculs T2a'!J56&lt;'Coeffs calibration'!$J$17,"Moderately positive","Highly positive")))</f>
        <v>Highly positive</v>
      </c>
      <c r="R53" s="3" t="str">
        <f>IF('Calculs T2a'!K56&lt;'Coeffs calibration'!$K$15,"Negative",IF('Calculs T2a'!K56&lt;'Coeffs calibration'!$K$16,"Lowly positive",IF('Calculs T2a'!K56&lt;'Coeffs calibration'!$K$17,"Moderately positive","Highly positive")))</f>
        <v>Highly positive</v>
      </c>
      <c r="S53" s="3" t="str">
        <f>IF('Calculs T2a'!L56&lt;'Coeffs calibration'!$L$15,"Negative",IF('Calculs T2a'!L56&lt;'Coeffs calibration'!$L$16,"Lowly positive",IF('Calculs T2a'!L56&lt;'Coeffs calibration'!$L$17,"Moderately positive","Highly positive")))</f>
        <v>Highly positive</v>
      </c>
      <c r="T53" s="3" t="str">
        <f>IF('Calculs T2a'!M56&lt;'Coeffs calibration'!$M$15,"Negative",IF('Calculs T2a'!M56&lt;'Coeffs calibration'!$M$16,"Lowly positive",IF('Calculs T2a'!M56&lt;'Coeffs calibration'!$M$17,"Moderately positive","Highly positive")))</f>
        <v>Highly positive</v>
      </c>
      <c r="U53" s="3" t="str">
        <f>IF('Calculs T2a'!N56&lt;'Coeffs calibration'!$N$15,"Negative",IF('Calculs T2a'!N56&lt;'Coeffs calibration'!$N$16,"Lowly positive",IF('Calculs T2a'!N56&lt;'Coeffs calibration'!$N$17,"Moderately positive","Highly positive")))</f>
        <v>Highly positive</v>
      </c>
      <c r="W53" s="92">
        <f>'Predictions concentrations'!A53</f>
        <v>0</v>
      </c>
      <c r="X53" s="92">
        <f>'Predictions concentrations'!B53</f>
        <v>0</v>
      </c>
      <c r="Y53" s="126" t="str">
        <f>IF('Calculs T3a'!G56&lt;'Coeffs calibration'!$G$15,"Negative",IF('Calculs T3a'!G56&lt;'Coeffs calibration'!$G$16,"Lowly positive",IF('Calculs T3a'!G56&lt;'Coeffs calibration'!$G$17,"Moderately positive","Highly positive")))</f>
        <v>Highly positive</v>
      </c>
      <c r="Z53" s="126" t="str">
        <f>IF('Calculs T3a'!H56&lt;'Coeffs calibration'!$H$15,"Negative",IF('Calculs T3a'!H56&lt;'Coeffs calibration'!$H$16,"Lowly positive",IF('Calculs T3a'!H56&lt;'Coeffs calibration'!$H$17,"Moderately positive","Highly positive")))</f>
        <v>Highly positive</v>
      </c>
      <c r="AA53" s="126" t="str">
        <f>IF('Calculs T3a'!I56&lt;'Coeffs calibration'!$I$15,"Negative",IF('Calculs T3a'!I56&lt;'Coeffs calibration'!$I$16,"Lowly positive",IF('Calculs T3a'!I56&lt;'Coeffs calibration'!$I$17,"Moderately positive","Highly positive")))</f>
        <v>Highly positive</v>
      </c>
      <c r="AB53" s="128" t="str">
        <f>IF('Calculs T3a'!J56&lt;'Coeffs calibration'!$J$15,"Negative",IF('Calculs T3a'!J56&lt;'Coeffs calibration'!$J$16,"Lowly positive",IF('Calculs T3a'!J56&lt;'Coeffs calibration'!$J$17,"Moderately positive","Highly positive")))</f>
        <v>Highly positive</v>
      </c>
      <c r="AC53" s="3" t="str">
        <f>IF('Calculs T3a'!K56&lt;'Coeffs calibration'!$K$15,"Negative",IF('Calculs T3a'!K56&lt;'Coeffs calibration'!$K$16,"Lowly positive",IF('Calculs T3a'!K56&lt;'Coeffs calibration'!$K$17,"Moderately positive","Highly positive")))</f>
        <v>Highly positive</v>
      </c>
      <c r="AD53" s="3" t="str">
        <f>IF('Calculs T3a'!L56&lt;'Coeffs calibration'!$L$15,"Negative",IF('Calculs T3a'!L56&lt;'Coeffs calibration'!$L$16,"Lowly positive",IF('Calculs T3a'!L56&lt;'Coeffs calibration'!$L$17,"Moderately positive","Highly positive")))</f>
        <v>Highly positive</v>
      </c>
      <c r="AE53" s="3" t="str">
        <f>IF('Calculs T3a'!M56&lt;'Coeffs calibration'!$M$15,"Negative",IF('Calculs T3a'!M56&lt;'Coeffs calibration'!$M$16,"Lowly positive",IF('Calculs T3a'!M56&lt;'Coeffs calibration'!$M$17,"Moderately positive","Highly positive")))</f>
        <v>Highly positive</v>
      </c>
      <c r="AF53" s="3" t="str">
        <f>IF('Calculs T3a'!N56&lt;'Coeffs calibration'!$N$15,"Negative",IF('Calculs T3a'!N56&lt;'Coeffs calibration'!$N$16,"Lowly positive",IF('Calculs T3a'!N56&lt;'Coeffs calibration'!$N$17,"Moderately positive","Highly positive")))</f>
        <v>Highly positive</v>
      </c>
    </row>
    <row r="54" spans="1:32" x14ac:dyDescent="0.3">
      <c r="A54" s="92">
        <f>'Predictions concentrations'!A54</f>
        <v>0</v>
      </c>
      <c r="B54" s="92">
        <f>'Predictions concentrations'!B54</f>
        <v>0</v>
      </c>
      <c r="C54" s="126" t="str">
        <f>IF('Calculs T1a'!G57&lt;'Coeffs calibration'!$G$15,"Negative",IF('Calculs T1a'!G57&lt;'Coeffs calibration'!$G$16,"Lowly positive",IF('Calculs T1a'!G57&lt;'Coeffs calibration'!$G$17,"Moderately positive","Highly positive")))</f>
        <v>Highly positive</v>
      </c>
      <c r="D54" s="126" t="str">
        <f>IF('Calculs T1a'!H57&lt;'Coeffs calibration'!$H$15,"Negative",IF('Calculs T1a'!H57&lt;'Coeffs calibration'!$H$16,"Lowly positive",IF('Calculs T1a'!H57&lt;'Coeffs calibration'!$H$17,"Moderately positive","Highly positive")))</f>
        <v>Highly positive</v>
      </c>
      <c r="E54" s="126" t="str">
        <f>IF('Calculs T1a'!I57&lt;'Coeffs calibration'!$I$15,"Negative",IF('Calculs T1a'!I57&lt;'Coeffs calibration'!$I$16,"Lowly positive",IF('Calculs T1a'!I57&lt;'Coeffs calibration'!$I$17,"Moderately positive","Highly positive")))</f>
        <v>Highly positive</v>
      </c>
      <c r="F54" s="128" t="str">
        <f>IF('Calculs T1a'!J57&lt;'Coeffs calibration'!$J$15,"Negative",IF('Calculs T1a'!J57&lt;'Coeffs calibration'!$J$16,"Lowly positive",IF('Calculs T1a'!J57&lt;'Coeffs calibration'!$J$17,"Moderately positive","Highly positive")))</f>
        <v>Highly positive</v>
      </c>
      <c r="G54" s="3" t="str">
        <f>IF('Calculs T1a'!K57&lt;'Coeffs calibration'!$K$15,"Negative",IF('Calculs T1a'!K57&lt;'Coeffs calibration'!$K$16,"Lowly positive",IF('Calculs T1a'!K57&lt;'Coeffs calibration'!$K$17,"Moderately positive","Highly positive")))</f>
        <v>Highly positive</v>
      </c>
      <c r="H54" s="3" t="str">
        <f>IF('Calculs T1a'!L57&lt;'Coeffs calibration'!$L$15,"Negative",IF('Calculs T1a'!L57&lt;'Coeffs calibration'!$L$16,"Lowly positive",IF('Calculs T1a'!L57&lt;'Coeffs calibration'!$L$17,"Moderately positive","Highly positive")))</f>
        <v>Highly positive</v>
      </c>
      <c r="I54" s="3" t="str">
        <f>IF('Calculs T1a'!M57&lt;'Coeffs calibration'!$M$15,"Negative",IF('Calculs T1a'!M57&lt;'Coeffs calibration'!$M$16,"Lowly positive",IF('Calculs T1a'!M57&lt;'Coeffs calibration'!$M$17,"Moderately positive","Highly positive")))</f>
        <v>Highly positive</v>
      </c>
      <c r="J54" s="3" t="str">
        <f>IF('Calculs T1a'!N57&lt;'Coeffs calibration'!$N$15,"Negative",IF('Calculs T1a'!N57&lt;'Coeffs calibration'!$N$16,"Lowly positive",IF('Calculs T1a'!N57&lt;'Coeffs calibration'!$N$17,"Moderately positive","Highly positive")))</f>
        <v>Highly positive</v>
      </c>
      <c r="L54" s="92">
        <f>'Predictions concentrations'!A54</f>
        <v>0</v>
      </c>
      <c r="M54" s="92">
        <f>'Predictions concentrations'!B54</f>
        <v>0</v>
      </c>
      <c r="N54" s="126" t="str">
        <f>IF('Calculs T2a'!G57&lt;'Coeffs calibration'!$G$15,"Negative",IF('Calculs T2a'!G57&lt;'Coeffs calibration'!$G$16,"Lowly positive",IF('Calculs T2a'!G57&lt;'Coeffs calibration'!$G$17,"Moderately positive","Highly positive")))</f>
        <v>Highly positive</v>
      </c>
      <c r="O54" s="126" t="str">
        <f>IF('Calculs T2a'!H57&lt;'Coeffs calibration'!$H$15,"Negative",IF('Calculs T2a'!H57&lt;'Coeffs calibration'!$H$16,"Lowly positive",IF('Calculs T2a'!H57&lt;'Coeffs calibration'!$H$17,"Moderately positive","Highly positive")))</f>
        <v>Highly positive</v>
      </c>
      <c r="P54" s="126" t="str">
        <f>IF('Calculs T2a'!I57&lt;'Coeffs calibration'!$I$15,"Negative",IF('Calculs T2a'!I57&lt;'Coeffs calibration'!$I$16,"Lowly positive",IF('Calculs T2a'!I57&lt;'Coeffs calibration'!$I$17,"Moderately positive","Highly positive")))</f>
        <v>Highly positive</v>
      </c>
      <c r="Q54" s="128" t="str">
        <f>IF('Calculs T2a'!J57&lt;'Coeffs calibration'!$J$15,"Negative",IF('Calculs T2a'!J57&lt;'Coeffs calibration'!$J$16,"Lowly positive",IF('Calculs T2a'!J57&lt;'Coeffs calibration'!$J$17,"Moderately positive","Highly positive")))</f>
        <v>Highly positive</v>
      </c>
      <c r="R54" s="3" t="str">
        <f>IF('Calculs T2a'!K57&lt;'Coeffs calibration'!$K$15,"Negative",IF('Calculs T2a'!K57&lt;'Coeffs calibration'!$K$16,"Lowly positive",IF('Calculs T2a'!K57&lt;'Coeffs calibration'!$K$17,"Moderately positive","Highly positive")))</f>
        <v>Highly positive</v>
      </c>
      <c r="S54" s="3" t="str">
        <f>IF('Calculs T2a'!L57&lt;'Coeffs calibration'!$L$15,"Negative",IF('Calculs T2a'!L57&lt;'Coeffs calibration'!$L$16,"Lowly positive",IF('Calculs T2a'!L57&lt;'Coeffs calibration'!$L$17,"Moderately positive","Highly positive")))</f>
        <v>Highly positive</v>
      </c>
      <c r="T54" s="3" t="str">
        <f>IF('Calculs T2a'!M57&lt;'Coeffs calibration'!$M$15,"Negative",IF('Calculs T2a'!M57&lt;'Coeffs calibration'!$M$16,"Lowly positive",IF('Calculs T2a'!M57&lt;'Coeffs calibration'!$M$17,"Moderately positive","Highly positive")))</f>
        <v>Highly positive</v>
      </c>
      <c r="U54" s="3" t="str">
        <f>IF('Calculs T2a'!N57&lt;'Coeffs calibration'!$N$15,"Negative",IF('Calculs T2a'!N57&lt;'Coeffs calibration'!$N$16,"Lowly positive",IF('Calculs T2a'!N57&lt;'Coeffs calibration'!$N$17,"Moderately positive","Highly positive")))</f>
        <v>Highly positive</v>
      </c>
      <c r="W54" s="92">
        <f>'Predictions concentrations'!A54</f>
        <v>0</v>
      </c>
      <c r="X54" s="92">
        <f>'Predictions concentrations'!B54</f>
        <v>0</v>
      </c>
      <c r="Y54" s="126" t="str">
        <f>IF('Calculs T3a'!G57&lt;'Coeffs calibration'!$G$15,"Negative",IF('Calculs T3a'!G57&lt;'Coeffs calibration'!$G$16,"Lowly positive",IF('Calculs T3a'!G57&lt;'Coeffs calibration'!$G$17,"Moderately positive","Highly positive")))</f>
        <v>Highly positive</v>
      </c>
      <c r="Z54" s="126" t="str">
        <f>IF('Calculs T3a'!H57&lt;'Coeffs calibration'!$H$15,"Negative",IF('Calculs T3a'!H57&lt;'Coeffs calibration'!$H$16,"Lowly positive",IF('Calculs T3a'!H57&lt;'Coeffs calibration'!$H$17,"Moderately positive","Highly positive")))</f>
        <v>Highly positive</v>
      </c>
      <c r="AA54" s="126" t="str">
        <f>IF('Calculs T3a'!I57&lt;'Coeffs calibration'!$I$15,"Negative",IF('Calculs T3a'!I57&lt;'Coeffs calibration'!$I$16,"Lowly positive",IF('Calculs T3a'!I57&lt;'Coeffs calibration'!$I$17,"Moderately positive","Highly positive")))</f>
        <v>Highly positive</v>
      </c>
      <c r="AB54" s="128" t="str">
        <f>IF('Calculs T3a'!J57&lt;'Coeffs calibration'!$J$15,"Negative",IF('Calculs T3a'!J57&lt;'Coeffs calibration'!$J$16,"Lowly positive",IF('Calculs T3a'!J57&lt;'Coeffs calibration'!$J$17,"Moderately positive","Highly positive")))</f>
        <v>Highly positive</v>
      </c>
      <c r="AC54" s="3" t="str">
        <f>IF('Calculs T3a'!K57&lt;'Coeffs calibration'!$K$15,"Negative",IF('Calculs T3a'!K57&lt;'Coeffs calibration'!$K$16,"Lowly positive",IF('Calculs T3a'!K57&lt;'Coeffs calibration'!$K$17,"Moderately positive","Highly positive")))</f>
        <v>Highly positive</v>
      </c>
      <c r="AD54" s="3" t="str">
        <f>IF('Calculs T3a'!L57&lt;'Coeffs calibration'!$L$15,"Negative",IF('Calculs T3a'!L57&lt;'Coeffs calibration'!$L$16,"Lowly positive",IF('Calculs T3a'!L57&lt;'Coeffs calibration'!$L$17,"Moderately positive","Highly positive")))</f>
        <v>Highly positive</v>
      </c>
      <c r="AE54" s="3" t="str">
        <f>IF('Calculs T3a'!M57&lt;'Coeffs calibration'!$M$15,"Negative",IF('Calculs T3a'!M57&lt;'Coeffs calibration'!$M$16,"Lowly positive",IF('Calculs T3a'!M57&lt;'Coeffs calibration'!$M$17,"Moderately positive","Highly positive")))</f>
        <v>Highly positive</v>
      </c>
      <c r="AF54" s="3" t="str">
        <f>IF('Calculs T3a'!N57&lt;'Coeffs calibration'!$N$15,"Negative",IF('Calculs T3a'!N57&lt;'Coeffs calibration'!$N$16,"Lowly positive",IF('Calculs T3a'!N57&lt;'Coeffs calibration'!$N$17,"Moderately positive","Highly positive")))</f>
        <v>Highly positive</v>
      </c>
    </row>
    <row r="55" spans="1:32" x14ac:dyDescent="0.3">
      <c r="A55" s="92">
        <f>'Predictions concentrations'!A55</f>
        <v>0</v>
      </c>
      <c r="B55" s="92">
        <f>'Predictions concentrations'!B55</f>
        <v>0</v>
      </c>
      <c r="C55" s="126" t="str">
        <f>IF('Calculs T1a'!G58&lt;'Coeffs calibration'!$G$15,"Negative",IF('Calculs T1a'!G58&lt;'Coeffs calibration'!$G$16,"Lowly positive",IF('Calculs T1a'!G58&lt;'Coeffs calibration'!$G$17,"Moderately positive","Highly positive")))</f>
        <v>Highly positive</v>
      </c>
      <c r="D55" s="126" t="str">
        <f>IF('Calculs T1a'!H58&lt;'Coeffs calibration'!$H$15,"Negative",IF('Calculs T1a'!H58&lt;'Coeffs calibration'!$H$16,"Lowly positive",IF('Calculs T1a'!H58&lt;'Coeffs calibration'!$H$17,"Moderately positive","Highly positive")))</f>
        <v>Highly positive</v>
      </c>
      <c r="E55" s="126" t="str">
        <f>IF('Calculs T1a'!I58&lt;'Coeffs calibration'!$I$15,"Negative",IF('Calculs T1a'!I58&lt;'Coeffs calibration'!$I$16,"Lowly positive",IF('Calculs T1a'!I58&lt;'Coeffs calibration'!$I$17,"Moderately positive","Highly positive")))</f>
        <v>Highly positive</v>
      </c>
      <c r="F55" s="128" t="str">
        <f>IF('Calculs T1a'!J58&lt;'Coeffs calibration'!$J$15,"Negative",IF('Calculs T1a'!J58&lt;'Coeffs calibration'!$J$16,"Lowly positive",IF('Calculs T1a'!J58&lt;'Coeffs calibration'!$J$17,"Moderately positive","Highly positive")))</f>
        <v>Highly positive</v>
      </c>
      <c r="G55" s="3" t="str">
        <f>IF('Calculs T1a'!K58&lt;'Coeffs calibration'!$K$15,"Negative",IF('Calculs T1a'!K58&lt;'Coeffs calibration'!$K$16,"Lowly positive",IF('Calculs T1a'!K58&lt;'Coeffs calibration'!$K$17,"Moderately positive","Highly positive")))</f>
        <v>Highly positive</v>
      </c>
      <c r="H55" s="3" t="str">
        <f>IF('Calculs T1a'!L58&lt;'Coeffs calibration'!$L$15,"Negative",IF('Calculs T1a'!L58&lt;'Coeffs calibration'!$L$16,"Lowly positive",IF('Calculs T1a'!L58&lt;'Coeffs calibration'!$L$17,"Moderately positive","Highly positive")))</f>
        <v>Highly positive</v>
      </c>
      <c r="I55" s="3" t="str">
        <f>IF('Calculs T1a'!M58&lt;'Coeffs calibration'!$M$15,"Negative",IF('Calculs T1a'!M58&lt;'Coeffs calibration'!$M$16,"Lowly positive",IF('Calculs T1a'!M58&lt;'Coeffs calibration'!$M$17,"Moderately positive","Highly positive")))</f>
        <v>Highly positive</v>
      </c>
      <c r="J55" s="3" t="str">
        <f>IF('Calculs T1a'!N58&lt;'Coeffs calibration'!$N$15,"Negative",IF('Calculs T1a'!N58&lt;'Coeffs calibration'!$N$16,"Lowly positive",IF('Calculs T1a'!N58&lt;'Coeffs calibration'!$N$17,"Moderately positive","Highly positive")))</f>
        <v>Highly positive</v>
      </c>
      <c r="L55" s="92">
        <f>'Predictions concentrations'!A55</f>
        <v>0</v>
      </c>
      <c r="M55" s="92">
        <f>'Predictions concentrations'!B55</f>
        <v>0</v>
      </c>
      <c r="N55" s="126" t="str">
        <f>IF('Calculs T2a'!G58&lt;'Coeffs calibration'!$G$15,"Negative",IF('Calculs T2a'!G58&lt;'Coeffs calibration'!$G$16,"Lowly positive",IF('Calculs T2a'!G58&lt;'Coeffs calibration'!$G$17,"Moderately positive","Highly positive")))</f>
        <v>Highly positive</v>
      </c>
      <c r="O55" s="126" t="str">
        <f>IF('Calculs T2a'!H58&lt;'Coeffs calibration'!$H$15,"Negative",IF('Calculs T2a'!H58&lt;'Coeffs calibration'!$H$16,"Lowly positive",IF('Calculs T2a'!H58&lt;'Coeffs calibration'!$H$17,"Moderately positive","Highly positive")))</f>
        <v>Highly positive</v>
      </c>
      <c r="P55" s="126" t="str">
        <f>IF('Calculs T2a'!I58&lt;'Coeffs calibration'!$I$15,"Negative",IF('Calculs T2a'!I58&lt;'Coeffs calibration'!$I$16,"Lowly positive",IF('Calculs T2a'!I58&lt;'Coeffs calibration'!$I$17,"Moderately positive","Highly positive")))</f>
        <v>Highly positive</v>
      </c>
      <c r="Q55" s="128" t="str">
        <f>IF('Calculs T2a'!J58&lt;'Coeffs calibration'!$J$15,"Negative",IF('Calculs T2a'!J58&lt;'Coeffs calibration'!$J$16,"Lowly positive",IF('Calculs T2a'!J58&lt;'Coeffs calibration'!$J$17,"Moderately positive","Highly positive")))</f>
        <v>Highly positive</v>
      </c>
      <c r="R55" s="3" t="str">
        <f>IF('Calculs T2a'!K58&lt;'Coeffs calibration'!$K$15,"Negative",IF('Calculs T2a'!K58&lt;'Coeffs calibration'!$K$16,"Lowly positive",IF('Calculs T2a'!K58&lt;'Coeffs calibration'!$K$17,"Moderately positive","Highly positive")))</f>
        <v>Highly positive</v>
      </c>
      <c r="S55" s="3" t="str">
        <f>IF('Calculs T2a'!L58&lt;'Coeffs calibration'!$L$15,"Negative",IF('Calculs T2a'!L58&lt;'Coeffs calibration'!$L$16,"Lowly positive",IF('Calculs T2a'!L58&lt;'Coeffs calibration'!$L$17,"Moderately positive","Highly positive")))</f>
        <v>Highly positive</v>
      </c>
      <c r="T55" s="3" t="str">
        <f>IF('Calculs T2a'!M58&lt;'Coeffs calibration'!$M$15,"Negative",IF('Calculs T2a'!M58&lt;'Coeffs calibration'!$M$16,"Lowly positive",IF('Calculs T2a'!M58&lt;'Coeffs calibration'!$M$17,"Moderately positive","Highly positive")))</f>
        <v>Highly positive</v>
      </c>
      <c r="U55" s="3" t="str">
        <f>IF('Calculs T2a'!N58&lt;'Coeffs calibration'!$N$15,"Negative",IF('Calculs T2a'!N58&lt;'Coeffs calibration'!$N$16,"Lowly positive",IF('Calculs T2a'!N58&lt;'Coeffs calibration'!$N$17,"Moderately positive","Highly positive")))</f>
        <v>Highly positive</v>
      </c>
      <c r="W55" s="92">
        <f>'Predictions concentrations'!A55</f>
        <v>0</v>
      </c>
      <c r="X55" s="92">
        <f>'Predictions concentrations'!B55</f>
        <v>0</v>
      </c>
      <c r="Y55" s="126" t="str">
        <f>IF('Calculs T3a'!G58&lt;'Coeffs calibration'!$G$15,"Negative",IF('Calculs T3a'!G58&lt;'Coeffs calibration'!$G$16,"Lowly positive",IF('Calculs T3a'!G58&lt;'Coeffs calibration'!$G$17,"Moderately positive","Highly positive")))</f>
        <v>Highly positive</v>
      </c>
      <c r="Z55" s="126" t="str">
        <f>IF('Calculs T3a'!H58&lt;'Coeffs calibration'!$H$15,"Negative",IF('Calculs T3a'!H58&lt;'Coeffs calibration'!$H$16,"Lowly positive",IF('Calculs T3a'!H58&lt;'Coeffs calibration'!$H$17,"Moderately positive","Highly positive")))</f>
        <v>Highly positive</v>
      </c>
      <c r="AA55" s="126" t="str">
        <f>IF('Calculs T3a'!I58&lt;'Coeffs calibration'!$I$15,"Negative",IF('Calculs T3a'!I58&lt;'Coeffs calibration'!$I$16,"Lowly positive",IF('Calculs T3a'!I58&lt;'Coeffs calibration'!$I$17,"Moderately positive","Highly positive")))</f>
        <v>Highly positive</v>
      </c>
      <c r="AB55" s="128" t="str">
        <f>IF('Calculs T3a'!J58&lt;'Coeffs calibration'!$J$15,"Negative",IF('Calculs T3a'!J58&lt;'Coeffs calibration'!$J$16,"Lowly positive",IF('Calculs T3a'!J58&lt;'Coeffs calibration'!$J$17,"Moderately positive","Highly positive")))</f>
        <v>Highly positive</v>
      </c>
      <c r="AC55" s="3" t="str">
        <f>IF('Calculs T3a'!K58&lt;'Coeffs calibration'!$K$15,"Negative",IF('Calculs T3a'!K58&lt;'Coeffs calibration'!$K$16,"Lowly positive",IF('Calculs T3a'!K58&lt;'Coeffs calibration'!$K$17,"Moderately positive","Highly positive")))</f>
        <v>Highly positive</v>
      </c>
      <c r="AD55" s="3" t="str">
        <f>IF('Calculs T3a'!L58&lt;'Coeffs calibration'!$L$15,"Negative",IF('Calculs T3a'!L58&lt;'Coeffs calibration'!$L$16,"Lowly positive",IF('Calculs T3a'!L58&lt;'Coeffs calibration'!$L$17,"Moderately positive","Highly positive")))</f>
        <v>Highly positive</v>
      </c>
      <c r="AE55" s="3" t="str">
        <f>IF('Calculs T3a'!M58&lt;'Coeffs calibration'!$M$15,"Negative",IF('Calculs T3a'!M58&lt;'Coeffs calibration'!$M$16,"Lowly positive",IF('Calculs T3a'!M58&lt;'Coeffs calibration'!$M$17,"Moderately positive","Highly positive")))</f>
        <v>Highly positive</v>
      </c>
      <c r="AF55" s="3" t="str">
        <f>IF('Calculs T3a'!N58&lt;'Coeffs calibration'!$N$15,"Negative",IF('Calculs T3a'!N58&lt;'Coeffs calibration'!$N$16,"Lowly positive",IF('Calculs T3a'!N58&lt;'Coeffs calibration'!$N$17,"Moderately positive","Highly positive")))</f>
        <v>Highly positive</v>
      </c>
    </row>
    <row r="56" spans="1:32" x14ac:dyDescent="0.3">
      <c r="A56" s="92">
        <f>'Predictions concentrations'!A56</f>
        <v>0</v>
      </c>
      <c r="B56" s="92">
        <f>'Predictions concentrations'!B56</f>
        <v>0</v>
      </c>
      <c r="C56" s="126" t="str">
        <f>IF('Calculs T1a'!G59&lt;'Coeffs calibration'!$G$15,"Negative",IF('Calculs T1a'!G59&lt;'Coeffs calibration'!$G$16,"Lowly positive",IF('Calculs T1a'!G59&lt;'Coeffs calibration'!$G$17,"Moderately positive","Highly positive")))</f>
        <v>Highly positive</v>
      </c>
      <c r="D56" s="126" t="str">
        <f>IF('Calculs T1a'!H59&lt;'Coeffs calibration'!$H$15,"Negative",IF('Calculs T1a'!H59&lt;'Coeffs calibration'!$H$16,"Lowly positive",IF('Calculs T1a'!H59&lt;'Coeffs calibration'!$H$17,"Moderately positive","Highly positive")))</f>
        <v>Highly positive</v>
      </c>
      <c r="E56" s="126" t="str">
        <f>IF('Calculs T1a'!I59&lt;'Coeffs calibration'!$I$15,"Negative",IF('Calculs T1a'!I59&lt;'Coeffs calibration'!$I$16,"Lowly positive",IF('Calculs T1a'!I59&lt;'Coeffs calibration'!$I$17,"Moderately positive","Highly positive")))</f>
        <v>Highly positive</v>
      </c>
      <c r="F56" s="128" t="str">
        <f>IF('Calculs T1a'!J59&lt;'Coeffs calibration'!$J$15,"Negative",IF('Calculs T1a'!J59&lt;'Coeffs calibration'!$J$16,"Lowly positive",IF('Calculs T1a'!J59&lt;'Coeffs calibration'!$J$17,"Moderately positive","Highly positive")))</f>
        <v>Highly positive</v>
      </c>
      <c r="G56" s="3" t="str">
        <f>IF('Calculs T1a'!K59&lt;'Coeffs calibration'!$K$15,"Negative",IF('Calculs T1a'!K59&lt;'Coeffs calibration'!$K$16,"Lowly positive",IF('Calculs T1a'!K59&lt;'Coeffs calibration'!$K$17,"Moderately positive","Highly positive")))</f>
        <v>Highly positive</v>
      </c>
      <c r="H56" s="3" t="str">
        <f>IF('Calculs T1a'!L59&lt;'Coeffs calibration'!$L$15,"Negative",IF('Calculs T1a'!L59&lt;'Coeffs calibration'!$L$16,"Lowly positive",IF('Calculs T1a'!L59&lt;'Coeffs calibration'!$L$17,"Moderately positive","Highly positive")))</f>
        <v>Highly positive</v>
      </c>
      <c r="I56" s="3" t="str">
        <f>IF('Calculs T1a'!M59&lt;'Coeffs calibration'!$M$15,"Negative",IF('Calculs T1a'!M59&lt;'Coeffs calibration'!$M$16,"Lowly positive",IF('Calculs T1a'!M59&lt;'Coeffs calibration'!$M$17,"Moderately positive","Highly positive")))</f>
        <v>Highly positive</v>
      </c>
      <c r="J56" s="3" t="str">
        <f>IF('Calculs T1a'!N59&lt;'Coeffs calibration'!$N$15,"Negative",IF('Calculs T1a'!N59&lt;'Coeffs calibration'!$N$16,"Lowly positive",IF('Calculs T1a'!N59&lt;'Coeffs calibration'!$N$17,"Moderately positive","Highly positive")))</f>
        <v>Highly positive</v>
      </c>
      <c r="L56" s="92">
        <f>'Predictions concentrations'!A56</f>
        <v>0</v>
      </c>
      <c r="M56" s="92">
        <f>'Predictions concentrations'!B56</f>
        <v>0</v>
      </c>
      <c r="N56" s="126" t="str">
        <f>IF('Calculs T2a'!G59&lt;'Coeffs calibration'!$G$15,"Negative",IF('Calculs T2a'!G59&lt;'Coeffs calibration'!$G$16,"Lowly positive",IF('Calculs T2a'!G59&lt;'Coeffs calibration'!$G$17,"Moderately positive","Highly positive")))</f>
        <v>Highly positive</v>
      </c>
      <c r="O56" s="126" t="str">
        <f>IF('Calculs T2a'!H59&lt;'Coeffs calibration'!$H$15,"Negative",IF('Calculs T2a'!H59&lt;'Coeffs calibration'!$H$16,"Lowly positive",IF('Calculs T2a'!H59&lt;'Coeffs calibration'!$H$17,"Moderately positive","Highly positive")))</f>
        <v>Highly positive</v>
      </c>
      <c r="P56" s="126" t="str">
        <f>IF('Calculs T2a'!I59&lt;'Coeffs calibration'!$I$15,"Negative",IF('Calculs T2a'!I59&lt;'Coeffs calibration'!$I$16,"Lowly positive",IF('Calculs T2a'!I59&lt;'Coeffs calibration'!$I$17,"Moderately positive","Highly positive")))</f>
        <v>Highly positive</v>
      </c>
      <c r="Q56" s="128" t="str">
        <f>IF('Calculs T2a'!J59&lt;'Coeffs calibration'!$J$15,"Negative",IF('Calculs T2a'!J59&lt;'Coeffs calibration'!$J$16,"Lowly positive",IF('Calculs T2a'!J59&lt;'Coeffs calibration'!$J$17,"Moderately positive","Highly positive")))</f>
        <v>Highly positive</v>
      </c>
      <c r="R56" s="3" t="str">
        <f>IF('Calculs T2a'!K59&lt;'Coeffs calibration'!$K$15,"Negative",IF('Calculs T2a'!K59&lt;'Coeffs calibration'!$K$16,"Lowly positive",IF('Calculs T2a'!K59&lt;'Coeffs calibration'!$K$17,"Moderately positive","Highly positive")))</f>
        <v>Highly positive</v>
      </c>
      <c r="S56" s="3" t="str">
        <f>IF('Calculs T2a'!L59&lt;'Coeffs calibration'!$L$15,"Negative",IF('Calculs T2a'!L59&lt;'Coeffs calibration'!$L$16,"Lowly positive",IF('Calculs T2a'!L59&lt;'Coeffs calibration'!$L$17,"Moderately positive","Highly positive")))</f>
        <v>Highly positive</v>
      </c>
      <c r="T56" s="3" t="str">
        <f>IF('Calculs T2a'!M59&lt;'Coeffs calibration'!$M$15,"Negative",IF('Calculs T2a'!M59&lt;'Coeffs calibration'!$M$16,"Lowly positive",IF('Calculs T2a'!M59&lt;'Coeffs calibration'!$M$17,"Moderately positive","Highly positive")))</f>
        <v>Highly positive</v>
      </c>
      <c r="U56" s="3" t="str">
        <f>IF('Calculs T2a'!N59&lt;'Coeffs calibration'!$N$15,"Negative",IF('Calculs T2a'!N59&lt;'Coeffs calibration'!$N$16,"Lowly positive",IF('Calculs T2a'!N59&lt;'Coeffs calibration'!$N$17,"Moderately positive","Highly positive")))</f>
        <v>Highly positive</v>
      </c>
      <c r="W56" s="92">
        <f>'Predictions concentrations'!A56</f>
        <v>0</v>
      </c>
      <c r="X56" s="92">
        <f>'Predictions concentrations'!B56</f>
        <v>0</v>
      </c>
      <c r="Y56" s="126" t="str">
        <f>IF('Calculs T3a'!G59&lt;'Coeffs calibration'!$G$15,"Negative",IF('Calculs T3a'!G59&lt;'Coeffs calibration'!$G$16,"Lowly positive",IF('Calculs T3a'!G59&lt;'Coeffs calibration'!$G$17,"Moderately positive","Highly positive")))</f>
        <v>Highly positive</v>
      </c>
      <c r="Z56" s="126" t="str">
        <f>IF('Calculs T3a'!H59&lt;'Coeffs calibration'!$H$15,"Negative",IF('Calculs T3a'!H59&lt;'Coeffs calibration'!$H$16,"Lowly positive",IF('Calculs T3a'!H59&lt;'Coeffs calibration'!$H$17,"Moderately positive","Highly positive")))</f>
        <v>Highly positive</v>
      </c>
      <c r="AA56" s="126" t="str">
        <f>IF('Calculs T3a'!I59&lt;'Coeffs calibration'!$I$15,"Negative",IF('Calculs T3a'!I59&lt;'Coeffs calibration'!$I$16,"Lowly positive",IF('Calculs T3a'!I59&lt;'Coeffs calibration'!$I$17,"Moderately positive","Highly positive")))</f>
        <v>Highly positive</v>
      </c>
      <c r="AB56" s="128" t="str">
        <f>IF('Calculs T3a'!J59&lt;'Coeffs calibration'!$J$15,"Negative",IF('Calculs T3a'!J59&lt;'Coeffs calibration'!$J$16,"Lowly positive",IF('Calculs T3a'!J59&lt;'Coeffs calibration'!$J$17,"Moderately positive","Highly positive")))</f>
        <v>Highly positive</v>
      </c>
      <c r="AC56" s="3" t="str">
        <f>IF('Calculs T3a'!K59&lt;'Coeffs calibration'!$K$15,"Negative",IF('Calculs T3a'!K59&lt;'Coeffs calibration'!$K$16,"Lowly positive",IF('Calculs T3a'!K59&lt;'Coeffs calibration'!$K$17,"Moderately positive","Highly positive")))</f>
        <v>Highly positive</v>
      </c>
      <c r="AD56" s="3" t="str">
        <f>IF('Calculs T3a'!L59&lt;'Coeffs calibration'!$L$15,"Negative",IF('Calculs T3a'!L59&lt;'Coeffs calibration'!$L$16,"Lowly positive",IF('Calculs T3a'!L59&lt;'Coeffs calibration'!$L$17,"Moderately positive","Highly positive")))</f>
        <v>Highly positive</v>
      </c>
      <c r="AE56" s="3" t="str">
        <f>IF('Calculs T3a'!M59&lt;'Coeffs calibration'!$M$15,"Negative",IF('Calculs T3a'!M59&lt;'Coeffs calibration'!$M$16,"Lowly positive",IF('Calculs T3a'!M59&lt;'Coeffs calibration'!$M$17,"Moderately positive","Highly positive")))</f>
        <v>Highly positive</v>
      </c>
      <c r="AF56" s="3" t="str">
        <f>IF('Calculs T3a'!N59&lt;'Coeffs calibration'!$N$15,"Negative",IF('Calculs T3a'!N59&lt;'Coeffs calibration'!$N$16,"Lowly positive",IF('Calculs T3a'!N59&lt;'Coeffs calibration'!$N$17,"Moderately positive","Highly positive")))</f>
        <v>Highly positive</v>
      </c>
    </row>
    <row r="57" spans="1:32" x14ac:dyDescent="0.3">
      <c r="A57" s="92">
        <f>'Predictions concentrations'!A57</f>
        <v>0</v>
      </c>
      <c r="B57" s="92">
        <f>'Predictions concentrations'!B57</f>
        <v>0</v>
      </c>
      <c r="C57" s="126" t="str">
        <f>IF('Calculs T1a'!G60&lt;'Coeffs calibration'!$G$15,"Negative",IF('Calculs T1a'!G60&lt;'Coeffs calibration'!$G$16,"Lowly positive",IF('Calculs T1a'!G60&lt;'Coeffs calibration'!$G$17,"Moderately positive","Highly positive")))</f>
        <v>Highly positive</v>
      </c>
      <c r="D57" s="126" t="str">
        <f>IF('Calculs T1a'!H60&lt;'Coeffs calibration'!$H$15,"Negative",IF('Calculs T1a'!H60&lt;'Coeffs calibration'!$H$16,"Lowly positive",IF('Calculs T1a'!H60&lt;'Coeffs calibration'!$H$17,"Moderately positive","Highly positive")))</f>
        <v>Highly positive</v>
      </c>
      <c r="E57" s="126" t="str">
        <f>IF('Calculs T1a'!I60&lt;'Coeffs calibration'!$I$15,"Negative",IF('Calculs T1a'!I60&lt;'Coeffs calibration'!$I$16,"Lowly positive",IF('Calculs T1a'!I60&lt;'Coeffs calibration'!$I$17,"Moderately positive","Highly positive")))</f>
        <v>Highly positive</v>
      </c>
      <c r="F57" s="128" t="str">
        <f>IF('Calculs T1a'!J60&lt;'Coeffs calibration'!$J$15,"Negative",IF('Calculs T1a'!J60&lt;'Coeffs calibration'!$J$16,"Lowly positive",IF('Calculs T1a'!J60&lt;'Coeffs calibration'!$J$17,"Moderately positive","Highly positive")))</f>
        <v>Highly positive</v>
      </c>
      <c r="G57" s="3" t="str">
        <f>IF('Calculs T1a'!K60&lt;'Coeffs calibration'!$K$15,"Negative",IF('Calculs T1a'!K60&lt;'Coeffs calibration'!$K$16,"Lowly positive",IF('Calculs T1a'!K60&lt;'Coeffs calibration'!$K$17,"Moderately positive","Highly positive")))</f>
        <v>Highly positive</v>
      </c>
      <c r="H57" s="3" t="str">
        <f>IF('Calculs T1a'!L60&lt;'Coeffs calibration'!$L$15,"Negative",IF('Calculs T1a'!L60&lt;'Coeffs calibration'!$L$16,"Lowly positive",IF('Calculs T1a'!L60&lt;'Coeffs calibration'!$L$17,"Moderately positive","Highly positive")))</f>
        <v>Highly positive</v>
      </c>
      <c r="I57" s="3" t="str">
        <f>IF('Calculs T1a'!M60&lt;'Coeffs calibration'!$M$15,"Negative",IF('Calculs T1a'!M60&lt;'Coeffs calibration'!$M$16,"Lowly positive",IF('Calculs T1a'!M60&lt;'Coeffs calibration'!$M$17,"Moderately positive","Highly positive")))</f>
        <v>Highly positive</v>
      </c>
      <c r="J57" s="3" t="str">
        <f>IF('Calculs T1a'!N60&lt;'Coeffs calibration'!$N$15,"Negative",IF('Calculs T1a'!N60&lt;'Coeffs calibration'!$N$16,"Lowly positive",IF('Calculs T1a'!N60&lt;'Coeffs calibration'!$N$17,"Moderately positive","Highly positive")))</f>
        <v>Highly positive</v>
      </c>
      <c r="L57" s="92">
        <f>'Predictions concentrations'!A57</f>
        <v>0</v>
      </c>
      <c r="M57" s="92">
        <f>'Predictions concentrations'!B57</f>
        <v>0</v>
      </c>
      <c r="N57" s="126" t="str">
        <f>IF('Calculs T2a'!G60&lt;'Coeffs calibration'!$G$15,"Negative",IF('Calculs T2a'!G60&lt;'Coeffs calibration'!$G$16,"Lowly positive",IF('Calculs T2a'!G60&lt;'Coeffs calibration'!$G$17,"Moderately positive","Highly positive")))</f>
        <v>Highly positive</v>
      </c>
      <c r="O57" s="126" t="str">
        <f>IF('Calculs T2a'!H60&lt;'Coeffs calibration'!$H$15,"Negative",IF('Calculs T2a'!H60&lt;'Coeffs calibration'!$H$16,"Lowly positive",IF('Calculs T2a'!H60&lt;'Coeffs calibration'!$H$17,"Moderately positive","Highly positive")))</f>
        <v>Highly positive</v>
      </c>
      <c r="P57" s="126" t="str">
        <f>IF('Calculs T2a'!I60&lt;'Coeffs calibration'!$I$15,"Negative",IF('Calculs T2a'!I60&lt;'Coeffs calibration'!$I$16,"Lowly positive",IF('Calculs T2a'!I60&lt;'Coeffs calibration'!$I$17,"Moderately positive","Highly positive")))</f>
        <v>Highly positive</v>
      </c>
      <c r="Q57" s="128" t="str">
        <f>IF('Calculs T2a'!J60&lt;'Coeffs calibration'!$J$15,"Negative",IF('Calculs T2a'!J60&lt;'Coeffs calibration'!$J$16,"Lowly positive",IF('Calculs T2a'!J60&lt;'Coeffs calibration'!$J$17,"Moderately positive","Highly positive")))</f>
        <v>Highly positive</v>
      </c>
      <c r="R57" s="3" t="str">
        <f>IF('Calculs T2a'!K60&lt;'Coeffs calibration'!$K$15,"Negative",IF('Calculs T2a'!K60&lt;'Coeffs calibration'!$K$16,"Lowly positive",IF('Calculs T2a'!K60&lt;'Coeffs calibration'!$K$17,"Moderately positive","Highly positive")))</f>
        <v>Highly positive</v>
      </c>
      <c r="S57" s="3" t="str">
        <f>IF('Calculs T2a'!L60&lt;'Coeffs calibration'!$L$15,"Negative",IF('Calculs T2a'!L60&lt;'Coeffs calibration'!$L$16,"Lowly positive",IF('Calculs T2a'!L60&lt;'Coeffs calibration'!$L$17,"Moderately positive","Highly positive")))</f>
        <v>Highly positive</v>
      </c>
      <c r="T57" s="3" t="str">
        <f>IF('Calculs T2a'!M60&lt;'Coeffs calibration'!$M$15,"Negative",IF('Calculs T2a'!M60&lt;'Coeffs calibration'!$M$16,"Lowly positive",IF('Calculs T2a'!M60&lt;'Coeffs calibration'!$M$17,"Moderately positive","Highly positive")))</f>
        <v>Highly positive</v>
      </c>
      <c r="U57" s="3" t="str">
        <f>IF('Calculs T2a'!N60&lt;'Coeffs calibration'!$N$15,"Negative",IF('Calculs T2a'!N60&lt;'Coeffs calibration'!$N$16,"Lowly positive",IF('Calculs T2a'!N60&lt;'Coeffs calibration'!$N$17,"Moderately positive","Highly positive")))</f>
        <v>Highly positive</v>
      </c>
      <c r="W57" s="92">
        <f>'Predictions concentrations'!A57</f>
        <v>0</v>
      </c>
      <c r="X57" s="92">
        <f>'Predictions concentrations'!B57</f>
        <v>0</v>
      </c>
      <c r="Y57" s="126" t="str">
        <f>IF('Calculs T3a'!G60&lt;'Coeffs calibration'!$G$15,"Negative",IF('Calculs T3a'!G60&lt;'Coeffs calibration'!$G$16,"Lowly positive",IF('Calculs T3a'!G60&lt;'Coeffs calibration'!$G$17,"Moderately positive","Highly positive")))</f>
        <v>Highly positive</v>
      </c>
      <c r="Z57" s="126" t="str">
        <f>IF('Calculs T3a'!H60&lt;'Coeffs calibration'!$H$15,"Negative",IF('Calculs T3a'!H60&lt;'Coeffs calibration'!$H$16,"Lowly positive",IF('Calculs T3a'!H60&lt;'Coeffs calibration'!$H$17,"Moderately positive","Highly positive")))</f>
        <v>Highly positive</v>
      </c>
      <c r="AA57" s="126" t="str">
        <f>IF('Calculs T3a'!I60&lt;'Coeffs calibration'!$I$15,"Negative",IF('Calculs T3a'!I60&lt;'Coeffs calibration'!$I$16,"Lowly positive",IF('Calculs T3a'!I60&lt;'Coeffs calibration'!$I$17,"Moderately positive","Highly positive")))</f>
        <v>Highly positive</v>
      </c>
      <c r="AB57" s="128" t="str">
        <f>IF('Calculs T3a'!J60&lt;'Coeffs calibration'!$J$15,"Negative",IF('Calculs T3a'!J60&lt;'Coeffs calibration'!$J$16,"Lowly positive",IF('Calculs T3a'!J60&lt;'Coeffs calibration'!$J$17,"Moderately positive","Highly positive")))</f>
        <v>Highly positive</v>
      </c>
      <c r="AC57" s="3" t="str">
        <f>IF('Calculs T3a'!K60&lt;'Coeffs calibration'!$K$15,"Negative",IF('Calculs T3a'!K60&lt;'Coeffs calibration'!$K$16,"Lowly positive",IF('Calculs T3a'!K60&lt;'Coeffs calibration'!$K$17,"Moderately positive","Highly positive")))</f>
        <v>Highly positive</v>
      </c>
      <c r="AD57" s="3" t="str">
        <f>IF('Calculs T3a'!L60&lt;'Coeffs calibration'!$L$15,"Negative",IF('Calculs T3a'!L60&lt;'Coeffs calibration'!$L$16,"Lowly positive",IF('Calculs T3a'!L60&lt;'Coeffs calibration'!$L$17,"Moderately positive","Highly positive")))</f>
        <v>Highly positive</v>
      </c>
      <c r="AE57" s="3" t="str">
        <f>IF('Calculs T3a'!M60&lt;'Coeffs calibration'!$M$15,"Negative",IF('Calculs T3a'!M60&lt;'Coeffs calibration'!$M$16,"Lowly positive",IF('Calculs T3a'!M60&lt;'Coeffs calibration'!$M$17,"Moderately positive","Highly positive")))</f>
        <v>Highly positive</v>
      </c>
      <c r="AF57" s="3" t="str">
        <f>IF('Calculs T3a'!N60&lt;'Coeffs calibration'!$N$15,"Negative",IF('Calculs T3a'!N60&lt;'Coeffs calibration'!$N$16,"Lowly positive",IF('Calculs T3a'!N60&lt;'Coeffs calibration'!$N$17,"Moderately positive","Highly positive")))</f>
        <v>Highly positive</v>
      </c>
    </row>
    <row r="58" spans="1:32" x14ac:dyDescent="0.3">
      <c r="A58" s="92">
        <f>'Predictions concentrations'!A58</f>
        <v>0</v>
      </c>
      <c r="B58" s="92">
        <f>'Predictions concentrations'!B58</f>
        <v>0</v>
      </c>
      <c r="C58" s="126" t="str">
        <f>IF('Calculs T1a'!G61&lt;'Coeffs calibration'!$G$15,"Negative",IF('Calculs T1a'!G61&lt;'Coeffs calibration'!$G$16,"Lowly positive",IF('Calculs T1a'!G61&lt;'Coeffs calibration'!$G$17,"Moderately positive","Highly positive")))</f>
        <v>Highly positive</v>
      </c>
      <c r="D58" s="126" t="str">
        <f>IF('Calculs T1a'!H61&lt;'Coeffs calibration'!$H$15,"Negative",IF('Calculs T1a'!H61&lt;'Coeffs calibration'!$H$16,"Lowly positive",IF('Calculs T1a'!H61&lt;'Coeffs calibration'!$H$17,"Moderately positive","Highly positive")))</f>
        <v>Highly positive</v>
      </c>
      <c r="E58" s="126" t="str">
        <f>IF('Calculs T1a'!I61&lt;'Coeffs calibration'!$I$15,"Negative",IF('Calculs T1a'!I61&lt;'Coeffs calibration'!$I$16,"Lowly positive",IF('Calculs T1a'!I61&lt;'Coeffs calibration'!$I$17,"Moderately positive","Highly positive")))</f>
        <v>Highly positive</v>
      </c>
      <c r="F58" s="128" t="str">
        <f>IF('Calculs T1a'!J61&lt;'Coeffs calibration'!$J$15,"Negative",IF('Calculs T1a'!J61&lt;'Coeffs calibration'!$J$16,"Lowly positive",IF('Calculs T1a'!J61&lt;'Coeffs calibration'!$J$17,"Moderately positive","Highly positive")))</f>
        <v>Highly positive</v>
      </c>
      <c r="G58" s="3" t="str">
        <f>IF('Calculs T1a'!K61&lt;'Coeffs calibration'!$K$15,"Negative",IF('Calculs T1a'!K61&lt;'Coeffs calibration'!$K$16,"Lowly positive",IF('Calculs T1a'!K61&lt;'Coeffs calibration'!$K$17,"Moderately positive","Highly positive")))</f>
        <v>Highly positive</v>
      </c>
      <c r="H58" s="3" t="str">
        <f>IF('Calculs T1a'!L61&lt;'Coeffs calibration'!$L$15,"Negative",IF('Calculs T1a'!L61&lt;'Coeffs calibration'!$L$16,"Lowly positive",IF('Calculs T1a'!L61&lt;'Coeffs calibration'!$L$17,"Moderately positive","Highly positive")))</f>
        <v>Highly positive</v>
      </c>
      <c r="I58" s="3" t="str">
        <f>IF('Calculs T1a'!M61&lt;'Coeffs calibration'!$M$15,"Negative",IF('Calculs T1a'!M61&lt;'Coeffs calibration'!$M$16,"Lowly positive",IF('Calculs T1a'!M61&lt;'Coeffs calibration'!$M$17,"Moderately positive","Highly positive")))</f>
        <v>Highly positive</v>
      </c>
      <c r="J58" s="3" t="str">
        <f>IF('Calculs T1a'!N61&lt;'Coeffs calibration'!$N$15,"Negative",IF('Calculs T1a'!N61&lt;'Coeffs calibration'!$N$16,"Lowly positive",IF('Calculs T1a'!N61&lt;'Coeffs calibration'!$N$17,"Moderately positive","Highly positive")))</f>
        <v>Highly positive</v>
      </c>
      <c r="L58" s="92">
        <f>'Predictions concentrations'!A58</f>
        <v>0</v>
      </c>
      <c r="M58" s="92">
        <f>'Predictions concentrations'!B58</f>
        <v>0</v>
      </c>
      <c r="N58" s="126" t="str">
        <f>IF('Calculs T2a'!G61&lt;'Coeffs calibration'!$G$15,"Negative",IF('Calculs T2a'!G61&lt;'Coeffs calibration'!$G$16,"Lowly positive",IF('Calculs T2a'!G61&lt;'Coeffs calibration'!$G$17,"Moderately positive","Highly positive")))</f>
        <v>Highly positive</v>
      </c>
      <c r="O58" s="126" t="str">
        <f>IF('Calculs T2a'!H61&lt;'Coeffs calibration'!$H$15,"Negative",IF('Calculs T2a'!H61&lt;'Coeffs calibration'!$H$16,"Lowly positive",IF('Calculs T2a'!H61&lt;'Coeffs calibration'!$H$17,"Moderately positive","Highly positive")))</f>
        <v>Highly positive</v>
      </c>
      <c r="P58" s="126" t="str">
        <f>IF('Calculs T2a'!I61&lt;'Coeffs calibration'!$I$15,"Negative",IF('Calculs T2a'!I61&lt;'Coeffs calibration'!$I$16,"Lowly positive",IF('Calculs T2a'!I61&lt;'Coeffs calibration'!$I$17,"Moderately positive","Highly positive")))</f>
        <v>Highly positive</v>
      </c>
      <c r="Q58" s="128" t="str">
        <f>IF('Calculs T2a'!J61&lt;'Coeffs calibration'!$J$15,"Negative",IF('Calculs T2a'!J61&lt;'Coeffs calibration'!$J$16,"Lowly positive",IF('Calculs T2a'!J61&lt;'Coeffs calibration'!$J$17,"Moderately positive","Highly positive")))</f>
        <v>Highly positive</v>
      </c>
      <c r="R58" s="3" t="str">
        <f>IF('Calculs T2a'!K61&lt;'Coeffs calibration'!$K$15,"Negative",IF('Calculs T2a'!K61&lt;'Coeffs calibration'!$K$16,"Lowly positive",IF('Calculs T2a'!K61&lt;'Coeffs calibration'!$K$17,"Moderately positive","Highly positive")))</f>
        <v>Highly positive</v>
      </c>
      <c r="S58" s="3" t="str">
        <f>IF('Calculs T2a'!L61&lt;'Coeffs calibration'!$L$15,"Negative",IF('Calculs T2a'!L61&lt;'Coeffs calibration'!$L$16,"Lowly positive",IF('Calculs T2a'!L61&lt;'Coeffs calibration'!$L$17,"Moderately positive","Highly positive")))</f>
        <v>Highly positive</v>
      </c>
      <c r="T58" s="3" t="str">
        <f>IF('Calculs T2a'!M61&lt;'Coeffs calibration'!$M$15,"Negative",IF('Calculs T2a'!M61&lt;'Coeffs calibration'!$M$16,"Lowly positive",IF('Calculs T2a'!M61&lt;'Coeffs calibration'!$M$17,"Moderately positive","Highly positive")))</f>
        <v>Highly positive</v>
      </c>
      <c r="U58" s="3" t="str">
        <f>IF('Calculs T2a'!N61&lt;'Coeffs calibration'!$N$15,"Negative",IF('Calculs T2a'!N61&lt;'Coeffs calibration'!$N$16,"Lowly positive",IF('Calculs T2a'!N61&lt;'Coeffs calibration'!$N$17,"Moderately positive","Highly positive")))</f>
        <v>Highly positive</v>
      </c>
      <c r="W58" s="92">
        <f>'Predictions concentrations'!A58</f>
        <v>0</v>
      </c>
      <c r="X58" s="92">
        <f>'Predictions concentrations'!B58</f>
        <v>0</v>
      </c>
      <c r="Y58" s="126" t="str">
        <f>IF('Calculs T3a'!G61&lt;'Coeffs calibration'!$G$15,"Negative",IF('Calculs T3a'!G61&lt;'Coeffs calibration'!$G$16,"Lowly positive",IF('Calculs T3a'!G61&lt;'Coeffs calibration'!$G$17,"Moderately positive","Highly positive")))</f>
        <v>Highly positive</v>
      </c>
      <c r="Z58" s="126" t="str">
        <f>IF('Calculs T3a'!H61&lt;'Coeffs calibration'!$H$15,"Negative",IF('Calculs T3a'!H61&lt;'Coeffs calibration'!$H$16,"Lowly positive",IF('Calculs T3a'!H61&lt;'Coeffs calibration'!$H$17,"Moderately positive","Highly positive")))</f>
        <v>Highly positive</v>
      </c>
      <c r="AA58" s="126" t="str">
        <f>IF('Calculs T3a'!I61&lt;'Coeffs calibration'!$I$15,"Negative",IF('Calculs T3a'!I61&lt;'Coeffs calibration'!$I$16,"Lowly positive",IF('Calculs T3a'!I61&lt;'Coeffs calibration'!$I$17,"Moderately positive","Highly positive")))</f>
        <v>Highly positive</v>
      </c>
      <c r="AB58" s="128" t="str">
        <f>IF('Calculs T3a'!J61&lt;'Coeffs calibration'!$J$15,"Negative",IF('Calculs T3a'!J61&lt;'Coeffs calibration'!$J$16,"Lowly positive",IF('Calculs T3a'!J61&lt;'Coeffs calibration'!$J$17,"Moderately positive","Highly positive")))</f>
        <v>Highly positive</v>
      </c>
      <c r="AC58" s="3" t="str">
        <f>IF('Calculs T3a'!K61&lt;'Coeffs calibration'!$K$15,"Negative",IF('Calculs T3a'!K61&lt;'Coeffs calibration'!$K$16,"Lowly positive",IF('Calculs T3a'!K61&lt;'Coeffs calibration'!$K$17,"Moderately positive","Highly positive")))</f>
        <v>Highly positive</v>
      </c>
      <c r="AD58" s="3" t="str">
        <f>IF('Calculs T3a'!L61&lt;'Coeffs calibration'!$L$15,"Negative",IF('Calculs T3a'!L61&lt;'Coeffs calibration'!$L$16,"Lowly positive",IF('Calculs T3a'!L61&lt;'Coeffs calibration'!$L$17,"Moderately positive","Highly positive")))</f>
        <v>Highly positive</v>
      </c>
      <c r="AE58" s="3" t="str">
        <f>IF('Calculs T3a'!M61&lt;'Coeffs calibration'!$M$15,"Negative",IF('Calculs T3a'!M61&lt;'Coeffs calibration'!$M$16,"Lowly positive",IF('Calculs T3a'!M61&lt;'Coeffs calibration'!$M$17,"Moderately positive","Highly positive")))</f>
        <v>Highly positive</v>
      </c>
      <c r="AF58" s="3" t="str">
        <f>IF('Calculs T3a'!N61&lt;'Coeffs calibration'!$N$15,"Negative",IF('Calculs T3a'!N61&lt;'Coeffs calibration'!$N$16,"Lowly positive",IF('Calculs T3a'!N61&lt;'Coeffs calibration'!$N$17,"Moderately positive","Highly positive")))</f>
        <v>Highly positive</v>
      </c>
    </row>
    <row r="59" spans="1:32" x14ac:dyDescent="0.3">
      <c r="A59" s="92">
        <f>'Predictions concentrations'!A59</f>
        <v>0</v>
      </c>
      <c r="B59" s="92">
        <f>'Predictions concentrations'!B59</f>
        <v>0</v>
      </c>
      <c r="C59" s="126" t="str">
        <f>IF('Calculs T1a'!G62&lt;'Coeffs calibration'!$G$15,"Negative",IF('Calculs T1a'!G62&lt;'Coeffs calibration'!$G$16,"Lowly positive",IF('Calculs T1a'!G62&lt;'Coeffs calibration'!$G$17,"Moderately positive","Highly positive")))</f>
        <v>Highly positive</v>
      </c>
      <c r="D59" s="126" t="str">
        <f>IF('Calculs T1a'!H62&lt;'Coeffs calibration'!$H$15,"Negative",IF('Calculs T1a'!H62&lt;'Coeffs calibration'!$H$16,"Lowly positive",IF('Calculs T1a'!H62&lt;'Coeffs calibration'!$H$17,"Moderately positive","Highly positive")))</f>
        <v>Highly positive</v>
      </c>
      <c r="E59" s="126" t="str">
        <f>IF('Calculs T1a'!I62&lt;'Coeffs calibration'!$I$15,"Negative",IF('Calculs T1a'!I62&lt;'Coeffs calibration'!$I$16,"Lowly positive",IF('Calculs T1a'!I62&lt;'Coeffs calibration'!$I$17,"Moderately positive","Highly positive")))</f>
        <v>Highly positive</v>
      </c>
      <c r="F59" s="128" t="str">
        <f>IF('Calculs T1a'!J62&lt;'Coeffs calibration'!$J$15,"Negative",IF('Calculs T1a'!J62&lt;'Coeffs calibration'!$J$16,"Lowly positive",IF('Calculs T1a'!J62&lt;'Coeffs calibration'!$J$17,"Moderately positive","Highly positive")))</f>
        <v>Highly positive</v>
      </c>
      <c r="G59" s="3" t="str">
        <f>IF('Calculs T1a'!K62&lt;'Coeffs calibration'!$K$15,"Negative",IF('Calculs T1a'!K62&lt;'Coeffs calibration'!$K$16,"Lowly positive",IF('Calculs T1a'!K62&lt;'Coeffs calibration'!$K$17,"Moderately positive","Highly positive")))</f>
        <v>Highly positive</v>
      </c>
      <c r="H59" s="3" t="str">
        <f>IF('Calculs T1a'!L62&lt;'Coeffs calibration'!$L$15,"Negative",IF('Calculs T1a'!L62&lt;'Coeffs calibration'!$L$16,"Lowly positive",IF('Calculs T1a'!L62&lt;'Coeffs calibration'!$L$17,"Moderately positive","Highly positive")))</f>
        <v>Highly positive</v>
      </c>
      <c r="I59" s="3" t="str">
        <f>IF('Calculs T1a'!M62&lt;'Coeffs calibration'!$M$15,"Negative",IF('Calculs T1a'!M62&lt;'Coeffs calibration'!$M$16,"Lowly positive",IF('Calculs T1a'!M62&lt;'Coeffs calibration'!$M$17,"Moderately positive","Highly positive")))</f>
        <v>Highly positive</v>
      </c>
      <c r="J59" s="3" t="str">
        <f>IF('Calculs T1a'!N62&lt;'Coeffs calibration'!$N$15,"Negative",IF('Calculs T1a'!N62&lt;'Coeffs calibration'!$N$16,"Lowly positive",IF('Calculs T1a'!N62&lt;'Coeffs calibration'!$N$17,"Moderately positive","Highly positive")))</f>
        <v>Highly positive</v>
      </c>
      <c r="L59" s="92">
        <f>'Predictions concentrations'!A59</f>
        <v>0</v>
      </c>
      <c r="M59" s="92">
        <f>'Predictions concentrations'!B59</f>
        <v>0</v>
      </c>
      <c r="N59" s="126" t="str">
        <f>IF('Calculs T2a'!G62&lt;'Coeffs calibration'!$G$15,"Negative",IF('Calculs T2a'!G62&lt;'Coeffs calibration'!$G$16,"Lowly positive",IF('Calculs T2a'!G62&lt;'Coeffs calibration'!$G$17,"Moderately positive","Highly positive")))</f>
        <v>Highly positive</v>
      </c>
      <c r="O59" s="126" t="str">
        <f>IF('Calculs T2a'!H62&lt;'Coeffs calibration'!$H$15,"Negative",IF('Calculs T2a'!H62&lt;'Coeffs calibration'!$H$16,"Lowly positive",IF('Calculs T2a'!H62&lt;'Coeffs calibration'!$H$17,"Moderately positive","Highly positive")))</f>
        <v>Highly positive</v>
      </c>
      <c r="P59" s="126" t="str">
        <f>IF('Calculs T2a'!I62&lt;'Coeffs calibration'!$I$15,"Negative",IF('Calculs T2a'!I62&lt;'Coeffs calibration'!$I$16,"Lowly positive",IF('Calculs T2a'!I62&lt;'Coeffs calibration'!$I$17,"Moderately positive","Highly positive")))</f>
        <v>Highly positive</v>
      </c>
      <c r="Q59" s="128" t="str">
        <f>IF('Calculs T2a'!J62&lt;'Coeffs calibration'!$J$15,"Negative",IF('Calculs T2a'!J62&lt;'Coeffs calibration'!$J$16,"Lowly positive",IF('Calculs T2a'!J62&lt;'Coeffs calibration'!$J$17,"Moderately positive","Highly positive")))</f>
        <v>Highly positive</v>
      </c>
      <c r="R59" s="3" t="str">
        <f>IF('Calculs T2a'!K62&lt;'Coeffs calibration'!$K$15,"Negative",IF('Calculs T2a'!K62&lt;'Coeffs calibration'!$K$16,"Lowly positive",IF('Calculs T2a'!K62&lt;'Coeffs calibration'!$K$17,"Moderately positive","Highly positive")))</f>
        <v>Highly positive</v>
      </c>
      <c r="S59" s="3" t="str">
        <f>IF('Calculs T2a'!L62&lt;'Coeffs calibration'!$L$15,"Negative",IF('Calculs T2a'!L62&lt;'Coeffs calibration'!$L$16,"Lowly positive",IF('Calculs T2a'!L62&lt;'Coeffs calibration'!$L$17,"Moderately positive","Highly positive")))</f>
        <v>Highly positive</v>
      </c>
      <c r="T59" s="3" t="str">
        <f>IF('Calculs T2a'!M62&lt;'Coeffs calibration'!$M$15,"Negative",IF('Calculs T2a'!M62&lt;'Coeffs calibration'!$M$16,"Lowly positive",IF('Calculs T2a'!M62&lt;'Coeffs calibration'!$M$17,"Moderately positive","Highly positive")))</f>
        <v>Highly positive</v>
      </c>
      <c r="U59" s="3" t="str">
        <f>IF('Calculs T2a'!N62&lt;'Coeffs calibration'!$N$15,"Negative",IF('Calculs T2a'!N62&lt;'Coeffs calibration'!$N$16,"Lowly positive",IF('Calculs T2a'!N62&lt;'Coeffs calibration'!$N$17,"Moderately positive","Highly positive")))</f>
        <v>Highly positive</v>
      </c>
      <c r="W59" s="92">
        <f>'Predictions concentrations'!A59</f>
        <v>0</v>
      </c>
      <c r="X59" s="92">
        <f>'Predictions concentrations'!B59</f>
        <v>0</v>
      </c>
      <c r="Y59" s="126" t="str">
        <f>IF('Calculs T3a'!G62&lt;'Coeffs calibration'!$G$15,"Negative",IF('Calculs T3a'!G62&lt;'Coeffs calibration'!$G$16,"Lowly positive",IF('Calculs T3a'!G62&lt;'Coeffs calibration'!$G$17,"Moderately positive","Highly positive")))</f>
        <v>Highly positive</v>
      </c>
      <c r="Z59" s="126" t="str">
        <f>IF('Calculs T3a'!H62&lt;'Coeffs calibration'!$H$15,"Negative",IF('Calculs T3a'!H62&lt;'Coeffs calibration'!$H$16,"Lowly positive",IF('Calculs T3a'!H62&lt;'Coeffs calibration'!$H$17,"Moderately positive","Highly positive")))</f>
        <v>Highly positive</v>
      </c>
      <c r="AA59" s="126" t="str">
        <f>IF('Calculs T3a'!I62&lt;'Coeffs calibration'!$I$15,"Negative",IF('Calculs T3a'!I62&lt;'Coeffs calibration'!$I$16,"Lowly positive",IF('Calculs T3a'!I62&lt;'Coeffs calibration'!$I$17,"Moderately positive","Highly positive")))</f>
        <v>Highly positive</v>
      </c>
      <c r="AB59" s="128" t="str">
        <f>IF('Calculs T3a'!J62&lt;'Coeffs calibration'!$J$15,"Negative",IF('Calculs T3a'!J62&lt;'Coeffs calibration'!$J$16,"Lowly positive",IF('Calculs T3a'!J62&lt;'Coeffs calibration'!$J$17,"Moderately positive","Highly positive")))</f>
        <v>Highly positive</v>
      </c>
      <c r="AC59" s="3" t="str">
        <f>IF('Calculs T3a'!K62&lt;'Coeffs calibration'!$K$15,"Negative",IF('Calculs T3a'!K62&lt;'Coeffs calibration'!$K$16,"Lowly positive",IF('Calculs T3a'!K62&lt;'Coeffs calibration'!$K$17,"Moderately positive","Highly positive")))</f>
        <v>Highly positive</v>
      </c>
      <c r="AD59" s="3" t="str">
        <f>IF('Calculs T3a'!L62&lt;'Coeffs calibration'!$L$15,"Negative",IF('Calculs T3a'!L62&lt;'Coeffs calibration'!$L$16,"Lowly positive",IF('Calculs T3a'!L62&lt;'Coeffs calibration'!$L$17,"Moderately positive","Highly positive")))</f>
        <v>Highly positive</v>
      </c>
      <c r="AE59" s="3" t="str">
        <f>IF('Calculs T3a'!M62&lt;'Coeffs calibration'!$M$15,"Negative",IF('Calculs T3a'!M62&lt;'Coeffs calibration'!$M$16,"Lowly positive",IF('Calculs T3a'!M62&lt;'Coeffs calibration'!$M$17,"Moderately positive","Highly positive")))</f>
        <v>Highly positive</v>
      </c>
      <c r="AF59" s="3" t="str">
        <f>IF('Calculs T3a'!N62&lt;'Coeffs calibration'!$N$15,"Negative",IF('Calculs T3a'!N62&lt;'Coeffs calibration'!$N$16,"Lowly positive",IF('Calculs T3a'!N62&lt;'Coeffs calibration'!$N$17,"Moderately positive","Highly positive")))</f>
        <v>Highly positive</v>
      </c>
    </row>
    <row r="60" spans="1:32" x14ac:dyDescent="0.3">
      <c r="A60" s="92">
        <f>'Predictions concentrations'!A60</f>
        <v>0</v>
      </c>
      <c r="B60" s="92">
        <f>'Predictions concentrations'!B60</f>
        <v>0</v>
      </c>
      <c r="C60" s="126" t="str">
        <f>IF('Calculs T1a'!G63&lt;'Coeffs calibration'!$G$15,"Negative",IF('Calculs T1a'!G63&lt;'Coeffs calibration'!$G$16,"Lowly positive",IF('Calculs T1a'!G63&lt;'Coeffs calibration'!$G$17,"Moderately positive","Highly positive")))</f>
        <v>Highly positive</v>
      </c>
      <c r="D60" s="126" t="str">
        <f>IF('Calculs T1a'!H63&lt;'Coeffs calibration'!$H$15,"Negative",IF('Calculs T1a'!H63&lt;'Coeffs calibration'!$H$16,"Lowly positive",IF('Calculs T1a'!H63&lt;'Coeffs calibration'!$H$17,"Moderately positive","Highly positive")))</f>
        <v>Highly positive</v>
      </c>
      <c r="E60" s="126" t="str">
        <f>IF('Calculs T1a'!I63&lt;'Coeffs calibration'!$I$15,"Negative",IF('Calculs T1a'!I63&lt;'Coeffs calibration'!$I$16,"Lowly positive",IF('Calculs T1a'!I63&lt;'Coeffs calibration'!$I$17,"Moderately positive","Highly positive")))</f>
        <v>Highly positive</v>
      </c>
      <c r="F60" s="128" t="str">
        <f>IF('Calculs T1a'!J63&lt;'Coeffs calibration'!$J$15,"Negative",IF('Calculs T1a'!J63&lt;'Coeffs calibration'!$J$16,"Lowly positive",IF('Calculs T1a'!J63&lt;'Coeffs calibration'!$J$17,"Moderately positive","Highly positive")))</f>
        <v>Highly positive</v>
      </c>
      <c r="G60" s="3" t="str">
        <f>IF('Calculs T1a'!K63&lt;'Coeffs calibration'!$K$15,"Negative",IF('Calculs T1a'!K63&lt;'Coeffs calibration'!$K$16,"Lowly positive",IF('Calculs T1a'!K63&lt;'Coeffs calibration'!$K$17,"Moderately positive","Highly positive")))</f>
        <v>Highly positive</v>
      </c>
      <c r="H60" s="3" t="str">
        <f>IF('Calculs T1a'!L63&lt;'Coeffs calibration'!$L$15,"Negative",IF('Calculs T1a'!L63&lt;'Coeffs calibration'!$L$16,"Lowly positive",IF('Calculs T1a'!L63&lt;'Coeffs calibration'!$L$17,"Moderately positive","Highly positive")))</f>
        <v>Highly positive</v>
      </c>
      <c r="I60" s="3" t="str">
        <f>IF('Calculs T1a'!M63&lt;'Coeffs calibration'!$M$15,"Negative",IF('Calculs T1a'!M63&lt;'Coeffs calibration'!$M$16,"Lowly positive",IF('Calculs T1a'!M63&lt;'Coeffs calibration'!$M$17,"Moderately positive","Highly positive")))</f>
        <v>Highly positive</v>
      </c>
      <c r="J60" s="3" t="str">
        <f>IF('Calculs T1a'!N63&lt;'Coeffs calibration'!$N$15,"Negative",IF('Calculs T1a'!N63&lt;'Coeffs calibration'!$N$16,"Lowly positive",IF('Calculs T1a'!N63&lt;'Coeffs calibration'!$N$17,"Moderately positive","Highly positive")))</f>
        <v>Highly positive</v>
      </c>
      <c r="L60" s="92">
        <f>'Predictions concentrations'!A60</f>
        <v>0</v>
      </c>
      <c r="M60" s="92">
        <f>'Predictions concentrations'!B60</f>
        <v>0</v>
      </c>
      <c r="N60" s="126" t="str">
        <f>IF('Calculs T2a'!G63&lt;'Coeffs calibration'!$G$15,"Negative",IF('Calculs T2a'!G63&lt;'Coeffs calibration'!$G$16,"Lowly positive",IF('Calculs T2a'!G63&lt;'Coeffs calibration'!$G$17,"Moderately positive","Highly positive")))</f>
        <v>Highly positive</v>
      </c>
      <c r="O60" s="126" t="str">
        <f>IF('Calculs T2a'!H63&lt;'Coeffs calibration'!$H$15,"Negative",IF('Calculs T2a'!H63&lt;'Coeffs calibration'!$H$16,"Lowly positive",IF('Calculs T2a'!H63&lt;'Coeffs calibration'!$H$17,"Moderately positive","Highly positive")))</f>
        <v>Highly positive</v>
      </c>
      <c r="P60" s="126" t="str">
        <f>IF('Calculs T2a'!I63&lt;'Coeffs calibration'!$I$15,"Negative",IF('Calculs T2a'!I63&lt;'Coeffs calibration'!$I$16,"Lowly positive",IF('Calculs T2a'!I63&lt;'Coeffs calibration'!$I$17,"Moderately positive","Highly positive")))</f>
        <v>Highly positive</v>
      </c>
      <c r="Q60" s="128" t="str">
        <f>IF('Calculs T2a'!J63&lt;'Coeffs calibration'!$J$15,"Negative",IF('Calculs T2a'!J63&lt;'Coeffs calibration'!$J$16,"Lowly positive",IF('Calculs T2a'!J63&lt;'Coeffs calibration'!$J$17,"Moderately positive","Highly positive")))</f>
        <v>Highly positive</v>
      </c>
      <c r="R60" s="3" t="str">
        <f>IF('Calculs T2a'!K63&lt;'Coeffs calibration'!$K$15,"Negative",IF('Calculs T2a'!K63&lt;'Coeffs calibration'!$K$16,"Lowly positive",IF('Calculs T2a'!K63&lt;'Coeffs calibration'!$K$17,"Moderately positive","Highly positive")))</f>
        <v>Highly positive</v>
      </c>
      <c r="S60" s="3" t="str">
        <f>IF('Calculs T2a'!L63&lt;'Coeffs calibration'!$L$15,"Negative",IF('Calculs T2a'!L63&lt;'Coeffs calibration'!$L$16,"Lowly positive",IF('Calculs T2a'!L63&lt;'Coeffs calibration'!$L$17,"Moderately positive","Highly positive")))</f>
        <v>Highly positive</v>
      </c>
      <c r="T60" s="3" t="str">
        <f>IF('Calculs T2a'!M63&lt;'Coeffs calibration'!$M$15,"Negative",IF('Calculs T2a'!M63&lt;'Coeffs calibration'!$M$16,"Lowly positive",IF('Calculs T2a'!M63&lt;'Coeffs calibration'!$M$17,"Moderately positive","Highly positive")))</f>
        <v>Highly positive</v>
      </c>
      <c r="U60" s="3" t="str">
        <f>IF('Calculs T2a'!N63&lt;'Coeffs calibration'!$N$15,"Negative",IF('Calculs T2a'!N63&lt;'Coeffs calibration'!$N$16,"Lowly positive",IF('Calculs T2a'!N63&lt;'Coeffs calibration'!$N$17,"Moderately positive","Highly positive")))</f>
        <v>Highly positive</v>
      </c>
      <c r="W60" s="92">
        <f>'Predictions concentrations'!A60</f>
        <v>0</v>
      </c>
      <c r="X60" s="92">
        <f>'Predictions concentrations'!B60</f>
        <v>0</v>
      </c>
      <c r="Y60" s="126" t="str">
        <f>IF('Calculs T3a'!G63&lt;'Coeffs calibration'!$G$15,"Negative",IF('Calculs T3a'!G63&lt;'Coeffs calibration'!$G$16,"Lowly positive",IF('Calculs T3a'!G63&lt;'Coeffs calibration'!$G$17,"Moderately positive","Highly positive")))</f>
        <v>Highly positive</v>
      </c>
      <c r="Z60" s="126" t="str">
        <f>IF('Calculs T3a'!H63&lt;'Coeffs calibration'!$H$15,"Negative",IF('Calculs T3a'!H63&lt;'Coeffs calibration'!$H$16,"Lowly positive",IF('Calculs T3a'!H63&lt;'Coeffs calibration'!$H$17,"Moderately positive","Highly positive")))</f>
        <v>Highly positive</v>
      </c>
      <c r="AA60" s="126" t="str">
        <f>IF('Calculs T3a'!I63&lt;'Coeffs calibration'!$I$15,"Negative",IF('Calculs T3a'!I63&lt;'Coeffs calibration'!$I$16,"Lowly positive",IF('Calculs T3a'!I63&lt;'Coeffs calibration'!$I$17,"Moderately positive","Highly positive")))</f>
        <v>Highly positive</v>
      </c>
      <c r="AB60" s="128" t="str">
        <f>IF('Calculs T3a'!J63&lt;'Coeffs calibration'!$J$15,"Negative",IF('Calculs T3a'!J63&lt;'Coeffs calibration'!$J$16,"Lowly positive",IF('Calculs T3a'!J63&lt;'Coeffs calibration'!$J$17,"Moderately positive","Highly positive")))</f>
        <v>Highly positive</v>
      </c>
      <c r="AC60" s="3" t="str">
        <f>IF('Calculs T3a'!K63&lt;'Coeffs calibration'!$K$15,"Negative",IF('Calculs T3a'!K63&lt;'Coeffs calibration'!$K$16,"Lowly positive",IF('Calculs T3a'!K63&lt;'Coeffs calibration'!$K$17,"Moderately positive","Highly positive")))</f>
        <v>Highly positive</v>
      </c>
      <c r="AD60" s="3" t="str">
        <f>IF('Calculs T3a'!L63&lt;'Coeffs calibration'!$L$15,"Negative",IF('Calculs T3a'!L63&lt;'Coeffs calibration'!$L$16,"Lowly positive",IF('Calculs T3a'!L63&lt;'Coeffs calibration'!$L$17,"Moderately positive","Highly positive")))</f>
        <v>Highly positive</v>
      </c>
      <c r="AE60" s="3" t="str">
        <f>IF('Calculs T3a'!M63&lt;'Coeffs calibration'!$M$15,"Negative",IF('Calculs T3a'!M63&lt;'Coeffs calibration'!$M$16,"Lowly positive",IF('Calculs T3a'!M63&lt;'Coeffs calibration'!$M$17,"Moderately positive","Highly positive")))</f>
        <v>Highly positive</v>
      </c>
      <c r="AF60" s="3" t="str">
        <f>IF('Calculs T3a'!N63&lt;'Coeffs calibration'!$N$15,"Negative",IF('Calculs T3a'!N63&lt;'Coeffs calibration'!$N$16,"Lowly positive",IF('Calculs T3a'!N63&lt;'Coeffs calibration'!$N$17,"Moderately positive","Highly positive")))</f>
        <v>Highly positive</v>
      </c>
    </row>
    <row r="61" spans="1:32" x14ac:dyDescent="0.3">
      <c r="A61" s="92">
        <f>'Predictions concentrations'!A61</f>
        <v>0</v>
      </c>
      <c r="B61" s="92">
        <f>'Predictions concentrations'!B61</f>
        <v>0</v>
      </c>
      <c r="C61" s="126" t="str">
        <f>IF('Calculs T1a'!G64&lt;'Coeffs calibration'!$G$15,"Negative",IF('Calculs T1a'!G64&lt;'Coeffs calibration'!$G$16,"Lowly positive",IF('Calculs T1a'!G64&lt;'Coeffs calibration'!$G$17,"Moderately positive","Highly positive")))</f>
        <v>Highly positive</v>
      </c>
      <c r="D61" s="126" t="str">
        <f>IF('Calculs T1a'!H64&lt;'Coeffs calibration'!$H$15,"Negative",IF('Calculs T1a'!H64&lt;'Coeffs calibration'!$H$16,"Lowly positive",IF('Calculs T1a'!H64&lt;'Coeffs calibration'!$H$17,"Moderately positive","Highly positive")))</f>
        <v>Highly positive</v>
      </c>
      <c r="E61" s="126" t="str">
        <f>IF('Calculs T1a'!I64&lt;'Coeffs calibration'!$I$15,"Negative",IF('Calculs T1a'!I64&lt;'Coeffs calibration'!$I$16,"Lowly positive",IF('Calculs T1a'!I64&lt;'Coeffs calibration'!$I$17,"Moderately positive","Highly positive")))</f>
        <v>Highly positive</v>
      </c>
      <c r="F61" s="128" t="str">
        <f>IF('Calculs T1a'!J64&lt;'Coeffs calibration'!$J$15,"Negative",IF('Calculs T1a'!J64&lt;'Coeffs calibration'!$J$16,"Lowly positive",IF('Calculs T1a'!J64&lt;'Coeffs calibration'!$J$17,"Moderately positive","Highly positive")))</f>
        <v>Highly positive</v>
      </c>
      <c r="G61" s="3" t="str">
        <f>IF('Calculs T1a'!K64&lt;'Coeffs calibration'!$K$15,"Negative",IF('Calculs T1a'!K64&lt;'Coeffs calibration'!$K$16,"Lowly positive",IF('Calculs T1a'!K64&lt;'Coeffs calibration'!$K$17,"Moderately positive","Highly positive")))</f>
        <v>Highly positive</v>
      </c>
      <c r="H61" s="3" t="str">
        <f>IF('Calculs T1a'!L64&lt;'Coeffs calibration'!$L$15,"Negative",IF('Calculs T1a'!L64&lt;'Coeffs calibration'!$L$16,"Lowly positive",IF('Calculs T1a'!L64&lt;'Coeffs calibration'!$L$17,"Moderately positive","Highly positive")))</f>
        <v>Highly positive</v>
      </c>
      <c r="I61" s="3" t="str">
        <f>IF('Calculs T1a'!M64&lt;'Coeffs calibration'!$M$15,"Negative",IF('Calculs T1a'!M64&lt;'Coeffs calibration'!$M$16,"Lowly positive",IF('Calculs T1a'!M64&lt;'Coeffs calibration'!$M$17,"Moderately positive","Highly positive")))</f>
        <v>Highly positive</v>
      </c>
      <c r="J61" s="3" t="str">
        <f>IF('Calculs T1a'!N64&lt;'Coeffs calibration'!$N$15,"Negative",IF('Calculs T1a'!N64&lt;'Coeffs calibration'!$N$16,"Lowly positive",IF('Calculs T1a'!N64&lt;'Coeffs calibration'!$N$17,"Moderately positive","Highly positive")))</f>
        <v>Highly positive</v>
      </c>
      <c r="L61" s="92">
        <f>'Predictions concentrations'!A61</f>
        <v>0</v>
      </c>
      <c r="M61" s="92">
        <f>'Predictions concentrations'!B61</f>
        <v>0</v>
      </c>
      <c r="N61" s="126" t="str">
        <f>IF('Calculs T2a'!G64&lt;'Coeffs calibration'!$G$15,"Negative",IF('Calculs T2a'!G64&lt;'Coeffs calibration'!$G$16,"Lowly positive",IF('Calculs T2a'!G64&lt;'Coeffs calibration'!$G$17,"Moderately positive","Highly positive")))</f>
        <v>Highly positive</v>
      </c>
      <c r="O61" s="126" t="str">
        <f>IF('Calculs T2a'!H64&lt;'Coeffs calibration'!$H$15,"Negative",IF('Calculs T2a'!H64&lt;'Coeffs calibration'!$H$16,"Lowly positive",IF('Calculs T2a'!H64&lt;'Coeffs calibration'!$H$17,"Moderately positive","Highly positive")))</f>
        <v>Highly positive</v>
      </c>
      <c r="P61" s="126" t="str">
        <f>IF('Calculs T2a'!I64&lt;'Coeffs calibration'!$I$15,"Negative",IF('Calculs T2a'!I64&lt;'Coeffs calibration'!$I$16,"Lowly positive",IF('Calculs T2a'!I64&lt;'Coeffs calibration'!$I$17,"Moderately positive","Highly positive")))</f>
        <v>Highly positive</v>
      </c>
      <c r="Q61" s="128" t="str">
        <f>IF('Calculs T2a'!J64&lt;'Coeffs calibration'!$J$15,"Negative",IF('Calculs T2a'!J64&lt;'Coeffs calibration'!$J$16,"Lowly positive",IF('Calculs T2a'!J64&lt;'Coeffs calibration'!$J$17,"Moderately positive","Highly positive")))</f>
        <v>Highly positive</v>
      </c>
      <c r="R61" s="3" t="str">
        <f>IF('Calculs T2a'!K64&lt;'Coeffs calibration'!$K$15,"Negative",IF('Calculs T2a'!K64&lt;'Coeffs calibration'!$K$16,"Lowly positive",IF('Calculs T2a'!K64&lt;'Coeffs calibration'!$K$17,"Moderately positive","Highly positive")))</f>
        <v>Highly positive</v>
      </c>
      <c r="S61" s="3" t="str">
        <f>IF('Calculs T2a'!L64&lt;'Coeffs calibration'!$L$15,"Negative",IF('Calculs T2a'!L64&lt;'Coeffs calibration'!$L$16,"Lowly positive",IF('Calculs T2a'!L64&lt;'Coeffs calibration'!$L$17,"Moderately positive","Highly positive")))</f>
        <v>Highly positive</v>
      </c>
      <c r="T61" s="3" t="str">
        <f>IF('Calculs T2a'!M64&lt;'Coeffs calibration'!$M$15,"Negative",IF('Calculs T2a'!M64&lt;'Coeffs calibration'!$M$16,"Lowly positive",IF('Calculs T2a'!M64&lt;'Coeffs calibration'!$M$17,"Moderately positive","Highly positive")))</f>
        <v>Highly positive</v>
      </c>
      <c r="U61" s="3" t="str">
        <f>IF('Calculs T2a'!N64&lt;'Coeffs calibration'!$N$15,"Negative",IF('Calculs T2a'!N64&lt;'Coeffs calibration'!$N$16,"Lowly positive",IF('Calculs T2a'!N64&lt;'Coeffs calibration'!$N$17,"Moderately positive","Highly positive")))</f>
        <v>Highly positive</v>
      </c>
      <c r="W61" s="92">
        <f>'Predictions concentrations'!A61</f>
        <v>0</v>
      </c>
      <c r="X61" s="92">
        <f>'Predictions concentrations'!B61</f>
        <v>0</v>
      </c>
      <c r="Y61" s="126" t="str">
        <f>IF('Calculs T3a'!G64&lt;'Coeffs calibration'!$G$15,"Negative",IF('Calculs T3a'!G64&lt;'Coeffs calibration'!$G$16,"Lowly positive",IF('Calculs T3a'!G64&lt;'Coeffs calibration'!$G$17,"Moderately positive","Highly positive")))</f>
        <v>Highly positive</v>
      </c>
      <c r="Z61" s="126" t="str">
        <f>IF('Calculs T3a'!H64&lt;'Coeffs calibration'!$H$15,"Negative",IF('Calculs T3a'!H64&lt;'Coeffs calibration'!$H$16,"Lowly positive",IF('Calculs T3a'!H64&lt;'Coeffs calibration'!$H$17,"Moderately positive","Highly positive")))</f>
        <v>Highly positive</v>
      </c>
      <c r="AA61" s="126" t="str">
        <f>IF('Calculs T3a'!I64&lt;'Coeffs calibration'!$I$15,"Negative",IF('Calculs T3a'!I64&lt;'Coeffs calibration'!$I$16,"Lowly positive",IF('Calculs T3a'!I64&lt;'Coeffs calibration'!$I$17,"Moderately positive","Highly positive")))</f>
        <v>Highly positive</v>
      </c>
      <c r="AB61" s="128" t="str">
        <f>IF('Calculs T3a'!J64&lt;'Coeffs calibration'!$J$15,"Negative",IF('Calculs T3a'!J64&lt;'Coeffs calibration'!$J$16,"Lowly positive",IF('Calculs T3a'!J64&lt;'Coeffs calibration'!$J$17,"Moderately positive","Highly positive")))</f>
        <v>Highly positive</v>
      </c>
      <c r="AC61" s="3" t="str">
        <f>IF('Calculs T3a'!K64&lt;'Coeffs calibration'!$K$15,"Negative",IF('Calculs T3a'!K64&lt;'Coeffs calibration'!$K$16,"Lowly positive",IF('Calculs T3a'!K64&lt;'Coeffs calibration'!$K$17,"Moderately positive","Highly positive")))</f>
        <v>Highly positive</v>
      </c>
      <c r="AD61" s="3" t="str">
        <f>IF('Calculs T3a'!L64&lt;'Coeffs calibration'!$L$15,"Negative",IF('Calculs T3a'!L64&lt;'Coeffs calibration'!$L$16,"Lowly positive",IF('Calculs T3a'!L64&lt;'Coeffs calibration'!$L$17,"Moderately positive","Highly positive")))</f>
        <v>Highly positive</v>
      </c>
      <c r="AE61" s="3" t="str">
        <f>IF('Calculs T3a'!M64&lt;'Coeffs calibration'!$M$15,"Negative",IF('Calculs T3a'!M64&lt;'Coeffs calibration'!$M$16,"Lowly positive",IF('Calculs T3a'!M64&lt;'Coeffs calibration'!$M$17,"Moderately positive","Highly positive")))</f>
        <v>Highly positive</v>
      </c>
      <c r="AF61" s="3" t="str">
        <f>IF('Calculs T3a'!N64&lt;'Coeffs calibration'!$N$15,"Negative",IF('Calculs T3a'!N64&lt;'Coeffs calibration'!$N$16,"Lowly positive",IF('Calculs T3a'!N64&lt;'Coeffs calibration'!$N$17,"Moderately positive","Highly positive")))</f>
        <v>Highly positive</v>
      </c>
    </row>
    <row r="62" spans="1:32" x14ac:dyDescent="0.3">
      <c r="A62" s="92">
        <f>'Predictions concentrations'!A62</f>
        <v>0</v>
      </c>
      <c r="B62" s="92">
        <f>'Predictions concentrations'!B62</f>
        <v>0</v>
      </c>
      <c r="C62" s="126" t="str">
        <f>IF('Calculs T1a'!G65&lt;'Coeffs calibration'!$G$15,"Negative",IF('Calculs T1a'!G65&lt;'Coeffs calibration'!$G$16,"Lowly positive",IF('Calculs T1a'!G65&lt;'Coeffs calibration'!$G$17,"Moderately positive","Highly positive")))</f>
        <v>Highly positive</v>
      </c>
      <c r="D62" s="126" t="str">
        <f>IF('Calculs T1a'!H65&lt;'Coeffs calibration'!$H$15,"Negative",IF('Calculs T1a'!H65&lt;'Coeffs calibration'!$H$16,"Lowly positive",IF('Calculs T1a'!H65&lt;'Coeffs calibration'!$H$17,"Moderately positive","Highly positive")))</f>
        <v>Highly positive</v>
      </c>
      <c r="E62" s="126" t="str">
        <f>IF('Calculs T1a'!I65&lt;'Coeffs calibration'!$I$15,"Negative",IF('Calculs T1a'!I65&lt;'Coeffs calibration'!$I$16,"Lowly positive",IF('Calculs T1a'!I65&lt;'Coeffs calibration'!$I$17,"Moderately positive","Highly positive")))</f>
        <v>Highly positive</v>
      </c>
      <c r="F62" s="128" t="str">
        <f>IF('Calculs T1a'!J65&lt;'Coeffs calibration'!$J$15,"Negative",IF('Calculs T1a'!J65&lt;'Coeffs calibration'!$J$16,"Lowly positive",IF('Calculs T1a'!J65&lt;'Coeffs calibration'!$J$17,"Moderately positive","Highly positive")))</f>
        <v>Highly positive</v>
      </c>
      <c r="G62" s="3" t="str">
        <f>IF('Calculs T1a'!K65&lt;'Coeffs calibration'!$K$15,"Negative",IF('Calculs T1a'!K65&lt;'Coeffs calibration'!$K$16,"Lowly positive",IF('Calculs T1a'!K65&lt;'Coeffs calibration'!$K$17,"Moderately positive","Highly positive")))</f>
        <v>Highly positive</v>
      </c>
      <c r="H62" s="3" t="str">
        <f>IF('Calculs T1a'!L65&lt;'Coeffs calibration'!$L$15,"Negative",IF('Calculs T1a'!L65&lt;'Coeffs calibration'!$L$16,"Lowly positive",IF('Calculs T1a'!L65&lt;'Coeffs calibration'!$L$17,"Moderately positive","Highly positive")))</f>
        <v>Highly positive</v>
      </c>
      <c r="I62" s="3" t="str">
        <f>IF('Calculs T1a'!M65&lt;'Coeffs calibration'!$M$15,"Negative",IF('Calculs T1a'!M65&lt;'Coeffs calibration'!$M$16,"Lowly positive",IF('Calculs T1a'!M65&lt;'Coeffs calibration'!$M$17,"Moderately positive","Highly positive")))</f>
        <v>Highly positive</v>
      </c>
      <c r="J62" s="3" t="str">
        <f>IF('Calculs T1a'!N65&lt;'Coeffs calibration'!$N$15,"Negative",IF('Calculs T1a'!N65&lt;'Coeffs calibration'!$N$16,"Lowly positive",IF('Calculs T1a'!N65&lt;'Coeffs calibration'!$N$17,"Moderately positive","Highly positive")))</f>
        <v>Highly positive</v>
      </c>
      <c r="L62" s="92">
        <f>'Predictions concentrations'!A62</f>
        <v>0</v>
      </c>
      <c r="M62" s="92">
        <f>'Predictions concentrations'!B62</f>
        <v>0</v>
      </c>
      <c r="N62" s="126" t="str">
        <f>IF('Calculs T2a'!G65&lt;'Coeffs calibration'!$G$15,"Negative",IF('Calculs T2a'!G65&lt;'Coeffs calibration'!$G$16,"Lowly positive",IF('Calculs T2a'!G65&lt;'Coeffs calibration'!$G$17,"Moderately positive","Highly positive")))</f>
        <v>Highly positive</v>
      </c>
      <c r="O62" s="126" t="str">
        <f>IF('Calculs T2a'!H65&lt;'Coeffs calibration'!$H$15,"Negative",IF('Calculs T2a'!H65&lt;'Coeffs calibration'!$H$16,"Lowly positive",IF('Calculs T2a'!H65&lt;'Coeffs calibration'!$H$17,"Moderately positive","Highly positive")))</f>
        <v>Highly positive</v>
      </c>
      <c r="P62" s="126" t="str">
        <f>IF('Calculs T2a'!I65&lt;'Coeffs calibration'!$I$15,"Negative",IF('Calculs T2a'!I65&lt;'Coeffs calibration'!$I$16,"Lowly positive",IF('Calculs T2a'!I65&lt;'Coeffs calibration'!$I$17,"Moderately positive","Highly positive")))</f>
        <v>Highly positive</v>
      </c>
      <c r="Q62" s="128" t="str">
        <f>IF('Calculs T2a'!J65&lt;'Coeffs calibration'!$J$15,"Negative",IF('Calculs T2a'!J65&lt;'Coeffs calibration'!$J$16,"Lowly positive",IF('Calculs T2a'!J65&lt;'Coeffs calibration'!$J$17,"Moderately positive","Highly positive")))</f>
        <v>Highly positive</v>
      </c>
      <c r="R62" s="3" t="str">
        <f>IF('Calculs T2a'!K65&lt;'Coeffs calibration'!$K$15,"Negative",IF('Calculs T2a'!K65&lt;'Coeffs calibration'!$K$16,"Lowly positive",IF('Calculs T2a'!K65&lt;'Coeffs calibration'!$K$17,"Moderately positive","Highly positive")))</f>
        <v>Highly positive</v>
      </c>
      <c r="S62" s="3" t="str">
        <f>IF('Calculs T2a'!L65&lt;'Coeffs calibration'!$L$15,"Negative",IF('Calculs T2a'!L65&lt;'Coeffs calibration'!$L$16,"Lowly positive",IF('Calculs T2a'!L65&lt;'Coeffs calibration'!$L$17,"Moderately positive","Highly positive")))</f>
        <v>Highly positive</v>
      </c>
      <c r="T62" s="3" t="str">
        <f>IF('Calculs T2a'!M65&lt;'Coeffs calibration'!$M$15,"Negative",IF('Calculs T2a'!M65&lt;'Coeffs calibration'!$M$16,"Lowly positive",IF('Calculs T2a'!M65&lt;'Coeffs calibration'!$M$17,"Moderately positive","Highly positive")))</f>
        <v>Highly positive</v>
      </c>
      <c r="U62" s="3" t="str">
        <f>IF('Calculs T2a'!N65&lt;'Coeffs calibration'!$N$15,"Negative",IF('Calculs T2a'!N65&lt;'Coeffs calibration'!$N$16,"Lowly positive",IF('Calculs T2a'!N65&lt;'Coeffs calibration'!$N$17,"Moderately positive","Highly positive")))</f>
        <v>Highly positive</v>
      </c>
      <c r="W62" s="92">
        <f>'Predictions concentrations'!A62</f>
        <v>0</v>
      </c>
      <c r="X62" s="92">
        <f>'Predictions concentrations'!B62</f>
        <v>0</v>
      </c>
      <c r="Y62" s="126" t="str">
        <f>IF('Calculs T3a'!G65&lt;'Coeffs calibration'!$G$15,"Negative",IF('Calculs T3a'!G65&lt;'Coeffs calibration'!$G$16,"Lowly positive",IF('Calculs T3a'!G65&lt;'Coeffs calibration'!$G$17,"Moderately positive","Highly positive")))</f>
        <v>Highly positive</v>
      </c>
      <c r="Z62" s="126" t="str">
        <f>IF('Calculs T3a'!H65&lt;'Coeffs calibration'!$H$15,"Negative",IF('Calculs T3a'!H65&lt;'Coeffs calibration'!$H$16,"Lowly positive",IF('Calculs T3a'!H65&lt;'Coeffs calibration'!$H$17,"Moderately positive","Highly positive")))</f>
        <v>Highly positive</v>
      </c>
      <c r="AA62" s="126" t="str">
        <f>IF('Calculs T3a'!I65&lt;'Coeffs calibration'!$I$15,"Negative",IF('Calculs T3a'!I65&lt;'Coeffs calibration'!$I$16,"Lowly positive",IF('Calculs T3a'!I65&lt;'Coeffs calibration'!$I$17,"Moderately positive","Highly positive")))</f>
        <v>Highly positive</v>
      </c>
      <c r="AB62" s="128" t="str">
        <f>IF('Calculs T3a'!J65&lt;'Coeffs calibration'!$J$15,"Negative",IF('Calculs T3a'!J65&lt;'Coeffs calibration'!$J$16,"Lowly positive",IF('Calculs T3a'!J65&lt;'Coeffs calibration'!$J$17,"Moderately positive","Highly positive")))</f>
        <v>Highly positive</v>
      </c>
      <c r="AC62" s="3" t="str">
        <f>IF('Calculs T3a'!K65&lt;'Coeffs calibration'!$K$15,"Negative",IF('Calculs T3a'!K65&lt;'Coeffs calibration'!$K$16,"Lowly positive",IF('Calculs T3a'!K65&lt;'Coeffs calibration'!$K$17,"Moderately positive","Highly positive")))</f>
        <v>Highly positive</v>
      </c>
      <c r="AD62" s="3" t="str">
        <f>IF('Calculs T3a'!L65&lt;'Coeffs calibration'!$L$15,"Negative",IF('Calculs T3a'!L65&lt;'Coeffs calibration'!$L$16,"Lowly positive",IF('Calculs T3a'!L65&lt;'Coeffs calibration'!$L$17,"Moderately positive","Highly positive")))</f>
        <v>Highly positive</v>
      </c>
      <c r="AE62" s="3" t="str">
        <f>IF('Calculs T3a'!M65&lt;'Coeffs calibration'!$M$15,"Negative",IF('Calculs T3a'!M65&lt;'Coeffs calibration'!$M$16,"Lowly positive",IF('Calculs T3a'!M65&lt;'Coeffs calibration'!$M$17,"Moderately positive","Highly positive")))</f>
        <v>Highly positive</v>
      </c>
      <c r="AF62" s="3" t="str">
        <f>IF('Calculs T3a'!N65&lt;'Coeffs calibration'!$N$15,"Negative",IF('Calculs T3a'!N65&lt;'Coeffs calibration'!$N$16,"Lowly positive",IF('Calculs T3a'!N65&lt;'Coeffs calibration'!$N$17,"Moderately positive","Highly positive")))</f>
        <v>Highly positive</v>
      </c>
    </row>
    <row r="63" spans="1:32" x14ac:dyDescent="0.3">
      <c r="A63" s="92">
        <f>'Predictions concentrations'!A63</f>
        <v>0</v>
      </c>
      <c r="B63" s="92">
        <f>'Predictions concentrations'!B63</f>
        <v>0</v>
      </c>
      <c r="C63" s="126" t="str">
        <f>IF('Calculs T1a'!G66&lt;'Coeffs calibration'!$G$15,"Negative",IF('Calculs T1a'!G66&lt;'Coeffs calibration'!$G$16,"Lowly positive",IF('Calculs T1a'!G66&lt;'Coeffs calibration'!$G$17,"Moderately positive","Highly positive")))</f>
        <v>Highly positive</v>
      </c>
      <c r="D63" s="126" t="str">
        <f>IF('Calculs T1a'!H66&lt;'Coeffs calibration'!$H$15,"Negative",IF('Calculs T1a'!H66&lt;'Coeffs calibration'!$H$16,"Lowly positive",IF('Calculs T1a'!H66&lt;'Coeffs calibration'!$H$17,"Moderately positive","Highly positive")))</f>
        <v>Highly positive</v>
      </c>
      <c r="E63" s="126" t="str">
        <f>IF('Calculs T1a'!I66&lt;'Coeffs calibration'!$I$15,"Negative",IF('Calculs T1a'!I66&lt;'Coeffs calibration'!$I$16,"Lowly positive",IF('Calculs T1a'!I66&lt;'Coeffs calibration'!$I$17,"Moderately positive","Highly positive")))</f>
        <v>Highly positive</v>
      </c>
      <c r="F63" s="128" t="str">
        <f>IF('Calculs T1a'!J66&lt;'Coeffs calibration'!$J$15,"Negative",IF('Calculs T1a'!J66&lt;'Coeffs calibration'!$J$16,"Lowly positive",IF('Calculs T1a'!J66&lt;'Coeffs calibration'!$J$17,"Moderately positive","Highly positive")))</f>
        <v>Highly positive</v>
      </c>
      <c r="G63" s="3" t="str">
        <f>IF('Calculs T1a'!K66&lt;'Coeffs calibration'!$K$15,"Negative",IF('Calculs T1a'!K66&lt;'Coeffs calibration'!$K$16,"Lowly positive",IF('Calculs T1a'!K66&lt;'Coeffs calibration'!$K$17,"Moderately positive","Highly positive")))</f>
        <v>Highly positive</v>
      </c>
      <c r="H63" s="3" t="str">
        <f>IF('Calculs T1a'!L66&lt;'Coeffs calibration'!$L$15,"Negative",IF('Calculs T1a'!L66&lt;'Coeffs calibration'!$L$16,"Lowly positive",IF('Calculs T1a'!L66&lt;'Coeffs calibration'!$L$17,"Moderately positive","Highly positive")))</f>
        <v>Highly positive</v>
      </c>
      <c r="I63" s="3" t="str">
        <f>IF('Calculs T1a'!M66&lt;'Coeffs calibration'!$M$15,"Negative",IF('Calculs T1a'!M66&lt;'Coeffs calibration'!$M$16,"Lowly positive",IF('Calculs T1a'!M66&lt;'Coeffs calibration'!$M$17,"Moderately positive","Highly positive")))</f>
        <v>Highly positive</v>
      </c>
      <c r="J63" s="3" t="str">
        <f>IF('Calculs T1a'!N66&lt;'Coeffs calibration'!$N$15,"Negative",IF('Calculs T1a'!N66&lt;'Coeffs calibration'!$N$16,"Lowly positive",IF('Calculs T1a'!N66&lt;'Coeffs calibration'!$N$17,"Moderately positive","Highly positive")))</f>
        <v>Highly positive</v>
      </c>
      <c r="L63" s="92">
        <f>'Predictions concentrations'!A63</f>
        <v>0</v>
      </c>
      <c r="M63" s="92">
        <f>'Predictions concentrations'!B63</f>
        <v>0</v>
      </c>
      <c r="N63" s="126" t="str">
        <f>IF('Calculs T2a'!G66&lt;'Coeffs calibration'!$G$15,"Negative",IF('Calculs T2a'!G66&lt;'Coeffs calibration'!$G$16,"Lowly positive",IF('Calculs T2a'!G66&lt;'Coeffs calibration'!$G$17,"Moderately positive","Highly positive")))</f>
        <v>Highly positive</v>
      </c>
      <c r="O63" s="126" t="str">
        <f>IF('Calculs T2a'!H66&lt;'Coeffs calibration'!$H$15,"Negative",IF('Calculs T2a'!H66&lt;'Coeffs calibration'!$H$16,"Lowly positive",IF('Calculs T2a'!H66&lt;'Coeffs calibration'!$H$17,"Moderately positive","Highly positive")))</f>
        <v>Highly positive</v>
      </c>
      <c r="P63" s="126" t="str">
        <f>IF('Calculs T2a'!I66&lt;'Coeffs calibration'!$I$15,"Negative",IF('Calculs T2a'!I66&lt;'Coeffs calibration'!$I$16,"Lowly positive",IF('Calculs T2a'!I66&lt;'Coeffs calibration'!$I$17,"Moderately positive","Highly positive")))</f>
        <v>Highly positive</v>
      </c>
      <c r="Q63" s="128" t="str">
        <f>IF('Calculs T2a'!J66&lt;'Coeffs calibration'!$J$15,"Negative",IF('Calculs T2a'!J66&lt;'Coeffs calibration'!$J$16,"Lowly positive",IF('Calculs T2a'!J66&lt;'Coeffs calibration'!$J$17,"Moderately positive","Highly positive")))</f>
        <v>Highly positive</v>
      </c>
      <c r="R63" s="3" t="str">
        <f>IF('Calculs T2a'!K66&lt;'Coeffs calibration'!$K$15,"Negative",IF('Calculs T2a'!K66&lt;'Coeffs calibration'!$K$16,"Lowly positive",IF('Calculs T2a'!K66&lt;'Coeffs calibration'!$K$17,"Moderately positive","Highly positive")))</f>
        <v>Highly positive</v>
      </c>
      <c r="S63" s="3" t="str">
        <f>IF('Calculs T2a'!L66&lt;'Coeffs calibration'!$L$15,"Negative",IF('Calculs T2a'!L66&lt;'Coeffs calibration'!$L$16,"Lowly positive",IF('Calculs T2a'!L66&lt;'Coeffs calibration'!$L$17,"Moderately positive","Highly positive")))</f>
        <v>Highly positive</v>
      </c>
      <c r="T63" s="3" t="str">
        <f>IF('Calculs T2a'!M66&lt;'Coeffs calibration'!$M$15,"Negative",IF('Calculs T2a'!M66&lt;'Coeffs calibration'!$M$16,"Lowly positive",IF('Calculs T2a'!M66&lt;'Coeffs calibration'!$M$17,"Moderately positive","Highly positive")))</f>
        <v>Highly positive</v>
      </c>
      <c r="U63" s="3" t="str">
        <f>IF('Calculs T2a'!N66&lt;'Coeffs calibration'!$N$15,"Negative",IF('Calculs T2a'!N66&lt;'Coeffs calibration'!$N$16,"Lowly positive",IF('Calculs T2a'!N66&lt;'Coeffs calibration'!$N$17,"Moderately positive","Highly positive")))</f>
        <v>Highly positive</v>
      </c>
      <c r="W63" s="92">
        <f>'Predictions concentrations'!A63</f>
        <v>0</v>
      </c>
      <c r="X63" s="92">
        <f>'Predictions concentrations'!B63</f>
        <v>0</v>
      </c>
      <c r="Y63" s="126" t="str">
        <f>IF('Calculs T3a'!G66&lt;'Coeffs calibration'!$G$15,"Negative",IF('Calculs T3a'!G66&lt;'Coeffs calibration'!$G$16,"Lowly positive",IF('Calculs T3a'!G66&lt;'Coeffs calibration'!$G$17,"Moderately positive","Highly positive")))</f>
        <v>Highly positive</v>
      </c>
      <c r="Z63" s="126" t="str">
        <f>IF('Calculs T3a'!H66&lt;'Coeffs calibration'!$H$15,"Negative",IF('Calculs T3a'!H66&lt;'Coeffs calibration'!$H$16,"Lowly positive",IF('Calculs T3a'!H66&lt;'Coeffs calibration'!$H$17,"Moderately positive","Highly positive")))</f>
        <v>Highly positive</v>
      </c>
      <c r="AA63" s="126" t="str">
        <f>IF('Calculs T3a'!I66&lt;'Coeffs calibration'!$I$15,"Negative",IF('Calculs T3a'!I66&lt;'Coeffs calibration'!$I$16,"Lowly positive",IF('Calculs T3a'!I66&lt;'Coeffs calibration'!$I$17,"Moderately positive","Highly positive")))</f>
        <v>Highly positive</v>
      </c>
      <c r="AB63" s="128" t="str">
        <f>IF('Calculs T3a'!J66&lt;'Coeffs calibration'!$J$15,"Negative",IF('Calculs T3a'!J66&lt;'Coeffs calibration'!$J$16,"Lowly positive",IF('Calculs T3a'!J66&lt;'Coeffs calibration'!$J$17,"Moderately positive","Highly positive")))</f>
        <v>Highly positive</v>
      </c>
      <c r="AC63" s="3" t="str">
        <f>IF('Calculs T3a'!K66&lt;'Coeffs calibration'!$K$15,"Negative",IF('Calculs T3a'!K66&lt;'Coeffs calibration'!$K$16,"Lowly positive",IF('Calculs T3a'!K66&lt;'Coeffs calibration'!$K$17,"Moderately positive","Highly positive")))</f>
        <v>Highly positive</v>
      </c>
      <c r="AD63" s="3" t="str">
        <f>IF('Calculs T3a'!L66&lt;'Coeffs calibration'!$L$15,"Negative",IF('Calculs T3a'!L66&lt;'Coeffs calibration'!$L$16,"Lowly positive",IF('Calculs T3a'!L66&lt;'Coeffs calibration'!$L$17,"Moderately positive","Highly positive")))</f>
        <v>Highly positive</v>
      </c>
      <c r="AE63" s="3" t="str">
        <f>IF('Calculs T3a'!M66&lt;'Coeffs calibration'!$M$15,"Negative",IF('Calculs T3a'!M66&lt;'Coeffs calibration'!$M$16,"Lowly positive",IF('Calculs T3a'!M66&lt;'Coeffs calibration'!$M$17,"Moderately positive","Highly positive")))</f>
        <v>Highly positive</v>
      </c>
      <c r="AF63" s="3" t="str">
        <f>IF('Calculs T3a'!N66&lt;'Coeffs calibration'!$N$15,"Negative",IF('Calculs T3a'!N66&lt;'Coeffs calibration'!$N$16,"Lowly positive",IF('Calculs T3a'!N66&lt;'Coeffs calibration'!$N$17,"Moderately positive","Highly positive")))</f>
        <v>Highly positive</v>
      </c>
    </row>
    <row r="64" spans="1:32" x14ac:dyDescent="0.3">
      <c r="A64" s="92">
        <f>'Predictions concentrations'!A64</f>
        <v>0</v>
      </c>
      <c r="B64" s="92">
        <f>'Predictions concentrations'!B64</f>
        <v>0</v>
      </c>
      <c r="C64" s="126" t="str">
        <f>IF('Calculs T1a'!G67&lt;'Coeffs calibration'!$G$15,"Negative",IF('Calculs T1a'!G67&lt;'Coeffs calibration'!$G$16,"Lowly positive",IF('Calculs T1a'!G67&lt;'Coeffs calibration'!$G$17,"Moderately positive","Highly positive")))</f>
        <v>Highly positive</v>
      </c>
      <c r="D64" s="126" t="str">
        <f>IF('Calculs T1a'!H67&lt;'Coeffs calibration'!$H$15,"Negative",IF('Calculs T1a'!H67&lt;'Coeffs calibration'!$H$16,"Lowly positive",IF('Calculs T1a'!H67&lt;'Coeffs calibration'!$H$17,"Moderately positive","Highly positive")))</f>
        <v>Highly positive</v>
      </c>
      <c r="E64" s="126" t="str">
        <f>IF('Calculs T1a'!I67&lt;'Coeffs calibration'!$I$15,"Negative",IF('Calculs T1a'!I67&lt;'Coeffs calibration'!$I$16,"Lowly positive",IF('Calculs T1a'!I67&lt;'Coeffs calibration'!$I$17,"Moderately positive","Highly positive")))</f>
        <v>Highly positive</v>
      </c>
      <c r="F64" s="128" t="str">
        <f>IF('Calculs T1a'!J67&lt;'Coeffs calibration'!$J$15,"Negative",IF('Calculs T1a'!J67&lt;'Coeffs calibration'!$J$16,"Lowly positive",IF('Calculs T1a'!J67&lt;'Coeffs calibration'!$J$17,"Moderately positive","Highly positive")))</f>
        <v>Highly positive</v>
      </c>
      <c r="G64" s="3" t="str">
        <f>IF('Calculs T1a'!K67&lt;'Coeffs calibration'!$K$15,"Negative",IF('Calculs T1a'!K67&lt;'Coeffs calibration'!$K$16,"Lowly positive",IF('Calculs T1a'!K67&lt;'Coeffs calibration'!$K$17,"Moderately positive","Highly positive")))</f>
        <v>Highly positive</v>
      </c>
      <c r="H64" s="3" t="str">
        <f>IF('Calculs T1a'!L67&lt;'Coeffs calibration'!$L$15,"Negative",IF('Calculs T1a'!L67&lt;'Coeffs calibration'!$L$16,"Lowly positive",IF('Calculs T1a'!L67&lt;'Coeffs calibration'!$L$17,"Moderately positive","Highly positive")))</f>
        <v>Highly positive</v>
      </c>
      <c r="I64" s="3" t="str">
        <f>IF('Calculs T1a'!M67&lt;'Coeffs calibration'!$M$15,"Negative",IF('Calculs T1a'!M67&lt;'Coeffs calibration'!$M$16,"Lowly positive",IF('Calculs T1a'!M67&lt;'Coeffs calibration'!$M$17,"Moderately positive","Highly positive")))</f>
        <v>Highly positive</v>
      </c>
      <c r="J64" s="3" t="str">
        <f>IF('Calculs T1a'!N67&lt;'Coeffs calibration'!$N$15,"Negative",IF('Calculs T1a'!N67&lt;'Coeffs calibration'!$N$16,"Lowly positive",IF('Calculs T1a'!N67&lt;'Coeffs calibration'!$N$17,"Moderately positive","Highly positive")))</f>
        <v>Highly positive</v>
      </c>
      <c r="L64" s="92">
        <f>'Predictions concentrations'!A64</f>
        <v>0</v>
      </c>
      <c r="M64" s="92">
        <f>'Predictions concentrations'!B64</f>
        <v>0</v>
      </c>
      <c r="N64" s="126" t="str">
        <f>IF('Calculs T2a'!G67&lt;'Coeffs calibration'!$G$15,"Negative",IF('Calculs T2a'!G67&lt;'Coeffs calibration'!$G$16,"Lowly positive",IF('Calculs T2a'!G67&lt;'Coeffs calibration'!$G$17,"Moderately positive","Highly positive")))</f>
        <v>Highly positive</v>
      </c>
      <c r="O64" s="126" t="str">
        <f>IF('Calculs T2a'!H67&lt;'Coeffs calibration'!$H$15,"Negative",IF('Calculs T2a'!H67&lt;'Coeffs calibration'!$H$16,"Lowly positive",IF('Calculs T2a'!H67&lt;'Coeffs calibration'!$H$17,"Moderately positive","Highly positive")))</f>
        <v>Highly positive</v>
      </c>
      <c r="P64" s="126" t="str">
        <f>IF('Calculs T2a'!I67&lt;'Coeffs calibration'!$I$15,"Negative",IF('Calculs T2a'!I67&lt;'Coeffs calibration'!$I$16,"Lowly positive",IF('Calculs T2a'!I67&lt;'Coeffs calibration'!$I$17,"Moderately positive","Highly positive")))</f>
        <v>Highly positive</v>
      </c>
      <c r="Q64" s="128" t="str">
        <f>IF('Calculs T2a'!J67&lt;'Coeffs calibration'!$J$15,"Negative",IF('Calculs T2a'!J67&lt;'Coeffs calibration'!$J$16,"Lowly positive",IF('Calculs T2a'!J67&lt;'Coeffs calibration'!$J$17,"Moderately positive","Highly positive")))</f>
        <v>Highly positive</v>
      </c>
      <c r="R64" s="3" t="str">
        <f>IF('Calculs T2a'!K67&lt;'Coeffs calibration'!$K$15,"Negative",IF('Calculs T2a'!K67&lt;'Coeffs calibration'!$K$16,"Lowly positive",IF('Calculs T2a'!K67&lt;'Coeffs calibration'!$K$17,"Moderately positive","Highly positive")))</f>
        <v>Highly positive</v>
      </c>
      <c r="S64" s="3" t="str">
        <f>IF('Calculs T2a'!L67&lt;'Coeffs calibration'!$L$15,"Negative",IF('Calculs T2a'!L67&lt;'Coeffs calibration'!$L$16,"Lowly positive",IF('Calculs T2a'!L67&lt;'Coeffs calibration'!$L$17,"Moderately positive","Highly positive")))</f>
        <v>Highly positive</v>
      </c>
      <c r="T64" s="3" t="str">
        <f>IF('Calculs T2a'!M67&lt;'Coeffs calibration'!$M$15,"Negative",IF('Calculs T2a'!M67&lt;'Coeffs calibration'!$M$16,"Lowly positive",IF('Calculs T2a'!M67&lt;'Coeffs calibration'!$M$17,"Moderately positive","Highly positive")))</f>
        <v>Highly positive</v>
      </c>
      <c r="U64" s="3" t="str">
        <f>IF('Calculs T2a'!N67&lt;'Coeffs calibration'!$N$15,"Negative",IF('Calculs T2a'!N67&lt;'Coeffs calibration'!$N$16,"Lowly positive",IF('Calculs T2a'!N67&lt;'Coeffs calibration'!$N$17,"Moderately positive","Highly positive")))</f>
        <v>Highly positive</v>
      </c>
      <c r="W64" s="92">
        <f>'Predictions concentrations'!A64</f>
        <v>0</v>
      </c>
      <c r="X64" s="92">
        <f>'Predictions concentrations'!B64</f>
        <v>0</v>
      </c>
      <c r="Y64" s="126" t="str">
        <f>IF('Calculs T3a'!G67&lt;'Coeffs calibration'!$G$15,"Negative",IF('Calculs T3a'!G67&lt;'Coeffs calibration'!$G$16,"Lowly positive",IF('Calculs T3a'!G67&lt;'Coeffs calibration'!$G$17,"Moderately positive","Highly positive")))</f>
        <v>Highly positive</v>
      </c>
      <c r="Z64" s="126" t="str">
        <f>IF('Calculs T3a'!H67&lt;'Coeffs calibration'!$H$15,"Negative",IF('Calculs T3a'!H67&lt;'Coeffs calibration'!$H$16,"Lowly positive",IF('Calculs T3a'!H67&lt;'Coeffs calibration'!$H$17,"Moderately positive","Highly positive")))</f>
        <v>Highly positive</v>
      </c>
      <c r="AA64" s="126" t="str">
        <f>IF('Calculs T3a'!I67&lt;'Coeffs calibration'!$I$15,"Negative",IF('Calculs T3a'!I67&lt;'Coeffs calibration'!$I$16,"Lowly positive",IF('Calculs T3a'!I67&lt;'Coeffs calibration'!$I$17,"Moderately positive","Highly positive")))</f>
        <v>Highly positive</v>
      </c>
      <c r="AB64" s="128" t="str">
        <f>IF('Calculs T3a'!J67&lt;'Coeffs calibration'!$J$15,"Negative",IF('Calculs T3a'!J67&lt;'Coeffs calibration'!$J$16,"Lowly positive",IF('Calculs T3a'!J67&lt;'Coeffs calibration'!$J$17,"Moderately positive","Highly positive")))</f>
        <v>Highly positive</v>
      </c>
      <c r="AC64" s="3" t="str">
        <f>IF('Calculs T3a'!K67&lt;'Coeffs calibration'!$K$15,"Negative",IF('Calculs T3a'!K67&lt;'Coeffs calibration'!$K$16,"Lowly positive",IF('Calculs T3a'!K67&lt;'Coeffs calibration'!$K$17,"Moderately positive","Highly positive")))</f>
        <v>Highly positive</v>
      </c>
      <c r="AD64" s="3" t="str">
        <f>IF('Calculs T3a'!L67&lt;'Coeffs calibration'!$L$15,"Negative",IF('Calculs T3a'!L67&lt;'Coeffs calibration'!$L$16,"Lowly positive",IF('Calculs T3a'!L67&lt;'Coeffs calibration'!$L$17,"Moderately positive","Highly positive")))</f>
        <v>Highly positive</v>
      </c>
      <c r="AE64" s="3" t="str">
        <f>IF('Calculs T3a'!M67&lt;'Coeffs calibration'!$M$15,"Negative",IF('Calculs T3a'!M67&lt;'Coeffs calibration'!$M$16,"Lowly positive",IF('Calculs T3a'!M67&lt;'Coeffs calibration'!$M$17,"Moderately positive","Highly positive")))</f>
        <v>Highly positive</v>
      </c>
      <c r="AF64" s="3" t="str">
        <f>IF('Calculs T3a'!N67&lt;'Coeffs calibration'!$N$15,"Negative",IF('Calculs T3a'!N67&lt;'Coeffs calibration'!$N$16,"Lowly positive",IF('Calculs T3a'!N67&lt;'Coeffs calibration'!$N$17,"Moderately positive","Highly positive")))</f>
        <v>Highly positive</v>
      </c>
    </row>
    <row r="65" spans="1:32" x14ac:dyDescent="0.3">
      <c r="A65" s="92">
        <f>'Predictions concentrations'!A65</f>
        <v>0</v>
      </c>
      <c r="B65" s="92">
        <f>'Predictions concentrations'!B65</f>
        <v>0</v>
      </c>
      <c r="C65" s="126" t="str">
        <f>IF('Calculs T1a'!G68&lt;'Coeffs calibration'!$G$15,"Negative",IF('Calculs T1a'!G68&lt;'Coeffs calibration'!$G$16,"Lowly positive",IF('Calculs T1a'!G68&lt;'Coeffs calibration'!$G$17,"Moderately positive","Highly positive")))</f>
        <v>Highly positive</v>
      </c>
      <c r="D65" s="126" t="str">
        <f>IF('Calculs T1a'!H68&lt;'Coeffs calibration'!$H$15,"Negative",IF('Calculs T1a'!H68&lt;'Coeffs calibration'!$H$16,"Lowly positive",IF('Calculs T1a'!H68&lt;'Coeffs calibration'!$H$17,"Moderately positive","Highly positive")))</f>
        <v>Highly positive</v>
      </c>
      <c r="E65" s="126" t="str">
        <f>IF('Calculs T1a'!I68&lt;'Coeffs calibration'!$I$15,"Negative",IF('Calculs T1a'!I68&lt;'Coeffs calibration'!$I$16,"Lowly positive",IF('Calculs T1a'!I68&lt;'Coeffs calibration'!$I$17,"Moderately positive","Highly positive")))</f>
        <v>Highly positive</v>
      </c>
      <c r="F65" s="128" t="str">
        <f>IF('Calculs T1a'!J68&lt;'Coeffs calibration'!$J$15,"Negative",IF('Calculs T1a'!J68&lt;'Coeffs calibration'!$J$16,"Lowly positive",IF('Calculs T1a'!J68&lt;'Coeffs calibration'!$J$17,"Moderately positive","Highly positive")))</f>
        <v>Highly positive</v>
      </c>
      <c r="G65" s="3" t="str">
        <f>IF('Calculs T1a'!K68&lt;'Coeffs calibration'!$K$15,"Negative",IF('Calculs T1a'!K68&lt;'Coeffs calibration'!$K$16,"Lowly positive",IF('Calculs T1a'!K68&lt;'Coeffs calibration'!$K$17,"Moderately positive","Highly positive")))</f>
        <v>Highly positive</v>
      </c>
      <c r="H65" s="3" t="str">
        <f>IF('Calculs T1a'!L68&lt;'Coeffs calibration'!$L$15,"Negative",IF('Calculs T1a'!L68&lt;'Coeffs calibration'!$L$16,"Lowly positive",IF('Calculs T1a'!L68&lt;'Coeffs calibration'!$L$17,"Moderately positive","Highly positive")))</f>
        <v>Highly positive</v>
      </c>
      <c r="I65" s="3" t="str">
        <f>IF('Calculs T1a'!M68&lt;'Coeffs calibration'!$M$15,"Negative",IF('Calculs T1a'!M68&lt;'Coeffs calibration'!$M$16,"Lowly positive",IF('Calculs T1a'!M68&lt;'Coeffs calibration'!$M$17,"Moderately positive","Highly positive")))</f>
        <v>Highly positive</v>
      </c>
      <c r="J65" s="3" t="str">
        <f>IF('Calculs T1a'!N68&lt;'Coeffs calibration'!$N$15,"Negative",IF('Calculs T1a'!N68&lt;'Coeffs calibration'!$N$16,"Lowly positive",IF('Calculs T1a'!N68&lt;'Coeffs calibration'!$N$17,"Moderately positive","Highly positive")))</f>
        <v>Highly positive</v>
      </c>
      <c r="L65" s="92">
        <f>'Predictions concentrations'!A65</f>
        <v>0</v>
      </c>
      <c r="M65" s="92">
        <f>'Predictions concentrations'!B65</f>
        <v>0</v>
      </c>
      <c r="N65" s="126" t="str">
        <f>IF('Calculs T2a'!G68&lt;'Coeffs calibration'!$G$15,"Negative",IF('Calculs T2a'!G68&lt;'Coeffs calibration'!$G$16,"Lowly positive",IF('Calculs T2a'!G68&lt;'Coeffs calibration'!$G$17,"Moderately positive","Highly positive")))</f>
        <v>Highly positive</v>
      </c>
      <c r="O65" s="126" t="str">
        <f>IF('Calculs T2a'!H68&lt;'Coeffs calibration'!$H$15,"Negative",IF('Calculs T2a'!H68&lt;'Coeffs calibration'!$H$16,"Lowly positive",IF('Calculs T2a'!H68&lt;'Coeffs calibration'!$H$17,"Moderately positive","Highly positive")))</f>
        <v>Highly positive</v>
      </c>
      <c r="P65" s="126" t="str">
        <f>IF('Calculs T2a'!I68&lt;'Coeffs calibration'!$I$15,"Negative",IF('Calculs T2a'!I68&lt;'Coeffs calibration'!$I$16,"Lowly positive",IF('Calculs T2a'!I68&lt;'Coeffs calibration'!$I$17,"Moderately positive","Highly positive")))</f>
        <v>Highly positive</v>
      </c>
      <c r="Q65" s="128" t="str">
        <f>IF('Calculs T2a'!J68&lt;'Coeffs calibration'!$J$15,"Negative",IF('Calculs T2a'!J68&lt;'Coeffs calibration'!$J$16,"Lowly positive",IF('Calculs T2a'!J68&lt;'Coeffs calibration'!$J$17,"Moderately positive","Highly positive")))</f>
        <v>Highly positive</v>
      </c>
      <c r="R65" s="3" t="str">
        <f>IF('Calculs T2a'!K68&lt;'Coeffs calibration'!$K$15,"Negative",IF('Calculs T2a'!K68&lt;'Coeffs calibration'!$K$16,"Lowly positive",IF('Calculs T2a'!K68&lt;'Coeffs calibration'!$K$17,"Moderately positive","Highly positive")))</f>
        <v>Highly positive</v>
      </c>
      <c r="S65" s="3" t="str">
        <f>IF('Calculs T2a'!L68&lt;'Coeffs calibration'!$L$15,"Negative",IF('Calculs T2a'!L68&lt;'Coeffs calibration'!$L$16,"Lowly positive",IF('Calculs T2a'!L68&lt;'Coeffs calibration'!$L$17,"Moderately positive","Highly positive")))</f>
        <v>Highly positive</v>
      </c>
      <c r="T65" s="3" t="str">
        <f>IF('Calculs T2a'!M68&lt;'Coeffs calibration'!$M$15,"Negative",IF('Calculs T2a'!M68&lt;'Coeffs calibration'!$M$16,"Lowly positive",IF('Calculs T2a'!M68&lt;'Coeffs calibration'!$M$17,"Moderately positive","Highly positive")))</f>
        <v>Highly positive</v>
      </c>
      <c r="U65" s="3" t="str">
        <f>IF('Calculs T2a'!N68&lt;'Coeffs calibration'!$N$15,"Negative",IF('Calculs T2a'!N68&lt;'Coeffs calibration'!$N$16,"Lowly positive",IF('Calculs T2a'!N68&lt;'Coeffs calibration'!$N$17,"Moderately positive","Highly positive")))</f>
        <v>Highly positive</v>
      </c>
      <c r="W65" s="92">
        <f>'Predictions concentrations'!A65</f>
        <v>0</v>
      </c>
      <c r="X65" s="92">
        <f>'Predictions concentrations'!B65</f>
        <v>0</v>
      </c>
      <c r="Y65" s="126" t="str">
        <f>IF('Calculs T3a'!G68&lt;'Coeffs calibration'!$G$15,"Negative",IF('Calculs T3a'!G68&lt;'Coeffs calibration'!$G$16,"Lowly positive",IF('Calculs T3a'!G68&lt;'Coeffs calibration'!$G$17,"Moderately positive","Highly positive")))</f>
        <v>Highly positive</v>
      </c>
      <c r="Z65" s="126" t="str">
        <f>IF('Calculs T3a'!H68&lt;'Coeffs calibration'!$H$15,"Negative",IF('Calculs T3a'!H68&lt;'Coeffs calibration'!$H$16,"Lowly positive",IF('Calculs T3a'!H68&lt;'Coeffs calibration'!$H$17,"Moderately positive","Highly positive")))</f>
        <v>Highly positive</v>
      </c>
      <c r="AA65" s="126" t="str">
        <f>IF('Calculs T3a'!I68&lt;'Coeffs calibration'!$I$15,"Negative",IF('Calculs T3a'!I68&lt;'Coeffs calibration'!$I$16,"Lowly positive",IF('Calculs T3a'!I68&lt;'Coeffs calibration'!$I$17,"Moderately positive","Highly positive")))</f>
        <v>Highly positive</v>
      </c>
      <c r="AB65" s="128" t="str">
        <f>IF('Calculs T3a'!J68&lt;'Coeffs calibration'!$J$15,"Negative",IF('Calculs T3a'!J68&lt;'Coeffs calibration'!$J$16,"Lowly positive",IF('Calculs T3a'!J68&lt;'Coeffs calibration'!$J$17,"Moderately positive","Highly positive")))</f>
        <v>Highly positive</v>
      </c>
      <c r="AC65" s="3" t="str">
        <f>IF('Calculs T3a'!K68&lt;'Coeffs calibration'!$K$15,"Negative",IF('Calculs T3a'!K68&lt;'Coeffs calibration'!$K$16,"Lowly positive",IF('Calculs T3a'!K68&lt;'Coeffs calibration'!$K$17,"Moderately positive","Highly positive")))</f>
        <v>Highly positive</v>
      </c>
      <c r="AD65" s="3" t="str">
        <f>IF('Calculs T3a'!L68&lt;'Coeffs calibration'!$L$15,"Negative",IF('Calculs T3a'!L68&lt;'Coeffs calibration'!$L$16,"Lowly positive",IF('Calculs T3a'!L68&lt;'Coeffs calibration'!$L$17,"Moderately positive","Highly positive")))</f>
        <v>Highly positive</v>
      </c>
      <c r="AE65" s="3" t="str">
        <f>IF('Calculs T3a'!M68&lt;'Coeffs calibration'!$M$15,"Negative",IF('Calculs T3a'!M68&lt;'Coeffs calibration'!$M$16,"Lowly positive",IF('Calculs T3a'!M68&lt;'Coeffs calibration'!$M$17,"Moderately positive","Highly positive")))</f>
        <v>Highly positive</v>
      </c>
      <c r="AF65" s="3" t="str">
        <f>IF('Calculs T3a'!N68&lt;'Coeffs calibration'!$N$15,"Negative",IF('Calculs T3a'!N68&lt;'Coeffs calibration'!$N$16,"Lowly positive",IF('Calculs T3a'!N68&lt;'Coeffs calibration'!$N$17,"Moderately positive","Highly positive")))</f>
        <v>Highly positive</v>
      </c>
    </row>
    <row r="66" spans="1:32" x14ac:dyDescent="0.3">
      <c r="A66" s="92">
        <f>'Predictions concentrations'!A66</f>
        <v>0</v>
      </c>
      <c r="B66" s="92">
        <f>'Predictions concentrations'!B66</f>
        <v>0</v>
      </c>
      <c r="C66" s="126" t="str">
        <f>IF('Calculs T1a'!G69&lt;'Coeffs calibration'!$G$15,"Negative",IF('Calculs T1a'!G69&lt;'Coeffs calibration'!$G$16,"Lowly positive",IF('Calculs T1a'!G69&lt;'Coeffs calibration'!$G$17,"Moderately positive","Highly positive")))</f>
        <v>Highly positive</v>
      </c>
      <c r="D66" s="126" t="str">
        <f>IF('Calculs T1a'!H69&lt;'Coeffs calibration'!$H$15,"Negative",IF('Calculs T1a'!H69&lt;'Coeffs calibration'!$H$16,"Lowly positive",IF('Calculs T1a'!H69&lt;'Coeffs calibration'!$H$17,"Moderately positive","Highly positive")))</f>
        <v>Highly positive</v>
      </c>
      <c r="E66" s="126" t="str">
        <f>IF('Calculs T1a'!I69&lt;'Coeffs calibration'!$I$15,"Negative",IF('Calculs T1a'!I69&lt;'Coeffs calibration'!$I$16,"Lowly positive",IF('Calculs T1a'!I69&lt;'Coeffs calibration'!$I$17,"Moderately positive","Highly positive")))</f>
        <v>Highly positive</v>
      </c>
      <c r="F66" s="128" t="str">
        <f>IF('Calculs T1a'!J69&lt;'Coeffs calibration'!$J$15,"Negative",IF('Calculs T1a'!J69&lt;'Coeffs calibration'!$J$16,"Lowly positive",IF('Calculs T1a'!J69&lt;'Coeffs calibration'!$J$17,"Moderately positive","Highly positive")))</f>
        <v>Highly positive</v>
      </c>
      <c r="G66" s="3" t="str">
        <f>IF('Calculs T1a'!K69&lt;'Coeffs calibration'!$K$15,"Negative",IF('Calculs T1a'!K69&lt;'Coeffs calibration'!$K$16,"Lowly positive",IF('Calculs T1a'!K69&lt;'Coeffs calibration'!$K$17,"Moderately positive","Highly positive")))</f>
        <v>Highly positive</v>
      </c>
      <c r="H66" s="3" t="str">
        <f>IF('Calculs T1a'!L69&lt;'Coeffs calibration'!$L$15,"Negative",IF('Calculs T1a'!L69&lt;'Coeffs calibration'!$L$16,"Lowly positive",IF('Calculs T1a'!L69&lt;'Coeffs calibration'!$L$17,"Moderately positive","Highly positive")))</f>
        <v>Highly positive</v>
      </c>
      <c r="I66" s="3" t="str">
        <f>IF('Calculs T1a'!M69&lt;'Coeffs calibration'!$M$15,"Negative",IF('Calculs T1a'!M69&lt;'Coeffs calibration'!$M$16,"Lowly positive",IF('Calculs T1a'!M69&lt;'Coeffs calibration'!$M$17,"Moderately positive","Highly positive")))</f>
        <v>Highly positive</v>
      </c>
      <c r="J66" s="3" t="str">
        <f>IF('Calculs T1a'!N69&lt;'Coeffs calibration'!$N$15,"Negative",IF('Calculs T1a'!N69&lt;'Coeffs calibration'!$N$16,"Lowly positive",IF('Calculs T1a'!N69&lt;'Coeffs calibration'!$N$17,"Moderately positive","Highly positive")))</f>
        <v>Highly positive</v>
      </c>
      <c r="L66" s="92">
        <f>'Predictions concentrations'!A66</f>
        <v>0</v>
      </c>
      <c r="M66" s="92">
        <f>'Predictions concentrations'!B66</f>
        <v>0</v>
      </c>
      <c r="N66" s="126" t="str">
        <f>IF('Calculs T2a'!G69&lt;'Coeffs calibration'!$G$15,"Negative",IF('Calculs T2a'!G69&lt;'Coeffs calibration'!$G$16,"Lowly positive",IF('Calculs T2a'!G69&lt;'Coeffs calibration'!$G$17,"Moderately positive","Highly positive")))</f>
        <v>Highly positive</v>
      </c>
      <c r="O66" s="126" t="str">
        <f>IF('Calculs T2a'!H69&lt;'Coeffs calibration'!$H$15,"Negative",IF('Calculs T2a'!H69&lt;'Coeffs calibration'!$H$16,"Lowly positive",IF('Calculs T2a'!H69&lt;'Coeffs calibration'!$H$17,"Moderately positive","Highly positive")))</f>
        <v>Highly positive</v>
      </c>
      <c r="P66" s="126" t="str">
        <f>IF('Calculs T2a'!I69&lt;'Coeffs calibration'!$I$15,"Negative",IF('Calculs T2a'!I69&lt;'Coeffs calibration'!$I$16,"Lowly positive",IF('Calculs T2a'!I69&lt;'Coeffs calibration'!$I$17,"Moderately positive","Highly positive")))</f>
        <v>Highly positive</v>
      </c>
      <c r="Q66" s="128" t="str">
        <f>IF('Calculs T2a'!J69&lt;'Coeffs calibration'!$J$15,"Negative",IF('Calculs T2a'!J69&lt;'Coeffs calibration'!$J$16,"Lowly positive",IF('Calculs T2a'!J69&lt;'Coeffs calibration'!$J$17,"Moderately positive","Highly positive")))</f>
        <v>Highly positive</v>
      </c>
      <c r="R66" s="3" t="str">
        <f>IF('Calculs T2a'!K69&lt;'Coeffs calibration'!$K$15,"Negative",IF('Calculs T2a'!K69&lt;'Coeffs calibration'!$K$16,"Lowly positive",IF('Calculs T2a'!K69&lt;'Coeffs calibration'!$K$17,"Moderately positive","Highly positive")))</f>
        <v>Highly positive</v>
      </c>
      <c r="S66" s="3" t="str">
        <f>IF('Calculs T2a'!L69&lt;'Coeffs calibration'!$L$15,"Negative",IF('Calculs T2a'!L69&lt;'Coeffs calibration'!$L$16,"Lowly positive",IF('Calculs T2a'!L69&lt;'Coeffs calibration'!$L$17,"Moderately positive","Highly positive")))</f>
        <v>Highly positive</v>
      </c>
      <c r="T66" s="3" t="str">
        <f>IF('Calculs T2a'!M69&lt;'Coeffs calibration'!$M$15,"Negative",IF('Calculs T2a'!M69&lt;'Coeffs calibration'!$M$16,"Lowly positive",IF('Calculs T2a'!M69&lt;'Coeffs calibration'!$M$17,"Moderately positive","Highly positive")))</f>
        <v>Highly positive</v>
      </c>
      <c r="U66" s="3" t="str">
        <f>IF('Calculs T2a'!N69&lt;'Coeffs calibration'!$N$15,"Negative",IF('Calculs T2a'!N69&lt;'Coeffs calibration'!$N$16,"Lowly positive",IF('Calculs T2a'!N69&lt;'Coeffs calibration'!$N$17,"Moderately positive","Highly positive")))</f>
        <v>Highly positive</v>
      </c>
      <c r="W66" s="92">
        <f>'Predictions concentrations'!A66</f>
        <v>0</v>
      </c>
      <c r="X66" s="92">
        <f>'Predictions concentrations'!B66</f>
        <v>0</v>
      </c>
      <c r="Y66" s="126" t="str">
        <f>IF('Calculs T3a'!G69&lt;'Coeffs calibration'!$G$15,"Negative",IF('Calculs T3a'!G69&lt;'Coeffs calibration'!$G$16,"Lowly positive",IF('Calculs T3a'!G69&lt;'Coeffs calibration'!$G$17,"Moderately positive","Highly positive")))</f>
        <v>Highly positive</v>
      </c>
      <c r="Z66" s="126" t="str">
        <f>IF('Calculs T3a'!H69&lt;'Coeffs calibration'!$H$15,"Negative",IF('Calculs T3a'!H69&lt;'Coeffs calibration'!$H$16,"Lowly positive",IF('Calculs T3a'!H69&lt;'Coeffs calibration'!$H$17,"Moderately positive","Highly positive")))</f>
        <v>Highly positive</v>
      </c>
      <c r="AA66" s="126" t="str">
        <f>IF('Calculs T3a'!I69&lt;'Coeffs calibration'!$I$15,"Negative",IF('Calculs T3a'!I69&lt;'Coeffs calibration'!$I$16,"Lowly positive",IF('Calculs T3a'!I69&lt;'Coeffs calibration'!$I$17,"Moderately positive","Highly positive")))</f>
        <v>Highly positive</v>
      </c>
      <c r="AB66" s="128" t="str">
        <f>IF('Calculs T3a'!J69&lt;'Coeffs calibration'!$J$15,"Negative",IF('Calculs T3a'!J69&lt;'Coeffs calibration'!$J$16,"Lowly positive",IF('Calculs T3a'!J69&lt;'Coeffs calibration'!$J$17,"Moderately positive","Highly positive")))</f>
        <v>Highly positive</v>
      </c>
      <c r="AC66" s="3" t="str">
        <f>IF('Calculs T3a'!K69&lt;'Coeffs calibration'!$K$15,"Negative",IF('Calculs T3a'!K69&lt;'Coeffs calibration'!$K$16,"Lowly positive",IF('Calculs T3a'!K69&lt;'Coeffs calibration'!$K$17,"Moderately positive","Highly positive")))</f>
        <v>Highly positive</v>
      </c>
      <c r="AD66" s="3" t="str">
        <f>IF('Calculs T3a'!L69&lt;'Coeffs calibration'!$L$15,"Negative",IF('Calculs T3a'!L69&lt;'Coeffs calibration'!$L$16,"Lowly positive",IF('Calculs T3a'!L69&lt;'Coeffs calibration'!$L$17,"Moderately positive","Highly positive")))</f>
        <v>Highly positive</v>
      </c>
      <c r="AE66" s="3" t="str">
        <f>IF('Calculs T3a'!M69&lt;'Coeffs calibration'!$M$15,"Negative",IF('Calculs T3a'!M69&lt;'Coeffs calibration'!$M$16,"Lowly positive",IF('Calculs T3a'!M69&lt;'Coeffs calibration'!$M$17,"Moderately positive","Highly positive")))</f>
        <v>Highly positive</v>
      </c>
      <c r="AF66" s="3" t="str">
        <f>IF('Calculs T3a'!N69&lt;'Coeffs calibration'!$N$15,"Negative",IF('Calculs T3a'!N69&lt;'Coeffs calibration'!$N$16,"Lowly positive",IF('Calculs T3a'!N69&lt;'Coeffs calibration'!$N$17,"Moderately positive","Highly positive")))</f>
        <v>Highly positive</v>
      </c>
    </row>
    <row r="67" spans="1:32" x14ac:dyDescent="0.3">
      <c r="A67" s="92">
        <f>'Predictions concentrations'!A67</f>
        <v>0</v>
      </c>
      <c r="B67" s="92">
        <f>'Predictions concentrations'!B67</f>
        <v>0</v>
      </c>
      <c r="C67" s="126" t="str">
        <f>IF('Calculs T1a'!G70&lt;'Coeffs calibration'!$G$15,"Negative",IF('Calculs T1a'!G70&lt;'Coeffs calibration'!$G$16,"Lowly positive",IF('Calculs T1a'!G70&lt;'Coeffs calibration'!$G$17,"Moderately positive","Highly positive")))</f>
        <v>Highly positive</v>
      </c>
      <c r="D67" s="126" t="str">
        <f>IF('Calculs T1a'!H70&lt;'Coeffs calibration'!$H$15,"Negative",IF('Calculs T1a'!H70&lt;'Coeffs calibration'!$H$16,"Lowly positive",IF('Calculs T1a'!H70&lt;'Coeffs calibration'!$H$17,"Moderately positive","Highly positive")))</f>
        <v>Highly positive</v>
      </c>
      <c r="E67" s="126" t="str">
        <f>IF('Calculs T1a'!I70&lt;'Coeffs calibration'!$I$15,"Negative",IF('Calculs T1a'!I70&lt;'Coeffs calibration'!$I$16,"Lowly positive",IF('Calculs T1a'!I70&lt;'Coeffs calibration'!$I$17,"Moderately positive","Highly positive")))</f>
        <v>Highly positive</v>
      </c>
      <c r="F67" s="128" t="str">
        <f>IF('Calculs T1a'!J70&lt;'Coeffs calibration'!$J$15,"Negative",IF('Calculs T1a'!J70&lt;'Coeffs calibration'!$J$16,"Lowly positive",IF('Calculs T1a'!J70&lt;'Coeffs calibration'!$J$17,"Moderately positive","Highly positive")))</f>
        <v>Highly positive</v>
      </c>
      <c r="G67" s="3" t="str">
        <f>IF('Calculs T1a'!K70&lt;'Coeffs calibration'!$K$15,"Negative",IF('Calculs T1a'!K70&lt;'Coeffs calibration'!$K$16,"Lowly positive",IF('Calculs T1a'!K70&lt;'Coeffs calibration'!$K$17,"Moderately positive","Highly positive")))</f>
        <v>Highly positive</v>
      </c>
      <c r="H67" s="3" t="str">
        <f>IF('Calculs T1a'!L70&lt;'Coeffs calibration'!$L$15,"Negative",IF('Calculs T1a'!L70&lt;'Coeffs calibration'!$L$16,"Lowly positive",IF('Calculs T1a'!L70&lt;'Coeffs calibration'!$L$17,"Moderately positive","Highly positive")))</f>
        <v>Highly positive</v>
      </c>
      <c r="I67" s="3" t="str">
        <f>IF('Calculs T1a'!M70&lt;'Coeffs calibration'!$M$15,"Negative",IF('Calculs T1a'!M70&lt;'Coeffs calibration'!$M$16,"Lowly positive",IF('Calculs T1a'!M70&lt;'Coeffs calibration'!$M$17,"Moderately positive","Highly positive")))</f>
        <v>Highly positive</v>
      </c>
      <c r="J67" s="3" t="str">
        <f>IF('Calculs T1a'!N70&lt;'Coeffs calibration'!$N$15,"Negative",IF('Calculs T1a'!N70&lt;'Coeffs calibration'!$N$16,"Lowly positive",IF('Calculs T1a'!N70&lt;'Coeffs calibration'!$N$17,"Moderately positive","Highly positive")))</f>
        <v>Highly positive</v>
      </c>
      <c r="L67" s="92">
        <f>'Predictions concentrations'!A67</f>
        <v>0</v>
      </c>
      <c r="M67" s="92">
        <f>'Predictions concentrations'!B67</f>
        <v>0</v>
      </c>
      <c r="N67" s="126" t="str">
        <f>IF('Calculs T2a'!G70&lt;'Coeffs calibration'!$G$15,"Negative",IF('Calculs T2a'!G70&lt;'Coeffs calibration'!$G$16,"Lowly positive",IF('Calculs T2a'!G70&lt;'Coeffs calibration'!$G$17,"Moderately positive","Highly positive")))</f>
        <v>Highly positive</v>
      </c>
      <c r="O67" s="126" t="str">
        <f>IF('Calculs T2a'!H70&lt;'Coeffs calibration'!$H$15,"Negative",IF('Calculs T2a'!H70&lt;'Coeffs calibration'!$H$16,"Lowly positive",IF('Calculs T2a'!H70&lt;'Coeffs calibration'!$H$17,"Moderately positive","Highly positive")))</f>
        <v>Highly positive</v>
      </c>
      <c r="P67" s="126" t="str">
        <f>IF('Calculs T2a'!I70&lt;'Coeffs calibration'!$I$15,"Negative",IF('Calculs T2a'!I70&lt;'Coeffs calibration'!$I$16,"Lowly positive",IF('Calculs T2a'!I70&lt;'Coeffs calibration'!$I$17,"Moderately positive","Highly positive")))</f>
        <v>Highly positive</v>
      </c>
      <c r="Q67" s="128" t="str">
        <f>IF('Calculs T2a'!J70&lt;'Coeffs calibration'!$J$15,"Negative",IF('Calculs T2a'!J70&lt;'Coeffs calibration'!$J$16,"Lowly positive",IF('Calculs T2a'!J70&lt;'Coeffs calibration'!$J$17,"Moderately positive","Highly positive")))</f>
        <v>Highly positive</v>
      </c>
      <c r="R67" s="3" t="str">
        <f>IF('Calculs T2a'!K70&lt;'Coeffs calibration'!$K$15,"Negative",IF('Calculs T2a'!K70&lt;'Coeffs calibration'!$K$16,"Lowly positive",IF('Calculs T2a'!K70&lt;'Coeffs calibration'!$K$17,"Moderately positive","Highly positive")))</f>
        <v>Highly positive</v>
      </c>
      <c r="S67" s="3" t="str">
        <f>IF('Calculs T2a'!L70&lt;'Coeffs calibration'!$L$15,"Negative",IF('Calculs T2a'!L70&lt;'Coeffs calibration'!$L$16,"Lowly positive",IF('Calculs T2a'!L70&lt;'Coeffs calibration'!$L$17,"Moderately positive","Highly positive")))</f>
        <v>Highly positive</v>
      </c>
      <c r="T67" s="3" t="str">
        <f>IF('Calculs T2a'!M70&lt;'Coeffs calibration'!$M$15,"Negative",IF('Calculs T2a'!M70&lt;'Coeffs calibration'!$M$16,"Lowly positive",IF('Calculs T2a'!M70&lt;'Coeffs calibration'!$M$17,"Moderately positive","Highly positive")))</f>
        <v>Highly positive</v>
      </c>
      <c r="U67" s="3" t="str">
        <f>IF('Calculs T2a'!N70&lt;'Coeffs calibration'!$N$15,"Negative",IF('Calculs T2a'!N70&lt;'Coeffs calibration'!$N$16,"Lowly positive",IF('Calculs T2a'!N70&lt;'Coeffs calibration'!$N$17,"Moderately positive","Highly positive")))</f>
        <v>Highly positive</v>
      </c>
      <c r="W67" s="92">
        <f>'Predictions concentrations'!A67</f>
        <v>0</v>
      </c>
      <c r="X67" s="92">
        <f>'Predictions concentrations'!B67</f>
        <v>0</v>
      </c>
      <c r="Y67" s="126" t="str">
        <f>IF('Calculs T3a'!G70&lt;'Coeffs calibration'!$G$15,"Negative",IF('Calculs T3a'!G70&lt;'Coeffs calibration'!$G$16,"Lowly positive",IF('Calculs T3a'!G70&lt;'Coeffs calibration'!$G$17,"Moderately positive","Highly positive")))</f>
        <v>Highly positive</v>
      </c>
      <c r="Z67" s="126" t="str">
        <f>IF('Calculs T3a'!H70&lt;'Coeffs calibration'!$H$15,"Negative",IF('Calculs T3a'!H70&lt;'Coeffs calibration'!$H$16,"Lowly positive",IF('Calculs T3a'!H70&lt;'Coeffs calibration'!$H$17,"Moderately positive","Highly positive")))</f>
        <v>Highly positive</v>
      </c>
      <c r="AA67" s="126" t="str">
        <f>IF('Calculs T3a'!I70&lt;'Coeffs calibration'!$I$15,"Negative",IF('Calculs T3a'!I70&lt;'Coeffs calibration'!$I$16,"Lowly positive",IF('Calculs T3a'!I70&lt;'Coeffs calibration'!$I$17,"Moderately positive","Highly positive")))</f>
        <v>Highly positive</v>
      </c>
      <c r="AB67" s="128" t="str">
        <f>IF('Calculs T3a'!J70&lt;'Coeffs calibration'!$J$15,"Negative",IF('Calculs T3a'!J70&lt;'Coeffs calibration'!$J$16,"Lowly positive",IF('Calculs T3a'!J70&lt;'Coeffs calibration'!$J$17,"Moderately positive","Highly positive")))</f>
        <v>Highly positive</v>
      </c>
      <c r="AC67" s="3" t="str">
        <f>IF('Calculs T3a'!K70&lt;'Coeffs calibration'!$K$15,"Negative",IF('Calculs T3a'!K70&lt;'Coeffs calibration'!$K$16,"Lowly positive",IF('Calculs T3a'!K70&lt;'Coeffs calibration'!$K$17,"Moderately positive","Highly positive")))</f>
        <v>Highly positive</v>
      </c>
      <c r="AD67" s="3" t="str">
        <f>IF('Calculs T3a'!L70&lt;'Coeffs calibration'!$L$15,"Negative",IF('Calculs T3a'!L70&lt;'Coeffs calibration'!$L$16,"Lowly positive",IF('Calculs T3a'!L70&lt;'Coeffs calibration'!$L$17,"Moderately positive","Highly positive")))</f>
        <v>Highly positive</v>
      </c>
      <c r="AE67" s="3" t="str">
        <f>IF('Calculs T3a'!M70&lt;'Coeffs calibration'!$M$15,"Negative",IF('Calculs T3a'!M70&lt;'Coeffs calibration'!$M$16,"Lowly positive",IF('Calculs T3a'!M70&lt;'Coeffs calibration'!$M$17,"Moderately positive","Highly positive")))</f>
        <v>Highly positive</v>
      </c>
      <c r="AF67" s="3" t="str">
        <f>IF('Calculs T3a'!N70&lt;'Coeffs calibration'!$N$15,"Negative",IF('Calculs T3a'!N70&lt;'Coeffs calibration'!$N$16,"Lowly positive",IF('Calculs T3a'!N70&lt;'Coeffs calibration'!$N$17,"Moderately positive","Highly positive")))</f>
        <v>Highly positive</v>
      </c>
    </row>
    <row r="68" spans="1:32" x14ac:dyDescent="0.3">
      <c r="A68" s="92">
        <f>'Predictions concentrations'!A68</f>
        <v>0</v>
      </c>
      <c r="B68" s="92">
        <f>'Predictions concentrations'!B68</f>
        <v>0</v>
      </c>
      <c r="C68" s="126" t="str">
        <f>IF('Calculs T1a'!G71&lt;'Coeffs calibration'!$G$15,"Negative",IF('Calculs T1a'!G71&lt;'Coeffs calibration'!$G$16,"Lowly positive",IF('Calculs T1a'!G71&lt;'Coeffs calibration'!$G$17,"Moderately positive","Highly positive")))</f>
        <v>Highly positive</v>
      </c>
      <c r="D68" s="126" t="str">
        <f>IF('Calculs T1a'!H71&lt;'Coeffs calibration'!$H$15,"Negative",IF('Calculs T1a'!H71&lt;'Coeffs calibration'!$H$16,"Lowly positive",IF('Calculs T1a'!H71&lt;'Coeffs calibration'!$H$17,"Moderately positive","Highly positive")))</f>
        <v>Highly positive</v>
      </c>
      <c r="E68" s="126" t="str">
        <f>IF('Calculs T1a'!I71&lt;'Coeffs calibration'!$I$15,"Negative",IF('Calculs T1a'!I71&lt;'Coeffs calibration'!$I$16,"Lowly positive",IF('Calculs T1a'!I71&lt;'Coeffs calibration'!$I$17,"Moderately positive","Highly positive")))</f>
        <v>Highly positive</v>
      </c>
      <c r="F68" s="128" t="str">
        <f>IF('Calculs T1a'!J71&lt;'Coeffs calibration'!$J$15,"Negative",IF('Calculs T1a'!J71&lt;'Coeffs calibration'!$J$16,"Lowly positive",IF('Calculs T1a'!J71&lt;'Coeffs calibration'!$J$17,"Moderately positive","Highly positive")))</f>
        <v>Highly positive</v>
      </c>
      <c r="G68" s="3" t="str">
        <f>IF('Calculs T1a'!K71&lt;'Coeffs calibration'!$K$15,"Negative",IF('Calculs T1a'!K71&lt;'Coeffs calibration'!$K$16,"Lowly positive",IF('Calculs T1a'!K71&lt;'Coeffs calibration'!$K$17,"Moderately positive","Highly positive")))</f>
        <v>Highly positive</v>
      </c>
      <c r="H68" s="3" t="str">
        <f>IF('Calculs T1a'!L71&lt;'Coeffs calibration'!$L$15,"Negative",IF('Calculs T1a'!L71&lt;'Coeffs calibration'!$L$16,"Lowly positive",IF('Calculs T1a'!L71&lt;'Coeffs calibration'!$L$17,"Moderately positive","Highly positive")))</f>
        <v>Highly positive</v>
      </c>
      <c r="I68" s="3" t="str">
        <f>IF('Calculs T1a'!M71&lt;'Coeffs calibration'!$M$15,"Negative",IF('Calculs T1a'!M71&lt;'Coeffs calibration'!$M$16,"Lowly positive",IF('Calculs T1a'!M71&lt;'Coeffs calibration'!$M$17,"Moderately positive","Highly positive")))</f>
        <v>Highly positive</v>
      </c>
      <c r="J68" s="3" t="str">
        <f>IF('Calculs T1a'!N71&lt;'Coeffs calibration'!$N$15,"Negative",IF('Calculs T1a'!N71&lt;'Coeffs calibration'!$N$16,"Lowly positive",IF('Calculs T1a'!N71&lt;'Coeffs calibration'!$N$17,"Moderately positive","Highly positive")))</f>
        <v>Highly positive</v>
      </c>
      <c r="L68" s="92">
        <f>'Predictions concentrations'!A68</f>
        <v>0</v>
      </c>
      <c r="M68" s="92">
        <f>'Predictions concentrations'!B68</f>
        <v>0</v>
      </c>
      <c r="N68" s="126" t="str">
        <f>IF('Calculs T2a'!G71&lt;'Coeffs calibration'!$G$15,"Negative",IF('Calculs T2a'!G71&lt;'Coeffs calibration'!$G$16,"Lowly positive",IF('Calculs T2a'!G71&lt;'Coeffs calibration'!$G$17,"Moderately positive","Highly positive")))</f>
        <v>Highly positive</v>
      </c>
      <c r="O68" s="126" t="str">
        <f>IF('Calculs T2a'!H71&lt;'Coeffs calibration'!$H$15,"Negative",IF('Calculs T2a'!H71&lt;'Coeffs calibration'!$H$16,"Lowly positive",IF('Calculs T2a'!H71&lt;'Coeffs calibration'!$H$17,"Moderately positive","Highly positive")))</f>
        <v>Highly positive</v>
      </c>
      <c r="P68" s="126" t="str">
        <f>IF('Calculs T2a'!I71&lt;'Coeffs calibration'!$I$15,"Negative",IF('Calculs T2a'!I71&lt;'Coeffs calibration'!$I$16,"Lowly positive",IF('Calculs T2a'!I71&lt;'Coeffs calibration'!$I$17,"Moderately positive","Highly positive")))</f>
        <v>Highly positive</v>
      </c>
      <c r="Q68" s="128" t="str">
        <f>IF('Calculs T2a'!J71&lt;'Coeffs calibration'!$J$15,"Negative",IF('Calculs T2a'!J71&lt;'Coeffs calibration'!$J$16,"Lowly positive",IF('Calculs T2a'!J71&lt;'Coeffs calibration'!$J$17,"Moderately positive","Highly positive")))</f>
        <v>Highly positive</v>
      </c>
      <c r="R68" s="3" t="str">
        <f>IF('Calculs T2a'!K71&lt;'Coeffs calibration'!$K$15,"Negative",IF('Calculs T2a'!K71&lt;'Coeffs calibration'!$K$16,"Lowly positive",IF('Calculs T2a'!K71&lt;'Coeffs calibration'!$K$17,"Moderately positive","Highly positive")))</f>
        <v>Highly positive</v>
      </c>
      <c r="S68" s="3" t="str">
        <f>IF('Calculs T2a'!L71&lt;'Coeffs calibration'!$L$15,"Negative",IF('Calculs T2a'!L71&lt;'Coeffs calibration'!$L$16,"Lowly positive",IF('Calculs T2a'!L71&lt;'Coeffs calibration'!$L$17,"Moderately positive","Highly positive")))</f>
        <v>Highly positive</v>
      </c>
      <c r="T68" s="3" t="str">
        <f>IF('Calculs T2a'!M71&lt;'Coeffs calibration'!$M$15,"Negative",IF('Calculs T2a'!M71&lt;'Coeffs calibration'!$M$16,"Lowly positive",IF('Calculs T2a'!M71&lt;'Coeffs calibration'!$M$17,"Moderately positive","Highly positive")))</f>
        <v>Highly positive</v>
      </c>
      <c r="U68" s="3" t="str">
        <f>IF('Calculs T2a'!N71&lt;'Coeffs calibration'!$N$15,"Negative",IF('Calculs T2a'!N71&lt;'Coeffs calibration'!$N$16,"Lowly positive",IF('Calculs T2a'!N71&lt;'Coeffs calibration'!$N$17,"Moderately positive","Highly positive")))</f>
        <v>Highly positive</v>
      </c>
      <c r="W68" s="92">
        <f>'Predictions concentrations'!A68</f>
        <v>0</v>
      </c>
      <c r="X68" s="92">
        <f>'Predictions concentrations'!B68</f>
        <v>0</v>
      </c>
      <c r="Y68" s="126" t="str">
        <f>IF('Calculs T3a'!G71&lt;'Coeffs calibration'!$G$15,"Negative",IF('Calculs T3a'!G71&lt;'Coeffs calibration'!$G$16,"Lowly positive",IF('Calculs T3a'!G71&lt;'Coeffs calibration'!$G$17,"Moderately positive","Highly positive")))</f>
        <v>Highly positive</v>
      </c>
      <c r="Z68" s="126" t="str">
        <f>IF('Calculs T3a'!H71&lt;'Coeffs calibration'!$H$15,"Negative",IF('Calculs T3a'!H71&lt;'Coeffs calibration'!$H$16,"Lowly positive",IF('Calculs T3a'!H71&lt;'Coeffs calibration'!$H$17,"Moderately positive","Highly positive")))</f>
        <v>Highly positive</v>
      </c>
      <c r="AA68" s="126" t="str">
        <f>IF('Calculs T3a'!I71&lt;'Coeffs calibration'!$I$15,"Negative",IF('Calculs T3a'!I71&lt;'Coeffs calibration'!$I$16,"Lowly positive",IF('Calculs T3a'!I71&lt;'Coeffs calibration'!$I$17,"Moderately positive","Highly positive")))</f>
        <v>Highly positive</v>
      </c>
      <c r="AB68" s="128" t="str">
        <f>IF('Calculs T3a'!J71&lt;'Coeffs calibration'!$J$15,"Negative",IF('Calculs T3a'!J71&lt;'Coeffs calibration'!$J$16,"Lowly positive",IF('Calculs T3a'!J71&lt;'Coeffs calibration'!$J$17,"Moderately positive","Highly positive")))</f>
        <v>Highly positive</v>
      </c>
      <c r="AC68" s="3" t="str">
        <f>IF('Calculs T3a'!K71&lt;'Coeffs calibration'!$K$15,"Negative",IF('Calculs T3a'!K71&lt;'Coeffs calibration'!$K$16,"Lowly positive",IF('Calculs T3a'!K71&lt;'Coeffs calibration'!$K$17,"Moderately positive","Highly positive")))</f>
        <v>Highly positive</v>
      </c>
      <c r="AD68" s="3" t="str">
        <f>IF('Calculs T3a'!L71&lt;'Coeffs calibration'!$L$15,"Negative",IF('Calculs T3a'!L71&lt;'Coeffs calibration'!$L$16,"Lowly positive",IF('Calculs T3a'!L71&lt;'Coeffs calibration'!$L$17,"Moderately positive","Highly positive")))</f>
        <v>Highly positive</v>
      </c>
      <c r="AE68" s="3" t="str">
        <f>IF('Calculs T3a'!M71&lt;'Coeffs calibration'!$M$15,"Negative",IF('Calculs T3a'!M71&lt;'Coeffs calibration'!$M$16,"Lowly positive",IF('Calculs T3a'!M71&lt;'Coeffs calibration'!$M$17,"Moderately positive","Highly positive")))</f>
        <v>Highly positive</v>
      </c>
      <c r="AF68" s="3" t="str">
        <f>IF('Calculs T3a'!N71&lt;'Coeffs calibration'!$N$15,"Negative",IF('Calculs T3a'!N71&lt;'Coeffs calibration'!$N$16,"Lowly positive",IF('Calculs T3a'!N71&lt;'Coeffs calibration'!$N$17,"Moderately positive","Highly positive")))</f>
        <v>Highly positive</v>
      </c>
    </row>
    <row r="69" spans="1:32" x14ac:dyDescent="0.3">
      <c r="A69" s="92">
        <f>'Predictions concentrations'!A69</f>
        <v>0</v>
      </c>
      <c r="B69" s="92">
        <f>'Predictions concentrations'!B69</f>
        <v>0</v>
      </c>
      <c r="C69" s="126" t="str">
        <f>IF('Calculs T1a'!G72&lt;'Coeffs calibration'!$G$15,"Negative",IF('Calculs T1a'!G72&lt;'Coeffs calibration'!$G$16,"Lowly positive",IF('Calculs T1a'!G72&lt;'Coeffs calibration'!$G$17,"Moderately positive","Highly positive")))</f>
        <v>Highly positive</v>
      </c>
      <c r="D69" s="126" t="str">
        <f>IF('Calculs T1a'!H72&lt;'Coeffs calibration'!$H$15,"Negative",IF('Calculs T1a'!H72&lt;'Coeffs calibration'!$H$16,"Lowly positive",IF('Calculs T1a'!H72&lt;'Coeffs calibration'!$H$17,"Moderately positive","Highly positive")))</f>
        <v>Highly positive</v>
      </c>
      <c r="E69" s="126" t="str">
        <f>IF('Calculs T1a'!I72&lt;'Coeffs calibration'!$I$15,"Negative",IF('Calculs T1a'!I72&lt;'Coeffs calibration'!$I$16,"Lowly positive",IF('Calculs T1a'!I72&lt;'Coeffs calibration'!$I$17,"Moderately positive","Highly positive")))</f>
        <v>Highly positive</v>
      </c>
      <c r="F69" s="128" t="str">
        <f>IF('Calculs T1a'!J72&lt;'Coeffs calibration'!$J$15,"Negative",IF('Calculs T1a'!J72&lt;'Coeffs calibration'!$J$16,"Lowly positive",IF('Calculs T1a'!J72&lt;'Coeffs calibration'!$J$17,"Moderately positive","Highly positive")))</f>
        <v>Highly positive</v>
      </c>
      <c r="G69" s="3" t="str">
        <f>IF('Calculs T1a'!K72&lt;'Coeffs calibration'!$K$15,"Negative",IF('Calculs T1a'!K72&lt;'Coeffs calibration'!$K$16,"Lowly positive",IF('Calculs T1a'!K72&lt;'Coeffs calibration'!$K$17,"Moderately positive","Highly positive")))</f>
        <v>Highly positive</v>
      </c>
      <c r="H69" s="3" t="str">
        <f>IF('Calculs T1a'!L72&lt;'Coeffs calibration'!$L$15,"Negative",IF('Calculs T1a'!L72&lt;'Coeffs calibration'!$L$16,"Lowly positive",IF('Calculs T1a'!L72&lt;'Coeffs calibration'!$L$17,"Moderately positive","Highly positive")))</f>
        <v>Highly positive</v>
      </c>
      <c r="I69" s="3" t="str">
        <f>IF('Calculs T1a'!M72&lt;'Coeffs calibration'!$M$15,"Negative",IF('Calculs T1a'!M72&lt;'Coeffs calibration'!$M$16,"Lowly positive",IF('Calculs T1a'!M72&lt;'Coeffs calibration'!$M$17,"Moderately positive","Highly positive")))</f>
        <v>Highly positive</v>
      </c>
      <c r="J69" s="3" t="str">
        <f>IF('Calculs T1a'!N72&lt;'Coeffs calibration'!$N$15,"Negative",IF('Calculs T1a'!N72&lt;'Coeffs calibration'!$N$16,"Lowly positive",IF('Calculs T1a'!N72&lt;'Coeffs calibration'!$N$17,"Moderately positive","Highly positive")))</f>
        <v>Highly positive</v>
      </c>
      <c r="L69" s="92">
        <f>'Predictions concentrations'!A69</f>
        <v>0</v>
      </c>
      <c r="M69" s="92">
        <f>'Predictions concentrations'!B69</f>
        <v>0</v>
      </c>
      <c r="N69" s="126" t="str">
        <f>IF('Calculs T2a'!G72&lt;'Coeffs calibration'!$G$15,"Negative",IF('Calculs T2a'!G72&lt;'Coeffs calibration'!$G$16,"Lowly positive",IF('Calculs T2a'!G72&lt;'Coeffs calibration'!$G$17,"Moderately positive","Highly positive")))</f>
        <v>Highly positive</v>
      </c>
      <c r="O69" s="126" t="str">
        <f>IF('Calculs T2a'!H72&lt;'Coeffs calibration'!$H$15,"Negative",IF('Calculs T2a'!H72&lt;'Coeffs calibration'!$H$16,"Lowly positive",IF('Calculs T2a'!H72&lt;'Coeffs calibration'!$H$17,"Moderately positive","Highly positive")))</f>
        <v>Highly positive</v>
      </c>
      <c r="P69" s="126" t="str">
        <f>IF('Calculs T2a'!I72&lt;'Coeffs calibration'!$I$15,"Negative",IF('Calculs T2a'!I72&lt;'Coeffs calibration'!$I$16,"Lowly positive",IF('Calculs T2a'!I72&lt;'Coeffs calibration'!$I$17,"Moderately positive","Highly positive")))</f>
        <v>Highly positive</v>
      </c>
      <c r="Q69" s="128" t="str">
        <f>IF('Calculs T2a'!J72&lt;'Coeffs calibration'!$J$15,"Negative",IF('Calculs T2a'!J72&lt;'Coeffs calibration'!$J$16,"Lowly positive",IF('Calculs T2a'!J72&lt;'Coeffs calibration'!$J$17,"Moderately positive","Highly positive")))</f>
        <v>Highly positive</v>
      </c>
      <c r="R69" s="3" t="str">
        <f>IF('Calculs T2a'!K72&lt;'Coeffs calibration'!$K$15,"Negative",IF('Calculs T2a'!K72&lt;'Coeffs calibration'!$K$16,"Lowly positive",IF('Calculs T2a'!K72&lt;'Coeffs calibration'!$K$17,"Moderately positive","Highly positive")))</f>
        <v>Highly positive</v>
      </c>
      <c r="S69" s="3" t="str">
        <f>IF('Calculs T2a'!L72&lt;'Coeffs calibration'!$L$15,"Negative",IF('Calculs T2a'!L72&lt;'Coeffs calibration'!$L$16,"Lowly positive",IF('Calculs T2a'!L72&lt;'Coeffs calibration'!$L$17,"Moderately positive","Highly positive")))</f>
        <v>Highly positive</v>
      </c>
      <c r="T69" s="3" t="str">
        <f>IF('Calculs T2a'!M72&lt;'Coeffs calibration'!$M$15,"Negative",IF('Calculs T2a'!M72&lt;'Coeffs calibration'!$M$16,"Lowly positive",IF('Calculs T2a'!M72&lt;'Coeffs calibration'!$M$17,"Moderately positive","Highly positive")))</f>
        <v>Highly positive</v>
      </c>
      <c r="U69" s="3" t="str">
        <f>IF('Calculs T2a'!N72&lt;'Coeffs calibration'!$N$15,"Negative",IF('Calculs T2a'!N72&lt;'Coeffs calibration'!$N$16,"Lowly positive",IF('Calculs T2a'!N72&lt;'Coeffs calibration'!$N$17,"Moderately positive","Highly positive")))</f>
        <v>Highly positive</v>
      </c>
      <c r="W69" s="92">
        <f>'Predictions concentrations'!A69</f>
        <v>0</v>
      </c>
      <c r="X69" s="92">
        <f>'Predictions concentrations'!B69</f>
        <v>0</v>
      </c>
      <c r="Y69" s="126" t="str">
        <f>IF('Calculs T3a'!G72&lt;'Coeffs calibration'!$G$15,"Negative",IF('Calculs T3a'!G72&lt;'Coeffs calibration'!$G$16,"Lowly positive",IF('Calculs T3a'!G72&lt;'Coeffs calibration'!$G$17,"Moderately positive","Highly positive")))</f>
        <v>Highly positive</v>
      </c>
      <c r="Z69" s="126" t="str">
        <f>IF('Calculs T3a'!H72&lt;'Coeffs calibration'!$H$15,"Negative",IF('Calculs T3a'!H72&lt;'Coeffs calibration'!$H$16,"Lowly positive",IF('Calculs T3a'!H72&lt;'Coeffs calibration'!$H$17,"Moderately positive","Highly positive")))</f>
        <v>Highly positive</v>
      </c>
      <c r="AA69" s="126" t="str">
        <f>IF('Calculs T3a'!I72&lt;'Coeffs calibration'!$I$15,"Negative",IF('Calculs T3a'!I72&lt;'Coeffs calibration'!$I$16,"Lowly positive",IF('Calculs T3a'!I72&lt;'Coeffs calibration'!$I$17,"Moderately positive","Highly positive")))</f>
        <v>Highly positive</v>
      </c>
      <c r="AB69" s="128" t="str">
        <f>IF('Calculs T3a'!J72&lt;'Coeffs calibration'!$J$15,"Negative",IF('Calculs T3a'!J72&lt;'Coeffs calibration'!$J$16,"Lowly positive",IF('Calculs T3a'!J72&lt;'Coeffs calibration'!$J$17,"Moderately positive","Highly positive")))</f>
        <v>Highly positive</v>
      </c>
      <c r="AC69" s="3" t="str">
        <f>IF('Calculs T3a'!K72&lt;'Coeffs calibration'!$K$15,"Negative",IF('Calculs T3a'!K72&lt;'Coeffs calibration'!$K$16,"Lowly positive",IF('Calculs T3a'!K72&lt;'Coeffs calibration'!$K$17,"Moderately positive","Highly positive")))</f>
        <v>Highly positive</v>
      </c>
      <c r="AD69" s="3" t="str">
        <f>IF('Calculs T3a'!L72&lt;'Coeffs calibration'!$L$15,"Negative",IF('Calculs T3a'!L72&lt;'Coeffs calibration'!$L$16,"Lowly positive",IF('Calculs T3a'!L72&lt;'Coeffs calibration'!$L$17,"Moderately positive","Highly positive")))</f>
        <v>Highly positive</v>
      </c>
      <c r="AE69" s="3" t="str">
        <f>IF('Calculs T3a'!M72&lt;'Coeffs calibration'!$M$15,"Negative",IF('Calculs T3a'!M72&lt;'Coeffs calibration'!$M$16,"Lowly positive",IF('Calculs T3a'!M72&lt;'Coeffs calibration'!$M$17,"Moderately positive","Highly positive")))</f>
        <v>Highly positive</v>
      </c>
      <c r="AF69" s="3" t="str">
        <f>IF('Calculs T3a'!N72&lt;'Coeffs calibration'!$N$15,"Negative",IF('Calculs T3a'!N72&lt;'Coeffs calibration'!$N$16,"Lowly positive",IF('Calculs T3a'!N72&lt;'Coeffs calibration'!$N$17,"Moderately positive","Highly positive")))</f>
        <v>Highly positive</v>
      </c>
    </row>
    <row r="70" spans="1:32" x14ac:dyDescent="0.3">
      <c r="A70" s="92">
        <f>'Predictions concentrations'!A70</f>
        <v>0</v>
      </c>
      <c r="B70" s="92">
        <f>'Predictions concentrations'!B70</f>
        <v>0</v>
      </c>
      <c r="C70" s="126" t="str">
        <f>IF('Calculs T1a'!G73&lt;'Coeffs calibration'!$G$15,"Negative",IF('Calculs T1a'!G73&lt;'Coeffs calibration'!$G$16,"Lowly positive",IF('Calculs T1a'!G73&lt;'Coeffs calibration'!$G$17,"Moderately positive","Highly positive")))</f>
        <v>Highly positive</v>
      </c>
      <c r="D70" s="126" t="str">
        <f>IF('Calculs T1a'!H73&lt;'Coeffs calibration'!$H$15,"Negative",IF('Calculs T1a'!H73&lt;'Coeffs calibration'!$H$16,"Lowly positive",IF('Calculs T1a'!H73&lt;'Coeffs calibration'!$H$17,"Moderately positive","Highly positive")))</f>
        <v>Highly positive</v>
      </c>
      <c r="E70" s="126" t="str">
        <f>IF('Calculs T1a'!I73&lt;'Coeffs calibration'!$I$15,"Negative",IF('Calculs T1a'!I73&lt;'Coeffs calibration'!$I$16,"Lowly positive",IF('Calculs T1a'!I73&lt;'Coeffs calibration'!$I$17,"Moderately positive","Highly positive")))</f>
        <v>Highly positive</v>
      </c>
      <c r="F70" s="128" t="str">
        <f>IF('Calculs T1a'!J73&lt;'Coeffs calibration'!$J$15,"Negative",IF('Calculs T1a'!J73&lt;'Coeffs calibration'!$J$16,"Lowly positive",IF('Calculs T1a'!J73&lt;'Coeffs calibration'!$J$17,"Moderately positive","Highly positive")))</f>
        <v>Highly positive</v>
      </c>
      <c r="G70" s="3" t="str">
        <f>IF('Calculs T1a'!K73&lt;'Coeffs calibration'!$K$15,"Negative",IF('Calculs T1a'!K73&lt;'Coeffs calibration'!$K$16,"Lowly positive",IF('Calculs T1a'!K73&lt;'Coeffs calibration'!$K$17,"Moderately positive","Highly positive")))</f>
        <v>Highly positive</v>
      </c>
      <c r="H70" s="3" t="str">
        <f>IF('Calculs T1a'!L73&lt;'Coeffs calibration'!$L$15,"Negative",IF('Calculs T1a'!L73&lt;'Coeffs calibration'!$L$16,"Lowly positive",IF('Calculs T1a'!L73&lt;'Coeffs calibration'!$L$17,"Moderately positive","Highly positive")))</f>
        <v>Highly positive</v>
      </c>
      <c r="I70" s="3" t="str">
        <f>IF('Calculs T1a'!M73&lt;'Coeffs calibration'!$M$15,"Negative",IF('Calculs T1a'!M73&lt;'Coeffs calibration'!$M$16,"Lowly positive",IF('Calculs T1a'!M73&lt;'Coeffs calibration'!$M$17,"Moderately positive","Highly positive")))</f>
        <v>Highly positive</v>
      </c>
      <c r="J70" s="3" t="str">
        <f>IF('Calculs T1a'!N73&lt;'Coeffs calibration'!$N$15,"Negative",IF('Calculs T1a'!N73&lt;'Coeffs calibration'!$N$16,"Lowly positive",IF('Calculs T1a'!N73&lt;'Coeffs calibration'!$N$17,"Moderately positive","Highly positive")))</f>
        <v>Highly positive</v>
      </c>
      <c r="L70" s="92">
        <f>'Predictions concentrations'!A70</f>
        <v>0</v>
      </c>
      <c r="M70" s="92">
        <f>'Predictions concentrations'!B70</f>
        <v>0</v>
      </c>
      <c r="N70" s="126" t="str">
        <f>IF('Calculs T2a'!G73&lt;'Coeffs calibration'!$G$15,"Negative",IF('Calculs T2a'!G73&lt;'Coeffs calibration'!$G$16,"Lowly positive",IF('Calculs T2a'!G73&lt;'Coeffs calibration'!$G$17,"Moderately positive","Highly positive")))</f>
        <v>Highly positive</v>
      </c>
      <c r="O70" s="126" t="str">
        <f>IF('Calculs T2a'!H73&lt;'Coeffs calibration'!$H$15,"Negative",IF('Calculs T2a'!H73&lt;'Coeffs calibration'!$H$16,"Lowly positive",IF('Calculs T2a'!H73&lt;'Coeffs calibration'!$H$17,"Moderately positive","Highly positive")))</f>
        <v>Highly positive</v>
      </c>
      <c r="P70" s="126" t="str">
        <f>IF('Calculs T2a'!I73&lt;'Coeffs calibration'!$I$15,"Negative",IF('Calculs T2a'!I73&lt;'Coeffs calibration'!$I$16,"Lowly positive",IF('Calculs T2a'!I73&lt;'Coeffs calibration'!$I$17,"Moderately positive","Highly positive")))</f>
        <v>Highly positive</v>
      </c>
      <c r="Q70" s="128" t="str">
        <f>IF('Calculs T2a'!J73&lt;'Coeffs calibration'!$J$15,"Negative",IF('Calculs T2a'!J73&lt;'Coeffs calibration'!$J$16,"Lowly positive",IF('Calculs T2a'!J73&lt;'Coeffs calibration'!$J$17,"Moderately positive","Highly positive")))</f>
        <v>Highly positive</v>
      </c>
      <c r="R70" s="3" t="str">
        <f>IF('Calculs T2a'!K73&lt;'Coeffs calibration'!$K$15,"Negative",IF('Calculs T2a'!K73&lt;'Coeffs calibration'!$K$16,"Lowly positive",IF('Calculs T2a'!K73&lt;'Coeffs calibration'!$K$17,"Moderately positive","Highly positive")))</f>
        <v>Highly positive</v>
      </c>
      <c r="S70" s="3" t="str">
        <f>IF('Calculs T2a'!L73&lt;'Coeffs calibration'!$L$15,"Negative",IF('Calculs T2a'!L73&lt;'Coeffs calibration'!$L$16,"Lowly positive",IF('Calculs T2a'!L73&lt;'Coeffs calibration'!$L$17,"Moderately positive","Highly positive")))</f>
        <v>Highly positive</v>
      </c>
      <c r="T70" s="3" t="str">
        <f>IF('Calculs T2a'!M73&lt;'Coeffs calibration'!$M$15,"Negative",IF('Calculs T2a'!M73&lt;'Coeffs calibration'!$M$16,"Lowly positive",IF('Calculs T2a'!M73&lt;'Coeffs calibration'!$M$17,"Moderately positive","Highly positive")))</f>
        <v>Highly positive</v>
      </c>
      <c r="U70" s="3" t="str">
        <f>IF('Calculs T2a'!N73&lt;'Coeffs calibration'!$N$15,"Negative",IF('Calculs T2a'!N73&lt;'Coeffs calibration'!$N$16,"Lowly positive",IF('Calculs T2a'!N73&lt;'Coeffs calibration'!$N$17,"Moderately positive","Highly positive")))</f>
        <v>Highly positive</v>
      </c>
      <c r="W70" s="92">
        <f>'Predictions concentrations'!A70</f>
        <v>0</v>
      </c>
      <c r="X70" s="92">
        <f>'Predictions concentrations'!B70</f>
        <v>0</v>
      </c>
      <c r="Y70" s="126" t="str">
        <f>IF('Calculs T3a'!G73&lt;'Coeffs calibration'!$G$15,"Negative",IF('Calculs T3a'!G73&lt;'Coeffs calibration'!$G$16,"Lowly positive",IF('Calculs T3a'!G73&lt;'Coeffs calibration'!$G$17,"Moderately positive","Highly positive")))</f>
        <v>Highly positive</v>
      </c>
      <c r="Z70" s="126" t="str">
        <f>IF('Calculs T3a'!H73&lt;'Coeffs calibration'!$H$15,"Negative",IF('Calculs T3a'!H73&lt;'Coeffs calibration'!$H$16,"Lowly positive",IF('Calculs T3a'!H73&lt;'Coeffs calibration'!$H$17,"Moderately positive","Highly positive")))</f>
        <v>Highly positive</v>
      </c>
      <c r="AA70" s="126" t="str">
        <f>IF('Calculs T3a'!I73&lt;'Coeffs calibration'!$I$15,"Negative",IF('Calculs T3a'!I73&lt;'Coeffs calibration'!$I$16,"Lowly positive",IF('Calculs T3a'!I73&lt;'Coeffs calibration'!$I$17,"Moderately positive","Highly positive")))</f>
        <v>Highly positive</v>
      </c>
      <c r="AB70" s="128" t="str">
        <f>IF('Calculs T3a'!J73&lt;'Coeffs calibration'!$J$15,"Negative",IF('Calculs T3a'!J73&lt;'Coeffs calibration'!$J$16,"Lowly positive",IF('Calculs T3a'!J73&lt;'Coeffs calibration'!$J$17,"Moderately positive","Highly positive")))</f>
        <v>Highly positive</v>
      </c>
      <c r="AC70" s="3" t="str">
        <f>IF('Calculs T3a'!K73&lt;'Coeffs calibration'!$K$15,"Negative",IF('Calculs T3a'!K73&lt;'Coeffs calibration'!$K$16,"Lowly positive",IF('Calculs T3a'!K73&lt;'Coeffs calibration'!$K$17,"Moderately positive","Highly positive")))</f>
        <v>Highly positive</v>
      </c>
      <c r="AD70" s="3" t="str">
        <f>IF('Calculs T3a'!L73&lt;'Coeffs calibration'!$L$15,"Negative",IF('Calculs T3a'!L73&lt;'Coeffs calibration'!$L$16,"Lowly positive",IF('Calculs T3a'!L73&lt;'Coeffs calibration'!$L$17,"Moderately positive","Highly positive")))</f>
        <v>Highly positive</v>
      </c>
      <c r="AE70" s="3" t="str">
        <f>IF('Calculs T3a'!M73&lt;'Coeffs calibration'!$M$15,"Negative",IF('Calculs T3a'!M73&lt;'Coeffs calibration'!$M$16,"Lowly positive",IF('Calculs T3a'!M73&lt;'Coeffs calibration'!$M$17,"Moderately positive","Highly positive")))</f>
        <v>Highly positive</v>
      </c>
      <c r="AF70" s="3" t="str">
        <f>IF('Calculs T3a'!N73&lt;'Coeffs calibration'!$N$15,"Negative",IF('Calculs T3a'!N73&lt;'Coeffs calibration'!$N$16,"Lowly positive",IF('Calculs T3a'!N73&lt;'Coeffs calibration'!$N$17,"Moderately positive","Highly positive")))</f>
        <v>Highly positive</v>
      </c>
    </row>
    <row r="71" spans="1:32" x14ac:dyDescent="0.3">
      <c r="A71" s="92">
        <f>'Predictions concentrations'!A71</f>
        <v>0</v>
      </c>
      <c r="B71" s="92">
        <f>'Predictions concentrations'!B71</f>
        <v>0</v>
      </c>
      <c r="C71" s="126" t="str">
        <f>IF('Calculs T1a'!G74&lt;'Coeffs calibration'!$G$15,"Negative",IF('Calculs T1a'!G74&lt;'Coeffs calibration'!$G$16,"Lowly positive",IF('Calculs T1a'!G74&lt;'Coeffs calibration'!$G$17,"Moderately positive","Highly positive")))</f>
        <v>Highly positive</v>
      </c>
      <c r="D71" s="126" t="str">
        <f>IF('Calculs T1a'!H74&lt;'Coeffs calibration'!$H$15,"Negative",IF('Calculs T1a'!H74&lt;'Coeffs calibration'!$H$16,"Lowly positive",IF('Calculs T1a'!H74&lt;'Coeffs calibration'!$H$17,"Moderately positive","Highly positive")))</f>
        <v>Highly positive</v>
      </c>
      <c r="E71" s="126" t="str">
        <f>IF('Calculs T1a'!I74&lt;'Coeffs calibration'!$I$15,"Negative",IF('Calculs T1a'!I74&lt;'Coeffs calibration'!$I$16,"Lowly positive",IF('Calculs T1a'!I74&lt;'Coeffs calibration'!$I$17,"Moderately positive","Highly positive")))</f>
        <v>Highly positive</v>
      </c>
      <c r="F71" s="128" t="str">
        <f>IF('Calculs T1a'!J74&lt;'Coeffs calibration'!$J$15,"Negative",IF('Calculs T1a'!J74&lt;'Coeffs calibration'!$J$16,"Lowly positive",IF('Calculs T1a'!J74&lt;'Coeffs calibration'!$J$17,"Moderately positive","Highly positive")))</f>
        <v>Highly positive</v>
      </c>
      <c r="G71" s="3" t="str">
        <f>IF('Calculs T1a'!K74&lt;'Coeffs calibration'!$K$15,"Negative",IF('Calculs T1a'!K74&lt;'Coeffs calibration'!$K$16,"Lowly positive",IF('Calculs T1a'!K74&lt;'Coeffs calibration'!$K$17,"Moderately positive","Highly positive")))</f>
        <v>Highly positive</v>
      </c>
      <c r="H71" s="3" t="str">
        <f>IF('Calculs T1a'!L74&lt;'Coeffs calibration'!$L$15,"Negative",IF('Calculs T1a'!L74&lt;'Coeffs calibration'!$L$16,"Lowly positive",IF('Calculs T1a'!L74&lt;'Coeffs calibration'!$L$17,"Moderately positive","Highly positive")))</f>
        <v>Highly positive</v>
      </c>
      <c r="I71" s="3" t="str">
        <f>IF('Calculs T1a'!M74&lt;'Coeffs calibration'!$M$15,"Negative",IF('Calculs T1a'!M74&lt;'Coeffs calibration'!$M$16,"Lowly positive",IF('Calculs T1a'!M74&lt;'Coeffs calibration'!$M$17,"Moderately positive","Highly positive")))</f>
        <v>Highly positive</v>
      </c>
      <c r="J71" s="3" t="str">
        <f>IF('Calculs T1a'!N74&lt;'Coeffs calibration'!$N$15,"Negative",IF('Calculs T1a'!N74&lt;'Coeffs calibration'!$N$16,"Lowly positive",IF('Calculs T1a'!N74&lt;'Coeffs calibration'!$N$17,"Moderately positive","Highly positive")))</f>
        <v>Highly positive</v>
      </c>
      <c r="L71" s="92">
        <f>'Predictions concentrations'!A71</f>
        <v>0</v>
      </c>
      <c r="M71" s="92">
        <f>'Predictions concentrations'!B71</f>
        <v>0</v>
      </c>
      <c r="N71" s="126" t="str">
        <f>IF('Calculs T2a'!G74&lt;'Coeffs calibration'!$G$15,"Negative",IF('Calculs T2a'!G74&lt;'Coeffs calibration'!$G$16,"Lowly positive",IF('Calculs T2a'!G74&lt;'Coeffs calibration'!$G$17,"Moderately positive","Highly positive")))</f>
        <v>Highly positive</v>
      </c>
      <c r="O71" s="126" t="str">
        <f>IF('Calculs T2a'!H74&lt;'Coeffs calibration'!$H$15,"Negative",IF('Calculs T2a'!H74&lt;'Coeffs calibration'!$H$16,"Lowly positive",IF('Calculs T2a'!H74&lt;'Coeffs calibration'!$H$17,"Moderately positive","Highly positive")))</f>
        <v>Highly positive</v>
      </c>
      <c r="P71" s="126" t="str">
        <f>IF('Calculs T2a'!I74&lt;'Coeffs calibration'!$I$15,"Negative",IF('Calculs T2a'!I74&lt;'Coeffs calibration'!$I$16,"Lowly positive",IF('Calculs T2a'!I74&lt;'Coeffs calibration'!$I$17,"Moderately positive","Highly positive")))</f>
        <v>Highly positive</v>
      </c>
      <c r="Q71" s="128" t="str">
        <f>IF('Calculs T2a'!J74&lt;'Coeffs calibration'!$J$15,"Negative",IF('Calculs T2a'!J74&lt;'Coeffs calibration'!$J$16,"Lowly positive",IF('Calculs T2a'!J74&lt;'Coeffs calibration'!$J$17,"Moderately positive","Highly positive")))</f>
        <v>Highly positive</v>
      </c>
      <c r="R71" s="3" t="str">
        <f>IF('Calculs T2a'!K74&lt;'Coeffs calibration'!$K$15,"Negative",IF('Calculs T2a'!K74&lt;'Coeffs calibration'!$K$16,"Lowly positive",IF('Calculs T2a'!K74&lt;'Coeffs calibration'!$K$17,"Moderately positive","Highly positive")))</f>
        <v>Highly positive</v>
      </c>
      <c r="S71" s="3" t="str">
        <f>IF('Calculs T2a'!L74&lt;'Coeffs calibration'!$L$15,"Negative",IF('Calculs T2a'!L74&lt;'Coeffs calibration'!$L$16,"Lowly positive",IF('Calculs T2a'!L74&lt;'Coeffs calibration'!$L$17,"Moderately positive","Highly positive")))</f>
        <v>Highly positive</v>
      </c>
      <c r="T71" s="3" t="str">
        <f>IF('Calculs T2a'!M74&lt;'Coeffs calibration'!$M$15,"Negative",IF('Calculs T2a'!M74&lt;'Coeffs calibration'!$M$16,"Lowly positive",IF('Calculs T2a'!M74&lt;'Coeffs calibration'!$M$17,"Moderately positive","Highly positive")))</f>
        <v>Highly positive</v>
      </c>
      <c r="U71" s="3" t="str">
        <f>IF('Calculs T2a'!N74&lt;'Coeffs calibration'!$N$15,"Negative",IF('Calculs T2a'!N74&lt;'Coeffs calibration'!$N$16,"Lowly positive",IF('Calculs T2a'!N74&lt;'Coeffs calibration'!$N$17,"Moderately positive","Highly positive")))</f>
        <v>Highly positive</v>
      </c>
      <c r="W71" s="92">
        <f>'Predictions concentrations'!A71</f>
        <v>0</v>
      </c>
      <c r="X71" s="92">
        <f>'Predictions concentrations'!B71</f>
        <v>0</v>
      </c>
      <c r="Y71" s="126" t="str">
        <f>IF('Calculs T3a'!G74&lt;'Coeffs calibration'!$G$15,"Negative",IF('Calculs T3a'!G74&lt;'Coeffs calibration'!$G$16,"Lowly positive",IF('Calculs T3a'!G74&lt;'Coeffs calibration'!$G$17,"Moderately positive","Highly positive")))</f>
        <v>Highly positive</v>
      </c>
      <c r="Z71" s="126" t="str">
        <f>IF('Calculs T3a'!H74&lt;'Coeffs calibration'!$H$15,"Negative",IF('Calculs T3a'!H74&lt;'Coeffs calibration'!$H$16,"Lowly positive",IF('Calculs T3a'!H74&lt;'Coeffs calibration'!$H$17,"Moderately positive","Highly positive")))</f>
        <v>Highly positive</v>
      </c>
      <c r="AA71" s="126" t="str">
        <f>IF('Calculs T3a'!I74&lt;'Coeffs calibration'!$I$15,"Negative",IF('Calculs T3a'!I74&lt;'Coeffs calibration'!$I$16,"Lowly positive",IF('Calculs T3a'!I74&lt;'Coeffs calibration'!$I$17,"Moderately positive","Highly positive")))</f>
        <v>Highly positive</v>
      </c>
      <c r="AB71" s="128" t="str">
        <f>IF('Calculs T3a'!J74&lt;'Coeffs calibration'!$J$15,"Negative",IF('Calculs T3a'!J74&lt;'Coeffs calibration'!$J$16,"Lowly positive",IF('Calculs T3a'!J74&lt;'Coeffs calibration'!$J$17,"Moderately positive","Highly positive")))</f>
        <v>Highly positive</v>
      </c>
      <c r="AC71" s="3" t="str">
        <f>IF('Calculs T3a'!K74&lt;'Coeffs calibration'!$K$15,"Negative",IF('Calculs T3a'!K74&lt;'Coeffs calibration'!$K$16,"Lowly positive",IF('Calculs T3a'!K74&lt;'Coeffs calibration'!$K$17,"Moderately positive","Highly positive")))</f>
        <v>Highly positive</v>
      </c>
      <c r="AD71" s="3" t="str">
        <f>IF('Calculs T3a'!L74&lt;'Coeffs calibration'!$L$15,"Negative",IF('Calculs T3a'!L74&lt;'Coeffs calibration'!$L$16,"Lowly positive",IF('Calculs T3a'!L74&lt;'Coeffs calibration'!$L$17,"Moderately positive","Highly positive")))</f>
        <v>Highly positive</v>
      </c>
      <c r="AE71" s="3" t="str">
        <f>IF('Calculs T3a'!M74&lt;'Coeffs calibration'!$M$15,"Negative",IF('Calculs T3a'!M74&lt;'Coeffs calibration'!$M$16,"Lowly positive",IF('Calculs T3a'!M74&lt;'Coeffs calibration'!$M$17,"Moderately positive","Highly positive")))</f>
        <v>Highly positive</v>
      </c>
      <c r="AF71" s="3" t="str">
        <f>IF('Calculs T3a'!N74&lt;'Coeffs calibration'!$N$15,"Negative",IF('Calculs T3a'!N74&lt;'Coeffs calibration'!$N$16,"Lowly positive",IF('Calculs T3a'!N74&lt;'Coeffs calibration'!$N$17,"Moderately positive","Highly positive")))</f>
        <v>Highly positive</v>
      </c>
    </row>
    <row r="72" spans="1:32" x14ac:dyDescent="0.3">
      <c r="A72" s="92">
        <f>'Predictions concentrations'!A72</f>
        <v>0</v>
      </c>
      <c r="B72" s="92">
        <f>'Predictions concentrations'!B72</f>
        <v>0</v>
      </c>
      <c r="C72" s="126" t="str">
        <f>IF('Calculs T1a'!G75&lt;'Coeffs calibration'!$G$15,"Negative",IF('Calculs T1a'!G75&lt;'Coeffs calibration'!$G$16,"Lowly positive",IF('Calculs T1a'!G75&lt;'Coeffs calibration'!$G$17,"Moderately positive","Highly positive")))</f>
        <v>Highly positive</v>
      </c>
      <c r="D72" s="126" t="str">
        <f>IF('Calculs T1a'!H75&lt;'Coeffs calibration'!$H$15,"Negative",IF('Calculs T1a'!H75&lt;'Coeffs calibration'!$H$16,"Lowly positive",IF('Calculs T1a'!H75&lt;'Coeffs calibration'!$H$17,"Moderately positive","Highly positive")))</f>
        <v>Highly positive</v>
      </c>
      <c r="E72" s="126" t="str">
        <f>IF('Calculs T1a'!I75&lt;'Coeffs calibration'!$I$15,"Negative",IF('Calculs T1a'!I75&lt;'Coeffs calibration'!$I$16,"Lowly positive",IF('Calculs T1a'!I75&lt;'Coeffs calibration'!$I$17,"Moderately positive","Highly positive")))</f>
        <v>Highly positive</v>
      </c>
      <c r="F72" s="128" t="str">
        <f>IF('Calculs T1a'!J75&lt;'Coeffs calibration'!$J$15,"Negative",IF('Calculs T1a'!J75&lt;'Coeffs calibration'!$J$16,"Lowly positive",IF('Calculs T1a'!J75&lt;'Coeffs calibration'!$J$17,"Moderately positive","Highly positive")))</f>
        <v>Highly positive</v>
      </c>
      <c r="G72" s="3" t="str">
        <f>IF('Calculs T1a'!K75&lt;'Coeffs calibration'!$K$15,"Negative",IF('Calculs T1a'!K75&lt;'Coeffs calibration'!$K$16,"Lowly positive",IF('Calculs T1a'!K75&lt;'Coeffs calibration'!$K$17,"Moderately positive","Highly positive")))</f>
        <v>Highly positive</v>
      </c>
      <c r="H72" s="3" t="str">
        <f>IF('Calculs T1a'!L75&lt;'Coeffs calibration'!$L$15,"Negative",IF('Calculs T1a'!L75&lt;'Coeffs calibration'!$L$16,"Lowly positive",IF('Calculs T1a'!L75&lt;'Coeffs calibration'!$L$17,"Moderately positive","Highly positive")))</f>
        <v>Highly positive</v>
      </c>
      <c r="I72" s="3" t="str">
        <f>IF('Calculs T1a'!M75&lt;'Coeffs calibration'!$M$15,"Negative",IF('Calculs T1a'!M75&lt;'Coeffs calibration'!$M$16,"Lowly positive",IF('Calculs T1a'!M75&lt;'Coeffs calibration'!$M$17,"Moderately positive","Highly positive")))</f>
        <v>Highly positive</v>
      </c>
      <c r="J72" s="3" t="str">
        <f>IF('Calculs T1a'!N75&lt;'Coeffs calibration'!$N$15,"Negative",IF('Calculs T1a'!N75&lt;'Coeffs calibration'!$N$16,"Lowly positive",IF('Calculs T1a'!N75&lt;'Coeffs calibration'!$N$17,"Moderately positive","Highly positive")))</f>
        <v>Highly positive</v>
      </c>
      <c r="L72" s="92">
        <f>'Predictions concentrations'!A72</f>
        <v>0</v>
      </c>
      <c r="M72" s="92">
        <f>'Predictions concentrations'!B72</f>
        <v>0</v>
      </c>
      <c r="N72" s="126" t="str">
        <f>IF('Calculs T2a'!G75&lt;'Coeffs calibration'!$G$15,"Negative",IF('Calculs T2a'!G75&lt;'Coeffs calibration'!$G$16,"Lowly positive",IF('Calculs T2a'!G75&lt;'Coeffs calibration'!$G$17,"Moderately positive","Highly positive")))</f>
        <v>Highly positive</v>
      </c>
      <c r="O72" s="126" t="str">
        <f>IF('Calculs T2a'!H75&lt;'Coeffs calibration'!$H$15,"Negative",IF('Calculs T2a'!H75&lt;'Coeffs calibration'!$H$16,"Lowly positive",IF('Calculs T2a'!H75&lt;'Coeffs calibration'!$H$17,"Moderately positive","Highly positive")))</f>
        <v>Highly positive</v>
      </c>
      <c r="P72" s="126" t="str">
        <f>IF('Calculs T2a'!I75&lt;'Coeffs calibration'!$I$15,"Negative",IF('Calculs T2a'!I75&lt;'Coeffs calibration'!$I$16,"Lowly positive",IF('Calculs T2a'!I75&lt;'Coeffs calibration'!$I$17,"Moderately positive","Highly positive")))</f>
        <v>Highly positive</v>
      </c>
      <c r="Q72" s="128" t="str">
        <f>IF('Calculs T2a'!J75&lt;'Coeffs calibration'!$J$15,"Negative",IF('Calculs T2a'!J75&lt;'Coeffs calibration'!$J$16,"Lowly positive",IF('Calculs T2a'!J75&lt;'Coeffs calibration'!$J$17,"Moderately positive","Highly positive")))</f>
        <v>Highly positive</v>
      </c>
      <c r="R72" s="3" t="str">
        <f>IF('Calculs T2a'!K75&lt;'Coeffs calibration'!$K$15,"Negative",IF('Calculs T2a'!K75&lt;'Coeffs calibration'!$K$16,"Lowly positive",IF('Calculs T2a'!K75&lt;'Coeffs calibration'!$K$17,"Moderately positive","Highly positive")))</f>
        <v>Highly positive</v>
      </c>
      <c r="S72" s="3" t="str">
        <f>IF('Calculs T2a'!L75&lt;'Coeffs calibration'!$L$15,"Negative",IF('Calculs T2a'!L75&lt;'Coeffs calibration'!$L$16,"Lowly positive",IF('Calculs T2a'!L75&lt;'Coeffs calibration'!$L$17,"Moderately positive","Highly positive")))</f>
        <v>Highly positive</v>
      </c>
      <c r="T72" s="3" t="str">
        <f>IF('Calculs T2a'!M75&lt;'Coeffs calibration'!$M$15,"Negative",IF('Calculs T2a'!M75&lt;'Coeffs calibration'!$M$16,"Lowly positive",IF('Calculs T2a'!M75&lt;'Coeffs calibration'!$M$17,"Moderately positive","Highly positive")))</f>
        <v>Highly positive</v>
      </c>
      <c r="U72" s="3" t="str">
        <f>IF('Calculs T2a'!N75&lt;'Coeffs calibration'!$N$15,"Negative",IF('Calculs T2a'!N75&lt;'Coeffs calibration'!$N$16,"Lowly positive",IF('Calculs T2a'!N75&lt;'Coeffs calibration'!$N$17,"Moderately positive","Highly positive")))</f>
        <v>Highly positive</v>
      </c>
      <c r="W72" s="92">
        <f>'Predictions concentrations'!A72</f>
        <v>0</v>
      </c>
      <c r="X72" s="92">
        <f>'Predictions concentrations'!B72</f>
        <v>0</v>
      </c>
      <c r="Y72" s="126" t="str">
        <f>IF('Calculs T3a'!G75&lt;'Coeffs calibration'!$G$15,"Negative",IF('Calculs T3a'!G75&lt;'Coeffs calibration'!$G$16,"Lowly positive",IF('Calculs T3a'!G75&lt;'Coeffs calibration'!$G$17,"Moderately positive","Highly positive")))</f>
        <v>Highly positive</v>
      </c>
      <c r="Z72" s="126" t="str">
        <f>IF('Calculs T3a'!H75&lt;'Coeffs calibration'!$H$15,"Negative",IF('Calculs T3a'!H75&lt;'Coeffs calibration'!$H$16,"Lowly positive",IF('Calculs T3a'!H75&lt;'Coeffs calibration'!$H$17,"Moderately positive","Highly positive")))</f>
        <v>Highly positive</v>
      </c>
      <c r="AA72" s="126" t="str">
        <f>IF('Calculs T3a'!I75&lt;'Coeffs calibration'!$I$15,"Negative",IF('Calculs T3a'!I75&lt;'Coeffs calibration'!$I$16,"Lowly positive",IF('Calculs T3a'!I75&lt;'Coeffs calibration'!$I$17,"Moderately positive","Highly positive")))</f>
        <v>Highly positive</v>
      </c>
      <c r="AB72" s="128" t="str">
        <f>IF('Calculs T3a'!J75&lt;'Coeffs calibration'!$J$15,"Negative",IF('Calculs T3a'!J75&lt;'Coeffs calibration'!$J$16,"Lowly positive",IF('Calculs T3a'!J75&lt;'Coeffs calibration'!$J$17,"Moderately positive","Highly positive")))</f>
        <v>Highly positive</v>
      </c>
      <c r="AC72" s="3" t="str">
        <f>IF('Calculs T3a'!K75&lt;'Coeffs calibration'!$K$15,"Negative",IF('Calculs T3a'!K75&lt;'Coeffs calibration'!$K$16,"Lowly positive",IF('Calculs T3a'!K75&lt;'Coeffs calibration'!$K$17,"Moderately positive","Highly positive")))</f>
        <v>Highly positive</v>
      </c>
      <c r="AD72" s="3" t="str">
        <f>IF('Calculs T3a'!L75&lt;'Coeffs calibration'!$L$15,"Negative",IF('Calculs T3a'!L75&lt;'Coeffs calibration'!$L$16,"Lowly positive",IF('Calculs T3a'!L75&lt;'Coeffs calibration'!$L$17,"Moderately positive","Highly positive")))</f>
        <v>Highly positive</v>
      </c>
      <c r="AE72" s="3" t="str">
        <f>IF('Calculs T3a'!M75&lt;'Coeffs calibration'!$M$15,"Negative",IF('Calculs T3a'!M75&lt;'Coeffs calibration'!$M$16,"Lowly positive",IF('Calculs T3a'!M75&lt;'Coeffs calibration'!$M$17,"Moderately positive","Highly positive")))</f>
        <v>Highly positive</v>
      </c>
      <c r="AF72" s="3" t="str">
        <f>IF('Calculs T3a'!N75&lt;'Coeffs calibration'!$N$15,"Negative",IF('Calculs T3a'!N75&lt;'Coeffs calibration'!$N$16,"Lowly positive",IF('Calculs T3a'!N75&lt;'Coeffs calibration'!$N$17,"Moderately positive","Highly positive")))</f>
        <v>Highly positive</v>
      </c>
    </row>
    <row r="73" spans="1:32" x14ac:dyDescent="0.3">
      <c r="A73" s="92">
        <f>'Predictions concentrations'!A73</f>
        <v>0</v>
      </c>
      <c r="B73" s="92">
        <f>'Predictions concentrations'!B73</f>
        <v>0</v>
      </c>
      <c r="C73" s="126" t="str">
        <f>IF('Calculs T1a'!G76&lt;'Coeffs calibration'!$G$15,"Negative",IF('Calculs T1a'!G76&lt;'Coeffs calibration'!$G$16,"Lowly positive",IF('Calculs T1a'!G76&lt;'Coeffs calibration'!$G$17,"Moderately positive","Highly positive")))</f>
        <v>Highly positive</v>
      </c>
      <c r="D73" s="126" t="str">
        <f>IF('Calculs T1a'!H76&lt;'Coeffs calibration'!$H$15,"Negative",IF('Calculs T1a'!H76&lt;'Coeffs calibration'!$H$16,"Lowly positive",IF('Calculs T1a'!H76&lt;'Coeffs calibration'!$H$17,"Moderately positive","Highly positive")))</f>
        <v>Highly positive</v>
      </c>
      <c r="E73" s="126" t="str">
        <f>IF('Calculs T1a'!I76&lt;'Coeffs calibration'!$I$15,"Negative",IF('Calculs T1a'!I76&lt;'Coeffs calibration'!$I$16,"Lowly positive",IF('Calculs T1a'!I76&lt;'Coeffs calibration'!$I$17,"Moderately positive","Highly positive")))</f>
        <v>Highly positive</v>
      </c>
      <c r="F73" s="128" t="str">
        <f>IF('Calculs T1a'!J76&lt;'Coeffs calibration'!$J$15,"Negative",IF('Calculs T1a'!J76&lt;'Coeffs calibration'!$J$16,"Lowly positive",IF('Calculs T1a'!J76&lt;'Coeffs calibration'!$J$17,"Moderately positive","Highly positive")))</f>
        <v>Highly positive</v>
      </c>
      <c r="G73" s="3" t="str">
        <f>IF('Calculs T1a'!K76&lt;'Coeffs calibration'!$K$15,"Negative",IF('Calculs T1a'!K76&lt;'Coeffs calibration'!$K$16,"Lowly positive",IF('Calculs T1a'!K76&lt;'Coeffs calibration'!$K$17,"Moderately positive","Highly positive")))</f>
        <v>Highly positive</v>
      </c>
      <c r="H73" s="3" t="str">
        <f>IF('Calculs T1a'!L76&lt;'Coeffs calibration'!$L$15,"Negative",IF('Calculs T1a'!L76&lt;'Coeffs calibration'!$L$16,"Lowly positive",IF('Calculs T1a'!L76&lt;'Coeffs calibration'!$L$17,"Moderately positive","Highly positive")))</f>
        <v>Highly positive</v>
      </c>
      <c r="I73" s="3" t="str">
        <f>IF('Calculs T1a'!M76&lt;'Coeffs calibration'!$M$15,"Negative",IF('Calculs T1a'!M76&lt;'Coeffs calibration'!$M$16,"Lowly positive",IF('Calculs T1a'!M76&lt;'Coeffs calibration'!$M$17,"Moderately positive","Highly positive")))</f>
        <v>Highly positive</v>
      </c>
      <c r="J73" s="3" t="str">
        <f>IF('Calculs T1a'!N76&lt;'Coeffs calibration'!$N$15,"Negative",IF('Calculs T1a'!N76&lt;'Coeffs calibration'!$N$16,"Lowly positive",IF('Calculs T1a'!N76&lt;'Coeffs calibration'!$N$17,"Moderately positive","Highly positive")))</f>
        <v>Highly positive</v>
      </c>
      <c r="L73" s="92">
        <f>'Predictions concentrations'!A73</f>
        <v>0</v>
      </c>
      <c r="M73" s="92">
        <f>'Predictions concentrations'!B73</f>
        <v>0</v>
      </c>
      <c r="N73" s="126" t="str">
        <f>IF('Calculs T2a'!G76&lt;'Coeffs calibration'!$G$15,"Negative",IF('Calculs T2a'!G76&lt;'Coeffs calibration'!$G$16,"Lowly positive",IF('Calculs T2a'!G76&lt;'Coeffs calibration'!$G$17,"Moderately positive","Highly positive")))</f>
        <v>Highly positive</v>
      </c>
      <c r="O73" s="126" t="str">
        <f>IF('Calculs T2a'!H76&lt;'Coeffs calibration'!$H$15,"Negative",IF('Calculs T2a'!H76&lt;'Coeffs calibration'!$H$16,"Lowly positive",IF('Calculs T2a'!H76&lt;'Coeffs calibration'!$H$17,"Moderately positive","Highly positive")))</f>
        <v>Highly positive</v>
      </c>
      <c r="P73" s="126" t="str">
        <f>IF('Calculs T2a'!I76&lt;'Coeffs calibration'!$I$15,"Negative",IF('Calculs T2a'!I76&lt;'Coeffs calibration'!$I$16,"Lowly positive",IF('Calculs T2a'!I76&lt;'Coeffs calibration'!$I$17,"Moderately positive","Highly positive")))</f>
        <v>Highly positive</v>
      </c>
      <c r="Q73" s="128" t="str">
        <f>IF('Calculs T2a'!J76&lt;'Coeffs calibration'!$J$15,"Negative",IF('Calculs T2a'!J76&lt;'Coeffs calibration'!$J$16,"Lowly positive",IF('Calculs T2a'!J76&lt;'Coeffs calibration'!$J$17,"Moderately positive","Highly positive")))</f>
        <v>Highly positive</v>
      </c>
      <c r="R73" s="3" t="str">
        <f>IF('Calculs T2a'!K76&lt;'Coeffs calibration'!$K$15,"Negative",IF('Calculs T2a'!K76&lt;'Coeffs calibration'!$K$16,"Lowly positive",IF('Calculs T2a'!K76&lt;'Coeffs calibration'!$K$17,"Moderately positive","Highly positive")))</f>
        <v>Highly positive</v>
      </c>
      <c r="S73" s="3" t="str">
        <f>IF('Calculs T2a'!L76&lt;'Coeffs calibration'!$L$15,"Negative",IF('Calculs T2a'!L76&lt;'Coeffs calibration'!$L$16,"Lowly positive",IF('Calculs T2a'!L76&lt;'Coeffs calibration'!$L$17,"Moderately positive","Highly positive")))</f>
        <v>Highly positive</v>
      </c>
      <c r="T73" s="3" t="str">
        <f>IF('Calculs T2a'!M76&lt;'Coeffs calibration'!$M$15,"Negative",IF('Calculs T2a'!M76&lt;'Coeffs calibration'!$M$16,"Lowly positive",IF('Calculs T2a'!M76&lt;'Coeffs calibration'!$M$17,"Moderately positive","Highly positive")))</f>
        <v>Highly positive</v>
      </c>
      <c r="U73" s="3" t="str">
        <f>IF('Calculs T2a'!N76&lt;'Coeffs calibration'!$N$15,"Negative",IF('Calculs T2a'!N76&lt;'Coeffs calibration'!$N$16,"Lowly positive",IF('Calculs T2a'!N76&lt;'Coeffs calibration'!$N$17,"Moderately positive","Highly positive")))</f>
        <v>Highly positive</v>
      </c>
      <c r="W73" s="92">
        <f>'Predictions concentrations'!A73</f>
        <v>0</v>
      </c>
      <c r="X73" s="92">
        <f>'Predictions concentrations'!B73</f>
        <v>0</v>
      </c>
      <c r="Y73" s="126" t="str">
        <f>IF('Calculs T3a'!G76&lt;'Coeffs calibration'!$G$15,"Negative",IF('Calculs T3a'!G76&lt;'Coeffs calibration'!$G$16,"Lowly positive",IF('Calculs T3a'!G76&lt;'Coeffs calibration'!$G$17,"Moderately positive","Highly positive")))</f>
        <v>Highly positive</v>
      </c>
      <c r="Z73" s="126" t="str">
        <f>IF('Calculs T3a'!H76&lt;'Coeffs calibration'!$H$15,"Negative",IF('Calculs T3a'!H76&lt;'Coeffs calibration'!$H$16,"Lowly positive",IF('Calculs T3a'!H76&lt;'Coeffs calibration'!$H$17,"Moderately positive","Highly positive")))</f>
        <v>Highly positive</v>
      </c>
      <c r="AA73" s="126" t="str">
        <f>IF('Calculs T3a'!I76&lt;'Coeffs calibration'!$I$15,"Negative",IF('Calculs T3a'!I76&lt;'Coeffs calibration'!$I$16,"Lowly positive",IF('Calculs T3a'!I76&lt;'Coeffs calibration'!$I$17,"Moderately positive","Highly positive")))</f>
        <v>Highly positive</v>
      </c>
      <c r="AB73" s="128" t="str">
        <f>IF('Calculs T3a'!J76&lt;'Coeffs calibration'!$J$15,"Negative",IF('Calculs T3a'!J76&lt;'Coeffs calibration'!$J$16,"Lowly positive",IF('Calculs T3a'!J76&lt;'Coeffs calibration'!$J$17,"Moderately positive","Highly positive")))</f>
        <v>Highly positive</v>
      </c>
      <c r="AC73" s="3" t="str">
        <f>IF('Calculs T3a'!K76&lt;'Coeffs calibration'!$K$15,"Negative",IF('Calculs T3a'!K76&lt;'Coeffs calibration'!$K$16,"Lowly positive",IF('Calculs T3a'!K76&lt;'Coeffs calibration'!$K$17,"Moderately positive","Highly positive")))</f>
        <v>Highly positive</v>
      </c>
      <c r="AD73" s="3" t="str">
        <f>IF('Calculs T3a'!L76&lt;'Coeffs calibration'!$L$15,"Negative",IF('Calculs T3a'!L76&lt;'Coeffs calibration'!$L$16,"Lowly positive",IF('Calculs T3a'!L76&lt;'Coeffs calibration'!$L$17,"Moderately positive","Highly positive")))</f>
        <v>Highly positive</v>
      </c>
      <c r="AE73" s="3" t="str">
        <f>IF('Calculs T3a'!M76&lt;'Coeffs calibration'!$M$15,"Negative",IF('Calculs T3a'!M76&lt;'Coeffs calibration'!$M$16,"Lowly positive",IF('Calculs T3a'!M76&lt;'Coeffs calibration'!$M$17,"Moderately positive","Highly positive")))</f>
        <v>Highly positive</v>
      </c>
      <c r="AF73" s="3" t="str">
        <f>IF('Calculs T3a'!N76&lt;'Coeffs calibration'!$N$15,"Negative",IF('Calculs T3a'!N76&lt;'Coeffs calibration'!$N$16,"Lowly positive",IF('Calculs T3a'!N76&lt;'Coeffs calibration'!$N$17,"Moderately positive","Highly positive")))</f>
        <v>Highly positive</v>
      </c>
    </row>
    <row r="74" spans="1:32" x14ac:dyDescent="0.3">
      <c r="A74" s="92">
        <f>'Predictions concentrations'!A74</f>
        <v>0</v>
      </c>
      <c r="B74" s="92">
        <f>'Predictions concentrations'!B74</f>
        <v>0</v>
      </c>
      <c r="C74" s="126" t="str">
        <f>IF('Calculs T1a'!G77&lt;'Coeffs calibration'!$G$15,"Negative",IF('Calculs T1a'!G77&lt;'Coeffs calibration'!$G$16,"Lowly positive",IF('Calculs T1a'!G77&lt;'Coeffs calibration'!$G$17,"Moderately positive","Highly positive")))</f>
        <v>Highly positive</v>
      </c>
      <c r="D74" s="126" t="str">
        <f>IF('Calculs T1a'!H77&lt;'Coeffs calibration'!$H$15,"Negative",IF('Calculs T1a'!H77&lt;'Coeffs calibration'!$H$16,"Lowly positive",IF('Calculs T1a'!H77&lt;'Coeffs calibration'!$H$17,"Moderately positive","Highly positive")))</f>
        <v>Highly positive</v>
      </c>
      <c r="E74" s="126" t="str">
        <f>IF('Calculs T1a'!I77&lt;'Coeffs calibration'!$I$15,"Negative",IF('Calculs T1a'!I77&lt;'Coeffs calibration'!$I$16,"Lowly positive",IF('Calculs T1a'!I77&lt;'Coeffs calibration'!$I$17,"Moderately positive","Highly positive")))</f>
        <v>Highly positive</v>
      </c>
      <c r="F74" s="128" t="str">
        <f>IF('Calculs T1a'!J77&lt;'Coeffs calibration'!$J$15,"Negative",IF('Calculs T1a'!J77&lt;'Coeffs calibration'!$J$16,"Lowly positive",IF('Calculs T1a'!J77&lt;'Coeffs calibration'!$J$17,"Moderately positive","Highly positive")))</f>
        <v>Highly positive</v>
      </c>
      <c r="G74" s="3" t="str">
        <f>IF('Calculs T1a'!K77&lt;'Coeffs calibration'!$K$15,"Negative",IF('Calculs T1a'!K77&lt;'Coeffs calibration'!$K$16,"Lowly positive",IF('Calculs T1a'!K77&lt;'Coeffs calibration'!$K$17,"Moderately positive","Highly positive")))</f>
        <v>Highly positive</v>
      </c>
      <c r="H74" s="3" t="str">
        <f>IF('Calculs T1a'!L77&lt;'Coeffs calibration'!$L$15,"Negative",IF('Calculs T1a'!L77&lt;'Coeffs calibration'!$L$16,"Lowly positive",IF('Calculs T1a'!L77&lt;'Coeffs calibration'!$L$17,"Moderately positive","Highly positive")))</f>
        <v>Highly positive</v>
      </c>
      <c r="I74" s="3" t="str">
        <f>IF('Calculs T1a'!M77&lt;'Coeffs calibration'!$M$15,"Negative",IF('Calculs T1a'!M77&lt;'Coeffs calibration'!$M$16,"Lowly positive",IF('Calculs T1a'!M77&lt;'Coeffs calibration'!$M$17,"Moderately positive","Highly positive")))</f>
        <v>Highly positive</v>
      </c>
      <c r="J74" s="3" t="str">
        <f>IF('Calculs T1a'!N77&lt;'Coeffs calibration'!$N$15,"Negative",IF('Calculs T1a'!N77&lt;'Coeffs calibration'!$N$16,"Lowly positive",IF('Calculs T1a'!N77&lt;'Coeffs calibration'!$N$17,"Moderately positive","Highly positive")))</f>
        <v>Highly positive</v>
      </c>
      <c r="L74" s="92">
        <f>'Predictions concentrations'!A74</f>
        <v>0</v>
      </c>
      <c r="M74" s="92">
        <f>'Predictions concentrations'!B74</f>
        <v>0</v>
      </c>
      <c r="N74" s="126" t="str">
        <f>IF('Calculs T2a'!G77&lt;'Coeffs calibration'!$G$15,"Negative",IF('Calculs T2a'!G77&lt;'Coeffs calibration'!$G$16,"Lowly positive",IF('Calculs T2a'!G77&lt;'Coeffs calibration'!$G$17,"Moderately positive","Highly positive")))</f>
        <v>Highly positive</v>
      </c>
      <c r="O74" s="126" t="str">
        <f>IF('Calculs T2a'!H77&lt;'Coeffs calibration'!$H$15,"Negative",IF('Calculs T2a'!H77&lt;'Coeffs calibration'!$H$16,"Lowly positive",IF('Calculs T2a'!H77&lt;'Coeffs calibration'!$H$17,"Moderately positive","Highly positive")))</f>
        <v>Highly positive</v>
      </c>
      <c r="P74" s="126" t="str">
        <f>IF('Calculs T2a'!I77&lt;'Coeffs calibration'!$I$15,"Negative",IF('Calculs T2a'!I77&lt;'Coeffs calibration'!$I$16,"Lowly positive",IF('Calculs T2a'!I77&lt;'Coeffs calibration'!$I$17,"Moderately positive","Highly positive")))</f>
        <v>Highly positive</v>
      </c>
      <c r="Q74" s="128" t="str">
        <f>IF('Calculs T2a'!J77&lt;'Coeffs calibration'!$J$15,"Negative",IF('Calculs T2a'!J77&lt;'Coeffs calibration'!$J$16,"Lowly positive",IF('Calculs T2a'!J77&lt;'Coeffs calibration'!$J$17,"Moderately positive","Highly positive")))</f>
        <v>Highly positive</v>
      </c>
      <c r="R74" s="3" t="str">
        <f>IF('Calculs T2a'!K77&lt;'Coeffs calibration'!$K$15,"Negative",IF('Calculs T2a'!K77&lt;'Coeffs calibration'!$K$16,"Lowly positive",IF('Calculs T2a'!K77&lt;'Coeffs calibration'!$K$17,"Moderately positive","Highly positive")))</f>
        <v>Highly positive</v>
      </c>
      <c r="S74" s="3" t="str">
        <f>IF('Calculs T2a'!L77&lt;'Coeffs calibration'!$L$15,"Negative",IF('Calculs T2a'!L77&lt;'Coeffs calibration'!$L$16,"Lowly positive",IF('Calculs T2a'!L77&lt;'Coeffs calibration'!$L$17,"Moderately positive","Highly positive")))</f>
        <v>Highly positive</v>
      </c>
      <c r="T74" s="3" t="str">
        <f>IF('Calculs T2a'!M77&lt;'Coeffs calibration'!$M$15,"Negative",IF('Calculs T2a'!M77&lt;'Coeffs calibration'!$M$16,"Lowly positive",IF('Calculs T2a'!M77&lt;'Coeffs calibration'!$M$17,"Moderately positive","Highly positive")))</f>
        <v>Highly positive</v>
      </c>
      <c r="U74" s="3" t="str">
        <f>IF('Calculs T2a'!N77&lt;'Coeffs calibration'!$N$15,"Negative",IF('Calculs T2a'!N77&lt;'Coeffs calibration'!$N$16,"Lowly positive",IF('Calculs T2a'!N77&lt;'Coeffs calibration'!$N$17,"Moderately positive","Highly positive")))</f>
        <v>Highly positive</v>
      </c>
      <c r="W74" s="92">
        <f>'Predictions concentrations'!A74</f>
        <v>0</v>
      </c>
      <c r="X74" s="92">
        <f>'Predictions concentrations'!B74</f>
        <v>0</v>
      </c>
      <c r="Y74" s="126" t="str">
        <f>IF('Calculs T3a'!G77&lt;'Coeffs calibration'!$G$15,"Negative",IF('Calculs T3a'!G77&lt;'Coeffs calibration'!$G$16,"Lowly positive",IF('Calculs T3a'!G77&lt;'Coeffs calibration'!$G$17,"Moderately positive","Highly positive")))</f>
        <v>Highly positive</v>
      </c>
      <c r="Z74" s="126" t="str">
        <f>IF('Calculs T3a'!H77&lt;'Coeffs calibration'!$H$15,"Negative",IF('Calculs T3a'!H77&lt;'Coeffs calibration'!$H$16,"Lowly positive",IF('Calculs T3a'!H77&lt;'Coeffs calibration'!$H$17,"Moderately positive","Highly positive")))</f>
        <v>Highly positive</v>
      </c>
      <c r="AA74" s="126" t="str">
        <f>IF('Calculs T3a'!I77&lt;'Coeffs calibration'!$I$15,"Negative",IF('Calculs T3a'!I77&lt;'Coeffs calibration'!$I$16,"Lowly positive",IF('Calculs T3a'!I77&lt;'Coeffs calibration'!$I$17,"Moderately positive","Highly positive")))</f>
        <v>Highly positive</v>
      </c>
      <c r="AB74" s="128" t="str">
        <f>IF('Calculs T3a'!J77&lt;'Coeffs calibration'!$J$15,"Negative",IF('Calculs T3a'!J77&lt;'Coeffs calibration'!$J$16,"Lowly positive",IF('Calculs T3a'!J77&lt;'Coeffs calibration'!$J$17,"Moderately positive","Highly positive")))</f>
        <v>Highly positive</v>
      </c>
      <c r="AC74" s="3" t="str">
        <f>IF('Calculs T3a'!K77&lt;'Coeffs calibration'!$K$15,"Negative",IF('Calculs T3a'!K77&lt;'Coeffs calibration'!$K$16,"Lowly positive",IF('Calculs T3a'!K77&lt;'Coeffs calibration'!$K$17,"Moderately positive","Highly positive")))</f>
        <v>Highly positive</v>
      </c>
      <c r="AD74" s="3" t="str">
        <f>IF('Calculs T3a'!L77&lt;'Coeffs calibration'!$L$15,"Negative",IF('Calculs T3a'!L77&lt;'Coeffs calibration'!$L$16,"Lowly positive",IF('Calculs T3a'!L77&lt;'Coeffs calibration'!$L$17,"Moderately positive","Highly positive")))</f>
        <v>Highly positive</v>
      </c>
      <c r="AE74" s="3" t="str">
        <f>IF('Calculs T3a'!M77&lt;'Coeffs calibration'!$M$15,"Negative",IF('Calculs T3a'!M77&lt;'Coeffs calibration'!$M$16,"Lowly positive",IF('Calculs T3a'!M77&lt;'Coeffs calibration'!$M$17,"Moderately positive","Highly positive")))</f>
        <v>Highly positive</v>
      </c>
      <c r="AF74" s="3" t="str">
        <f>IF('Calculs T3a'!N77&lt;'Coeffs calibration'!$N$15,"Negative",IF('Calculs T3a'!N77&lt;'Coeffs calibration'!$N$16,"Lowly positive",IF('Calculs T3a'!N77&lt;'Coeffs calibration'!$N$17,"Moderately positive","Highly positive")))</f>
        <v>Highly positive</v>
      </c>
    </row>
    <row r="75" spans="1:32" x14ac:dyDescent="0.3">
      <c r="A75" s="92">
        <f>'Predictions concentrations'!A75</f>
        <v>0</v>
      </c>
      <c r="B75" s="92">
        <f>'Predictions concentrations'!B75</f>
        <v>0</v>
      </c>
      <c r="C75" s="126" t="str">
        <f>IF('Calculs T1a'!G78&lt;'Coeffs calibration'!$G$15,"Negative",IF('Calculs T1a'!G78&lt;'Coeffs calibration'!$G$16,"Lowly positive",IF('Calculs T1a'!G78&lt;'Coeffs calibration'!$G$17,"Moderately positive","Highly positive")))</f>
        <v>Highly positive</v>
      </c>
      <c r="D75" s="126" t="str">
        <f>IF('Calculs T1a'!H78&lt;'Coeffs calibration'!$H$15,"Negative",IF('Calculs T1a'!H78&lt;'Coeffs calibration'!$H$16,"Lowly positive",IF('Calculs T1a'!H78&lt;'Coeffs calibration'!$H$17,"Moderately positive","Highly positive")))</f>
        <v>Highly positive</v>
      </c>
      <c r="E75" s="126" t="str">
        <f>IF('Calculs T1a'!I78&lt;'Coeffs calibration'!$I$15,"Negative",IF('Calculs T1a'!I78&lt;'Coeffs calibration'!$I$16,"Lowly positive",IF('Calculs T1a'!I78&lt;'Coeffs calibration'!$I$17,"Moderately positive","Highly positive")))</f>
        <v>Highly positive</v>
      </c>
      <c r="F75" s="128" t="str">
        <f>IF('Calculs T1a'!J78&lt;'Coeffs calibration'!$J$15,"Negative",IF('Calculs T1a'!J78&lt;'Coeffs calibration'!$J$16,"Lowly positive",IF('Calculs T1a'!J78&lt;'Coeffs calibration'!$J$17,"Moderately positive","Highly positive")))</f>
        <v>Highly positive</v>
      </c>
      <c r="G75" s="3" t="str">
        <f>IF('Calculs T1a'!K78&lt;'Coeffs calibration'!$K$15,"Negative",IF('Calculs T1a'!K78&lt;'Coeffs calibration'!$K$16,"Lowly positive",IF('Calculs T1a'!K78&lt;'Coeffs calibration'!$K$17,"Moderately positive","Highly positive")))</f>
        <v>Highly positive</v>
      </c>
      <c r="H75" s="3" t="str">
        <f>IF('Calculs T1a'!L78&lt;'Coeffs calibration'!$L$15,"Negative",IF('Calculs T1a'!L78&lt;'Coeffs calibration'!$L$16,"Lowly positive",IF('Calculs T1a'!L78&lt;'Coeffs calibration'!$L$17,"Moderately positive","Highly positive")))</f>
        <v>Highly positive</v>
      </c>
      <c r="I75" s="3" t="str">
        <f>IF('Calculs T1a'!M78&lt;'Coeffs calibration'!$M$15,"Negative",IF('Calculs T1a'!M78&lt;'Coeffs calibration'!$M$16,"Lowly positive",IF('Calculs T1a'!M78&lt;'Coeffs calibration'!$M$17,"Moderately positive","Highly positive")))</f>
        <v>Highly positive</v>
      </c>
      <c r="J75" s="3" t="str">
        <f>IF('Calculs T1a'!N78&lt;'Coeffs calibration'!$N$15,"Negative",IF('Calculs T1a'!N78&lt;'Coeffs calibration'!$N$16,"Lowly positive",IF('Calculs T1a'!N78&lt;'Coeffs calibration'!$N$17,"Moderately positive","Highly positive")))</f>
        <v>Highly positive</v>
      </c>
      <c r="L75" s="92">
        <f>'Predictions concentrations'!A75</f>
        <v>0</v>
      </c>
      <c r="M75" s="92">
        <f>'Predictions concentrations'!B75</f>
        <v>0</v>
      </c>
      <c r="N75" s="126" t="str">
        <f>IF('Calculs T2a'!G78&lt;'Coeffs calibration'!$G$15,"Negative",IF('Calculs T2a'!G78&lt;'Coeffs calibration'!$G$16,"Lowly positive",IF('Calculs T2a'!G78&lt;'Coeffs calibration'!$G$17,"Moderately positive","Highly positive")))</f>
        <v>Highly positive</v>
      </c>
      <c r="O75" s="126" t="str">
        <f>IF('Calculs T2a'!H78&lt;'Coeffs calibration'!$H$15,"Negative",IF('Calculs T2a'!H78&lt;'Coeffs calibration'!$H$16,"Lowly positive",IF('Calculs T2a'!H78&lt;'Coeffs calibration'!$H$17,"Moderately positive","Highly positive")))</f>
        <v>Highly positive</v>
      </c>
      <c r="P75" s="126" t="str">
        <f>IF('Calculs T2a'!I78&lt;'Coeffs calibration'!$I$15,"Negative",IF('Calculs T2a'!I78&lt;'Coeffs calibration'!$I$16,"Lowly positive",IF('Calculs T2a'!I78&lt;'Coeffs calibration'!$I$17,"Moderately positive","Highly positive")))</f>
        <v>Highly positive</v>
      </c>
      <c r="Q75" s="128" t="str">
        <f>IF('Calculs T2a'!J78&lt;'Coeffs calibration'!$J$15,"Negative",IF('Calculs T2a'!J78&lt;'Coeffs calibration'!$J$16,"Lowly positive",IF('Calculs T2a'!J78&lt;'Coeffs calibration'!$J$17,"Moderately positive","Highly positive")))</f>
        <v>Highly positive</v>
      </c>
      <c r="R75" s="3" t="str">
        <f>IF('Calculs T2a'!K78&lt;'Coeffs calibration'!$K$15,"Negative",IF('Calculs T2a'!K78&lt;'Coeffs calibration'!$K$16,"Lowly positive",IF('Calculs T2a'!K78&lt;'Coeffs calibration'!$K$17,"Moderately positive","Highly positive")))</f>
        <v>Highly positive</v>
      </c>
      <c r="S75" s="3" t="str">
        <f>IF('Calculs T2a'!L78&lt;'Coeffs calibration'!$L$15,"Negative",IF('Calculs T2a'!L78&lt;'Coeffs calibration'!$L$16,"Lowly positive",IF('Calculs T2a'!L78&lt;'Coeffs calibration'!$L$17,"Moderately positive","Highly positive")))</f>
        <v>Highly positive</v>
      </c>
      <c r="T75" s="3" t="str">
        <f>IF('Calculs T2a'!M78&lt;'Coeffs calibration'!$M$15,"Negative",IF('Calculs T2a'!M78&lt;'Coeffs calibration'!$M$16,"Lowly positive",IF('Calculs T2a'!M78&lt;'Coeffs calibration'!$M$17,"Moderately positive","Highly positive")))</f>
        <v>Highly positive</v>
      </c>
      <c r="U75" s="3" t="str">
        <f>IF('Calculs T2a'!N78&lt;'Coeffs calibration'!$N$15,"Negative",IF('Calculs T2a'!N78&lt;'Coeffs calibration'!$N$16,"Lowly positive",IF('Calculs T2a'!N78&lt;'Coeffs calibration'!$N$17,"Moderately positive","Highly positive")))</f>
        <v>Highly positive</v>
      </c>
      <c r="W75" s="92">
        <f>'Predictions concentrations'!A75</f>
        <v>0</v>
      </c>
      <c r="X75" s="92">
        <f>'Predictions concentrations'!B75</f>
        <v>0</v>
      </c>
      <c r="Y75" s="126" t="str">
        <f>IF('Calculs T3a'!G78&lt;'Coeffs calibration'!$G$15,"Negative",IF('Calculs T3a'!G78&lt;'Coeffs calibration'!$G$16,"Lowly positive",IF('Calculs T3a'!G78&lt;'Coeffs calibration'!$G$17,"Moderately positive","Highly positive")))</f>
        <v>Highly positive</v>
      </c>
      <c r="Z75" s="126" t="str">
        <f>IF('Calculs T3a'!H78&lt;'Coeffs calibration'!$H$15,"Negative",IF('Calculs T3a'!H78&lt;'Coeffs calibration'!$H$16,"Lowly positive",IF('Calculs T3a'!H78&lt;'Coeffs calibration'!$H$17,"Moderately positive","Highly positive")))</f>
        <v>Highly positive</v>
      </c>
      <c r="AA75" s="126" t="str">
        <f>IF('Calculs T3a'!I78&lt;'Coeffs calibration'!$I$15,"Negative",IF('Calculs T3a'!I78&lt;'Coeffs calibration'!$I$16,"Lowly positive",IF('Calculs T3a'!I78&lt;'Coeffs calibration'!$I$17,"Moderately positive","Highly positive")))</f>
        <v>Highly positive</v>
      </c>
      <c r="AB75" s="128" t="str">
        <f>IF('Calculs T3a'!J78&lt;'Coeffs calibration'!$J$15,"Negative",IF('Calculs T3a'!J78&lt;'Coeffs calibration'!$J$16,"Lowly positive",IF('Calculs T3a'!J78&lt;'Coeffs calibration'!$J$17,"Moderately positive","Highly positive")))</f>
        <v>Highly positive</v>
      </c>
      <c r="AC75" s="3" t="str">
        <f>IF('Calculs T3a'!K78&lt;'Coeffs calibration'!$K$15,"Negative",IF('Calculs T3a'!K78&lt;'Coeffs calibration'!$K$16,"Lowly positive",IF('Calculs T3a'!K78&lt;'Coeffs calibration'!$K$17,"Moderately positive","Highly positive")))</f>
        <v>Highly positive</v>
      </c>
      <c r="AD75" s="3" t="str">
        <f>IF('Calculs T3a'!L78&lt;'Coeffs calibration'!$L$15,"Negative",IF('Calculs T3a'!L78&lt;'Coeffs calibration'!$L$16,"Lowly positive",IF('Calculs T3a'!L78&lt;'Coeffs calibration'!$L$17,"Moderately positive","Highly positive")))</f>
        <v>Highly positive</v>
      </c>
      <c r="AE75" s="3" t="str">
        <f>IF('Calculs T3a'!M78&lt;'Coeffs calibration'!$M$15,"Negative",IF('Calculs T3a'!M78&lt;'Coeffs calibration'!$M$16,"Lowly positive",IF('Calculs T3a'!M78&lt;'Coeffs calibration'!$M$17,"Moderately positive","Highly positive")))</f>
        <v>Highly positive</v>
      </c>
      <c r="AF75" s="3" t="str">
        <f>IF('Calculs T3a'!N78&lt;'Coeffs calibration'!$N$15,"Negative",IF('Calculs T3a'!N78&lt;'Coeffs calibration'!$N$16,"Lowly positive",IF('Calculs T3a'!N78&lt;'Coeffs calibration'!$N$17,"Moderately positive","Highly positive")))</f>
        <v>Highly positive</v>
      </c>
    </row>
    <row r="76" spans="1:32" x14ac:dyDescent="0.3">
      <c r="A76" s="92">
        <f>'Predictions concentrations'!A76</f>
        <v>0</v>
      </c>
      <c r="B76" s="92">
        <f>'Predictions concentrations'!B76</f>
        <v>0</v>
      </c>
      <c r="C76" s="126" t="str">
        <f>IF('Calculs T1a'!G79&lt;'Coeffs calibration'!$G$15,"Negative",IF('Calculs T1a'!G79&lt;'Coeffs calibration'!$G$16,"Lowly positive",IF('Calculs T1a'!G79&lt;'Coeffs calibration'!$G$17,"Moderately positive","Highly positive")))</f>
        <v>Highly positive</v>
      </c>
      <c r="D76" s="126" t="str">
        <f>IF('Calculs T1a'!H79&lt;'Coeffs calibration'!$H$15,"Negative",IF('Calculs T1a'!H79&lt;'Coeffs calibration'!$H$16,"Lowly positive",IF('Calculs T1a'!H79&lt;'Coeffs calibration'!$H$17,"Moderately positive","Highly positive")))</f>
        <v>Highly positive</v>
      </c>
      <c r="E76" s="126" t="str">
        <f>IF('Calculs T1a'!I79&lt;'Coeffs calibration'!$I$15,"Negative",IF('Calculs T1a'!I79&lt;'Coeffs calibration'!$I$16,"Lowly positive",IF('Calculs T1a'!I79&lt;'Coeffs calibration'!$I$17,"Moderately positive","Highly positive")))</f>
        <v>Highly positive</v>
      </c>
      <c r="F76" s="128" t="str">
        <f>IF('Calculs T1a'!J79&lt;'Coeffs calibration'!$J$15,"Negative",IF('Calculs T1a'!J79&lt;'Coeffs calibration'!$J$16,"Lowly positive",IF('Calculs T1a'!J79&lt;'Coeffs calibration'!$J$17,"Moderately positive","Highly positive")))</f>
        <v>Highly positive</v>
      </c>
      <c r="G76" s="3" t="str">
        <f>IF('Calculs T1a'!K79&lt;'Coeffs calibration'!$K$15,"Negative",IF('Calculs T1a'!K79&lt;'Coeffs calibration'!$K$16,"Lowly positive",IF('Calculs T1a'!K79&lt;'Coeffs calibration'!$K$17,"Moderately positive","Highly positive")))</f>
        <v>Highly positive</v>
      </c>
      <c r="H76" s="3" t="str">
        <f>IF('Calculs T1a'!L79&lt;'Coeffs calibration'!$L$15,"Negative",IF('Calculs T1a'!L79&lt;'Coeffs calibration'!$L$16,"Lowly positive",IF('Calculs T1a'!L79&lt;'Coeffs calibration'!$L$17,"Moderately positive","Highly positive")))</f>
        <v>Highly positive</v>
      </c>
      <c r="I76" s="3" t="str">
        <f>IF('Calculs T1a'!M79&lt;'Coeffs calibration'!$M$15,"Negative",IF('Calculs T1a'!M79&lt;'Coeffs calibration'!$M$16,"Lowly positive",IF('Calculs T1a'!M79&lt;'Coeffs calibration'!$M$17,"Moderately positive","Highly positive")))</f>
        <v>Highly positive</v>
      </c>
      <c r="J76" s="3" t="str">
        <f>IF('Calculs T1a'!N79&lt;'Coeffs calibration'!$N$15,"Negative",IF('Calculs T1a'!N79&lt;'Coeffs calibration'!$N$16,"Lowly positive",IF('Calculs T1a'!N79&lt;'Coeffs calibration'!$N$17,"Moderately positive","Highly positive")))</f>
        <v>Highly positive</v>
      </c>
      <c r="L76" s="92">
        <f>'Predictions concentrations'!A76</f>
        <v>0</v>
      </c>
      <c r="M76" s="92">
        <f>'Predictions concentrations'!B76</f>
        <v>0</v>
      </c>
      <c r="N76" s="126" t="str">
        <f>IF('Calculs T2a'!G79&lt;'Coeffs calibration'!$G$15,"Negative",IF('Calculs T2a'!G79&lt;'Coeffs calibration'!$G$16,"Lowly positive",IF('Calculs T2a'!G79&lt;'Coeffs calibration'!$G$17,"Moderately positive","Highly positive")))</f>
        <v>Highly positive</v>
      </c>
      <c r="O76" s="126" t="str">
        <f>IF('Calculs T2a'!H79&lt;'Coeffs calibration'!$H$15,"Negative",IF('Calculs T2a'!H79&lt;'Coeffs calibration'!$H$16,"Lowly positive",IF('Calculs T2a'!H79&lt;'Coeffs calibration'!$H$17,"Moderately positive","Highly positive")))</f>
        <v>Highly positive</v>
      </c>
      <c r="P76" s="126" t="str">
        <f>IF('Calculs T2a'!I79&lt;'Coeffs calibration'!$I$15,"Negative",IF('Calculs T2a'!I79&lt;'Coeffs calibration'!$I$16,"Lowly positive",IF('Calculs T2a'!I79&lt;'Coeffs calibration'!$I$17,"Moderately positive","Highly positive")))</f>
        <v>Highly positive</v>
      </c>
      <c r="Q76" s="128" t="str">
        <f>IF('Calculs T2a'!J79&lt;'Coeffs calibration'!$J$15,"Negative",IF('Calculs T2a'!J79&lt;'Coeffs calibration'!$J$16,"Lowly positive",IF('Calculs T2a'!J79&lt;'Coeffs calibration'!$J$17,"Moderately positive","Highly positive")))</f>
        <v>Highly positive</v>
      </c>
      <c r="R76" s="3" t="str">
        <f>IF('Calculs T2a'!K79&lt;'Coeffs calibration'!$K$15,"Negative",IF('Calculs T2a'!K79&lt;'Coeffs calibration'!$K$16,"Lowly positive",IF('Calculs T2a'!K79&lt;'Coeffs calibration'!$K$17,"Moderately positive","Highly positive")))</f>
        <v>Highly positive</v>
      </c>
      <c r="S76" s="3" t="str">
        <f>IF('Calculs T2a'!L79&lt;'Coeffs calibration'!$L$15,"Negative",IF('Calculs T2a'!L79&lt;'Coeffs calibration'!$L$16,"Lowly positive",IF('Calculs T2a'!L79&lt;'Coeffs calibration'!$L$17,"Moderately positive","Highly positive")))</f>
        <v>Highly positive</v>
      </c>
      <c r="T76" s="3" t="str">
        <f>IF('Calculs T2a'!M79&lt;'Coeffs calibration'!$M$15,"Negative",IF('Calculs T2a'!M79&lt;'Coeffs calibration'!$M$16,"Lowly positive",IF('Calculs T2a'!M79&lt;'Coeffs calibration'!$M$17,"Moderately positive","Highly positive")))</f>
        <v>Highly positive</v>
      </c>
      <c r="U76" s="3" t="str">
        <f>IF('Calculs T2a'!N79&lt;'Coeffs calibration'!$N$15,"Negative",IF('Calculs T2a'!N79&lt;'Coeffs calibration'!$N$16,"Lowly positive",IF('Calculs T2a'!N79&lt;'Coeffs calibration'!$N$17,"Moderately positive","Highly positive")))</f>
        <v>Highly positive</v>
      </c>
      <c r="W76" s="92">
        <f>'Predictions concentrations'!A76</f>
        <v>0</v>
      </c>
      <c r="X76" s="92">
        <f>'Predictions concentrations'!B76</f>
        <v>0</v>
      </c>
      <c r="Y76" s="126" t="str">
        <f>IF('Calculs T3a'!G79&lt;'Coeffs calibration'!$G$15,"Negative",IF('Calculs T3a'!G79&lt;'Coeffs calibration'!$G$16,"Lowly positive",IF('Calculs T3a'!G79&lt;'Coeffs calibration'!$G$17,"Moderately positive","Highly positive")))</f>
        <v>Highly positive</v>
      </c>
      <c r="Z76" s="126" t="str">
        <f>IF('Calculs T3a'!H79&lt;'Coeffs calibration'!$H$15,"Negative",IF('Calculs T3a'!H79&lt;'Coeffs calibration'!$H$16,"Lowly positive",IF('Calculs T3a'!H79&lt;'Coeffs calibration'!$H$17,"Moderately positive","Highly positive")))</f>
        <v>Highly positive</v>
      </c>
      <c r="AA76" s="126" t="str">
        <f>IF('Calculs T3a'!I79&lt;'Coeffs calibration'!$I$15,"Negative",IF('Calculs T3a'!I79&lt;'Coeffs calibration'!$I$16,"Lowly positive",IF('Calculs T3a'!I79&lt;'Coeffs calibration'!$I$17,"Moderately positive","Highly positive")))</f>
        <v>Highly positive</v>
      </c>
      <c r="AB76" s="128" t="str">
        <f>IF('Calculs T3a'!J79&lt;'Coeffs calibration'!$J$15,"Negative",IF('Calculs T3a'!J79&lt;'Coeffs calibration'!$J$16,"Lowly positive",IF('Calculs T3a'!J79&lt;'Coeffs calibration'!$J$17,"Moderately positive","Highly positive")))</f>
        <v>Highly positive</v>
      </c>
      <c r="AC76" s="3" t="str">
        <f>IF('Calculs T3a'!K79&lt;'Coeffs calibration'!$K$15,"Negative",IF('Calculs T3a'!K79&lt;'Coeffs calibration'!$K$16,"Lowly positive",IF('Calculs T3a'!K79&lt;'Coeffs calibration'!$K$17,"Moderately positive","Highly positive")))</f>
        <v>Highly positive</v>
      </c>
      <c r="AD76" s="3" t="str">
        <f>IF('Calculs T3a'!L79&lt;'Coeffs calibration'!$L$15,"Negative",IF('Calculs T3a'!L79&lt;'Coeffs calibration'!$L$16,"Lowly positive",IF('Calculs T3a'!L79&lt;'Coeffs calibration'!$L$17,"Moderately positive","Highly positive")))</f>
        <v>Highly positive</v>
      </c>
      <c r="AE76" s="3" t="str">
        <f>IF('Calculs T3a'!M79&lt;'Coeffs calibration'!$M$15,"Negative",IF('Calculs T3a'!M79&lt;'Coeffs calibration'!$M$16,"Lowly positive",IF('Calculs T3a'!M79&lt;'Coeffs calibration'!$M$17,"Moderately positive","Highly positive")))</f>
        <v>Highly positive</v>
      </c>
      <c r="AF76" s="3" t="str">
        <f>IF('Calculs T3a'!N79&lt;'Coeffs calibration'!$N$15,"Negative",IF('Calculs T3a'!N79&lt;'Coeffs calibration'!$N$16,"Lowly positive",IF('Calculs T3a'!N79&lt;'Coeffs calibration'!$N$17,"Moderately positive","Highly positive")))</f>
        <v>Highly positive</v>
      </c>
    </row>
    <row r="77" spans="1:32" x14ac:dyDescent="0.3">
      <c r="A77" s="92">
        <f>'Predictions concentrations'!A77</f>
        <v>0</v>
      </c>
      <c r="B77" s="92">
        <f>'Predictions concentrations'!B77</f>
        <v>0</v>
      </c>
      <c r="C77" s="126" t="str">
        <f>IF('Calculs T1a'!G80&lt;'Coeffs calibration'!$G$15,"Negative",IF('Calculs T1a'!G80&lt;'Coeffs calibration'!$G$16,"Lowly positive",IF('Calculs T1a'!G80&lt;'Coeffs calibration'!$G$17,"Moderately positive","Highly positive")))</f>
        <v>Highly positive</v>
      </c>
      <c r="D77" s="126" t="str">
        <f>IF('Calculs T1a'!H80&lt;'Coeffs calibration'!$H$15,"Negative",IF('Calculs T1a'!H80&lt;'Coeffs calibration'!$H$16,"Lowly positive",IF('Calculs T1a'!H80&lt;'Coeffs calibration'!$H$17,"Moderately positive","Highly positive")))</f>
        <v>Highly positive</v>
      </c>
      <c r="E77" s="126" t="str">
        <f>IF('Calculs T1a'!I80&lt;'Coeffs calibration'!$I$15,"Negative",IF('Calculs T1a'!I80&lt;'Coeffs calibration'!$I$16,"Lowly positive",IF('Calculs T1a'!I80&lt;'Coeffs calibration'!$I$17,"Moderately positive","Highly positive")))</f>
        <v>Highly positive</v>
      </c>
      <c r="F77" s="128" t="str">
        <f>IF('Calculs T1a'!J80&lt;'Coeffs calibration'!$J$15,"Negative",IF('Calculs T1a'!J80&lt;'Coeffs calibration'!$J$16,"Lowly positive",IF('Calculs T1a'!J80&lt;'Coeffs calibration'!$J$17,"Moderately positive","Highly positive")))</f>
        <v>Highly positive</v>
      </c>
      <c r="G77" s="3" t="str">
        <f>IF('Calculs T1a'!K80&lt;'Coeffs calibration'!$K$15,"Negative",IF('Calculs T1a'!K80&lt;'Coeffs calibration'!$K$16,"Lowly positive",IF('Calculs T1a'!K80&lt;'Coeffs calibration'!$K$17,"Moderately positive","Highly positive")))</f>
        <v>Highly positive</v>
      </c>
      <c r="H77" s="3" t="str">
        <f>IF('Calculs T1a'!L80&lt;'Coeffs calibration'!$L$15,"Negative",IF('Calculs T1a'!L80&lt;'Coeffs calibration'!$L$16,"Lowly positive",IF('Calculs T1a'!L80&lt;'Coeffs calibration'!$L$17,"Moderately positive","Highly positive")))</f>
        <v>Highly positive</v>
      </c>
      <c r="I77" s="3" t="str">
        <f>IF('Calculs T1a'!M80&lt;'Coeffs calibration'!$M$15,"Negative",IF('Calculs T1a'!M80&lt;'Coeffs calibration'!$M$16,"Lowly positive",IF('Calculs T1a'!M80&lt;'Coeffs calibration'!$M$17,"Moderately positive","Highly positive")))</f>
        <v>Highly positive</v>
      </c>
      <c r="J77" s="3" t="str">
        <f>IF('Calculs T1a'!N80&lt;'Coeffs calibration'!$N$15,"Negative",IF('Calculs T1a'!N80&lt;'Coeffs calibration'!$N$16,"Lowly positive",IF('Calculs T1a'!N80&lt;'Coeffs calibration'!$N$17,"Moderately positive","Highly positive")))</f>
        <v>Highly positive</v>
      </c>
      <c r="L77" s="92">
        <f>'Predictions concentrations'!A77</f>
        <v>0</v>
      </c>
      <c r="M77" s="92">
        <f>'Predictions concentrations'!B77</f>
        <v>0</v>
      </c>
      <c r="N77" s="126" t="str">
        <f>IF('Calculs T2a'!G80&lt;'Coeffs calibration'!$G$15,"Negative",IF('Calculs T2a'!G80&lt;'Coeffs calibration'!$G$16,"Lowly positive",IF('Calculs T2a'!G80&lt;'Coeffs calibration'!$G$17,"Moderately positive","Highly positive")))</f>
        <v>Highly positive</v>
      </c>
      <c r="O77" s="126" t="str">
        <f>IF('Calculs T2a'!H80&lt;'Coeffs calibration'!$H$15,"Negative",IF('Calculs T2a'!H80&lt;'Coeffs calibration'!$H$16,"Lowly positive",IF('Calculs T2a'!H80&lt;'Coeffs calibration'!$H$17,"Moderately positive","Highly positive")))</f>
        <v>Highly positive</v>
      </c>
      <c r="P77" s="126" t="str">
        <f>IF('Calculs T2a'!I80&lt;'Coeffs calibration'!$I$15,"Negative",IF('Calculs T2a'!I80&lt;'Coeffs calibration'!$I$16,"Lowly positive",IF('Calculs T2a'!I80&lt;'Coeffs calibration'!$I$17,"Moderately positive","Highly positive")))</f>
        <v>Highly positive</v>
      </c>
      <c r="Q77" s="128" t="str">
        <f>IF('Calculs T2a'!J80&lt;'Coeffs calibration'!$J$15,"Negative",IF('Calculs T2a'!J80&lt;'Coeffs calibration'!$J$16,"Lowly positive",IF('Calculs T2a'!J80&lt;'Coeffs calibration'!$J$17,"Moderately positive","Highly positive")))</f>
        <v>Highly positive</v>
      </c>
      <c r="R77" s="3" t="str">
        <f>IF('Calculs T2a'!K80&lt;'Coeffs calibration'!$K$15,"Negative",IF('Calculs T2a'!K80&lt;'Coeffs calibration'!$K$16,"Lowly positive",IF('Calculs T2a'!K80&lt;'Coeffs calibration'!$K$17,"Moderately positive","Highly positive")))</f>
        <v>Highly positive</v>
      </c>
      <c r="S77" s="3" t="str">
        <f>IF('Calculs T2a'!L80&lt;'Coeffs calibration'!$L$15,"Negative",IF('Calculs T2a'!L80&lt;'Coeffs calibration'!$L$16,"Lowly positive",IF('Calculs T2a'!L80&lt;'Coeffs calibration'!$L$17,"Moderately positive","Highly positive")))</f>
        <v>Highly positive</v>
      </c>
      <c r="T77" s="3" t="str">
        <f>IF('Calculs T2a'!M80&lt;'Coeffs calibration'!$M$15,"Negative",IF('Calculs T2a'!M80&lt;'Coeffs calibration'!$M$16,"Lowly positive",IF('Calculs T2a'!M80&lt;'Coeffs calibration'!$M$17,"Moderately positive","Highly positive")))</f>
        <v>Highly positive</v>
      </c>
      <c r="U77" s="3" t="str">
        <f>IF('Calculs T2a'!N80&lt;'Coeffs calibration'!$N$15,"Negative",IF('Calculs T2a'!N80&lt;'Coeffs calibration'!$N$16,"Lowly positive",IF('Calculs T2a'!N80&lt;'Coeffs calibration'!$N$17,"Moderately positive","Highly positive")))</f>
        <v>Highly positive</v>
      </c>
      <c r="W77" s="92">
        <f>'Predictions concentrations'!A77</f>
        <v>0</v>
      </c>
      <c r="X77" s="92">
        <f>'Predictions concentrations'!B77</f>
        <v>0</v>
      </c>
      <c r="Y77" s="126" t="str">
        <f>IF('Calculs T3a'!G80&lt;'Coeffs calibration'!$G$15,"Negative",IF('Calculs T3a'!G80&lt;'Coeffs calibration'!$G$16,"Lowly positive",IF('Calculs T3a'!G80&lt;'Coeffs calibration'!$G$17,"Moderately positive","Highly positive")))</f>
        <v>Highly positive</v>
      </c>
      <c r="Z77" s="126" t="str">
        <f>IF('Calculs T3a'!H80&lt;'Coeffs calibration'!$H$15,"Negative",IF('Calculs T3a'!H80&lt;'Coeffs calibration'!$H$16,"Lowly positive",IF('Calculs T3a'!H80&lt;'Coeffs calibration'!$H$17,"Moderately positive","Highly positive")))</f>
        <v>Highly positive</v>
      </c>
      <c r="AA77" s="126" t="str">
        <f>IF('Calculs T3a'!I80&lt;'Coeffs calibration'!$I$15,"Negative",IF('Calculs T3a'!I80&lt;'Coeffs calibration'!$I$16,"Lowly positive",IF('Calculs T3a'!I80&lt;'Coeffs calibration'!$I$17,"Moderately positive","Highly positive")))</f>
        <v>Highly positive</v>
      </c>
      <c r="AB77" s="128" t="str">
        <f>IF('Calculs T3a'!J80&lt;'Coeffs calibration'!$J$15,"Negative",IF('Calculs T3a'!J80&lt;'Coeffs calibration'!$J$16,"Lowly positive",IF('Calculs T3a'!J80&lt;'Coeffs calibration'!$J$17,"Moderately positive","Highly positive")))</f>
        <v>Highly positive</v>
      </c>
      <c r="AC77" s="3" t="str">
        <f>IF('Calculs T3a'!K80&lt;'Coeffs calibration'!$K$15,"Negative",IF('Calculs T3a'!K80&lt;'Coeffs calibration'!$K$16,"Lowly positive",IF('Calculs T3a'!K80&lt;'Coeffs calibration'!$K$17,"Moderately positive","Highly positive")))</f>
        <v>Highly positive</v>
      </c>
      <c r="AD77" s="3" t="str">
        <f>IF('Calculs T3a'!L80&lt;'Coeffs calibration'!$L$15,"Negative",IF('Calculs T3a'!L80&lt;'Coeffs calibration'!$L$16,"Lowly positive",IF('Calculs T3a'!L80&lt;'Coeffs calibration'!$L$17,"Moderately positive","Highly positive")))</f>
        <v>Highly positive</v>
      </c>
      <c r="AE77" s="3" t="str">
        <f>IF('Calculs T3a'!M80&lt;'Coeffs calibration'!$M$15,"Negative",IF('Calculs T3a'!M80&lt;'Coeffs calibration'!$M$16,"Lowly positive",IF('Calculs T3a'!M80&lt;'Coeffs calibration'!$M$17,"Moderately positive","Highly positive")))</f>
        <v>Highly positive</v>
      </c>
      <c r="AF77" s="3" t="str">
        <f>IF('Calculs T3a'!N80&lt;'Coeffs calibration'!$N$15,"Negative",IF('Calculs T3a'!N80&lt;'Coeffs calibration'!$N$16,"Lowly positive",IF('Calculs T3a'!N80&lt;'Coeffs calibration'!$N$17,"Moderately positive","Highly positive")))</f>
        <v>Highly positive</v>
      </c>
    </row>
    <row r="78" spans="1:32" x14ac:dyDescent="0.3">
      <c r="A78" s="92">
        <f>'Predictions concentrations'!A78</f>
        <v>0</v>
      </c>
      <c r="B78" s="92">
        <f>'Predictions concentrations'!B78</f>
        <v>0</v>
      </c>
      <c r="C78" s="126" t="str">
        <f>IF('Calculs T1a'!G81&lt;'Coeffs calibration'!$G$15,"Negative",IF('Calculs T1a'!G81&lt;'Coeffs calibration'!$G$16,"Lowly positive",IF('Calculs T1a'!G81&lt;'Coeffs calibration'!$G$17,"Moderately positive","Highly positive")))</f>
        <v>Highly positive</v>
      </c>
      <c r="D78" s="126" t="str">
        <f>IF('Calculs T1a'!H81&lt;'Coeffs calibration'!$H$15,"Negative",IF('Calculs T1a'!H81&lt;'Coeffs calibration'!$H$16,"Lowly positive",IF('Calculs T1a'!H81&lt;'Coeffs calibration'!$H$17,"Moderately positive","Highly positive")))</f>
        <v>Highly positive</v>
      </c>
      <c r="E78" s="126" t="str">
        <f>IF('Calculs T1a'!I81&lt;'Coeffs calibration'!$I$15,"Negative",IF('Calculs T1a'!I81&lt;'Coeffs calibration'!$I$16,"Lowly positive",IF('Calculs T1a'!I81&lt;'Coeffs calibration'!$I$17,"Moderately positive","Highly positive")))</f>
        <v>Highly positive</v>
      </c>
      <c r="F78" s="128" t="str">
        <f>IF('Calculs T1a'!J81&lt;'Coeffs calibration'!$J$15,"Negative",IF('Calculs T1a'!J81&lt;'Coeffs calibration'!$J$16,"Lowly positive",IF('Calculs T1a'!J81&lt;'Coeffs calibration'!$J$17,"Moderately positive","Highly positive")))</f>
        <v>Highly positive</v>
      </c>
      <c r="G78" s="3" t="str">
        <f>IF('Calculs T1a'!K81&lt;'Coeffs calibration'!$K$15,"Negative",IF('Calculs T1a'!K81&lt;'Coeffs calibration'!$K$16,"Lowly positive",IF('Calculs T1a'!K81&lt;'Coeffs calibration'!$K$17,"Moderately positive","Highly positive")))</f>
        <v>Highly positive</v>
      </c>
      <c r="H78" s="3" t="str">
        <f>IF('Calculs T1a'!L81&lt;'Coeffs calibration'!$L$15,"Negative",IF('Calculs T1a'!L81&lt;'Coeffs calibration'!$L$16,"Lowly positive",IF('Calculs T1a'!L81&lt;'Coeffs calibration'!$L$17,"Moderately positive","Highly positive")))</f>
        <v>Highly positive</v>
      </c>
      <c r="I78" s="3" t="str">
        <f>IF('Calculs T1a'!M81&lt;'Coeffs calibration'!$M$15,"Negative",IF('Calculs T1a'!M81&lt;'Coeffs calibration'!$M$16,"Lowly positive",IF('Calculs T1a'!M81&lt;'Coeffs calibration'!$M$17,"Moderately positive","Highly positive")))</f>
        <v>Highly positive</v>
      </c>
      <c r="J78" s="3" t="str">
        <f>IF('Calculs T1a'!N81&lt;'Coeffs calibration'!$N$15,"Negative",IF('Calculs T1a'!N81&lt;'Coeffs calibration'!$N$16,"Lowly positive",IF('Calculs T1a'!N81&lt;'Coeffs calibration'!$N$17,"Moderately positive","Highly positive")))</f>
        <v>Highly positive</v>
      </c>
      <c r="L78" s="92">
        <f>'Predictions concentrations'!A78</f>
        <v>0</v>
      </c>
      <c r="M78" s="92">
        <f>'Predictions concentrations'!B78</f>
        <v>0</v>
      </c>
      <c r="N78" s="126" t="str">
        <f>IF('Calculs T2a'!G81&lt;'Coeffs calibration'!$G$15,"Negative",IF('Calculs T2a'!G81&lt;'Coeffs calibration'!$G$16,"Lowly positive",IF('Calculs T2a'!G81&lt;'Coeffs calibration'!$G$17,"Moderately positive","Highly positive")))</f>
        <v>Highly positive</v>
      </c>
      <c r="O78" s="126" t="str">
        <f>IF('Calculs T2a'!H81&lt;'Coeffs calibration'!$H$15,"Negative",IF('Calculs T2a'!H81&lt;'Coeffs calibration'!$H$16,"Lowly positive",IF('Calculs T2a'!H81&lt;'Coeffs calibration'!$H$17,"Moderately positive","Highly positive")))</f>
        <v>Highly positive</v>
      </c>
      <c r="P78" s="126" t="str">
        <f>IF('Calculs T2a'!I81&lt;'Coeffs calibration'!$I$15,"Negative",IF('Calculs T2a'!I81&lt;'Coeffs calibration'!$I$16,"Lowly positive",IF('Calculs T2a'!I81&lt;'Coeffs calibration'!$I$17,"Moderately positive","Highly positive")))</f>
        <v>Highly positive</v>
      </c>
      <c r="Q78" s="128" t="str">
        <f>IF('Calculs T2a'!J81&lt;'Coeffs calibration'!$J$15,"Negative",IF('Calculs T2a'!J81&lt;'Coeffs calibration'!$J$16,"Lowly positive",IF('Calculs T2a'!J81&lt;'Coeffs calibration'!$J$17,"Moderately positive","Highly positive")))</f>
        <v>Highly positive</v>
      </c>
      <c r="R78" s="3" t="str">
        <f>IF('Calculs T2a'!K81&lt;'Coeffs calibration'!$K$15,"Negative",IF('Calculs T2a'!K81&lt;'Coeffs calibration'!$K$16,"Lowly positive",IF('Calculs T2a'!K81&lt;'Coeffs calibration'!$K$17,"Moderately positive","Highly positive")))</f>
        <v>Highly positive</v>
      </c>
      <c r="S78" s="3" t="str">
        <f>IF('Calculs T2a'!L81&lt;'Coeffs calibration'!$L$15,"Negative",IF('Calculs T2a'!L81&lt;'Coeffs calibration'!$L$16,"Lowly positive",IF('Calculs T2a'!L81&lt;'Coeffs calibration'!$L$17,"Moderately positive","Highly positive")))</f>
        <v>Highly positive</v>
      </c>
      <c r="T78" s="3" t="str">
        <f>IF('Calculs T2a'!M81&lt;'Coeffs calibration'!$M$15,"Negative",IF('Calculs T2a'!M81&lt;'Coeffs calibration'!$M$16,"Lowly positive",IF('Calculs T2a'!M81&lt;'Coeffs calibration'!$M$17,"Moderately positive","Highly positive")))</f>
        <v>Highly positive</v>
      </c>
      <c r="U78" s="3" t="str">
        <f>IF('Calculs T2a'!N81&lt;'Coeffs calibration'!$N$15,"Negative",IF('Calculs T2a'!N81&lt;'Coeffs calibration'!$N$16,"Lowly positive",IF('Calculs T2a'!N81&lt;'Coeffs calibration'!$N$17,"Moderately positive","Highly positive")))</f>
        <v>Highly positive</v>
      </c>
      <c r="W78" s="92">
        <f>'Predictions concentrations'!A78</f>
        <v>0</v>
      </c>
      <c r="X78" s="92">
        <f>'Predictions concentrations'!B78</f>
        <v>0</v>
      </c>
      <c r="Y78" s="126" t="str">
        <f>IF('Calculs T3a'!G81&lt;'Coeffs calibration'!$G$15,"Negative",IF('Calculs T3a'!G81&lt;'Coeffs calibration'!$G$16,"Lowly positive",IF('Calculs T3a'!G81&lt;'Coeffs calibration'!$G$17,"Moderately positive","Highly positive")))</f>
        <v>Highly positive</v>
      </c>
      <c r="Z78" s="126" t="str">
        <f>IF('Calculs T3a'!H81&lt;'Coeffs calibration'!$H$15,"Negative",IF('Calculs T3a'!H81&lt;'Coeffs calibration'!$H$16,"Lowly positive",IF('Calculs T3a'!H81&lt;'Coeffs calibration'!$H$17,"Moderately positive","Highly positive")))</f>
        <v>Highly positive</v>
      </c>
      <c r="AA78" s="126" t="str">
        <f>IF('Calculs T3a'!I81&lt;'Coeffs calibration'!$I$15,"Negative",IF('Calculs T3a'!I81&lt;'Coeffs calibration'!$I$16,"Lowly positive",IF('Calculs T3a'!I81&lt;'Coeffs calibration'!$I$17,"Moderately positive","Highly positive")))</f>
        <v>Highly positive</v>
      </c>
      <c r="AB78" s="128" t="str">
        <f>IF('Calculs T3a'!J81&lt;'Coeffs calibration'!$J$15,"Negative",IF('Calculs T3a'!J81&lt;'Coeffs calibration'!$J$16,"Lowly positive",IF('Calculs T3a'!J81&lt;'Coeffs calibration'!$J$17,"Moderately positive","Highly positive")))</f>
        <v>Highly positive</v>
      </c>
      <c r="AC78" s="3" t="str">
        <f>IF('Calculs T3a'!K81&lt;'Coeffs calibration'!$K$15,"Negative",IF('Calculs T3a'!K81&lt;'Coeffs calibration'!$K$16,"Lowly positive",IF('Calculs T3a'!K81&lt;'Coeffs calibration'!$K$17,"Moderately positive","Highly positive")))</f>
        <v>Highly positive</v>
      </c>
      <c r="AD78" s="3" t="str">
        <f>IF('Calculs T3a'!L81&lt;'Coeffs calibration'!$L$15,"Negative",IF('Calculs T3a'!L81&lt;'Coeffs calibration'!$L$16,"Lowly positive",IF('Calculs T3a'!L81&lt;'Coeffs calibration'!$L$17,"Moderately positive","Highly positive")))</f>
        <v>Highly positive</v>
      </c>
      <c r="AE78" s="3" t="str">
        <f>IF('Calculs T3a'!M81&lt;'Coeffs calibration'!$M$15,"Negative",IF('Calculs T3a'!M81&lt;'Coeffs calibration'!$M$16,"Lowly positive",IF('Calculs T3a'!M81&lt;'Coeffs calibration'!$M$17,"Moderately positive","Highly positive")))</f>
        <v>Highly positive</v>
      </c>
      <c r="AF78" s="3" t="str">
        <f>IF('Calculs T3a'!N81&lt;'Coeffs calibration'!$N$15,"Negative",IF('Calculs T3a'!N81&lt;'Coeffs calibration'!$N$16,"Lowly positive",IF('Calculs T3a'!N81&lt;'Coeffs calibration'!$N$17,"Moderately positive","Highly positive")))</f>
        <v>Highly positive</v>
      </c>
    </row>
    <row r="79" spans="1:32" x14ac:dyDescent="0.3">
      <c r="A79" s="92">
        <f>'Predictions concentrations'!A79</f>
        <v>0</v>
      </c>
      <c r="B79" s="92">
        <f>'Predictions concentrations'!B79</f>
        <v>0</v>
      </c>
      <c r="C79" s="126" t="str">
        <f>IF('Calculs T1a'!G82&lt;'Coeffs calibration'!$G$15,"Negative",IF('Calculs T1a'!G82&lt;'Coeffs calibration'!$G$16,"Lowly positive",IF('Calculs T1a'!G82&lt;'Coeffs calibration'!$G$17,"Moderately positive","Highly positive")))</f>
        <v>Highly positive</v>
      </c>
      <c r="D79" s="126" t="str">
        <f>IF('Calculs T1a'!H82&lt;'Coeffs calibration'!$H$15,"Negative",IF('Calculs T1a'!H82&lt;'Coeffs calibration'!$H$16,"Lowly positive",IF('Calculs T1a'!H82&lt;'Coeffs calibration'!$H$17,"Moderately positive","Highly positive")))</f>
        <v>Highly positive</v>
      </c>
      <c r="E79" s="126" t="str">
        <f>IF('Calculs T1a'!I82&lt;'Coeffs calibration'!$I$15,"Negative",IF('Calculs T1a'!I82&lt;'Coeffs calibration'!$I$16,"Lowly positive",IF('Calculs T1a'!I82&lt;'Coeffs calibration'!$I$17,"Moderately positive","Highly positive")))</f>
        <v>Highly positive</v>
      </c>
      <c r="F79" s="128" t="str">
        <f>IF('Calculs T1a'!J82&lt;'Coeffs calibration'!$J$15,"Negative",IF('Calculs T1a'!J82&lt;'Coeffs calibration'!$J$16,"Lowly positive",IF('Calculs T1a'!J82&lt;'Coeffs calibration'!$J$17,"Moderately positive","Highly positive")))</f>
        <v>Highly positive</v>
      </c>
      <c r="G79" s="3" t="str">
        <f>IF('Calculs T1a'!K82&lt;'Coeffs calibration'!$K$15,"Negative",IF('Calculs T1a'!K82&lt;'Coeffs calibration'!$K$16,"Lowly positive",IF('Calculs T1a'!K82&lt;'Coeffs calibration'!$K$17,"Moderately positive","Highly positive")))</f>
        <v>Highly positive</v>
      </c>
      <c r="H79" s="3" t="str">
        <f>IF('Calculs T1a'!L82&lt;'Coeffs calibration'!$L$15,"Negative",IF('Calculs T1a'!L82&lt;'Coeffs calibration'!$L$16,"Lowly positive",IF('Calculs T1a'!L82&lt;'Coeffs calibration'!$L$17,"Moderately positive","Highly positive")))</f>
        <v>Highly positive</v>
      </c>
      <c r="I79" s="3" t="str">
        <f>IF('Calculs T1a'!M82&lt;'Coeffs calibration'!$M$15,"Negative",IF('Calculs T1a'!M82&lt;'Coeffs calibration'!$M$16,"Lowly positive",IF('Calculs T1a'!M82&lt;'Coeffs calibration'!$M$17,"Moderately positive","Highly positive")))</f>
        <v>Highly positive</v>
      </c>
      <c r="J79" s="3" t="str">
        <f>IF('Calculs T1a'!N82&lt;'Coeffs calibration'!$N$15,"Negative",IF('Calculs T1a'!N82&lt;'Coeffs calibration'!$N$16,"Lowly positive",IF('Calculs T1a'!N82&lt;'Coeffs calibration'!$N$17,"Moderately positive","Highly positive")))</f>
        <v>Highly positive</v>
      </c>
      <c r="L79" s="92">
        <f>'Predictions concentrations'!A79</f>
        <v>0</v>
      </c>
      <c r="M79" s="92">
        <f>'Predictions concentrations'!B79</f>
        <v>0</v>
      </c>
      <c r="N79" s="126" t="str">
        <f>IF('Calculs T2a'!G82&lt;'Coeffs calibration'!$G$15,"Negative",IF('Calculs T2a'!G82&lt;'Coeffs calibration'!$G$16,"Lowly positive",IF('Calculs T2a'!G82&lt;'Coeffs calibration'!$G$17,"Moderately positive","Highly positive")))</f>
        <v>Highly positive</v>
      </c>
      <c r="O79" s="126" t="str">
        <f>IF('Calculs T2a'!H82&lt;'Coeffs calibration'!$H$15,"Negative",IF('Calculs T2a'!H82&lt;'Coeffs calibration'!$H$16,"Lowly positive",IF('Calculs T2a'!H82&lt;'Coeffs calibration'!$H$17,"Moderately positive","Highly positive")))</f>
        <v>Highly positive</v>
      </c>
      <c r="P79" s="126" t="str">
        <f>IF('Calculs T2a'!I82&lt;'Coeffs calibration'!$I$15,"Negative",IF('Calculs T2a'!I82&lt;'Coeffs calibration'!$I$16,"Lowly positive",IF('Calculs T2a'!I82&lt;'Coeffs calibration'!$I$17,"Moderately positive","Highly positive")))</f>
        <v>Highly positive</v>
      </c>
      <c r="Q79" s="128" t="str">
        <f>IF('Calculs T2a'!J82&lt;'Coeffs calibration'!$J$15,"Negative",IF('Calculs T2a'!J82&lt;'Coeffs calibration'!$J$16,"Lowly positive",IF('Calculs T2a'!J82&lt;'Coeffs calibration'!$J$17,"Moderately positive","Highly positive")))</f>
        <v>Highly positive</v>
      </c>
      <c r="R79" s="3" t="str">
        <f>IF('Calculs T2a'!K82&lt;'Coeffs calibration'!$K$15,"Negative",IF('Calculs T2a'!K82&lt;'Coeffs calibration'!$K$16,"Lowly positive",IF('Calculs T2a'!K82&lt;'Coeffs calibration'!$K$17,"Moderately positive","Highly positive")))</f>
        <v>Highly positive</v>
      </c>
      <c r="S79" s="3" t="str">
        <f>IF('Calculs T2a'!L82&lt;'Coeffs calibration'!$L$15,"Negative",IF('Calculs T2a'!L82&lt;'Coeffs calibration'!$L$16,"Lowly positive",IF('Calculs T2a'!L82&lt;'Coeffs calibration'!$L$17,"Moderately positive","Highly positive")))</f>
        <v>Highly positive</v>
      </c>
      <c r="T79" s="3" t="str">
        <f>IF('Calculs T2a'!M82&lt;'Coeffs calibration'!$M$15,"Negative",IF('Calculs T2a'!M82&lt;'Coeffs calibration'!$M$16,"Lowly positive",IF('Calculs T2a'!M82&lt;'Coeffs calibration'!$M$17,"Moderately positive","Highly positive")))</f>
        <v>Highly positive</v>
      </c>
      <c r="U79" s="3" t="str">
        <f>IF('Calculs T2a'!N82&lt;'Coeffs calibration'!$N$15,"Negative",IF('Calculs T2a'!N82&lt;'Coeffs calibration'!$N$16,"Lowly positive",IF('Calculs T2a'!N82&lt;'Coeffs calibration'!$N$17,"Moderately positive","Highly positive")))</f>
        <v>Highly positive</v>
      </c>
      <c r="W79" s="92">
        <f>'Predictions concentrations'!A79</f>
        <v>0</v>
      </c>
      <c r="X79" s="92">
        <f>'Predictions concentrations'!B79</f>
        <v>0</v>
      </c>
      <c r="Y79" s="126" t="str">
        <f>IF('Calculs T3a'!G82&lt;'Coeffs calibration'!$G$15,"Negative",IF('Calculs T3a'!G82&lt;'Coeffs calibration'!$G$16,"Lowly positive",IF('Calculs T3a'!G82&lt;'Coeffs calibration'!$G$17,"Moderately positive","Highly positive")))</f>
        <v>Highly positive</v>
      </c>
      <c r="Z79" s="126" t="str">
        <f>IF('Calculs T3a'!H82&lt;'Coeffs calibration'!$H$15,"Negative",IF('Calculs T3a'!H82&lt;'Coeffs calibration'!$H$16,"Lowly positive",IF('Calculs T3a'!H82&lt;'Coeffs calibration'!$H$17,"Moderately positive","Highly positive")))</f>
        <v>Highly positive</v>
      </c>
      <c r="AA79" s="126" t="str">
        <f>IF('Calculs T3a'!I82&lt;'Coeffs calibration'!$I$15,"Negative",IF('Calculs T3a'!I82&lt;'Coeffs calibration'!$I$16,"Lowly positive",IF('Calculs T3a'!I82&lt;'Coeffs calibration'!$I$17,"Moderately positive","Highly positive")))</f>
        <v>Highly positive</v>
      </c>
      <c r="AB79" s="128" t="str">
        <f>IF('Calculs T3a'!J82&lt;'Coeffs calibration'!$J$15,"Negative",IF('Calculs T3a'!J82&lt;'Coeffs calibration'!$J$16,"Lowly positive",IF('Calculs T3a'!J82&lt;'Coeffs calibration'!$J$17,"Moderately positive","Highly positive")))</f>
        <v>Highly positive</v>
      </c>
      <c r="AC79" s="3" t="str">
        <f>IF('Calculs T3a'!K82&lt;'Coeffs calibration'!$K$15,"Negative",IF('Calculs T3a'!K82&lt;'Coeffs calibration'!$K$16,"Lowly positive",IF('Calculs T3a'!K82&lt;'Coeffs calibration'!$K$17,"Moderately positive","Highly positive")))</f>
        <v>Highly positive</v>
      </c>
      <c r="AD79" s="3" t="str">
        <f>IF('Calculs T3a'!L82&lt;'Coeffs calibration'!$L$15,"Negative",IF('Calculs T3a'!L82&lt;'Coeffs calibration'!$L$16,"Lowly positive",IF('Calculs T3a'!L82&lt;'Coeffs calibration'!$L$17,"Moderately positive","Highly positive")))</f>
        <v>Highly positive</v>
      </c>
      <c r="AE79" s="3" t="str">
        <f>IF('Calculs T3a'!M82&lt;'Coeffs calibration'!$M$15,"Negative",IF('Calculs T3a'!M82&lt;'Coeffs calibration'!$M$16,"Lowly positive",IF('Calculs T3a'!M82&lt;'Coeffs calibration'!$M$17,"Moderately positive","Highly positive")))</f>
        <v>Highly positive</v>
      </c>
      <c r="AF79" s="3" t="str">
        <f>IF('Calculs T3a'!N82&lt;'Coeffs calibration'!$N$15,"Negative",IF('Calculs T3a'!N82&lt;'Coeffs calibration'!$N$16,"Lowly positive",IF('Calculs T3a'!N82&lt;'Coeffs calibration'!$N$17,"Moderately positive","Highly positive")))</f>
        <v>Highly positive</v>
      </c>
    </row>
    <row r="80" spans="1:32" x14ac:dyDescent="0.3">
      <c r="A80" s="92">
        <f>'Predictions concentrations'!A80</f>
        <v>0</v>
      </c>
      <c r="B80" s="92">
        <f>'Predictions concentrations'!B80</f>
        <v>0</v>
      </c>
      <c r="C80" s="126" t="str">
        <f>IF('Calculs T1a'!G83&lt;'Coeffs calibration'!$G$15,"Negative",IF('Calculs T1a'!G83&lt;'Coeffs calibration'!$G$16,"Lowly positive",IF('Calculs T1a'!G83&lt;'Coeffs calibration'!$G$17,"Moderately positive","Highly positive")))</f>
        <v>Highly positive</v>
      </c>
      <c r="D80" s="126" t="str">
        <f>IF('Calculs T1a'!H83&lt;'Coeffs calibration'!$H$15,"Negative",IF('Calculs T1a'!H83&lt;'Coeffs calibration'!$H$16,"Lowly positive",IF('Calculs T1a'!H83&lt;'Coeffs calibration'!$H$17,"Moderately positive","Highly positive")))</f>
        <v>Highly positive</v>
      </c>
      <c r="E80" s="126" t="str">
        <f>IF('Calculs T1a'!I83&lt;'Coeffs calibration'!$I$15,"Negative",IF('Calculs T1a'!I83&lt;'Coeffs calibration'!$I$16,"Lowly positive",IF('Calculs T1a'!I83&lt;'Coeffs calibration'!$I$17,"Moderately positive","Highly positive")))</f>
        <v>Highly positive</v>
      </c>
      <c r="F80" s="128" t="str">
        <f>IF('Calculs T1a'!J83&lt;'Coeffs calibration'!$J$15,"Negative",IF('Calculs T1a'!J83&lt;'Coeffs calibration'!$J$16,"Lowly positive",IF('Calculs T1a'!J83&lt;'Coeffs calibration'!$J$17,"Moderately positive","Highly positive")))</f>
        <v>Highly positive</v>
      </c>
      <c r="G80" s="3" t="str">
        <f>IF('Calculs T1a'!K83&lt;'Coeffs calibration'!$K$15,"Negative",IF('Calculs T1a'!K83&lt;'Coeffs calibration'!$K$16,"Lowly positive",IF('Calculs T1a'!K83&lt;'Coeffs calibration'!$K$17,"Moderately positive","Highly positive")))</f>
        <v>Highly positive</v>
      </c>
      <c r="H80" s="3" t="str">
        <f>IF('Calculs T1a'!L83&lt;'Coeffs calibration'!$L$15,"Negative",IF('Calculs T1a'!L83&lt;'Coeffs calibration'!$L$16,"Lowly positive",IF('Calculs T1a'!L83&lt;'Coeffs calibration'!$L$17,"Moderately positive","Highly positive")))</f>
        <v>Highly positive</v>
      </c>
      <c r="I80" s="3" t="str">
        <f>IF('Calculs T1a'!M83&lt;'Coeffs calibration'!$M$15,"Negative",IF('Calculs T1a'!M83&lt;'Coeffs calibration'!$M$16,"Lowly positive",IF('Calculs T1a'!M83&lt;'Coeffs calibration'!$M$17,"Moderately positive","Highly positive")))</f>
        <v>Highly positive</v>
      </c>
      <c r="J80" s="3" t="str">
        <f>IF('Calculs T1a'!N83&lt;'Coeffs calibration'!$N$15,"Negative",IF('Calculs T1a'!N83&lt;'Coeffs calibration'!$N$16,"Lowly positive",IF('Calculs T1a'!N83&lt;'Coeffs calibration'!$N$17,"Moderately positive","Highly positive")))</f>
        <v>Highly positive</v>
      </c>
      <c r="L80" s="92">
        <f>'Predictions concentrations'!A80</f>
        <v>0</v>
      </c>
      <c r="M80" s="92">
        <f>'Predictions concentrations'!B80</f>
        <v>0</v>
      </c>
      <c r="N80" s="126" t="str">
        <f>IF('Calculs T2a'!G83&lt;'Coeffs calibration'!$G$15,"Negative",IF('Calculs T2a'!G83&lt;'Coeffs calibration'!$G$16,"Lowly positive",IF('Calculs T2a'!G83&lt;'Coeffs calibration'!$G$17,"Moderately positive","Highly positive")))</f>
        <v>Highly positive</v>
      </c>
      <c r="O80" s="126" t="str">
        <f>IF('Calculs T2a'!H83&lt;'Coeffs calibration'!$H$15,"Negative",IF('Calculs T2a'!H83&lt;'Coeffs calibration'!$H$16,"Lowly positive",IF('Calculs T2a'!H83&lt;'Coeffs calibration'!$H$17,"Moderately positive","Highly positive")))</f>
        <v>Highly positive</v>
      </c>
      <c r="P80" s="126" t="str">
        <f>IF('Calculs T2a'!I83&lt;'Coeffs calibration'!$I$15,"Negative",IF('Calculs T2a'!I83&lt;'Coeffs calibration'!$I$16,"Lowly positive",IF('Calculs T2a'!I83&lt;'Coeffs calibration'!$I$17,"Moderately positive","Highly positive")))</f>
        <v>Highly positive</v>
      </c>
      <c r="Q80" s="128" t="str">
        <f>IF('Calculs T2a'!J83&lt;'Coeffs calibration'!$J$15,"Negative",IF('Calculs T2a'!J83&lt;'Coeffs calibration'!$J$16,"Lowly positive",IF('Calculs T2a'!J83&lt;'Coeffs calibration'!$J$17,"Moderately positive","Highly positive")))</f>
        <v>Highly positive</v>
      </c>
      <c r="R80" s="3" t="str">
        <f>IF('Calculs T2a'!K83&lt;'Coeffs calibration'!$K$15,"Negative",IF('Calculs T2a'!K83&lt;'Coeffs calibration'!$K$16,"Lowly positive",IF('Calculs T2a'!K83&lt;'Coeffs calibration'!$K$17,"Moderately positive","Highly positive")))</f>
        <v>Highly positive</v>
      </c>
      <c r="S80" s="3" t="str">
        <f>IF('Calculs T2a'!L83&lt;'Coeffs calibration'!$L$15,"Negative",IF('Calculs T2a'!L83&lt;'Coeffs calibration'!$L$16,"Lowly positive",IF('Calculs T2a'!L83&lt;'Coeffs calibration'!$L$17,"Moderately positive","Highly positive")))</f>
        <v>Highly positive</v>
      </c>
      <c r="T80" s="3" t="str">
        <f>IF('Calculs T2a'!M83&lt;'Coeffs calibration'!$M$15,"Negative",IF('Calculs T2a'!M83&lt;'Coeffs calibration'!$M$16,"Lowly positive",IF('Calculs T2a'!M83&lt;'Coeffs calibration'!$M$17,"Moderately positive","Highly positive")))</f>
        <v>Highly positive</v>
      </c>
      <c r="U80" s="3" t="str">
        <f>IF('Calculs T2a'!N83&lt;'Coeffs calibration'!$N$15,"Negative",IF('Calculs T2a'!N83&lt;'Coeffs calibration'!$N$16,"Lowly positive",IF('Calculs T2a'!N83&lt;'Coeffs calibration'!$N$17,"Moderately positive","Highly positive")))</f>
        <v>Highly positive</v>
      </c>
      <c r="W80" s="92">
        <f>'Predictions concentrations'!A80</f>
        <v>0</v>
      </c>
      <c r="X80" s="92">
        <f>'Predictions concentrations'!B80</f>
        <v>0</v>
      </c>
      <c r="Y80" s="126" t="str">
        <f>IF('Calculs T3a'!G83&lt;'Coeffs calibration'!$G$15,"Negative",IF('Calculs T3a'!G83&lt;'Coeffs calibration'!$G$16,"Lowly positive",IF('Calculs T3a'!G83&lt;'Coeffs calibration'!$G$17,"Moderately positive","Highly positive")))</f>
        <v>Highly positive</v>
      </c>
      <c r="Z80" s="126" t="str">
        <f>IF('Calculs T3a'!H83&lt;'Coeffs calibration'!$H$15,"Negative",IF('Calculs T3a'!H83&lt;'Coeffs calibration'!$H$16,"Lowly positive",IF('Calculs T3a'!H83&lt;'Coeffs calibration'!$H$17,"Moderately positive","Highly positive")))</f>
        <v>Highly positive</v>
      </c>
      <c r="AA80" s="126" t="str">
        <f>IF('Calculs T3a'!I83&lt;'Coeffs calibration'!$I$15,"Negative",IF('Calculs T3a'!I83&lt;'Coeffs calibration'!$I$16,"Lowly positive",IF('Calculs T3a'!I83&lt;'Coeffs calibration'!$I$17,"Moderately positive","Highly positive")))</f>
        <v>Highly positive</v>
      </c>
      <c r="AB80" s="128" t="str">
        <f>IF('Calculs T3a'!J83&lt;'Coeffs calibration'!$J$15,"Negative",IF('Calculs T3a'!J83&lt;'Coeffs calibration'!$J$16,"Lowly positive",IF('Calculs T3a'!J83&lt;'Coeffs calibration'!$J$17,"Moderately positive","Highly positive")))</f>
        <v>Highly positive</v>
      </c>
      <c r="AC80" s="3" t="str">
        <f>IF('Calculs T3a'!K83&lt;'Coeffs calibration'!$K$15,"Negative",IF('Calculs T3a'!K83&lt;'Coeffs calibration'!$K$16,"Lowly positive",IF('Calculs T3a'!K83&lt;'Coeffs calibration'!$K$17,"Moderately positive","Highly positive")))</f>
        <v>Highly positive</v>
      </c>
      <c r="AD80" s="3" t="str">
        <f>IF('Calculs T3a'!L83&lt;'Coeffs calibration'!$L$15,"Negative",IF('Calculs T3a'!L83&lt;'Coeffs calibration'!$L$16,"Lowly positive",IF('Calculs T3a'!L83&lt;'Coeffs calibration'!$L$17,"Moderately positive","Highly positive")))</f>
        <v>Highly positive</v>
      </c>
      <c r="AE80" s="3" t="str">
        <f>IF('Calculs T3a'!M83&lt;'Coeffs calibration'!$M$15,"Negative",IF('Calculs T3a'!M83&lt;'Coeffs calibration'!$M$16,"Lowly positive",IF('Calculs T3a'!M83&lt;'Coeffs calibration'!$M$17,"Moderately positive","Highly positive")))</f>
        <v>Highly positive</v>
      </c>
      <c r="AF80" s="3" t="str">
        <f>IF('Calculs T3a'!N83&lt;'Coeffs calibration'!$N$15,"Negative",IF('Calculs T3a'!N83&lt;'Coeffs calibration'!$N$16,"Lowly positive",IF('Calculs T3a'!N83&lt;'Coeffs calibration'!$N$17,"Moderately positive","Highly positive")))</f>
        <v>Highly positive</v>
      </c>
    </row>
    <row r="81" spans="1:32" x14ac:dyDescent="0.3">
      <c r="A81" s="92">
        <f>'Predictions concentrations'!A81</f>
        <v>0</v>
      </c>
      <c r="B81" s="92">
        <f>'Predictions concentrations'!B81</f>
        <v>0</v>
      </c>
      <c r="C81" s="126" t="str">
        <f>IF('Calculs T1a'!G84&lt;'Coeffs calibration'!$G$15,"Negative",IF('Calculs T1a'!G84&lt;'Coeffs calibration'!$G$16,"Lowly positive",IF('Calculs T1a'!G84&lt;'Coeffs calibration'!$G$17,"Moderately positive","Highly positive")))</f>
        <v>Highly positive</v>
      </c>
      <c r="D81" s="126" t="str">
        <f>IF('Calculs T1a'!H84&lt;'Coeffs calibration'!$H$15,"Negative",IF('Calculs T1a'!H84&lt;'Coeffs calibration'!$H$16,"Lowly positive",IF('Calculs T1a'!H84&lt;'Coeffs calibration'!$H$17,"Moderately positive","Highly positive")))</f>
        <v>Highly positive</v>
      </c>
      <c r="E81" s="126" t="str">
        <f>IF('Calculs T1a'!I84&lt;'Coeffs calibration'!$I$15,"Negative",IF('Calculs T1a'!I84&lt;'Coeffs calibration'!$I$16,"Lowly positive",IF('Calculs T1a'!I84&lt;'Coeffs calibration'!$I$17,"Moderately positive","Highly positive")))</f>
        <v>Highly positive</v>
      </c>
      <c r="F81" s="128" t="str">
        <f>IF('Calculs T1a'!J84&lt;'Coeffs calibration'!$J$15,"Negative",IF('Calculs T1a'!J84&lt;'Coeffs calibration'!$J$16,"Lowly positive",IF('Calculs T1a'!J84&lt;'Coeffs calibration'!$J$17,"Moderately positive","Highly positive")))</f>
        <v>Highly positive</v>
      </c>
      <c r="G81" s="3" t="str">
        <f>IF('Calculs T1a'!K84&lt;'Coeffs calibration'!$K$15,"Negative",IF('Calculs T1a'!K84&lt;'Coeffs calibration'!$K$16,"Lowly positive",IF('Calculs T1a'!K84&lt;'Coeffs calibration'!$K$17,"Moderately positive","Highly positive")))</f>
        <v>Highly positive</v>
      </c>
      <c r="H81" s="3" t="str">
        <f>IF('Calculs T1a'!L84&lt;'Coeffs calibration'!$L$15,"Negative",IF('Calculs T1a'!L84&lt;'Coeffs calibration'!$L$16,"Lowly positive",IF('Calculs T1a'!L84&lt;'Coeffs calibration'!$L$17,"Moderately positive","Highly positive")))</f>
        <v>Highly positive</v>
      </c>
      <c r="I81" s="3" t="str">
        <f>IF('Calculs T1a'!M84&lt;'Coeffs calibration'!$M$15,"Negative",IF('Calculs T1a'!M84&lt;'Coeffs calibration'!$M$16,"Lowly positive",IF('Calculs T1a'!M84&lt;'Coeffs calibration'!$M$17,"Moderately positive","Highly positive")))</f>
        <v>Highly positive</v>
      </c>
      <c r="J81" s="3" t="str">
        <f>IF('Calculs T1a'!N84&lt;'Coeffs calibration'!$N$15,"Negative",IF('Calculs T1a'!N84&lt;'Coeffs calibration'!$N$16,"Lowly positive",IF('Calculs T1a'!N84&lt;'Coeffs calibration'!$N$17,"Moderately positive","Highly positive")))</f>
        <v>Highly positive</v>
      </c>
      <c r="L81" s="92">
        <f>'Predictions concentrations'!A81</f>
        <v>0</v>
      </c>
      <c r="M81" s="92">
        <f>'Predictions concentrations'!B81</f>
        <v>0</v>
      </c>
      <c r="N81" s="126" t="str">
        <f>IF('Calculs T2a'!G84&lt;'Coeffs calibration'!$G$15,"Negative",IF('Calculs T2a'!G84&lt;'Coeffs calibration'!$G$16,"Lowly positive",IF('Calculs T2a'!G84&lt;'Coeffs calibration'!$G$17,"Moderately positive","Highly positive")))</f>
        <v>Highly positive</v>
      </c>
      <c r="O81" s="126" t="str">
        <f>IF('Calculs T2a'!H84&lt;'Coeffs calibration'!$H$15,"Negative",IF('Calculs T2a'!H84&lt;'Coeffs calibration'!$H$16,"Lowly positive",IF('Calculs T2a'!H84&lt;'Coeffs calibration'!$H$17,"Moderately positive","Highly positive")))</f>
        <v>Highly positive</v>
      </c>
      <c r="P81" s="126" t="str">
        <f>IF('Calculs T2a'!I84&lt;'Coeffs calibration'!$I$15,"Negative",IF('Calculs T2a'!I84&lt;'Coeffs calibration'!$I$16,"Lowly positive",IF('Calculs T2a'!I84&lt;'Coeffs calibration'!$I$17,"Moderately positive","Highly positive")))</f>
        <v>Highly positive</v>
      </c>
      <c r="Q81" s="128" t="str">
        <f>IF('Calculs T2a'!J84&lt;'Coeffs calibration'!$J$15,"Negative",IF('Calculs T2a'!J84&lt;'Coeffs calibration'!$J$16,"Lowly positive",IF('Calculs T2a'!J84&lt;'Coeffs calibration'!$J$17,"Moderately positive","Highly positive")))</f>
        <v>Highly positive</v>
      </c>
      <c r="R81" s="3" t="str">
        <f>IF('Calculs T2a'!K84&lt;'Coeffs calibration'!$K$15,"Negative",IF('Calculs T2a'!K84&lt;'Coeffs calibration'!$K$16,"Lowly positive",IF('Calculs T2a'!K84&lt;'Coeffs calibration'!$K$17,"Moderately positive","Highly positive")))</f>
        <v>Highly positive</v>
      </c>
      <c r="S81" s="3" t="str">
        <f>IF('Calculs T2a'!L84&lt;'Coeffs calibration'!$L$15,"Negative",IF('Calculs T2a'!L84&lt;'Coeffs calibration'!$L$16,"Lowly positive",IF('Calculs T2a'!L84&lt;'Coeffs calibration'!$L$17,"Moderately positive","Highly positive")))</f>
        <v>Highly positive</v>
      </c>
      <c r="T81" s="3" t="str">
        <f>IF('Calculs T2a'!M84&lt;'Coeffs calibration'!$M$15,"Negative",IF('Calculs T2a'!M84&lt;'Coeffs calibration'!$M$16,"Lowly positive",IF('Calculs T2a'!M84&lt;'Coeffs calibration'!$M$17,"Moderately positive","Highly positive")))</f>
        <v>Highly positive</v>
      </c>
      <c r="U81" s="3" t="str">
        <f>IF('Calculs T2a'!N84&lt;'Coeffs calibration'!$N$15,"Negative",IF('Calculs T2a'!N84&lt;'Coeffs calibration'!$N$16,"Lowly positive",IF('Calculs T2a'!N84&lt;'Coeffs calibration'!$N$17,"Moderately positive","Highly positive")))</f>
        <v>Highly positive</v>
      </c>
      <c r="W81" s="92">
        <f>'Predictions concentrations'!A81</f>
        <v>0</v>
      </c>
      <c r="X81" s="92">
        <f>'Predictions concentrations'!B81</f>
        <v>0</v>
      </c>
      <c r="Y81" s="126" t="str">
        <f>IF('Calculs T3a'!G84&lt;'Coeffs calibration'!$G$15,"Negative",IF('Calculs T3a'!G84&lt;'Coeffs calibration'!$G$16,"Lowly positive",IF('Calculs T3a'!G84&lt;'Coeffs calibration'!$G$17,"Moderately positive","Highly positive")))</f>
        <v>Highly positive</v>
      </c>
      <c r="Z81" s="126" t="str">
        <f>IF('Calculs T3a'!H84&lt;'Coeffs calibration'!$H$15,"Negative",IF('Calculs T3a'!H84&lt;'Coeffs calibration'!$H$16,"Lowly positive",IF('Calculs T3a'!H84&lt;'Coeffs calibration'!$H$17,"Moderately positive","Highly positive")))</f>
        <v>Highly positive</v>
      </c>
      <c r="AA81" s="126" t="str">
        <f>IF('Calculs T3a'!I84&lt;'Coeffs calibration'!$I$15,"Negative",IF('Calculs T3a'!I84&lt;'Coeffs calibration'!$I$16,"Lowly positive",IF('Calculs T3a'!I84&lt;'Coeffs calibration'!$I$17,"Moderately positive","Highly positive")))</f>
        <v>Highly positive</v>
      </c>
      <c r="AB81" s="128" t="str">
        <f>IF('Calculs T3a'!J84&lt;'Coeffs calibration'!$J$15,"Negative",IF('Calculs T3a'!J84&lt;'Coeffs calibration'!$J$16,"Lowly positive",IF('Calculs T3a'!J84&lt;'Coeffs calibration'!$J$17,"Moderately positive","Highly positive")))</f>
        <v>Highly positive</v>
      </c>
      <c r="AC81" s="3" t="str">
        <f>IF('Calculs T3a'!K84&lt;'Coeffs calibration'!$K$15,"Negative",IF('Calculs T3a'!K84&lt;'Coeffs calibration'!$K$16,"Lowly positive",IF('Calculs T3a'!K84&lt;'Coeffs calibration'!$K$17,"Moderately positive","Highly positive")))</f>
        <v>Highly positive</v>
      </c>
      <c r="AD81" s="3" t="str">
        <f>IF('Calculs T3a'!L84&lt;'Coeffs calibration'!$L$15,"Negative",IF('Calculs T3a'!L84&lt;'Coeffs calibration'!$L$16,"Lowly positive",IF('Calculs T3a'!L84&lt;'Coeffs calibration'!$L$17,"Moderately positive","Highly positive")))</f>
        <v>Highly positive</v>
      </c>
      <c r="AE81" s="3" t="str">
        <f>IF('Calculs T3a'!M84&lt;'Coeffs calibration'!$M$15,"Negative",IF('Calculs T3a'!M84&lt;'Coeffs calibration'!$M$16,"Lowly positive",IF('Calculs T3a'!M84&lt;'Coeffs calibration'!$M$17,"Moderately positive","Highly positive")))</f>
        <v>Highly positive</v>
      </c>
      <c r="AF81" s="3" t="str">
        <f>IF('Calculs T3a'!N84&lt;'Coeffs calibration'!$N$15,"Negative",IF('Calculs T3a'!N84&lt;'Coeffs calibration'!$N$16,"Lowly positive",IF('Calculs T3a'!N84&lt;'Coeffs calibration'!$N$17,"Moderately positive","Highly positive")))</f>
        <v>Highly positive</v>
      </c>
    </row>
    <row r="82" spans="1:32" x14ac:dyDescent="0.3">
      <c r="A82" s="92">
        <f>'Predictions concentrations'!A82</f>
        <v>0</v>
      </c>
      <c r="B82" s="92">
        <f>'Predictions concentrations'!B82</f>
        <v>0</v>
      </c>
      <c r="C82" s="126" t="str">
        <f>IF('Calculs T1a'!G85&lt;'Coeffs calibration'!$G$15,"Negative",IF('Calculs T1a'!G85&lt;'Coeffs calibration'!$G$16,"Lowly positive",IF('Calculs T1a'!G85&lt;'Coeffs calibration'!$G$17,"Moderately positive","Highly positive")))</f>
        <v>Highly positive</v>
      </c>
      <c r="D82" s="126" t="str">
        <f>IF('Calculs T1a'!H85&lt;'Coeffs calibration'!$H$15,"Negative",IF('Calculs T1a'!H85&lt;'Coeffs calibration'!$H$16,"Lowly positive",IF('Calculs T1a'!H85&lt;'Coeffs calibration'!$H$17,"Moderately positive","Highly positive")))</f>
        <v>Highly positive</v>
      </c>
      <c r="E82" s="126" t="str">
        <f>IF('Calculs T1a'!I85&lt;'Coeffs calibration'!$I$15,"Negative",IF('Calculs T1a'!I85&lt;'Coeffs calibration'!$I$16,"Lowly positive",IF('Calculs T1a'!I85&lt;'Coeffs calibration'!$I$17,"Moderately positive","Highly positive")))</f>
        <v>Highly positive</v>
      </c>
      <c r="F82" s="128" t="str">
        <f>IF('Calculs T1a'!J85&lt;'Coeffs calibration'!$J$15,"Negative",IF('Calculs T1a'!J85&lt;'Coeffs calibration'!$J$16,"Lowly positive",IF('Calculs T1a'!J85&lt;'Coeffs calibration'!$J$17,"Moderately positive","Highly positive")))</f>
        <v>Highly positive</v>
      </c>
      <c r="G82" s="3" t="str">
        <f>IF('Calculs T1a'!K85&lt;'Coeffs calibration'!$K$15,"Negative",IF('Calculs T1a'!K85&lt;'Coeffs calibration'!$K$16,"Lowly positive",IF('Calculs T1a'!K85&lt;'Coeffs calibration'!$K$17,"Moderately positive","Highly positive")))</f>
        <v>Highly positive</v>
      </c>
      <c r="H82" s="3" t="str">
        <f>IF('Calculs T1a'!L85&lt;'Coeffs calibration'!$L$15,"Negative",IF('Calculs T1a'!L85&lt;'Coeffs calibration'!$L$16,"Lowly positive",IF('Calculs T1a'!L85&lt;'Coeffs calibration'!$L$17,"Moderately positive","Highly positive")))</f>
        <v>Highly positive</v>
      </c>
      <c r="I82" s="3" t="str">
        <f>IF('Calculs T1a'!M85&lt;'Coeffs calibration'!$M$15,"Negative",IF('Calculs T1a'!M85&lt;'Coeffs calibration'!$M$16,"Lowly positive",IF('Calculs T1a'!M85&lt;'Coeffs calibration'!$M$17,"Moderately positive","Highly positive")))</f>
        <v>Highly positive</v>
      </c>
      <c r="J82" s="3" t="str">
        <f>IF('Calculs T1a'!N85&lt;'Coeffs calibration'!$N$15,"Negative",IF('Calculs T1a'!N85&lt;'Coeffs calibration'!$N$16,"Lowly positive",IF('Calculs T1a'!N85&lt;'Coeffs calibration'!$N$17,"Moderately positive","Highly positive")))</f>
        <v>Highly positive</v>
      </c>
      <c r="L82" s="92">
        <f>'Predictions concentrations'!A82</f>
        <v>0</v>
      </c>
      <c r="M82" s="92">
        <f>'Predictions concentrations'!B82</f>
        <v>0</v>
      </c>
      <c r="N82" s="126" t="str">
        <f>IF('Calculs T2a'!G85&lt;'Coeffs calibration'!$G$15,"Negative",IF('Calculs T2a'!G85&lt;'Coeffs calibration'!$G$16,"Lowly positive",IF('Calculs T2a'!G85&lt;'Coeffs calibration'!$G$17,"Moderately positive","Highly positive")))</f>
        <v>Highly positive</v>
      </c>
      <c r="O82" s="126" t="str">
        <f>IF('Calculs T2a'!H85&lt;'Coeffs calibration'!$H$15,"Negative",IF('Calculs T2a'!H85&lt;'Coeffs calibration'!$H$16,"Lowly positive",IF('Calculs T2a'!H85&lt;'Coeffs calibration'!$H$17,"Moderately positive","Highly positive")))</f>
        <v>Highly positive</v>
      </c>
      <c r="P82" s="126" t="str">
        <f>IF('Calculs T2a'!I85&lt;'Coeffs calibration'!$I$15,"Negative",IF('Calculs T2a'!I85&lt;'Coeffs calibration'!$I$16,"Lowly positive",IF('Calculs T2a'!I85&lt;'Coeffs calibration'!$I$17,"Moderately positive","Highly positive")))</f>
        <v>Highly positive</v>
      </c>
      <c r="Q82" s="128" t="str">
        <f>IF('Calculs T2a'!J85&lt;'Coeffs calibration'!$J$15,"Negative",IF('Calculs T2a'!J85&lt;'Coeffs calibration'!$J$16,"Lowly positive",IF('Calculs T2a'!J85&lt;'Coeffs calibration'!$J$17,"Moderately positive","Highly positive")))</f>
        <v>Highly positive</v>
      </c>
      <c r="R82" s="3" t="str">
        <f>IF('Calculs T2a'!K85&lt;'Coeffs calibration'!$K$15,"Negative",IF('Calculs T2a'!K85&lt;'Coeffs calibration'!$K$16,"Lowly positive",IF('Calculs T2a'!K85&lt;'Coeffs calibration'!$K$17,"Moderately positive","Highly positive")))</f>
        <v>Highly positive</v>
      </c>
      <c r="S82" s="3" t="str">
        <f>IF('Calculs T2a'!L85&lt;'Coeffs calibration'!$L$15,"Negative",IF('Calculs T2a'!L85&lt;'Coeffs calibration'!$L$16,"Lowly positive",IF('Calculs T2a'!L85&lt;'Coeffs calibration'!$L$17,"Moderately positive","Highly positive")))</f>
        <v>Highly positive</v>
      </c>
      <c r="T82" s="3" t="str">
        <f>IF('Calculs T2a'!M85&lt;'Coeffs calibration'!$M$15,"Negative",IF('Calculs T2a'!M85&lt;'Coeffs calibration'!$M$16,"Lowly positive",IF('Calculs T2a'!M85&lt;'Coeffs calibration'!$M$17,"Moderately positive","Highly positive")))</f>
        <v>Highly positive</v>
      </c>
      <c r="U82" s="3" t="str">
        <f>IF('Calculs T2a'!N85&lt;'Coeffs calibration'!$N$15,"Negative",IF('Calculs T2a'!N85&lt;'Coeffs calibration'!$N$16,"Lowly positive",IF('Calculs T2a'!N85&lt;'Coeffs calibration'!$N$17,"Moderately positive","Highly positive")))</f>
        <v>Highly positive</v>
      </c>
      <c r="W82" s="92">
        <f>'Predictions concentrations'!A82</f>
        <v>0</v>
      </c>
      <c r="X82" s="92">
        <f>'Predictions concentrations'!B82</f>
        <v>0</v>
      </c>
      <c r="Y82" s="126" t="str">
        <f>IF('Calculs T3a'!G85&lt;'Coeffs calibration'!$G$15,"Negative",IF('Calculs T3a'!G85&lt;'Coeffs calibration'!$G$16,"Lowly positive",IF('Calculs T3a'!G85&lt;'Coeffs calibration'!$G$17,"Moderately positive","Highly positive")))</f>
        <v>Highly positive</v>
      </c>
      <c r="Z82" s="126" t="str">
        <f>IF('Calculs T3a'!H85&lt;'Coeffs calibration'!$H$15,"Negative",IF('Calculs T3a'!H85&lt;'Coeffs calibration'!$H$16,"Lowly positive",IF('Calculs T3a'!H85&lt;'Coeffs calibration'!$H$17,"Moderately positive","Highly positive")))</f>
        <v>Highly positive</v>
      </c>
      <c r="AA82" s="126" t="str">
        <f>IF('Calculs T3a'!I85&lt;'Coeffs calibration'!$I$15,"Negative",IF('Calculs T3a'!I85&lt;'Coeffs calibration'!$I$16,"Lowly positive",IF('Calculs T3a'!I85&lt;'Coeffs calibration'!$I$17,"Moderately positive","Highly positive")))</f>
        <v>Highly positive</v>
      </c>
      <c r="AB82" s="128" t="str">
        <f>IF('Calculs T3a'!J85&lt;'Coeffs calibration'!$J$15,"Negative",IF('Calculs T3a'!J85&lt;'Coeffs calibration'!$J$16,"Lowly positive",IF('Calculs T3a'!J85&lt;'Coeffs calibration'!$J$17,"Moderately positive","Highly positive")))</f>
        <v>Highly positive</v>
      </c>
      <c r="AC82" s="3" t="str">
        <f>IF('Calculs T3a'!K85&lt;'Coeffs calibration'!$K$15,"Negative",IF('Calculs T3a'!K85&lt;'Coeffs calibration'!$K$16,"Lowly positive",IF('Calculs T3a'!K85&lt;'Coeffs calibration'!$K$17,"Moderately positive","Highly positive")))</f>
        <v>Highly positive</v>
      </c>
      <c r="AD82" s="3" t="str">
        <f>IF('Calculs T3a'!L85&lt;'Coeffs calibration'!$L$15,"Negative",IF('Calculs T3a'!L85&lt;'Coeffs calibration'!$L$16,"Lowly positive",IF('Calculs T3a'!L85&lt;'Coeffs calibration'!$L$17,"Moderately positive","Highly positive")))</f>
        <v>Highly positive</v>
      </c>
      <c r="AE82" s="3" t="str">
        <f>IF('Calculs T3a'!M85&lt;'Coeffs calibration'!$M$15,"Negative",IF('Calculs T3a'!M85&lt;'Coeffs calibration'!$M$16,"Lowly positive",IF('Calculs T3a'!M85&lt;'Coeffs calibration'!$M$17,"Moderately positive","Highly positive")))</f>
        <v>Highly positive</v>
      </c>
      <c r="AF82" s="3" t="str">
        <f>IF('Calculs T3a'!N85&lt;'Coeffs calibration'!$N$15,"Negative",IF('Calculs T3a'!N85&lt;'Coeffs calibration'!$N$16,"Lowly positive",IF('Calculs T3a'!N85&lt;'Coeffs calibration'!$N$17,"Moderately positive","Highly positive")))</f>
        <v>Highly positive</v>
      </c>
    </row>
    <row r="83" spans="1:32" x14ac:dyDescent="0.3">
      <c r="A83" s="92">
        <f>'Predictions concentrations'!A83</f>
        <v>0</v>
      </c>
      <c r="B83" s="92">
        <f>'Predictions concentrations'!B83</f>
        <v>0</v>
      </c>
      <c r="C83" s="126" t="str">
        <f>IF('Calculs T1a'!G86&lt;'Coeffs calibration'!$G$15,"Negative",IF('Calculs T1a'!G86&lt;'Coeffs calibration'!$G$16,"Lowly positive",IF('Calculs T1a'!G86&lt;'Coeffs calibration'!$G$17,"Moderately positive","Highly positive")))</f>
        <v>Highly positive</v>
      </c>
      <c r="D83" s="126" t="str">
        <f>IF('Calculs T1a'!H86&lt;'Coeffs calibration'!$H$15,"Negative",IF('Calculs T1a'!H86&lt;'Coeffs calibration'!$H$16,"Lowly positive",IF('Calculs T1a'!H86&lt;'Coeffs calibration'!$H$17,"Moderately positive","Highly positive")))</f>
        <v>Highly positive</v>
      </c>
      <c r="E83" s="126" t="str">
        <f>IF('Calculs T1a'!I86&lt;'Coeffs calibration'!$I$15,"Negative",IF('Calculs T1a'!I86&lt;'Coeffs calibration'!$I$16,"Lowly positive",IF('Calculs T1a'!I86&lt;'Coeffs calibration'!$I$17,"Moderately positive","Highly positive")))</f>
        <v>Highly positive</v>
      </c>
      <c r="F83" s="128" t="str">
        <f>IF('Calculs T1a'!J86&lt;'Coeffs calibration'!$J$15,"Negative",IF('Calculs T1a'!J86&lt;'Coeffs calibration'!$J$16,"Lowly positive",IF('Calculs T1a'!J86&lt;'Coeffs calibration'!$J$17,"Moderately positive","Highly positive")))</f>
        <v>Highly positive</v>
      </c>
      <c r="G83" s="3" t="str">
        <f>IF('Calculs T1a'!K86&lt;'Coeffs calibration'!$K$15,"Negative",IF('Calculs T1a'!K86&lt;'Coeffs calibration'!$K$16,"Lowly positive",IF('Calculs T1a'!K86&lt;'Coeffs calibration'!$K$17,"Moderately positive","Highly positive")))</f>
        <v>Highly positive</v>
      </c>
      <c r="H83" s="3" t="str">
        <f>IF('Calculs T1a'!L86&lt;'Coeffs calibration'!$L$15,"Negative",IF('Calculs T1a'!L86&lt;'Coeffs calibration'!$L$16,"Lowly positive",IF('Calculs T1a'!L86&lt;'Coeffs calibration'!$L$17,"Moderately positive","Highly positive")))</f>
        <v>Highly positive</v>
      </c>
      <c r="I83" s="3" t="str">
        <f>IF('Calculs T1a'!M86&lt;'Coeffs calibration'!$M$15,"Negative",IF('Calculs T1a'!M86&lt;'Coeffs calibration'!$M$16,"Lowly positive",IF('Calculs T1a'!M86&lt;'Coeffs calibration'!$M$17,"Moderately positive","Highly positive")))</f>
        <v>Highly positive</v>
      </c>
      <c r="J83" s="3" t="str">
        <f>IF('Calculs T1a'!N86&lt;'Coeffs calibration'!$N$15,"Negative",IF('Calculs T1a'!N86&lt;'Coeffs calibration'!$N$16,"Lowly positive",IF('Calculs T1a'!N86&lt;'Coeffs calibration'!$N$17,"Moderately positive","Highly positive")))</f>
        <v>Highly positive</v>
      </c>
      <c r="L83" s="92">
        <f>'Predictions concentrations'!A83</f>
        <v>0</v>
      </c>
      <c r="M83" s="92">
        <f>'Predictions concentrations'!B83</f>
        <v>0</v>
      </c>
      <c r="N83" s="126" t="str">
        <f>IF('Calculs T2a'!G86&lt;'Coeffs calibration'!$G$15,"Negative",IF('Calculs T2a'!G86&lt;'Coeffs calibration'!$G$16,"Lowly positive",IF('Calculs T2a'!G86&lt;'Coeffs calibration'!$G$17,"Moderately positive","Highly positive")))</f>
        <v>Highly positive</v>
      </c>
      <c r="O83" s="126" t="str">
        <f>IF('Calculs T2a'!H86&lt;'Coeffs calibration'!$H$15,"Negative",IF('Calculs T2a'!H86&lt;'Coeffs calibration'!$H$16,"Lowly positive",IF('Calculs T2a'!H86&lt;'Coeffs calibration'!$H$17,"Moderately positive","Highly positive")))</f>
        <v>Highly positive</v>
      </c>
      <c r="P83" s="126" t="str">
        <f>IF('Calculs T2a'!I86&lt;'Coeffs calibration'!$I$15,"Negative",IF('Calculs T2a'!I86&lt;'Coeffs calibration'!$I$16,"Lowly positive",IF('Calculs T2a'!I86&lt;'Coeffs calibration'!$I$17,"Moderately positive","Highly positive")))</f>
        <v>Highly positive</v>
      </c>
      <c r="Q83" s="128" t="str">
        <f>IF('Calculs T2a'!J86&lt;'Coeffs calibration'!$J$15,"Negative",IF('Calculs T2a'!J86&lt;'Coeffs calibration'!$J$16,"Lowly positive",IF('Calculs T2a'!J86&lt;'Coeffs calibration'!$J$17,"Moderately positive","Highly positive")))</f>
        <v>Highly positive</v>
      </c>
      <c r="R83" s="3" t="str">
        <f>IF('Calculs T2a'!K86&lt;'Coeffs calibration'!$K$15,"Negative",IF('Calculs T2a'!K86&lt;'Coeffs calibration'!$K$16,"Lowly positive",IF('Calculs T2a'!K86&lt;'Coeffs calibration'!$K$17,"Moderately positive","Highly positive")))</f>
        <v>Highly positive</v>
      </c>
      <c r="S83" s="3" t="str">
        <f>IF('Calculs T2a'!L86&lt;'Coeffs calibration'!$L$15,"Negative",IF('Calculs T2a'!L86&lt;'Coeffs calibration'!$L$16,"Lowly positive",IF('Calculs T2a'!L86&lt;'Coeffs calibration'!$L$17,"Moderately positive","Highly positive")))</f>
        <v>Highly positive</v>
      </c>
      <c r="T83" s="3" t="str">
        <f>IF('Calculs T2a'!M86&lt;'Coeffs calibration'!$M$15,"Negative",IF('Calculs T2a'!M86&lt;'Coeffs calibration'!$M$16,"Lowly positive",IF('Calculs T2a'!M86&lt;'Coeffs calibration'!$M$17,"Moderately positive","Highly positive")))</f>
        <v>Highly positive</v>
      </c>
      <c r="U83" s="3" t="str">
        <f>IF('Calculs T2a'!N86&lt;'Coeffs calibration'!$N$15,"Negative",IF('Calculs T2a'!N86&lt;'Coeffs calibration'!$N$16,"Lowly positive",IF('Calculs T2a'!N86&lt;'Coeffs calibration'!$N$17,"Moderately positive","Highly positive")))</f>
        <v>Highly positive</v>
      </c>
      <c r="W83" s="92">
        <f>'Predictions concentrations'!A83</f>
        <v>0</v>
      </c>
      <c r="X83" s="92">
        <f>'Predictions concentrations'!B83</f>
        <v>0</v>
      </c>
      <c r="Y83" s="126" t="str">
        <f>IF('Calculs T3a'!G86&lt;'Coeffs calibration'!$G$15,"Negative",IF('Calculs T3a'!G86&lt;'Coeffs calibration'!$G$16,"Lowly positive",IF('Calculs T3a'!G86&lt;'Coeffs calibration'!$G$17,"Moderately positive","Highly positive")))</f>
        <v>Highly positive</v>
      </c>
      <c r="Z83" s="126" t="str">
        <f>IF('Calculs T3a'!H86&lt;'Coeffs calibration'!$H$15,"Negative",IF('Calculs T3a'!H86&lt;'Coeffs calibration'!$H$16,"Lowly positive",IF('Calculs T3a'!H86&lt;'Coeffs calibration'!$H$17,"Moderately positive","Highly positive")))</f>
        <v>Highly positive</v>
      </c>
      <c r="AA83" s="126" t="str">
        <f>IF('Calculs T3a'!I86&lt;'Coeffs calibration'!$I$15,"Negative",IF('Calculs T3a'!I86&lt;'Coeffs calibration'!$I$16,"Lowly positive",IF('Calculs T3a'!I86&lt;'Coeffs calibration'!$I$17,"Moderately positive","Highly positive")))</f>
        <v>Highly positive</v>
      </c>
      <c r="AB83" s="128" t="str">
        <f>IF('Calculs T3a'!J86&lt;'Coeffs calibration'!$J$15,"Negative",IF('Calculs T3a'!J86&lt;'Coeffs calibration'!$J$16,"Lowly positive",IF('Calculs T3a'!J86&lt;'Coeffs calibration'!$J$17,"Moderately positive","Highly positive")))</f>
        <v>Highly positive</v>
      </c>
      <c r="AC83" s="3" t="str">
        <f>IF('Calculs T3a'!K86&lt;'Coeffs calibration'!$K$15,"Negative",IF('Calculs T3a'!K86&lt;'Coeffs calibration'!$K$16,"Lowly positive",IF('Calculs T3a'!K86&lt;'Coeffs calibration'!$K$17,"Moderately positive","Highly positive")))</f>
        <v>Highly positive</v>
      </c>
      <c r="AD83" s="3" t="str">
        <f>IF('Calculs T3a'!L86&lt;'Coeffs calibration'!$L$15,"Negative",IF('Calculs T3a'!L86&lt;'Coeffs calibration'!$L$16,"Lowly positive",IF('Calculs T3a'!L86&lt;'Coeffs calibration'!$L$17,"Moderately positive","Highly positive")))</f>
        <v>Highly positive</v>
      </c>
      <c r="AE83" s="3" t="str">
        <f>IF('Calculs T3a'!M86&lt;'Coeffs calibration'!$M$15,"Negative",IF('Calculs T3a'!M86&lt;'Coeffs calibration'!$M$16,"Lowly positive",IF('Calculs T3a'!M86&lt;'Coeffs calibration'!$M$17,"Moderately positive","Highly positive")))</f>
        <v>Highly positive</v>
      </c>
      <c r="AF83" s="3" t="str">
        <f>IF('Calculs T3a'!N86&lt;'Coeffs calibration'!$N$15,"Negative",IF('Calculs T3a'!N86&lt;'Coeffs calibration'!$N$16,"Lowly positive",IF('Calculs T3a'!N86&lt;'Coeffs calibration'!$N$17,"Moderately positive","Highly positive")))</f>
        <v>Highly positive</v>
      </c>
    </row>
    <row r="84" spans="1:32" x14ac:dyDescent="0.3">
      <c r="A84" s="92">
        <f>'Predictions concentrations'!A84</f>
        <v>0</v>
      </c>
      <c r="B84" s="92">
        <f>'Predictions concentrations'!B84</f>
        <v>0</v>
      </c>
      <c r="C84" s="126" t="str">
        <f>IF('Calculs T1a'!G87&lt;'Coeffs calibration'!$G$15,"Negative",IF('Calculs T1a'!G87&lt;'Coeffs calibration'!$G$16,"Lowly positive",IF('Calculs T1a'!G87&lt;'Coeffs calibration'!$G$17,"Moderately positive","Highly positive")))</f>
        <v>Highly positive</v>
      </c>
      <c r="D84" s="126" t="str">
        <f>IF('Calculs T1a'!H87&lt;'Coeffs calibration'!$H$15,"Negative",IF('Calculs T1a'!H87&lt;'Coeffs calibration'!$H$16,"Lowly positive",IF('Calculs T1a'!H87&lt;'Coeffs calibration'!$H$17,"Moderately positive","Highly positive")))</f>
        <v>Highly positive</v>
      </c>
      <c r="E84" s="126" t="str">
        <f>IF('Calculs T1a'!I87&lt;'Coeffs calibration'!$I$15,"Negative",IF('Calculs T1a'!I87&lt;'Coeffs calibration'!$I$16,"Lowly positive",IF('Calculs T1a'!I87&lt;'Coeffs calibration'!$I$17,"Moderately positive","Highly positive")))</f>
        <v>Highly positive</v>
      </c>
      <c r="F84" s="128" t="str">
        <f>IF('Calculs T1a'!J87&lt;'Coeffs calibration'!$J$15,"Negative",IF('Calculs T1a'!J87&lt;'Coeffs calibration'!$J$16,"Lowly positive",IF('Calculs T1a'!J87&lt;'Coeffs calibration'!$J$17,"Moderately positive","Highly positive")))</f>
        <v>Highly positive</v>
      </c>
      <c r="G84" s="3" t="str">
        <f>IF('Calculs T1a'!K87&lt;'Coeffs calibration'!$K$15,"Negative",IF('Calculs T1a'!K87&lt;'Coeffs calibration'!$K$16,"Lowly positive",IF('Calculs T1a'!K87&lt;'Coeffs calibration'!$K$17,"Moderately positive","Highly positive")))</f>
        <v>Highly positive</v>
      </c>
      <c r="H84" s="3" t="str">
        <f>IF('Calculs T1a'!L87&lt;'Coeffs calibration'!$L$15,"Negative",IF('Calculs T1a'!L87&lt;'Coeffs calibration'!$L$16,"Lowly positive",IF('Calculs T1a'!L87&lt;'Coeffs calibration'!$L$17,"Moderately positive","Highly positive")))</f>
        <v>Highly positive</v>
      </c>
      <c r="I84" s="3" t="str">
        <f>IF('Calculs T1a'!M87&lt;'Coeffs calibration'!$M$15,"Negative",IF('Calculs T1a'!M87&lt;'Coeffs calibration'!$M$16,"Lowly positive",IF('Calculs T1a'!M87&lt;'Coeffs calibration'!$M$17,"Moderately positive","Highly positive")))</f>
        <v>Highly positive</v>
      </c>
      <c r="J84" s="3" t="str">
        <f>IF('Calculs T1a'!N87&lt;'Coeffs calibration'!$N$15,"Negative",IF('Calculs T1a'!N87&lt;'Coeffs calibration'!$N$16,"Lowly positive",IF('Calculs T1a'!N87&lt;'Coeffs calibration'!$N$17,"Moderately positive","Highly positive")))</f>
        <v>Highly positive</v>
      </c>
      <c r="L84" s="92">
        <f>'Predictions concentrations'!A84</f>
        <v>0</v>
      </c>
      <c r="M84" s="92">
        <f>'Predictions concentrations'!B84</f>
        <v>0</v>
      </c>
      <c r="N84" s="126" t="str">
        <f>IF('Calculs T2a'!G87&lt;'Coeffs calibration'!$G$15,"Negative",IF('Calculs T2a'!G87&lt;'Coeffs calibration'!$G$16,"Lowly positive",IF('Calculs T2a'!G87&lt;'Coeffs calibration'!$G$17,"Moderately positive","Highly positive")))</f>
        <v>Highly positive</v>
      </c>
      <c r="O84" s="126" t="str">
        <f>IF('Calculs T2a'!H87&lt;'Coeffs calibration'!$H$15,"Negative",IF('Calculs T2a'!H87&lt;'Coeffs calibration'!$H$16,"Lowly positive",IF('Calculs T2a'!H87&lt;'Coeffs calibration'!$H$17,"Moderately positive","Highly positive")))</f>
        <v>Highly positive</v>
      </c>
      <c r="P84" s="126" t="str">
        <f>IF('Calculs T2a'!I87&lt;'Coeffs calibration'!$I$15,"Negative",IF('Calculs T2a'!I87&lt;'Coeffs calibration'!$I$16,"Lowly positive",IF('Calculs T2a'!I87&lt;'Coeffs calibration'!$I$17,"Moderately positive","Highly positive")))</f>
        <v>Highly positive</v>
      </c>
      <c r="Q84" s="128" t="str">
        <f>IF('Calculs T2a'!J87&lt;'Coeffs calibration'!$J$15,"Negative",IF('Calculs T2a'!J87&lt;'Coeffs calibration'!$J$16,"Lowly positive",IF('Calculs T2a'!J87&lt;'Coeffs calibration'!$J$17,"Moderately positive","Highly positive")))</f>
        <v>Highly positive</v>
      </c>
      <c r="R84" s="3" t="str">
        <f>IF('Calculs T2a'!K87&lt;'Coeffs calibration'!$K$15,"Negative",IF('Calculs T2a'!K87&lt;'Coeffs calibration'!$K$16,"Lowly positive",IF('Calculs T2a'!K87&lt;'Coeffs calibration'!$K$17,"Moderately positive","Highly positive")))</f>
        <v>Highly positive</v>
      </c>
      <c r="S84" s="3" t="str">
        <f>IF('Calculs T2a'!L87&lt;'Coeffs calibration'!$L$15,"Negative",IF('Calculs T2a'!L87&lt;'Coeffs calibration'!$L$16,"Lowly positive",IF('Calculs T2a'!L87&lt;'Coeffs calibration'!$L$17,"Moderately positive","Highly positive")))</f>
        <v>Highly positive</v>
      </c>
      <c r="T84" s="3" t="str">
        <f>IF('Calculs T2a'!M87&lt;'Coeffs calibration'!$M$15,"Negative",IF('Calculs T2a'!M87&lt;'Coeffs calibration'!$M$16,"Lowly positive",IF('Calculs T2a'!M87&lt;'Coeffs calibration'!$M$17,"Moderately positive","Highly positive")))</f>
        <v>Highly positive</v>
      </c>
      <c r="U84" s="3" t="str">
        <f>IF('Calculs T2a'!N87&lt;'Coeffs calibration'!$N$15,"Negative",IF('Calculs T2a'!N87&lt;'Coeffs calibration'!$N$16,"Lowly positive",IF('Calculs T2a'!N87&lt;'Coeffs calibration'!$N$17,"Moderately positive","Highly positive")))</f>
        <v>Highly positive</v>
      </c>
      <c r="W84" s="92">
        <f>'Predictions concentrations'!A84</f>
        <v>0</v>
      </c>
      <c r="X84" s="92">
        <f>'Predictions concentrations'!B84</f>
        <v>0</v>
      </c>
      <c r="Y84" s="126" t="str">
        <f>IF('Calculs T3a'!G87&lt;'Coeffs calibration'!$G$15,"Negative",IF('Calculs T3a'!G87&lt;'Coeffs calibration'!$G$16,"Lowly positive",IF('Calculs T3a'!G87&lt;'Coeffs calibration'!$G$17,"Moderately positive","Highly positive")))</f>
        <v>Highly positive</v>
      </c>
      <c r="Z84" s="126" t="str">
        <f>IF('Calculs T3a'!H87&lt;'Coeffs calibration'!$H$15,"Negative",IF('Calculs T3a'!H87&lt;'Coeffs calibration'!$H$16,"Lowly positive",IF('Calculs T3a'!H87&lt;'Coeffs calibration'!$H$17,"Moderately positive","Highly positive")))</f>
        <v>Highly positive</v>
      </c>
      <c r="AA84" s="126" t="str">
        <f>IF('Calculs T3a'!I87&lt;'Coeffs calibration'!$I$15,"Negative",IF('Calculs T3a'!I87&lt;'Coeffs calibration'!$I$16,"Lowly positive",IF('Calculs T3a'!I87&lt;'Coeffs calibration'!$I$17,"Moderately positive","Highly positive")))</f>
        <v>Highly positive</v>
      </c>
      <c r="AB84" s="128" t="str">
        <f>IF('Calculs T3a'!J87&lt;'Coeffs calibration'!$J$15,"Negative",IF('Calculs T3a'!J87&lt;'Coeffs calibration'!$J$16,"Lowly positive",IF('Calculs T3a'!J87&lt;'Coeffs calibration'!$J$17,"Moderately positive","Highly positive")))</f>
        <v>Highly positive</v>
      </c>
      <c r="AC84" s="3" t="str">
        <f>IF('Calculs T3a'!K87&lt;'Coeffs calibration'!$K$15,"Negative",IF('Calculs T3a'!K87&lt;'Coeffs calibration'!$K$16,"Lowly positive",IF('Calculs T3a'!K87&lt;'Coeffs calibration'!$K$17,"Moderately positive","Highly positive")))</f>
        <v>Highly positive</v>
      </c>
      <c r="AD84" s="3" t="str">
        <f>IF('Calculs T3a'!L87&lt;'Coeffs calibration'!$L$15,"Negative",IF('Calculs T3a'!L87&lt;'Coeffs calibration'!$L$16,"Lowly positive",IF('Calculs T3a'!L87&lt;'Coeffs calibration'!$L$17,"Moderately positive","Highly positive")))</f>
        <v>Highly positive</v>
      </c>
      <c r="AE84" s="3" t="str">
        <f>IF('Calculs T3a'!M87&lt;'Coeffs calibration'!$M$15,"Negative",IF('Calculs T3a'!M87&lt;'Coeffs calibration'!$M$16,"Lowly positive",IF('Calculs T3a'!M87&lt;'Coeffs calibration'!$M$17,"Moderately positive","Highly positive")))</f>
        <v>Highly positive</v>
      </c>
      <c r="AF84" s="3" t="str">
        <f>IF('Calculs T3a'!N87&lt;'Coeffs calibration'!$N$15,"Negative",IF('Calculs T3a'!N87&lt;'Coeffs calibration'!$N$16,"Lowly positive",IF('Calculs T3a'!N87&lt;'Coeffs calibration'!$N$17,"Moderately positive","Highly positive")))</f>
        <v>Highly positive</v>
      </c>
    </row>
    <row r="85" spans="1:32" x14ac:dyDescent="0.3">
      <c r="A85" s="92">
        <f>'Predictions concentrations'!A85</f>
        <v>0</v>
      </c>
      <c r="B85" s="92">
        <f>'Predictions concentrations'!B85</f>
        <v>0</v>
      </c>
      <c r="C85" s="126" t="str">
        <f>IF('Calculs T1a'!G88&lt;'Coeffs calibration'!$G$15,"Negative",IF('Calculs T1a'!G88&lt;'Coeffs calibration'!$G$16,"Lowly positive",IF('Calculs T1a'!G88&lt;'Coeffs calibration'!$G$17,"Moderately positive","Highly positive")))</f>
        <v>Highly positive</v>
      </c>
      <c r="D85" s="126" t="str">
        <f>IF('Calculs T1a'!H88&lt;'Coeffs calibration'!$H$15,"Negative",IF('Calculs T1a'!H88&lt;'Coeffs calibration'!$H$16,"Lowly positive",IF('Calculs T1a'!H88&lt;'Coeffs calibration'!$H$17,"Moderately positive","Highly positive")))</f>
        <v>Highly positive</v>
      </c>
      <c r="E85" s="126" t="str">
        <f>IF('Calculs T1a'!I88&lt;'Coeffs calibration'!$I$15,"Negative",IF('Calculs T1a'!I88&lt;'Coeffs calibration'!$I$16,"Lowly positive",IF('Calculs T1a'!I88&lt;'Coeffs calibration'!$I$17,"Moderately positive","Highly positive")))</f>
        <v>Highly positive</v>
      </c>
      <c r="F85" s="128" t="str">
        <f>IF('Calculs T1a'!J88&lt;'Coeffs calibration'!$J$15,"Negative",IF('Calculs T1a'!J88&lt;'Coeffs calibration'!$J$16,"Lowly positive",IF('Calculs T1a'!J88&lt;'Coeffs calibration'!$J$17,"Moderately positive","Highly positive")))</f>
        <v>Highly positive</v>
      </c>
      <c r="G85" s="3" t="str">
        <f>IF('Calculs T1a'!K88&lt;'Coeffs calibration'!$K$15,"Negative",IF('Calculs T1a'!K88&lt;'Coeffs calibration'!$K$16,"Lowly positive",IF('Calculs T1a'!K88&lt;'Coeffs calibration'!$K$17,"Moderately positive","Highly positive")))</f>
        <v>Highly positive</v>
      </c>
      <c r="H85" s="3" t="str">
        <f>IF('Calculs T1a'!L88&lt;'Coeffs calibration'!$L$15,"Negative",IF('Calculs T1a'!L88&lt;'Coeffs calibration'!$L$16,"Lowly positive",IF('Calculs T1a'!L88&lt;'Coeffs calibration'!$L$17,"Moderately positive","Highly positive")))</f>
        <v>Highly positive</v>
      </c>
      <c r="I85" s="3" t="str">
        <f>IF('Calculs T1a'!M88&lt;'Coeffs calibration'!$M$15,"Negative",IF('Calculs T1a'!M88&lt;'Coeffs calibration'!$M$16,"Lowly positive",IF('Calculs T1a'!M88&lt;'Coeffs calibration'!$M$17,"Moderately positive","Highly positive")))</f>
        <v>Highly positive</v>
      </c>
      <c r="J85" s="3" t="str">
        <f>IF('Calculs T1a'!N88&lt;'Coeffs calibration'!$N$15,"Negative",IF('Calculs T1a'!N88&lt;'Coeffs calibration'!$N$16,"Lowly positive",IF('Calculs T1a'!N88&lt;'Coeffs calibration'!$N$17,"Moderately positive","Highly positive")))</f>
        <v>Highly positive</v>
      </c>
      <c r="L85" s="92">
        <f>'Predictions concentrations'!A85</f>
        <v>0</v>
      </c>
      <c r="M85" s="92">
        <f>'Predictions concentrations'!B85</f>
        <v>0</v>
      </c>
      <c r="N85" s="126" t="str">
        <f>IF('Calculs T2a'!G88&lt;'Coeffs calibration'!$G$15,"Negative",IF('Calculs T2a'!G88&lt;'Coeffs calibration'!$G$16,"Lowly positive",IF('Calculs T2a'!G88&lt;'Coeffs calibration'!$G$17,"Moderately positive","Highly positive")))</f>
        <v>Highly positive</v>
      </c>
      <c r="O85" s="126" t="str">
        <f>IF('Calculs T2a'!H88&lt;'Coeffs calibration'!$H$15,"Negative",IF('Calculs T2a'!H88&lt;'Coeffs calibration'!$H$16,"Lowly positive",IF('Calculs T2a'!H88&lt;'Coeffs calibration'!$H$17,"Moderately positive","Highly positive")))</f>
        <v>Highly positive</v>
      </c>
      <c r="P85" s="126" t="str">
        <f>IF('Calculs T2a'!I88&lt;'Coeffs calibration'!$I$15,"Negative",IF('Calculs T2a'!I88&lt;'Coeffs calibration'!$I$16,"Lowly positive",IF('Calculs T2a'!I88&lt;'Coeffs calibration'!$I$17,"Moderately positive","Highly positive")))</f>
        <v>Highly positive</v>
      </c>
      <c r="Q85" s="128" t="str">
        <f>IF('Calculs T2a'!J88&lt;'Coeffs calibration'!$J$15,"Negative",IF('Calculs T2a'!J88&lt;'Coeffs calibration'!$J$16,"Lowly positive",IF('Calculs T2a'!J88&lt;'Coeffs calibration'!$J$17,"Moderately positive","Highly positive")))</f>
        <v>Highly positive</v>
      </c>
      <c r="R85" s="3" t="str">
        <f>IF('Calculs T2a'!K88&lt;'Coeffs calibration'!$K$15,"Negative",IF('Calculs T2a'!K88&lt;'Coeffs calibration'!$K$16,"Lowly positive",IF('Calculs T2a'!K88&lt;'Coeffs calibration'!$K$17,"Moderately positive","Highly positive")))</f>
        <v>Highly positive</v>
      </c>
      <c r="S85" s="3" t="str">
        <f>IF('Calculs T2a'!L88&lt;'Coeffs calibration'!$L$15,"Negative",IF('Calculs T2a'!L88&lt;'Coeffs calibration'!$L$16,"Lowly positive",IF('Calculs T2a'!L88&lt;'Coeffs calibration'!$L$17,"Moderately positive","Highly positive")))</f>
        <v>Highly positive</v>
      </c>
      <c r="T85" s="3" t="str">
        <f>IF('Calculs T2a'!M88&lt;'Coeffs calibration'!$M$15,"Negative",IF('Calculs T2a'!M88&lt;'Coeffs calibration'!$M$16,"Lowly positive",IF('Calculs T2a'!M88&lt;'Coeffs calibration'!$M$17,"Moderately positive","Highly positive")))</f>
        <v>Highly positive</v>
      </c>
      <c r="U85" s="3" t="str">
        <f>IF('Calculs T2a'!N88&lt;'Coeffs calibration'!$N$15,"Negative",IF('Calculs T2a'!N88&lt;'Coeffs calibration'!$N$16,"Lowly positive",IF('Calculs T2a'!N88&lt;'Coeffs calibration'!$N$17,"Moderately positive","Highly positive")))</f>
        <v>Highly positive</v>
      </c>
      <c r="W85" s="92">
        <f>'Predictions concentrations'!A85</f>
        <v>0</v>
      </c>
      <c r="X85" s="92">
        <f>'Predictions concentrations'!B85</f>
        <v>0</v>
      </c>
      <c r="Y85" s="126" t="str">
        <f>IF('Calculs T3a'!G88&lt;'Coeffs calibration'!$G$15,"Negative",IF('Calculs T3a'!G88&lt;'Coeffs calibration'!$G$16,"Lowly positive",IF('Calculs T3a'!G88&lt;'Coeffs calibration'!$G$17,"Moderately positive","Highly positive")))</f>
        <v>Highly positive</v>
      </c>
      <c r="Z85" s="126" t="str">
        <f>IF('Calculs T3a'!H88&lt;'Coeffs calibration'!$H$15,"Negative",IF('Calculs T3a'!H88&lt;'Coeffs calibration'!$H$16,"Lowly positive",IF('Calculs T3a'!H88&lt;'Coeffs calibration'!$H$17,"Moderately positive","Highly positive")))</f>
        <v>Highly positive</v>
      </c>
      <c r="AA85" s="126" t="str">
        <f>IF('Calculs T3a'!I88&lt;'Coeffs calibration'!$I$15,"Negative",IF('Calculs T3a'!I88&lt;'Coeffs calibration'!$I$16,"Lowly positive",IF('Calculs T3a'!I88&lt;'Coeffs calibration'!$I$17,"Moderately positive","Highly positive")))</f>
        <v>Highly positive</v>
      </c>
      <c r="AB85" s="128" t="str">
        <f>IF('Calculs T3a'!J88&lt;'Coeffs calibration'!$J$15,"Negative",IF('Calculs T3a'!J88&lt;'Coeffs calibration'!$J$16,"Lowly positive",IF('Calculs T3a'!J88&lt;'Coeffs calibration'!$J$17,"Moderately positive","Highly positive")))</f>
        <v>Highly positive</v>
      </c>
      <c r="AC85" s="3" t="str">
        <f>IF('Calculs T3a'!K88&lt;'Coeffs calibration'!$K$15,"Negative",IF('Calculs T3a'!K88&lt;'Coeffs calibration'!$K$16,"Lowly positive",IF('Calculs T3a'!K88&lt;'Coeffs calibration'!$K$17,"Moderately positive","Highly positive")))</f>
        <v>Highly positive</v>
      </c>
      <c r="AD85" s="3" t="str">
        <f>IF('Calculs T3a'!L88&lt;'Coeffs calibration'!$L$15,"Negative",IF('Calculs T3a'!L88&lt;'Coeffs calibration'!$L$16,"Lowly positive",IF('Calculs T3a'!L88&lt;'Coeffs calibration'!$L$17,"Moderately positive","Highly positive")))</f>
        <v>Highly positive</v>
      </c>
      <c r="AE85" s="3" t="str">
        <f>IF('Calculs T3a'!M88&lt;'Coeffs calibration'!$M$15,"Negative",IF('Calculs T3a'!M88&lt;'Coeffs calibration'!$M$16,"Lowly positive",IF('Calculs T3a'!M88&lt;'Coeffs calibration'!$M$17,"Moderately positive","Highly positive")))</f>
        <v>Highly positive</v>
      </c>
      <c r="AF85" s="3" t="str">
        <f>IF('Calculs T3a'!N88&lt;'Coeffs calibration'!$N$15,"Negative",IF('Calculs T3a'!N88&lt;'Coeffs calibration'!$N$16,"Lowly positive",IF('Calculs T3a'!N88&lt;'Coeffs calibration'!$N$17,"Moderately positive","Highly positive")))</f>
        <v>Highly positive</v>
      </c>
    </row>
    <row r="86" spans="1:32" x14ac:dyDescent="0.3">
      <c r="A86" s="92">
        <f>'Predictions concentrations'!A86</f>
        <v>0</v>
      </c>
      <c r="B86" s="92">
        <f>'Predictions concentrations'!B86</f>
        <v>0</v>
      </c>
      <c r="C86" s="126" t="str">
        <f>IF('Calculs T1a'!G89&lt;'Coeffs calibration'!$G$15,"Negative",IF('Calculs T1a'!G89&lt;'Coeffs calibration'!$G$16,"Lowly positive",IF('Calculs T1a'!G89&lt;'Coeffs calibration'!$G$17,"Moderately positive","Highly positive")))</f>
        <v>Highly positive</v>
      </c>
      <c r="D86" s="126" t="str">
        <f>IF('Calculs T1a'!H89&lt;'Coeffs calibration'!$H$15,"Negative",IF('Calculs T1a'!H89&lt;'Coeffs calibration'!$H$16,"Lowly positive",IF('Calculs T1a'!H89&lt;'Coeffs calibration'!$H$17,"Moderately positive","Highly positive")))</f>
        <v>Highly positive</v>
      </c>
      <c r="E86" s="126" t="str">
        <f>IF('Calculs T1a'!I89&lt;'Coeffs calibration'!$I$15,"Negative",IF('Calculs T1a'!I89&lt;'Coeffs calibration'!$I$16,"Lowly positive",IF('Calculs T1a'!I89&lt;'Coeffs calibration'!$I$17,"Moderately positive","Highly positive")))</f>
        <v>Highly positive</v>
      </c>
      <c r="F86" s="128" t="str">
        <f>IF('Calculs T1a'!J89&lt;'Coeffs calibration'!$J$15,"Negative",IF('Calculs T1a'!J89&lt;'Coeffs calibration'!$J$16,"Lowly positive",IF('Calculs T1a'!J89&lt;'Coeffs calibration'!$J$17,"Moderately positive","Highly positive")))</f>
        <v>Highly positive</v>
      </c>
      <c r="G86" s="3" t="str">
        <f>IF('Calculs T1a'!K89&lt;'Coeffs calibration'!$K$15,"Negative",IF('Calculs T1a'!K89&lt;'Coeffs calibration'!$K$16,"Lowly positive",IF('Calculs T1a'!K89&lt;'Coeffs calibration'!$K$17,"Moderately positive","Highly positive")))</f>
        <v>Highly positive</v>
      </c>
      <c r="H86" s="3" t="str">
        <f>IF('Calculs T1a'!L89&lt;'Coeffs calibration'!$L$15,"Negative",IF('Calculs T1a'!L89&lt;'Coeffs calibration'!$L$16,"Lowly positive",IF('Calculs T1a'!L89&lt;'Coeffs calibration'!$L$17,"Moderately positive","Highly positive")))</f>
        <v>Highly positive</v>
      </c>
      <c r="I86" s="3" t="str">
        <f>IF('Calculs T1a'!M89&lt;'Coeffs calibration'!$M$15,"Negative",IF('Calculs T1a'!M89&lt;'Coeffs calibration'!$M$16,"Lowly positive",IF('Calculs T1a'!M89&lt;'Coeffs calibration'!$M$17,"Moderately positive","Highly positive")))</f>
        <v>Highly positive</v>
      </c>
      <c r="J86" s="3" t="str">
        <f>IF('Calculs T1a'!N89&lt;'Coeffs calibration'!$N$15,"Negative",IF('Calculs T1a'!N89&lt;'Coeffs calibration'!$N$16,"Lowly positive",IF('Calculs T1a'!N89&lt;'Coeffs calibration'!$N$17,"Moderately positive","Highly positive")))</f>
        <v>Highly positive</v>
      </c>
      <c r="L86" s="92">
        <f>'Predictions concentrations'!A86</f>
        <v>0</v>
      </c>
      <c r="M86" s="92">
        <f>'Predictions concentrations'!B86</f>
        <v>0</v>
      </c>
      <c r="N86" s="126" t="str">
        <f>IF('Calculs T2a'!G89&lt;'Coeffs calibration'!$G$15,"Negative",IF('Calculs T2a'!G89&lt;'Coeffs calibration'!$G$16,"Lowly positive",IF('Calculs T2a'!G89&lt;'Coeffs calibration'!$G$17,"Moderately positive","Highly positive")))</f>
        <v>Highly positive</v>
      </c>
      <c r="O86" s="126" t="str">
        <f>IF('Calculs T2a'!H89&lt;'Coeffs calibration'!$H$15,"Negative",IF('Calculs T2a'!H89&lt;'Coeffs calibration'!$H$16,"Lowly positive",IF('Calculs T2a'!H89&lt;'Coeffs calibration'!$H$17,"Moderately positive","Highly positive")))</f>
        <v>Highly positive</v>
      </c>
      <c r="P86" s="126" t="str">
        <f>IF('Calculs T2a'!I89&lt;'Coeffs calibration'!$I$15,"Negative",IF('Calculs T2a'!I89&lt;'Coeffs calibration'!$I$16,"Lowly positive",IF('Calculs T2a'!I89&lt;'Coeffs calibration'!$I$17,"Moderately positive","Highly positive")))</f>
        <v>Highly positive</v>
      </c>
      <c r="Q86" s="128" t="str">
        <f>IF('Calculs T2a'!J89&lt;'Coeffs calibration'!$J$15,"Negative",IF('Calculs T2a'!J89&lt;'Coeffs calibration'!$J$16,"Lowly positive",IF('Calculs T2a'!J89&lt;'Coeffs calibration'!$J$17,"Moderately positive","Highly positive")))</f>
        <v>Highly positive</v>
      </c>
      <c r="R86" s="3" t="str">
        <f>IF('Calculs T2a'!K89&lt;'Coeffs calibration'!$K$15,"Negative",IF('Calculs T2a'!K89&lt;'Coeffs calibration'!$K$16,"Lowly positive",IF('Calculs T2a'!K89&lt;'Coeffs calibration'!$K$17,"Moderately positive","Highly positive")))</f>
        <v>Highly positive</v>
      </c>
      <c r="S86" s="3" t="str">
        <f>IF('Calculs T2a'!L89&lt;'Coeffs calibration'!$L$15,"Negative",IF('Calculs T2a'!L89&lt;'Coeffs calibration'!$L$16,"Lowly positive",IF('Calculs T2a'!L89&lt;'Coeffs calibration'!$L$17,"Moderately positive","Highly positive")))</f>
        <v>Highly positive</v>
      </c>
      <c r="T86" s="3" t="str">
        <f>IF('Calculs T2a'!M89&lt;'Coeffs calibration'!$M$15,"Negative",IF('Calculs T2a'!M89&lt;'Coeffs calibration'!$M$16,"Lowly positive",IF('Calculs T2a'!M89&lt;'Coeffs calibration'!$M$17,"Moderately positive","Highly positive")))</f>
        <v>Highly positive</v>
      </c>
      <c r="U86" s="3" t="str">
        <f>IF('Calculs T2a'!N89&lt;'Coeffs calibration'!$N$15,"Negative",IF('Calculs T2a'!N89&lt;'Coeffs calibration'!$N$16,"Lowly positive",IF('Calculs T2a'!N89&lt;'Coeffs calibration'!$N$17,"Moderately positive","Highly positive")))</f>
        <v>Highly positive</v>
      </c>
      <c r="W86" s="92">
        <f>'Predictions concentrations'!A86</f>
        <v>0</v>
      </c>
      <c r="X86" s="92">
        <f>'Predictions concentrations'!B86</f>
        <v>0</v>
      </c>
      <c r="Y86" s="126" t="str">
        <f>IF('Calculs T3a'!G89&lt;'Coeffs calibration'!$G$15,"Negative",IF('Calculs T3a'!G89&lt;'Coeffs calibration'!$G$16,"Lowly positive",IF('Calculs T3a'!G89&lt;'Coeffs calibration'!$G$17,"Moderately positive","Highly positive")))</f>
        <v>Highly positive</v>
      </c>
      <c r="Z86" s="126" t="str">
        <f>IF('Calculs T3a'!H89&lt;'Coeffs calibration'!$H$15,"Negative",IF('Calculs T3a'!H89&lt;'Coeffs calibration'!$H$16,"Lowly positive",IF('Calculs T3a'!H89&lt;'Coeffs calibration'!$H$17,"Moderately positive","Highly positive")))</f>
        <v>Highly positive</v>
      </c>
      <c r="AA86" s="126" t="str">
        <f>IF('Calculs T3a'!I89&lt;'Coeffs calibration'!$I$15,"Negative",IF('Calculs T3a'!I89&lt;'Coeffs calibration'!$I$16,"Lowly positive",IF('Calculs T3a'!I89&lt;'Coeffs calibration'!$I$17,"Moderately positive","Highly positive")))</f>
        <v>Highly positive</v>
      </c>
      <c r="AB86" s="128" t="str">
        <f>IF('Calculs T3a'!J89&lt;'Coeffs calibration'!$J$15,"Negative",IF('Calculs T3a'!J89&lt;'Coeffs calibration'!$J$16,"Lowly positive",IF('Calculs T3a'!J89&lt;'Coeffs calibration'!$J$17,"Moderately positive","Highly positive")))</f>
        <v>Highly positive</v>
      </c>
      <c r="AC86" s="3" t="str">
        <f>IF('Calculs T3a'!K89&lt;'Coeffs calibration'!$K$15,"Negative",IF('Calculs T3a'!K89&lt;'Coeffs calibration'!$K$16,"Lowly positive",IF('Calculs T3a'!K89&lt;'Coeffs calibration'!$K$17,"Moderately positive","Highly positive")))</f>
        <v>Highly positive</v>
      </c>
      <c r="AD86" s="3" t="str">
        <f>IF('Calculs T3a'!L89&lt;'Coeffs calibration'!$L$15,"Negative",IF('Calculs T3a'!L89&lt;'Coeffs calibration'!$L$16,"Lowly positive",IF('Calculs T3a'!L89&lt;'Coeffs calibration'!$L$17,"Moderately positive","Highly positive")))</f>
        <v>Highly positive</v>
      </c>
      <c r="AE86" s="3" t="str">
        <f>IF('Calculs T3a'!M89&lt;'Coeffs calibration'!$M$15,"Negative",IF('Calculs T3a'!M89&lt;'Coeffs calibration'!$M$16,"Lowly positive",IF('Calculs T3a'!M89&lt;'Coeffs calibration'!$M$17,"Moderately positive","Highly positive")))</f>
        <v>Highly positive</v>
      </c>
      <c r="AF86" s="3" t="str">
        <f>IF('Calculs T3a'!N89&lt;'Coeffs calibration'!$N$15,"Negative",IF('Calculs T3a'!N89&lt;'Coeffs calibration'!$N$16,"Lowly positive",IF('Calculs T3a'!N89&lt;'Coeffs calibration'!$N$17,"Moderately positive","Highly positive")))</f>
        <v>Highly positive</v>
      </c>
    </row>
    <row r="87" spans="1:32" x14ac:dyDescent="0.3">
      <c r="A87" s="92">
        <f>'Predictions concentrations'!A87</f>
        <v>0</v>
      </c>
      <c r="B87" s="92">
        <f>'Predictions concentrations'!B87</f>
        <v>0</v>
      </c>
      <c r="C87" s="126" t="str">
        <f>IF('Calculs T1a'!G90&lt;'Coeffs calibration'!$G$15,"Negative",IF('Calculs T1a'!G90&lt;'Coeffs calibration'!$G$16,"Lowly positive",IF('Calculs T1a'!G90&lt;'Coeffs calibration'!$G$17,"Moderately positive","Highly positive")))</f>
        <v>Highly positive</v>
      </c>
      <c r="D87" s="126" t="str">
        <f>IF('Calculs T1a'!H90&lt;'Coeffs calibration'!$H$15,"Negative",IF('Calculs T1a'!H90&lt;'Coeffs calibration'!$H$16,"Lowly positive",IF('Calculs T1a'!H90&lt;'Coeffs calibration'!$H$17,"Moderately positive","Highly positive")))</f>
        <v>Highly positive</v>
      </c>
      <c r="E87" s="126" t="str">
        <f>IF('Calculs T1a'!I90&lt;'Coeffs calibration'!$I$15,"Negative",IF('Calculs T1a'!I90&lt;'Coeffs calibration'!$I$16,"Lowly positive",IF('Calculs T1a'!I90&lt;'Coeffs calibration'!$I$17,"Moderately positive","Highly positive")))</f>
        <v>Highly positive</v>
      </c>
      <c r="F87" s="128" t="str">
        <f>IF('Calculs T1a'!J90&lt;'Coeffs calibration'!$J$15,"Negative",IF('Calculs T1a'!J90&lt;'Coeffs calibration'!$J$16,"Lowly positive",IF('Calculs T1a'!J90&lt;'Coeffs calibration'!$J$17,"Moderately positive","Highly positive")))</f>
        <v>Highly positive</v>
      </c>
      <c r="G87" s="3" t="str">
        <f>IF('Calculs T1a'!K90&lt;'Coeffs calibration'!$K$15,"Negative",IF('Calculs T1a'!K90&lt;'Coeffs calibration'!$K$16,"Lowly positive",IF('Calculs T1a'!K90&lt;'Coeffs calibration'!$K$17,"Moderately positive","Highly positive")))</f>
        <v>Highly positive</v>
      </c>
      <c r="H87" s="3" t="str">
        <f>IF('Calculs T1a'!L90&lt;'Coeffs calibration'!$L$15,"Negative",IF('Calculs T1a'!L90&lt;'Coeffs calibration'!$L$16,"Lowly positive",IF('Calculs T1a'!L90&lt;'Coeffs calibration'!$L$17,"Moderately positive","Highly positive")))</f>
        <v>Highly positive</v>
      </c>
      <c r="I87" s="3" t="str">
        <f>IF('Calculs T1a'!M90&lt;'Coeffs calibration'!$M$15,"Negative",IF('Calculs T1a'!M90&lt;'Coeffs calibration'!$M$16,"Lowly positive",IF('Calculs T1a'!M90&lt;'Coeffs calibration'!$M$17,"Moderately positive","Highly positive")))</f>
        <v>Highly positive</v>
      </c>
      <c r="J87" s="3" t="str">
        <f>IF('Calculs T1a'!N90&lt;'Coeffs calibration'!$N$15,"Negative",IF('Calculs T1a'!N90&lt;'Coeffs calibration'!$N$16,"Lowly positive",IF('Calculs T1a'!N90&lt;'Coeffs calibration'!$N$17,"Moderately positive","Highly positive")))</f>
        <v>Highly positive</v>
      </c>
      <c r="L87" s="92">
        <f>'Predictions concentrations'!A87</f>
        <v>0</v>
      </c>
      <c r="M87" s="92">
        <f>'Predictions concentrations'!B87</f>
        <v>0</v>
      </c>
      <c r="N87" s="126" t="str">
        <f>IF('Calculs T2a'!G90&lt;'Coeffs calibration'!$G$15,"Negative",IF('Calculs T2a'!G90&lt;'Coeffs calibration'!$G$16,"Lowly positive",IF('Calculs T2a'!G90&lt;'Coeffs calibration'!$G$17,"Moderately positive","Highly positive")))</f>
        <v>Highly positive</v>
      </c>
      <c r="O87" s="126" t="str">
        <f>IF('Calculs T2a'!H90&lt;'Coeffs calibration'!$H$15,"Negative",IF('Calculs T2a'!H90&lt;'Coeffs calibration'!$H$16,"Lowly positive",IF('Calculs T2a'!H90&lt;'Coeffs calibration'!$H$17,"Moderately positive","Highly positive")))</f>
        <v>Highly positive</v>
      </c>
      <c r="P87" s="126" t="str">
        <f>IF('Calculs T2a'!I90&lt;'Coeffs calibration'!$I$15,"Negative",IF('Calculs T2a'!I90&lt;'Coeffs calibration'!$I$16,"Lowly positive",IF('Calculs T2a'!I90&lt;'Coeffs calibration'!$I$17,"Moderately positive","Highly positive")))</f>
        <v>Highly positive</v>
      </c>
      <c r="Q87" s="128" t="str">
        <f>IF('Calculs T2a'!J90&lt;'Coeffs calibration'!$J$15,"Negative",IF('Calculs T2a'!J90&lt;'Coeffs calibration'!$J$16,"Lowly positive",IF('Calculs T2a'!J90&lt;'Coeffs calibration'!$J$17,"Moderately positive","Highly positive")))</f>
        <v>Highly positive</v>
      </c>
      <c r="R87" s="3" t="str">
        <f>IF('Calculs T2a'!K90&lt;'Coeffs calibration'!$K$15,"Negative",IF('Calculs T2a'!K90&lt;'Coeffs calibration'!$K$16,"Lowly positive",IF('Calculs T2a'!K90&lt;'Coeffs calibration'!$K$17,"Moderately positive","Highly positive")))</f>
        <v>Highly positive</v>
      </c>
      <c r="S87" s="3" t="str">
        <f>IF('Calculs T2a'!L90&lt;'Coeffs calibration'!$L$15,"Negative",IF('Calculs T2a'!L90&lt;'Coeffs calibration'!$L$16,"Lowly positive",IF('Calculs T2a'!L90&lt;'Coeffs calibration'!$L$17,"Moderately positive","Highly positive")))</f>
        <v>Highly positive</v>
      </c>
      <c r="T87" s="3" t="str">
        <f>IF('Calculs T2a'!M90&lt;'Coeffs calibration'!$M$15,"Negative",IF('Calculs T2a'!M90&lt;'Coeffs calibration'!$M$16,"Lowly positive",IF('Calculs T2a'!M90&lt;'Coeffs calibration'!$M$17,"Moderately positive","Highly positive")))</f>
        <v>Highly positive</v>
      </c>
      <c r="U87" s="3" t="str">
        <f>IF('Calculs T2a'!N90&lt;'Coeffs calibration'!$N$15,"Negative",IF('Calculs T2a'!N90&lt;'Coeffs calibration'!$N$16,"Lowly positive",IF('Calculs T2a'!N90&lt;'Coeffs calibration'!$N$17,"Moderately positive","Highly positive")))</f>
        <v>Highly positive</v>
      </c>
      <c r="W87" s="92">
        <f>'Predictions concentrations'!A87</f>
        <v>0</v>
      </c>
      <c r="X87" s="92">
        <f>'Predictions concentrations'!B87</f>
        <v>0</v>
      </c>
      <c r="Y87" s="126" t="str">
        <f>IF('Calculs T3a'!G90&lt;'Coeffs calibration'!$G$15,"Negative",IF('Calculs T3a'!G90&lt;'Coeffs calibration'!$G$16,"Lowly positive",IF('Calculs T3a'!G90&lt;'Coeffs calibration'!$G$17,"Moderately positive","Highly positive")))</f>
        <v>Highly positive</v>
      </c>
      <c r="Z87" s="126" t="str">
        <f>IF('Calculs T3a'!H90&lt;'Coeffs calibration'!$H$15,"Negative",IF('Calculs T3a'!H90&lt;'Coeffs calibration'!$H$16,"Lowly positive",IF('Calculs T3a'!H90&lt;'Coeffs calibration'!$H$17,"Moderately positive","Highly positive")))</f>
        <v>Highly positive</v>
      </c>
      <c r="AA87" s="126" t="str">
        <f>IF('Calculs T3a'!I90&lt;'Coeffs calibration'!$I$15,"Negative",IF('Calculs T3a'!I90&lt;'Coeffs calibration'!$I$16,"Lowly positive",IF('Calculs T3a'!I90&lt;'Coeffs calibration'!$I$17,"Moderately positive","Highly positive")))</f>
        <v>Highly positive</v>
      </c>
      <c r="AB87" s="128" t="str">
        <f>IF('Calculs T3a'!J90&lt;'Coeffs calibration'!$J$15,"Negative",IF('Calculs T3a'!J90&lt;'Coeffs calibration'!$J$16,"Lowly positive",IF('Calculs T3a'!J90&lt;'Coeffs calibration'!$J$17,"Moderately positive","Highly positive")))</f>
        <v>Highly positive</v>
      </c>
      <c r="AC87" s="3" t="str">
        <f>IF('Calculs T3a'!K90&lt;'Coeffs calibration'!$K$15,"Negative",IF('Calculs T3a'!K90&lt;'Coeffs calibration'!$K$16,"Lowly positive",IF('Calculs T3a'!K90&lt;'Coeffs calibration'!$K$17,"Moderately positive","Highly positive")))</f>
        <v>Highly positive</v>
      </c>
      <c r="AD87" s="3" t="str">
        <f>IF('Calculs T3a'!L90&lt;'Coeffs calibration'!$L$15,"Negative",IF('Calculs T3a'!L90&lt;'Coeffs calibration'!$L$16,"Lowly positive",IF('Calculs T3a'!L90&lt;'Coeffs calibration'!$L$17,"Moderately positive","Highly positive")))</f>
        <v>Highly positive</v>
      </c>
      <c r="AE87" s="3" t="str">
        <f>IF('Calculs T3a'!M90&lt;'Coeffs calibration'!$M$15,"Negative",IF('Calculs T3a'!M90&lt;'Coeffs calibration'!$M$16,"Lowly positive",IF('Calculs T3a'!M90&lt;'Coeffs calibration'!$M$17,"Moderately positive","Highly positive")))</f>
        <v>Highly positive</v>
      </c>
      <c r="AF87" s="3" t="str">
        <f>IF('Calculs T3a'!N90&lt;'Coeffs calibration'!$N$15,"Negative",IF('Calculs T3a'!N90&lt;'Coeffs calibration'!$N$16,"Lowly positive",IF('Calculs T3a'!N90&lt;'Coeffs calibration'!$N$17,"Moderately positive","Highly positive")))</f>
        <v>Highly positive</v>
      </c>
    </row>
    <row r="88" spans="1:32" x14ac:dyDescent="0.3">
      <c r="A88" s="92">
        <f>'Predictions concentrations'!A88</f>
        <v>0</v>
      </c>
      <c r="B88" s="92">
        <f>'Predictions concentrations'!B88</f>
        <v>0</v>
      </c>
      <c r="C88" s="126" t="str">
        <f>IF('Calculs T1a'!G91&lt;'Coeffs calibration'!$G$15,"Negative",IF('Calculs T1a'!G91&lt;'Coeffs calibration'!$G$16,"Lowly positive",IF('Calculs T1a'!G91&lt;'Coeffs calibration'!$G$17,"Moderately positive","Highly positive")))</f>
        <v>Highly positive</v>
      </c>
      <c r="D88" s="126" t="str">
        <f>IF('Calculs T1a'!H91&lt;'Coeffs calibration'!$H$15,"Negative",IF('Calculs T1a'!H91&lt;'Coeffs calibration'!$H$16,"Lowly positive",IF('Calculs T1a'!H91&lt;'Coeffs calibration'!$H$17,"Moderately positive","Highly positive")))</f>
        <v>Highly positive</v>
      </c>
      <c r="E88" s="126" t="str">
        <f>IF('Calculs T1a'!I91&lt;'Coeffs calibration'!$I$15,"Negative",IF('Calculs T1a'!I91&lt;'Coeffs calibration'!$I$16,"Lowly positive",IF('Calculs T1a'!I91&lt;'Coeffs calibration'!$I$17,"Moderately positive","Highly positive")))</f>
        <v>Highly positive</v>
      </c>
      <c r="F88" s="128" t="str">
        <f>IF('Calculs T1a'!J91&lt;'Coeffs calibration'!$J$15,"Negative",IF('Calculs T1a'!J91&lt;'Coeffs calibration'!$J$16,"Lowly positive",IF('Calculs T1a'!J91&lt;'Coeffs calibration'!$J$17,"Moderately positive","Highly positive")))</f>
        <v>Highly positive</v>
      </c>
      <c r="G88" s="3" t="str">
        <f>IF('Calculs T1a'!K91&lt;'Coeffs calibration'!$K$15,"Negative",IF('Calculs T1a'!K91&lt;'Coeffs calibration'!$K$16,"Lowly positive",IF('Calculs T1a'!K91&lt;'Coeffs calibration'!$K$17,"Moderately positive","Highly positive")))</f>
        <v>Highly positive</v>
      </c>
      <c r="H88" s="3" t="str">
        <f>IF('Calculs T1a'!L91&lt;'Coeffs calibration'!$L$15,"Negative",IF('Calculs T1a'!L91&lt;'Coeffs calibration'!$L$16,"Lowly positive",IF('Calculs T1a'!L91&lt;'Coeffs calibration'!$L$17,"Moderately positive","Highly positive")))</f>
        <v>Highly positive</v>
      </c>
      <c r="I88" s="3" t="str">
        <f>IF('Calculs T1a'!M91&lt;'Coeffs calibration'!$M$15,"Negative",IF('Calculs T1a'!M91&lt;'Coeffs calibration'!$M$16,"Lowly positive",IF('Calculs T1a'!M91&lt;'Coeffs calibration'!$M$17,"Moderately positive","Highly positive")))</f>
        <v>Highly positive</v>
      </c>
      <c r="J88" s="3" t="str">
        <f>IF('Calculs T1a'!N91&lt;'Coeffs calibration'!$N$15,"Negative",IF('Calculs T1a'!N91&lt;'Coeffs calibration'!$N$16,"Lowly positive",IF('Calculs T1a'!N91&lt;'Coeffs calibration'!$N$17,"Moderately positive","Highly positive")))</f>
        <v>Highly positive</v>
      </c>
      <c r="L88" s="92">
        <f>'Predictions concentrations'!A88</f>
        <v>0</v>
      </c>
      <c r="M88" s="92">
        <f>'Predictions concentrations'!B88</f>
        <v>0</v>
      </c>
      <c r="N88" s="126" t="str">
        <f>IF('Calculs T2a'!G91&lt;'Coeffs calibration'!$G$15,"Negative",IF('Calculs T2a'!G91&lt;'Coeffs calibration'!$G$16,"Lowly positive",IF('Calculs T2a'!G91&lt;'Coeffs calibration'!$G$17,"Moderately positive","Highly positive")))</f>
        <v>Highly positive</v>
      </c>
      <c r="O88" s="126" t="str">
        <f>IF('Calculs T2a'!H91&lt;'Coeffs calibration'!$H$15,"Negative",IF('Calculs T2a'!H91&lt;'Coeffs calibration'!$H$16,"Lowly positive",IF('Calculs T2a'!H91&lt;'Coeffs calibration'!$H$17,"Moderately positive","Highly positive")))</f>
        <v>Highly positive</v>
      </c>
      <c r="P88" s="126" t="str">
        <f>IF('Calculs T2a'!I91&lt;'Coeffs calibration'!$I$15,"Negative",IF('Calculs T2a'!I91&lt;'Coeffs calibration'!$I$16,"Lowly positive",IF('Calculs T2a'!I91&lt;'Coeffs calibration'!$I$17,"Moderately positive","Highly positive")))</f>
        <v>Highly positive</v>
      </c>
      <c r="Q88" s="128" t="str">
        <f>IF('Calculs T2a'!J91&lt;'Coeffs calibration'!$J$15,"Negative",IF('Calculs T2a'!J91&lt;'Coeffs calibration'!$J$16,"Lowly positive",IF('Calculs T2a'!J91&lt;'Coeffs calibration'!$J$17,"Moderately positive","Highly positive")))</f>
        <v>Highly positive</v>
      </c>
      <c r="R88" s="3" t="str">
        <f>IF('Calculs T2a'!K91&lt;'Coeffs calibration'!$K$15,"Negative",IF('Calculs T2a'!K91&lt;'Coeffs calibration'!$K$16,"Lowly positive",IF('Calculs T2a'!K91&lt;'Coeffs calibration'!$K$17,"Moderately positive","Highly positive")))</f>
        <v>Highly positive</v>
      </c>
      <c r="S88" s="3" t="str">
        <f>IF('Calculs T2a'!L91&lt;'Coeffs calibration'!$L$15,"Negative",IF('Calculs T2a'!L91&lt;'Coeffs calibration'!$L$16,"Lowly positive",IF('Calculs T2a'!L91&lt;'Coeffs calibration'!$L$17,"Moderately positive","Highly positive")))</f>
        <v>Highly positive</v>
      </c>
      <c r="T88" s="3" t="str">
        <f>IF('Calculs T2a'!M91&lt;'Coeffs calibration'!$M$15,"Negative",IF('Calculs T2a'!M91&lt;'Coeffs calibration'!$M$16,"Lowly positive",IF('Calculs T2a'!M91&lt;'Coeffs calibration'!$M$17,"Moderately positive","Highly positive")))</f>
        <v>Highly positive</v>
      </c>
      <c r="U88" s="3" t="str">
        <f>IF('Calculs T2a'!N91&lt;'Coeffs calibration'!$N$15,"Negative",IF('Calculs T2a'!N91&lt;'Coeffs calibration'!$N$16,"Lowly positive",IF('Calculs T2a'!N91&lt;'Coeffs calibration'!$N$17,"Moderately positive","Highly positive")))</f>
        <v>Highly positive</v>
      </c>
      <c r="W88" s="92">
        <f>'Predictions concentrations'!A88</f>
        <v>0</v>
      </c>
      <c r="X88" s="92">
        <f>'Predictions concentrations'!B88</f>
        <v>0</v>
      </c>
      <c r="Y88" s="126" t="str">
        <f>IF('Calculs T3a'!G91&lt;'Coeffs calibration'!$G$15,"Negative",IF('Calculs T3a'!G91&lt;'Coeffs calibration'!$G$16,"Lowly positive",IF('Calculs T3a'!G91&lt;'Coeffs calibration'!$G$17,"Moderately positive","Highly positive")))</f>
        <v>Highly positive</v>
      </c>
      <c r="Z88" s="126" t="str">
        <f>IF('Calculs T3a'!H91&lt;'Coeffs calibration'!$H$15,"Negative",IF('Calculs T3a'!H91&lt;'Coeffs calibration'!$H$16,"Lowly positive",IF('Calculs T3a'!H91&lt;'Coeffs calibration'!$H$17,"Moderately positive","Highly positive")))</f>
        <v>Highly positive</v>
      </c>
      <c r="AA88" s="126" t="str">
        <f>IF('Calculs T3a'!I91&lt;'Coeffs calibration'!$I$15,"Negative",IF('Calculs T3a'!I91&lt;'Coeffs calibration'!$I$16,"Lowly positive",IF('Calculs T3a'!I91&lt;'Coeffs calibration'!$I$17,"Moderately positive","Highly positive")))</f>
        <v>Highly positive</v>
      </c>
      <c r="AB88" s="128" t="str">
        <f>IF('Calculs T3a'!J91&lt;'Coeffs calibration'!$J$15,"Negative",IF('Calculs T3a'!J91&lt;'Coeffs calibration'!$J$16,"Lowly positive",IF('Calculs T3a'!J91&lt;'Coeffs calibration'!$J$17,"Moderately positive","Highly positive")))</f>
        <v>Highly positive</v>
      </c>
      <c r="AC88" s="3" t="str">
        <f>IF('Calculs T3a'!K91&lt;'Coeffs calibration'!$K$15,"Negative",IF('Calculs T3a'!K91&lt;'Coeffs calibration'!$K$16,"Lowly positive",IF('Calculs T3a'!K91&lt;'Coeffs calibration'!$K$17,"Moderately positive","Highly positive")))</f>
        <v>Highly positive</v>
      </c>
      <c r="AD88" s="3" t="str">
        <f>IF('Calculs T3a'!L91&lt;'Coeffs calibration'!$L$15,"Negative",IF('Calculs T3a'!L91&lt;'Coeffs calibration'!$L$16,"Lowly positive",IF('Calculs T3a'!L91&lt;'Coeffs calibration'!$L$17,"Moderately positive","Highly positive")))</f>
        <v>Highly positive</v>
      </c>
      <c r="AE88" s="3" t="str">
        <f>IF('Calculs T3a'!M91&lt;'Coeffs calibration'!$M$15,"Negative",IF('Calculs T3a'!M91&lt;'Coeffs calibration'!$M$16,"Lowly positive",IF('Calculs T3a'!M91&lt;'Coeffs calibration'!$M$17,"Moderately positive","Highly positive")))</f>
        <v>Highly positive</v>
      </c>
      <c r="AF88" s="3" t="str">
        <f>IF('Calculs T3a'!N91&lt;'Coeffs calibration'!$N$15,"Negative",IF('Calculs T3a'!N91&lt;'Coeffs calibration'!$N$16,"Lowly positive",IF('Calculs T3a'!N91&lt;'Coeffs calibration'!$N$17,"Moderately positive","Highly positive")))</f>
        <v>Highly positive</v>
      </c>
    </row>
    <row r="89" spans="1:32" x14ac:dyDescent="0.3">
      <c r="A89" s="92">
        <f>'Predictions concentrations'!A89</f>
        <v>0</v>
      </c>
      <c r="B89" s="92">
        <f>'Predictions concentrations'!B89</f>
        <v>0</v>
      </c>
      <c r="C89" s="126" t="str">
        <f>IF('Calculs T1a'!G92&lt;'Coeffs calibration'!$G$15,"Negative",IF('Calculs T1a'!G92&lt;'Coeffs calibration'!$G$16,"Lowly positive",IF('Calculs T1a'!G92&lt;'Coeffs calibration'!$G$17,"Moderately positive","Highly positive")))</f>
        <v>Highly positive</v>
      </c>
      <c r="D89" s="126" t="str">
        <f>IF('Calculs T1a'!H92&lt;'Coeffs calibration'!$H$15,"Negative",IF('Calculs T1a'!H92&lt;'Coeffs calibration'!$H$16,"Lowly positive",IF('Calculs T1a'!H92&lt;'Coeffs calibration'!$H$17,"Moderately positive","Highly positive")))</f>
        <v>Highly positive</v>
      </c>
      <c r="E89" s="126" t="str">
        <f>IF('Calculs T1a'!I92&lt;'Coeffs calibration'!$I$15,"Negative",IF('Calculs T1a'!I92&lt;'Coeffs calibration'!$I$16,"Lowly positive",IF('Calculs T1a'!I92&lt;'Coeffs calibration'!$I$17,"Moderately positive","Highly positive")))</f>
        <v>Highly positive</v>
      </c>
      <c r="F89" s="128" t="str">
        <f>IF('Calculs T1a'!J92&lt;'Coeffs calibration'!$J$15,"Negative",IF('Calculs T1a'!J92&lt;'Coeffs calibration'!$J$16,"Lowly positive",IF('Calculs T1a'!J92&lt;'Coeffs calibration'!$J$17,"Moderately positive","Highly positive")))</f>
        <v>Highly positive</v>
      </c>
      <c r="G89" s="3" t="str">
        <f>IF('Calculs T1a'!K92&lt;'Coeffs calibration'!$K$15,"Negative",IF('Calculs T1a'!K92&lt;'Coeffs calibration'!$K$16,"Lowly positive",IF('Calculs T1a'!K92&lt;'Coeffs calibration'!$K$17,"Moderately positive","Highly positive")))</f>
        <v>Highly positive</v>
      </c>
      <c r="H89" s="3" t="str">
        <f>IF('Calculs T1a'!L92&lt;'Coeffs calibration'!$L$15,"Negative",IF('Calculs T1a'!L92&lt;'Coeffs calibration'!$L$16,"Lowly positive",IF('Calculs T1a'!L92&lt;'Coeffs calibration'!$L$17,"Moderately positive","Highly positive")))</f>
        <v>Highly positive</v>
      </c>
      <c r="I89" s="3" t="str">
        <f>IF('Calculs T1a'!M92&lt;'Coeffs calibration'!$M$15,"Negative",IF('Calculs T1a'!M92&lt;'Coeffs calibration'!$M$16,"Lowly positive",IF('Calculs T1a'!M92&lt;'Coeffs calibration'!$M$17,"Moderately positive","Highly positive")))</f>
        <v>Highly positive</v>
      </c>
      <c r="J89" s="3" t="str">
        <f>IF('Calculs T1a'!N92&lt;'Coeffs calibration'!$N$15,"Negative",IF('Calculs T1a'!N92&lt;'Coeffs calibration'!$N$16,"Lowly positive",IF('Calculs T1a'!N92&lt;'Coeffs calibration'!$N$17,"Moderately positive","Highly positive")))</f>
        <v>Highly positive</v>
      </c>
      <c r="L89" s="92">
        <f>'Predictions concentrations'!A89</f>
        <v>0</v>
      </c>
      <c r="M89" s="92">
        <f>'Predictions concentrations'!B89</f>
        <v>0</v>
      </c>
      <c r="N89" s="126" t="str">
        <f>IF('Calculs T2a'!G92&lt;'Coeffs calibration'!$G$15,"Negative",IF('Calculs T2a'!G92&lt;'Coeffs calibration'!$G$16,"Lowly positive",IF('Calculs T2a'!G92&lt;'Coeffs calibration'!$G$17,"Moderately positive","Highly positive")))</f>
        <v>Highly positive</v>
      </c>
      <c r="O89" s="126" t="str">
        <f>IF('Calculs T2a'!H92&lt;'Coeffs calibration'!$H$15,"Negative",IF('Calculs T2a'!H92&lt;'Coeffs calibration'!$H$16,"Lowly positive",IF('Calculs T2a'!H92&lt;'Coeffs calibration'!$H$17,"Moderately positive","Highly positive")))</f>
        <v>Highly positive</v>
      </c>
      <c r="P89" s="126" t="str">
        <f>IF('Calculs T2a'!I92&lt;'Coeffs calibration'!$I$15,"Negative",IF('Calculs T2a'!I92&lt;'Coeffs calibration'!$I$16,"Lowly positive",IF('Calculs T2a'!I92&lt;'Coeffs calibration'!$I$17,"Moderately positive","Highly positive")))</f>
        <v>Highly positive</v>
      </c>
      <c r="Q89" s="128" t="str">
        <f>IF('Calculs T2a'!J92&lt;'Coeffs calibration'!$J$15,"Negative",IF('Calculs T2a'!J92&lt;'Coeffs calibration'!$J$16,"Lowly positive",IF('Calculs T2a'!J92&lt;'Coeffs calibration'!$J$17,"Moderately positive","Highly positive")))</f>
        <v>Highly positive</v>
      </c>
      <c r="R89" s="3" t="str">
        <f>IF('Calculs T2a'!K92&lt;'Coeffs calibration'!$K$15,"Negative",IF('Calculs T2a'!K92&lt;'Coeffs calibration'!$K$16,"Lowly positive",IF('Calculs T2a'!K92&lt;'Coeffs calibration'!$K$17,"Moderately positive","Highly positive")))</f>
        <v>Highly positive</v>
      </c>
      <c r="S89" s="3" t="str">
        <f>IF('Calculs T2a'!L92&lt;'Coeffs calibration'!$L$15,"Negative",IF('Calculs T2a'!L92&lt;'Coeffs calibration'!$L$16,"Lowly positive",IF('Calculs T2a'!L92&lt;'Coeffs calibration'!$L$17,"Moderately positive","Highly positive")))</f>
        <v>Highly positive</v>
      </c>
      <c r="T89" s="3" t="str">
        <f>IF('Calculs T2a'!M92&lt;'Coeffs calibration'!$M$15,"Negative",IF('Calculs T2a'!M92&lt;'Coeffs calibration'!$M$16,"Lowly positive",IF('Calculs T2a'!M92&lt;'Coeffs calibration'!$M$17,"Moderately positive","Highly positive")))</f>
        <v>Highly positive</v>
      </c>
      <c r="U89" s="3" t="str">
        <f>IF('Calculs T2a'!N92&lt;'Coeffs calibration'!$N$15,"Negative",IF('Calculs T2a'!N92&lt;'Coeffs calibration'!$N$16,"Lowly positive",IF('Calculs T2a'!N92&lt;'Coeffs calibration'!$N$17,"Moderately positive","Highly positive")))</f>
        <v>Highly positive</v>
      </c>
      <c r="W89" s="92">
        <f>'Predictions concentrations'!A89</f>
        <v>0</v>
      </c>
      <c r="X89" s="92">
        <f>'Predictions concentrations'!B89</f>
        <v>0</v>
      </c>
      <c r="Y89" s="126" t="str">
        <f>IF('Calculs T3a'!G92&lt;'Coeffs calibration'!$G$15,"Negative",IF('Calculs T3a'!G92&lt;'Coeffs calibration'!$G$16,"Lowly positive",IF('Calculs T3a'!G92&lt;'Coeffs calibration'!$G$17,"Moderately positive","Highly positive")))</f>
        <v>Highly positive</v>
      </c>
      <c r="Z89" s="126" t="str">
        <f>IF('Calculs T3a'!H92&lt;'Coeffs calibration'!$H$15,"Negative",IF('Calculs T3a'!H92&lt;'Coeffs calibration'!$H$16,"Lowly positive",IF('Calculs T3a'!H92&lt;'Coeffs calibration'!$H$17,"Moderately positive","Highly positive")))</f>
        <v>Highly positive</v>
      </c>
      <c r="AA89" s="126" t="str">
        <f>IF('Calculs T3a'!I92&lt;'Coeffs calibration'!$I$15,"Negative",IF('Calculs T3a'!I92&lt;'Coeffs calibration'!$I$16,"Lowly positive",IF('Calculs T3a'!I92&lt;'Coeffs calibration'!$I$17,"Moderately positive","Highly positive")))</f>
        <v>Highly positive</v>
      </c>
      <c r="AB89" s="128" t="str">
        <f>IF('Calculs T3a'!J92&lt;'Coeffs calibration'!$J$15,"Negative",IF('Calculs T3a'!J92&lt;'Coeffs calibration'!$J$16,"Lowly positive",IF('Calculs T3a'!J92&lt;'Coeffs calibration'!$J$17,"Moderately positive","Highly positive")))</f>
        <v>Highly positive</v>
      </c>
      <c r="AC89" s="3" t="str">
        <f>IF('Calculs T3a'!K92&lt;'Coeffs calibration'!$K$15,"Negative",IF('Calculs T3a'!K92&lt;'Coeffs calibration'!$K$16,"Lowly positive",IF('Calculs T3a'!K92&lt;'Coeffs calibration'!$K$17,"Moderately positive","Highly positive")))</f>
        <v>Highly positive</v>
      </c>
      <c r="AD89" s="3" t="str">
        <f>IF('Calculs T3a'!L92&lt;'Coeffs calibration'!$L$15,"Negative",IF('Calculs T3a'!L92&lt;'Coeffs calibration'!$L$16,"Lowly positive",IF('Calculs T3a'!L92&lt;'Coeffs calibration'!$L$17,"Moderately positive","Highly positive")))</f>
        <v>Highly positive</v>
      </c>
      <c r="AE89" s="3" t="str">
        <f>IF('Calculs T3a'!M92&lt;'Coeffs calibration'!$M$15,"Negative",IF('Calculs T3a'!M92&lt;'Coeffs calibration'!$M$16,"Lowly positive",IF('Calculs T3a'!M92&lt;'Coeffs calibration'!$M$17,"Moderately positive","Highly positive")))</f>
        <v>Highly positive</v>
      </c>
      <c r="AF89" s="3" t="str">
        <f>IF('Calculs T3a'!N92&lt;'Coeffs calibration'!$N$15,"Negative",IF('Calculs T3a'!N92&lt;'Coeffs calibration'!$N$16,"Lowly positive",IF('Calculs T3a'!N92&lt;'Coeffs calibration'!$N$17,"Moderately positive","Highly positive")))</f>
        <v>Highly positive</v>
      </c>
    </row>
    <row r="90" spans="1:32" x14ac:dyDescent="0.3">
      <c r="A90" s="92">
        <f>'Predictions concentrations'!A90</f>
        <v>0</v>
      </c>
      <c r="B90" s="92">
        <f>'Predictions concentrations'!B90</f>
        <v>0</v>
      </c>
      <c r="C90" s="126" t="str">
        <f>IF('Calculs T1a'!G93&lt;'Coeffs calibration'!$G$15,"Negative",IF('Calculs T1a'!G93&lt;'Coeffs calibration'!$G$16,"Lowly positive",IF('Calculs T1a'!G93&lt;'Coeffs calibration'!$G$17,"Moderately positive","Highly positive")))</f>
        <v>Highly positive</v>
      </c>
      <c r="D90" s="126" t="str">
        <f>IF('Calculs T1a'!H93&lt;'Coeffs calibration'!$H$15,"Negative",IF('Calculs T1a'!H93&lt;'Coeffs calibration'!$H$16,"Lowly positive",IF('Calculs T1a'!H93&lt;'Coeffs calibration'!$H$17,"Moderately positive","Highly positive")))</f>
        <v>Highly positive</v>
      </c>
      <c r="E90" s="126" t="str">
        <f>IF('Calculs T1a'!I93&lt;'Coeffs calibration'!$I$15,"Negative",IF('Calculs T1a'!I93&lt;'Coeffs calibration'!$I$16,"Lowly positive",IF('Calculs T1a'!I93&lt;'Coeffs calibration'!$I$17,"Moderately positive","Highly positive")))</f>
        <v>Highly positive</v>
      </c>
      <c r="F90" s="128" t="str">
        <f>IF('Calculs T1a'!J93&lt;'Coeffs calibration'!$J$15,"Negative",IF('Calculs T1a'!J93&lt;'Coeffs calibration'!$J$16,"Lowly positive",IF('Calculs T1a'!J93&lt;'Coeffs calibration'!$J$17,"Moderately positive","Highly positive")))</f>
        <v>Highly positive</v>
      </c>
      <c r="G90" s="3" t="str">
        <f>IF('Calculs T1a'!K93&lt;'Coeffs calibration'!$K$15,"Negative",IF('Calculs T1a'!K93&lt;'Coeffs calibration'!$K$16,"Lowly positive",IF('Calculs T1a'!K93&lt;'Coeffs calibration'!$K$17,"Moderately positive","Highly positive")))</f>
        <v>Highly positive</v>
      </c>
      <c r="H90" s="3" t="str">
        <f>IF('Calculs T1a'!L93&lt;'Coeffs calibration'!$L$15,"Negative",IF('Calculs T1a'!L93&lt;'Coeffs calibration'!$L$16,"Lowly positive",IF('Calculs T1a'!L93&lt;'Coeffs calibration'!$L$17,"Moderately positive","Highly positive")))</f>
        <v>Highly positive</v>
      </c>
      <c r="I90" s="3" t="str">
        <f>IF('Calculs T1a'!M93&lt;'Coeffs calibration'!$M$15,"Negative",IF('Calculs T1a'!M93&lt;'Coeffs calibration'!$M$16,"Lowly positive",IF('Calculs T1a'!M93&lt;'Coeffs calibration'!$M$17,"Moderately positive","Highly positive")))</f>
        <v>Highly positive</v>
      </c>
      <c r="J90" s="3" t="str">
        <f>IF('Calculs T1a'!N93&lt;'Coeffs calibration'!$N$15,"Negative",IF('Calculs T1a'!N93&lt;'Coeffs calibration'!$N$16,"Lowly positive",IF('Calculs T1a'!N93&lt;'Coeffs calibration'!$N$17,"Moderately positive","Highly positive")))</f>
        <v>Highly positive</v>
      </c>
      <c r="L90" s="92">
        <f>'Predictions concentrations'!A90</f>
        <v>0</v>
      </c>
      <c r="M90" s="92">
        <f>'Predictions concentrations'!B90</f>
        <v>0</v>
      </c>
      <c r="N90" s="126" t="str">
        <f>IF('Calculs T2a'!G93&lt;'Coeffs calibration'!$G$15,"Negative",IF('Calculs T2a'!G93&lt;'Coeffs calibration'!$G$16,"Lowly positive",IF('Calculs T2a'!G93&lt;'Coeffs calibration'!$G$17,"Moderately positive","Highly positive")))</f>
        <v>Highly positive</v>
      </c>
      <c r="O90" s="126" t="str">
        <f>IF('Calculs T2a'!H93&lt;'Coeffs calibration'!$H$15,"Negative",IF('Calculs T2a'!H93&lt;'Coeffs calibration'!$H$16,"Lowly positive",IF('Calculs T2a'!H93&lt;'Coeffs calibration'!$H$17,"Moderately positive","Highly positive")))</f>
        <v>Highly positive</v>
      </c>
      <c r="P90" s="126" t="str">
        <f>IF('Calculs T2a'!I93&lt;'Coeffs calibration'!$I$15,"Negative",IF('Calculs T2a'!I93&lt;'Coeffs calibration'!$I$16,"Lowly positive",IF('Calculs T2a'!I93&lt;'Coeffs calibration'!$I$17,"Moderately positive","Highly positive")))</f>
        <v>Highly positive</v>
      </c>
      <c r="Q90" s="128" t="str">
        <f>IF('Calculs T2a'!J93&lt;'Coeffs calibration'!$J$15,"Negative",IF('Calculs T2a'!J93&lt;'Coeffs calibration'!$J$16,"Lowly positive",IF('Calculs T2a'!J93&lt;'Coeffs calibration'!$J$17,"Moderately positive","Highly positive")))</f>
        <v>Highly positive</v>
      </c>
      <c r="R90" s="3" t="str">
        <f>IF('Calculs T2a'!K93&lt;'Coeffs calibration'!$K$15,"Negative",IF('Calculs T2a'!K93&lt;'Coeffs calibration'!$K$16,"Lowly positive",IF('Calculs T2a'!K93&lt;'Coeffs calibration'!$K$17,"Moderately positive","Highly positive")))</f>
        <v>Highly positive</v>
      </c>
      <c r="S90" s="3" t="str">
        <f>IF('Calculs T2a'!L93&lt;'Coeffs calibration'!$L$15,"Negative",IF('Calculs T2a'!L93&lt;'Coeffs calibration'!$L$16,"Lowly positive",IF('Calculs T2a'!L93&lt;'Coeffs calibration'!$L$17,"Moderately positive","Highly positive")))</f>
        <v>Highly positive</v>
      </c>
      <c r="T90" s="3" t="str">
        <f>IF('Calculs T2a'!M93&lt;'Coeffs calibration'!$M$15,"Negative",IF('Calculs T2a'!M93&lt;'Coeffs calibration'!$M$16,"Lowly positive",IF('Calculs T2a'!M93&lt;'Coeffs calibration'!$M$17,"Moderately positive","Highly positive")))</f>
        <v>Highly positive</v>
      </c>
      <c r="U90" s="3" t="str">
        <f>IF('Calculs T2a'!N93&lt;'Coeffs calibration'!$N$15,"Negative",IF('Calculs T2a'!N93&lt;'Coeffs calibration'!$N$16,"Lowly positive",IF('Calculs T2a'!N93&lt;'Coeffs calibration'!$N$17,"Moderately positive","Highly positive")))</f>
        <v>Highly positive</v>
      </c>
      <c r="W90" s="92">
        <f>'Predictions concentrations'!A90</f>
        <v>0</v>
      </c>
      <c r="X90" s="92">
        <f>'Predictions concentrations'!B90</f>
        <v>0</v>
      </c>
      <c r="Y90" s="126" t="str">
        <f>IF('Calculs T3a'!G93&lt;'Coeffs calibration'!$G$15,"Negative",IF('Calculs T3a'!G93&lt;'Coeffs calibration'!$G$16,"Lowly positive",IF('Calculs T3a'!G93&lt;'Coeffs calibration'!$G$17,"Moderately positive","Highly positive")))</f>
        <v>Highly positive</v>
      </c>
      <c r="Z90" s="126" t="str">
        <f>IF('Calculs T3a'!H93&lt;'Coeffs calibration'!$H$15,"Negative",IF('Calculs T3a'!H93&lt;'Coeffs calibration'!$H$16,"Lowly positive",IF('Calculs T3a'!H93&lt;'Coeffs calibration'!$H$17,"Moderately positive","Highly positive")))</f>
        <v>Highly positive</v>
      </c>
      <c r="AA90" s="126" t="str">
        <f>IF('Calculs T3a'!I93&lt;'Coeffs calibration'!$I$15,"Negative",IF('Calculs T3a'!I93&lt;'Coeffs calibration'!$I$16,"Lowly positive",IF('Calculs T3a'!I93&lt;'Coeffs calibration'!$I$17,"Moderately positive","Highly positive")))</f>
        <v>Highly positive</v>
      </c>
      <c r="AB90" s="128" t="str">
        <f>IF('Calculs T3a'!J93&lt;'Coeffs calibration'!$J$15,"Negative",IF('Calculs T3a'!J93&lt;'Coeffs calibration'!$J$16,"Lowly positive",IF('Calculs T3a'!J93&lt;'Coeffs calibration'!$J$17,"Moderately positive","Highly positive")))</f>
        <v>Highly positive</v>
      </c>
      <c r="AC90" s="3" t="str">
        <f>IF('Calculs T3a'!K93&lt;'Coeffs calibration'!$K$15,"Negative",IF('Calculs T3a'!K93&lt;'Coeffs calibration'!$K$16,"Lowly positive",IF('Calculs T3a'!K93&lt;'Coeffs calibration'!$K$17,"Moderately positive","Highly positive")))</f>
        <v>Highly positive</v>
      </c>
      <c r="AD90" s="3" t="str">
        <f>IF('Calculs T3a'!L93&lt;'Coeffs calibration'!$L$15,"Negative",IF('Calculs T3a'!L93&lt;'Coeffs calibration'!$L$16,"Lowly positive",IF('Calculs T3a'!L93&lt;'Coeffs calibration'!$L$17,"Moderately positive","Highly positive")))</f>
        <v>Highly positive</v>
      </c>
      <c r="AE90" s="3" t="str">
        <f>IF('Calculs T3a'!M93&lt;'Coeffs calibration'!$M$15,"Negative",IF('Calculs T3a'!M93&lt;'Coeffs calibration'!$M$16,"Lowly positive",IF('Calculs T3a'!M93&lt;'Coeffs calibration'!$M$17,"Moderately positive","Highly positive")))</f>
        <v>Highly positive</v>
      </c>
      <c r="AF90" s="3" t="str">
        <f>IF('Calculs T3a'!N93&lt;'Coeffs calibration'!$N$15,"Negative",IF('Calculs T3a'!N93&lt;'Coeffs calibration'!$N$16,"Lowly positive",IF('Calculs T3a'!N93&lt;'Coeffs calibration'!$N$17,"Moderately positive","Highly positive")))</f>
        <v>Highly positive</v>
      </c>
    </row>
    <row r="91" spans="1:32" x14ac:dyDescent="0.3">
      <c r="A91" s="92">
        <f>'Predictions concentrations'!A91</f>
        <v>0</v>
      </c>
      <c r="B91" s="92">
        <f>'Predictions concentrations'!B91</f>
        <v>0</v>
      </c>
      <c r="C91" s="126" t="str">
        <f>IF('Calculs T1a'!G94&lt;'Coeffs calibration'!$G$15,"Negative",IF('Calculs T1a'!G94&lt;'Coeffs calibration'!$G$16,"Lowly positive",IF('Calculs T1a'!G94&lt;'Coeffs calibration'!$G$17,"Moderately positive","Highly positive")))</f>
        <v>Highly positive</v>
      </c>
      <c r="D91" s="126" t="str">
        <f>IF('Calculs T1a'!H94&lt;'Coeffs calibration'!$H$15,"Negative",IF('Calculs T1a'!H94&lt;'Coeffs calibration'!$H$16,"Lowly positive",IF('Calculs T1a'!H94&lt;'Coeffs calibration'!$H$17,"Moderately positive","Highly positive")))</f>
        <v>Highly positive</v>
      </c>
      <c r="E91" s="126" t="str">
        <f>IF('Calculs T1a'!I94&lt;'Coeffs calibration'!$I$15,"Negative",IF('Calculs T1a'!I94&lt;'Coeffs calibration'!$I$16,"Lowly positive",IF('Calculs T1a'!I94&lt;'Coeffs calibration'!$I$17,"Moderately positive","Highly positive")))</f>
        <v>Highly positive</v>
      </c>
      <c r="F91" s="128" t="str">
        <f>IF('Calculs T1a'!J94&lt;'Coeffs calibration'!$J$15,"Negative",IF('Calculs T1a'!J94&lt;'Coeffs calibration'!$J$16,"Lowly positive",IF('Calculs T1a'!J94&lt;'Coeffs calibration'!$J$17,"Moderately positive","Highly positive")))</f>
        <v>Highly positive</v>
      </c>
      <c r="G91" s="3" t="str">
        <f>IF('Calculs T1a'!K94&lt;'Coeffs calibration'!$K$15,"Negative",IF('Calculs T1a'!K94&lt;'Coeffs calibration'!$K$16,"Lowly positive",IF('Calculs T1a'!K94&lt;'Coeffs calibration'!$K$17,"Moderately positive","Highly positive")))</f>
        <v>Highly positive</v>
      </c>
      <c r="H91" s="3" t="str">
        <f>IF('Calculs T1a'!L94&lt;'Coeffs calibration'!$L$15,"Negative",IF('Calculs T1a'!L94&lt;'Coeffs calibration'!$L$16,"Lowly positive",IF('Calculs T1a'!L94&lt;'Coeffs calibration'!$L$17,"Moderately positive","Highly positive")))</f>
        <v>Highly positive</v>
      </c>
      <c r="I91" s="3" t="str">
        <f>IF('Calculs T1a'!M94&lt;'Coeffs calibration'!$M$15,"Negative",IF('Calculs T1a'!M94&lt;'Coeffs calibration'!$M$16,"Lowly positive",IF('Calculs T1a'!M94&lt;'Coeffs calibration'!$M$17,"Moderately positive","Highly positive")))</f>
        <v>Highly positive</v>
      </c>
      <c r="J91" s="3" t="str">
        <f>IF('Calculs T1a'!N94&lt;'Coeffs calibration'!$N$15,"Negative",IF('Calculs T1a'!N94&lt;'Coeffs calibration'!$N$16,"Lowly positive",IF('Calculs T1a'!N94&lt;'Coeffs calibration'!$N$17,"Moderately positive","Highly positive")))</f>
        <v>Highly positive</v>
      </c>
      <c r="L91" s="92">
        <f>'Predictions concentrations'!A91</f>
        <v>0</v>
      </c>
      <c r="M91" s="92">
        <f>'Predictions concentrations'!B91</f>
        <v>0</v>
      </c>
      <c r="N91" s="126" t="str">
        <f>IF('Calculs T2a'!G94&lt;'Coeffs calibration'!$G$15,"Negative",IF('Calculs T2a'!G94&lt;'Coeffs calibration'!$G$16,"Lowly positive",IF('Calculs T2a'!G94&lt;'Coeffs calibration'!$G$17,"Moderately positive","Highly positive")))</f>
        <v>Highly positive</v>
      </c>
      <c r="O91" s="126" t="str">
        <f>IF('Calculs T2a'!H94&lt;'Coeffs calibration'!$H$15,"Negative",IF('Calculs T2a'!H94&lt;'Coeffs calibration'!$H$16,"Lowly positive",IF('Calculs T2a'!H94&lt;'Coeffs calibration'!$H$17,"Moderately positive","Highly positive")))</f>
        <v>Highly positive</v>
      </c>
      <c r="P91" s="126" t="str">
        <f>IF('Calculs T2a'!I94&lt;'Coeffs calibration'!$I$15,"Negative",IF('Calculs T2a'!I94&lt;'Coeffs calibration'!$I$16,"Lowly positive",IF('Calculs T2a'!I94&lt;'Coeffs calibration'!$I$17,"Moderately positive","Highly positive")))</f>
        <v>Highly positive</v>
      </c>
      <c r="Q91" s="128" t="str">
        <f>IF('Calculs T2a'!J94&lt;'Coeffs calibration'!$J$15,"Negative",IF('Calculs T2a'!J94&lt;'Coeffs calibration'!$J$16,"Lowly positive",IF('Calculs T2a'!J94&lt;'Coeffs calibration'!$J$17,"Moderately positive","Highly positive")))</f>
        <v>Highly positive</v>
      </c>
      <c r="R91" s="3" t="str">
        <f>IF('Calculs T2a'!K94&lt;'Coeffs calibration'!$K$15,"Negative",IF('Calculs T2a'!K94&lt;'Coeffs calibration'!$K$16,"Lowly positive",IF('Calculs T2a'!K94&lt;'Coeffs calibration'!$K$17,"Moderately positive","Highly positive")))</f>
        <v>Highly positive</v>
      </c>
      <c r="S91" s="3" t="str">
        <f>IF('Calculs T2a'!L94&lt;'Coeffs calibration'!$L$15,"Negative",IF('Calculs T2a'!L94&lt;'Coeffs calibration'!$L$16,"Lowly positive",IF('Calculs T2a'!L94&lt;'Coeffs calibration'!$L$17,"Moderately positive","Highly positive")))</f>
        <v>Highly positive</v>
      </c>
      <c r="T91" s="3" t="str">
        <f>IF('Calculs T2a'!M94&lt;'Coeffs calibration'!$M$15,"Negative",IF('Calculs T2a'!M94&lt;'Coeffs calibration'!$M$16,"Lowly positive",IF('Calculs T2a'!M94&lt;'Coeffs calibration'!$M$17,"Moderately positive","Highly positive")))</f>
        <v>Highly positive</v>
      </c>
      <c r="U91" s="3" t="str">
        <f>IF('Calculs T2a'!N94&lt;'Coeffs calibration'!$N$15,"Negative",IF('Calculs T2a'!N94&lt;'Coeffs calibration'!$N$16,"Lowly positive",IF('Calculs T2a'!N94&lt;'Coeffs calibration'!$N$17,"Moderately positive","Highly positive")))</f>
        <v>Highly positive</v>
      </c>
      <c r="W91" s="92">
        <f>'Predictions concentrations'!A91</f>
        <v>0</v>
      </c>
      <c r="X91" s="92">
        <f>'Predictions concentrations'!B91</f>
        <v>0</v>
      </c>
      <c r="Y91" s="126" t="str">
        <f>IF('Calculs T3a'!G94&lt;'Coeffs calibration'!$G$15,"Negative",IF('Calculs T3a'!G94&lt;'Coeffs calibration'!$G$16,"Lowly positive",IF('Calculs T3a'!G94&lt;'Coeffs calibration'!$G$17,"Moderately positive","Highly positive")))</f>
        <v>Highly positive</v>
      </c>
      <c r="Z91" s="126" t="str">
        <f>IF('Calculs T3a'!H94&lt;'Coeffs calibration'!$H$15,"Negative",IF('Calculs T3a'!H94&lt;'Coeffs calibration'!$H$16,"Lowly positive",IF('Calculs T3a'!H94&lt;'Coeffs calibration'!$H$17,"Moderately positive","Highly positive")))</f>
        <v>Highly positive</v>
      </c>
      <c r="AA91" s="126" t="str">
        <f>IF('Calculs T3a'!I94&lt;'Coeffs calibration'!$I$15,"Negative",IF('Calculs T3a'!I94&lt;'Coeffs calibration'!$I$16,"Lowly positive",IF('Calculs T3a'!I94&lt;'Coeffs calibration'!$I$17,"Moderately positive","Highly positive")))</f>
        <v>Highly positive</v>
      </c>
      <c r="AB91" s="128" t="str">
        <f>IF('Calculs T3a'!J94&lt;'Coeffs calibration'!$J$15,"Negative",IF('Calculs T3a'!J94&lt;'Coeffs calibration'!$J$16,"Lowly positive",IF('Calculs T3a'!J94&lt;'Coeffs calibration'!$J$17,"Moderately positive","Highly positive")))</f>
        <v>Highly positive</v>
      </c>
      <c r="AC91" s="3" t="str">
        <f>IF('Calculs T3a'!K94&lt;'Coeffs calibration'!$K$15,"Negative",IF('Calculs T3a'!K94&lt;'Coeffs calibration'!$K$16,"Lowly positive",IF('Calculs T3a'!K94&lt;'Coeffs calibration'!$K$17,"Moderately positive","Highly positive")))</f>
        <v>Highly positive</v>
      </c>
      <c r="AD91" s="3" t="str">
        <f>IF('Calculs T3a'!L94&lt;'Coeffs calibration'!$L$15,"Negative",IF('Calculs T3a'!L94&lt;'Coeffs calibration'!$L$16,"Lowly positive",IF('Calculs T3a'!L94&lt;'Coeffs calibration'!$L$17,"Moderately positive","Highly positive")))</f>
        <v>Highly positive</v>
      </c>
      <c r="AE91" s="3" t="str">
        <f>IF('Calculs T3a'!M94&lt;'Coeffs calibration'!$M$15,"Negative",IF('Calculs T3a'!M94&lt;'Coeffs calibration'!$M$16,"Lowly positive",IF('Calculs T3a'!M94&lt;'Coeffs calibration'!$M$17,"Moderately positive","Highly positive")))</f>
        <v>Highly positive</v>
      </c>
      <c r="AF91" s="3" t="str">
        <f>IF('Calculs T3a'!N94&lt;'Coeffs calibration'!$N$15,"Negative",IF('Calculs T3a'!N94&lt;'Coeffs calibration'!$N$16,"Lowly positive",IF('Calculs T3a'!N94&lt;'Coeffs calibration'!$N$17,"Moderately positive","Highly positive")))</f>
        <v>Highly positive</v>
      </c>
    </row>
    <row r="92" spans="1:32" x14ac:dyDescent="0.3">
      <c r="A92" s="92">
        <f>'Predictions concentrations'!A92</f>
        <v>0</v>
      </c>
      <c r="B92" s="92">
        <f>'Predictions concentrations'!B92</f>
        <v>0</v>
      </c>
      <c r="C92" s="126" t="str">
        <f>IF('Calculs T1a'!G95&lt;'Coeffs calibration'!$G$15,"Negative",IF('Calculs T1a'!G95&lt;'Coeffs calibration'!$G$16,"Lowly positive",IF('Calculs T1a'!G95&lt;'Coeffs calibration'!$G$17,"Moderately positive","Highly positive")))</f>
        <v>Highly positive</v>
      </c>
      <c r="D92" s="126" t="str">
        <f>IF('Calculs T1a'!H95&lt;'Coeffs calibration'!$H$15,"Negative",IF('Calculs T1a'!H95&lt;'Coeffs calibration'!$H$16,"Lowly positive",IF('Calculs T1a'!H95&lt;'Coeffs calibration'!$H$17,"Moderately positive","Highly positive")))</f>
        <v>Highly positive</v>
      </c>
      <c r="E92" s="126" t="str">
        <f>IF('Calculs T1a'!I95&lt;'Coeffs calibration'!$I$15,"Negative",IF('Calculs T1a'!I95&lt;'Coeffs calibration'!$I$16,"Lowly positive",IF('Calculs T1a'!I95&lt;'Coeffs calibration'!$I$17,"Moderately positive","Highly positive")))</f>
        <v>Highly positive</v>
      </c>
      <c r="F92" s="128" t="str">
        <f>IF('Calculs T1a'!J95&lt;'Coeffs calibration'!$J$15,"Negative",IF('Calculs T1a'!J95&lt;'Coeffs calibration'!$J$16,"Lowly positive",IF('Calculs T1a'!J95&lt;'Coeffs calibration'!$J$17,"Moderately positive","Highly positive")))</f>
        <v>Highly positive</v>
      </c>
      <c r="G92" s="3" t="str">
        <f>IF('Calculs T1a'!K95&lt;'Coeffs calibration'!$K$15,"Negative",IF('Calculs T1a'!K95&lt;'Coeffs calibration'!$K$16,"Lowly positive",IF('Calculs T1a'!K95&lt;'Coeffs calibration'!$K$17,"Moderately positive","Highly positive")))</f>
        <v>Highly positive</v>
      </c>
      <c r="H92" s="3" t="str">
        <f>IF('Calculs T1a'!L95&lt;'Coeffs calibration'!$L$15,"Negative",IF('Calculs T1a'!L95&lt;'Coeffs calibration'!$L$16,"Lowly positive",IF('Calculs T1a'!L95&lt;'Coeffs calibration'!$L$17,"Moderately positive","Highly positive")))</f>
        <v>Highly positive</v>
      </c>
      <c r="I92" s="3" t="str">
        <f>IF('Calculs T1a'!M95&lt;'Coeffs calibration'!$M$15,"Negative",IF('Calculs T1a'!M95&lt;'Coeffs calibration'!$M$16,"Lowly positive",IF('Calculs T1a'!M95&lt;'Coeffs calibration'!$M$17,"Moderately positive","Highly positive")))</f>
        <v>Highly positive</v>
      </c>
      <c r="J92" s="3" t="str">
        <f>IF('Calculs T1a'!N95&lt;'Coeffs calibration'!$N$15,"Negative",IF('Calculs T1a'!N95&lt;'Coeffs calibration'!$N$16,"Lowly positive",IF('Calculs T1a'!N95&lt;'Coeffs calibration'!$N$17,"Moderately positive","Highly positive")))</f>
        <v>Highly positive</v>
      </c>
      <c r="L92" s="92">
        <f>'Predictions concentrations'!A92</f>
        <v>0</v>
      </c>
      <c r="M92" s="92">
        <f>'Predictions concentrations'!B92</f>
        <v>0</v>
      </c>
      <c r="N92" s="126" t="str">
        <f>IF('Calculs T2a'!G95&lt;'Coeffs calibration'!$G$15,"Negative",IF('Calculs T2a'!G95&lt;'Coeffs calibration'!$G$16,"Lowly positive",IF('Calculs T2a'!G95&lt;'Coeffs calibration'!$G$17,"Moderately positive","Highly positive")))</f>
        <v>Highly positive</v>
      </c>
      <c r="O92" s="126" t="str">
        <f>IF('Calculs T2a'!H95&lt;'Coeffs calibration'!$H$15,"Negative",IF('Calculs T2a'!H95&lt;'Coeffs calibration'!$H$16,"Lowly positive",IF('Calculs T2a'!H95&lt;'Coeffs calibration'!$H$17,"Moderately positive","Highly positive")))</f>
        <v>Highly positive</v>
      </c>
      <c r="P92" s="126" t="str">
        <f>IF('Calculs T2a'!I95&lt;'Coeffs calibration'!$I$15,"Negative",IF('Calculs T2a'!I95&lt;'Coeffs calibration'!$I$16,"Lowly positive",IF('Calculs T2a'!I95&lt;'Coeffs calibration'!$I$17,"Moderately positive","Highly positive")))</f>
        <v>Highly positive</v>
      </c>
      <c r="Q92" s="128" t="str">
        <f>IF('Calculs T2a'!J95&lt;'Coeffs calibration'!$J$15,"Negative",IF('Calculs T2a'!J95&lt;'Coeffs calibration'!$J$16,"Lowly positive",IF('Calculs T2a'!J95&lt;'Coeffs calibration'!$J$17,"Moderately positive","Highly positive")))</f>
        <v>Highly positive</v>
      </c>
      <c r="R92" s="3" t="str">
        <f>IF('Calculs T2a'!K95&lt;'Coeffs calibration'!$K$15,"Negative",IF('Calculs T2a'!K95&lt;'Coeffs calibration'!$K$16,"Lowly positive",IF('Calculs T2a'!K95&lt;'Coeffs calibration'!$K$17,"Moderately positive","Highly positive")))</f>
        <v>Highly positive</v>
      </c>
      <c r="S92" s="3" t="str">
        <f>IF('Calculs T2a'!L95&lt;'Coeffs calibration'!$L$15,"Negative",IF('Calculs T2a'!L95&lt;'Coeffs calibration'!$L$16,"Lowly positive",IF('Calculs T2a'!L95&lt;'Coeffs calibration'!$L$17,"Moderately positive","Highly positive")))</f>
        <v>Highly positive</v>
      </c>
      <c r="T92" s="3" t="str">
        <f>IF('Calculs T2a'!M95&lt;'Coeffs calibration'!$M$15,"Negative",IF('Calculs T2a'!M95&lt;'Coeffs calibration'!$M$16,"Lowly positive",IF('Calculs T2a'!M95&lt;'Coeffs calibration'!$M$17,"Moderately positive","Highly positive")))</f>
        <v>Highly positive</v>
      </c>
      <c r="U92" s="3" t="str">
        <f>IF('Calculs T2a'!N95&lt;'Coeffs calibration'!$N$15,"Negative",IF('Calculs T2a'!N95&lt;'Coeffs calibration'!$N$16,"Lowly positive",IF('Calculs T2a'!N95&lt;'Coeffs calibration'!$N$17,"Moderately positive","Highly positive")))</f>
        <v>Highly positive</v>
      </c>
      <c r="W92" s="92">
        <f>'Predictions concentrations'!A92</f>
        <v>0</v>
      </c>
      <c r="X92" s="92">
        <f>'Predictions concentrations'!B92</f>
        <v>0</v>
      </c>
      <c r="Y92" s="126" t="str">
        <f>IF('Calculs T3a'!G95&lt;'Coeffs calibration'!$G$15,"Negative",IF('Calculs T3a'!G95&lt;'Coeffs calibration'!$G$16,"Lowly positive",IF('Calculs T3a'!G95&lt;'Coeffs calibration'!$G$17,"Moderately positive","Highly positive")))</f>
        <v>Highly positive</v>
      </c>
      <c r="Z92" s="126" t="str">
        <f>IF('Calculs T3a'!H95&lt;'Coeffs calibration'!$H$15,"Negative",IF('Calculs T3a'!H95&lt;'Coeffs calibration'!$H$16,"Lowly positive",IF('Calculs T3a'!H95&lt;'Coeffs calibration'!$H$17,"Moderately positive","Highly positive")))</f>
        <v>Highly positive</v>
      </c>
      <c r="AA92" s="126" t="str">
        <f>IF('Calculs T3a'!I95&lt;'Coeffs calibration'!$I$15,"Negative",IF('Calculs T3a'!I95&lt;'Coeffs calibration'!$I$16,"Lowly positive",IF('Calculs T3a'!I95&lt;'Coeffs calibration'!$I$17,"Moderately positive","Highly positive")))</f>
        <v>Highly positive</v>
      </c>
      <c r="AB92" s="128" t="str">
        <f>IF('Calculs T3a'!J95&lt;'Coeffs calibration'!$J$15,"Negative",IF('Calculs T3a'!J95&lt;'Coeffs calibration'!$J$16,"Lowly positive",IF('Calculs T3a'!J95&lt;'Coeffs calibration'!$J$17,"Moderately positive","Highly positive")))</f>
        <v>Highly positive</v>
      </c>
      <c r="AC92" s="3" t="str">
        <f>IF('Calculs T3a'!K95&lt;'Coeffs calibration'!$K$15,"Negative",IF('Calculs T3a'!K95&lt;'Coeffs calibration'!$K$16,"Lowly positive",IF('Calculs T3a'!K95&lt;'Coeffs calibration'!$K$17,"Moderately positive","Highly positive")))</f>
        <v>Highly positive</v>
      </c>
      <c r="AD92" s="3" t="str">
        <f>IF('Calculs T3a'!L95&lt;'Coeffs calibration'!$L$15,"Negative",IF('Calculs T3a'!L95&lt;'Coeffs calibration'!$L$16,"Lowly positive",IF('Calculs T3a'!L95&lt;'Coeffs calibration'!$L$17,"Moderately positive","Highly positive")))</f>
        <v>Highly positive</v>
      </c>
      <c r="AE92" s="3" t="str">
        <f>IF('Calculs T3a'!M95&lt;'Coeffs calibration'!$M$15,"Negative",IF('Calculs T3a'!M95&lt;'Coeffs calibration'!$M$16,"Lowly positive",IF('Calculs T3a'!M95&lt;'Coeffs calibration'!$M$17,"Moderately positive","Highly positive")))</f>
        <v>Highly positive</v>
      </c>
      <c r="AF92" s="3" t="str">
        <f>IF('Calculs T3a'!N95&lt;'Coeffs calibration'!$N$15,"Negative",IF('Calculs T3a'!N95&lt;'Coeffs calibration'!$N$16,"Lowly positive",IF('Calculs T3a'!N95&lt;'Coeffs calibration'!$N$17,"Moderately positive","Highly positive")))</f>
        <v>Highly positive</v>
      </c>
    </row>
    <row r="93" spans="1:32" x14ac:dyDescent="0.3">
      <c r="A93" s="92">
        <f>'Predictions concentrations'!A93</f>
        <v>0</v>
      </c>
      <c r="B93" s="92">
        <f>'Predictions concentrations'!B93</f>
        <v>0</v>
      </c>
      <c r="C93" s="126" t="str">
        <f>IF('Calculs T1a'!G96&lt;'Coeffs calibration'!$G$15,"Negative",IF('Calculs T1a'!G96&lt;'Coeffs calibration'!$G$16,"Lowly positive",IF('Calculs T1a'!G96&lt;'Coeffs calibration'!$G$17,"Moderately positive","Highly positive")))</f>
        <v>Highly positive</v>
      </c>
      <c r="D93" s="126" t="str">
        <f>IF('Calculs T1a'!H96&lt;'Coeffs calibration'!$H$15,"Negative",IF('Calculs T1a'!H96&lt;'Coeffs calibration'!$H$16,"Lowly positive",IF('Calculs T1a'!H96&lt;'Coeffs calibration'!$H$17,"Moderately positive","Highly positive")))</f>
        <v>Highly positive</v>
      </c>
      <c r="E93" s="126" t="str">
        <f>IF('Calculs T1a'!I96&lt;'Coeffs calibration'!$I$15,"Negative",IF('Calculs T1a'!I96&lt;'Coeffs calibration'!$I$16,"Lowly positive",IF('Calculs T1a'!I96&lt;'Coeffs calibration'!$I$17,"Moderately positive","Highly positive")))</f>
        <v>Highly positive</v>
      </c>
      <c r="F93" s="128" t="str">
        <f>IF('Calculs T1a'!J96&lt;'Coeffs calibration'!$J$15,"Negative",IF('Calculs T1a'!J96&lt;'Coeffs calibration'!$J$16,"Lowly positive",IF('Calculs T1a'!J96&lt;'Coeffs calibration'!$J$17,"Moderately positive","Highly positive")))</f>
        <v>Highly positive</v>
      </c>
      <c r="G93" s="3" t="str">
        <f>IF('Calculs T1a'!K96&lt;'Coeffs calibration'!$K$15,"Negative",IF('Calculs T1a'!K96&lt;'Coeffs calibration'!$K$16,"Lowly positive",IF('Calculs T1a'!K96&lt;'Coeffs calibration'!$K$17,"Moderately positive","Highly positive")))</f>
        <v>Highly positive</v>
      </c>
      <c r="H93" s="3" t="str">
        <f>IF('Calculs T1a'!L96&lt;'Coeffs calibration'!$L$15,"Negative",IF('Calculs T1a'!L96&lt;'Coeffs calibration'!$L$16,"Lowly positive",IF('Calculs T1a'!L96&lt;'Coeffs calibration'!$L$17,"Moderately positive","Highly positive")))</f>
        <v>Highly positive</v>
      </c>
      <c r="I93" s="3" t="str">
        <f>IF('Calculs T1a'!M96&lt;'Coeffs calibration'!$M$15,"Negative",IF('Calculs T1a'!M96&lt;'Coeffs calibration'!$M$16,"Lowly positive",IF('Calculs T1a'!M96&lt;'Coeffs calibration'!$M$17,"Moderately positive","Highly positive")))</f>
        <v>Highly positive</v>
      </c>
      <c r="J93" s="3" t="str">
        <f>IF('Calculs T1a'!N96&lt;'Coeffs calibration'!$N$15,"Negative",IF('Calculs T1a'!N96&lt;'Coeffs calibration'!$N$16,"Lowly positive",IF('Calculs T1a'!N96&lt;'Coeffs calibration'!$N$17,"Moderately positive","Highly positive")))</f>
        <v>Highly positive</v>
      </c>
      <c r="L93" s="92">
        <f>'Predictions concentrations'!A93</f>
        <v>0</v>
      </c>
      <c r="M93" s="92">
        <f>'Predictions concentrations'!B93</f>
        <v>0</v>
      </c>
      <c r="N93" s="126" t="str">
        <f>IF('Calculs T2a'!G96&lt;'Coeffs calibration'!$G$15,"Negative",IF('Calculs T2a'!G96&lt;'Coeffs calibration'!$G$16,"Lowly positive",IF('Calculs T2a'!G96&lt;'Coeffs calibration'!$G$17,"Moderately positive","Highly positive")))</f>
        <v>Highly positive</v>
      </c>
      <c r="O93" s="126" t="str">
        <f>IF('Calculs T2a'!H96&lt;'Coeffs calibration'!$H$15,"Negative",IF('Calculs T2a'!H96&lt;'Coeffs calibration'!$H$16,"Lowly positive",IF('Calculs T2a'!H96&lt;'Coeffs calibration'!$H$17,"Moderately positive","Highly positive")))</f>
        <v>Highly positive</v>
      </c>
      <c r="P93" s="126" t="str">
        <f>IF('Calculs T2a'!I96&lt;'Coeffs calibration'!$I$15,"Negative",IF('Calculs T2a'!I96&lt;'Coeffs calibration'!$I$16,"Lowly positive",IF('Calculs T2a'!I96&lt;'Coeffs calibration'!$I$17,"Moderately positive","Highly positive")))</f>
        <v>Highly positive</v>
      </c>
      <c r="Q93" s="128" t="str">
        <f>IF('Calculs T2a'!J96&lt;'Coeffs calibration'!$J$15,"Negative",IF('Calculs T2a'!J96&lt;'Coeffs calibration'!$J$16,"Lowly positive",IF('Calculs T2a'!J96&lt;'Coeffs calibration'!$J$17,"Moderately positive","Highly positive")))</f>
        <v>Highly positive</v>
      </c>
      <c r="R93" s="3" t="str">
        <f>IF('Calculs T2a'!K96&lt;'Coeffs calibration'!$K$15,"Negative",IF('Calculs T2a'!K96&lt;'Coeffs calibration'!$K$16,"Lowly positive",IF('Calculs T2a'!K96&lt;'Coeffs calibration'!$K$17,"Moderately positive","Highly positive")))</f>
        <v>Highly positive</v>
      </c>
      <c r="S93" s="3" t="str">
        <f>IF('Calculs T2a'!L96&lt;'Coeffs calibration'!$L$15,"Negative",IF('Calculs T2a'!L96&lt;'Coeffs calibration'!$L$16,"Lowly positive",IF('Calculs T2a'!L96&lt;'Coeffs calibration'!$L$17,"Moderately positive","Highly positive")))</f>
        <v>Highly positive</v>
      </c>
      <c r="T93" s="3" t="str">
        <f>IF('Calculs T2a'!M96&lt;'Coeffs calibration'!$M$15,"Negative",IF('Calculs T2a'!M96&lt;'Coeffs calibration'!$M$16,"Lowly positive",IF('Calculs T2a'!M96&lt;'Coeffs calibration'!$M$17,"Moderately positive","Highly positive")))</f>
        <v>Highly positive</v>
      </c>
      <c r="U93" s="3" t="str">
        <f>IF('Calculs T2a'!N96&lt;'Coeffs calibration'!$N$15,"Negative",IF('Calculs T2a'!N96&lt;'Coeffs calibration'!$N$16,"Lowly positive",IF('Calculs T2a'!N96&lt;'Coeffs calibration'!$N$17,"Moderately positive","Highly positive")))</f>
        <v>Highly positive</v>
      </c>
      <c r="W93" s="92">
        <f>'Predictions concentrations'!A93</f>
        <v>0</v>
      </c>
      <c r="X93" s="92">
        <f>'Predictions concentrations'!B93</f>
        <v>0</v>
      </c>
      <c r="Y93" s="126" t="str">
        <f>IF('Calculs T3a'!G96&lt;'Coeffs calibration'!$G$15,"Negative",IF('Calculs T3a'!G96&lt;'Coeffs calibration'!$G$16,"Lowly positive",IF('Calculs T3a'!G96&lt;'Coeffs calibration'!$G$17,"Moderately positive","Highly positive")))</f>
        <v>Highly positive</v>
      </c>
      <c r="Z93" s="126" t="str">
        <f>IF('Calculs T3a'!H96&lt;'Coeffs calibration'!$H$15,"Negative",IF('Calculs T3a'!H96&lt;'Coeffs calibration'!$H$16,"Lowly positive",IF('Calculs T3a'!H96&lt;'Coeffs calibration'!$H$17,"Moderately positive","Highly positive")))</f>
        <v>Highly positive</v>
      </c>
      <c r="AA93" s="126" t="str">
        <f>IF('Calculs T3a'!I96&lt;'Coeffs calibration'!$I$15,"Negative",IF('Calculs T3a'!I96&lt;'Coeffs calibration'!$I$16,"Lowly positive",IF('Calculs T3a'!I96&lt;'Coeffs calibration'!$I$17,"Moderately positive","Highly positive")))</f>
        <v>Highly positive</v>
      </c>
      <c r="AB93" s="128" t="str">
        <f>IF('Calculs T3a'!J96&lt;'Coeffs calibration'!$J$15,"Negative",IF('Calculs T3a'!J96&lt;'Coeffs calibration'!$J$16,"Lowly positive",IF('Calculs T3a'!J96&lt;'Coeffs calibration'!$J$17,"Moderately positive","Highly positive")))</f>
        <v>Highly positive</v>
      </c>
      <c r="AC93" s="3" t="str">
        <f>IF('Calculs T3a'!K96&lt;'Coeffs calibration'!$K$15,"Negative",IF('Calculs T3a'!K96&lt;'Coeffs calibration'!$K$16,"Lowly positive",IF('Calculs T3a'!K96&lt;'Coeffs calibration'!$K$17,"Moderately positive","Highly positive")))</f>
        <v>Highly positive</v>
      </c>
      <c r="AD93" s="3" t="str">
        <f>IF('Calculs T3a'!L96&lt;'Coeffs calibration'!$L$15,"Negative",IF('Calculs T3a'!L96&lt;'Coeffs calibration'!$L$16,"Lowly positive",IF('Calculs T3a'!L96&lt;'Coeffs calibration'!$L$17,"Moderately positive","Highly positive")))</f>
        <v>Highly positive</v>
      </c>
      <c r="AE93" s="3" t="str">
        <f>IF('Calculs T3a'!M96&lt;'Coeffs calibration'!$M$15,"Negative",IF('Calculs T3a'!M96&lt;'Coeffs calibration'!$M$16,"Lowly positive",IF('Calculs T3a'!M96&lt;'Coeffs calibration'!$M$17,"Moderately positive","Highly positive")))</f>
        <v>Highly positive</v>
      </c>
      <c r="AF93" s="3" t="str">
        <f>IF('Calculs T3a'!N96&lt;'Coeffs calibration'!$N$15,"Negative",IF('Calculs T3a'!N96&lt;'Coeffs calibration'!$N$16,"Lowly positive",IF('Calculs T3a'!N96&lt;'Coeffs calibration'!$N$17,"Moderately positive","Highly positive")))</f>
        <v>Highly positive</v>
      </c>
    </row>
    <row r="94" spans="1:32" x14ac:dyDescent="0.3">
      <c r="A94" s="92">
        <f>'Predictions concentrations'!A94</f>
        <v>0</v>
      </c>
      <c r="B94" s="92">
        <f>'Predictions concentrations'!B94</f>
        <v>0</v>
      </c>
      <c r="C94" s="126" t="str">
        <f>IF('Calculs T1a'!G97&lt;'Coeffs calibration'!$G$15,"Negative",IF('Calculs T1a'!G97&lt;'Coeffs calibration'!$G$16,"Lowly positive",IF('Calculs T1a'!G97&lt;'Coeffs calibration'!$G$17,"Moderately positive","Highly positive")))</f>
        <v>Highly positive</v>
      </c>
      <c r="D94" s="126" t="str">
        <f>IF('Calculs T1a'!H97&lt;'Coeffs calibration'!$H$15,"Negative",IF('Calculs T1a'!H97&lt;'Coeffs calibration'!$H$16,"Lowly positive",IF('Calculs T1a'!H97&lt;'Coeffs calibration'!$H$17,"Moderately positive","Highly positive")))</f>
        <v>Highly positive</v>
      </c>
      <c r="E94" s="126" t="str">
        <f>IF('Calculs T1a'!I97&lt;'Coeffs calibration'!$I$15,"Negative",IF('Calculs T1a'!I97&lt;'Coeffs calibration'!$I$16,"Lowly positive",IF('Calculs T1a'!I97&lt;'Coeffs calibration'!$I$17,"Moderately positive","Highly positive")))</f>
        <v>Highly positive</v>
      </c>
      <c r="F94" s="128" t="str">
        <f>IF('Calculs T1a'!J97&lt;'Coeffs calibration'!$J$15,"Negative",IF('Calculs T1a'!J97&lt;'Coeffs calibration'!$J$16,"Lowly positive",IF('Calculs T1a'!J97&lt;'Coeffs calibration'!$J$17,"Moderately positive","Highly positive")))</f>
        <v>Highly positive</v>
      </c>
      <c r="G94" s="3" t="str">
        <f>IF('Calculs T1a'!K97&lt;'Coeffs calibration'!$K$15,"Negative",IF('Calculs T1a'!K97&lt;'Coeffs calibration'!$K$16,"Lowly positive",IF('Calculs T1a'!K97&lt;'Coeffs calibration'!$K$17,"Moderately positive","Highly positive")))</f>
        <v>Highly positive</v>
      </c>
      <c r="H94" s="3" t="str">
        <f>IF('Calculs T1a'!L97&lt;'Coeffs calibration'!$L$15,"Negative",IF('Calculs T1a'!L97&lt;'Coeffs calibration'!$L$16,"Lowly positive",IF('Calculs T1a'!L97&lt;'Coeffs calibration'!$L$17,"Moderately positive","Highly positive")))</f>
        <v>Highly positive</v>
      </c>
      <c r="I94" s="3" t="str">
        <f>IF('Calculs T1a'!M97&lt;'Coeffs calibration'!$M$15,"Negative",IF('Calculs T1a'!M97&lt;'Coeffs calibration'!$M$16,"Lowly positive",IF('Calculs T1a'!M97&lt;'Coeffs calibration'!$M$17,"Moderately positive","Highly positive")))</f>
        <v>Highly positive</v>
      </c>
      <c r="J94" s="3" t="str">
        <f>IF('Calculs T1a'!N97&lt;'Coeffs calibration'!$N$15,"Negative",IF('Calculs T1a'!N97&lt;'Coeffs calibration'!$N$16,"Lowly positive",IF('Calculs T1a'!N97&lt;'Coeffs calibration'!$N$17,"Moderately positive","Highly positive")))</f>
        <v>Highly positive</v>
      </c>
      <c r="L94" s="92">
        <f>'Predictions concentrations'!A94</f>
        <v>0</v>
      </c>
      <c r="M94" s="92">
        <f>'Predictions concentrations'!B94</f>
        <v>0</v>
      </c>
      <c r="N94" s="126" t="str">
        <f>IF('Calculs T2a'!G97&lt;'Coeffs calibration'!$G$15,"Negative",IF('Calculs T2a'!G97&lt;'Coeffs calibration'!$G$16,"Lowly positive",IF('Calculs T2a'!G97&lt;'Coeffs calibration'!$G$17,"Moderately positive","Highly positive")))</f>
        <v>Highly positive</v>
      </c>
      <c r="O94" s="126" t="str">
        <f>IF('Calculs T2a'!H97&lt;'Coeffs calibration'!$H$15,"Negative",IF('Calculs T2a'!H97&lt;'Coeffs calibration'!$H$16,"Lowly positive",IF('Calculs T2a'!H97&lt;'Coeffs calibration'!$H$17,"Moderately positive","Highly positive")))</f>
        <v>Highly positive</v>
      </c>
      <c r="P94" s="126" t="str">
        <f>IF('Calculs T2a'!I97&lt;'Coeffs calibration'!$I$15,"Negative",IF('Calculs T2a'!I97&lt;'Coeffs calibration'!$I$16,"Lowly positive",IF('Calculs T2a'!I97&lt;'Coeffs calibration'!$I$17,"Moderately positive","Highly positive")))</f>
        <v>Highly positive</v>
      </c>
      <c r="Q94" s="128" t="str">
        <f>IF('Calculs T2a'!J97&lt;'Coeffs calibration'!$J$15,"Negative",IF('Calculs T2a'!J97&lt;'Coeffs calibration'!$J$16,"Lowly positive",IF('Calculs T2a'!J97&lt;'Coeffs calibration'!$J$17,"Moderately positive","Highly positive")))</f>
        <v>Highly positive</v>
      </c>
      <c r="R94" s="3" t="str">
        <f>IF('Calculs T2a'!K97&lt;'Coeffs calibration'!$K$15,"Negative",IF('Calculs T2a'!K97&lt;'Coeffs calibration'!$K$16,"Lowly positive",IF('Calculs T2a'!K97&lt;'Coeffs calibration'!$K$17,"Moderately positive","Highly positive")))</f>
        <v>Highly positive</v>
      </c>
      <c r="S94" s="3" t="str">
        <f>IF('Calculs T2a'!L97&lt;'Coeffs calibration'!$L$15,"Negative",IF('Calculs T2a'!L97&lt;'Coeffs calibration'!$L$16,"Lowly positive",IF('Calculs T2a'!L97&lt;'Coeffs calibration'!$L$17,"Moderately positive","Highly positive")))</f>
        <v>Highly positive</v>
      </c>
      <c r="T94" s="3" t="str">
        <f>IF('Calculs T2a'!M97&lt;'Coeffs calibration'!$M$15,"Negative",IF('Calculs T2a'!M97&lt;'Coeffs calibration'!$M$16,"Lowly positive",IF('Calculs T2a'!M97&lt;'Coeffs calibration'!$M$17,"Moderately positive","Highly positive")))</f>
        <v>Highly positive</v>
      </c>
      <c r="U94" s="3" t="str">
        <f>IF('Calculs T2a'!N97&lt;'Coeffs calibration'!$N$15,"Negative",IF('Calculs T2a'!N97&lt;'Coeffs calibration'!$N$16,"Lowly positive",IF('Calculs T2a'!N97&lt;'Coeffs calibration'!$N$17,"Moderately positive","Highly positive")))</f>
        <v>Highly positive</v>
      </c>
      <c r="W94" s="92">
        <f>'Predictions concentrations'!A94</f>
        <v>0</v>
      </c>
      <c r="X94" s="92">
        <f>'Predictions concentrations'!B94</f>
        <v>0</v>
      </c>
      <c r="Y94" s="126" t="str">
        <f>IF('Calculs T3a'!G97&lt;'Coeffs calibration'!$G$15,"Negative",IF('Calculs T3a'!G97&lt;'Coeffs calibration'!$G$16,"Lowly positive",IF('Calculs T3a'!G97&lt;'Coeffs calibration'!$G$17,"Moderately positive","Highly positive")))</f>
        <v>Highly positive</v>
      </c>
      <c r="Z94" s="126" t="str">
        <f>IF('Calculs T3a'!H97&lt;'Coeffs calibration'!$H$15,"Negative",IF('Calculs T3a'!H97&lt;'Coeffs calibration'!$H$16,"Lowly positive",IF('Calculs T3a'!H97&lt;'Coeffs calibration'!$H$17,"Moderately positive","Highly positive")))</f>
        <v>Highly positive</v>
      </c>
      <c r="AA94" s="126" t="str">
        <f>IF('Calculs T3a'!I97&lt;'Coeffs calibration'!$I$15,"Negative",IF('Calculs T3a'!I97&lt;'Coeffs calibration'!$I$16,"Lowly positive",IF('Calculs T3a'!I97&lt;'Coeffs calibration'!$I$17,"Moderately positive","Highly positive")))</f>
        <v>Highly positive</v>
      </c>
      <c r="AB94" s="128" t="str">
        <f>IF('Calculs T3a'!J97&lt;'Coeffs calibration'!$J$15,"Negative",IF('Calculs T3a'!J97&lt;'Coeffs calibration'!$J$16,"Lowly positive",IF('Calculs T3a'!J97&lt;'Coeffs calibration'!$J$17,"Moderately positive","Highly positive")))</f>
        <v>Highly positive</v>
      </c>
      <c r="AC94" s="3" t="str">
        <f>IF('Calculs T3a'!K97&lt;'Coeffs calibration'!$K$15,"Negative",IF('Calculs T3a'!K97&lt;'Coeffs calibration'!$K$16,"Lowly positive",IF('Calculs T3a'!K97&lt;'Coeffs calibration'!$K$17,"Moderately positive","Highly positive")))</f>
        <v>Highly positive</v>
      </c>
      <c r="AD94" s="3" t="str">
        <f>IF('Calculs T3a'!L97&lt;'Coeffs calibration'!$L$15,"Negative",IF('Calculs T3a'!L97&lt;'Coeffs calibration'!$L$16,"Lowly positive",IF('Calculs T3a'!L97&lt;'Coeffs calibration'!$L$17,"Moderately positive","Highly positive")))</f>
        <v>Highly positive</v>
      </c>
      <c r="AE94" s="3" t="str">
        <f>IF('Calculs T3a'!M97&lt;'Coeffs calibration'!$M$15,"Negative",IF('Calculs T3a'!M97&lt;'Coeffs calibration'!$M$16,"Lowly positive",IF('Calculs T3a'!M97&lt;'Coeffs calibration'!$M$17,"Moderately positive","Highly positive")))</f>
        <v>Highly positive</v>
      </c>
      <c r="AF94" s="3" t="str">
        <f>IF('Calculs T3a'!N97&lt;'Coeffs calibration'!$N$15,"Negative",IF('Calculs T3a'!N97&lt;'Coeffs calibration'!$N$16,"Lowly positive",IF('Calculs T3a'!N97&lt;'Coeffs calibration'!$N$17,"Moderately positive","Highly positive")))</f>
        <v>Highly positive</v>
      </c>
    </row>
    <row r="95" spans="1:32" x14ac:dyDescent="0.3">
      <c r="A95" s="92">
        <f>'Predictions concentrations'!A95</f>
        <v>0</v>
      </c>
      <c r="B95" s="92">
        <f>'Predictions concentrations'!B95</f>
        <v>0</v>
      </c>
      <c r="C95" s="126" t="str">
        <f>IF('Calculs T1a'!G98&lt;'Coeffs calibration'!$G$15,"Negative",IF('Calculs T1a'!G98&lt;'Coeffs calibration'!$G$16,"Lowly positive",IF('Calculs T1a'!G98&lt;'Coeffs calibration'!$G$17,"Moderately positive","Highly positive")))</f>
        <v>Highly positive</v>
      </c>
      <c r="D95" s="126" t="str">
        <f>IF('Calculs T1a'!H98&lt;'Coeffs calibration'!$H$15,"Negative",IF('Calculs T1a'!H98&lt;'Coeffs calibration'!$H$16,"Lowly positive",IF('Calculs T1a'!H98&lt;'Coeffs calibration'!$H$17,"Moderately positive","Highly positive")))</f>
        <v>Highly positive</v>
      </c>
      <c r="E95" s="126" t="str">
        <f>IF('Calculs T1a'!I98&lt;'Coeffs calibration'!$I$15,"Negative",IF('Calculs T1a'!I98&lt;'Coeffs calibration'!$I$16,"Lowly positive",IF('Calculs T1a'!I98&lt;'Coeffs calibration'!$I$17,"Moderately positive","Highly positive")))</f>
        <v>Highly positive</v>
      </c>
      <c r="F95" s="128" t="str">
        <f>IF('Calculs T1a'!J98&lt;'Coeffs calibration'!$J$15,"Negative",IF('Calculs T1a'!J98&lt;'Coeffs calibration'!$J$16,"Lowly positive",IF('Calculs T1a'!J98&lt;'Coeffs calibration'!$J$17,"Moderately positive","Highly positive")))</f>
        <v>Highly positive</v>
      </c>
      <c r="G95" s="3" t="str">
        <f>IF('Calculs T1a'!K98&lt;'Coeffs calibration'!$K$15,"Negative",IF('Calculs T1a'!K98&lt;'Coeffs calibration'!$K$16,"Lowly positive",IF('Calculs T1a'!K98&lt;'Coeffs calibration'!$K$17,"Moderately positive","Highly positive")))</f>
        <v>Highly positive</v>
      </c>
      <c r="H95" s="3" t="str">
        <f>IF('Calculs T1a'!L98&lt;'Coeffs calibration'!$L$15,"Negative",IF('Calculs T1a'!L98&lt;'Coeffs calibration'!$L$16,"Lowly positive",IF('Calculs T1a'!L98&lt;'Coeffs calibration'!$L$17,"Moderately positive","Highly positive")))</f>
        <v>Highly positive</v>
      </c>
      <c r="I95" s="3" t="str">
        <f>IF('Calculs T1a'!M98&lt;'Coeffs calibration'!$M$15,"Negative",IF('Calculs T1a'!M98&lt;'Coeffs calibration'!$M$16,"Lowly positive",IF('Calculs T1a'!M98&lt;'Coeffs calibration'!$M$17,"Moderately positive","Highly positive")))</f>
        <v>Highly positive</v>
      </c>
      <c r="J95" s="3" t="str">
        <f>IF('Calculs T1a'!N98&lt;'Coeffs calibration'!$N$15,"Negative",IF('Calculs T1a'!N98&lt;'Coeffs calibration'!$N$16,"Lowly positive",IF('Calculs T1a'!N98&lt;'Coeffs calibration'!$N$17,"Moderately positive","Highly positive")))</f>
        <v>Highly positive</v>
      </c>
      <c r="L95" s="92">
        <f>'Predictions concentrations'!A95</f>
        <v>0</v>
      </c>
      <c r="M95" s="92">
        <f>'Predictions concentrations'!B95</f>
        <v>0</v>
      </c>
      <c r="N95" s="126" t="str">
        <f>IF('Calculs T2a'!G98&lt;'Coeffs calibration'!$G$15,"Negative",IF('Calculs T2a'!G98&lt;'Coeffs calibration'!$G$16,"Lowly positive",IF('Calculs T2a'!G98&lt;'Coeffs calibration'!$G$17,"Moderately positive","Highly positive")))</f>
        <v>Highly positive</v>
      </c>
      <c r="O95" s="126" t="str">
        <f>IF('Calculs T2a'!H98&lt;'Coeffs calibration'!$H$15,"Negative",IF('Calculs T2a'!H98&lt;'Coeffs calibration'!$H$16,"Lowly positive",IF('Calculs T2a'!H98&lt;'Coeffs calibration'!$H$17,"Moderately positive","Highly positive")))</f>
        <v>Highly positive</v>
      </c>
      <c r="P95" s="126" t="str">
        <f>IF('Calculs T2a'!I98&lt;'Coeffs calibration'!$I$15,"Negative",IF('Calculs T2a'!I98&lt;'Coeffs calibration'!$I$16,"Lowly positive",IF('Calculs T2a'!I98&lt;'Coeffs calibration'!$I$17,"Moderately positive","Highly positive")))</f>
        <v>Highly positive</v>
      </c>
      <c r="Q95" s="128" t="str">
        <f>IF('Calculs T2a'!J98&lt;'Coeffs calibration'!$J$15,"Negative",IF('Calculs T2a'!J98&lt;'Coeffs calibration'!$J$16,"Lowly positive",IF('Calculs T2a'!J98&lt;'Coeffs calibration'!$J$17,"Moderately positive","Highly positive")))</f>
        <v>Highly positive</v>
      </c>
      <c r="R95" s="3" t="str">
        <f>IF('Calculs T2a'!K98&lt;'Coeffs calibration'!$K$15,"Negative",IF('Calculs T2a'!K98&lt;'Coeffs calibration'!$K$16,"Lowly positive",IF('Calculs T2a'!K98&lt;'Coeffs calibration'!$K$17,"Moderately positive","Highly positive")))</f>
        <v>Highly positive</v>
      </c>
      <c r="S95" s="3" t="str">
        <f>IF('Calculs T2a'!L98&lt;'Coeffs calibration'!$L$15,"Negative",IF('Calculs T2a'!L98&lt;'Coeffs calibration'!$L$16,"Lowly positive",IF('Calculs T2a'!L98&lt;'Coeffs calibration'!$L$17,"Moderately positive","Highly positive")))</f>
        <v>Highly positive</v>
      </c>
      <c r="T95" s="3" t="str">
        <f>IF('Calculs T2a'!M98&lt;'Coeffs calibration'!$M$15,"Negative",IF('Calculs T2a'!M98&lt;'Coeffs calibration'!$M$16,"Lowly positive",IF('Calculs T2a'!M98&lt;'Coeffs calibration'!$M$17,"Moderately positive","Highly positive")))</f>
        <v>Highly positive</v>
      </c>
      <c r="U95" s="3" t="str">
        <f>IF('Calculs T2a'!N98&lt;'Coeffs calibration'!$N$15,"Negative",IF('Calculs T2a'!N98&lt;'Coeffs calibration'!$N$16,"Lowly positive",IF('Calculs T2a'!N98&lt;'Coeffs calibration'!$N$17,"Moderately positive","Highly positive")))</f>
        <v>Highly positive</v>
      </c>
      <c r="W95" s="92">
        <f>'Predictions concentrations'!A95</f>
        <v>0</v>
      </c>
      <c r="X95" s="92">
        <f>'Predictions concentrations'!B95</f>
        <v>0</v>
      </c>
      <c r="Y95" s="126" t="str">
        <f>IF('Calculs T3a'!G98&lt;'Coeffs calibration'!$G$15,"Negative",IF('Calculs T3a'!G98&lt;'Coeffs calibration'!$G$16,"Lowly positive",IF('Calculs T3a'!G98&lt;'Coeffs calibration'!$G$17,"Moderately positive","Highly positive")))</f>
        <v>Highly positive</v>
      </c>
      <c r="Z95" s="126" t="str">
        <f>IF('Calculs T3a'!H98&lt;'Coeffs calibration'!$H$15,"Negative",IF('Calculs T3a'!H98&lt;'Coeffs calibration'!$H$16,"Lowly positive",IF('Calculs T3a'!H98&lt;'Coeffs calibration'!$H$17,"Moderately positive","Highly positive")))</f>
        <v>Highly positive</v>
      </c>
      <c r="AA95" s="126" t="str">
        <f>IF('Calculs T3a'!I98&lt;'Coeffs calibration'!$I$15,"Negative",IF('Calculs T3a'!I98&lt;'Coeffs calibration'!$I$16,"Lowly positive",IF('Calculs T3a'!I98&lt;'Coeffs calibration'!$I$17,"Moderately positive","Highly positive")))</f>
        <v>Highly positive</v>
      </c>
      <c r="AB95" s="128" t="str">
        <f>IF('Calculs T3a'!J98&lt;'Coeffs calibration'!$J$15,"Negative",IF('Calculs T3a'!J98&lt;'Coeffs calibration'!$J$16,"Lowly positive",IF('Calculs T3a'!J98&lt;'Coeffs calibration'!$J$17,"Moderately positive","Highly positive")))</f>
        <v>Highly positive</v>
      </c>
      <c r="AC95" s="3" t="str">
        <f>IF('Calculs T3a'!K98&lt;'Coeffs calibration'!$K$15,"Negative",IF('Calculs T3a'!K98&lt;'Coeffs calibration'!$K$16,"Lowly positive",IF('Calculs T3a'!K98&lt;'Coeffs calibration'!$K$17,"Moderately positive","Highly positive")))</f>
        <v>Highly positive</v>
      </c>
      <c r="AD95" s="3" t="str">
        <f>IF('Calculs T3a'!L98&lt;'Coeffs calibration'!$L$15,"Negative",IF('Calculs T3a'!L98&lt;'Coeffs calibration'!$L$16,"Lowly positive",IF('Calculs T3a'!L98&lt;'Coeffs calibration'!$L$17,"Moderately positive","Highly positive")))</f>
        <v>Highly positive</v>
      </c>
      <c r="AE95" s="3" t="str">
        <f>IF('Calculs T3a'!M98&lt;'Coeffs calibration'!$M$15,"Negative",IF('Calculs T3a'!M98&lt;'Coeffs calibration'!$M$16,"Lowly positive",IF('Calculs T3a'!M98&lt;'Coeffs calibration'!$M$17,"Moderately positive","Highly positive")))</f>
        <v>Highly positive</v>
      </c>
      <c r="AF95" s="3" t="str">
        <f>IF('Calculs T3a'!N98&lt;'Coeffs calibration'!$N$15,"Negative",IF('Calculs T3a'!N98&lt;'Coeffs calibration'!$N$16,"Lowly positive",IF('Calculs T3a'!N98&lt;'Coeffs calibration'!$N$17,"Moderately positive","Highly positive")))</f>
        <v>Highly positive</v>
      </c>
    </row>
    <row r="96" spans="1:32" x14ac:dyDescent="0.3">
      <c r="A96" s="92">
        <f>'Predictions concentrations'!A96</f>
        <v>0</v>
      </c>
      <c r="B96" s="92">
        <f>'Predictions concentrations'!B96</f>
        <v>0</v>
      </c>
      <c r="C96" s="126" t="str">
        <f>IF('Calculs T1a'!G99&lt;'Coeffs calibration'!$G$15,"Negative",IF('Calculs T1a'!G99&lt;'Coeffs calibration'!$G$16,"Lowly positive",IF('Calculs T1a'!G99&lt;'Coeffs calibration'!$G$17,"Moderately positive","Highly positive")))</f>
        <v>Highly positive</v>
      </c>
      <c r="D96" s="126" t="str">
        <f>IF('Calculs T1a'!H99&lt;'Coeffs calibration'!$H$15,"Negative",IF('Calculs T1a'!H99&lt;'Coeffs calibration'!$H$16,"Lowly positive",IF('Calculs T1a'!H99&lt;'Coeffs calibration'!$H$17,"Moderately positive","Highly positive")))</f>
        <v>Highly positive</v>
      </c>
      <c r="E96" s="126" t="str">
        <f>IF('Calculs T1a'!I99&lt;'Coeffs calibration'!$I$15,"Negative",IF('Calculs T1a'!I99&lt;'Coeffs calibration'!$I$16,"Lowly positive",IF('Calculs T1a'!I99&lt;'Coeffs calibration'!$I$17,"Moderately positive","Highly positive")))</f>
        <v>Highly positive</v>
      </c>
      <c r="F96" s="128" t="str">
        <f>IF('Calculs T1a'!J99&lt;'Coeffs calibration'!$J$15,"Negative",IF('Calculs T1a'!J99&lt;'Coeffs calibration'!$J$16,"Lowly positive",IF('Calculs T1a'!J99&lt;'Coeffs calibration'!$J$17,"Moderately positive","Highly positive")))</f>
        <v>Highly positive</v>
      </c>
      <c r="G96" s="3" t="str">
        <f>IF('Calculs T1a'!K99&lt;'Coeffs calibration'!$K$15,"Negative",IF('Calculs T1a'!K99&lt;'Coeffs calibration'!$K$16,"Lowly positive",IF('Calculs T1a'!K99&lt;'Coeffs calibration'!$K$17,"Moderately positive","Highly positive")))</f>
        <v>Highly positive</v>
      </c>
      <c r="H96" s="3" t="str">
        <f>IF('Calculs T1a'!L99&lt;'Coeffs calibration'!$L$15,"Negative",IF('Calculs T1a'!L99&lt;'Coeffs calibration'!$L$16,"Lowly positive",IF('Calculs T1a'!L99&lt;'Coeffs calibration'!$L$17,"Moderately positive","Highly positive")))</f>
        <v>Highly positive</v>
      </c>
      <c r="I96" s="3" t="str">
        <f>IF('Calculs T1a'!M99&lt;'Coeffs calibration'!$M$15,"Negative",IF('Calculs T1a'!M99&lt;'Coeffs calibration'!$M$16,"Lowly positive",IF('Calculs T1a'!M99&lt;'Coeffs calibration'!$M$17,"Moderately positive","Highly positive")))</f>
        <v>Highly positive</v>
      </c>
      <c r="J96" s="3" t="str">
        <f>IF('Calculs T1a'!N99&lt;'Coeffs calibration'!$N$15,"Negative",IF('Calculs T1a'!N99&lt;'Coeffs calibration'!$N$16,"Lowly positive",IF('Calculs T1a'!N99&lt;'Coeffs calibration'!$N$17,"Moderately positive","Highly positive")))</f>
        <v>Highly positive</v>
      </c>
      <c r="L96" s="92">
        <f>'Predictions concentrations'!A96</f>
        <v>0</v>
      </c>
      <c r="M96" s="92">
        <f>'Predictions concentrations'!B96</f>
        <v>0</v>
      </c>
      <c r="N96" s="126" t="str">
        <f>IF('Calculs T2a'!G99&lt;'Coeffs calibration'!$G$15,"Negative",IF('Calculs T2a'!G99&lt;'Coeffs calibration'!$G$16,"Lowly positive",IF('Calculs T2a'!G99&lt;'Coeffs calibration'!$G$17,"Moderately positive","Highly positive")))</f>
        <v>Highly positive</v>
      </c>
      <c r="O96" s="126" t="str">
        <f>IF('Calculs T2a'!H99&lt;'Coeffs calibration'!$H$15,"Negative",IF('Calculs T2a'!H99&lt;'Coeffs calibration'!$H$16,"Lowly positive",IF('Calculs T2a'!H99&lt;'Coeffs calibration'!$H$17,"Moderately positive","Highly positive")))</f>
        <v>Highly positive</v>
      </c>
      <c r="P96" s="126" t="str">
        <f>IF('Calculs T2a'!I99&lt;'Coeffs calibration'!$I$15,"Negative",IF('Calculs T2a'!I99&lt;'Coeffs calibration'!$I$16,"Lowly positive",IF('Calculs T2a'!I99&lt;'Coeffs calibration'!$I$17,"Moderately positive","Highly positive")))</f>
        <v>Highly positive</v>
      </c>
      <c r="Q96" s="128" t="str">
        <f>IF('Calculs T2a'!J99&lt;'Coeffs calibration'!$J$15,"Negative",IF('Calculs T2a'!J99&lt;'Coeffs calibration'!$J$16,"Lowly positive",IF('Calculs T2a'!J99&lt;'Coeffs calibration'!$J$17,"Moderately positive","Highly positive")))</f>
        <v>Highly positive</v>
      </c>
      <c r="R96" s="3" t="str">
        <f>IF('Calculs T2a'!K99&lt;'Coeffs calibration'!$K$15,"Negative",IF('Calculs T2a'!K99&lt;'Coeffs calibration'!$K$16,"Lowly positive",IF('Calculs T2a'!K99&lt;'Coeffs calibration'!$K$17,"Moderately positive","Highly positive")))</f>
        <v>Highly positive</v>
      </c>
      <c r="S96" s="3" t="str">
        <f>IF('Calculs T2a'!L99&lt;'Coeffs calibration'!$L$15,"Negative",IF('Calculs T2a'!L99&lt;'Coeffs calibration'!$L$16,"Lowly positive",IF('Calculs T2a'!L99&lt;'Coeffs calibration'!$L$17,"Moderately positive","Highly positive")))</f>
        <v>Highly positive</v>
      </c>
      <c r="T96" s="3" t="str">
        <f>IF('Calculs T2a'!M99&lt;'Coeffs calibration'!$M$15,"Negative",IF('Calculs T2a'!M99&lt;'Coeffs calibration'!$M$16,"Lowly positive",IF('Calculs T2a'!M99&lt;'Coeffs calibration'!$M$17,"Moderately positive","Highly positive")))</f>
        <v>Highly positive</v>
      </c>
      <c r="U96" s="3" t="str">
        <f>IF('Calculs T2a'!N99&lt;'Coeffs calibration'!$N$15,"Negative",IF('Calculs T2a'!N99&lt;'Coeffs calibration'!$N$16,"Lowly positive",IF('Calculs T2a'!N99&lt;'Coeffs calibration'!$N$17,"Moderately positive","Highly positive")))</f>
        <v>Highly positive</v>
      </c>
      <c r="W96" s="92">
        <f>'Predictions concentrations'!A96</f>
        <v>0</v>
      </c>
      <c r="X96" s="92">
        <f>'Predictions concentrations'!B96</f>
        <v>0</v>
      </c>
      <c r="Y96" s="126" t="str">
        <f>IF('Calculs T3a'!G99&lt;'Coeffs calibration'!$G$15,"Negative",IF('Calculs T3a'!G99&lt;'Coeffs calibration'!$G$16,"Lowly positive",IF('Calculs T3a'!G99&lt;'Coeffs calibration'!$G$17,"Moderately positive","Highly positive")))</f>
        <v>Highly positive</v>
      </c>
      <c r="Z96" s="126" t="str">
        <f>IF('Calculs T3a'!H99&lt;'Coeffs calibration'!$H$15,"Negative",IF('Calculs T3a'!H99&lt;'Coeffs calibration'!$H$16,"Lowly positive",IF('Calculs T3a'!H99&lt;'Coeffs calibration'!$H$17,"Moderately positive","Highly positive")))</f>
        <v>Highly positive</v>
      </c>
      <c r="AA96" s="126" t="str">
        <f>IF('Calculs T3a'!I99&lt;'Coeffs calibration'!$I$15,"Negative",IF('Calculs T3a'!I99&lt;'Coeffs calibration'!$I$16,"Lowly positive",IF('Calculs T3a'!I99&lt;'Coeffs calibration'!$I$17,"Moderately positive","Highly positive")))</f>
        <v>Highly positive</v>
      </c>
      <c r="AB96" s="128" t="str">
        <f>IF('Calculs T3a'!J99&lt;'Coeffs calibration'!$J$15,"Negative",IF('Calculs T3a'!J99&lt;'Coeffs calibration'!$J$16,"Lowly positive",IF('Calculs T3a'!J99&lt;'Coeffs calibration'!$J$17,"Moderately positive","Highly positive")))</f>
        <v>Highly positive</v>
      </c>
      <c r="AC96" s="3" t="str">
        <f>IF('Calculs T3a'!K99&lt;'Coeffs calibration'!$K$15,"Negative",IF('Calculs T3a'!K99&lt;'Coeffs calibration'!$K$16,"Lowly positive",IF('Calculs T3a'!K99&lt;'Coeffs calibration'!$K$17,"Moderately positive","Highly positive")))</f>
        <v>Highly positive</v>
      </c>
      <c r="AD96" s="3" t="str">
        <f>IF('Calculs T3a'!L99&lt;'Coeffs calibration'!$L$15,"Negative",IF('Calculs T3a'!L99&lt;'Coeffs calibration'!$L$16,"Lowly positive",IF('Calculs T3a'!L99&lt;'Coeffs calibration'!$L$17,"Moderately positive","Highly positive")))</f>
        <v>Highly positive</v>
      </c>
      <c r="AE96" s="3" t="str">
        <f>IF('Calculs T3a'!M99&lt;'Coeffs calibration'!$M$15,"Negative",IF('Calculs T3a'!M99&lt;'Coeffs calibration'!$M$16,"Lowly positive",IF('Calculs T3a'!M99&lt;'Coeffs calibration'!$M$17,"Moderately positive","Highly positive")))</f>
        <v>Highly positive</v>
      </c>
      <c r="AF96" s="3" t="str">
        <f>IF('Calculs T3a'!N99&lt;'Coeffs calibration'!$N$15,"Negative",IF('Calculs T3a'!N99&lt;'Coeffs calibration'!$N$16,"Lowly positive",IF('Calculs T3a'!N99&lt;'Coeffs calibration'!$N$17,"Moderately positive","Highly positive")))</f>
        <v>Highly positive</v>
      </c>
    </row>
    <row r="97" spans="1:32" x14ac:dyDescent="0.3">
      <c r="A97" s="92">
        <f>'Predictions concentrations'!A97</f>
        <v>0</v>
      </c>
      <c r="B97" s="92">
        <f>'Predictions concentrations'!B97</f>
        <v>0</v>
      </c>
      <c r="C97" s="126" t="str">
        <f>IF('Calculs T1a'!G100&lt;'Coeffs calibration'!$G$15,"Negative",IF('Calculs T1a'!G100&lt;'Coeffs calibration'!$G$16,"Lowly positive",IF('Calculs T1a'!G100&lt;'Coeffs calibration'!$G$17,"Moderately positive","Highly positive")))</f>
        <v>Highly positive</v>
      </c>
      <c r="D97" s="126" t="str">
        <f>IF('Calculs T1a'!H100&lt;'Coeffs calibration'!$H$15,"Negative",IF('Calculs T1a'!H100&lt;'Coeffs calibration'!$H$16,"Lowly positive",IF('Calculs T1a'!H100&lt;'Coeffs calibration'!$H$17,"Moderately positive","Highly positive")))</f>
        <v>Highly positive</v>
      </c>
      <c r="E97" s="126" t="str">
        <f>IF('Calculs T1a'!I100&lt;'Coeffs calibration'!$I$15,"Negative",IF('Calculs T1a'!I100&lt;'Coeffs calibration'!$I$16,"Lowly positive",IF('Calculs T1a'!I100&lt;'Coeffs calibration'!$I$17,"Moderately positive","Highly positive")))</f>
        <v>Highly positive</v>
      </c>
      <c r="F97" s="128" t="str">
        <f>IF('Calculs T1a'!J100&lt;'Coeffs calibration'!$J$15,"Negative",IF('Calculs T1a'!J100&lt;'Coeffs calibration'!$J$16,"Lowly positive",IF('Calculs T1a'!J100&lt;'Coeffs calibration'!$J$17,"Moderately positive","Highly positive")))</f>
        <v>Highly positive</v>
      </c>
      <c r="G97" s="3" t="str">
        <f>IF('Calculs T1a'!K100&lt;'Coeffs calibration'!$K$15,"Negative",IF('Calculs T1a'!K100&lt;'Coeffs calibration'!$K$16,"Lowly positive",IF('Calculs T1a'!K100&lt;'Coeffs calibration'!$K$17,"Moderately positive","Highly positive")))</f>
        <v>Highly positive</v>
      </c>
      <c r="H97" s="3" t="str">
        <f>IF('Calculs T1a'!L100&lt;'Coeffs calibration'!$L$15,"Negative",IF('Calculs T1a'!L100&lt;'Coeffs calibration'!$L$16,"Lowly positive",IF('Calculs T1a'!L100&lt;'Coeffs calibration'!$L$17,"Moderately positive","Highly positive")))</f>
        <v>Highly positive</v>
      </c>
      <c r="I97" s="3" t="str">
        <f>IF('Calculs T1a'!M100&lt;'Coeffs calibration'!$M$15,"Negative",IF('Calculs T1a'!M100&lt;'Coeffs calibration'!$M$16,"Lowly positive",IF('Calculs T1a'!M100&lt;'Coeffs calibration'!$M$17,"Moderately positive","Highly positive")))</f>
        <v>Highly positive</v>
      </c>
      <c r="J97" s="3" t="str">
        <f>IF('Calculs T1a'!N100&lt;'Coeffs calibration'!$N$15,"Negative",IF('Calculs T1a'!N100&lt;'Coeffs calibration'!$N$16,"Lowly positive",IF('Calculs T1a'!N100&lt;'Coeffs calibration'!$N$17,"Moderately positive","Highly positive")))</f>
        <v>Highly positive</v>
      </c>
      <c r="L97" s="92">
        <f>'Predictions concentrations'!A97</f>
        <v>0</v>
      </c>
      <c r="M97" s="92">
        <f>'Predictions concentrations'!B97</f>
        <v>0</v>
      </c>
      <c r="N97" s="126" t="str">
        <f>IF('Calculs T2a'!G100&lt;'Coeffs calibration'!$G$15,"Negative",IF('Calculs T2a'!G100&lt;'Coeffs calibration'!$G$16,"Lowly positive",IF('Calculs T2a'!G100&lt;'Coeffs calibration'!$G$17,"Moderately positive","Highly positive")))</f>
        <v>Highly positive</v>
      </c>
      <c r="O97" s="126" t="str">
        <f>IF('Calculs T2a'!H100&lt;'Coeffs calibration'!$H$15,"Negative",IF('Calculs T2a'!H100&lt;'Coeffs calibration'!$H$16,"Lowly positive",IF('Calculs T2a'!H100&lt;'Coeffs calibration'!$H$17,"Moderately positive","Highly positive")))</f>
        <v>Highly positive</v>
      </c>
      <c r="P97" s="126" t="str">
        <f>IF('Calculs T2a'!I100&lt;'Coeffs calibration'!$I$15,"Negative",IF('Calculs T2a'!I100&lt;'Coeffs calibration'!$I$16,"Lowly positive",IF('Calculs T2a'!I100&lt;'Coeffs calibration'!$I$17,"Moderately positive","Highly positive")))</f>
        <v>Highly positive</v>
      </c>
      <c r="Q97" s="128" t="str">
        <f>IF('Calculs T2a'!J100&lt;'Coeffs calibration'!$J$15,"Negative",IF('Calculs T2a'!J100&lt;'Coeffs calibration'!$J$16,"Lowly positive",IF('Calculs T2a'!J100&lt;'Coeffs calibration'!$J$17,"Moderately positive","Highly positive")))</f>
        <v>Highly positive</v>
      </c>
      <c r="R97" s="3" t="str">
        <f>IF('Calculs T2a'!K100&lt;'Coeffs calibration'!$K$15,"Negative",IF('Calculs T2a'!K100&lt;'Coeffs calibration'!$K$16,"Lowly positive",IF('Calculs T2a'!K100&lt;'Coeffs calibration'!$K$17,"Moderately positive","Highly positive")))</f>
        <v>Highly positive</v>
      </c>
      <c r="S97" s="3" t="str">
        <f>IF('Calculs T2a'!L100&lt;'Coeffs calibration'!$L$15,"Negative",IF('Calculs T2a'!L100&lt;'Coeffs calibration'!$L$16,"Lowly positive",IF('Calculs T2a'!L100&lt;'Coeffs calibration'!$L$17,"Moderately positive","Highly positive")))</f>
        <v>Highly positive</v>
      </c>
      <c r="T97" s="3" t="str">
        <f>IF('Calculs T2a'!M100&lt;'Coeffs calibration'!$M$15,"Negative",IF('Calculs T2a'!M100&lt;'Coeffs calibration'!$M$16,"Lowly positive",IF('Calculs T2a'!M100&lt;'Coeffs calibration'!$M$17,"Moderately positive","Highly positive")))</f>
        <v>Highly positive</v>
      </c>
      <c r="U97" s="3" t="str">
        <f>IF('Calculs T2a'!N100&lt;'Coeffs calibration'!$N$15,"Negative",IF('Calculs T2a'!N100&lt;'Coeffs calibration'!$N$16,"Lowly positive",IF('Calculs T2a'!N100&lt;'Coeffs calibration'!$N$17,"Moderately positive","Highly positive")))</f>
        <v>Highly positive</v>
      </c>
      <c r="W97" s="92">
        <f>'Predictions concentrations'!A97</f>
        <v>0</v>
      </c>
      <c r="X97" s="92">
        <f>'Predictions concentrations'!B97</f>
        <v>0</v>
      </c>
      <c r="Y97" s="126" t="str">
        <f>IF('Calculs T3a'!G100&lt;'Coeffs calibration'!$G$15,"Negative",IF('Calculs T3a'!G100&lt;'Coeffs calibration'!$G$16,"Lowly positive",IF('Calculs T3a'!G100&lt;'Coeffs calibration'!$G$17,"Moderately positive","Highly positive")))</f>
        <v>Highly positive</v>
      </c>
      <c r="Z97" s="126" t="str">
        <f>IF('Calculs T3a'!H100&lt;'Coeffs calibration'!$H$15,"Negative",IF('Calculs T3a'!H100&lt;'Coeffs calibration'!$H$16,"Lowly positive",IF('Calculs T3a'!H100&lt;'Coeffs calibration'!$H$17,"Moderately positive","Highly positive")))</f>
        <v>Highly positive</v>
      </c>
      <c r="AA97" s="126" t="str">
        <f>IF('Calculs T3a'!I100&lt;'Coeffs calibration'!$I$15,"Negative",IF('Calculs T3a'!I100&lt;'Coeffs calibration'!$I$16,"Lowly positive",IF('Calculs T3a'!I100&lt;'Coeffs calibration'!$I$17,"Moderately positive","Highly positive")))</f>
        <v>Highly positive</v>
      </c>
      <c r="AB97" s="128" t="str">
        <f>IF('Calculs T3a'!J100&lt;'Coeffs calibration'!$J$15,"Negative",IF('Calculs T3a'!J100&lt;'Coeffs calibration'!$J$16,"Lowly positive",IF('Calculs T3a'!J100&lt;'Coeffs calibration'!$J$17,"Moderately positive","Highly positive")))</f>
        <v>Highly positive</v>
      </c>
      <c r="AC97" s="3" t="str">
        <f>IF('Calculs T3a'!K100&lt;'Coeffs calibration'!$K$15,"Negative",IF('Calculs T3a'!K100&lt;'Coeffs calibration'!$K$16,"Lowly positive",IF('Calculs T3a'!K100&lt;'Coeffs calibration'!$K$17,"Moderately positive","Highly positive")))</f>
        <v>Highly positive</v>
      </c>
      <c r="AD97" s="3" t="str">
        <f>IF('Calculs T3a'!L100&lt;'Coeffs calibration'!$L$15,"Negative",IF('Calculs T3a'!L100&lt;'Coeffs calibration'!$L$16,"Lowly positive",IF('Calculs T3a'!L100&lt;'Coeffs calibration'!$L$17,"Moderately positive","Highly positive")))</f>
        <v>Highly positive</v>
      </c>
      <c r="AE97" s="3" t="str">
        <f>IF('Calculs T3a'!M100&lt;'Coeffs calibration'!$M$15,"Negative",IF('Calculs T3a'!M100&lt;'Coeffs calibration'!$M$16,"Lowly positive",IF('Calculs T3a'!M100&lt;'Coeffs calibration'!$M$17,"Moderately positive","Highly positive")))</f>
        <v>Highly positive</v>
      </c>
      <c r="AF97" s="3" t="str">
        <f>IF('Calculs T3a'!N100&lt;'Coeffs calibration'!$N$15,"Negative",IF('Calculs T3a'!N100&lt;'Coeffs calibration'!$N$16,"Lowly positive",IF('Calculs T3a'!N100&lt;'Coeffs calibration'!$N$17,"Moderately positive","Highly positive")))</f>
        <v>Highly positive</v>
      </c>
    </row>
    <row r="98" spans="1:32" x14ac:dyDescent="0.3">
      <c r="A98" s="92">
        <f>'Predictions concentrations'!A98</f>
        <v>0</v>
      </c>
      <c r="B98" s="92">
        <f>'Predictions concentrations'!B98</f>
        <v>0</v>
      </c>
      <c r="C98" s="126" t="str">
        <f>IF('Calculs T1a'!G101&lt;'Coeffs calibration'!$G$15,"Negative",IF('Calculs T1a'!G101&lt;'Coeffs calibration'!$G$16,"Lowly positive",IF('Calculs T1a'!G101&lt;'Coeffs calibration'!$G$17,"Moderately positive","Highly positive")))</f>
        <v>Highly positive</v>
      </c>
      <c r="D98" s="126" t="str">
        <f>IF('Calculs T1a'!H101&lt;'Coeffs calibration'!$H$15,"Negative",IF('Calculs T1a'!H101&lt;'Coeffs calibration'!$H$16,"Lowly positive",IF('Calculs T1a'!H101&lt;'Coeffs calibration'!$H$17,"Moderately positive","Highly positive")))</f>
        <v>Highly positive</v>
      </c>
      <c r="E98" s="126" t="str">
        <f>IF('Calculs T1a'!I101&lt;'Coeffs calibration'!$I$15,"Negative",IF('Calculs T1a'!I101&lt;'Coeffs calibration'!$I$16,"Lowly positive",IF('Calculs T1a'!I101&lt;'Coeffs calibration'!$I$17,"Moderately positive","Highly positive")))</f>
        <v>Highly positive</v>
      </c>
      <c r="F98" s="128" t="str">
        <f>IF('Calculs T1a'!J101&lt;'Coeffs calibration'!$J$15,"Negative",IF('Calculs T1a'!J101&lt;'Coeffs calibration'!$J$16,"Lowly positive",IF('Calculs T1a'!J101&lt;'Coeffs calibration'!$J$17,"Moderately positive","Highly positive")))</f>
        <v>Highly positive</v>
      </c>
      <c r="G98" s="3" t="str">
        <f>IF('Calculs T1a'!K101&lt;'Coeffs calibration'!$K$15,"Negative",IF('Calculs T1a'!K101&lt;'Coeffs calibration'!$K$16,"Lowly positive",IF('Calculs T1a'!K101&lt;'Coeffs calibration'!$K$17,"Moderately positive","Highly positive")))</f>
        <v>Highly positive</v>
      </c>
      <c r="H98" s="3" t="str">
        <f>IF('Calculs T1a'!L101&lt;'Coeffs calibration'!$L$15,"Negative",IF('Calculs T1a'!L101&lt;'Coeffs calibration'!$L$16,"Lowly positive",IF('Calculs T1a'!L101&lt;'Coeffs calibration'!$L$17,"Moderately positive","Highly positive")))</f>
        <v>Highly positive</v>
      </c>
      <c r="I98" s="3" t="str">
        <f>IF('Calculs T1a'!M101&lt;'Coeffs calibration'!$M$15,"Negative",IF('Calculs T1a'!M101&lt;'Coeffs calibration'!$M$16,"Lowly positive",IF('Calculs T1a'!M101&lt;'Coeffs calibration'!$M$17,"Moderately positive","Highly positive")))</f>
        <v>Highly positive</v>
      </c>
      <c r="J98" s="3" t="str">
        <f>IF('Calculs T1a'!N101&lt;'Coeffs calibration'!$N$15,"Negative",IF('Calculs T1a'!N101&lt;'Coeffs calibration'!$N$16,"Lowly positive",IF('Calculs T1a'!N101&lt;'Coeffs calibration'!$N$17,"Moderately positive","Highly positive")))</f>
        <v>Highly positive</v>
      </c>
      <c r="L98" s="92">
        <f>'Predictions concentrations'!A98</f>
        <v>0</v>
      </c>
      <c r="M98" s="92">
        <f>'Predictions concentrations'!B98</f>
        <v>0</v>
      </c>
      <c r="N98" s="126" t="str">
        <f>IF('Calculs T2a'!G101&lt;'Coeffs calibration'!$G$15,"Negative",IF('Calculs T2a'!G101&lt;'Coeffs calibration'!$G$16,"Lowly positive",IF('Calculs T2a'!G101&lt;'Coeffs calibration'!$G$17,"Moderately positive","Highly positive")))</f>
        <v>Highly positive</v>
      </c>
      <c r="O98" s="126" t="str">
        <f>IF('Calculs T2a'!H101&lt;'Coeffs calibration'!$H$15,"Negative",IF('Calculs T2a'!H101&lt;'Coeffs calibration'!$H$16,"Lowly positive",IF('Calculs T2a'!H101&lt;'Coeffs calibration'!$H$17,"Moderately positive","Highly positive")))</f>
        <v>Highly positive</v>
      </c>
      <c r="P98" s="126" t="str">
        <f>IF('Calculs T2a'!I101&lt;'Coeffs calibration'!$I$15,"Negative",IF('Calculs T2a'!I101&lt;'Coeffs calibration'!$I$16,"Lowly positive",IF('Calculs T2a'!I101&lt;'Coeffs calibration'!$I$17,"Moderately positive","Highly positive")))</f>
        <v>Highly positive</v>
      </c>
      <c r="Q98" s="128" t="str">
        <f>IF('Calculs T2a'!J101&lt;'Coeffs calibration'!$J$15,"Negative",IF('Calculs T2a'!J101&lt;'Coeffs calibration'!$J$16,"Lowly positive",IF('Calculs T2a'!J101&lt;'Coeffs calibration'!$J$17,"Moderately positive","Highly positive")))</f>
        <v>Highly positive</v>
      </c>
      <c r="R98" s="3" t="str">
        <f>IF('Calculs T2a'!K101&lt;'Coeffs calibration'!$K$15,"Negative",IF('Calculs T2a'!K101&lt;'Coeffs calibration'!$K$16,"Lowly positive",IF('Calculs T2a'!K101&lt;'Coeffs calibration'!$K$17,"Moderately positive","Highly positive")))</f>
        <v>Highly positive</v>
      </c>
      <c r="S98" s="3" t="str">
        <f>IF('Calculs T2a'!L101&lt;'Coeffs calibration'!$L$15,"Negative",IF('Calculs T2a'!L101&lt;'Coeffs calibration'!$L$16,"Lowly positive",IF('Calculs T2a'!L101&lt;'Coeffs calibration'!$L$17,"Moderately positive","Highly positive")))</f>
        <v>Highly positive</v>
      </c>
      <c r="T98" s="3" t="str">
        <f>IF('Calculs T2a'!M101&lt;'Coeffs calibration'!$M$15,"Negative",IF('Calculs T2a'!M101&lt;'Coeffs calibration'!$M$16,"Lowly positive",IF('Calculs T2a'!M101&lt;'Coeffs calibration'!$M$17,"Moderately positive","Highly positive")))</f>
        <v>Highly positive</v>
      </c>
      <c r="U98" s="3" t="str">
        <f>IF('Calculs T2a'!N101&lt;'Coeffs calibration'!$N$15,"Negative",IF('Calculs T2a'!N101&lt;'Coeffs calibration'!$N$16,"Lowly positive",IF('Calculs T2a'!N101&lt;'Coeffs calibration'!$N$17,"Moderately positive","Highly positive")))</f>
        <v>Highly positive</v>
      </c>
      <c r="W98" s="92">
        <f>'Predictions concentrations'!A98</f>
        <v>0</v>
      </c>
      <c r="X98" s="92">
        <f>'Predictions concentrations'!B98</f>
        <v>0</v>
      </c>
      <c r="Y98" s="126" t="str">
        <f>IF('Calculs T3a'!G101&lt;'Coeffs calibration'!$G$15,"Negative",IF('Calculs T3a'!G101&lt;'Coeffs calibration'!$G$16,"Lowly positive",IF('Calculs T3a'!G101&lt;'Coeffs calibration'!$G$17,"Moderately positive","Highly positive")))</f>
        <v>Highly positive</v>
      </c>
      <c r="Z98" s="126" t="str">
        <f>IF('Calculs T3a'!H101&lt;'Coeffs calibration'!$H$15,"Negative",IF('Calculs T3a'!H101&lt;'Coeffs calibration'!$H$16,"Lowly positive",IF('Calculs T3a'!H101&lt;'Coeffs calibration'!$H$17,"Moderately positive","Highly positive")))</f>
        <v>Highly positive</v>
      </c>
      <c r="AA98" s="126" t="str">
        <f>IF('Calculs T3a'!I101&lt;'Coeffs calibration'!$I$15,"Negative",IF('Calculs T3a'!I101&lt;'Coeffs calibration'!$I$16,"Lowly positive",IF('Calculs T3a'!I101&lt;'Coeffs calibration'!$I$17,"Moderately positive","Highly positive")))</f>
        <v>Highly positive</v>
      </c>
      <c r="AB98" s="128" t="str">
        <f>IF('Calculs T3a'!J101&lt;'Coeffs calibration'!$J$15,"Negative",IF('Calculs T3a'!J101&lt;'Coeffs calibration'!$J$16,"Lowly positive",IF('Calculs T3a'!J101&lt;'Coeffs calibration'!$J$17,"Moderately positive","Highly positive")))</f>
        <v>Highly positive</v>
      </c>
      <c r="AC98" s="3" t="str">
        <f>IF('Calculs T3a'!K101&lt;'Coeffs calibration'!$K$15,"Negative",IF('Calculs T3a'!K101&lt;'Coeffs calibration'!$K$16,"Lowly positive",IF('Calculs T3a'!K101&lt;'Coeffs calibration'!$K$17,"Moderately positive","Highly positive")))</f>
        <v>Highly positive</v>
      </c>
      <c r="AD98" s="3" t="str">
        <f>IF('Calculs T3a'!L101&lt;'Coeffs calibration'!$L$15,"Negative",IF('Calculs T3a'!L101&lt;'Coeffs calibration'!$L$16,"Lowly positive",IF('Calculs T3a'!L101&lt;'Coeffs calibration'!$L$17,"Moderately positive","Highly positive")))</f>
        <v>Highly positive</v>
      </c>
      <c r="AE98" s="3" t="str">
        <f>IF('Calculs T3a'!M101&lt;'Coeffs calibration'!$M$15,"Negative",IF('Calculs T3a'!M101&lt;'Coeffs calibration'!$M$16,"Lowly positive",IF('Calculs T3a'!M101&lt;'Coeffs calibration'!$M$17,"Moderately positive","Highly positive")))</f>
        <v>Highly positive</v>
      </c>
      <c r="AF98" s="3" t="str">
        <f>IF('Calculs T3a'!N101&lt;'Coeffs calibration'!$N$15,"Negative",IF('Calculs T3a'!N101&lt;'Coeffs calibration'!$N$16,"Lowly positive",IF('Calculs T3a'!N101&lt;'Coeffs calibration'!$N$17,"Moderately positive","Highly positive")))</f>
        <v>Highly positive</v>
      </c>
    </row>
    <row r="99" spans="1:32" x14ac:dyDescent="0.3">
      <c r="A99" s="92">
        <f>'Predictions concentrations'!A99</f>
        <v>0</v>
      </c>
      <c r="B99" s="92">
        <f>'Predictions concentrations'!B99</f>
        <v>0</v>
      </c>
      <c r="C99" s="126" t="str">
        <f>IF('Calculs T1a'!G102&lt;'Coeffs calibration'!$G$15,"Negative",IF('Calculs T1a'!G102&lt;'Coeffs calibration'!$G$16,"Lowly positive",IF('Calculs T1a'!G102&lt;'Coeffs calibration'!$G$17,"Moderately positive","Highly positive")))</f>
        <v>Highly positive</v>
      </c>
      <c r="D99" s="126" t="str">
        <f>IF('Calculs T1a'!H102&lt;'Coeffs calibration'!$H$15,"Negative",IF('Calculs T1a'!H102&lt;'Coeffs calibration'!$H$16,"Lowly positive",IF('Calculs T1a'!H102&lt;'Coeffs calibration'!$H$17,"Moderately positive","Highly positive")))</f>
        <v>Highly positive</v>
      </c>
      <c r="E99" s="126" t="str">
        <f>IF('Calculs T1a'!I102&lt;'Coeffs calibration'!$I$15,"Negative",IF('Calculs T1a'!I102&lt;'Coeffs calibration'!$I$16,"Lowly positive",IF('Calculs T1a'!I102&lt;'Coeffs calibration'!$I$17,"Moderately positive","Highly positive")))</f>
        <v>Highly positive</v>
      </c>
      <c r="F99" s="128" t="str">
        <f>IF('Calculs T1a'!J102&lt;'Coeffs calibration'!$J$15,"Negative",IF('Calculs T1a'!J102&lt;'Coeffs calibration'!$J$16,"Lowly positive",IF('Calculs T1a'!J102&lt;'Coeffs calibration'!$J$17,"Moderately positive","Highly positive")))</f>
        <v>Highly positive</v>
      </c>
      <c r="G99" s="3" t="str">
        <f>IF('Calculs T1a'!K102&lt;'Coeffs calibration'!$K$15,"Negative",IF('Calculs T1a'!K102&lt;'Coeffs calibration'!$K$16,"Lowly positive",IF('Calculs T1a'!K102&lt;'Coeffs calibration'!$K$17,"Moderately positive","Highly positive")))</f>
        <v>Highly positive</v>
      </c>
      <c r="H99" s="3" t="str">
        <f>IF('Calculs T1a'!L102&lt;'Coeffs calibration'!$L$15,"Negative",IF('Calculs T1a'!L102&lt;'Coeffs calibration'!$L$16,"Lowly positive",IF('Calculs T1a'!L102&lt;'Coeffs calibration'!$L$17,"Moderately positive","Highly positive")))</f>
        <v>Highly positive</v>
      </c>
      <c r="I99" s="3" t="str">
        <f>IF('Calculs T1a'!M102&lt;'Coeffs calibration'!$M$15,"Negative",IF('Calculs T1a'!M102&lt;'Coeffs calibration'!$M$16,"Lowly positive",IF('Calculs T1a'!M102&lt;'Coeffs calibration'!$M$17,"Moderately positive","Highly positive")))</f>
        <v>Highly positive</v>
      </c>
      <c r="J99" s="3" t="str">
        <f>IF('Calculs T1a'!N102&lt;'Coeffs calibration'!$N$15,"Negative",IF('Calculs T1a'!N102&lt;'Coeffs calibration'!$N$16,"Lowly positive",IF('Calculs T1a'!N102&lt;'Coeffs calibration'!$N$17,"Moderately positive","Highly positive")))</f>
        <v>Highly positive</v>
      </c>
      <c r="L99" s="92">
        <f>'Predictions concentrations'!A99</f>
        <v>0</v>
      </c>
      <c r="M99" s="92">
        <f>'Predictions concentrations'!B99</f>
        <v>0</v>
      </c>
      <c r="N99" s="126" t="str">
        <f>IF('Calculs T2a'!G102&lt;'Coeffs calibration'!$G$15,"Negative",IF('Calculs T2a'!G102&lt;'Coeffs calibration'!$G$16,"Lowly positive",IF('Calculs T2a'!G102&lt;'Coeffs calibration'!$G$17,"Moderately positive","Highly positive")))</f>
        <v>Highly positive</v>
      </c>
      <c r="O99" s="126" t="str">
        <f>IF('Calculs T2a'!H102&lt;'Coeffs calibration'!$H$15,"Negative",IF('Calculs T2a'!H102&lt;'Coeffs calibration'!$H$16,"Lowly positive",IF('Calculs T2a'!H102&lt;'Coeffs calibration'!$H$17,"Moderately positive","Highly positive")))</f>
        <v>Highly positive</v>
      </c>
      <c r="P99" s="126" t="str">
        <f>IF('Calculs T2a'!I102&lt;'Coeffs calibration'!$I$15,"Negative",IF('Calculs T2a'!I102&lt;'Coeffs calibration'!$I$16,"Lowly positive",IF('Calculs T2a'!I102&lt;'Coeffs calibration'!$I$17,"Moderately positive","Highly positive")))</f>
        <v>Highly positive</v>
      </c>
      <c r="Q99" s="128" t="str">
        <f>IF('Calculs T2a'!J102&lt;'Coeffs calibration'!$J$15,"Negative",IF('Calculs T2a'!J102&lt;'Coeffs calibration'!$J$16,"Lowly positive",IF('Calculs T2a'!J102&lt;'Coeffs calibration'!$J$17,"Moderately positive","Highly positive")))</f>
        <v>Highly positive</v>
      </c>
      <c r="R99" s="3" t="str">
        <f>IF('Calculs T2a'!K102&lt;'Coeffs calibration'!$K$15,"Negative",IF('Calculs T2a'!K102&lt;'Coeffs calibration'!$K$16,"Lowly positive",IF('Calculs T2a'!K102&lt;'Coeffs calibration'!$K$17,"Moderately positive","Highly positive")))</f>
        <v>Highly positive</v>
      </c>
      <c r="S99" s="3" t="str">
        <f>IF('Calculs T2a'!L102&lt;'Coeffs calibration'!$L$15,"Negative",IF('Calculs T2a'!L102&lt;'Coeffs calibration'!$L$16,"Lowly positive",IF('Calculs T2a'!L102&lt;'Coeffs calibration'!$L$17,"Moderately positive","Highly positive")))</f>
        <v>Highly positive</v>
      </c>
      <c r="T99" s="3" t="str">
        <f>IF('Calculs T2a'!M102&lt;'Coeffs calibration'!$M$15,"Negative",IF('Calculs T2a'!M102&lt;'Coeffs calibration'!$M$16,"Lowly positive",IF('Calculs T2a'!M102&lt;'Coeffs calibration'!$M$17,"Moderately positive","Highly positive")))</f>
        <v>Highly positive</v>
      </c>
      <c r="U99" s="3" t="str">
        <f>IF('Calculs T2a'!N102&lt;'Coeffs calibration'!$N$15,"Negative",IF('Calculs T2a'!N102&lt;'Coeffs calibration'!$N$16,"Lowly positive",IF('Calculs T2a'!N102&lt;'Coeffs calibration'!$N$17,"Moderately positive","Highly positive")))</f>
        <v>Highly positive</v>
      </c>
      <c r="W99" s="92">
        <f>'Predictions concentrations'!A99</f>
        <v>0</v>
      </c>
      <c r="X99" s="92">
        <f>'Predictions concentrations'!B99</f>
        <v>0</v>
      </c>
      <c r="Y99" s="126" t="str">
        <f>IF('Calculs T3a'!G102&lt;'Coeffs calibration'!$G$15,"Negative",IF('Calculs T3a'!G102&lt;'Coeffs calibration'!$G$16,"Lowly positive",IF('Calculs T3a'!G102&lt;'Coeffs calibration'!$G$17,"Moderately positive","Highly positive")))</f>
        <v>Highly positive</v>
      </c>
      <c r="Z99" s="126" t="str">
        <f>IF('Calculs T3a'!H102&lt;'Coeffs calibration'!$H$15,"Negative",IF('Calculs T3a'!H102&lt;'Coeffs calibration'!$H$16,"Lowly positive",IF('Calculs T3a'!H102&lt;'Coeffs calibration'!$H$17,"Moderately positive","Highly positive")))</f>
        <v>Highly positive</v>
      </c>
      <c r="AA99" s="126" t="str">
        <f>IF('Calculs T3a'!I102&lt;'Coeffs calibration'!$I$15,"Negative",IF('Calculs T3a'!I102&lt;'Coeffs calibration'!$I$16,"Lowly positive",IF('Calculs T3a'!I102&lt;'Coeffs calibration'!$I$17,"Moderately positive","Highly positive")))</f>
        <v>Highly positive</v>
      </c>
      <c r="AB99" s="128" t="str">
        <f>IF('Calculs T3a'!J102&lt;'Coeffs calibration'!$J$15,"Negative",IF('Calculs T3a'!J102&lt;'Coeffs calibration'!$J$16,"Lowly positive",IF('Calculs T3a'!J102&lt;'Coeffs calibration'!$J$17,"Moderately positive","Highly positive")))</f>
        <v>Highly positive</v>
      </c>
      <c r="AC99" s="3" t="str">
        <f>IF('Calculs T3a'!K102&lt;'Coeffs calibration'!$K$15,"Negative",IF('Calculs T3a'!K102&lt;'Coeffs calibration'!$K$16,"Lowly positive",IF('Calculs T3a'!K102&lt;'Coeffs calibration'!$K$17,"Moderately positive","Highly positive")))</f>
        <v>Highly positive</v>
      </c>
      <c r="AD99" s="3" t="str">
        <f>IF('Calculs T3a'!L102&lt;'Coeffs calibration'!$L$15,"Negative",IF('Calculs T3a'!L102&lt;'Coeffs calibration'!$L$16,"Lowly positive",IF('Calculs T3a'!L102&lt;'Coeffs calibration'!$L$17,"Moderately positive","Highly positive")))</f>
        <v>Highly positive</v>
      </c>
      <c r="AE99" s="3" t="str">
        <f>IF('Calculs T3a'!M102&lt;'Coeffs calibration'!$M$15,"Negative",IF('Calculs T3a'!M102&lt;'Coeffs calibration'!$M$16,"Lowly positive",IF('Calculs T3a'!M102&lt;'Coeffs calibration'!$M$17,"Moderately positive","Highly positive")))</f>
        <v>Highly positive</v>
      </c>
      <c r="AF99" s="3" t="str">
        <f>IF('Calculs T3a'!N102&lt;'Coeffs calibration'!$N$15,"Negative",IF('Calculs T3a'!N102&lt;'Coeffs calibration'!$N$16,"Lowly positive",IF('Calculs T3a'!N102&lt;'Coeffs calibration'!$N$17,"Moderately positive","Highly positive")))</f>
        <v>Highly positive</v>
      </c>
    </row>
    <row r="100" spans="1:32" x14ac:dyDescent="0.3">
      <c r="A100" s="92">
        <f>'Predictions concentrations'!A100</f>
        <v>0</v>
      </c>
      <c r="B100" s="92">
        <f>'Predictions concentrations'!B100</f>
        <v>0</v>
      </c>
      <c r="C100" s="126" t="str">
        <f>IF('Calculs T1a'!G103&lt;'Coeffs calibration'!$G$15,"Negative",IF('Calculs T1a'!G103&lt;'Coeffs calibration'!$G$16,"Lowly positive",IF('Calculs T1a'!G103&lt;'Coeffs calibration'!$G$17,"Moderately positive","Highly positive")))</f>
        <v>Highly positive</v>
      </c>
      <c r="D100" s="126" t="str">
        <f>IF('Calculs T1a'!H103&lt;'Coeffs calibration'!$H$15,"Negative",IF('Calculs T1a'!H103&lt;'Coeffs calibration'!$H$16,"Lowly positive",IF('Calculs T1a'!H103&lt;'Coeffs calibration'!$H$17,"Moderately positive","Highly positive")))</f>
        <v>Highly positive</v>
      </c>
      <c r="E100" s="126" t="str">
        <f>IF('Calculs T1a'!I103&lt;'Coeffs calibration'!$I$15,"Negative",IF('Calculs T1a'!I103&lt;'Coeffs calibration'!$I$16,"Lowly positive",IF('Calculs T1a'!I103&lt;'Coeffs calibration'!$I$17,"Moderately positive","Highly positive")))</f>
        <v>Highly positive</v>
      </c>
      <c r="F100" s="128" t="str">
        <f>IF('Calculs T1a'!J103&lt;'Coeffs calibration'!$J$15,"Negative",IF('Calculs T1a'!J103&lt;'Coeffs calibration'!$J$16,"Lowly positive",IF('Calculs T1a'!J103&lt;'Coeffs calibration'!$J$17,"Moderately positive","Highly positive")))</f>
        <v>Highly positive</v>
      </c>
      <c r="G100" s="3" t="str">
        <f>IF('Calculs T1a'!K103&lt;'Coeffs calibration'!$K$15,"Negative",IF('Calculs T1a'!K103&lt;'Coeffs calibration'!$K$16,"Lowly positive",IF('Calculs T1a'!K103&lt;'Coeffs calibration'!$K$17,"Moderately positive","Highly positive")))</f>
        <v>Highly positive</v>
      </c>
      <c r="H100" s="3" t="str">
        <f>IF('Calculs T1a'!L103&lt;'Coeffs calibration'!$L$15,"Negative",IF('Calculs T1a'!L103&lt;'Coeffs calibration'!$L$16,"Lowly positive",IF('Calculs T1a'!L103&lt;'Coeffs calibration'!$L$17,"Moderately positive","Highly positive")))</f>
        <v>Highly positive</v>
      </c>
      <c r="I100" s="3" t="str">
        <f>IF('Calculs T1a'!M103&lt;'Coeffs calibration'!$M$15,"Negative",IF('Calculs T1a'!M103&lt;'Coeffs calibration'!$M$16,"Lowly positive",IF('Calculs T1a'!M103&lt;'Coeffs calibration'!$M$17,"Moderately positive","Highly positive")))</f>
        <v>Highly positive</v>
      </c>
      <c r="J100" s="3" t="str">
        <f>IF('Calculs T1a'!N103&lt;'Coeffs calibration'!$N$15,"Negative",IF('Calculs T1a'!N103&lt;'Coeffs calibration'!$N$16,"Lowly positive",IF('Calculs T1a'!N103&lt;'Coeffs calibration'!$N$17,"Moderately positive","Highly positive")))</f>
        <v>Highly positive</v>
      </c>
      <c r="L100" s="92">
        <f>'Predictions concentrations'!A100</f>
        <v>0</v>
      </c>
      <c r="M100" s="92">
        <f>'Predictions concentrations'!B100</f>
        <v>0</v>
      </c>
      <c r="N100" s="126" t="str">
        <f>IF('Calculs T2a'!G103&lt;'Coeffs calibration'!$G$15,"Negative",IF('Calculs T2a'!G103&lt;'Coeffs calibration'!$G$16,"Lowly positive",IF('Calculs T2a'!G103&lt;'Coeffs calibration'!$G$17,"Moderately positive","Highly positive")))</f>
        <v>Highly positive</v>
      </c>
      <c r="O100" s="126" t="str">
        <f>IF('Calculs T2a'!H103&lt;'Coeffs calibration'!$H$15,"Negative",IF('Calculs T2a'!H103&lt;'Coeffs calibration'!$H$16,"Lowly positive",IF('Calculs T2a'!H103&lt;'Coeffs calibration'!$H$17,"Moderately positive","Highly positive")))</f>
        <v>Highly positive</v>
      </c>
      <c r="P100" s="126" t="str">
        <f>IF('Calculs T2a'!I103&lt;'Coeffs calibration'!$I$15,"Negative",IF('Calculs T2a'!I103&lt;'Coeffs calibration'!$I$16,"Lowly positive",IF('Calculs T2a'!I103&lt;'Coeffs calibration'!$I$17,"Moderately positive","Highly positive")))</f>
        <v>Highly positive</v>
      </c>
      <c r="Q100" s="128" t="str">
        <f>IF('Calculs T2a'!J103&lt;'Coeffs calibration'!$J$15,"Negative",IF('Calculs T2a'!J103&lt;'Coeffs calibration'!$J$16,"Lowly positive",IF('Calculs T2a'!J103&lt;'Coeffs calibration'!$J$17,"Moderately positive","Highly positive")))</f>
        <v>Highly positive</v>
      </c>
      <c r="R100" s="3" t="str">
        <f>IF('Calculs T2a'!K103&lt;'Coeffs calibration'!$K$15,"Negative",IF('Calculs T2a'!K103&lt;'Coeffs calibration'!$K$16,"Lowly positive",IF('Calculs T2a'!K103&lt;'Coeffs calibration'!$K$17,"Moderately positive","Highly positive")))</f>
        <v>Highly positive</v>
      </c>
      <c r="S100" s="3" t="str">
        <f>IF('Calculs T2a'!L103&lt;'Coeffs calibration'!$L$15,"Negative",IF('Calculs T2a'!L103&lt;'Coeffs calibration'!$L$16,"Lowly positive",IF('Calculs T2a'!L103&lt;'Coeffs calibration'!$L$17,"Moderately positive","Highly positive")))</f>
        <v>Highly positive</v>
      </c>
      <c r="T100" s="3" t="str">
        <f>IF('Calculs T2a'!M103&lt;'Coeffs calibration'!$M$15,"Negative",IF('Calculs T2a'!M103&lt;'Coeffs calibration'!$M$16,"Lowly positive",IF('Calculs T2a'!M103&lt;'Coeffs calibration'!$M$17,"Moderately positive","Highly positive")))</f>
        <v>Highly positive</v>
      </c>
      <c r="U100" s="3" t="str">
        <f>IF('Calculs T2a'!N103&lt;'Coeffs calibration'!$N$15,"Negative",IF('Calculs T2a'!N103&lt;'Coeffs calibration'!$N$16,"Lowly positive",IF('Calculs T2a'!N103&lt;'Coeffs calibration'!$N$17,"Moderately positive","Highly positive")))</f>
        <v>Highly positive</v>
      </c>
      <c r="W100" s="92">
        <f>'Predictions concentrations'!A100</f>
        <v>0</v>
      </c>
      <c r="X100" s="92">
        <f>'Predictions concentrations'!B100</f>
        <v>0</v>
      </c>
      <c r="Y100" s="126" t="str">
        <f>IF('Calculs T3a'!G103&lt;'Coeffs calibration'!$G$15,"Negative",IF('Calculs T3a'!G103&lt;'Coeffs calibration'!$G$16,"Lowly positive",IF('Calculs T3a'!G103&lt;'Coeffs calibration'!$G$17,"Moderately positive","Highly positive")))</f>
        <v>Highly positive</v>
      </c>
      <c r="Z100" s="126" t="str">
        <f>IF('Calculs T3a'!H103&lt;'Coeffs calibration'!$H$15,"Negative",IF('Calculs T3a'!H103&lt;'Coeffs calibration'!$H$16,"Lowly positive",IF('Calculs T3a'!H103&lt;'Coeffs calibration'!$H$17,"Moderately positive","Highly positive")))</f>
        <v>Highly positive</v>
      </c>
      <c r="AA100" s="126" t="str">
        <f>IF('Calculs T3a'!I103&lt;'Coeffs calibration'!$I$15,"Negative",IF('Calculs T3a'!I103&lt;'Coeffs calibration'!$I$16,"Lowly positive",IF('Calculs T3a'!I103&lt;'Coeffs calibration'!$I$17,"Moderately positive","Highly positive")))</f>
        <v>Highly positive</v>
      </c>
      <c r="AB100" s="128" t="str">
        <f>IF('Calculs T3a'!J103&lt;'Coeffs calibration'!$J$15,"Negative",IF('Calculs T3a'!J103&lt;'Coeffs calibration'!$J$16,"Lowly positive",IF('Calculs T3a'!J103&lt;'Coeffs calibration'!$J$17,"Moderately positive","Highly positive")))</f>
        <v>Highly positive</v>
      </c>
      <c r="AC100" s="3" t="str">
        <f>IF('Calculs T3a'!K103&lt;'Coeffs calibration'!$K$15,"Negative",IF('Calculs T3a'!K103&lt;'Coeffs calibration'!$K$16,"Lowly positive",IF('Calculs T3a'!K103&lt;'Coeffs calibration'!$K$17,"Moderately positive","Highly positive")))</f>
        <v>Highly positive</v>
      </c>
      <c r="AD100" s="3" t="str">
        <f>IF('Calculs T3a'!L103&lt;'Coeffs calibration'!$L$15,"Negative",IF('Calculs T3a'!L103&lt;'Coeffs calibration'!$L$16,"Lowly positive",IF('Calculs T3a'!L103&lt;'Coeffs calibration'!$L$17,"Moderately positive","Highly positive")))</f>
        <v>Highly positive</v>
      </c>
      <c r="AE100" s="3" t="str">
        <f>IF('Calculs T3a'!M103&lt;'Coeffs calibration'!$M$15,"Negative",IF('Calculs T3a'!M103&lt;'Coeffs calibration'!$M$16,"Lowly positive",IF('Calculs T3a'!M103&lt;'Coeffs calibration'!$M$17,"Moderately positive","Highly positive")))</f>
        <v>Highly positive</v>
      </c>
      <c r="AF100" s="3" t="str">
        <f>IF('Calculs T3a'!N103&lt;'Coeffs calibration'!$N$15,"Negative",IF('Calculs T3a'!N103&lt;'Coeffs calibration'!$N$16,"Lowly positive",IF('Calculs T3a'!N103&lt;'Coeffs calibration'!$N$17,"Moderately positive","Highly positive")))</f>
        <v>Highly positive</v>
      </c>
    </row>
    <row r="101" spans="1:32" x14ac:dyDescent="0.3">
      <c r="A101" s="92">
        <f>'Predictions concentrations'!A101</f>
        <v>0</v>
      </c>
      <c r="B101" s="92">
        <f>'Predictions concentrations'!B101</f>
        <v>0</v>
      </c>
      <c r="C101" s="126" t="str">
        <f>IF('Calculs T1a'!G104&lt;'Coeffs calibration'!$G$15,"Negative",IF('Calculs T1a'!G104&lt;'Coeffs calibration'!$G$16,"Lowly positive",IF('Calculs T1a'!G104&lt;'Coeffs calibration'!$G$17,"Moderately positive","Highly positive")))</f>
        <v>Highly positive</v>
      </c>
      <c r="D101" s="126" t="str">
        <f>IF('Calculs T1a'!H104&lt;'Coeffs calibration'!$H$15,"Negative",IF('Calculs T1a'!H104&lt;'Coeffs calibration'!$H$16,"Lowly positive",IF('Calculs T1a'!H104&lt;'Coeffs calibration'!$H$17,"Moderately positive","Highly positive")))</f>
        <v>Highly positive</v>
      </c>
      <c r="E101" s="126" t="str">
        <f>IF('Calculs T1a'!I104&lt;'Coeffs calibration'!$I$15,"Negative",IF('Calculs T1a'!I104&lt;'Coeffs calibration'!$I$16,"Lowly positive",IF('Calculs T1a'!I104&lt;'Coeffs calibration'!$I$17,"Moderately positive","Highly positive")))</f>
        <v>Highly positive</v>
      </c>
      <c r="F101" s="128" t="str">
        <f>IF('Calculs T1a'!J104&lt;'Coeffs calibration'!$J$15,"Negative",IF('Calculs T1a'!J104&lt;'Coeffs calibration'!$J$16,"Lowly positive",IF('Calculs T1a'!J104&lt;'Coeffs calibration'!$J$17,"Moderately positive","Highly positive")))</f>
        <v>Highly positive</v>
      </c>
      <c r="G101" s="3" t="str">
        <f>IF('Calculs T1a'!K104&lt;'Coeffs calibration'!$K$15,"Negative",IF('Calculs T1a'!K104&lt;'Coeffs calibration'!$K$16,"Lowly positive",IF('Calculs T1a'!K104&lt;'Coeffs calibration'!$K$17,"Moderately positive","Highly positive")))</f>
        <v>Highly positive</v>
      </c>
      <c r="H101" s="3" t="str">
        <f>IF('Calculs T1a'!L104&lt;'Coeffs calibration'!$L$15,"Negative",IF('Calculs T1a'!L104&lt;'Coeffs calibration'!$L$16,"Lowly positive",IF('Calculs T1a'!L104&lt;'Coeffs calibration'!$L$17,"Moderately positive","Highly positive")))</f>
        <v>Highly positive</v>
      </c>
      <c r="I101" s="3" t="str">
        <f>IF('Calculs T1a'!M104&lt;'Coeffs calibration'!$M$15,"Negative",IF('Calculs T1a'!M104&lt;'Coeffs calibration'!$M$16,"Lowly positive",IF('Calculs T1a'!M104&lt;'Coeffs calibration'!$M$17,"Moderately positive","Highly positive")))</f>
        <v>Highly positive</v>
      </c>
      <c r="J101" s="3" t="str">
        <f>IF('Calculs T1a'!N104&lt;'Coeffs calibration'!$N$15,"Negative",IF('Calculs T1a'!N104&lt;'Coeffs calibration'!$N$16,"Lowly positive",IF('Calculs T1a'!N104&lt;'Coeffs calibration'!$N$17,"Moderately positive","Highly positive")))</f>
        <v>Highly positive</v>
      </c>
      <c r="L101" s="92">
        <f>'Predictions concentrations'!A101</f>
        <v>0</v>
      </c>
      <c r="M101" s="92">
        <f>'Predictions concentrations'!B101</f>
        <v>0</v>
      </c>
      <c r="N101" s="126" t="str">
        <f>IF('Calculs T2a'!G104&lt;'Coeffs calibration'!$G$15,"Negative",IF('Calculs T2a'!G104&lt;'Coeffs calibration'!$G$16,"Lowly positive",IF('Calculs T2a'!G104&lt;'Coeffs calibration'!$G$17,"Moderately positive","Highly positive")))</f>
        <v>Highly positive</v>
      </c>
      <c r="O101" s="126" t="str">
        <f>IF('Calculs T2a'!H104&lt;'Coeffs calibration'!$H$15,"Negative",IF('Calculs T2a'!H104&lt;'Coeffs calibration'!$H$16,"Lowly positive",IF('Calculs T2a'!H104&lt;'Coeffs calibration'!$H$17,"Moderately positive","Highly positive")))</f>
        <v>Highly positive</v>
      </c>
      <c r="P101" s="126" t="str">
        <f>IF('Calculs T2a'!I104&lt;'Coeffs calibration'!$I$15,"Negative",IF('Calculs T2a'!I104&lt;'Coeffs calibration'!$I$16,"Lowly positive",IF('Calculs T2a'!I104&lt;'Coeffs calibration'!$I$17,"Moderately positive","Highly positive")))</f>
        <v>Highly positive</v>
      </c>
      <c r="Q101" s="128" t="str">
        <f>IF('Calculs T2a'!J104&lt;'Coeffs calibration'!$J$15,"Negative",IF('Calculs T2a'!J104&lt;'Coeffs calibration'!$J$16,"Lowly positive",IF('Calculs T2a'!J104&lt;'Coeffs calibration'!$J$17,"Moderately positive","Highly positive")))</f>
        <v>Highly positive</v>
      </c>
      <c r="R101" s="3" t="str">
        <f>IF('Calculs T2a'!K104&lt;'Coeffs calibration'!$K$15,"Negative",IF('Calculs T2a'!K104&lt;'Coeffs calibration'!$K$16,"Lowly positive",IF('Calculs T2a'!K104&lt;'Coeffs calibration'!$K$17,"Moderately positive","Highly positive")))</f>
        <v>Highly positive</v>
      </c>
      <c r="S101" s="3" t="str">
        <f>IF('Calculs T2a'!L104&lt;'Coeffs calibration'!$L$15,"Negative",IF('Calculs T2a'!L104&lt;'Coeffs calibration'!$L$16,"Lowly positive",IF('Calculs T2a'!L104&lt;'Coeffs calibration'!$L$17,"Moderately positive","Highly positive")))</f>
        <v>Highly positive</v>
      </c>
      <c r="T101" s="3" t="str">
        <f>IF('Calculs T2a'!M104&lt;'Coeffs calibration'!$M$15,"Negative",IF('Calculs T2a'!M104&lt;'Coeffs calibration'!$M$16,"Lowly positive",IF('Calculs T2a'!M104&lt;'Coeffs calibration'!$M$17,"Moderately positive","Highly positive")))</f>
        <v>Highly positive</v>
      </c>
      <c r="U101" s="3" t="str">
        <f>IF('Calculs T2a'!N104&lt;'Coeffs calibration'!$N$15,"Negative",IF('Calculs T2a'!N104&lt;'Coeffs calibration'!$N$16,"Lowly positive",IF('Calculs T2a'!N104&lt;'Coeffs calibration'!$N$17,"Moderately positive","Highly positive")))</f>
        <v>Highly positive</v>
      </c>
      <c r="W101" s="92">
        <f>'Predictions concentrations'!A101</f>
        <v>0</v>
      </c>
      <c r="X101" s="92">
        <f>'Predictions concentrations'!B101</f>
        <v>0</v>
      </c>
      <c r="Y101" s="126" t="str">
        <f>IF('Calculs T3a'!G104&lt;'Coeffs calibration'!$G$15,"Negative",IF('Calculs T3a'!G104&lt;'Coeffs calibration'!$G$16,"Lowly positive",IF('Calculs T3a'!G104&lt;'Coeffs calibration'!$G$17,"Moderately positive","Highly positive")))</f>
        <v>Highly positive</v>
      </c>
      <c r="Z101" s="126" t="str">
        <f>IF('Calculs T3a'!H104&lt;'Coeffs calibration'!$H$15,"Negative",IF('Calculs T3a'!H104&lt;'Coeffs calibration'!$H$16,"Lowly positive",IF('Calculs T3a'!H104&lt;'Coeffs calibration'!$H$17,"Moderately positive","Highly positive")))</f>
        <v>Highly positive</v>
      </c>
      <c r="AA101" s="126" t="str">
        <f>IF('Calculs T3a'!I104&lt;'Coeffs calibration'!$I$15,"Negative",IF('Calculs T3a'!I104&lt;'Coeffs calibration'!$I$16,"Lowly positive",IF('Calculs T3a'!I104&lt;'Coeffs calibration'!$I$17,"Moderately positive","Highly positive")))</f>
        <v>Highly positive</v>
      </c>
      <c r="AB101" s="128" t="str">
        <f>IF('Calculs T3a'!J104&lt;'Coeffs calibration'!$J$15,"Negative",IF('Calculs T3a'!J104&lt;'Coeffs calibration'!$J$16,"Lowly positive",IF('Calculs T3a'!J104&lt;'Coeffs calibration'!$J$17,"Moderately positive","Highly positive")))</f>
        <v>Highly positive</v>
      </c>
      <c r="AC101" s="3" t="str">
        <f>IF('Calculs T3a'!K104&lt;'Coeffs calibration'!$K$15,"Negative",IF('Calculs T3a'!K104&lt;'Coeffs calibration'!$K$16,"Lowly positive",IF('Calculs T3a'!K104&lt;'Coeffs calibration'!$K$17,"Moderately positive","Highly positive")))</f>
        <v>Highly positive</v>
      </c>
      <c r="AD101" s="3" t="str">
        <f>IF('Calculs T3a'!L104&lt;'Coeffs calibration'!$L$15,"Negative",IF('Calculs T3a'!L104&lt;'Coeffs calibration'!$L$16,"Lowly positive",IF('Calculs T3a'!L104&lt;'Coeffs calibration'!$L$17,"Moderately positive","Highly positive")))</f>
        <v>Highly positive</v>
      </c>
      <c r="AE101" s="3" t="str">
        <f>IF('Calculs T3a'!M104&lt;'Coeffs calibration'!$M$15,"Negative",IF('Calculs T3a'!M104&lt;'Coeffs calibration'!$M$16,"Lowly positive",IF('Calculs T3a'!M104&lt;'Coeffs calibration'!$M$17,"Moderately positive","Highly positive")))</f>
        <v>Highly positive</v>
      </c>
      <c r="AF101" s="3" t="str">
        <f>IF('Calculs T3a'!N104&lt;'Coeffs calibration'!$N$15,"Negative",IF('Calculs T3a'!N104&lt;'Coeffs calibration'!$N$16,"Lowly positive",IF('Calculs T3a'!N104&lt;'Coeffs calibration'!$N$17,"Moderately positive","Highly positive")))</f>
        <v>Highly positive</v>
      </c>
    </row>
    <row r="102" spans="1:32" x14ac:dyDescent="0.3">
      <c r="A102" s="92">
        <f>'Predictions concentrations'!A102</f>
        <v>0</v>
      </c>
      <c r="B102" s="92">
        <f>'Predictions concentrations'!B102</f>
        <v>0</v>
      </c>
      <c r="C102" s="126" t="str">
        <f>IF('Calculs T1a'!G105&lt;'Coeffs calibration'!$G$15,"Negative",IF('Calculs T1a'!G105&lt;'Coeffs calibration'!$G$16,"Lowly positive",IF('Calculs T1a'!G105&lt;'Coeffs calibration'!$G$17,"Moderately positive","Highly positive")))</f>
        <v>Highly positive</v>
      </c>
      <c r="D102" s="126" t="str">
        <f>IF('Calculs T1a'!H105&lt;'Coeffs calibration'!$H$15,"Negative",IF('Calculs T1a'!H105&lt;'Coeffs calibration'!$H$16,"Lowly positive",IF('Calculs T1a'!H105&lt;'Coeffs calibration'!$H$17,"Moderately positive","Highly positive")))</f>
        <v>Highly positive</v>
      </c>
      <c r="E102" s="126" t="str">
        <f>IF('Calculs T1a'!I105&lt;'Coeffs calibration'!$I$15,"Negative",IF('Calculs T1a'!I105&lt;'Coeffs calibration'!$I$16,"Lowly positive",IF('Calculs T1a'!I105&lt;'Coeffs calibration'!$I$17,"Moderately positive","Highly positive")))</f>
        <v>Highly positive</v>
      </c>
      <c r="F102" s="128" t="str">
        <f>IF('Calculs T1a'!J105&lt;'Coeffs calibration'!$J$15,"Negative",IF('Calculs T1a'!J105&lt;'Coeffs calibration'!$J$16,"Lowly positive",IF('Calculs T1a'!J105&lt;'Coeffs calibration'!$J$17,"Moderately positive","Highly positive")))</f>
        <v>Highly positive</v>
      </c>
      <c r="G102" s="3" t="str">
        <f>IF('Calculs T1a'!K105&lt;'Coeffs calibration'!$K$15,"Negative",IF('Calculs T1a'!K105&lt;'Coeffs calibration'!$K$16,"Lowly positive",IF('Calculs T1a'!K105&lt;'Coeffs calibration'!$K$17,"Moderately positive","Highly positive")))</f>
        <v>Highly positive</v>
      </c>
      <c r="H102" s="3" t="str">
        <f>IF('Calculs T1a'!L105&lt;'Coeffs calibration'!$L$15,"Negative",IF('Calculs T1a'!L105&lt;'Coeffs calibration'!$L$16,"Lowly positive",IF('Calculs T1a'!L105&lt;'Coeffs calibration'!$L$17,"Moderately positive","Highly positive")))</f>
        <v>Highly positive</v>
      </c>
      <c r="I102" s="3" t="str">
        <f>IF('Calculs T1a'!M105&lt;'Coeffs calibration'!$M$15,"Negative",IF('Calculs T1a'!M105&lt;'Coeffs calibration'!$M$16,"Lowly positive",IF('Calculs T1a'!M105&lt;'Coeffs calibration'!$M$17,"Moderately positive","Highly positive")))</f>
        <v>Highly positive</v>
      </c>
      <c r="J102" s="3" t="str">
        <f>IF('Calculs T1a'!N105&lt;'Coeffs calibration'!$N$15,"Negative",IF('Calculs T1a'!N105&lt;'Coeffs calibration'!$N$16,"Lowly positive",IF('Calculs T1a'!N105&lt;'Coeffs calibration'!$N$17,"Moderately positive","Highly positive")))</f>
        <v>Highly positive</v>
      </c>
      <c r="L102" s="92">
        <f>'Predictions concentrations'!A102</f>
        <v>0</v>
      </c>
      <c r="M102" s="92">
        <f>'Predictions concentrations'!B102</f>
        <v>0</v>
      </c>
      <c r="N102" s="126" t="str">
        <f>IF('Calculs T2a'!G105&lt;'Coeffs calibration'!$G$15,"Negative",IF('Calculs T2a'!G105&lt;'Coeffs calibration'!$G$16,"Lowly positive",IF('Calculs T2a'!G105&lt;'Coeffs calibration'!$G$17,"Moderately positive","Highly positive")))</f>
        <v>Highly positive</v>
      </c>
      <c r="O102" s="126" t="str">
        <f>IF('Calculs T2a'!H105&lt;'Coeffs calibration'!$H$15,"Negative",IF('Calculs T2a'!H105&lt;'Coeffs calibration'!$H$16,"Lowly positive",IF('Calculs T2a'!H105&lt;'Coeffs calibration'!$H$17,"Moderately positive","Highly positive")))</f>
        <v>Highly positive</v>
      </c>
      <c r="P102" s="126" t="str">
        <f>IF('Calculs T2a'!I105&lt;'Coeffs calibration'!$I$15,"Negative",IF('Calculs T2a'!I105&lt;'Coeffs calibration'!$I$16,"Lowly positive",IF('Calculs T2a'!I105&lt;'Coeffs calibration'!$I$17,"Moderately positive","Highly positive")))</f>
        <v>Highly positive</v>
      </c>
      <c r="Q102" s="128" t="str">
        <f>IF('Calculs T2a'!J105&lt;'Coeffs calibration'!$J$15,"Negative",IF('Calculs T2a'!J105&lt;'Coeffs calibration'!$J$16,"Lowly positive",IF('Calculs T2a'!J105&lt;'Coeffs calibration'!$J$17,"Moderately positive","Highly positive")))</f>
        <v>Highly positive</v>
      </c>
      <c r="R102" s="3" t="str">
        <f>IF('Calculs T2a'!K105&lt;'Coeffs calibration'!$K$15,"Negative",IF('Calculs T2a'!K105&lt;'Coeffs calibration'!$K$16,"Lowly positive",IF('Calculs T2a'!K105&lt;'Coeffs calibration'!$K$17,"Moderately positive","Highly positive")))</f>
        <v>Highly positive</v>
      </c>
      <c r="S102" s="3" t="str">
        <f>IF('Calculs T2a'!L105&lt;'Coeffs calibration'!$L$15,"Negative",IF('Calculs T2a'!L105&lt;'Coeffs calibration'!$L$16,"Lowly positive",IF('Calculs T2a'!L105&lt;'Coeffs calibration'!$L$17,"Moderately positive","Highly positive")))</f>
        <v>Highly positive</v>
      </c>
      <c r="T102" s="3" t="str">
        <f>IF('Calculs T2a'!M105&lt;'Coeffs calibration'!$M$15,"Negative",IF('Calculs T2a'!M105&lt;'Coeffs calibration'!$M$16,"Lowly positive",IF('Calculs T2a'!M105&lt;'Coeffs calibration'!$M$17,"Moderately positive","Highly positive")))</f>
        <v>Highly positive</v>
      </c>
      <c r="U102" s="3" t="str">
        <f>IF('Calculs T2a'!N105&lt;'Coeffs calibration'!$N$15,"Negative",IF('Calculs T2a'!N105&lt;'Coeffs calibration'!$N$16,"Lowly positive",IF('Calculs T2a'!N105&lt;'Coeffs calibration'!$N$17,"Moderately positive","Highly positive")))</f>
        <v>Highly positive</v>
      </c>
      <c r="W102" s="92">
        <f>'Predictions concentrations'!A102</f>
        <v>0</v>
      </c>
      <c r="X102" s="92">
        <f>'Predictions concentrations'!B102</f>
        <v>0</v>
      </c>
      <c r="Y102" s="126" t="str">
        <f>IF('Calculs T3a'!G105&lt;'Coeffs calibration'!$G$15,"Negative",IF('Calculs T3a'!G105&lt;'Coeffs calibration'!$G$16,"Lowly positive",IF('Calculs T3a'!G105&lt;'Coeffs calibration'!$G$17,"Moderately positive","Highly positive")))</f>
        <v>Highly positive</v>
      </c>
      <c r="Z102" s="126" t="str">
        <f>IF('Calculs T3a'!H105&lt;'Coeffs calibration'!$H$15,"Negative",IF('Calculs T3a'!H105&lt;'Coeffs calibration'!$H$16,"Lowly positive",IF('Calculs T3a'!H105&lt;'Coeffs calibration'!$H$17,"Moderately positive","Highly positive")))</f>
        <v>Highly positive</v>
      </c>
      <c r="AA102" s="126" t="str">
        <f>IF('Calculs T3a'!I105&lt;'Coeffs calibration'!$I$15,"Negative",IF('Calculs T3a'!I105&lt;'Coeffs calibration'!$I$16,"Lowly positive",IF('Calculs T3a'!I105&lt;'Coeffs calibration'!$I$17,"Moderately positive","Highly positive")))</f>
        <v>Highly positive</v>
      </c>
      <c r="AB102" s="128" t="str">
        <f>IF('Calculs T3a'!J105&lt;'Coeffs calibration'!$J$15,"Negative",IF('Calculs T3a'!J105&lt;'Coeffs calibration'!$J$16,"Lowly positive",IF('Calculs T3a'!J105&lt;'Coeffs calibration'!$J$17,"Moderately positive","Highly positive")))</f>
        <v>Highly positive</v>
      </c>
      <c r="AC102" s="3" t="str">
        <f>IF('Calculs T3a'!K105&lt;'Coeffs calibration'!$K$15,"Negative",IF('Calculs T3a'!K105&lt;'Coeffs calibration'!$K$16,"Lowly positive",IF('Calculs T3a'!K105&lt;'Coeffs calibration'!$K$17,"Moderately positive","Highly positive")))</f>
        <v>Highly positive</v>
      </c>
      <c r="AD102" s="3" t="str">
        <f>IF('Calculs T3a'!L105&lt;'Coeffs calibration'!$L$15,"Negative",IF('Calculs T3a'!L105&lt;'Coeffs calibration'!$L$16,"Lowly positive",IF('Calculs T3a'!L105&lt;'Coeffs calibration'!$L$17,"Moderately positive","Highly positive")))</f>
        <v>Highly positive</v>
      </c>
      <c r="AE102" s="3" t="str">
        <f>IF('Calculs T3a'!M105&lt;'Coeffs calibration'!$M$15,"Negative",IF('Calculs T3a'!M105&lt;'Coeffs calibration'!$M$16,"Lowly positive",IF('Calculs T3a'!M105&lt;'Coeffs calibration'!$M$17,"Moderately positive","Highly positive")))</f>
        <v>Highly positive</v>
      </c>
      <c r="AF102" s="3" t="str">
        <f>IF('Calculs T3a'!N105&lt;'Coeffs calibration'!$N$15,"Negative",IF('Calculs T3a'!N105&lt;'Coeffs calibration'!$N$16,"Lowly positive",IF('Calculs T3a'!N105&lt;'Coeffs calibration'!$N$17,"Moderately positive","Highly positive")))</f>
        <v>Highly positive</v>
      </c>
    </row>
    <row r="103" spans="1:32" x14ac:dyDescent="0.3">
      <c r="A103" s="92">
        <f>'Predictions concentrations'!A103</f>
        <v>0</v>
      </c>
      <c r="B103" s="92">
        <f>'Predictions concentrations'!B103</f>
        <v>0</v>
      </c>
      <c r="C103" s="126" t="str">
        <f>IF('Calculs T1a'!G106&lt;'Coeffs calibration'!$G$15,"Negative",IF('Calculs T1a'!G106&lt;'Coeffs calibration'!$G$16,"Lowly positive",IF('Calculs T1a'!G106&lt;'Coeffs calibration'!$G$17,"Moderately positive","Highly positive")))</f>
        <v>Highly positive</v>
      </c>
      <c r="D103" s="126" t="str">
        <f>IF('Calculs T1a'!H106&lt;'Coeffs calibration'!$H$15,"Negative",IF('Calculs T1a'!H106&lt;'Coeffs calibration'!$H$16,"Lowly positive",IF('Calculs T1a'!H106&lt;'Coeffs calibration'!$H$17,"Moderately positive","Highly positive")))</f>
        <v>Highly positive</v>
      </c>
      <c r="E103" s="126" t="str">
        <f>IF('Calculs T1a'!I106&lt;'Coeffs calibration'!$I$15,"Negative",IF('Calculs T1a'!I106&lt;'Coeffs calibration'!$I$16,"Lowly positive",IF('Calculs T1a'!I106&lt;'Coeffs calibration'!$I$17,"Moderately positive","Highly positive")))</f>
        <v>Highly positive</v>
      </c>
      <c r="F103" s="128" t="str">
        <f>IF('Calculs T1a'!J106&lt;'Coeffs calibration'!$J$15,"Negative",IF('Calculs T1a'!J106&lt;'Coeffs calibration'!$J$16,"Lowly positive",IF('Calculs T1a'!J106&lt;'Coeffs calibration'!$J$17,"Moderately positive","Highly positive")))</f>
        <v>Highly positive</v>
      </c>
      <c r="G103" s="3" t="str">
        <f>IF('Calculs T1a'!K106&lt;'Coeffs calibration'!$K$15,"Negative",IF('Calculs T1a'!K106&lt;'Coeffs calibration'!$K$16,"Lowly positive",IF('Calculs T1a'!K106&lt;'Coeffs calibration'!$K$17,"Moderately positive","Highly positive")))</f>
        <v>Highly positive</v>
      </c>
      <c r="H103" s="3" t="str">
        <f>IF('Calculs T1a'!L106&lt;'Coeffs calibration'!$L$15,"Negative",IF('Calculs T1a'!L106&lt;'Coeffs calibration'!$L$16,"Lowly positive",IF('Calculs T1a'!L106&lt;'Coeffs calibration'!$L$17,"Moderately positive","Highly positive")))</f>
        <v>Highly positive</v>
      </c>
      <c r="I103" s="3" t="str">
        <f>IF('Calculs T1a'!M106&lt;'Coeffs calibration'!$M$15,"Negative",IF('Calculs T1a'!M106&lt;'Coeffs calibration'!$M$16,"Lowly positive",IF('Calculs T1a'!M106&lt;'Coeffs calibration'!$M$17,"Moderately positive","Highly positive")))</f>
        <v>Highly positive</v>
      </c>
      <c r="J103" s="3" t="str">
        <f>IF('Calculs T1a'!N106&lt;'Coeffs calibration'!$N$15,"Negative",IF('Calculs T1a'!N106&lt;'Coeffs calibration'!$N$16,"Lowly positive",IF('Calculs T1a'!N106&lt;'Coeffs calibration'!$N$17,"Moderately positive","Highly positive")))</f>
        <v>Highly positive</v>
      </c>
      <c r="L103" s="92">
        <f>'Predictions concentrations'!A103</f>
        <v>0</v>
      </c>
      <c r="M103" s="92">
        <f>'Predictions concentrations'!B103</f>
        <v>0</v>
      </c>
      <c r="N103" s="126" t="str">
        <f>IF('Calculs T2a'!G106&lt;'Coeffs calibration'!$G$15,"Negative",IF('Calculs T2a'!G106&lt;'Coeffs calibration'!$G$16,"Lowly positive",IF('Calculs T2a'!G106&lt;'Coeffs calibration'!$G$17,"Moderately positive","Highly positive")))</f>
        <v>Highly positive</v>
      </c>
      <c r="O103" s="126" t="str">
        <f>IF('Calculs T2a'!H106&lt;'Coeffs calibration'!$H$15,"Negative",IF('Calculs T2a'!H106&lt;'Coeffs calibration'!$H$16,"Lowly positive",IF('Calculs T2a'!H106&lt;'Coeffs calibration'!$H$17,"Moderately positive","Highly positive")))</f>
        <v>Highly positive</v>
      </c>
      <c r="P103" s="126" t="str">
        <f>IF('Calculs T2a'!I106&lt;'Coeffs calibration'!$I$15,"Negative",IF('Calculs T2a'!I106&lt;'Coeffs calibration'!$I$16,"Lowly positive",IF('Calculs T2a'!I106&lt;'Coeffs calibration'!$I$17,"Moderately positive","Highly positive")))</f>
        <v>Highly positive</v>
      </c>
      <c r="Q103" s="128" t="str">
        <f>IF('Calculs T2a'!J106&lt;'Coeffs calibration'!$J$15,"Negative",IF('Calculs T2a'!J106&lt;'Coeffs calibration'!$J$16,"Lowly positive",IF('Calculs T2a'!J106&lt;'Coeffs calibration'!$J$17,"Moderately positive","Highly positive")))</f>
        <v>Highly positive</v>
      </c>
      <c r="R103" s="3" t="str">
        <f>IF('Calculs T2a'!K106&lt;'Coeffs calibration'!$K$15,"Negative",IF('Calculs T2a'!K106&lt;'Coeffs calibration'!$K$16,"Lowly positive",IF('Calculs T2a'!K106&lt;'Coeffs calibration'!$K$17,"Moderately positive","Highly positive")))</f>
        <v>Highly positive</v>
      </c>
      <c r="S103" s="3" t="str">
        <f>IF('Calculs T2a'!L106&lt;'Coeffs calibration'!$L$15,"Negative",IF('Calculs T2a'!L106&lt;'Coeffs calibration'!$L$16,"Lowly positive",IF('Calculs T2a'!L106&lt;'Coeffs calibration'!$L$17,"Moderately positive","Highly positive")))</f>
        <v>Highly positive</v>
      </c>
      <c r="T103" s="3" t="str">
        <f>IF('Calculs T2a'!M106&lt;'Coeffs calibration'!$M$15,"Negative",IF('Calculs T2a'!M106&lt;'Coeffs calibration'!$M$16,"Lowly positive",IF('Calculs T2a'!M106&lt;'Coeffs calibration'!$M$17,"Moderately positive","Highly positive")))</f>
        <v>Highly positive</v>
      </c>
      <c r="U103" s="3" t="str">
        <f>IF('Calculs T2a'!N106&lt;'Coeffs calibration'!$N$15,"Negative",IF('Calculs T2a'!N106&lt;'Coeffs calibration'!$N$16,"Lowly positive",IF('Calculs T2a'!N106&lt;'Coeffs calibration'!$N$17,"Moderately positive","Highly positive")))</f>
        <v>Highly positive</v>
      </c>
      <c r="W103" s="92">
        <f>'Predictions concentrations'!A103</f>
        <v>0</v>
      </c>
      <c r="X103" s="92">
        <f>'Predictions concentrations'!B103</f>
        <v>0</v>
      </c>
      <c r="Y103" s="126" t="str">
        <f>IF('Calculs T3a'!G106&lt;'Coeffs calibration'!$G$15,"Negative",IF('Calculs T3a'!G106&lt;'Coeffs calibration'!$G$16,"Lowly positive",IF('Calculs T3a'!G106&lt;'Coeffs calibration'!$G$17,"Moderately positive","Highly positive")))</f>
        <v>Highly positive</v>
      </c>
      <c r="Z103" s="126" t="str">
        <f>IF('Calculs T3a'!H106&lt;'Coeffs calibration'!$H$15,"Negative",IF('Calculs T3a'!H106&lt;'Coeffs calibration'!$H$16,"Lowly positive",IF('Calculs T3a'!H106&lt;'Coeffs calibration'!$H$17,"Moderately positive","Highly positive")))</f>
        <v>Highly positive</v>
      </c>
      <c r="AA103" s="126" t="str">
        <f>IF('Calculs T3a'!I106&lt;'Coeffs calibration'!$I$15,"Negative",IF('Calculs T3a'!I106&lt;'Coeffs calibration'!$I$16,"Lowly positive",IF('Calculs T3a'!I106&lt;'Coeffs calibration'!$I$17,"Moderately positive","Highly positive")))</f>
        <v>Highly positive</v>
      </c>
      <c r="AB103" s="128" t="str">
        <f>IF('Calculs T3a'!J106&lt;'Coeffs calibration'!$J$15,"Negative",IF('Calculs T3a'!J106&lt;'Coeffs calibration'!$J$16,"Lowly positive",IF('Calculs T3a'!J106&lt;'Coeffs calibration'!$J$17,"Moderately positive","Highly positive")))</f>
        <v>Highly positive</v>
      </c>
      <c r="AC103" s="3" t="str">
        <f>IF('Calculs T3a'!K106&lt;'Coeffs calibration'!$K$15,"Negative",IF('Calculs T3a'!K106&lt;'Coeffs calibration'!$K$16,"Lowly positive",IF('Calculs T3a'!K106&lt;'Coeffs calibration'!$K$17,"Moderately positive","Highly positive")))</f>
        <v>Highly positive</v>
      </c>
      <c r="AD103" s="3" t="str">
        <f>IF('Calculs T3a'!L106&lt;'Coeffs calibration'!$L$15,"Negative",IF('Calculs T3a'!L106&lt;'Coeffs calibration'!$L$16,"Lowly positive",IF('Calculs T3a'!L106&lt;'Coeffs calibration'!$L$17,"Moderately positive","Highly positive")))</f>
        <v>Highly positive</v>
      </c>
      <c r="AE103" s="3" t="str">
        <f>IF('Calculs T3a'!M106&lt;'Coeffs calibration'!$M$15,"Negative",IF('Calculs T3a'!M106&lt;'Coeffs calibration'!$M$16,"Lowly positive",IF('Calculs T3a'!M106&lt;'Coeffs calibration'!$M$17,"Moderately positive","Highly positive")))</f>
        <v>Highly positive</v>
      </c>
      <c r="AF103" s="3" t="str">
        <f>IF('Calculs T3a'!N106&lt;'Coeffs calibration'!$N$15,"Negative",IF('Calculs T3a'!N106&lt;'Coeffs calibration'!$N$16,"Lowly positive",IF('Calculs T3a'!N106&lt;'Coeffs calibration'!$N$17,"Moderately positive","Highly positive")))</f>
        <v>Highly positive</v>
      </c>
    </row>
    <row r="104" spans="1:32" x14ac:dyDescent="0.3">
      <c r="A104" s="92">
        <f>'Predictions concentrations'!A104</f>
        <v>0</v>
      </c>
      <c r="B104" s="92">
        <f>'Predictions concentrations'!B104</f>
        <v>0</v>
      </c>
      <c r="C104" s="126" t="str">
        <f>IF('Calculs T1a'!G107&lt;'Coeffs calibration'!$G$15,"Negative",IF('Calculs T1a'!G107&lt;'Coeffs calibration'!$G$16,"Lowly positive",IF('Calculs T1a'!G107&lt;'Coeffs calibration'!$G$17,"Moderately positive","Highly positive")))</f>
        <v>Highly positive</v>
      </c>
      <c r="D104" s="126" t="str">
        <f>IF('Calculs T1a'!H107&lt;'Coeffs calibration'!$H$15,"Negative",IF('Calculs T1a'!H107&lt;'Coeffs calibration'!$H$16,"Lowly positive",IF('Calculs T1a'!H107&lt;'Coeffs calibration'!$H$17,"Moderately positive","Highly positive")))</f>
        <v>Highly positive</v>
      </c>
      <c r="E104" s="126" t="str">
        <f>IF('Calculs T1a'!I107&lt;'Coeffs calibration'!$I$15,"Negative",IF('Calculs T1a'!I107&lt;'Coeffs calibration'!$I$16,"Lowly positive",IF('Calculs T1a'!I107&lt;'Coeffs calibration'!$I$17,"Moderately positive","Highly positive")))</f>
        <v>Highly positive</v>
      </c>
      <c r="F104" s="128" t="str">
        <f>IF('Calculs T1a'!J107&lt;'Coeffs calibration'!$J$15,"Negative",IF('Calculs T1a'!J107&lt;'Coeffs calibration'!$J$16,"Lowly positive",IF('Calculs T1a'!J107&lt;'Coeffs calibration'!$J$17,"Moderately positive","Highly positive")))</f>
        <v>Highly positive</v>
      </c>
      <c r="G104" s="3" t="str">
        <f>IF('Calculs T1a'!K107&lt;'Coeffs calibration'!$K$15,"Negative",IF('Calculs T1a'!K107&lt;'Coeffs calibration'!$K$16,"Lowly positive",IF('Calculs T1a'!K107&lt;'Coeffs calibration'!$K$17,"Moderately positive","Highly positive")))</f>
        <v>Highly positive</v>
      </c>
      <c r="H104" s="3" t="str">
        <f>IF('Calculs T1a'!L107&lt;'Coeffs calibration'!$L$15,"Negative",IF('Calculs T1a'!L107&lt;'Coeffs calibration'!$L$16,"Lowly positive",IF('Calculs T1a'!L107&lt;'Coeffs calibration'!$L$17,"Moderately positive","Highly positive")))</f>
        <v>Highly positive</v>
      </c>
      <c r="I104" s="3" t="str">
        <f>IF('Calculs T1a'!M107&lt;'Coeffs calibration'!$M$15,"Negative",IF('Calculs T1a'!M107&lt;'Coeffs calibration'!$M$16,"Lowly positive",IF('Calculs T1a'!M107&lt;'Coeffs calibration'!$M$17,"Moderately positive","Highly positive")))</f>
        <v>Highly positive</v>
      </c>
      <c r="J104" s="3" t="str">
        <f>IF('Calculs T1a'!N107&lt;'Coeffs calibration'!$N$15,"Negative",IF('Calculs T1a'!N107&lt;'Coeffs calibration'!$N$16,"Lowly positive",IF('Calculs T1a'!N107&lt;'Coeffs calibration'!$N$17,"Moderately positive","Highly positive")))</f>
        <v>Highly positive</v>
      </c>
      <c r="L104" s="92">
        <f>'Predictions concentrations'!A104</f>
        <v>0</v>
      </c>
      <c r="M104" s="92">
        <f>'Predictions concentrations'!B104</f>
        <v>0</v>
      </c>
      <c r="N104" s="126" t="str">
        <f>IF('Calculs T2a'!G107&lt;'Coeffs calibration'!$G$15,"Negative",IF('Calculs T2a'!G107&lt;'Coeffs calibration'!$G$16,"Lowly positive",IF('Calculs T2a'!G107&lt;'Coeffs calibration'!$G$17,"Moderately positive","Highly positive")))</f>
        <v>Highly positive</v>
      </c>
      <c r="O104" s="126" t="str">
        <f>IF('Calculs T2a'!H107&lt;'Coeffs calibration'!$H$15,"Negative",IF('Calculs T2a'!H107&lt;'Coeffs calibration'!$H$16,"Lowly positive",IF('Calculs T2a'!H107&lt;'Coeffs calibration'!$H$17,"Moderately positive","Highly positive")))</f>
        <v>Highly positive</v>
      </c>
      <c r="P104" s="126" t="str">
        <f>IF('Calculs T2a'!I107&lt;'Coeffs calibration'!$I$15,"Negative",IF('Calculs T2a'!I107&lt;'Coeffs calibration'!$I$16,"Lowly positive",IF('Calculs T2a'!I107&lt;'Coeffs calibration'!$I$17,"Moderately positive","Highly positive")))</f>
        <v>Highly positive</v>
      </c>
      <c r="Q104" s="128" t="str">
        <f>IF('Calculs T2a'!J107&lt;'Coeffs calibration'!$J$15,"Negative",IF('Calculs T2a'!J107&lt;'Coeffs calibration'!$J$16,"Lowly positive",IF('Calculs T2a'!J107&lt;'Coeffs calibration'!$J$17,"Moderately positive","Highly positive")))</f>
        <v>Highly positive</v>
      </c>
      <c r="R104" s="3" t="str">
        <f>IF('Calculs T2a'!K107&lt;'Coeffs calibration'!$K$15,"Negative",IF('Calculs T2a'!K107&lt;'Coeffs calibration'!$K$16,"Lowly positive",IF('Calculs T2a'!K107&lt;'Coeffs calibration'!$K$17,"Moderately positive","Highly positive")))</f>
        <v>Highly positive</v>
      </c>
      <c r="S104" s="3" t="str">
        <f>IF('Calculs T2a'!L107&lt;'Coeffs calibration'!$L$15,"Negative",IF('Calculs T2a'!L107&lt;'Coeffs calibration'!$L$16,"Lowly positive",IF('Calculs T2a'!L107&lt;'Coeffs calibration'!$L$17,"Moderately positive","Highly positive")))</f>
        <v>Highly positive</v>
      </c>
      <c r="T104" s="3" t="str">
        <f>IF('Calculs T2a'!M107&lt;'Coeffs calibration'!$M$15,"Negative",IF('Calculs T2a'!M107&lt;'Coeffs calibration'!$M$16,"Lowly positive",IF('Calculs T2a'!M107&lt;'Coeffs calibration'!$M$17,"Moderately positive","Highly positive")))</f>
        <v>Highly positive</v>
      </c>
      <c r="U104" s="3" t="str">
        <f>IF('Calculs T2a'!N107&lt;'Coeffs calibration'!$N$15,"Negative",IF('Calculs T2a'!N107&lt;'Coeffs calibration'!$N$16,"Lowly positive",IF('Calculs T2a'!N107&lt;'Coeffs calibration'!$N$17,"Moderately positive","Highly positive")))</f>
        <v>Highly positive</v>
      </c>
      <c r="W104" s="92">
        <f>'Predictions concentrations'!A104</f>
        <v>0</v>
      </c>
      <c r="X104" s="92">
        <f>'Predictions concentrations'!B104</f>
        <v>0</v>
      </c>
      <c r="Y104" s="126" t="str">
        <f>IF('Calculs T3a'!G107&lt;'Coeffs calibration'!$G$15,"Negative",IF('Calculs T3a'!G107&lt;'Coeffs calibration'!$G$16,"Lowly positive",IF('Calculs T3a'!G107&lt;'Coeffs calibration'!$G$17,"Moderately positive","Highly positive")))</f>
        <v>Highly positive</v>
      </c>
      <c r="Z104" s="126" t="str">
        <f>IF('Calculs T3a'!H107&lt;'Coeffs calibration'!$H$15,"Negative",IF('Calculs T3a'!H107&lt;'Coeffs calibration'!$H$16,"Lowly positive",IF('Calculs T3a'!H107&lt;'Coeffs calibration'!$H$17,"Moderately positive","Highly positive")))</f>
        <v>Highly positive</v>
      </c>
      <c r="AA104" s="126" t="str">
        <f>IF('Calculs T3a'!I107&lt;'Coeffs calibration'!$I$15,"Negative",IF('Calculs T3a'!I107&lt;'Coeffs calibration'!$I$16,"Lowly positive",IF('Calculs T3a'!I107&lt;'Coeffs calibration'!$I$17,"Moderately positive","Highly positive")))</f>
        <v>Highly positive</v>
      </c>
      <c r="AB104" s="128" t="str">
        <f>IF('Calculs T3a'!J107&lt;'Coeffs calibration'!$J$15,"Negative",IF('Calculs T3a'!J107&lt;'Coeffs calibration'!$J$16,"Lowly positive",IF('Calculs T3a'!J107&lt;'Coeffs calibration'!$J$17,"Moderately positive","Highly positive")))</f>
        <v>Highly positive</v>
      </c>
      <c r="AC104" s="3" t="str">
        <f>IF('Calculs T3a'!K107&lt;'Coeffs calibration'!$K$15,"Negative",IF('Calculs T3a'!K107&lt;'Coeffs calibration'!$K$16,"Lowly positive",IF('Calculs T3a'!K107&lt;'Coeffs calibration'!$K$17,"Moderately positive","Highly positive")))</f>
        <v>Highly positive</v>
      </c>
      <c r="AD104" s="3" t="str">
        <f>IF('Calculs T3a'!L107&lt;'Coeffs calibration'!$L$15,"Negative",IF('Calculs T3a'!L107&lt;'Coeffs calibration'!$L$16,"Lowly positive",IF('Calculs T3a'!L107&lt;'Coeffs calibration'!$L$17,"Moderately positive","Highly positive")))</f>
        <v>Highly positive</v>
      </c>
      <c r="AE104" s="3" t="str">
        <f>IF('Calculs T3a'!M107&lt;'Coeffs calibration'!$M$15,"Negative",IF('Calculs T3a'!M107&lt;'Coeffs calibration'!$M$16,"Lowly positive",IF('Calculs T3a'!M107&lt;'Coeffs calibration'!$M$17,"Moderately positive","Highly positive")))</f>
        <v>Highly positive</v>
      </c>
      <c r="AF104" s="3" t="str">
        <f>IF('Calculs T3a'!N107&lt;'Coeffs calibration'!$N$15,"Negative",IF('Calculs T3a'!N107&lt;'Coeffs calibration'!$N$16,"Lowly positive",IF('Calculs T3a'!N107&lt;'Coeffs calibration'!$N$17,"Moderately positive","Highly positive")))</f>
        <v>Highly positive</v>
      </c>
    </row>
    <row r="105" spans="1:32" x14ac:dyDescent="0.3">
      <c r="A105" s="92">
        <f>'Predictions concentrations'!A105</f>
        <v>0</v>
      </c>
      <c r="B105" s="92">
        <f>'Predictions concentrations'!B105</f>
        <v>0</v>
      </c>
      <c r="C105" s="126" t="str">
        <f>IF('Calculs T1a'!G108&lt;'Coeffs calibration'!$G$15,"Negative",IF('Calculs T1a'!G108&lt;'Coeffs calibration'!$G$16,"Lowly positive",IF('Calculs T1a'!G108&lt;'Coeffs calibration'!$G$17,"Moderately positive","Highly positive")))</f>
        <v>Highly positive</v>
      </c>
      <c r="D105" s="126" t="str">
        <f>IF('Calculs T1a'!H108&lt;'Coeffs calibration'!$H$15,"Negative",IF('Calculs T1a'!H108&lt;'Coeffs calibration'!$H$16,"Lowly positive",IF('Calculs T1a'!H108&lt;'Coeffs calibration'!$H$17,"Moderately positive","Highly positive")))</f>
        <v>Highly positive</v>
      </c>
      <c r="E105" s="126" t="str">
        <f>IF('Calculs T1a'!I108&lt;'Coeffs calibration'!$I$15,"Negative",IF('Calculs T1a'!I108&lt;'Coeffs calibration'!$I$16,"Lowly positive",IF('Calculs T1a'!I108&lt;'Coeffs calibration'!$I$17,"Moderately positive","Highly positive")))</f>
        <v>Highly positive</v>
      </c>
      <c r="F105" s="128" t="str">
        <f>IF('Calculs T1a'!J108&lt;'Coeffs calibration'!$J$15,"Negative",IF('Calculs T1a'!J108&lt;'Coeffs calibration'!$J$16,"Lowly positive",IF('Calculs T1a'!J108&lt;'Coeffs calibration'!$J$17,"Moderately positive","Highly positive")))</f>
        <v>Highly positive</v>
      </c>
      <c r="G105" s="3" t="str">
        <f>IF('Calculs T1a'!K108&lt;'Coeffs calibration'!$K$15,"Negative",IF('Calculs T1a'!K108&lt;'Coeffs calibration'!$K$16,"Lowly positive",IF('Calculs T1a'!K108&lt;'Coeffs calibration'!$K$17,"Moderately positive","Highly positive")))</f>
        <v>Highly positive</v>
      </c>
      <c r="H105" s="3" t="str">
        <f>IF('Calculs T1a'!L108&lt;'Coeffs calibration'!$L$15,"Negative",IF('Calculs T1a'!L108&lt;'Coeffs calibration'!$L$16,"Lowly positive",IF('Calculs T1a'!L108&lt;'Coeffs calibration'!$L$17,"Moderately positive","Highly positive")))</f>
        <v>Highly positive</v>
      </c>
      <c r="I105" s="3" t="str">
        <f>IF('Calculs T1a'!M108&lt;'Coeffs calibration'!$M$15,"Negative",IF('Calculs T1a'!M108&lt;'Coeffs calibration'!$M$16,"Lowly positive",IF('Calculs T1a'!M108&lt;'Coeffs calibration'!$M$17,"Moderately positive","Highly positive")))</f>
        <v>Highly positive</v>
      </c>
      <c r="J105" s="3" t="str">
        <f>IF('Calculs T1a'!N108&lt;'Coeffs calibration'!$N$15,"Negative",IF('Calculs T1a'!N108&lt;'Coeffs calibration'!$N$16,"Lowly positive",IF('Calculs T1a'!N108&lt;'Coeffs calibration'!$N$17,"Moderately positive","Highly positive")))</f>
        <v>Highly positive</v>
      </c>
      <c r="L105" s="92">
        <f>'Predictions concentrations'!A105</f>
        <v>0</v>
      </c>
      <c r="M105" s="92">
        <f>'Predictions concentrations'!B105</f>
        <v>0</v>
      </c>
      <c r="N105" s="126" t="str">
        <f>IF('Calculs T2a'!G108&lt;'Coeffs calibration'!$G$15,"Negative",IF('Calculs T2a'!G108&lt;'Coeffs calibration'!$G$16,"Lowly positive",IF('Calculs T2a'!G108&lt;'Coeffs calibration'!$G$17,"Moderately positive","Highly positive")))</f>
        <v>Highly positive</v>
      </c>
      <c r="O105" s="126" t="str">
        <f>IF('Calculs T2a'!H108&lt;'Coeffs calibration'!$H$15,"Negative",IF('Calculs T2a'!H108&lt;'Coeffs calibration'!$H$16,"Lowly positive",IF('Calculs T2a'!H108&lt;'Coeffs calibration'!$H$17,"Moderately positive","Highly positive")))</f>
        <v>Highly positive</v>
      </c>
      <c r="P105" s="126" t="str">
        <f>IF('Calculs T2a'!I108&lt;'Coeffs calibration'!$I$15,"Negative",IF('Calculs T2a'!I108&lt;'Coeffs calibration'!$I$16,"Lowly positive",IF('Calculs T2a'!I108&lt;'Coeffs calibration'!$I$17,"Moderately positive","Highly positive")))</f>
        <v>Highly positive</v>
      </c>
      <c r="Q105" s="128" t="str">
        <f>IF('Calculs T2a'!J108&lt;'Coeffs calibration'!$J$15,"Negative",IF('Calculs T2a'!J108&lt;'Coeffs calibration'!$J$16,"Lowly positive",IF('Calculs T2a'!J108&lt;'Coeffs calibration'!$J$17,"Moderately positive","Highly positive")))</f>
        <v>Highly positive</v>
      </c>
      <c r="R105" s="3" t="str">
        <f>IF('Calculs T2a'!K108&lt;'Coeffs calibration'!$K$15,"Negative",IF('Calculs T2a'!K108&lt;'Coeffs calibration'!$K$16,"Lowly positive",IF('Calculs T2a'!K108&lt;'Coeffs calibration'!$K$17,"Moderately positive","Highly positive")))</f>
        <v>Highly positive</v>
      </c>
      <c r="S105" s="3" t="str">
        <f>IF('Calculs T2a'!L108&lt;'Coeffs calibration'!$L$15,"Negative",IF('Calculs T2a'!L108&lt;'Coeffs calibration'!$L$16,"Lowly positive",IF('Calculs T2a'!L108&lt;'Coeffs calibration'!$L$17,"Moderately positive","Highly positive")))</f>
        <v>Highly positive</v>
      </c>
      <c r="T105" s="3" t="str">
        <f>IF('Calculs T2a'!M108&lt;'Coeffs calibration'!$M$15,"Negative",IF('Calculs T2a'!M108&lt;'Coeffs calibration'!$M$16,"Lowly positive",IF('Calculs T2a'!M108&lt;'Coeffs calibration'!$M$17,"Moderately positive","Highly positive")))</f>
        <v>Highly positive</v>
      </c>
      <c r="U105" s="3" t="str">
        <f>IF('Calculs T2a'!N108&lt;'Coeffs calibration'!$N$15,"Negative",IF('Calculs T2a'!N108&lt;'Coeffs calibration'!$N$16,"Lowly positive",IF('Calculs T2a'!N108&lt;'Coeffs calibration'!$N$17,"Moderately positive","Highly positive")))</f>
        <v>Highly positive</v>
      </c>
      <c r="W105" s="92">
        <f>'Predictions concentrations'!A105</f>
        <v>0</v>
      </c>
      <c r="X105" s="92">
        <f>'Predictions concentrations'!B105</f>
        <v>0</v>
      </c>
      <c r="Y105" s="126" t="str">
        <f>IF('Calculs T3a'!G108&lt;'Coeffs calibration'!$G$15,"Negative",IF('Calculs T3a'!G108&lt;'Coeffs calibration'!$G$16,"Lowly positive",IF('Calculs T3a'!G108&lt;'Coeffs calibration'!$G$17,"Moderately positive","Highly positive")))</f>
        <v>Highly positive</v>
      </c>
      <c r="Z105" s="126" t="str">
        <f>IF('Calculs T3a'!H108&lt;'Coeffs calibration'!$H$15,"Negative",IF('Calculs T3a'!H108&lt;'Coeffs calibration'!$H$16,"Lowly positive",IF('Calculs T3a'!H108&lt;'Coeffs calibration'!$H$17,"Moderately positive","Highly positive")))</f>
        <v>Highly positive</v>
      </c>
      <c r="AA105" s="126" t="str">
        <f>IF('Calculs T3a'!I108&lt;'Coeffs calibration'!$I$15,"Negative",IF('Calculs T3a'!I108&lt;'Coeffs calibration'!$I$16,"Lowly positive",IF('Calculs T3a'!I108&lt;'Coeffs calibration'!$I$17,"Moderately positive","Highly positive")))</f>
        <v>Highly positive</v>
      </c>
      <c r="AB105" s="128" t="str">
        <f>IF('Calculs T3a'!J108&lt;'Coeffs calibration'!$J$15,"Negative",IF('Calculs T3a'!J108&lt;'Coeffs calibration'!$J$16,"Lowly positive",IF('Calculs T3a'!J108&lt;'Coeffs calibration'!$J$17,"Moderately positive","Highly positive")))</f>
        <v>Highly positive</v>
      </c>
      <c r="AC105" s="3" t="str">
        <f>IF('Calculs T3a'!K108&lt;'Coeffs calibration'!$K$15,"Negative",IF('Calculs T3a'!K108&lt;'Coeffs calibration'!$K$16,"Lowly positive",IF('Calculs T3a'!K108&lt;'Coeffs calibration'!$K$17,"Moderately positive","Highly positive")))</f>
        <v>Highly positive</v>
      </c>
      <c r="AD105" s="3" t="str">
        <f>IF('Calculs T3a'!L108&lt;'Coeffs calibration'!$L$15,"Negative",IF('Calculs T3a'!L108&lt;'Coeffs calibration'!$L$16,"Lowly positive",IF('Calculs T3a'!L108&lt;'Coeffs calibration'!$L$17,"Moderately positive","Highly positive")))</f>
        <v>Highly positive</v>
      </c>
      <c r="AE105" s="3" t="str">
        <f>IF('Calculs T3a'!M108&lt;'Coeffs calibration'!$M$15,"Negative",IF('Calculs T3a'!M108&lt;'Coeffs calibration'!$M$16,"Lowly positive",IF('Calculs T3a'!M108&lt;'Coeffs calibration'!$M$17,"Moderately positive","Highly positive")))</f>
        <v>Highly positive</v>
      </c>
      <c r="AF105" s="3" t="str">
        <f>IF('Calculs T3a'!N108&lt;'Coeffs calibration'!$N$15,"Negative",IF('Calculs T3a'!N108&lt;'Coeffs calibration'!$N$16,"Lowly positive",IF('Calculs T3a'!N108&lt;'Coeffs calibration'!$N$17,"Moderately positive","Highly positive")))</f>
        <v>Highly positive</v>
      </c>
    </row>
    <row r="106" spans="1:32" x14ac:dyDescent="0.3">
      <c r="A106" s="92">
        <f>'Predictions concentrations'!A106</f>
        <v>0</v>
      </c>
      <c r="B106" s="92">
        <f>'Predictions concentrations'!B106</f>
        <v>0</v>
      </c>
      <c r="C106" s="126" t="str">
        <f>IF('Calculs T1a'!G109&lt;'Coeffs calibration'!$G$15,"Negative",IF('Calculs T1a'!G109&lt;'Coeffs calibration'!$G$16,"Lowly positive",IF('Calculs T1a'!G109&lt;'Coeffs calibration'!$G$17,"Moderately positive","Highly positive")))</f>
        <v>Highly positive</v>
      </c>
      <c r="D106" s="126" t="str">
        <f>IF('Calculs T1a'!H109&lt;'Coeffs calibration'!$H$15,"Negative",IF('Calculs T1a'!H109&lt;'Coeffs calibration'!$H$16,"Lowly positive",IF('Calculs T1a'!H109&lt;'Coeffs calibration'!$H$17,"Moderately positive","Highly positive")))</f>
        <v>Highly positive</v>
      </c>
      <c r="E106" s="126" t="str">
        <f>IF('Calculs T1a'!I109&lt;'Coeffs calibration'!$I$15,"Negative",IF('Calculs T1a'!I109&lt;'Coeffs calibration'!$I$16,"Lowly positive",IF('Calculs T1a'!I109&lt;'Coeffs calibration'!$I$17,"Moderately positive","Highly positive")))</f>
        <v>Highly positive</v>
      </c>
      <c r="F106" s="128" t="str">
        <f>IF('Calculs T1a'!J109&lt;'Coeffs calibration'!$J$15,"Negative",IF('Calculs T1a'!J109&lt;'Coeffs calibration'!$J$16,"Lowly positive",IF('Calculs T1a'!J109&lt;'Coeffs calibration'!$J$17,"Moderately positive","Highly positive")))</f>
        <v>Highly positive</v>
      </c>
      <c r="G106" s="3" t="str">
        <f>IF('Calculs T1a'!K109&lt;'Coeffs calibration'!$K$15,"Negative",IF('Calculs T1a'!K109&lt;'Coeffs calibration'!$K$16,"Lowly positive",IF('Calculs T1a'!K109&lt;'Coeffs calibration'!$K$17,"Moderately positive","Highly positive")))</f>
        <v>Highly positive</v>
      </c>
      <c r="H106" s="3" t="str">
        <f>IF('Calculs T1a'!L109&lt;'Coeffs calibration'!$L$15,"Negative",IF('Calculs T1a'!L109&lt;'Coeffs calibration'!$L$16,"Lowly positive",IF('Calculs T1a'!L109&lt;'Coeffs calibration'!$L$17,"Moderately positive","Highly positive")))</f>
        <v>Highly positive</v>
      </c>
      <c r="I106" s="3" t="str">
        <f>IF('Calculs T1a'!M109&lt;'Coeffs calibration'!$M$15,"Negative",IF('Calculs T1a'!M109&lt;'Coeffs calibration'!$M$16,"Lowly positive",IF('Calculs T1a'!M109&lt;'Coeffs calibration'!$M$17,"Moderately positive","Highly positive")))</f>
        <v>Highly positive</v>
      </c>
      <c r="J106" s="3" t="str">
        <f>IF('Calculs T1a'!N109&lt;'Coeffs calibration'!$N$15,"Negative",IF('Calculs T1a'!N109&lt;'Coeffs calibration'!$N$16,"Lowly positive",IF('Calculs T1a'!N109&lt;'Coeffs calibration'!$N$17,"Moderately positive","Highly positive")))</f>
        <v>Highly positive</v>
      </c>
      <c r="L106" s="92">
        <f>'Predictions concentrations'!A106</f>
        <v>0</v>
      </c>
      <c r="M106" s="92">
        <f>'Predictions concentrations'!B106</f>
        <v>0</v>
      </c>
      <c r="N106" s="126" t="str">
        <f>IF('Calculs T2a'!G109&lt;'Coeffs calibration'!$G$15,"Negative",IF('Calculs T2a'!G109&lt;'Coeffs calibration'!$G$16,"Lowly positive",IF('Calculs T2a'!G109&lt;'Coeffs calibration'!$G$17,"Moderately positive","Highly positive")))</f>
        <v>Highly positive</v>
      </c>
      <c r="O106" s="126" t="str">
        <f>IF('Calculs T2a'!H109&lt;'Coeffs calibration'!$H$15,"Negative",IF('Calculs T2a'!H109&lt;'Coeffs calibration'!$H$16,"Lowly positive",IF('Calculs T2a'!H109&lt;'Coeffs calibration'!$H$17,"Moderately positive","Highly positive")))</f>
        <v>Highly positive</v>
      </c>
      <c r="P106" s="126" t="str">
        <f>IF('Calculs T2a'!I109&lt;'Coeffs calibration'!$I$15,"Negative",IF('Calculs T2a'!I109&lt;'Coeffs calibration'!$I$16,"Lowly positive",IF('Calculs T2a'!I109&lt;'Coeffs calibration'!$I$17,"Moderately positive","Highly positive")))</f>
        <v>Highly positive</v>
      </c>
      <c r="Q106" s="128" t="str">
        <f>IF('Calculs T2a'!J109&lt;'Coeffs calibration'!$J$15,"Negative",IF('Calculs T2a'!J109&lt;'Coeffs calibration'!$J$16,"Lowly positive",IF('Calculs T2a'!J109&lt;'Coeffs calibration'!$J$17,"Moderately positive","Highly positive")))</f>
        <v>Highly positive</v>
      </c>
      <c r="R106" s="3" t="str">
        <f>IF('Calculs T2a'!K109&lt;'Coeffs calibration'!$K$15,"Negative",IF('Calculs T2a'!K109&lt;'Coeffs calibration'!$K$16,"Lowly positive",IF('Calculs T2a'!K109&lt;'Coeffs calibration'!$K$17,"Moderately positive","Highly positive")))</f>
        <v>Highly positive</v>
      </c>
      <c r="S106" s="3" t="str">
        <f>IF('Calculs T2a'!L109&lt;'Coeffs calibration'!$L$15,"Negative",IF('Calculs T2a'!L109&lt;'Coeffs calibration'!$L$16,"Lowly positive",IF('Calculs T2a'!L109&lt;'Coeffs calibration'!$L$17,"Moderately positive","Highly positive")))</f>
        <v>Highly positive</v>
      </c>
      <c r="T106" s="3" t="str">
        <f>IF('Calculs T2a'!M109&lt;'Coeffs calibration'!$M$15,"Negative",IF('Calculs T2a'!M109&lt;'Coeffs calibration'!$M$16,"Lowly positive",IF('Calculs T2a'!M109&lt;'Coeffs calibration'!$M$17,"Moderately positive","Highly positive")))</f>
        <v>Highly positive</v>
      </c>
      <c r="U106" s="3" t="str">
        <f>IF('Calculs T2a'!N109&lt;'Coeffs calibration'!$N$15,"Negative",IF('Calculs T2a'!N109&lt;'Coeffs calibration'!$N$16,"Lowly positive",IF('Calculs T2a'!N109&lt;'Coeffs calibration'!$N$17,"Moderately positive","Highly positive")))</f>
        <v>Highly positive</v>
      </c>
      <c r="W106" s="92">
        <f>'Predictions concentrations'!A106</f>
        <v>0</v>
      </c>
      <c r="X106" s="92">
        <f>'Predictions concentrations'!B106</f>
        <v>0</v>
      </c>
      <c r="Y106" s="126" t="str">
        <f>IF('Calculs T3a'!G109&lt;'Coeffs calibration'!$G$15,"Negative",IF('Calculs T3a'!G109&lt;'Coeffs calibration'!$G$16,"Lowly positive",IF('Calculs T3a'!G109&lt;'Coeffs calibration'!$G$17,"Moderately positive","Highly positive")))</f>
        <v>Highly positive</v>
      </c>
      <c r="Z106" s="126" t="str">
        <f>IF('Calculs T3a'!H109&lt;'Coeffs calibration'!$H$15,"Negative",IF('Calculs T3a'!H109&lt;'Coeffs calibration'!$H$16,"Lowly positive",IF('Calculs T3a'!H109&lt;'Coeffs calibration'!$H$17,"Moderately positive","Highly positive")))</f>
        <v>Highly positive</v>
      </c>
      <c r="AA106" s="126" t="str">
        <f>IF('Calculs T3a'!I109&lt;'Coeffs calibration'!$I$15,"Negative",IF('Calculs T3a'!I109&lt;'Coeffs calibration'!$I$16,"Lowly positive",IF('Calculs T3a'!I109&lt;'Coeffs calibration'!$I$17,"Moderately positive","Highly positive")))</f>
        <v>Highly positive</v>
      </c>
      <c r="AB106" s="128" t="str">
        <f>IF('Calculs T3a'!J109&lt;'Coeffs calibration'!$J$15,"Negative",IF('Calculs T3a'!J109&lt;'Coeffs calibration'!$J$16,"Lowly positive",IF('Calculs T3a'!J109&lt;'Coeffs calibration'!$J$17,"Moderately positive","Highly positive")))</f>
        <v>Highly positive</v>
      </c>
      <c r="AC106" s="3" t="str">
        <f>IF('Calculs T3a'!K109&lt;'Coeffs calibration'!$K$15,"Negative",IF('Calculs T3a'!K109&lt;'Coeffs calibration'!$K$16,"Lowly positive",IF('Calculs T3a'!K109&lt;'Coeffs calibration'!$K$17,"Moderately positive","Highly positive")))</f>
        <v>Highly positive</v>
      </c>
      <c r="AD106" s="3" t="str">
        <f>IF('Calculs T3a'!L109&lt;'Coeffs calibration'!$L$15,"Negative",IF('Calculs T3a'!L109&lt;'Coeffs calibration'!$L$16,"Lowly positive",IF('Calculs T3a'!L109&lt;'Coeffs calibration'!$L$17,"Moderately positive","Highly positive")))</f>
        <v>Highly positive</v>
      </c>
      <c r="AE106" s="3" t="str">
        <f>IF('Calculs T3a'!M109&lt;'Coeffs calibration'!$M$15,"Negative",IF('Calculs T3a'!M109&lt;'Coeffs calibration'!$M$16,"Lowly positive",IF('Calculs T3a'!M109&lt;'Coeffs calibration'!$M$17,"Moderately positive","Highly positive")))</f>
        <v>Highly positive</v>
      </c>
      <c r="AF106" s="3" t="str">
        <f>IF('Calculs T3a'!N109&lt;'Coeffs calibration'!$N$15,"Negative",IF('Calculs T3a'!N109&lt;'Coeffs calibration'!$N$16,"Lowly positive",IF('Calculs T3a'!N109&lt;'Coeffs calibration'!$N$17,"Moderately positive","Highly positive")))</f>
        <v>Highly positive</v>
      </c>
    </row>
    <row r="107" spans="1:32" x14ac:dyDescent="0.3">
      <c r="A107" s="92">
        <f>'Predictions concentrations'!A107</f>
        <v>0</v>
      </c>
      <c r="B107" s="92">
        <f>'Predictions concentrations'!B107</f>
        <v>0</v>
      </c>
      <c r="C107" s="126" t="str">
        <f>IF('Calculs T1a'!G110&lt;'Coeffs calibration'!$G$15,"Negative",IF('Calculs T1a'!G110&lt;'Coeffs calibration'!$G$16,"Lowly positive",IF('Calculs T1a'!G110&lt;'Coeffs calibration'!$G$17,"Moderately positive","Highly positive")))</f>
        <v>Highly positive</v>
      </c>
      <c r="D107" s="126" t="str">
        <f>IF('Calculs T1a'!H110&lt;'Coeffs calibration'!$H$15,"Negative",IF('Calculs T1a'!H110&lt;'Coeffs calibration'!$H$16,"Lowly positive",IF('Calculs T1a'!H110&lt;'Coeffs calibration'!$H$17,"Moderately positive","Highly positive")))</f>
        <v>Highly positive</v>
      </c>
      <c r="E107" s="126" t="str">
        <f>IF('Calculs T1a'!I110&lt;'Coeffs calibration'!$I$15,"Negative",IF('Calculs T1a'!I110&lt;'Coeffs calibration'!$I$16,"Lowly positive",IF('Calculs T1a'!I110&lt;'Coeffs calibration'!$I$17,"Moderately positive","Highly positive")))</f>
        <v>Highly positive</v>
      </c>
      <c r="F107" s="128" t="str">
        <f>IF('Calculs T1a'!J110&lt;'Coeffs calibration'!$J$15,"Negative",IF('Calculs T1a'!J110&lt;'Coeffs calibration'!$J$16,"Lowly positive",IF('Calculs T1a'!J110&lt;'Coeffs calibration'!$J$17,"Moderately positive","Highly positive")))</f>
        <v>Highly positive</v>
      </c>
      <c r="G107" s="3" t="str">
        <f>IF('Calculs T1a'!K110&lt;'Coeffs calibration'!$K$15,"Negative",IF('Calculs T1a'!K110&lt;'Coeffs calibration'!$K$16,"Lowly positive",IF('Calculs T1a'!K110&lt;'Coeffs calibration'!$K$17,"Moderately positive","Highly positive")))</f>
        <v>Highly positive</v>
      </c>
      <c r="H107" s="3" t="str">
        <f>IF('Calculs T1a'!L110&lt;'Coeffs calibration'!$L$15,"Negative",IF('Calculs T1a'!L110&lt;'Coeffs calibration'!$L$16,"Lowly positive",IF('Calculs T1a'!L110&lt;'Coeffs calibration'!$L$17,"Moderately positive","Highly positive")))</f>
        <v>Highly positive</v>
      </c>
      <c r="I107" s="3" t="str">
        <f>IF('Calculs T1a'!M110&lt;'Coeffs calibration'!$M$15,"Negative",IF('Calculs T1a'!M110&lt;'Coeffs calibration'!$M$16,"Lowly positive",IF('Calculs T1a'!M110&lt;'Coeffs calibration'!$M$17,"Moderately positive","Highly positive")))</f>
        <v>Highly positive</v>
      </c>
      <c r="J107" s="3" t="str">
        <f>IF('Calculs T1a'!N110&lt;'Coeffs calibration'!$N$15,"Negative",IF('Calculs T1a'!N110&lt;'Coeffs calibration'!$N$16,"Lowly positive",IF('Calculs T1a'!N110&lt;'Coeffs calibration'!$N$17,"Moderately positive","Highly positive")))</f>
        <v>Highly positive</v>
      </c>
      <c r="L107" s="92">
        <f>'Predictions concentrations'!A107</f>
        <v>0</v>
      </c>
      <c r="M107" s="92">
        <f>'Predictions concentrations'!B107</f>
        <v>0</v>
      </c>
      <c r="N107" s="126" t="str">
        <f>IF('Calculs T2a'!G110&lt;'Coeffs calibration'!$G$15,"Negative",IF('Calculs T2a'!G110&lt;'Coeffs calibration'!$G$16,"Lowly positive",IF('Calculs T2a'!G110&lt;'Coeffs calibration'!$G$17,"Moderately positive","Highly positive")))</f>
        <v>Highly positive</v>
      </c>
      <c r="O107" s="126" t="str">
        <f>IF('Calculs T2a'!H110&lt;'Coeffs calibration'!$H$15,"Negative",IF('Calculs T2a'!H110&lt;'Coeffs calibration'!$H$16,"Lowly positive",IF('Calculs T2a'!H110&lt;'Coeffs calibration'!$H$17,"Moderately positive","Highly positive")))</f>
        <v>Highly positive</v>
      </c>
      <c r="P107" s="126" t="str">
        <f>IF('Calculs T2a'!I110&lt;'Coeffs calibration'!$I$15,"Negative",IF('Calculs T2a'!I110&lt;'Coeffs calibration'!$I$16,"Lowly positive",IF('Calculs T2a'!I110&lt;'Coeffs calibration'!$I$17,"Moderately positive","Highly positive")))</f>
        <v>Highly positive</v>
      </c>
      <c r="Q107" s="128" t="str">
        <f>IF('Calculs T2a'!J110&lt;'Coeffs calibration'!$J$15,"Negative",IF('Calculs T2a'!J110&lt;'Coeffs calibration'!$J$16,"Lowly positive",IF('Calculs T2a'!J110&lt;'Coeffs calibration'!$J$17,"Moderately positive","Highly positive")))</f>
        <v>Highly positive</v>
      </c>
      <c r="R107" s="3" t="str">
        <f>IF('Calculs T2a'!K110&lt;'Coeffs calibration'!$K$15,"Negative",IF('Calculs T2a'!K110&lt;'Coeffs calibration'!$K$16,"Lowly positive",IF('Calculs T2a'!K110&lt;'Coeffs calibration'!$K$17,"Moderately positive","Highly positive")))</f>
        <v>Highly positive</v>
      </c>
      <c r="S107" s="3" t="str">
        <f>IF('Calculs T2a'!L110&lt;'Coeffs calibration'!$L$15,"Negative",IF('Calculs T2a'!L110&lt;'Coeffs calibration'!$L$16,"Lowly positive",IF('Calculs T2a'!L110&lt;'Coeffs calibration'!$L$17,"Moderately positive","Highly positive")))</f>
        <v>Highly positive</v>
      </c>
      <c r="T107" s="3" t="str">
        <f>IF('Calculs T2a'!M110&lt;'Coeffs calibration'!$M$15,"Negative",IF('Calculs T2a'!M110&lt;'Coeffs calibration'!$M$16,"Lowly positive",IF('Calculs T2a'!M110&lt;'Coeffs calibration'!$M$17,"Moderately positive","Highly positive")))</f>
        <v>Highly positive</v>
      </c>
      <c r="U107" s="3" t="str">
        <f>IF('Calculs T2a'!N110&lt;'Coeffs calibration'!$N$15,"Negative",IF('Calculs T2a'!N110&lt;'Coeffs calibration'!$N$16,"Lowly positive",IF('Calculs T2a'!N110&lt;'Coeffs calibration'!$N$17,"Moderately positive","Highly positive")))</f>
        <v>Highly positive</v>
      </c>
      <c r="W107" s="92">
        <f>'Predictions concentrations'!A107</f>
        <v>0</v>
      </c>
      <c r="X107" s="92">
        <f>'Predictions concentrations'!B107</f>
        <v>0</v>
      </c>
      <c r="Y107" s="126" t="str">
        <f>IF('Calculs T3a'!G110&lt;'Coeffs calibration'!$G$15,"Negative",IF('Calculs T3a'!G110&lt;'Coeffs calibration'!$G$16,"Lowly positive",IF('Calculs T3a'!G110&lt;'Coeffs calibration'!$G$17,"Moderately positive","Highly positive")))</f>
        <v>Highly positive</v>
      </c>
      <c r="Z107" s="126" t="str">
        <f>IF('Calculs T3a'!H110&lt;'Coeffs calibration'!$H$15,"Negative",IF('Calculs T3a'!H110&lt;'Coeffs calibration'!$H$16,"Lowly positive",IF('Calculs T3a'!H110&lt;'Coeffs calibration'!$H$17,"Moderately positive","Highly positive")))</f>
        <v>Highly positive</v>
      </c>
      <c r="AA107" s="126" t="str">
        <f>IF('Calculs T3a'!I110&lt;'Coeffs calibration'!$I$15,"Negative",IF('Calculs T3a'!I110&lt;'Coeffs calibration'!$I$16,"Lowly positive",IF('Calculs T3a'!I110&lt;'Coeffs calibration'!$I$17,"Moderately positive","Highly positive")))</f>
        <v>Highly positive</v>
      </c>
      <c r="AB107" s="128" t="str">
        <f>IF('Calculs T3a'!J110&lt;'Coeffs calibration'!$J$15,"Negative",IF('Calculs T3a'!J110&lt;'Coeffs calibration'!$J$16,"Lowly positive",IF('Calculs T3a'!J110&lt;'Coeffs calibration'!$J$17,"Moderately positive","Highly positive")))</f>
        <v>Highly positive</v>
      </c>
      <c r="AC107" s="3" t="str">
        <f>IF('Calculs T3a'!K110&lt;'Coeffs calibration'!$K$15,"Negative",IF('Calculs T3a'!K110&lt;'Coeffs calibration'!$K$16,"Lowly positive",IF('Calculs T3a'!K110&lt;'Coeffs calibration'!$K$17,"Moderately positive","Highly positive")))</f>
        <v>Highly positive</v>
      </c>
      <c r="AD107" s="3" t="str">
        <f>IF('Calculs T3a'!L110&lt;'Coeffs calibration'!$L$15,"Negative",IF('Calculs T3a'!L110&lt;'Coeffs calibration'!$L$16,"Lowly positive",IF('Calculs T3a'!L110&lt;'Coeffs calibration'!$L$17,"Moderately positive","Highly positive")))</f>
        <v>Highly positive</v>
      </c>
      <c r="AE107" s="3" t="str">
        <f>IF('Calculs T3a'!M110&lt;'Coeffs calibration'!$M$15,"Negative",IF('Calculs T3a'!M110&lt;'Coeffs calibration'!$M$16,"Lowly positive",IF('Calculs T3a'!M110&lt;'Coeffs calibration'!$M$17,"Moderately positive","Highly positive")))</f>
        <v>Highly positive</v>
      </c>
      <c r="AF107" s="3" t="str">
        <f>IF('Calculs T3a'!N110&lt;'Coeffs calibration'!$N$15,"Negative",IF('Calculs T3a'!N110&lt;'Coeffs calibration'!$N$16,"Lowly positive",IF('Calculs T3a'!N110&lt;'Coeffs calibration'!$N$17,"Moderately positive","Highly positive")))</f>
        <v>Highly positive</v>
      </c>
    </row>
    <row r="108" spans="1:32" x14ac:dyDescent="0.3">
      <c r="A108" s="92">
        <f>'Predictions concentrations'!A108</f>
        <v>0</v>
      </c>
      <c r="B108" s="92">
        <f>'Predictions concentrations'!B108</f>
        <v>0</v>
      </c>
      <c r="C108" s="126" t="str">
        <f>IF('Calculs T1a'!G111&lt;'Coeffs calibration'!$G$15,"Negative",IF('Calculs T1a'!G111&lt;'Coeffs calibration'!$G$16,"Lowly positive",IF('Calculs T1a'!G111&lt;'Coeffs calibration'!$G$17,"Moderately positive","Highly positive")))</f>
        <v>Highly positive</v>
      </c>
      <c r="D108" s="126" t="str">
        <f>IF('Calculs T1a'!H111&lt;'Coeffs calibration'!$H$15,"Negative",IF('Calculs T1a'!H111&lt;'Coeffs calibration'!$H$16,"Lowly positive",IF('Calculs T1a'!H111&lt;'Coeffs calibration'!$H$17,"Moderately positive","Highly positive")))</f>
        <v>Highly positive</v>
      </c>
      <c r="E108" s="126" t="str">
        <f>IF('Calculs T1a'!I111&lt;'Coeffs calibration'!$I$15,"Negative",IF('Calculs T1a'!I111&lt;'Coeffs calibration'!$I$16,"Lowly positive",IF('Calculs T1a'!I111&lt;'Coeffs calibration'!$I$17,"Moderately positive","Highly positive")))</f>
        <v>Highly positive</v>
      </c>
      <c r="F108" s="128" t="str">
        <f>IF('Calculs T1a'!J111&lt;'Coeffs calibration'!$J$15,"Negative",IF('Calculs T1a'!J111&lt;'Coeffs calibration'!$J$16,"Lowly positive",IF('Calculs T1a'!J111&lt;'Coeffs calibration'!$J$17,"Moderately positive","Highly positive")))</f>
        <v>Highly positive</v>
      </c>
      <c r="G108" s="3" t="str">
        <f>IF('Calculs T1a'!K111&lt;'Coeffs calibration'!$K$15,"Negative",IF('Calculs T1a'!K111&lt;'Coeffs calibration'!$K$16,"Lowly positive",IF('Calculs T1a'!K111&lt;'Coeffs calibration'!$K$17,"Moderately positive","Highly positive")))</f>
        <v>Highly positive</v>
      </c>
      <c r="H108" s="3" t="str">
        <f>IF('Calculs T1a'!L111&lt;'Coeffs calibration'!$L$15,"Negative",IF('Calculs T1a'!L111&lt;'Coeffs calibration'!$L$16,"Lowly positive",IF('Calculs T1a'!L111&lt;'Coeffs calibration'!$L$17,"Moderately positive","Highly positive")))</f>
        <v>Highly positive</v>
      </c>
      <c r="I108" s="3" t="str">
        <f>IF('Calculs T1a'!M111&lt;'Coeffs calibration'!$M$15,"Negative",IF('Calculs T1a'!M111&lt;'Coeffs calibration'!$M$16,"Lowly positive",IF('Calculs T1a'!M111&lt;'Coeffs calibration'!$M$17,"Moderately positive","Highly positive")))</f>
        <v>Highly positive</v>
      </c>
      <c r="J108" s="3" t="str">
        <f>IF('Calculs T1a'!N111&lt;'Coeffs calibration'!$N$15,"Negative",IF('Calculs T1a'!N111&lt;'Coeffs calibration'!$N$16,"Lowly positive",IF('Calculs T1a'!N111&lt;'Coeffs calibration'!$N$17,"Moderately positive","Highly positive")))</f>
        <v>Highly positive</v>
      </c>
      <c r="L108" s="92">
        <f>'Predictions concentrations'!A108</f>
        <v>0</v>
      </c>
      <c r="M108" s="92">
        <f>'Predictions concentrations'!B108</f>
        <v>0</v>
      </c>
      <c r="N108" s="126" t="str">
        <f>IF('Calculs T2a'!G111&lt;'Coeffs calibration'!$G$15,"Negative",IF('Calculs T2a'!G111&lt;'Coeffs calibration'!$G$16,"Lowly positive",IF('Calculs T2a'!G111&lt;'Coeffs calibration'!$G$17,"Moderately positive","Highly positive")))</f>
        <v>Highly positive</v>
      </c>
      <c r="O108" s="126" t="str">
        <f>IF('Calculs T2a'!H111&lt;'Coeffs calibration'!$H$15,"Negative",IF('Calculs T2a'!H111&lt;'Coeffs calibration'!$H$16,"Lowly positive",IF('Calculs T2a'!H111&lt;'Coeffs calibration'!$H$17,"Moderately positive","Highly positive")))</f>
        <v>Highly positive</v>
      </c>
      <c r="P108" s="126" t="str">
        <f>IF('Calculs T2a'!I111&lt;'Coeffs calibration'!$I$15,"Negative",IF('Calculs T2a'!I111&lt;'Coeffs calibration'!$I$16,"Lowly positive",IF('Calculs T2a'!I111&lt;'Coeffs calibration'!$I$17,"Moderately positive","Highly positive")))</f>
        <v>Highly positive</v>
      </c>
      <c r="Q108" s="128" t="str">
        <f>IF('Calculs T2a'!J111&lt;'Coeffs calibration'!$J$15,"Negative",IF('Calculs T2a'!J111&lt;'Coeffs calibration'!$J$16,"Lowly positive",IF('Calculs T2a'!J111&lt;'Coeffs calibration'!$J$17,"Moderately positive","Highly positive")))</f>
        <v>Highly positive</v>
      </c>
      <c r="R108" s="3" t="str">
        <f>IF('Calculs T2a'!K111&lt;'Coeffs calibration'!$K$15,"Negative",IF('Calculs T2a'!K111&lt;'Coeffs calibration'!$K$16,"Lowly positive",IF('Calculs T2a'!K111&lt;'Coeffs calibration'!$K$17,"Moderately positive","Highly positive")))</f>
        <v>Highly positive</v>
      </c>
      <c r="S108" s="3" t="str">
        <f>IF('Calculs T2a'!L111&lt;'Coeffs calibration'!$L$15,"Negative",IF('Calculs T2a'!L111&lt;'Coeffs calibration'!$L$16,"Lowly positive",IF('Calculs T2a'!L111&lt;'Coeffs calibration'!$L$17,"Moderately positive","Highly positive")))</f>
        <v>Highly positive</v>
      </c>
      <c r="T108" s="3" t="str">
        <f>IF('Calculs T2a'!M111&lt;'Coeffs calibration'!$M$15,"Negative",IF('Calculs T2a'!M111&lt;'Coeffs calibration'!$M$16,"Lowly positive",IF('Calculs T2a'!M111&lt;'Coeffs calibration'!$M$17,"Moderately positive","Highly positive")))</f>
        <v>Highly positive</v>
      </c>
      <c r="U108" s="3" t="str">
        <f>IF('Calculs T2a'!N111&lt;'Coeffs calibration'!$N$15,"Negative",IF('Calculs T2a'!N111&lt;'Coeffs calibration'!$N$16,"Lowly positive",IF('Calculs T2a'!N111&lt;'Coeffs calibration'!$N$17,"Moderately positive","Highly positive")))</f>
        <v>Highly positive</v>
      </c>
      <c r="W108" s="92">
        <f>'Predictions concentrations'!A108</f>
        <v>0</v>
      </c>
      <c r="X108" s="92">
        <f>'Predictions concentrations'!B108</f>
        <v>0</v>
      </c>
      <c r="Y108" s="126" t="str">
        <f>IF('Calculs T3a'!G111&lt;'Coeffs calibration'!$G$15,"Negative",IF('Calculs T3a'!G111&lt;'Coeffs calibration'!$G$16,"Lowly positive",IF('Calculs T3a'!G111&lt;'Coeffs calibration'!$G$17,"Moderately positive","Highly positive")))</f>
        <v>Highly positive</v>
      </c>
      <c r="Z108" s="126" t="str">
        <f>IF('Calculs T3a'!H111&lt;'Coeffs calibration'!$H$15,"Negative",IF('Calculs T3a'!H111&lt;'Coeffs calibration'!$H$16,"Lowly positive",IF('Calculs T3a'!H111&lt;'Coeffs calibration'!$H$17,"Moderately positive","Highly positive")))</f>
        <v>Highly positive</v>
      </c>
      <c r="AA108" s="126" t="str">
        <f>IF('Calculs T3a'!I111&lt;'Coeffs calibration'!$I$15,"Negative",IF('Calculs T3a'!I111&lt;'Coeffs calibration'!$I$16,"Lowly positive",IF('Calculs T3a'!I111&lt;'Coeffs calibration'!$I$17,"Moderately positive","Highly positive")))</f>
        <v>Highly positive</v>
      </c>
      <c r="AB108" s="128" t="str">
        <f>IF('Calculs T3a'!J111&lt;'Coeffs calibration'!$J$15,"Negative",IF('Calculs T3a'!J111&lt;'Coeffs calibration'!$J$16,"Lowly positive",IF('Calculs T3a'!J111&lt;'Coeffs calibration'!$J$17,"Moderately positive","Highly positive")))</f>
        <v>Highly positive</v>
      </c>
      <c r="AC108" s="3" t="str">
        <f>IF('Calculs T3a'!K111&lt;'Coeffs calibration'!$K$15,"Negative",IF('Calculs T3a'!K111&lt;'Coeffs calibration'!$K$16,"Lowly positive",IF('Calculs T3a'!K111&lt;'Coeffs calibration'!$K$17,"Moderately positive","Highly positive")))</f>
        <v>Highly positive</v>
      </c>
      <c r="AD108" s="3" t="str">
        <f>IF('Calculs T3a'!L111&lt;'Coeffs calibration'!$L$15,"Negative",IF('Calculs T3a'!L111&lt;'Coeffs calibration'!$L$16,"Lowly positive",IF('Calculs T3a'!L111&lt;'Coeffs calibration'!$L$17,"Moderately positive","Highly positive")))</f>
        <v>Highly positive</v>
      </c>
      <c r="AE108" s="3" t="str">
        <f>IF('Calculs T3a'!M111&lt;'Coeffs calibration'!$M$15,"Negative",IF('Calculs T3a'!M111&lt;'Coeffs calibration'!$M$16,"Lowly positive",IF('Calculs T3a'!M111&lt;'Coeffs calibration'!$M$17,"Moderately positive","Highly positive")))</f>
        <v>Highly positive</v>
      </c>
      <c r="AF108" s="3" t="str">
        <f>IF('Calculs T3a'!N111&lt;'Coeffs calibration'!$N$15,"Negative",IF('Calculs T3a'!N111&lt;'Coeffs calibration'!$N$16,"Lowly positive",IF('Calculs T3a'!N111&lt;'Coeffs calibration'!$N$17,"Moderately positive","Highly positive")))</f>
        <v>Highly positive</v>
      </c>
    </row>
    <row r="109" spans="1:32" x14ac:dyDescent="0.3">
      <c r="A109" s="92">
        <f>'Predictions concentrations'!A109</f>
        <v>0</v>
      </c>
      <c r="B109" s="92">
        <f>'Predictions concentrations'!B109</f>
        <v>0</v>
      </c>
      <c r="C109" s="126" t="str">
        <f>IF('Calculs T1a'!G112&lt;'Coeffs calibration'!$G$15,"Negative",IF('Calculs T1a'!G112&lt;'Coeffs calibration'!$G$16,"Lowly positive",IF('Calculs T1a'!G112&lt;'Coeffs calibration'!$G$17,"Moderately positive","Highly positive")))</f>
        <v>Highly positive</v>
      </c>
      <c r="D109" s="126" t="str">
        <f>IF('Calculs T1a'!H112&lt;'Coeffs calibration'!$H$15,"Negative",IF('Calculs T1a'!H112&lt;'Coeffs calibration'!$H$16,"Lowly positive",IF('Calculs T1a'!H112&lt;'Coeffs calibration'!$H$17,"Moderately positive","Highly positive")))</f>
        <v>Highly positive</v>
      </c>
      <c r="E109" s="126" t="str">
        <f>IF('Calculs T1a'!I112&lt;'Coeffs calibration'!$I$15,"Negative",IF('Calculs T1a'!I112&lt;'Coeffs calibration'!$I$16,"Lowly positive",IF('Calculs T1a'!I112&lt;'Coeffs calibration'!$I$17,"Moderately positive","Highly positive")))</f>
        <v>Highly positive</v>
      </c>
      <c r="F109" s="128" t="str">
        <f>IF('Calculs T1a'!J112&lt;'Coeffs calibration'!$J$15,"Negative",IF('Calculs T1a'!J112&lt;'Coeffs calibration'!$J$16,"Lowly positive",IF('Calculs T1a'!J112&lt;'Coeffs calibration'!$J$17,"Moderately positive","Highly positive")))</f>
        <v>Highly positive</v>
      </c>
      <c r="G109" s="3" t="str">
        <f>IF('Calculs T1a'!K112&lt;'Coeffs calibration'!$K$15,"Negative",IF('Calculs T1a'!K112&lt;'Coeffs calibration'!$K$16,"Lowly positive",IF('Calculs T1a'!K112&lt;'Coeffs calibration'!$K$17,"Moderately positive","Highly positive")))</f>
        <v>Highly positive</v>
      </c>
      <c r="H109" s="3" t="str">
        <f>IF('Calculs T1a'!L112&lt;'Coeffs calibration'!$L$15,"Negative",IF('Calculs T1a'!L112&lt;'Coeffs calibration'!$L$16,"Lowly positive",IF('Calculs T1a'!L112&lt;'Coeffs calibration'!$L$17,"Moderately positive","Highly positive")))</f>
        <v>Highly positive</v>
      </c>
      <c r="I109" s="3" t="str">
        <f>IF('Calculs T1a'!M112&lt;'Coeffs calibration'!$M$15,"Negative",IF('Calculs T1a'!M112&lt;'Coeffs calibration'!$M$16,"Lowly positive",IF('Calculs T1a'!M112&lt;'Coeffs calibration'!$M$17,"Moderately positive","Highly positive")))</f>
        <v>Highly positive</v>
      </c>
      <c r="J109" s="3" t="str">
        <f>IF('Calculs T1a'!N112&lt;'Coeffs calibration'!$N$15,"Negative",IF('Calculs T1a'!N112&lt;'Coeffs calibration'!$N$16,"Lowly positive",IF('Calculs T1a'!N112&lt;'Coeffs calibration'!$N$17,"Moderately positive","Highly positive")))</f>
        <v>Highly positive</v>
      </c>
      <c r="L109" s="92">
        <f>'Predictions concentrations'!A109</f>
        <v>0</v>
      </c>
      <c r="M109" s="92">
        <f>'Predictions concentrations'!B109</f>
        <v>0</v>
      </c>
      <c r="N109" s="126" t="str">
        <f>IF('Calculs T2a'!G112&lt;'Coeffs calibration'!$G$15,"Negative",IF('Calculs T2a'!G112&lt;'Coeffs calibration'!$G$16,"Lowly positive",IF('Calculs T2a'!G112&lt;'Coeffs calibration'!$G$17,"Moderately positive","Highly positive")))</f>
        <v>Highly positive</v>
      </c>
      <c r="O109" s="126" t="str">
        <f>IF('Calculs T2a'!H112&lt;'Coeffs calibration'!$H$15,"Negative",IF('Calculs T2a'!H112&lt;'Coeffs calibration'!$H$16,"Lowly positive",IF('Calculs T2a'!H112&lt;'Coeffs calibration'!$H$17,"Moderately positive","Highly positive")))</f>
        <v>Highly positive</v>
      </c>
      <c r="P109" s="126" t="str">
        <f>IF('Calculs T2a'!I112&lt;'Coeffs calibration'!$I$15,"Negative",IF('Calculs T2a'!I112&lt;'Coeffs calibration'!$I$16,"Lowly positive",IF('Calculs T2a'!I112&lt;'Coeffs calibration'!$I$17,"Moderately positive","Highly positive")))</f>
        <v>Highly positive</v>
      </c>
      <c r="Q109" s="128" t="str">
        <f>IF('Calculs T2a'!J112&lt;'Coeffs calibration'!$J$15,"Negative",IF('Calculs T2a'!J112&lt;'Coeffs calibration'!$J$16,"Lowly positive",IF('Calculs T2a'!J112&lt;'Coeffs calibration'!$J$17,"Moderately positive","Highly positive")))</f>
        <v>Highly positive</v>
      </c>
      <c r="R109" s="3" t="str">
        <f>IF('Calculs T2a'!K112&lt;'Coeffs calibration'!$K$15,"Negative",IF('Calculs T2a'!K112&lt;'Coeffs calibration'!$K$16,"Lowly positive",IF('Calculs T2a'!K112&lt;'Coeffs calibration'!$K$17,"Moderately positive","Highly positive")))</f>
        <v>Highly positive</v>
      </c>
      <c r="S109" s="3" t="str">
        <f>IF('Calculs T2a'!L112&lt;'Coeffs calibration'!$L$15,"Negative",IF('Calculs T2a'!L112&lt;'Coeffs calibration'!$L$16,"Lowly positive",IF('Calculs T2a'!L112&lt;'Coeffs calibration'!$L$17,"Moderately positive","Highly positive")))</f>
        <v>Highly positive</v>
      </c>
      <c r="T109" s="3" t="str">
        <f>IF('Calculs T2a'!M112&lt;'Coeffs calibration'!$M$15,"Negative",IF('Calculs T2a'!M112&lt;'Coeffs calibration'!$M$16,"Lowly positive",IF('Calculs T2a'!M112&lt;'Coeffs calibration'!$M$17,"Moderately positive","Highly positive")))</f>
        <v>Highly positive</v>
      </c>
      <c r="U109" s="3" t="str">
        <f>IF('Calculs T2a'!N112&lt;'Coeffs calibration'!$N$15,"Negative",IF('Calculs T2a'!N112&lt;'Coeffs calibration'!$N$16,"Lowly positive",IF('Calculs T2a'!N112&lt;'Coeffs calibration'!$N$17,"Moderately positive","Highly positive")))</f>
        <v>Highly positive</v>
      </c>
      <c r="W109" s="92">
        <f>'Predictions concentrations'!A109</f>
        <v>0</v>
      </c>
      <c r="X109" s="92">
        <f>'Predictions concentrations'!B109</f>
        <v>0</v>
      </c>
      <c r="Y109" s="126" t="str">
        <f>IF('Calculs T3a'!G112&lt;'Coeffs calibration'!$G$15,"Negative",IF('Calculs T3a'!G112&lt;'Coeffs calibration'!$G$16,"Lowly positive",IF('Calculs T3a'!G112&lt;'Coeffs calibration'!$G$17,"Moderately positive","Highly positive")))</f>
        <v>Highly positive</v>
      </c>
      <c r="Z109" s="126" t="str">
        <f>IF('Calculs T3a'!H112&lt;'Coeffs calibration'!$H$15,"Negative",IF('Calculs T3a'!H112&lt;'Coeffs calibration'!$H$16,"Lowly positive",IF('Calculs T3a'!H112&lt;'Coeffs calibration'!$H$17,"Moderately positive","Highly positive")))</f>
        <v>Highly positive</v>
      </c>
      <c r="AA109" s="126" t="str">
        <f>IF('Calculs T3a'!I112&lt;'Coeffs calibration'!$I$15,"Negative",IF('Calculs T3a'!I112&lt;'Coeffs calibration'!$I$16,"Lowly positive",IF('Calculs T3a'!I112&lt;'Coeffs calibration'!$I$17,"Moderately positive","Highly positive")))</f>
        <v>Highly positive</v>
      </c>
      <c r="AB109" s="128" t="str">
        <f>IF('Calculs T3a'!J112&lt;'Coeffs calibration'!$J$15,"Negative",IF('Calculs T3a'!J112&lt;'Coeffs calibration'!$J$16,"Lowly positive",IF('Calculs T3a'!J112&lt;'Coeffs calibration'!$J$17,"Moderately positive","Highly positive")))</f>
        <v>Highly positive</v>
      </c>
      <c r="AC109" s="3" t="str">
        <f>IF('Calculs T3a'!K112&lt;'Coeffs calibration'!$K$15,"Negative",IF('Calculs T3a'!K112&lt;'Coeffs calibration'!$K$16,"Lowly positive",IF('Calculs T3a'!K112&lt;'Coeffs calibration'!$K$17,"Moderately positive","Highly positive")))</f>
        <v>Highly positive</v>
      </c>
      <c r="AD109" s="3" t="str">
        <f>IF('Calculs T3a'!L112&lt;'Coeffs calibration'!$L$15,"Negative",IF('Calculs T3a'!L112&lt;'Coeffs calibration'!$L$16,"Lowly positive",IF('Calculs T3a'!L112&lt;'Coeffs calibration'!$L$17,"Moderately positive","Highly positive")))</f>
        <v>Highly positive</v>
      </c>
      <c r="AE109" s="3" t="str">
        <f>IF('Calculs T3a'!M112&lt;'Coeffs calibration'!$M$15,"Negative",IF('Calculs T3a'!M112&lt;'Coeffs calibration'!$M$16,"Lowly positive",IF('Calculs T3a'!M112&lt;'Coeffs calibration'!$M$17,"Moderately positive","Highly positive")))</f>
        <v>Highly positive</v>
      </c>
      <c r="AF109" s="3" t="str">
        <f>IF('Calculs T3a'!N112&lt;'Coeffs calibration'!$N$15,"Negative",IF('Calculs T3a'!N112&lt;'Coeffs calibration'!$N$16,"Lowly positive",IF('Calculs T3a'!N112&lt;'Coeffs calibration'!$N$17,"Moderately positive","Highly positive")))</f>
        <v>Highly positive</v>
      </c>
    </row>
    <row r="110" spans="1:32" x14ac:dyDescent="0.3">
      <c r="A110" s="92">
        <f>'Predictions concentrations'!A110</f>
        <v>0</v>
      </c>
      <c r="B110" s="92">
        <f>'Predictions concentrations'!B110</f>
        <v>0</v>
      </c>
      <c r="C110" s="126" t="str">
        <f>IF('Calculs T1a'!G113&lt;'Coeffs calibration'!$G$15,"Negative",IF('Calculs T1a'!G113&lt;'Coeffs calibration'!$G$16,"Lowly positive",IF('Calculs T1a'!G113&lt;'Coeffs calibration'!$G$17,"Moderately positive","Highly positive")))</f>
        <v>Highly positive</v>
      </c>
      <c r="D110" s="126" t="str">
        <f>IF('Calculs T1a'!H113&lt;'Coeffs calibration'!$H$15,"Negative",IF('Calculs T1a'!H113&lt;'Coeffs calibration'!$H$16,"Lowly positive",IF('Calculs T1a'!H113&lt;'Coeffs calibration'!$H$17,"Moderately positive","Highly positive")))</f>
        <v>Highly positive</v>
      </c>
      <c r="E110" s="126" t="str">
        <f>IF('Calculs T1a'!I113&lt;'Coeffs calibration'!$I$15,"Negative",IF('Calculs T1a'!I113&lt;'Coeffs calibration'!$I$16,"Lowly positive",IF('Calculs T1a'!I113&lt;'Coeffs calibration'!$I$17,"Moderately positive","Highly positive")))</f>
        <v>Highly positive</v>
      </c>
      <c r="F110" s="128" t="str">
        <f>IF('Calculs T1a'!J113&lt;'Coeffs calibration'!$J$15,"Negative",IF('Calculs T1a'!J113&lt;'Coeffs calibration'!$J$16,"Lowly positive",IF('Calculs T1a'!J113&lt;'Coeffs calibration'!$J$17,"Moderately positive","Highly positive")))</f>
        <v>Highly positive</v>
      </c>
      <c r="G110" s="3" t="str">
        <f>IF('Calculs T1a'!K113&lt;'Coeffs calibration'!$K$15,"Negative",IF('Calculs T1a'!K113&lt;'Coeffs calibration'!$K$16,"Lowly positive",IF('Calculs T1a'!K113&lt;'Coeffs calibration'!$K$17,"Moderately positive","Highly positive")))</f>
        <v>Highly positive</v>
      </c>
      <c r="H110" s="3" t="str">
        <f>IF('Calculs T1a'!L113&lt;'Coeffs calibration'!$L$15,"Negative",IF('Calculs T1a'!L113&lt;'Coeffs calibration'!$L$16,"Lowly positive",IF('Calculs T1a'!L113&lt;'Coeffs calibration'!$L$17,"Moderately positive","Highly positive")))</f>
        <v>Highly positive</v>
      </c>
      <c r="I110" s="3" t="str">
        <f>IF('Calculs T1a'!M113&lt;'Coeffs calibration'!$M$15,"Negative",IF('Calculs T1a'!M113&lt;'Coeffs calibration'!$M$16,"Lowly positive",IF('Calculs T1a'!M113&lt;'Coeffs calibration'!$M$17,"Moderately positive","Highly positive")))</f>
        <v>Highly positive</v>
      </c>
      <c r="J110" s="3" t="str">
        <f>IF('Calculs T1a'!N113&lt;'Coeffs calibration'!$N$15,"Negative",IF('Calculs T1a'!N113&lt;'Coeffs calibration'!$N$16,"Lowly positive",IF('Calculs T1a'!N113&lt;'Coeffs calibration'!$N$17,"Moderately positive","Highly positive")))</f>
        <v>Highly positive</v>
      </c>
      <c r="L110" s="92">
        <f>'Predictions concentrations'!A110</f>
        <v>0</v>
      </c>
      <c r="M110" s="92">
        <f>'Predictions concentrations'!B110</f>
        <v>0</v>
      </c>
      <c r="N110" s="126" t="str">
        <f>IF('Calculs T2a'!G113&lt;'Coeffs calibration'!$G$15,"Negative",IF('Calculs T2a'!G113&lt;'Coeffs calibration'!$G$16,"Lowly positive",IF('Calculs T2a'!G113&lt;'Coeffs calibration'!$G$17,"Moderately positive","Highly positive")))</f>
        <v>Highly positive</v>
      </c>
      <c r="O110" s="126" t="str">
        <f>IF('Calculs T2a'!H113&lt;'Coeffs calibration'!$H$15,"Negative",IF('Calculs T2a'!H113&lt;'Coeffs calibration'!$H$16,"Lowly positive",IF('Calculs T2a'!H113&lt;'Coeffs calibration'!$H$17,"Moderately positive","Highly positive")))</f>
        <v>Highly positive</v>
      </c>
      <c r="P110" s="126" t="str">
        <f>IF('Calculs T2a'!I113&lt;'Coeffs calibration'!$I$15,"Negative",IF('Calculs T2a'!I113&lt;'Coeffs calibration'!$I$16,"Lowly positive",IF('Calculs T2a'!I113&lt;'Coeffs calibration'!$I$17,"Moderately positive","Highly positive")))</f>
        <v>Highly positive</v>
      </c>
      <c r="Q110" s="128" t="str">
        <f>IF('Calculs T2a'!J113&lt;'Coeffs calibration'!$J$15,"Negative",IF('Calculs T2a'!J113&lt;'Coeffs calibration'!$J$16,"Lowly positive",IF('Calculs T2a'!J113&lt;'Coeffs calibration'!$J$17,"Moderately positive","Highly positive")))</f>
        <v>Highly positive</v>
      </c>
      <c r="R110" s="3" t="str">
        <f>IF('Calculs T2a'!K113&lt;'Coeffs calibration'!$K$15,"Negative",IF('Calculs T2a'!K113&lt;'Coeffs calibration'!$K$16,"Lowly positive",IF('Calculs T2a'!K113&lt;'Coeffs calibration'!$K$17,"Moderately positive","Highly positive")))</f>
        <v>Highly positive</v>
      </c>
      <c r="S110" s="3" t="str">
        <f>IF('Calculs T2a'!L113&lt;'Coeffs calibration'!$L$15,"Negative",IF('Calculs T2a'!L113&lt;'Coeffs calibration'!$L$16,"Lowly positive",IF('Calculs T2a'!L113&lt;'Coeffs calibration'!$L$17,"Moderately positive","Highly positive")))</f>
        <v>Highly positive</v>
      </c>
      <c r="T110" s="3" t="str">
        <f>IF('Calculs T2a'!M113&lt;'Coeffs calibration'!$M$15,"Negative",IF('Calculs T2a'!M113&lt;'Coeffs calibration'!$M$16,"Lowly positive",IF('Calculs T2a'!M113&lt;'Coeffs calibration'!$M$17,"Moderately positive","Highly positive")))</f>
        <v>Highly positive</v>
      </c>
      <c r="U110" s="3" t="str">
        <f>IF('Calculs T2a'!N113&lt;'Coeffs calibration'!$N$15,"Negative",IF('Calculs T2a'!N113&lt;'Coeffs calibration'!$N$16,"Lowly positive",IF('Calculs T2a'!N113&lt;'Coeffs calibration'!$N$17,"Moderately positive","Highly positive")))</f>
        <v>Highly positive</v>
      </c>
      <c r="W110" s="92">
        <f>'Predictions concentrations'!A110</f>
        <v>0</v>
      </c>
      <c r="X110" s="92">
        <f>'Predictions concentrations'!B110</f>
        <v>0</v>
      </c>
      <c r="Y110" s="126" t="str">
        <f>IF('Calculs T3a'!G113&lt;'Coeffs calibration'!$G$15,"Negative",IF('Calculs T3a'!G113&lt;'Coeffs calibration'!$G$16,"Lowly positive",IF('Calculs T3a'!G113&lt;'Coeffs calibration'!$G$17,"Moderately positive","Highly positive")))</f>
        <v>Highly positive</v>
      </c>
      <c r="Z110" s="126" t="str">
        <f>IF('Calculs T3a'!H113&lt;'Coeffs calibration'!$H$15,"Negative",IF('Calculs T3a'!H113&lt;'Coeffs calibration'!$H$16,"Lowly positive",IF('Calculs T3a'!H113&lt;'Coeffs calibration'!$H$17,"Moderately positive","Highly positive")))</f>
        <v>Highly positive</v>
      </c>
      <c r="AA110" s="126" t="str">
        <f>IF('Calculs T3a'!I113&lt;'Coeffs calibration'!$I$15,"Negative",IF('Calculs T3a'!I113&lt;'Coeffs calibration'!$I$16,"Lowly positive",IF('Calculs T3a'!I113&lt;'Coeffs calibration'!$I$17,"Moderately positive","Highly positive")))</f>
        <v>Highly positive</v>
      </c>
      <c r="AB110" s="128" t="str">
        <f>IF('Calculs T3a'!J113&lt;'Coeffs calibration'!$J$15,"Negative",IF('Calculs T3a'!J113&lt;'Coeffs calibration'!$J$16,"Lowly positive",IF('Calculs T3a'!J113&lt;'Coeffs calibration'!$J$17,"Moderately positive","Highly positive")))</f>
        <v>Highly positive</v>
      </c>
      <c r="AC110" s="3" t="str">
        <f>IF('Calculs T3a'!K113&lt;'Coeffs calibration'!$K$15,"Negative",IF('Calculs T3a'!K113&lt;'Coeffs calibration'!$K$16,"Lowly positive",IF('Calculs T3a'!K113&lt;'Coeffs calibration'!$K$17,"Moderately positive","Highly positive")))</f>
        <v>Highly positive</v>
      </c>
      <c r="AD110" s="3" t="str">
        <f>IF('Calculs T3a'!L113&lt;'Coeffs calibration'!$L$15,"Negative",IF('Calculs T3a'!L113&lt;'Coeffs calibration'!$L$16,"Lowly positive",IF('Calculs T3a'!L113&lt;'Coeffs calibration'!$L$17,"Moderately positive","Highly positive")))</f>
        <v>Highly positive</v>
      </c>
      <c r="AE110" s="3" t="str">
        <f>IF('Calculs T3a'!M113&lt;'Coeffs calibration'!$M$15,"Negative",IF('Calculs T3a'!M113&lt;'Coeffs calibration'!$M$16,"Lowly positive",IF('Calculs T3a'!M113&lt;'Coeffs calibration'!$M$17,"Moderately positive","Highly positive")))</f>
        <v>Highly positive</v>
      </c>
      <c r="AF110" s="3" t="str">
        <f>IF('Calculs T3a'!N113&lt;'Coeffs calibration'!$N$15,"Negative",IF('Calculs T3a'!N113&lt;'Coeffs calibration'!$N$16,"Lowly positive",IF('Calculs T3a'!N113&lt;'Coeffs calibration'!$N$17,"Moderately positive","Highly positive")))</f>
        <v>Highly positive</v>
      </c>
    </row>
    <row r="111" spans="1:32" x14ac:dyDescent="0.3">
      <c r="A111" s="92">
        <f>'Predictions concentrations'!A111</f>
        <v>0</v>
      </c>
      <c r="B111" s="92">
        <f>'Predictions concentrations'!B111</f>
        <v>0</v>
      </c>
      <c r="C111" s="126" t="str">
        <f>IF('Calculs T1a'!G114&lt;'Coeffs calibration'!$G$15,"Negative",IF('Calculs T1a'!G114&lt;'Coeffs calibration'!$G$16,"Lowly positive",IF('Calculs T1a'!G114&lt;'Coeffs calibration'!$G$17,"Moderately positive","Highly positive")))</f>
        <v>Highly positive</v>
      </c>
      <c r="D111" s="126" t="str">
        <f>IF('Calculs T1a'!H114&lt;'Coeffs calibration'!$H$15,"Negative",IF('Calculs T1a'!H114&lt;'Coeffs calibration'!$H$16,"Lowly positive",IF('Calculs T1a'!H114&lt;'Coeffs calibration'!$H$17,"Moderately positive","Highly positive")))</f>
        <v>Highly positive</v>
      </c>
      <c r="E111" s="126" t="str">
        <f>IF('Calculs T1a'!I114&lt;'Coeffs calibration'!$I$15,"Negative",IF('Calculs T1a'!I114&lt;'Coeffs calibration'!$I$16,"Lowly positive",IF('Calculs T1a'!I114&lt;'Coeffs calibration'!$I$17,"Moderately positive","Highly positive")))</f>
        <v>Highly positive</v>
      </c>
      <c r="F111" s="128" t="str">
        <f>IF('Calculs T1a'!J114&lt;'Coeffs calibration'!$J$15,"Negative",IF('Calculs T1a'!J114&lt;'Coeffs calibration'!$J$16,"Lowly positive",IF('Calculs T1a'!J114&lt;'Coeffs calibration'!$J$17,"Moderately positive","Highly positive")))</f>
        <v>Highly positive</v>
      </c>
      <c r="G111" s="3" t="str">
        <f>IF('Calculs T1a'!K114&lt;'Coeffs calibration'!$K$15,"Negative",IF('Calculs T1a'!K114&lt;'Coeffs calibration'!$K$16,"Lowly positive",IF('Calculs T1a'!K114&lt;'Coeffs calibration'!$K$17,"Moderately positive","Highly positive")))</f>
        <v>Highly positive</v>
      </c>
      <c r="H111" s="3" t="str">
        <f>IF('Calculs T1a'!L114&lt;'Coeffs calibration'!$L$15,"Negative",IF('Calculs T1a'!L114&lt;'Coeffs calibration'!$L$16,"Lowly positive",IF('Calculs T1a'!L114&lt;'Coeffs calibration'!$L$17,"Moderately positive","Highly positive")))</f>
        <v>Highly positive</v>
      </c>
      <c r="I111" s="3" t="str">
        <f>IF('Calculs T1a'!M114&lt;'Coeffs calibration'!$M$15,"Negative",IF('Calculs T1a'!M114&lt;'Coeffs calibration'!$M$16,"Lowly positive",IF('Calculs T1a'!M114&lt;'Coeffs calibration'!$M$17,"Moderately positive","Highly positive")))</f>
        <v>Highly positive</v>
      </c>
      <c r="J111" s="3" t="str">
        <f>IF('Calculs T1a'!N114&lt;'Coeffs calibration'!$N$15,"Negative",IF('Calculs T1a'!N114&lt;'Coeffs calibration'!$N$16,"Lowly positive",IF('Calculs T1a'!N114&lt;'Coeffs calibration'!$N$17,"Moderately positive","Highly positive")))</f>
        <v>Highly positive</v>
      </c>
      <c r="L111" s="92">
        <f>'Predictions concentrations'!A111</f>
        <v>0</v>
      </c>
      <c r="M111" s="92">
        <f>'Predictions concentrations'!B111</f>
        <v>0</v>
      </c>
      <c r="N111" s="126" t="str">
        <f>IF('Calculs T2a'!G114&lt;'Coeffs calibration'!$G$15,"Negative",IF('Calculs T2a'!G114&lt;'Coeffs calibration'!$G$16,"Lowly positive",IF('Calculs T2a'!G114&lt;'Coeffs calibration'!$G$17,"Moderately positive","Highly positive")))</f>
        <v>Highly positive</v>
      </c>
      <c r="O111" s="126" t="str">
        <f>IF('Calculs T2a'!H114&lt;'Coeffs calibration'!$H$15,"Negative",IF('Calculs T2a'!H114&lt;'Coeffs calibration'!$H$16,"Lowly positive",IF('Calculs T2a'!H114&lt;'Coeffs calibration'!$H$17,"Moderately positive","Highly positive")))</f>
        <v>Highly positive</v>
      </c>
      <c r="P111" s="126" t="str">
        <f>IF('Calculs T2a'!I114&lt;'Coeffs calibration'!$I$15,"Negative",IF('Calculs T2a'!I114&lt;'Coeffs calibration'!$I$16,"Lowly positive",IF('Calculs T2a'!I114&lt;'Coeffs calibration'!$I$17,"Moderately positive","Highly positive")))</f>
        <v>Highly positive</v>
      </c>
      <c r="Q111" s="128" t="str">
        <f>IF('Calculs T2a'!J114&lt;'Coeffs calibration'!$J$15,"Negative",IF('Calculs T2a'!J114&lt;'Coeffs calibration'!$J$16,"Lowly positive",IF('Calculs T2a'!J114&lt;'Coeffs calibration'!$J$17,"Moderately positive","Highly positive")))</f>
        <v>Highly positive</v>
      </c>
      <c r="R111" s="3" t="str">
        <f>IF('Calculs T2a'!K114&lt;'Coeffs calibration'!$K$15,"Negative",IF('Calculs T2a'!K114&lt;'Coeffs calibration'!$K$16,"Lowly positive",IF('Calculs T2a'!K114&lt;'Coeffs calibration'!$K$17,"Moderately positive","Highly positive")))</f>
        <v>Highly positive</v>
      </c>
      <c r="S111" s="3" t="str">
        <f>IF('Calculs T2a'!L114&lt;'Coeffs calibration'!$L$15,"Negative",IF('Calculs T2a'!L114&lt;'Coeffs calibration'!$L$16,"Lowly positive",IF('Calculs T2a'!L114&lt;'Coeffs calibration'!$L$17,"Moderately positive","Highly positive")))</f>
        <v>Highly positive</v>
      </c>
      <c r="T111" s="3" t="str">
        <f>IF('Calculs T2a'!M114&lt;'Coeffs calibration'!$M$15,"Negative",IF('Calculs T2a'!M114&lt;'Coeffs calibration'!$M$16,"Lowly positive",IF('Calculs T2a'!M114&lt;'Coeffs calibration'!$M$17,"Moderately positive","Highly positive")))</f>
        <v>Highly positive</v>
      </c>
      <c r="U111" s="3" t="str">
        <f>IF('Calculs T2a'!N114&lt;'Coeffs calibration'!$N$15,"Negative",IF('Calculs T2a'!N114&lt;'Coeffs calibration'!$N$16,"Lowly positive",IF('Calculs T2a'!N114&lt;'Coeffs calibration'!$N$17,"Moderately positive","Highly positive")))</f>
        <v>Highly positive</v>
      </c>
      <c r="W111" s="92">
        <f>'Predictions concentrations'!A111</f>
        <v>0</v>
      </c>
      <c r="X111" s="92">
        <f>'Predictions concentrations'!B111</f>
        <v>0</v>
      </c>
      <c r="Y111" s="126" t="str">
        <f>IF('Calculs T3a'!G114&lt;'Coeffs calibration'!$G$15,"Negative",IF('Calculs T3a'!G114&lt;'Coeffs calibration'!$G$16,"Lowly positive",IF('Calculs T3a'!G114&lt;'Coeffs calibration'!$G$17,"Moderately positive","Highly positive")))</f>
        <v>Highly positive</v>
      </c>
      <c r="Z111" s="126" t="str">
        <f>IF('Calculs T3a'!H114&lt;'Coeffs calibration'!$H$15,"Negative",IF('Calculs T3a'!H114&lt;'Coeffs calibration'!$H$16,"Lowly positive",IF('Calculs T3a'!H114&lt;'Coeffs calibration'!$H$17,"Moderately positive","Highly positive")))</f>
        <v>Highly positive</v>
      </c>
      <c r="AA111" s="126" t="str">
        <f>IF('Calculs T3a'!I114&lt;'Coeffs calibration'!$I$15,"Negative",IF('Calculs T3a'!I114&lt;'Coeffs calibration'!$I$16,"Lowly positive",IF('Calculs T3a'!I114&lt;'Coeffs calibration'!$I$17,"Moderately positive","Highly positive")))</f>
        <v>Highly positive</v>
      </c>
      <c r="AB111" s="128" t="str">
        <f>IF('Calculs T3a'!J114&lt;'Coeffs calibration'!$J$15,"Negative",IF('Calculs T3a'!J114&lt;'Coeffs calibration'!$J$16,"Lowly positive",IF('Calculs T3a'!J114&lt;'Coeffs calibration'!$J$17,"Moderately positive","Highly positive")))</f>
        <v>Highly positive</v>
      </c>
      <c r="AC111" s="3" t="str">
        <f>IF('Calculs T3a'!K114&lt;'Coeffs calibration'!$K$15,"Negative",IF('Calculs T3a'!K114&lt;'Coeffs calibration'!$K$16,"Lowly positive",IF('Calculs T3a'!K114&lt;'Coeffs calibration'!$K$17,"Moderately positive","Highly positive")))</f>
        <v>Highly positive</v>
      </c>
      <c r="AD111" s="3" t="str">
        <f>IF('Calculs T3a'!L114&lt;'Coeffs calibration'!$L$15,"Negative",IF('Calculs T3a'!L114&lt;'Coeffs calibration'!$L$16,"Lowly positive",IF('Calculs T3a'!L114&lt;'Coeffs calibration'!$L$17,"Moderately positive","Highly positive")))</f>
        <v>Highly positive</v>
      </c>
      <c r="AE111" s="3" t="str">
        <f>IF('Calculs T3a'!M114&lt;'Coeffs calibration'!$M$15,"Negative",IF('Calculs T3a'!M114&lt;'Coeffs calibration'!$M$16,"Lowly positive",IF('Calculs T3a'!M114&lt;'Coeffs calibration'!$M$17,"Moderately positive","Highly positive")))</f>
        <v>Highly positive</v>
      </c>
      <c r="AF111" s="3" t="str">
        <f>IF('Calculs T3a'!N114&lt;'Coeffs calibration'!$N$15,"Negative",IF('Calculs T3a'!N114&lt;'Coeffs calibration'!$N$16,"Lowly positive",IF('Calculs T3a'!N114&lt;'Coeffs calibration'!$N$17,"Moderately positive","Highly positive")))</f>
        <v>Highly positive</v>
      </c>
    </row>
    <row r="112" spans="1:32" x14ac:dyDescent="0.3">
      <c r="A112" s="92">
        <f>'Predictions concentrations'!A112</f>
        <v>0</v>
      </c>
      <c r="B112" s="92">
        <f>'Predictions concentrations'!B112</f>
        <v>0</v>
      </c>
      <c r="C112" s="126" t="str">
        <f>IF('Calculs T1a'!G115&lt;'Coeffs calibration'!$G$15,"Negative",IF('Calculs T1a'!G115&lt;'Coeffs calibration'!$G$16,"Lowly positive",IF('Calculs T1a'!G115&lt;'Coeffs calibration'!$G$17,"Moderately positive","Highly positive")))</f>
        <v>Highly positive</v>
      </c>
      <c r="D112" s="126" t="str">
        <f>IF('Calculs T1a'!H115&lt;'Coeffs calibration'!$H$15,"Negative",IF('Calculs T1a'!H115&lt;'Coeffs calibration'!$H$16,"Lowly positive",IF('Calculs T1a'!H115&lt;'Coeffs calibration'!$H$17,"Moderately positive","Highly positive")))</f>
        <v>Highly positive</v>
      </c>
      <c r="E112" s="126" t="str">
        <f>IF('Calculs T1a'!I115&lt;'Coeffs calibration'!$I$15,"Negative",IF('Calculs T1a'!I115&lt;'Coeffs calibration'!$I$16,"Lowly positive",IF('Calculs T1a'!I115&lt;'Coeffs calibration'!$I$17,"Moderately positive","Highly positive")))</f>
        <v>Highly positive</v>
      </c>
      <c r="F112" s="128" t="str">
        <f>IF('Calculs T1a'!J115&lt;'Coeffs calibration'!$J$15,"Negative",IF('Calculs T1a'!J115&lt;'Coeffs calibration'!$J$16,"Lowly positive",IF('Calculs T1a'!J115&lt;'Coeffs calibration'!$J$17,"Moderately positive","Highly positive")))</f>
        <v>Highly positive</v>
      </c>
      <c r="G112" s="3" t="str">
        <f>IF('Calculs T1a'!K115&lt;'Coeffs calibration'!$K$15,"Negative",IF('Calculs T1a'!K115&lt;'Coeffs calibration'!$K$16,"Lowly positive",IF('Calculs T1a'!K115&lt;'Coeffs calibration'!$K$17,"Moderately positive","Highly positive")))</f>
        <v>Highly positive</v>
      </c>
      <c r="H112" s="3" t="str">
        <f>IF('Calculs T1a'!L115&lt;'Coeffs calibration'!$L$15,"Negative",IF('Calculs T1a'!L115&lt;'Coeffs calibration'!$L$16,"Lowly positive",IF('Calculs T1a'!L115&lt;'Coeffs calibration'!$L$17,"Moderately positive","Highly positive")))</f>
        <v>Highly positive</v>
      </c>
      <c r="I112" s="3" t="str">
        <f>IF('Calculs T1a'!M115&lt;'Coeffs calibration'!$M$15,"Negative",IF('Calculs T1a'!M115&lt;'Coeffs calibration'!$M$16,"Lowly positive",IF('Calculs T1a'!M115&lt;'Coeffs calibration'!$M$17,"Moderately positive","Highly positive")))</f>
        <v>Highly positive</v>
      </c>
      <c r="J112" s="3" t="str">
        <f>IF('Calculs T1a'!N115&lt;'Coeffs calibration'!$N$15,"Negative",IF('Calculs T1a'!N115&lt;'Coeffs calibration'!$N$16,"Lowly positive",IF('Calculs T1a'!N115&lt;'Coeffs calibration'!$N$17,"Moderately positive","Highly positive")))</f>
        <v>Highly positive</v>
      </c>
      <c r="L112" s="92">
        <f>'Predictions concentrations'!A112</f>
        <v>0</v>
      </c>
      <c r="M112" s="92">
        <f>'Predictions concentrations'!B112</f>
        <v>0</v>
      </c>
      <c r="N112" s="126" t="str">
        <f>IF('Calculs T2a'!G115&lt;'Coeffs calibration'!$G$15,"Negative",IF('Calculs T2a'!G115&lt;'Coeffs calibration'!$G$16,"Lowly positive",IF('Calculs T2a'!G115&lt;'Coeffs calibration'!$G$17,"Moderately positive","Highly positive")))</f>
        <v>Highly positive</v>
      </c>
      <c r="O112" s="126" t="str">
        <f>IF('Calculs T2a'!H115&lt;'Coeffs calibration'!$H$15,"Negative",IF('Calculs T2a'!H115&lt;'Coeffs calibration'!$H$16,"Lowly positive",IF('Calculs T2a'!H115&lt;'Coeffs calibration'!$H$17,"Moderately positive","Highly positive")))</f>
        <v>Highly positive</v>
      </c>
      <c r="P112" s="126" t="str">
        <f>IF('Calculs T2a'!I115&lt;'Coeffs calibration'!$I$15,"Negative",IF('Calculs T2a'!I115&lt;'Coeffs calibration'!$I$16,"Lowly positive",IF('Calculs T2a'!I115&lt;'Coeffs calibration'!$I$17,"Moderately positive","Highly positive")))</f>
        <v>Highly positive</v>
      </c>
      <c r="Q112" s="128" t="str">
        <f>IF('Calculs T2a'!J115&lt;'Coeffs calibration'!$J$15,"Negative",IF('Calculs T2a'!J115&lt;'Coeffs calibration'!$J$16,"Lowly positive",IF('Calculs T2a'!J115&lt;'Coeffs calibration'!$J$17,"Moderately positive","Highly positive")))</f>
        <v>Highly positive</v>
      </c>
      <c r="R112" s="3" t="str">
        <f>IF('Calculs T2a'!K115&lt;'Coeffs calibration'!$K$15,"Negative",IF('Calculs T2a'!K115&lt;'Coeffs calibration'!$K$16,"Lowly positive",IF('Calculs T2a'!K115&lt;'Coeffs calibration'!$K$17,"Moderately positive","Highly positive")))</f>
        <v>Highly positive</v>
      </c>
      <c r="S112" s="3" t="str">
        <f>IF('Calculs T2a'!L115&lt;'Coeffs calibration'!$L$15,"Negative",IF('Calculs T2a'!L115&lt;'Coeffs calibration'!$L$16,"Lowly positive",IF('Calculs T2a'!L115&lt;'Coeffs calibration'!$L$17,"Moderately positive","Highly positive")))</f>
        <v>Highly positive</v>
      </c>
      <c r="T112" s="3" t="str">
        <f>IF('Calculs T2a'!M115&lt;'Coeffs calibration'!$M$15,"Negative",IF('Calculs T2a'!M115&lt;'Coeffs calibration'!$M$16,"Lowly positive",IF('Calculs T2a'!M115&lt;'Coeffs calibration'!$M$17,"Moderately positive","Highly positive")))</f>
        <v>Highly positive</v>
      </c>
      <c r="U112" s="3" t="str">
        <f>IF('Calculs T2a'!N115&lt;'Coeffs calibration'!$N$15,"Negative",IF('Calculs T2a'!N115&lt;'Coeffs calibration'!$N$16,"Lowly positive",IF('Calculs T2a'!N115&lt;'Coeffs calibration'!$N$17,"Moderately positive","Highly positive")))</f>
        <v>Highly positive</v>
      </c>
      <c r="W112" s="92">
        <f>'Predictions concentrations'!A112</f>
        <v>0</v>
      </c>
      <c r="X112" s="92">
        <f>'Predictions concentrations'!B112</f>
        <v>0</v>
      </c>
      <c r="Y112" s="126" t="str">
        <f>IF('Calculs T3a'!G115&lt;'Coeffs calibration'!$G$15,"Negative",IF('Calculs T3a'!G115&lt;'Coeffs calibration'!$G$16,"Lowly positive",IF('Calculs T3a'!G115&lt;'Coeffs calibration'!$G$17,"Moderately positive","Highly positive")))</f>
        <v>Highly positive</v>
      </c>
      <c r="Z112" s="126" t="str">
        <f>IF('Calculs T3a'!H115&lt;'Coeffs calibration'!$H$15,"Negative",IF('Calculs T3a'!H115&lt;'Coeffs calibration'!$H$16,"Lowly positive",IF('Calculs T3a'!H115&lt;'Coeffs calibration'!$H$17,"Moderately positive","Highly positive")))</f>
        <v>Highly positive</v>
      </c>
      <c r="AA112" s="126" t="str">
        <f>IF('Calculs T3a'!I115&lt;'Coeffs calibration'!$I$15,"Negative",IF('Calculs T3a'!I115&lt;'Coeffs calibration'!$I$16,"Lowly positive",IF('Calculs T3a'!I115&lt;'Coeffs calibration'!$I$17,"Moderately positive","Highly positive")))</f>
        <v>Highly positive</v>
      </c>
      <c r="AB112" s="128" t="str">
        <f>IF('Calculs T3a'!J115&lt;'Coeffs calibration'!$J$15,"Negative",IF('Calculs T3a'!J115&lt;'Coeffs calibration'!$J$16,"Lowly positive",IF('Calculs T3a'!J115&lt;'Coeffs calibration'!$J$17,"Moderately positive","Highly positive")))</f>
        <v>Highly positive</v>
      </c>
      <c r="AC112" s="3" t="str">
        <f>IF('Calculs T3a'!K115&lt;'Coeffs calibration'!$K$15,"Negative",IF('Calculs T3a'!K115&lt;'Coeffs calibration'!$K$16,"Lowly positive",IF('Calculs T3a'!K115&lt;'Coeffs calibration'!$K$17,"Moderately positive","Highly positive")))</f>
        <v>Highly positive</v>
      </c>
      <c r="AD112" s="3" t="str">
        <f>IF('Calculs T3a'!L115&lt;'Coeffs calibration'!$L$15,"Negative",IF('Calculs T3a'!L115&lt;'Coeffs calibration'!$L$16,"Lowly positive",IF('Calculs T3a'!L115&lt;'Coeffs calibration'!$L$17,"Moderately positive","Highly positive")))</f>
        <v>Highly positive</v>
      </c>
      <c r="AE112" s="3" t="str">
        <f>IF('Calculs T3a'!M115&lt;'Coeffs calibration'!$M$15,"Negative",IF('Calculs T3a'!M115&lt;'Coeffs calibration'!$M$16,"Lowly positive",IF('Calculs T3a'!M115&lt;'Coeffs calibration'!$M$17,"Moderately positive","Highly positive")))</f>
        <v>Highly positive</v>
      </c>
      <c r="AF112" s="3" t="str">
        <f>IF('Calculs T3a'!N115&lt;'Coeffs calibration'!$N$15,"Negative",IF('Calculs T3a'!N115&lt;'Coeffs calibration'!$N$16,"Lowly positive",IF('Calculs T3a'!N115&lt;'Coeffs calibration'!$N$17,"Moderately positive","Highly positive")))</f>
        <v>Highly positive</v>
      </c>
    </row>
    <row r="113" spans="1:32" x14ac:dyDescent="0.3">
      <c r="A113" s="92">
        <f>'Predictions concentrations'!A113</f>
        <v>0</v>
      </c>
      <c r="B113" s="92">
        <f>'Predictions concentrations'!B113</f>
        <v>0</v>
      </c>
      <c r="C113" s="126" t="str">
        <f>IF('Calculs T1a'!G116&lt;'Coeffs calibration'!$G$15,"Negative",IF('Calculs T1a'!G116&lt;'Coeffs calibration'!$G$16,"Lowly positive",IF('Calculs T1a'!G116&lt;'Coeffs calibration'!$G$17,"Moderately positive","Highly positive")))</f>
        <v>Highly positive</v>
      </c>
      <c r="D113" s="126" t="str">
        <f>IF('Calculs T1a'!H116&lt;'Coeffs calibration'!$H$15,"Negative",IF('Calculs T1a'!H116&lt;'Coeffs calibration'!$H$16,"Lowly positive",IF('Calculs T1a'!H116&lt;'Coeffs calibration'!$H$17,"Moderately positive","Highly positive")))</f>
        <v>Highly positive</v>
      </c>
      <c r="E113" s="126" t="str">
        <f>IF('Calculs T1a'!I116&lt;'Coeffs calibration'!$I$15,"Negative",IF('Calculs T1a'!I116&lt;'Coeffs calibration'!$I$16,"Lowly positive",IF('Calculs T1a'!I116&lt;'Coeffs calibration'!$I$17,"Moderately positive","Highly positive")))</f>
        <v>Highly positive</v>
      </c>
      <c r="F113" s="128" t="str">
        <f>IF('Calculs T1a'!J116&lt;'Coeffs calibration'!$J$15,"Negative",IF('Calculs T1a'!J116&lt;'Coeffs calibration'!$J$16,"Lowly positive",IF('Calculs T1a'!J116&lt;'Coeffs calibration'!$J$17,"Moderately positive","Highly positive")))</f>
        <v>Highly positive</v>
      </c>
      <c r="G113" s="3" t="str">
        <f>IF('Calculs T1a'!K116&lt;'Coeffs calibration'!$K$15,"Negative",IF('Calculs T1a'!K116&lt;'Coeffs calibration'!$K$16,"Lowly positive",IF('Calculs T1a'!K116&lt;'Coeffs calibration'!$K$17,"Moderately positive","Highly positive")))</f>
        <v>Highly positive</v>
      </c>
      <c r="H113" s="3" t="str">
        <f>IF('Calculs T1a'!L116&lt;'Coeffs calibration'!$L$15,"Negative",IF('Calculs T1a'!L116&lt;'Coeffs calibration'!$L$16,"Lowly positive",IF('Calculs T1a'!L116&lt;'Coeffs calibration'!$L$17,"Moderately positive","Highly positive")))</f>
        <v>Highly positive</v>
      </c>
      <c r="I113" s="3" t="str">
        <f>IF('Calculs T1a'!M116&lt;'Coeffs calibration'!$M$15,"Negative",IF('Calculs T1a'!M116&lt;'Coeffs calibration'!$M$16,"Lowly positive",IF('Calculs T1a'!M116&lt;'Coeffs calibration'!$M$17,"Moderately positive","Highly positive")))</f>
        <v>Highly positive</v>
      </c>
      <c r="J113" s="3" t="str">
        <f>IF('Calculs T1a'!N116&lt;'Coeffs calibration'!$N$15,"Negative",IF('Calculs T1a'!N116&lt;'Coeffs calibration'!$N$16,"Lowly positive",IF('Calculs T1a'!N116&lt;'Coeffs calibration'!$N$17,"Moderately positive","Highly positive")))</f>
        <v>Highly positive</v>
      </c>
      <c r="L113" s="92">
        <f>'Predictions concentrations'!A113</f>
        <v>0</v>
      </c>
      <c r="M113" s="92">
        <f>'Predictions concentrations'!B113</f>
        <v>0</v>
      </c>
      <c r="N113" s="126" t="str">
        <f>IF('Calculs T2a'!G116&lt;'Coeffs calibration'!$G$15,"Negative",IF('Calculs T2a'!G116&lt;'Coeffs calibration'!$G$16,"Lowly positive",IF('Calculs T2a'!G116&lt;'Coeffs calibration'!$G$17,"Moderately positive","Highly positive")))</f>
        <v>Highly positive</v>
      </c>
      <c r="O113" s="126" t="str">
        <f>IF('Calculs T2a'!H116&lt;'Coeffs calibration'!$H$15,"Negative",IF('Calculs T2a'!H116&lt;'Coeffs calibration'!$H$16,"Lowly positive",IF('Calculs T2a'!H116&lt;'Coeffs calibration'!$H$17,"Moderately positive","Highly positive")))</f>
        <v>Highly positive</v>
      </c>
      <c r="P113" s="126" t="str">
        <f>IF('Calculs T2a'!I116&lt;'Coeffs calibration'!$I$15,"Negative",IF('Calculs T2a'!I116&lt;'Coeffs calibration'!$I$16,"Lowly positive",IF('Calculs T2a'!I116&lt;'Coeffs calibration'!$I$17,"Moderately positive","Highly positive")))</f>
        <v>Highly positive</v>
      </c>
      <c r="Q113" s="128" t="str">
        <f>IF('Calculs T2a'!J116&lt;'Coeffs calibration'!$J$15,"Negative",IF('Calculs T2a'!J116&lt;'Coeffs calibration'!$J$16,"Lowly positive",IF('Calculs T2a'!J116&lt;'Coeffs calibration'!$J$17,"Moderately positive","Highly positive")))</f>
        <v>Highly positive</v>
      </c>
      <c r="R113" s="3" t="str">
        <f>IF('Calculs T2a'!K116&lt;'Coeffs calibration'!$K$15,"Negative",IF('Calculs T2a'!K116&lt;'Coeffs calibration'!$K$16,"Lowly positive",IF('Calculs T2a'!K116&lt;'Coeffs calibration'!$K$17,"Moderately positive","Highly positive")))</f>
        <v>Highly positive</v>
      </c>
      <c r="S113" s="3" t="str">
        <f>IF('Calculs T2a'!L116&lt;'Coeffs calibration'!$L$15,"Negative",IF('Calculs T2a'!L116&lt;'Coeffs calibration'!$L$16,"Lowly positive",IF('Calculs T2a'!L116&lt;'Coeffs calibration'!$L$17,"Moderately positive","Highly positive")))</f>
        <v>Highly positive</v>
      </c>
      <c r="T113" s="3" t="str">
        <f>IF('Calculs T2a'!M116&lt;'Coeffs calibration'!$M$15,"Negative",IF('Calculs T2a'!M116&lt;'Coeffs calibration'!$M$16,"Lowly positive",IF('Calculs T2a'!M116&lt;'Coeffs calibration'!$M$17,"Moderately positive","Highly positive")))</f>
        <v>Highly positive</v>
      </c>
      <c r="U113" s="3" t="str">
        <f>IF('Calculs T2a'!N116&lt;'Coeffs calibration'!$N$15,"Negative",IF('Calculs T2a'!N116&lt;'Coeffs calibration'!$N$16,"Lowly positive",IF('Calculs T2a'!N116&lt;'Coeffs calibration'!$N$17,"Moderately positive","Highly positive")))</f>
        <v>Highly positive</v>
      </c>
      <c r="W113" s="92">
        <f>'Predictions concentrations'!A113</f>
        <v>0</v>
      </c>
      <c r="X113" s="92">
        <f>'Predictions concentrations'!B113</f>
        <v>0</v>
      </c>
      <c r="Y113" s="126" t="str">
        <f>IF('Calculs T3a'!G116&lt;'Coeffs calibration'!$G$15,"Negative",IF('Calculs T3a'!G116&lt;'Coeffs calibration'!$G$16,"Lowly positive",IF('Calculs T3a'!G116&lt;'Coeffs calibration'!$G$17,"Moderately positive","Highly positive")))</f>
        <v>Highly positive</v>
      </c>
      <c r="Z113" s="126" t="str">
        <f>IF('Calculs T3a'!H116&lt;'Coeffs calibration'!$H$15,"Negative",IF('Calculs T3a'!H116&lt;'Coeffs calibration'!$H$16,"Lowly positive",IF('Calculs T3a'!H116&lt;'Coeffs calibration'!$H$17,"Moderately positive","Highly positive")))</f>
        <v>Highly positive</v>
      </c>
      <c r="AA113" s="126" t="str">
        <f>IF('Calculs T3a'!I116&lt;'Coeffs calibration'!$I$15,"Negative",IF('Calculs T3a'!I116&lt;'Coeffs calibration'!$I$16,"Lowly positive",IF('Calculs T3a'!I116&lt;'Coeffs calibration'!$I$17,"Moderately positive","Highly positive")))</f>
        <v>Highly positive</v>
      </c>
      <c r="AB113" s="128" t="str">
        <f>IF('Calculs T3a'!J116&lt;'Coeffs calibration'!$J$15,"Negative",IF('Calculs T3a'!J116&lt;'Coeffs calibration'!$J$16,"Lowly positive",IF('Calculs T3a'!J116&lt;'Coeffs calibration'!$J$17,"Moderately positive","Highly positive")))</f>
        <v>Highly positive</v>
      </c>
      <c r="AC113" s="3" t="str">
        <f>IF('Calculs T3a'!K116&lt;'Coeffs calibration'!$K$15,"Negative",IF('Calculs T3a'!K116&lt;'Coeffs calibration'!$K$16,"Lowly positive",IF('Calculs T3a'!K116&lt;'Coeffs calibration'!$K$17,"Moderately positive","Highly positive")))</f>
        <v>Highly positive</v>
      </c>
      <c r="AD113" s="3" t="str">
        <f>IF('Calculs T3a'!L116&lt;'Coeffs calibration'!$L$15,"Negative",IF('Calculs T3a'!L116&lt;'Coeffs calibration'!$L$16,"Lowly positive",IF('Calculs T3a'!L116&lt;'Coeffs calibration'!$L$17,"Moderately positive","Highly positive")))</f>
        <v>Highly positive</v>
      </c>
      <c r="AE113" s="3" t="str">
        <f>IF('Calculs T3a'!M116&lt;'Coeffs calibration'!$M$15,"Negative",IF('Calculs T3a'!M116&lt;'Coeffs calibration'!$M$16,"Lowly positive",IF('Calculs T3a'!M116&lt;'Coeffs calibration'!$M$17,"Moderately positive","Highly positive")))</f>
        <v>Highly positive</v>
      </c>
      <c r="AF113" s="3" t="str">
        <f>IF('Calculs T3a'!N116&lt;'Coeffs calibration'!$N$15,"Negative",IF('Calculs T3a'!N116&lt;'Coeffs calibration'!$N$16,"Lowly positive",IF('Calculs T3a'!N116&lt;'Coeffs calibration'!$N$17,"Moderately positive","Highly positive")))</f>
        <v>Highly positive</v>
      </c>
    </row>
    <row r="114" spans="1:32" x14ac:dyDescent="0.3">
      <c r="A114" s="92">
        <f>'Predictions concentrations'!A114</f>
        <v>0</v>
      </c>
      <c r="B114" s="92">
        <f>'Predictions concentrations'!B114</f>
        <v>0</v>
      </c>
      <c r="C114" s="126" t="str">
        <f>IF('Calculs T1a'!G117&lt;'Coeffs calibration'!$G$15,"Negative",IF('Calculs T1a'!G117&lt;'Coeffs calibration'!$G$16,"Lowly positive",IF('Calculs T1a'!G117&lt;'Coeffs calibration'!$G$17,"Moderately positive","Highly positive")))</f>
        <v>Highly positive</v>
      </c>
      <c r="D114" s="126" t="str">
        <f>IF('Calculs T1a'!H117&lt;'Coeffs calibration'!$H$15,"Negative",IF('Calculs T1a'!H117&lt;'Coeffs calibration'!$H$16,"Lowly positive",IF('Calculs T1a'!H117&lt;'Coeffs calibration'!$H$17,"Moderately positive","Highly positive")))</f>
        <v>Highly positive</v>
      </c>
      <c r="E114" s="126" t="str">
        <f>IF('Calculs T1a'!I117&lt;'Coeffs calibration'!$I$15,"Negative",IF('Calculs T1a'!I117&lt;'Coeffs calibration'!$I$16,"Lowly positive",IF('Calculs T1a'!I117&lt;'Coeffs calibration'!$I$17,"Moderately positive","Highly positive")))</f>
        <v>Highly positive</v>
      </c>
      <c r="F114" s="128" t="str">
        <f>IF('Calculs T1a'!J117&lt;'Coeffs calibration'!$J$15,"Negative",IF('Calculs T1a'!J117&lt;'Coeffs calibration'!$J$16,"Lowly positive",IF('Calculs T1a'!J117&lt;'Coeffs calibration'!$J$17,"Moderately positive","Highly positive")))</f>
        <v>Highly positive</v>
      </c>
      <c r="G114" s="3" t="str">
        <f>IF('Calculs T1a'!K117&lt;'Coeffs calibration'!$K$15,"Negative",IF('Calculs T1a'!K117&lt;'Coeffs calibration'!$K$16,"Lowly positive",IF('Calculs T1a'!K117&lt;'Coeffs calibration'!$K$17,"Moderately positive","Highly positive")))</f>
        <v>Highly positive</v>
      </c>
      <c r="H114" s="3" t="str">
        <f>IF('Calculs T1a'!L117&lt;'Coeffs calibration'!$L$15,"Negative",IF('Calculs T1a'!L117&lt;'Coeffs calibration'!$L$16,"Lowly positive",IF('Calculs T1a'!L117&lt;'Coeffs calibration'!$L$17,"Moderately positive","Highly positive")))</f>
        <v>Highly positive</v>
      </c>
      <c r="I114" s="3" t="str">
        <f>IF('Calculs T1a'!M117&lt;'Coeffs calibration'!$M$15,"Negative",IF('Calculs T1a'!M117&lt;'Coeffs calibration'!$M$16,"Lowly positive",IF('Calculs T1a'!M117&lt;'Coeffs calibration'!$M$17,"Moderately positive","Highly positive")))</f>
        <v>Highly positive</v>
      </c>
      <c r="J114" s="3" t="str">
        <f>IF('Calculs T1a'!N117&lt;'Coeffs calibration'!$N$15,"Negative",IF('Calculs T1a'!N117&lt;'Coeffs calibration'!$N$16,"Lowly positive",IF('Calculs T1a'!N117&lt;'Coeffs calibration'!$N$17,"Moderately positive","Highly positive")))</f>
        <v>Highly positive</v>
      </c>
      <c r="L114" s="92">
        <f>'Predictions concentrations'!A114</f>
        <v>0</v>
      </c>
      <c r="M114" s="92">
        <f>'Predictions concentrations'!B114</f>
        <v>0</v>
      </c>
      <c r="N114" s="126" t="str">
        <f>IF('Calculs T2a'!G117&lt;'Coeffs calibration'!$G$15,"Negative",IF('Calculs T2a'!G117&lt;'Coeffs calibration'!$G$16,"Lowly positive",IF('Calculs T2a'!G117&lt;'Coeffs calibration'!$G$17,"Moderately positive","Highly positive")))</f>
        <v>Highly positive</v>
      </c>
      <c r="O114" s="126" t="str">
        <f>IF('Calculs T2a'!H117&lt;'Coeffs calibration'!$H$15,"Negative",IF('Calculs T2a'!H117&lt;'Coeffs calibration'!$H$16,"Lowly positive",IF('Calculs T2a'!H117&lt;'Coeffs calibration'!$H$17,"Moderately positive","Highly positive")))</f>
        <v>Highly positive</v>
      </c>
      <c r="P114" s="126" t="str">
        <f>IF('Calculs T2a'!I117&lt;'Coeffs calibration'!$I$15,"Negative",IF('Calculs T2a'!I117&lt;'Coeffs calibration'!$I$16,"Lowly positive",IF('Calculs T2a'!I117&lt;'Coeffs calibration'!$I$17,"Moderately positive","Highly positive")))</f>
        <v>Highly positive</v>
      </c>
      <c r="Q114" s="128" t="str">
        <f>IF('Calculs T2a'!J117&lt;'Coeffs calibration'!$J$15,"Negative",IF('Calculs T2a'!J117&lt;'Coeffs calibration'!$J$16,"Lowly positive",IF('Calculs T2a'!J117&lt;'Coeffs calibration'!$J$17,"Moderately positive","Highly positive")))</f>
        <v>Highly positive</v>
      </c>
      <c r="R114" s="3" t="str">
        <f>IF('Calculs T2a'!K117&lt;'Coeffs calibration'!$K$15,"Negative",IF('Calculs T2a'!K117&lt;'Coeffs calibration'!$K$16,"Lowly positive",IF('Calculs T2a'!K117&lt;'Coeffs calibration'!$K$17,"Moderately positive","Highly positive")))</f>
        <v>Highly positive</v>
      </c>
      <c r="S114" s="3" t="str">
        <f>IF('Calculs T2a'!L117&lt;'Coeffs calibration'!$L$15,"Negative",IF('Calculs T2a'!L117&lt;'Coeffs calibration'!$L$16,"Lowly positive",IF('Calculs T2a'!L117&lt;'Coeffs calibration'!$L$17,"Moderately positive","Highly positive")))</f>
        <v>Highly positive</v>
      </c>
      <c r="T114" s="3" t="str">
        <f>IF('Calculs T2a'!M117&lt;'Coeffs calibration'!$M$15,"Negative",IF('Calculs T2a'!M117&lt;'Coeffs calibration'!$M$16,"Lowly positive",IF('Calculs T2a'!M117&lt;'Coeffs calibration'!$M$17,"Moderately positive","Highly positive")))</f>
        <v>Highly positive</v>
      </c>
      <c r="U114" s="3" t="str">
        <f>IF('Calculs T2a'!N117&lt;'Coeffs calibration'!$N$15,"Negative",IF('Calculs T2a'!N117&lt;'Coeffs calibration'!$N$16,"Lowly positive",IF('Calculs T2a'!N117&lt;'Coeffs calibration'!$N$17,"Moderately positive","Highly positive")))</f>
        <v>Highly positive</v>
      </c>
      <c r="W114" s="92">
        <f>'Predictions concentrations'!A114</f>
        <v>0</v>
      </c>
      <c r="X114" s="92">
        <f>'Predictions concentrations'!B114</f>
        <v>0</v>
      </c>
      <c r="Y114" s="126" t="str">
        <f>IF('Calculs T3a'!G117&lt;'Coeffs calibration'!$G$15,"Negative",IF('Calculs T3a'!G117&lt;'Coeffs calibration'!$G$16,"Lowly positive",IF('Calculs T3a'!G117&lt;'Coeffs calibration'!$G$17,"Moderately positive","Highly positive")))</f>
        <v>Highly positive</v>
      </c>
      <c r="Z114" s="126" t="str">
        <f>IF('Calculs T3a'!H117&lt;'Coeffs calibration'!$H$15,"Negative",IF('Calculs T3a'!H117&lt;'Coeffs calibration'!$H$16,"Lowly positive",IF('Calculs T3a'!H117&lt;'Coeffs calibration'!$H$17,"Moderately positive","Highly positive")))</f>
        <v>Highly positive</v>
      </c>
      <c r="AA114" s="126" t="str">
        <f>IF('Calculs T3a'!I117&lt;'Coeffs calibration'!$I$15,"Negative",IF('Calculs T3a'!I117&lt;'Coeffs calibration'!$I$16,"Lowly positive",IF('Calculs T3a'!I117&lt;'Coeffs calibration'!$I$17,"Moderately positive","Highly positive")))</f>
        <v>Highly positive</v>
      </c>
      <c r="AB114" s="128" t="str">
        <f>IF('Calculs T3a'!J117&lt;'Coeffs calibration'!$J$15,"Negative",IF('Calculs T3a'!J117&lt;'Coeffs calibration'!$J$16,"Lowly positive",IF('Calculs T3a'!J117&lt;'Coeffs calibration'!$J$17,"Moderately positive","Highly positive")))</f>
        <v>Highly positive</v>
      </c>
      <c r="AC114" s="3" t="str">
        <f>IF('Calculs T3a'!K117&lt;'Coeffs calibration'!$K$15,"Negative",IF('Calculs T3a'!K117&lt;'Coeffs calibration'!$K$16,"Lowly positive",IF('Calculs T3a'!K117&lt;'Coeffs calibration'!$K$17,"Moderately positive","Highly positive")))</f>
        <v>Highly positive</v>
      </c>
      <c r="AD114" s="3" t="str">
        <f>IF('Calculs T3a'!L117&lt;'Coeffs calibration'!$L$15,"Negative",IF('Calculs T3a'!L117&lt;'Coeffs calibration'!$L$16,"Lowly positive",IF('Calculs T3a'!L117&lt;'Coeffs calibration'!$L$17,"Moderately positive","Highly positive")))</f>
        <v>Highly positive</v>
      </c>
      <c r="AE114" s="3" t="str">
        <f>IF('Calculs T3a'!M117&lt;'Coeffs calibration'!$M$15,"Negative",IF('Calculs T3a'!M117&lt;'Coeffs calibration'!$M$16,"Lowly positive",IF('Calculs T3a'!M117&lt;'Coeffs calibration'!$M$17,"Moderately positive","Highly positive")))</f>
        <v>Highly positive</v>
      </c>
      <c r="AF114" s="3" t="str">
        <f>IF('Calculs T3a'!N117&lt;'Coeffs calibration'!$N$15,"Negative",IF('Calculs T3a'!N117&lt;'Coeffs calibration'!$N$16,"Lowly positive",IF('Calculs T3a'!N117&lt;'Coeffs calibration'!$N$17,"Moderately positive","Highly positive")))</f>
        <v>Highly positive</v>
      </c>
    </row>
    <row r="115" spans="1:32" x14ac:dyDescent="0.3">
      <c r="A115" s="92">
        <f>'Predictions concentrations'!A115</f>
        <v>0</v>
      </c>
      <c r="B115" s="92">
        <f>'Predictions concentrations'!B115</f>
        <v>0</v>
      </c>
      <c r="C115" s="126" t="str">
        <f>IF('Calculs T1a'!G118&lt;'Coeffs calibration'!$G$15,"Negative",IF('Calculs T1a'!G118&lt;'Coeffs calibration'!$G$16,"Lowly positive",IF('Calculs T1a'!G118&lt;'Coeffs calibration'!$G$17,"Moderately positive","Highly positive")))</f>
        <v>Highly positive</v>
      </c>
      <c r="D115" s="126" t="str">
        <f>IF('Calculs T1a'!H118&lt;'Coeffs calibration'!$H$15,"Negative",IF('Calculs T1a'!H118&lt;'Coeffs calibration'!$H$16,"Lowly positive",IF('Calculs T1a'!H118&lt;'Coeffs calibration'!$H$17,"Moderately positive","Highly positive")))</f>
        <v>Highly positive</v>
      </c>
      <c r="E115" s="126" t="str">
        <f>IF('Calculs T1a'!I118&lt;'Coeffs calibration'!$I$15,"Negative",IF('Calculs T1a'!I118&lt;'Coeffs calibration'!$I$16,"Lowly positive",IF('Calculs T1a'!I118&lt;'Coeffs calibration'!$I$17,"Moderately positive","Highly positive")))</f>
        <v>Highly positive</v>
      </c>
      <c r="F115" s="128" t="str">
        <f>IF('Calculs T1a'!J118&lt;'Coeffs calibration'!$J$15,"Negative",IF('Calculs T1a'!J118&lt;'Coeffs calibration'!$J$16,"Lowly positive",IF('Calculs T1a'!J118&lt;'Coeffs calibration'!$J$17,"Moderately positive","Highly positive")))</f>
        <v>Highly positive</v>
      </c>
      <c r="G115" s="3" t="str">
        <f>IF('Calculs T1a'!K118&lt;'Coeffs calibration'!$K$15,"Negative",IF('Calculs T1a'!K118&lt;'Coeffs calibration'!$K$16,"Lowly positive",IF('Calculs T1a'!K118&lt;'Coeffs calibration'!$K$17,"Moderately positive","Highly positive")))</f>
        <v>Highly positive</v>
      </c>
      <c r="H115" s="3" t="str">
        <f>IF('Calculs T1a'!L118&lt;'Coeffs calibration'!$L$15,"Negative",IF('Calculs T1a'!L118&lt;'Coeffs calibration'!$L$16,"Lowly positive",IF('Calculs T1a'!L118&lt;'Coeffs calibration'!$L$17,"Moderately positive","Highly positive")))</f>
        <v>Highly positive</v>
      </c>
      <c r="I115" s="3" t="str">
        <f>IF('Calculs T1a'!M118&lt;'Coeffs calibration'!$M$15,"Negative",IF('Calculs T1a'!M118&lt;'Coeffs calibration'!$M$16,"Lowly positive",IF('Calculs T1a'!M118&lt;'Coeffs calibration'!$M$17,"Moderately positive","Highly positive")))</f>
        <v>Highly positive</v>
      </c>
      <c r="J115" s="3" t="str">
        <f>IF('Calculs T1a'!N118&lt;'Coeffs calibration'!$N$15,"Negative",IF('Calculs T1a'!N118&lt;'Coeffs calibration'!$N$16,"Lowly positive",IF('Calculs T1a'!N118&lt;'Coeffs calibration'!$N$17,"Moderately positive","Highly positive")))</f>
        <v>Highly positive</v>
      </c>
      <c r="L115" s="92">
        <f>'Predictions concentrations'!A115</f>
        <v>0</v>
      </c>
      <c r="M115" s="92">
        <f>'Predictions concentrations'!B115</f>
        <v>0</v>
      </c>
      <c r="N115" s="126" t="str">
        <f>IF('Calculs T2a'!G118&lt;'Coeffs calibration'!$G$15,"Negative",IF('Calculs T2a'!G118&lt;'Coeffs calibration'!$G$16,"Lowly positive",IF('Calculs T2a'!G118&lt;'Coeffs calibration'!$G$17,"Moderately positive","Highly positive")))</f>
        <v>Highly positive</v>
      </c>
      <c r="O115" s="126" t="str">
        <f>IF('Calculs T2a'!H118&lt;'Coeffs calibration'!$H$15,"Negative",IF('Calculs T2a'!H118&lt;'Coeffs calibration'!$H$16,"Lowly positive",IF('Calculs T2a'!H118&lt;'Coeffs calibration'!$H$17,"Moderately positive","Highly positive")))</f>
        <v>Highly positive</v>
      </c>
      <c r="P115" s="126" t="str">
        <f>IF('Calculs T2a'!I118&lt;'Coeffs calibration'!$I$15,"Negative",IF('Calculs T2a'!I118&lt;'Coeffs calibration'!$I$16,"Lowly positive",IF('Calculs T2a'!I118&lt;'Coeffs calibration'!$I$17,"Moderately positive","Highly positive")))</f>
        <v>Highly positive</v>
      </c>
      <c r="Q115" s="128" t="str">
        <f>IF('Calculs T2a'!J118&lt;'Coeffs calibration'!$J$15,"Negative",IF('Calculs T2a'!J118&lt;'Coeffs calibration'!$J$16,"Lowly positive",IF('Calculs T2a'!J118&lt;'Coeffs calibration'!$J$17,"Moderately positive","Highly positive")))</f>
        <v>Highly positive</v>
      </c>
      <c r="R115" s="3" t="str">
        <f>IF('Calculs T2a'!K118&lt;'Coeffs calibration'!$K$15,"Negative",IF('Calculs T2a'!K118&lt;'Coeffs calibration'!$K$16,"Lowly positive",IF('Calculs T2a'!K118&lt;'Coeffs calibration'!$K$17,"Moderately positive","Highly positive")))</f>
        <v>Highly positive</v>
      </c>
      <c r="S115" s="3" t="str">
        <f>IF('Calculs T2a'!L118&lt;'Coeffs calibration'!$L$15,"Negative",IF('Calculs T2a'!L118&lt;'Coeffs calibration'!$L$16,"Lowly positive",IF('Calculs T2a'!L118&lt;'Coeffs calibration'!$L$17,"Moderately positive","Highly positive")))</f>
        <v>Highly positive</v>
      </c>
      <c r="T115" s="3" t="str">
        <f>IF('Calculs T2a'!M118&lt;'Coeffs calibration'!$M$15,"Negative",IF('Calculs T2a'!M118&lt;'Coeffs calibration'!$M$16,"Lowly positive",IF('Calculs T2a'!M118&lt;'Coeffs calibration'!$M$17,"Moderately positive","Highly positive")))</f>
        <v>Highly positive</v>
      </c>
      <c r="U115" s="3" t="str">
        <f>IF('Calculs T2a'!N118&lt;'Coeffs calibration'!$N$15,"Negative",IF('Calculs T2a'!N118&lt;'Coeffs calibration'!$N$16,"Lowly positive",IF('Calculs T2a'!N118&lt;'Coeffs calibration'!$N$17,"Moderately positive","Highly positive")))</f>
        <v>Highly positive</v>
      </c>
      <c r="W115" s="92">
        <f>'Predictions concentrations'!A115</f>
        <v>0</v>
      </c>
      <c r="X115" s="92">
        <f>'Predictions concentrations'!B115</f>
        <v>0</v>
      </c>
      <c r="Y115" s="126" t="str">
        <f>IF('Calculs T3a'!G118&lt;'Coeffs calibration'!$G$15,"Negative",IF('Calculs T3a'!G118&lt;'Coeffs calibration'!$G$16,"Lowly positive",IF('Calculs T3a'!G118&lt;'Coeffs calibration'!$G$17,"Moderately positive","Highly positive")))</f>
        <v>Highly positive</v>
      </c>
      <c r="Z115" s="126" t="str">
        <f>IF('Calculs T3a'!H118&lt;'Coeffs calibration'!$H$15,"Negative",IF('Calculs T3a'!H118&lt;'Coeffs calibration'!$H$16,"Lowly positive",IF('Calculs T3a'!H118&lt;'Coeffs calibration'!$H$17,"Moderately positive","Highly positive")))</f>
        <v>Highly positive</v>
      </c>
      <c r="AA115" s="126" t="str">
        <f>IF('Calculs T3a'!I118&lt;'Coeffs calibration'!$I$15,"Negative",IF('Calculs T3a'!I118&lt;'Coeffs calibration'!$I$16,"Lowly positive",IF('Calculs T3a'!I118&lt;'Coeffs calibration'!$I$17,"Moderately positive","Highly positive")))</f>
        <v>Highly positive</v>
      </c>
      <c r="AB115" s="128" t="str">
        <f>IF('Calculs T3a'!J118&lt;'Coeffs calibration'!$J$15,"Negative",IF('Calculs T3a'!J118&lt;'Coeffs calibration'!$J$16,"Lowly positive",IF('Calculs T3a'!J118&lt;'Coeffs calibration'!$J$17,"Moderately positive","Highly positive")))</f>
        <v>Highly positive</v>
      </c>
      <c r="AC115" s="3" t="str">
        <f>IF('Calculs T3a'!K118&lt;'Coeffs calibration'!$K$15,"Negative",IF('Calculs T3a'!K118&lt;'Coeffs calibration'!$K$16,"Lowly positive",IF('Calculs T3a'!K118&lt;'Coeffs calibration'!$K$17,"Moderately positive","Highly positive")))</f>
        <v>Highly positive</v>
      </c>
      <c r="AD115" s="3" t="str">
        <f>IF('Calculs T3a'!L118&lt;'Coeffs calibration'!$L$15,"Negative",IF('Calculs T3a'!L118&lt;'Coeffs calibration'!$L$16,"Lowly positive",IF('Calculs T3a'!L118&lt;'Coeffs calibration'!$L$17,"Moderately positive","Highly positive")))</f>
        <v>Highly positive</v>
      </c>
      <c r="AE115" s="3" t="str">
        <f>IF('Calculs T3a'!M118&lt;'Coeffs calibration'!$M$15,"Negative",IF('Calculs T3a'!M118&lt;'Coeffs calibration'!$M$16,"Lowly positive",IF('Calculs T3a'!M118&lt;'Coeffs calibration'!$M$17,"Moderately positive","Highly positive")))</f>
        <v>Highly positive</v>
      </c>
      <c r="AF115" s="3" t="str">
        <f>IF('Calculs T3a'!N118&lt;'Coeffs calibration'!$N$15,"Negative",IF('Calculs T3a'!N118&lt;'Coeffs calibration'!$N$16,"Lowly positive",IF('Calculs T3a'!N118&lt;'Coeffs calibration'!$N$17,"Moderately positive","Highly positive")))</f>
        <v>Highly positive</v>
      </c>
    </row>
    <row r="116" spans="1:32" x14ac:dyDescent="0.3">
      <c r="A116" s="92">
        <f>'Predictions concentrations'!A116</f>
        <v>0</v>
      </c>
      <c r="B116" s="92">
        <f>'Predictions concentrations'!B116</f>
        <v>0</v>
      </c>
      <c r="C116" s="126" t="str">
        <f>IF('Calculs T1a'!G119&lt;'Coeffs calibration'!$G$15,"Negative",IF('Calculs T1a'!G119&lt;'Coeffs calibration'!$G$16,"Lowly positive",IF('Calculs T1a'!G119&lt;'Coeffs calibration'!$G$17,"Moderately positive","Highly positive")))</f>
        <v>Highly positive</v>
      </c>
      <c r="D116" s="126" t="str">
        <f>IF('Calculs T1a'!H119&lt;'Coeffs calibration'!$H$15,"Negative",IF('Calculs T1a'!H119&lt;'Coeffs calibration'!$H$16,"Lowly positive",IF('Calculs T1a'!H119&lt;'Coeffs calibration'!$H$17,"Moderately positive","Highly positive")))</f>
        <v>Highly positive</v>
      </c>
      <c r="E116" s="126" t="str">
        <f>IF('Calculs T1a'!I119&lt;'Coeffs calibration'!$I$15,"Negative",IF('Calculs T1a'!I119&lt;'Coeffs calibration'!$I$16,"Lowly positive",IF('Calculs T1a'!I119&lt;'Coeffs calibration'!$I$17,"Moderately positive","Highly positive")))</f>
        <v>Highly positive</v>
      </c>
      <c r="F116" s="128" t="str">
        <f>IF('Calculs T1a'!J119&lt;'Coeffs calibration'!$J$15,"Negative",IF('Calculs T1a'!J119&lt;'Coeffs calibration'!$J$16,"Lowly positive",IF('Calculs T1a'!J119&lt;'Coeffs calibration'!$J$17,"Moderately positive","Highly positive")))</f>
        <v>Highly positive</v>
      </c>
      <c r="G116" s="3" t="str">
        <f>IF('Calculs T1a'!K119&lt;'Coeffs calibration'!$K$15,"Negative",IF('Calculs T1a'!K119&lt;'Coeffs calibration'!$K$16,"Lowly positive",IF('Calculs T1a'!K119&lt;'Coeffs calibration'!$K$17,"Moderately positive","Highly positive")))</f>
        <v>Highly positive</v>
      </c>
      <c r="H116" s="3" t="str">
        <f>IF('Calculs T1a'!L119&lt;'Coeffs calibration'!$L$15,"Negative",IF('Calculs T1a'!L119&lt;'Coeffs calibration'!$L$16,"Lowly positive",IF('Calculs T1a'!L119&lt;'Coeffs calibration'!$L$17,"Moderately positive","Highly positive")))</f>
        <v>Highly positive</v>
      </c>
      <c r="I116" s="3" t="str">
        <f>IF('Calculs T1a'!M119&lt;'Coeffs calibration'!$M$15,"Negative",IF('Calculs T1a'!M119&lt;'Coeffs calibration'!$M$16,"Lowly positive",IF('Calculs T1a'!M119&lt;'Coeffs calibration'!$M$17,"Moderately positive","Highly positive")))</f>
        <v>Highly positive</v>
      </c>
      <c r="J116" s="3" t="str">
        <f>IF('Calculs T1a'!N119&lt;'Coeffs calibration'!$N$15,"Negative",IF('Calculs T1a'!N119&lt;'Coeffs calibration'!$N$16,"Lowly positive",IF('Calculs T1a'!N119&lt;'Coeffs calibration'!$N$17,"Moderately positive","Highly positive")))</f>
        <v>Highly positive</v>
      </c>
      <c r="L116" s="92">
        <f>'Predictions concentrations'!A116</f>
        <v>0</v>
      </c>
      <c r="M116" s="92">
        <f>'Predictions concentrations'!B116</f>
        <v>0</v>
      </c>
      <c r="N116" s="126" t="str">
        <f>IF('Calculs T2a'!G119&lt;'Coeffs calibration'!$G$15,"Negative",IF('Calculs T2a'!G119&lt;'Coeffs calibration'!$G$16,"Lowly positive",IF('Calculs T2a'!G119&lt;'Coeffs calibration'!$G$17,"Moderately positive","Highly positive")))</f>
        <v>Highly positive</v>
      </c>
      <c r="O116" s="126" t="str">
        <f>IF('Calculs T2a'!H119&lt;'Coeffs calibration'!$H$15,"Negative",IF('Calculs T2a'!H119&lt;'Coeffs calibration'!$H$16,"Lowly positive",IF('Calculs T2a'!H119&lt;'Coeffs calibration'!$H$17,"Moderately positive","Highly positive")))</f>
        <v>Highly positive</v>
      </c>
      <c r="P116" s="126" t="str">
        <f>IF('Calculs T2a'!I119&lt;'Coeffs calibration'!$I$15,"Negative",IF('Calculs T2a'!I119&lt;'Coeffs calibration'!$I$16,"Lowly positive",IF('Calculs T2a'!I119&lt;'Coeffs calibration'!$I$17,"Moderately positive","Highly positive")))</f>
        <v>Highly positive</v>
      </c>
      <c r="Q116" s="128" t="str">
        <f>IF('Calculs T2a'!J119&lt;'Coeffs calibration'!$J$15,"Negative",IF('Calculs T2a'!J119&lt;'Coeffs calibration'!$J$16,"Lowly positive",IF('Calculs T2a'!J119&lt;'Coeffs calibration'!$J$17,"Moderately positive","Highly positive")))</f>
        <v>Highly positive</v>
      </c>
      <c r="R116" s="3" t="str">
        <f>IF('Calculs T2a'!K119&lt;'Coeffs calibration'!$K$15,"Negative",IF('Calculs T2a'!K119&lt;'Coeffs calibration'!$K$16,"Lowly positive",IF('Calculs T2a'!K119&lt;'Coeffs calibration'!$K$17,"Moderately positive","Highly positive")))</f>
        <v>Highly positive</v>
      </c>
      <c r="S116" s="3" t="str">
        <f>IF('Calculs T2a'!L119&lt;'Coeffs calibration'!$L$15,"Negative",IF('Calculs T2a'!L119&lt;'Coeffs calibration'!$L$16,"Lowly positive",IF('Calculs T2a'!L119&lt;'Coeffs calibration'!$L$17,"Moderately positive","Highly positive")))</f>
        <v>Highly positive</v>
      </c>
      <c r="T116" s="3" t="str">
        <f>IF('Calculs T2a'!M119&lt;'Coeffs calibration'!$M$15,"Negative",IF('Calculs T2a'!M119&lt;'Coeffs calibration'!$M$16,"Lowly positive",IF('Calculs T2a'!M119&lt;'Coeffs calibration'!$M$17,"Moderately positive","Highly positive")))</f>
        <v>Highly positive</v>
      </c>
      <c r="U116" s="3" t="str">
        <f>IF('Calculs T2a'!N119&lt;'Coeffs calibration'!$N$15,"Negative",IF('Calculs T2a'!N119&lt;'Coeffs calibration'!$N$16,"Lowly positive",IF('Calculs T2a'!N119&lt;'Coeffs calibration'!$N$17,"Moderately positive","Highly positive")))</f>
        <v>Highly positive</v>
      </c>
      <c r="W116" s="92">
        <f>'Predictions concentrations'!A116</f>
        <v>0</v>
      </c>
      <c r="X116" s="92">
        <f>'Predictions concentrations'!B116</f>
        <v>0</v>
      </c>
      <c r="Y116" s="126" t="str">
        <f>IF('Calculs T3a'!G119&lt;'Coeffs calibration'!$G$15,"Negative",IF('Calculs T3a'!G119&lt;'Coeffs calibration'!$G$16,"Lowly positive",IF('Calculs T3a'!G119&lt;'Coeffs calibration'!$G$17,"Moderately positive","Highly positive")))</f>
        <v>Highly positive</v>
      </c>
      <c r="Z116" s="126" t="str">
        <f>IF('Calculs T3a'!H119&lt;'Coeffs calibration'!$H$15,"Negative",IF('Calculs T3a'!H119&lt;'Coeffs calibration'!$H$16,"Lowly positive",IF('Calculs T3a'!H119&lt;'Coeffs calibration'!$H$17,"Moderately positive","Highly positive")))</f>
        <v>Highly positive</v>
      </c>
      <c r="AA116" s="126" t="str">
        <f>IF('Calculs T3a'!I119&lt;'Coeffs calibration'!$I$15,"Negative",IF('Calculs T3a'!I119&lt;'Coeffs calibration'!$I$16,"Lowly positive",IF('Calculs T3a'!I119&lt;'Coeffs calibration'!$I$17,"Moderately positive","Highly positive")))</f>
        <v>Highly positive</v>
      </c>
      <c r="AB116" s="128" t="str">
        <f>IF('Calculs T3a'!J119&lt;'Coeffs calibration'!$J$15,"Negative",IF('Calculs T3a'!J119&lt;'Coeffs calibration'!$J$16,"Lowly positive",IF('Calculs T3a'!J119&lt;'Coeffs calibration'!$J$17,"Moderately positive","Highly positive")))</f>
        <v>Highly positive</v>
      </c>
      <c r="AC116" s="3" t="str">
        <f>IF('Calculs T3a'!K119&lt;'Coeffs calibration'!$K$15,"Negative",IF('Calculs T3a'!K119&lt;'Coeffs calibration'!$K$16,"Lowly positive",IF('Calculs T3a'!K119&lt;'Coeffs calibration'!$K$17,"Moderately positive","Highly positive")))</f>
        <v>Highly positive</v>
      </c>
      <c r="AD116" s="3" t="str">
        <f>IF('Calculs T3a'!L119&lt;'Coeffs calibration'!$L$15,"Negative",IF('Calculs T3a'!L119&lt;'Coeffs calibration'!$L$16,"Lowly positive",IF('Calculs T3a'!L119&lt;'Coeffs calibration'!$L$17,"Moderately positive","Highly positive")))</f>
        <v>Highly positive</v>
      </c>
      <c r="AE116" s="3" t="str">
        <f>IF('Calculs T3a'!M119&lt;'Coeffs calibration'!$M$15,"Negative",IF('Calculs T3a'!M119&lt;'Coeffs calibration'!$M$16,"Lowly positive",IF('Calculs T3a'!M119&lt;'Coeffs calibration'!$M$17,"Moderately positive","Highly positive")))</f>
        <v>Highly positive</v>
      </c>
      <c r="AF116" s="3" t="str">
        <f>IF('Calculs T3a'!N119&lt;'Coeffs calibration'!$N$15,"Negative",IF('Calculs T3a'!N119&lt;'Coeffs calibration'!$N$16,"Lowly positive",IF('Calculs T3a'!N119&lt;'Coeffs calibration'!$N$17,"Moderately positive","Highly positive")))</f>
        <v>Highly positive</v>
      </c>
    </row>
    <row r="117" spans="1:32" x14ac:dyDescent="0.3">
      <c r="A117" s="92">
        <f>'Predictions concentrations'!A117</f>
        <v>0</v>
      </c>
      <c r="B117" s="92">
        <f>'Predictions concentrations'!B117</f>
        <v>0</v>
      </c>
      <c r="C117" s="126" t="str">
        <f>IF('Calculs T1a'!G120&lt;'Coeffs calibration'!$G$15,"Negative",IF('Calculs T1a'!G120&lt;'Coeffs calibration'!$G$16,"Lowly positive",IF('Calculs T1a'!G120&lt;'Coeffs calibration'!$G$17,"Moderately positive","Highly positive")))</f>
        <v>Highly positive</v>
      </c>
      <c r="D117" s="126" t="str">
        <f>IF('Calculs T1a'!H120&lt;'Coeffs calibration'!$H$15,"Negative",IF('Calculs T1a'!H120&lt;'Coeffs calibration'!$H$16,"Lowly positive",IF('Calculs T1a'!H120&lt;'Coeffs calibration'!$H$17,"Moderately positive","Highly positive")))</f>
        <v>Highly positive</v>
      </c>
      <c r="E117" s="126" t="str">
        <f>IF('Calculs T1a'!I120&lt;'Coeffs calibration'!$I$15,"Negative",IF('Calculs T1a'!I120&lt;'Coeffs calibration'!$I$16,"Lowly positive",IF('Calculs T1a'!I120&lt;'Coeffs calibration'!$I$17,"Moderately positive","Highly positive")))</f>
        <v>Highly positive</v>
      </c>
      <c r="F117" s="128" t="str">
        <f>IF('Calculs T1a'!J120&lt;'Coeffs calibration'!$J$15,"Negative",IF('Calculs T1a'!J120&lt;'Coeffs calibration'!$J$16,"Lowly positive",IF('Calculs T1a'!J120&lt;'Coeffs calibration'!$J$17,"Moderately positive","Highly positive")))</f>
        <v>Highly positive</v>
      </c>
      <c r="G117" s="3" t="str">
        <f>IF('Calculs T1a'!K120&lt;'Coeffs calibration'!$K$15,"Negative",IF('Calculs T1a'!K120&lt;'Coeffs calibration'!$K$16,"Lowly positive",IF('Calculs T1a'!K120&lt;'Coeffs calibration'!$K$17,"Moderately positive","Highly positive")))</f>
        <v>Highly positive</v>
      </c>
      <c r="H117" s="3" t="str">
        <f>IF('Calculs T1a'!L120&lt;'Coeffs calibration'!$L$15,"Negative",IF('Calculs T1a'!L120&lt;'Coeffs calibration'!$L$16,"Lowly positive",IF('Calculs T1a'!L120&lt;'Coeffs calibration'!$L$17,"Moderately positive","Highly positive")))</f>
        <v>Highly positive</v>
      </c>
      <c r="I117" s="3" t="str">
        <f>IF('Calculs T1a'!M120&lt;'Coeffs calibration'!$M$15,"Negative",IF('Calculs T1a'!M120&lt;'Coeffs calibration'!$M$16,"Lowly positive",IF('Calculs T1a'!M120&lt;'Coeffs calibration'!$M$17,"Moderately positive","Highly positive")))</f>
        <v>Highly positive</v>
      </c>
      <c r="J117" s="3" t="str">
        <f>IF('Calculs T1a'!N120&lt;'Coeffs calibration'!$N$15,"Negative",IF('Calculs T1a'!N120&lt;'Coeffs calibration'!$N$16,"Lowly positive",IF('Calculs T1a'!N120&lt;'Coeffs calibration'!$N$17,"Moderately positive","Highly positive")))</f>
        <v>Highly positive</v>
      </c>
      <c r="L117" s="92">
        <f>'Predictions concentrations'!A117</f>
        <v>0</v>
      </c>
      <c r="M117" s="92">
        <f>'Predictions concentrations'!B117</f>
        <v>0</v>
      </c>
      <c r="N117" s="126" t="str">
        <f>IF('Calculs T2a'!G120&lt;'Coeffs calibration'!$G$15,"Negative",IF('Calculs T2a'!G120&lt;'Coeffs calibration'!$G$16,"Lowly positive",IF('Calculs T2a'!G120&lt;'Coeffs calibration'!$G$17,"Moderately positive","Highly positive")))</f>
        <v>Highly positive</v>
      </c>
      <c r="O117" s="126" t="str">
        <f>IF('Calculs T2a'!H120&lt;'Coeffs calibration'!$H$15,"Negative",IF('Calculs T2a'!H120&lt;'Coeffs calibration'!$H$16,"Lowly positive",IF('Calculs T2a'!H120&lt;'Coeffs calibration'!$H$17,"Moderately positive","Highly positive")))</f>
        <v>Highly positive</v>
      </c>
      <c r="P117" s="126" t="str">
        <f>IF('Calculs T2a'!I120&lt;'Coeffs calibration'!$I$15,"Negative",IF('Calculs T2a'!I120&lt;'Coeffs calibration'!$I$16,"Lowly positive",IF('Calculs T2a'!I120&lt;'Coeffs calibration'!$I$17,"Moderately positive","Highly positive")))</f>
        <v>Highly positive</v>
      </c>
      <c r="Q117" s="128" t="str">
        <f>IF('Calculs T2a'!J120&lt;'Coeffs calibration'!$J$15,"Negative",IF('Calculs T2a'!J120&lt;'Coeffs calibration'!$J$16,"Lowly positive",IF('Calculs T2a'!J120&lt;'Coeffs calibration'!$J$17,"Moderately positive","Highly positive")))</f>
        <v>Highly positive</v>
      </c>
      <c r="R117" s="3" t="str">
        <f>IF('Calculs T2a'!K120&lt;'Coeffs calibration'!$K$15,"Negative",IF('Calculs T2a'!K120&lt;'Coeffs calibration'!$K$16,"Lowly positive",IF('Calculs T2a'!K120&lt;'Coeffs calibration'!$K$17,"Moderately positive","Highly positive")))</f>
        <v>Highly positive</v>
      </c>
      <c r="S117" s="3" t="str">
        <f>IF('Calculs T2a'!L120&lt;'Coeffs calibration'!$L$15,"Negative",IF('Calculs T2a'!L120&lt;'Coeffs calibration'!$L$16,"Lowly positive",IF('Calculs T2a'!L120&lt;'Coeffs calibration'!$L$17,"Moderately positive","Highly positive")))</f>
        <v>Highly positive</v>
      </c>
      <c r="T117" s="3" t="str">
        <f>IF('Calculs T2a'!M120&lt;'Coeffs calibration'!$M$15,"Negative",IF('Calculs T2a'!M120&lt;'Coeffs calibration'!$M$16,"Lowly positive",IF('Calculs T2a'!M120&lt;'Coeffs calibration'!$M$17,"Moderately positive","Highly positive")))</f>
        <v>Highly positive</v>
      </c>
      <c r="U117" s="3" t="str">
        <f>IF('Calculs T2a'!N120&lt;'Coeffs calibration'!$N$15,"Negative",IF('Calculs T2a'!N120&lt;'Coeffs calibration'!$N$16,"Lowly positive",IF('Calculs T2a'!N120&lt;'Coeffs calibration'!$N$17,"Moderately positive","Highly positive")))</f>
        <v>Highly positive</v>
      </c>
      <c r="W117" s="92">
        <f>'Predictions concentrations'!A117</f>
        <v>0</v>
      </c>
      <c r="X117" s="92">
        <f>'Predictions concentrations'!B117</f>
        <v>0</v>
      </c>
      <c r="Y117" s="126" t="str">
        <f>IF('Calculs T3a'!G120&lt;'Coeffs calibration'!$G$15,"Negative",IF('Calculs T3a'!G120&lt;'Coeffs calibration'!$G$16,"Lowly positive",IF('Calculs T3a'!G120&lt;'Coeffs calibration'!$G$17,"Moderately positive","Highly positive")))</f>
        <v>Highly positive</v>
      </c>
      <c r="Z117" s="126" t="str">
        <f>IF('Calculs T3a'!H120&lt;'Coeffs calibration'!$H$15,"Negative",IF('Calculs T3a'!H120&lt;'Coeffs calibration'!$H$16,"Lowly positive",IF('Calculs T3a'!H120&lt;'Coeffs calibration'!$H$17,"Moderately positive","Highly positive")))</f>
        <v>Highly positive</v>
      </c>
      <c r="AA117" s="126" t="str">
        <f>IF('Calculs T3a'!I120&lt;'Coeffs calibration'!$I$15,"Negative",IF('Calculs T3a'!I120&lt;'Coeffs calibration'!$I$16,"Lowly positive",IF('Calculs T3a'!I120&lt;'Coeffs calibration'!$I$17,"Moderately positive","Highly positive")))</f>
        <v>Highly positive</v>
      </c>
      <c r="AB117" s="128" t="str">
        <f>IF('Calculs T3a'!J120&lt;'Coeffs calibration'!$J$15,"Negative",IF('Calculs T3a'!J120&lt;'Coeffs calibration'!$J$16,"Lowly positive",IF('Calculs T3a'!J120&lt;'Coeffs calibration'!$J$17,"Moderately positive","Highly positive")))</f>
        <v>Highly positive</v>
      </c>
      <c r="AC117" s="3" t="str">
        <f>IF('Calculs T3a'!K120&lt;'Coeffs calibration'!$K$15,"Negative",IF('Calculs T3a'!K120&lt;'Coeffs calibration'!$K$16,"Lowly positive",IF('Calculs T3a'!K120&lt;'Coeffs calibration'!$K$17,"Moderately positive","Highly positive")))</f>
        <v>Highly positive</v>
      </c>
      <c r="AD117" s="3" t="str">
        <f>IF('Calculs T3a'!L120&lt;'Coeffs calibration'!$L$15,"Negative",IF('Calculs T3a'!L120&lt;'Coeffs calibration'!$L$16,"Lowly positive",IF('Calculs T3a'!L120&lt;'Coeffs calibration'!$L$17,"Moderately positive","Highly positive")))</f>
        <v>Highly positive</v>
      </c>
      <c r="AE117" s="3" t="str">
        <f>IF('Calculs T3a'!M120&lt;'Coeffs calibration'!$M$15,"Negative",IF('Calculs T3a'!M120&lt;'Coeffs calibration'!$M$16,"Lowly positive",IF('Calculs T3a'!M120&lt;'Coeffs calibration'!$M$17,"Moderately positive","Highly positive")))</f>
        <v>Highly positive</v>
      </c>
      <c r="AF117" s="3" t="str">
        <f>IF('Calculs T3a'!N120&lt;'Coeffs calibration'!$N$15,"Negative",IF('Calculs T3a'!N120&lt;'Coeffs calibration'!$N$16,"Lowly positive",IF('Calculs T3a'!N120&lt;'Coeffs calibration'!$N$17,"Moderately positive","Highly positive")))</f>
        <v>Highly positive</v>
      </c>
    </row>
    <row r="118" spans="1:32" x14ac:dyDescent="0.3">
      <c r="A118" s="92">
        <f>'Predictions concentrations'!A118</f>
        <v>0</v>
      </c>
      <c r="B118" s="92">
        <f>'Predictions concentrations'!B118</f>
        <v>0</v>
      </c>
      <c r="C118" s="126" t="str">
        <f>IF('Calculs T1a'!G121&lt;'Coeffs calibration'!$G$15,"Negative",IF('Calculs T1a'!G121&lt;'Coeffs calibration'!$G$16,"Lowly positive",IF('Calculs T1a'!G121&lt;'Coeffs calibration'!$G$17,"Moderately positive","Highly positive")))</f>
        <v>Highly positive</v>
      </c>
      <c r="D118" s="126" t="str">
        <f>IF('Calculs T1a'!H121&lt;'Coeffs calibration'!$H$15,"Negative",IF('Calculs T1a'!H121&lt;'Coeffs calibration'!$H$16,"Lowly positive",IF('Calculs T1a'!H121&lt;'Coeffs calibration'!$H$17,"Moderately positive","Highly positive")))</f>
        <v>Highly positive</v>
      </c>
      <c r="E118" s="126" t="str">
        <f>IF('Calculs T1a'!I121&lt;'Coeffs calibration'!$I$15,"Negative",IF('Calculs T1a'!I121&lt;'Coeffs calibration'!$I$16,"Lowly positive",IF('Calculs T1a'!I121&lt;'Coeffs calibration'!$I$17,"Moderately positive","Highly positive")))</f>
        <v>Highly positive</v>
      </c>
      <c r="F118" s="128" t="str">
        <f>IF('Calculs T1a'!J121&lt;'Coeffs calibration'!$J$15,"Negative",IF('Calculs T1a'!J121&lt;'Coeffs calibration'!$J$16,"Lowly positive",IF('Calculs T1a'!J121&lt;'Coeffs calibration'!$J$17,"Moderately positive","Highly positive")))</f>
        <v>Highly positive</v>
      </c>
      <c r="G118" s="3" t="str">
        <f>IF('Calculs T1a'!K121&lt;'Coeffs calibration'!$K$15,"Negative",IF('Calculs T1a'!K121&lt;'Coeffs calibration'!$K$16,"Lowly positive",IF('Calculs T1a'!K121&lt;'Coeffs calibration'!$K$17,"Moderately positive","Highly positive")))</f>
        <v>Highly positive</v>
      </c>
      <c r="H118" s="3" t="str">
        <f>IF('Calculs T1a'!L121&lt;'Coeffs calibration'!$L$15,"Negative",IF('Calculs T1a'!L121&lt;'Coeffs calibration'!$L$16,"Lowly positive",IF('Calculs T1a'!L121&lt;'Coeffs calibration'!$L$17,"Moderately positive","Highly positive")))</f>
        <v>Highly positive</v>
      </c>
      <c r="I118" s="3" t="str">
        <f>IF('Calculs T1a'!M121&lt;'Coeffs calibration'!$M$15,"Negative",IF('Calculs T1a'!M121&lt;'Coeffs calibration'!$M$16,"Lowly positive",IF('Calculs T1a'!M121&lt;'Coeffs calibration'!$M$17,"Moderately positive","Highly positive")))</f>
        <v>Highly positive</v>
      </c>
      <c r="J118" s="3" t="str">
        <f>IF('Calculs T1a'!N121&lt;'Coeffs calibration'!$N$15,"Negative",IF('Calculs T1a'!N121&lt;'Coeffs calibration'!$N$16,"Lowly positive",IF('Calculs T1a'!N121&lt;'Coeffs calibration'!$N$17,"Moderately positive","Highly positive")))</f>
        <v>Highly positive</v>
      </c>
      <c r="L118" s="92">
        <f>'Predictions concentrations'!A118</f>
        <v>0</v>
      </c>
      <c r="M118" s="92">
        <f>'Predictions concentrations'!B118</f>
        <v>0</v>
      </c>
      <c r="N118" s="126" t="str">
        <f>IF('Calculs T2a'!G121&lt;'Coeffs calibration'!$G$15,"Negative",IF('Calculs T2a'!G121&lt;'Coeffs calibration'!$G$16,"Lowly positive",IF('Calculs T2a'!G121&lt;'Coeffs calibration'!$G$17,"Moderately positive","Highly positive")))</f>
        <v>Highly positive</v>
      </c>
      <c r="O118" s="126" t="str">
        <f>IF('Calculs T2a'!H121&lt;'Coeffs calibration'!$H$15,"Negative",IF('Calculs T2a'!H121&lt;'Coeffs calibration'!$H$16,"Lowly positive",IF('Calculs T2a'!H121&lt;'Coeffs calibration'!$H$17,"Moderately positive","Highly positive")))</f>
        <v>Highly positive</v>
      </c>
      <c r="P118" s="126" t="str">
        <f>IF('Calculs T2a'!I121&lt;'Coeffs calibration'!$I$15,"Negative",IF('Calculs T2a'!I121&lt;'Coeffs calibration'!$I$16,"Lowly positive",IF('Calculs T2a'!I121&lt;'Coeffs calibration'!$I$17,"Moderately positive","Highly positive")))</f>
        <v>Highly positive</v>
      </c>
      <c r="Q118" s="128" t="str">
        <f>IF('Calculs T2a'!J121&lt;'Coeffs calibration'!$J$15,"Negative",IF('Calculs T2a'!J121&lt;'Coeffs calibration'!$J$16,"Lowly positive",IF('Calculs T2a'!J121&lt;'Coeffs calibration'!$J$17,"Moderately positive","Highly positive")))</f>
        <v>Highly positive</v>
      </c>
      <c r="R118" s="3" t="str">
        <f>IF('Calculs T2a'!K121&lt;'Coeffs calibration'!$K$15,"Negative",IF('Calculs T2a'!K121&lt;'Coeffs calibration'!$K$16,"Lowly positive",IF('Calculs T2a'!K121&lt;'Coeffs calibration'!$K$17,"Moderately positive","Highly positive")))</f>
        <v>Highly positive</v>
      </c>
      <c r="S118" s="3" t="str">
        <f>IF('Calculs T2a'!L121&lt;'Coeffs calibration'!$L$15,"Negative",IF('Calculs T2a'!L121&lt;'Coeffs calibration'!$L$16,"Lowly positive",IF('Calculs T2a'!L121&lt;'Coeffs calibration'!$L$17,"Moderately positive","Highly positive")))</f>
        <v>Highly positive</v>
      </c>
      <c r="T118" s="3" t="str">
        <f>IF('Calculs T2a'!M121&lt;'Coeffs calibration'!$M$15,"Negative",IF('Calculs T2a'!M121&lt;'Coeffs calibration'!$M$16,"Lowly positive",IF('Calculs T2a'!M121&lt;'Coeffs calibration'!$M$17,"Moderately positive","Highly positive")))</f>
        <v>Highly positive</v>
      </c>
      <c r="U118" s="3" t="str">
        <f>IF('Calculs T2a'!N121&lt;'Coeffs calibration'!$N$15,"Negative",IF('Calculs T2a'!N121&lt;'Coeffs calibration'!$N$16,"Lowly positive",IF('Calculs T2a'!N121&lt;'Coeffs calibration'!$N$17,"Moderately positive","Highly positive")))</f>
        <v>Highly positive</v>
      </c>
      <c r="W118" s="92">
        <f>'Predictions concentrations'!A118</f>
        <v>0</v>
      </c>
      <c r="X118" s="92">
        <f>'Predictions concentrations'!B118</f>
        <v>0</v>
      </c>
      <c r="Y118" s="126" t="str">
        <f>IF('Calculs T3a'!G121&lt;'Coeffs calibration'!$G$15,"Negative",IF('Calculs T3a'!G121&lt;'Coeffs calibration'!$G$16,"Lowly positive",IF('Calculs T3a'!G121&lt;'Coeffs calibration'!$G$17,"Moderately positive","Highly positive")))</f>
        <v>Highly positive</v>
      </c>
      <c r="Z118" s="126" t="str">
        <f>IF('Calculs T3a'!H121&lt;'Coeffs calibration'!$H$15,"Negative",IF('Calculs T3a'!H121&lt;'Coeffs calibration'!$H$16,"Lowly positive",IF('Calculs T3a'!H121&lt;'Coeffs calibration'!$H$17,"Moderately positive","Highly positive")))</f>
        <v>Highly positive</v>
      </c>
      <c r="AA118" s="126" t="str">
        <f>IF('Calculs T3a'!I121&lt;'Coeffs calibration'!$I$15,"Negative",IF('Calculs T3a'!I121&lt;'Coeffs calibration'!$I$16,"Lowly positive",IF('Calculs T3a'!I121&lt;'Coeffs calibration'!$I$17,"Moderately positive","Highly positive")))</f>
        <v>Highly positive</v>
      </c>
      <c r="AB118" s="128" t="str">
        <f>IF('Calculs T3a'!J121&lt;'Coeffs calibration'!$J$15,"Negative",IF('Calculs T3a'!J121&lt;'Coeffs calibration'!$J$16,"Lowly positive",IF('Calculs T3a'!J121&lt;'Coeffs calibration'!$J$17,"Moderately positive","Highly positive")))</f>
        <v>Highly positive</v>
      </c>
      <c r="AC118" s="3" t="str">
        <f>IF('Calculs T3a'!K121&lt;'Coeffs calibration'!$K$15,"Negative",IF('Calculs T3a'!K121&lt;'Coeffs calibration'!$K$16,"Lowly positive",IF('Calculs T3a'!K121&lt;'Coeffs calibration'!$K$17,"Moderately positive","Highly positive")))</f>
        <v>Highly positive</v>
      </c>
      <c r="AD118" s="3" t="str">
        <f>IF('Calculs T3a'!L121&lt;'Coeffs calibration'!$L$15,"Negative",IF('Calculs T3a'!L121&lt;'Coeffs calibration'!$L$16,"Lowly positive",IF('Calculs T3a'!L121&lt;'Coeffs calibration'!$L$17,"Moderately positive","Highly positive")))</f>
        <v>Highly positive</v>
      </c>
      <c r="AE118" s="3" t="str">
        <f>IF('Calculs T3a'!M121&lt;'Coeffs calibration'!$M$15,"Negative",IF('Calculs T3a'!M121&lt;'Coeffs calibration'!$M$16,"Lowly positive",IF('Calculs T3a'!M121&lt;'Coeffs calibration'!$M$17,"Moderately positive","Highly positive")))</f>
        <v>Highly positive</v>
      </c>
      <c r="AF118" s="3" t="str">
        <f>IF('Calculs T3a'!N121&lt;'Coeffs calibration'!$N$15,"Negative",IF('Calculs T3a'!N121&lt;'Coeffs calibration'!$N$16,"Lowly positive",IF('Calculs T3a'!N121&lt;'Coeffs calibration'!$N$17,"Moderately positive","Highly positive")))</f>
        <v>Highly positive</v>
      </c>
    </row>
    <row r="119" spans="1:32" x14ac:dyDescent="0.3">
      <c r="A119" s="92">
        <f>'Predictions concentrations'!A119</f>
        <v>0</v>
      </c>
      <c r="B119" s="92">
        <f>'Predictions concentrations'!B119</f>
        <v>0</v>
      </c>
      <c r="C119" s="126" t="str">
        <f>IF('Calculs T1a'!G122&lt;'Coeffs calibration'!$G$15,"Negative",IF('Calculs T1a'!G122&lt;'Coeffs calibration'!$G$16,"Lowly positive",IF('Calculs T1a'!G122&lt;'Coeffs calibration'!$G$17,"Moderately positive","Highly positive")))</f>
        <v>Highly positive</v>
      </c>
      <c r="D119" s="126" t="str">
        <f>IF('Calculs T1a'!H122&lt;'Coeffs calibration'!$H$15,"Negative",IF('Calculs T1a'!H122&lt;'Coeffs calibration'!$H$16,"Lowly positive",IF('Calculs T1a'!H122&lt;'Coeffs calibration'!$H$17,"Moderately positive","Highly positive")))</f>
        <v>Highly positive</v>
      </c>
      <c r="E119" s="126" t="str">
        <f>IF('Calculs T1a'!I122&lt;'Coeffs calibration'!$I$15,"Negative",IF('Calculs T1a'!I122&lt;'Coeffs calibration'!$I$16,"Lowly positive",IF('Calculs T1a'!I122&lt;'Coeffs calibration'!$I$17,"Moderately positive","Highly positive")))</f>
        <v>Highly positive</v>
      </c>
      <c r="F119" s="128" t="str">
        <f>IF('Calculs T1a'!J122&lt;'Coeffs calibration'!$J$15,"Negative",IF('Calculs T1a'!J122&lt;'Coeffs calibration'!$J$16,"Lowly positive",IF('Calculs T1a'!J122&lt;'Coeffs calibration'!$J$17,"Moderately positive","Highly positive")))</f>
        <v>Highly positive</v>
      </c>
      <c r="G119" s="3" t="str">
        <f>IF('Calculs T1a'!K122&lt;'Coeffs calibration'!$K$15,"Negative",IF('Calculs T1a'!K122&lt;'Coeffs calibration'!$K$16,"Lowly positive",IF('Calculs T1a'!K122&lt;'Coeffs calibration'!$K$17,"Moderately positive","Highly positive")))</f>
        <v>Highly positive</v>
      </c>
      <c r="H119" s="3" t="str">
        <f>IF('Calculs T1a'!L122&lt;'Coeffs calibration'!$L$15,"Negative",IF('Calculs T1a'!L122&lt;'Coeffs calibration'!$L$16,"Lowly positive",IF('Calculs T1a'!L122&lt;'Coeffs calibration'!$L$17,"Moderately positive","Highly positive")))</f>
        <v>Highly positive</v>
      </c>
      <c r="I119" s="3" t="str">
        <f>IF('Calculs T1a'!M122&lt;'Coeffs calibration'!$M$15,"Negative",IF('Calculs T1a'!M122&lt;'Coeffs calibration'!$M$16,"Lowly positive",IF('Calculs T1a'!M122&lt;'Coeffs calibration'!$M$17,"Moderately positive","Highly positive")))</f>
        <v>Highly positive</v>
      </c>
      <c r="J119" s="3" t="str">
        <f>IF('Calculs T1a'!N122&lt;'Coeffs calibration'!$N$15,"Negative",IF('Calculs T1a'!N122&lt;'Coeffs calibration'!$N$16,"Lowly positive",IF('Calculs T1a'!N122&lt;'Coeffs calibration'!$N$17,"Moderately positive","Highly positive")))</f>
        <v>Highly positive</v>
      </c>
      <c r="L119" s="92">
        <f>'Predictions concentrations'!A119</f>
        <v>0</v>
      </c>
      <c r="M119" s="92">
        <f>'Predictions concentrations'!B119</f>
        <v>0</v>
      </c>
      <c r="N119" s="126" t="str">
        <f>IF('Calculs T2a'!G122&lt;'Coeffs calibration'!$G$15,"Negative",IF('Calculs T2a'!G122&lt;'Coeffs calibration'!$G$16,"Lowly positive",IF('Calculs T2a'!G122&lt;'Coeffs calibration'!$G$17,"Moderately positive","Highly positive")))</f>
        <v>Highly positive</v>
      </c>
      <c r="O119" s="126" t="str">
        <f>IF('Calculs T2a'!H122&lt;'Coeffs calibration'!$H$15,"Negative",IF('Calculs T2a'!H122&lt;'Coeffs calibration'!$H$16,"Lowly positive",IF('Calculs T2a'!H122&lt;'Coeffs calibration'!$H$17,"Moderately positive","Highly positive")))</f>
        <v>Highly positive</v>
      </c>
      <c r="P119" s="126" t="str">
        <f>IF('Calculs T2a'!I122&lt;'Coeffs calibration'!$I$15,"Negative",IF('Calculs T2a'!I122&lt;'Coeffs calibration'!$I$16,"Lowly positive",IF('Calculs T2a'!I122&lt;'Coeffs calibration'!$I$17,"Moderately positive","Highly positive")))</f>
        <v>Highly positive</v>
      </c>
      <c r="Q119" s="128" t="str">
        <f>IF('Calculs T2a'!J122&lt;'Coeffs calibration'!$J$15,"Negative",IF('Calculs T2a'!J122&lt;'Coeffs calibration'!$J$16,"Lowly positive",IF('Calculs T2a'!J122&lt;'Coeffs calibration'!$J$17,"Moderately positive","Highly positive")))</f>
        <v>Highly positive</v>
      </c>
      <c r="R119" s="3" t="str">
        <f>IF('Calculs T2a'!K122&lt;'Coeffs calibration'!$K$15,"Negative",IF('Calculs T2a'!K122&lt;'Coeffs calibration'!$K$16,"Lowly positive",IF('Calculs T2a'!K122&lt;'Coeffs calibration'!$K$17,"Moderately positive","Highly positive")))</f>
        <v>Highly positive</v>
      </c>
      <c r="S119" s="3" t="str">
        <f>IF('Calculs T2a'!L122&lt;'Coeffs calibration'!$L$15,"Negative",IF('Calculs T2a'!L122&lt;'Coeffs calibration'!$L$16,"Lowly positive",IF('Calculs T2a'!L122&lt;'Coeffs calibration'!$L$17,"Moderately positive","Highly positive")))</f>
        <v>Highly positive</v>
      </c>
      <c r="T119" s="3" t="str">
        <f>IF('Calculs T2a'!M122&lt;'Coeffs calibration'!$M$15,"Negative",IF('Calculs T2a'!M122&lt;'Coeffs calibration'!$M$16,"Lowly positive",IF('Calculs T2a'!M122&lt;'Coeffs calibration'!$M$17,"Moderately positive","Highly positive")))</f>
        <v>Highly positive</v>
      </c>
      <c r="U119" s="3" t="str">
        <f>IF('Calculs T2a'!N122&lt;'Coeffs calibration'!$N$15,"Negative",IF('Calculs T2a'!N122&lt;'Coeffs calibration'!$N$16,"Lowly positive",IF('Calculs T2a'!N122&lt;'Coeffs calibration'!$N$17,"Moderately positive","Highly positive")))</f>
        <v>Highly positive</v>
      </c>
      <c r="W119" s="92">
        <f>'Predictions concentrations'!A119</f>
        <v>0</v>
      </c>
      <c r="X119" s="92">
        <f>'Predictions concentrations'!B119</f>
        <v>0</v>
      </c>
      <c r="Y119" s="126" t="str">
        <f>IF('Calculs T3a'!G122&lt;'Coeffs calibration'!$G$15,"Negative",IF('Calculs T3a'!G122&lt;'Coeffs calibration'!$G$16,"Lowly positive",IF('Calculs T3a'!G122&lt;'Coeffs calibration'!$G$17,"Moderately positive","Highly positive")))</f>
        <v>Highly positive</v>
      </c>
      <c r="Z119" s="126" t="str">
        <f>IF('Calculs T3a'!H122&lt;'Coeffs calibration'!$H$15,"Negative",IF('Calculs T3a'!H122&lt;'Coeffs calibration'!$H$16,"Lowly positive",IF('Calculs T3a'!H122&lt;'Coeffs calibration'!$H$17,"Moderately positive","Highly positive")))</f>
        <v>Highly positive</v>
      </c>
      <c r="AA119" s="126" t="str">
        <f>IF('Calculs T3a'!I122&lt;'Coeffs calibration'!$I$15,"Negative",IF('Calculs T3a'!I122&lt;'Coeffs calibration'!$I$16,"Lowly positive",IF('Calculs T3a'!I122&lt;'Coeffs calibration'!$I$17,"Moderately positive","Highly positive")))</f>
        <v>Highly positive</v>
      </c>
      <c r="AB119" s="128" t="str">
        <f>IF('Calculs T3a'!J122&lt;'Coeffs calibration'!$J$15,"Negative",IF('Calculs T3a'!J122&lt;'Coeffs calibration'!$J$16,"Lowly positive",IF('Calculs T3a'!J122&lt;'Coeffs calibration'!$J$17,"Moderately positive","Highly positive")))</f>
        <v>Highly positive</v>
      </c>
      <c r="AC119" s="3" t="str">
        <f>IF('Calculs T3a'!K122&lt;'Coeffs calibration'!$K$15,"Negative",IF('Calculs T3a'!K122&lt;'Coeffs calibration'!$K$16,"Lowly positive",IF('Calculs T3a'!K122&lt;'Coeffs calibration'!$K$17,"Moderately positive","Highly positive")))</f>
        <v>Highly positive</v>
      </c>
      <c r="AD119" s="3" t="str">
        <f>IF('Calculs T3a'!L122&lt;'Coeffs calibration'!$L$15,"Negative",IF('Calculs T3a'!L122&lt;'Coeffs calibration'!$L$16,"Lowly positive",IF('Calculs T3a'!L122&lt;'Coeffs calibration'!$L$17,"Moderately positive","Highly positive")))</f>
        <v>Highly positive</v>
      </c>
      <c r="AE119" s="3" t="str">
        <f>IF('Calculs T3a'!M122&lt;'Coeffs calibration'!$M$15,"Negative",IF('Calculs T3a'!M122&lt;'Coeffs calibration'!$M$16,"Lowly positive",IF('Calculs T3a'!M122&lt;'Coeffs calibration'!$M$17,"Moderately positive","Highly positive")))</f>
        <v>Highly positive</v>
      </c>
      <c r="AF119" s="3" t="str">
        <f>IF('Calculs T3a'!N122&lt;'Coeffs calibration'!$N$15,"Negative",IF('Calculs T3a'!N122&lt;'Coeffs calibration'!$N$16,"Lowly positive",IF('Calculs T3a'!N122&lt;'Coeffs calibration'!$N$17,"Moderately positive","Highly positive")))</f>
        <v>Highly positive</v>
      </c>
    </row>
    <row r="120" spans="1:32" x14ac:dyDescent="0.3">
      <c r="A120" s="92">
        <f>'Predictions concentrations'!A120</f>
        <v>0</v>
      </c>
      <c r="B120" s="92">
        <f>'Predictions concentrations'!B120</f>
        <v>0</v>
      </c>
      <c r="C120" s="126" t="str">
        <f>IF('Calculs T1a'!G123&lt;'Coeffs calibration'!$G$15,"Negative",IF('Calculs T1a'!G123&lt;'Coeffs calibration'!$G$16,"Lowly positive",IF('Calculs T1a'!G123&lt;'Coeffs calibration'!$G$17,"Moderately positive","Highly positive")))</f>
        <v>Highly positive</v>
      </c>
      <c r="D120" s="126" t="str">
        <f>IF('Calculs T1a'!H123&lt;'Coeffs calibration'!$H$15,"Negative",IF('Calculs T1a'!H123&lt;'Coeffs calibration'!$H$16,"Lowly positive",IF('Calculs T1a'!H123&lt;'Coeffs calibration'!$H$17,"Moderately positive","Highly positive")))</f>
        <v>Highly positive</v>
      </c>
      <c r="E120" s="126" t="str">
        <f>IF('Calculs T1a'!I123&lt;'Coeffs calibration'!$I$15,"Negative",IF('Calculs T1a'!I123&lt;'Coeffs calibration'!$I$16,"Lowly positive",IF('Calculs T1a'!I123&lt;'Coeffs calibration'!$I$17,"Moderately positive","Highly positive")))</f>
        <v>Highly positive</v>
      </c>
      <c r="F120" s="128" t="str">
        <f>IF('Calculs T1a'!J123&lt;'Coeffs calibration'!$J$15,"Negative",IF('Calculs T1a'!J123&lt;'Coeffs calibration'!$J$16,"Lowly positive",IF('Calculs T1a'!J123&lt;'Coeffs calibration'!$J$17,"Moderately positive","Highly positive")))</f>
        <v>Highly positive</v>
      </c>
      <c r="G120" s="3" t="str">
        <f>IF('Calculs T1a'!K123&lt;'Coeffs calibration'!$K$15,"Negative",IF('Calculs T1a'!K123&lt;'Coeffs calibration'!$K$16,"Lowly positive",IF('Calculs T1a'!K123&lt;'Coeffs calibration'!$K$17,"Moderately positive","Highly positive")))</f>
        <v>Highly positive</v>
      </c>
      <c r="H120" s="3" t="str">
        <f>IF('Calculs T1a'!L123&lt;'Coeffs calibration'!$L$15,"Negative",IF('Calculs T1a'!L123&lt;'Coeffs calibration'!$L$16,"Lowly positive",IF('Calculs T1a'!L123&lt;'Coeffs calibration'!$L$17,"Moderately positive","Highly positive")))</f>
        <v>Highly positive</v>
      </c>
      <c r="I120" s="3" t="str">
        <f>IF('Calculs T1a'!M123&lt;'Coeffs calibration'!$M$15,"Negative",IF('Calculs T1a'!M123&lt;'Coeffs calibration'!$M$16,"Lowly positive",IF('Calculs T1a'!M123&lt;'Coeffs calibration'!$M$17,"Moderately positive","Highly positive")))</f>
        <v>Highly positive</v>
      </c>
      <c r="J120" s="3" t="str">
        <f>IF('Calculs T1a'!N123&lt;'Coeffs calibration'!$N$15,"Negative",IF('Calculs T1a'!N123&lt;'Coeffs calibration'!$N$16,"Lowly positive",IF('Calculs T1a'!N123&lt;'Coeffs calibration'!$N$17,"Moderately positive","Highly positive")))</f>
        <v>Highly positive</v>
      </c>
      <c r="L120" s="92">
        <f>'Predictions concentrations'!A120</f>
        <v>0</v>
      </c>
      <c r="M120" s="92">
        <f>'Predictions concentrations'!B120</f>
        <v>0</v>
      </c>
      <c r="N120" s="126" t="str">
        <f>IF('Calculs T2a'!G123&lt;'Coeffs calibration'!$G$15,"Negative",IF('Calculs T2a'!G123&lt;'Coeffs calibration'!$G$16,"Lowly positive",IF('Calculs T2a'!G123&lt;'Coeffs calibration'!$G$17,"Moderately positive","Highly positive")))</f>
        <v>Highly positive</v>
      </c>
      <c r="O120" s="126" t="str">
        <f>IF('Calculs T2a'!H123&lt;'Coeffs calibration'!$H$15,"Negative",IF('Calculs T2a'!H123&lt;'Coeffs calibration'!$H$16,"Lowly positive",IF('Calculs T2a'!H123&lt;'Coeffs calibration'!$H$17,"Moderately positive","Highly positive")))</f>
        <v>Highly positive</v>
      </c>
      <c r="P120" s="126" t="str">
        <f>IF('Calculs T2a'!I123&lt;'Coeffs calibration'!$I$15,"Negative",IF('Calculs T2a'!I123&lt;'Coeffs calibration'!$I$16,"Lowly positive",IF('Calculs T2a'!I123&lt;'Coeffs calibration'!$I$17,"Moderately positive","Highly positive")))</f>
        <v>Highly positive</v>
      </c>
      <c r="Q120" s="128" t="str">
        <f>IF('Calculs T2a'!J123&lt;'Coeffs calibration'!$J$15,"Negative",IF('Calculs T2a'!J123&lt;'Coeffs calibration'!$J$16,"Lowly positive",IF('Calculs T2a'!J123&lt;'Coeffs calibration'!$J$17,"Moderately positive","Highly positive")))</f>
        <v>Highly positive</v>
      </c>
      <c r="R120" s="3" t="str">
        <f>IF('Calculs T2a'!K123&lt;'Coeffs calibration'!$K$15,"Negative",IF('Calculs T2a'!K123&lt;'Coeffs calibration'!$K$16,"Lowly positive",IF('Calculs T2a'!K123&lt;'Coeffs calibration'!$K$17,"Moderately positive","Highly positive")))</f>
        <v>Highly positive</v>
      </c>
      <c r="S120" s="3" t="str">
        <f>IF('Calculs T2a'!L123&lt;'Coeffs calibration'!$L$15,"Negative",IF('Calculs T2a'!L123&lt;'Coeffs calibration'!$L$16,"Lowly positive",IF('Calculs T2a'!L123&lt;'Coeffs calibration'!$L$17,"Moderately positive","Highly positive")))</f>
        <v>Highly positive</v>
      </c>
      <c r="T120" s="3" t="str">
        <f>IF('Calculs T2a'!M123&lt;'Coeffs calibration'!$M$15,"Negative",IF('Calculs T2a'!M123&lt;'Coeffs calibration'!$M$16,"Lowly positive",IF('Calculs T2a'!M123&lt;'Coeffs calibration'!$M$17,"Moderately positive","Highly positive")))</f>
        <v>Highly positive</v>
      </c>
      <c r="U120" s="3" t="str">
        <f>IF('Calculs T2a'!N123&lt;'Coeffs calibration'!$N$15,"Negative",IF('Calculs T2a'!N123&lt;'Coeffs calibration'!$N$16,"Lowly positive",IF('Calculs T2a'!N123&lt;'Coeffs calibration'!$N$17,"Moderately positive","Highly positive")))</f>
        <v>Highly positive</v>
      </c>
      <c r="W120" s="92">
        <f>'Predictions concentrations'!A120</f>
        <v>0</v>
      </c>
      <c r="X120" s="92">
        <f>'Predictions concentrations'!B120</f>
        <v>0</v>
      </c>
      <c r="Y120" s="126" t="str">
        <f>IF('Calculs T3a'!G123&lt;'Coeffs calibration'!$G$15,"Negative",IF('Calculs T3a'!G123&lt;'Coeffs calibration'!$G$16,"Lowly positive",IF('Calculs T3a'!G123&lt;'Coeffs calibration'!$G$17,"Moderately positive","Highly positive")))</f>
        <v>Highly positive</v>
      </c>
      <c r="Z120" s="126" t="str">
        <f>IF('Calculs T3a'!H123&lt;'Coeffs calibration'!$H$15,"Negative",IF('Calculs T3a'!H123&lt;'Coeffs calibration'!$H$16,"Lowly positive",IF('Calculs T3a'!H123&lt;'Coeffs calibration'!$H$17,"Moderately positive","Highly positive")))</f>
        <v>Highly positive</v>
      </c>
      <c r="AA120" s="126" t="str">
        <f>IF('Calculs T3a'!I123&lt;'Coeffs calibration'!$I$15,"Negative",IF('Calculs T3a'!I123&lt;'Coeffs calibration'!$I$16,"Lowly positive",IF('Calculs T3a'!I123&lt;'Coeffs calibration'!$I$17,"Moderately positive","Highly positive")))</f>
        <v>Highly positive</v>
      </c>
      <c r="AB120" s="128" t="str">
        <f>IF('Calculs T3a'!J123&lt;'Coeffs calibration'!$J$15,"Negative",IF('Calculs T3a'!J123&lt;'Coeffs calibration'!$J$16,"Lowly positive",IF('Calculs T3a'!J123&lt;'Coeffs calibration'!$J$17,"Moderately positive","Highly positive")))</f>
        <v>Highly positive</v>
      </c>
      <c r="AC120" s="3" t="str">
        <f>IF('Calculs T3a'!K123&lt;'Coeffs calibration'!$K$15,"Negative",IF('Calculs T3a'!K123&lt;'Coeffs calibration'!$K$16,"Lowly positive",IF('Calculs T3a'!K123&lt;'Coeffs calibration'!$K$17,"Moderately positive","Highly positive")))</f>
        <v>Highly positive</v>
      </c>
      <c r="AD120" s="3" t="str">
        <f>IF('Calculs T3a'!L123&lt;'Coeffs calibration'!$L$15,"Negative",IF('Calculs T3a'!L123&lt;'Coeffs calibration'!$L$16,"Lowly positive",IF('Calculs T3a'!L123&lt;'Coeffs calibration'!$L$17,"Moderately positive","Highly positive")))</f>
        <v>Highly positive</v>
      </c>
      <c r="AE120" s="3" t="str">
        <f>IF('Calculs T3a'!M123&lt;'Coeffs calibration'!$M$15,"Negative",IF('Calculs T3a'!M123&lt;'Coeffs calibration'!$M$16,"Lowly positive",IF('Calculs T3a'!M123&lt;'Coeffs calibration'!$M$17,"Moderately positive","Highly positive")))</f>
        <v>Highly positive</v>
      </c>
      <c r="AF120" s="3" t="str">
        <f>IF('Calculs T3a'!N123&lt;'Coeffs calibration'!$N$15,"Negative",IF('Calculs T3a'!N123&lt;'Coeffs calibration'!$N$16,"Lowly positive",IF('Calculs T3a'!N123&lt;'Coeffs calibration'!$N$17,"Moderately positive","Highly positive")))</f>
        <v>Highly positive</v>
      </c>
    </row>
    <row r="121" spans="1:32" x14ac:dyDescent="0.3">
      <c r="A121" s="92">
        <f>'Predictions concentrations'!A121</f>
        <v>0</v>
      </c>
      <c r="B121" s="92">
        <f>'Predictions concentrations'!B121</f>
        <v>0</v>
      </c>
      <c r="C121" s="126" t="str">
        <f>IF('Calculs T1a'!G124&lt;'Coeffs calibration'!$G$15,"Negative",IF('Calculs T1a'!G124&lt;'Coeffs calibration'!$G$16,"Lowly positive",IF('Calculs T1a'!G124&lt;'Coeffs calibration'!$G$17,"Moderately positive","Highly positive")))</f>
        <v>Highly positive</v>
      </c>
      <c r="D121" s="126" t="str">
        <f>IF('Calculs T1a'!H124&lt;'Coeffs calibration'!$H$15,"Negative",IF('Calculs T1a'!H124&lt;'Coeffs calibration'!$H$16,"Lowly positive",IF('Calculs T1a'!H124&lt;'Coeffs calibration'!$H$17,"Moderately positive","Highly positive")))</f>
        <v>Highly positive</v>
      </c>
      <c r="E121" s="126" t="str">
        <f>IF('Calculs T1a'!I124&lt;'Coeffs calibration'!$I$15,"Negative",IF('Calculs T1a'!I124&lt;'Coeffs calibration'!$I$16,"Lowly positive",IF('Calculs T1a'!I124&lt;'Coeffs calibration'!$I$17,"Moderately positive","Highly positive")))</f>
        <v>Highly positive</v>
      </c>
      <c r="F121" s="128" t="str">
        <f>IF('Calculs T1a'!J124&lt;'Coeffs calibration'!$J$15,"Negative",IF('Calculs T1a'!J124&lt;'Coeffs calibration'!$J$16,"Lowly positive",IF('Calculs T1a'!J124&lt;'Coeffs calibration'!$J$17,"Moderately positive","Highly positive")))</f>
        <v>Highly positive</v>
      </c>
      <c r="G121" s="3" t="str">
        <f>IF('Calculs T1a'!K124&lt;'Coeffs calibration'!$K$15,"Negative",IF('Calculs T1a'!K124&lt;'Coeffs calibration'!$K$16,"Lowly positive",IF('Calculs T1a'!K124&lt;'Coeffs calibration'!$K$17,"Moderately positive","Highly positive")))</f>
        <v>Highly positive</v>
      </c>
      <c r="H121" s="3" t="str">
        <f>IF('Calculs T1a'!L124&lt;'Coeffs calibration'!$L$15,"Negative",IF('Calculs T1a'!L124&lt;'Coeffs calibration'!$L$16,"Lowly positive",IF('Calculs T1a'!L124&lt;'Coeffs calibration'!$L$17,"Moderately positive","Highly positive")))</f>
        <v>Highly positive</v>
      </c>
      <c r="I121" s="3" t="str">
        <f>IF('Calculs T1a'!M124&lt;'Coeffs calibration'!$M$15,"Negative",IF('Calculs T1a'!M124&lt;'Coeffs calibration'!$M$16,"Lowly positive",IF('Calculs T1a'!M124&lt;'Coeffs calibration'!$M$17,"Moderately positive","Highly positive")))</f>
        <v>Highly positive</v>
      </c>
      <c r="J121" s="3" t="str">
        <f>IF('Calculs T1a'!N124&lt;'Coeffs calibration'!$N$15,"Negative",IF('Calculs T1a'!N124&lt;'Coeffs calibration'!$N$16,"Lowly positive",IF('Calculs T1a'!N124&lt;'Coeffs calibration'!$N$17,"Moderately positive","Highly positive")))</f>
        <v>Highly positive</v>
      </c>
      <c r="L121" s="92">
        <f>'Predictions concentrations'!A121</f>
        <v>0</v>
      </c>
      <c r="M121" s="92">
        <f>'Predictions concentrations'!B121</f>
        <v>0</v>
      </c>
      <c r="N121" s="126" t="str">
        <f>IF('Calculs T2a'!G124&lt;'Coeffs calibration'!$G$15,"Negative",IF('Calculs T2a'!G124&lt;'Coeffs calibration'!$G$16,"Lowly positive",IF('Calculs T2a'!G124&lt;'Coeffs calibration'!$G$17,"Moderately positive","Highly positive")))</f>
        <v>Highly positive</v>
      </c>
      <c r="O121" s="126" t="str">
        <f>IF('Calculs T2a'!H124&lt;'Coeffs calibration'!$H$15,"Negative",IF('Calculs T2a'!H124&lt;'Coeffs calibration'!$H$16,"Lowly positive",IF('Calculs T2a'!H124&lt;'Coeffs calibration'!$H$17,"Moderately positive","Highly positive")))</f>
        <v>Highly positive</v>
      </c>
      <c r="P121" s="126" t="str">
        <f>IF('Calculs T2a'!I124&lt;'Coeffs calibration'!$I$15,"Negative",IF('Calculs T2a'!I124&lt;'Coeffs calibration'!$I$16,"Lowly positive",IF('Calculs T2a'!I124&lt;'Coeffs calibration'!$I$17,"Moderately positive","Highly positive")))</f>
        <v>Highly positive</v>
      </c>
      <c r="Q121" s="128" t="str">
        <f>IF('Calculs T2a'!J124&lt;'Coeffs calibration'!$J$15,"Negative",IF('Calculs T2a'!J124&lt;'Coeffs calibration'!$J$16,"Lowly positive",IF('Calculs T2a'!J124&lt;'Coeffs calibration'!$J$17,"Moderately positive","Highly positive")))</f>
        <v>Highly positive</v>
      </c>
      <c r="R121" s="3" t="str">
        <f>IF('Calculs T2a'!K124&lt;'Coeffs calibration'!$K$15,"Negative",IF('Calculs T2a'!K124&lt;'Coeffs calibration'!$K$16,"Lowly positive",IF('Calculs T2a'!K124&lt;'Coeffs calibration'!$K$17,"Moderately positive","Highly positive")))</f>
        <v>Highly positive</v>
      </c>
      <c r="S121" s="3" t="str">
        <f>IF('Calculs T2a'!L124&lt;'Coeffs calibration'!$L$15,"Negative",IF('Calculs T2a'!L124&lt;'Coeffs calibration'!$L$16,"Lowly positive",IF('Calculs T2a'!L124&lt;'Coeffs calibration'!$L$17,"Moderately positive","Highly positive")))</f>
        <v>Highly positive</v>
      </c>
      <c r="T121" s="3" t="str">
        <f>IF('Calculs T2a'!M124&lt;'Coeffs calibration'!$M$15,"Negative",IF('Calculs T2a'!M124&lt;'Coeffs calibration'!$M$16,"Lowly positive",IF('Calculs T2a'!M124&lt;'Coeffs calibration'!$M$17,"Moderately positive","Highly positive")))</f>
        <v>Highly positive</v>
      </c>
      <c r="U121" s="3" t="str">
        <f>IF('Calculs T2a'!N124&lt;'Coeffs calibration'!$N$15,"Negative",IF('Calculs T2a'!N124&lt;'Coeffs calibration'!$N$16,"Lowly positive",IF('Calculs T2a'!N124&lt;'Coeffs calibration'!$N$17,"Moderately positive","Highly positive")))</f>
        <v>Highly positive</v>
      </c>
      <c r="W121" s="92">
        <f>'Predictions concentrations'!A121</f>
        <v>0</v>
      </c>
      <c r="X121" s="92">
        <f>'Predictions concentrations'!B121</f>
        <v>0</v>
      </c>
      <c r="Y121" s="126" t="str">
        <f>IF('Calculs T3a'!G124&lt;'Coeffs calibration'!$G$15,"Negative",IF('Calculs T3a'!G124&lt;'Coeffs calibration'!$G$16,"Lowly positive",IF('Calculs T3a'!G124&lt;'Coeffs calibration'!$G$17,"Moderately positive","Highly positive")))</f>
        <v>Highly positive</v>
      </c>
      <c r="Z121" s="126" t="str">
        <f>IF('Calculs T3a'!H124&lt;'Coeffs calibration'!$H$15,"Negative",IF('Calculs T3a'!H124&lt;'Coeffs calibration'!$H$16,"Lowly positive",IF('Calculs T3a'!H124&lt;'Coeffs calibration'!$H$17,"Moderately positive","Highly positive")))</f>
        <v>Highly positive</v>
      </c>
      <c r="AA121" s="126" t="str">
        <f>IF('Calculs T3a'!I124&lt;'Coeffs calibration'!$I$15,"Negative",IF('Calculs T3a'!I124&lt;'Coeffs calibration'!$I$16,"Lowly positive",IF('Calculs T3a'!I124&lt;'Coeffs calibration'!$I$17,"Moderately positive","Highly positive")))</f>
        <v>Highly positive</v>
      </c>
      <c r="AB121" s="128" t="str">
        <f>IF('Calculs T3a'!J124&lt;'Coeffs calibration'!$J$15,"Negative",IF('Calculs T3a'!J124&lt;'Coeffs calibration'!$J$16,"Lowly positive",IF('Calculs T3a'!J124&lt;'Coeffs calibration'!$J$17,"Moderately positive","Highly positive")))</f>
        <v>Highly positive</v>
      </c>
      <c r="AC121" s="3" t="str">
        <f>IF('Calculs T3a'!K124&lt;'Coeffs calibration'!$K$15,"Negative",IF('Calculs T3a'!K124&lt;'Coeffs calibration'!$K$16,"Lowly positive",IF('Calculs T3a'!K124&lt;'Coeffs calibration'!$K$17,"Moderately positive","Highly positive")))</f>
        <v>Highly positive</v>
      </c>
      <c r="AD121" s="3" t="str">
        <f>IF('Calculs T3a'!L124&lt;'Coeffs calibration'!$L$15,"Negative",IF('Calculs T3a'!L124&lt;'Coeffs calibration'!$L$16,"Lowly positive",IF('Calculs T3a'!L124&lt;'Coeffs calibration'!$L$17,"Moderately positive","Highly positive")))</f>
        <v>Highly positive</v>
      </c>
      <c r="AE121" s="3" t="str">
        <f>IF('Calculs T3a'!M124&lt;'Coeffs calibration'!$M$15,"Negative",IF('Calculs T3a'!M124&lt;'Coeffs calibration'!$M$16,"Lowly positive",IF('Calculs T3a'!M124&lt;'Coeffs calibration'!$M$17,"Moderately positive","Highly positive")))</f>
        <v>Highly positive</v>
      </c>
      <c r="AF121" s="3" t="str">
        <f>IF('Calculs T3a'!N124&lt;'Coeffs calibration'!$N$15,"Negative",IF('Calculs T3a'!N124&lt;'Coeffs calibration'!$N$16,"Lowly positive",IF('Calculs T3a'!N124&lt;'Coeffs calibration'!$N$17,"Moderately positive","Highly positive")))</f>
        <v>Highly positive</v>
      </c>
    </row>
    <row r="122" spans="1:32" x14ac:dyDescent="0.3">
      <c r="A122" s="92">
        <f>'Predictions concentrations'!A122</f>
        <v>0</v>
      </c>
      <c r="B122" s="92">
        <f>'Predictions concentrations'!B122</f>
        <v>0</v>
      </c>
      <c r="C122" s="126" t="str">
        <f>IF('Calculs T1a'!G125&lt;'Coeffs calibration'!$G$15,"Negative",IF('Calculs T1a'!G125&lt;'Coeffs calibration'!$G$16,"Lowly positive",IF('Calculs T1a'!G125&lt;'Coeffs calibration'!$G$17,"Moderately positive","Highly positive")))</f>
        <v>Highly positive</v>
      </c>
      <c r="D122" s="126" t="str">
        <f>IF('Calculs T1a'!H125&lt;'Coeffs calibration'!$H$15,"Negative",IF('Calculs T1a'!H125&lt;'Coeffs calibration'!$H$16,"Lowly positive",IF('Calculs T1a'!H125&lt;'Coeffs calibration'!$H$17,"Moderately positive","Highly positive")))</f>
        <v>Highly positive</v>
      </c>
      <c r="E122" s="126" t="str">
        <f>IF('Calculs T1a'!I125&lt;'Coeffs calibration'!$I$15,"Negative",IF('Calculs T1a'!I125&lt;'Coeffs calibration'!$I$16,"Lowly positive",IF('Calculs T1a'!I125&lt;'Coeffs calibration'!$I$17,"Moderately positive","Highly positive")))</f>
        <v>Highly positive</v>
      </c>
      <c r="F122" s="128" t="str">
        <f>IF('Calculs T1a'!J125&lt;'Coeffs calibration'!$J$15,"Negative",IF('Calculs T1a'!J125&lt;'Coeffs calibration'!$J$16,"Lowly positive",IF('Calculs T1a'!J125&lt;'Coeffs calibration'!$J$17,"Moderately positive","Highly positive")))</f>
        <v>Highly positive</v>
      </c>
      <c r="G122" s="3" t="str">
        <f>IF('Calculs T1a'!K125&lt;'Coeffs calibration'!$K$15,"Negative",IF('Calculs T1a'!K125&lt;'Coeffs calibration'!$K$16,"Lowly positive",IF('Calculs T1a'!K125&lt;'Coeffs calibration'!$K$17,"Moderately positive","Highly positive")))</f>
        <v>Highly positive</v>
      </c>
      <c r="H122" s="3" t="str">
        <f>IF('Calculs T1a'!L125&lt;'Coeffs calibration'!$L$15,"Negative",IF('Calculs T1a'!L125&lt;'Coeffs calibration'!$L$16,"Lowly positive",IF('Calculs T1a'!L125&lt;'Coeffs calibration'!$L$17,"Moderately positive","Highly positive")))</f>
        <v>Highly positive</v>
      </c>
      <c r="I122" s="3" t="str">
        <f>IF('Calculs T1a'!M125&lt;'Coeffs calibration'!$M$15,"Negative",IF('Calculs T1a'!M125&lt;'Coeffs calibration'!$M$16,"Lowly positive",IF('Calculs T1a'!M125&lt;'Coeffs calibration'!$M$17,"Moderately positive","Highly positive")))</f>
        <v>Highly positive</v>
      </c>
      <c r="J122" s="3" t="str">
        <f>IF('Calculs T1a'!N125&lt;'Coeffs calibration'!$N$15,"Negative",IF('Calculs T1a'!N125&lt;'Coeffs calibration'!$N$16,"Lowly positive",IF('Calculs T1a'!N125&lt;'Coeffs calibration'!$N$17,"Moderately positive","Highly positive")))</f>
        <v>Highly positive</v>
      </c>
      <c r="L122" s="92">
        <f>'Predictions concentrations'!A122</f>
        <v>0</v>
      </c>
      <c r="M122" s="92">
        <f>'Predictions concentrations'!B122</f>
        <v>0</v>
      </c>
      <c r="N122" s="126" t="str">
        <f>IF('Calculs T2a'!G125&lt;'Coeffs calibration'!$G$15,"Negative",IF('Calculs T2a'!G125&lt;'Coeffs calibration'!$G$16,"Lowly positive",IF('Calculs T2a'!G125&lt;'Coeffs calibration'!$G$17,"Moderately positive","Highly positive")))</f>
        <v>Highly positive</v>
      </c>
      <c r="O122" s="126" t="str">
        <f>IF('Calculs T2a'!H125&lt;'Coeffs calibration'!$H$15,"Negative",IF('Calculs T2a'!H125&lt;'Coeffs calibration'!$H$16,"Lowly positive",IF('Calculs T2a'!H125&lt;'Coeffs calibration'!$H$17,"Moderately positive","Highly positive")))</f>
        <v>Highly positive</v>
      </c>
      <c r="P122" s="126" t="str">
        <f>IF('Calculs T2a'!I125&lt;'Coeffs calibration'!$I$15,"Negative",IF('Calculs T2a'!I125&lt;'Coeffs calibration'!$I$16,"Lowly positive",IF('Calculs T2a'!I125&lt;'Coeffs calibration'!$I$17,"Moderately positive","Highly positive")))</f>
        <v>Highly positive</v>
      </c>
      <c r="Q122" s="128" t="str">
        <f>IF('Calculs T2a'!J125&lt;'Coeffs calibration'!$J$15,"Negative",IF('Calculs T2a'!J125&lt;'Coeffs calibration'!$J$16,"Lowly positive",IF('Calculs T2a'!J125&lt;'Coeffs calibration'!$J$17,"Moderately positive","Highly positive")))</f>
        <v>Highly positive</v>
      </c>
      <c r="R122" s="3" t="str">
        <f>IF('Calculs T2a'!K125&lt;'Coeffs calibration'!$K$15,"Negative",IF('Calculs T2a'!K125&lt;'Coeffs calibration'!$K$16,"Lowly positive",IF('Calculs T2a'!K125&lt;'Coeffs calibration'!$K$17,"Moderately positive","Highly positive")))</f>
        <v>Highly positive</v>
      </c>
      <c r="S122" s="3" t="str">
        <f>IF('Calculs T2a'!L125&lt;'Coeffs calibration'!$L$15,"Negative",IF('Calculs T2a'!L125&lt;'Coeffs calibration'!$L$16,"Lowly positive",IF('Calculs T2a'!L125&lt;'Coeffs calibration'!$L$17,"Moderately positive","Highly positive")))</f>
        <v>Highly positive</v>
      </c>
      <c r="T122" s="3" t="str">
        <f>IF('Calculs T2a'!M125&lt;'Coeffs calibration'!$M$15,"Negative",IF('Calculs T2a'!M125&lt;'Coeffs calibration'!$M$16,"Lowly positive",IF('Calculs T2a'!M125&lt;'Coeffs calibration'!$M$17,"Moderately positive","Highly positive")))</f>
        <v>Highly positive</v>
      </c>
      <c r="U122" s="3" t="str">
        <f>IF('Calculs T2a'!N125&lt;'Coeffs calibration'!$N$15,"Negative",IF('Calculs T2a'!N125&lt;'Coeffs calibration'!$N$16,"Lowly positive",IF('Calculs T2a'!N125&lt;'Coeffs calibration'!$N$17,"Moderately positive","Highly positive")))</f>
        <v>Highly positive</v>
      </c>
      <c r="W122" s="92">
        <f>'Predictions concentrations'!A122</f>
        <v>0</v>
      </c>
      <c r="X122" s="92">
        <f>'Predictions concentrations'!B122</f>
        <v>0</v>
      </c>
      <c r="Y122" s="126" t="str">
        <f>IF('Calculs T3a'!G125&lt;'Coeffs calibration'!$G$15,"Negative",IF('Calculs T3a'!G125&lt;'Coeffs calibration'!$G$16,"Lowly positive",IF('Calculs T3a'!G125&lt;'Coeffs calibration'!$G$17,"Moderately positive","Highly positive")))</f>
        <v>Highly positive</v>
      </c>
      <c r="Z122" s="126" t="str">
        <f>IF('Calculs T3a'!H125&lt;'Coeffs calibration'!$H$15,"Negative",IF('Calculs T3a'!H125&lt;'Coeffs calibration'!$H$16,"Lowly positive",IF('Calculs T3a'!H125&lt;'Coeffs calibration'!$H$17,"Moderately positive","Highly positive")))</f>
        <v>Highly positive</v>
      </c>
      <c r="AA122" s="126" t="str">
        <f>IF('Calculs T3a'!I125&lt;'Coeffs calibration'!$I$15,"Negative",IF('Calculs T3a'!I125&lt;'Coeffs calibration'!$I$16,"Lowly positive",IF('Calculs T3a'!I125&lt;'Coeffs calibration'!$I$17,"Moderately positive","Highly positive")))</f>
        <v>Highly positive</v>
      </c>
      <c r="AB122" s="128" t="str">
        <f>IF('Calculs T3a'!J125&lt;'Coeffs calibration'!$J$15,"Negative",IF('Calculs T3a'!J125&lt;'Coeffs calibration'!$J$16,"Lowly positive",IF('Calculs T3a'!J125&lt;'Coeffs calibration'!$J$17,"Moderately positive","Highly positive")))</f>
        <v>Highly positive</v>
      </c>
      <c r="AC122" s="3" t="str">
        <f>IF('Calculs T3a'!K125&lt;'Coeffs calibration'!$K$15,"Negative",IF('Calculs T3a'!K125&lt;'Coeffs calibration'!$K$16,"Lowly positive",IF('Calculs T3a'!K125&lt;'Coeffs calibration'!$K$17,"Moderately positive","Highly positive")))</f>
        <v>Highly positive</v>
      </c>
      <c r="AD122" s="3" t="str">
        <f>IF('Calculs T3a'!L125&lt;'Coeffs calibration'!$L$15,"Negative",IF('Calculs T3a'!L125&lt;'Coeffs calibration'!$L$16,"Lowly positive",IF('Calculs T3a'!L125&lt;'Coeffs calibration'!$L$17,"Moderately positive","Highly positive")))</f>
        <v>Highly positive</v>
      </c>
      <c r="AE122" s="3" t="str">
        <f>IF('Calculs T3a'!M125&lt;'Coeffs calibration'!$M$15,"Negative",IF('Calculs T3a'!M125&lt;'Coeffs calibration'!$M$16,"Lowly positive",IF('Calculs T3a'!M125&lt;'Coeffs calibration'!$M$17,"Moderately positive","Highly positive")))</f>
        <v>Highly positive</v>
      </c>
      <c r="AF122" s="3" t="str">
        <f>IF('Calculs T3a'!N125&lt;'Coeffs calibration'!$N$15,"Negative",IF('Calculs T3a'!N125&lt;'Coeffs calibration'!$N$16,"Lowly positive",IF('Calculs T3a'!N125&lt;'Coeffs calibration'!$N$17,"Moderately positive","Highly positive")))</f>
        <v>Highly positive</v>
      </c>
    </row>
    <row r="123" spans="1:32" x14ac:dyDescent="0.3">
      <c r="A123" s="92">
        <f>'Predictions concentrations'!A123</f>
        <v>0</v>
      </c>
      <c r="B123" s="92">
        <f>'Predictions concentrations'!B123</f>
        <v>0</v>
      </c>
      <c r="C123" s="126" t="str">
        <f>IF('Calculs T1a'!G126&lt;'Coeffs calibration'!$G$15,"Negative",IF('Calculs T1a'!G126&lt;'Coeffs calibration'!$G$16,"Lowly positive",IF('Calculs T1a'!G126&lt;'Coeffs calibration'!$G$17,"Moderately positive","Highly positive")))</f>
        <v>Highly positive</v>
      </c>
      <c r="D123" s="126" t="str">
        <f>IF('Calculs T1a'!H126&lt;'Coeffs calibration'!$H$15,"Negative",IF('Calculs T1a'!H126&lt;'Coeffs calibration'!$H$16,"Lowly positive",IF('Calculs T1a'!H126&lt;'Coeffs calibration'!$H$17,"Moderately positive","Highly positive")))</f>
        <v>Highly positive</v>
      </c>
      <c r="E123" s="126" t="str">
        <f>IF('Calculs T1a'!I126&lt;'Coeffs calibration'!$I$15,"Negative",IF('Calculs T1a'!I126&lt;'Coeffs calibration'!$I$16,"Lowly positive",IF('Calculs T1a'!I126&lt;'Coeffs calibration'!$I$17,"Moderately positive","Highly positive")))</f>
        <v>Highly positive</v>
      </c>
      <c r="F123" s="128" t="str">
        <f>IF('Calculs T1a'!J126&lt;'Coeffs calibration'!$J$15,"Negative",IF('Calculs T1a'!J126&lt;'Coeffs calibration'!$J$16,"Lowly positive",IF('Calculs T1a'!J126&lt;'Coeffs calibration'!$J$17,"Moderately positive","Highly positive")))</f>
        <v>Highly positive</v>
      </c>
      <c r="G123" s="3" t="str">
        <f>IF('Calculs T1a'!K126&lt;'Coeffs calibration'!$K$15,"Negative",IF('Calculs T1a'!K126&lt;'Coeffs calibration'!$K$16,"Lowly positive",IF('Calculs T1a'!K126&lt;'Coeffs calibration'!$K$17,"Moderately positive","Highly positive")))</f>
        <v>Highly positive</v>
      </c>
      <c r="H123" s="3" t="str">
        <f>IF('Calculs T1a'!L126&lt;'Coeffs calibration'!$L$15,"Negative",IF('Calculs T1a'!L126&lt;'Coeffs calibration'!$L$16,"Lowly positive",IF('Calculs T1a'!L126&lt;'Coeffs calibration'!$L$17,"Moderately positive","Highly positive")))</f>
        <v>Highly positive</v>
      </c>
      <c r="I123" s="3" t="str">
        <f>IF('Calculs T1a'!M126&lt;'Coeffs calibration'!$M$15,"Negative",IF('Calculs T1a'!M126&lt;'Coeffs calibration'!$M$16,"Lowly positive",IF('Calculs T1a'!M126&lt;'Coeffs calibration'!$M$17,"Moderately positive","Highly positive")))</f>
        <v>Highly positive</v>
      </c>
      <c r="J123" s="3" t="str">
        <f>IF('Calculs T1a'!N126&lt;'Coeffs calibration'!$N$15,"Negative",IF('Calculs T1a'!N126&lt;'Coeffs calibration'!$N$16,"Lowly positive",IF('Calculs T1a'!N126&lt;'Coeffs calibration'!$N$17,"Moderately positive","Highly positive")))</f>
        <v>Highly positive</v>
      </c>
      <c r="L123" s="92">
        <f>'Predictions concentrations'!A123</f>
        <v>0</v>
      </c>
      <c r="M123" s="92">
        <f>'Predictions concentrations'!B123</f>
        <v>0</v>
      </c>
      <c r="N123" s="126" t="str">
        <f>IF('Calculs T2a'!G126&lt;'Coeffs calibration'!$G$15,"Negative",IF('Calculs T2a'!G126&lt;'Coeffs calibration'!$G$16,"Lowly positive",IF('Calculs T2a'!G126&lt;'Coeffs calibration'!$G$17,"Moderately positive","Highly positive")))</f>
        <v>Highly positive</v>
      </c>
      <c r="O123" s="126" t="str">
        <f>IF('Calculs T2a'!H126&lt;'Coeffs calibration'!$H$15,"Negative",IF('Calculs T2a'!H126&lt;'Coeffs calibration'!$H$16,"Lowly positive",IF('Calculs T2a'!H126&lt;'Coeffs calibration'!$H$17,"Moderately positive","Highly positive")))</f>
        <v>Highly positive</v>
      </c>
      <c r="P123" s="126" t="str">
        <f>IF('Calculs T2a'!I126&lt;'Coeffs calibration'!$I$15,"Negative",IF('Calculs T2a'!I126&lt;'Coeffs calibration'!$I$16,"Lowly positive",IF('Calculs T2a'!I126&lt;'Coeffs calibration'!$I$17,"Moderately positive","Highly positive")))</f>
        <v>Highly positive</v>
      </c>
      <c r="Q123" s="128" t="str">
        <f>IF('Calculs T2a'!J126&lt;'Coeffs calibration'!$J$15,"Negative",IF('Calculs T2a'!J126&lt;'Coeffs calibration'!$J$16,"Lowly positive",IF('Calculs T2a'!J126&lt;'Coeffs calibration'!$J$17,"Moderately positive","Highly positive")))</f>
        <v>Highly positive</v>
      </c>
      <c r="R123" s="3" t="str">
        <f>IF('Calculs T2a'!K126&lt;'Coeffs calibration'!$K$15,"Negative",IF('Calculs T2a'!K126&lt;'Coeffs calibration'!$K$16,"Lowly positive",IF('Calculs T2a'!K126&lt;'Coeffs calibration'!$K$17,"Moderately positive","Highly positive")))</f>
        <v>Highly positive</v>
      </c>
      <c r="S123" s="3" t="str">
        <f>IF('Calculs T2a'!L126&lt;'Coeffs calibration'!$L$15,"Negative",IF('Calculs T2a'!L126&lt;'Coeffs calibration'!$L$16,"Lowly positive",IF('Calculs T2a'!L126&lt;'Coeffs calibration'!$L$17,"Moderately positive","Highly positive")))</f>
        <v>Highly positive</v>
      </c>
      <c r="T123" s="3" t="str">
        <f>IF('Calculs T2a'!M126&lt;'Coeffs calibration'!$M$15,"Negative",IF('Calculs T2a'!M126&lt;'Coeffs calibration'!$M$16,"Lowly positive",IF('Calculs T2a'!M126&lt;'Coeffs calibration'!$M$17,"Moderately positive","Highly positive")))</f>
        <v>Highly positive</v>
      </c>
      <c r="U123" s="3" t="str">
        <f>IF('Calculs T2a'!N126&lt;'Coeffs calibration'!$N$15,"Negative",IF('Calculs T2a'!N126&lt;'Coeffs calibration'!$N$16,"Lowly positive",IF('Calculs T2a'!N126&lt;'Coeffs calibration'!$N$17,"Moderately positive","Highly positive")))</f>
        <v>Highly positive</v>
      </c>
      <c r="W123" s="92">
        <f>'Predictions concentrations'!A123</f>
        <v>0</v>
      </c>
      <c r="X123" s="92">
        <f>'Predictions concentrations'!B123</f>
        <v>0</v>
      </c>
      <c r="Y123" s="126" t="str">
        <f>IF('Calculs T3a'!G126&lt;'Coeffs calibration'!$G$15,"Negative",IF('Calculs T3a'!G126&lt;'Coeffs calibration'!$G$16,"Lowly positive",IF('Calculs T3a'!G126&lt;'Coeffs calibration'!$G$17,"Moderately positive","Highly positive")))</f>
        <v>Highly positive</v>
      </c>
      <c r="Z123" s="126" t="str">
        <f>IF('Calculs T3a'!H126&lt;'Coeffs calibration'!$H$15,"Negative",IF('Calculs T3a'!H126&lt;'Coeffs calibration'!$H$16,"Lowly positive",IF('Calculs T3a'!H126&lt;'Coeffs calibration'!$H$17,"Moderately positive","Highly positive")))</f>
        <v>Highly positive</v>
      </c>
      <c r="AA123" s="126" t="str">
        <f>IF('Calculs T3a'!I126&lt;'Coeffs calibration'!$I$15,"Negative",IF('Calculs T3a'!I126&lt;'Coeffs calibration'!$I$16,"Lowly positive",IF('Calculs T3a'!I126&lt;'Coeffs calibration'!$I$17,"Moderately positive","Highly positive")))</f>
        <v>Highly positive</v>
      </c>
      <c r="AB123" s="128" t="str">
        <f>IF('Calculs T3a'!J126&lt;'Coeffs calibration'!$J$15,"Negative",IF('Calculs T3a'!J126&lt;'Coeffs calibration'!$J$16,"Lowly positive",IF('Calculs T3a'!J126&lt;'Coeffs calibration'!$J$17,"Moderately positive","Highly positive")))</f>
        <v>Highly positive</v>
      </c>
      <c r="AC123" s="3" t="str">
        <f>IF('Calculs T3a'!K126&lt;'Coeffs calibration'!$K$15,"Negative",IF('Calculs T3a'!K126&lt;'Coeffs calibration'!$K$16,"Lowly positive",IF('Calculs T3a'!K126&lt;'Coeffs calibration'!$K$17,"Moderately positive","Highly positive")))</f>
        <v>Highly positive</v>
      </c>
      <c r="AD123" s="3" t="str">
        <f>IF('Calculs T3a'!L126&lt;'Coeffs calibration'!$L$15,"Negative",IF('Calculs T3a'!L126&lt;'Coeffs calibration'!$L$16,"Lowly positive",IF('Calculs T3a'!L126&lt;'Coeffs calibration'!$L$17,"Moderately positive","Highly positive")))</f>
        <v>Highly positive</v>
      </c>
      <c r="AE123" s="3" t="str">
        <f>IF('Calculs T3a'!M126&lt;'Coeffs calibration'!$M$15,"Negative",IF('Calculs T3a'!M126&lt;'Coeffs calibration'!$M$16,"Lowly positive",IF('Calculs T3a'!M126&lt;'Coeffs calibration'!$M$17,"Moderately positive","Highly positive")))</f>
        <v>Highly positive</v>
      </c>
      <c r="AF123" s="3" t="str">
        <f>IF('Calculs T3a'!N126&lt;'Coeffs calibration'!$N$15,"Negative",IF('Calculs T3a'!N126&lt;'Coeffs calibration'!$N$16,"Lowly positive",IF('Calculs T3a'!N126&lt;'Coeffs calibration'!$N$17,"Moderately positive","Highly positive")))</f>
        <v>Highly positive</v>
      </c>
    </row>
    <row r="124" spans="1:32" x14ac:dyDescent="0.3">
      <c r="A124" s="92">
        <f>'Predictions concentrations'!A124</f>
        <v>0</v>
      </c>
      <c r="B124" s="92">
        <f>'Predictions concentrations'!B124</f>
        <v>0</v>
      </c>
      <c r="C124" s="126" t="str">
        <f>IF('Calculs T1a'!G127&lt;'Coeffs calibration'!$G$15,"Negative",IF('Calculs T1a'!G127&lt;'Coeffs calibration'!$G$16,"Lowly positive",IF('Calculs T1a'!G127&lt;'Coeffs calibration'!$G$17,"Moderately positive","Highly positive")))</f>
        <v>Highly positive</v>
      </c>
      <c r="D124" s="126" t="str">
        <f>IF('Calculs T1a'!H127&lt;'Coeffs calibration'!$H$15,"Negative",IF('Calculs T1a'!H127&lt;'Coeffs calibration'!$H$16,"Lowly positive",IF('Calculs T1a'!H127&lt;'Coeffs calibration'!$H$17,"Moderately positive","Highly positive")))</f>
        <v>Highly positive</v>
      </c>
      <c r="E124" s="126" t="str">
        <f>IF('Calculs T1a'!I127&lt;'Coeffs calibration'!$I$15,"Negative",IF('Calculs T1a'!I127&lt;'Coeffs calibration'!$I$16,"Lowly positive",IF('Calculs T1a'!I127&lt;'Coeffs calibration'!$I$17,"Moderately positive","Highly positive")))</f>
        <v>Highly positive</v>
      </c>
      <c r="F124" s="128" t="str">
        <f>IF('Calculs T1a'!J127&lt;'Coeffs calibration'!$J$15,"Negative",IF('Calculs T1a'!J127&lt;'Coeffs calibration'!$J$16,"Lowly positive",IF('Calculs T1a'!J127&lt;'Coeffs calibration'!$J$17,"Moderately positive","Highly positive")))</f>
        <v>Highly positive</v>
      </c>
      <c r="G124" s="3" t="str">
        <f>IF('Calculs T1a'!K127&lt;'Coeffs calibration'!$K$15,"Negative",IF('Calculs T1a'!K127&lt;'Coeffs calibration'!$K$16,"Lowly positive",IF('Calculs T1a'!K127&lt;'Coeffs calibration'!$K$17,"Moderately positive","Highly positive")))</f>
        <v>Highly positive</v>
      </c>
      <c r="H124" s="3" t="str">
        <f>IF('Calculs T1a'!L127&lt;'Coeffs calibration'!$L$15,"Negative",IF('Calculs T1a'!L127&lt;'Coeffs calibration'!$L$16,"Lowly positive",IF('Calculs T1a'!L127&lt;'Coeffs calibration'!$L$17,"Moderately positive","Highly positive")))</f>
        <v>Highly positive</v>
      </c>
      <c r="I124" s="3" t="str">
        <f>IF('Calculs T1a'!M127&lt;'Coeffs calibration'!$M$15,"Negative",IF('Calculs T1a'!M127&lt;'Coeffs calibration'!$M$16,"Lowly positive",IF('Calculs T1a'!M127&lt;'Coeffs calibration'!$M$17,"Moderately positive","Highly positive")))</f>
        <v>Highly positive</v>
      </c>
      <c r="J124" s="3" t="str">
        <f>IF('Calculs T1a'!N127&lt;'Coeffs calibration'!$N$15,"Negative",IF('Calculs T1a'!N127&lt;'Coeffs calibration'!$N$16,"Lowly positive",IF('Calculs T1a'!N127&lt;'Coeffs calibration'!$N$17,"Moderately positive","Highly positive")))</f>
        <v>Highly positive</v>
      </c>
      <c r="L124" s="92">
        <f>'Predictions concentrations'!A124</f>
        <v>0</v>
      </c>
      <c r="M124" s="92">
        <f>'Predictions concentrations'!B124</f>
        <v>0</v>
      </c>
      <c r="N124" s="126" t="str">
        <f>IF('Calculs T2a'!G127&lt;'Coeffs calibration'!$G$15,"Negative",IF('Calculs T2a'!G127&lt;'Coeffs calibration'!$G$16,"Lowly positive",IF('Calculs T2a'!G127&lt;'Coeffs calibration'!$G$17,"Moderately positive","Highly positive")))</f>
        <v>Highly positive</v>
      </c>
      <c r="O124" s="126" t="str">
        <f>IF('Calculs T2a'!H127&lt;'Coeffs calibration'!$H$15,"Negative",IF('Calculs T2a'!H127&lt;'Coeffs calibration'!$H$16,"Lowly positive",IF('Calculs T2a'!H127&lt;'Coeffs calibration'!$H$17,"Moderately positive","Highly positive")))</f>
        <v>Highly positive</v>
      </c>
      <c r="P124" s="126" t="str">
        <f>IF('Calculs T2a'!I127&lt;'Coeffs calibration'!$I$15,"Negative",IF('Calculs T2a'!I127&lt;'Coeffs calibration'!$I$16,"Lowly positive",IF('Calculs T2a'!I127&lt;'Coeffs calibration'!$I$17,"Moderately positive","Highly positive")))</f>
        <v>Highly positive</v>
      </c>
      <c r="Q124" s="128" t="str">
        <f>IF('Calculs T2a'!J127&lt;'Coeffs calibration'!$J$15,"Negative",IF('Calculs T2a'!J127&lt;'Coeffs calibration'!$J$16,"Lowly positive",IF('Calculs T2a'!J127&lt;'Coeffs calibration'!$J$17,"Moderately positive","Highly positive")))</f>
        <v>Highly positive</v>
      </c>
      <c r="R124" s="3" t="str">
        <f>IF('Calculs T2a'!K127&lt;'Coeffs calibration'!$K$15,"Negative",IF('Calculs T2a'!K127&lt;'Coeffs calibration'!$K$16,"Lowly positive",IF('Calculs T2a'!K127&lt;'Coeffs calibration'!$K$17,"Moderately positive","Highly positive")))</f>
        <v>Highly positive</v>
      </c>
      <c r="S124" s="3" t="str">
        <f>IF('Calculs T2a'!L127&lt;'Coeffs calibration'!$L$15,"Negative",IF('Calculs T2a'!L127&lt;'Coeffs calibration'!$L$16,"Lowly positive",IF('Calculs T2a'!L127&lt;'Coeffs calibration'!$L$17,"Moderately positive","Highly positive")))</f>
        <v>Highly positive</v>
      </c>
      <c r="T124" s="3" t="str">
        <f>IF('Calculs T2a'!M127&lt;'Coeffs calibration'!$M$15,"Negative",IF('Calculs T2a'!M127&lt;'Coeffs calibration'!$M$16,"Lowly positive",IF('Calculs T2a'!M127&lt;'Coeffs calibration'!$M$17,"Moderately positive","Highly positive")))</f>
        <v>Highly positive</v>
      </c>
      <c r="U124" s="3" t="str">
        <f>IF('Calculs T2a'!N127&lt;'Coeffs calibration'!$N$15,"Negative",IF('Calculs T2a'!N127&lt;'Coeffs calibration'!$N$16,"Lowly positive",IF('Calculs T2a'!N127&lt;'Coeffs calibration'!$N$17,"Moderately positive","Highly positive")))</f>
        <v>Highly positive</v>
      </c>
      <c r="W124" s="92">
        <f>'Predictions concentrations'!A124</f>
        <v>0</v>
      </c>
      <c r="X124" s="92">
        <f>'Predictions concentrations'!B124</f>
        <v>0</v>
      </c>
      <c r="Y124" s="126" t="str">
        <f>IF('Calculs T3a'!G127&lt;'Coeffs calibration'!$G$15,"Negative",IF('Calculs T3a'!G127&lt;'Coeffs calibration'!$G$16,"Lowly positive",IF('Calculs T3a'!G127&lt;'Coeffs calibration'!$G$17,"Moderately positive","Highly positive")))</f>
        <v>Highly positive</v>
      </c>
      <c r="Z124" s="126" t="str">
        <f>IF('Calculs T3a'!H127&lt;'Coeffs calibration'!$H$15,"Negative",IF('Calculs T3a'!H127&lt;'Coeffs calibration'!$H$16,"Lowly positive",IF('Calculs T3a'!H127&lt;'Coeffs calibration'!$H$17,"Moderately positive","Highly positive")))</f>
        <v>Highly positive</v>
      </c>
      <c r="AA124" s="126" t="str">
        <f>IF('Calculs T3a'!I127&lt;'Coeffs calibration'!$I$15,"Negative",IF('Calculs T3a'!I127&lt;'Coeffs calibration'!$I$16,"Lowly positive",IF('Calculs T3a'!I127&lt;'Coeffs calibration'!$I$17,"Moderately positive","Highly positive")))</f>
        <v>Highly positive</v>
      </c>
      <c r="AB124" s="128" t="str">
        <f>IF('Calculs T3a'!J127&lt;'Coeffs calibration'!$J$15,"Negative",IF('Calculs T3a'!J127&lt;'Coeffs calibration'!$J$16,"Lowly positive",IF('Calculs T3a'!J127&lt;'Coeffs calibration'!$J$17,"Moderately positive","Highly positive")))</f>
        <v>Highly positive</v>
      </c>
      <c r="AC124" s="3" t="str">
        <f>IF('Calculs T3a'!K127&lt;'Coeffs calibration'!$K$15,"Negative",IF('Calculs T3a'!K127&lt;'Coeffs calibration'!$K$16,"Lowly positive",IF('Calculs T3a'!K127&lt;'Coeffs calibration'!$K$17,"Moderately positive","Highly positive")))</f>
        <v>Highly positive</v>
      </c>
      <c r="AD124" s="3" t="str">
        <f>IF('Calculs T3a'!L127&lt;'Coeffs calibration'!$L$15,"Negative",IF('Calculs T3a'!L127&lt;'Coeffs calibration'!$L$16,"Lowly positive",IF('Calculs T3a'!L127&lt;'Coeffs calibration'!$L$17,"Moderately positive","Highly positive")))</f>
        <v>Highly positive</v>
      </c>
      <c r="AE124" s="3" t="str">
        <f>IF('Calculs T3a'!M127&lt;'Coeffs calibration'!$M$15,"Negative",IF('Calculs T3a'!M127&lt;'Coeffs calibration'!$M$16,"Lowly positive",IF('Calculs T3a'!M127&lt;'Coeffs calibration'!$M$17,"Moderately positive","Highly positive")))</f>
        <v>Highly positive</v>
      </c>
      <c r="AF124" s="3" t="str">
        <f>IF('Calculs T3a'!N127&lt;'Coeffs calibration'!$N$15,"Negative",IF('Calculs T3a'!N127&lt;'Coeffs calibration'!$N$16,"Lowly positive",IF('Calculs T3a'!N127&lt;'Coeffs calibration'!$N$17,"Moderately positive","Highly positive")))</f>
        <v>Highly positive</v>
      </c>
    </row>
    <row r="125" spans="1:32" x14ac:dyDescent="0.3">
      <c r="A125" s="92">
        <f>'Predictions concentrations'!A125</f>
        <v>0</v>
      </c>
      <c r="B125" s="92">
        <f>'Predictions concentrations'!B125</f>
        <v>0</v>
      </c>
      <c r="C125" s="126" t="str">
        <f>IF('Calculs T1a'!G128&lt;'Coeffs calibration'!$G$15,"Negative",IF('Calculs T1a'!G128&lt;'Coeffs calibration'!$G$16,"Lowly positive",IF('Calculs T1a'!G128&lt;'Coeffs calibration'!$G$17,"Moderately positive","Highly positive")))</f>
        <v>Highly positive</v>
      </c>
      <c r="D125" s="126" t="str">
        <f>IF('Calculs T1a'!H128&lt;'Coeffs calibration'!$H$15,"Negative",IF('Calculs T1a'!H128&lt;'Coeffs calibration'!$H$16,"Lowly positive",IF('Calculs T1a'!H128&lt;'Coeffs calibration'!$H$17,"Moderately positive","Highly positive")))</f>
        <v>Highly positive</v>
      </c>
      <c r="E125" s="126" t="str">
        <f>IF('Calculs T1a'!I128&lt;'Coeffs calibration'!$I$15,"Negative",IF('Calculs T1a'!I128&lt;'Coeffs calibration'!$I$16,"Lowly positive",IF('Calculs T1a'!I128&lt;'Coeffs calibration'!$I$17,"Moderately positive","Highly positive")))</f>
        <v>Highly positive</v>
      </c>
      <c r="F125" s="128" t="str">
        <f>IF('Calculs T1a'!J128&lt;'Coeffs calibration'!$J$15,"Negative",IF('Calculs T1a'!J128&lt;'Coeffs calibration'!$J$16,"Lowly positive",IF('Calculs T1a'!J128&lt;'Coeffs calibration'!$J$17,"Moderately positive","Highly positive")))</f>
        <v>Highly positive</v>
      </c>
      <c r="G125" s="3" t="str">
        <f>IF('Calculs T1a'!K128&lt;'Coeffs calibration'!$K$15,"Negative",IF('Calculs T1a'!K128&lt;'Coeffs calibration'!$K$16,"Lowly positive",IF('Calculs T1a'!K128&lt;'Coeffs calibration'!$K$17,"Moderately positive","Highly positive")))</f>
        <v>Highly positive</v>
      </c>
      <c r="H125" s="3" t="str">
        <f>IF('Calculs T1a'!L128&lt;'Coeffs calibration'!$L$15,"Negative",IF('Calculs T1a'!L128&lt;'Coeffs calibration'!$L$16,"Lowly positive",IF('Calculs T1a'!L128&lt;'Coeffs calibration'!$L$17,"Moderately positive","Highly positive")))</f>
        <v>Highly positive</v>
      </c>
      <c r="I125" s="3" t="str">
        <f>IF('Calculs T1a'!M128&lt;'Coeffs calibration'!$M$15,"Negative",IF('Calculs T1a'!M128&lt;'Coeffs calibration'!$M$16,"Lowly positive",IF('Calculs T1a'!M128&lt;'Coeffs calibration'!$M$17,"Moderately positive","Highly positive")))</f>
        <v>Highly positive</v>
      </c>
      <c r="J125" s="3" t="str">
        <f>IF('Calculs T1a'!N128&lt;'Coeffs calibration'!$N$15,"Negative",IF('Calculs T1a'!N128&lt;'Coeffs calibration'!$N$16,"Lowly positive",IF('Calculs T1a'!N128&lt;'Coeffs calibration'!$N$17,"Moderately positive","Highly positive")))</f>
        <v>Highly positive</v>
      </c>
      <c r="L125" s="92">
        <f>'Predictions concentrations'!A125</f>
        <v>0</v>
      </c>
      <c r="M125" s="92">
        <f>'Predictions concentrations'!B125</f>
        <v>0</v>
      </c>
      <c r="N125" s="126" t="str">
        <f>IF('Calculs T2a'!G128&lt;'Coeffs calibration'!$G$15,"Negative",IF('Calculs T2a'!G128&lt;'Coeffs calibration'!$G$16,"Lowly positive",IF('Calculs T2a'!G128&lt;'Coeffs calibration'!$G$17,"Moderately positive","Highly positive")))</f>
        <v>Highly positive</v>
      </c>
      <c r="O125" s="126" t="str">
        <f>IF('Calculs T2a'!H128&lt;'Coeffs calibration'!$H$15,"Negative",IF('Calculs T2a'!H128&lt;'Coeffs calibration'!$H$16,"Lowly positive",IF('Calculs T2a'!H128&lt;'Coeffs calibration'!$H$17,"Moderately positive","Highly positive")))</f>
        <v>Highly positive</v>
      </c>
      <c r="P125" s="126" t="str">
        <f>IF('Calculs T2a'!I128&lt;'Coeffs calibration'!$I$15,"Negative",IF('Calculs T2a'!I128&lt;'Coeffs calibration'!$I$16,"Lowly positive",IF('Calculs T2a'!I128&lt;'Coeffs calibration'!$I$17,"Moderately positive","Highly positive")))</f>
        <v>Highly positive</v>
      </c>
      <c r="Q125" s="128" t="str">
        <f>IF('Calculs T2a'!J128&lt;'Coeffs calibration'!$J$15,"Negative",IF('Calculs T2a'!J128&lt;'Coeffs calibration'!$J$16,"Lowly positive",IF('Calculs T2a'!J128&lt;'Coeffs calibration'!$J$17,"Moderately positive","Highly positive")))</f>
        <v>Highly positive</v>
      </c>
      <c r="R125" s="3" t="str">
        <f>IF('Calculs T2a'!K128&lt;'Coeffs calibration'!$K$15,"Negative",IF('Calculs T2a'!K128&lt;'Coeffs calibration'!$K$16,"Lowly positive",IF('Calculs T2a'!K128&lt;'Coeffs calibration'!$K$17,"Moderately positive","Highly positive")))</f>
        <v>Highly positive</v>
      </c>
      <c r="S125" s="3" t="str">
        <f>IF('Calculs T2a'!L128&lt;'Coeffs calibration'!$L$15,"Negative",IF('Calculs T2a'!L128&lt;'Coeffs calibration'!$L$16,"Lowly positive",IF('Calculs T2a'!L128&lt;'Coeffs calibration'!$L$17,"Moderately positive","Highly positive")))</f>
        <v>Highly positive</v>
      </c>
      <c r="T125" s="3" t="str">
        <f>IF('Calculs T2a'!M128&lt;'Coeffs calibration'!$M$15,"Negative",IF('Calculs T2a'!M128&lt;'Coeffs calibration'!$M$16,"Lowly positive",IF('Calculs T2a'!M128&lt;'Coeffs calibration'!$M$17,"Moderately positive","Highly positive")))</f>
        <v>Highly positive</v>
      </c>
      <c r="U125" s="3" t="str">
        <f>IF('Calculs T2a'!N128&lt;'Coeffs calibration'!$N$15,"Negative",IF('Calculs T2a'!N128&lt;'Coeffs calibration'!$N$16,"Lowly positive",IF('Calculs T2a'!N128&lt;'Coeffs calibration'!$N$17,"Moderately positive","Highly positive")))</f>
        <v>Highly positive</v>
      </c>
      <c r="W125" s="92">
        <f>'Predictions concentrations'!A125</f>
        <v>0</v>
      </c>
      <c r="X125" s="92">
        <f>'Predictions concentrations'!B125</f>
        <v>0</v>
      </c>
      <c r="Y125" s="126" t="str">
        <f>IF('Calculs T3a'!G128&lt;'Coeffs calibration'!$G$15,"Negative",IF('Calculs T3a'!G128&lt;'Coeffs calibration'!$G$16,"Lowly positive",IF('Calculs T3a'!G128&lt;'Coeffs calibration'!$G$17,"Moderately positive","Highly positive")))</f>
        <v>Highly positive</v>
      </c>
      <c r="Z125" s="126" t="str">
        <f>IF('Calculs T3a'!H128&lt;'Coeffs calibration'!$H$15,"Negative",IF('Calculs T3a'!H128&lt;'Coeffs calibration'!$H$16,"Lowly positive",IF('Calculs T3a'!H128&lt;'Coeffs calibration'!$H$17,"Moderately positive","Highly positive")))</f>
        <v>Highly positive</v>
      </c>
      <c r="AA125" s="126" t="str">
        <f>IF('Calculs T3a'!I128&lt;'Coeffs calibration'!$I$15,"Negative",IF('Calculs T3a'!I128&lt;'Coeffs calibration'!$I$16,"Lowly positive",IF('Calculs T3a'!I128&lt;'Coeffs calibration'!$I$17,"Moderately positive","Highly positive")))</f>
        <v>Highly positive</v>
      </c>
      <c r="AB125" s="128" t="str">
        <f>IF('Calculs T3a'!J128&lt;'Coeffs calibration'!$J$15,"Negative",IF('Calculs T3a'!J128&lt;'Coeffs calibration'!$J$16,"Lowly positive",IF('Calculs T3a'!J128&lt;'Coeffs calibration'!$J$17,"Moderately positive","Highly positive")))</f>
        <v>Highly positive</v>
      </c>
      <c r="AC125" s="3" t="str">
        <f>IF('Calculs T3a'!K128&lt;'Coeffs calibration'!$K$15,"Negative",IF('Calculs T3a'!K128&lt;'Coeffs calibration'!$K$16,"Lowly positive",IF('Calculs T3a'!K128&lt;'Coeffs calibration'!$K$17,"Moderately positive","Highly positive")))</f>
        <v>Highly positive</v>
      </c>
      <c r="AD125" s="3" t="str">
        <f>IF('Calculs T3a'!L128&lt;'Coeffs calibration'!$L$15,"Negative",IF('Calculs T3a'!L128&lt;'Coeffs calibration'!$L$16,"Lowly positive",IF('Calculs T3a'!L128&lt;'Coeffs calibration'!$L$17,"Moderately positive","Highly positive")))</f>
        <v>Highly positive</v>
      </c>
      <c r="AE125" s="3" t="str">
        <f>IF('Calculs T3a'!M128&lt;'Coeffs calibration'!$M$15,"Negative",IF('Calculs T3a'!M128&lt;'Coeffs calibration'!$M$16,"Lowly positive",IF('Calculs T3a'!M128&lt;'Coeffs calibration'!$M$17,"Moderately positive","Highly positive")))</f>
        <v>Highly positive</v>
      </c>
      <c r="AF125" s="3" t="str">
        <f>IF('Calculs T3a'!N128&lt;'Coeffs calibration'!$N$15,"Negative",IF('Calculs T3a'!N128&lt;'Coeffs calibration'!$N$16,"Lowly positive",IF('Calculs T3a'!N128&lt;'Coeffs calibration'!$N$17,"Moderately positive","Highly positive")))</f>
        <v>Highly positive</v>
      </c>
    </row>
    <row r="126" spans="1:32" x14ac:dyDescent="0.3">
      <c r="A126" s="92">
        <f>'Predictions concentrations'!A126</f>
        <v>0</v>
      </c>
      <c r="B126" s="92">
        <f>'Predictions concentrations'!B126</f>
        <v>0</v>
      </c>
      <c r="C126" s="126" t="str">
        <f>IF('Calculs T1a'!G129&lt;'Coeffs calibration'!$G$15,"Negative",IF('Calculs T1a'!G129&lt;'Coeffs calibration'!$G$16,"Lowly positive",IF('Calculs T1a'!G129&lt;'Coeffs calibration'!$G$17,"Moderately positive","Highly positive")))</f>
        <v>Highly positive</v>
      </c>
      <c r="D126" s="126" t="str">
        <f>IF('Calculs T1a'!H129&lt;'Coeffs calibration'!$H$15,"Negative",IF('Calculs T1a'!H129&lt;'Coeffs calibration'!$H$16,"Lowly positive",IF('Calculs T1a'!H129&lt;'Coeffs calibration'!$H$17,"Moderately positive","Highly positive")))</f>
        <v>Highly positive</v>
      </c>
      <c r="E126" s="126" t="str">
        <f>IF('Calculs T1a'!I129&lt;'Coeffs calibration'!$I$15,"Negative",IF('Calculs T1a'!I129&lt;'Coeffs calibration'!$I$16,"Lowly positive",IF('Calculs T1a'!I129&lt;'Coeffs calibration'!$I$17,"Moderately positive","Highly positive")))</f>
        <v>Highly positive</v>
      </c>
      <c r="F126" s="128" t="str">
        <f>IF('Calculs T1a'!J129&lt;'Coeffs calibration'!$J$15,"Negative",IF('Calculs T1a'!J129&lt;'Coeffs calibration'!$J$16,"Lowly positive",IF('Calculs T1a'!J129&lt;'Coeffs calibration'!$J$17,"Moderately positive","Highly positive")))</f>
        <v>Highly positive</v>
      </c>
      <c r="G126" s="3" t="str">
        <f>IF('Calculs T1a'!K129&lt;'Coeffs calibration'!$K$15,"Negative",IF('Calculs T1a'!K129&lt;'Coeffs calibration'!$K$16,"Lowly positive",IF('Calculs T1a'!K129&lt;'Coeffs calibration'!$K$17,"Moderately positive","Highly positive")))</f>
        <v>Highly positive</v>
      </c>
      <c r="H126" s="3" t="str">
        <f>IF('Calculs T1a'!L129&lt;'Coeffs calibration'!$L$15,"Negative",IF('Calculs T1a'!L129&lt;'Coeffs calibration'!$L$16,"Lowly positive",IF('Calculs T1a'!L129&lt;'Coeffs calibration'!$L$17,"Moderately positive","Highly positive")))</f>
        <v>Highly positive</v>
      </c>
      <c r="I126" s="3" t="str">
        <f>IF('Calculs T1a'!M129&lt;'Coeffs calibration'!$M$15,"Negative",IF('Calculs T1a'!M129&lt;'Coeffs calibration'!$M$16,"Lowly positive",IF('Calculs T1a'!M129&lt;'Coeffs calibration'!$M$17,"Moderately positive","Highly positive")))</f>
        <v>Highly positive</v>
      </c>
      <c r="J126" s="3" t="str">
        <f>IF('Calculs T1a'!N129&lt;'Coeffs calibration'!$N$15,"Negative",IF('Calculs T1a'!N129&lt;'Coeffs calibration'!$N$16,"Lowly positive",IF('Calculs T1a'!N129&lt;'Coeffs calibration'!$N$17,"Moderately positive","Highly positive")))</f>
        <v>Highly positive</v>
      </c>
      <c r="L126" s="92">
        <f>'Predictions concentrations'!A126</f>
        <v>0</v>
      </c>
      <c r="M126" s="92">
        <f>'Predictions concentrations'!B126</f>
        <v>0</v>
      </c>
      <c r="N126" s="126" t="str">
        <f>IF('Calculs T2a'!G129&lt;'Coeffs calibration'!$G$15,"Negative",IF('Calculs T2a'!G129&lt;'Coeffs calibration'!$G$16,"Lowly positive",IF('Calculs T2a'!G129&lt;'Coeffs calibration'!$G$17,"Moderately positive","Highly positive")))</f>
        <v>Highly positive</v>
      </c>
      <c r="O126" s="126" t="str">
        <f>IF('Calculs T2a'!H129&lt;'Coeffs calibration'!$H$15,"Negative",IF('Calculs T2a'!H129&lt;'Coeffs calibration'!$H$16,"Lowly positive",IF('Calculs T2a'!H129&lt;'Coeffs calibration'!$H$17,"Moderately positive","Highly positive")))</f>
        <v>Highly positive</v>
      </c>
      <c r="P126" s="126" t="str">
        <f>IF('Calculs T2a'!I129&lt;'Coeffs calibration'!$I$15,"Negative",IF('Calculs T2a'!I129&lt;'Coeffs calibration'!$I$16,"Lowly positive",IF('Calculs T2a'!I129&lt;'Coeffs calibration'!$I$17,"Moderately positive","Highly positive")))</f>
        <v>Highly positive</v>
      </c>
      <c r="Q126" s="128" t="str">
        <f>IF('Calculs T2a'!J129&lt;'Coeffs calibration'!$J$15,"Negative",IF('Calculs T2a'!J129&lt;'Coeffs calibration'!$J$16,"Lowly positive",IF('Calculs T2a'!J129&lt;'Coeffs calibration'!$J$17,"Moderately positive","Highly positive")))</f>
        <v>Highly positive</v>
      </c>
      <c r="R126" s="3" t="str">
        <f>IF('Calculs T2a'!K129&lt;'Coeffs calibration'!$K$15,"Negative",IF('Calculs T2a'!K129&lt;'Coeffs calibration'!$K$16,"Lowly positive",IF('Calculs T2a'!K129&lt;'Coeffs calibration'!$K$17,"Moderately positive","Highly positive")))</f>
        <v>Highly positive</v>
      </c>
      <c r="S126" s="3" t="str">
        <f>IF('Calculs T2a'!L129&lt;'Coeffs calibration'!$L$15,"Negative",IF('Calculs T2a'!L129&lt;'Coeffs calibration'!$L$16,"Lowly positive",IF('Calculs T2a'!L129&lt;'Coeffs calibration'!$L$17,"Moderately positive","Highly positive")))</f>
        <v>Highly positive</v>
      </c>
      <c r="T126" s="3" t="str">
        <f>IF('Calculs T2a'!M129&lt;'Coeffs calibration'!$M$15,"Negative",IF('Calculs T2a'!M129&lt;'Coeffs calibration'!$M$16,"Lowly positive",IF('Calculs T2a'!M129&lt;'Coeffs calibration'!$M$17,"Moderately positive","Highly positive")))</f>
        <v>Highly positive</v>
      </c>
      <c r="U126" s="3" t="str">
        <f>IF('Calculs T2a'!N129&lt;'Coeffs calibration'!$N$15,"Negative",IF('Calculs T2a'!N129&lt;'Coeffs calibration'!$N$16,"Lowly positive",IF('Calculs T2a'!N129&lt;'Coeffs calibration'!$N$17,"Moderately positive","Highly positive")))</f>
        <v>Highly positive</v>
      </c>
      <c r="W126" s="92">
        <f>'Predictions concentrations'!A126</f>
        <v>0</v>
      </c>
      <c r="X126" s="92">
        <f>'Predictions concentrations'!B126</f>
        <v>0</v>
      </c>
      <c r="Y126" s="126" t="str">
        <f>IF('Calculs T3a'!G129&lt;'Coeffs calibration'!$G$15,"Negative",IF('Calculs T3a'!G129&lt;'Coeffs calibration'!$G$16,"Lowly positive",IF('Calculs T3a'!G129&lt;'Coeffs calibration'!$G$17,"Moderately positive","Highly positive")))</f>
        <v>Highly positive</v>
      </c>
      <c r="Z126" s="126" t="str">
        <f>IF('Calculs T3a'!H129&lt;'Coeffs calibration'!$H$15,"Negative",IF('Calculs T3a'!H129&lt;'Coeffs calibration'!$H$16,"Lowly positive",IF('Calculs T3a'!H129&lt;'Coeffs calibration'!$H$17,"Moderately positive","Highly positive")))</f>
        <v>Highly positive</v>
      </c>
      <c r="AA126" s="126" t="str">
        <f>IF('Calculs T3a'!I129&lt;'Coeffs calibration'!$I$15,"Negative",IF('Calculs T3a'!I129&lt;'Coeffs calibration'!$I$16,"Lowly positive",IF('Calculs T3a'!I129&lt;'Coeffs calibration'!$I$17,"Moderately positive","Highly positive")))</f>
        <v>Highly positive</v>
      </c>
      <c r="AB126" s="128" t="str">
        <f>IF('Calculs T3a'!J129&lt;'Coeffs calibration'!$J$15,"Negative",IF('Calculs T3a'!J129&lt;'Coeffs calibration'!$J$16,"Lowly positive",IF('Calculs T3a'!J129&lt;'Coeffs calibration'!$J$17,"Moderately positive","Highly positive")))</f>
        <v>Highly positive</v>
      </c>
      <c r="AC126" s="3" t="str">
        <f>IF('Calculs T3a'!K129&lt;'Coeffs calibration'!$K$15,"Negative",IF('Calculs T3a'!K129&lt;'Coeffs calibration'!$K$16,"Lowly positive",IF('Calculs T3a'!K129&lt;'Coeffs calibration'!$K$17,"Moderately positive","Highly positive")))</f>
        <v>Highly positive</v>
      </c>
      <c r="AD126" s="3" t="str">
        <f>IF('Calculs T3a'!L129&lt;'Coeffs calibration'!$L$15,"Negative",IF('Calculs T3a'!L129&lt;'Coeffs calibration'!$L$16,"Lowly positive",IF('Calculs T3a'!L129&lt;'Coeffs calibration'!$L$17,"Moderately positive","Highly positive")))</f>
        <v>Highly positive</v>
      </c>
      <c r="AE126" s="3" t="str">
        <f>IF('Calculs T3a'!M129&lt;'Coeffs calibration'!$M$15,"Negative",IF('Calculs T3a'!M129&lt;'Coeffs calibration'!$M$16,"Lowly positive",IF('Calculs T3a'!M129&lt;'Coeffs calibration'!$M$17,"Moderately positive","Highly positive")))</f>
        <v>Highly positive</v>
      </c>
      <c r="AF126" s="3" t="str">
        <f>IF('Calculs T3a'!N129&lt;'Coeffs calibration'!$N$15,"Negative",IF('Calculs T3a'!N129&lt;'Coeffs calibration'!$N$16,"Lowly positive",IF('Calculs T3a'!N129&lt;'Coeffs calibration'!$N$17,"Moderately positive","Highly positive")))</f>
        <v>Highly positive</v>
      </c>
    </row>
    <row r="127" spans="1:32" x14ac:dyDescent="0.3">
      <c r="A127" s="92">
        <f>'Predictions concentrations'!A127</f>
        <v>0</v>
      </c>
      <c r="B127" s="92">
        <f>'Predictions concentrations'!B127</f>
        <v>0</v>
      </c>
      <c r="C127" s="126" t="str">
        <f>IF('Calculs T1a'!G130&lt;'Coeffs calibration'!$G$15,"Negative",IF('Calculs T1a'!G130&lt;'Coeffs calibration'!$G$16,"Lowly positive",IF('Calculs T1a'!G130&lt;'Coeffs calibration'!$G$17,"Moderately positive","Highly positive")))</f>
        <v>Highly positive</v>
      </c>
      <c r="D127" s="126" t="str">
        <f>IF('Calculs T1a'!H130&lt;'Coeffs calibration'!$H$15,"Negative",IF('Calculs T1a'!H130&lt;'Coeffs calibration'!$H$16,"Lowly positive",IF('Calculs T1a'!H130&lt;'Coeffs calibration'!$H$17,"Moderately positive","Highly positive")))</f>
        <v>Highly positive</v>
      </c>
      <c r="E127" s="126" t="str">
        <f>IF('Calculs T1a'!I130&lt;'Coeffs calibration'!$I$15,"Negative",IF('Calculs T1a'!I130&lt;'Coeffs calibration'!$I$16,"Lowly positive",IF('Calculs T1a'!I130&lt;'Coeffs calibration'!$I$17,"Moderately positive","Highly positive")))</f>
        <v>Highly positive</v>
      </c>
      <c r="F127" s="128" t="str">
        <f>IF('Calculs T1a'!J130&lt;'Coeffs calibration'!$J$15,"Negative",IF('Calculs T1a'!J130&lt;'Coeffs calibration'!$J$16,"Lowly positive",IF('Calculs T1a'!J130&lt;'Coeffs calibration'!$J$17,"Moderately positive","Highly positive")))</f>
        <v>Highly positive</v>
      </c>
      <c r="G127" s="3" t="str">
        <f>IF('Calculs T1a'!K130&lt;'Coeffs calibration'!$K$15,"Negative",IF('Calculs T1a'!K130&lt;'Coeffs calibration'!$K$16,"Lowly positive",IF('Calculs T1a'!K130&lt;'Coeffs calibration'!$K$17,"Moderately positive","Highly positive")))</f>
        <v>Highly positive</v>
      </c>
      <c r="H127" s="3" t="str">
        <f>IF('Calculs T1a'!L130&lt;'Coeffs calibration'!$L$15,"Negative",IF('Calculs T1a'!L130&lt;'Coeffs calibration'!$L$16,"Lowly positive",IF('Calculs T1a'!L130&lt;'Coeffs calibration'!$L$17,"Moderately positive","Highly positive")))</f>
        <v>Highly positive</v>
      </c>
      <c r="I127" s="3" t="str">
        <f>IF('Calculs T1a'!M130&lt;'Coeffs calibration'!$M$15,"Negative",IF('Calculs T1a'!M130&lt;'Coeffs calibration'!$M$16,"Lowly positive",IF('Calculs T1a'!M130&lt;'Coeffs calibration'!$M$17,"Moderately positive","Highly positive")))</f>
        <v>Highly positive</v>
      </c>
      <c r="J127" s="3" t="str">
        <f>IF('Calculs T1a'!N130&lt;'Coeffs calibration'!$N$15,"Negative",IF('Calculs T1a'!N130&lt;'Coeffs calibration'!$N$16,"Lowly positive",IF('Calculs T1a'!N130&lt;'Coeffs calibration'!$N$17,"Moderately positive","Highly positive")))</f>
        <v>Highly positive</v>
      </c>
      <c r="L127" s="92">
        <f>'Predictions concentrations'!A127</f>
        <v>0</v>
      </c>
      <c r="M127" s="92">
        <f>'Predictions concentrations'!B127</f>
        <v>0</v>
      </c>
      <c r="N127" s="126" t="str">
        <f>IF('Calculs T2a'!G130&lt;'Coeffs calibration'!$G$15,"Negative",IF('Calculs T2a'!G130&lt;'Coeffs calibration'!$G$16,"Lowly positive",IF('Calculs T2a'!G130&lt;'Coeffs calibration'!$G$17,"Moderately positive","Highly positive")))</f>
        <v>Highly positive</v>
      </c>
      <c r="O127" s="126" t="str">
        <f>IF('Calculs T2a'!H130&lt;'Coeffs calibration'!$H$15,"Negative",IF('Calculs T2a'!H130&lt;'Coeffs calibration'!$H$16,"Lowly positive",IF('Calculs T2a'!H130&lt;'Coeffs calibration'!$H$17,"Moderately positive","Highly positive")))</f>
        <v>Highly positive</v>
      </c>
      <c r="P127" s="126" t="str">
        <f>IF('Calculs T2a'!I130&lt;'Coeffs calibration'!$I$15,"Negative",IF('Calculs T2a'!I130&lt;'Coeffs calibration'!$I$16,"Lowly positive",IF('Calculs T2a'!I130&lt;'Coeffs calibration'!$I$17,"Moderately positive","Highly positive")))</f>
        <v>Highly positive</v>
      </c>
      <c r="Q127" s="128" t="str">
        <f>IF('Calculs T2a'!J130&lt;'Coeffs calibration'!$J$15,"Negative",IF('Calculs T2a'!J130&lt;'Coeffs calibration'!$J$16,"Lowly positive",IF('Calculs T2a'!J130&lt;'Coeffs calibration'!$J$17,"Moderately positive","Highly positive")))</f>
        <v>Highly positive</v>
      </c>
      <c r="R127" s="3" t="str">
        <f>IF('Calculs T2a'!K130&lt;'Coeffs calibration'!$K$15,"Negative",IF('Calculs T2a'!K130&lt;'Coeffs calibration'!$K$16,"Lowly positive",IF('Calculs T2a'!K130&lt;'Coeffs calibration'!$K$17,"Moderately positive","Highly positive")))</f>
        <v>Highly positive</v>
      </c>
      <c r="S127" s="3" t="str">
        <f>IF('Calculs T2a'!L130&lt;'Coeffs calibration'!$L$15,"Negative",IF('Calculs T2a'!L130&lt;'Coeffs calibration'!$L$16,"Lowly positive",IF('Calculs T2a'!L130&lt;'Coeffs calibration'!$L$17,"Moderately positive","Highly positive")))</f>
        <v>Highly positive</v>
      </c>
      <c r="T127" s="3" t="str">
        <f>IF('Calculs T2a'!M130&lt;'Coeffs calibration'!$M$15,"Negative",IF('Calculs T2a'!M130&lt;'Coeffs calibration'!$M$16,"Lowly positive",IF('Calculs T2a'!M130&lt;'Coeffs calibration'!$M$17,"Moderately positive","Highly positive")))</f>
        <v>Highly positive</v>
      </c>
      <c r="U127" s="3" t="str">
        <f>IF('Calculs T2a'!N130&lt;'Coeffs calibration'!$N$15,"Negative",IF('Calculs T2a'!N130&lt;'Coeffs calibration'!$N$16,"Lowly positive",IF('Calculs T2a'!N130&lt;'Coeffs calibration'!$N$17,"Moderately positive","Highly positive")))</f>
        <v>Highly positive</v>
      </c>
      <c r="W127" s="92">
        <f>'Predictions concentrations'!A127</f>
        <v>0</v>
      </c>
      <c r="X127" s="92">
        <f>'Predictions concentrations'!B127</f>
        <v>0</v>
      </c>
      <c r="Y127" s="126" t="str">
        <f>IF('Calculs T3a'!G130&lt;'Coeffs calibration'!$G$15,"Negative",IF('Calculs T3a'!G130&lt;'Coeffs calibration'!$G$16,"Lowly positive",IF('Calculs T3a'!G130&lt;'Coeffs calibration'!$G$17,"Moderately positive","Highly positive")))</f>
        <v>Highly positive</v>
      </c>
      <c r="Z127" s="126" t="str">
        <f>IF('Calculs T3a'!H130&lt;'Coeffs calibration'!$H$15,"Negative",IF('Calculs T3a'!H130&lt;'Coeffs calibration'!$H$16,"Lowly positive",IF('Calculs T3a'!H130&lt;'Coeffs calibration'!$H$17,"Moderately positive","Highly positive")))</f>
        <v>Highly positive</v>
      </c>
      <c r="AA127" s="126" t="str">
        <f>IF('Calculs T3a'!I130&lt;'Coeffs calibration'!$I$15,"Negative",IF('Calculs T3a'!I130&lt;'Coeffs calibration'!$I$16,"Lowly positive",IF('Calculs T3a'!I130&lt;'Coeffs calibration'!$I$17,"Moderately positive","Highly positive")))</f>
        <v>Highly positive</v>
      </c>
      <c r="AB127" s="128" t="str">
        <f>IF('Calculs T3a'!J130&lt;'Coeffs calibration'!$J$15,"Negative",IF('Calculs T3a'!J130&lt;'Coeffs calibration'!$J$16,"Lowly positive",IF('Calculs T3a'!J130&lt;'Coeffs calibration'!$J$17,"Moderately positive","Highly positive")))</f>
        <v>Highly positive</v>
      </c>
      <c r="AC127" s="3" t="str">
        <f>IF('Calculs T3a'!K130&lt;'Coeffs calibration'!$K$15,"Negative",IF('Calculs T3a'!K130&lt;'Coeffs calibration'!$K$16,"Lowly positive",IF('Calculs T3a'!K130&lt;'Coeffs calibration'!$K$17,"Moderately positive","Highly positive")))</f>
        <v>Highly positive</v>
      </c>
      <c r="AD127" s="3" t="str">
        <f>IF('Calculs T3a'!L130&lt;'Coeffs calibration'!$L$15,"Negative",IF('Calculs T3a'!L130&lt;'Coeffs calibration'!$L$16,"Lowly positive",IF('Calculs T3a'!L130&lt;'Coeffs calibration'!$L$17,"Moderately positive","Highly positive")))</f>
        <v>Highly positive</v>
      </c>
      <c r="AE127" s="3" t="str">
        <f>IF('Calculs T3a'!M130&lt;'Coeffs calibration'!$M$15,"Negative",IF('Calculs T3a'!M130&lt;'Coeffs calibration'!$M$16,"Lowly positive",IF('Calculs T3a'!M130&lt;'Coeffs calibration'!$M$17,"Moderately positive","Highly positive")))</f>
        <v>Highly positive</v>
      </c>
      <c r="AF127" s="3" t="str">
        <f>IF('Calculs T3a'!N130&lt;'Coeffs calibration'!$N$15,"Negative",IF('Calculs T3a'!N130&lt;'Coeffs calibration'!$N$16,"Lowly positive",IF('Calculs T3a'!N130&lt;'Coeffs calibration'!$N$17,"Moderately positive","Highly positive")))</f>
        <v>Highly positive</v>
      </c>
    </row>
    <row r="128" spans="1:32" x14ac:dyDescent="0.3">
      <c r="A128" s="92">
        <f>'Predictions concentrations'!A128</f>
        <v>0</v>
      </c>
      <c r="B128" s="92">
        <f>'Predictions concentrations'!B128</f>
        <v>0</v>
      </c>
      <c r="C128" s="126" t="str">
        <f>IF('Calculs T1a'!G131&lt;'Coeffs calibration'!$G$15,"Negative",IF('Calculs T1a'!G131&lt;'Coeffs calibration'!$G$16,"Lowly positive",IF('Calculs T1a'!G131&lt;'Coeffs calibration'!$G$17,"Moderately positive","Highly positive")))</f>
        <v>Highly positive</v>
      </c>
      <c r="D128" s="126" t="str">
        <f>IF('Calculs T1a'!H131&lt;'Coeffs calibration'!$H$15,"Negative",IF('Calculs T1a'!H131&lt;'Coeffs calibration'!$H$16,"Lowly positive",IF('Calculs T1a'!H131&lt;'Coeffs calibration'!$H$17,"Moderately positive","Highly positive")))</f>
        <v>Highly positive</v>
      </c>
      <c r="E128" s="126" t="str">
        <f>IF('Calculs T1a'!I131&lt;'Coeffs calibration'!$I$15,"Negative",IF('Calculs T1a'!I131&lt;'Coeffs calibration'!$I$16,"Lowly positive",IF('Calculs T1a'!I131&lt;'Coeffs calibration'!$I$17,"Moderately positive","Highly positive")))</f>
        <v>Highly positive</v>
      </c>
      <c r="F128" s="128" t="str">
        <f>IF('Calculs T1a'!J131&lt;'Coeffs calibration'!$J$15,"Negative",IF('Calculs T1a'!J131&lt;'Coeffs calibration'!$J$16,"Lowly positive",IF('Calculs T1a'!J131&lt;'Coeffs calibration'!$J$17,"Moderately positive","Highly positive")))</f>
        <v>Highly positive</v>
      </c>
      <c r="G128" s="3" t="str">
        <f>IF('Calculs T1a'!K131&lt;'Coeffs calibration'!$K$15,"Negative",IF('Calculs T1a'!K131&lt;'Coeffs calibration'!$K$16,"Lowly positive",IF('Calculs T1a'!K131&lt;'Coeffs calibration'!$K$17,"Moderately positive","Highly positive")))</f>
        <v>Highly positive</v>
      </c>
      <c r="H128" s="3" t="str">
        <f>IF('Calculs T1a'!L131&lt;'Coeffs calibration'!$L$15,"Negative",IF('Calculs T1a'!L131&lt;'Coeffs calibration'!$L$16,"Lowly positive",IF('Calculs T1a'!L131&lt;'Coeffs calibration'!$L$17,"Moderately positive","Highly positive")))</f>
        <v>Highly positive</v>
      </c>
      <c r="I128" s="3" t="str">
        <f>IF('Calculs T1a'!M131&lt;'Coeffs calibration'!$M$15,"Negative",IF('Calculs T1a'!M131&lt;'Coeffs calibration'!$M$16,"Lowly positive",IF('Calculs T1a'!M131&lt;'Coeffs calibration'!$M$17,"Moderately positive","Highly positive")))</f>
        <v>Highly positive</v>
      </c>
      <c r="J128" s="3" t="str">
        <f>IF('Calculs T1a'!N131&lt;'Coeffs calibration'!$N$15,"Negative",IF('Calculs T1a'!N131&lt;'Coeffs calibration'!$N$16,"Lowly positive",IF('Calculs T1a'!N131&lt;'Coeffs calibration'!$N$17,"Moderately positive","Highly positive")))</f>
        <v>Highly positive</v>
      </c>
      <c r="L128" s="92">
        <f>'Predictions concentrations'!A128</f>
        <v>0</v>
      </c>
      <c r="M128" s="92">
        <f>'Predictions concentrations'!B128</f>
        <v>0</v>
      </c>
      <c r="N128" s="126" t="str">
        <f>IF('Calculs T2a'!G131&lt;'Coeffs calibration'!$G$15,"Negative",IF('Calculs T2a'!G131&lt;'Coeffs calibration'!$G$16,"Lowly positive",IF('Calculs T2a'!G131&lt;'Coeffs calibration'!$G$17,"Moderately positive","Highly positive")))</f>
        <v>Highly positive</v>
      </c>
      <c r="O128" s="126" t="str">
        <f>IF('Calculs T2a'!H131&lt;'Coeffs calibration'!$H$15,"Negative",IF('Calculs T2a'!H131&lt;'Coeffs calibration'!$H$16,"Lowly positive",IF('Calculs T2a'!H131&lt;'Coeffs calibration'!$H$17,"Moderately positive","Highly positive")))</f>
        <v>Highly positive</v>
      </c>
      <c r="P128" s="126" t="str">
        <f>IF('Calculs T2a'!I131&lt;'Coeffs calibration'!$I$15,"Negative",IF('Calculs T2a'!I131&lt;'Coeffs calibration'!$I$16,"Lowly positive",IF('Calculs T2a'!I131&lt;'Coeffs calibration'!$I$17,"Moderately positive","Highly positive")))</f>
        <v>Highly positive</v>
      </c>
      <c r="Q128" s="128" t="str">
        <f>IF('Calculs T2a'!J131&lt;'Coeffs calibration'!$J$15,"Negative",IF('Calculs T2a'!J131&lt;'Coeffs calibration'!$J$16,"Lowly positive",IF('Calculs T2a'!J131&lt;'Coeffs calibration'!$J$17,"Moderately positive","Highly positive")))</f>
        <v>Highly positive</v>
      </c>
      <c r="R128" s="3" t="str">
        <f>IF('Calculs T2a'!K131&lt;'Coeffs calibration'!$K$15,"Negative",IF('Calculs T2a'!K131&lt;'Coeffs calibration'!$K$16,"Lowly positive",IF('Calculs T2a'!K131&lt;'Coeffs calibration'!$K$17,"Moderately positive","Highly positive")))</f>
        <v>Highly positive</v>
      </c>
      <c r="S128" s="3" t="str">
        <f>IF('Calculs T2a'!L131&lt;'Coeffs calibration'!$L$15,"Negative",IF('Calculs T2a'!L131&lt;'Coeffs calibration'!$L$16,"Lowly positive",IF('Calculs T2a'!L131&lt;'Coeffs calibration'!$L$17,"Moderately positive","Highly positive")))</f>
        <v>Highly positive</v>
      </c>
      <c r="T128" s="3" t="str">
        <f>IF('Calculs T2a'!M131&lt;'Coeffs calibration'!$M$15,"Negative",IF('Calculs T2a'!M131&lt;'Coeffs calibration'!$M$16,"Lowly positive",IF('Calculs T2a'!M131&lt;'Coeffs calibration'!$M$17,"Moderately positive","Highly positive")))</f>
        <v>Highly positive</v>
      </c>
      <c r="U128" s="3" t="str">
        <f>IF('Calculs T2a'!N131&lt;'Coeffs calibration'!$N$15,"Negative",IF('Calculs T2a'!N131&lt;'Coeffs calibration'!$N$16,"Lowly positive",IF('Calculs T2a'!N131&lt;'Coeffs calibration'!$N$17,"Moderately positive","Highly positive")))</f>
        <v>Highly positive</v>
      </c>
      <c r="W128" s="92">
        <f>'Predictions concentrations'!A128</f>
        <v>0</v>
      </c>
      <c r="X128" s="92">
        <f>'Predictions concentrations'!B128</f>
        <v>0</v>
      </c>
      <c r="Y128" s="126" t="str">
        <f>IF('Calculs T3a'!G131&lt;'Coeffs calibration'!$G$15,"Negative",IF('Calculs T3a'!G131&lt;'Coeffs calibration'!$G$16,"Lowly positive",IF('Calculs T3a'!G131&lt;'Coeffs calibration'!$G$17,"Moderately positive","Highly positive")))</f>
        <v>Highly positive</v>
      </c>
      <c r="Z128" s="126" t="str">
        <f>IF('Calculs T3a'!H131&lt;'Coeffs calibration'!$H$15,"Negative",IF('Calculs T3a'!H131&lt;'Coeffs calibration'!$H$16,"Lowly positive",IF('Calculs T3a'!H131&lt;'Coeffs calibration'!$H$17,"Moderately positive","Highly positive")))</f>
        <v>Highly positive</v>
      </c>
      <c r="AA128" s="126" t="str">
        <f>IF('Calculs T3a'!I131&lt;'Coeffs calibration'!$I$15,"Negative",IF('Calculs T3a'!I131&lt;'Coeffs calibration'!$I$16,"Lowly positive",IF('Calculs T3a'!I131&lt;'Coeffs calibration'!$I$17,"Moderately positive","Highly positive")))</f>
        <v>Highly positive</v>
      </c>
      <c r="AB128" s="128" t="str">
        <f>IF('Calculs T3a'!J131&lt;'Coeffs calibration'!$J$15,"Negative",IF('Calculs T3a'!J131&lt;'Coeffs calibration'!$J$16,"Lowly positive",IF('Calculs T3a'!J131&lt;'Coeffs calibration'!$J$17,"Moderately positive","Highly positive")))</f>
        <v>Highly positive</v>
      </c>
      <c r="AC128" s="3" t="str">
        <f>IF('Calculs T3a'!K131&lt;'Coeffs calibration'!$K$15,"Negative",IF('Calculs T3a'!K131&lt;'Coeffs calibration'!$K$16,"Lowly positive",IF('Calculs T3a'!K131&lt;'Coeffs calibration'!$K$17,"Moderately positive","Highly positive")))</f>
        <v>Highly positive</v>
      </c>
      <c r="AD128" s="3" t="str">
        <f>IF('Calculs T3a'!L131&lt;'Coeffs calibration'!$L$15,"Negative",IF('Calculs T3a'!L131&lt;'Coeffs calibration'!$L$16,"Lowly positive",IF('Calculs T3a'!L131&lt;'Coeffs calibration'!$L$17,"Moderately positive","Highly positive")))</f>
        <v>Highly positive</v>
      </c>
      <c r="AE128" s="3" t="str">
        <f>IF('Calculs T3a'!M131&lt;'Coeffs calibration'!$M$15,"Negative",IF('Calculs T3a'!M131&lt;'Coeffs calibration'!$M$16,"Lowly positive",IF('Calculs T3a'!M131&lt;'Coeffs calibration'!$M$17,"Moderately positive","Highly positive")))</f>
        <v>Highly positive</v>
      </c>
      <c r="AF128" s="3" t="str">
        <f>IF('Calculs T3a'!N131&lt;'Coeffs calibration'!$N$15,"Negative",IF('Calculs T3a'!N131&lt;'Coeffs calibration'!$N$16,"Lowly positive",IF('Calculs T3a'!N131&lt;'Coeffs calibration'!$N$17,"Moderately positive","Highly positive")))</f>
        <v>Highly positive</v>
      </c>
    </row>
    <row r="129" spans="1:32" x14ac:dyDescent="0.3">
      <c r="A129" s="92">
        <f>'Predictions concentrations'!A129</f>
        <v>0</v>
      </c>
      <c r="B129" s="92">
        <f>'Predictions concentrations'!B129</f>
        <v>0</v>
      </c>
      <c r="C129" s="126" t="str">
        <f>IF('Calculs T1a'!G132&lt;'Coeffs calibration'!$G$15,"Negative",IF('Calculs T1a'!G132&lt;'Coeffs calibration'!$G$16,"Lowly positive",IF('Calculs T1a'!G132&lt;'Coeffs calibration'!$G$17,"Moderately positive","Highly positive")))</f>
        <v>Highly positive</v>
      </c>
      <c r="D129" s="126" t="str">
        <f>IF('Calculs T1a'!H132&lt;'Coeffs calibration'!$H$15,"Negative",IF('Calculs T1a'!H132&lt;'Coeffs calibration'!$H$16,"Lowly positive",IF('Calculs T1a'!H132&lt;'Coeffs calibration'!$H$17,"Moderately positive","Highly positive")))</f>
        <v>Highly positive</v>
      </c>
      <c r="E129" s="126" t="str">
        <f>IF('Calculs T1a'!I132&lt;'Coeffs calibration'!$I$15,"Negative",IF('Calculs T1a'!I132&lt;'Coeffs calibration'!$I$16,"Lowly positive",IF('Calculs T1a'!I132&lt;'Coeffs calibration'!$I$17,"Moderately positive","Highly positive")))</f>
        <v>Highly positive</v>
      </c>
      <c r="F129" s="128" t="str">
        <f>IF('Calculs T1a'!J132&lt;'Coeffs calibration'!$J$15,"Negative",IF('Calculs T1a'!J132&lt;'Coeffs calibration'!$J$16,"Lowly positive",IF('Calculs T1a'!J132&lt;'Coeffs calibration'!$J$17,"Moderately positive","Highly positive")))</f>
        <v>Highly positive</v>
      </c>
      <c r="G129" s="3" t="str">
        <f>IF('Calculs T1a'!K132&lt;'Coeffs calibration'!$K$15,"Negative",IF('Calculs T1a'!K132&lt;'Coeffs calibration'!$K$16,"Lowly positive",IF('Calculs T1a'!K132&lt;'Coeffs calibration'!$K$17,"Moderately positive","Highly positive")))</f>
        <v>Highly positive</v>
      </c>
      <c r="H129" s="3" t="str">
        <f>IF('Calculs T1a'!L132&lt;'Coeffs calibration'!$L$15,"Negative",IF('Calculs T1a'!L132&lt;'Coeffs calibration'!$L$16,"Lowly positive",IF('Calculs T1a'!L132&lt;'Coeffs calibration'!$L$17,"Moderately positive","Highly positive")))</f>
        <v>Highly positive</v>
      </c>
      <c r="I129" s="3" t="str">
        <f>IF('Calculs T1a'!M132&lt;'Coeffs calibration'!$M$15,"Negative",IF('Calculs T1a'!M132&lt;'Coeffs calibration'!$M$16,"Lowly positive",IF('Calculs T1a'!M132&lt;'Coeffs calibration'!$M$17,"Moderately positive","Highly positive")))</f>
        <v>Highly positive</v>
      </c>
      <c r="J129" s="3" t="str">
        <f>IF('Calculs T1a'!N132&lt;'Coeffs calibration'!$N$15,"Negative",IF('Calculs T1a'!N132&lt;'Coeffs calibration'!$N$16,"Lowly positive",IF('Calculs T1a'!N132&lt;'Coeffs calibration'!$N$17,"Moderately positive","Highly positive")))</f>
        <v>Highly positive</v>
      </c>
      <c r="L129" s="92">
        <f>'Predictions concentrations'!A129</f>
        <v>0</v>
      </c>
      <c r="M129" s="92">
        <f>'Predictions concentrations'!B129</f>
        <v>0</v>
      </c>
      <c r="N129" s="126" t="str">
        <f>IF('Calculs T2a'!G132&lt;'Coeffs calibration'!$G$15,"Negative",IF('Calculs T2a'!G132&lt;'Coeffs calibration'!$G$16,"Lowly positive",IF('Calculs T2a'!G132&lt;'Coeffs calibration'!$G$17,"Moderately positive","Highly positive")))</f>
        <v>Highly positive</v>
      </c>
      <c r="O129" s="126" t="str">
        <f>IF('Calculs T2a'!H132&lt;'Coeffs calibration'!$H$15,"Negative",IF('Calculs T2a'!H132&lt;'Coeffs calibration'!$H$16,"Lowly positive",IF('Calculs T2a'!H132&lt;'Coeffs calibration'!$H$17,"Moderately positive","Highly positive")))</f>
        <v>Highly positive</v>
      </c>
      <c r="P129" s="126" t="str">
        <f>IF('Calculs T2a'!I132&lt;'Coeffs calibration'!$I$15,"Negative",IF('Calculs T2a'!I132&lt;'Coeffs calibration'!$I$16,"Lowly positive",IF('Calculs T2a'!I132&lt;'Coeffs calibration'!$I$17,"Moderately positive","Highly positive")))</f>
        <v>Highly positive</v>
      </c>
      <c r="Q129" s="128" t="str">
        <f>IF('Calculs T2a'!J132&lt;'Coeffs calibration'!$J$15,"Negative",IF('Calculs T2a'!J132&lt;'Coeffs calibration'!$J$16,"Lowly positive",IF('Calculs T2a'!J132&lt;'Coeffs calibration'!$J$17,"Moderately positive","Highly positive")))</f>
        <v>Highly positive</v>
      </c>
      <c r="R129" s="3" t="str">
        <f>IF('Calculs T2a'!K132&lt;'Coeffs calibration'!$K$15,"Negative",IF('Calculs T2a'!K132&lt;'Coeffs calibration'!$K$16,"Lowly positive",IF('Calculs T2a'!K132&lt;'Coeffs calibration'!$K$17,"Moderately positive","Highly positive")))</f>
        <v>Highly positive</v>
      </c>
      <c r="S129" s="3" t="str">
        <f>IF('Calculs T2a'!L132&lt;'Coeffs calibration'!$L$15,"Negative",IF('Calculs T2a'!L132&lt;'Coeffs calibration'!$L$16,"Lowly positive",IF('Calculs T2a'!L132&lt;'Coeffs calibration'!$L$17,"Moderately positive","Highly positive")))</f>
        <v>Highly positive</v>
      </c>
      <c r="T129" s="3" t="str">
        <f>IF('Calculs T2a'!M132&lt;'Coeffs calibration'!$M$15,"Negative",IF('Calculs T2a'!M132&lt;'Coeffs calibration'!$M$16,"Lowly positive",IF('Calculs T2a'!M132&lt;'Coeffs calibration'!$M$17,"Moderately positive","Highly positive")))</f>
        <v>Highly positive</v>
      </c>
      <c r="U129" s="3" t="str">
        <f>IF('Calculs T2a'!N132&lt;'Coeffs calibration'!$N$15,"Negative",IF('Calculs T2a'!N132&lt;'Coeffs calibration'!$N$16,"Lowly positive",IF('Calculs T2a'!N132&lt;'Coeffs calibration'!$N$17,"Moderately positive","Highly positive")))</f>
        <v>Highly positive</v>
      </c>
      <c r="W129" s="92">
        <f>'Predictions concentrations'!A129</f>
        <v>0</v>
      </c>
      <c r="X129" s="92">
        <f>'Predictions concentrations'!B129</f>
        <v>0</v>
      </c>
      <c r="Y129" s="126" t="str">
        <f>IF('Calculs T3a'!G132&lt;'Coeffs calibration'!$G$15,"Negative",IF('Calculs T3a'!G132&lt;'Coeffs calibration'!$G$16,"Lowly positive",IF('Calculs T3a'!G132&lt;'Coeffs calibration'!$G$17,"Moderately positive","Highly positive")))</f>
        <v>Highly positive</v>
      </c>
      <c r="Z129" s="126" t="str">
        <f>IF('Calculs T3a'!H132&lt;'Coeffs calibration'!$H$15,"Negative",IF('Calculs T3a'!H132&lt;'Coeffs calibration'!$H$16,"Lowly positive",IF('Calculs T3a'!H132&lt;'Coeffs calibration'!$H$17,"Moderately positive","Highly positive")))</f>
        <v>Highly positive</v>
      </c>
      <c r="AA129" s="126" t="str">
        <f>IF('Calculs T3a'!I132&lt;'Coeffs calibration'!$I$15,"Negative",IF('Calculs T3a'!I132&lt;'Coeffs calibration'!$I$16,"Lowly positive",IF('Calculs T3a'!I132&lt;'Coeffs calibration'!$I$17,"Moderately positive","Highly positive")))</f>
        <v>Highly positive</v>
      </c>
      <c r="AB129" s="128" t="str">
        <f>IF('Calculs T3a'!J132&lt;'Coeffs calibration'!$J$15,"Negative",IF('Calculs T3a'!J132&lt;'Coeffs calibration'!$J$16,"Lowly positive",IF('Calculs T3a'!J132&lt;'Coeffs calibration'!$J$17,"Moderately positive","Highly positive")))</f>
        <v>Highly positive</v>
      </c>
      <c r="AC129" s="3" t="str">
        <f>IF('Calculs T3a'!K132&lt;'Coeffs calibration'!$K$15,"Negative",IF('Calculs T3a'!K132&lt;'Coeffs calibration'!$K$16,"Lowly positive",IF('Calculs T3a'!K132&lt;'Coeffs calibration'!$K$17,"Moderately positive","Highly positive")))</f>
        <v>Highly positive</v>
      </c>
      <c r="AD129" s="3" t="str">
        <f>IF('Calculs T3a'!L132&lt;'Coeffs calibration'!$L$15,"Negative",IF('Calculs T3a'!L132&lt;'Coeffs calibration'!$L$16,"Lowly positive",IF('Calculs T3a'!L132&lt;'Coeffs calibration'!$L$17,"Moderately positive","Highly positive")))</f>
        <v>Highly positive</v>
      </c>
      <c r="AE129" s="3" t="str">
        <f>IF('Calculs T3a'!M132&lt;'Coeffs calibration'!$M$15,"Negative",IF('Calculs T3a'!M132&lt;'Coeffs calibration'!$M$16,"Lowly positive",IF('Calculs T3a'!M132&lt;'Coeffs calibration'!$M$17,"Moderately positive","Highly positive")))</f>
        <v>Highly positive</v>
      </c>
      <c r="AF129" s="3" t="str">
        <f>IF('Calculs T3a'!N132&lt;'Coeffs calibration'!$N$15,"Negative",IF('Calculs T3a'!N132&lt;'Coeffs calibration'!$N$16,"Lowly positive",IF('Calculs T3a'!N132&lt;'Coeffs calibration'!$N$17,"Moderately positive","Highly positive")))</f>
        <v>Highly positive</v>
      </c>
    </row>
    <row r="130" spans="1:32" x14ac:dyDescent="0.3">
      <c r="A130" s="92">
        <f>'Predictions concentrations'!A130</f>
        <v>0</v>
      </c>
      <c r="B130" s="92">
        <f>'Predictions concentrations'!B130</f>
        <v>0</v>
      </c>
      <c r="C130" s="126" t="str">
        <f>IF('Calculs T1a'!G133&lt;'Coeffs calibration'!$G$15,"Negative",IF('Calculs T1a'!G133&lt;'Coeffs calibration'!$G$16,"Lowly positive",IF('Calculs T1a'!G133&lt;'Coeffs calibration'!$G$17,"Moderately positive","Highly positive")))</f>
        <v>Highly positive</v>
      </c>
      <c r="D130" s="126" t="str">
        <f>IF('Calculs T1a'!H133&lt;'Coeffs calibration'!$H$15,"Negative",IF('Calculs T1a'!H133&lt;'Coeffs calibration'!$H$16,"Lowly positive",IF('Calculs T1a'!H133&lt;'Coeffs calibration'!$H$17,"Moderately positive","Highly positive")))</f>
        <v>Highly positive</v>
      </c>
      <c r="E130" s="126" t="str">
        <f>IF('Calculs T1a'!I133&lt;'Coeffs calibration'!$I$15,"Negative",IF('Calculs T1a'!I133&lt;'Coeffs calibration'!$I$16,"Lowly positive",IF('Calculs T1a'!I133&lt;'Coeffs calibration'!$I$17,"Moderately positive","Highly positive")))</f>
        <v>Highly positive</v>
      </c>
      <c r="F130" s="128" t="str">
        <f>IF('Calculs T1a'!J133&lt;'Coeffs calibration'!$J$15,"Negative",IF('Calculs T1a'!J133&lt;'Coeffs calibration'!$J$16,"Lowly positive",IF('Calculs T1a'!J133&lt;'Coeffs calibration'!$J$17,"Moderately positive","Highly positive")))</f>
        <v>Highly positive</v>
      </c>
      <c r="G130" s="3" t="str">
        <f>IF('Calculs T1a'!K133&lt;'Coeffs calibration'!$K$15,"Negative",IF('Calculs T1a'!K133&lt;'Coeffs calibration'!$K$16,"Lowly positive",IF('Calculs T1a'!K133&lt;'Coeffs calibration'!$K$17,"Moderately positive","Highly positive")))</f>
        <v>Highly positive</v>
      </c>
      <c r="H130" s="3" t="str">
        <f>IF('Calculs T1a'!L133&lt;'Coeffs calibration'!$L$15,"Negative",IF('Calculs T1a'!L133&lt;'Coeffs calibration'!$L$16,"Lowly positive",IF('Calculs T1a'!L133&lt;'Coeffs calibration'!$L$17,"Moderately positive","Highly positive")))</f>
        <v>Highly positive</v>
      </c>
      <c r="I130" s="3" t="str">
        <f>IF('Calculs T1a'!M133&lt;'Coeffs calibration'!$M$15,"Negative",IF('Calculs T1a'!M133&lt;'Coeffs calibration'!$M$16,"Lowly positive",IF('Calculs T1a'!M133&lt;'Coeffs calibration'!$M$17,"Moderately positive","Highly positive")))</f>
        <v>Highly positive</v>
      </c>
      <c r="J130" s="3" t="str">
        <f>IF('Calculs T1a'!N133&lt;'Coeffs calibration'!$N$15,"Negative",IF('Calculs T1a'!N133&lt;'Coeffs calibration'!$N$16,"Lowly positive",IF('Calculs T1a'!N133&lt;'Coeffs calibration'!$N$17,"Moderately positive","Highly positive")))</f>
        <v>Highly positive</v>
      </c>
      <c r="L130" s="92">
        <f>'Predictions concentrations'!A130</f>
        <v>0</v>
      </c>
      <c r="M130" s="92">
        <f>'Predictions concentrations'!B130</f>
        <v>0</v>
      </c>
      <c r="N130" s="126" t="str">
        <f>IF('Calculs T2a'!G133&lt;'Coeffs calibration'!$G$15,"Negative",IF('Calculs T2a'!G133&lt;'Coeffs calibration'!$G$16,"Lowly positive",IF('Calculs T2a'!G133&lt;'Coeffs calibration'!$G$17,"Moderately positive","Highly positive")))</f>
        <v>Highly positive</v>
      </c>
      <c r="O130" s="126" t="str">
        <f>IF('Calculs T2a'!H133&lt;'Coeffs calibration'!$H$15,"Negative",IF('Calculs T2a'!H133&lt;'Coeffs calibration'!$H$16,"Lowly positive",IF('Calculs T2a'!H133&lt;'Coeffs calibration'!$H$17,"Moderately positive","Highly positive")))</f>
        <v>Highly positive</v>
      </c>
      <c r="P130" s="126" t="str">
        <f>IF('Calculs T2a'!I133&lt;'Coeffs calibration'!$I$15,"Negative",IF('Calculs T2a'!I133&lt;'Coeffs calibration'!$I$16,"Lowly positive",IF('Calculs T2a'!I133&lt;'Coeffs calibration'!$I$17,"Moderately positive","Highly positive")))</f>
        <v>Highly positive</v>
      </c>
      <c r="Q130" s="128" t="str">
        <f>IF('Calculs T2a'!J133&lt;'Coeffs calibration'!$J$15,"Negative",IF('Calculs T2a'!J133&lt;'Coeffs calibration'!$J$16,"Lowly positive",IF('Calculs T2a'!J133&lt;'Coeffs calibration'!$J$17,"Moderately positive","Highly positive")))</f>
        <v>Highly positive</v>
      </c>
      <c r="R130" s="3" t="str">
        <f>IF('Calculs T2a'!K133&lt;'Coeffs calibration'!$K$15,"Negative",IF('Calculs T2a'!K133&lt;'Coeffs calibration'!$K$16,"Lowly positive",IF('Calculs T2a'!K133&lt;'Coeffs calibration'!$K$17,"Moderately positive","Highly positive")))</f>
        <v>Highly positive</v>
      </c>
      <c r="S130" s="3" t="str">
        <f>IF('Calculs T2a'!L133&lt;'Coeffs calibration'!$L$15,"Negative",IF('Calculs T2a'!L133&lt;'Coeffs calibration'!$L$16,"Lowly positive",IF('Calculs T2a'!L133&lt;'Coeffs calibration'!$L$17,"Moderately positive","Highly positive")))</f>
        <v>Highly positive</v>
      </c>
      <c r="T130" s="3" t="str">
        <f>IF('Calculs T2a'!M133&lt;'Coeffs calibration'!$M$15,"Negative",IF('Calculs T2a'!M133&lt;'Coeffs calibration'!$M$16,"Lowly positive",IF('Calculs T2a'!M133&lt;'Coeffs calibration'!$M$17,"Moderately positive","Highly positive")))</f>
        <v>Highly positive</v>
      </c>
      <c r="U130" s="3" t="str">
        <f>IF('Calculs T2a'!N133&lt;'Coeffs calibration'!$N$15,"Negative",IF('Calculs T2a'!N133&lt;'Coeffs calibration'!$N$16,"Lowly positive",IF('Calculs T2a'!N133&lt;'Coeffs calibration'!$N$17,"Moderately positive","Highly positive")))</f>
        <v>Highly positive</v>
      </c>
      <c r="W130" s="92">
        <f>'Predictions concentrations'!A130</f>
        <v>0</v>
      </c>
      <c r="X130" s="92">
        <f>'Predictions concentrations'!B130</f>
        <v>0</v>
      </c>
      <c r="Y130" s="126" t="str">
        <f>IF('Calculs T3a'!G133&lt;'Coeffs calibration'!$G$15,"Negative",IF('Calculs T3a'!G133&lt;'Coeffs calibration'!$G$16,"Lowly positive",IF('Calculs T3a'!G133&lt;'Coeffs calibration'!$G$17,"Moderately positive","Highly positive")))</f>
        <v>Highly positive</v>
      </c>
      <c r="Z130" s="126" t="str">
        <f>IF('Calculs T3a'!H133&lt;'Coeffs calibration'!$H$15,"Negative",IF('Calculs T3a'!H133&lt;'Coeffs calibration'!$H$16,"Lowly positive",IF('Calculs T3a'!H133&lt;'Coeffs calibration'!$H$17,"Moderately positive","Highly positive")))</f>
        <v>Highly positive</v>
      </c>
      <c r="AA130" s="126" t="str">
        <f>IF('Calculs T3a'!I133&lt;'Coeffs calibration'!$I$15,"Negative",IF('Calculs T3a'!I133&lt;'Coeffs calibration'!$I$16,"Lowly positive",IF('Calculs T3a'!I133&lt;'Coeffs calibration'!$I$17,"Moderately positive","Highly positive")))</f>
        <v>Highly positive</v>
      </c>
      <c r="AB130" s="128" t="str">
        <f>IF('Calculs T3a'!J133&lt;'Coeffs calibration'!$J$15,"Negative",IF('Calculs T3a'!J133&lt;'Coeffs calibration'!$J$16,"Lowly positive",IF('Calculs T3a'!J133&lt;'Coeffs calibration'!$J$17,"Moderately positive","Highly positive")))</f>
        <v>Highly positive</v>
      </c>
      <c r="AC130" s="3" t="str">
        <f>IF('Calculs T3a'!K133&lt;'Coeffs calibration'!$K$15,"Negative",IF('Calculs T3a'!K133&lt;'Coeffs calibration'!$K$16,"Lowly positive",IF('Calculs T3a'!K133&lt;'Coeffs calibration'!$K$17,"Moderately positive","Highly positive")))</f>
        <v>Highly positive</v>
      </c>
      <c r="AD130" s="3" t="str">
        <f>IF('Calculs T3a'!L133&lt;'Coeffs calibration'!$L$15,"Negative",IF('Calculs T3a'!L133&lt;'Coeffs calibration'!$L$16,"Lowly positive",IF('Calculs T3a'!L133&lt;'Coeffs calibration'!$L$17,"Moderately positive","Highly positive")))</f>
        <v>Highly positive</v>
      </c>
      <c r="AE130" s="3" t="str">
        <f>IF('Calculs T3a'!M133&lt;'Coeffs calibration'!$M$15,"Negative",IF('Calculs T3a'!M133&lt;'Coeffs calibration'!$M$16,"Lowly positive",IF('Calculs T3a'!M133&lt;'Coeffs calibration'!$M$17,"Moderately positive","Highly positive")))</f>
        <v>Highly positive</v>
      </c>
      <c r="AF130" s="3" t="str">
        <f>IF('Calculs T3a'!N133&lt;'Coeffs calibration'!$N$15,"Negative",IF('Calculs T3a'!N133&lt;'Coeffs calibration'!$N$16,"Lowly positive",IF('Calculs T3a'!N133&lt;'Coeffs calibration'!$N$17,"Moderately positive","Highly positive")))</f>
        <v>Highly positive</v>
      </c>
    </row>
    <row r="131" spans="1:32" x14ac:dyDescent="0.3">
      <c r="A131" s="92">
        <f>'Predictions concentrations'!A131</f>
        <v>0</v>
      </c>
      <c r="B131" s="92">
        <f>'Predictions concentrations'!B131</f>
        <v>0</v>
      </c>
      <c r="C131" s="126" t="str">
        <f>IF('Calculs T1a'!G134&lt;'Coeffs calibration'!$G$15,"Negative",IF('Calculs T1a'!G134&lt;'Coeffs calibration'!$G$16,"Lowly positive",IF('Calculs T1a'!G134&lt;'Coeffs calibration'!$G$17,"Moderately positive","Highly positive")))</f>
        <v>Highly positive</v>
      </c>
      <c r="D131" s="126" t="str">
        <f>IF('Calculs T1a'!H134&lt;'Coeffs calibration'!$H$15,"Negative",IF('Calculs T1a'!H134&lt;'Coeffs calibration'!$H$16,"Lowly positive",IF('Calculs T1a'!H134&lt;'Coeffs calibration'!$H$17,"Moderately positive","Highly positive")))</f>
        <v>Highly positive</v>
      </c>
      <c r="E131" s="126" t="str">
        <f>IF('Calculs T1a'!I134&lt;'Coeffs calibration'!$I$15,"Negative",IF('Calculs T1a'!I134&lt;'Coeffs calibration'!$I$16,"Lowly positive",IF('Calculs T1a'!I134&lt;'Coeffs calibration'!$I$17,"Moderately positive","Highly positive")))</f>
        <v>Highly positive</v>
      </c>
      <c r="F131" s="128" t="str">
        <f>IF('Calculs T1a'!J134&lt;'Coeffs calibration'!$J$15,"Negative",IF('Calculs T1a'!J134&lt;'Coeffs calibration'!$J$16,"Lowly positive",IF('Calculs T1a'!J134&lt;'Coeffs calibration'!$J$17,"Moderately positive","Highly positive")))</f>
        <v>Highly positive</v>
      </c>
      <c r="G131" s="3" t="str">
        <f>IF('Calculs T1a'!K134&lt;'Coeffs calibration'!$K$15,"Negative",IF('Calculs T1a'!K134&lt;'Coeffs calibration'!$K$16,"Lowly positive",IF('Calculs T1a'!K134&lt;'Coeffs calibration'!$K$17,"Moderately positive","Highly positive")))</f>
        <v>Highly positive</v>
      </c>
      <c r="H131" s="3" t="str">
        <f>IF('Calculs T1a'!L134&lt;'Coeffs calibration'!$L$15,"Negative",IF('Calculs T1a'!L134&lt;'Coeffs calibration'!$L$16,"Lowly positive",IF('Calculs T1a'!L134&lt;'Coeffs calibration'!$L$17,"Moderately positive","Highly positive")))</f>
        <v>Highly positive</v>
      </c>
      <c r="I131" s="3" t="str">
        <f>IF('Calculs T1a'!M134&lt;'Coeffs calibration'!$M$15,"Negative",IF('Calculs T1a'!M134&lt;'Coeffs calibration'!$M$16,"Lowly positive",IF('Calculs T1a'!M134&lt;'Coeffs calibration'!$M$17,"Moderately positive","Highly positive")))</f>
        <v>Highly positive</v>
      </c>
      <c r="J131" s="3" t="str">
        <f>IF('Calculs T1a'!N134&lt;'Coeffs calibration'!$N$15,"Negative",IF('Calculs T1a'!N134&lt;'Coeffs calibration'!$N$16,"Lowly positive",IF('Calculs T1a'!N134&lt;'Coeffs calibration'!$N$17,"Moderately positive","Highly positive")))</f>
        <v>Highly positive</v>
      </c>
      <c r="L131" s="92">
        <f>'Predictions concentrations'!A131</f>
        <v>0</v>
      </c>
      <c r="M131" s="92">
        <f>'Predictions concentrations'!B131</f>
        <v>0</v>
      </c>
      <c r="N131" s="126" t="str">
        <f>IF('Calculs T2a'!G134&lt;'Coeffs calibration'!$G$15,"Negative",IF('Calculs T2a'!G134&lt;'Coeffs calibration'!$G$16,"Lowly positive",IF('Calculs T2a'!G134&lt;'Coeffs calibration'!$G$17,"Moderately positive","Highly positive")))</f>
        <v>Highly positive</v>
      </c>
      <c r="O131" s="126" t="str">
        <f>IF('Calculs T2a'!H134&lt;'Coeffs calibration'!$H$15,"Negative",IF('Calculs T2a'!H134&lt;'Coeffs calibration'!$H$16,"Lowly positive",IF('Calculs T2a'!H134&lt;'Coeffs calibration'!$H$17,"Moderately positive","Highly positive")))</f>
        <v>Highly positive</v>
      </c>
      <c r="P131" s="126" t="str">
        <f>IF('Calculs T2a'!I134&lt;'Coeffs calibration'!$I$15,"Negative",IF('Calculs T2a'!I134&lt;'Coeffs calibration'!$I$16,"Lowly positive",IF('Calculs T2a'!I134&lt;'Coeffs calibration'!$I$17,"Moderately positive","Highly positive")))</f>
        <v>Highly positive</v>
      </c>
      <c r="Q131" s="128" t="str">
        <f>IF('Calculs T2a'!J134&lt;'Coeffs calibration'!$J$15,"Negative",IF('Calculs T2a'!J134&lt;'Coeffs calibration'!$J$16,"Lowly positive",IF('Calculs T2a'!J134&lt;'Coeffs calibration'!$J$17,"Moderately positive","Highly positive")))</f>
        <v>Highly positive</v>
      </c>
      <c r="R131" s="3" t="str">
        <f>IF('Calculs T2a'!K134&lt;'Coeffs calibration'!$K$15,"Negative",IF('Calculs T2a'!K134&lt;'Coeffs calibration'!$K$16,"Lowly positive",IF('Calculs T2a'!K134&lt;'Coeffs calibration'!$K$17,"Moderately positive","Highly positive")))</f>
        <v>Highly positive</v>
      </c>
      <c r="S131" s="3" t="str">
        <f>IF('Calculs T2a'!L134&lt;'Coeffs calibration'!$L$15,"Negative",IF('Calculs T2a'!L134&lt;'Coeffs calibration'!$L$16,"Lowly positive",IF('Calculs T2a'!L134&lt;'Coeffs calibration'!$L$17,"Moderately positive","Highly positive")))</f>
        <v>Highly positive</v>
      </c>
      <c r="T131" s="3" t="str">
        <f>IF('Calculs T2a'!M134&lt;'Coeffs calibration'!$M$15,"Negative",IF('Calculs T2a'!M134&lt;'Coeffs calibration'!$M$16,"Lowly positive",IF('Calculs T2a'!M134&lt;'Coeffs calibration'!$M$17,"Moderately positive","Highly positive")))</f>
        <v>Highly positive</v>
      </c>
      <c r="U131" s="3" t="str">
        <f>IF('Calculs T2a'!N134&lt;'Coeffs calibration'!$N$15,"Negative",IF('Calculs T2a'!N134&lt;'Coeffs calibration'!$N$16,"Lowly positive",IF('Calculs T2a'!N134&lt;'Coeffs calibration'!$N$17,"Moderately positive","Highly positive")))</f>
        <v>Highly positive</v>
      </c>
      <c r="W131" s="92">
        <f>'Predictions concentrations'!A131</f>
        <v>0</v>
      </c>
      <c r="X131" s="92">
        <f>'Predictions concentrations'!B131</f>
        <v>0</v>
      </c>
      <c r="Y131" s="126" t="str">
        <f>IF('Calculs T3a'!G134&lt;'Coeffs calibration'!$G$15,"Negative",IF('Calculs T3a'!G134&lt;'Coeffs calibration'!$G$16,"Lowly positive",IF('Calculs T3a'!G134&lt;'Coeffs calibration'!$G$17,"Moderately positive","Highly positive")))</f>
        <v>Highly positive</v>
      </c>
      <c r="Z131" s="126" t="str">
        <f>IF('Calculs T3a'!H134&lt;'Coeffs calibration'!$H$15,"Negative",IF('Calculs T3a'!H134&lt;'Coeffs calibration'!$H$16,"Lowly positive",IF('Calculs T3a'!H134&lt;'Coeffs calibration'!$H$17,"Moderately positive","Highly positive")))</f>
        <v>Highly positive</v>
      </c>
      <c r="AA131" s="126" t="str">
        <f>IF('Calculs T3a'!I134&lt;'Coeffs calibration'!$I$15,"Negative",IF('Calculs T3a'!I134&lt;'Coeffs calibration'!$I$16,"Lowly positive",IF('Calculs T3a'!I134&lt;'Coeffs calibration'!$I$17,"Moderately positive","Highly positive")))</f>
        <v>Highly positive</v>
      </c>
      <c r="AB131" s="128" t="str">
        <f>IF('Calculs T3a'!J134&lt;'Coeffs calibration'!$J$15,"Negative",IF('Calculs T3a'!J134&lt;'Coeffs calibration'!$J$16,"Lowly positive",IF('Calculs T3a'!J134&lt;'Coeffs calibration'!$J$17,"Moderately positive","Highly positive")))</f>
        <v>Highly positive</v>
      </c>
      <c r="AC131" s="3" t="str">
        <f>IF('Calculs T3a'!K134&lt;'Coeffs calibration'!$K$15,"Negative",IF('Calculs T3a'!K134&lt;'Coeffs calibration'!$K$16,"Lowly positive",IF('Calculs T3a'!K134&lt;'Coeffs calibration'!$K$17,"Moderately positive","Highly positive")))</f>
        <v>Highly positive</v>
      </c>
      <c r="AD131" s="3" t="str">
        <f>IF('Calculs T3a'!L134&lt;'Coeffs calibration'!$L$15,"Negative",IF('Calculs T3a'!L134&lt;'Coeffs calibration'!$L$16,"Lowly positive",IF('Calculs T3a'!L134&lt;'Coeffs calibration'!$L$17,"Moderately positive","Highly positive")))</f>
        <v>Highly positive</v>
      </c>
      <c r="AE131" s="3" t="str">
        <f>IF('Calculs T3a'!M134&lt;'Coeffs calibration'!$M$15,"Negative",IF('Calculs T3a'!M134&lt;'Coeffs calibration'!$M$16,"Lowly positive",IF('Calculs T3a'!M134&lt;'Coeffs calibration'!$M$17,"Moderately positive","Highly positive")))</f>
        <v>Highly positive</v>
      </c>
      <c r="AF131" s="3" t="str">
        <f>IF('Calculs T3a'!N134&lt;'Coeffs calibration'!$N$15,"Negative",IF('Calculs T3a'!N134&lt;'Coeffs calibration'!$N$16,"Lowly positive",IF('Calculs T3a'!N134&lt;'Coeffs calibration'!$N$17,"Moderately positive","Highly positive")))</f>
        <v>Highly positive</v>
      </c>
    </row>
    <row r="132" spans="1:32" x14ac:dyDescent="0.3">
      <c r="A132" s="92">
        <f>'Predictions concentrations'!A132</f>
        <v>0</v>
      </c>
      <c r="B132" s="92">
        <f>'Predictions concentrations'!B132</f>
        <v>0</v>
      </c>
      <c r="C132" s="126" t="str">
        <f>IF('Calculs T1a'!G135&lt;'Coeffs calibration'!$G$15,"Negative",IF('Calculs T1a'!G135&lt;'Coeffs calibration'!$G$16,"Lowly positive",IF('Calculs T1a'!G135&lt;'Coeffs calibration'!$G$17,"Moderately positive","Highly positive")))</f>
        <v>Highly positive</v>
      </c>
      <c r="D132" s="126" t="str">
        <f>IF('Calculs T1a'!H135&lt;'Coeffs calibration'!$H$15,"Negative",IF('Calculs T1a'!H135&lt;'Coeffs calibration'!$H$16,"Lowly positive",IF('Calculs T1a'!H135&lt;'Coeffs calibration'!$H$17,"Moderately positive","Highly positive")))</f>
        <v>Highly positive</v>
      </c>
      <c r="E132" s="126" t="str">
        <f>IF('Calculs T1a'!I135&lt;'Coeffs calibration'!$I$15,"Negative",IF('Calculs T1a'!I135&lt;'Coeffs calibration'!$I$16,"Lowly positive",IF('Calculs T1a'!I135&lt;'Coeffs calibration'!$I$17,"Moderately positive","Highly positive")))</f>
        <v>Highly positive</v>
      </c>
      <c r="F132" s="128" t="str">
        <f>IF('Calculs T1a'!J135&lt;'Coeffs calibration'!$J$15,"Negative",IF('Calculs T1a'!J135&lt;'Coeffs calibration'!$J$16,"Lowly positive",IF('Calculs T1a'!J135&lt;'Coeffs calibration'!$J$17,"Moderately positive","Highly positive")))</f>
        <v>Highly positive</v>
      </c>
      <c r="G132" s="3" t="str">
        <f>IF('Calculs T1a'!K135&lt;'Coeffs calibration'!$K$15,"Negative",IF('Calculs T1a'!K135&lt;'Coeffs calibration'!$K$16,"Lowly positive",IF('Calculs T1a'!K135&lt;'Coeffs calibration'!$K$17,"Moderately positive","Highly positive")))</f>
        <v>Highly positive</v>
      </c>
      <c r="H132" s="3" t="str">
        <f>IF('Calculs T1a'!L135&lt;'Coeffs calibration'!$L$15,"Negative",IF('Calculs T1a'!L135&lt;'Coeffs calibration'!$L$16,"Lowly positive",IF('Calculs T1a'!L135&lt;'Coeffs calibration'!$L$17,"Moderately positive","Highly positive")))</f>
        <v>Highly positive</v>
      </c>
      <c r="I132" s="3" t="str">
        <f>IF('Calculs T1a'!M135&lt;'Coeffs calibration'!$M$15,"Negative",IF('Calculs T1a'!M135&lt;'Coeffs calibration'!$M$16,"Lowly positive",IF('Calculs T1a'!M135&lt;'Coeffs calibration'!$M$17,"Moderately positive","Highly positive")))</f>
        <v>Highly positive</v>
      </c>
      <c r="J132" s="3" t="str">
        <f>IF('Calculs T1a'!N135&lt;'Coeffs calibration'!$N$15,"Negative",IF('Calculs T1a'!N135&lt;'Coeffs calibration'!$N$16,"Lowly positive",IF('Calculs T1a'!N135&lt;'Coeffs calibration'!$N$17,"Moderately positive","Highly positive")))</f>
        <v>Highly positive</v>
      </c>
      <c r="L132" s="92">
        <f>'Predictions concentrations'!A132</f>
        <v>0</v>
      </c>
      <c r="M132" s="92">
        <f>'Predictions concentrations'!B132</f>
        <v>0</v>
      </c>
      <c r="N132" s="126" t="str">
        <f>IF('Calculs T2a'!G135&lt;'Coeffs calibration'!$G$15,"Negative",IF('Calculs T2a'!G135&lt;'Coeffs calibration'!$G$16,"Lowly positive",IF('Calculs T2a'!G135&lt;'Coeffs calibration'!$G$17,"Moderately positive","Highly positive")))</f>
        <v>Highly positive</v>
      </c>
      <c r="O132" s="126" t="str">
        <f>IF('Calculs T2a'!H135&lt;'Coeffs calibration'!$H$15,"Negative",IF('Calculs T2a'!H135&lt;'Coeffs calibration'!$H$16,"Lowly positive",IF('Calculs T2a'!H135&lt;'Coeffs calibration'!$H$17,"Moderately positive","Highly positive")))</f>
        <v>Highly positive</v>
      </c>
      <c r="P132" s="126" t="str">
        <f>IF('Calculs T2a'!I135&lt;'Coeffs calibration'!$I$15,"Negative",IF('Calculs T2a'!I135&lt;'Coeffs calibration'!$I$16,"Lowly positive",IF('Calculs T2a'!I135&lt;'Coeffs calibration'!$I$17,"Moderately positive","Highly positive")))</f>
        <v>Highly positive</v>
      </c>
      <c r="Q132" s="128" t="str">
        <f>IF('Calculs T2a'!J135&lt;'Coeffs calibration'!$J$15,"Negative",IF('Calculs T2a'!J135&lt;'Coeffs calibration'!$J$16,"Lowly positive",IF('Calculs T2a'!J135&lt;'Coeffs calibration'!$J$17,"Moderately positive","Highly positive")))</f>
        <v>Highly positive</v>
      </c>
      <c r="R132" s="3" t="str">
        <f>IF('Calculs T2a'!K135&lt;'Coeffs calibration'!$K$15,"Negative",IF('Calculs T2a'!K135&lt;'Coeffs calibration'!$K$16,"Lowly positive",IF('Calculs T2a'!K135&lt;'Coeffs calibration'!$K$17,"Moderately positive","Highly positive")))</f>
        <v>Highly positive</v>
      </c>
      <c r="S132" s="3" t="str">
        <f>IF('Calculs T2a'!L135&lt;'Coeffs calibration'!$L$15,"Negative",IF('Calculs T2a'!L135&lt;'Coeffs calibration'!$L$16,"Lowly positive",IF('Calculs T2a'!L135&lt;'Coeffs calibration'!$L$17,"Moderately positive","Highly positive")))</f>
        <v>Highly positive</v>
      </c>
      <c r="T132" s="3" t="str">
        <f>IF('Calculs T2a'!M135&lt;'Coeffs calibration'!$M$15,"Negative",IF('Calculs T2a'!M135&lt;'Coeffs calibration'!$M$16,"Lowly positive",IF('Calculs T2a'!M135&lt;'Coeffs calibration'!$M$17,"Moderately positive","Highly positive")))</f>
        <v>Highly positive</v>
      </c>
      <c r="U132" s="3" t="str">
        <f>IF('Calculs T2a'!N135&lt;'Coeffs calibration'!$N$15,"Negative",IF('Calculs T2a'!N135&lt;'Coeffs calibration'!$N$16,"Lowly positive",IF('Calculs T2a'!N135&lt;'Coeffs calibration'!$N$17,"Moderately positive","Highly positive")))</f>
        <v>Highly positive</v>
      </c>
      <c r="W132" s="92">
        <f>'Predictions concentrations'!A132</f>
        <v>0</v>
      </c>
      <c r="X132" s="92">
        <f>'Predictions concentrations'!B132</f>
        <v>0</v>
      </c>
      <c r="Y132" s="126" t="str">
        <f>IF('Calculs T3a'!G135&lt;'Coeffs calibration'!$G$15,"Negative",IF('Calculs T3a'!G135&lt;'Coeffs calibration'!$G$16,"Lowly positive",IF('Calculs T3a'!G135&lt;'Coeffs calibration'!$G$17,"Moderately positive","Highly positive")))</f>
        <v>Highly positive</v>
      </c>
      <c r="Z132" s="126" t="str">
        <f>IF('Calculs T3a'!H135&lt;'Coeffs calibration'!$H$15,"Negative",IF('Calculs T3a'!H135&lt;'Coeffs calibration'!$H$16,"Lowly positive",IF('Calculs T3a'!H135&lt;'Coeffs calibration'!$H$17,"Moderately positive","Highly positive")))</f>
        <v>Highly positive</v>
      </c>
      <c r="AA132" s="126" t="str">
        <f>IF('Calculs T3a'!I135&lt;'Coeffs calibration'!$I$15,"Negative",IF('Calculs T3a'!I135&lt;'Coeffs calibration'!$I$16,"Lowly positive",IF('Calculs T3a'!I135&lt;'Coeffs calibration'!$I$17,"Moderately positive","Highly positive")))</f>
        <v>Highly positive</v>
      </c>
      <c r="AB132" s="128" t="str">
        <f>IF('Calculs T3a'!J135&lt;'Coeffs calibration'!$J$15,"Negative",IF('Calculs T3a'!J135&lt;'Coeffs calibration'!$J$16,"Lowly positive",IF('Calculs T3a'!J135&lt;'Coeffs calibration'!$J$17,"Moderately positive","Highly positive")))</f>
        <v>Highly positive</v>
      </c>
      <c r="AC132" s="3" t="str">
        <f>IF('Calculs T3a'!K135&lt;'Coeffs calibration'!$K$15,"Negative",IF('Calculs T3a'!K135&lt;'Coeffs calibration'!$K$16,"Lowly positive",IF('Calculs T3a'!K135&lt;'Coeffs calibration'!$K$17,"Moderately positive","Highly positive")))</f>
        <v>Highly positive</v>
      </c>
      <c r="AD132" s="3" t="str">
        <f>IF('Calculs T3a'!L135&lt;'Coeffs calibration'!$L$15,"Negative",IF('Calculs T3a'!L135&lt;'Coeffs calibration'!$L$16,"Lowly positive",IF('Calculs T3a'!L135&lt;'Coeffs calibration'!$L$17,"Moderately positive","Highly positive")))</f>
        <v>Highly positive</v>
      </c>
      <c r="AE132" s="3" t="str">
        <f>IF('Calculs T3a'!M135&lt;'Coeffs calibration'!$M$15,"Negative",IF('Calculs T3a'!M135&lt;'Coeffs calibration'!$M$16,"Lowly positive",IF('Calculs T3a'!M135&lt;'Coeffs calibration'!$M$17,"Moderately positive","Highly positive")))</f>
        <v>Highly positive</v>
      </c>
      <c r="AF132" s="3" t="str">
        <f>IF('Calculs T3a'!N135&lt;'Coeffs calibration'!$N$15,"Negative",IF('Calculs T3a'!N135&lt;'Coeffs calibration'!$N$16,"Lowly positive",IF('Calculs T3a'!N135&lt;'Coeffs calibration'!$N$17,"Moderately positive","Highly positive")))</f>
        <v>Highly positive</v>
      </c>
    </row>
    <row r="133" spans="1:32" x14ac:dyDescent="0.3">
      <c r="A133" s="92">
        <f>'Predictions concentrations'!A133</f>
        <v>0</v>
      </c>
      <c r="B133" s="92">
        <f>'Predictions concentrations'!B133</f>
        <v>0</v>
      </c>
      <c r="C133" s="126" t="str">
        <f>IF('Calculs T1a'!G136&lt;'Coeffs calibration'!$G$15,"Negative",IF('Calculs T1a'!G136&lt;'Coeffs calibration'!$G$16,"Lowly positive",IF('Calculs T1a'!G136&lt;'Coeffs calibration'!$G$17,"Moderately positive","Highly positive")))</f>
        <v>Highly positive</v>
      </c>
      <c r="D133" s="126" t="str">
        <f>IF('Calculs T1a'!H136&lt;'Coeffs calibration'!$H$15,"Negative",IF('Calculs T1a'!H136&lt;'Coeffs calibration'!$H$16,"Lowly positive",IF('Calculs T1a'!H136&lt;'Coeffs calibration'!$H$17,"Moderately positive","Highly positive")))</f>
        <v>Highly positive</v>
      </c>
      <c r="E133" s="126" t="str">
        <f>IF('Calculs T1a'!I136&lt;'Coeffs calibration'!$I$15,"Negative",IF('Calculs T1a'!I136&lt;'Coeffs calibration'!$I$16,"Lowly positive",IF('Calculs T1a'!I136&lt;'Coeffs calibration'!$I$17,"Moderately positive","Highly positive")))</f>
        <v>Highly positive</v>
      </c>
      <c r="F133" s="128" t="str">
        <f>IF('Calculs T1a'!J136&lt;'Coeffs calibration'!$J$15,"Negative",IF('Calculs T1a'!J136&lt;'Coeffs calibration'!$J$16,"Lowly positive",IF('Calculs T1a'!J136&lt;'Coeffs calibration'!$J$17,"Moderately positive","Highly positive")))</f>
        <v>Highly positive</v>
      </c>
      <c r="G133" s="3" t="str">
        <f>IF('Calculs T1a'!K136&lt;'Coeffs calibration'!$K$15,"Negative",IF('Calculs T1a'!K136&lt;'Coeffs calibration'!$K$16,"Lowly positive",IF('Calculs T1a'!K136&lt;'Coeffs calibration'!$K$17,"Moderately positive","Highly positive")))</f>
        <v>Highly positive</v>
      </c>
      <c r="H133" s="3" t="str">
        <f>IF('Calculs T1a'!L136&lt;'Coeffs calibration'!$L$15,"Negative",IF('Calculs T1a'!L136&lt;'Coeffs calibration'!$L$16,"Lowly positive",IF('Calculs T1a'!L136&lt;'Coeffs calibration'!$L$17,"Moderately positive","Highly positive")))</f>
        <v>Highly positive</v>
      </c>
      <c r="I133" s="3" t="str">
        <f>IF('Calculs T1a'!M136&lt;'Coeffs calibration'!$M$15,"Negative",IF('Calculs T1a'!M136&lt;'Coeffs calibration'!$M$16,"Lowly positive",IF('Calculs T1a'!M136&lt;'Coeffs calibration'!$M$17,"Moderately positive","Highly positive")))</f>
        <v>Highly positive</v>
      </c>
      <c r="J133" s="3" t="str">
        <f>IF('Calculs T1a'!N136&lt;'Coeffs calibration'!$N$15,"Negative",IF('Calculs T1a'!N136&lt;'Coeffs calibration'!$N$16,"Lowly positive",IF('Calculs T1a'!N136&lt;'Coeffs calibration'!$N$17,"Moderately positive","Highly positive")))</f>
        <v>Highly positive</v>
      </c>
      <c r="L133" s="92">
        <f>'Predictions concentrations'!A133</f>
        <v>0</v>
      </c>
      <c r="M133" s="92">
        <f>'Predictions concentrations'!B133</f>
        <v>0</v>
      </c>
      <c r="N133" s="126" t="str">
        <f>IF('Calculs T2a'!G136&lt;'Coeffs calibration'!$G$15,"Negative",IF('Calculs T2a'!G136&lt;'Coeffs calibration'!$G$16,"Lowly positive",IF('Calculs T2a'!G136&lt;'Coeffs calibration'!$G$17,"Moderately positive","Highly positive")))</f>
        <v>Highly positive</v>
      </c>
      <c r="O133" s="126" t="str">
        <f>IF('Calculs T2a'!H136&lt;'Coeffs calibration'!$H$15,"Negative",IF('Calculs T2a'!H136&lt;'Coeffs calibration'!$H$16,"Lowly positive",IF('Calculs T2a'!H136&lt;'Coeffs calibration'!$H$17,"Moderately positive","Highly positive")))</f>
        <v>Highly positive</v>
      </c>
      <c r="P133" s="126" t="str">
        <f>IF('Calculs T2a'!I136&lt;'Coeffs calibration'!$I$15,"Negative",IF('Calculs T2a'!I136&lt;'Coeffs calibration'!$I$16,"Lowly positive",IF('Calculs T2a'!I136&lt;'Coeffs calibration'!$I$17,"Moderately positive","Highly positive")))</f>
        <v>Highly positive</v>
      </c>
      <c r="Q133" s="128" t="str">
        <f>IF('Calculs T2a'!J136&lt;'Coeffs calibration'!$J$15,"Negative",IF('Calculs T2a'!J136&lt;'Coeffs calibration'!$J$16,"Lowly positive",IF('Calculs T2a'!J136&lt;'Coeffs calibration'!$J$17,"Moderately positive","Highly positive")))</f>
        <v>Highly positive</v>
      </c>
      <c r="R133" s="3" t="str">
        <f>IF('Calculs T2a'!K136&lt;'Coeffs calibration'!$K$15,"Negative",IF('Calculs T2a'!K136&lt;'Coeffs calibration'!$K$16,"Lowly positive",IF('Calculs T2a'!K136&lt;'Coeffs calibration'!$K$17,"Moderately positive","Highly positive")))</f>
        <v>Highly positive</v>
      </c>
      <c r="S133" s="3" t="str">
        <f>IF('Calculs T2a'!L136&lt;'Coeffs calibration'!$L$15,"Negative",IF('Calculs T2a'!L136&lt;'Coeffs calibration'!$L$16,"Lowly positive",IF('Calculs T2a'!L136&lt;'Coeffs calibration'!$L$17,"Moderately positive","Highly positive")))</f>
        <v>Highly positive</v>
      </c>
      <c r="T133" s="3" t="str">
        <f>IF('Calculs T2a'!M136&lt;'Coeffs calibration'!$M$15,"Negative",IF('Calculs T2a'!M136&lt;'Coeffs calibration'!$M$16,"Lowly positive",IF('Calculs T2a'!M136&lt;'Coeffs calibration'!$M$17,"Moderately positive","Highly positive")))</f>
        <v>Highly positive</v>
      </c>
      <c r="U133" s="3" t="str">
        <f>IF('Calculs T2a'!N136&lt;'Coeffs calibration'!$N$15,"Negative",IF('Calculs T2a'!N136&lt;'Coeffs calibration'!$N$16,"Lowly positive",IF('Calculs T2a'!N136&lt;'Coeffs calibration'!$N$17,"Moderately positive","Highly positive")))</f>
        <v>Highly positive</v>
      </c>
      <c r="W133" s="92">
        <f>'Predictions concentrations'!A133</f>
        <v>0</v>
      </c>
      <c r="X133" s="92">
        <f>'Predictions concentrations'!B133</f>
        <v>0</v>
      </c>
      <c r="Y133" s="126" t="str">
        <f>IF('Calculs T3a'!G136&lt;'Coeffs calibration'!$G$15,"Negative",IF('Calculs T3a'!G136&lt;'Coeffs calibration'!$G$16,"Lowly positive",IF('Calculs T3a'!G136&lt;'Coeffs calibration'!$G$17,"Moderately positive","Highly positive")))</f>
        <v>Highly positive</v>
      </c>
      <c r="Z133" s="126" t="str">
        <f>IF('Calculs T3a'!H136&lt;'Coeffs calibration'!$H$15,"Negative",IF('Calculs T3a'!H136&lt;'Coeffs calibration'!$H$16,"Lowly positive",IF('Calculs T3a'!H136&lt;'Coeffs calibration'!$H$17,"Moderately positive","Highly positive")))</f>
        <v>Highly positive</v>
      </c>
      <c r="AA133" s="126" t="str">
        <f>IF('Calculs T3a'!I136&lt;'Coeffs calibration'!$I$15,"Negative",IF('Calculs T3a'!I136&lt;'Coeffs calibration'!$I$16,"Lowly positive",IF('Calculs T3a'!I136&lt;'Coeffs calibration'!$I$17,"Moderately positive","Highly positive")))</f>
        <v>Highly positive</v>
      </c>
      <c r="AB133" s="128" t="str">
        <f>IF('Calculs T3a'!J136&lt;'Coeffs calibration'!$J$15,"Negative",IF('Calculs T3a'!J136&lt;'Coeffs calibration'!$J$16,"Lowly positive",IF('Calculs T3a'!J136&lt;'Coeffs calibration'!$J$17,"Moderately positive","Highly positive")))</f>
        <v>Highly positive</v>
      </c>
      <c r="AC133" s="3" t="str">
        <f>IF('Calculs T3a'!K136&lt;'Coeffs calibration'!$K$15,"Negative",IF('Calculs T3a'!K136&lt;'Coeffs calibration'!$K$16,"Lowly positive",IF('Calculs T3a'!K136&lt;'Coeffs calibration'!$K$17,"Moderately positive","Highly positive")))</f>
        <v>Highly positive</v>
      </c>
      <c r="AD133" s="3" t="str">
        <f>IF('Calculs T3a'!L136&lt;'Coeffs calibration'!$L$15,"Negative",IF('Calculs T3a'!L136&lt;'Coeffs calibration'!$L$16,"Lowly positive",IF('Calculs T3a'!L136&lt;'Coeffs calibration'!$L$17,"Moderately positive","Highly positive")))</f>
        <v>Highly positive</v>
      </c>
      <c r="AE133" s="3" t="str">
        <f>IF('Calculs T3a'!M136&lt;'Coeffs calibration'!$M$15,"Negative",IF('Calculs T3a'!M136&lt;'Coeffs calibration'!$M$16,"Lowly positive",IF('Calculs T3a'!M136&lt;'Coeffs calibration'!$M$17,"Moderately positive","Highly positive")))</f>
        <v>Highly positive</v>
      </c>
      <c r="AF133" s="3" t="str">
        <f>IF('Calculs T3a'!N136&lt;'Coeffs calibration'!$N$15,"Negative",IF('Calculs T3a'!N136&lt;'Coeffs calibration'!$N$16,"Lowly positive",IF('Calculs T3a'!N136&lt;'Coeffs calibration'!$N$17,"Moderately positive","Highly positive")))</f>
        <v>Highly positive</v>
      </c>
    </row>
    <row r="134" spans="1:32" x14ac:dyDescent="0.3">
      <c r="A134" s="92">
        <f>'Predictions concentrations'!A134</f>
        <v>0</v>
      </c>
      <c r="B134" s="92">
        <f>'Predictions concentrations'!B134</f>
        <v>0</v>
      </c>
      <c r="C134" s="126" t="str">
        <f>IF('Calculs T1a'!G137&lt;'Coeffs calibration'!$G$15,"Negative",IF('Calculs T1a'!G137&lt;'Coeffs calibration'!$G$16,"Lowly positive",IF('Calculs T1a'!G137&lt;'Coeffs calibration'!$G$17,"Moderately positive","Highly positive")))</f>
        <v>Highly positive</v>
      </c>
      <c r="D134" s="126" t="str">
        <f>IF('Calculs T1a'!H137&lt;'Coeffs calibration'!$H$15,"Negative",IF('Calculs T1a'!H137&lt;'Coeffs calibration'!$H$16,"Lowly positive",IF('Calculs T1a'!H137&lt;'Coeffs calibration'!$H$17,"Moderately positive","Highly positive")))</f>
        <v>Highly positive</v>
      </c>
      <c r="E134" s="126" t="str">
        <f>IF('Calculs T1a'!I137&lt;'Coeffs calibration'!$I$15,"Negative",IF('Calculs T1a'!I137&lt;'Coeffs calibration'!$I$16,"Lowly positive",IF('Calculs T1a'!I137&lt;'Coeffs calibration'!$I$17,"Moderately positive","Highly positive")))</f>
        <v>Highly positive</v>
      </c>
      <c r="F134" s="128" t="str">
        <f>IF('Calculs T1a'!J137&lt;'Coeffs calibration'!$J$15,"Negative",IF('Calculs T1a'!J137&lt;'Coeffs calibration'!$J$16,"Lowly positive",IF('Calculs T1a'!J137&lt;'Coeffs calibration'!$J$17,"Moderately positive","Highly positive")))</f>
        <v>Highly positive</v>
      </c>
      <c r="G134" s="3" t="str">
        <f>IF('Calculs T1a'!K137&lt;'Coeffs calibration'!$K$15,"Negative",IF('Calculs T1a'!K137&lt;'Coeffs calibration'!$K$16,"Lowly positive",IF('Calculs T1a'!K137&lt;'Coeffs calibration'!$K$17,"Moderately positive","Highly positive")))</f>
        <v>Highly positive</v>
      </c>
      <c r="H134" s="3" t="str">
        <f>IF('Calculs T1a'!L137&lt;'Coeffs calibration'!$L$15,"Negative",IF('Calculs T1a'!L137&lt;'Coeffs calibration'!$L$16,"Lowly positive",IF('Calculs T1a'!L137&lt;'Coeffs calibration'!$L$17,"Moderately positive","Highly positive")))</f>
        <v>Highly positive</v>
      </c>
      <c r="I134" s="3" t="str">
        <f>IF('Calculs T1a'!M137&lt;'Coeffs calibration'!$M$15,"Negative",IF('Calculs T1a'!M137&lt;'Coeffs calibration'!$M$16,"Lowly positive",IF('Calculs T1a'!M137&lt;'Coeffs calibration'!$M$17,"Moderately positive","Highly positive")))</f>
        <v>Highly positive</v>
      </c>
      <c r="J134" s="3" t="str">
        <f>IF('Calculs T1a'!N137&lt;'Coeffs calibration'!$N$15,"Negative",IF('Calculs T1a'!N137&lt;'Coeffs calibration'!$N$16,"Lowly positive",IF('Calculs T1a'!N137&lt;'Coeffs calibration'!$N$17,"Moderately positive","Highly positive")))</f>
        <v>Highly positive</v>
      </c>
      <c r="L134" s="92">
        <f>'Predictions concentrations'!A134</f>
        <v>0</v>
      </c>
      <c r="M134" s="92">
        <f>'Predictions concentrations'!B134</f>
        <v>0</v>
      </c>
      <c r="N134" s="126" t="str">
        <f>IF('Calculs T2a'!G137&lt;'Coeffs calibration'!$G$15,"Negative",IF('Calculs T2a'!G137&lt;'Coeffs calibration'!$G$16,"Lowly positive",IF('Calculs T2a'!G137&lt;'Coeffs calibration'!$G$17,"Moderately positive","Highly positive")))</f>
        <v>Highly positive</v>
      </c>
      <c r="O134" s="126" t="str">
        <f>IF('Calculs T2a'!H137&lt;'Coeffs calibration'!$H$15,"Negative",IF('Calculs T2a'!H137&lt;'Coeffs calibration'!$H$16,"Lowly positive",IF('Calculs T2a'!H137&lt;'Coeffs calibration'!$H$17,"Moderately positive","Highly positive")))</f>
        <v>Highly positive</v>
      </c>
      <c r="P134" s="126" t="str">
        <f>IF('Calculs T2a'!I137&lt;'Coeffs calibration'!$I$15,"Negative",IF('Calculs T2a'!I137&lt;'Coeffs calibration'!$I$16,"Lowly positive",IF('Calculs T2a'!I137&lt;'Coeffs calibration'!$I$17,"Moderately positive","Highly positive")))</f>
        <v>Highly positive</v>
      </c>
      <c r="Q134" s="128" t="str">
        <f>IF('Calculs T2a'!J137&lt;'Coeffs calibration'!$J$15,"Negative",IF('Calculs T2a'!J137&lt;'Coeffs calibration'!$J$16,"Lowly positive",IF('Calculs T2a'!J137&lt;'Coeffs calibration'!$J$17,"Moderately positive","Highly positive")))</f>
        <v>Highly positive</v>
      </c>
      <c r="R134" s="3" t="str">
        <f>IF('Calculs T2a'!K137&lt;'Coeffs calibration'!$K$15,"Negative",IF('Calculs T2a'!K137&lt;'Coeffs calibration'!$K$16,"Lowly positive",IF('Calculs T2a'!K137&lt;'Coeffs calibration'!$K$17,"Moderately positive","Highly positive")))</f>
        <v>Highly positive</v>
      </c>
      <c r="S134" s="3" t="str">
        <f>IF('Calculs T2a'!L137&lt;'Coeffs calibration'!$L$15,"Negative",IF('Calculs T2a'!L137&lt;'Coeffs calibration'!$L$16,"Lowly positive",IF('Calculs T2a'!L137&lt;'Coeffs calibration'!$L$17,"Moderately positive","Highly positive")))</f>
        <v>Highly positive</v>
      </c>
      <c r="T134" s="3" t="str">
        <f>IF('Calculs T2a'!M137&lt;'Coeffs calibration'!$M$15,"Negative",IF('Calculs T2a'!M137&lt;'Coeffs calibration'!$M$16,"Lowly positive",IF('Calculs T2a'!M137&lt;'Coeffs calibration'!$M$17,"Moderately positive","Highly positive")))</f>
        <v>Highly positive</v>
      </c>
      <c r="U134" s="3" t="str">
        <f>IF('Calculs T2a'!N137&lt;'Coeffs calibration'!$N$15,"Negative",IF('Calculs T2a'!N137&lt;'Coeffs calibration'!$N$16,"Lowly positive",IF('Calculs T2a'!N137&lt;'Coeffs calibration'!$N$17,"Moderately positive","Highly positive")))</f>
        <v>Highly positive</v>
      </c>
      <c r="W134" s="92">
        <f>'Predictions concentrations'!A134</f>
        <v>0</v>
      </c>
      <c r="X134" s="92">
        <f>'Predictions concentrations'!B134</f>
        <v>0</v>
      </c>
      <c r="Y134" s="126" t="str">
        <f>IF('Calculs T3a'!G137&lt;'Coeffs calibration'!$G$15,"Negative",IF('Calculs T3a'!G137&lt;'Coeffs calibration'!$G$16,"Lowly positive",IF('Calculs T3a'!G137&lt;'Coeffs calibration'!$G$17,"Moderately positive","Highly positive")))</f>
        <v>Highly positive</v>
      </c>
      <c r="Z134" s="126" t="str">
        <f>IF('Calculs T3a'!H137&lt;'Coeffs calibration'!$H$15,"Negative",IF('Calculs T3a'!H137&lt;'Coeffs calibration'!$H$16,"Lowly positive",IF('Calculs T3a'!H137&lt;'Coeffs calibration'!$H$17,"Moderately positive","Highly positive")))</f>
        <v>Highly positive</v>
      </c>
      <c r="AA134" s="126" t="str">
        <f>IF('Calculs T3a'!I137&lt;'Coeffs calibration'!$I$15,"Negative",IF('Calculs T3a'!I137&lt;'Coeffs calibration'!$I$16,"Lowly positive",IF('Calculs T3a'!I137&lt;'Coeffs calibration'!$I$17,"Moderately positive","Highly positive")))</f>
        <v>Highly positive</v>
      </c>
      <c r="AB134" s="128" t="str">
        <f>IF('Calculs T3a'!J137&lt;'Coeffs calibration'!$J$15,"Negative",IF('Calculs T3a'!J137&lt;'Coeffs calibration'!$J$16,"Lowly positive",IF('Calculs T3a'!J137&lt;'Coeffs calibration'!$J$17,"Moderately positive","Highly positive")))</f>
        <v>Highly positive</v>
      </c>
      <c r="AC134" s="3" t="str">
        <f>IF('Calculs T3a'!K137&lt;'Coeffs calibration'!$K$15,"Negative",IF('Calculs T3a'!K137&lt;'Coeffs calibration'!$K$16,"Lowly positive",IF('Calculs T3a'!K137&lt;'Coeffs calibration'!$K$17,"Moderately positive","Highly positive")))</f>
        <v>Highly positive</v>
      </c>
      <c r="AD134" s="3" t="str">
        <f>IF('Calculs T3a'!L137&lt;'Coeffs calibration'!$L$15,"Negative",IF('Calculs T3a'!L137&lt;'Coeffs calibration'!$L$16,"Lowly positive",IF('Calculs T3a'!L137&lt;'Coeffs calibration'!$L$17,"Moderately positive","Highly positive")))</f>
        <v>Highly positive</v>
      </c>
      <c r="AE134" s="3" t="str">
        <f>IF('Calculs T3a'!M137&lt;'Coeffs calibration'!$M$15,"Negative",IF('Calculs T3a'!M137&lt;'Coeffs calibration'!$M$16,"Lowly positive",IF('Calculs T3a'!M137&lt;'Coeffs calibration'!$M$17,"Moderately positive","Highly positive")))</f>
        <v>Highly positive</v>
      </c>
      <c r="AF134" s="3" t="str">
        <f>IF('Calculs T3a'!N137&lt;'Coeffs calibration'!$N$15,"Negative",IF('Calculs T3a'!N137&lt;'Coeffs calibration'!$N$16,"Lowly positive",IF('Calculs T3a'!N137&lt;'Coeffs calibration'!$N$17,"Moderately positive","Highly positive")))</f>
        <v>Highly positive</v>
      </c>
    </row>
    <row r="135" spans="1:32" x14ac:dyDescent="0.3">
      <c r="A135" s="92">
        <f>'Predictions concentrations'!A135</f>
        <v>0</v>
      </c>
      <c r="B135" s="92">
        <f>'Predictions concentrations'!B135</f>
        <v>0</v>
      </c>
      <c r="C135" s="126" t="str">
        <f>IF('Calculs T1a'!G138&lt;'Coeffs calibration'!$G$15,"Negative",IF('Calculs T1a'!G138&lt;'Coeffs calibration'!$G$16,"Lowly positive",IF('Calculs T1a'!G138&lt;'Coeffs calibration'!$G$17,"Moderately positive","Highly positive")))</f>
        <v>Highly positive</v>
      </c>
      <c r="D135" s="126" t="str">
        <f>IF('Calculs T1a'!H138&lt;'Coeffs calibration'!$H$15,"Negative",IF('Calculs T1a'!H138&lt;'Coeffs calibration'!$H$16,"Lowly positive",IF('Calculs T1a'!H138&lt;'Coeffs calibration'!$H$17,"Moderately positive","Highly positive")))</f>
        <v>Highly positive</v>
      </c>
      <c r="E135" s="126" t="str">
        <f>IF('Calculs T1a'!I138&lt;'Coeffs calibration'!$I$15,"Negative",IF('Calculs T1a'!I138&lt;'Coeffs calibration'!$I$16,"Lowly positive",IF('Calculs T1a'!I138&lt;'Coeffs calibration'!$I$17,"Moderately positive","Highly positive")))</f>
        <v>Highly positive</v>
      </c>
      <c r="F135" s="128" t="str">
        <f>IF('Calculs T1a'!J138&lt;'Coeffs calibration'!$J$15,"Negative",IF('Calculs T1a'!J138&lt;'Coeffs calibration'!$J$16,"Lowly positive",IF('Calculs T1a'!J138&lt;'Coeffs calibration'!$J$17,"Moderately positive","Highly positive")))</f>
        <v>Highly positive</v>
      </c>
      <c r="G135" s="3" t="str">
        <f>IF('Calculs T1a'!K138&lt;'Coeffs calibration'!$K$15,"Negative",IF('Calculs T1a'!K138&lt;'Coeffs calibration'!$K$16,"Lowly positive",IF('Calculs T1a'!K138&lt;'Coeffs calibration'!$K$17,"Moderately positive","Highly positive")))</f>
        <v>Highly positive</v>
      </c>
      <c r="H135" s="3" t="str">
        <f>IF('Calculs T1a'!L138&lt;'Coeffs calibration'!$L$15,"Negative",IF('Calculs T1a'!L138&lt;'Coeffs calibration'!$L$16,"Lowly positive",IF('Calculs T1a'!L138&lt;'Coeffs calibration'!$L$17,"Moderately positive","Highly positive")))</f>
        <v>Highly positive</v>
      </c>
      <c r="I135" s="3" t="str">
        <f>IF('Calculs T1a'!M138&lt;'Coeffs calibration'!$M$15,"Negative",IF('Calculs T1a'!M138&lt;'Coeffs calibration'!$M$16,"Lowly positive",IF('Calculs T1a'!M138&lt;'Coeffs calibration'!$M$17,"Moderately positive","Highly positive")))</f>
        <v>Highly positive</v>
      </c>
      <c r="J135" s="3" t="str">
        <f>IF('Calculs T1a'!N138&lt;'Coeffs calibration'!$N$15,"Negative",IF('Calculs T1a'!N138&lt;'Coeffs calibration'!$N$16,"Lowly positive",IF('Calculs T1a'!N138&lt;'Coeffs calibration'!$N$17,"Moderately positive","Highly positive")))</f>
        <v>Highly positive</v>
      </c>
      <c r="L135" s="92">
        <f>'Predictions concentrations'!A135</f>
        <v>0</v>
      </c>
      <c r="M135" s="92">
        <f>'Predictions concentrations'!B135</f>
        <v>0</v>
      </c>
      <c r="N135" s="126" t="str">
        <f>IF('Calculs T2a'!G138&lt;'Coeffs calibration'!$G$15,"Negative",IF('Calculs T2a'!G138&lt;'Coeffs calibration'!$G$16,"Lowly positive",IF('Calculs T2a'!G138&lt;'Coeffs calibration'!$G$17,"Moderately positive","Highly positive")))</f>
        <v>Highly positive</v>
      </c>
      <c r="O135" s="126" t="str">
        <f>IF('Calculs T2a'!H138&lt;'Coeffs calibration'!$H$15,"Negative",IF('Calculs T2a'!H138&lt;'Coeffs calibration'!$H$16,"Lowly positive",IF('Calculs T2a'!H138&lt;'Coeffs calibration'!$H$17,"Moderately positive","Highly positive")))</f>
        <v>Highly positive</v>
      </c>
      <c r="P135" s="126" t="str">
        <f>IF('Calculs T2a'!I138&lt;'Coeffs calibration'!$I$15,"Negative",IF('Calculs T2a'!I138&lt;'Coeffs calibration'!$I$16,"Lowly positive",IF('Calculs T2a'!I138&lt;'Coeffs calibration'!$I$17,"Moderately positive","Highly positive")))</f>
        <v>Highly positive</v>
      </c>
      <c r="Q135" s="128" t="str">
        <f>IF('Calculs T2a'!J138&lt;'Coeffs calibration'!$J$15,"Negative",IF('Calculs T2a'!J138&lt;'Coeffs calibration'!$J$16,"Lowly positive",IF('Calculs T2a'!J138&lt;'Coeffs calibration'!$J$17,"Moderately positive","Highly positive")))</f>
        <v>Highly positive</v>
      </c>
      <c r="R135" s="3" t="str">
        <f>IF('Calculs T2a'!K138&lt;'Coeffs calibration'!$K$15,"Negative",IF('Calculs T2a'!K138&lt;'Coeffs calibration'!$K$16,"Lowly positive",IF('Calculs T2a'!K138&lt;'Coeffs calibration'!$K$17,"Moderately positive","Highly positive")))</f>
        <v>Highly positive</v>
      </c>
      <c r="S135" s="3" t="str">
        <f>IF('Calculs T2a'!L138&lt;'Coeffs calibration'!$L$15,"Negative",IF('Calculs T2a'!L138&lt;'Coeffs calibration'!$L$16,"Lowly positive",IF('Calculs T2a'!L138&lt;'Coeffs calibration'!$L$17,"Moderately positive","Highly positive")))</f>
        <v>Highly positive</v>
      </c>
      <c r="T135" s="3" t="str">
        <f>IF('Calculs T2a'!M138&lt;'Coeffs calibration'!$M$15,"Negative",IF('Calculs T2a'!M138&lt;'Coeffs calibration'!$M$16,"Lowly positive",IF('Calculs T2a'!M138&lt;'Coeffs calibration'!$M$17,"Moderately positive","Highly positive")))</f>
        <v>Highly positive</v>
      </c>
      <c r="U135" s="3" t="str">
        <f>IF('Calculs T2a'!N138&lt;'Coeffs calibration'!$N$15,"Negative",IF('Calculs T2a'!N138&lt;'Coeffs calibration'!$N$16,"Lowly positive",IF('Calculs T2a'!N138&lt;'Coeffs calibration'!$N$17,"Moderately positive","Highly positive")))</f>
        <v>Highly positive</v>
      </c>
      <c r="W135" s="92">
        <f>'Predictions concentrations'!A135</f>
        <v>0</v>
      </c>
      <c r="X135" s="92">
        <f>'Predictions concentrations'!B135</f>
        <v>0</v>
      </c>
      <c r="Y135" s="126" t="str">
        <f>IF('Calculs T3a'!G138&lt;'Coeffs calibration'!$G$15,"Negative",IF('Calculs T3a'!G138&lt;'Coeffs calibration'!$G$16,"Lowly positive",IF('Calculs T3a'!G138&lt;'Coeffs calibration'!$G$17,"Moderately positive","Highly positive")))</f>
        <v>Highly positive</v>
      </c>
      <c r="Z135" s="126" t="str">
        <f>IF('Calculs T3a'!H138&lt;'Coeffs calibration'!$H$15,"Negative",IF('Calculs T3a'!H138&lt;'Coeffs calibration'!$H$16,"Lowly positive",IF('Calculs T3a'!H138&lt;'Coeffs calibration'!$H$17,"Moderately positive","Highly positive")))</f>
        <v>Highly positive</v>
      </c>
      <c r="AA135" s="126" t="str">
        <f>IF('Calculs T3a'!I138&lt;'Coeffs calibration'!$I$15,"Negative",IF('Calculs T3a'!I138&lt;'Coeffs calibration'!$I$16,"Lowly positive",IF('Calculs T3a'!I138&lt;'Coeffs calibration'!$I$17,"Moderately positive","Highly positive")))</f>
        <v>Highly positive</v>
      </c>
      <c r="AB135" s="128" t="str">
        <f>IF('Calculs T3a'!J138&lt;'Coeffs calibration'!$J$15,"Negative",IF('Calculs T3a'!J138&lt;'Coeffs calibration'!$J$16,"Lowly positive",IF('Calculs T3a'!J138&lt;'Coeffs calibration'!$J$17,"Moderately positive","Highly positive")))</f>
        <v>Highly positive</v>
      </c>
      <c r="AC135" s="3" t="str">
        <f>IF('Calculs T3a'!K138&lt;'Coeffs calibration'!$K$15,"Negative",IF('Calculs T3a'!K138&lt;'Coeffs calibration'!$K$16,"Lowly positive",IF('Calculs T3a'!K138&lt;'Coeffs calibration'!$K$17,"Moderately positive","Highly positive")))</f>
        <v>Highly positive</v>
      </c>
      <c r="AD135" s="3" t="str">
        <f>IF('Calculs T3a'!L138&lt;'Coeffs calibration'!$L$15,"Negative",IF('Calculs T3a'!L138&lt;'Coeffs calibration'!$L$16,"Lowly positive",IF('Calculs T3a'!L138&lt;'Coeffs calibration'!$L$17,"Moderately positive","Highly positive")))</f>
        <v>Highly positive</v>
      </c>
      <c r="AE135" s="3" t="str">
        <f>IF('Calculs T3a'!M138&lt;'Coeffs calibration'!$M$15,"Negative",IF('Calculs T3a'!M138&lt;'Coeffs calibration'!$M$16,"Lowly positive",IF('Calculs T3a'!M138&lt;'Coeffs calibration'!$M$17,"Moderately positive","Highly positive")))</f>
        <v>Highly positive</v>
      </c>
      <c r="AF135" s="3" t="str">
        <f>IF('Calculs T3a'!N138&lt;'Coeffs calibration'!$N$15,"Negative",IF('Calculs T3a'!N138&lt;'Coeffs calibration'!$N$16,"Lowly positive",IF('Calculs T3a'!N138&lt;'Coeffs calibration'!$N$17,"Moderately positive","Highly positive")))</f>
        <v>Highly positive</v>
      </c>
    </row>
    <row r="136" spans="1:32" x14ac:dyDescent="0.3">
      <c r="A136" s="92">
        <f>'Predictions concentrations'!A136</f>
        <v>0</v>
      </c>
      <c r="B136" s="92">
        <f>'Predictions concentrations'!B136</f>
        <v>0</v>
      </c>
      <c r="C136" s="126" t="str">
        <f>IF('Calculs T1a'!G139&lt;'Coeffs calibration'!$G$15,"Negative",IF('Calculs T1a'!G139&lt;'Coeffs calibration'!$G$16,"Lowly positive",IF('Calculs T1a'!G139&lt;'Coeffs calibration'!$G$17,"Moderately positive","Highly positive")))</f>
        <v>Highly positive</v>
      </c>
      <c r="D136" s="126" t="str">
        <f>IF('Calculs T1a'!H139&lt;'Coeffs calibration'!$H$15,"Negative",IF('Calculs T1a'!H139&lt;'Coeffs calibration'!$H$16,"Lowly positive",IF('Calculs T1a'!H139&lt;'Coeffs calibration'!$H$17,"Moderately positive","Highly positive")))</f>
        <v>Highly positive</v>
      </c>
      <c r="E136" s="126" t="str">
        <f>IF('Calculs T1a'!I139&lt;'Coeffs calibration'!$I$15,"Negative",IF('Calculs T1a'!I139&lt;'Coeffs calibration'!$I$16,"Lowly positive",IF('Calculs T1a'!I139&lt;'Coeffs calibration'!$I$17,"Moderately positive","Highly positive")))</f>
        <v>Highly positive</v>
      </c>
      <c r="F136" s="128" t="str">
        <f>IF('Calculs T1a'!J139&lt;'Coeffs calibration'!$J$15,"Negative",IF('Calculs T1a'!J139&lt;'Coeffs calibration'!$J$16,"Lowly positive",IF('Calculs T1a'!J139&lt;'Coeffs calibration'!$J$17,"Moderately positive","Highly positive")))</f>
        <v>Highly positive</v>
      </c>
      <c r="G136" s="3" t="str">
        <f>IF('Calculs T1a'!K139&lt;'Coeffs calibration'!$K$15,"Negative",IF('Calculs T1a'!K139&lt;'Coeffs calibration'!$K$16,"Lowly positive",IF('Calculs T1a'!K139&lt;'Coeffs calibration'!$K$17,"Moderately positive","Highly positive")))</f>
        <v>Highly positive</v>
      </c>
      <c r="H136" s="3" t="str">
        <f>IF('Calculs T1a'!L139&lt;'Coeffs calibration'!$L$15,"Negative",IF('Calculs T1a'!L139&lt;'Coeffs calibration'!$L$16,"Lowly positive",IF('Calculs T1a'!L139&lt;'Coeffs calibration'!$L$17,"Moderately positive","Highly positive")))</f>
        <v>Highly positive</v>
      </c>
      <c r="I136" s="3" t="str">
        <f>IF('Calculs T1a'!M139&lt;'Coeffs calibration'!$M$15,"Negative",IF('Calculs T1a'!M139&lt;'Coeffs calibration'!$M$16,"Lowly positive",IF('Calculs T1a'!M139&lt;'Coeffs calibration'!$M$17,"Moderately positive","Highly positive")))</f>
        <v>Highly positive</v>
      </c>
      <c r="J136" s="3" t="str">
        <f>IF('Calculs T1a'!N139&lt;'Coeffs calibration'!$N$15,"Negative",IF('Calculs T1a'!N139&lt;'Coeffs calibration'!$N$16,"Lowly positive",IF('Calculs T1a'!N139&lt;'Coeffs calibration'!$N$17,"Moderately positive","Highly positive")))</f>
        <v>Highly positive</v>
      </c>
      <c r="L136" s="92">
        <f>'Predictions concentrations'!A136</f>
        <v>0</v>
      </c>
      <c r="M136" s="92">
        <f>'Predictions concentrations'!B136</f>
        <v>0</v>
      </c>
      <c r="N136" s="126" t="str">
        <f>IF('Calculs T2a'!G139&lt;'Coeffs calibration'!$G$15,"Negative",IF('Calculs T2a'!G139&lt;'Coeffs calibration'!$G$16,"Lowly positive",IF('Calculs T2a'!G139&lt;'Coeffs calibration'!$G$17,"Moderately positive","Highly positive")))</f>
        <v>Highly positive</v>
      </c>
      <c r="O136" s="126" t="str">
        <f>IF('Calculs T2a'!H139&lt;'Coeffs calibration'!$H$15,"Negative",IF('Calculs T2a'!H139&lt;'Coeffs calibration'!$H$16,"Lowly positive",IF('Calculs T2a'!H139&lt;'Coeffs calibration'!$H$17,"Moderately positive","Highly positive")))</f>
        <v>Highly positive</v>
      </c>
      <c r="P136" s="126" t="str">
        <f>IF('Calculs T2a'!I139&lt;'Coeffs calibration'!$I$15,"Negative",IF('Calculs T2a'!I139&lt;'Coeffs calibration'!$I$16,"Lowly positive",IF('Calculs T2a'!I139&lt;'Coeffs calibration'!$I$17,"Moderately positive","Highly positive")))</f>
        <v>Highly positive</v>
      </c>
      <c r="Q136" s="128" t="str">
        <f>IF('Calculs T2a'!J139&lt;'Coeffs calibration'!$J$15,"Negative",IF('Calculs T2a'!J139&lt;'Coeffs calibration'!$J$16,"Lowly positive",IF('Calculs T2a'!J139&lt;'Coeffs calibration'!$J$17,"Moderately positive","Highly positive")))</f>
        <v>Highly positive</v>
      </c>
      <c r="R136" s="3" t="str">
        <f>IF('Calculs T2a'!K139&lt;'Coeffs calibration'!$K$15,"Negative",IF('Calculs T2a'!K139&lt;'Coeffs calibration'!$K$16,"Lowly positive",IF('Calculs T2a'!K139&lt;'Coeffs calibration'!$K$17,"Moderately positive","Highly positive")))</f>
        <v>Highly positive</v>
      </c>
      <c r="S136" s="3" t="str">
        <f>IF('Calculs T2a'!L139&lt;'Coeffs calibration'!$L$15,"Negative",IF('Calculs T2a'!L139&lt;'Coeffs calibration'!$L$16,"Lowly positive",IF('Calculs T2a'!L139&lt;'Coeffs calibration'!$L$17,"Moderately positive","Highly positive")))</f>
        <v>Highly positive</v>
      </c>
      <c r="T136" s="3" t="str">
        <f>IF('Calculs T2a'!M139&lt;'Coeffs calibration'!$M$15,"Negative",IF('Calculs T2a'!M139&lt;'Coeffs calibration'!$M$16,"Lowly positive",IF('Calculs T2a'!M139&lt;'Coeffs calibration'!$M$17,"Moderately positive","Highly positive")))</f>
        <v>Highly positive</v>
      </c>
      <c r="U136" s="3" t="str">
        <f>IF('Calculs T2a'!N139&lt;'Coeffs calibration'!$N$15,"Negative",IF('Calculs T2a'!N139&lt;'Coeffs calibration'!$N$16,"Lowly positive",IF('Calculs T2a'!N139&lt;'Coeffs calibration'!$N$17,"Moderately positive","Highly positive")))</f>
        <v>Highly positive</v>
      </c>
      <c r="W136" s="92">
        <f>'Predictions concentrations'!A136</f>
        <v>0</v>
      </c>
      <c r="X136" s="92">
        <f>'Predictions concentrations'!B136</f>
        <v>0</v>
      </c>
      <c r="Y136" s="126" t="str">
        <f>IF('Calculs T3a'!G139&lt;'Coeffs calibration'!$G$15,"Negative",IF('Calculs T3a'!G139&lt;'Coeffs calibration'!$G$16,"Lowly positive",IF('Calculs T3a'!G139&lt;'Coeffs calibration'!$G$17,"Moderately positive","Highly positive")))</f>
        <v>Highly positive</v>
      </c>
      <c r="Z136" s="126" t="str">
        <f>IF('Calculs T3a'!H139&lt;'Coeffs calibration'!$H$15,"Negative",IF('Calculs T3a'!H139&lt;'Coeffs calibration'!$H$16,"Lowly positive",IF('Calculs T3a'!H139&lt;'Coeffs calibration'!$H$17,"Moderately positive","Highly positive")))</f>
        <v>Highly positive</v>
      </c>
      <c r="AA136" s="126" t="str">
        <f>IF('Calculs T3a'!I139&lt;'Coeffs calibration'!$I$15,"Negative",IF('Calculs T3a'!I139&lt;'Coeffs calibration'!$I$16,"Lowly positive",IF('Calculs T3a'!I139&lt;'Coeffs calibration'!$I$17,"Moderately positive","Highly positive")))</f>
        <v>Highly positive</v>
      </c>
      <c r="AB136" s="128" t="str">
        <f>IF('Calculs T3a'!J139&lt;'Coeffs calibration'!$J$15,"Negative",IF('Calculs T3a'!J139&lt;'Coeffs calibration'!$J$16,"Lowly positive",IF('Calculs T3a'!J139&lt;'Coeffs calibration'!$J$17,"Moderately positive","Highly positive")))</f>
        <v>Highly positive</v>
      </c>
      <c r="AC136" s="3" t="str">
        <f>IF('Calculs T3a'!K139&lt;'Coeffs calibration'!$K$15,"Negative",IF('Calculs T3a'!K139&lt;'Coeffs calibration'!$K$16,"Lowly positive",IF('Calculs T3a'!K139&lt;'Coeffs calibration'!$K$17,"Moderately positive","Highly positive")))</f>
        <v>Highly positive</v>
      </c>
      <c r="AD136" s="3" t="str">
        <f>IF('Calculs T3a'!L139&lt;'Coeffs calibration'!$L$15,"Negative",IF('Calculs T3a'!L139&lt;'Coeffs calibration'!$L$16,"Lowly positive",IF('Calculs T3a'!L139&lt;'Coeffs calibration'!$L$17,"Moderately positive","Highly positive")))</f>
        <v>Highly positive</v>
      </c>
      <c r="AE136" s="3" t="str">
        <f>IF('Calculs T3a'!M139&lt;'Coeffs calibration'!$M$15,"Negative",IF('Calculs T3a'!M139&lt;'Coeffs calibration'!$M$16,"Lowly positive",IF('Calculs T3a'!M139&lt;'Coeffs calibration'!$M$17,"Moderately positive","Highly positive")))</f>
        <v>Highly positive</v>
      </c>
      <c r="AF136" s="3" t="str">
        <f>IF('Calculs T3a'!N139&lt;'Coeffs calibration'!$N$15,"Negative",IF('Calculs T3a'!N139&lt;'Coeffs calibration'!$N$16,"Lowly positive",IF('Calculs T3a'!N139&lt;'Coeffs calibration'!$N$17,"Moderately positive","Highly positive")))</f>
        <v>Highly positive</v>
      </c>
    </row>
    <row r="137" spans="1:32" x14ac:dyDescent="0.3">
      <c r="A137" s="92">
        <f>'Predictions concentrations'!A137</f>
        <v>0</v>
      </c>
      <c r="B137" s="92">
        <f>'Predictions concentrations'!B137</f>
        <v>0</v>
      </c>
      <c r="C137" s="126" t="str">
        <f>IF('Calculs T1a'!G140&lt;'Coeffs calibration'!$G$15,"Negative",IF('Calculs T1a'!G140&lt;'Coeffs calibration'!$G$16,"Lowly positive",IF('Calculs T1a'!G140&lt;'Coeffs calibration'!$G$17,"Moderately positive","Highly positive")))</f>
        <v>Highly positive</v>
      </c>
      <c r="D137" s="126" t="str">
        <f>IF('Calculs T1a'!H140&lt;'Coeffs calibration'!$H$15,"Negative",IF('Calculs T1a'!H140&lt;'Coeffs calibration'!$H$16,"Lowly positive",IF('Calculs T1a'!H140&lt;'Coeffs calibration'!$H$17,"Moderately positive","Highly positive")))</f>
        <v>Highly positive</v>
      </c>
      <c r="E137" s="126" t="str">
        <f>IF('Calculs T1a'!I140&lt;'Coeffs calibration'!$I$15,"Negative",IF('Calculs T1a'!I140&lt;'Coeffs calibration'!$I$16,"Lowly positive",IF('Calculs T1a'!I140&lt;'Coeffs calibration'!$I$17,"Moderately positive","Highly positive")))</f>
        <v>Highly positive</v>
      </c>
      <c r="F137" s="128" t="str">
        <f>IF('Calculs T1a'!J140&lt;'Coeffs calibration'!$J$15,"Negative",IF('Calculs T1a'!J140&lt;'Coeffs calibration'!$J$16,"Lowly positive",IF('Calculs T1a'!J140&lt;'Coeffs calibration'!$J$17,"Moderately positive","Highly positive")))</f>
        <v>Highly positive</v>
      </c>
      <c r="G137" s="3" t="str">
        <f>IF('Calculs T1a'!K140&lt;'Coeffs calibration'!$K$15,"Negative",IF('Calculs T1a'!K140&lt;'Coeffs calibration'!$K$16,"Lowly positive",IF('Calculs T1a'!K140&lt;'Coeffs calibration'!$K$17,"Moderately positive","Highly positive")))</f>
        <v>Highly positive</v>
      </c>
      <c r="H137" s="3" t="str">
        <f>IF('Calculs T1a'!L140&lt;'Coeffs calibration'!$L$15,"Negative",IF('Calculs T1a'!L140&lt;'Coeffs calibration'!$L$16,"Lowly positive",IF('Calculs T1a'!L140&lt;'Coeffs calibration'!$L$17,"Moderately positive","Highly positive")))</f>
        <v>Highly positive</v>
      </c>
      <c r="I137" s="3" t="str">
        <f>IF('Calculs T1a'!M140&lt;'Coeffs calibration'!$M$15,"Negative",IF('Calculs T1a'!M140&lt;'Coeffs calibration'!$M$16,"Lowly positive",IF('Calculs T1a'!M140&lt;'Coeffs calibration'!$M$17,"Moderately positive","Highly positive")))</f>
        <v>Highly positive</v>
      </c>
      <c r="J137" s="3" t="str">
        <f>IF('Calculs T1a'!N140&lt;'Coeffs calibration'!$N$15,"Negative",IF('Calculs T1a'!N140&lt;'Coeffs calibration'!$N$16,"Lowly positive",IF('Calculs T1a'!N140&lt;'Coeffs calibration'!$N$17,"Moderately positive","Highly positive")))</f>
        <v>Highly positive</v>
      </c>
      <c r="L137" s="92">
        <f>'Predictions concentrations'!A137</f>
        <v>0</v>
      </c>
      <c r="M137" s="92">
        <f>'Predictions concentrations'!B137</f>
        <v>0</v>
      </c>
      <c r="N137" s="126" t="str">
        <f>IF('Calculs T2a'!G140&lt;'Coeffs calibration'!$G$15,"Negative",IF('Calculs T2a'!G140&lt;'Coeffs calibration'!$G$16,"Lowly positive",IF('Calculs T2a'!G140&lt;'Coeffs calibration'!$G$17,"Moderately positive","Highly positive")))</f>
        <v>Highly positive</v>
      </c>
      <c r="O137" s="126" t="str">
        <f>IF('Calculs T2a'!H140&lt;'Coeffs calibration'!$H$15,"Negative",IF('Calculs T2a'!H140&lt;'Coeffs calibration'!$H$16,"Lowly positive",IF('Calculs T2a'!H140&lt;'Coeffs calibration'!$H$17,"Moderately positive","Highly positive")))</f>
        <v>Highly positive</v>
      </c>
      <c r="P137" s="126" t="str">
        <f>IF('Calculs T2a'!I140&lt;'Coeffs calibration'!$I$15,"Negative",IF('Calculs T2a'!I140&lt;'Coeffs calibration'!$I$16,"Lowly positive",IF('Calculs T2a'!I140&lt;'Coeffs calibration'!$I$17,"Moderately positive","Highly positive")))</f>
        <v>Highly positive</v>
      </c>
      <c r="Q137" s="128" t="str">
        <f>IF('Calculs T2a'!J140&lt;'Coeffs calibration'!$J$15,"Negative",IF('Calculs T2a'!J140&lt;'Coeffs calibration'!$J$16,"Lowly positive",IF('Calculs T2a'!J140&lt;'Coeffs calibration'!$J$17,"Moderately positive","Highly positive")))</f>
        <v>Highly positive</v>
      </c>
      <c r="R137" s="3" t="str">
        <f>IF('Calculs T2a'!K140&lt;'Coeffs calibration'!$K$15,"Negative",IF('Calculs T2a'!K140&lt;'Coeffs calibration'!$K$16,"Lowly positive",IF('Calculs T2a'!K140&lt;'Coeffs calibration'!$K$17,"Moderately positive","Highly positive")))</f>
        <v>Highly positive</v>
      </c>
      <c r="S137" s="3" t="str">
        <f>IF('Calculs T2a'!L140&lt;'Coeffs calibration'!$L$15,"Negative",IF('Calculs T2a'!L140&lt;'Coeffs calibration'!$L$16,"Lowly positive",IF('Calculs T2a'!L140&lt;'Coeffs calibration'!$L$17,"Moderately positive","Highly positive")))</f>
        <v>Highly positive</v>
      </c>
      <c r="T137" s="3" t="str">
        <f>IF('Calculs T2a'!M140&lt;'Coeffs calibration'!$M$15,"Negative",IF('Calculs T2a'!M140&lt;'Coeffs calibration'!$M$16,"Lowly positive",IF('Calculs T2a'!M140&lt;'Coeffs calibration'!$M$17,"Moderately positive","Highly positive")))</f>
        <v>Highly positive</v>
      </c>
      <c r="U137" s="3" t="str">
        <f>IF('Calculs T2a'!N140&lt;'Coeffs calibration'!$N$15,"Negative",IF('Calculs T2a'!N140&lt;'Coeffs calibration'!$N$16,"Lowly positive",IF('Calculs T2a'!N140&lt;'Coeffs calibration'!$N$17,"Moderately positive","Highly positive")))</f>
        <v>Highly positive</v>
      </c>
      <c r="W137" s="92">
        <f>'Predictions concentrations'!A137</f>
        <v>0</v>
      </c>
      <c r="X137" s="92">
        <f>'Predictions concentrations'!B137</f>
        <v>0</v>
      </c>
      <c r="Y137" s="126" t="str">
        <f>IF('Calculs T3a'!G140&lt;'Coeffs calibration'!$G$15,"Negative",IF('Calculs T3a'!G140&lt;'Coeffs calibration'!$G$16,"Lowly positive",IF('Calculs T3a'!G140&lt;'Coeffs calibration'!$G$17,"Moderately positive","Highly positive")))</f>
        <v>Highly positive</v>
      </c>
      <c r="Z137" s="126" t="str">
        <f>IF('Calculs T3a'!H140&lt;'Coeffs calibration'!$H$15,"Negative",IF('Calculs T3a'!H140&lt;'Coeffs calibration'!$H$16,"Lowly positive",IF('Calculs T3a'!H140&lt;'Coeffs calibration'!$H$17,"Moderately positive","Highly positive")))</f>
        <v>Highly positive</v>
      </c>
      <c r="AA137" s="126" t="str">
        <f>IF('Calculs T3a'!I140&lt;'Coeffs calibration'!$I$15,"Negative",IF('Calculs T3a'!I140&lt;'Coeffs calibration'!$I$16,"Lowly positive",IF('Calculs T3a'!I140&lt;'Coeffs calibration'!$I$17,"Moderately positive","Highly positive")))</f>
        <v>Highly positive</v>
      </c>
      <c r="AB137" s="128" t="str">
        <f>IF('Calculs T3a'!J140&lt;'Coeffs calibration'!$J$15,"Negative",IF('Calculs T3a'!J140&lt;'Coeffs calibration'!$J$16,"Lowly positive",IF('Calculs T3a'!J140&lt;'Coeffs calibration'!$J$17,"Moderately positive","Highly positive")))</f>
        <v>Highly positive</v>
      </c>
      <c r="AC137" s="3" t="str">
        <f>IF('Calculs T3a'!K140&lt;'Coeffs calibration'!$K$15,"Negative",IF('Calculs T3a'!K140&lt;'Coeffs calibration'!$K$16,"Lowly positive",IF('Calculs T3a'!K140&lt;'Coeffs calibration'!$K$17,"Moderately positive","Highly positive")))</f>
        <v>Highly positive</v>
      </c>
      <c r="AD137" s="3" t="str">
        <f>IF('Calculs T3a'!L140&lt;'Coeffs calibration'!$L$15,"Negative",IF('Calculs T3a'!L140&lt;'Coeffs calibration'!$L$16,"Lowly positive",IF('Calculs T3a'!L140&lt;'Coeffs calibration'!$L$17,"Moderately positive","Highly positive")))</f>
        <v>Highly positive</v>
      </c>
      <c r="AE137" s="3" t="str">
        <f>IF('Calculs T3a'!M140&lt;'Coeffs calibration'!$M$15,"Negative",IF('Calculs T3a'!M140&lt;'Coeffs calibration'!$M$16,"Lowly positive",IF('Calculs T3a'!M140&lt;'Coeffs calibration'!$M$17,"Moderately positive","Highly positive")))</f>
        <v>Highly positive</v>
      </c>
      <c r="AF137" s="3" t="str">
        <f>IF('Calculs T3a'!N140&lt;'Coeffs calibration'!$N$15,"Negative",IF('Calculs T3a'!N140&lt;'Coeffs calibration'!$N$16,"Lowly positive",IF('Calculs T3a'!N140&lt;'Coeffs calibration'!$N$17,"Moderately positive","Highly positive")))</f>
        <v>Highly positive</v>
      </c>
    </row>
    <row r="138" spans="1:32" x14ac:dyDescent="0.3">
      <c r="A138" s="92">
        <f>'Predictions concentrations'!A138</f>
        <v>0</v>
      </c>
      <c r="B138" s="92">
        <f>'Predictions concentrations'!B138</f>
        <v>0</v>
      </c>
      <c r="C138" s="126" t="str">
        <f>IF('Calculs T1a'!G141&lt;'Coeffs calibration'!$G$15,"Negative",IF('Calculs T1a'!G141&lt;'Coeffs calibration'!$G$16,"Lowly positive",IF('Calculs T1a'!G141&lt;'Coeffs calibration'!$G$17,"Moderately positive","Highly positive")))</f>
        <v>Highly positive</v>
      </c>
      <c r="D138" s="126" t="str">
        <f>IF('Calculs T1a'!H141&lt;'Coeffs calibration'!$H$15,"Negative",IF('Calculs T1a'!H141&lt;'Coeffs calibration'!$H$16,"Lowly positive",IF('Calculs T1a'!H141&lt;'Coeffs calibration'!$H$17,"Moderately positive","Highly positive")))</f>
        <v>Highly positive</v>
      </c>
      <c r="E138" s="126" t="str">
        <f>IF('Calculs T1a'!I141&lt;'Coeffs calibration'!$I$15,"Negative",IF('Calculs T1a'!I141&lt;'Coeffs calibration'!$I$16,"Lowly positive",IF('Calculs T1a'!I141&lt;'Coeffs calibration'!$I$17,"Moderately positive","Highly positive")))</f>
        <v>Highly positive</v>
      </c>
      <c r="F138" s="128" t="str">
        <f>IF('Calculs T1a'!J141&lt;'Coeffs calibration'!$J$15,"Negative",IF('Calculs T1a'!J141&lt;'Coeffs calibration'!$J$16,"Lowly positive",IF('Calculs T1a'!J141&lt;'Coeffs calibration'!$J$17,"Moderately positive","Highly positive")))</f>
        <v>Highly positive</v>
      </c>
      <c r="G138" s="3" t="str">
        <f>IF('Calculs T1a'!K141&lt;'Coeffs calibration'!$K$15,"Negative",IF('Calculs T1a'!K141&lt;'Coeffs calibration'!$K$16,"Lowly positive",IF('Calculs T1a'!K141&lt;'Coeffs calibration'!$K$17,"Moderately positive","Highly positive")))</f>
        <v>Highly positive</v>
      </c>
      <c r="H138" s="3" t="str">
        <f>IF('Calculs T1a'!L141&lt;'Coeffs calibration'!$L$15,"Negative",IF('Calculs T1a'!L141&lt;'Coeffs calibration'!$L$16,"Lowly positive",IF('Calculs T1a'!L141&lt;'Coeffs calibration'!$L$17,"Moderately positive","Highly positive")))</f>
        <v>Highly positive</v>
      </c>
      <c r="I138" s="3" t="str">
        <f>IF('Calculs T1a'!M141&lt;'Coeffs calibration'!$M$15,"Negative",IF('Calculs T1a'!M141&lt;'Coeffs calibration'!$M$16,"Lowly positive",IF('Calculs T1a'!M141&lt;'Coeffs calibration'!$M$17,"Moderately positive","Highly positive")))</f>
        <v>Highly positive</v>
      </c>
      <c r="J138" s="3" t="str">
        <f>IF('Calculs T1a'!N141&lt;'Coeffs calibration'!$N$15,"Negative",IF('Calculs T1a'!N141&lt;'Coeffs calibration'!$N$16,"Lowly positive",IF('Calculs T1a'!N141&lt;'Coeffs calibration'!$N$17,"Moderately positive","Highly positive")))</f>
        <v>Highly positive</v>
      </c>
      <c r="L138" s="92">
        <f>'Predictions concentrations'!A138</f>
        <v>0</v>
      </c>
      <c r="M138" s="92">
        <f>'Predictions concentrations'!B138</f>
        <v>0</v>
      </c>
      <c r="N138" s="126" t="str">
        <f>IF('Calculs T2a'!G141&lt;'Coeffs calibration'!$G$15,"Negative",IF('Calculs T2a'!G141&lt;'Coeffs calibration'!$G$16,"Lowly positive",IF('Calculs T2a'!G141&lt;'Coeffs calibration'!$G$17,"Moderately positive","Highly positive")))</f>
        <v>Highly positive</v>
      </c>
      <c r="O138" s="126" t="str">
        <f>IF('Calculs T2a'!H141&lt;'Coeffs calibration'!$H$15,"Negative",IF('Calculs T2a'!H141&lt;'Coeffs calibration'!$H$16,"Lowly positive",IF('Calculs T2a'!H141&lt;'Coeffs calibration'!$H$17,"Moderately positive","Highly positive")))</f>
        <v>Highly positive</v>
      </c>
      <c r="P138" s="126" t="str">
        <f>IF('Calculs T2a'!I141&lt;'Coeffs calibration'!$I$15,"Negative",IF('Calculs T2a'!I141&lt;'Coeffs calibration'!$I$16,"Lowly positive",IF('Calculs T2a'!I141&lt;'Coeffs calibration'!$I$17,"Moderately positive","Highly positive")))</f>
        <v>Highly positive</v>
      </c>
      <c r="Q138" s="128" t="str">
        <f>IF('Calculs T2a'!J141&lt;'Coeffs calibration'!$J$15,"Negative",IF('Calculs T2a'!J141&lt;'Coeffs calibration'!$J$16,"Lowly positive",IF('Calculs T2a'!J141&lt;'Coeffs calibration'!$J$17,"Moderately positive","Highly positive")))</f>
        <v>Highly positive</v>
      </c>
      <c r="R138" s="3" t="str">
        <f>IF('Calculs T2a'!K141&lt;'Coeffs calibration'!$K$15,"Negative",IF('Calculs T2a'!K141&lt;'Coeffs calibration'!$K$16,"Lowly positive",IF('Calculs T2a'!K141&lt;'Coeffs calibration'!$K$17,"Moderately positive","Highly positive")))</f>
        <v>Highly positive</v>
      </c>
      <c r="S138" s="3" t="str">
        <f>IF('Calculs T2a'!L141&lt;'Coeffs calibration'!$L$15,"Negative",IF('Calculs T2a'!L141&lt;'Coeffs calibration'!$L$16,"Lowly positive",IF('Calculs T2a'!L141&lt;'Coeffs calibration'!$L$17,"Moderately positive","Highly positive")))</f>
        <v>Highly positive</v>
      </c>
      <c r="T138" s="3" t="str">
        <f>IF('Calculs T2a'!M141&lt;'Coeffs calibration'!$M$15,"Negative",IF('Calculs T2a'!M141&lt;'Coeffs calibration'!$M$16,"Lowly positive",IF('Calculs T2a'!M141&lt;'Coeffs calibration'!$M$17,"Moderately positive","Highly positive")))</f>
        <v>Highly positive</v>
      </c>
      <c r="U138" s="3" t="str">
        <f>IF('Calculs T2a'!N141&lt;'Coeffs calibration'!$N$15,"Negative",IF('Calculs T2a'!N141&lt;'Coeffs calibration'!$N$16,"Lowly positive",IF('Calculs T2a'!N141&lt;'Coeffs calibration'!$N$17,"Moderately positive","Highly positive")))</f>
        <v>Highly positive</v>
      </c>
      <c r="W138" s="92">
        <f>'Predictions concentrations'!A138</f>
        <v>0</v>
      </c>
      <c r="X138" s="92">
        <f>'Predictions concentrations'!B138</f>
        <v>0</v>
      </c>
      <c r="Y138" s="126" t="str">
        <f>IF('Calculs T3a'!G141&lt;'Coeffs calibration'!$G$15,"Negative",IF('Calculs T3a'!G141&lt;'Coeffs calibration'!$G$16,"Lowly positive",IF('Calculs T3a'!G141&lt;'Coeffs calibration'!$G$17,"Moderately positive","Highly positive")))</f>
        <v>Highly positive</v>
      </c>
      <c r="Z138" s="126" t="str">
        <f>IF('Calculs T3a'!H141&lt;'Coeffs calibration'!$H$15,"Negative",IF('Calculs T3a'!H141&lt;'Coeffs calibration'!$H$16,"Lowly positive",IF('Calculs T3a'!H141&lt;'Coeffs calibration'!$H$17,"Moderately positive","Highly positive")))</f>
        <v>Highly positive</v>
      </c>
      <c r="AA138" s="126" t="str">
        <f>IF('Calculs T3a'!I141&lt;'Coeffs calibration'!$I$15,"Negative",IF('Calculs T3a'!I141&lt;'Coeffs calibration'!$I$16,"Lowly positive",IF('Calculs T3a'!I141&lt;'Coeffs calibration'!$I$17,"Moderately positive","Highly positive")))</f>
        <v>Highly positive</v>
      </c>
      <c r="AB138" s="128" t="str">
        <f>IF('Calculs T3a'!J141&lt;'Coeffs calibration'!$J$15,"Negative",IF('Calculs T3a'!J141&lt;'Coeffs calibration'!$J$16,"Lowly positive",IF('Calculs T3a'!J141&lt;'Coeffs calibration'!$J$17,"Moderately positive","Highly positive")))</f>
        <v>Highly positive</v>
      </c>
      <c r="AC138" s="3" t="str">
        <f>IF('Calculs T3a'!K141&lt;'Coeffs calibration'!$K$15,"Negative",IF('Calculs T3a'!K141&lt;'Coeffs calibration'!$K$16,"Lowly positive",IF('Calculs T3a'!K141&lt;'Coeffs calibration'!$K$17,"Moderately positive","Highly positive")))</f>
        <v>Highly positive</v>
      </c>
      <c r="AD138" s="3" t="str">
        <f>IF('Calculs T3a'!L141&lt;'Coeffs calibration'!$L$15,"Negative",IF('Calculs T3a'!L141&lt;'Coeffs calibration'!$L$16,"Lowly positive",IF('Calculs T3a'!L141&lt;'Coeffs calibration'!$L$17,"Moderately positive","Highly positive")))</f>
        <v>Highly positive</v>
      </c>
      <c r="AE138" s="3" t="str">
        <f>IF('Calculs T3a'!M141&lt;'Coeffs calibration'!$M$15,"Negative",IF('Calculs T3a'!M141&lt;'Coeffs calibration'!$M$16,"Lowly positive",IF('Calculs T3a'!M141&lt;'Coeffs calibration'!$M$17,"Moderately positive","Highly positive")))</f>
        <v>Highly positive</v>
      </c>
      <c r="AF138" s="3" t="str">
        <f>IF('Calculs T3a'!N141&lt;'Coeffs calibration'!$N$15,"Negative",IF('Calculs T3a'!N141&lt;'Coeffs calibration'!$N$16,"Lowly positive",IF('Calculs T3a'!N141&lt;'Coeffs calibration'!$N$17,"Moderately positive","Highly positive")))</f>
        <v>Highly positive</v>
      </c>
    </row>
    <row r="139" spans="1:32" x14ac:dyDescent="0.3">
      <c r="A139" s="92">
        <f>'Predictions concentrations'!A139</f>
        <v>0</v>
      </c>
      <c r="B139" s="92">
        <f>'Predictions concentrations'!B139</f>
        <v>0</v>
      </c>
      <c r="C139" s="126" t="str">
        <f>IF('Calculs T1a'!G142&lt;'Coeffs calibration'!$G$15,"Negative",IF('Calculs T1a'!G142&lt;'Coeffs calibration'!$G$16,"Lowly positive",IF('Calculs T1a'!G142&lt;'Coeffs calibration'!$G$17,"Moderately positive","Highly positive")))</f>
        <v>Highly positive</v>
      </c>
      <c r="D139" s="126" t="str">
        <f>IF('Calculs T1a'!H142&lt;'Coeffs calibration'!$H$15,"Negative",IF('Calculs T1a'!H142&lt;'Coeffs calibration'!$H$16,"Lowly positive",IF('Calculs T1a'!H142&lt;'Coeffs calibration'!$H$17,"Moderately positive","Highly positive")))</f>
        <v>Highly positive</v>
      </c>
      <c r="E139" s="126" t="str">
        <f>IF('Calculs T1a'!I142&lt;'Coeffs calibration'!$I$15,"Negative",IF('Calculs T1a'!I142&lt;'Coeffs calibration'!$I$16,"Lowly positive",IF('Calculs T1a'!I142&lt;'Coeffs calibration'!$I$17,"Moderately positive","Highly positive")))</f>
        <v>Highly positive</v>
      </c>
      <c r="F139" s="128" t="str">
        <f>IF('Calculs T1a'!J142&lt;'Coeffs calibration'!$J$15,"Negative",IF('Calculs T1a'!J142&lt;'Coeffs calibration'!$J$16,"Lowly positive",IF('Calculs T1a'!J142&lt;'Coeffs calibration'!$J$17,"Moderately positive","Highly positive")))</f>
        <v>Highly positive</v>
      </c>
      <c r="G139" s="3" t="str">
        <f>IF('Calculs T1a'!K142&lt;'Coeffs calibration'!$K$15,"Negative",IF('Calculs T1a'!K142&lt;'Coeffs calibration'!$K$16,"Lowly positive",IF('Calculs T1a'!K142&lt;'Coeffs calibration'!$K$17,"Moderately positive","Highly positive")))</f>
        <v>Highly positive</v>
      </c>
      <c r="H139" s="3" t="str">
        <f>IF('Calculs T1a'!L142&lt;'Coeffs calibration'!$L$15,"Negative",IF('Calculs T1a'!L142&lt;'Coeffs calibration'!$L$16,"Lowly positive",IF('Calculs T1a'!L142&lt;'Coeffs calibration'!$L$17,"Moderately positive","Highly positive")))</f>
        <v>Highly positive</v>
      </c>
      <c r="I139" s="3" t="str">
        <f>IF('Calculs T1a'!M142&lt;'Coeffs calibration'!$M$15,"Negative",IF('Calculs T1a'!M142&lt;'Coeffs calibration'!$M$16,"Lowly positive",IF('Calculs T1a'!M142&lt;'Coeffs calibration'!$M$17,"Moderately positive","Highly positive")))</f>
        <v>Highly positive</v>
      </c>
      <c r="J139" s="3" t="str">
        <f>IF('Calculs T1a'!N142&lt;'Coeffs calibration'!$N$15,"Negative",IF('Calculs T1a'!N142&lt;'Coeffs calibration'!$N$16,"Lowly positive",IF('Calculs T1a'!N142&lt;'Coeffs calibration'!$N$17,"Moderately positive","Highly positive")))</f>
        <v>Highly positive</v>
      </c>
      <c r="L139" s="92">
        <f>'Predictions concentrations'!A139</f>
        <v>0</v>
      </c>
      <c r="M139" s="92">
        <f>'Predictions concentrations'!B139</f>
        <v>0</v>
      </c>
      <c r="N139" s="126" t="str">
        <f>IF('Calculs T2a'!G142&lt;'Coeffs calibration'!$G$15,"Negative",IF('Calculs T2a'!G142&lt;'Coeffs calibration'!$G$16,"Lowly positive",IF('Calculs T2a'!G142&lt;'Coeffs calibration'!$G$17,"Moderately positive","Highly positive")))</f>
        <v>Highly positive</v>
      </c>
      <c r="O139" s="126" t="str">
        <f>IF('Calculs T2a'!H142&lt;'Coeffs calibration'!$H$15,"Negative",IF('Calculs T2a'!H142&lt;'Coeffs calibration'!$H$16,"Lowly positive",IF('Calculs T2a'!H142&lt;'Coeffs calibration'!$H$17,"Moderately positive","Highly positive")))</f>
        <v>Highly positive</v>
      </c>
      <c r="P139" s="126" t="str">
        <f>IF('Calculs T2a'!I142&lt;'Coeffs calibration'!$I$15,"Negative",IF('Calculs T2a'!I142&lt;'Coeffs calibration'!$I$16,"Lowly positive",IF('Calculs T2a'!I142&lt;'Coeffs calibration'!$I$17,"Moderately positive","Highly positive")))</f>
        <v>Highly positive</v>
      </c>
      <c r="Q139" s="128" t="str">
        <f>IF('Calculs T2a'!J142&lt;'Coeffs calibration'!$J$15,"Negative",IF('Calculs T2a'!J142&lt;'Coeffs calibration'!$J$16,"Lowly positive",IF('Calculs T2a'!J142&lt;'Coeffs calibration'!$J$17,"Moderately positive","Highly positive")))</f>
        <v>Highly positive</v>
      </c>
      <c r="R139" s="3" t="str">
        <f>IF('Calculs T2a'!K142&lt;'Coeffs calibration'!$K$15,"Negative",IF('Calculs T2a'!K142&lt;'Coeffs calibration'!$K$16,"Lowly positive",IF('Calculs T2a'!K142&lt;'Coeffs calibration'!$K$17,"Moderately positive","Highly positive")))</f>
        <v>Highly positive</v>
      </c>
      <c r="S139" s="3" t="str">
        <f>IF('Calculs T2a'!L142&lt;'Coeffs calibration'!$L$15,"Negative",IF('Calculs T2a'!L142&lt;'Coeffs calibration'!$L$16,"Lowly positive",IF('Calculs T2a'!L142&lt;'Coeffs calibration'!$L$17,"Moderately positive","Highly positive")))</f>
        <v>Highly positive</v>
      </c>
      <c r="T139" s="3" t="str">
        <f>IF('Calculs T2a'!M142&lt;'Coeffs calibration'!$M$15,"Negative",IF('Calculs T2a'!M142&lt;'Coeffs calibration'!$M$16,"Lowly positive",IF('Calculs T2a'!M142&lt;'Coeffs calibration'!$M$17,"Moderately positive","Highly positive")))</f>
        <v>Highly positive</v>
      </c>
      <c r="U139" s="3" t="str">
        <f>IF('Calculs T2a'!N142&lt;'Coeffs calibration'!$N$15,"Negative",IF('Calculs T2a'!N142&lt;'Coeffs calibration'!$N$16,"Lowly positive",IF('Calculs T2a'!N142&lt;'Coeffs calibration'!$N$17,"Moderately positive","Highly positive")))</f>
        <v>Highly positive</v>
      </c>
      <c r="W139" s="92">
        <f>'Predictions concentrations'!A139</f>
        <v>0</v>
      </c>
      <c r="X139" s="92">
        <f>'Predictions concentrations'!B139</f>
        <v>0</v>
      </c>
      <c r="Y139" s="126" t="str">
        <f>IF('Calculs T3a'!G142&lt;'Coeffs calibration'!$G$15,"Negative",IF('Calculs T3a'!G142&lt;'Coeffs calibration'!$G$16,"Lowly positive",IF('Calculs T3a'!G142&lt;'Coeffs calibration'!$G$17,"Moderately positive","Highly positive")))</f>
        <v>Highly positive</v>
      </c>
      <c r="Z139" s="126" t="str">
        <f>IF('Calculs T3a'!H142&lt;'Coeffs calibration'!$H$15,"Negative",IF('Calculs T3a'!H142&lt;'Coeffs calibration'!$H$16,"Lowly positive",IF('Calculs T3a'!H142&lt;'Coeffs calibration'!$H$17,"Moderately positive","Highly positive")))</f>
        <v>Highly positive</v>
      </c>
      <c r="AA139" s="126" t="str">
        <f>IF('Calculs T3a'!I142&lt;'Coeffs calibration'!$I$15,"Negative",IF('Calculs T3a'!I142&lt;'Coeffs calibration'!$I$16,"Lowly positive",IF('Calculs T3a'!I142&lt;'Coeffs calibration'!$I$17,"Moderately positive","Highly positive")))</f>
        <v>Highly positive</v>
      </c>
      <c r="AB139" s="128" t="str">
        <f>IF('Calculs T3a'!J142&lt;'Coeffs calibration'!$J$15,"Negative",IF('Calculs T3a'!J142&lt;'Coeffs calibration'!$J$16,"Lowly positive",IF('Calculs T3a'!J142&lt;'Coeffs calibration'!$J$17,"Moderately positive","Highly positive")))</f>
        <v>Highly positive</v>
      </c>
      <c r="AC139" s="3" t="str">
        <f>IF('Calculs T3a'!K142&lt;'Coeffs calibration'!$K$15,"Negative",IF('Calculs T3a'!K142&lt;'Coeffs calibration'!$K$16,"Lowly positive",IF('Calculs T3a'!K142&lt;'Coeffs calibration'!$K$17,"Moderately positive","Highly positive")))</f>
        <v>Highly positive</v>
      </c>
      <c r="AD139" s="3" t="str">
        <f>IF('Calculs T3a'!L142&lt;'Coeffs calibration'!$L$15,"Negative",IF('Calculs T3a'!L142&lt;'Coeffs calibration'!$L$16,"Lowly positive",IF('Calculs T3a'!L142&lt;'Coeffs calibration'!$L$17,"Moderately positive","Highly positive")))</f>
        <v>Highly positive</v>
      </c>
      <c r="AE139" s="3" t="str">
        <f>IF('Calculs T3a'!M142&lt;'Coeffs calibration'!$M$15,"Negative",IF('Calculs T3a'!M142&lt;'Coeffs calibration'!$M$16,"Lowly positive",IF('Calculs T3a'!M142&lt;'Coeffs calibration'!$M$17,"Moderately positive","Highly positive")))</f>
        <v>Highly positive</v>
      </c>
      <c r="AF139" s="3" t="str">
        <f>IF('Calculs T3a'!N142&lt;'Coeffs calibration'!$N$15,"Negative",IF('Calculs T3a'!N142&lt;'Coeffs calibration'!$N$16,"Lowly positive",IF('Calculs T3a'!N142&lt;'Coeffs calibration'!$N$17,"Moderately positive","Highly positive")))</f>
        <v>Highly positive</v>
      </c>
    </row>
    <row r="140" spans="1:32" x14ac:dyDescent="0.3">
      <c r="A140" s="92">
        <f>'Predictions concentrations'!A140</f>
        <v>0</v>
      </c>
      <c r="B140" s="92">
        <f>'Predictions concentrations'!B140</f>
        <v>0</v>
      </c>
      <c r="C140" s="126" t="str">
        <f>IF('Calculs T1a'!G143&lt;'Coeffs calibration'!$G$15,"Negative",IF('Calculs T1a'!G143&lt;'Coeffs calibration'!$G$16,"Lowly positive",IF('Calculs T1a'!G143&lt;'Coeffs calibration'!$G$17,"Moderately positive","Highly positive")))</f>
        <v>Highly positive</v>
      </c>
      <c r="D140" s="126" t="str">
        <f>IF('Calculs T1a'!H143&lt;'Coeffs calibration'!$H$15,"Negative",IF('Calculs T1a'!H143&lt;'Coeffs calibration'!$H$16,"Lowly positive",IF('Calculs T1a'!H143&lt;'Coeffs calibration'!$H$17,"Moderately positive","Highly positive")))</f>
        <v>Highly positive</v>
      </c>
      <c r="E140" s="126" t="str">
        <f>IF('Calculs T1a'!I143&lt;'Coeffs calibration'!$I$15,"Negative",IF('Calculs T1a'!I143&lt;'Coeffs calibration'!$I$16,"Lowly positive",IF('Calculs T1a'!I143&lt;'Coeffs calibration'!$I$17,"Moderately positive","Highly positive")))</f>
        <v>Highly positive</v>
      </c>
      <c r="F140" s="128" t="str">
        <f>IF('Calculs T1a'!J143&lt;'Coeffs calibration'!$J$15,"Negative",IF('Calculs T1a'!J143&lt;'Coeffs calibration'!$J$16,"Lowly positive",IF('Calculs T1a'!J143&lt;'Coeffs calibration'!$J$17,"Moderately positive","Highly positive")))</f>
        <v>Highly positive</v>
      </c>
      <c r="G140" s="3" t="str">
        <f>IF('Calculs T1a'!K143&lt;'Coeffs calibration'!$K$15,"Negative",IF('Calculs T1a'!K143&lt;'Coeffs calibration'!$K$16,"Lowly positive",IF('Calculs T1a'!K143&lt;'Coeffs calibration'!$K$17,"Moderately positive","Highly positive")))</f>
        <v>Highly positive</v>
      </c>
      <c r="H140" s="3" t="str">
        <f>IF('Calculs T1a'!L143&lt;'Coeffs calibration'!$L$15,"Negative",IF('Calculs T1a'!L143&lt;'Coeffs calibration'!$L$16,"Lowly positive",IF('Calculs T1a'!L143&lt;'Coeffs calibration'!$L$17,"Moderately positive","Highly positive")))</f>
        <v>Highly positive</v>
      </c>
      <c r="I140" s="3" t="str">
        <f>IF('Calculs T1a'!M143&lt;'Coeffs calibration'!$M$15,"Negative",IF('Calculs T1a'!M143&lt;'Coeffs calibration'!$M$16,"Lowly positive",IF('Calculs T1a'!M143&lt;'Coeffs calibration'!$M$17,"Moderately positive","Highly positive")))</f>
        <v>Highly positive</v>
      </c>
      <c r="J140" s="3" t="str">
        <f>IF('Calculs T1a'!N143&lt;'Coeffs calibration'!$N$15,"Negative",IF('Calculs T1a'!N143&lt;'Coeffs calibration'!$N$16,"Lowly positive",IF('Calculs T1a'!N143&lt;'Coeffs calibration'!$N$17,"Moderately positive","Highly positive")))</f>
        <v>Highly positive</v>
      </c>
      <c r="L140" s="92">
        <f>'Predictions concentrations'!A140</f>
        <v>0</v>
      </c>
      <c r="M140" s="92">
        <f>'Predictions concentrations'!B140</f>
        <v>0</v>
      </c>
      <c r="N140" s="126" t="str">
        <f>IF('Calculs T2a'!G143&lt;'Coeffs calibration'!$G$15,"Negative",IF('Calculs T2a'!G143&lt;'Coeffs calibration'!$G$16,"Lowly positive",IF('Calculs T2a'!G143&lt;'Coeffs calibration'!$G$17,"Moderately positive","Highly positive")))</f>
        <v>Highly positive</v>
      </c>
      <c r="O140" s="126" t="str">
        <f>IF('Calculs T2a'!H143&lt;'Coeffs calibration'!$H$15,"Negative",IF('Calculs T2a'!H143&lt;'Coeffs calibration'!$H$16,"Lowly positive",IF('Calculs T2a'!H143&lt;'Coeffs calibration'!$H$17,"Moderately positive","Highly positive")))</f>
        <v>Highly positive</v>
      </c>
      <c r="P140" s="126" t="str">
        <f>IF('Calculs T2a'!I143&lt;'Coeffs calibration'!$I$15,"Negative",IF('Calculs T2a'!I143&lt;'Coeffs calibration'!$I$16,"Lowly positive",IF('Calculs T2a'!I143&lt;'Coeffs calibration'!$I$17,"Moderately positive","Highly positive")))</f>
        <v>Highly positive</v>
      </c>
      <c r="Q140" s="128" t="str">
        <f>IF('Calculs T2a'!J143&lt;'Coeffs calibration'!$J$15,"Negative",IF('Calculs T2a'!J143&lt;'Coeffs calibration'!$J$16,"Lowly positive",IF('Calculs T2a'!J143&lt;'Coeffs calibration'!$J$17,"Moderately positive","Highly positive")))</f>
        <v>Highly positive</v>
      </c>
      <c r="R140" s="3" t="str">
        <f>IF('Calculs T2a'!K143&lt;'Coeffs calibration'!$K$15,"Negative",IF('Calculs T2a'!K143&lt;'Coeffs calibration'!$K$16,"Lowly positive",IF('Calculs T2a'!K143&lt;'Coeffs calibration'!$K$17,"Moderately positive","Highly positive")))</f>
        <v>Highly positive</v>
      </c>
      <c r="S140" s="3" t="str">
        <f>IF('Calculs T2a'!L143&lt;'Coeffs calibration'!$L$15,"Negative",IF('Calculs T2a'!L143&lt;'Coeffs calibration'!$L$16,"Lowly positive",IF('Calculs T2a'!L143&lt;'Coeffs calibration'!$L$17,"Moderately positive","Highly positive")))</f>
        <v>Highly positive</v>
      </c>
      <c r="T140" s="3" t="str">
        <f>IF('Calculs T2a'!M143&lt;'Coeffs calibration'!$M$15,"Negative",IF('Calculs T2a'!M143&lt;'Coeffs calibration'!$M$16,"Lowly positive",IF('Calculs T2a'!M143&lt;'Coeffs calibration'!$M$17,"Moderately positive","Highly positive")))</f>
        <v>Highly positive</v>
      </c>
      <c r="U140" s="3" t="str">
        <f>IF('Calculs T2a'!N143&lt;'Coeffs calibration'!$N$15,"Negative",IF('Calculs T2a'!N143&lt;'Coeffs calibration'!$N$16,"Lowly positive",IF('Calculs T2a'!N143&lt;'Coeffs calibration'!$N$17,"Moderately positive","Highly positive")))</f>
        <v>Highly positive</v>
      </c>
      <c r="W140" s="92">
        <f>'Predictions concentrations'!A140</f>
        <v>0</v>
      </c>
      <c r="X140" s="92">
        <f>'Predictions concentrations'!B140</f>
        <v>0</v>
      </c>
      <c r="Y140" s="126" t="str">
        <f>IF('Calculs T3a'!G143&lt;'Coeffs calibration'!$G$15,"Negative",IF('Calculs T3a'!G143&lt;'Coeffs calibration'!$G$16,"Lowly positive",IF('Calculs T3a'!G143&lt;'Coeffs calibration'!$G$17,"Moderately positive","Highly positive")))</f>
        <v>Highly positive</v>
      </c>
      <c r="Z140" s="126" t="str">
        <f>IF('Calculs T3a'!H143&lt;'Coeffs calibration'!$H$15,"Negative",IF('Calculs T3a'!H143&lt;'Coeffs calibration'!$H$16,"Lowly positive",IF('Calculs T3a'!H143&lt;'Coeffs calibration'!$H$17,"Moderately positive","Highly positive")))</f>
        <v>Highly positive</v>
      </c>
      <c r="AA140" s="126" t="str">
        <f>IF('Calculs T3a'!I143&lt;'Coeffs calibration'!$I$15,"Negative",IF('Calculs T3a'!I143&lt;'Coeffs calibration'!$I$16,"Lowly positive",IF('Calculs T3a'!I143&lt;'Coeffs calibration'!$I$17,"Moderately positive","Highly positive")))</f>
        <v>Highly positive</v>
      </c>
      <c r="AB140" s="128" t="str">
        <f>IF('Calculs T3a'!J143&lt;'Coeffs calibration'!$J$15,"Negative",IF('Calculs T3a'!J143&lt;'Coeffs calibration'!$J$16,"Lowly positive",IF('Calculs T3a'!J143&lt;'Coeffs calibration'!$J$17,"Moderately positive","Highly positive")))</f>
        <v>Highly positive</v>
      </c>
      <c r="AC140" s="3" t="str">
        <f>IF('Calculs T3a'!K143&lt;'Coeffs calibration'!$K$15,"Negative",IF('Calculs T3a'!K143&lt;'Coeffs calibration'!$K$16,"Lowly positive",IF('Calculs T3a'!K143&lt;'Coeffs calibration'!$K$17,"Moderately positive","Highly positive")))</f>
        <v>Highly positive</v>
      </c>
      <c r="AD140" s="3" t="str">
        <f>IF('Calculs T3a'!L143&lt;'Coeffs calibration'!$L$15,"Negative",IF('Calculs T3a'!L143&lt;'Coeffs calibration'!$L$16,"Lowly positive",IF('Calculs T3a'!L143&lt;'Coeffs calibration'!$L$17,"Moderately positive","Highly positive")))</f>
        <v>Highly positive</v>
      </c>
      <c r="AE140" s="3" t="str">
        <f>IF('Calculs T3a'!M143&lt;'Coeffs calibration'!$M$15,"Negative",IF('Calculs T3a'!M143&lt;'Coeffs calibration'!$M$16,"Lowly positive",IF('Calculs T3a'!M143&lt;'Coeffs calibration'!$M$17,"Moderately positive","Highly positive")))</f>
        <v>Highly positive</v>
      </c>
      <c r="AF140" s="3" t="str">
        <f>IF('Calculs T3a'!N143&lt;'Coeffs calibration'!$N$15,"Negative",IF('Calculs T3a'!N143&lt;'Coeffs calibration'!$N$16,"Lowly positive",IF('Calculs T3a'!N143&lt;'Coeffs calibration'!$N$17,"Moderately positive","Highly positive")))</f>
        <v>Highly positive</v>
      </c>
    </row>
    <row r="141" spans="1:32" x14ac:dyDescent="0.3">
      <c r="A141" s="92">
        <f>'Predictions concentrations'!A141</f>
        <v>0</v>
      </c>
      <c r="B141" s="92">
        <f>'Predictions concentrations'!B141</f>
        <v>0</v>
      </c>
      <c r="C141" s="126" t="str">
        <f>IF('Calculs T1a'!G144&lt;'Coeffs calibration'!$G$15,"Negative",IF('Calculs T1a'!G144&lt;'Coeffs calibration'!$G$16,"Lowly positive",IF('Calculs T1a'!G144&lt;'Coeffs calibration'!$G$17,"Moderately positive","Highly positive")))</f>
        <v>Highly positive</v>
      </c>
      <c r="D141" s="126" t="str">
        <f>IF('Calculs T1a'!H144&lt;'Coeffs calibration'!$H$15,"Negative",IF('Calculs T1a'!H144&lt;'Coeffs calibration'!$H$16,"Lowly positive",IF('Calculs T1a'!H144&lt;'Coeffs calibration'!$H$17,"Moderately positive","Highly positive")))</f>
        <v>Highly positive</v>
      </c>
      <c r="E141" s="126" t="str">
        <f>IF('Calculs T1a'!I144&lt;'Coeffs calibration'!$I$15,"Negative",IF('Calculs T1a'!I144&lt;'Coeffs calibration'!$I$16,"Lowly positive",IF('Calculs T1a'!I144&lt;'Coeffs calibration'!$I$17,"Moderately positive","Highly positive")))</f>
        <v>Highly positive</v>
      </c>
      <c r="F141" s="128" t="str">
        <f>IF('Calculs T1a'!J144&lt;'Coeffs calibration'!$J$15,"Negative",IF('Calculs T1a'!J144&lt;'Coeffs calibration'!$J$16,"Lowly positive",IF('Calculs T1a'!J144&lt;'Coeffs calibration'!$J$17,"Moderately positive","Highly positive")))</f>
        <v>Highly positive</v>
      </c>
      <c r="G141" s="3" t="str">
        <f>IF('Calculs T1a'!K144&lt;'Coeffs calibration'!$K$15,"Negative",IF('Calculs T1a'!K144&lt;'Coeffs calibration'!$K$16,"Lowly positive",IF('Calculs T1a'!K144&lt;'Coeffs calibration'!$K$17,"Moderately positive","Highly positive")))</f>
        <v>Highly positive</v>
      </c>
      <c r="H141" s="3" t="str">
        <f>IF('Calculs T1a'!L144&lt;'Coeffs calibration'!$L$15,"Negative",IF('Calculs T1a'!L144&lt;'Coeffs calibration'!$L$16,"Lowly positive",IF('Calculs T1a'!L144&lt;'Coeffs calibration'!$L$17,"Moderately positive","Highly positive")))</f>
        <v>Highly positive</v>
      </c>
      <c r="I141" s="3" t="str">
        <f>IF('Calculs T1a'!M144&lt;'Coeffs calibration'!$M$15,"Negative",IF('Calculs T1a'!M144&lt;'Coeffs calibration'!$M$16,"Lowly positive",IF('Calculs T1a'!M144&lt;'Coeffs calibration'!$M$17,"Moderately positive","Highly positive")))</f>
        <v>Highly positive</v>
      </c>
      <c r="J141" s="3" t="str">
        <f>IF('Calculs T1a'!N144&lt;'Coeffs calibration'!$N$15,"Negative",IF('Calculs T1a'!N144&lt;'Coeffs calibration'!$N$16,"Lowly positive",IF('Calculs T1a'!N144&lt;'Coeffs calibration'!$N$17,"Moderately positive","Highly positive")))</f>
        <v>Highly positive</v>
      </c>
      <c r="L141" s="92">
        <f>'Predictions concentrations'!A141</f>
        <v>0</v>
      </c>
      <c r="M141" s="92">
        <f>'Predictions concentrations'!B141</f>
        <v>0</v>
      </c>
      <c r="N141" s="126" t="str">
        <f>IF('Calculs T2a'!G144&lt;'Coeffs calibration'!$G$15,"Negative",IF('Calculs T2a'!G144&lt;'Coeffs calibration'!$G$16,"Lowly positive",IF('Calculs T2a'!G144&lt;'Coeffs calibration'!$G$17,"Moderately positive","Highly positive")))</f>
        <v>Highly positive</v>
      </c>
      <c r="O141" s="126" t="str">
        <f>IF('Calculs T2a'!H144&lt;'Coeffs calibration'!$H$15,"Negative",IF('Calculs T2a'!H144&lt;'Coeffs calibration'!$H$16,"Lowly positive",IF('Calculs T2a'!H144&lt;'Coeffs calibration'!$H$17,"Moderately positive","Highly positive")))</f>
        <v>Highly positive</v>
      </c>
      <c r="P141" s="126" t="str">
        <f>IF('Calculs T2a'!I144&lt;'Coeffs calibration'!$I$15,"Negative",IF('Calculs T2a'!I144&lt;'Coeffs calibration'!$I$16,"Lowly positive",IF('Calculs T2a'!I144&lt;'Coeffs calibration'!$I$17,"Moderately positive","Highly positive")))</f>
        <v>Highly positive</v>
      </c>
      <c r="Q141" s="128" t="str">
        <f>IF('Calculs T2a'!J144&lt;'Coeffs calibration'!$J$15,"Negative",IF('Calculs T2a'!J144&lt;'Coeffs calibration'!$J$16,"Lowly positive",IF('Calculs T2a'!J144&lt;'Coeffs calibration'!$J$17,"Moderately positive","Highly positive")))</f>
        <v>Highly positive</v>
      </c>
      <c r="R141" s="3" t="str">
        <f>IF('Calculs T2a'!K144&lt;'Coeffs calibration'!$K$15,"Negative",IF('Calculs T2a'!K144&lt;'Coeffs calibration'!$K$16,"Lowly positive",IF('Calculs T2a'!K144&lt;'Coeffs calibration'!$K$17,"Moderately positive","Highly positive")))</f>
        <v>Highly positive</v>
      </c>
      <c r="S141" s="3" t="str">
        <f>IF('Calculs T2a'!L144&lt;'Coeffs calibration'!$L$15,"Negative",IF('Calculs T2a'!L144&lt;'Coeffs calibration'!$L$16,"Lowly positive",IF('Calculs T2a'!L144&lt;'Coeffs calibration'!$L$17,"Moderately positive","Highly positive")))</f>
        <v>Highly positive</v>
      </c>
      <c r="T141" s="3" t="str">
        <f>IF('Calculs T2a'!M144&lt;'Coeffs calibration'!$M$15,"Negative",IF('Calculs T2a'!M144&lt;'Coeffs calibration'!$M$16,"Lowly positive",IF('Calculs T2a'!M144&lt;'Coeffs calibration'!$M$17,"Moderately positive","Highly positive")))</f>
        <v>Highly positive</v>
      </c>
      <c r="U141" s="3" t="str">
        <f>IF('Calculs T2a'!N144&lt;'Coeffs calibration'!$N$15,"Negative",IF('Calculs T2a'!N144&lt;'Coeffs calibration'!$N$16,"Lowly positive",IF('Calculs T2a'!N144&lt;'Coeffs calibration'!$N$17,"Moderately positive","Highly positive")))</f>
        <v>Highly positive</v>
      </c>
      <c r="W141" s="92">
        <f>'Predictions concentrations'!A141</f>
        <v>0</v>
      </c>
      <c r="X141" s="92">
        <f>'Predictions concentrations'!B141</f>
        <v>0</v>
      </c>
      <c r="Y141" s="126" t="str">
        <f>IF('Calculs T3a'!G144&lt;'Coeffs calibration'!$G$15,"Negative",IF('Calculs T3a'!G144&lt;'Coeffs calibration'!$G$16,"Lowly positive",IF('Calculs T3a'!G144&lt;'Coeffs calibration'!$G$17,"Moderately positive","Highly positive")))</f>
        <v>Highly positive</v>
      </c>
      <c r="Z141" s="126" t="str">
        <f>IF('Calculs T3a'!H144&lt;'Coeffs calibration'!$H$15,"Negative",IF('Calculs T3a'!H144&lt;'Coeffs calibration'!$H$16,"Lowly positive",IF('Calculs T3a'!H144&lt;'Coeffs calibration'!$H$17,"Moderately positive","Highly positive")))</f>
        <v>Highly positive</v>
      </c>
      <c r="AA141" s="126" t="str">
        <f>IF('Calculs T3a'!I144&lt;'Coeffs calibration'!$I$15,"Negative",IF('Calculs T3a'!I144&lt;'Coeffs calibration'!$I$16,"Lowly positive",IF('Calculs T3a'!I144&lt;'Coeffs calibration'!$I$17,"Moderately positive","Highly positive")))</f>
        <v>Highly positive</v>
      </c>
      <c r="AB141" s="128" t="str">
        <f>IF('Calculs T3a'!J144&lt;'Coeffs calibration'!$J$15,"Negative",IF('Calculs T3a'!J144&lt;'Coeffs calibration'!$J$16,"Lowly positive",IF('Calculs T3a'!J144&lt;'Coeffs calibration'!$J$17,"Moderately positive","Highly positive")))</f>
        <v>Highly positive</v>
      </c>
      <c r="AC141" s="3" t="str">
        <f>IF('Calculs T3a'!K144&lt;'Coeffs calibration'!$K$15,"Negative",IF('Calculs T3a'!K144&lt;'Coeffs calibration'!$K$16,"Lowly positive",IF('Calculs T3a'!K144&lt;'Coeffs calibration'!$K$17,"Moderately positive","Highly positive")))</f>
        <v>Highly positive</v>
      </c>
      <c r="AD141" s="3" t="str">
        <f>IF('Calculs T3a'!L144&lt;'Coeffs calibration'!$L$15,"Negative",IF('Calculs T3a'!L144&lt;'Coeffs calibration'!$L$16,"Lowly positive",IF('Calculs T3a'!L144&lt;'Coeffs calibration'!$L$17,"Moderately positive","Highly positive")))</f>
        <v>Highly positive</v>
      </c>
      <c r="AE141" s="3" t="str">
        <f>IF('Calculs T3a'!M144&lt;'Coeffs calibration'!$M$15,"Negative",IF('Calculs T3a'!M144&lt;'Coeffs calibration'!$M$16,"Lowly positive",IF('Calculs T3a'!M144&lt;'Coeffs calibration'!$M$17,"Moderately positive","Highly positive")))</f>
        <v>Highly positive</v>
      </c>
      <c r="AF141" s="3" t="str">
        <f>IF('Calculs T3a'!N144&lt;'Coeffs calibration'!$N$15,"Negative",IF('Calculs T3a'!N144&lt;'Coeffs calibration'!$N$16,"Lowly positive",IF('Calculs T3a'!N144&lt;'Coeffs calibration'!$N$17,"Moderately positive","Highly positive")))</f>
        <v>Highly positive</v>
      </c>
    </row>
    <row r="142" spans="1:32" x14ac:dyDescent="0.3">
      <c r="A142" s="92">
        <f>'Predictions concentrations'!A142</f>
        <v>0</v>
      </c>
      <c r="B142" s="92">
        <f>'Predictions concentrations'!B142</f>
        <v>0</v>
      </c>
      <c r="C142" s="126" t="str">
        <f>IF('Calculs T1a'!G145&lt;'Coeffs calibration'!$G$15,"Negative",IF('Calculs T1a'!G145&lt;'Coeffs calibration'!$G$16,"Lowly positive",IF('Calculs T1a'!G145&lt;'Coeffs calibration'!$G$17,"Moderately positive","Highly positive")))</f>
        <v>Highly positive</v>
      </c>
      <c r="D142" s="126" t="str">
        <f>IF('Calculs T1a'!H145&lt;'Coeffs calibration'!$H$15,"Negative",IF('Calculs T1a'!H145&lt;'Coeffs calibration'!$H$16,"Lowly positive",IF('Calculs T1a'!H145&lt;'Coeffs calibration'!$H$17,"Moderately positive","Highly positive")))</f>
        <v>Highly positive</v>
      </c>
      <c r="E142" s="126" t="str">
        <f>IF('Calculs T1a'!I145&lt;'Coeffs calibration'!$I$15,"Negative",IF('Calculs T1a'!I145&lt;'Coeffs calibration'!$I$16,"Lowly positive",IF('Calculs T1a'!I145&lt;'Coeffs calibration'!$I$17,"Moderately positive","Highly positive")))</f>
        <v>Highly positive</v>
      </c>
      <c r="F142" s="128" t="str">
        <f>IF('Calculs T1a'!J145&lt;'Coeffs calibration'!$J$15,"Negative",IF('Calculs T1a'!J145&lt;'Coeffs calibration'!$J$16,"Lowly positive",IF('Calculs T1a'!J145&lt;'Coeffs calibration'!$J$17,"Moderately positive","Highly positive")))</f>
        <v>Highly positive</v>
      </c>
      <c r="G142" s="3" t="str">
        <f>IF('Calculs T1a'!K145&lt;'Coeffs calibration'!$K$15,"Negative",IF('Calculs T1a'!K145&lt;'Coeffs calibration'!$K$16,"Lowly positive",IF('Calculs T1a'!K145&lt;'Coeffs calibration'!$K$17,"Moderately positive","Highly positive")))</f>
        <v>Highly positive</v>
      </c>
      <c r="H142" s="3" t="str">
        <f>IF('Calculs T1a'!L145&lt;'Coeffs calibration'!$L$15,"Negative",IF('Calculs T1a'!L145&lt;'Coeffs calibration'!$L$16,"Lowly positive",IF('Calculs T1a'!L145&lt;'Coeffs calibration'!$L$17,"Moderately positive","Highly positive")))</f>
        <v>Highly positive</v>
      </c>
      <c r="I142" s="3" t="str">
        <f>IF('Calculs T1a'!M145&lt;'Coeffs calibration'!$M$15,"Negative",IF('Calculs T1a'!M145&lt;'Coeffs calibration'!$M$16,"Lowly positive",IF('Calculs T1a'!M145&lt;'Coeffs calibration'!$M$17,"Moderately positive","Highly positive")))</f>
        <v>Highly positive</v>
      </c>
      <c r="J142" s="3" t="str">
        <f>IF('Calculs T1a'!N145&lt;'Coeffs calibration'!$N$15,"Negative",IF('Calculs T1a'!N145&lt;'Coeffs calibration'!$N$16,"Lowly positive",IF('Calculs T1a'!N145&lt;'Coeffs calibration'!$N$17,"Moderately positive","Highly positive")))</f>
        <v>Highly positive</v>
      </c>
      <c r="L142" s="92">
        <f>'Predictions concentrations'!A142</f>
        <v>0</v>
      </c>
      <c r="M142" s="92">
        <f>'Predictions concentrations'!B142</f>
        <v>0</v>
      </c>
      <c r="N142" s="126" t="str">
        <f>IF('Calculs T2a'!G145&lt;'Coeffs calibration'!$G$15,"Negative",IF('Calculs T2a'!G145&lt;'Coeffs calibration'!$G$16,"Lowly positive",IF('Calculs T2a'!G145&lt;'Coeffs calibration'!$G$17,"Moderately positive","Highly positive")))</f>
        <v>Highly positive</v>
      </c>
      <c r="O142" s="126" t="str">
        <f>IF('Calculs T2a'!H145&lt;'Coeffs calibration'!$H$15,"Negative",IF('Calculs T2a'!H145&lt;'Coeffs calibration'!$H$16,"Lowly positive",IF('Calculs T2a'!H145&lt;'Coeffs calibration'!$H$17,"Moderately positive","Highly positive")))</f>
        <v>Highly positive</v>
      </c>
      <c r="P142" s="126" t="str">
        <f>IF('Calculs T2a'!I145&lt;'Coeffs calibration'!$I$15,"Negative",IF('Calculs T2a'!I145&lt;'Coeffs calibration'!$I$16,"Lowly positive",IF('Calculs T2a'!I145&lt;'Coeffs calibration'!$I$17,"Moderately positive","Highly positive")))</f>
        <v>Highly positive</v>
      </c>
      <c r="Q142" s="128" t="str">
        <f>IF('Calculs T2a'!J145&lt;'Coeffs calibration'!$J$15,"Negative",IF('Calculs T2a'!J145&lt;'Coeffs calibration'!$J$16,"Lowly positive",IF('Calculs T2a'!J145&lt;'Coeffs calibration'!$J$17,"Moderately positive","Highly positive")))</f>
        <v>Highly positive</v>
      </c>
      <c r="R142" s="3" t="str">
        <f>IF('Calculs T2a'!K145&lt;'Coeffs calibration'!$K$15,"Negative",IF('Calculs T2a'!K145&lt;'Coeffs calibration'!$K$16,"Lowly positive",IF('Calculs T2a'!K145&lt;'Coeffs calibration'!$K$17,"Moderately positive","Highly positive")))</f>
        <v>Highly positive</v>
      </c>
      <c r="S142" s="3" t="str">
        <f>IF('Calculs T2a'!L145&lt;'Coeffs calibration'!$L$15,"Negative",IF('Calculs T2a'!L145&lt;'Coeffs calibration'!$L$16,"Lowly positive",IF('Calculs T2a'!L145&lt;'Coeffs calibration'!$L$17,"Moderately positive","Highly positive")))</f>
        <v>Highly positive</v>
      </c>
      <c r="T142" s="3" t="str">
        <f>IF('Calculs T2a'!M145&lt;'Coeffs calibration'!$M$15,"Negative",IF('Calculs T2a'!M145&lt;'Coeffs calibration'!$M$16,"Lowly positive",IF('Calculs T2a'!M145&lt;'Coeffs calibration'!$M$17,"Moderately positive","Highly positive")))</f>
        <v>Highly positive</v>
      </c>
      <c r="U142" s="3" t="str">
        <f>IF('Calculs T2a'!N145&lt;'Coeffs calibration'!$N$15,"Negative",IF('Calculs T2a'!N145&lt;'Coeffs calibration'!$N$16,"Lowly positive",IF('Calculs T2a'!N145&lt;'Coeffs calibration'!$N$17,"Moderately positive","Highly positive")))</f>
        <v>Highly positive</v>
      </c>
      <c r="W142" s="92">
        <f>'Predictions concentrations'!A142</f>
        <v>0</v>
      </c>
      <c r="X142" s="92">
        <f>'Predictions concentrations'!B142</f>
        <v>0</v>
      </c>
      <c r="Y142" s="126" t="str">
        <f>IF('Calculs T3a'!G145&lt;'Coeffs calibration'!$G$15,"Negative",IF('Calculs T3a'!G145&lt;'Coeffs calibration'!$G$16,"Lowly positive",IF('Calculs T3a'!G145&lt;'Coeffs calibration'!$G$17,"Moderately positive","Highly positive")))</f>
        <v>Highly positive</v>
      </c>
      <c r="Z142" s="126" t="str">
        <f>IF('Calculs T3a'!H145&lt;'Coeffs calibration'!$H$15,"Negative",IF('Calculs T3a'!H145&lt;'Coeffs calibration'!$H$16,"Lowly positive",IF('Calculs T3a'!H145&lt;'Coeffs calibration'!$H$17,"Moderately positive","Highly positive")))</f>
        <v>Highly positive</v>
      </c>
      <c r="AA142" s="126" t="str">
        <f>IF('Calculs T3a'!I145&lt;'Coeffs calibration'!$I$15,"Negative",IF('Calculs T3a'!I145&lt;'Coeffs calibration'!$I$16,"Lowly positive",IF('Calculs T3a'!I145&lt;'Coeffs calibration'!$I$17,"Moderately positive","Highly positive")))</f>
        <v>Highly positive</v>
      </c>
      <c r="AB142" s="128" t="str">
        <f>IF('Calculs T3a'!J145&lt;'Coeffs calibration'!$J$15,"Negative",IF('Calculs T3a'!J145&lt;'Coeffs calibration'!$J$16,"Lowly positive",IF('Calculs T3a'!J145&lt;'Coeffs calibration'!$J$17,"Moderately positive","Highly positive")))</f>
        <v>Highly positive</v>
      </c>
      <c r="AC142" s="3" t="str">
        <f>IF('Calculs T3a'!K145&lt;'Coeffs calibration'!$K$15,"Negative",IF('Calculs T3a'!K145&lt;'Coeffs calibration'!$K$16,"Lowly positive",IF('Calculs T3a'!K145&lt;'Coeffs calibration'!$K$17,"Moderately positive","Highly positive")))</f>
        <v>Highly positive</v>
      </c>
      <c r="AD142" s="3" t="str">
        <f>IF('Calculs T3a'!L145&lt;'Coeffs calibration'!$L$15,"Negative",IF('Calculs T3a'!L145&lt;'Coeffs calibration'!$L$16,"Lowly positive",IF('Calculs T3a'!L145&lt;'Coeffs calibration'!$L$17,"Moderately positive","Highly positive")))</f>
        <v>Highly positive</v>
      </c>
      <c r="AE142" s="3" t="str">
        <f>IF('Calculs T3a'!M145&lt;'Coeffs calibration'!$M$15,"Negative",IF('Calculs T3a'!M145&lt;'Coeffs calibration'!$M$16,"Lowly positive",IF('Calculs T3a'!M145&lt;'Coeffs calibration'!$M$17,"Moderately positive","Highly positive")))</f>
        <v>Highly positive</v>
      </c>
      <c r="AF142" s="3" t="str">
        <f>IF('Calculs T3a'!N145&lt;'Coeffs calibration'!$N$15,"Negative",IF('Calculs T3a'!N145&lt;'Coeffs calibration'!$N$16,"Lowly positive",IF('Calculs T3a'!N145&lt;'Coeffs calibration'!$N$17,"Moderately positive","Highly positive")))</f>
        <v>Highly positive</v>
      </c>
    </row>
    <row r="143" spans="1:32" x14ac:dyDescent="0.3">
      <c r="A143" s="92">
        <f>'Predictions concentrations'!A143</f>
        <v>0</v>
      </c>
      <c r="B143" s="92">
        <f>'Predictions concentrations'!B143</f>
        <v>0</v>
      </c>
      <c r="C143" s="126" t="str">
        <f>IF('Calculs T1a'!G146&lt;'Coeffs calibration'!$G$15,"Negative",IF('Calculs T1a'!G146&lt;'Coeffs calibration'!$G$16,"Lowly positive",IF('Calculs T1a'!G146&lt;'Coeffs calibration'!$G$17,"Moderately positive","Highly positive")))</f>
        <v>Highly positive</v>
      </c>
      <c r="D143" s="126" t="str">
        <f>IF('Calculs T1a'!H146&lt;'Coeffs calibration'!$H$15,"Negative",IF('Calculs T1a'!H146&lt;'Coeffs calibration'!$H$16,"Lowly positive",IF('Calculs T1a'!H146&lt;'Coeffs calibration'!$H$17,"Moderately positive","Highly positive")))</f>
        <v>Highly positive</v>
      </c>
      <c r="E143" s="126" t="str">
        <f>IF('Calculs T1a'!I146&lt;'Coeffs calibration'!$I$15,"Negative",IF('Calculs T1a'!I146&lt;'Coeffs calibration'!$I$16,"Lowly positive",IF('Calculs T1a'!I146&lt;'Coeffs calibration'!$I$17,"Moderately positive","Highly positive")))</f>
        <v>Highly positive</v>
      </c>
      <c r="F143" s="128" t="str">
        <f>IF('Calculs T1a'!J146&lt;'Coeffs calibration'!$J$15,"Negative",IF('Calculs T1a'!J146&lt;'Coeffs calibration'!$J$16,"Lowly positive",IF('Calculs T1a'!J146&lt;'Coeffs calibration'!$J$17,"Moderately positive","Highly positive")))</f>
        <v>Highly positive</v>
      </c>
      <c r="G143" s="3" t="str">
        <f>IF('Calculs T1a'!K146&lt;'Coeffs calibration'!$K$15,"Negative",IF('Calculs T1a'!K146&lt;'Coeffs calibration'!$K$16,"Lowly positive",IF('Calculs T1a'!K146&lt;'Coeffs calibration'!$K$17,"Moderately positive","Highly positive")))</f>
        <v>Highly positive</v>
      </c>
      <c r="H143" s="3" t="str">
        <f>IF('Calculs T1a'!L146&lt;'Coeffs calibration'!$L$15,"Negative",IF('Calculs T1a'!L146&lt;'Coeffs calibration'!$L$16,"Lowly positive",IF('Calculs T1a'!L146&lt;'Coeffs calibration'!$L$17,"Moderately positive","Highly positive")))</f>
        <v>Highly positive</v>
      </c>
      <c r="I143" s="3" t="str">
        <f>IF('Calculs T1a'!M146&lt;'Coeffs calibration'!$M$15,"Negative",IF('Calculs T1a'!M146&lt;'Coeffs calibration'!$M$16,"Lowly positive",IF('Calculs T1a'!M146&lt;'Coeffs calibration'!$M$17,"Moderately positive","Highly positive")))</f>
        <v>Highly positive</v>
      </c>
      <c r="J143" s="3" t="str">
        <f>IF('Calculs T1a'!N146&lt;'Coeffs calibration'!$N$15,"Negative",IF('Calculs T1a'!N146&lt;'Coeffs calibration'!$N$16,"Lowly positive",IF('Calculs T1a'!N146&lt;'Coeffs calibration'!$N$17,"Moderately positive","Highly positive")))</f>
        <v>Highly positive</v>
      </c>
      <c r="L143" s="92">
        <f>'Predictions concentrations'!A143</f>
        <v>0</v>
      </c>
      <c r="M143" s="92">
        <f>'Predictions concentrations'!B143</f>
        <v>0</v>
      </c>
      <c r="N143" s="126" t="str">
        <f>IF('Calculs T2a'!G146&lt;'Coeffs calibration'!$G$15,"Negative",IF('Calculs T2a'!G146&lt;'Coeffs calibration'!$G$16,"Lowly positive",IF('Calculs T2a'!G146&lt;'Coeffs calibration'!$G$17,"Moderately positive","Highly positive")))</f>
        <v>Highly positive</v>
      </c>
      <c r="O143" s="126" t="str">
        <f>IF('Calculs T2a'!H146&lt;'Coeffs calibration'!$H$15,"Negative",IF('Calculs T2a'!H146&lt;'Coeffs calibration'!$H$16,"Lowly positive",IF('Calculs T2a'!H146&lt;'Coeffs calibration'!$H$17,"Moderately positive","Highly positive")))</f>
        <v>Highly positive</v>
      </c>
      <c r="P143" s="126" t="str">
        <f>IF('Calculs T2a'!I146&lt;'Coeffs calibration'!$I$15,"Negative",IF('Calculs T2a'!I146&lt;'Coeffs calibration'!$I$16,"Lowly positive",IF('Calculs T2a'!I146&lt;'Coeffs calibration'!$I$17,"Moderately positive","Highly positive")))</f>
        <v>Highly positive</v>
      </c>
      <c r="Q143" s="128" t="str">
        <f>IF('Calculs T2a'!J146&lt;'Coeffs calibration'!$J$15,"Negative",IF('Calculs T2a'!J146&lt;'Coeffs calibration'!$J$16,"Lowly positive",IF('Calculs T2a'!J146&lt;'Coeffs calibration'!$J$17,"Moderately positive","Highly positive")))</f>
        <v>Highly positive</v>
      </c>
      <c r="R143" s="3" t="str">
        <f>IF('Calculs T2a'!K146&lt;'Coeffs calibration'!$K$15,"Negative",IF('Calculs T2a'!K146&lt;'Coeffs calibration'!$K$16,"Lowly positive",IF('Calculs T2a'!K146&lt;'Coeffs calibration'!$K$17,"Moderately positive","Highly positive")))</f>
        <v>Highly positive</v>
      </c>
      <c r="S143" s="3" t="str">
        <f>IF('Calculs T2a'!L146&lt;'Coeffs calibration'!$L$15,"Negative",IF('Calculs T2a'!L146&lt;'Coeffs calibration'!$L$16,"Lowly positive",IF('Calculs T2a'!L146&lt;'Coeffs calibration'!$L$17,"Moderately positive","Highly positive")))</f>
        <v>Highly positive</v>
      </c>
      <c r="T143" s="3" t="str">
        <f>IF('Calculs T2a'!M146&lt;'Coeffs calibration'!$M$15,"Negative",IF('Calculs T2a'!M146&lt;'Coeffs calibration'!$M$16,"Lowly positive",IF('Calculs T2a'!M146&lt;'Coeffs calibration'!$M$17,"Moderately positive","Highly positive")))</f>
        <v>Highly positive</v>
      </c>
      <c r="U143" s="3" t="str">
        <f>IF('Calculs T2a'!N146&lt;'Coeffs calibration'!$N$15,"Negative",IF('Calculs T2a'!N146&lt;'Coeffs calibration'!$N$16,"Lowly positive",IF('Calculs T2a'!N146&lt;'Coeffs calibration'!$N$17,"Moderately positive","Highly positive")))</f>
        <v>Highly positive</v>
      </c>
      <c r="W143" s="92">
        <f>'Predictions concentrations'!A143</f>
        <v>0</v>
      </c>
      <c r="X143" s="92">
        <f>'Predictions concentrations'!B143</f>
        <v>0</v>
      </c>
      <c r="Y143" s="126" t="str">
        <f>IF('Calculs T3a'!G146&lt;'Coeffs calibration'!$G$15,"Negative",IF('Calculs T3a'!G146&lt;'Coeffs calibration'!$G$16,"Lowly positive",IF('Calculs T3a'!G146&lt;'Coeffs calibration'!$G$17,"Moderately positive","Highly positive")))</f>
        <v>Highly positive</v>
      </c>
      <c r="Z143" s="126" t="str">
        <f>IF('Calculs T3a'!H146&lt;'Coeffs calibration'!$H$15,"Negative",IF('Calculs T3a'!H146&lt;'Coeffs calibration'!$H$16,"Lowly positive",IF('Calculs T3a'!H146&lt;'Coeffs calibration'!$H$17,"Moderately positive","Highly positive")))</f>
        <v>Highly positive</v>
      </c>
      <c r="AA143" s="126" t="str">
        <f>IF('Calculs T3a'!I146&lt;'Coeffs calibration'!$I$15,"Negative",IF('Calculs T3a'!I146&lt;'Coeffs calibration'!$I$16,"Lowly positive",IF('Calculs T3a'!I146&lt;'Coeffs calibration'!$I$17,"Moderately positive","Highly positive")))</f>
        <v>Highly positive</v>
      </c>
      <c r="AB143" s="128" t="str">
        <f>IF('Calculs T3a'!J146&lt;'Coeffs calibration'!$J$15,"Negative",IF('Calculs T3a'!J146&lt;'Coeffs calibration'!$J$16,"Lowly positive",IF('Calculs T3a'!J146&lt;'Coeffs calibration'!$J$17,"Moderately positive","Highly positive")))</f>
        <v>Highly positive</v>
      </c>
      <c r="AC143" s="3" t="str">
        <f>IF('Calculs T3a'!K146&lt;'Coeffs calibration'!$K$15,"Negative",IF('Calculs T3a'!K146&lt;'Coeffs calibration'!$K$16,"Lowly positive",IF('Calculs T3a'!K146&lt;'Coeffs calibration'!$K$17,"Moderately positive","Highly positive")))</f>
        <v>Highly positive</v>
      </c>
      <c r="AD143" s="3" t="str">
        <f>IF('Calculs T3a'!L146&lt;'Coeffs calibration'!$L$15,"Negative",IF('Calculs T3a'!L146&lt;'Coeffs calibration'!$L$16,"Lowly positive",IF('Calculs T3a'!L146&lt;'Coeffs calibration'!$L$17,"Moderately positive","Highly positive")))</f>
        <v>Highly positive</v>
      </c>
      <c r="AE143" s="3" t="str">
        <f>IF('Calculs T3a'!M146&lt;'Coeffs calibration'!$M$15,"Negative",IF('Calculs T3a'!M146&lt;'Coeffs calibration'!$M$16,"Lowly positive",IF('Calculs T3a'!M146&lt;'Coeffs calibration'!$M$17,"Moderately positive","Highly positive")))</f>
        <v>Highly positive</v>
      </c>
      <c r="AF143" s="3" t="str">
        <f>IF('Calculs T3a'!N146&lt;'Coeffs calibration'!$N$15,"Negative",IF('Calculs T3a'!N146&lt;'Coeffs calibration'!$N$16,"Lowly positive",IF('Calculs T3a'!N146&lt;'Coeffs calibration'!$N$17,"Moderately positive","Highly positive")))</f>
        <v>Highly positive</v>
      </c>
    </row>
    <row r="144" spans="1:32" x14ac:dyDescent="0.3">
      <c r="A144" s="92">
        <f>'Predictions concentrations'!A144</f>
        <v>0</v>
      </c>
      <c r="B144" s="92">
        <f>'Predictions concentrations'!B144</f>
        <v>0</v>
      </c>
      <c r="C144" s="126" t="str">
        <f>IF('Calculs T1a'!G147&lt;'Coeffs calibration'!$G$15,"Negative",IF('Calculs T1a'!G147&lt;'Coeffs calibration'!$G$16,"Lowly positive",IF('Calculs T1a'!G147&lt;'Coeffs calibration'!$G$17,"Moderately positive","Highly positive")))</f>
        <v>Highly positive</v>
      </c>
      <c r="D144" s="126" t="str">
        <f>IF('Calculs T1a'!H147&lt;'Coeffs calibration'!$H$15,"Negative",IF('Calculs T1a'!H147&lt;'Coeffs calibration'!$H$16,"Lowly positive",IF('Calculs T1a'!H147&lt;'Coeffs calibration'!$H$17,"Moderately positive","Highly positive")))</f>
        <v>Highly positive</v>
      </c>
      <c r="E144" s="126" t="str">
        <f>IF('Calculs T1a'!I147&lt;'Coeffs calibration'!$I$15,"Negative",IF('Calculs T1a'!I147&lt;'Coeffs calibration'!$I$16,"Lowly positive",IF('Calculs T1a'!I147&lt;'Coeffs calibration'!$I$17,"Moderately positive","Highly positive")))</f>
        <v>Highly positive</v>
      </c>
      <c r="F144" s="128" t="str">
        <f>IF('Calculs T1a'!J147&lt;'Coeffs calibration'!$J$15,"Negative",IF('Calculs T1a'!J147&lt;'Coeffs calibration'!$J$16,"Lowly positive",IF('Calculs T1a'!J147&lt;'Coeffs calibration'!$J$17,"Moderately positive","Highly positive")))</f>
        <v>Highly positive</v>
      </c>
      <c r="G144" s="3" t="str">
        <f>IF('Calculs T1a'!K147&lt;'Coeffs calibration'!$K$15,"Negative",IF('Calculs T1a'!K147&lt;'Coeffs calibration'!$K$16,"Lowly positive",IF('Calculs T1a'!K147&lt;'Coeffs calibration'!$K$17,"Moderately positive","Highly positive")))</f>
        <v>Highly positive</v>
      </c>
      <c r="H144" s="3" t="str">
        <f>IF('Calculs T1a'!L147&lt;'Coeffs calibration'!$L$15,"Negative",IF('Calculs T1a'!L147&lt;'Coeffs calibration'!$L$16,"Lowly positive",IF('Calculs T1a'!L147&lt;'Coeffs calibration'!$L$17,"Moderately positive","Highly positive")))</f>
        <v>Highly positive</v>
      </c>
      <c r="I144" s="3" t="str">
        <f>IF('Calculs T1a'!M147&lt;'Coeffs calibration'!$M$15,"Negative",IF('Calculs T1a'!M147&lt;'Coeffs calibration'!$M$16,"Lowly positive",IF('Calculs T1a'!M147&lt;'Coeffs calibration'!$M$17,"Moderately positive","Highly positive")))</f>
        <v>Highly positive</v>
      </c>
      <c r="J144" s="3" t="str">
        <f>IF('Calculs T1a'!N147&lt;'Coeffs calibration'!$N$15,"Negative",IF('Calculs T1a'!N147&lt;'Coeffs calibration'!$N$16,"Lowly positive",IF('Calculs T1a'!N147&lt;'Coeffs calibration'!$N$17,"Moderately positive","Highly positive")))</f>
        <v>Highly positive</v>
      </c>
      <c r="L144" s="92">
        <f>'Predictions concentrations'!A144</f>
        <v>0</v>
      </c>
      <c r="M144" s="92">
        <f>'Predictions concentrations'!B144</f>
        <v>0</v>
      </c>
      <c r="N144" s="126" t="str">
        <f>IF('Calculs T2a'!G147&lt;'Coeffs calibration'!$G$15,"Negative",IF('Calculs T2a'!G147&lt;'Coeffs calibration'!$G$16,"Lowly positive",IF('Calculs T2a'!G147&lt;'Coeffs calibration'!$G$17,"Moderately positive","Highly positive")))</f>
        <v>Highly positive</v>
      </c>
      <c r="O144" s="126" t="str">
        <f>IF('Calculs T2a'!H147&lt;'Coeffs calibration'!$H$15,"Negative",IF('Calculs T2a'!H147&lt;'Coeffs calibration'!$H$16,"Lowly positive",IF('Calculs T2a'!H147&lt;'Coeffs calibration'!$H$17,"Moderately positive","Highly positive")))</f>
        <v>Highly positive</v>
      </c>
      <c r="P144" s="126" t="str">
        <f>IF('Calculs T2a'!I147&lt;'Coeffs calibration'!$I$15,"Negative",IF('Calculs T2a'!I147&lt;'Coeffs calibration'!$I$16,"Lowly positive",IF('Calculs T2a'!I147&lt;'Coeffs calibration'!$I$17,"Moderately positive","Highly positive")))</f>
        <v>Highly positive</v>
      </c>
      <c r="Q144" s="128" t="str">
        <f>IF('Calculs T2a'!J147&lt;'Coeffs calibration'!$J$15,"Negative",IF('Calculs T2a'!J147&lt;'Coeffs calibration'!$J$16,"Lowly positive",IF('Calculs T2a'!J147&lt;'Coeffs calibration'!$J$17,"Moderately positive","Highly positive")))</f>
        <v>Highly positive</v>
      </c>
      <c r="R144" s="3" t="str">
        <f>IF('Calculs T2a'!K147&lt;'Coeffs calibration'!$K$15,"Negative",IF('Calculs T2a'!K147&lt;'Coeffs calibration'!$K$16,"Lowly positive",IF('Calculs T2a'!K147&lt;'Coeffs calibration'!$K$17,"Moderately positive","Highly positive")))</f>
        <v>Highly positive</v>
      </c>
      <c r="S144" s="3" t="str">
        <f>IF('Calculs T2a'!L147&lt;'Coeffs calibration'!$L$15,"Negative",IF('Calculs T2a'!L147&lt;'Coeffs calibration'!$L$16,"Lowly positive",IF('Calculs T2a'!L147&lt;'Coeffs calibration'!$L$17,"Moderately positive","Highly positive")))</f>
        <v>Highly positive</v>
      </c>
      <c r="T144" s="3" t="str">
        <f>IF('Calculs T2a'!M147&lt;'Coeffs calibration'!$M$15,"Negative",IF('Calculs T2a'!M147&lt;'Coeffs calibration'!$M$16,"Lowly positive",IF('Calculs T2a'!M147&lt;'Coeffs calibration'!$M$17,"Moderately positive","Highly positive")))</f>
        <v>Highly positive</v>
      </c>
      <c r="U144" s="3" t="str">
        <f>IF('Calculs T2a'!N147&lt;'Coeffs calibration'!$N$15,"Negative",IF('Calculs T2a'!N147&lt;'Coeffs calibration'!$N$16,"Lowly positive",IF('Calculs T2a'!N147&lt;'Coeffs calibration'!$N$17,"Moderately positive","Highly positive")))</f>
        <v>Highly positive</v>
      </c>
      <c r="W144" s="92">
        <f>'Predictions concentrations'!A144</f>
        <v>0</v>
      </c>
      <c r="X144" s="92">
        <f>'Predictions concentrations'!B144</f>
        <v>0</v>
      </c>
      <c r="Y144" s="126" t="str">
        <f>IF('Calculs T3a'!G147&lt;'Coeffs calibration'!$G$15,"Negative",IF('Calculs T3a'!G147&lt;'Coeffs calibration'!$G$16,"Lowly positive",IF('Calculs T3a'!G147&lt;'Coeffs calibration'!$G$17,"Moderately positive","Highly positive")))</f>
        <v>Highly positive</v>
      </c>
      <c r="Z144" s="126" t="str">
        <f>IF('Calculs T3a'!H147&lt;'Coeffs calibration'!$H$15,"Negative",IF('Calculs T3a'!H147&lt;'Coeffs calibration'!$H$16,"Lowly positive",IF('Calculs T3a'!H147&lt;'Coeffs calibration'!$H$17,"Moderately positive","Highly positive")))</f>
        <v>Highly positive</v>
      </c>
      <c r="AA144" s="126" t="str">
        <f>IF('Calculs T3a'!I147&lt;'Coeffs calibration'!$I$15,"Negative",IF('Calculs T3a'!I147&lt;'Coeffs calibration'!$I$16,"Lowly positive",IF('Calculs T3a'!I147&lt;'Coeffs calibration'!$I$17,"Moderately positive","Highly positive")))</f>
        <v>Highly positive</v>
      </c>
      <c r="AB144" s="128" t="str">
        <f>IF('Calculs T3a'!J147&lt;'Coeffs calibration'!$J$15,"Negative",IF('Calculs T3a'!J147&lt;'Coeffs calibration'!$J$16,"Lowly positive",IF('Calculs T3a'!J147&lt;'Coeffs calibration'!$J$17,"Moderately positive","Highly positive")))</f>
        <v>Highly positive</v>
      </c>
      <c r="AC144" s="3" t="str">
        <f>IF('Calculs T3a'!K147&lt;'Coeffs calibration'!$K$15,"Negative",IF('Calculs T3a'!K147&lt;'Coeffs calibration'!$K$16,"Lowly positive",IF('Calculs T3a'!K147&lt;'Coeffs calibration'!$K$17,"Moderately positive","Highly positive")))</f>
        <v>Highly positive</v>
      </c>
      <c r="AD144" s="3" t="str">
        <f>IF('Calculs T3a'!L147&lt;'Coeffs calibration'!$L$15,"Negative",IF('Calculs T3a'!L147&lt;'Coeffs calibration'!$L$16,"Lowly positive",IF('Calculs T3a'!L147&lt;'Coeffs calibration'!$L$17,"Moderately positive","Highly positive")))</f>
        <v>Highly positive</v>
      </c>
      <c r="AE144" s="3" t="str">
        <f>IF('Calculs T3a'!M147&lt;'Coeffs calibration'!$M$15,"Negative",IF('Calculs T3a'!M147&lt;'Coeffs calibration'!$M$16,"Lowly positive",IF('Calculs T3a'!M147&lt;'Coeffs calibration'!$M$17,"Moderately positive","Highly positive")))</f>
        <v>Highly positive</v>
      </c>
      <c r="AF144" s="3" t="str">
        <f>IF('Calculs T3a'!N147&lt;'Coeffs calibration'!$N$15,"Negative",IF('Calculs T3a'!N147&lt;'Coeffs calibration'!$N$16,"Lowly positive",IF('Calculs T3a'!N147&lt;'Coeffs calibration'!$N$17,"Moderately positive","Highly positive")))</f>
        <v>Highly positive</v>
      </c>
    </row>
    <row r="145" spans="1:32" x14ac:dyDescent="0.3">
      <c r="A145" s="92">
        <f>'Predictions concentrations'!A145</f>
        <v>0</v>
      </c>
      <c r="B145" s="92">
        <f>'Predictions concentrations'!B145</f>
        <v>0</v>
      </c>
      <c r="C145" s="126" t="str">
        <f>IF('Calculs T1a'!G148&lt;'Coeffs calibration'!$G$15,"Negative",IF('Calculs T1a'!G148&lt;'Coeffs calibration'!$G$16,"Lowly positive",IF('Calculs T1a'!G148&lt;'Coeffs calibration'!$G$17,"Moderately positive","Highly positive")))</f>
        <v>Highly positive</v>
      </c>
      <c r="D145" s="126" t="str">
        <f>IF('Calculs T1a'!H148&lt;'Coeffs calibration'!$H$15,"Negative",IF('Calculs T1a'!H148&lt;'Coeffs calibration'!$H$16,"Lowly positive",IF('Calculs T1a'!H148&lt;'Coeffs calibration'!$H$17,"Moderately positive","Highly positive")))</f>
        <v>Highly positive</v>
      </c>
      <c r="E145" s="126" t="str">
        <f>IF('Calculs T1a'!I148&lt;'Coeffs calibration'!$I$15,"Negative",IF('Calculs T1a'!I148&lt;'Coeffs calibration'!$I$16,"Lowly positive",IF('Calculs T1a'!I148&lt;'Coeffs calibration'!$I$17,"Moderately positive","Highly positive")))</f>
        <v>Highly positive</v>
      </c>
      <c r="F145" s="128" t="str">
        <f>IF('Calculs T1a'!J148&lt;'Coeffs calibration'!$J$15,"Negative",IF('Calculs T1a'!J148&lt;'Coeffs calibration'!$J$16,"Lowly positive",IF('Calculs T1a'!J148&lt;'Coeffs calibration'!$J$17,"Moderately positive","Highly positive")))</f>
        <v>Highly positive</v>
      </c>
      <c r="G145" s="3" t="str">
        <f>IF('Calculs T1a'!K148&lt;'Coeffs calibration'!$K$15,"Negative",IF('Calculs T1a'!K148&lt;'Coeffs calibration'!$K$16,"Lowly positive",IF('Calculs T1a'!K148&lt;'Coeffs calibration'!$K$17,"Moderately positive","Highly positive")))</f>
        <v>Highly positive</v>
      </c>
      <c r="H145" s="3" t="str">
        <f>IF('Calculs T1a'!L148&lt;'Coeffs calibration'!$L$15,"Negative",IF('Calculs T1a'!L148&lt;'Coeffs calibration'!$L$16,"Lowly positive",IF('Calculs T1a'!L148&lt;'Coeffs calibration'!$L$17,"Moderately positive","Highly positive")))</f>
        <v>Highly positive</v>
      </c>
      <c r="I145" s="3" t="str">
        <f>IF('Calculs T1a'!M148&lt;'Coeffs calibration'!$M$15,"Negative",IF('Calculs T1a'!M148&lt;'Coeffs calibration'!$M$16,"Lowly positive",IF('Calculs T1a'!M148&lt;'Coeffs calibration'!$M$17,"Moderately positive","Highly positive")))</f>
        <v>Highly positive</v>
      </c>
      <c r="J145" s="3" t="str">
        <f>IF('Calculs T1a'!N148&lt;'Coeffs calibration'!$N$15,"Negative",IF('Calculs T1a'!N148&lt;'Coeffs calibration'!$N$16,"Lowly positive",IF('Calculs T1a'!N148&lt;'Coeffs calibration'!$N$17,"Moderately positive","Highly positive")))</f>
        <v>Highly positive</v>
      </c>
      <c r="L145" s="92">
        <f>'Predictions concentrations'!A145</f>
        <v>0</v>
      </c>
      <c r="M145" s="92">
        <f>'Predictions concentrations'!B145</f>
        <v>0</v>
      </c>
      <c r="N145" s="126" t="str">
        <f>IF('Calculs T2a'!G148&lt;'Coeffs calibration'!$G$15,"Negative",IF('Calculs T2a'!G148&lt;'Coeffs calibration'!$G$16,"Lowly positive",IF('Calculs T2a'!G148&lt;'Coeffs calibration'!$G$17,"Moderately positive","Highly positive")))</f>
        <v>Highly positive</v>
      </c>
      <c r="O145" s="126" t="str">
        <f>IF('Calculs T2a'!H148&lt;'Coeffs calibration'!$H$15,"Negative",IF('Calculs T2a'!H148&lt;'Coeffs calibration'!$H$16,"Lowly positive",IF('Calculs T2a'!H148&lt;'Coeffs calibration'!$H$17,"Moderately positive","Highly positive")))</f>
        <v>Highly positive</v>
      </c>
      <c r="P145" s="126" t="str">
        <f>IF('Calculs T2a'!I148&lt;'Coeffs calibration'!$I$15,"Negative",IF('Calculs T2a'!I148&lt;'Coeffs calibration'!$I$16,"Lowly positive",IF('Calculs T2a'!I148&lt;'Coeffs calibration'!$I$17,"Moderately positive","Highly positive")))</f>
        <v>Highly positive</v>
      </c>
      <c r="Q145" s="128" t="str">
        <f>IF('Calculs T2a'!J148&lt;'Coeffs calibration'!$J$15,"Negative",IF('Calculs T2a'!J148&lt;'Coeffs calibration'!$J$16,"Lowly positive",IF('Calculs T2a'!J148&lt;'Coeffs calibration'!$J$17,"Moderately positive","Highly positive")))</f>
        <v>Highly positive</v>
      </c>
      <c r="R145" s="3" t="str">
        <f>IF('Calculs T2a'!K148&lt;'Coeffs calibration'!$K$15,"Negative",IF('Calculs T2a'!K148&lt;'Coeffs calibration'!$K$16,"Lowly positive",IF('Calculs T2a'!K148&lt;'Coeffs calibration'!$K$17,"Moderately positive","Highly positive")))</f>
        <v>Highly positive</v>
      </c>
      <c r="S145" s="3" t="str">
        <f>IF('Calculs T2a'!L148&lt;'Coeffs calibration'!$L$15,"Negative",IF('Calculs T2a'!L148&lt;'Coeffs calibration'!$L$16,"Lowly positive",IF('Calculs T2a'!L148&lt;'Coeffs calibration'!$L$17,"Moderately positive","Highly positive")))</f>
        <v>Highly positive</v>
      </c>
      <c r="T145" s="3" t="str">
        <f>IF('Calculs T2a'!M148&lt;'Coeffs calibration'!$M$15,"Negative",IF('Calculs T2a'!M148&lt;'Coeffs calibration'!$M$16,"Lowly positive",IF('Calculs T2a'!M148&lt;'Coeffs calibration'!$M$17,"Moderately positive","Highly positive")))</f>
        <v>Highly positive</v>
      </c>
      <c r="U145" s="3" t="str">
        <f>IF('Calculs T2a'!N148&lt;'Coeffs calibration'!$N$15,"Negative",IF('Calculs T2a'!N148&lt;'Coeffs calibration'!$N$16,"Lowly positive",IF('Calculs T2a'!N148&lt;'Coeffs calibration'!$N$17,"Moderately positive","Highly positive")))</f>
        <v>Highly positive</v>
      </c>
      <c r="W145" s="92">
        <f>'Predictions concentrations'!A145</f>
        <v>0</v>
      </c>
      <c r="X145" s="92">
        <f>'Predictions concentrations'!B145</f>
        <v>0</v>
      </c>
      <c r="Y145" s="126" t="str">
        <f>IF('Calculs T3a'!G148&lt;'Coeffs calibration'!$G$15,"Negative",IF('Calculs T3a'!G148&lt;'Coeffs calibration'!$G$16,"Lowly positive",IF('Calculs T3a'!G148&lt;'Coeffs calibration'!$G$17,"Moderately positive","Highly positive")))</f>
        <v>Highly positive</v>
      </c>
      <c r="Z145" s="126" t="str">
        <f>IF('Calculs T3a'!H148&lt;'Coeffs calibration'!$H$15,"Negative",IF('Calculs T3a'!H148&lt;'Coeffs calibration'!$H$16,"Lowly positive",IF('Calculs T3a'!H148&lt;'Coeffs calibration'!$H$17,"Moderately positive","Highly positive")))</f>
        <v>Highly positive</v>
      </c>
      <c r="AA145" s="126" t="str">
        <f>IF('Calculs T3a'!I148&lt;'Coeffs calibration'!$I$15,"Negative",IF('Calculs T3a'!I148&lt;'Coeffs calibration'!$I$16,"Lowly positive",IF('Calculs T3a'!I148&lt;'Coeffs calibration'!$I$17,"Moderately positive","Highly positive")))</f>
        <v>Highly positive</v>
      </c>
      <c r="AB145" s="128" t="str">
        <f>IF('Calculs T3a'!J148&lt;'Coeffs calibration'!$J$15,"Negative",IF('Calculs T3a'!J148&lt;'Coeffs calibration'!$J$16,"Lowly positive",IF('Calculs T3a'!J148&lt;'Coeffs calibration'!$J$17,"Moderately positive","Highly positive")))</f>
        <v>Highly positive</v>
      </c>
      <c r="AC145" s="3" t="str">
        <f>IF('Calculs T3a'!K148&lt;'Coeffs calibration'!$K$15,"Negative",IF('Calculs T3a'!K148&lt;'Coeffs calibration'!$K$16,"Lowly positive",IF('Calculs T3a'!K148&lt;'Coeffs calibration'!$K$17,"Moderately positive","Highly positive")))</f>
        <v>Highly positive</v>
      </c>
      <c r="AD145" s="3" t="str">
        <f>IF('Calculs T3a'!L148&lt;'Coeffs calibration'!$L$15,"Negative",IF('Calculs T3a'!L148&lt;'Coeffs calibration'!$L$16,"Lowly positive",IF('Calculs T3a'!L148&lt;'Coeffs calibration'!$L$17,"Moderately positive","Highly positive")))</f>
        <v>Highly positive</v>
      </c>
      <c r="AE145" s="3" t="str">
        <f>IF('Calculs T3a'!M148&lt;'Coeffs calibration'!$M$15,"Negative",IF('Calculs T3a'!M148&lt;'Coeffs calibration'!$M$16,"Lowly positive",IF('Calculs T3a'!M148&lt;'Coeffs calibration'!$M$17,"Moderately positive","Highly positive")))</f>
        <v>Highly positive</v>
      </c>
      <c r="AF145" s="3" t="str">
        <f>IF('Calculs T3a'!N148&lt;'Coeffs calibration'!$N$15,"Negative",IF('Calculs T3a'!N148&lt;'Coeffs calibration'!$N$16,"Lowly positive",IF('Calculs T3a'!N148&lt;'Coeffs calibration'!$N$17,"Moderately positive","Highly positive")))</f>
        <v>Highly positive</v>
      </c>
    </row>
    <row r="146" spans="1:32" x14ac:dyDescent="0.3">
      <c r="A146" s="92">
        <f>'Predictions concentrations'!A146</f>
        <v>0</v>
      </c>
      <c r="B146" s="92">
        <f>'Predictions concentrations'!B146</f>
        <v>0</v>
      </c>
      <c r="C146" s="126" t="str">
        <f>IF('Calculs T1a'!G149&lt;'Coeffs calibration'!$G$15,"Negative",IF('Calculs T1a'!G149&lt;'Coeffs calibration'!$G$16,"Lowly positive",IF('Calculs T1a'!G149&lt;'Coeffs calibration'!$G$17,"Moderately positive","Highly positive")))</f>
        <v>Highly positive</v>
      </c>
      <c r="D146" s="126" t="str">
        <f>IF('Calculs T1a'!H149&lt;'Coeffs calibration'!$H$15,"Negative",IF('Calculs T1a'!H149&lt;'Coeffs calibration'!$H$16,"Lowly positive",IF('Calculs T1a'!H149&lt;'Coeffs calibration'!$H$17,"Moderately positive","Highly positive")))</f>
        <v>Highly positive</v>
      </c>
      <c r="E146" s="126" t="str">
        <f>IF('Calculs T1a'!I149&lt;'Coeffs calibration'!$I$15,"Negative",IF('Calculs T1a'!I149&lt;'Coeffs calibration'!$I$16,"Lowly positive",IF('Calculs T1a'!I149&lt;'Coeffs calibration'!$I$17,"Moderately positive","Highly positive")))</f>
        <v>Highly positive</v>
      </c>
      <c r="F146" s="128" t="str">
        <f>IF('Calculs T1a'!J149&lt;'Coeffs calibration'!$J$15,"Negative",IF('Calculs T1a'!J149&lt;'Coeffs calibration'!$J$16,"Lowly positive",IF('Calculs T1a'!J149&lt;'Coeffs calibration'!$J$17,"Moderately positive","Highly positive")))</f>
        <v>Highly positive</v>
      </c>
      <c r="G146" s="3" t="str">
        <f>IF('Calculs T1a'!K149&lt;'Coeffs calibration'!$K$15,"Negative",IF('Calculs T1a'!K149&lt;'Coeffs calibration'!$K$16,"Lowly positive",IF('Calculs T1a'!K149&lt;'Coeffs calibration'!$K$17,"Moderately positive","Highly positive")))</f>
        <v>Highly positive</v>
      </c>
      <c r="H146" s="3" t="str">
        <f>IF('Calculs T1a'!L149&lt;'Coeffs calibration'!$L$15,"Negative",IF('Calculs T1a'!L149&lt;'Coeffs calibration'!$L$16,"Lowly positive",IF('Calculs T1a'!L149&lt;'Coeffs calibration'!$L$17,"Moderately positive","Highly positive")))</f>
        <v>Highly positive</v>
      </c>
      <c r="I146" s="3" t="str">
        <f>IF('Calculs T1a'!M149&lt;'Coeffs calibration'!$M$15,"Negative",IF('Calculs T1a'!M149&lt;'Coeffs calibration'!$M$16,"Lowly positive",IF('Calculs T1a'!M149&lt;'Coeffs calibration'!$M$17,"Moderately positive","Highly positive")))</f>
        <v>Highly positive</v>
      </c>
      <c r="J146" s="3" t="str">
        <f>IF('Calculs T1a'!N149&lt;'Coeffs calibration'!$N$15,"Negative",IF('Calculs T1a'!N149&lt;'Coeffs calibration'!$N$16,"Lowly positive",IF('Calculs T1a'!N149&lt;'Coeffs calibration'!$N$17,"Moderately positive","Highly positive")))</f>
        <v>Highly positive</v>
      </c>
      <c r="L146" s="92">
        <f>'Predictions concentrations'!A146</f>
        <v>0</v>
      </c>
      <c r="M146" s="92">
        <f>'Predictions concentrations'!B146</f>
        <v>0</v>
      </c>
      <c r="N146" s="126" t="str">
        <f>IF('Calculs T2a'!G149&lt;'Coeffs calibration'!$G$15,"Negative",IF('Calculs T2a'!G149&lt;'Coeffs calibration'!$G$16,"Lowly positive",IF('Calculs T2a'!G149&lt;'Coeffs calibration'!$G$17,"Moderately positive","Highly positive")))</f>
        <v>Highly positive</v>
      </c>
      <c r="O146" s="126" t="str">
        <f>IF('Calculs T2a'!H149&lt;'Coeffs calibration'!$H$15,"Negative",IF('Calculs T2a'!H149&lt;'Coeffs calibration'!$H$16,"Lowly positive",IF('Calculs T2a'!H149&lt;'Coeffs calibration'!$H$17,"Moderately positive","Highly positive")))</f>
        <v>Highly positive</v>
      </c>
      <c r="P146" s="126" t="str">
        <f>IF('Calculs T2a'!I149&lt;'Coeffs calibration'!$I$15,"Negative",IF('Calculs T2a'!I149&lt;'Coeffs calibration'!$I$16,"Lowly positive",IF('Calculs T2a'!I149&lt;'Coeffs calibration'!$I$17,"Moderately positive","Highly positive")))</f>
        <v>Highly positive</v>
      </c>
      <c r="Q146" s="128" t="str">
        <f>IF('Calculs T2a'!J149&lt;'Coeffs calibration'!$J$15,"Negative",IF('Calculs T2a'!J149&lt;'Coeffs calibration'!$J$16,"Lowly positive",IF('Calculs T2a'!J149&lt;'Coeffs calibration'!$J$17,"Moderately positive","Highly positive")))</f>
        <v>Highly positive</v>
      </c>
      <c r="R146" s="3" t="str">
        <f>IF('Calculs T2a'!K149&lt;'Coeffs calibration'!$K$15,"Negative",IF('Calculs T2a'!K149&lt;'Coeffs calibration'!$K$16,"Lowly positive",IF('Calculs T2a'!K149&lt;'Coeffs calibration'!$K$17,"Moderately positive","Highly positive")))</f>
        <v>Highly positive</v>
      </c>
      <c r="S146" s="3" t="str">
        <f>IF('Calculs T2a'!L149&lt;'Coeffs calibration'!$L$15,"Negative",IF('Calculs T2a'!L149&lt;'Coeffs calibration'!$L$16,"Lowly positive",IF('Calculs T2a'!L149&lt;'Coeffs calibration'!$L$17,"Moderately positive","Highly positive")))</f>
        <v>Highly positive</v>
      </c>
      <c r="T146" s="3" t="str">
        <f>IF('Calculs T2a'!M149&lt;'Coeffs calibration'!$M$15,"Negative",IF('Calculs T2a'!M149&lt;'Coeffs calibration'!$M$16,"Lowly positive",IF('Calculs T2a'!M149&lt;'Coeffs calibration'!$M$17,"Moderately positive","Highly positive")))</f>
        <v>Highly positive</v>
      </c>
      <c r="U146" s="3" t="str">
        <f>IF('Calculs T2a'!N149&lt;'Coeffs calibration'!$N$15,"Negative",IF('Calculs T2a'!N149&lt;'Coeffs calibration'!$N$16,"Lowly positive",IF('Calculs T2a'!N149&lt;'Coeffs calibration'!$N$17,"Moderately positive","Highly positive")))</f>
        <v>Highly positive</v>
      </c>
      <c r="W146" s="92">
        <f>'Predictions concentrations'!A146</f>
        <v>0</v>
      </c>
      <c r="X146" s="92">
        <f>'Predictions concentrations'!B146</f>
        <v>0</v>
      </c>
      <c r="Y146" s="126" t="str">
        <f>IF('Calculs T3a'!G149&lt;'Coeffs calibration'!$G$15,"Negative",IF('Calculs T3a'!G149&lt;'Coeffs calibration'!$G$16,"Lowly positive",IF('Calculs T3a'!G149&lt;'Coeffs calibration'!$G$17,"Moderately positive","Highly positive")))</f>
        <v>Highly positive</v>
      </c>
      <c r="Z146" s="126" t="str">
        <f>IF('Calculs T3a'!H149&lt;'Coeffs calibration'!$H$15,"Negative",IF('Calculs T3a'!H149&lt;'Coeffs calibration'!$H$16,"Lowly positive",IF('Calculs T3a'!H149&lt;'Coeffs calibration'!$H$17,"Moderately positive","Highly positive")))</f>
        <v>Highly positive</v>
      </c>
      <c r="AA146" s="126" t="str">
        <f>IF('Calculs T3a'!I149&lt;'Coeffs calibration'!$I$15,"Negative",IF('Calculs T3a'!I149&lt;'Coeffs calibration'!$I$16,"Lowly positive",IF('Calculs T3a'!I149&lt;'Coeffs calibration'!$I$17,"Moderately positive","Highly positive")))</f>
        <v>Highly positive</v>
      </c>
      <c r="AB146" s="128" t="str">
        <f>IF('Calculs T3a'!J149&lt;'Coeffs calibration'!$J$15,"Negative",IF('Calculs T3a'!J149&lt;'Coeffs calibration'!$J$16,"Lowly positive",IF('Calculs T3a'!J149&lt;'Coeffs calibration'!$J$17,"Moderately positive","Highly positive")))</f>
        <v>Highly positive</v>
      </c>
      <c r="AC146" s="3" t="str">
        <f>IF('Calculs T3a'!K149&lt;'Coeffs calibration'!$K$15,"Negative",IF('Calculs T3a'!K149&lt;'Coeffs calibration'!$K$16,"Lowly positive",IF('Calculs T3a'!K149&lt;'Coeffs calibration'!$K$17,"Moderately positive","Highly positive")))</f>
        <v>Highly positive</v>
      </c>
      <c r="AD146" s="3" t="str">
        <f>IF('Calculs T3a'!L149&lt;'Coeffs calibration'!$L$15,"Negative",IF('Calculs T3a'!L149&lt;'Coeffs calibration'!$L$16,"Lowly positive",IF('Calculs T3a'!L149&lt;'Coeffs calibration'!$L$17,"Moderately positive","Highly positive")))</f>
        <v>Highly positive</v>
      </c>
      <c r="AE146" s="3" t="str">
        <f>IF('Calculs T3a'!M149&lt;'Coeffs calibration'!$M$15,"Negative",IF('Calculs T3a'!M149&lt;'Coeffs calibration'!$M$16,"Lowly positive",IF('Calculs T3a'!M149&lt;'Coeffs calibration'!$M$17,"Moderately positive","Highly positive")))</f>
        <v>Highly positive</v>
      </c>
      <c r="AF146" s="3" t="str">
        <f>IF('Calculs T3a'!N149&lt;'Coeffs calibration'!$N$15,"Negative",IF('Calculs T3a'!N149&lt;'Coeffs calibration'!$N$16,"Lowly positive",IF('Calculs T3a'!N149&lt;'Coeffs calibration'!$N$17,"Moderately positive","Highly positive")))</f>
        <v>Highly positive</v>
      </c>
    </row>
    <row r="147" spans="1:32" x14ac:dyDescent="0.3">
      <c r="A147" s="92">
        <f>'Predictions concentrations'!A147</f>
        <v>0</v>
      </c>
      <c r="B147" s="92">
        <f>'Predictions concentrations'!B147</f>
        <v>0</v>
      </c>
      <c r="C147" s="126" t="str">
        <f>IF('Calculs T1a'!G150&lt;'Coeffs calibration'!$G$15,"Negative",IF('Calculs T1a'!G150&lt;'Coeffs calibration'!$G$16,"Lowly positive",IF('Calculs T1a'!G150&lt;'Coeffs calibration'!$G$17,"Moderately positive","Highly positive")))</f>
        <v>Highly positive</v>
      </c>
      <c r="D147" s="126" t="str">
        <f>IF('Calculs T1a'!H150&lt;'Coeffs calibration'!$H$15,"Negative",IF('Calculs T1a'!H150&lt;'Coeffs calibration'!$H$16,"Lowly positive",IF('Calculs T1a'!H150&lt;'Coeffs calibration'!$H$17,"Moderately positive","Highly positive")))</f>
        <v>Highly positive</v>
      </c>
      <c r="E147" s="126" t="str">
        <f>IF('Calculs T1a'!I150&lt;'Coeffs calibration'!$I$15,"Negative",IF('Calculs T1a'!I150&lt;'Coeffs calibration'!$I$16,"Lowly positive",IF('Calculs T1a'!I150&lt;'Coeffs calibration'!$I$17,"Moderately positive","Highly positive")))</f>
        <v>Highly positive</v>
      </c>
      <c r="F147" s="128" t="str">
        <f>IF('Calculs T1a'!J150&lt;'Coeffs calibration'!$J$15,"Negative",IF('Calculs T1a'!J150&lt;'Coeffs calibration'!$J$16,"Lowly positive",IF('Calculs T1a'!J150&lt;'Coeffs calibration'!$J$17,"Moderately positive","Highly positive")))</f>
        <v>Highly positive</v>
      </c>
      <c r="G147" s="3" t="str">
        <f>IF('Calculs T1a'!K150&lt;'Coeffs calibration'!$K$15,"Negative",IF('Calculs T1a'!K150&lt;'Coeffs calibration'!$K$16,"Lowly positive",IF('Calculs T1a'!K150&lt;'Coeffs calibration'!$K$17,"Moderately positive","Highly positive")))</f>
        <v>Highly positive</v>
      </c>
      <c r="H147" s="3" t="str">
        <f>IF('Calculs T1a'!L150&lt;'Coeffs calibration'!$L$15,"Negative",IF('Calculs T1a'!L150&lt;'Coeffs calibration'!$L$16,"Lowly positive",IF('Calculs T1a'!L150&lt;'Coeffs calibration'!$L$17,"Moderately positive","Highly positive")))</f>
        <v>Highly positive</v>
      </c>
      <c r="I147" s="3" t="str">
        <f>IF('Calculs T1a'!M150&lt;'Coeffs calibration'!$M$15,"Negative",IF('Calculs T1a'!M150&lt;'Coeffs calibration'!$M$16,"Lowly positive",IF('Calculs T1a'!M150&lt;'Coeffs calibration'!$M$17,"Moderately positive","Highly positive")))</f>
        <v>Highly positive</v>
      </c>
      <c r="J147" s="3" t="str">
        <f>IF('Calculs T1a'!N150&lt;'Coeffs calibration'!$N$15,"Negative",IF('Calculs T1a'!N150&lt;'Coeffs calibration'!$N$16,"Lowly positive",IF('Calculs T1a'!N150&lt;'Coeffs calibration'!$N$17,"Moderately positive","Highly positive")))</f>
        <v>Highly positive</v>
      </c>
      <c r="L147" s="92">
        <f>'Predictions concentrations'!A147</f>
        <v>0</v>
      </c>
      <c r="M147" s="92">
        <f>'Predictions concentrations'!B147</f>
        <v>0</v>
      </c>
      <c r="N147" s="126" t="str">
        <f>IF('Calculs T2a'!G150&lt;'Coeffs calibration'!$G$15,"Negative",IF('Calculs T2a'!G150&lt;'Coeffs calibration'!$G$16,"Lowly positive",IF('Calculs T2a'!G150&lt;'Coeffs calibration'!$G$17,"Moderately positive","Highly positive")))</f>
        <v>Highly positive</v>
      </c>
      <c r="O147" s="126" t="str">
        <f>IF('Calculs T2a'!H150&lt;'Coeffs calibration'!$H$15,"Negative",IF('Calculs T2a'!H150&lt;'Coeffs calibration'!$H$16,"Lowly positive",IF('Calculs T2a'!H150&lt;'Coeffs calibration'!$H$17,"Moderately positive","Highly positive")))</f>
        <v>Highly positive</v>
      </c>
      <c r="P147" s="126" t="str">
        <f>IF('Calculs T2a'!I150&lt;'Coeffs calibration'!$I$15,"Negative",IF('Calculs T2a'!I150&lt;'Coeffs calibration'!$I$16,"Lowly positive",IF('Calculs T2a'!I150&lt;'Coeffs calibration'!$I$17,"Moderately positive","Highly positive")))</f>
        <v>Highly positive</v>
      </c>
      <c r="Q147" s="128" t="str">
        <f>IF('Calculs T2a'!J150&lt;'Coeffs calibration'!$J$15,"Negative",IF('Calculs T2a'!J150&lt;'Coeffs calibration'!$J$16,"Lowly positive",IF('Calculs T2a'!J150&lt;'Coeffs calibration'!$J$17,"Moderately positive","Highly positive")))</f>
        <v>Highly positive</v>
      </c>
      <c r="R147" s="3" t="str">
        <f>IF('Calculs T2a'!K150&lt;'Coeffs calibration'!$K$15,"Negative",IF('Calculs T2a'!K150&lt;'Coeffs calibration'!$K$16,"Lowly positive",IF('Calculs T2a'!K150&lt;'Coeffs calibration'!$K$17,"Moderately positive","Highly positive")))</f>
        <v>Highly positive</v>
      </c>
      <c r="S147" s="3" t="str">
        <f>IF('Calculs T2a'!L150&lt;'Coeffs calibration'!$L$15,"Negative",IF('Calculs T2a'!L150&lt;'Coeffs calibration'!$L$16,"Lowly positive",IF('Calculs T2a'!L150&lt;'Coeffs calibration'!$L$17,"Moderately positive","Highly positive")))</f>
        <v>Highly positive</v>
      </c>
      <c r="T147" s="3" t="str">
        <f>IF('Calculs T2a'!M150&lt;'Coeffs calibration'!$M$15,"Negative",IF('Calculs T2a'!M150&lt;'Coeffs calibration'!$M$16,"Lowly positive",IF('Calculs T2a'!M150&lt;'Coeffs calibration'!$M$17,"Moderately positive","Highly positive")))</f>
        <v>Highly positive</v>
      </c>
      <c r="U147" s="3" t="str">
        <f>IF('Calculs T2a'!N150&lt;'Coeffs calibration'!$N$15,"Negative",IF('Calculs T2a'!N150&lt;'Coeffs calibration'!$N$16,"Lowly positive",IF('Calculs T2a'!N150&lt;'Coeffs calibration'!$N$17,"Moderately positive","Highly positive")))</f>
        <v>Highly positive</v>
      </c>
      <c r="W147" s="92">
        <f>'Predictions concentrations'!A147</f>
        <v>0</v>
      </c>
      <c r="X147" s="92">
        <f>'Predictions concentrations'!B147</f>
        <v>0</v>
      </c>
      <c r="Y147" s="126" t="str">
        <f>IF('Calculs T3a'!G150&lt;'Coeffs calibration'!$G$15,"Negative",IF('Calculs T3a'!G150&lt;'Coeffs calibration'!$G$16,"Lowly positive",IF('Calculs T3a'!G150&lt;'Coeffs calibration'!$G$17,"Moderately positive","Highly positive")))</f>
        <v>Highly positive</v>
      </c>
      <c r="Z147" s="126" t="str">
        <f>IF('Calculs T3a'!H150&lt;'Coeffs calibration'!$H$15,"Negative",IF('Calculs T3a'!H150&lt;'Coeffs calibration'!$H$16,"Lowly positive",IF('Calculs T3a'!H150&lt;'Coeffs calibration'!$H$17,"Moderately positive","Highly positive")))</f>
        <v>Highly positive</v>
      </c>
      <c r="AA147" s="126" t="str">
        <f>IF('Calculs T3a'!I150&lt;'Coeffs calibration'!$I$15,"Negative",IF('Calculs T3a'!I150&lt;'Coeffs calibration'!$I$16,"Lowly positive",IF('Calculs T3a'!I150&lt;'Coeffs calibration'!$I$17,"Moderately positive","Highly positive")))</f>
        <v>Highly positive</v>
      </c>
      <c r="AB147" s="128" t="str">
        <f>IF('Calculs T3a'!J150&lt;'Coeffs calibration'!$J$15,"Negative",IF('Calculs T3a'!J150&lt;'Coeffs calibration'!$J$16,"Lowly positive",IF('Calculs T3a'!J150&lt;'Coeffs calibration'!$J$17,"Moderately positive","Highly positive")))</f>
        <v>Highly positive</v>
      </c>
      <c r="AC147" s="3" t="str">
        <f>IF('Calculs T3a'!K150&lt;'Coeffs calibration'!$K$15,"Negative",IF('Calculs T3a'!K150&lt;'Coeffs calibration'!$K$16,"Lowly positive",IF('Calculs T3a'!K150&lt;'Coeffs calibration'!$K$17,"Moderately positive","Highly positive")))</f>
        <v>Highly positive</v>
      </c>
      <c r="AD147" s="3" t="str">
        <f>IF('Calculs T3a'!L150&lt;'Coeffs calibration'!$L$15,"Negative",IF('Calculs T3a'!L150&lt;'Coeffs calibration'!$L$16,"Lowly positive",IF('Calculs T3a'!L150&lt;'Coeffs calibration'!$L$17,"Moderately positive","Highly positive")))</f>
        <v>Highly positive</v>
      </c>
      <c r="AE147" s="3" t="str">
        <f>IF('Calculs T3a'!M150&lt;'Coeffs calibration'!$M$15,"Negative",IF('Calculs T3a'!M150&lt;'Coeffs calibration'!$M$16,"Lowly positive",IF('Calculs T3a'!M150&lt;'Coeffs calibration'!$M$17,"Moderately positive","Highly positive")))</f>
        <v>Highly positive</v>
      </c>
      <c r="AF147" s="3" t="str">
        <f>IF('Calculs T3a'!N150&lt;'Coeffs calibration'!$N$15,"Negative",IF('Calculs T3a'!N150&lt;'Coeffs calibration'!$N$16,"Lowly positive",IF('Calculs T3a'!N150&lt;'Coeffs calibration'!$N$17,"Moderately positive","Highly positive")))</f>
        <v>Highly positive</v>
      </c>
    </row>
    <row r="148" spans="1:32" x14ac:dyDescent="0.3">
      <c r="A148" s="92">
        <f>'Predictions concentrations'!A148</f>
        <v>0</v>
      </c>
      <c r="B148" s="92">
        <f>'Predictions concentrations'!B148</f>
        <v>0</v>
      </c>
      <c r="C148" s="126" t="str">
        <f>IF('Calculs T1a'!G151&lt;'Coeffs calibration'!$G$15,"Negative",IF('Calculs T1a'!G151&lt;'Coeffs calibration'!$G$16,"Lowly positive",IF('Calculs T1a'!G151&lt;'Coeffs calibration'!$G$17,"Moderately positive","Highly positive")))</f>
        <v>Highly positive</v>
      </c>
      <c r="D148" s="126" t="str">
        <f>IF('Calculs T1a'!H151&lt;'Coeffs calibration'!$H$15,"Negative",IF('Calculs T1a'!H151&lt;'Coeffs calibration'!$H$16,"Lowly positive",IF('Calculs T1a'!H151&lt;'Coeffs calibration'!$H$17,"Moderately positive","Highly positive")))</f>
        <v>Highly positive</v>
      </c>
      <c r="E148" s="126" t="str">
        <f>IF('Calculs T1a'!I151&lt;'Coeffs calibration'!$I$15,"Negative",IF('Calculs T1a'!I151&lt;'Coeffs calibration'!$I$16,"Lowly positive",IF('Calculs T1a'!I151&lt;'Coeffs calibration'!$I$17,"Moderately positive","Highly positive")))</f>
        <v>Highly positive</v>
      </c>
      <c r="F148" s="128" t="str">
        <f>IF('Calculs T1a'!J151&lt;'Coeffs calibration'!$J$15,"Negative",IF('Calculs T1a'!J151&lt;'Coeffs calibration'!$J$16,"Lowly positive",IF('Calculs T1a'!J151&lt;'Coeffs calibration'!$J$17,"Moderately positive","Highly positive")))</f>
        <v>Highly positive</v>
      </c>
      <c r="G148" s="3" t="str">
        <f>IF('Calculs T1a'!K151&lt;'Coeffs calibration'!$K$15,"Negative",IF('Calculs T1a'!K151&lt;'Coeffs calibration'!$K$16,"Lowly positive",IF('Calculs T1a'!K151&lt;'Coeffs calibration'!$K$17,"Moderately positive","Highly positive")))</f>
        <v>Highly positive</v>
      </c>
      <c r="H148" s="3" t="str">
        <f>IF('Calculs T1a'!L151&lt;'Coeffs calibration'!$L$15,"Negative",IF('Calculs T1a'!L151&lt;'Coeffs calibration'!$L$16,"Lowly positive",IF('Calculs T1a'!L151&lt;'Coeffs calibration'!$L$17,"Moderately positive","Highly positive")))</f>
        <v>Highly positive</v>
      </c>
      <c r="I148" s="3" t="str">
        <f>IF('Calculs T1a'!M151&lt;'Coeffs calibration'!$M$15,"Negative",IF('Calculs T1a'!M151&lt;'Coeffs calibration'!$M$16,"Lowly positive",IF('Calculs T1a'!M151&lt;'Coeffs calibration'!$M$17,"Moderately positive","Highly positive")))</f>
        <v>Highly positive</v>
      </c>
      <c r="J148" s="3" t="str">
        <f>IF('Calculs T1a'!N151&lt;'Coeffs calibration'!$N$15,"Negative",IF('Calculs T1a'!N151&lt;'Coeffs calibration'!$N$16,"Lowly positive",IF('Calculs T1a'!N151&lt;'Coeffs calibration'!$N$17,"Moderately positive","Highly positive")))</f>
        <v>Highly positive</v>
      </c>
      <c r="L148" s="92">
        <f>'Predictions concentrations'!A148</f>
        <v>0</v>
      </c>
      <c r="M148" s="92">
        <f>'Predictions concentrations'!B148</f>
        <v>0</v>
      </c>
      <c r="N148" s="126" t="str">
        <f>IF('Calculs T2a'!G151&lt;'Coeffs calibration'!$G$15,"Negative",IF('Calculs T2a'!G151&lt;'Coeffs calibration'!$G$16,"Lowly positive",IF('Calculs T2a'!G151&lt;'Coeffs calibration'!$G$17,"Moderately positive","Highly positive")))</f>
        <v>Highly positive</v>
      </c>
      <c r="O148" s="126" t="str">
        <f>IF('Calculs T2a'!H151&lt;'Coeffs calibration'!$H$15,"Negative",IF('Calculs T2a'!H151&lt;'Coeffs calibration'!$H$16,"Lowly positive",IF('Calculs T2a'!H151&lt;'Coeffs calibration'!$H$17,"Moderately positive","Highly positive")))</f>
        <v>Highly positive</v>
      </c>
      <c r="P148" s="126" t="str">
        <f>IF('Calculs T2a'!I151&lt;'Coeffs calibration'!$I$15,"Negative",IF('Calculs T2a'!I151&lt;'Coeffs calibration'!$I$16,"Lowly positive",IF('Calculs T2a'!I151&lt;'Coeffs calibration'!$I$17,"Moderately positive","Highly positive")))</f>
        <v>Highly positive</v>
      </c>
      <c r="Q148" s="128" t="str">
        <f>IF('Calculs T2a'!J151&lt;'Coeffs calibration'!$J$15,"Negative",IF('Calculs T2a'!J151&lt;'Coeffs calibration'!$J$16,"Lowly positive",IF('Calculs T2a'!J151&lt;'Coeffs calibration'!$J$17,"Moderately positive","Highly positive")))</f>
        <v>Highly positive</v>
      </c>
      <c r="R148" s="3" t="str">
        <f>IF('Calculs T2a'!K151&lt;'Coeffs calibration'!$K$15,"Negative",IF('Calculs T2a'!K151&lt;'Coeffs calibration'!$K$16,"Lowly positive",IF('Calculs T2a'!K151&lt;'Coeffs calibration'!$K$17,"Moderately positive","Highly positive")))</f>
        <v>Highly positive</v>
      </c>
      <c r="S148" s="3" t="str">
        <f>IF('Calculs T2a'!L151&lt;'Coeffs calibration'!$L$15,"Negative",IF('Calculs T2a'!L151&lt;'Coeffs calibration'!$L$16,"Lowly positive",IF('Calculs T2a'!L151&lt;'Coeffs calibration'!$L$17,"Moderately positive","Highly positive")))</f>
        <v>Highly positive</v>
      </c>
      <c r="T148" s="3" t="str">
        <f>IF('Calculs T2a'!M151&lt;'Coeffs calibration'!$M$15,"Negative",IF('Calculs T2a'!M151&lt;'Coeffs calibration'!$M$16,"Lowly positive",IF('Calculs T2a'!M151&lt;'Coeffs calibration'!$M$17,"Moderately positive","Highly positive")))</f>
        <v>Highly positive</v>
      </c>
      <c r="U148" s="3" t="str">
        <f>IF('Calculs T2a'!N151&lt;'Coeffs calibration'!$N$15,"Negative",IF('Calculs T2a'!N151&lt;'Coeffs calibration'!$N$16,"Lowly positive",IF('Calculs T2a'!N151&lt;'Coeffs calibration'!$N$17,"Moderately positive","Highly positive")))</f>
        <v>Highly positive</v>
      </c>
      <c r="W148" s="92">
        <f>'Predictions concentrations'!A148</f>
        <v>0</v>
      </c>
      <c r="X148" s="92">
        <f>'Predictions concentrations'!B148</f>
        <v>0</v>
      </c>
      <c r="Y148" s="126" t="str">
        <f>IF('Calculs T3a'!G151&lt;'Coeffs calibration'!$G$15,"Negative",IF('Calculs T3a'!G151&lt;'Coeffs calibration'!$G$16,"Lowly positive",IF('Calculs T3a'!G151&lt;'Coeffs calibration'!$G$17,"Moderately positive","Highly positive")))</f>
        <v>Highly positive</v>
      </c>
      <c r="Z148" s="126" t="str">
        <f>IF('Calculs T3a'!H151&lt;'Coeffs calibration'!$H$15,"Negative",IF('Calculs T3a'!H151&lt;'Coeffs calibration'!$H$16,"Lowly positive",IF('Calculs T3a'!H151&lt;'Coeffs calibration'!$H$17,"Moderately positive","Highly positive")))</f>
        <v>Highly positive</v>
      </c>
      <c r="AA148" s="126" t="str">
        <f>IF('Calculs T3a'!I151&lt;'Coeffs calibration'!$I$15,"Negative",IF('Calculs T3a'!I151&lt;'Coeffs calibration'!$I$16,"Lowly positive",IF('Calculs T3a'!I151&lt;'Coeffs calibration'!$I$17,"Moderately positive","Highly positive")))</f>
        <v>Highly positive</v>
      </c>
      <c r="AB148" s="128" t="str">
        <f>IF('Calculs T3a'!J151&lt;'Coeffs calibration'!$J$15,"Negative",IF('Calculs T3a'!J151&lt;'Coeffs calibration'!$J$16,"Lowly positive",IF('Calculs T3a'!J151&lt;'Coeffs calibration'!$J$17,"Moderately positive","Highly positive")))</f>
        <v>Highly positive</v>
      </c>
      <c r="AC148" s="3" t="str">
        <f>IF('Calculs T3a'!K151&lt;'Coeffs calibration'!$K$15,"Negative",IF('Calculs T3a'!K151&lt;'Coeffs calibration'!$K$16,"Lowly positive",IF('Calculs T3a'!K151&lt;'Coeffs calibration'!$K$17,"Moderately positive","Highly positive")))</f>
        <v>Highly positive</v>
      </c>
      <c r="AD148" s="3" t="str">
        <f>IF('Calculs T3a'!L151&lt;'Coeffs calibration'!$L$15,"Negative",IF('Calculs T3a'!L151&lt;'Coeffs calibration'!$L$16,"Lowly positive",IF('Calculs T3a'!L151&lt;'Coeffs calibration'!$L$17,"Moderately positive","Highly positive")))</f>
        <v>Highly positive</v>
      </c>
      <c r="AE148" s="3" t="str">
        <f>IF('Calculs T3a'!M151&lt;'Coeffs calibration'!$M$15,"Negative",IF('Calculs T3a'!M151&lt;'Coeffs calibration'!$M$16,"Lowly positive",IF('Calculs T3a'!M151&lt;'Coeffs calibration'!$M$17,"Moderately positive","Highly positive")))</f>
        <v>Highly positive</v>
      </c>
      <c r="AF148" s="3" t="str">
        <f>IF('Calculs T3a'!N151&lt;'Coeffs calibration'!$N$15,"Negative",IF('Calculs T3a'!N151&lt;'Coeffs calibration'!$N$16,"Lowly positive",IF('Calculs T3a'!N151&lt;'Coeffs calibration'!$N$17,"Moderately positive","Highly positive")))</f>
        <v>Highly positive</v>
      </c>
    </row>
    <row r="149" spans="1:32" x14ac:dyDescent="0.3">
      <c r="A149" s="92">
        <f>'Predictions concentrations'!A149</f>
        <v>0</v>
      </c>
      <c r="B149" s="92">
        <f>'Predictions concentrations'!B149</f>
        <v>0</v>
      </c>
      <c r="C149" s="126" t="str">
        <f>IF('Calculs T1a'!G152&lt;'Coeffs calibration'!$G$15,"Negative",IF('Calculs T1a'!G152&lt;'Coeffs calibration'!$G$16,"Lowly positive",IF('Calculs T1a'!G152&lt;'Coeffs calibration'!$G$17,"Moderately positive","Highly positive")))</f>
        <v>Highly positive</v>
      </c>
      <c r="D149" s="126" t="str">
        <f>IF('Calculs T1a'!H152&lt;'Coeffs calibration'!$H$15,"Negative",IF('Calculs T1a'!H152&lt;'Coeffs calibration'!$H$16,"Lowly positive",IF('Calculs T1a'!H152&lt;'Coeffs calibration'!$H$17,"Moderately positive","Highly positive")))</f>
        <v>Highly positive</v>
      </c>
      <c r="E149" s="126" t="str">
        <f>IF('Calculs T1a'!I152&lt;'Coeffs calibration'!$I$15,"Negative",IF('Calculs T1a'!I152&lt;'Coeffs calibration'!$I$16,"Lowly positive",IF('Calculs T1a'!I152&lt;'Coeffs calibration'!$I$17,"Moderately positive","Highly positive")))</f>
        <v>Highly positive</v>
      </c>
      <c r="F149" s="128" t="str">
        <f>IF('Calculs T1a'!J152&lt;'Coeffs calibration'!$J$15,"Negative",IF('Calculs T1a'!J152&lt;'Coeffs calibration'!$J$16,"Lowly positive",IF('Calculs T1a'!J152&lt;'Coeffs calibration'!$J$17,"Moderately positive","Highly positive")))</f>
        <v>Highly positive</v>
      </c>
      <c r="G149" s="3" t="str">
        <f>IF('Calculs T1a'!K152&lt;'Coeffs calibration'!$K$15,"Negative",IF('Calculs T1a'!K152&lt;'Coeffs calibration'!$K$16,"Lowly positive",IF('Calculs T1a'!K152&lt;'Coeffs calibration'!$K$17,"Moderately positive","Highly positive")))</f>
        <v>Highly positive</v>
      </c>
      <c r="H149" s="3" t="str">
        <f>IF('Calculs T1a'!L152&lt;'Coeffs calibration'!$L$15,"Negative",IF('Calculs T1a'!L152&lt;'Coeffs calibration'!$L$16,"Lowly positive",IF('Calculs T1a'!L152&lt;'Coeffs calibration'!$L$17,"Moderately positive","Highly positive")))</f>
        <v>Highly positive</v>
      </c>
      <c r="I149" s="3" t="str">
        <f>IF('Calculs T1a'!M152&lt;'Coeffs calibration'!$M$15,"Negative",IF('Calculs T1a'!M152&lt;'Coeffs calibration'!$M$16,"Lowly positive",IF('Calculs T1a'!M152&lt;'Coeffs calibration'!$M$17,"Moderately positive","Highly positive")))</f>
        <v>Highly positive</v>
      </c>
      <c r="J149" s="3" t="str">
        <f>IF('Calculs T1a'!N152&lt;'Coeffs calibration'!$N$15,"Negative",IF('Calculs T1a'!N152&lt;'Coeffs calibration'!$N$16,"Lowly positive",IF('Calculs T1a'!N152&lt;'Coeffs calibration'!$N$17,"Moderately positive","Highly positive")))</f>
        <v>Highly positive</v>
      </c>
      <c r="L149" s="92">
        <f>'Predictions concentrations'!A149</f>
        <v>0</v>
      </c>
      <c r="M149" s="92">
        <f>'Predictions concentrations'!B149</f>
        <v>0</v>
      </c>
      <c r="N149" s="126" t="str">
        <f>IF('Calculs T2a'!G152&lt;'Coeffs calibration'!$G$15,"Negative",IF('Calculs T2a'!G152&lt;'Coeffs calibration'!$G$16,"Lowly positive",IF('Calculs T2a'!G152&lt;'Coeffs calibration'!$G$17,"Moderately positive","Highly positive")))</f>
        <v>Highly positive</v>
      </c>
      <c r="O149" s="126" t="str">
        <f>IF('Calculs T2a'!H152&lt;'Coeffs calibration'!$H$15,"Negative",IF('Calculs T2a'!H152&lt;'Coeffs calibration'!$H$16,"Lowly positive",IF('Calculs T2a'!H152&lt;'Coeffs calibration'!$H$17,"Moderately positive","Highly positive")))</f>
        <v>Highly positive</v>
      </c>
      <c r="P149" s="126" t="str">
        <f>IF('Calculs T2a'!I152&lt;'Coeffs calibration'!$I$15,"Negative",IF('Calculs T2a'!I152&lt;'Coeffs calibration'!$I$16,"Lowly positive",IF('Calculs T2a'!I152&lt;'Coeffs calibration'!$I$17,"Moderately positive","Highly positive")))</f>
        <v>Highly positive</v>
      </c>
      <c r="Q149" s="128" t="str">
        <f>IF('Calculs T2a'!J152&lt;'Coeffs calibration'!$J$15,"Negative",IF('Calculs T2a'!J152&lt;'Coeffs calibration'!$J$16,"Lowly positive",IF('Calculs T2a'!J152&lt;'Coeffs calibration'!$J$17,"Moderately positive","Highly positive")))</f>
        <v>Highly positive</v>
      </c>
      <c r="R149" s="3" t="str">
        <f>IF('Calculs T2a'!K152&lt;'Coeffs calibration'!$K$15,"Negative",IF('Calculs T2a'!K152&lt;'Coeffs calibration'!$K$16,"Lowly positive",IF('Calculs T2a'!K152&lt;'Coeffs calibration'!$K$17,"Moderately positive","Highly positive")))</f>
        <v>Highly positive</v>
      </c>
      <c r="S149" s="3" t="str">
        <f>IF('Calculs T2a'!L152&lt;'Coeffs calibration'!$L$15,"Negative",IF('Calculs T2a'!L152&lt;'Coeffs calibration'!$L$16,"Lowly positive",IF('Calculs T2a'!L152&lt;'Coeffs calibration'!$L$17,"Moderately positive","Highly positive")))</f>
        <v>Highly positive</v>
      </c>
      <c r="T149" s="3" t="str">
        <f>IF('Calculs T2a'!M152&lt;'Coeffs calibration'!$M$15,"Negative",IF('Calculs T2a'!M152&lt;'Coeffs calibration'!$M$16,"Lowly positive",IF('Calculs T2a'!M152&lt;'Coeffs calibration'!$M$17,"Moderately positive","Highly positive")))</f>
        <v>Highly positive</v>
      </c>
      <c r="U149" s="3" t="str">
        <f>IF('Calculs T2a'!N152&lt;'Coeffs calibration'!$N$15,"Negative",IF('Calculs T2a'!N152&lt;'Coeffs calibration'!$N$16,"Lowly positive",IF('Calculs T2a'!N152&lt;'Coeffs calibration'!$N$17,"Moderately positive","Highly positive")))</f>
        <v>Highly positive</v>
      </c>
      <c r="W149" s="92">
        <f>'Predictions concentrations'!A149</f>
        <v>0</v>
      </c>
      <c r="X149" s="92">
        <f>'Predictions concentrations'!B149</f>
        <v>0</v>
      </c>
      <c r="Y149" s="126" t="str">
        <f>IF('Calculs T3a'!G152&lt;'Coeffs calibration'!$G$15,"Negative",IF('Calculs T3a'!G152&lt;'Coeffs calibration'!$G$16,"Lowly positive",IF('Calculs T3a'!G152&lt;'Coeffs calibration'!$G$17,"Moderately positive","Highly positive")))</f>
        <v>Highly positive</v>
      </c>
      <c r="Z149" s="126" t="str">
        <f>IF('Calculs T3a'!H152&lt;'Coeffs calibration'!$H$15,"Negative",IF('Calculs T3a'!H152&lt;'Coeffs calibration'!$H$16,"Lowly positive",IF('Calculs T3a'!H152&lt;'Coeffs calibration'!$H$17,"Moderately positive","Highly positive")))</f>
        <v>Highly positive</v>
      </c>
      <c r="AA149" s="126" t="str">
        <f>IF('Calculs T3a'!I152&lt;'Coeffs calibration'!$I$15,"Negative",IF('Calculs T3a'!I152&lt;'Coeffs calibration'!$I$16,"Lowly positive",IF('Calculs T3a'!I152&lt;'Coeffs calibration'!$I$17,"Moderately positive","Highly positive")))</f>
        <v>Highly positive</v>
      </c>
      <c r="AB149" s="128" t="str">
        <f>IF('Calculs T3a'!J152&lt;'Coeffs calibration'!$J$15,"Negative",IF('Calculs T3a'!J152&lt;'Coeffs calibration'!$J$16,"Lowly positive",IF('Calculs T3a'!J152&lt;'Coeffs calibration'!$J$17,"Moderately positive","Highly positive")))</f>
        <v>Highly positive</v>
      </c>
      <c r="AC149" s="3" t="str">
        <f>IF('Calculs T3a'!K152&lt;'Coeffs calibration'!$K$15,"Negative",IF('Calculs T3a'!K152&lt;'Coeffs calibration'!$K$16,"Lowly positive",IF('Calculs T3a'!K152&lt;'Coeffs calibration'!$K$17,"Moderately positive","Highly positive")))</f>
        <v>Highly positive</v>
      </c>
      <c r="AD149" s="3" t="str">
        <f>IF('Calculs T3a'!L152&lt;'Coeffs calibration'!$L$15,"Negative",IF('Calculs T3a'!L152&lt;'Coeffs calibration'!$L$16,"Lowly positive",IF('Calculs T3a'!L152&lt;'Coeffs calibration'!$L$17,"Moderately positive","Highly positive")))</f>
        <v>Highly positive</v>
      </c>
      <c r="AE149" s="3" t="str">
        <f>IF('Calculs T3a'!M152&lt;'Coeffs calibration'!$M$15,"Negative",IF('Calculs T3a'!M152&lt;'Coeffs calibration'!$M$16,"Lowly positive",IF('Calculs T3a'!M152&lt;'Coeffs calibration'!$M$17,"Moderately positive","Highly positive")))</f>
        <v>Highly positive</v>
      </c>
      <c r="AF149" s="3" t="str">
        <f>IF('Calculs T3a'!N152&lt;'Coeffs calibration'!$N$15,"Negative",IF('Calculs T3a'!N152&lt;'Coeffs calibration'!$N$16,"Lowly positive",IF('Calculs T3a'!N152&lt;'Coeffs calibration'!$N$17,"Moderately positive","Highly positive")))</f>
        <v>Highly positive</v>
      </c>
    </row>
    <row r="150" spans="1:32" x14ac:dyDescent="0.3">
      <c r="A150" s="92">
        <f>'Predictions concentrations'!A150</f>
        <v>0</v>
      </c>
      <c r="B150" s="92">
        <f>'Predictions concentrations'!B150</f>
        <v>0</v>
      </c>
      <c r="C150" s="126" t="str">
        <f>IF('Calculs T1a'!G153&lt;'Coeffs calibration'!$G$15,"Negative",IF('Calculs T1a'!G153&lt;'Coeffs calibration'!$G$16,"Lowly positive",IF('Calculs T1a'!G153&lt;'Coeffs calibration'!$G$17,"Moderately positive","Highly positive")))</f>
        <v>Highly positive</v>
      </c>
      <c r="D150" s="126" t="str">
        <f>IF('Calculs T1a'!H153&lt;'Coeffs calibration'!$H$15,"Negative",IF('Calculs T1a'!H153&lt;'Coeffs calibration'!$H$16,"Lowly positive",IF('Calculs T1a'!H153&lt;'Coeffs calibration'!$H$17,"Moderately positive","Highly positive")))</f>
        <v>Highly positive</v>
      </c>
      <c r="E150" s="126" t="str">
        <f>IF('Calculs T1a'!I153&lt;'Coeffs calibration'!$I$15,"Negative",IF('Calculs T1a'!I153&lt;'Coeffs calibration'!$I$16,"Lowly positive",IF('Calculs T1a'!I153&lt;'Coeffs calibration'!$I$17,"Moderately positive","Highly positive")))</f>
        <v>Highly positive</v>
      </c>
      <c r="F150" s="128" t="str">
        <f>IF('Calculs T1a'!J153&lt;'Coeffs calibration'!$J$15,"Negative",IF('Calculs T1a'!J153&lt;'Coeffs calibration'!$J$16,"Lowly positive",IF('Calculs T1a'!J153&lt;'Coeffs calibration'!$J$17,"Moderately positive","Highly positive")))</f>
        <v>Highly positive</v>
      </c>
      <c r="G150" s="3" t="str">
        <f>IF('Calculs T1a'!K153&lt;'Coeffs calibration'!$K$15,"Negative",IF('Calculs T1a'!K153&lt;'Coeffs calibration'!$K$16,"Lowly positive",IF('Calculs T1a'!K153&lt;'Coeffs calibration'!$K$17,"Moderately positive","Highly positive")))</f>
        <v>Highly positive</v>
      </c>
      <c r="H150" s="3" t="str">
        <f>IF('Calculs T1a'!L153&lt;'Coeffs calibration'!$L$15,"Negative",IF('Calculs T1a'!L153&lt;'Coeffs calibration'!$L$16,"Lowly positive",IF('Calculs T1a'!L153&lt;'Coeffs calibration'!$L$17,"Moderately positive","Highly positive")))</f>
        <v>Highly positive</v>
      </c>
      <c r="I150" s="3" t="str">
        <f>IF('Calculs T1a'!M153&lt;'Coeffs calibration'!$M$15,"Negative",IF('Calculs T1a'!M153&lt;'Coeffs calibration'!$M$16,"Lowly positive",IF('Calculs T1a'!M153&lt;'Coeffs calibration'!$M$17,"Moderately positive","Highly positive")))</f>
        <v>Highly positive</v>
      </c>
      <c r="J150" s="3" t="str">
        <f>IF('Calculs T1a'!N153&lt;'Coeffs calibration'!$N$15,"Negative",IF('Calculs T1a'!N153&lt;'Coeffs calibration'!$N$16,"Lowly positive",IF('Calculs T1a'!N153&lt;'Coeffs calibration'!$N$17,"Moderately positive","Highly positive")))</f>
        <v>Highly positive</v>
      </c>
      <c r="L150" s="92">
        <f>'Predictions concentrations'!A150</f>
        <v>0</v>
      </c>
      <c r="M150" s="92">
        <f>'Predictions concentrations'!B150</f>
        <v>0</v>
      </c>
      <c r="N150" s="126" t="str">
        <f>IF('Calculs T2a'!G153&lt;'Coeffs calibration'!$G$15,"Negative",IF('Calculs T2a'!G153&lt;'Coeffs calibration'!$G$16,"Lowly positive",IF('Calculs T2a'!G153&lt;'Coeffs calibration'!$G$17,"Moderately positive","Highly positive")))</f>
        <v>Highly positive</v>
      </c>
      <c r="O150" s="126" t="str">
        <f>IF('Calculs T2a'!H153&lt;'Coeffs calibration'!$H$15,"Negative",IF('Calculs T2a'!H153&lt;'Coeffs calibration'!$H$16,"Lowly positive",IF('Calculs T2a'!H153&lt;'Coeffs calibration'!$H$17,"Moderately positive","Highly positive")))</f>
        <v>Highly positive</v>
      </c>
      <c r="P150" s="126" t="str">
        <f>IF('Calculs T2a'!I153&lt;'Coeffs calibration'!$I$15,"Negative",IF('Calculs T2a'!I153&lt;'Coeffs calibration'!$I$16,"Lowly positive",IF('Calculs T2a'!I153&lt;'Coeffs calibration'!$I$17,"Moderately positive","Highly positive")))</f>
        <v>Highly positive</v>
      </c>
      <c r="Q150" s="128" t="str">
        <f>IF('Calculs T2a'!J153&lt;'Coeffs calibration'!$J$15,"Negative",IF('Calculs T2a'!J153&lt;'Coeffs calibration'!$J$16,"Lowly positive",IF('Calculs T2a'!J153&lt;'Coeffs calibration'!$J$17,"Moderately positive","Highly positive")))</f>
        <v>Highly positive</v>
      </c>
      <c r="R150" s="3" t="str">
        <f>IF('Calculs T2a'!K153&lt;'Coeffs calibration'!$K$15,"Negative",IF('Calculs T2a'!K153&lt;'Coeffs calibration'!$K$16,"Lowly positive",IF('Calculs T2a'!K153&lt;'Coeffs calibration'!$K$17,"Moderately positive","Highly positive")))</f>
        <v>Highly positive</v>
      </c>
      <c r="S150" s="3" t="str">
        <f>IF('Calculs T2a'!L153&lt;'Coeffs calibration'!$L$15,"Negative",IF('Calculs T2a'!L153&lt;'Coeffs calibration'!$L$16,"Lowly positive",IF('Calculs T2a'!L153&lt;'Coeffs calibration'!$L$17,"Moderately positive","Highly positive")))</f>
        <v>Highly positive</v>
      </c>
      <c r="T150" s="3" t="str">
        <f>IF('Calculs T2a'!M153&lt;'Coeffs calibration'!$M$15,"Negative",IF('Calculs T2a'!M153&lt;'Coeffs calibration'!$M$16,"Lowly positive",IF('Calculs T2a'!M153&lt;'Coeffs calibration'!$M$17,"Moderately positive","Highly positive")))</f>
        <v>Highly positive</v>
      </c>
      <c r="U150" s="3" t="str">
        <f>IF('Calculs T2a'!N153&lt;'Coeffs calibration'!$N$15,"Negative",IF('Calculs T2a'!N153&lt;'Coeffs calibration'!$N$16,"Lowly positive",IF('Calculs T2a'!N153&lt;'Coeffs calibration'!$N$17,"Moderately positive","Highly positive")))</f>
        <v>Highly positive</v>
      </c>
      <c r="W150" s="92">
        <f>'Predictions concentrations'!A150</f>
        <v>0</v>
      </c>
      <c r="X150" s="92">
        <f>'Predictions concentrations'!B150</f>
        <v>0</v>
      </c>
      <c r="Y150" s="126" t="str">
        <f>IF('Calculs T3a'!G153&lt;'Coeffs calibration'!$G$15,"Negative",IF('Calculs T3a'!G153&lt;'Coeffs calibration'!$G$16,"Lowly positive",IF('Calculs T3a'!G153&lt;'Coeffs calibration'!$G$17,"Moderately positive","Highly positive")))</f>
        <v>Highly positive</v>
      </c>
      <c r="Z150" s="126" t="str">
        <f>IF('Calculs T3a'!H153&lt;'Coeffs calibration'!$H$15,"Negative",IF('Calculs T3a'!H153&lt;'Coeffs calibration'!$H$16,"Lowly positive",IF('Calculs T3a'!H153&lt;'Coeffs calibration'!$H$17,"Moderately positive","Highly positive")))</f>
        <v>Highly positive</v>
      </c>
      <c r="AA150" s="126" t="str">
        <f>IF('Calculs T3a'!I153&lt;'Coeffs calibration'!$I$15,"Negative",IF('Calculs T3a'!I153&lt;'Coeffs calibration'!$I$16,"Lowly positive",IF('Calculs T3a'!I153&lt;'Coeffs calibration'!$I$17,"Moderately positive","Highly positive")))</f>
        <v>Highly positive</v>
      </c>
      <c r="AB150" s="128" t="str">
        <f>IF('Calculs T3a'!J153&lt;'Coeffs calibration'!$J$15,"Negative",IF('Calculs T3a'!J153&lt;'Coeffs calibration'!$J$16,"Lowly positive",IF('Calculs T3a'!J153&lt;'Coeffs calibration'!$J$17,"Moderately positive","Highly positive")))</f>
        <v>Highly positive</v>
      </c>
      <c r="AC150" s="3" t="str">
        <f>IF('Calculs T3a'!K153&lt;'Coeffs calibration'!$K$15,"Negative",IF('Calculs T3a'!K153&lt;'Coeffs calibration'!$K$16,"Lowly positive",IF('Calculs T3a'!K153&lt;'Coeffs calibration'!$K$17,"Moderately positive","Highly positive")))</f>
        <v>Highly positive</v>
      </c>
      <c r="AD150" s="3" t="str">
        <f>IF('Calculs T3a'!L153&lt;'Coeffs calibration'!$L$15,"Negative",IF('Calculs T3a'!L153&lt;'Coeffs calibration'!$L$16,"Lowly positive",IF('Calculs T3a'!L153&lt;'Coeffs calibration'!$L$17,"Moderately positive","Highly positive")))</f>
        <v>Highly positive</v>
      </c>
      <c r="AE150" s="3" t="str">
        <f>IF('Calculs T3a'!M153&lt;'Coeffs calibration'!$M$15,"Negative",IF('Calculs T3a'!M153&lt;'Coeffs calibration'!$M$16,"Lowly positive",IF('Calculs T3a'!M153&lt;'Coeffs calibration'!$M$17,"Moderately positive","Highly positive")))</f>
        <v>Highly positive</v>
      </c>
      <c r="AF150" s="3" t="str">
        <f>IF('Calculs T3a'!N153&lt;'Coeffs calibration'!$N$15,"Negative",IF('Calculs T3a'!N153&lt;'Coeffs calibration'!$N$16,"Lowly positive",IF('Calculs T3a'!N153&lt;'Coeffs calibration'!$N$17,"Moderately positive","Highly positive")))</f>
        <v>Highly positive</v>
      </c>
    </row>
    <row r="151" spans="1:32" x14ac:dyDescent="0.3">
      <c r="A151" s="92">
        <f>'Predictions concentrations'!A151</f>
        <v>0</v>
      </c>
      <c r="B151" s="92">
        <f>'Predictions concentrations'!B151</f>
        <v>0</v>
      </c>
      <c r="C151" s="126" t="str">
        <f>IF('Calculs T1a'!G154&lt;'Coeffs calibration'!$G$15,"Negative",IF('Calculs T1a'!G154&lt;'Coeffs calibration'!$G$16,"Lowly positive",IF('Calculs T1a'!G154&lt;'Coeffs calibration'!$G$17,"Moderately positive","Highly positive")))</f>
        <v>Highly positive</v>
      </c>
      <c r="D151" s="126" t="str">
        <f>IF('Calculs T1a'!H154&lt;'Coeffs calibration'!$H$15,"Negative",IF('Calculs T1a'!H154&lt;'Coeffs calibration'!$H$16,"Lowly positive",IF('Calculs T1a'!H154&lt;'Coeffs calibration'!$H$17,"Moderately positive","Highly positive")))</f>
        <v>Highly positive</v>
      </c>
      <c r="E151" s="126" t="str">
        <f>IF('Calculs T1a'!I154&lt;'Coeffs calibration'!$I$15,"Negative",IF('Calculs T1a'!I154&lt;'Coeffs calibration'!$I$16,"Lowly positive",IF('Calculs T1a'!I154&lt;'Coeffs calibration'!$I$17,"Moderately positive","Highly positive")))</f>
        <v>Highly positive</v>
      </c>
      <c r="F151" s="128" t="str">
        <f>IF('Calculs T1a'!J154&lt;'Coeffs calibration'!$J$15,"Negative",IF('Calculs T1a'!J154&lt;'Coeffs calibration'!$J$16,"Lowly positive",IF('Calculs T1a'!J154&lt;'Coeffs calibration'!$J$17,"Moderately positive","Highly positive")))</f>
        <v>Highly positive</v>
      </c>
      <c r="G151" s="3" t="str">
        <f>IF('Calculs T1a'!K154&lt;'Coeffs calibration'!$K$15,"Negative",IF('Calculs T1a'!K154&lt;'Coeffs calibration'!$K$16,"Lowly positive",IF('Calculs T1a'!K154&lt;'Coeffs calibration'!$K$17,"Moderately positive","Highly positive")))</f>
        <v>Highly positive</v>
      </c>
      <c r="H151" s="3" t="str">
        <f>IF('Calculs T1a'!L154&lt;'Coeffs calibration'!$L$15,"Negative",IF('Calculs T1a'!L154&lt;'Coeffs calibration'!$L$16,"Lowly positive",IF('Calculs T1a'!L154&lt;'Coeffs calibration'!$L$17,"Moderately positive","Highly positive")))</f>
        <v>Highly positive</v>
      </c>
      <c r="I151" s="3" t="str">
        <f>IF('Calculs T1a'!M154&lt;'Coeffs calibration'!$M$15,"Negative",IF('Calculs T1a'!M154&lt;'Coeffs calibration'!$M$16,"Lowly positive",IF('Calculs T1a'!M154&lt;'Coeffs calibration'!$M$17,"Moderately positive","Highly positive")))</f>
        <v>Highly positive</v>
      </c>
      <c r="J151" s="3" t="str">
        <f>IF('Calculs T1a'!N154&lt;'Coeffs calibration'!$N$15,"Negative",IF('Calculs T1a'!N154&lt;'Coeffs calibration'!$N$16,"Lowly positive",IF('Calculs T1a'!N154&lt;'Coeffs calibration'!$N$17,"Moderately positive","Highly positive")))</f>
        <v>Highly positive</v>
      </c>
      <c r="L151" s="92">
        <f>'Predictions concentrations'!A151</f>
        <v>0</v>
      </c>
      <c r="M151" s="92">
        <f>'Predictions concentrations'!B151</f>
        <v>0</v>
      </c>
      <c r="N151" s="126" t="str">
        <f>IF('Calculs T2a'!G154&lt;'Coeffs calibration'!$G$15,"Negative",IF('Calculs T2a'!G154&lt;'Coeffs calibration'!$G$16,"Lowly positive",IF('Calculs T2a'!G154&lt;'Coeffs calibration'!$G$17,"Moderately positive","Highly positive")))</f>
        <v>Highly positive</v>
      </c>
      <c r="O151" s="126" t="str">
        <f>IF('Calculs T2a'!H154&lt;'Coeffs calibration'!$H$15,"Negative",IF('Calculs T2a'!H154&lt;'Coeffs calibration'!$H$16,"Lowly positive",IF('Calculs T2a'!H154&lt;'Coeffs calibration'!$H$17,"Moderately positive","Highly positive")))</f>
        <v>Highly positive</v>
      </c>
      <c r="P151" s="126" t="str">
        <f>IF('Calculs T2a'!I154&lt;'Coeffs calibration'!$I$15,"Negative",IF('Calculs T2a'!I154&lt;'Coeffs calibration'!$I$16,"Lowly positive",IF('Calculs T2a'!I154&lt;'Coeffs calibration'!$I$17,"Moderately positive","Highly positive")))</f>
        <v>Highly positive</v>
      </c>
      <c r="Q151" s="128" t="str">
        <f>IF('Calculs T2a'!J154&lt;'Coeffs calibration'!$J$15,"Negative",IF('Calculs T2a'!J154&lt;'Coeffs calibration'!$J$16,"Lowly positive",IF('Calculs T2a'!J154&lt;'Coeffs calibration'!$J$17,"Moderately positive","Highly positive")))</f>
        <v>Highly positive</v>
      </c>
      <c r="R151" s="3" t="str">
        <f>IF('Calculs T2a'!K154&lt;'Coeffs calibration'!$K$15,"Negative",IF('Calculs T2a'!K154&lt;'Coeffs calibration'!$K$16,"Lowly positive",IF('Calculs T2a'!K154&lt;'Coeffs calibration'!$K$17,"Moderately positive","Highly positive")))</f>
        <v>Highly positive</v>
      </c>
      <c r="S151" s="3" t="str">
        <f>IF('Calculs T2a'!L154&lt;'Coeffs calibration'!$L$15,"Negative",IF('Calculs T2a'!L154&lt;'Coeffs calibration'!$L$16,"Lowly positive",IF('Calculs T2a'!L154&lt;'Coeffs calibration'!$L$17,"Moderately positive","Highly positive")))</f>
        <v>Highly positive</v>
      </c>
      <c r="T151" s="3" t="str">
        <f>IF('Calculs T2a'!M154&lt;'Coeffs calibration'!$M$15,"Negative",IF('Calculs T2a'!M154&lt;'Coeffs calibration'!$M$16,"Lowly positive",IF('Calculs T2a'!M154&lt;'Coeffs calibration'!$M$17,"Moderately positive","Highly positive")))</f>
        <v>Highly positive</v>
      </c>
      <c r="U151" s="3" t="str">
        <f>IF('Calculs T2a'!N154&lt;'Coeffs calibration'!$N$15,"Negative",IF('Calculs T2a'!N154&lt;'Coeffs calibration'!$N$16,"Lowly positive",IF('Calculs T2a'!N154&lt;'Coeffs calibration'!$N$17,"Moderately positive","Highly positive")))</f>
        <v>Highly positive</v>
      </c>
      <c r="W151" s="92">
        <f>'Predictions concentrations'!A151</f>
        <v>0</v>
      </c>
      <c r="X151" s="92">
        <f>'Predictions concentrations'!B151</f>
        <v>0</v>
      </c>
      <c r="Y151" s="126" t="str">
        <f>IF('Calculs T3a'!G154&lt;'Coeffs calibration'!$G$15,"Negative",IF('Calculs T3a'!G154&lt;'Coeffs calibration'!$G$16,"Lowly positive",IF('Calculs T3a'!G154&lt;'Coeffs calibration'!$G$17,"Moderately positive","Highly positive")))</f>
        <v>Highly positive</v>
      </c>
      <c r="Z151" s="126" t="str">
        <f>IF('Calculs T3a'!H154&lt;'Coeffs calibration'!$H$15,"Negative",IF('Calculs T3a'!H154&lt;'Coeffs calibration'!$H$16,"Lowly positive",IF('Calculs T3a'!H154&lt;'Coeffs calibration'!$H$17,"Moderately positive","Highly positive")))</f>
        <v>Highly positive</v>
      </c>
      <c r="AA151" s="126" t="str">
        <f>IF('Calculs T3a'!I154&lt;'Coeffs calibration'!$I$15,"Negative",IF('Calculs T3a'!I154&lt;'Coeffs calibration'!$I$16,"Lowly positive",IF('Calculs T3a'!I154&lt;'Coeffs calibration'!$I$17,"Moderately positive","Highly positive")))</f>
        <v>Highly positive</v>
      </c>
      <c r="AB151" s="128" t="str">
        <f>IF('Calculs T3a'!J154&lt;'Coeffs calibration'!$J$15,"Negative",IF('Calculs T3a'!J154&lt;'Coeffs calibration'!$J$16,"Lowly positive",IF('Calculs T3a'!J154&lt;'Coeffs calibration'!$J$17,"Moderately positive","Highly positive")))</f>
        <v>Highly positive</v>
      </c>
      <c r="AC151" s="3" t="str">
        <f>IF('Calculs T3a'!K154&lt;'Coeffs calibration'!$K$15,"Negative",IF('Calculs T3a'!K154&lt;'Coeffs calibration'!$K$16,"Lowly positive",IF('Calculs T3a'!K154&lt;'Coeffs calibration'!$K$17,"Moderately positive","Highly positive")))</f>
        <v>Highly positive</v>
      </c>
      <c r="AD151" s="3" t="str">
        <f>IF('Calculs T3a'!L154&lt;'Coeffs calibration'!$L$15,"Negative",IF('Calculs T3a'!L154&lt;'Coeffs calibration'!$L$16,"Lowly positive",IF('Calculs T3a'!L154&lt;'Coeffs calibration'!$L$17,"Moderately positive","Highly positive")))</f>
        <v>Highly positive</v>
      </c>
      <c r="AE151" s="3" t="str">
        <f>IF('Calculs T3a'!M154&lt;'Coeffs calibration'!$M$15,"Negative",IF('Calculs T3a'!M154&lt;'Coeffs calibration'!$M$16,"Lowly positive",IF('Calculs T3a'!M154&lt;'Coeffs calibration'!$M$17,"Moderately positive","Highly positive")))</f>
        <v>Highly positive</v>
      </c>
      <c r="AF151" s="3" t="str">
        <f>IF('Calculs T3a'!N154&lt;'Coeffs calibration'!$N$15,"Negative",IF('Calculs T3a'!N154&lt;'Coeffs calibration'!$N$16,"Lowly positive",IF('Calculs T3a'!N154&lt;'Coeffs calibration'!$N$17,"Moderately positive","Highly positive")))</f>
        <v>Highly positive</v>
      </c>
    </row>
    <row r="152" spans="1:32" x14ac:dyDescent="0.3">
      <c r="A152" s="92">
        <f>'Predictions concentrations'!A152</f>
        <v>0</v>
      </c>
      <c r="B152" s="92">
        <f>'Predictions concentrations'!B152</f>
        <v>0</v>
      </c>
      <c r="C152" s="126" t="str">
        <f>IF('Calculs T1a'!G155&lt;'Coeffs calibration'!$G$15,"Negative",IF('Calculs T1a'!G155&lt;'Coeffs calibration'!$G$16,"Lowly positive",IF('Calculs T1a'!G155&lt;'Coeffs calibration'!$G$17,"Moderately positive","Highly positive")))</f>
        <v>Highly positive</v>
      </c>
      <c r="D152" s="126" t="str">
        <f>IF('Calculs T1a'!H155&lt;'Coeffs calibration'!$H$15,"Negative",IF('Calculs T1a'!H155&lt;'Coeffs calibration'!$H$16,"Lowly positive",IF('Calculs T1a'!H155&lt;'Coeffs calibration'!$H$17,"Moderately positive","Highly positive")))</f>
        <v>Highly positive</v>
      </c>
      <c r="E152" s="126" t="str">
        <f>IF('Calculs T1a'!I155&lt;'Coeffs calibration'!$I$15,"Negative",IF('Calculs T1a'!I155&lt;'Coeffs calibration'!$I$16,"Lowly positive",IF('Calculs T1a'!I155&lt;'Coeffs calibration'!$I$17,"Moderately positive","Highly positive")))</f>
        <v>Highly positive</v>
      </c>
      <c r="F152" s="128" t="str">
        <f>IF('Calculs T1a'!J155&lt;'Coeffs calibration'!$J$15,"Negative",IF('Calculs T1a'!J155&lt;'Coeffs calibration'!$J$16,"Lowly positive",IF('Calculs T1a'!J155&lt;'Coeffs calibration'!$J$17,"Moderately positive","Highly positive")))</f>
        <v>Highly positive</v>
      </c>
      <c r="G152" s="3" t="str">
        <f>IF('Calculs T1a'!K155&lt;'Coeffs calibration'!$K$15,"Negative",IF('Calculs T1a'!K155&lt;'Coeffs calibration'!$K$16,"Lowly positive",IF('Calculs T1a'!K155&lt;'Coeffs calibration'!$K$17,"Moderately positive","Highly positive")))</f>
        <v>Highly positive</v>
      </c>
      <c r="H152" s="3" t="str">
        <f>IF('Calculs T1a'!L155&lt;'Coeffs calibration'!$L$15,"Negative",IF('Calculs T1a'!L155&lt;'Coeffs calibration'!$L$16,"Lowly positive",IF('Calculs T1a'!L155&lt;'Coeffs calibration'!$L$17,"Moderately positive","Highly positive")))</f>
        <v>Highly positive</v>
      </c>
      <c r="I152" s="3" t="str">
        <f>IF('Calculs T1a'!M155&lt;'Coeffs calibration'!$M$15,"Negative",IF('Calculs T1a'!M155&lt;'Coeffs calibration'!$M$16,"Lowly positive",IF('Calculs T1a'!M155&lt;'Coeffs calibration'!$M$17,"Moderately positive","Highly positive")))</f>
        <v>Highly positive</v>
      </c>
      <c r="J152" s="3" t="str">
        <f>IF('Calculs T1a'!N155&lt;'Coeffs calibration'!$N$15,"Negative",IF('Calculs T1a'!N155&lt;'Coeffs calibration'!$N$16,"Lowly positive",IF('Calculs T1a'!N155&lt;'Coeffs calibration'!$N$17,"Moderately positive","Highly positive")))</f>
        <v>Highly positive</v>
      </c>
      <c r="L152" s="92">
        <f>'Predictions concentrations'!A152</f>
        <v>0</v>
      </c>
      <c r="M152" s="92">
        <f>'Predictions concentrations'!B152</f>
        <v>0</v>
      </c>
      <c r="N152" s="126" t="str">
        <f>IF('Calculs T2a'!G155&lt;'Coeffs calibration'!$G$15,"Negative",IF('Calculs T2a'!G155&lt;'Coeffs calibration'!$G$16,"Lowly positive",IF('Calculs T2a'!G155&lt;'Coeffs calibration'!$G$17,"Moderately positive","Highly positive")))</f>
        <v>Highly positive</v>
      </c>
      <c r="O152" s="126" t="str">
        <f>IF('Calculs T2a'!H155&lt;'Coeffs calibration'!$H$15,"Negative",IF('Calculs T2a'!H155&lt;'Coeffs calibration'!$H$16,"Lowly positive",IF('Calculs T2a'!H155&lt;'Coeffs calibration'!$H$17,"Moderately positive","Highly positive")))</f>
        <v>Highly positive</v>
      </c>
      <c r="P152" s="126" t="str">
        <f>IF('Calculs T2a'!I155&lt;'Coeffs calibration'!$I$15,"Negative",IF('Calculs T2a'!I155&lt;'Coeffs calibration'!$I$16,"Lowly positive",IF('Calculs T2a'!I155&lt;'Coeffs calibration'!$I$17,"Moderately positive","Highly positive")))</f>
        <v>Highly positive</v>
      </c>
      <c r="Q152" s="128" t="str">
        <f>IF('Calculs T2a'!J155&lt;'Coeffs calibration'!$J$15,"Negative",IF('Calculs T2a'!J155&lt;'Coeffs calibration'!$J$16,"Lowly positive",IF('Calculs T2a'!J155&lt;'Coeffs calibration'!$J$17,"Moderately positive","Highly positive")))</f>
        <v>Highly positive</v>
      </c>
      <c r="R152" s="3" t="str">
        <f>IF('Calculs T2a'!K155&lt;'Coeffs calibration'!$K$15,"Negative",IF('Calculs T2a'!K155&lt;'Coeffs calibration'!$K$16,"Lowly positive",IF('Calculs T2a'!K155&lt;'Coeffs calibration'!$K$17,"Moderately positive","Highly positive")))</f>
        <v>Highly positive</v>
      </c>
      <c r="S152" s="3" t="str">
        <f>IF('Calculs T2a'!L155&lt;'Coeffs calibration'!$L$15,"Negative",IF('Calculs T2a'!L155&lt;'Coeffs calibration'!$L$16,"Lowly positive",IF('Calculs T2a'!L155&lt;'Coeffs calibration'!$L$17,"Moderately positive","Highly positive")))</f>
        <v>Highly positive</v>
      </c>
      <c r="T152" s="3" t="str">
        <f>IF('Calculs T2a'!M155&lt;'Coeffs calibration'!$M$15,"Negative",IF('Calculs T2a'!M155&lt;'Coeffs calibration'!$M$16,"Lowly positive",IF('Calculs T2a'!M155&lt;'Coeffs calibration'!$M$17,"Moderately positive","Highly positive")))</f>
        <v>Highly positive</v>
      </c>
      <c r="U152" s="3" t="str">
        <f>IF('Calculs T2a'!N155&lt;'Coeffs calibration'!$N$15,"Negative",IF('Calculs T2a'!N155&lt;'Coeffs calibration'!$N$16,"Lowly positive",IF('Calculs T2a'!N155&lt;'Coeffs calibration'!$N$17,"Moderately positive","Highly positive")))</f>
        <v>Highly positive</v>
      </c>
      <c r="W152" s="92">
        <f>'Predictions concentrations'!A152</f>
        <v>0</v>
      </c>
      <c r="X152" s="92">
        <f>'Predictions concentrations'!B152</f>
        <v>0</v>
      </c>
      <c r="Y152" s="126" t="str">
        <f>IF('Calculs T3a'!G155&lt;'Coeffs calibration'!$G$15,"Negative",IF('Calculs T3a'!G155&lt;'Coeffs calibration'!$G$16,"Lowly positive",IF('Calculs T3a'!G155&lt;'Coeffs calibration'!$G$17,"Moderately positive","Highly positive")))</f>
        <v>Highly positive</v>
      </c>
      <c r="Z152" s="126" t="str">
        <f>IF('Calculs T3a'!H155&lt;'Coeffs calibration'!$H$15,"Negative",IF('Calculs T3a'!H155&lt;'Coeffs calibration'!$H$16,"Lowly positive",IF('Calculs T3a'!H155&lt;'Coeffs calibration'!$H$17,"Moderately positive","Highly positive")))</f>
        <v>Highly positive</v>
      </c>
      <c r="AA152" s="126" t="str">
        <f>IF('Calculs T3a'!I155&lt;'Coeffs calibration'!$I$15,"Negative",IF('Calculs T3a'!I155&lt;'Coeffs calibration'!$I$16,"Lowly positive",IF('Calculs T3a'!I155&lt;'Coeffs calibration'!$I$17,"Moderately positive","Highly positive")))</f>
        <v>Highly positive</v>
      </c>
      <c r="AB152" s="128" t="str">
        <f>IF('Calculs T3a'!J155&lt;'Coeffs calibration'!$J$15,"Negative",IF('Calculs T3a'!J155&lt;'Coeffs calibration'!$J$16,"Lowly positive",IF('Calculs T3a'!J155&lt;'Coeffs calibration'!$J$17,"Moderately positive","Highly positive")))</f>
        <v>Highly positive</v>
      </c>
      <c r="AC152" s="3" t="str">
        <f>IF('Calculs T3a'!K155&lt;'Coeffs calibration'!$K$15,"Negative",IF('Calculs T3a'!K155&lt;'Coeffs calibration'!$K$16,"Lowly positive",IF('Calculs T3a'!K155&lt;'Coeffs calibration'!$K$17,"Moderately positive","Highly positive")))</f>
        <v>Highly positive</v>
      </c>
      <c r="AD152" s="3" t="str">
        <f>IF('Calculs T3a'!L155&lt;'Coeffs calibration'!$L$15,"Negative",IF('Calculs T3a'!L155&lt;'Coeffs calibration'!$L$16,"Lowly positive",IF('Calculs T3a'!L155&lt;'Coeffs calibration'!$L$17,"Moderately positive","Highly positive")))</f>
        <v>Highly positive</v>
      </c>
      <c r="AE152" s="3" t="str">
        <f>IF('Calculs T3a'!M155&lt;'Coeffs calibration'!$M$15,"Negative",IF('Calculs T3a'!M155&lt;'Coeffs calibration'!$M$16,"Lowly positive",IF('Calculs T3a'!M155&lt;'Coeffs calibration'!$M$17,"Moderately positive","Highly positive")))</f>
        <v>Highly positive</v>
      </c>
      <c r="AF152" s="3" t="str">
        <f>IF('Calculs T3a'!N155&lt;'Coeffs calibration'!$N$15,"Negative",IF('Calculs T3a'!N155&lt;'Coeffs calibration'!$N$16,"Lowly positive",IF('Calculs T3a'!N155&lt;'Coeffs calibration'!$N$17,"Moderately positive","Highly positive")))</f>
        <v>Highly positive</v>
      </c>
    </row>
    <row r="153" spans="1:32" x14ac:dyDescent="0.3">
      <c r="A153" s="92">
        <f>'Predictions concentrations'!A153</f>
        <v>0</v>
      </c>
      <c r="B153" s="92">
        <f>'Predictions concentrations'!B153</f>
        <v>0</v>
      </c>
      <c r="C153" s="126" t="str">
        <f>IF('Calculs T1a'!G156&lt;'Coeffs calibration'!$G$15,"Negative",IF('Calculs T1a'!G156&lt;'Coeffs calibration'!$G$16,"Lowly positive",IF('Calculs T1a'!G156&lt;'Coeffs calibration'!$G$17,"Moderately positive","Highly positive")))</f>
        <v>Highly positive</v>
      </c>
      <c r="D153" s="126" t="str">
        <f>IF('Calculs T1a'!H156&lt;'Coeffs calibration'!$H$15,"Negative",IF('Calculs T1a'!H156&lt;'Coeffs calibration'!$H$16,"Lowly positive",IF('Calculs T1a'!H156&lt;'Coeffs calibration'!$H$17,"Moderately positive","Highly positive")))</f>
        <v>Highly positive</v>
      </c>
      <c r="E153" s="126" t="str">
        <f>IF('Calculs T1a'!I156&lt;'Coeffs calibration'!$I$15,"Negative",IF('Calculs T1a'!I156&lt;'Coeffs calibration'!$I$16,"Lowly positive",IF('Calculs T1a'!I156&lt;'Coeffs calibration'!$I$17,"Moderately positive","Highly positive")))</f>
        <v>Highly positive</v>
      </c>
      <c r="F153" s="128" t="str">
        <f>IF('Calculs T1a'!J156&lt;'Coeffs calibration'!$J$15,"Negative",IF('Calculs T1a'!J156&lt;'Coeffs calibration'!$J$16,"Lowly positive",IF('Calculs T1a'!J156&lt;'Coeffs calibration'!$J$17,"Moderately positive","Highly positive")))</f>
        <v>Highly positive</v>
      </c>
      <c r="G153" s="3" t="str">
        <f>IF('Calculs T1a'!K156&lt;'Coeffs calibration'!$K$15,"Negative",IF('Calculs T1a'!K156&lt;'Coeffs calibration'!$K$16,"Lowly positive",IF('Calculs T1a'!K156&lt;'Coeffs calibration'!$K$17,"Moderately positive","Highly positive")))</f>
        <v>Highly positive</v>
      </c>
      <c r="H153" s="3" t="str">
        <f>IF('Calculs T1a'!L156&lt;'Coeffs calibration'!$L$15,"Negative",IF('Calculs T1a'!L156&lt;'Coeffs calibration'!$L$16,"Lowly positive",IF('Calculs T1a'!L156&lt;'Coeffs calibration'!$L$17,"Moderately positive","Highly positive")))</f>
        <v>Highly positive</v>
      </c>
      <c r="I153" s="3" t="str">
        <f>IF('Calculs T1a'!M156&lt;'Coeffs calibration'!$M$15,"Negative",IF('Calculs T1a'!M156&lt;'Coeffs calibration'!$M$16,"Lowly positive",IF('Calculs T1a'!M156&lt;'Coeffs calibration'!$M$17,"Moderately positive","Highly positive")))</f>
        <v>Highly positive</v>
      </c>
      <c r="J153" s="3" t="str">
        <f>IF('Calculs T1a'!N156&lt;'Coeffs calibration'!$N$15,"Negative",IF('Calculs T1a'!N156&lt;'Coeffs calibration'!$N$16,"Lowly positive",IF('Calculs T1a'!N156&lt;'Coeffs calibration'!$N$17,"Moderately positive","Highly positive")))</f>
        <v>Highly positive</v>
      </c>
      <c r="L153" s="92">
        <f>'Predictions concentrations'!A153</f>
        <v>0</v>
      </c>
      <c r="M153" s="92">
        <f>'Predictions concentrations'!B153</f>
        <v>0</v>
      </c>
      <c r="N153" s="126" t="str">
        <f>IF('Calculs T2a'!G156&lt;'Coeffs calibration'!$G$15,"Negative",IF('Calculs T2a'!G156&lt;'Coeffs calibration'!$G$16,"Lowly positive",IF('Calculs T2a'!G156&lt;'Coeffs calibration'!$G$17,"Moderately positive","Highly positive")))</f>
        <v>Highly positive</v>
      </c>
      <c r="O153" s="126" t="str">
        <f>IF('Calculs T2a'!H156&lt;'Coeffs calibration'!$H$15,"Negative",IF('Calculs T2a'!H156&lt;'Coeffs calibration'!$H$16,"Lowly positive",IF('Calculs T2a'!H156&lt;'Coeffs calibration'!$H$17,"Moderately positive","Highly positive")))</f>
        <v>Highly positive</v>
      </c>
      <c r="P153" s="126" t="str">
        <f>IF('Calculs T2a'!I156&lt;'Coeffs calibration'!$I$15,"Negative",IF('Calculs T2a'!I156&lt;'Coeffs calibration'!$I$16,"Lowly positive",IF('Calculs T2a'!I156&lt;'Coeffs calibration'!$I$17,"Moderately positive","Highly positive")))</f>
        <v>Highly positive</v>
      </c>
      <c r="Q153" s="128" t="str">
        <f>IF('Calculs T2a'!J156&lt;'Coeffs calibration'!$J$15,"Negative",IF('Calculs T2a'!J156&lt;'Coeffs calibration'!$J$16,"Lowly positive",IF('Calculs T2a'!J156&lt;'Coeffs calibration'!$J$17,"Moderately positive","Highly positive")))</f>
        <v>Highly positive</v>
      </c>
      <c r="R153" s="3" t="str">
        <f>IF('Calculs T2a'!K156&lt;'Coeffs calibration'!$K$15,"Negative",IF('Calculs T2a'!K156&lt;'Coeffs calibration'!$K$16,"Lowly positive",IF('Calculs T2a'!K156&lt;'Coeffs calibration'!$K$17,"Moderately positive","Highly positive")))</f>
        <v>Highly positive</v>
      </c>
      <c r="S153" s="3" t="str">
        <f>IF('Calculs T2a'!L156&lt;'Coeffs calibration'!$L$15,"Negative",IF('Calculs T2a'!L156&lt;'Coeffs calibration'!$L$16,"Lowly positive",IF('Calculs T2a'!L156&lt;'Coeffs calibration'!$L$17,"Moderately positive","Highly positive")))</f>
        <v>Highly positive</v>
      </c>
      <c r="T153" s="3" t="str">
        <f>IF('Calculs T2a'!M156&lt;'Coeffs calibration'!$M$15,"Negative",IF('Calculs T2a'!M156&lt;'Coeffs calibration'!$M$16,"Lowly positive",IF('Calculs T2a'!M156&lt;'Coeffs calibration'!$M$17,"Moderately positive","Highly positive")))</f>
        <v>Highly positive</v>
      </c>
      <c r="U153" s="3" t="str">
        <f>IF('Calculs T2a'!N156&lt;'Coeffs calibration'!$N$15,"Negative",IF('Calculs T2a'!N156&lt;'Coeffs calibration'!$N$16,"Lowly positive",IF('Calculs T2a'!N156&lt;'Coeffs calibration'!$N$17,"Moderately positive","Highly positive")))</f>
        <v>Highly positive</v>
      </c>
      <c r="W153" s="92">
        <f>'Predictions concentrations'!A153</f>
        <v>0</v>
      </c>
      <c r="X153" s="92">
        <f>'Predictions concentrations'!B153</f>
        <v>0</v>
      </c>
      <c r="Y153" s="126" t="str">
        <f>IF('Calculs T3a'!G156&lt;'Coeffs calibration'!$G$15,"Negative",IF('Calculs T3a'!G156&lt;'Coeffs calibration'!$G$16,"Lowly positive",IF('Calculs T3a'!G156&lt;'Coeffs calibration'!$G$17,"Moderately positive","Highly positive")))</f>
        <v>Highly positive</v>
      </c>
      <c r="Z153" s="126" t="str">
        <f>IF('Calculs T3a'!H156&lt;'Coeffs calibration'!$H$15,"Negative",IF('Calculs T3a'!H156&lt;'Coeffs calibration'!$H$16,"Lowly positive",IF('Calculs T3a'!H156&lt;'Coeffs calibration'!$H$17,"Moderately positive","Highly positive")))</f>
        <v>Highly positive</v>
      </c>
      <c r="AA153" s="126" t="str">
        <f>IF('Calculs T3a'!I156&lt;'Coeffs calibration'!$I$15,"Negative",IF('Calculs T3a'!I156&lt;'Coeffs calibration'!$I$16,"Lowly positive",IF('Calculs T3a'!I156&lt;'Coeffs calibration'!$I$17,"Moderately positive","Highly positive")))</f>
        <v>Highly positive</v>
      </c>
      <c r="AB153" s="128" t="str">
        <f>IF('Calculs T3a'!J156&lt;'Coeffs calibration'!$J$15,"Negative",IF('Calculs T3a'!J156&lt;'Coeffs calibration'!$J$16,"Lowly positive",IF('Calculs T3a'!J156&lt;'Coeffs calibration'!$J$17,"Moderately positive","Highly positive")))</f>
        <v>Highly positive</v>
      </c>
      <c r="AC153" s="3" t="str">
        <f>IF('Calculs T3a'!K156&lt;'Coeffs calibration'!$K$15,"Negative",IF('Calculs T3a'!K156&lt;'Coeffs calibration'!$K$16,"Lowly positive",IF('Calculs T3a'!K156&lt;'Coeffs calibration'!$K$17,"Moderately positive","Highly positive")))</f>
        <v>Highly positive</v>
      </c>
      <c r="AD153" s="3" t="str">
        <f>IF('Calculs T3a'!L156&lt;'Coeffs calibration'!$L$15,"Negative",IF('Calculs T3a'!L156&lt;'Coeffs calibration'!$L$16,"Lowly positive",IF('Calculs T3a'!L156&lt;'Coeffs calibration'!$L$17,"Moderately positive","Highly positive")))</f>
        <v>Highly positive</v>
      </c>
      <c r="AE153" s="3" t="str">
        <f>IF('Calculs T3a'!M156&lt;'Coeffs calibration'!$M$15,"Negative",IF('Calculs T3a'!M156&lt;'Coeffs calibration'!$M$16,"Lowly positive",IF('Calculs T3a'!M156&lt;'Coeffs calibration'!$M$17,"Moderately positive","Highly positive")))</f>
        <v>Highly positive</v>
      </c>
      <c r="AF153" s="3" t="str">
        <f>IF('Calculs T3a'!N156&lt;'Coeffs calibration'!$N$15,"Negative",IF('Calculs T3a'!N156&lt;'Coeffs calibration'!$N$16,"Lowly positive",IF('Calculs T3a'!N156&lt;'Coeffs calibration'!$N$17,"Moderately positive","Highly positive")))</f>
        <v>Highly positive</v>
      </c>
    </row>
    <row r="154" spans="1:32" x14ac:dyDescent="0.3">
      <c r="A154" s="92">
        <f>'Predictions concentrations'!A154</f>
        <v>0</v>
      </c>
      <c r="B154" s="92">
        <f>'Predictions concentrations'!B154</f>
        <v>0</v>
      </c>
      <c r="C154" s="126" t="str">
        <f>IF('Calculs T1a'!G157&lt;'Coeffs calibration'!$G$15,"Negative",IF('Calculs T1a'!G157&lt;'Coeffs calibration'!$G$16,"Lowly positive",IF('Calculs T1a'!G157&lt;'Coeffs calibration'!$G$17,"Moderately positive","Highly positive")))</f>
        <v>Highly positive</v>
      </c>
      <c r="D154" s="126" t="str">
        <f>IF('Calculs T1a'!H157&lt;'Coeffs calibration'!$H$15,"Negative",IF('Calculs T1a'!H157&lt;'Coeffs calibration'!$H$16,"Lowly positive",IF('Calculs T1a'!H157&lt;'Coeffs calibration'!$H$17,"Moderately positive","Highly positive")))</f>
        <v>Highly positive</v>
      </c>
      <c r="E154" s="126" t="str">
        <f>IF('Calculs T1a'!I157&lt;'Coeffs calibration'!$I$15,"Negative",IF('Calculs T1a'!I157&lt;'Coeffs calibration'!$I$16,"Lowly positive",IF('Calculs T1a'!I157&lt;'Coeffs calibration'!$I$17,"Moderately positive","Highly positive")))</f>
        <v>Highly positive</v>
      </c>
      <c r="F154" s="128" t="str">
        <f>IF('Calculs T1a'!J157&lt;'Coeffs calibration'!$J$15,"Negative",IF('Calculs T1a'!J157&lt;'Coeffs calibration'!$J$16,"Lowly positive",IF('Calculs T1a'!J157&lt;'Coeffs calibration'!$J$17,"Moderately positive","Highly positive")))</f>
        <v>Highly positive</v>
      </c>
      <c r="G154" s="3" t="str">
        <f>IF('Calculs T1a'!K157&lt;'Coeffs calibration'!$K$15,"Negative",IF('Calculs T1a'!K157&lt;'Coeffs calibration'!$K$16,"Lowly positive",IF('Calculs T1a'!K157&lt;'Coeffs calibration'!$K$17,"Moderately positive","Highly positive")))</f>
        <v>Highly positive</v>
      </c>
      <c r="H154" s="3" t="str">
        <f>IF('Calculs T1a'!L157&lt;'Coeffs calibration'!$L$15,"Negative",IF('Calculs T1a'!L157&lt;'Coeffs calibration'!$L$16,"Lowly positive",IF('Calculs T1a'!L157&lt;'Coeffs calibration'!$L$17,"Moderately positive","Highly positive")))</f>
        <v>Highly positive</v>
      </c>
      <c r="I154" s="3" t="str">
        <f>IF('Calculs T1a'!M157&lt;'Coeffs calibration'!$M$15,"Negative",IF('Calculs T1a'!M157&lt;'Coeffs calibration'!$M$16,"Lowly positive",IF('Calculs T1a'!M157&lt;'Coeffs calibration'!$M$17,"Moderately positive","Highly positive")))</f>
        <v>Highly positive</v>
      </c>
      <c r="J154" s="3" t="str">
        <f>IF('Calculs T1a'!N157&lt;'Coeffs calibration'!$N$15,"Negative",IF('Calculs T1a'!N157&lt;'Coeffs calibration'!$N$16,"Lowly positive",IF('Calculs T1a'!N157&lt;'Coeffs calibration'!$N$17,"Moderately positive","Highly positive")))</f>
        <v>Highly positive</v>
      </c>
      <c r="L154" s="92">
        <f>'Predictions concentrations'!A154</f>
        <v>0</v>
      </c>
      <c r="M154" s="92">
        <f>'Predictions concentrations'!B154</f>
        <v>0</v>
      </c>
      <c r="N154" s="126" t="str">
        <f>IF('Calculs T2a'!G157&lt;'Coeffs calibration'!$G$15,"Negative",IF('Calculs T2a'!G157&lt;'Coeffs calibration'!$G$16,"Lowly positive",IF('Calculs T2a'!G157&lt;'Coeffs calibration'!$G$17,"Moderately positive","Highly positive")))</f>
        <v>Highly positive</v>
      </c>
      <c r="O154" s="126" t="str">
        <f>IF('Calculs T2a'!H157&lt;'Coeffs calibration'!$H$15,"Negative",IF('Calculs T2a'!H157&lt;'Coeffs calibration'!$H$16,"Lowly positive",IF('Calculs T2a'!H157&lt;'Coeffs calibration'!$H$17,"Moderately positive","Highly positive")))</f>
        <v>Highly positive</v>
      </c>
      <c r="P154" s="126" t="str">
        <f>IF('Calculs T2a'!I157&lt;'Coeffs calibration'!$I$15,"Negative",IF('Calculs T2a'!I157&lt;'Coeffs calibration'!$I$16,"Lowly positive",IF('Calculs T2a'!I157&lt;'Coeffs calibration'!$I$17,"Moderately positive","Highly positive")))</f>
        <v>Highly positive</v>
      </c>
      <c r="Q154" s="128" t="str">
        <f>IF('Calculs T2a'!J157&lt;'Coeffs calibration'!$J$15,"Negative",IF('Calculs T2a'!J157&lt;'Coeffs calibration'!$J$16,"Lowly positive",IF('Calculs T2a'!J157&lt;'Coeffs calibration'!$J$17,"Moderately positive","Highly positive")))</f>
        <v>Highly positive</v>
      </c>
      <c r="R154" s="3" t="str">
        <f>IF('Calculs T2a'!K157&lt;'Coeffs calibration'!$K$15,"Negative",IF('Calculs T2a'!K157&lt;'Coeffs calibration'!$K$16,"Lowly positive",IF('Calculs T2a'!K157&lt;'Coeffs calibration'!$K$17,"Moderately positive","Highly positive")))</f>
        <v>Highly positive</v>
      </c>
      <c r="S154" s="3" t="str">
        <f>IF('Calculs T2a'!L157&lt;'Coeffs calibration'!$L$15,"Negative",IF('Calculs T2a'!L157&lt;'Coeffs calibration'!$L$16,"Lowly positive",IF('Calculs T2a'!L157&lt;'Coeffs calibration'!$L$17,"Moderately positive","Highly positive")))</f>
        <v>Highly positive</v>
      </c>
      <c r="T154" s="3" t="str">
        <f>IF('Calculs T2a'!M157&lt;'Coeffs calibration'!$M$15,"Negative",IF('Calculs T2a'!M157&lt;'Coeffs calibration'!$M$16,"Lowly positive",IF('Calculs T2a'!M157&lt;'Coeffs calibration'!$M$17,"Moderately positive","Highly positive")))</f>
        <v>Highly positive</v>
      </c>
      <c r="U154" s="3" t="str">
        <f>IF('Calculs T2a'!N157&lt;'Coeffs calibration'!$N$15,"Negative",IF('Calculs T2a'!N157&lt;'Coeffs calibration'!$N$16,"Lowly positive",IF('Calculs T2a'!N157&lt;'Coeffs calibration'!$N$17,"Moderately positive","Highly positive")))</f>
        <v>Highly positive</v>
      </c>
      <c r="W154" s="92">
        <f>'Predictions concentrations'!A154</f>
        <v>0</v>
      </c>
      <c r="X154" s="92">
        <f>'Predictions concentrations'!B154</f>
        <v>0</v>
      </c>
      <c r="Y154" s="126" t="str">
        <f>IF('Calculs T3a'!G157&lt;'Coeffs calibration'!$G$15,"Negative",IF('Calculs T3a'!G157&lt;'Coeffs calibration'!$G$16,"Lowly positive",IF('Calculs T3a'!G157&lt;'Coeffs calibration'!$G$17,"Moderately positive","Highly positive")))</f>
        <v>Highly positive</v>
      </c>
      <c r="Z154" s="126" t="str">
        <f>IF('Calculs T3a'!H157&lt;'Coeffs calibration'!$H$15,"Negative",IF('Calculs T3a'!H157&lt;'Coeffs calibration'!$H$16,"Lowly positive",IF('Calculs T3a'!H157&lt;'Coeffs calibration'!$H$17,"Moderately positive","Highly positive")))</f>
        <v>Highly positive</v>
      </c>
      <c r="AA154" s="126" t="str">
        <f>IF('Calculs T3a'!I157&lt;'Coeffs calibration'!$I$15,"Negative",IF('Calculs T3a'!I157&lt;'Coeffs calibration'!$I$16,"Lowly positive",IF('Calculs T3a'!I157&lt;'Coeffs calibration'!$I$17,"Moderately positive","Highly positive")))</f>
        <v>Highly positive</v>
      </c>
      <c r="AB154" s="128" t="str">
        <f>IF('Calculs T3a'!J157&lt;'Coeffs calibration'!$J$15,"Negative",IF('Calculs T3a'!J157&lt;'Coeffs calibration'!$J$16,"Lowly positive",IF('Calculs T3a'!J157&lt;'Coeffs calibration'!$J$17,"Moderately positive","Highly positive")))</f>
        <v>Highly positive</v>
      </c>
      <c r="AC154" s="3" t="str">
        <f>IF('Calculs T3a'!K157&lt;'Coeffs calibration'!$K$15,"Negative",IF('Calculs T3a'!K157&lt;'Coeffs calibration'!$K$16,"Lowly positive",IF('Calculs T3a'!K157&lt;'Coeffs calibration'!$K$17,"Moderately positive","Highly positive")))</f>
        <v>Highly positive</v>
      </c>
      <c r="AD154" s="3" t="str">
        <f>IF('Calculs T3a'!L157&lt;'Coeffs calibration'!$L$15,"Negative",IF('Calculs T3a'!L157&lt;'Coeffs calibration'!$L$16,"Lowly positive",IF('Calculs T3a'!L157&lt;'Coeffs calibration'!$L$17,"Moderately positive","Highly positive")))</f>
        <v>Highly positive</v>
      </c>
      <c r="AE154" s="3" t="str">
        <f>IF('Calculs T3a'!M157&lt;'Coeffs calibration'!$M$15,"Negative",IF('Calculs T3a'!M157&lt;'Coeffs calibration'!$M$16,"Lowly positive",IF('Calculs T3a'!M157&lt;'Coeffs calibration'!$M$17,"Moderately positive","Highly positive")))</f>
        <v>Highly positive</v>
      </c>
      <c r="AF154" s="3" t="str">
        <f>IF('Calculs T3a'!N157&lt;'Coeffs calibration'!$N$15,"Negative",IF('Calculs T3a'!N157&lt;'Coeffs calibration'!$N$16,"Lowly positive",IF('Calculs T3a'!N157&lt;'Coeffs calibration'!$N$17,"Moderately positive","Highly positive")))</f>
        <v>Highly positive</v>
      </c>
    </row>
    <row r="155" spans="1:32" x14ac:dyDescent="0.3">
      <c r="A155" s="92">
        <f>'Predictions concentrations'!A155</f>
        <v>0</v>
      </c>
      <c r="B155" s="92">
        <f>'Predictions concentrations'!B155</f>
        <v>0</v>
      </c>
      <c r="C155" s="126" t="str">
        <f>IF('Calculs T1a'!G158&lt;'Coeffs calibration'!$G$15,"Negative",IF('Calculs T1a'!G158&lt;'Coeffs calibration'!$G$16,"Lowly positive",IF('Calculs T1a'!G158&lt;'Coeffs calibration'!$G$17,"Moderately positive","Highly positive")))</f>
        <v>Highly positive</v>
      </c>
      <c r="D155" s="126" t="str">
        <f>IF('Calculs T1a'!H158&lt;'Coeffs calibration'!$H$15,"Negative",IF('Calculs T1a'!H158&lt;'Coeffs calibration'!$H$16,"Lowly positive",IF('Calculs T1a'!H158&lt;'Coeffs calibration'!$H$17,"Moderately positive","Highly positive")))</f>
        <v>Highly positive</v>
      </c>
      <c r="E155" s="126" t="str">
        <f>IF('Calculs T1a'!I158&lt;'Coeffs calibration'!$I$15,"Negative",IF('Calculs T1a'!I158&lt;'Coeffs calibration'!$I$16,"Lowly positive",IF('Calculs T1a'!I158&lt;'Coeffs calibration'!$I$17,"Moderately positive","Highly positive")))</f>
        <v>Highly positive</v>
      </c>
      <c r="F155" s="128" t="str">
        <f>IF('Calculs T1a'!J158&lt;'Coeffs calibration'!$J$15,"Negative",IF('Calculs T1a'!J158&lt;'Coeffs calibration'!$J$16,"Lowly positive",IF('Calculs T1a'!J158&lt;'Coeffs calibration'!$J$17,"Moderately positive","Highly positive")))</f>
        <v>Highly positive</v>
      </c>
      <c r="G155" s="3" t="str">
        <f>IF('Calculs T1a'!K158&lt;'Coeffs calibration'!$K$15,"Negative",IF('Calculs T1a'!K158&lt;'Coeffs calibration'!$K$16,"Lowly positive",IF('Calculs T1a'!K158&lt;'Coeffs calibration'!$K$17,"Moderately positive","Highly positive")))</f>
        <v>Highly positive</v>
      </c>
      <c r="H155" s="3" t="str">
        <f>IF('Calculs T1a'!L158&lt;'Coeffs calibration'!$L$15,"Negative",IF('Calculs T1a'!L158&lt;'Coeffs calibration'!$L$16,"Lowly positive",IF('Calculs T1a'!L158&lt;'Coeffs calibration'!$L$17,"Moderately positive","Highly positive")))</f>
        <v>Highly positive</v>
      </c>
      <c r="I155" s="3" t="str">
        <f>IF('Calculs T1a'!M158&lt;'Coeffs calibration'!$M$15,"Negative",IF('Calculs T1a'!M158&lt;'Coeffs calibration'!$M$16,"Lowly positive",IF('Calculs T1a'!M158&lt;'Coeffs calibration'!$M$17,"Moderately positive","Highly positive")))</f>
        <v>Highly positive</v>
      </c>
      <c r="J155" s="3" t="str">
        <f>IF('Calculs T1a'!N158&lt;'Coeffs calibration'!$N$15,"Negative",IF('Calculs T1a'!N158&lt;'Coeffs calibration'!$N$16,"Lowly positive",IF('Calculs T1a'!N158&lt;'Coeffs calibration'!$N$17,"Moderately positive","Highly positive")))</f>
        <v>Highly positive</v>
      </c>
      <c r="L155" s="92">
        <f>'Predictions concentrations'!A155</f>
        <v>0</v>
      </c>
      <c r="M155" s="92">
        <f>'Predictions concentrations'!B155</f>
        <v>0</v>
      </c>
      <c r="N155" s="126" t="str">
        <f>IF('Calculs T2a'!G158&lt;'Coeffs calibration'!$G$15,"Negative",IF('Calculs T2a'!G158&lt;'Coeffs calibration'!$G$16,"Lowly positive",IF('Calculs T2a'!G158&lt;'Coeffs calibration'!$G$17,"Moderately positive","Highly positive")))</f>
        <v>Highly positive</v>
      </c>
      <c r="O155" s="126" t="str">
        <f>IF('Calculs T2a'!H158&lt;'Coeffs calibration'!$H$15,"Negative",IF('Calculs T2a'!H158&lt;'Coeffs calibration'!$H$16,"Lowly positive",IF('Calculs T2a'!H158&lt;'Coeffs calibration'!$H$17,"Moderately positive","Highly positive")))</f>
        <v>Highly positive</v>
      </c>
      <c r="P155" s="126" t="str">
        <f>IF('Calculs T2a'!I158&lt;'Coeffs calibration'!$I$15,"Negative",IF('Calculs T2a'!I158&lt;'Coeffs calibration'!$I$16,"Lowly positive",IF('Calculs T2a'!I158&lt;'Coeffs calibration'!$I$17,"Moderately positive","Highly positive")))</f>
        <v>Highly positive</v>
      </c>
      <c r="Q155" s="128" t="str">
        <f>IF('Calculs T2a'!J158&lt;'Coeffs calibration'!$J$15,"Negative",IF('Calculs T2a'!J158&lt;'Coeffs calibration'!$J$16,"Lowly positive",IF('Calculs T2a'!J158&lt;'Coeffs calibration'!$J$17,"Moderately positive","Highly positive")))</f>
        <v>Highly positive</v>
      </c>
      <c r="R155" s="3" t="str">
        <f>IF('Calculs T2a'!K158&lt;'Coeffs calibration'!$K$15,"Negative",IF('Calculs T2a'!K158&lt;'Coeffs calibration'!$K$16,"Lowly positive",IF('Calculs T2a'!K158&lt;'Coeffs calibration'!$K$17,"Moderately positive","Highly positive")))</f>
        <v>Highly positive</v>
      </c>
      <c r="S155" s="3" t="str">
        <f>IF('Calculs T2a'!L158&lt;'Coeffs calibration'!$L$15,"Negative",IF('Calculs T2a'!L158&lt;'Coeffs calibration'!$L$16,"Lowly positive",IF('Calculs T2a'!L158&lt;'Coeffs calibration'!$L$17,"Moderately positive","Highly positive")))</f>
        <v>Highly positive</v>
      </c>
      <c r="T155" s="3" t="str">
        <f>IF('Calculs T2a'!M158&lt;'Coeffs calibration'!$M$15,"Negative",IF('Calculs T2a'!M158&lt;'Coeffs calibration'!$M$16,"Lowly positive",IF('Calculs T2a'!M158&lt;'Coeffs calibration'!$M$17,"Moderately positive","Highly positive")))</f>
        <v>Highly positive</v>
      </c>
      <c r="U155" s="3" t="str">
        <f>IF('Calculs T2a'!N158&lt;'Coeffs calibration'!$N$15,"Negative",IF('Calculs T2a'!N158&lt;'Coeffs calibration'!$N$16,"Lowly positive",IF('Calculs T2a'!N158&lt;'Coeffs calibration'!$N$17,"Moderately positive","Highly positive")))</f>
        <v>Highly positive</v>
      </c>
      <c r="W155" s="92">
        <f>'Predictions concentrations'!A155</f>
        <v>0</v>
      </c>
      <c r="X155" s="92">
        <f>'Predictions concentrations'!B155</f>
        <v>0</v>
      </c>
      <c r="Y155" s="126" t="str">
        <f>IF('Calculs T3a'!G158&lt;'Coeffs calibration'!$G$15,"Negative",IF('Calculs T3a'!G158&lt;'Coeffs calibration'!$G$16,"Lowly positive",IF('Calculs T3a'!G158&lt;'Coeffs calibration'!$G$17,"Moderately positive","Highly positive")))</f>
        <v>Highly positive</v>
      </c>
      <c r="Z155" s="126" t="str">
        <f>IF('Calculs T3a'!H158&lt;'Coeffs calibration'!$H$15,"Negative",IF('Calculs T3a'!H158&lt;'Coeffs calibration'!$H$16,"Lowly positive",IF('Calculs T3a'!H158&lt;'Coeffs calibration'!$H$17,"Moderately positive","Highly positive")))</f>
        <v>Highly positive</v>
      </c>
      <c r="AA155" s="126" t="str">
        <f>IF('Calculs T3a'!I158&lt;'Coeffs calibration'!$I$15,"Negative",IF('Calculs T3a'!I158&lt;'Coeffs calibration'!$I$16,"Lowly positive",IF('Calculs T3a'!I158&lt;'Coeffs calibration'!$I$17,"Moderately positive","Highly positive")))</f>
        <v>Highly positive</v>
      </c>
      <c r="AB155" s="128" t="str">
        <f>IF('Calculs T3a'!J158&lt;'Coeffs calibration'!$J$15,"Negative",IF('Calculs T3a'!J158&lt;'Coeffs calibration'!$J$16,"Lowly positive",IF('Calculs T3a'!J158&lt;'Coeffs calibration'!$J$17,"Moderately positive","Highly positive")))</f>
        <v>Highly positive</v>
      </c>
      <c r="AC155" s="3" t="str">
        <f>IF('Calculs T3a'!K158&lt;'Coeffs calibration'!$K$15,"Negative",IF('Calculs T3a'!K158&lt;'Coeffs calibration'!$K$16,"Lowly positive",IF('Calculs T3a'!K158&lt;'Coeffs calibration'!$K$17,"Moderately positive","Highly positive")))</f>
        <v>Highly positive</v>
      </c>
      <c r="AD155" s="3" t="str">
        <f>IF('Calculs T3a'!L158&lt;'Coeffs calibration'!$L$15,"Negative",IF('Calculs T3a'!L158&lt;'Coeffs calibration'!$L$16,"Lowly positive",IF('Calculs T3a'!L158&lt;'Coeffs calibration'!$L$17,"Moderately positive","Highly positive")))</f>
        <v>Highly positive</v>
      </c>
      <c r="AE155" s="3" t="str">
        <f>IF('Calculs T3a'!M158&lt;'Coeffs calibration'!$M$15,"Negative",IF('Calculs T3a'!M158&lt;'Coeffs calibration'!$M$16,"Lowly positive",IF('Calculs T3a'!M158&lt;'Coeffs calibration'!$M$17,"Moderately positive","Highly positive")))</f>
        <v>Highly positive</v>
      </c>
      <c r="AF155" s="3" t="str">
        <f>IF('Calculs T3a'!N158&lt;'Coeffs calibration'!$N$15,"Negative",IF('Calculs T3a'!N158&lt;'Coeffs calibration'!$N$16,"Lowly positive",IF('Calculs T3a'!N158&lt;'Coeffs calibration'!$N$17,"Moderately positive","Highly positive")))</f>
        <v>Highly positive</v>
      </c>
    </row>
    <row r="156" spans="1:32" x14ac:dyDescent="0.3">
      <c r="A156" s="92">
        <f>'Predictions concentrations'!A156</f>
        <v>0</v>
      </c>
      <c r="B156" s="92">
        <f>'Predictions concentrations'!B156</f>
        <v>0</v>
      </c>
      <c r="C156" s="126" t="str">
        <f>IF('Calculs T1a'!G159&lt;'Coeffs calibration'!$G$15,"Negative",IF('Calculs T1a'!G159&lt;'Coeffs calibration'!$G$16,"Lowly positive",IF('Calculs T1a'!G159&lt;'Coeffs calibration'!$G$17,"Moderately positive","Highly positive")))</f>
        <v>Highly positive</v>
      </c>
      <c r="D156" s="126" t="str">
        <f>IF('Calculs T1a'!H159&lt;'Coeffs calibration'!$H$15,"Negative",IF('Calculs T1a'!H159&lt;'Coeffs calibration'!$H$16,"Lowly positive",IF('Calculs T1a'!H159&lt;'Coeffs calibration'!$H$17,"Moderately positive","Highly positive")))</f>
        <v>Highly positive</v>
      </c>
      <c r="E156" s="126" t="str">
        <f>IF('Calculs T1a'!I159&lt;'Coeffs calibration'!$I$15,"Negative",IF('Calculs T1a'!I159&lt;'Coeffs calibration'!$I$16,"Lowly positive",IF('Calculs T1a'!I159&lt;'Coeffs calibration'!$I$17,"Moderately positive","Highly positive")))</f>
        <v>Highly positive</v>
      </c>
      <c r="F156" s="128" t="str">
        <f>IF('Calculs T1a'!J159&lt;'Coeffs calibration'!$J$15,"Negative",IF('Calculs T1a'!J159&lt;'Coeffs calibration'!$J$16,"Lowly positive",IF('Calculs T1a'!J159&lt;'Coeffs calibration'!$J$17,"Moderately positive","Highly positive")))</f>
        <v>Highly positive</v>
      </c>
      <c r="G156" s="3" t="str">
        <f>IF('Calculs T1a'!K159&lt;'Coeffs calibration'!$K$15,"Negative",IF('Calculs T1a'!K159&lt;'Coeffs calibration'!$K$16,"Lowly positive",IF('Calculs T1a'!K159&lt;'Coeffs calibration'!$K$17,"Moderately positive","Highly positive")))</f>
        <v>Highly positive</v>
      </c>
      <c r="H156" s="3" t="str">
        <f>IF('Calculs T1a'!L159&lt;'Coeffs calibration'!$L$15,"Negative",IF('Calculs T1a'!L159&lt;'Coeffs calibration'!$L$16,"Lowly positive",IF('Calculs T1a'!L159&lt;'Coeffs calibration'!$L$17,"Moderately positive","Highly positive")))</f>
        <v>Highly positive</v>
      </c>
      <c r="I156" s="3" t="str">
        <f>IF('Calculs T1a'!M159&lt;'Coeffs calibration'!$M$15,"Negative",IF('Calculs T1a'!M159&lt;'Coeffs calibration'!$M$16,"Lowly positive",IF('Calculs T1a'!M159&lt;'Coeffs calibration'!$M$17,"Moderately positive","Highly positive")))</f>
        <v>Highly positive</v>
      </c>
      <c r="J156" s="3" t="str">
        <f>IF('Calculs T1a'!N159&lt;'Coeffs calibration'!$N$15,"Negative",IF('Calculs T1a'!N159&lt;'Coeffs calibration'!$N$16,"Lowly positive",IF('Calculs T1a'!N159&lt;'Coeffs calibration'!$N$17,"Moderately positive","Highly positive")))</f>
        <v>Highly positive</v>
      </c>
      <c r="L156" s="92">
        <f>'Predictions concentrations'!A156</f>
        <v>0</v>
      </c>
      <c r="M156" s="92">
        <f>'Predictions concentrations'!B156</f>
        <v>0</v>
      </c>
      <c r="N156" s="126" t="str">
        <f>IF('Calculs T2a'!G159&lt;'Coeffs calibration'!$G$15,"Negative",IF('Calculs T2a'!G159&lt;'Coeffs calibration'!$G$16,"Lowly positive",IF('Calculs T2a'!G159&lt;'Coeffs calibration'!$G$17,"Moderately positive","Highly positive")))</f>
        <v>Highly positive</v>
      </c>
      <c r="O156" s="126" t="str">
        <f>IF('Calculs T2a'!H159&lt;'Coeffs calibration'!$H$15,"Negative",IF('Calculs T2a'!H159&lt;'Coeffs calibration'!$H$16,"Lowly positive",IF('Calculs T2a'!H159&lt;'Coeffs calibration'!$H$17,"Moderately positive","Highly positive")))</f>
        <v>Highly positive</v>
      </c>
      <c r="P156" s="126" t="str">
        <f>IF('Calculs T2a'!I159&lt;'Coeffs calibration'!$I$15,"Negative",IF('Calculs T2a'!I159&lt;'Coeffs calibration'!$I$16,"Lowly positive",IF('Calculs T2a'!I159&lt;'Coeffs calibration'!$I$17,"Moderately positive","Highly positive")))</f>
        <v>Highly positive</v>
      </c>
      <c r="Q156" s="128" t="str">
        <f>IF('Calculs T2a'!J159&lt;'Coeffs calibration'!$J$15,"Negative",IF('Calculs T2a'!J159&lt;'Coeffs calibration'!$J$16,"Lowly positive",IF('Calculs T2a'!J159&lt;'Coeffs calibration'!$J$17,"Moderately positive","Highly positive")))</f>
        <v>Highly positive</v>
      </c>
      <c r="R156" s="3" t="str">
        <f>IF('Calculs T2a'!K159&lt;'Coeffs calibration'!$K$15,"Negative",IF('Calculs T2a'!K159&lt;'Coeffs calibration'!$K$16,"Lowly positive",IF('Calculs T2a'!K159&lt;'Coeffs calibration'!$K$17,"Moderately positive","Highly positive")))</f>
        <v>Highly positive</v>
      </c>
      <c r="S156" s="3" t="str">
        <f>IF('Calculs T2a'!L159&lt;'Coeffs calibration'!$L$15,"Negative",IF('Calculs T2a'!L159&lt;'Coeffs calibration'!$L$16,"Lowly positive",IF('Calculs T2a'!L159&lt;'Coeffs calibration'!$L$17,"Moderately positive","Highly positive")))</f>
        <v>Highly positive</v>
      </c>
      <c r="T156" s="3" t="str">
        <f>IF('Calculs T2a'!M159&lt;'Coeffs calibration'!$M$15,"Negative",IF('Calculs T2a'!M159&lt;'Coeffs calibration'!$M$16,"Lowly positive",IF('Calculs T2a'!M159&lt;'Coeffs calibration'!$M$17,"Moderately positive","Highly positive")))</f>
        <v>Highly positive</v>
      </c>
      <c r="U156" s="3" t="str">
        <f>IF('Calculs T2a'!N159&lt;'Coeffs calibration'!$N$15,"Negative",IF('Calculs T2a'!N159&lt;'Coeffs calibration'!$N$16,"Lowly positive",IF('Calculs T2a'!N159&lt;'Coeffs calibration'!$N$17,"Moderately positive","Highly positive")))</f>
        <v>Highly positive</v>
      </c>
      <c r="W156" s="92">
        <f>'Predictions concentrations'!A156</f>
        <v>0</v>
      </c>
      <c r="X156" s="92">
        <f>'Predictions concentrations'!B156</f>
        <v>0</v>
      </c>
      <c r="Y156" s="126" t="str">
        <f>IF('Calculs T3a'!G159&lt;'Coeffs calibration'!$G$15,"Negative",IF('Calculs T3a'!G159&lt;'Coeffs calibration'!$G$16,"Lowly positive",IF('Calculs T3a'!G159&lt;'Coeffs calibration'!$G$17,"Moderately positive","Highly positive")))</f>
        <v>Highly positive</v>
      </c>
      <c r="Z156" s="126" t="str">
        <f>IF('Calculs T3a'!H159&lt;'Coeffs calibration'!$H$15,"Negative",IF('Calculs T3a'!H159&lt;'Coeffs calibration'!$H$16,"Lowly positive",IF('Calculs T3a'!H159&lt;'Coeffs calibration'!$H$17,"Moderately positive","Highly positive")))</f>
        <v>Highly positive</v>
      </c>
      <c r="AA156" s="126" t="str">
        <f>IF('Calculs T3a'!I159&lt;'Coeffs calibration'!$I$15,"Negative",IF('Calculs T3a'!I159&lt;'Coeffs calibration'!$I$16,"Lowly positive",IF('Calculs T3a'!I159&lt;'Coeffs calibration'!$I$17,"Moderately positive","Highly positive")))</f>
        <v>Highly positive</v>
      </c>
      <c r="AB156" s="128" t="str">
        <f>IF('Calculs T3a'!J159&lt;'Coeffs calibration'!$J$15,"Negative",IF('Calculs T3a'!J159&lt;'Coeffs calibration'!$J$16,"Lowly positive",IF('Calculs T3a'!J159&lt;'Coeffs calibration'!$J$17,"Moderately positive","Highly positive")))</f>
        <v>Highly positive</v>
      </c>
      <c r="AC156" s="3" t="str">
        <f>IF('Calculs T3a'!K159&lt;'Coeffs calibration'!$K$15,"Negative",IF('Calculs T3a'!K159&lt;'Coeffs calibration'!$K$16,"Lowly positive",IF('Calculs T3a'!K159&lt;'Coeffs calibration'!$K$17,"Moderately positive","Highly positive")))</f>
        <v>Highly positive</v>
      </c>
      <c r="AD156" s="3" t="str">
        <f>IF('Calculs T3a'!L159&lt;'Coeffs calibration'!$L$15,"Negative",IF('Calculs T3a'!L159&lt;'Coeffs calibration'!$L$16,"Lowly positive",IF('Calculs T3a'!L159&lt;'Coeffs calibration'!$L$17,"Moderately positive","Highly positive")))</f>
        <v>Highly positive</v>
      </c>
      <c r="AE156" s="3" t="str">
        <f>IF('Calculs T3a'!M159&lt;'Coeffs calibration'!$M$15,"Negative",IF('Calculs T3a'!M159&lt;'Coeffs calibration'!$M$16,"Lowly positive",IF('Calculs T3a'!M159&lt;'Coeffs calibration'!$M$17,"Moderately positive","Highly positive")))</f>
        <v>Highly positive</v>
      </c>
      <c r="AF156" s="3" t="str">
        <f>IF('Calculs T3a'!N159&lt;'Coeffs calibration'!$N$15,"Negative",IF('Calculs T3a'!N159&lt;'Coeffs calibration'!$N$16,"Lowly positive",IF('Calculs T3a'!N159&lt;'Coeffs calibration'!$N$17,"Moderately positive","Highly positive")))</f>
        <v>Highly positive</v>
      </c>
    </row>
    <row r="157" spans="1:32" x14ac:dyDescent="0.3">
      <c r="A157" s="92">
        <f>'Predictions concentrations'!A157</f>
        <v>0</v>
      </c>
      <c r="B157" s="92">
        <f>'Predictions concentrations'!B157</f>
        <v>0</v>
      </c>
      <c r="C157" s="126" t="str">
        <f>IF('Calculs T1a'!G160&lt;'Coeffs calibration'!$G$15,"Negative",IF('Calculs T1a'!G160&lt;'Coeffs calibration'!$G$16,"Lowly positive",IF('Calculs T1a'!G160&lt;'Coeffs calibration'!$G$17,"Moderately positive","Highly positive")))</f>
        <v>Highly positive</v>
      </c>
      <c r="D157" s="126" t="str">
        <f>IF('Calculs T1a'!H160&lt;'Coeffs calibration'!$H$15,"Negative",IF('Calculs T1a'!H160&lt;'Coeffs calibration'!$H$16,"Lowly positive",IF('Calculs T1a'!H160&lt;'Coeffs calibration'!$H$17,"Moderately positive","Highly positive")))</f>
        <v>Highly positive</v>
      </c>
      <c r="E157" s="126" t="str">
        <f>IF('Calculs T1a'!I160&lt;'Coeffs calibration'!$I$15,"Negative",IF('Calculs T1a'!I160&lt;'Coeffs calibration'!$I$16,"Lowly positive",IF('Calculs T1a'!I160&lt;'Coeffs calibration'!$I$17,"Moderately positive","Highly positive")))</f>
        <v>Highly positive</v>
      </c>
      <c r="F157" s="128" t="str">
        <f>IF('Calculs T1a'!J160&lt;'Coeffs calibration'!$J$15,"Negative",IF('Calculs T1a'!J160&lt;'Coeffs calibration'!$J$16,"Lowly positive",IF('Calculs T1a'!J160&lt;'Coeffs calibration'!$J$17,"Moderately positive","Highly positive")))</f>
        <v>Highly positive</v>
      </c>
      <c r="G157" s="3" t="str">
        <f>IF('Calculs T1a'!K160&lt;'Coeffs calibration'!$K$15,"Negative",IF('Calculs T1a'!K160&lt;'Coeffs calibration'!$K$16,"Lowly positive",IF('Calculs T1a'!K160&lt;'Coeffs calibration'!$K$17,"Moderately positive","Highly positive")))</f>
        <v>Highly positive</v>
      </c>
      <c r="H157" s="3" t="str">
        <f>IF('Calculs T1a'!L160&lt;'Coeffs calibration'!$L$15,"Negative",IF('Calculs T1a'!L160&lt;'Coeffs calibration'!$L$16,"Lowly positive",IF('Calculs T1a'!L160&lt;'Coeffs calibration'!$L$17,"Moderately positive","Highly positive")))</f>
        <v>Highly positive</v>
      </c>
      <c r="I157" s="3" t="str">
        <f>IF('Calculs T1a'!M160&lt;'Coeffs calibration'!$M$15,"Negative",IF('Calculs T1a'!M160&lt;'Coeffs calibration'!$M$16,"Lowly positive",IF('Calculs T1a'!M160&lt;'Coeffs calibration'!$M$17,"Moderately positive","Highly positive")))</f>
        <v>Highly positive</v>
      </c>
      <c r="J157" s="3" t="str">
        <f>IF('Calculs T1a'!N160&lt;'Coeffs calibration'!$N$15,"Negative",IF('Calculs T1a'!N160&lt;'Coeffs calibration'!$N$16,"Lowly positive",IF('Calculs T1a'!N160&lt;'Coeffs calibration'!$N$17,"Moderately positive","Highly positive")))</f>
        <v>Highly positive</v>
      </c>
      <c r="L157" s="92">
        <f>'Predictions concentrations'!A157</f>
        <v>0</v>
      </c>
      <c r="M157" s="92">
        <f>'Predictions concentrations'!B157</f>
        <v>0</v>
      </c>
      <c r="N157" s="126" t="str">
        <f>IF('Calculs T2a'!G160&lt;'Coeffs calibration'!$G$15,"Negative",IF('Calculs T2a'!G160&lt;'Coeffs calibration'!$G$16,"Lowly positive",IF('Calculs T2a'!G160&lt;'Coeffs calibration'!$G$17,"Moderately positive","Highly positive")))</f>
        <v>Highly positive</v>
      </c>
      <c r="O157" s="126" t="str">
        <f>IF('Calculs T2a'!H160&lt;'Coeffs calibration'!$H$15,"Negative",IF('Calculs T2a'!H160&lt;'Coeffs calibration'!$H$16,"Lowly positive",IF('Calculs T2a'!H160&lt;'Coeffs calibration'!$H$17,"Moderately positive","Highly positive")))</f>
        <v>Highly positive</v>
      </c>
      <c r="P157" s="126" t="str">
        <f>IF('Calculs T2a'!I160&lt;'Coeffs calibration'!$I$15,"Negative",IF('Calculs T2a'!I160&lt;'Coeffs calibration'!$I$16,"Lowly positive",IF('Calculs T2a'!I160&lt;'Coeffs calibration'!$I$17,"Moderately positive","Highly positive")))</f>
        <v>Highly positive</v>
      </c>
      <c r="Q157" s="128" t="str">
        <f>IF('Calculs T2a'!J160&lt;'Coeffs calibration'!$J$15,"Negative",IF('Calculs T2a'!J160&lt;'Coeffs calibration'!$J$16,"Lowly positive",IF('Calculs T2a'!J160&lt;'Coeffs calibration'!$J$17,"Moderately positive","Highly positive")))</f>
        <v>Highly positive</v>
      </c>
      <c r="R157" s="3" t="str">
        <f>IF('Calculs T2a'!K160&lt;'Coeffs calibration'!$K$15,"Negative",IF('Calculs T2a'!K160&lt;'Coeffs calibration'!$K$16,"Lowly positive",IF('Calculs T2a'!K160&lt;'Coeffs calibration'!$K$17,"Moderately positive","Highly positive")))</f>
        <v>Highly positive</v>
      </c>
      <c r="S157" s="3" t="str">
        <f>IF('Calculs T2a'!L160&lt;'Coeffs calibration'!$L$15,"Negative",IF('Calculs T2a'!L160&lt;'Coeffs calibration'!$L$16,"Lowly positive",IF('Calculs T2a'!L160&lt;'Coeffs calibration'!$L$17,"Moderately positive","Highly positive")))</f>
        <v>Highly positive</v>
      </c>
      <c r="T157" s="3" t="str">
        <f>IF('Calculs T2a'!M160&lt;'Coeffs calibration'!$M$15,"Negative",IF('Calculs T2a'!M160&lt;'Coeffs calibration'!$M$16,"Lowly positive",IF('Calculs T2a'!M160&lt;'Coeffs calibration'!$M$17,"Moderately positive","Highly positive")))</f>
        <v>Highly positive</v>
      </c>
      <c r="U157" s="3" t="str">
        <f>IF('Calculs T2a'!N160&lt;'Coeffs calibration'!$N$15,"Negative",IF('Calculs T2a'!N160&lt;'Coeffs calibration'!$N$16,"Lowly positive",IF('Calculs T2a'!N160&lt;'Coeffs calibration'!$N$17,"Moderately positive","Highly positive")))</f>
        <v>Highly positive</v>
      </c>
      <c r="W157" s="92">
        <f>'Predictions concentrations'!A157</f>
        <v>0</v>
      </c>
      <c r="X157" s="92">
        <f>'Predictions concentrations'!B157</f>
        <v>0</v>
      </c>
      <c r="Y157" s="126" t="str">
        <f>IF('Calculs T3a'!G160&lt;'Coeffs calibration'!$G$15,"Negative",IF('Calculs T3a'!G160&lt;'Coeffs calibration'!$G$16,"Lowly positive",IF('Calculs T3a'!G160&lt;'Coeffs calibration'!$G$17,"Moderately positive","Highly positive")))</f>
        <v>Highly positive</v>
      </c>
      <c r="Z157" s="126" t="str">
        <f>IF('Calculs T3a'!H160&lt;'Coeffs calibration'!$H$15,"Negative",IF('Calculs T3a'!H160&lt;'Coeffs calibration'!$H$16,"Lowly positive",IF('Calculs T3a'!H160&lt;'Coeffs calibration'!$H$17,"Moderately positive","Highly positive")))</f>
        <v>Highly positive</v>
      </c>
      <c r="AA157" s="126" t="str">
        <f>IF('Calculs T3a'!I160&lt;'Coeffs calibration'!$I$15,"Negative",IF('Calculs T3a'!I160&lt;'Coeffs calibration'!$I$16,"Lowly positive",IF('Calculs T3a'!I160&lt;'Coeffs calibration'!$I$17,"Moderately positive","Highly positive")))</f>
        <v>Highly positive</v>
      </c>
      <c r="AB157" s="128" t="str">
        <f>IF('Calculs T3a'!J160&lt;'Coeffs calibration'!$J$15,"Negative",IF('Calculs T3a'!J160&lt;'Coeffs calibration'!$J$16,"Lowly positive",IF('Calculs T3a'!J160&lt;'Coeffs calibration'!$J$17,"Moderately positive","Highly positive")))</f>
        <v>Highly positive</v>
      </c>
      <c r="AC157" s="3" t="str">
        <f>IF('Calculs T3a'!K160&lt;'Coeffs calibration'!$K$15,"Negative",IF('Calculs T3a'!K160&lt;'Coeffs calibration'!$K$16,"Lowly positive",IF('Calculs T3a'!K160&lt;'Coeffs calibration'!$K$17,"Moderately positive","Highly positive")))</f>
        <v>Highly positive</v>
      </c>
      <c r="AD157" s="3" t="str">
        <f>IF('Calculs T3a'!L160&lt;'Coeffs calibration'!$L$15,"Negative",IF('Calculs T3a'!L160&lt;'Coeffs calibration'!$L$16,"Lowly positive",IF('Calculs T3a'!L160&lt;'Coeffs calibration'!$L$17,"Moderately positive","Highly positive")))</f>
        <v>Highly positive</v>
      </c>
      <c r="AE157" s="3" t="str">
        <f>IF('Calculs T3a'!M160&lt;'Coeffs calibration'!$M$15,"Negative",IF('Calculs T3a'!M160&lt;'Coeffs calibration'!$M$16,"Lowly positive",IF('Calculs T3a'!M160&lt;'Coeffs calibration'!$M$17,"Moderately positive","Highly positive")))</f>
        <v>Highly positive</v>
      </c>
      <c r="AF157" s="3" t="str">
        <f>IF('Calculs T3a'!N160&lt;'Coeffs calibration'!$N$15,"Negative",IF('Calculs T3a'!N160&lt;'Coeffs calibration'!$N$16,"Lowly positive",IF('Calculs T3a'!N160&lt;'Coeffs calibration'!$N$17,"Moderately positive","Highly positive")))</f>
        <v>Highly positive</v>
      </c>
    </row>
    <row r="158" spans="1:32" x14ac:dyDescent="0.3">
      <c r="A158" s="92">
        <f>'Predictions concentrations'!A158</f>
        <v>0</v>
      </c>
      <c r="B158" s="92">
        <f>'Predictions concentrations'!B158</f>
        <v>0</v>
      </c>
      <c r="C158" s="126" t="str">
        <f>IF('Calculs T1a'!G161&lt;'Coeffs calibration'!$G$15,"Negative",IF('Calculs T1a'!G161&lt;'Coeffs calibration'!$G$16,"Lowly positive",IF('Calculs T1a'!G161&lt;'Coeffs calibration'!$G$17,"Moderately positive","Highly positive")))</f>
        <v>Highly positive</v>
      </c>
      <c r="D158" s="126" t="str">
        <f>IF('Calculs T1a'!H161&lt;'Coeffs calibration'!$H$15,"Negative",IF('Calculs T1a'!H161&lt;'Coeffs calibration'!$H$16,"Lowly positive",IF('Calculs T1a'!H161&lt;'Coeffs calibration'!$H$17,"Moderately positive","Highly positive")))</f>
        <v>Highly positive</v>
      </c>
      <c r="E158" s="126" t="str">
        <f>IF('Calculs T1a'!I161&lt;'Coeffs calibration'!$I$15,"Negative",IF('Calculs T1a'!I161&lt;'Coeffs calibration'!$I$16,"Lowly positive",IF('Calculs T1a'!I161&lt;'Coeffs calibration'!$I$17,"Moderately positive","Highly positive")))</f>
        <v>Highly positive</v>
      </c>
      <c r="F158" s="128" t="str">
        <f>IF('Calculs T1a'!J161&lt;'Coeffs calibration'!$J$15,"Negative",IF('Calculs T1a'!J161&lt;'Coeffs calibration'!$J$16,"Lowly positive",IF('Calculs T1a'!J161&lt;'Coeffs calibration'!$J$17,"Moderately positive","Highly positive")))</f>
        <v>Highly positive</v>
      </c>
      <c r="G158" s="3" t="str">
        <f>IF('Calculs T1a'!K161&lt;'Coeffs calibration'!$K$15,"Negative",IF('Calculs T1a'!K161&lt;'Coeffs calibration'!$K$16,"Lowly positive",IF('Calculs T1a'!K161&lt;'Coeffs calibration'!$K$17,"Moderately positive","Highly positive")))</f>
        <v>Highly positive</v>
      </c>
      <c r="H158" s="3" t="str">
        <f>IF('Calculs T1a'!L161&lt;'Coeffs calibration'!$L$15,"Negative",IF('Calculs T1a'!L161&lt;'Coeffs calibration'!$L$16,"Lowly positive",IF('Calculs T1a'!L161&lt;'Coeffs calibration'!$L$17,"Moderately positive","Highly positive")))</f>
        <v>Highly positive</v>
      </c>
      <c r="I158" s="3" t="str">
        <f>IF('Calculs T1a'!M161&lt;'Coeffs calibration'!$M$15,"Negative",IF('Calculs T1a'!M161&lt;'Coeffs calibration'!$M$16,"Lowly positive",IF('Calculs T1a'!M161&lt;'Coeffs calibration'!$M$17,"Moderately positive","Highly positive")))</f>
        <v>Highly positive</v>
      </c>
      <c r="J158" s="3" t="str">
        <f>IF('Calculs T1a'!N161&lt;'Coeffs calibration'!$N$15,"Negative",IF('Calculs T1a'!N161&lt;'Coeffs calibration'!$N$16,"Lowly positive",IF('Calculs T1a'!N161&lt;'Coeffs calibration'!$N$17,"Moderately positive","Highly positive")))</f>
        <v>Highly positive</v>
      </c>
      <c r="L158" s="92">
        <f>'Predictions concentrations'!A158</f>
        <v>0</v>
      </c>
      <c r="M158" s="92">
        <f>'Predictions concentrations'!B158</f>
        <v>0</v>
      </c>
      <c r="N158" s="126" t="str">
        <f>IF('Calculs T2a'!G161&lt;'Coeffs calibration'!$G$15,"Negative",IF('Calculs T2a'!G161&lt;'Coeffs calibration'!$G$16,"Lowly positive",IF('Calculs T2a'!G161&lt;'Coeffs calibration'!$G$17,"Moderately positive","Highly positive")))</f>
        <v>Highly positive</v>
      </c>
      <c r="O158" s="126" t="str">
        <f>IF('Calculs T2a'!H161&lt;'Coeffs calibration'!$H$15,"Negative",IF('Calculs T2a'!H161&lt;'Coeffs calibration'!$H$16,"Lowly positive",IF('Calculs T2a'!H161&lt;'Coeffs calibration'!$H$17,"Moderately positive","Highly positive")))</f>
        <v>Highly positive</v>
      </c>
      <c r="P158" s="126" t="str">
        <f>IF('Calculs T2a'!I161&lt;'Coeffs calibration'!$I$15,"Negative",IF('Calculs T2a'!I161&lt;'Coeffs calibration'!$I$16,"Lowly positive",IF('Calculs T2a'!I161&lt;'Coeffs calibration'!$I$17,"Moderately positive","Highly positive")))</f>
        <v>Highly positive</v>
      </c>
      <c r="Q158" s="128" t="str">
        <f>IF('Calculs T2a'!J161&lt;'Coeffs calibration'!$J$15,"Negative",IF('Calculs T2a'!J161&lt;'Coeffs calibration'!$J$16,"Lowly positive",IF('Calculs T2a'!J161&lt;'Coeffs calibration'!$J$17,"Moderately positive","Highly positive")))</f>
        <v>Highly positive</v>
      </c>
      <c r="R158" s="3" t="str">
        <f>IF('Calculs T2a'!K161&lt;'Coeffs calibration'!$K$15,"Negative",IF('Calculs T2a'!K161&lt;'Coeffs calibration'!$K$16,"Lowly positive",IF('Calculs T2a'!K161&lt;'Coeffs calibration'!$K$17,"Moderately positive","Highly positive")))</f>
        <v>Highly positive</v>
      </c>
      <c r="S158" s="3" t="str">
        <f>IF('Calculs T2a'!L161&lt;'Coeffs calibration'!$L$15,"Negative",IF('Calculs T2a'!L161&lt;'Coeffs calibration'!$L$16,"Lowly positive",IF('Calculs T2a'!L161&lt;'Coeffs calibration'!$L$17,"Moderately positive","Highly positive")))</f>
        <v>Highly positive</v>
      </c>
      <c r="T158" s="3" t="str">
        <f>IF('Calculs T2a'!M161&lt;'Coeffs calibration'!$M$15,"Negative",IF('Calculs T2a'!M161&lt;'Coeffs calibration'!$M$16,"Lowly positive",IF('Calculs T2a'!M161&lt;'Coeffs calibration'!$M$17,"Moderately positive","Highly positive")))</f>
        <v>Highly positive</v>
      </c>
      <c r="U158" s="3" t="str">
        <f>IF('Calculs T2a'!N161&lt;'Coeffs calibration'!$N$15,"Negative",IF('Calculs T2a'!N161&lt;'Coeffs calibration'!$N$16,"Lowly positive",IF('Calculs T2a'!N161&lt;'Coeffs calibration'!$N$17,"Moderately positive","Highly positive")))</f>
        <v>Highly positive</v>
      </c>
      <c r="W158" s="92">
        <f>'Predictions concentrations'!A158</f>
        <v>0</v>
      </c>
      <c r="X158" s="92">
        <f>'Predictions concentrations'!B158</f>
        <v>0</v>
      </c>
      <c r="Y158" s="126" t="str">
        <f>IF('Calculs T3a'!G161&lt;'Coeffs calibration'!$G$15,"Negative",IF('Calculs T3a'!G161&lt;'Coeffs calibration'!$G$16,"Lowly positive",IF('Calculs T3a'!G161&lt;'Coeffs calibration'!$G$17,"Moderately positive","Highly positive")))</f>
        <v>Highly positive</v>
      </c>
      <c r="Z158" s="126" t="str">
        <f>IF('Calculs T3a'!H161&lt;'Coeffs calibration'!$H$15,"Negative",IF('Calculs T3a'!H161&lt;'Coeffs calibration'!$H$16,"Lowly positive",IF('Calculs T3a'!H161&lt;'Coeffs calibration'!$H$17,"Moderately positive","Highly positive")))</f>
        <v>Highly positive</v>
      </c>
      <c r="AA158" s="126" t="str">
        <f>IF('Calculs T3a'!I161&lt;'Coeffs calibration'!$I$15,"Negative",IF('Calculs T3a'!I161&lt;'Coeffs calibration'!$I$16,"Lowly positive",IF('Calculs T3a'!I161&lt;'Coeffs calibration'!$I$17,"Moderately positive","Highly positive")))</f>
        <v>Highly positive</v>
      </c>
      <c r="AB158" s="128" t="str">
        <f>IF('Calculs T3a'!J161&lt;'Coeffs calibration'!$J$15,"Negative",IF('Calculs T3a'!J161&lt;'Coeffs calibration'!$J$16,"Lowly positive",IF('Calculs T3a'!J161&lt;'Coeffs calibration'!$J$17,"Moderately positive","Highly positive")))</f>
        <v>Highly positive</v>
      </c>
      <c r="AC158" s="3" t="str">
        <f>IF('Calculs T3a'!K161&lt;'Coeffs calibration'!$K$15,"Negative",IF('Calculs T3a'!K161&lt;'Coeffs calibration'!$K$16,"Lowly positive",IF('Calculs T3a'!K161&lt;'Coeffs calibration'!$K$17,"Moderately positive","Highly positive")))</f>
        <v>Highly positive</v>
      </c>
      <c r="AD158" s="3" t="str">
        <f>IF('Calculs T3a'!L161&lt;'Coeffs calibration'!$L$15,"Negative",IF('Calculs T3a'!L161&lt;'Coeffs calibration'!$L$16,"Lowly positive",IF('Calculs T3a'!L161&lt;'Coeffs calibration'!$L$17,"Moderately positive","Highly positive")))</f>
        <v>Highly positive</v>
      </c>
      <c r="AE158" s="3" t="str">
        <f>IF('Calculs T3a'!M161&lt;'Coeffs calibration'!$M$15,"Negative",IF('Calculs T3a'!M161&lt;'Coeffs calibration'!$M$16,"Lowly positive",IF('Calculs T3a'!M161&lt;'Coeffs calibration'!$M$17,"Moderately positive","Highly positive")))</f>
        <v>Highly positive</v>
      </c>
      <c r="AF158" s="3" t="str">
        <f>IF('Calculs T3a'!N161&lt;'Coeffs calibration'!$N$15,"Negative",IF('Calculs T3a'!N161&lt;'Coeffs calibration'!$N$16,"Lowly positive",IF('Calculs T3a'!N161&lt;'Coeffs calibration'!$N$17,"Moderately positive","Highly positive")))</f>
        <v>Highly positive</v>
      </c>
    </row>
    <row r="159" spans="1:32" x14ac:dyDescent="0.3">
      <c r="A159" s="92">
        <f>'Predictions concentrations'!A159</f>
        <v>0</v>
      </c>
      <c r="B159" s="92">
        <f>'Predictions concentrations'!B159</f>
        <v>0</v>
      </c>
      <c r="C159" s="126" t="str">
        <f>IF('Calculs T1a'!G162&lt;'Coeffs calibration'!$G$15,"Negative",IF('Calculs T1a'!G162&lt;'Coeffs calibration'!$G$16,"Lowly positive",IF('Calculs T1a'!G162&lt;'Coeffs calibration'!$G$17,"Moderately positive","Highly positive")))</f>
        <v>Highly positive</v>
      </c>
      <c r="D159" s="126" t="str">
        <f>IF('Calculs T1a'!H162&lt;'Coeffs calibration'!$H$15,"Negative",IF('Calculs T1a'!H162&lt;'Coeffs calibration'!$H$16,"Lowly positive",IF('Calculs T1a'!H162&lt;'Coeffs calibration'!$H$17,"Moderately positive","Highly positive")))</f>
        <v>Highly positive</v>
      </c>
      <c r="E159" s="126" t="str">
        <f>IF('Calculs T1a'!I162&lt;'Coeffs calibration'!$I$15,"Negative",IF('Calculs T1a'!I162&lt;'Coeffs calibration'!$I$16,"Lowly positive",IF('Calculs T1a'!I162&lt;'Coeffs calibration'!$I$17,"Moderately positive","Highly positive")))</f>
        <v>Highly positive</v>
      </c>
      <c r="F159" s="128" t="str">
        <f>IF('Calculs T1a'!J162&lt;'Coeffs calibration'!$J$15,"Negative",IF('Calculs T1a'!J162&lt;'Coeffs calibration'!$J$16,"Lowly positive",IF('Calculs T1a'!J162&lt;'Coeffs calibration'!$J$17,"Moderately positive","Highly positive")))</f>
        <v>Highly positive</v>
      </c>
      <c r="G159" s="3" t="str">
        <f>IF('Calculs T1a'!K162&lt;'Coeffs calibration'!$K$15,"Negative",IF('Calculs T1a'!K162&lt;'Coeffs calibration'!$K$16,"Lowly positive",IF('Calculs T1a'!K162&lt;'Coeffs calibration'!$K$17,"Moderately positive","Highly positive")))</f>
        <v>Highly positive</v>
      </c>
      <c r="H159" s="3" t="str">
        <f>IF('Calculs T1a'!L162&lt;'Coeffs calibration'!$L$15,"Negative",IF('Calculs T1a'!L162&lt;'Coeffs calibration'!$L$16,"Lowly positive",IF('Calculs T1a'!L162&lt;'Coeffs calibration'!$L$17,"Moderately positive","Highly positive")))</f>
        <v>Highly positive</v>
      </c>
      <c r="I159" s="3" t="str">
        <f>IF('Calculs T1a'!M162&lt;'Coeffs calibration'!$M$15,"Negative",IF('Calculs T1a'!M162&lt;'Coeffs calibration'!$M$16,"Lowly positive",IF('Calculs T1a'!M162&lt;'Coeffs calibration'!$M$17,"Moderately positive","Highly positive")))</f>
        <v>Highly positive</v>
      </c>
      <c r="J159" s="3" t="str">
        <f>IF('Calculs T1a'!N162&lt;'Coeffs calibration'!$N$15,"Negative",IF('Calculs T1a'!N162&lt;'Coeffs calibration'!$N$16,"Lowly positive",IF('Calculs T1a'!N162&lt;'Coeffs calibration'!$N$17,"Moderately positive","Highly positive")))</f>
        <v>Highly positive</v>
      </c>
      <c r="L159" s="92">
        <f>'Predictions concentrations'!A159</f>
        <v>0</v>
      </c>
      <c r="M159" s="92">
        <f>'Predictions concentrations'!B159</f>
        <v>0</v>
      </c>
      <c r="N159" s="126" t="str">
        <f>IF('Calculs T2a'!G162&lt;'Coeffs calibration'!$G$15,"Negative",IF('Calculs T2a'!G162&lt;'Coeffs calibration'!$G$16,"Lowly positive",IF('Calculs T2a'!G162&lt;'Coeffs calibration'!$G$17,"Moderately positive","Highly positive")))</f>
        <v>Highly positive</v>
      </c>
      <c r="O159" s="126" t="str">
        <f>IF('Calculs T2a'!H162&lt;'Coeffs calibration'!$H$15,"Negative",IF('Calculs T2a'!H162&lt;'Coeffs calibration'!$H$16,"Lowly positive",IF('Calculs T2a'!H162&lt;'Coeffs calibration'!$H$17,"Moderately positive","Highly positive")))</f>
        <v>Highly positive</v>
      </c>
      <c r="P159" s="126" t="str">
        <f>IF('Calculs T2a'!I162&lt;'Coeffs calibration'!$I$15,"Negative",IF('Calculs T2a'!I162&lt;'Coeffs calibration'!$I$16,"Lowly positive",IF('Calculs T2a'!I162&lt;'Coeffs calibration'!$I$17,"Moderately positive","Highly positive")))</f>
        <v>Highly positive</v>
      </c>
      <c r="Q159" s="128" t="str">
        <f>IF('Calculs T2a'!J162&lt;'Coeffs calibration'!$J$15,"Negative",IF('Calculs T2a'!J162&lt;'Coeffs calibration'!$J$16,"Lowly positive",IF('Calculs T2a'!J162&lt;'Coeffs calibration'!$J$17,"Moderately positive","Highly positive")))</f>
        <v>Highly positive</v>
      </c>
      <c r="R159" s="3" t="str">
        <f>IF('Calculs T2a'!K162&lt;'Coeffs calibration'!$K$15,"Negative",IF('Calculs T2a'!K162&lt;'Coeffs calibration'!$K$16,"Lowly positive",IF('Calculs T2a'!K162&lt;'Coeffs calibration'!$K$17,"Moderately positive","Highly positive")))</f>
        <v>Highly positive</v>
      </c>
      <c r="S159" s="3" t="str">
        <f>IF('Calculs T2a'!L162&lt;'Coeffs calibration'!$L$15,"Negative",IF('Calculs T2a'!L162&lt;'Coeffs calibration'!$L$16,"Lowly positive",IF('Calculs T2a'!L162&lt;'Coeffs calibration'!$L$17,"Moderately positive","Highly positive")))</f>
        <v>Highly positive</v>
      </c>
      <c r="T159" s="3" t="str">
        <f>IF('Calculs T2a'!M162&lt;'Coeffs calibration'!$M$15,"Negative",IF('Calculs T2a'!M162&lt;'Coeffs calibration'!$M$16,"Lowly positive",IF('Calculs T2a'!M162&lt;'Coeffs calibration'!$M$17,"Moderately positive","Highly positive")))</f>
        <v>Highly positive</v>
      </c>
      <c r="U159" s="3" t="str">
        <f>IF('Calculs T2a'!N162&lt;'Coeffs calibration'!$N$15,"Negative",IF('Calculs T2a'!N162&lt;'Coeffs calibration'!$N$16,"Lowly positive",IF('Calculs T2a'!N162&lt;'Coeffs calibration'!$N$17,"Moderately positive","Highly positive")))</f>
        <v>Highly positive</v>
      </c>
      <c r="W159" s="92">
        <f>'Predictions concentrations'!A159</f>
        <v>0</v>
      </c>
      <c r="X159" s="92">
        <f>'Predictions concentrations'!B159</f>
        <v>0</v>
      </c>
      <c r="Y159" s="126" t="str">
        <f>IF('Calculs T3a'!G162&lt;'Coeffs calibration'!$G$15,"Negative",IF('Calculs T3a'!G162&lt;'Coeffs calibration'!$G$16,"Lowly positive",IF('Calculs T3a'!G162&lt;'Coeffs calibration'!$G$17,"Moderately positive","Highly positive")))</f>
        <v>Highly positive</v>
      </c>
      <c r="Z159" s="126" t="str">
        <f>IF('Calculs T3a'!H162&lt;'Coeffs calibration'!$H$15,"Negative",IF('Calculs T3a'!H162&lt;'Coeffs calibration'!$H$16,"Lowly positive",IF('Calculs T3a'!H162&lt;'Coeffs calibration'!$H$17,"Moderately positive","Highly positive")))</f>
        <v>Highly positive</v>
      </c>
      <c r="AA159" s="126" t="str">
        <f>IF('Calculs T3a'!I162&lt;'Coeffs calibration'!$I$15,"Negative",IF('Calculs T3a'!I162&lt;'Coeffs calibration'!$I$16,"Lowly positive",IF('Calculs T3a'!I162&lt;'Coeffs calibration'!$I$17,"Moderately positive","Highly positive")))</f>
        <v>Highly positive</v>
      </c>
      <c r="AB159" s="128" t="str">
        <f>IF('Calculs T3a'!J162&lt;'Coeffs calibration'!$J$15,"Negative",IF('Calculs T3a'!J162&lt;'Coeffs calibration'!$J$16,"Lowly positive",IF('Calculs T3a'!J162&lt;'Coeffs calibration'!$J$17,"Moderately positive","Highly positive")))</f>
        <v>Highly positive</v>
      </c>
      <c r="AC159" s="3" t="str">
        <f>IF('Calculs T3a'!K162&lt;'Coeffs calibration'!$K$15,"Negative",IF('Calculs T3a'!K162&lt;'Coeffs calibration'!$K$16,"Lowly positive",IF('Calculs T3a'!K162&lt;'Coeffs calibration'!$K$17,"Moderately positive","Highly positive")))</f>
        <v>Highly positive</v>
      </c>
      <c r="AD159" s="3" t="str">
        <f>IF('Calculs T3a'!L162&lt;'Coeffs calibration'!$L$15,"Negative",IF('Calculs T3a'!L162&lt;'Coeffs calibration'!$L$16,"Lowly positive",IF('Calculs T3a'!L162&lt;'Coeffs calibration'!$L$17,"Moderately positive","Highly positive")))</f>
        <v>Highly positive</v>
      </c>
      <c r="AE159" s="3" t="str">
        <f>IF('Calculs T3a'!M162&lt;'Coeffs calibration'!$M$15,"Negative",IF('Calculs T3a'!M162&lt;'Coeffs calibration'!$M$16,"Lowly positive",IF('Calculs T3a'!M162&lt;'Coeffs calibration'!$M$17,"Moderately positive","Highly positive")))</f>
        <v>Highly positive</v>
      </c>
      <c r="AF159" s="3" t="str">
        <f>IF('Calculs T3a'!N162&lt;'Coeffs calibration'!$N$15,"Negative",IF('Calculs T3a'!N162&lt;'Coeffs calibration'!$N$16,"Lowly positive",IF('Calculs T3a'!N162&lt;'Coeffs calibration'!$N$17,"Moderately positive","Highly positive")))</f>
        <v>Highly positive</v>
      </c>
    </row>
    <row r="160" spans="1:32" x14ac:dyDescent="0.3">
      <c r="A160" s="92">
        <f>'Predictions concentrations'!A160</f>
        <v>0</v>
      </c>
      <c r="B160" s="92">
        <f>'Predictions concentrations'!B160</f>
        <v>0</v>
      </c>
      <c r="C160" s="126" t="str">
        <f>IF('Calculs T1a'!G163&lt;'Coeffs calibration'!$G$15,"Negative",IF('Calculs T1a'!G163&lt;'Coeffs calibration'!$G$16,"Lowly positive",IF('Calculs T1a'!G163&lt;'Coeffs calibration'!$G$17,"Moderately positive","Highly positive")))</f>
        <v>Highly positive</v>
      </c>
      <c r="D160" s="126" t="str">
        <f>IF('Calculs T1a'!H163&lt;'Coeffs calibration'!$H$15,"Negative",IF('Calculs T1a'!H163&lt;'Coeffs calibration'!$H$16,"Lowly positive",IF('Calculs T1a'!H163&lt;'Coeffs calibration'!$H$17,"Moderately positive","Highly positive")))</f>
        <v>Highly positive</v>
      </c>
      <c r="E160" s="126" t="str">
        <f>IF('Calculs T1a'!I163&lt;'Coeffs calibration'!$I$15,"Negative",IF('Calculs T1a'!I163&lt;'Coeffs calibration'!$I$16,"Lowly positive",IF('Calculs T1a'!I163&lt;'Coeffs calibration'!$I$17,"Moderately positive","Highly positive")))</f>
        <v>Highly positive</v>
      </c>
      <c r="F160" s="128" t="str">
        <f>IF('Calculs T1a'!J163&lt;'Coeffs calibration'!$J$15,"Negative",IF('Calculs T1a'!J163&lt;'Coeffs calibration'!$J$16,"Lowly positive",IF('Calculs T1a'!J163&lt;'Coeffs calibration'!$J$17,"Moderately positive","Highly positive")))</f>
        <v>Highly positive</v>
      </c>
      <c r="G160" s="3" t="str">
        <f>IF('Calculs T1a'!K163&lt;'Coeffs calibration'!$K$15,"Negative",IF('Calculs T1a'!K163&lt;'Coeffs calibration'!$K$16,"Lowly positive",IF('Calculs T1a'!K163&lt;'Coeffs calibration'!$K$17,"Moderately positive","Highly positive")))</f>
        <v>Highly positive</v>
      </c>
      <c r="H160" s="3" t="str">
        <f>IF('Calculs T1a'!L163&lt;'Coeffs calibration'!$L$15,"Negative",IF('Calculs T1a'!L163&lt;'Coeffs calibration'!$L$16,"Lowly positive",IF('Calculs T1a'!L163&lt;'Coeffs calibration'!$L$17,"Moderately positive","Highly positive")))</f>
        <v>Highly positive</v>
      </c>
      <c r="I160" s="3" t="str">
        <f>IF('Calculs T1a'!M163&lt;'Coeffs calibration'!$M$15,"Negative",IF('Calculs T1a'!M163&lt;'Coeffs calibration'!$M$16,"Lowly positive",IF('Calculs T1a'!M163&lt;'Coeffs calibration'!$M$17,"Moderately positive","Highly positive")))</f>
        <v>Highly positive</v>
      </c>
      <c r="J160" s="3" t="str">
        <f>IF('Calculs T1a'!N163&lt;'Coeffs calibration'!$N$15,"Negative",IF('Calculs T1a'!N163&lt;'Coeffs calibration'!$N$16,"Lowly positive",IF('Calculs T1a'!N163&lt;'Coeffs calibration'!$N$17,"Moderately positive","Highly positive")))</f>
        <v>Highly positive</v>
      </c>
      <c r="L160" s="92">
        <f>'Predictions concentrations'!A160</f>
        <v>0</v>
      </c>
      <c r="M160" s="92">
        <f>'Predictions concentrations'!B160</f>
        <v>0</v>
      </c>
      <c r="N160" s="126" t="str">
        <f>IF('Calculs T2a'!G163&lt;'Coeffs calibration'!$G$15,"Negative",IF('Calculs T2a'!G163&lt;'Coeffs calibration'!$G$16,"Lowly positive",IF('Calculs T2a'!G163&lt;'Coeffs calibration'!$G$17,"Moderately positive","Highly positive")))</f>
        <v>Highly positive</v>
      </c>
      <c r="O160" s="126" t="str">
        <f>IF('Calculs T2a'!H163&lt;'Coeffs calibration'!$H$15,"Negative",IF('Calculs T2a'!H163&lt;'Coeffs calibration'!$H$16,"Lowly positive",IF('Calculs T2a'!H163&lt;'Coeffs calibration'!$H$17,"Moderately positive","Highly positive")))</f>
        <v>Highly positive</v>
      </c>
      <c r="P160" s="126" t="str">
        <f>IF('Calculs T2a'!I163&lt;'Coeffs calibration'!$I$15,"Negative",IF('Calculs T2a'!I163&lt;'Coeffs calibration'!$I$16,"Lowly positive",IF('Calculs T2a'!I163&lt;'Coeffs calibration'!$I$17,"Moderately positive","Highly positive")))</f>
        <v>Highly positive</v>
      </c>
      <c r="Q160" s="128" t="str">
        <f>IF('Calculs T2a'!J163&lt;'Coeffs calibration'!$J$15,"Negative",IF('Calculs T2a'!J163&lt;'Coeffs calibration'!$J$16,"Lowly positive",IF('Calculs T2a'!J163&lt;'Coeffs calibration'!$J$17,"Moderately positive","Highly positive")))</f>
        <v>Highly positive</v>
      </c>
      <c r="R160" s="3" t="str">
        <f>IF('Calculs T2a'!K163&lt;'Coeffs calibration'!$K$15,"Negative",IF('Calculs T2a'!K163&lt;'Coeffs calibration'!$K$16,"Lowly positive",IF('Calculs T2a'!K163&lt;'Coeffs calibration'!$K$17,"Moderately positive","Highly positive")))</f>
        <v>Highly positive</v>
      </c>
      <c r="S160" s="3" t="str">
        <f>IF('Calculs T2a'!L163&lt;'Coeffs calibration'!$L$15,"Negative",IF('Calculs T2a'!L163&lt;'Coeffs calibration'!$L$16,"Lowly positive",IF('Calculs T2a'!L163&lt;'Coeffs calibration'!$L$17,"Moderately positive","Highly positive")))</f>
        <v>Highly positive</v>
      </c>
      <c r="T160" s="3" t="str">
        <f>IF('Calculs T2a'!M163&lt;'Coeffs calibration'!$M$15,"Negative",IF('Calculs T2a'!M163&lt;'Coeffs calibration'!$M$16,"Lowly positive",IF('Calculs T2a'!M163&lt;'Coeffs calibration'!$M$17,"Moderately positive","Highly positive")))</f>
        <v>Highly positive</v>
      </c>
      <c r="U160" s="3" t="str">
        <f>IF('Calculs T2a'!N163&lt;'Coeffs calibration'!$N$15,"Negative",IF('Calculs T2a'!N163&lt;'Coeffs calibration'!$N$16,"Lowly positive",IF('Calculs T2a'!N163&lt;'Coeffs calibration'!$N$17,"Moderately positive","Highly positive")))</f>
        <v>Highly positive</v>
      </c>
      <c r="W160" s="92">
        <f>'Predictions concentrations'!A160</f>
        <v>0</v>
      </c>
      <c r="X160" s="92">
        <f>'Predictions concentrations'!B160</f>
        <v>0</v>
      </c>
      <c r="Y160" s="126" t="str">
        <f>IF('Calculs T3a'!G163&lt;'Coeffs calibration'!$G$15,"Negative",IF('Calculs T3a'!G163&lt;'Coeffs calibration'!$G$16,"Lowly positive",IF('Calculs T3a'!G163&lt;'Coeffs calibration'!$G$17,"Moderately positive","Highly positive")))</f>
        <v>Highly positive</v>
      </c>
      <c r="Z160" s="126" t="str">
        <f>IF('Calculs T3a'!H163&lt;'Coeffs calibration'!$H$15,"Negative",IF('Calculs T3a'!H163&lt;'Coeffs calibration'!$H$16,"Lowly positive",IF('Calculs T3a'!H163&lt;'Coeffs calibration'!$H$17,"Moderately positive","Highly positive")))</f>
        <v>Highly positive</v>
      </c>
      <c r="AA160" s="126" t="str">
        <f>IF('Calculs T3a'!I163&lt;'Coeffs calibration'!$I$15,"Negative",IF('Calculs T3a'!I163&lt;'Coeffs calibration'!$I$16,"Lowly positive",IF('Calculs T3a'!I163&lt;'Coeffs calibration'!$I$17,"Moderately positive","Highly positive")))</f>
        <v>Highly positive</v>
      </c>
      <c r="AB160" s="128" t="str">
        <f>IF('Calculs T3a'!J163&lt;'Coeffs calibration'!$J$15,"Negative",IF('Calculs T3a'!J163&lt;'Coeffs calibration'!$J$16,"Lowly positive",IF('Calculs T3a'!J163&lt;'Coeffs calibration'!$J$17,"Moderately positive","Highly positive")))</f>
        <v>Highly positive</v>
      </c>
      <c r="AC160" s="3" t="str">
        <f>IF('Calculs T3a'!K163&lt;'Coeffs calibration'!$K$15,"Negative",IF('Calculs T3a'!K163&lt;'Coeffs calibration'!$K$16,"Lowly positive",IF('Calculs T3a'!K163&lt;'Coeffs calibration'!$K$17,"Moderately positive","Highly positive")))</f>
        <v>Highly positive</v>
      </c>
      <c r="AD160" s="3" t="str">
        <f>IF('Calculs T3a'!L163&lt;'Coeffs calibration'!$L$15,"Negative",IF('Calculs T3a'!L163&lt;'Coeffs calibration'!$L$16,"Lowly positive",IF('Calculs T3a'!L163&lt;'Coeffs calibration'!$L$17,"Moderately positive","Highly positive")))</f>
        <v>Highly positive</v>
      </c>
      <c r="AE160" s="3" t="str">
        <f>IF('Calculs T3a'!M163&lt;'Coeffs calibration'!$M$15,"Negative",IF('Calculs T3a'!M163&lt;'Coeffs calibration'!$M$16,"Lowly positive",IF('Calculs T3a'!M163&lt;'Coeffs calibration'!$M$17,"Moderately positive","Highly positive")))</f>
        <v>Highly positive</v>
      </c>
      <c r="AF160" s="3" t="str">
        <f>IF('Calculs T3a'!N163&lt;'Coeffs calibration'!$N$15,"Negative",IF('Calculs T3a'!N163&lt;'Coeffs calibration'!$N$16,"Lowly positive",IF('Calculs T3a'!N163&lt;'Coeffs calibration'!$N$17,"Moderately positive","Highly positive")))</f>
        <v>Highly positive</v>
      </c>
    </row>
    <row r="161" spans="1:32" x14ac:dyDescent="0.3">
      <c r="A161" s="92">
        <f>'Predictions concentrations'!A161</f>
        <v>0</v>
      </c>
      <c r="B161" s="92">
        <f>'Predictions concentrations'!B161</f>
        <v>0</v>
      </c>
      <c r="C161" s="126" t="str">
        <f>IF('Calculs T1a'!G164&lt;'Coeffs calibration'!$G$15,"Negative",IF('Calculs T1a'!G164&lt;'Coeffs calibration'!$G$16,"Lowly positive",IF('Calculs T1a'!G164&lt;'Coeffs calibration'!$G$17,"Moderately positive","Highly positive")))</f>
        <v>Highly positive</v>
      </c>
      <c r="D161" s="126" t="str">
        <f>IF('Calculs T1a'!H164&lt;'Coeffs calibration'!$H$15,"Negative",IF('Calculs T1a'!H164&lt;'Coeffs calibration'!$H$16,"Lowly positive",IF('Calculs T1a'!H164&lt;'Coeffs calibration'!$H$17,"Moderately positive","Highly positive")))</f>
        <v>Highly positive</v>
      </c>
      <c r="E161" s="126" t="str">
        <f>IF('Calculs T1a'!I164&lt;'Coeffs calibration'!$I$15,"Negative",IF('Calculs T1a'!I164&lt;'Coeffs calibration'!$I$16,"Lowly positive",IF('Calculs T1a'!I164&lt;'Coeffs calibration'!$I$17,"Moderately positive","Highly positive")))</f>
        <v>Highly positive</v>
      </c>
      <c r="F161" s="128" t="str">
        <f>IF('Calculs T1a'!J164&lt;'Coeffs calibration'!$J$15,"Negative",IF('Calculs T1a'!J164&lt;'Coeffs calibration'!$J$16,"Lowly positive",IF('Calculs T1a'!J164&lt;'Coeffs calibration'!$J$17,"Moderately positive","Highly positive")))</f>
        <v>Highly positive</v>
      </c>
      <c r="G161" s="3" t="str">
        <f>IF('Calculs T1a'!K164&lt;'Coeffs calibration'!$K$15,"Negative",IF('Calculs T1a'!K164&lt;'Coeffs calibration'!$K$16,"Lowly positive",IF('Calculs T1a'!K164&lt;'Coeffs calibration'!$K$17,"Moderately positive","Highly positive")))</f>
        <v>Highly positive</v>
      </c>
      <c r="H161" s="3" t="str">
        <f>IF('Calculs T1a'!L164&lt;'Coeffs calibration'!$L$15,"Negative",IF('Calculs T1a'!L164&lt;'Coeffs calibration'!$L$16,"Lowly positive",IF('Calculs T1a'!L164&lt;'Coeffs calibration'!$L$17,"Moderately positive","Highly positive")))</f>
        <v>Highly positive</v>
      </c>
      <c r="I161" s="3" t="str">
        <f>IF('Calculs T1a'!M164&lt;'Coeffs calibration'!$M$15,"Negative",IF('Calculs T1a'!M164&lt;'Coeffs calibration'!$M$16,"Lowly positive",IF('Calculs T1a'!M164&lt;'Coeffs calibration'!$M$17,"Moderately positive","Highly positive")))</f>
        <v>Highly positive</v>
      </c>
      <c r="J161" s="3" t="str">
        <f>IF('Calculs T1a'!N164&lt;'Coeffs calibration'!$N$15,"Negative",IF('Calculs T1a'!N164&lt;'Coeffs calibration'!$N$16,"Lowly positive",IF('Calculs T1a'!N164&lt;'Coeffs calibration'!$N$17,"Moderately positive","Highly positive")))</f>
        <v>Highly positive</v>
      </c>
      <c r="L161" s="92">
        <f>'Predictions concentrations'!A161</f>
        <v>0</v>
      </c>
      <c r="M161" s="92">
        <f>'Predictions concentrations'!B161</f>
        <v>0</v>
      </c>
      <c r="N161" s="126" t="str">
        <f>IF('Calculs T2a'!G164&lt;'Coeffs calibration'!$G$15,"Negative",IF('Calculs T2a'!G164&lt;'Coeffs calibration'!$G$16,"Lowly positive",IF('Calculs T2a'!G164&lt;'Coeffs calibration'!$G$17,"Moderately positive","Highly positive")))</f>
        <v>Highly positive</v>
      </c>
      <c r="O161" s="126" t="str">
        <f>IF('Calculs T2a'!H164&lt;'Coeffs calibration'!$H$15,"Negative",IF('Calculs T2a'!H164&lt;'Coeffs calibration'!$H$16,"Lowly positive",IF('Calculs T2a'!H164&lt;'Coeffs calibration'!$H$17,"Moderately positive","Highly positive")))</f>
        <v>Highly positive</v>
      </c>
      <c r="P161" s="126" t="str">
        <f>IF('Calculs T2a'!I164&lt;'Coeffs calibration'!$I$15,"Negative",IF('Calculs T2a'!I164&lt;'Coeffs calibration'!$I$16,"Lowly positive",IF('Calculs T2a'!I164&lt;'Coeffs calibration'!$I$17,"Moderately positive","Highly positive")))</f>
        <v>Highly positive</v>
      </c>
      <c r="Q161" s="128" t="str">
        <f>IF('Calculs T2a'!J164&lt;'Coeffs calibration'!$J$15,"Negative",IF('Calculs T2a'!J164&lt;'Coeffs calibration'!$J$16,"Lowly positive",IF('Calculs T2a'!J164&lt;'Coeffs calibration'!$J$17,"Moderately positive","Highly positive")))</f>
        <v>Highly positive</v>
      </c>
      <c r="R161" s="3" t="str">
        <f>IF('Calculs T2a'!K164&lt;'Coeffs calibration'!$K$15,"Negative",IF('Calculs T2a'!K164&lt;'Coeffs calibration'!$K$16,"Lowly positive",IF('Calculs T2a'!K164&lt;'Coeffs calibration'!$K$17,"Moderately positive","Highly positive")))</f>
        <v>Highly positive</v>
      </c>
      <c r="S161" s="3" t="str">
        <f>IF('Calculs T2a'!L164&lt;'Coeffs calibration'!$L$15,"Negative",IF('Calculs T2a'!L164&lt;'Coeffs calibration'!$L$16,"Lowly positive",IF('Calculs T2a'!L164&lt;'Coeffs calibration'!$L$17,"Moderately positive","Highly positive")))</f>
        <v>Highly positive</v>
      </c>
      <c r="T161" s="3" t="str">
        <f>IF('Calculs T2a'!M164&lt;'Coeffs calibration'!$M$15,"Negative",IF('Calculs T2a'!M164&lt;'Coeffs calibration'!$M$16,"Lowly positive",IF('Calculs T2a'!M164&lt;'Coeffs calibration'!$M$17,"Moderately positive","Highly positive")))</f>
        <v>Highly positive</v>
      </c>
      <c r="U161" s="3" t="str">
        <f>IF('Calculs T2a'!N164&lt;'Coeffs calibration'!$N$15,"Negative",IF('Calculs T2a'!N164&lt;'Coeffs calibration'!$N$16,"Lowly positive",IF('Calculs T2a'!N164&lt;'Coeffs calibration'!$N$17,"Moderately positive","Highly positive")))</f>
        <v>Highly positive</v>
      </c>
      <c r="W161" s="92">
        <f>'Predictions concentrations'!A161</f>
        <v>0</v>
      </c>
      <c r="X161" s="92">
        <f>'Predictions concentrations'!B161</f>
        <v>0</v>
      </c>
      <c r="Y161" s="126" t="str">
        <f>IF('Calculs T3a'!G164&lt;'Coeffs calibration'!$G$15,"Negative",IF('Calculs T3a'!G164&lt;'Coeffs calibration'!$G$16,"Lowly positive",IF('Calculs T3a'!G164&lt;'Coeffs calibration'!$G$17,"Moderately positive","Highly positive")))</f>
        <v>Highly positive</v>
      </c>
      <c r="Z161" s="126" t="str">
        <f>IF('Calculs T3a'!H164&lt;'Coeffs calibration'!$H$15,"Negative",IF('Calculs T3a'!H164&lt;'Coeffs calibration'!$H$16,"Lowly positive",IF('Calculs T3a'!H164&lt;'Coeffs calibration'!$H$17,"Moderately positive","Highly positive")))</f>
        <v>Highly positive</v>
      </c>
      <c r="AA161" s="126" t="str">
        <f>IF('Calculs T3a'!I164&lt;'Coeffs calibration'!$I$15,"Negative",IF('Calculs T3a'!I164&lt;'Coeffs calibration'!$I$16,"Lowly positive",IF('Calculs T3a'!I164&lt;'Coeffs calibration'!$I$17,"Moderately positive","Highly positive")))</f>
        <v>Highly positive</v>
      </c>
      <c r="AB161" s="128" t="str">
        <f>IF('Calculs T3a'!J164&lt;'Coeffs calibration'!$J$15,"Negative",IF('Calculs T3a'!J164&lt;'Coeffs calibration'!$J$16,"Lowly positive",IF('Calculs T3a'!J164&lt;'Coeffs calibration'!$J$17,"Moderately positive","Highly positive")))</f>
        <v>Highly positive</v>
      </c>
      <c r="AC161" s="3" t="str">
        <f>IF('Calculs T3a'!K164&lt;'Coeffs calibration'!$K$15,"Negative",IF('Calculs T3a'!K164&lt;'Coeffs calibration'!$K$16,"Lowly positive",IF('Calculs T3a'!K164&lt;'Coeffs calibration'!$K$17,"Moderately positive","Highly positive")))</f>
        <v>Highly positive</v>
      </c>
      <c r="AD161" s="3" t="str">
        <f>IF('Calculs T3a'!L164&lt;'Coeffs calibration'!$L$15,"Negative",IF('Calculs T3a'!L164&lt;'Coeffs calibration'!$L$16,"Lowly positive",IF('Calculs T3a'!L164&lt;'Coeffs calibration'!$L$17,"Moderately positive","Highly positive")))</f>
        <v>Highly positive</v>
      </c>
      <c r="AE161" s="3" t="str">
        <f>IF('Calculs T3a'!M164&lt;'Coeffs calibration'!$M$15,"Negative",IF('Calculs T3a'!M164&lt;'Coeffs calibration'!$M$16,"Lowly positive",IF('Calculs T3a'!M164&lt;'Coeffs calibration'!$M$17,"Moderately positive","Highly positive")))</f>
        <v>Highly positive</v>
      </c>
      <c r="AF161" s="3" t="str">
        <f>IF('Calculs T3a'!N164&lt;'Coeffs calibration'!$N$15,"Negative",IF('Calculs T3a'!N164&lt;'Coeffs calibration'!$N$16,"Lowly positive",IF('Calculs T3a'!N164&lt;'Coeffs calibration'!$N$17,"Moderately positive","Highly positive")))</f>
        <v>Highly positive</v>
      </c>
    </row>
    <row r="162" spans="1:32" x14ac:dyDescent="0.3">
      <c r="A162" s="92">
        <f>'Predictions concentrations'!A162</f>
        <v>0</v>
      </c>
      <c r="B162" s="92">
        <f>'Predictions concentrations'!B162</f>
        <v>0</v>
      </c>
      <c r="C162" s="126" t="str">
        <f>IF('Calculs T1a'!G165&lt;'Coeffs calibration'!$G$15,"Negative",IF('Calculs T1a'!G165&lt;'Coeffs calibration'!$G$16,"Lowly positive",IF('Calculs T1a'!G165&lt;'Coeffs calibration'!$G$17,"Moderately positive","Highly positive")))</f>
        <v>Highly positive</v>
      </c>
      <c r="D162" s="126" t="str">
        <f>IF('Calculs T1a'!H165&lt;'Coeffs calibration'!$H$15,"Negative",IF('Calculs T1a'!H165&lt;'Coeffs calibration'!$H$16,"Lowly positive",IF('Calculs T1a'!H165&lt;'Coeffs calibration'!$H$17,"Moderately positive","Highly positive")))</f>
        <v>Highly positive</v>
      </c>
      <c r="E162" s="126" t="str">
        <f>IF('Calculs T1a'!I165&lt;'Coeffs calibration'!$I$15,"Negative",IF('Calculs T1a'!I165&lt;'Coeffs calibration'!$I$16,"Lowly positive",IF('Calculs T1a'!I165&lt;'Coeffs calibration'!$I$17,"Moderately positive","Highly positive")))</f>
        <v>Highly positive</v>
      </c>
      <c r="F162" s="128" t="str">
        <f>IF('Calculs T1a'!J165&lt;'Coeffs calibration'!$J$15,"Negative",IF('Calculs T1a'!J165&lt;'Coeffs calibration'!$J$16,"Lowly positive",IF('Calculs T1a'!J165&lt;'Coeffs calibration'!$J$17,"Moderately positive","Highly positive")))</f>
        <v>Highly positive</v>
      </c>
      <c r="G162" s="3" t="str">
        <f>IF('Calculs T1a'!K165&lt;'Coeffs calibration'!$K$15,"Negative",IF('Calculs T1a'!K165&lt;'Coeffs calibration'!$K$16,"Lowly positive",IF('Calculs T1a'!K165&lt;'Coeffs calibration'!$K$17,"Moderately positive","Highly positive")))</f>
        <v>Highly positive</v>
      </c>
      <c r="H162" s="3" t="str">
        <f>IF('Calculs T1a'!L165&lt;'Coeffs calibration'!$L$15,"Negative",IF('Calculs T1a'!L165&lt;'Coeffs calibration'!$L$16,"Lowly positive",IF('Calculs T1a'!L165&lt;'Coeffs calibration'!$L$17,"Moderately positive","Highly positive")))</f>
        <v>Highly positive</v>
      </c>
      <c r="I162" s="3" t="str">
        <f>IF('Calculs T1a'!M165&lt;'Coeffs calibration'!$M$15,"Negative",IF('Calculs T1a'!M165&lt;'Coeffs calibration'!$M$16,"Lowly positive",IF('Calculs T1a'!M165&lt;'Coeffs calibration'!$M$17,"Moderately positive","Highly positive")))</f>
        <v>Highly positive</v>
      </c>
      <c r="J162" s="3" t="str">
        <f>IF('Calculs T1a'!N165&lt;'Coeffs calibration'!$N$15,"Negative",IF('Calculs T1a'!N165&lt;'Coeffs calibration'!$N$16,"Lowly positive",IF('Calculs T1a'!N165&lt;'Coeffs calibration'!$N$17,"Moderately positive","Highly positive")))</f>
        <v>Highly positive</v>
      </c>
      <c r="L162" s="92">
        <f>'Predictions concentrations'!A162</f>
        <v>0</v>
      </c>
      <c r="M162" s="92">
        <f>'Predictions concentrations'!B162</f>
        <v>0</v>
      </c>
      <c r="N162" s="126" t="str">
        <f>IF('Calculs T2a'!G165&lt;'Coeffs calibration'!$G$15,"Negative",IF('Calculs T2a'!G165&lt;'Coeffs calibration'!$G$16,"Lowly positive",IF('Calculs T2a'!G165&lt;'Coeffs calibration'!$G$17,"Moderately positive","Highly positive")))</f>
        <v>Highly positive</v>
      </c>
      <c r="O162" s="126" t="str">
        <f>IF('Calculs T2a'!H165&lt;'Coeffs calibration'!$H$15,"Negative",IF('Calculs T2a'!H165&lt;'Coeffs calibration'!$H$16,"Lowly positive",IF('Calculs T2a'!H165&lt;'Coeffs calibration'!$H$17,"Moderately positive","Highly positive")))</f>
        <v>Highly positive</v>
      </c>
      <c r="P162" s="126" t="str">
        <f>IF('Calculs T2a'!I165&lt;'Coeffs calibration'!$I$15,"Negative",IF('Calculs T2a'!I165&lt;'Coeffs calibration'!$I$16,"Lowly positive",IF('Calculs T2a'!I165&lt;'Coeffs calibration'!$I$17,"Moderately positive","Highly positive")))</f>
        <v>Highly positive</v>
      </c>
      <c r="Q162" s="128" t="str">
        <f>IF('Calculs T2a'!J165&lt;'Coeffs calibration'!$J$15,"Negative",IF('Calculs T2a'!J165&lt;'Coeffs calibration'!$J$16,"Lowly positive",IF('Calculs T2a'!J165&lt;'Coeffs calibration'!$J$17,"Moderately positive","Highly positive")))</f>
        <v>Highly positive</v>
      </c>
      <c r="R162" s="3" t="str">
        <f>IF('Calculs T2a'!K165&lt;'Coeffs calibration'!$K$15,"Negative",IF('Calculs T2a'!K165&lt;'Coeffs calibration'!$K$16,"Lowly positive",IF('Calculs T2a'!K165&lt;'Coeffs calibration'!$K$17,"Moderately positive","Highly positive")))</f>
        <v>Highly positive</v>
      </c>
      <c r="S162" s="3" t="str">
        <f>IF('Calculs T2a'!L165&lt;'Coeffs calibration'!$L$15,"Negative",IF('Calculs T2a'!L165&lt;'Coeffs calibration'!$L$16,"Lowly positive",IF('Calculs T2a'!L165&lt;'Coeffs calibration'!$L$17,"Moderately positive","Highly positive")))</f>
        <v>Highly positive</v>
      </c>
      <c r="T162" s="3" t="str">
        <f>IF('Calculs T2a'!M165&lt;'Coeffs calibration'!$M$15,"Negative",IF('Calculs T2a'!M165&lt;'Coeffs calibration'!$M$16,"Lowly positive",IF('Calculs T2a'!M165&lt;'Coeffs calibration'!$M$17,"Moderately positive","Highly positive")))</f>
        <v>Highly positive</v>
      </c>
      <c r="U162" s="3" t="str">
        <f>IF('Calculs T2a'!N165&lt;'Coeffs calibration'!$N$15,"Negative",IF('Calculs T2a'!N165&lt;'Coeffs calibration'!$N$16,"Lowly positive",IF('Calculs T2a'!N165&lt;'Coeffs calibration'!$N$17,"Moderately positive","Highly positive")))</f>
        <v>Highly positive</v>
      </c>
      <c r="W162" s="92">
        <f>'Predictions concentrations'!A162</f>
        <v>0</v>
      </c>
      <c r="X162" s="92">
        <f>'Predictions concentrations'!B162</f>
        <v>0</v>
      </c>
      <c r="Y162" s="126" t="str">
        <f>IF('Calculs T3a'!G165&lt;'Coeffs calibration'!$G$15,"Negative",IF('Calculs T3a'!G165&lt;'Coeffs calibration'!$G$16,"Lowly positive",IF('Calculs T3a'!G165&lt;'Coeffs calibration'!$G$17,"Moderately positive","Highly positive")))</f>
        <v>Highly positive</v>
      </c>
      <c r="Z162" s="126" t="str">
        <f>IF('Calculs T3a'!H165&lt;'Coeffs calibration'!$H$15,"Negative",IF('Calculs T3a'!H165&lt;'Coeffs calibration'!$H$16,"Lowly positive",IF('Calculs T3a'!H165&lt;'Coeffs calibration'!$H$17,"Moderately positive","Highly positive")))</f>
        <v>Highly positive</v>
      </c>
      <c r="AA162" s="126" t="str">
        <f>IF('Calculs T3a'!I165&lt;'Coeffs calibration'!$I$15,"Negative",IF('Calculs T3a'!I165&lt;'Coeffs calibration'!$I$16,"Lowly positive",IF('Calculs T3a'!I165&lt;'Coeffs calibration'!$I$17,"Moderately positive","Highly positive")))</f>
        <v>Highly positive</v>
      </c>
      <c r="AB162" s="128" t="str">
        <f>IF('Calculs T3a'!J165&lt;'Coeffs calibration'!$J$15,"Negative",IF('Calculs T3a'!J165&lt;'Coeffs calibration'!$J$16,"Lowly positive",IF('Calculs T3a'!J165&lt;'Coeffs calibration'!$J$17,"Moderately positive","Highly positive")))</f>
        <v>Highly positive</v>
      </c>
      <c r="AC162" s="3" t="str">
        <f>IF('Calculs T3a'!K165&lt;'Coeffs calibration'!$K$15,"Negative",IF('Calculs T3a'!K165&lt;'Coeffs calibration'!$K$16,"Lowly positive",IF('Calculs T3a'!K165&lt;'Coeffs calibration'!$K$17,"Moderately positive","Highly positive")))</f>
        <v>Highly positive</v>
      </c>
      <c r="AD162" s="3" t="str">
        <f>IF('Calculs T3a'!L165&lt;'Coeffs calibration'!$L$15,"Negative",IF('Calculs T3a'!L165&lt;'Coeffs calibration'!$L$16,"Lowly positive",IF('Calculs T3a'!L165&lt;'Coeffs calibration'!$L$17,"Moderately positive","Highly positive")))</f>
        <v>Highly positive</v>
      </c>
      <c r="AE162" s="3" t="str">
        <f>IF('Calculs T3a'!M165&lt;'Coeffs calibration'!$M$15,"Negative",IF('Calculs T3a'!M165&lt;'Coeffs calibration'!$M$16,"Lowly positive",IF('Calculs T3a'!M165&lt;'Coeffs calibration'!$M$17,"Moderately positive","Highly positive")))</f>
        <v>Highly positive</v>
      </c>
      <c r="AF162" s="3" t="str">
        <f>IF('Calculs T3a'!N165&lt;'Coeffs calibration'!$N$15,"Negative",IF('Calculs T3a'!N165&lt;'Coeffs calibration'!$N$16,"Lowly positive",IF('Calculs T3a'!N165&lt;'Coeffs calibration'!$N$17,"Moderately positive","Highly positive")))</f>
        <v>Highly positive</v>
      </c>
    </row>
    <row r="163" spans="1:32" x14ac:dyDescent="0.3">
      <c r="A163" s="92">
        <f>'Predictions concentrations'!A163</f>
        <v>0</v>
      </c>
      <c r="B163" s="92">
        <f>'Predictions concentrations'!B163</f>
        <v>0</v>
      </c>
      <c r="C163" s="126" t="str">
        <f>IF('Calculs T1a'!G166&lt;'Coeffs calibration'!$G$15,"Negative",IF('Calculs T1a'!G166&lt;'Coeffs calibration'!$G$16,"Lowly positive",IF('Calculs T1a'!G166&lt;'Coeffs calibration'!$G$17,"Moderately positive","Highly positive")))</f>
        <v>Highly positive</v>
      </c>
      <c r="D163" s="126" t="str">
        <f>IF('Calculs T1a'!H166&lt;'Coeffs calibration'!$H$15,"Negative",IF('Calculs T1a'!H166&lt;'Coeffs calibration'!$H$16,"Lowly positive",IF('Calculs T1a'!H166&lt;'Coeffs calibration'!$H$17,"Moderately positive","Highly positive")))</f>
        <v>Highly positive</v>
      </c>
      <c r="E163" s="126" t="str">
        <f>IF('Calculs T1a'!I166&lt;'Coeffs calibration'!$I$15,"Negative",IF('Calculs T1a'!I166&lt;'Coeffs calibration'!$I$16,"Lowly positive",IF('Calculs T1a'!I166&lt;'Coeffs calibration'!$I$17,"Moderately positive","Highly positive")))</f>
        <v>Highly positive</v>
      </c>
      <c r="F163" s="128" t="str">
        <f>IF('Calculs T1a'!J166&lt;'Coeffs calibration'!$J$15,"Negative",IF('Calculs T1a'!J166&lt;'Coeffs calibration'!$J$16,"Lowly positive",IF('Calculs T1a'!J166&lt;'Coeffs calibration'!$J$17,"Moderately positive","Highly positive")))</f>
        <v>Highly positive</v>
      </c>
      <c r="G163" s="3" t="str">
        <f>IF('Calculs T1a'!K166&lt;'Coeffs calibration'!$K$15,"Negative",IF('Calculs T1a'!K166&lt;'Coeffs calibration'!$K$16,"Lowly positive",IF('Calculs T1a'!K166&lt;'Coeffs calibration'!$K$17,"Moderately positive","Highly positive")))</f>
        <v>Highly positive</v>
      </c>
      <c r="H163" s="3" t="str">
        <f>IF('Calculs T1a'!L166&lt;'Coeffs calibration'!$L$15,"Negative",IF('Calculs T1a'!L166&lt;'Coeffs calibration'!$L$16,"Lowly positive",IF('Calculs T1a'!L166&lt;'Coeffs calibration'!$L$17,"Moderately positive","Highly positive")))</f>
        <v>Highly positive</v>
      </c>
      <c r="I163" s="3" t="str">
        <f>IF('Calculs T1a'!M166&lt;'Coeffs calibration'!$M$15,"Negative",IF('Calculs T1a'!M166&lt;'Coeffs calibration'!$M$16,"Lowly positive",IF('Calculs T1a'!M166&lt;'Coeffs calibration'!$M$17,"Moderately positive","Highly positive")))</f>
        <v>Highly positive</v>
      </c>
      <c r="J163" s="3" t="str">
        <f>IF('Calculs T1a'!N166&lt;'Coeffs calibration'!$N$15,"Negative",IF('Calculs T1a'!N166&lt;'Coeffs calibration'!$N$16,"Lowly positive",IF('Calculs T1a'!N166&lt;'Coeffs calibration'!$N$17,"Moderately positive","Highly positive")))</f>
        <v>Highly positive</v>
      </c>
      <c r="L163" s="92">
        <f>'Predictions concentrations'!A163</f>
        <v>0</v>
      </c>
      <c r="M163" s="92">
        <f>'Predictions concentrations'!B163</f>
        <v>0</v>
      </c>
      <c r="N163" s="126" t="str">
        <f>IF('Calculs T2a'!G166&lt;'Coeffs calibration'!$G$15,"Negative",IF('Calculs T2a'!G166&lt;'Coeffs calibration'!$G$16,"Lowly positive",IF('Calculs T2a'!G166&lt;'Coeffs calibration'!$G$17,"Moderately positive","Highly positive")))</f>
        <v>Highly positive</v>
      </c>
      <c r="O163" s="126" t="str">
        <f>IF('Calculs T2a'!H166&lt;'Coeffs calibration'!$H$15,"Negative",IF('Calculs T2a'!H166&lt;'Coeffs calibration'!$H$16,"Lowly positive",IF('Calculs T2a'!H166&lt;'Coeffs calibration'!$H$17,"Moderately positive","Highly positive")))</f>
        <v>Highly positive</v>
      </c>
      <c r="P163" s="126" t="str">
        <f>IF('Calculs T2a'!I166&lt;'Coeffs calibration'!$I$15,"Negative",IF('Calculs T2a'!I166&lt;'Coeffs calibration'!$I$16,"Lowly positive",IF('Calculs T2a'!I166&lt;'Coeffs calibration'!$I$17,"Moderately positive","Highly positive")))</f>
        <v>Highly positive</v>
      </c>
      <c r="Q163" s="128" t="str">
        <f>IF('Calculs T2a'!J166&lt;'Coeffs calibration'!$J$15,"Negative",IF('Calculs T2a'!J166&lt;'Coeffs calibration'!$J$16,"Lowly positive",IF('Calculs T2a'!J166&lt;'Coeffs calibration'!$J$17,"Moderately positive","Highly positive")))</f>
        <v>Highly positive</v>
      </c>
      <c r="R163" s="3" t="str">
        <f>IF('Calculs T2a'!K166&lt;'Coeffs calibration'!$K$15,"Negative",IF('Calculs T2a'!K166&lt;'Coeffs calibration'!$K$16,"Lowly positive",IF('Calculs T2a'!K166&lt;'Coeffs calibration'!$K$17,"Moderately positive","Highly positive")))</f>
        <v>Highly positive</v>
      </c>
      <c r="S163" s="3" t="str">
        <f>IF('Calculs T2a'!L166&lt;'Coeffs calibration'!$L$15,"Negative",IF('Calculs T2a'!L166&lt;'Coeffs calibration'!$L$16,"Lowly positive",IF('Calculs T2a'!L166&lt;'Coeffs calibration'!$L$17,"Moderately positive","Highly positive")))</f>
        <v>Highly positive</v>
      </c>
      <c r="T163" s="3" t="str">
        <f>IF('Calculs T2a'!M166&lt;'Coeffs calibration'!$M$15,"Negative",IF('Calculs T2a'!M166&lt;'Coeffs calibration'!$M$16,"Lowly positive",IF('Calculs T2a'!M166&lt;'Coeffs calibration'!$M$17,"Moderately positive","Highly positive")))</f>
        <v>Highly positive</v>
      </c>
      <c r="U163" s="3" t="str">
        <f>IF('Calculs T2a'!N166&lt;'Coeffs calibration'!$N$15,"Negative",IF('Calculs T2a'!N166&lt;'Coeffs calibration'!$N$16,"Lowly positive",IF('Calculs T2a'!N166&lt;'Coeffs calibration'!$N$17,"Moderately positive","Highly positive")))</f>
        <v>Highly positive</v>
      </c>
      <c r="W163" s="92">
        <f>'Predictions concentrations'!A163</f>
        <v>0</v>
      </c>
      <c r="X163" s="92">
        <f>'Predictions concentrations'!B163</f>
        <v>0</v>
      </c>
      <c r="Y163" s="126" t="str">
        <f>IF('Calculs T3a'!G166&lt;'Coeffs calibration'!$G$15,"Negative",IF('Calculs T3a'!G166&lt;'Coeffs calibration'!$G$16,"Lowly positive",IF('Calculs T3a'!G166&lt;'Coeffs calibration'!$G$17,"Moderately positive","Highly positive")))</f>
        <v>Highly positive</v>
      </c>
      <c r="Z163" s="126" t="str">
        <f>IF('Calculs T3a'!H166&lt;'Coeffs calibration'!$H$15,"Negative",IF('Calculs T3a'!H166&lt;'Coeffs calibration'!$H$16,"Lowly positive",IF('Calculs T3a'!H166&lt;'Coeffs calibration'!$H$17,"Moderately positive","Highly positive")))</f>
        <v>Highly positive</v>
      </c>
      <c r="AA163" s="126" t="str">
        <f>IF('Calculs T3a'!I166&lt;'Coeffs calibration'!$I$15,"Negative",IF('Calculs T3a'!I166&lt;'Coeffs calibration'!$I$16,"Lowly positive",IF('Calculs T3a'!I166&lt;'Coeffs calibration'!$I$17,"Moderately positive","Highly positive")))</f>
        <v>Highly positive</v>
      </c>
      <c r="AB163" s="128" t="str">
        <f>IF('Calculs T3a'!J166&lt;'Coeffs calibration'!$J$15,"Negative",IF('Calculs T3a'!J166&lt;'Coeffs calibration'!$J$16,"Lowly positive",IF('Calculs T3a'!J166&lt;'Coeffs calibration'!$J$17,"Moderately positive","Highly positive")))</f>
        <v>Highly positive</v>
      </c>
      <c r="AC163" s="3" t="str">
        <f>IF('Calculs T3a'!K166&lt;'Coeffs calibration'!$K$15,"Negative",IF('Calculs T3a'!K166&lt;'Coeffs calibration'!$K$16,"Lowly positive",IF('Calculs T3a'!K166&lt;'Coeffs calibration'!$K$17,"Moderately positive","Highly positive")))</f>
        <v>Highly positive</v>
      </c>
      <c r="AD163" s="3" t="str">
        <f>IF('Calculs T3a'!L166&lt;'Coeffs calibration'!$L$15,"Negative",IF('Calculs T3a'!L166&lt;'Coeffs calibration'!$L$16,"Lowly positive",IF('Calculs T3a'!L166&lt;'Coeffs calibration'!$L$17,"Moderately positive","Highly positive")))</f>
        <v>Highly positive</v>
      </c>
      <c r="AE163" s="3" t="str">
        <f>IF('Calculs T3a'!M166&lt;'Coeffs calibration'!$M$15,"Negative",IF('Calculs T3a'!M166&lt;'Coeffs calibration'!$M$16,"Lowly positive",IF('Calculs T3a'!M166&lt;'Coeffs calibration'!$M$17,"Moderately positive","Highly positive")))</f>
        <v>Highly positive</v>
      </c>
      <c r="AF163" s="3" t="str">
        <f>IF('Calculs T3a'!N166&lt;'Coeffs calibration'!$N$15,"Negative",IF('Calculs T3a'!N166&lt;'Coeffs calibration'!$N$16,"Lowly positive",IF('Calculs T3a'!N166&lt;'Coeffs calibration'!$N$17,"Moderately positive","Highly positive")))</f>
        <v>Highly positive</v>
      </c>
    </row>
    <row r="164" spans="1:32" x14ac:dyDescent="0.3">
      <c r="A164" s="92">
        <f>'Predictions concentrations'!A164</f>
        <v>0</v>
      </c>
      <c r="B164" s="92">
        <f>'Predictions concentrations'!B164</f>
        <v>0</v>
      </c>
      <c r="C164" s="126" t="str">
        <f>IF('Calculs T1a'!G167&lt;'Coeffs calibration'!$G$15,"Negative",IF('Calculs T1a'!G167&lt;'Coeffs calibration'!$G$16,"Lowly positive",IF('Calculs T1a'!G167&lt;'Coeffs calibration'!$G$17,"Moderately positive","Highly positive")))</f>
        <v>Highly positive</v>
      </c>
      <c r="D164" s="126" t="str">
        <f>IF('Calculs T1a'!H167&lt;'Coeffs calibration'!$H$15,"Negative",IF('Calculs T1a'!H167&lt;'Coeffs calibration'!$H$16,"Lowly positive",IF('Calculs T1a'!H167&lt;'Coeffs calibration'!$H$17,"Moderately positive","Highly positive")))</f>
        <v>Highly positive</v>
      </c>
      <c r="E164" s="126" t="str">
        <f>IF('Calculs T1a'!I167&lt;'Coeffs calibration'!$I$15,"Negative",IF('Calculs T1a'!I167&lt;'Coeffs calibration'!$I$16,"Lowly positive",IF('Calculs T1a'!I167&lt;'Coeffs calibration'!$I$17,"Moderately positive","Highly positive")))</f>
        <v>Highly positive</v>
      </c>
      <c r="F164" s="128" t="str">
        <f>IF('Calculs T1a'!J167&lt;'Coeffs calibration'!$J$15,"Negative",IF('Calculs T1a'!J167&lt;'Coeffs calibration'!$J$16,"Lowly positive",IF('Calculs T1a'!J167&lt;'Coeffs calibration'!$J$17,"Moderately positive","Highly positive")))</f>
        <v>Highly positive</v>
      </c>
      <c r="G164" s="3" t="str">
        <f>IF('Calculs T1a'!K167&lt;'Coeffs calibration'!$K$15,"Negative",IF('Calculs T1a'!K167&lt;'Coeffs calibration'!$K$16,"Lowly positive",IF('Calculs T1a'!K167&lt;'Coeffs calibration'!$K$17,"Moderately positive","Highly positive")))</f>
        <v>Highly positive</v>
      </c>
      <c r="H164" s="3" t="str">
        <f>IF('Calculs T1a'!L167&lt;'Coeffs calibration'!$L$15,"Negative",IF('Calculs T1a'!L167&lt;'Coeffs calibration'!$L$16,"Lowly positive",IF('Calculs T1a'!L167&lt;'Coeffs calibration'!$L$17,"Moderately positive","Highly positive")))</f>
        <v>Highly positive</v>
      </c>
      <c r="I164" s="3" t="str">
        <f>IF('Calculs T1a'!M167&lt;'Coeffs calibration'!$M$15,"Negative",IF('Calculs T1a'!M167&lt;'Coeffs calibration'!$M$16,"Lowly positive",IF('Calculs T1a'!M167&lt;'Coeffs calibration'!$M$17,"Moderately positive","Highly positive")))</f>
        <v>Highly positive</v>
      </c>
      <c r="J164" s="3" t="str">
        <f>IF('Calculs T1a'!N167&lt;'Coeffs calibration'!$N$15,"Negative",IF('Calculs T1a'!N167&lt;'Coeffs calibration'!$N$16,"Lowly positive",IF('Calculs T1a'!N167&lt;'Coeffs calibration'!$N$17,"Moderately positive","Highly positive")))</f>
        <v>Highly positive</v>
      </c>
      <c r="L164" s="92">
        <f>'Predictions concentrations'!A164</f>
        <v>0</v>
      </c>
      <c r="M164" s="92">
        <f>'Predictions concentrations'!B164</f>
        <v>0</v>
      </c>
      <c r="N164" s="126" t="str">
        <f>IF('Calculs T2a'!G167&lt;'Coeffs calibration'!$G$15,"Negative",IF('Calculs T2a'!G167&lt;'Coeffs calibration'!$G$16,"Lowly positive",IF('Calculs T2a'!G167&lt;'Coeffs calibration'!$G$17,"Moderately positive","Highly positive")))</f>
        <v>Highly positive</v>
      </c>
      <c r="O164" s="126" t="str">
        <f>IF('Calculs T2a'!H167&lt;'Coeffs calibration'!$H$15,"Negative",IF('Calculs T2a'!H167&lt;'Coeffs calibration'!$H$16,"Lowly positive",IF('Calculs T2a'!H167&lt;'Coeffs calibration'!$H$17,"Moderately positive","Highly positive")))</f>
        <v>Highly positive</v>
      </c>
      <c r="P164" s="126" t="str">
        <f>IF('Calculs T2a'!I167&lt;'Coeffs calibration'!$I$15,"Negative",IF('Calculs T2a'!I167&lt;'Coeffs calibration'!$I$16,"Lowly positive",IF('Calculs T2a'!I167&lt;'Coeffs calibration'!$I$17,"Moderately positive","Highly positive")))</f>
        <v>Highly positive</v>
      </c>
      <c r="Q164" s="128" t="str">
        <f>IF('Calculs T2a'!J167&lt;'Coeffs calibration'!$J$15,"Negative",IF('Calculs T2a'!J167&lt;'Coeffs calibration'!$J$16,"Lowly positive",IF('Calculs T2a'!J167&lt;'Coeffs calibration'!$J$17,"Moderately positive","Highly positive")))</f>
        <v>Highly positive</v>
      </c>
      <c r="R164" s="3" t="str">
        <f>IF('Calculs T2a'!K167&lt;'Coeffs calibration'!$K$15,"Negative",IF('Calculs T2a'!K167&lt;'Coeffs calibration'!$K$16,"Lowly positive",IF('Calculs T2a'!K167&lt;'Coeffs calibration'!$K$17,"Moderately positive","Highly positive")))</f>
        <v>Highly positive</v>
      </c>
      <c r="S164" s="3" t="str">
        <f>IF('Calculs T2a'!L167&lt;'Coeffs calibration'!$L$15,"Negative",IF('Calculs T2a'!L167&lt;'Coeffs calibration'!$L$16,"Lowly positive",IF('Calculs T2a'!L167&lt;'Coeffs calibration'!$L$17,"Moderately positive","Highly positive")))</f>
        <v>Highly positive</v>
      </c>
      <c r="T164" s="3" t="str">
        <f>IF('Calculs T2a'!M167&lt;'Coeffs calibration'!$M$15,"Negative",IF('Calculs T2a'!M167&lt;'Coeffs calibration'!$M$16,"Lowly positive",IF('Calculs T2a'!M167&lt;'Coeffs calibration'!$M$17,"Moderately positive","Highly positive")))</f>
        <v>Highly positive</v>
      </c>
      <c r="U164" s="3" t="str">
        <f>IF('Calculs T2a'!N167&lt;'Coeffs calibration'!$N$15,"Negative",IF('Calculs T2a'!N167&lt;'Coeffs calibration'!$N$16,"Lowly positive",IF('Calculs T2a'!N167&lt;'Coeffs calibration'!$N$17,"Moderately positive","Highly positive")))</f>
        <v>Highly positive</v>
      </c>
      <c r="W164" s="92">
        <f>'Predictions concentrations'!A164</f>
        <v>0</v>
      </c>
      <c r="X164" s="92">
        <f>'Predictions concentrations'!B164</f>
        <v>0</v>
      </c>
      <c r="Y164" s="126" t="str">
        <f>IF('Calculs T3a'!G167&lt;'Coeffs calibration'!$G$15,"Negative",IF('Calculs T3a'!G167&lt;'Coeffs calibration'!$G$16,"Lowly positive",IF('Calculs T3a'!G167&lt;'Coeffs calibration'!$G$17,"Moderately positive","Highly positive")))</f>
        <v>Highly positive</v>
      </c>
      <c r="Z164" s="126" t="str">
        <f>IF('Calculs T3a'!H167&lt;'Coeffs calibration'!$H$15,"Negative",IF('Calculs T3a'!H167&lt;'Coeffs calibration'!$H$16,"Lowly positive",IF('Calculs T3a'!H167&lt;'Coeffs calibration'!$H$17,"Moderately positive","Highly positive")))</f>
        <v>Highly positive</v>
      </c>
      <c r="AA164" s="126" t="str">
        <f>IF('Calculs T3a'!I167&lt;'Coeffs calibration'!$I$15,"Negative",IF('Calculs T3a'!I167&lt;'Coeffs calibration'!$I$16,"Lowly positive",IF('Calculs T3a'!I167&lt;'Coeffs calibration'!$I$17,"Moderately positive","Highly positive")))</f>
        <v>Highly positive</v>
      </c>
      <c r="AB164" s="128" t="str">
        <f>IF('Calculs T3a'!J167&lt;'Coeffs calibration'!$J$15,"Negative",IF('Calculs T3a'!J167&lt;'Coeffs calibration'!$J$16,"Lowly positive",IF('Calculs T3a'!J167&lt;'Coeffs calibration'!$J$17,"Moderately positive","Highly positive")))</f>
        <v>Highly positive</v>
      </c>
      <c r="AC164" s="3" t="str">
        <f>IF('Calculs T3a'!K167&lt;'Coeffs calibration'!$K$15,"Negative",IF('Calculs T3a'!K167&lt;'Coeffs calibration'!$K$16,"Lowly positive",IF('Calculs T3a'!K167&lt;'Coeffs calibration'!$K$17,"Moderately positive","Highly positive")))</f>
        <v>Highly positive</v>
      </c>
      <c r="AD164" s="3" t="str">
        <f>IF('Calculs T3a'!L167&lt;'Coeffs calibration'!$L$15,"Negative",IF('Calculs T3a'!L167&lt;'Coeffs calibration'!$L$16,"Lowly positive",IF('Calculs T3a'!L167&lt;'Coeffs calibration'!$L$17,"Moderately positive","Highly positive")))</f>
        <v>Highly positive</v>
      </c>
      <c r="AE164" s="3" t="str">
        <f>IF('Calculs T3a'!M167&lt;'Coeffs calibration'!$M$15,"Negative",IF('Calculs T3a'!M167&lt;'Coeffs calibration'!$M$16,"Lowly positive",IF('Calculs T3a'!M167&lt;'Coeffs calibration'!$M$17,"Moderately positive","Highly positive")))</f>
        <v>Highly positive</v>
      </c>
      <c r="AF164" s="3" t="str">
        <f>IF('Calculs T3a'!N167&lt;'Coeffs calibration'!$N$15,"Negative",IF('Calculs T3a'!N167&lt;'Coeffs calibration'!$N$16,"Lowly positive",IF('Calculs T3a'!N167&lt;'Coeffs calibration'!$N$17,"Moderately positive","Highly positive")))</f>
        <v>Highly positive</v>
      </c>
    </row>
    <row r="165" spans="1:32" x14ac:dyDescent="0.3">
      <c r="A165" s="92">
        <f>'Predictions concentrations'!A165</f>
        <v>0</v>
      </c>
      <c r="B165" s="92">
        <f>'Predictions concentrations'!B165</f>
        <v>0</v>
      </c>
      <c r="C165" s="126" t="str">
        <f>IF('Calculs T1a'!G168&lt;'Coeffs calibration'!$G$15,"Negative",IF('Calculs T1a'!G168&lt;'Coeffs calibration'!$G$16,"Lowly positive",IF('Calculs T1a'!G168&lt;'Coeffs calibration'!$G$17,"Moderately positive","Highly positive")))</f>
        <v>Highly positive</v>
      </c>
      <c r="D165" s="126" t="str">
        <f>IF('Calculs T1a'!H168&lt;'Coeffs calibration'!$H$15,"Negative",IF('Calculs T1a'!H168&lt;'Coeffs calibration'!$H$16,"Lowly positive",IF('Calculs T1a'!H168&lt;'Coeffs calibration'!$H$17,"Moderately positive","Highly positive")))</f>
        <v>Highly positive</v>
      </c>
      <c r="E165" s="126" t="str">
        <f>IF('Calculs T1a'!I168&lt;'Coeffs calibration'!$I$15,"Negative",IF('Calculs T1a'!I168&lt;'Coeffs calibration'!$I$16,"Lowly positive",IF('Calculs T1a'!I168&lt;'Coeffs calibration'!$I$17,"Moderately positive","Highly positive")))</f>
        <v>Highly positive</v>
      </c>
      <c r="F165" s="128" t="str">
        <f>IF('Calculs T1a'!J168&lt;'Coeffs calibration'!$J$15,"Negative",IF('Calculs T1a'!J168&lt;'Coeffs calibration'!$J$16,"Lowly positive",IF('Calculs T1a'!J168&lt;'Coeffs calibration'!$J$17,"Moderately positive","Highly positive")))</f>
        <v>Highly positive</v>
      </c>
      <c r="G165" s="3" t="str">
        <f>IF('Calculs T1a'!K168&lt;'Coeffs calibration'!$K$15,"Negative",IF('Calculs T1a'!K168&lt;'Coeffs calibration'!$K$16,"Lowly positive",IF('Calculs T1a'!K168&lt;'Coeffs calibration'!$K$17,"Moderately positive","Highly positive")))</f>
        <v>Highly positive</v>
      </c>
      <c r="H165" s="3" t="str">
        <f>IF('Calculs T1a'!L168&lt;'Coeffs calibration'!$L$15,"Negative",IF('Calculs T1a'!L168&lt;'Coeffs calibration'!$L$16,"Lowly positive",IF('Calculs T1a'!L168&lt;'Coeffs calibration'!$L$17,"Moderately positive","Highly positive")))</f>
        <v>Highly positive</v>
      </c>
      <c r="I165" s="3" t="str">
        <f>IF('Calculs T1a'!M168&lt;'Coeffs calibration'!$M$15,"Negative",IF('Calculs T1a'!M168&lt;'Coeffs calibration'!$M$16,"Lowly positive",IF('Calculs T1a'!M168&lt;'Coeffs calibration'!$M$17,"Moderately positive","Highly positive")))</f>
        <v>Highly positive</v>
      </c>
      <c r="J165" s="3" t="str">
        <f>IF('Calculs T1a'!N168&lt;'Coeffs calibration'!$N$15,"Negative",IF('Calculs T1a'!N168&lt;'Coeffs calibration'!$N$16,"Lowly positive",IF('Calculs T1a'!N168&lt;'Coeffs calibration'!$N$17,"Moderately positive","Highly positive")))</f>
        <v>Highly positive</v>
      </c>
      <c r="L165" s="92">
        <f>'Predictions concentrations'!A165</f>
        <v>0</v>
      </c>
      <c r="M165" s="92">
        <f>'Predictions concentrations'!B165</f>
        <v>0</v>
      </c>
      <c r="N165" s="126" t="str">
        <f>IF('Calculs T2a'!G168&lt;'Coeffs calibration'!$G$15,"Negative",IF('Calculs T2a'!G168&lt;'Coeffs calibration'!$G$16,"Lowly positive",IF('Calculs T2a'!G168&lt;'Coeffs calibration'!$G$17,"Moderately positive","Highly positive")))</f>
        <v>Highly positive</v>
      </c>
      <c r="O165" s="126" t="str">
        <f>IF('Calculs T2a'!H168&lt;'Coeffs calibration'!$H$15,"Negative",IF('Calculs T2a'!H168&lt;'Coeffs calibration'!$H$16,"Lowly positive",IF('Calculs T2a'!H168&lt;'Coeffs calibration'!$H$17,"Moderately positive","Highly positive")))</f>
        <v>Highly positive</v>
      </c>
      <c r="P165" s="126" t="str">
        <f>IF('Calculs T2a'!I168&lt;'Coeffs calibration'!$I$15,"Negative",IF('Calculs T2a'!I168&lt;'Coeffs calibration'!$I$16,"Lowly positive",IF('Calculs T2a'!I168&lt;'Coeffs calibration'!$I$17,"Moderately positive","Highly positive")))</f>
        <v>Highly positive</v>
      </c>
      <c r="Q165" s="128" t="str">
        <f>IF('Calculs T2a'!J168&lt;'Coeffs calibration'!$J$15,"Negative",IF('Calculs T2a'!J168&lt;'Coeffs calibration'!$J$16,"Lowly positive",IF('Calculs T2a'!J168&lt;'Coeffs calibration'!$J$17,"Moderately positive","Highly positive")))</f>
        <v>Highly positive</v>
      </c>
      <c r="R165" s="3" t="str">
        <f>IF('Calculs T2a'!K168&lt;'Coeffs calibration'!$K$15,"Negative",IF('Calculs T2a'!K168&lt;'Coeffs calibration'!$K$16,"Lowly positive",IF('Calculs T2a'!K168&lt;'Coeffs calibration'!$K$17,"Moderately positive","Highly positive")))</f>
        <v>Highly positive</v>
      </c>
      <c r="S165" s="3" t="str">
        <f>IF('Calculs T2a'!L168&lt;'Coeffs calibration'!$L$15,"Negative",IF('Calculs T2a'!L168&lt;'Coeffs calibration'!$L$16,"Lowly positive",IF('Calculs T2a'!L168&lt;'Coeffs calibration'!$L$17,"Moderately positive","Highly positive")))</f>
        <v>Highly positive</v>
      </c>
      <c r="T165" s="3" t="str">
        <f>IF('Calculs T2a'!M168&lt;'Coeffs calibration'!$M$15,"Negative",IF('Calculs T2a'!M168&lt;'Coeffs calibration'!$M$16,"Lowly positive",IF('Calculs T2a'!M168&lt;'Coeffs calibration'!$M$17,"Moderately positive","Highly positive")))</f>
        <v>Highly positive</v>
      </c>
      <c r="U165" s="3" t="str">
        <f>IF('Calculs T2a'!N168&lt;'Coeffs calibration'!$N$15,"Negative",IF('Calculs T2a'!N168&lt;'Coeffs calibration'!$N$16,"Lowly positive",IF('Calculs T2a'!N168&lt;'Coeffs calibration'!$N$17,"Moderately positive","Highly positive")))</f>
        <v>Highly positive</v>
      </c>
      <c r="W165" s="92">
        <f>'Predictions concentrations'!A165</f>
        <v>0</v>
      </c>
      <c r="X165" s="92">
        <f>'Predictions concentrations'!B165</f>
        <v>0</v>
      </c>
      <c r="Y165" s="126" t="str">
        <f>IF('Calculs T3a'!G168&lt;'Coeffs calibration'!$G$15,"Negative",IF('Calculs T3a'!G168&lt;'Coeffs calibration'!$G$16,"Lowly positive",IF('Calculs T3a'!G168&lt;'Coeffs calibration'!$G$17,"Moderately positive","Highly positive")))</f>
        <v>Highly positive</v>
      </c>
      <c r="Z165" s="126" t="str">
        <f>IF('Calculs T3a'!H168&lt;'Coeffs calibration'!$H$15,"Negative",IF('Calculs T3a'!H168&lt;'Coeffs calibration'!$H$16,"Lowly positive",IF('Calculs T3a'!H168&lt;'Coeffs calibration'!$H$17,"Moderately positive","Highly positive")))</f>
        <v>Highly positive</v>
      </c>
      <c r="AA165" s="126" t="str">
        <f>IF('Calculs T3a'!I168&lt;'Coeffs calibration'!$I$15,"Negative",IF('Calculs T3a'!I168&lt;'Coeffs calibration'!$I$16,"Lowly positive",IF('Calculs T3a'!I168&lt;'Coeffs calibration'!$I$17,"Moderately positive","Highly positive")))</f>
        <v>Highly positive</v>
      </c>
      <c r="AB165" s="128" t="str">
        <f>IF('Calculs T3a'!J168&lt;'Coeffs calibration'!$J$15,"Negative",IF('Calculs T3a'!J168&lt;'Coeffs calibration'!$J$16,"Lowly positive",IF('Calculs T3a'!J168&lt;'Coeffs calibration'!$J$17,"Moderately positive","Highly positive")))</f>
        <v>Highly positive</v>
      </c>
      <c r="AC165" s="3" t="str">
        <f>IF('Calculs T3a'!K168&lt;'Coeffs calibration'!$K$15,"Negative",IF('Calculs T3a'!K168&lt;'Coeffs calibration'!$K$16,"Lowly positive",IF('Calculs T3a'!K168&lt;'Coeffs calibration'!$K$17,"Moderately positive","Highly positive")))</f>
        <v>Highly positive</v>
      </c>
      <c r="AD165" s="3" t="str">
        <f>IF('Calculs T3a'!L168&lt;'Coeffs calibration'!$L$15,"Negative",IF('Calculs T3a'!L168&lt;'Coeffs calibration'!$L$16,"Lowly positive",IF('Calculs T3a'!L168&lt;'Coeffs calibration'!$L$17,"Moderately positive","Highly positive")))</f>
        <v>Highly positive</v>
      </c>
      <c r="AE165" s="3" t="str">
        <f>IF('Calculs T3a'!M168&lt;'Coeffs calibration'!$M$15,"Negative",IF('Calculs T3a'!M168&lt;'Coeffs calibration'!$M$16,"Lowly positive",IF('Calculs T3a'!M168&lt;'Coeffs calibration'!$M$17,"Moderately positive","Highly positive")))</f>
        <v>Highly positive</v>
      </c>
      <c r="AF165" s="3" t="str">
        <f>IF('Calculs T3a'!N168&lt;'Coeffs calibration'!$N$15,"Negative",IF('Calculs T3a'!N168&lt;'Coeffs calibration'!$N$16,"Lowly positive",IF('Calculs T3a'!N168&lt;'Coeffs calibration'!$N$17,"Moderately positive","Highly positive")))</f>
        <v>Highly positive</v>
      </c>
    </row>
    <row r="166" spans="1:32" x14ac:dyDescent="0.3">
      <c r="A166" s="92">
        <f>'Predictions concentrations'!A166</f>
        <v>0</v>
      </c>
      <c r="B166" s="92">
        <f>'Predictions concentrations'!B166</f>
        <v>0</v>
      </c>
      <c r="C166" s="126" t="str">
        <f>IF('Calculs T1a'!G169&lt;'Coeffs calibration'!$G$15,"Negative",IF('Calculs T1a'!G169&lt;'Coeffs calibration'!$G$16,"Lowly positive",IF('Calculs T1a'!G169&lt;'Coeffs calibration'!$G$17,"Moderately positive","Highly positive")))</f>
        <v>Highly positive</v>
      </c>
      <c r="D166" s="126" t="str">
        <f>IF('Calculs T1a'!H169&lt;'Coeffs calibration'!$H$15,"Negative",IF('Calculs T1a'!H169&lt;'Coeffs calibration'!$H$16,"Lowly positive",IF('Calculs T1a'!H169&lt;'Coeffs calibration'!$H$17,"Moderately positive","Highly positive")))</f>
        <v>Highly positive</v>
      </c>
      <c r="E166" s="126" t="str">
        <f>IF('Calculs T1a'!I169&lt;'Coeffs calibration'!$I$15,"Negative",IF('Calculs T1a'!I169&lt;'Coeffs calibration'!$I$16,"Lowly positive",IF('Calculs T1a'!I169&lt;'Coeffs calibration'!$I$17,"Moderately positive","Highly positive")))</f>
        <v>Highly positive</v>
      </c>
      <c r="F166" s="128" t="str">
        <f>IF('Calculs T1a'!J169&lt;'Coeffs calibration'!$J$15,"Negative",IF('Calculs T1a'!J169&lt;'Coeffs calibration'!$J$16,"Lowly positive",IF('Calculs T1a'!J169&lt;'Coeffs calibration'!$J$17,"Moderately positive","Highly positive")))</f>
        <v>Highly positive</v>
      </c>
      <c r="G166" s="3" t="str">
        <f>IF('Calculs T1a'!K169&lt;'Coeffs calibration'!$K$15,"Negative",IF('Calculs T1a'!K169&lt;'Coeffs calibration'!$K$16,"Lowly positive",IF('Calculs T1a'!K169&lt;'Coeffs calibration'!$K$17,"Moderately positive","Highly positive")))</f>
        <v>Highly positive</v>
      </c>
      <c r="H166" s="3" t="str">
        <f>IF('Calculs T1a'!L169&lt;'Coeffs calibration'!$L$15,"Negative",IF('Calculs T1a'!L169&lt;'Coeffs calibration'!$L$16,"Lowly positive",IF('Calculs T1a'!L169&lt;'Coeffs calibration'!$L$17,"Moderately positive","Highly positive")))</f>
        <v>Highly positive</v>
      </c>
      <c r="I166" s="3" t="str">
        <f>IF('Calculs T1a'!M169&lt;'Coeffs calibration'!$M$15,"Negative",IF('Calculs T1a'!M169&lt;'Coeffs calibration'!$M$16,"Lowly positive",IF('Calculs T1a'!M169&lt;'Coeffs calibration'!$M$17,"Moderately positive","Highly positive")))</f>
        <v>Highly positive</v>
      </c>
      <c r="J166" s="3" t="str">
        <f>IF('Calculs T1a'!N169&lt;'Coeffs calibration'!$N$15,"Negative",IF('Calculs T1a'!N169&lt;'Coeffs calibration'!$N$16,"Lowly positive",IF('Calculs T1a'!N169&lt;'Coeffs calibration'!$N$17,"Moderately positive","Highly positive")))</f>
        <v>Highly positive</v>
      </c>
      <c r="L166" s="92">
        <f>'Predictions concentrations'!A166</f>
        <v>0</v>
      </c>
      <c r="M166" s="92">
        <f>'Predictions concentrations'!B166</f>
        <v>0</v>
      </c>
      <c r="N166" s="126" t="str">
        <f>IF('Calculs T2a'!G169&lt;'Coeffs calibration'!$G$15,"Negative",IF('Calculs T2a'!G169&lt;'Coeffs calibration'!$G$16,"Lowly positive",IF('Calculs T2a'!G169&lt;'Coeffs calibration'!$G$17,"Moderately positive","Highly positive")))</f>
        <v>Highly positive</v>
      </c>
      <c r="O166" s="126" t="str">
        <f>IF('Calculs T2a'!H169&lt;'Coeffs calibration'!$H$15,"Negative",IF('Calculs T2a'!H169&lt;'Coeffs calibration'!$H$16,"Lowly positive",IF('Calculs T2a'!H169&lt;'Coeffs calibration'!$H$17,"Moderately positive","Highly positive")))</f>
        <v>Highly positive</v>
      </c>
      <c r="P166" s="126" t="str">
        <f>IF('Calculs T2a'!I169&lt;'Coeffs calibration'!$I$15,"Negative",IF('Calculs T2a'!I169&lt;'Coeffs calibration'!$I$16,"Lowly positive",IF('Calculs T2a'!I169&lt;'Coeffs calibration'!$I$17,"Moderately positive","Highly positive")))</f>
        <v>Highly positive</v>
      </c>
      <c r="Q166" s="128" t="str">
        <f>IF('Calculs T2a'!J169&lt;'Coeffs calibration'!$J$15,"Negative",IF('Calculs T2a'!J169&lt;'Coeffs calibration'!$J$16,"Lowly positive",IF('Calculs T2a'!J169&lt;'Coeffs calibration'!$J$17,"Moderately positive","Highly positive")))</f>
        <v>Highly positive</v>
      </c>
      <c r="R166" s="3" t="str">
        <f>IF('Calculs T2a'!K169&lt;'Coeffs calibration'!$K$15,"Negative",IF('Calculs T2a'!K169&lt;'Coeffs calibration'!$K$16,"Lowly positive",IF('Calculs T2a'!K169&lt;'Coeffs calibration'!$K$17,"Moderately positive","Highly positive")))</f>
        <v>Highly positive</v>
      </c>
      <c r="S166" s="3" t="str">
        <f>IF('Calculs T2a'!L169&lt;'Coeffs calibration'!$L$15,"Negative",IF('Calculs T2a'!L169&lt;'Coeffs calibration'!$L$16,"Lowly positive",IF('Calculs T2a'!L169&lt;'Coeffs calibration'!$L$17,"Moderately positive","Highly positive")))</f>
        <v>Highly positive</v>
      </c>
      <c r="T166" s="3" t="str">
        <f>IF('Calculs T2a'!M169&lt;'Coeffs calibration'!$M$15,"Negative",IF('Calculs T2a'!M169&lt;'Coeffs calibration'!$M$16,"Lowly positive",IF('Calculs T2a'!M169&lt;'Coeffs calibration'!$M$17,"Moderately positive","Highly positive")))</f>
        <v>Highly positive</v>
      </c>
      <c r="U166" s="3" t="str">
        <f>IF('Calculs T2a'!N169&lt;'Coeffs calibration'!$N$15,"Negative",IF('Calculs T2a'!N169&lt;'Coeffs calibration'!$N$16,"Lowly positive",IF('Calculs T2a'!N169&lt;'Coeffs calibration'!$N$17,"Moderately positive","Highly positive")))</f>
        <v>Highly positive</v>
      </c>
      <c r="W166" s="92">
        <f>'Predictions concentrations'!A166</f>
        <v>0</v>
      </c>
      <c r="X166" s="92">
        <f>'Predictions concentrations'!B166</f>
        <v>0</v>
      </c>
      <c r="Y166" s="126" t="str">
        <f>IF('Calculs T3a'!G169&lt;'Coeffs calibration'!$G$15,"Negative",IF('Calculs T3a'!G169&lt;'Coeffs calibration'!$G$16,"Lowly positive",IF('Calculs T3a'!G169&lt;'Coeffs calibration'!$G$17,"Moderately positive","Highly positive")))</f>
        <v>Highly positive</v>
      </c>
      <c r="Z166" s="126" t="str">
        <f>IF('Calculs T3a'!H169&lt;'Coeffs calibration'!$H$15,"Negative",IF('Calculs T3a'!H169&lt;'Coeffs calibration'!$H$16,"Lowly positive",IF('Calculs T3a'!H169&lt;'Coeffs calibration'!$H$17,"Moderately positive","Highly positive")))</f>
        <v>Highly positive</v>
      </c>
      <c r="AA166" s="126" t="str">
        <f>IF('Calculs T3a'!I169&lt;'Coeffs calibration'!$I$15,"Negative",IF('Calculs T3a'!I169&lt;'Coeffs calibration'!$I$16,"Lowly positive",IF('Calculs T3a'!I169&lt;'Coeffs calibration'!$I$17,"Moderately positive","Highly positive")))</f>
        <v>Highly positive</v>
      </c>
      <c r="AB166" s="128" t="str">
        <f>IF('Calculs T3a'!J169&lt;'Coeffs calibration'!$J$15,"Negative",IF('Calculs T3a'!J169&lt;'Coeffs calibration'!$J$16,"Lowly positive",IF('Calculs T3a'!J169&lt;'Coeffs calibration'!$J$17,"Moderately positive","Highly positive")))</f>
        <v>Highly positive</v>
      </c>
      <c r="AC166" s="3" t="str">
        <f>IF('Calculs T3a'!K169&lt;'Coeffs calibration'!$K$15,"Negative",IF('Calculs T3a'!K169&lt;'Coeffs calibration'!$K$16,"Lowly positive",IF('Calculs T3a'!K169&lt;'Coeffs calibration'!$K$17,"Moderately positive","Highly positive")))</f>
        <v>Highly positive</v>
      </c>
      <c r="AD166" s="3" t="str">
        <f>IF('Calculs T3a'!L169&lt;'Coeffs calibration'!$L$15,"Negative",IF('Calculs T3a'!L169&lt;'Coeffs calibration'!$L$16,"Lowly positive",IF('Calculs T3a'!L169&lt;'Coeffs calibration'!$L$17,"Moderately positive","Highly positive")))</f>
        <v>Highly positive</v>
      </c>
      <c r="AE166" s="3" t="str">
        <f>IF('Calculs T3a'!M169&lt;'Coeffs calibration'!$M$15,"Negative",IF('Calculs T3a'!M169&lt;'Coeffs calibration'!$M$16,"Lowly positive",IF('Calculs T3a'!M169&lt;'Coeffs calibration'!$M$17,"Moderately positive","Highly positive")))</f>
        <v>Highly positive</v>
      </c>
      <c r="AF166" s="3" t="str">
        <f>IF('Calculs T3a'!N169&lt;'Coeffs calibration'!$N$15,"Negative",IF('Calculs T3a'!N169&lt;'Coeffs calibration'!$N$16,"Lowly positive",IF('Calculs T3a'!N169&lt;'Coeffs calibration'!$N$17,"Moderately positive","Highly positive")))</f>
        <v>Highly positive</v>
      </c>
    </row>
    <row r="167" spans="1:32" x14ac:dyDescent="0.3">
      <c r="A167" s="92">
        <f>'Predictions concentrations'!A167</f>
        <v>0</v>
      </c>
      <c r="B167" s="92">
        <f>'Predictions concentrations'!B167</f>
        <v>0</v>
      </c>
      <c r="C167" s="126" t="str">
        <f>IF('Calculs T1a'!G170&lt;'Coeffs calibration'!$G$15,"Negative",IF('Calculs T1a'!G170&lt;'Coeffs calibration'!$G$16,"Lowly positive",IF('Calculs T1a'!G170&lt;'Coeffs calibration'!$G$17,"Moderately positive","Highly positive")))</f>
        <v>Highly positive</v>
      </c>
      <c r="D167" s="126" t="str">
        <f>IF('Calculs T1a'!H170&lt;'Coeffs calibration'!$H$15,"Negative",IF('Calculs T1a'!H170&lt;'Coeffs calibration'!$H$16,"Lowly positive",IF('Calculs T1a'!H170&lt;'Coeffs calibration'!$H$17,"Moderately positive","Highly positive")))</f>
        <v>Highly positive</v>
      </c>
      <c r="E167" s="126" t="str">
        <f>IF('Calculs T1a'!I170&lt;'Coeffs calibration'!$I$15,"Negative",IF('Calculs T1a'!I170&lt;'Coeffs calibration'!$I$16,"Lowly positive",IF('Calculs T1a'!I170&lt;'Coeffs calibration'!$I$17,"Moderately positive","Highly positive")))</f>
        <v>Highly positive</v>
      </c>
      <c r="F167" s="128" t="str">
        <f>IF('Calculs T1a'!J170&lt;'Coeffs calibration'!$J$15,"Negative",IF('Calculs T1a'!J170&lt;'Coeffs calibration'!$J$16,"Lowly positive",IF('Calculs T1a'!J170&lt;'Coeffs calibration'!$J$17,"Moderately positive","Highly positive")))</f>
        <v>Highly positive</v>
      </c>
      <c r="G167" s="3" t="str">
        <f>IF('Calculs T1a'!K170&lt;'Coeffs calibration'!$K$15,"Negative",IF('Calculs T1a'!K170&lt;'Coeffs calibration'!$K$16,"Lowly positive",IF('Calculs T1a'!K170&lt;'Coeffs calibration'!$K$17,"Moderately positive","Highly positive")))</f>
        <v>Highly positive</v>
      </c>
      <c r="H167" s="3" t="str">
        <f>IF('Calculs T1a'!L170&lt;'Coeffs calibration'!$L$15,"Negative",IF('Calculs T1a'!L170&lt;'Coeffs calibration'!$L$16,"Lowly positive",IF('Calculs T1a'!L170&lt;'Coeffs calibration'!$L$17,"Moderately positive","Highly positive")))</f>
        <v>Highly positive</v>
      </c>
      <c r="I167" s="3" t="str">
        <f>IF('Calculs T1a'!M170&lt;'Coeffs calibration'!$M$15,"Negative",IF('Calculs T1a'!M170&lt;'Coeffs calibration'!$M$16,"Lowly positive",IF('Calculs T1a'!M170&lt;'Coeffs calibration'!$M$17,"Moderately positive","Highly positive")))</f>
        <v>Highly positive</v>
      </c>
      <c r="J167" s="3" t="str">
        <f>IF('Calculs T1a'!N170&lt;'Coeffs calibration'!$N$15,"Negative",IF('Calculs T1a'!N170&lt;'Coeffs calibration'!$N$16,"Lowly positive",IF('Calculs T1a'!N170&lt;'Coeffs calibration'!$N$17,"Moderately positive","Highly positive")))</f>
        <v>Highly positive</v>
      </c>
      <c r="L167" s="92">
        <f>'Predictions concentrations'!A167</f>
        <v>0</v>
      </c>
      <c r="M167" s="92">
        <f>'Predictions concentrations'!B167</f>
        <v>0</v>
      </c>
      <c r="N167" s="126" t="str">
        <f>IF('Calculs T2a'!G170&lt;'Coeffs calibration'!$G$15,"Negative",IF('Calculs T2a'!G170&lt;'Coeffs calibration'!$G$16,"Lowly positive",IF('Calculs T2a'!G170&lt;'Coeffs calibration'!$G$17,"Moderately positive","Highly positive")))</f>
        <v>Highly positive</v>
      </c>
      <c r="O167" s="126" t="str">
        <f>IF('Calculs T2a'!H170&lt;'Coeffs calibration'!$H$15,"Negative",IF('Calculs T2a'!H170&lt;'Coeffs calibration'!$H$16,"Lowly positive",IF('Calculs T2a'!H170&lt;'Coeffs calibration'!$H$17,"Moderately positive","Highly positive")))</f>
        <v>Highly positive</v>
      </c>
      <c r="P167" s="126" t="str">
        <f>IF('Calculs T2a'!I170&lt;'Coeffs calibration'!$I$15,"Negative",IF('Calculs T2a'!I170&lt;'Coeffs calibration'!$I$16,"Lowly positive",IF('Calculs T2a'!I170&lt;'Coeffs calibration'!$I$17,"Moderately positive","Highly positive")))</f>
        <v>Highly positive</v>
      </c>
      <c r="Q167" s="128" t="str">
        <f>IF('Calculs T2a'!J170&lt;'Coeffs calibration'!$J$15,"Negative",IF('Calculs T2a'!J170&lt;'Coeffs calibration'!$J$16,"Lowly positive",IF('Calculs T2a'!J170&lt;'Coeffs calibration'!$J$17,"Moderately positive","Highly positive")))</f>
        <v>Highly positive</v>
      </c>
      <c r="R167" s="3" t="str">
        <f>IF('Calculs T2a'!K170&lt;'Coeffs calibration'!$K$15,"Negative",IF('Calculs T2a'!K170&lt;'Coeffs calibration'!$K$16,"Lowly positive",IF('Calculs T2a'!K170&lt;'Coeffs calibration'!$K$17,"Moderately positive","Highly positive")))</f>
        <v>Highly positive</v>
      </c>
      <c r="S167" s="3" t="str">
        <f>IF('Calculs T2a'!L170&lt;'Coeffs calibration'!$L$15,"Negative",IF('Calculs T2a'!L170&lt;'Coeffs calibration'!$L$16,"Lowly positive",IF('Calculs T2a'!L170&lt;'Coeffs calibration'!$L$17,"Moderately positive","Highly positive")))</f>
        <v>Highly positive</v>
      </c>
      <c r="T167" s="3" t="str">
        <f>IF('Calculs T2a'!M170&lt;'Coeffs calibration'!$M$15,"Negative",IF('Calculs T2a'!M170&lt;'Coeffs calibration'!$M$16,"Lowly positive",IF('Calculs T2a'!M170&lt;'Coeffs calibration'!$M$17,"Moderately positive","Highly positive")))</f>
        <v>Highly positive</v>
      </c>
      <c r="U167" s="3" t="str">
        <f>IF('Calculs T2a'!N170&lt;'Coeffs calibration'!$N$15,"Negative",IF('Calculs T2a'!N170&lt;'Coeffs calibration'!$N$16,"Lowly positive",IF('Calculs T2a'!N170&lt;'Coeffs calibration'!$N$17,"Moderately positive","Highly positive")))</f>
        <v>Highly positive</v>
      </c>
      <c r="W167" s="92">
        <f>'Predictions concentrations'!A167</f>
        <v>0</v>
      </c>
      <c r="X167" s="92">
        <f>'Predictions concentrations'!B167</f>
        <v>0</v>
      </c>
      <c r="Y167" s="126" t="str">
        <f>IF('Calculs T3a'!G170&lt;'Coeffs calibration'!$G$15,"Negative",IF('Calculs T3a'!G170&lt;'Coeffs calibration'!$G$16,"Lowly positive",IF('Calculs T3a'!G170&lt;'Coeffs calibration'!$G$17,"Moderately positive","Highly positive")))</f>
        <v>Highly positive</v>
      </c>
      <c r="Z167" s="126" t="str">
        <f>IF('Calculs T3a'!H170&lt;'Coeffs calibration'!$H$15,"Negative",IF('Calculs T3a'!H170&lt;'Coeffs calibration'!$H$16,"Lowly positive",IF('Calculs T3a'!H170&lt;'Coeffs calibration'!$H$17,"Moderately positive","Highly positive")))</f>
        <v>Highly positive</v>
      </c>
      <c r="AA167" s="126" t="str">
        <f>IF('Calculs T3a'!I170&lt;'Coeffs calibration'!$I$15,"Negative",IF('Calculs T3a'!I170&lt;'Coeffs calibration'!$I$16,"Lowly positive",IF('Calculs T3a'!I170&lt;'Coeffs calibration'!$I$17,"Moderately positive","Highly positive")))</f>
        <v>Highly positive</v>
      </c>
      <c r="AB167" s="128" t="str">
        <f>IF('Calculs T3a'!J170&lt;'Coeffs calibration'!$J$15,"Negative",IF('Calculs T3a'!J170&lt;'Coeffs calibration'!$J$16,"Lowly positive",IF('Calculs T3a'!J170&lt;'Coeffs calibration'!$J$17,"Moderately positive","Highly positive")))</f>
        <v>Highly positive</v>
      </c>
      <c r="AC167" s="3" t="str">
        <f>IF('Calculs T3a'!K170&lt;'Coeffs calibration'!$K$15,"Negative",IF('Calculs T3a'!K170&lt;'Coeffs calibration'!$K$16,"Lowly positive",IF('Calculs T3a'!K170&lt;'Coeffs calibration'!$K$17,"Moderately positive","Highly positive")))</f>
        <v>Highly positive</v>
      </c>
      <c r="AD167" s="3" t="str">
        <f>IF('Calculs T3a'!L170&lt;'Coeffs calibration'!$L$15,"Negative",IF('Calculs T3a'!L170&lt;'Coeffs calibration'!$L$16,"Lowly positive",IF('Calculs T3a'!L170&lt;'Coeffs calibration'!$L$17,"Moderately positive","Highly positive")))</f>
        <v>Highly positive</v>
      </c>
      <c r="AE167" s="3" t="str">
        <f>IF('Calculs T3a'!M170&lt;'Coeffs calibration'!$M$15,"Negative",IF('Calculs T3a'!M170&lt;'Coeffs calibration'!$M$16,"Lowly positive",IF('Calculs T3a'!M170&lt;'Coeffs calibration'!$M$17,"Moderately positive","Highly positive")))</f>
        <v>Highly positive</v>
      </c>
      <c r="AF167" s="3" t="str">
        <f>IF('Calculs T3a'!N170&lt;'Coeffs calibration'!$N$15,"Negative",IF('Calculs T3a'!N170&lt;'Coeffs calibration'!$N$16,"Lowly positive",IF('Calculs T3a'!N170&lt;'Coeffs calibration'!$N$17,"Moderately positive","Highly positive")))</f>
        <v>Highly positive</v>
      </c>
    </row>
    <row r="168" spans="1:32" x14ac:dyDescent="0.3">
      <c r="A168" s="92">
        <f>'Predictions concentrations'!A168</f>
        <v>0</v>
      </c>
      <c r="B168" s="92">
        <f>'Predictions concentrations'!B168</f>
        <v>0</v>
      </c>
      <c r="C168" s="126" t="str">
        <f>IF('Calculs T1a'!G171&lt;'Coeffs calibration'!$G$15,"Negative",IF('Calculs T1a'!G171&lt;'Coeffs calibration'!$G$16,"Lowly positive",IF('Calculs T1a'!G171&lt;'Coeffs calibration'!$G$17,"Moderately positive","Highly positive")))</f>
        <v>Highly positive</v>
      </c>
      <c r="D168" s="126" t="str">
        <f>IF('Calculs T1a'!H171&lt;'Coeffs calibration'!$H$15,"Negative",IF('Calculs T1a'!H171&lt;'Coeffs calibration'!$H$16,"Lowly positive",IF('Calculs T1a'!H171&lt;'Coeffs calibration'!$H$17,"Moderately positive","Highly positive")))</f>
        <v>Highly positive</v>
      </c>
      <c r="E168" s="126" t="str">
        <f>IF('Calculs T1a'!I171&lt;'Coeffs calibration'!$I$15,"Negative",IF('Calculs T1a'!I171&lt;'Coeffs calibration'!$I$16,"Lowly positive",IF('Calculs T1a'!I171&lt;'Coeffs calibration'!$I$17,"Moderately positive","Highly positive")))</f>
        <v>Highly positive</v>
      </c>
      <c r="F168" s="128" t="str">
        <f>IF('Calculs T1a'!J171&lt;'Coeffs calibration'!$J$15,"Negative",IF('Calculs T1a'!J171&lt;'Coeffs calibration'!$J$16,"Lowly positive",IF('Calculs T1a'!J171&lt;'Coeffs calibration'!$J$17,"Moderately positive","Highly positive")))</f>
        <v>Highly positive</v>
      </c>
      <c r="G168" s="3" t="str">
        <f>IF('Calculs T1a'!K171&lt;'Coeffs calibration'!$K$15,"Negative",IF('Calculs T1a'!K171&lt;'Coeffs calibration'!$K$16,"Lowly positive",IF('Calculs T1a'!K171&lt;'Coeffs calibration'!$K$17,"Moderately positive","Highly positive")))</f>
        <v>Highly positive</v>
      </c>
      <c r="H168" s="3" t="str">
        <f>IF('Calculs T1a'!L171&lt;'Coeffs calibration'!$L$15,"Negative",IF('Calculs T1a'!L171&lt;'Coeffs calibration'!$L$16,"Lowly positive",IF('Calculs T1a'!L171&lt;'Coeffs calibration'!$L$17,"Moderately positive","Highly positive")))</f>
        <v>Highly positive</v>
      </c>
      <c r="I168" s="3" t="str">
        <f>IF('Calculs T1a'!M171&lt;'Coeffs calibration'!$M$15,"Negative",IF('Calculs T1a'!M171&lt;'Coeffs calibration'!$M$16,"Lowly positive",IF('Calculs T1a'!M171&lt;'Coeffs calibration'!$M$17,"Moderately positive","Highly positive")))</f>
        <v>Highly positive</v>
      </c>
      <c r="J168" s="3" t="str">
        <f>IF('Calculs T1a'!N171&lt;'Coeffs calibration'!$N$15,"Negative",IF('Calculs T1a'!N171&lt;'Coeffs calibration'!$N$16,"Lowly positive",IF('Calculs T1a'!N171&lt;'Coeffs calibration'!$N$17,"Moderately positive","Highly positive")))</f>
        <v>Highly positive</v>
      </c>
      <c r="L168" s="92">
        <f>'Predictions concentrations'!A168</f>
        <v>0</v>
      </c>
      <c r="M168" s="92">
        <f>'Predictions concentrations'!B168</f>
        <v>0</v>
      </c>
      <c r="N168" s="126" t="str">
        <f>IF('Calculs T2a'!G171&lt;'Coeffs calibration'!$G$15,"Negative",IF('Calculs T2a'!G171&lt;'Coeffs calibration'!$G$16,"Lowly positive",IF('Calculs T2a'!G171&lt;'Coeffs calibration'!$G$17,"Moderately positive","Highly positive")))</f>
        <v>Highly positive</v>
      </c>
      <c r="O168" s="126" t="str">
        <f>IF('Calculs T2a'!H171&lt;'Coeffs calibration'!$H$15,"Negative",IF('Calculs T2a'!H171&lt;'Coeffs calibration'!$H$16,"Lowly positive",IF('Calculs T2a'!H171&lt;'Coeffs calibration'!$H$17,"Moderately positive","Highly positive")))</f>
        <v>Highly positive</v>
      </c>
      <c r="P168" s="126" t="str">
        <f>IF('Calculs T2a'!I171&lt;'Coeffs calibration'!$I$15,"Negative",IF('Calculs T2a'!I171&lt;'Coeffs calibration'!$I$16,"Lowly positive",IF('Calculs T2a'!I171&lt;'Coeffs calibration'!$I$17,"Moderately positive","Highly positive")))</f>
        <v>Highly positive</v>
      </c>
      <c r="Q168" s="128" t="str">
        <f>IF('Calculs T2a'!J171&lt;'Coeffs calibration'!$J$15,"Negative",IF('Calculs T2a'!J171&lt;'Coeffs calibration'!$J$16,"Lowly positive",IF('Calculs T2a'!J171&lt;'Coeffs calibration'!$J$17,"Moderately positive","Highly positive")))</f>
        <v>Highly positive</v>
      </c>
      <c r="R168" s="3" t="str">
        <f>IF('Calculs T2a'!K171&lt;'Coeffs calibration'!$K$15,"Negative",IF('Calculs T2a'!K171&lt;'Coeffs calibration'!$K$16,"Lowly positive",IF('Calculs T2a'!K171&lt;'Coeffs calibration'!$K$17,"Moderately positive","Highly positive")))</f>
        <v>Highly positive</v>
      </c>
      <c r="S168" s="3" t="str">
        <f>IF('Calculs T2a'!L171&lt;'Coeffs calibration'!$L$15,"Negative",IF('Calculs T2a'!L171&lt;'Coeffs calibration'!$L$16,"Lowly positive",IF('Calculs T2a'!L171&lt;'Coeffs calibration'!$L$17,"Moderately positive","Highly positive")))</f>
        <v>Highly positive</v>
      </c>
      <c r="T168" s="3" t="str">
        <f>IF('Calculs T2a'!M171&lt;'Coeffs calibration'!$M$15,"Negative",IF('Calculs T2a'!M171&lt;'Coeffs calibration'!$M$16,"Lowly positive",IF('Calculs T2a'!M171&lt;'Coeffs calibration'!$M$17,"Moderately positive","Highly positive")))</f>
        <v>Highly positive</v>
      </c>
      <c r="U168" s="3" t="str">
        <f>IF('Calculs T2a'!N171&lt;'Coeffs calibration'!$N$15,"Negative",IF('Calculs T2a'!N171&lt;'Coeffs calibration'!$N$16,"Lowly positive",IF('Calculs T2a'!N171&lt;'Coeffs calibration'!$N$17,"Moderately positive","Highly positive")))</f>
        <v>Highly positive</v>
      </c>
      <c r="W168" s="92">
        <f>'Predictions concentrations'!A168</f>
        <v>0</v>
      </c>
      <c r="X168" s="92">
        <f>'Predictions concentrations'!B168</f>
        <v>0</v>
      </c>
      <c r="Y168" s="126" t="str">
        <f>IF('Calculs T3a'!G171&lt;'Coeffs calibration'!$G$15,"Negative",IF('Calculs T3a'!G171&lt;'Coeffs calibration'!$G$16,"Lowly positive",IF('Calculs T3a'!G171&lt;'Coeffs calibration'!$G$17,"Moderately positive","Highly positive")))</f>
        <v>Highly positive</v>
      </c>
      <c r="Z168" s="126" t="str">
        <f>IF('Calculs T3a'!H171&lt;'Coeffs calibration'!$H$15,"Negative",IF('Calculs T3a'!H171&lt;'Coeffs calibration'!$H$16,"Lowly positive",IF('Calculs T3a'!H171&lt;'Coeffs calibration'!$H$17,"Moderately positive","Highly positive")))</f>
        <v>Highly positive</v>
      </c>
      <c r="AA168" s="126" t="str">
        <f>IF('Calculs T3a'!I171&lt;'Coeffs calibration'!$I$15,"Negative",IF('Calculs T3a'!I171&lt;'Coeffs calibration'!$I$16,"Lowly positive",IF('Calculs T3a'!I171&lt;'Coeffs calibration'!$I$17,"Moderately positive","Highly positive")))</f>
        <v>Highly positive</v>
      </c>
      <c r="AB168" s="128" t="str">
        <f>IF('Calculs T3a'!J171&lt;'Coeffs calibration'!$J$15,"Negative",IF('Calculs T3a'!J171&lt;'Coeffs calibration'!$J$16,"Lowly positive",IF('Calculs T3a'!J171&lt;'Coeffs calibration'!$J$17,"Moderately positive","Highly positive")))</f>
        <v>Highly positive</v>
      </c>
      <c r="AC168" s="3" t="str">
        <f>IF('Calculs T3a'!K171&lt;'Coeffs calibration'!$K$15,"Negative",IF('Calculs T3a'!K171&lt;'Coeffs calibration'!$K$16,"Lowly positive",IF('Calculs T3a'!K171&lt;'Coeffs calibration'!$K$17,"Moderately positive","Highly positive")))</f>
        <v>Highly positive</v>
      </c>
      <c r="AD168" s="3" t="str">
        <f>IF('Calculs T3a'!L171&lt;'Coeffs calibration'!$L$15,"Negative",IF('Calculs T3a'!L171&lt;'Coeffs calibration'!$L$16,"Lowly positive",IF('Calculs T3a'!L171&lt;'Coeffs calibration'!$L$17,"Moderately positive","Highly positive")))</f>
        <v>Highly positive</v>
      </c>
      <c r="AE168" s="3" t="str">
        <f>IF('Calculs T3a'!M171&lt;'Coeffs calibration'!$M$15,"Negative",IF('Calculs T3a'!M171&lt;'Coeffs calibration'!$M$16,"Lowly positive",IF('Calculs T3a'!M171&lt;'Coeffs calibration'!$M$17,"Moderately positive","Highly positive")))</f>
        <v>Highly positive</v>
      </c>
      <c r="AF168" s="3" t="str">
        <f>IF('Calculs T3a'!N171&lt;'Coeffs calibration'!$N$15,"Negative",IF('Calculs T3a'!N171&lt;'Coeffs calibration'!$N$16,"Lowly positive",IF('Calculs T3a'!N171&lt;'Coeffs calibration'!$N$17,"Moderately positive","Highly positive")))</f>
        <v>Highly positive</v>
      </c>
    </row>
    <row r="169" spans="1:32" x14ac:dyDescent="0.3">
      <c r="A169" s="92">
        <f>'Predictions concentrations'!A169</f>
        <v>0</v>
      </c>
      <c r="B169" s="92">
        <f>'Predictions concentrations'!B169</f>
        <v>0</v>
      </c>
      <c r="C169" s="126" t="str">
        <f>IF('Calculs T1a'!G172&lt;'Coeffs calibration'!$G$15,"Negative",IF('Calculs T1a'!G172&lt;'Coeffs calibration'!$G$16,"Lowly positive",IF('Calculs T1a'!G172&lt;'Coeffs calibration'!$G$17,"Moderately positive","Highly positive")))</f>
        <v>Highly positive</v>
      </c>
      <c r="D169" s="126" t="str">
        <f>IF('Calculs T1a'!H172&lt;'Coeffs calibration'!$H$15,"Negative",IF('Calculs T1a'!H172&lt;'Coeffs calibration'!$H$16,"Lowly positive",IF('Calculs T1a'!H172&lt;'Coeffs calibration'!$H$17,"Moderately positive","Highly positive")))</f>
        <v>Highly positive</v>
      </c>
      <c r="E169" s="126" t="str">
        <f>IF('Calculs T1a'!I172&lt;'Coeffs calibration'!$I$15,"Negative",IF('Calculs T1a'!I172&lt;'Coeffs calibration'!$I$16,"Lowly positive",IF('Calculs T1a'!I172&lt;'Coeffs calibration'!$I$17,"Moderately positive","Highly positive")))</f>
        <v>Highly positive</v>
      </c>
      <c r="F169" s="128" t="str">
        <f>IF('Calculs T1a'!J172&lt;'Coeffs calibration'!$J$15,"Negative",IF('Calculs T1a'!J172&lt;'Coeffs calibration'!$J$16,"Lowly positive",IF('Calculs T1a'!J172&lt;'Coeffs calibration'!$J$17,"Moderately positive","Highly positive")))</f>
        <v>Highly positive</v>
      </c>
      <c r="G169" s="3" t="str">
        <f>IF('Calculs T1a'!K172&lt;'Coeffs calibration'!$K$15,"Negative",IF('Calculs T1a'!K172&lt;'Coeffs calibration'!$K$16,"Lowly positive",IF('Calculs T1a'!K172&lt;'Coeffs calibration'!$K$17,"Moderately positive","Highly positive")))</f>
        <v>Highly positive</v>
      </c>
      <c r="H169" s="3" t="str">
        <f>IF('Calculs T1a'!L172&lt;'Coeffs calibration'!$L$15,"Negative",IF('Calculs T1a'!L172&lt;'Coeffs calibration'!$L$16,"Lowly positive",IF('Calculs T1a'!L172&lt;'Coeffs calibration'!$L$17,"Moderately positive","Highly positive")))</f>
        <v>Highly positive</v>
      </c>
      <c r="I169" s="3" t="str">
        <f>IF('Calculs T1a'!M172&lt;'Coeffs calibration'!$M$15,"Negative",IF('Calculs T1a'!M172&lt;'Coeffs calibration'!$M$16,"Lowly positive",IF('Calculs T1a'!M172&lt;'Coeffs calibration'!$M$17,"Moderately positive","Highly positive")))</f>
        <v>Highly positive</v>
      </c>
      <c r="J169" s="3" t="str">
        <f>IF('Calculs T1a'!N172&lt;'Coeffs calibration'!$N$15,"Negative",IF('Calculs T1a'!N172&lt;'Coeffs calibration'!$N$16,"Lowly positive",IF('Calculs T1a'!N172&lt;'Coeffs calibration'!$N$17,"Moderately positive","Highly positive")))</f>
        <v>Highly positive</v>
      </c>
      <c r="L169" s="92">
        <f>'Predictions concentrations'!A169</f>
        <v>0</v>
      </c>
      <c r="M169" s="92">
        <f>'Predictions concentrations'!B169</f>
        <v>0</v>
      </c>
      <c r="N169" s="126" t="str">
        <f>IF('Calculs T2a'!G172&lt;'Coeffs calibration'!$G$15,"Negative",IF('Calculs T2a'!G172&lt;'Coeffs calibration'!$G$16,"Lowly positive",IF('Calculs T2a'!G172&lt;'Coeffs calibration'!$G$17,"Moderately positive","Highly positive")))</f>
        <v>Highly positive</v>
      </c>
      <c r="O169" s="126" t="str">
        <f>IF('Calculs T2a'!H172&lt;'Coeffs calibration'!$H$15,"Negative",IF('Calculs T2a'!H172&lt;'Coeffs calibration'!$H$16,"Lowly positive",IF('Calculs T2a'!H172&lt;'Coeffs calibration'!$H$17,"Moderately positive","Highly positive")))</f>
        <v>Highly positive</v>
      </c>
      <c r="P169" s="126" t="str">
        <f>IF('Calculs T2a'!I172&lt;'Coeffs calibration'!$I$15,"Negative",IF('Calculs T2a'!I172&lt;'Coeffs calibration'!$I$16,"Lowly positive",IF('Calculs T2a'!I172&lt;'Coeffs calibration'!$I$17,"Moderately positive","Highly positive")))</f>
        <v>Highly positive</v>
      </c>
      <c r="Q169" s="128" t="str">
        <f>IF('Calculs T2a'!J172&lt;'Coeffs calibration'!$J$15,"Negative",IF('Calculs T2a'!J172&lt;'Coeffs calibration'!$J$16,"Lowly positive",IF('Calculs T2a'!J172&lt;'Coeffs calibration'!$J$17,"Moderately positive","Highly positive")))</f>
        <v>Highly positive</v>
      </c>
      <c r="R169" s="3" t="str">
        <f>IF('Calculs T2a'!K172&lt;'Coeffs calibration'!$K$15,"Negative",IF('Calculs T2a'!K172&lt;'Coeffs calibration'!$K$16,"Lowly positive",IF('Calculs T2a'!K172&lt;'Coeffs calibration'!$K$17,"Moderately positive","Highly positive")))</f>
        <v>Highly positive</v>
      </c>
      <c r="S169" s="3" t="str">
        <f>IF('Calculs T2a'!L172&lt;'Coeffs calibration'!$L$15,"Negative",IF('Calculs T2a'!L172&lt;'Coeffs calibration'!$L$16,"Lowly positive",IF('Calculs T2a'!L172&lt;'Coeffs calibration'!$L$17,"Moderately positive","Highly positive")))</f>
        <v>Highly positive</v>
      </c>
      <c r="T169" s="3" t="str">
        <f>IF('Calculs T2a'!M172&lt;'Coeffs calibration'!$M$15,"Negative",IF('Calculs T2a'!M172&lt;'Coeffs calibration'!$M$16,"Lowly positive",IF('Calculs T2a'!M172&lt;'Coeffs calibration'!$M$17,"Moderately positive","Highly positive")))</f>
        <v>Highly positive</v>
      </c>
      <c r="U169" s="3" t="str">
        <f>IF('Calculs T2a'!N172&lt;'Coeffs calibration'!$N$15,"Negative",IF('Calculs T2a'!N172&lt;'Coeffs calibration'!$N$16,"Lowly positive",IF('Calculs T2a'!N172&lt;'Coeffs calibration'!$N$17,"Moderately positive","Highly positive")))</f>
        <v>Highly positive</v>
      </c>
      <c r="W169" s="92">
        <f>'Predictions concentrations'!A169</f>
        <v>0</v>
      </c>
      <c r="X169" s="92">
        <f>'Predictions concentrations'!B169</f>
        <v>0</v>
      </c>
      <c r="Y169" s="126" t="str">
        <f>IF('Calculs T3a'!G172&lt;'Coeffs calibration'!$G$15,"Negative",IF('Calculs T3a'!G172&lt;'Coeffs calibration'!$G$16,"Lowly positive",IF('Calculs T3a'!G172&lt;'Coeffs calibration'!$G$17,"Moderately positive","Highly positive")))</f>
        <v>Highly positive</v>
      </c>
      <c r="Z169" s="126" t="str">
        <f>IF('Calculs T3a'!H172&lt;'Coeffs calibration'!$H$15,"Negative",IF('Calculs T3a'!H172&lt;'Coeffs calibration'!$H$16,"Lowly positive",IF('Calculs T3a'!H172&lt;'Coeffs calibration'!$H$17,"Moderately positive","Highly positive")))</f>
        <v>Highly positive</v>
      </c>
      <c r="AA169" s="126" t="str">
        <f>IF('Calculs T3a'!I172&lt;'Coeffs calibration'!$I$15,"Negative",IF('Calculs T3a'!I172&lt;'Coeffs calibration'!$I$16,"Lowly positive",IF('Calculs T3a'!I172&lt;'Coeffs calibration'!$I$17,"Moderately positive","Highly positive")))</f>
        <v>Highly positive</v>
      </c>
      <c r="AB169" s="128" t="str">
        <f>IF('Calculs T3a'!J172&lt;'Coeffs calibration'!$J$15,"Negative",IF('Calculs T3a'!J172&lt;'Coeffs calibration'!$J$16,"Lowly positive",IF('Calculs T3a'!J172&lt;'Coeffs calibration'!$J$17,"Moderately positive","Highly positive")))</f>
        <v>Highly positive</v>
      </c>
      <c r="AC169" s="3" t="str">
        <f>IF('Calculs T3a'!K172&lt;'Coeffs calibration'!$K$15,"Negative",IF('Calculs T3a'!K172&lt;'Coeffs calibration'!$K$16,"Lowly positive",IF('Calculs T3a'!K172&lt;'Coeffs calibration'!$K$17,"Moderately positive","Highly positive")))</f>
        <v>Highly positive</v>
      </c>
      <c r="AD169" s="3" t="str">
        <f>IF('Calculs T3a'!L172&lt;'Coeffs calibration'!$L$15,"Negative",IF('Calculs T3a'!L172&lt;'Coeffs calibration'!$L$16,"Lowly positive",IF('Calculs T3a'!L172&lt;'Coeffs calibration'!$L$17,"Moderately positive","Highly positive")))</f>
        <v>Highly positive</v>
      </c>
      <c r="AE169" s="3" t="str">
        <f>IF('Calculs T3a'!M172&lt;'Coeffs calibration'!$M$15,"Negative",IF('Calculs T3a'!M172&lt;'Coeffs calibration'!$M$16,"Lowly positive",IF('Calculs T3a'!M172&lt;'Coeffs calibration'!$M$17,"Moderately positive","Highly positive")))</f>
        <v>Highly positive</v>
      </c>
      <c r="AF169" s="3" t="str">
        <f>IF('Calculs T3a'!N172&lt;'Coeffs calibration'!$N$15,"Negative",IF('Calculs T3a'!N172&lt;'Coeffs calibration'!$N$16,"Lowly positive",IF('Calculs T3a'!N172&lt;'Coeffs calibration'!$N$17,"Moderately positive","Highly positive")))</f>
        <v>Highly positive</v>
      </c>
    </row>
    <row r="170" spans="1:32" x14ac:dyDescent="0.3">
      <c r="A170" s="92">
        <f>'Predictions concentrations'!A170</f>
        <v>0</v>
      </c>
      <c r="B170" s="92">
        <f>'Predictions concentrations'!B170</f>
        <v>0</v>
      </c>
      <c r="C170" s="126" t="str">
        <f>IF('Calculs T1a'!G173&lt;'Coeffs calibration'!$G$15,"Negative",IF('Calculs T1a'!G173&lt;'Coeffs calibration'!$G$16,"Lowly positive",IF('Calculs T1a'!G173&lt;'Coeffs calibration'!$G$17,"Moderately positive","Highly positive")))</f>
        <v>Highly positive</v>
      </c>
      <c r="D170" s="126" t="str">
        <f>IF('Calculs T1a'!H173&lt;'Coeffs calibration'!$H$15,"Negative",IF('Calculs T1a'!H173&lt;'Coeffs calibration'!$H$16,"Lowly positive",IF('Calculs T1a'!H173&lt;'Coeffs calibration'!$H$17,"Moderately positive","Highly positive")))</f>
        <v>Highly positive</v>
      </c>
      <c r="E170" s="126" t="str">
        <f>IF('Calculs T1a'!I173&lt;'Coeffs calibration'!$I$15,"Negative",IF('Calculs T1a'!I173&lt;'Coeffs calibration'!$I$16,"Lowly positive",IF('Calculs T1a'!I173&lt;'Coeffs calibration'!$I$17,"Moderately positive","Highly positive")))</f>
        <v>Highly positive</v>
      </c>
      <c r="F170" s="128" t="str">
        <f>IF('Calculs T1a'!J173&lt;'Coeffs calibration'!$J$15,"Negative",IF('Calculs T1a'!J173&lt;'Coeffs calibration'!$J$16,"Lowly positive",IF('Calculs T1a'!J173&lt;'Coeffs calibration'!$J$17,"Moderately positive","Highly positive")))</f>
        <v>Highly positive</v>
      </c>
      <c r="G170" s="3" t="str">
        <f>IF('Calculs T1a'!K173&lt;'Coeffs calibration'!$K$15,"Negative",IF('Calculs T1a'!K173&lt;'Coeffs calibration'!$K$16,"Lowly positive",IF('Calculs T1a'!K173&lt;'Coeffs calibration'!$K$17,"Moderately positive","Highly positive")))</f>
        <v>Highly positive</v>
      </c>
      <c r="H170" s="3" t="str">
        <f>IF('Calculs T1a'!L173&lt;'Coeffs calibration'!$L$15,"Negative",IF('Calculs T1a'!L173&lt;'Coeffs calibration'!$L$16,"Lowly positive",IF('Calculs T1a'!L173&lt;'Coeffs calibration'!$L$17,"Moderately positive","Highly positive")))</f>
        <v>Highly positive</v>
      </c>
      <c r="I170" s="3" t="str">
        <f>IF('Calculs T1a'!M173&lt;'Coeffs calibration'!$M$15,"Negative",IF('Calculs T1a'!M173&lt;'Coeffs calibration'!$M$16,"Lowly positive",IF('Calculs T1a'!M173&lt;'Coeffs calibration'!$M$17,"Moderately positive","Highly positive")))</f>
        <v>Highly positive</v>
      </c>
      <c r="J170" s="3" t="str">
        <f>IF('Calculs T1a'!N173&lt;'Coeffs calibration'!$N$15,"Negative",IF('Calculs T1a'!N173&lt;'Coeffs calibration'!$N$16,"Lowly positive",IF('Calculs T1a'!N173&lt;'Coeffs calibration'!$N$17,"Moderately positive","Highly positive")))</f>
        <v>Highly positive</v>
      </c>
      <c r="L170" s="92">
        <f>'Predictions concentrations'!A170</f>
        <v>0</v>
      </c>
      <c r="M170" s="92">
        <f>'Predictions concentrations'!B170</f>
        <v>0</v>
      </c>
      <c r="N170" s="126" t="str">
        <f>IF('Calculs T2a'!G173&lt;'Coeffs calibration'!$G$15,"Negative",IF('Calculs T2a'!G173&lt;'Coeffs calibration'!$G$16,"Lowly positive",IF('Calculs T2a'!G173&lt;'Coeffs calibration'!$G$17,"Moderately positive","Highly positive")))</f>
        <v>Highly positive</v>
      </c>
      <c r="O170" s="126" t="str">
        <f>IF('Calculs T2a'!H173&lt;'Coeffs calibration'!$H$15,"Negative",IF('Calculs T2a'!H173&lt;'Coeffs calibration'!$H$16,"Lowly positive",IF('Calculs T2a'!H173&lt;'Coeffs calibration'!$H$17,"Moderately positive","Highly positive")))</f>
        <v>Highly positive</v>
      </c>
      <c r="P170" s="126" t="str">
        <f>IF('Calculs T2a'!I173&lt;'Coeffs calibration'!$I$15,"Negative",IF('Calculs T2a'!I173&lt;'Coeffs calibration'!$I$16,"Lowly positive",IF('Calculs T2a'!I173&lt;'Coeffs calibration'!$I$17,"Moderately positive","Highly positive")))</f>
        <v>Highly positive</v>
      </c>
      <c r="Q170" s="128" t="str">
        <f>IF('Calculs T2a'!J173&lt;'Coeffs calibration'!$J$15,"Negative",IF('Calculs T2a'!J173&lt;'Coeffs calibration'!$J$16,"Lowly positive",IF('Calculs T2a'!J173&lt;'Coeffs calibration'!$J$17,"Moderately positive","Highly positive")))</f>
        <v>Highly positive</v>
      </c>
      <c r="R170" s="3" t="str">
        <f>IF('Calculs T2a'!K173&lt;'Coeffs calibration'!$K$15,"Negative",IF('Calculs T2a'!K173&lt;'Coeffs calibration'!$K$16,"Lowly positive",IF('Calculs T2a'!K173&lt;'Coeffs calibration'!$K$17,"Moderately positive","Highly positive")))</f>
        <v>Highly positive</v>
      </c>
      <c r="S170" s="3" t="str">
        <f>IF('Calculs T2a'!L173&lt;'Coeffs calibration'!$L$15,"Negative",IF('Calculs T2a'!L173&lt;'Coeffs calibration'!$L$16,"Lowly positive",IF('Calculs T2a'!L173&lt;'Coeffs calibration'!$L$17,"Moderately positive","Highly positive")))</f>
        <v>Highly positive</v>
      </c>
      <c r="T170" s="3" t="str">
        <f>IF('Calculs T2a'!M173&lt;'Coeffs calibration'!$M$15,"Negative",IF('Calculs T2a'!M173&lt;'Coeffs calibration'!$M$16,"Lowly positive",IF('Calculs T2a'!M173&lt;'Coeffs calibration'!$M$17,"Moderately positive","Highly positive")))</f>
        <v>Highly positive</v>
      </c>
      <c r="U170" s="3" t="str">
        <f>IF('Calculs T2a'!N173&lt;'Coeffs calibration'!$N$15,"Negative",IF('Calculs T2a'!N173&lt;'Coeffs calibration'!$N$16,"Lowly positive",IF('Calculs T2a'!N173&lt;'Coeffs calibration'!$N$17,"Moderately positive","Highly positive")))</f>
        <v>Highly positive</v>
      </c>
      <c r="W170" s="92">
        <f>'Predictions concentrations'!A170</f>
        <v>0</v>
      </c>
      <c r="X170" s="92">
        <f>'Predictions concentrations'!B170</f>
        <v>0</v>
      </c>
      <c r="Y170" s="126" t="str">
        <f>IF('Calculs T3a'!G173&lt;'Coeffs calibration'!$G$15,"Negative",IF('Calculs T3a'!G173&lt;'Coeffs calibration'!$G$16,"Lowly positive",IF('Calculs T3a'!G173&lt;'Coeffs calibration'!$G$17,"Moderately positive","Highly positive")))</f>
        <v>Highly positive</v>
      </c>
      <c r="Z170" s="126" t="str">
        <f>IF('Calculs T3a'!H173&lt;'Coeffs calibration'!$H$15,"Negative",IF('Calculs T3a'!H173&lt;'Coeffs calibration'!$H$16,"Lowly positive",IF('Calculs T3a'!H173&lt;'Coeffs calibration'!$H$17,"Moderately positive","Highly positive")))</f>
        <v>Highly positive</v>
      </c>
      <c r="AA170" s="126" t="str">
        <f>IF('Calculs T3a'!I173&lt;'Coeffs calibration'!$I$15,"Negative",IF('Calculs T3a'!I173&lt;'Coeffs calibration'!$I$16,"Lowly positive",IF('Calculs T3a'!I173&lt;'Coeffs calibration'!$I$17,"Moderately positive","Highly positive")))</f>
        <v>Highly positive</v>
      </c>
      <c r="AB170" s="128" t="str">
        <f>IF('Calculs T3a'!J173&lt;'Coeffs calibration'!$J$15,"Negative",IF('Calculs T3a'!J173&lt;'Coeffs calibration'!$J$16,"Lowly positive",IF('Calculs T3a'!J173&lt;'Coeffs calibration'!$J$17,"Moderately positive","Highly positive")))</f>
        <v>Highly positive</v>
      </c>
      <c r="AC170" s="3" t="str">
        <f>IF('Calculs T3a'!K173&lt;'Coeffs calibration'!$K$15,"Negative",IF('Calculs T3a'!K173&lt;'Coeffs calibration'!$K$16,"Lowly positive",IF('Calculs T3a'!K173&lt;'Coeffs calibration'!$K$17,"Moderately positive","Highly positive")))</f>
        <v>Highly positive</v>
      </c>
      <c r="AD170" s="3" t="str">
        <f>IF('Calculs T3a'!L173&lt;'Coeffs calibration'!$L$15,"Negative",IF('Calculs T3a'!L173&lt;'Coeffs calibration'!$L$16,"Lowly positive",IF('Calculs T3a'!L173&lt;'Coeffs calibration'!$L$17,"Moderately positive","Highly positive")))</f>
        <v>Highly positive</v>
      </c>
      <c r="AE170" s="3" t="str">
        <f>IF('Calculs T3a'!M173&lt;'Coeffs calibration'!$M$15,"Negative",IF('Calculs T3a'!M173&lt;'Coeffs calibration'!$M$16,"Lowly positive",IF('Calculs T3a'!M173&lt;'Coeffs calibration'!$M$17,"Moderately positive","Highly positive")))</f>
        <v>Highly positive</v>
      </c>
      <c r="AF170" s="3" t="str">
        <f>IF('Calculs T3a'!N173&lt;'Coeffs calibration'!$N$15,"Negative",IF('Calculs T3a'!N173&lt;'Coeffs calibration'!$N$16,"Lowly positive",IF('Calculs T3a'!N173&lt;'Coeffs calibration'!$N$17,"Moderately positive","Highly positive")))</f>
        <v>Highly positive</v>
      </c>
    </row>
    <row r="171" spans="1:32" x14ac:dyDescent="0.3">
      <c r="A171" s="92">
        <f>'Predictions concentrations'!A171</f>
        <v>0</v>
      </c>
      <c r="B171" s="92">
        <f>'Predictions concentrations'!B171</f>
        <v>0</v>
      </c>
      <c r="C171" s="126" t="str">
        <f>IF('Calculs T1a'!G174&lt;'Coeffs calibration'!$G$15,"Negative",IF('Calculs T1a'!G174&lt;'Coeffs calibration'!$G$16,"Lowly positive",IF('Calculs T1a'!G174&lt;'Coeffs calibration'!$G$17,"Moderately positive","Highly positive")))</f>
        <v>Highly positive</v>
      </c>
      <c r="D171" s="126" t="str">
        <f>IF('Calculs T1a'!H174&lt;'Coeffs calibration'!$H$15,"Negative",IF('Calculs T1a'!H174&lt;'Coeffs calibration'!$H$16,"Lowly positive",IF('Calculs T1a'!H174&lt;'Coeffs calibration'!$H$17,"Moderately positive","Highly positive")))</f>
        <v>Highly positive</v>
      </c>
      <c r="E171" s="126" t="str">
        <f>IF('Calculs T1a'!I174&lt;'Coeffs calibration'!$I$15,"Negative",IF('Calculs T1a'!I174&lt;'Coeffs calibration'!$I$16,"Lowly positive",IF('Calculs T1a'!I174&lt;'Coeffs calibration'!$I$17,"Moderately positive","Highly positive")))</f>
        <v>Highly positive</v>
      </c>
      <c r="F171" s="128" t="str">
        <f>IF('Calculs T1a'!J174&lt;'Coeffs calibration'!$J$15,"Negative",IF('Calculs T1a'!J174&lt;'Coeffs calibration'!$J$16,"Lowly positive",IF('Calculs T1a'!J174&lt;'Coeffs calibration'!$J$17,"Moderately positive","Highly positive")))</f>
        <v>Highly positive</v>
      </c>
      <c r="G171" s="3" t="str">
        <f>IF('Calculs T1a'!K174&lt;'Coeffs calibration'!$K$15,"Negative",IF('Calculs T1a'!K174&lt;'Coeffs calibration'!$K$16,"Lowly positive",IF('Calculs T1a'!K174&lt;'Coeffs calibration'!$K$17,"Moderately positive","Highly positive")))</f>
        <v>Highly positive</v>
      </c>
      <c r="H171" s="3" t="str">
        <f>IF('Calculs T1a'!L174&lt;'Coeffs calibration'!$L$15,"Negative",IF('Calculs T1a'!L174&lt;'Coeffs calibration'!$L$16,"Lowly positive",IF('Calculs T1a'!L174&lt;'Coeffs calibration'!$L$17,"Moderately positive","Highly positive")))</f>
        <v>Highly positive</v>
      </c>
      <c r="I171" s="3" t="str">
        <f>IF('Calculs T1a'!M174&lt;'Coeffs calibration'!$M$15,"Negative",IF('Calculs T1a'!M174&lt;'Coeffs calibration'!$M$16,"Lowly positive",IF('Calculs T1a'!M174&lt;'Coeffs calibration'!$M$17,"Moderately positive","Highly positive")))</f>
        <v>Highly positive</v>
      </c>
      <c r="J171" s="3" t="str">
        <f>IF('Calculs T1a'!N174&lt;'Coeffs calibration'!$N$15,"Negative",IF('Calculs T1a'!N174&lt;'Coeffs calibration'!$N$16,"Lowly positive",IF('Calculs T1a'!N174&lt;'Coeffs calibration'!$N$17,"Moderately positive","Highly positive")))</f>
        <v>Highly positive</v>
      </c>
      <c r="L171" s="92">
        <f>'Predictions concentrations'!A171</f>
        <v>0</v>
      </c>
      <c r="M171" s="92">
        <f>'Predictions concentrations'!B171</f>
        <v>0</v>
      </c>
      <c r="N171" s="126" t="str">
        <f>IF('Calculs T2a'!G174&lt;'Coeffs calibration'!$G$15,"Negative",IF('Calculs T2a'!G174&lt;'Coeffs calibration'!$G$16,"Lowly positive",IF('Calculs T2a'!G174&lt;'Coeffs calibration'!$G$17,"Moderately positive","Highly positive")))</f>
        <v>Highly positive</v>
      </c>
      <c r="O171" s="126" t="str">
        <f>IF('Calculs T2a'!H174&lt;'Coeffs calibration'!$H$15,"Negative",IF('Calculs T2a'!H174&lt;'Coeffs calibration'!$H$16,"Lowly positive",IF('Calculs T2a'!H174&lt;'Coeffs calibration'!$H$17,"Moderately positive","Highly positive")))</f>
        <v>Highly positive</v>
      </c>
      <c r="P171" s="126" t="str">
        <f>IF('Calculs T2a'!I174&lt;'Coeffs calibration'!$I$15,"Negative",IF('Calculs T2a'!I174&lt;'Coeffs calibration'!$I$16,"Lowly positive",IF('Calculs T2a'!I174&lt;'Coeffs calibration'!$I$17,"Moderately positive","Highly positive")))</f>
        <v>Highly positive</v>
      </c>
      <c r="Q171" s="128" t="str">
        <f>IF('Calculs T2a'!J174&lt;'Coeffs calibration'!$J$15,"Negative",IF('Calculs T2a'!J174&lt;'Coeffs calibration'!$J$16,"Lowly positive",IF('Calculs T2a'!J174&lt;'Coeffs calibration'!$J$17,"Moderately positive","Highly positive")))</f>
        <v>Highly positive</v>
      </c>
      <c r="R171" s="3" t="str">
        <f>IF('Calculs T2a'!K174&lt;'Coeffs calibration'!$K$15,"Negative",IF('Calculs T2a'!K174&lt;'Coeffs calibration'!$K$16,"Lowly positive",IF('Calculs T2a'!K174&lt;'Coeffs calibration'!$K$17,"Moderately positive","Highly positive")))</f>
        <v>Highly positive</v>
      </c>
      <c r="S171" s="3" t="str">
        <f>IF('Calculs T2a'!L174&lt;'Coeffs calibration'!$L$15,"Negative",IF('Calculs T2a'!L174&lt;'Coeffs calibration'!$L$16,"Lowly positive",IF('Calculs T2a'!L174&lt;'Coeffs calibration'!$L$17,"Moderately positive","Highly positive")))</f>
        <v>Highly positive</v>
      </c>
      <c r="T171" s="3" t="str">
        <f>IF('Calculs T2a'!M174&lt;'Coeffs calibration'!$M$15,"Negative",IF('Calculs T2a'!M174&lt;'Coeffs calibration'!$M$16,"Lowly positive",IF('Calculs T2a'!M174&lt;'Coeffs calibration'!$M$17,"Moderately positive","Highly positive")))</f>
        <v>Highly positive</v>
      </c>
      <c r="U171" s="3" t="str">
        <f>IF('Calculs T2a'!N174&lt;'Coeffs calibration'!$N$15,"Negative",IF('Calculs T2a'!N174&lt;'Coeffs calibration'!$N$16,"Lowly positive",IF('Calculs T2a'!N174&lt;'Coeffs calibration'!$N$17,"Moderately positive","Highly positive")))</f>
        <v>Highly positive</v>
      </c>
      <c r="W171" s="92">
        <f>'Predictions concentrations'!A171</f>
        <v>0</v>
      </c>
      <c r="X171" s="92">
        <f>'Predictions concentrations'!B171</f>
        <v>0</v>
      </c>
      <c r="Y171" s="126" t="str">
        <f>IF('Calculs T3a'!G174&lt;'Coeffs calibration'!$G$15,"Negative",IF('Calculs T3a'!G174&lt;'Coeffs calibration'!$G$16,"Lowly positive",IF('Calculs T3a'!G174&lt;'Coeffs calibration'!$G$17,"Moderately positive","Highly positive")))</f>
        <v>Highly positive</v>
      </c>
      <c r="Z171" s="126" t="str">
        <f>IF('Calculs T3a'!H174&lt;'Coeffs calibration'!$H$15,"Negative",IF('Calculs T3a'!H174&lt;'Coeffs calibration'!$H$16,"Lowly positive",IF('Calculs T3a'!H174&lt;'Coeffs calibration'!$H$17,"Moderately positive","Highly positive")))</f>
        <v>Highly positive</v>
      </c>
      <c r="AA171" s="126" t="str">
        <f>IF('Calculs T3a'!I174&lt;'Coeffs calibration'!$I$15,"Negative",IF('Calculs T3a'!I174&lt;'Coeffs calibration'!$I$16,"Lowly positive",IF('Calculs T3a'!I174&lt;'Coeffs calibration'!$I$17,"Moderately positive","Highly positive")))</f>
        <v>Highly positive</v>
      </c>
      <c r="AB171" s="128" t="str">
        <f>IF('Calculs T3a'!J174&lt;'Coeffs calibration'!$J$15,"Negative",IF('Calculs T3a'!J174&lt;'Coeffs calibration'!$J$16,"Lowly positive",IF('Calculs T3a'!J174&lt;'Coeffs calibration'!$J$17,"Moderately positive","Highly positive")))</f>
        <v>Highly positive</v>
      </c>
      <c r="AC171" s="3" t="str">
        <f>IF('Calculs T3a'!K174&lt;'Coeffs calibration'!$K$15,"Negative",IF('Calculs T3a'!K174&lt;'Coeffs calibration'!$K$16,"Lowly positive",IF('Calculs T3a'!K174&lt;'Coeffs calibration'!$K$17,"Moderately positive","Highly positive")))</f>
        <v>Highly positive</v>
      </c>
      <c r="AD171" s="3" t="str">
        <f>IF('Calculs T3a'!L174&lt;'Coeffs calibration'!$L$15,"Negative",IF('Calculs T3a'!L174&lt;'Coeffs calibration'!$L$16,"Lowly positive",IF('Calculs T3a'!L174&lt;'Coeffs calibration'!$L$17,"Moderately positive","Highly positive")))</f>
        <v>Highly positive</v>
      </c>
      <c r="AE171" s="3" t="str">
        <f>IF('Calculs T3a'!M174&lt;'Coeffs calibration'!$M$15,"Negative",IF('Calculs T3a'!M174&lt;'Coeffs calibration'!$M$16,"Lowly positive",IF('Calculs T3a'!M174&lt;'Coeffs calibration'!$M$17,"Moderately positive","Highly positive")))</f>
        <v>Highly positive</v>
      </c>
      <c r="AF171" s="3" t="str">
        <f>IF('Calculs T3a'!N174&lt;'Coeffs calibration'!$N$15,"Negative",IF('Calculs T3a'!N174&lt;'Coeffs calibration'!$N$16,"Lowly positive",IF('Calculs T3a'!N174&lt;'Coeffs calibration'!$N$17,"Moderately positive","Highly positive")))</f>
        <v>Highly positive</v>
      </c>
    </row>
    <row r="172" spans="1:32" x14ac:dyDescent="0.3">
      <c r="A172" s="92">
        <f>'Predictions concentrations'!A172</f>
        <v>0</v>
      </c>
      <c r="B172" s="92">
        <f>'Predictions concentrations'!B172</f>
        <v>0</v>
      </c>
      <c r="C172" s="126" t="str">
        <f>IF('Calculs T1a'!G175&lt;'Coeffs calibration'!$G$15,"Negative",IF('Calculs T1a'!G175&lt;'Coeffs calibration'!$G$16,"Lowly positive",IF('Calculs T1a'!G175&lt;'Coeffs calibration'!$G$17,"Moderately positive","Highly positive")))</f>
        <v>Highly positive</v>
      </c>
      <c r="D172" s="126" t="str">
        <f>IF('Calculs T1a'!H175&lt;'Coeffs calibration'!$H$15,"Negative",IF('Calculs T1a'!H175&lt;'Coeffs calibration'!$H$16,"Lowly positive",IF('Calculs T1a'!H175&lt;'Coeffs calibration'!$H$17,"Moderately positive","Highly positive")))</f>
        <v>Highly positive</v>
      </c>
      <c r="E172" s="126" t="str">
        <f>IF('Calculs T1a'!I175&lt;'Coeffs calibration'!$I$15,"Negative",IF('Calculs T1a'!I175&lt;'Coeffs calibration'!$I$16,"Lowly positive",IF('Calculs T1a'!I175&lt;'Coeffs calibration'!$I$17,"Moderately positive","Highly positive")))</f>
        <v>Highly positive</v>
      </c>
      <c r="F172" s="128" t="str">
        <f>IF('Calculs T1a'!J175&lt;'Coeffs calibration'!$J$15,"Negative",IF('Calculs T1a'!J175&lt;'Coeffs calibration'!$J$16,"Lowly positive",IF('Calculs T1a'!J175&lt;'Coeffs calibration'!$J$17,"Moderately positive","Highly positive")))</f>
        <v>Highly positive</v>
      </c>
      <c r="G172" s="3" t="str">
        <f>IF('Calculs T1a'!K175&lt;'Coeffs calibration'!$K$15,"Negative",IF('Calculs T1a'!K175&lt;'Coeffs calibration'!$K$16,"Lowly positive",IF('Calculs T1a'!K175&lt;'Coeffs calibration'!$K$17,"Moderately positive","Highly positive")))</f>
        <v>Highly positive</v>
      </c>
      <c r="H172" s="3" t="str">
        <f>IF('Calculs T1a'!L175&lt;'Coeffs calibration'!$L$15,"Negative",IF('Calculs T1a'!L175&lt;'Coeffs calibration'!$L$16,"Lowly positive",IF('Calculs T1a'!L175&lt;'Coeffs calibration'!$L$17,"Moderately positive","Highly positive")))</f>
        <v>Highly positive</v>
      </c>
      <c r="I172" s="3" t="str">
        <f>IF('Calculs T1a'!M175&lt;'Coeffs calibration'!$M$15,"Negative",IF('Calculs T1a'!M175&lt;'Coeffs calibration'!$M$16,"Lowly positive",IF('Calculs T1a'!M175&lt;'Coeffs calibration'!$M$17,"Moderately positive","Highly positive")))</f>
        <v>Highly positive</v>
      </c>
      <c r="J172" s="3" t="str">
        <f>IF('Calculs T1a'!N175&lt;'Coeffs calibration'!$N$15,"Negative",IF('Calculs T1a'!N175&lt;'Coeffs calibration'!$N$16,"Lowly positive",IF('Calculs T1a'!N175&lt;'Coeffs calibration'!$N$17,"Moderately positive","Highly positive")))</f>
        <v>Highly positive</v>
      </c>
      <c r="L172" s="92">
        <f>'Predictions concentrations'!A172</f>
        <v>0</v>
      </c>
      <c r="M172" s="92">
        <f>'Predictions concentrations'!B172</f>
        <v>0</v>
      </c>
      <c r="N172" s="126" t="str">
        <f>IF('Calculs T2a'!G175&lt;'Coeffs calibration'!$G$15,"Negative",IF('Calculs T2a'!G175&lt;'Coeffs calibration'!$G$16,"Lowly positive",IF('Calculs T2a'!G175&lt;'Coeffs calibration'!$G$17,"Moderately positive","Highly positive")))</f>
        <v>Highly positive</v>
      </c>
      <c r="O172" s="126" t="str">
        <f>IF('Calculs T2a'!H175&lt;'Coeffs calibration'!$H$15,"Negative",IF('Calculs T2a'!H175&lt;'Coeffs calibration'!$H$16,"Lowly positive",IF('Calculs T2a'!H175&lt;'Coeffs calibration'!$H$17,"Moderately positive","Highly positive")))</f>
        <v>Highly positive</v>
      </c>
      <c r="P172" s="126" t="str">
        <f>IF('Calculs T2a'!I175&lt;'Coeffs calibration'!$I$15,"Negative",IF('Calculs T2a'!I175&lt;'Coeffs calibration'!$I$16,"Lowly positive",IF('Calculs T2a'!I175&lt;'Coeffs calibration'!$I$17,"Moderately positive","Highly positive")))</f>
        <v>Highly positive</v>
      </c>
      <c r="Q172" s="128" t="str">
        <f>IF('Calculs T2a'!J175&lt;'Coeffs calibration'!$J$15,"Negative",IF('Calculs T2a'!J175&lt;'Coeffs calibration'!$J$16,"Lowly positive",IF('Calculs T2a'!J175&lt;'Coeffs calibration'!$J$17,"Moderately positive","Highly positive")))</f>
        <v>Highly positive</v>
      </c>
      <c r="R172" s="3" t="str">
        <f>IF('Calculs T2a'!K175&lt;'Coeffs calibration'!$K$15,"Negative",IF('Calculs T2a'!K175&lt;'Coeffs calibration'!$K$16,"Lowly positive",IF('Calculs T2a'!K175&lt;'Coeffs calibration'!$K$17,"Moderately positive","Highly positive")))</f>
        <v>Highly positive</v>
      </c>
      <c r="S172" s="3" t="str">
        <f>IF('Calculs T2a'!L175&lt;'Coeffs calibration'!$L$15,"Negative",IF('Calculs T2a'!L175&lt;'Coeffs calibration'!$L$16,"Lowly positive",IF('Calculs T2a'!L175&lt;'Coeffs calibration'!$L$17,"Moderately positive","Highly positive")))</f>
        <v>Highly positive</v>
      </c>
      <c r="T172" s="3" t="str">
        <f>IF('Calculs T2a'!M175&lt;'Coeffs calibration'!$M$15,"Negative",IF('Calculs T2a'!M175&lt;'Coeffs calibration'!$M$16,"Lowly positive",IF('Calculs T2a'!M175&lt;'Coeffs calibration'!$M$17,"Moderately positive","Highly positive")))</f>
        <v>Highly positive</v>
      </c>
      <c r="U172" s="3" t="str">
        <f>IF('Calculs T2a'!N175&lt;'Coeffs calibration'!$N$15,"Negative",IF('Calculs T2a'!N175&lt;'Coeffs calibration'!$N$16,"Lowly positive",IF('Calculs T2a'!N175&lt;'Coeffs calibration'!$N$17,"Moderately positive","Highly positive")))</f>
        <v>Highly positive</v>
      </c>
      <c r="W172" s="92">
        <f>'Predictions concentrations'!A172</f>
        <v>0</v>
      </c>
      <c r="X172" s="92">
        <f>'Predictions concentrations'!B172</f>
        <v>0</v>
      </c>
      <c r="Y172" s="126" t="str">
        <f>IF('Calculs T3a'!G175&lt;'Coeffs calibration'!$G$15,"Negative",IF('Calculs T3a'!G175&lt;'Coeffs calibration'!$G$16,"Lowly positive",IF('Calculs T3a'!G175&lt;'Coeffs calibration'!$G$17,"Moderately positive","Highly positive")))</f>
        <v>Highly positive</v>
      </c>
      <c r="Z172" s="126" t="str">
        <f>IF('Calculs T3a'!H175&lt;'Coeffs calibration'!$H$15,"Negative",IF('Calculs T3a'!H175&lt;'Coeffs calibration'!$H$16,"Lowly positive",IF('Calculs T3a'!H175&lt;'Coeffs calibration'!$H$17,"Moderately positive","Highly positive")))</f>
        <v>Highly positive</v>
      </c>
      <c r="AA172" s="126" t="str">
        <f>IF('Calculs T3a'!I175&lt;'Coeffs calibration'!$I$15,"Negative",IF('Calculs T3a'!I175&lt;'Coeffs calibration'!$I$16,"Lowly positive",IF('Calculs T3a'!I175&lt;'Coeffs calibration'!$I$17,"Moderately positive","Highly positive")))</f>
        <v>Highly positive</v>
      </c>
      <c r="AB172" s="128" t="str">
        <f>IF('Calculs T3a'!J175&lt;'Coeffs calibration'!$J$15,"Negative",IF('Calculs T3a'!J175&lt;'Coeffs calibration'!$J$16,"Lowly positive",IF('Calculs T3a'!J175&lt;'Coeffs calibration'!$J$17,"Moderately positive","Highly positive")))</f>
        <v>Highly positive</v>
      </c>
      <c r="AC172" s="3" t="str">
        <f>IF('Calculs T3a'!K175&lt;'Coeffs calibration'!$K$15,"Negative",IF('Calculs T3a'!K175&lt;'Coeffs calibration'!$K$16,"Lowly positive",IF('Calculs T3a'!K175&lt;'Coeffs calibration'!$K$17,"Moderately positive","Highly positive")))</f>
        <v>Highly positive</v>
      </c>
      <c r="AD172" s="3" t="str">
        <f>IF('Calculs T3a'!L175&lt;'Coeffs calibration'!$L$15,"Negative",IF('Calculs T3a'!L175&lt;'Coeffs calibration'!$L$16,"Lowly positive",IF('Calculs T3a'!L175&lt;'Coeffs calibration'!$L$17,"Moderately positive","Highly positive")))</f>
        <v>Highly positive</v>
      </c>
      <c r="AE172" s="3" t="str">
        <f>IF('Calculs T3a'!M175&lt;'Coeffs calibration'!$M$15,"Negative",IF('Calculs T3a'!M175&lt;'Coeffs calibration'!$M$16,"Lowly positive",IF('Calculs T3a'!M175&lt;'Coeffs calibration'!$M$17,"Moderately positive","Highly positive")))</f>
        <v>Highly positive</v>
      </c>
      <c r="AF172" s="3" t="str">
        <f>IF('Calculs T3a'!N175&lt;'Coeffs calibration'!$N$15,"Negative",IF('Calculs T3a'!N175&lt;'Coeffs calibration'!$N$16,"Lowly positive",IF('Calculs T3a'!N175&lt;'Coeffs calibration'!$N$17,"Moderately positive","Highly positive")))</f>
        <v>Highly positive</v>
      </c>
    </row>
    <row r="173" spans="1:32" x14ac:dyDescent="0.3">
      <c r="A173" s="92">
        <f>'Predictions concentrations'!A173</f>
        <v>0</v>
      </c>
      <c r="B173" s="92">
        <f>'Predictions concentrations'!B173</f>
        <v>0</v>
      </c>
      <c r="C173" s="126" t="str">
        <f>IF('Calculs T1a'!G176&lt;'Coeffs calibration'!$G$15,"Negative",IF('Calculs T1a'!G176&lt;'Coeffs calibration'!$G$16,"Lowly positive",IF('Calculs T1a'!G176&lt;'Coeffs calibration'!$G$17,"Moderately positive","Highly positive")))</f>
        <v>Highly positive</v>
      </c>
      <c r="D173" s="126" t="str">
        <f>IF('Calculs T1a'!H176&lt;'Coeffs calibration'!$H$15,"Negative",IF('Calculs T1a'!H176&lt;'Coeffs calibration'!$H$16,"Lowly positive",IF('Calculs T1a'!H176&lt;'Coeffs calibration'!$H$17,"Moderately positive","Highly positive")))</f>
        <v>Highly positive</v>
      </c>
      <c r="E173" s="126" t="str">
        <f>IF('Calculs T1a'!I176&lt;'Coeffs calibration'!$I$15,"Negative",IF('Calculs T1a'!I176&lt;'Coeffs calibration'!$I$16,"Lowly positive",IF('Calculs T1a'!I176&lt;'Coeffs calibration'!$I$17,"Moderately positive","Highly positive")))</f>
        <v>Highly positive</v>
      </c>
      <c r="F173" s="128" t="str">
        <f>IF('Calculs T1a'!J176&lt;'Coeffs calibration'!$J$15,"Negative",IF('Calculs T1a'!J176&lt;'Coeffs calibration'!$J$16,"Lowly positive",IF('Calculs T1a'!J176&lt;'Coeffs calibration'!$J$17,"Moderately positive","Highly positive")))</f>
        <v>Highly positive</v>
      </c>
      <c r="G173" s="3" t="str">
        <f>IF('Calculs T1a'!K176&lt;'Coeffs calibration'!$K$15,"Negative",IF('Calculs T1a'!K176&lt;'Coeffs calibration'!$K$16,"Lowly positive",IF('Calculs T1a'!K176&lt;'Coeffs calibration'!$K$17,"Moderately positive","Highly positive")))</f>
        <v>Highly positive</v>
      </c>
      <c r="H173" s="3" t="str">
        <f>IF('Calculs T1a'!L176&lt;'Coeffs calibration'!$L$15,"Negative",IF('Calculs T1a'!L176&lt;'Coeffs calibration'!$L$16,"Lowly positive",IF('Calculs T1a'!L176&lt;'Coeffs calibration'!$L$17,"Moderately positive","Highly positive")))</f>
        <v>Highly positive</v>
      </c>
      <c r="I173" s="3" t="str">
        <f>IF('Calculs T1a'!M176&lt;'Coeffs calibration'!$M$15,"Negative",IF('Calculs T1a'!M176&lt;'Coeffs calibration'!$M$16,"Lowly positive",IF('Calculs T1a'!M176&lt;'Coeffs calibration'!$M$17,"Moderately positive","Highly positive")))</f>
        <v>Highly positive</v>
      </c>
      <c r="J173" s="3" t="str">
        <f>IF('Calculs T1a'!N176&lt;'Coeffs calibration'!$N$15,"Negative",IF('Calculs T1a'!N176&lt;'Coeffs calibration'!$N$16,"Lowly positive",IF('Calculs T1a'!N176&lt;'Coeffs calibration'!$N$17,"Moderately positive","Highly positive")))</f>
        <v>Highly positive</v>
      </c>
      <c r="L173" s="92">
        <f>'Predictions concentrations'!A173</f>
        <v>0</v>
      </c>
      <c r="M173" s="92">
        <f>'Predictions concentrations'!B173</f>
        <v>0</v>
      </c>
      <c r="N173" s="126" t="str">
        <f>IF('Calculs T2a'!G176&lt;'Coeffs calibration'!$G$15,"Negative",IF('Calculs T2a'!G176&lt;'Coeffs calibration'!$G$16,"Lowly positive",IF('Calculs T2a'!G176&lt;'Coeffs calibration'!$G$17,"Moderately positive","Highly positive")))</f>
        <v>Highly positive</v>
      </c>
      <c r="O173" s="126" t="str">
        <f>IF('Calculs T2a'!H176&lt;'Coeffs calibration'!$H$15,"Negative",IF('Calculs T2a'!H176&lt;'Coeffs calibration'!$H$16,"Lowly positive",IF('Calculs T2a'!H176&lt;'Coeffs calibration'!$H$17,"Moderately positive","Highly positive")))</f>
        <v>Highly positive</v>
      </c>
      <c r="P173" s="126" t="str">
        <f>IF('Calculs T2a'!I176&lt;'Coeffs calibration'!$I$15,"Negative",IF('Calculs T2a'!I176&lt;'Coeffs calibration'!$I$16,"Lowly positive",IF('Calculs T2a'!I176&lt;'Coeffs calibration'!$I$17,"Moderately positive","Highly positive")))</f>
        <v>Highly positive</v>
      </c>
      <c r="Q173" s="128" t="str">
        <f>IF('Calculs T2a'!J176&lt;'Coeffs calibration'!$J$15,"Negative",IF('Calculs T2a'!J176&lt;'Coeffs calibration'!$J$16,"Lowly positive",IF('Calculs T2a'!J176&lt;'Coeffs calibration'!$J$17,"Moderately positive","Highly positive")))</f>
        <v>Highly positive</v>
      </c>
      <c r="R173" s="3" t="str">
        <f>IF('Calculs T2a'!K176&lt;'Coeffs calibration'!$K$15,"Negative",IF('Calculs T2a'!K176&lt;'Coeffs calibration'!$K$16,"Lowly positive",IF('Calculs T2a'!K176&lt;'Coeffs calibration'!$K$17,"Moderately positive","Highly positive")))</f>
        <v>Highly positive</v>
      </c>
      <c r="S173" s="3" t="str">
        <f>IF('Calculs T2a'!L176&lt;'Coeffs calibration'!$L$15,"Negative",IF('Calculs T2a'!L176&lt;'Coeffs calibration'!$L$16,"Lowly positive",IF('Calculs T2a'!L176&lt;'Coeffs calibration'!$L$17,"Moderately positive","Highly positive")))</f>
        <v>Highly positive</v>
      </c>
      <c r="T173" s="3" t="str">
        <f>IF('Calculs T2a'!M176&lt;'Coeffs calibration'!$M$15,"Negative",IF('Calculs T2a'!M176&lt;'Coeffs calibration'!$M$16,"Lowly positive",IF('Calculs T2a'!M176&lt;'Coeffs calibration'!$M$17,"Moderately positive","Highly positive")))</f>
        <v>Highly positive</v>
      </c>
      <c r="U173" s="3" t="str">
        <f>IF('Calculs T2a'!N176&lt;'Coeffs calibration'!$N$15,"Negative",IF('Calculs T2a'!N176&lt;'Coeffs calibration'!$N$16,"Lowly positive",IF('Calculs T2a'!N176&lt;'Coeffs calibration'!$N$17,"Moderately positive","Highly positive")))</f>
        <v>Highly positive</v>
      </c>
      <c r="W173" s="92">
        <f>'Predictions concentrations'!A173</f>
        <v>0</v>
      </c>
      <c r="X173" s="92">
        <f>'Predictions concentrations'!B173</f>
        <v>0</v>
      </c>
      <c r="Y173" s="126" t="str">
        <f>IF('Calculs T3a'!G176&lt;'Coeffs calibration'!$G$15,"Negative",IF('Calculs T3a'!G176&lt;'Coeffs calibration'!$G$16,"Lowly positive",IF('Calculs T3a'!G176&lt;'Coeffs calibration'!$G$17,"Moderately positive","Highly positive")))</f>
        <v>Highly positive</v>
      </c>
      <c r="Z173" s="126" t="str">
        <f>IF('Calculs T3a'!H176&lt;'Coeffs calibration'!$H$15,"Negative",IF('Calculs T3a'!H176&lt;'Coeffs calibration'!$H$16,"Lowly positive",IF('Calculs T3a'!H176&lt;'Coeffs calibration'!$H$17,"Moderately positive","Highly positive")))</f>
        <v>Highly positive</v>
      </c>
      <c r="AA173" s="126" t="str">
        <f>IF('Calculs T3a'!I176&lt;'Coeffs calibration'!$I$15,"Negative",IF('Calculs T3a'!I176&lt;'Coeffs calibration'!$I$16,"Lowly positive",IF('Calculs T3a'!I176&lt;'Coeffs calibration'!$I$17,"Moderately positive","Highly positive")))</f>
        <v>Highly positive</v>
      </c>
      <c r="AB173" s="128" t="str">
        <f>IF('Calculs T3a'!J176&lt;'Coeffs calibration'!$J$15,"Negative",IF('Calculs T3a'!J176&lt;'Coeffs calibration'!$J$16,"Lowly positive",IF('Calculs T3a'!J176&lt;'Coeffs calibration'!$J$17,"Moderately positive","Highly positive")))</f>
        <v>Highly positive</v>
      </c>
      <c r="AC173" s="3" t="str">
        <f>IF('Calculs T3a'!K176&lt;'Coeffs calibration'!$K$15,"Negative",IF('Calculs T3a'!K176&lt;'Coeffs calibration'!$K$16,"Lowly positive",IF('Calculs T3a'!K176&lt;'Coeffs calibration'!$K$17,"Moderately positive","Highly positive")))</f>
        <v>Highly positive</v>
      </c>
      <c r="AD173" s="3" t="str">
        <f>IF('Calculs T3a'!L176&lt;'Coeffs calibration'!$L$15,"Negative",IF('Calculs T3a'!L176&lt;'Coeffs calibration'!$L$16,"Lowly positive",IF('Calculs T3a'!L176&lt;'Coeffs calibration'!$L$17,"Moderately positive","Highly positive")))</f>
        <v>Highly positive</v>
      </c>
      <c r="AE173" s="3" t="str">
        <f>IF('Calculs T3a'!M176&lt;'Coeffs calibration'!$M$15,"Negative",IF('Calculs T3a'!M176&lt;'Coeffs calibration'!$M$16,"Lowly positive",IF('Calculs T3a'!M176&lt;'Coeffs calibration'!$M$17,"Moderately positive","Highly positive")))</f>
        <v>Highly positive</v>
      </c>
      <c r="AF173" s="3" t="str">
        <f>IF('Calculs T3a'!N176&lt;'Coeffs calibration'!$N$15,"Negative",IF('Calculs T3a'!N176&lt;'Coeffs calibration'!$N$16,"Lowly positive",IF('Calculs T3a'!N176&lt;'Coeffs calibration'!$N$17,"Moderately positive","Highly positive")))</f>
        <v>Highly positive</v>
      </c>
    </row>
    <row r="174" spans="1:32" x14ac:dyDescent="0.3">
      <c r="A174" s="92">
        <f>'Predictions concentrations'!A174</f>
        <v>0</v>
      </c>
      <c r="B174" s="92">
        <f>'Predictions concentrations'!B174</f>
        <v>0</v>
      </c>
      <c r="C174" s="126" t="str">
        <f>IF('Calculs T1a'!G177&lt;'Coeffs calibration'!$G$15,"Negative",IF('Calculs T1a'!G177&lt;'Coeffs calibration'!$G$16,"Lowly positive",IF('Calculs T1a'!G177&lt;'Coeffs calibration'!$G$17,"Moderately positive","Highly positive")))</f>
        <v>Highly positive</v>
      </c>
      <c r="D174" s="126" t="str">
        <f>IF('Calculs T1a'!H177&lt;'Coeffs calibration'!$H$15,"Negative",IF('Calculs T1a'!H177&lt;'Coeffs calibration'!$H$16,"Lowly positive",IF('Calculs T1a'!H177&lt;'Coeffs calibration'!$H$17,"Moderately positive","Highly positive")))</f>
        <v>Highly positive</v>
      </c>
      <c r="E174" s="126" t="str">
        <f>IF('Calculs T1a'!I177&lt;'Coeffs calibration'!$I$15,"Negative",IF('Calculs T1a'!I177&lt;'Coeffs calibration'!$I$16,"Lowly positive",IF('Calculs T1a'!I177&lt;'Coeffs calibration'!$I$17,"Moderately positive","Highly positive")))</f>
        <v>Highly positive</v>
      </c>
      <c r="F174" s="128" t="str">
        <f>IF('Calculs T1a'!J177&lt;'Coeffs calibration'!$J$15,"Negative",IF('Calculs T1a'!J177&lt;'Coeffs calibration'!$J$16,"Lowly positive",IF('Calculs T1a'!J177&lt;'Coeffs calibration'!$J$17,"Moderately positive","Highly positive")))</f>
        <v>Highly positive</v>
      </c>
      <c r="G174" s="3" t="str">
        <f>IF('Calculs T1a'!K177&lt;'Coeffs calibration'!$K$15,"Negative",IF('Calculs T1a'!K177&lt;'Coeffs calibration'!$K$16,"Lowly positive",IF('Calculs T1a'!K177&lt;'Coeffs calibration'!$K$17,"Moderately positive","Highly positive")))</f>
        <v>Highly positive</v>
      </c>
      <c r="H174" s="3" t="str">
        <f>IF('Calculs T1a'!L177&lt;'Coeffs calibration'!$L$15,"Negative",IF('Calculs T1a'!L177&lt;'Coeffs calibration'!$L$16,"Lowly positive",IF('Calculs T1a'!L177&lt;'Coeffs calibration'!$L$17,"Moderately positive","Highly positive")))</f>
        <v>Highly positive</v>
      </c>
      <c r="I174" s="3" t="str">
        <f>IF('Calculs T1a'!M177&lt;'Coeffs calibration'!$M$15,"Negative",IF('Calculs T1a'!M177&lt;'Coeffs calibration'!$M$16,"Lowly positive",IF('Calculs T1a'!M177&lt;'Coeffs calibration'!$M$17,"Moderately positive","Highly positive")))</f>
        <v>Highly positive</v>
      </c>
      <c r="J174" s="3" t="str">
        <f>IF('Calculs T1a'!N177&lt;'Coeffs calibration'!$N$15,"Negative",IF('Calculs T1a'!N177&lt;'Coeffs calibration'!$N$16,"Lowly positive",IF('Calculs T1a'!N177&lt;'Coeffs calibration'!$N$17,"Moderately positive","Highly positive")))</f>
        <v>Highly positive</v>
      </c>
      <c r="L174" s="92">
        <f>'Predictions concentrations'!A174</f>
        <v>0</v>
      </c>
      <c r="M174" s="92">
        <f>'Predictions concentrations'!B174</f>
        <v>0</v>
      </c>
      <c r="N174" s="126" t="str">
        <f>IF('Calculs T2a'!G177&lt;'Coeffs calibration'!$G$15,"Negative",IF('Calculs T2a'!G177&lt;'Coeffs calibration'!$G$16,"Lowly positive",IF('Calculs T2a'!G177&lt;'Coeffs calibration'!$G$17,"Moderately positive","Highly positive")))</f>
        <v>Highly positive</v>
      </c>
      <c r="O174" s="126" t="str">
        <f>IF('Calculs T2a'!H177&lt;'Coeffs calibration'!$H$15,"Negative",IF('Calculs T2a'!H177&lt;'Coeffs calibration'!$H$16,"Lowly positive",IF('Calculs T2a'!H177&lt;'Coeffs calibration'!$H$17,"Moderately positive","Highly positive")))</f>
        <v>Highly positive</v>
      </c>
      <c r="P174" s="126" t="str">
        <f>IF('Calculs T2a'!I177&lt;'Coeffs calibration'!$I$15,"Negative",IF('Calculs T2a'!I177&lt;'Coeffs calibration'!$I$16,"Lowly positive",IF('Calculs T2a'!I177&lt;'Coeffs calibration'!$I$17,"Moderately positive","Highly positive")))</f>
        <v>Highly positive</v>
      </c>
      <c r="Q174" s="128" t="str">
        <f>IF('Calculs T2a'!J177&lt;'Coeffs calibration'!$J$15,"Negative",IF('Calculs T2a'!J177&lt;'Coeffs calibration'!$J$16,"Lowly positive",IF('Calculs T2a'!J177&lt;'Coeffs calibration'!$J$17,"Moderately positive","Highly positive")))</f>
        <v>Highly positive</v>
      </c>
      <c r="R174" s="3" t="str">
        <f>IF('Calculs T2a'!K177&lt;'Coeffs calibration'!$K$15,"Negative",IF('Calculs T2a'!K177&lt;'Coeffs calibration'!$K$16,"Lowly positive",IF('Calculs T2a'!K177&lt;'Coeffs calibration'!$K$17,"Moderately positive","Highly positive")))</f>
        <v>Highly positive</v>
      </c>
      <c r="S174" s="3" t="str">
        <f>IF('Calculs T2a'!L177&lt;'Coeffs calibration'!$L$15,"Negative",IF('Calculs T2a'!L177&lt;'Coeffs calibration'!$L$16,"Lowly positive",IF('Calculs T2a'!L177&lt;'Coeffs calibration'!$L$17,"Moderately positive","Highly positive")))</f>
        <v>Highly positive</v>
      </c>
      <c r="T174" s="3" t="str">
        <f>IF('Calculs T2a'!M177&lt;'Coeffs calibration'!$M$15,"Negative",IF('Calculs T2a'!M177&lt;'Coeffs calibration'!$M$16,"Lowly positive",IF('Calculs T2a'!M177&lt;'Coeffs calibration'!$M$17,"Moderately positive","Highly positive")))</f>
        <v>Highly positive</v>
      </c>
      <c r="U174" s="3" t="str">
        <f>IF('Calculs T2a'!N177&lt;'Coeffs calibration'!$N$15,"Negative",IF('Calculs T2a'!N177&lt;'Coeffs calibration'!$N$16,"Lowly positive",IF('Calculs T2a'!N177&lt;'Coeffs calibration'!$N$17,"Moderately positive","Highly positive")))</f>
        <v>Highly positive</v>
      </c>
      <c r="W174" s="92">
        <f>'Predictions concentrations'!A174</f>
        <v>0</v>
      </c>
      <c r="X174" s="92">
        <f>'Predictions concentrations'!B174</f>
        <v>0</v>
      </c>
      <c r="Y174" s="126" t="str">
        <f>IF('Calculs T3a'!G177&lt;'Coeffs calibration'!$G$15,"Negative",IF('Calculs T3a'!G177&lt;'Coeffs calibration'!$G$16,"Lowly positive",IF('Calculs T3a'!G177&lt;'Coeffs calibration'!$G$17,"Moderately positive","Highly positive")))</f>
        <v>Highly positive</v>
      </c>
      <c r="Z174" s="126" t="str">
        <f>IF('Calculs T3a'!H177&lt;'Coeffs calibration'!$H$15,"Negative",IF('Calculs T3a'!H177&lt;'Coeffs calibration'!$H$16,"Lowly positive",IF('Calculs T3a'!H177&lt;'Coeffs calibration'!$H$17,"Moderately positive","Highly positive")))</f>
        <v>Highly positive</v>
      </c>
      <c r="AA174" s="126" t="str">
        <f>IF('Calculs T3a'!I177&lt;'Coeffs calibration'!$I$15,"Negative",IF('Calculs T3a'!I177&lt;'Coeffs calibration'!$I$16,"Lowly positive",IF('Calculs T3a'!I177&lt;'Coeffs calibration'!$I$17,"Moderately positive","Highly positive")))</f>
        <v>Highly positive</v>
      </c>
      <c r="AB174" s="128" t="str">
        <f>IF('Calculs T3a'!J177&lt;'Coeffs calibration'!$J$15,"Negative",IF('Calculs T3a'!J177&lt;'Coeffs calibration'!$J$16,"Lowly positive",IF('Calculs T3a'!J177&lt;'Coeffs calibration'!$J$17,"Moderately positive","Highly positive")))</f>
        <v>Highly positive</v>
      </c>
      <c r="AC174" s="3" t="str">
        <f>IF('Calculs T3a'!K177&lt;'Coeffs calibration'!$K$15,"Negative",IF('Calculs T3a'!K177&lt;'Coeffs calibration'!$K$16,"Lowly positive",IF('Calculs T3a'!K177&lt;'Coeffs calibration'!$K$17,"Moderately positive","Highly positive")))</f>
        <v>Highly positive</v>
      </c>
      <c r="AD174" s="3" t="str">
        <f>IF('Calculs T3a'!L177&lt;'Coeffs calibration'!$L$15,"Negative",IF('Calculs T3a'!L177&lt;'Coeffs calibration'!$L$16,"Lowly positive",IF('Calculs T3a'!L177&lt;'Coeffs calibration'!$L$17,"Moderately positive","Highly positive")))</f>
        <v>Highly positive</v>
      </c>
      <c r="AE174" s="3" t="str">
        <f>IF('Calculs T3a'!M177&lt;'Coeffs calibration'!$M$15,"Negative",IF('Calculs T3a'!M177&lt;'Coeffs calibration'!$M$16,"Lowly positive",IF('Calculs T3a'!M177&lt;'Coeffs calibration'!$M$17,"Moderately positive","Highly positive")))</f>
        <v>Highly positive</v>
      </c>
      <c r="AF174" s="3" t="str">
        <f>IF('Calculs T3a'!N177&lt;'Coeffs calibration'!$N$15,"Negative",IF('Calculs T3a'!N177&lt;'Coeffs calibration'!$N$16,"Lowly positive",IF('Calculs T3a'!N177&lt;'Coeffs calibration'!$N$17,"Moderately positive","Highly positive")))</f>
        <v>Highly positive</v>
      </c>
    </row>
    <row r="175" spans="1:32" x14ac:dyDescent="0.3">
      <c r="A175" s="92">
        <f>'Predictions concentrations'!A175</f>
        <v>0</v>
      </c>
      <c r="B175" s="92">
        <f>'Predictions concentrations'!B175</f>
        <v>0</v>
      </c>
      <c r="C175" s="126" t="str">
        <f>IF('Calculs T1a'!G178&lt;'Coeffs calibration'!$G$15,"Negative",IF('Calculs T1a'!G178&lt;'Coeffs calibration'!$G$16,"Lowly positive",IF('Calculs T1a'!G178&lt;'Coeffs calibration'!$G$17,"Moderately positive","Highly positive")))</f>
        <v>Highly positive</v>
      </c>
      <c r="D175" s="126" t="str">
        <f>IF('Calculs T1a'!H178&lt;'Coeffs calibration'!$H$15,"Negative",IF('Calculs T1a'!H178&lt;'Coeffs calibration'!$H$16,"Lowly positive",IF('Calculs T1a'!H178&lt;'Coeffs calibration'!$H$17,"Moderately positive","Highly positive")))</f>
        <v>Highly positive</v>
      </c>
      <c r="E175" s="126" t="str">
        <f>IF('Calculs T1a'!I178&lt;'Coeffs calibration'!$I$15,"Negative",IF('Calculs T1a'!I178&lt;'Coeffs calibration'!$I$16,"Lowly positive",IF('Calculs T1a'!I178&lt;'Coeffs calibration'!$I$17,"Moderately positive","Highly positive")))</f>
        <v>Highly positive</v>
      </c>
      <c r="F175" s="128" t="str">
        <f>IF('Calculs T1a'!J178&lt;'Coeffs calibration'!$J$15,"Negative",IF('Calculs T1a'!J178&lt;'Coeffs calibration'!$J$16,"Lowly positive",IF('Calculs T1a'!J178&lt;'Coeffs calibration'!$J$17,"Moderately positive","Highly positive")))</f>
        <v>Highly positive</v>
      </c>
      <c r="G175" s="3" t="str">
        <f>IF('Calculs T1a'!K178&lt;'Coeffs calibration'!$K$15,"Negative",IF('Calculs T1a'!K178&lt;'Coeffs calibration'!$K$16,"Lowly positive",IF('Calculs T1a'!K178&lt;'Coeffs calibration'!$K$17,"Moderately positive","Highly positive")))</f>
        <v>Highly positive</v>
      </c>
      <c r="H175" s="3" t="str">
        <f>IF('Calculs T1a'!L178&lt;'Coeffs calibration'!$L$15,"Negative",IF('Calculs T1a'!L178&lt;'Coeffs calibration'!$L$16,"Lowly positive",IF('Calculs T1a'!L178&lt;'Coeffs calibration'!$L$17,"Moderately positive","Highly positive")))</f>
        <v>Highly positive</v>
      </c>
      <c r="I175" s="3" t="str">
        <f>IF('Calculs T1a'!M178&lt;'Coeffs calibration'!$M$15,"Negative",IF('Calculs T1a'!M178&lt;'Coeffs calibration'!$M$16,"Lowly positive",IF('Calculs T1a'!M178&lt;'Coeffs calibration'!$M$17,"Moderately positive","Highly positive")))</f>
        <v>Highly positive</v>
      </c>
      <c r="J175" s="3" t="str">
        <f>IF('Calculs T1a'!N178&lt;'Coeffs calibration'!$N$15,"Negative",IF('Calculs T1a'!N178&lt;'Coeffs calibration'!$N$16,"Lowly positive",IF('Calculs T1a'!N178&lt;'Coeffs calibration'!$N$17,"Moderately positive","Highly positive")))</f>
        <v>Highly positive</v>
      </c>
      <c r="L175" s="92">
        <f>'Predictions concentrations'!A175</f>
        <v>0</v>
      </c>
      <c r="M175" s="92">
        <f>'Predictions concentrations'!B175</f>
        <v>0</v>
      </c>
      <c r="N175" s="126" t="str">
        <f>IF('Calculs T2a'!G178&lt;'Coeffs calibration'!$G$15,"Negative",IF('Calculs T2a'!G178&lt;'Coeffs calibration'!$G$16,"Lowly positive",IF('Calculs T2a'!G178&lt;'Coeffs calibration'!$G$17,"Moderately positive","Highly positive")))</f>
        <v>Highly positive</v>
      </c>
      <c r="O175" s="126" t="str">
        <f>IF('Calculs T2a'!H178&lt;'Coeffs calibration'!$H$15,"Negative",IF('Calculs T2a'!H178&lt;'Coeffs calibration'!$H$16,"Lowly positive",IF('Calculs T2a'!H178&lt;'Coeffs calibration'!$H$17,"Moderately positive","Highly positive")))</f>
        <v>Highly positive</v>
      </c>
      <c r="P175" s="126" t="str">
        <f>IF('Calculs T2a'!I178&lt;'Coeffs calibration'!$I$15,"Negative",IF('Calculs T2a'!I178&lt;'Coeffs calibration'!$I$16,"Lowly positive",IF('Calculs T2a'!I178&lt;'Coeffs calibration'!$I$17,"Moderately positive","Highly positive")))</f>
        <v>Highly positive</v>
      </c>
      <c r="Q175" s="128" t="str">
        <f>IF('Calculs T2a'!J178&lt;'Coeffs calibration'!$J$15,"Negative",IF('Calculs T2a'!J178&lt;'Coeffs calibration'!$J$16,"Lowly positive",IF('Calculs T2a'!J178&lt;'Coeffs calibration'!$J$17,"Moderately positive","Highly positive")))</f>
        <v>Highly positive</v>
      </c>
      <c r="R175" s="3" t="str">
        <f>IF('Calculs T2a'!K178&lt;'Coeffs calibration'!$K$15,"Negative",IF('Calculs T2a'!K178&lt;'Coeffs calibration'!$K$16,"Lowly positive",IF('Calculs T2a'!K178&lt;'Coeffs calibration'!$K$17,"Moderately positive","Highly positive")))</f>
        <v>Highly positive</v>
      </c>
      <c r="S175" s="3" t="str">
        <f>IF('Calculs T2a'!L178&lt;'Coeffs calibration'!$L$15,"Negative",IF('Calculs T2a'!L178&lt;'Coeffs calibration'!$L$16,"Lowly positive",IF('Calculs T2a'!L178&lt;'Coeffs calibration'!$L$17,"Moderately positive","Highly positive")))</f>
        <v>Highly positive</v>
      </c>
      <c r="T175" s="3" t="str">
        <f>IF('Calculs T2a'!M178&lt;'Coeffs calibration'!$M$15,"Negative",IF('Calculs T2a'!M178&lt;'Coeffs calibration'!$M$16,"Lowly positive",IF('Calculs T2a'!M178&lt;'Coeffs calibration'!$M$17,"Moderately positive","Highly positive")))</f>
        <v>Highly positive</v>
      </c>
      <c r="U175" s="3" t="str">
        <f>IF('Calculs T2a'!N178&lt;'Coeffs calibration'!$N$15,"Negative",IF('Calculs T2a'!N178&lt;'Coeffs calibration'!$N$16,"Lowly positive",IF('Calculs T2a'!N178&lt;'Coeffs calibration'!$N$17,"Moderately positive","Highly positive")))</f>
        <v>Highly positive</v>
      </c>
      <c r="W175" s="92">
        <f>'Predictions concentrations'!A175</f>
        <v>0</v>
      </c>
      <c r="X175" s="92">
        <f>'Predictions concentrations'!B175</f>
        <v>0</v>
      </c>
      <c r="Y175" s="126" t="str">
        <f>IF('Calculs T3a'!G178&lt;'Coeffs calibration'!$G$15,"Negative",IF('Calculs T3a'!G178&lt;'Coeffs calibration'!$G$16,"Lowly positive",IF('Calculs T3a'!G178&lt;'Coeffs calibration'!$G$17,"Moderately positive","Highly positive")))</f>
        <v>Highly positive</v>
      </c>
      <c r="Z175" s="126" t="str">
        <f>IF('Calculs T3a'!H178&lt;'Coeffs calibration'!$H$15,"Negative",IF('Calculs T3a'!H178&lt;'Coeffs calibration'!$H$16,"Lowly positive",IF('Calculs T3a'!H178&lt;'Coeffs calibration'!$H$17,"Moderately positive","Highly positive")))</f>
        <v>Highly positive</v>
      </c>
      <c r="AA175" s="126" t="str">
        <f>IF('Calculs T3a'!I178&lt;'Coeffs calibration'!$I$15,"Negative",IF('Calculs T3a'!I178&lt;'Coeffs calibration'!$I$16,"Lowly positive",IF('Calculs T3a'!I178&lt;'Coeffs calibration'!$I$17,"Moderately positive","Highly positive")))</f>
        <v>Highly positive</v>
      </c>
      <c r="AB175" s="128" t="str">
        <f>IF('Calculs T3a'!J178&lt;'Coeffs calibration'!$J$15,"Negative",IF('Calculs T3a'!J178&lt;'Coeffs calibration'!$J$16,"Lowly positive",IF('Calculs T3a'!J178&lt;'Coeffs calibration'!$J$17,"Moderately positive","Highly positive")))</f>
        <v>Highly positive</v>
      </c>
      <c r="AC175" s="3" t="str">
        <f>IF('Calculs T3a'!K178&lt;'Coeffs calibration'!$K$15,"Negative",IF('Calculs T3a'!K178&lt;'Coeffs calibration'!$K$16,"Lowly positive",IF('Calculs T3a'!K178&lt;'Coeffs calibration'!$K$17,"Moderately positive","Highly positive")))</f>
        <v>Highly positive</v>
      </c>
      <c r="AD175" s="3" t="str">
        <f>IF('Calculs T3a'!L178&lt;'Coeffs calibration'!$L$15,"Negative",IF('Calculs T3a'!L178&lt;'Coeffs calibration'!$L$16,"Lowly positive",IF('Calculs T3a'!L178&lt;'Coeffs calibration'!$L$17,"Moderately positive","Highly positive")))</f>
        <v>Highly positive</v>
      </c>
      <c r="AE175" s="3" t="str">
        <f>IF('Calculs T3a'!M178&lt;'Coeffs calibration'!$M$15,"Negative",IF('Calculs T3a'!M178&lt;'Coeffs calibration'!$M$16,"Lowly positive",IF('Calculs T3a'!M178&lt;'Coeffs calibration'!$M$17,"Moderately positive","Highly positive")))</f>
        <v>Highly positive</v>
      </c>
      <c r="AF175" s="3" t="str">
        <f>IF('Calculs T3a'!N178&lt;'Coeffs calibration'!$N$15,"Negative",IF('Calculs T3a'!N178&lt;'Coeffs calibration'!$N$16,"Lowly positive",IF('Calculs T3a'!N178&lt;'Coeffs calibration'!$N$17,"Moderately positive","Highly positive")))</f>
        <v>Highly positive</v>
      </c>
    </row>
    <row r="176" spans="1:32" x14ac:dyDescent="0.3">
      <c r="A176" s="92">
        <f>'Predictions concentrations'!A176</f>
        <v>0</v>
      </c>
      <c r="B176" s="92">
        <f>'Predictions concentrations'!B176</f>
        <v>0</v>
      </c>
      <c r="C176" s="126" t="str">
        <f>IF('Calculs T1a'!G179&lt;'Coeffs calibration'!$G$15,"Negative",IF('Calculs T1a'!G179&lt;'Coeffs calibration'!$G$16,"Lowly positive",IF('Calculs T1a'!G179&lt;'Coeffs calibration'!$G$17,"Moderately positive","Highly positive")))</f>
        <v>Highly positive</v>
      </c>
      <c r="D176" s="126" t="str">
        <f>IF('Calculs T1a'!H179&lt;'Coeffs calibration'!$H$15,"Negative",IF('Calculs T1a'!H179&lt;'Coeffs calibration'!$H$16,"Lowly positive",IF('Calculs T1a'!H179&lt;'Coeffs calibration'!$H$17,"Moderately positive","Highly positive")))</f>
        <v>Highly positive</v>
      </c>
      <c r="E176" s="126" t="str">
        <f>IF('Calculs T1a'!I179&lt;'Coeffs calibration'!$I$15,"Negative",IF('Calculs T1a'!I179&lt;'Coeffs calibration'!$I$16,"Lowly positive",IF('Calculs T1a'!I179&lt;'Coeffs calibration'!$I$17,"Moderately positive","Highly positive")))</f>
        <v>Highly positive</v>
      </c>
      <c r="F176" s="128" t="str">
        <f>IF('Calculs T1a'!J179&lt;'Coeffs calibration'!$J$15,"Negative",IF('Calculs T1a'!J179&lt;'Coeffs calibration'!$J$16,"Lowly positive",IF('Calculs T1a'!J179&lt;'Coeffs calibration'!$J$17,"Moderately positive","Highly positive")))</f>
        <v>Highly positive</v>
      </c>
      <c r="G176" s="3" t="str">
        <f>IF('Calculs T1a'!K179&lt;'Coeffs calibration'!$K$15,"Negative",IF('Calculs T1a'!K179&lt;'Coeffs calibration'!$K$16,"Lowly positive",IF('Calculs T1a'!K179&lt;'Coeffs calibration'!$K$17,"Moderately positive","Highly positive")))</f>
        <v>Highly positive</v>
      </c>
      <c r="H176" s="3" t="str">
        <f>IF('Calculs T1a'!L179&lt;'Coeffs calibration'!$L$15,"Negative",IF('Calculs T1a'!L179&lt;'Coeffs calibration'!$L$16,"Lowly positive",IF('Calculs T1a'!L179&lt;'Coeffs calibration'!$L$17,"Moderately positive","Highly positive")))</f>
        <v>Highly positive</v>
      </c>
      <c r="I176" s="3" t="str">
        <f>IF('Calculs T1a'!M179&lt;'Coeffs calibration'!$M$15,"Negative",IF('Calculs T1a'!M179&lt;'Coeffs calibration'!$M$16,"Lowly positive",IF('Calculs T1a'!M179&lt;'Coeffs calibration'!$M$17,"Moderately positive","Highly positive")))</f>
        <v>Highly positive</v>
      </c>
      <c r="J176" s="3" t="str">
        <f>IF('Calculs T1a'!N179&lt;'Coeffs calibration'!$N$15,"Negative",IF('Calculs T1a'!N179&lt;'Coeffs calibration'!$N$16,"Lowly positive",IF('Calculs T1a'!N179&lt;'Coeffs calibration'!$N$17,"Moderately positive","Highly positive")))</f>
        <v>Highly positive</v>
      </c>
      <c r="L176" s="92">
        <f>'Predictions concentrations'!A176</f>
        <v>0</v>
      </c>
      <c r="M176" s="92">
        <f>'Predictions concentrations'!B176</f>
        <v>0</v>
      </c>
      <c r="N176" s="126" t="str">
        <f>IF('Calculs T2a'!G179&lt;'Coeffs calibration'!$G$15,"Negative",IF('Calculs T2a'!G179&lt;'Coeffs calibration'!$G$16,"Lowly positive",IF('Calculs T2a'!G179&lt;'Coeffs calibration'!$G$17,"Moderately positive","Highly positive")))</f>
        <v>Highly positive</v>
      </c>
      <c r="O176" s="126" t="str">
        <f>IF('Calculs T2a'!H179&lt;'Coeffs calibration'!$H$15,"Negative",IF('Calculs T2a'!H179&lt;'Coeffs calibration'!$H$16,"Lowly positive",IF('Calculs T2a'!H179&lt;'Coeffs calibration'!$H$17,"Moderately positive","Highly positive")))</f>
        <v>Highly positive</v>
      </c>
      <c r="P176" s="126" t="str">
        <f>IF('Calculs T2a'!I179&lt;'Coeffs calibration'!$I$15,"Negative",IF('Calculs T2a'!I179&lt;'Coeffs calibration'!$I$16,"Lowly positive",IF('Calculs T2a'!I179&lt;'Coeffs calibration'!$I$17,"Moderately positive","Highly positive")))</f>
        <v>Highly positive</v>
      </c>
      <c r="Q176" s="128" t="str">
        <f>IF('Calculs T2a'!J179&lt;'Coeffs calibration'!$J$15,"Negative",IF('Calculs T2a'!J179&lt;'Coeffs calibration'!$J$16,"Lowly positive",IF('Calculs T2a'!J179&lt;'Coeffs calibration'!$J$17,"Moderately positive","Highly positive")))</f>
        <v>Highly positive</v>
      </c>
      <c r="R176" s="3" t="str">
        <f>IF('Calculs T2a'!K179&lt;'Coeffs calibration'!$K$15,"Negative",IF('Calculs T2a'!K179&lt;'Coeffs calibration'!$K$16,"Lowly positive",IF('Calculs T2a'!K179&lt;'Coeffs calibration'!$K$17,"Moderately positive","Highly positive")))</f>
        <v>Highly positive</v>
      </c>
      <c r="S176" s="3" t="str">
        <f>IF('Calculs T2a'!L179&lt;'Coeffs calibration'!$L$15,"Negative",IF('Calculs T2a'!L179&lt;'Coeffs calibration'!$L$16,"Lowly positive",IF('Calculs T2a'!L179&lt;'Coeffs calibration'!$L$17,"Moderately positive","Highly positive")))</f>
        <v>Highly positive</v>
      </c>
      <c r="T176" s="3" t="str">
        <f>IF('Calculs T2a'!M179&lt;'Coeffs calibration'!$M$15,"Negative",IF('Calculs T2a'!M179&lt;'Coeffs calibration'!$M$16,"Lowly positive",IF('Calculs T2a'!M179&lt;'Coeffs calibration'!$M$17,"Moderately positive","Highly positive")))</f>
        <v>Highly positive</v>
      </c>
      <c r="U176" s="3" t="str">
        <f>IF('Calculs T2a'!N179&lt;'Coeffs calibration'!$N$15,"Negative",IF('Calculs T2a'!N179&lt;'Coeffs calibration'!$N$16,"Lowly positive",IF('Calculs T2a'!N179&lt;'Coeffs calibration'!$N$17,"Moderately positive","Highly positive")))</f>
        <v>Highly positive</v>
      </c>
      <c r="W176" s="92">
        <f>'Predictions concentrations'!A176</f>
        <v>0</v>
      </c>
      <c r="X176" s="92">
        <f>'Predictions concentrations'!B176</f>
        <v>0</v>
      </c>
      <c r="Y176" s="126" t="str">
        <f>IF('Calculs T3a'!G179&lt;'Coeffs calibration'!$G$15,"Negative",IF('Calculs T3a'!G179&lt;'Coeffs calibration'!$G$16,"Lowly positive",IF('Calculs T3a'!G179&lt;'Coeffs calibration'!$G$17,"Moderately positive","Highly positive")))</f>
        <v>Highly positive</v>
      </c>
      <c r="Z176" s="126" t="str">
        <f>IF('Calculs T3a'!H179&lt;'Coeffs calibration'!$H$15,"Negative",IF('Calculs T3a'!H179&lt;'Coeffs calibration'!$H$16,"Lowly positive",IF('Calculs T3a'!H179&lt;'Coeffs calibration'!$H$17,"Moderately positive","Highly positive")))</f>
        <v>Highly positive</v>
      </c>
      <c r="AA176" s="126" t="str">
        <f>IF('Calculs T3a'!I179&lt;'Coeffs calibration'!$I$15,"Negative",IF('Calculs T3a'!I179&lt;'Coeffs calibration'!$I$16,"Lowly positive",IF('Calculs T3a'!I179&lt;'Coeffs calibration'!$I$17,"Moderately positive","Highly positive")))</f>
        <v>Highly positive</v>
      </c>
      <c r="AB176" s="128" t="str">
        <f>IF('Calculs T3a'!J179&lt;'Coeffs calibration'!$J$15,"Negative",IF('Calculs T3a'!J179&lt;'Coeffs calibration'!$J$16,"Lowly positive",IF('Calculs T3a'!J179&lt;'Coeffs calibration'!$J$17,"Moderately positive","Highly positive")))</f>
        <v>Highly positive</v>
      </c>
      <c r="AC176" s="3" t="str">
        <f>IF('Calculs T3a'!K179&lt;'Coeffs calibration'!$K$15,"Negative",IF('Calculs T3a'!K179&lt;'Coeffs calibration'!$K$16,"Lowly positive",IF('Calculs T3a'!K179&lt;'Coeffs calibration'!$K$17,"Moderately positive","Highly positive")))</f>
        <v>Highly positive</v>
      </c>
      <c r="AD176" s="3" t="str">
        <f>IF('Calculs T3a'!L179&lt;'Coeffs calibration'!$L$15,"Negative",IF('Calculs T3a'!L179&lt;'Coeffs calibration'!$L$16,"Lowly positive",IF('Calculs T3a'!L179&lt;'Coeffs calibration'!$L$17,"Moderately positive","Highly positive")))</f>
        <v>Highly positive</v>
      </c>
      <c r="AE176" s="3" t="str">
        <f>IF('Calculs T3a'!M179&lt;'Coeffs calibration'!$M$15,"Negative",IF('Calculs T3a'!M179&lt;'Coeffs calibration'!$M$16,"Lowly positive",IF('Calculs T3a'!M179&lt;'Coeffs calibration'!$M$17,"Moderately positive","Highly positive")))</f>
        <v>Highly positive</v>
      </c>
      <c r="AF176" s="3" t="str">
        <f>IF('Calculs T3a'!N179&lt;'Coeffs calibration'!$N$15,"Negative",IF('Calculs T3a'!N179&lt;'Coeffs calibration'!$N$16,"Lowly positive",IF('Calculs T3a'!N179&lt;'Coeffs calibration'!$N$17,"Moderately positive","Highly positive")))</f>
        <v>Highly positive</v>
      </c>
    </row>
    <row r="177" spans="1:32" x14ac:dyDescent="0.3">
      <c r="A177" s="92">
        <f>'Predictions concentrations'!A177</f>
        <v>0</v>
      </c>
      <c r="B177" s="92">
        <f>'Predictions concentrations'!B177</f>
        <v>0</v>
      </c>
      <c r="C177" s="126" t="str">
        <f>IF('Calculs T1a'!G180&lt;'Coeffs calibration'!$G$15,"Negative",IF('Calculs T1a'!G180&lt;'Coeffs calibration'!$G$16,"Lowly positive",IF('Calculs T1a'!G180&lt;'Coeffs calibration'!$G$17,"Moderately positive","Highly positive")))</f>
        <v>Highly positive</v>
      </c>
      <c r="D177" s="126" t="str">
        <f>IF('Calculs T1a'!H180&lt;'Coeffs calibration'!$H$15,"Negative",IF('Calculs T1a'!H180&lt;'Coeffs calibration'!$H$16,"Lowly positive",IF('Calculs T1a'!H180&lt;'Coeffs calibration'!$H$17,"Moderately positive","Highly positive")))</f>
        <v>Highly positive</v>
      </c>
      <c r="E177" s="126" t="str">
        <f>IF('Calculs T1a'!I180&lt;'Coeffs calibration'!$I$15,"Negative",IF('Calculs T1a'!I180&lt;'Coeffs calibration'!$I$16,"Lowly positive",IF('Calculs T1a'!I180&lt;'Coeffs calibration'!$I$17,"Moderately positive","Highly positive")))</f>
        <v>Highly positive</v>
      </c>
      <c r="F177" s="128" t="str">
        <f>IF('Calculs T1a'!J180&lt;'Coeffs calibration'!$J$15,"Negative",IF('Calculs T1a'!J180&lt;'Coeffs calibration'!$J$16,"Lowly positive",IF('Calculs T1a'!J180&lt;'Coeffs calibration'!$J$17,"Moderately positive","Highly positive")))</f>
        <v>Highly positive</v>
      </c>
      <c r="G177" s="3" t="str">
        <f>IF('Calculs T1a'!K180&lt;'Coeffs calibration'!$K$15,"Negative",IF('Calculs T1a'!K180&lt;'Coeffs calibration'!$K$16,"Lowly positive",IF('Calculs T1a'!K180&lt;'Coeffs calibration'!$K$17,"Moderately positive","Highly positive")))</f>
        <v>Highly positive</v>
      </c>
      <c r="H177" s="3" t="str">
        <f>IF('Calculs T1a'!L180&lt;'Coeffs calibration'!$L$15,"Negative",IF('Calculs T1a'!L180&lt;'Coeffs calibration'!$L$16,"Lowly positive",IF('Calculs T1a'!L180&lt;'Coeffs calibration'!$L$17,"Moderately positive","Highly positive")))</f>
        <v>Highly positive</v>
      </c>
      <c r="I177" s="3" t="str">
        <f>IF('Calculs T1a'!M180&lt;'Coeffs calibration'!$M$15,"Negative",IF('Calculs T1a'!M180&lt;'Coeffs calibration'!$M$16,"Lowly positive",IF('Calculs T1a'!M180&lt;'Coeffs calibration'!$M$17,"Moderately positive","Highly positive")))</f>
        <v>Highly positive</v>
      </c>
      <c r="J177" s="3" t="str">
        <f>IF('Calculs T1a'!N180&lt;'Coeffs calibration'!$N$15,"Negative",IF('Calculs T1a'!N180&lt;'Coeffs calibration'!$N$16,"Lowly positive",IF('Calculs T1a'!N180&lt;'Coeffs calibration'!$N$17,"Moderately positive","Highly positive")))</f>
        <v>Highly positive</v>
      </c>
      <c r="L177" s="92">
        <f>'Predictions concentrations'!A177</f>
        <v>0</v>
      </c>
      <c r="M177" s="92">
        <f>'Predictions concentrations'!B177</f>
        <v>0</v>
      </c>
      <c r="N177" s="126" t="str">
        <f>IF('Calculs T2a'!G180&lt;'Coeffs calibration'!$G$15,"Negative",IF('Calculs T2a'!G180&lt;'Coeffs calibration'!$G$16,"Lowly positive",IF('Calculs T2a'!G180&lt;'Coeffs calibration'!$G$17,"Moderately positive","Highly positive")))</f>
        <v>Highly positive</v>
      </c>
      <c r="O177" s="126" t="str">
        <f>IF('Calculs T2a'!H180&lt;'Coeffs calibration'!$H$15,"Negative",IF('Calculs T2a'!H180&lt;'Coeffs calibration'!$H$16,"Lowly positive",IF('Calculs T2a'!H180&lt;'Coeffs calibration'!$H$17,"Moderately positive","Highly positive")))</f>
        <v>Highly positive</v>
      </c>
      <c r="P177" s="126" t="str">
        <f>IF('Calculs T2a'!I180&lt;'Coeffs calibration'!$I$15,"Negative",IF('Calculs T2a'!I180&lt;'Coeffs calibration'!$I$16,"Lowly positive",IF('Calculs T2a'!I180&lt;'Coeffs calibration'!$I$17,"Moderately positive","Highly positive")))</f>
        <v>Highly positive</v>
      </c>
      <c r="Q177" s="128" t="str">
        <f>IF('Calculs T2a'!J180&lt;'Coeffs calibration'!$J$15,"Negative",IF('Calculs T2a'!J180&lt;'Coeffs calibration'!$J$16,"Lowly positive",IF('Calculs T2a'!J180&lt;'Coeffs calibration'!$J$17,"Moderately positive","Highly positive")))</f>
        <v>Highly positive</v>
      </c>
      <c r="R177" s="3" t="str">
        <f>IF('Calculs T2a'!K180&lt;'Coeffs calibration'!$K$15,"Negative",IF('Calculs T2a'!K180&lt;'Coeffs calibration'!$K$16,"Lowly positive",IF('Calculs T2a'!K180&lt;'Coeffs calibration'!$K$17,"Moderately positive","Highly positive")))</f>
        <v>Highly positive</v>
      </c>
      <c r="S177" s="3" t="str">
        <f>IF('Calculs T2a'!L180&lt;'Coeffs calibration'!$L$15,"Negative",IF('Calculs T2a'!L180&lt;'Coeffs calibration'!$L$16,"Lowly positive",IF('Calculs T2a'!L180&lt;'Coeffs calibration'!$L$17,"Moderately positive","Highly positive")))</f>
        <v>Highly positive</v>
      </c>
      <c r="T177" s="3" t="str">
        <f>IF('Calculs T2a'!M180&lt;'Coeffs calibration'!$M$15,"Negative",IF('Calculs T2a'!M180&lt;'Coeffs calibration'!$M$16,"Lowly positive",IF('Calculs T2a'!M180&lt;'Coeffs calibration'!$M$17,"Moderately positive","Highly positive")))</f>
        <v>Highly positive</v>
      </c>
      <c r="U177" s="3" t="str">
        <f>IF('Calculs T2a'!N180&lt;'Coeffs calibration'!$N$15,"Negative",IF('Calculs T2a'!N180&lt;'Coeffs calibration'!$N$16,"Lowly positive",IF('Calculs T2a'!N180&lt;'Coeffs calibration'!$N$17,"Moderately positive","Highly positive")))</f>
        <v>Highly positive</v>
      </c>
      <c r="W177" s="92">
        <f>'Predictions concentrations'!A177</f>
        <v>0</v>
      </c>
      <c r="X177" s="92">
        <f>'Predictions concentrations'!B177</f>
        <v>0</v>
      </c>
      <c r="Y177" s="126" t="str">
        <f>IF('Calculs T3a'!G180&lt;'Coeffs calibration'!$G$15,"Negative",IF('Calculs T3a'!G180&lt;'Coeffs calibration'!$G$16,"Lowly positive",IF('Calculs T3a'!G180&lt;'Coeffs calibration'!$G$17,"Moderately positive","Highly positive")))</f>
        <v>Highly positive</v>
      </c>
      <c r="Z177" s="126" t="str">
        <f>IF('Calculs T3a'!H180&lt;'Coeffs calibration'!$H$15,"Negative",IF('Calculs T3a'!H180&lt;'Coeffs calibration'!$H$16,"Lowly positive",IF('Calculs T3a'!H180&lt;'Coeffs calibration'!$H$17,"Moderately positive","Highly positive")))</f>
        <v>Highly positive</v>
      </c>
      <c r="AA177" s="126" t="str">
        <f>IF('Calculs T3a'!I180&lt;'Coeffs calibration'!$I$15,"Negative",IF('Calculs T3a'!I180&lt;'Coeffs calibration'!$I$16,"Lowly positive",IF('Calculs T3a'!I180&lt;'Coeffs calibration'!$I$17,"Moderately positive","Highly positive")))</f>
        <v>Highly positive</v>
      </c>
      <c r="AB177" s="128" t="str">
        <f>IF('Calculs T3a'!J180&lt;'Coeffs calibration'!$J$15,"Negative",IF('Calculs T3a'!J180&lt;'Coeffs calibration'!$J$16,"Lowly positive",IF('Calculs T3a'!J180&lt;'Coeffs calibration'!$J$17,"Moderately positive","Highly positive")))</f>
        <v>Highly positive</v>
      </c>
      <c r="AC177" s="3" t="str">
        <f>IF('Calculs T3a'!K180&lt;'Coeffs calibration'!$K$15,"Negative",IF('Calculs T3a'!K180&lt;'Coeffs calibration'!$K$16,"Lowly positive",IF('Calculs T3a'!K180&lt;'Coeffs calibration'!$K$17,"Moderately positive","Highly positive")))</f>
        <v>Highly positive</v>
      </c>
      <c r="AD177" s="3" t="str">
        <f>IF('Calculs T3a'!L180&lt;'Coeffs calibration'!$L$15,"Negative",IF('Calculs T3a'!L180&lt;'Coeffs calibration'!$L$16,"Lowly positive",IF('Calculs T3a'!L180&lt;'Coeffs calibration'!$L$17,"Moderately positive","Highly positive")))</f>
        <v>Highly positive</v>
      </c>
      <c r="AE177" s="3" t="str">
        <f>IF('Calculs T3a'!M180&lt;'Coeffs calibration'!$M$15,"Negative",IF('Calculs T3a'!M180&lt;'Coeffs calibration'!$M$16,"Lowly positive",IF('Calculs T3a'!M180&lt;'Coeffs calibration'!$M$17,"Moderately positive","Highly positive")))</f>
        <v>Highly positive</v>
      </c>
      <c r="AF177" s="3" t="str">
        <f>IF('Calculs T3a'!N180&lt;'Coeffs calibration'!$N$15,"Negative",IF('Calculs T3a'!N180&lt;'Coeffs calibration'!$N$16,"Lowly positive",IF('Calculs T3a'!N180&lt;'Coeffs calibration'!$N$17,"Moderately positive","Highly positive")))</f>
        <v>Highly positive</v>
      </c>
    </row>
    <row r="178" spans="1:32" x14ac:dyDescent="0.3">
      <c r="A178" s="92">
        <f>'Predictions concentrations'!A178</f>
        <v>0</v>
      </c>
      <c r="B178" s="92">
        <f>'Predictions concentrations'!B178</f>
        <v>0</v>
      </c>
      <c r="C178" s="126" t="str">
        <f>IF('Calculs T1a'!G181&lt;'Coeffs calibration'!$G$15,"Negative",IF('Calculs T1a'!G181&lt;'Coeffs calibration'!$G$16,"Lowly positive",IF('Calculs T1a'!G181&lt;'Coeffs calibration'!$G$17,"Moderately positive","Highly positive")))</f>
        <v>Highly positive</v>
      </c>
      <c r="D178" s="126" t="str">
        <f>IF('Calculs T1a'!H181&lt;'Coeffs calibration'!$H$15,"Negative",IF('Calculs T1a'!H181&lt;'Coeffs calibration'!$H$16,"Lowly positive",IF('Calculs T1a'!H181&lt;'Coeffs calibration'!$H$17,"Moderately positive","Highly positive")))</f>
        <v>Highly positive</v>
      </c>
      <c r="E178" s="126" t="str">
        <f>IF('Calculs T1a'!I181&lt;'Coeffs calibration'!$I$15,"Negative",IF('Calculs T1a'!I181&lt;'Coeffs calibration'!$I$16,"Lowly positive",IF('Calculs T1a'!I181&lt;'Coeffs calibration'!$I$17,"Moderately positive","Highly positive")))</f>
        <v>Highly positive</v>
      </c>
      <c r="F178" s="128" t="str">
        <f>IF('Calculs T1a'!J181&lt;'Coeffs calibration'!$J$15,"Negative",IF('Calculs T1a'!J181&lt;'Coeffs calibration'!$J$16,"Lowly positive",IF('Calculs T1a'!J181&lt;'Coeffs calibration'!$J$17,"Moderately positive","Highly positive")))</f>
        <v>Highly positive</v>
      </c>
      <c r="G178" s="3" t="str">
        <f>IF('Calculs T1a'!K181&lt;'Coeffs calibration'!$K$15,"Negative",IF('Calculs T1a'!K181&lt;'Coeffs calibration'!$K$16,"Lowly positive",IF('Calculs T1a'!K181&lt;'Coeffs calibration'!$K$17,"Moderately positive","Highly positive")))</f>
        <v>Highly positive</v>
      </c>
      <c r="H178" s="3" t="str">
        <f>IF('Calculs T1a'!L181&lt;'Coeffs calibration'!$L$15,"Negative",IF('Calculs T1a'!L181&lt;'Coeffs calibration'!$L$16,"Lowly positive",IF('Calculs T1a'!L181&lt;'Coeffs calibration'!$L$17,"Moderately positive","Highly positive")))</f>
        <v>Highly positive</v>
      </c>
      <c r="I178" s="3" t="str">
        <f>IF('Calculs T1a'!M181&lt;'Coeffs calibration'!$M$15,"Negative",IF('Calculs T1a'!M181&lt;'Coeffs calibration'!$M$16,"Lowly positive",IF('Calculs T1a'!M181&lt;'Coeffs calibration'!$M$17,"Moderately positive","Highly positive")))</f>
        <v>Highly positive</v>
      </c>
      <c r="J178" s="3" t="str">
        <f>IF('Calculs T1a'!N181&lt;'Coeffs calibration'!$N$15,"Negative",IF('Calculs T1a'!N181&lt;'Coeffs calibration'!$N$16,"Lowly positive",IF('Calculs T1a'!N181&lt;'Coeffs calibration'!$N$17,"Moderately positive","Highly positive")))</f>
        <v>Highly positive</v>
      </c>
      <c r="L178" s="92">
        <f>'Predictions concentrations'!A178</f>
        <v>0</v>
      </c>
      <c r="M178" s="92">
        <f>'Predictions concentrations'!B178</f>
        <v>0</v>
      </c>
      <c r="N178" s="126" t="str">
        <f>IF('Calculs T2a'!G181&lt;'Coeffs calibration'!$G$15,"Negative",IF('Calculs T2a'!G181&lt;'Coeffs calibration'!$G$16,"Lowly positive",IF('Calculs T2a'!G181&lt;'Coeffs calibration'!$G$17,"Moderately positive","Highly positive")))</f>
        <v>Highly positive</v>
      </c>
      <c r="O178" s="126" t="str">
        <f>IF('Calculs T2a'!H181&lt;'Coeffs calibration'!$H$15,"Negative",IF('Calculs T2a'!H181&lt;'Coeffs calibration'!$H$16,"Lowly positive",IF('Calculs T2a'!H181&lt;'Coeffs calibration'!$H$17,"Moderately positive","Highly positive")))</f>
        <v>Highly positive</v>
      </c>
      <c r="P178" s="126" t="str">
        <f>IF('Calculs T2a'!I181&lt;'Coeffs calibration'!$I$15,"Negative",IF('Calculs T2a'!I181&lt;'Coeffs calibration'!$I$16,"Lowly positive",IF('Calculs T2a'!I181&lt;'Coeffs calibration'!$I$17,"Moderately positive","Highly positive")))</f>
        <v>Highly positive</v>
      </c>
      <c r="Q178" s="128" t="str">
        <f>IF('Calculs T2a'!J181&lt;'Coeffs calibration'!$J$15,"Negative",IF('Calculs T2a'!J181&lt;'Coeffs calibration'!$J$16,"Lowly positive",IF('Calculs T2a'!J181&lt;'Coeffs calibration'!$J$17,"Moderately positive","Highly positive")))</f>
        <v>Highly positive</v>
      </c>
      <c r="R178" s="3" t="str">
        <f>IF('Calculs T2a'!K181&lt;'Coeffs calibration'!$K$15,"Negative",IF('Calculs T2a'!K181&lt;'Coeffs calibration'!$K$16,"Lowly positive",IF('Calculs T2a'!K181&lt;'Coeffs calibration'!$K$17,"Moderately positive","Highly positive")))</f>
        <v>Highly positive</v>
      </c>
      <c r="S178" s="3" t="str">
        <f>IF('Calculs T2a'!L181&lt;'Coeffs calibration'!$L$15,"Negative",IF('Calculs T2a'!L181&lt;'Coeffs calibration'!$L$16,"Lowly positive",IF('Calculs T2a'!L181&lt;'Coeffs calibration'!$L$17,"Moderately positive","Highly positive")))</f>
        <v>Highly positive</v>
      </c>
      <c r="T178" s="3" t="str">
        <f>IF('Calculs T2a'!M181&lt;'Coeffs calibration'!$M$15,"Negative",IF('Calculs T2a'!M181&lt;'Coeffs calibration'!$M$16,"Lowly positive",IF('Calculs T2a'!M181&lt;'Coeffs calibration'!$M$17,"Moderately positive","Highly positive")))</f>
        <v>Highly positive</v>
      </c>
      <c r="U178" s="3" t="str">
        <f>IF('Calculs T2a'!N181&lt;'Coeffs calibration'!$N$15,"Negative",IF('Calculs T2a'!N181&lt;'Coeffs calibration'!$N$16,"Lowly positive",IF('Calculs T2a'!N181&lt;'Coeffs calibration'!$N$17,"Moderately positive","Highly positive")))</f>
        <v>Highly positive</v>
      </c>
      <c r="W178" s="92">
        <f>'Predictions concentrations'!A178</f>
        <v>0</v>
      </c>
      <c r="X178" s="92">
        <f>'Predictions concentrations'!B178</f>
        <v>0</v>
      </c>
      <c r="Y178" s="126" t="str">
        <f>IF('Calculs T3a'!G181&lt;'Coeffs calibration'!$G$15,"Negative",IF('Calculs T3a'!G181&lt;'Coeffs calibration'!$G$16,"Lowly positive",IF('Calculs T3a'!G181&lt;'Coeffs calibration'!$G$17,"Moderately positive","Highly positive")))</f>
        <v>Highly positive</v>
      </c>
      <c r="Z178" s="126" t="str">
        <f>IF('Calculs T3a'!H181&lt;'Coeffs calibration'!$H$15,"Negative",IF('Calculs T3a'!H181&lt;'Coeffs calibration'!$H$16,"Lowly positive",IF('Calculs T3a'!H181&lt;'Coeffs calibration'!$H$17,"Moderately positive","Highly positive")))</f>
        <v>Highly positive</v>
      </c>
      <c r="AA178" s="126" t="str">
        <f>IF('Calculs T3a'!I181&lt;'Coeffs calibration'!$I$15,"Negative",IF('Calculs T3a'!I181&lt;'Coeffs calibration'!$I$16,"Lowly positive",IF('Calculs T3a'!I181&lt;'Coeffs calibration'!$I$17,"Moderately positive","Highly positive")))</f>
        <v>Highly positive</v>
      </c>
      <c r="AB178" s="128" t="str">
        <f>IF('Calculs T3a'!J181&lt;'Coeffs calibration'!$J$15,"Negative",IF('Calculs T3a'!J181&lt;'Coeffs calibration'!$J$16,"Lowly positive",IF('Calculs T3a'!J181&lt;'Coeffs calibration'!$J$17,"Moderately positive","Highly positive")))</f>
        <v>Highly positive</v>
      </c>
      <c r="AC178" s="3" t="str">
        <f>IF('Calculs T3a'!K181&lt;'Coeffs calibration'!$K$15,"Negative",IF('Calculs T3a'!K181&lt;'Coeffs calibration'!$K$16,"Lowly positive",IF('Calculs T3a'!K181&lt;'Coeffs calibration'!$K$17,"Moderately positive","Highly positive")))</f>
        <v>Highly positive</v>
      </c>
      <c r="AD178" s="3" t="str">
        <f>IF('Calculs T3a'!L181&lt;'Coeffs calibration'!$L$15,"Negative",IF('Calculs T3a'!L181&lt;'Coeffs calibration'!$L$16,"Lowly positive",IF('Calculs T3a'!L181&lt;'Coeffs calibration'!$L$17,"Moderately positive","Highly positive")))</f>
        <v>Highly positive</v>
      </c>
      <c r="AE178" s="3" t="str">
        <f>IF('Calculs T3a'!M181&lt;'Coeffs calibration'!$M$15,"Negative",IF('Calculs T3a'!M181&lt;'Coeffs calibration'!$M$16,"Lowly positive",IF('Calculs T3a'!M181&lt;'Coeffs calibration'!$M$17,"Moderately positive","Highly positive")))</f>
        <v>Highly positive</v>
      </c>
      <c r="AF178" s="3" t="str">
        <f>IF('Calculs T3a'!N181&lt;'Coeffs calibration'!$N$15,"Negative",IF('Calculs T3a'!N181&lt;'Coeffs calibration'!$N$16,"Lowly positive",IF('Calculs T3a'!N181&lt;'Coeffs calibration'!$N$17,"Moderately positive","Highly positive")))</f>
        <v>Highly positive</v>
      </c>
    </row>
    <row r="179" spans="1:32" x14ac:dyDescent="0.3">
      <c r="A179" s="92">
        <f>'Predictions concentrations'!A179</f>
        <v>0</v>
      </c>
      <c r="B179" s="92">
        <f>'Predictions concentrations'!B179</f>
        <v>0</v>
      </c>
      <c r="C179" s="126" t="str">
        <f>IF('Calculs T1a'!G182&lt;'Coeffs calibration'!$G$15,"Negative",IF('Calculs T1a'!G182&lt;'Coeffs calibration'!$G$16,"Lowly positive",IF('Calculs T1a'!G182&lt;'Coeffs calibration'!$G$17,"Moderately positive","Highly positive")))</f>
        <v>Highly positive</v>
      </c>
      <c r="D179" s="126" t="str">
        <f>IF('Calculs T1a'!H182&lt;'Coeffs calibration'!$H$15,"Negative",IF('Calculs T1a'!H182&lt;'Coeffs calibration'!$H$16,"Lowly positive",IF('Calculs T1a'!H182&lt;'Coeffs calibration'!$H$17,"Moderately positive","Highly positive")))</f>
        <v>Highly positive</v>
      </c>
      <c r="E179" s="126" t="str">
        <f>IF('Calculs T1a'!I182&lt;'Coeffs calibration'!$I$15,"Negative",IF('Calculs T1a'!I182&lt;'Coeffs calibration'!$I$16,"Lowly positive",IF('Calculs T1a'!I182&lt;'Coeffs calibration'!$I$17,"Moderately positive","Highly positive")))</f>
        <v>Highly positive</v>
      </c>
      <c r="F179" s="128" t="str">
        <f>IF('Calculs T1a'!J182&lt;'Coeffs calibration'!$J$15,"Negative",IF('Calculs T1a'!J182&lt;'Coeffs calibration'!$J$16,"Lowly positive",IF('Calculs T1a'!J182&lt;'Coeffs calibration'!$J$17,"Moderately positive","Highly positive")))</f>
        <v>Highly positive</v>
      </c>
      <c r="G179" s="3" t="str">
        <f>IF('Calculs T1a'!K182&lt;'Coeffs calibration'!$K$15,"Negative",IF('Calculs T1a'!K182&lt;'Coeffs calibration'!$K$16,"Lowly positive",IF('Calculs T1a'!K182&lt;'Coeffs calibration'!$K$17,"Moderately positive","Highly positive")))</f>
        <v>Highly positive</v>
      </c>
      <c r="H179" s="3" t="str">
        <f>IF('Calculs T1a'!L182&lt;'Coeffs calibration'!$L$15,"Negative",IF('Calculs T1a'!L182&lt;'Coeffs calibration'!$L$16,"Lowly positive",IF('Calculs T1a'!L182&lt;'Coeffs calibration'!$L$17,"Moderately positive","Highly positive")))</f>
        <v>Highly positive</v>
      </c>
      <c r="I179" s="3" t="str">
        <f>IF('Calculs T1a'!M182&lt;'Coeffs calibration'!$M$15,"Negative",IF('Calculs T1a'!M182&lt;'Coeffs calibration'!$M$16,"Lowly positive",IF('Calculs T1a'!M182&lt;'Coeffs calibration'!$M$17,"Moderately positive","Highly positive")))</f>
        <v>Highly positive</v>
      </c>
      <c r="J179" s="3" t="str">
        <f>IF('Calculs T1a'!N182&lt;'Coeffs calibration'!$N$15,"Negative",IF('Calculs T1a'!N182&lt;'Coeffs calibration'!$N$16,"Lowly positive",IF('Calculs T1a'!N182&lt;'Coeffs calibration'!$N$17,"Moderately positive","Highly positive")))</f>
        <v>Highly positive</v>
      </c>
      <c r="L179" s="92">
        <f>'Predictions concentrations'!A179</f>
        <v>0</v>
      </c>
      <c r="M179" s="92">
        <f>'Predictions concentrations'!B179</f>
        <v>0</v>
      </c>
      <c r="N179" s="126" t="str">
        <f>IF('Calculs T2a'!G182&lt;'Coeffs calibration'!$G$15,"Negative",IF('Calculs T2a'!G182&lt;'Coeffs calibration'!$G$16,"Lowly positive",IF('Calculs T2a'!G182&lt;'Coeffs calibration'!$G$17,"Moderately positive","Highly positive")))</f>
        <v>Highly positive</v>
      </c>
      <c r="O179" s="126" t="str">
        <f>IF('Calculs T2a'!H182&lt;'Coeffs calibration'!$H$15,"Negative",IF('Calculs T2a'!H182&lt;'Coeffs calibration'!$H$16,"Lowly positive",IF('Calculs T2a'!H182&lt;'Coeffs calibration'!$H$17,"Moderately positive","Highly positive")))</f>
        <v>Highly positive</v>
      </c>
      <c r="P179" s="126" t="str">
        <f>IF('Calculs T2a'!I182&lt;'Coeffs calibration'!$I$15,"Negative",IF('Calculs T2a'!I182&lt;'Coeffs calibration'!$I$16,"Lowly positive",IF('Calculs T2a'!I182&lt;'Coeffs calibration'!$I$17,"Moderately positive","Highly positive")))</f>
        <v>Highly positive</v>
      </c>
      <c r="Q179" s="128" t="str">
        <f>IF('Calculs T2a'!J182&lt;'Coeffs calibration'!$J$15,"Negative",IF('Calculs T2a'!J182&lt;'Coeffs calibration'!$J$16,"Lowly positive",IF('Calculs T2a'!J182&lt;'Coeffs calibration'!$J$17,"Moderately positive","Highly positive")))</f>
        <v>Highly positive</v>
      </c>
      <c r="R179" s="3" t="str">
        <f>IF('Calculs T2a'!K182&lt;'Coeffs calibration'!$K$15,"Negative",IF('Calculs T2a'!K182&lt;'Coeffs calibration'!$K$16,"Lowly positive",IF('Calculs T2a'!K182&lt;'Coeffs calibration'!$K$17,"Moderately positive","Highly positive")))</f>
        <v>Highly positive</v>
      </c>
      <c r="S179" s="3" t="str">
        <f>IF('Calculs T2a'!L182&lt;'Coeffs calibration'!$L$15,"Negative",IF('Calculs T2a'!L182&lt;'Coeffs calibration'!$L$16,"Lowly positive",IF('Calculs T2a'!L182&lt;'Coeffs calibration'!$L$17,"Moderately positive","Highly positive")))</f>
        <v>Highly positive</v>
      </c>
      <c r="T179" s="3" t="str">
        <f>IF('Calculs T2a'!M182&lt;'Coeffs calibration'!$M$15,"Negative",IF('Calculs T2a'!M182&lt;'Coeffs calibration'!$M$16,"Lowly positive",IF('Calculs T2a'!M182&lt;'Coeffs calibration'!$M$17,"Moderately positive","Highly positive")))</f>
        <v>Highly positive</v>
      </c>
      <c r="U179" s="3" t="str">
        <f>IF('Calculs T2a'!N182&lt;'Coeffs calibration'!$N$15,"Negative",IF('Calculs T2a'!N182&lt;'Coeffs calibration'!$N$16,"Lowly positive",IF('Calculs T2a'!N182&lt;'Coeffs calibration'!$N$17,"Moderately positive","Highly positive")))</f>
        <v>Highly positive</v>
      </c>
      <c r="W179" s="92">
        <f>'Predictions concentrations'!A179</f>
        <v>0</v>
      </c>
      <c r="X179" s="92">
        <f>'Predictions concentrations'!B179</f>
        <v>0</v>
      </c>
      <c r="Y179" s="126" t="str">
        <f>IF('Calculs T3a'!G182&lt;'Coeffs calibration'!$G$15,"Negative",IF('Calculs T3a'!G182&lt;'Coeffs calibration'!$G$16,"Lowly positive",IF('Calculs T3a'!G182&lt;'Coeffs calibration'!$G$17,"Moderately positive","Highly positive")))</f>
        <v>Highly positive</v>
      </c>
      <c r="Z179" s="126" t="str">
        <f>IF('Calculs T3a'!H182&lt;'Coeffs calibration'!$H$15,"Negative",IF('Calculs T3a'!H182&lt;'Coeffs calibration'!$H$16,"Lowly positive",IF('Calculs T3a'!H182&lt;'Coeffs calibration'!$H$17,"Moderately positive","Highly positive")))</f>
        <v>Highly positive</v>
      </c>
      <c r="AA179" s="126" t="str">
        <f>IF('Calculs T3a'!I182&lt;'Coeffs calibration'!$I$15,"Negative",IF('Calculs T3a'!I182&lt;'Coeffs calibration'!$I$16,"Lowly positive",IF('Calculs T3a'!I182&lt;'Coeffs calibration'!$I$17,"Moderately positive","Highly positive")))</f>
        <v>Highly positive</v>
      </c>
      <c r="AB179" s="128" t="str">
        <f>IF('Calculs T3a'!J182&lt;'Coeffs calibration'!$J$15,"Negative",IF('Calculs T3a'!J182&lt;'Coeffs calibration'!$J$16,"Lowly positive",IF('Calculs T3a'!J182&lt;'Coeffs calibration'!$J$17,"Moderately positive","Highly positive")))</f>
        <v>Highly positive</v>
      </c>
      <c r="AC179" s="3" t="str">
        <f>IF('Calculs T3a'!K182&lt;'Coeffs calibration'!$K$15,"Negative",IF('Calculs T3a'!K182&lt;'Coeffs calibration'!$K$16,"Lowly positive",IF('Calculs T3a'!K182&lt;'Coeffs calibration'!$K$17,"Moderately positive","Highly positive")))</f>
        <v>Highly positive</v>
      </c>
      <c r="AD179" s="3" t="str">
        <f>IF('Calculs T3a'!L182&lt;'Coeffs calibration'!$L$15,"Negative",IF('Calculs T3a'!L182&lt;'Coeffs calibration'!$L$16,"Lowly positive",IF('Calculs T3a'!L182&lt;'Coeffs calibration'!$L$17,"Moderately positive","Highly positive")))</f>
        <v>Highly positive</v>
      </c>
      <c r="AE179" s="3" t="str">
        <f>IF('Calculs T3a'!M182&lt;'Coeffs calibration'!$M$15,"Negative",IF('Calculs T3a'!M182&lt;'Coeffs calibration'!$M$16,"Lowly positive",IF('Calculs T3a'!M182&lt;'Coeffs calibration'!$M$17,"Moderately positive","Highly positive")))</f>
        <v>Highly positive</v>
      </c>
      <c r="AF179" s="3" t="str">
        <f>IF('Calculs T3a'!N182&lt;'Coeffs calibration'!$N$15,"Negative",IF('Calculs T3a'!N182&lt;'Coeffs calibration'!$N$16,"Lowly positive",IF('Calculs T3a'!N182&lt;'Coeffs calibration'!$N$17,"Moderately positive","Highly positive")))</f>
        <v>Highly positive</v>
      </c>
    </row>
    <row r="180" spans="1:32" x14ac:dyDescent="0.3">
      <c r="A180" s="92">
        <f>'Predictions concentrations'!A180</f>
        <v>0</v>
      </c>
      <c r="B180" s="92">
        <f>'Predictions concentrations'!B180</f>
        <v>0</v>
      </c>
      <c r="C180" s="126" t="str">
        <f>IF('Calculs T1a'!G183&lt;'Coeffs calibration'!$G$15,"Negative",IF('Calculs T1a'!G183&lt;'Coeffs calibration'!$G$16,"Lowly positive",IF('Calculs T1a'!G183&lt;'Coeffs calibration'!$G$17,"Moderately positive","Highly positive")))</f>
        <v>Highly positive</v>
      </c>
      <c r="D180" s="126" t="str">
        <f>IF('Calculs T1a'!H183&lt;'Coeffs calibration'!$H$15,"Negative",IF('Calculs T1a'!H183&lt;'Coeffs calibration'!$H$16,"Lowly positive",IF('Calculs T1a'!H183&lt;'Coeffs calibration'!$H$17,"Moderately positive","Highly positive")))</f>
        <v>Highly positive</v>
      </c>
      <c r="E180" s="126" t="str">
        <f>IF('Calculs T1a'!I183&lt;'Coeffs calibration'!$I$15,"Negative",IF('Calculs T1a'!I183&lt;'Coeffs calibration'!$I$16,"Lowly positive",IF('Calculs T1a'!I183&lt;'Coeffs calibration'!$I$17,"Moderately positive","Highly positive")))</f>
        <v>Highly positive</v>
      </c>
      <c r="F180" s="128" t="str">
        <f>IF('Calculs T1a'!J183&lt;'Coeffs calibration'!$J$15,"Negative",IF('Calculs T1a'!J183&lt;'Coeffs calibration'!$J$16,"Lowly positive",IF('Calculs T1a'!J183&lt;'Coeffs calibration'!$J$17,"Moderately positive","Highly positive")))</f>
        <v>Highly positive</v>
      </c>
      <c r="G180" s="3" t="str">
        <f>IF('Calculs T1a'!K183&lt;'Coeffs calibration'!$K$15,"Negative",IF('Calculs T1a'!K183&lt;'Coeffs calibration'!$K$16,"Lowly positive",IF('Calculs T1a'!K183&lt;'Coeffs calibration'!$K$17,"Moderately positive","Highly positive")))</f>
        <v>Highly positive</v>
      </c>
      <c r="H180" s="3" t="str">
        <f>IF('Calculs T1a'!L183&lt;'Coeffs calibration'!$L$15,"Negative",IF('Calculs T1a'!L183&lt;'Coeffs calibration'!$L$16,"Lowly positive",IF('Calculs T1a'!L183&lt;'Coeffs calibration'!$L$17,"Moderately positive","Highly positive")))</f>
        <v>Highly positive</v>
      </c>
      <c r="I180" s="3" t="str">
        <f>IF('Calculs T1a'!M183&lt;'Coeffs calibration'!$M$15,"Negative",IF('Calculs T1a'!M183&lt;'Coeffs calibration'!$M$16,"Lowly positive",IF('Calculs T1a'!M183&lt;'Coeffs calibration'!$M$17,"Moderately positive","Highly positive")))</f>
        <v>Highly positive</v>
      </c>
      <c r="J180" s="3" t="str">
        <f>IF('Calculs T1a'!N183&lt;'Coeffs calibration'!$N$15,"Negative",IF('Calculs T1a'!N183&lt;'Coeffs calibration'!$N$16,"Lowly positive",IF('Calculs T1a'!N183&lt;'Coeffs calibration'!$N$17,"Moderately positive","Highly positive")))</f>
        <v>Highly positive</v>
      </c>
      <c r="L180" s="92">
        <f>'Predictions concentrations'!A180</f>
        <v>0</v>
      </c>
      <c r="M180" s="92">
        <f>'Predictions concentrations'!B180</f>
        <v>0</v>
      </c>
      <c r="N180" s="126" t="str">
        <f>IF('Calculs T2a'!G183&lt;'Coeffs calibration'!$G$15,"Negative",IF('Calculs T2a'!G183&lt;'Coeffs calibration'!$G$16,"Lowly positive",IF('Calculs T2a'!G183&lt;'Coeffs calibration'!$G$17,"Moderately positive","Highly positive")))</f>
        <v>Highly positive</v>
      </c>
      <c r="O180" s="126" t="str">
        <f>IF('Calculs T2a'!H183&lt;'Coeffs calibration'!$H$15,"Negative",IF('Calculs T2a'!H183&lt;'Coeffs calibration'!$H$16,"Lowly positive",IF('Calculs T2a'!H183&lt;'Coeffs calibration'!$H$17,"Moderately positive","Highly positive")))</f>
        <v>Highly positive</v>
      </c>
      <c r="P180" s="126" t="str">
        <f>IF('Calculs T2a'!I183&lt;'Coeffs calibration'!$I$15,"Negative",IF('Calculs T2a'!I183&lt;'Coeffs calibration'!$I$16,"Lowly positive",IF('Calculs T2a'!I183&lt;'Coeffs calibration'!$I$17,"Moderately positive","Highly positive")))</f>
        <v>Highly positive</v>
      </c>
      <c r="Q180" s="128" t="str">
        <f>IF('Calculs T2a'!J183&lt;'Coeffs calibration'!$J$15,"Negative",IF('Calculs T2a'!J183&lt;'Coeffs calibration'!$J$16,"Lowly positive",IF('Calculs T2a'!J183&lt;'Coeffs calibration'!$J$17,"Moderately positive","Highly positive")))</f>
        <v>Highly positive</v>
      </c>
      <c r="R180" s="3" t="str">
        <f>IF('Calculs T2a'!K183&lt;'Coeffs calibration'!$K$15,"Negative",IF('Calculs T2a'!K183&lt;'Coeffs calibration'!$K$16,"Lowly positive",IF('Calculs T2a'!K183&lt;'Coeffs calibration'!$K$17,"Moderately positive","Highly positive")))</f>
        <v>Highly positive</v>
      </c>
      <c r="S180" s="3" t="str">
        <f>IF('Calculs T2a'!L183&lt;'Coeffs calibration'!$L$15,"Negative",IF('Calculs T2a'!L183&lt;'Coeffs calibration'!$L$16,"Lowly positive",IF('Calculs T2a'!L183&lt;'Coeffs calibration'!$L$17,"Moderately positive","Highly positive")))</f>
        <v>Highly positive</v>
      </c>
      <c r="T180" s="3" t="str">
        <f>IF('Calculs T2a'!M183&lt;'Coeffs calibration'!$M$15,"Negative",IF('Calculs T2a'!M183&lt;'Coeffs calibration'!$M$16,"Lowly positive",IF('Calculs T2a'!M183&lt;'Coeffs calibration'!$M$17,"Moderately positive","Highly positive")))</f>
        <v>Highly positive</v>
      </c>
      <c r="U180" s="3" t="str">
        <f>IF('Calculs T2a'!N183&lt;'Coeffs calibration'!$N$15,"Negative",IF('Calculs T2a'!N183&lt;'Coeffs calibration'!$N$16,"Lowly positive",IF('Calculs T2a'!N183&lt;'Coeffs calibration'!$N$17,"Moderately positive","Highly positive")))</f>
        <v>Highly positive</v>
      </c>
      <c r="W180" s="92">
        <f>'Predictions concentrations'!A180</f>
        <v>0</v>
      </c>
      <c r="X180" s="92">
        <f>'Predictions concentrations'!B180</f>
        <v>0</v>
      </c>
      <c r="Y180" s="126" t="str">
        <f>IF('Calculs T3a'!G183&lt;'Coeffs calibration'!$G$15,"Negative",IF('Calculs T3a'!G183&lt;'Coeffs calibration'!$G$16,"Lowly positive",IF('Calculs T3a'!G183&lt;'Coeffs calibration'!$G$17,"Moderately positive","Highly positive")))</f>
        <v>Highly positive</v>
      </c>
      <c r="Z180" s="126" t="str">
        <f>IF('Calculs T3a'!H183&lt;'Coeffs calibration'!$H$15,"Negative",IF('Calculs T3a'!H183&lt;'Coeffs calibration'!$H$16,"Lowly positive",IF('Calculs T3a'!H183&lt;'Coeffs calibration'!$H$17,"Moderately positive","Highly positive")))</f>
        <v>Highly positive</v>
      </c>
      <c r="AA180" s="126" t="str">
        <f>IF('Calculs T3a'!I183&lt;'Coeffs calibration'!$I$15,"Negative",IF('Calculs T3a'!I183&lt;'Coeffs calibration'!$I$16,"Lowly positive",IF('Calculs T3a'!I183&lt;'Coeffs calibration'!$I$17,"Moderately positive","Highly positive")))</f>
        <v>Highly positive</v>
      </c>
      <c r="AB180" s="128" t="str">
        <f>IF('Calculs T3a'!J183&lt;'Coeffs calibration'!$J$15,"Negative",IF('Calculs T3a'!J183&lt;'Coeffs calibration'!$J$16,"Lowly positive",IF('Calculs T3a'!J183&lt;'Coeffs calibration'!$J$17,"Moderately positive","Highly positive")))</f>
        <v>Highly positive</v>
      </c>
      <c r="AC180" s="3" t="str">
        <f>IF('Calculs T3a'!K183&lt;'Coeffs calibration'!$K$15,"Negative",IF('Calculs T3a'!K183&lt;'Coeffs calibration'!$K$16,"Lowly positive",IF('Calculs T3a'!K183&lt;'Coeffs calibration'!$K$17,"Moderately positive","Highly positive")))</f>
        <v>Highly positive</v>
      </c>
      <c r="AD180" s="3" t="str">
        <f>IF('Calculs T3a'!L183&lt;'Coeffs calibration'!$L$15,"Negative",IF('Calculs T3a'!L183&lt;'Coeffs calibration'!$L$16,"Lowly positive",IF('Calculs T3a'!L183&lt;'Coeffs calibration'!$L$17,"Moderately positive","Highly positive")))</f>
        <v>Highly positive</v>
      </c>
      <c r="AE180" s="3" t="str">
        <f>IF('Calculs T3a'!M183&lt;'Coeffs calibration'!$M$15,"Negative",IF('Calculs T3a'!M183&lt;'Coeffs calibration'!$M$16,"Lowly positive",IF('Calculs T3a'!M183&lt;'Coeffs calibration'!$M$17,"Moderately positive","Highly positive")))</f>
        <v>Highly positive</v>
      </c>
      <c r="AF180" s="3" t="str">
        <f>IF('Calculs T3a'!N183&lt;'Coeffs calibration'!$N$15,"Negative",IF('Calculs T3a'!N183&lt;'Coeffs calibration'!$N$16,"Lowly positive",IF('Calculs T3a'!N183&lt;'Coeffs calibration'!$N$17,"Moderately positive","Highly positive")))</f>
        <v>Highly positive</v>
      </c>
    </row>
    <row r="181" spans="1:32" x14ac:dyDescent="0.3">
      <c r="A181" s="92">
        <f>'Predictions concentrations'!A181</f>
        <v>0</v>
      </c>
      <c r="B181" s="92">
        <f>'Predictions concentrations'!B181</f>
        <v>0</v>
      </c>
      <c r="C181" s="126" t="str">
        <f>IF('Calculs T1a'!G184&lt;'Coeffs calibration'!$G$15,"Negative",IF('Calculs T1a'!G184&lt;'Coeffs calibration'!$G$16,"Lowly positive",IF('Calculs T1a'!G184&lt;'Coeffs calibration'!$G$17,"Moderately positive","Highly positive")))</f>
        <v>Highly positive</v>
      </c>
      <c r="D181" s="126" t="str">
        <f>IF('Calculs T1a'!H184&lt;'Coeffs calibration'!$H$15,"Negative",IF('Calculs T1a'!H184&lt;'Coeffs calibration'!$H$16,"Lowly positive",IF('Calculs T1a'!H184&lt;'Coeffs calibration'!$H$17,"Moderately positive","Highly positive")))</f>
        <v>Highly positive</v>
      </c>
      <c r="E181" s="126" t="str">
        <f>IF('Calculs T1a'!I184&lt;'Coeffs calibration'!$I$15,"Negative",IF('Calculs T1a'!I184&lt;'Coeffs calibration'!$I$16,"Lowly positive",IF('Calculs T1a'!I184&lt;'Coeffs calibration'!$I$17,"Moderately positive","Highly positive")))</f>
        <v>Highly positive</v>
      </c>
      <c r="F181" s="128" t="str">
        <f>IF('Calculs T1a'!J184&lt;'Coeffs calibration'!$J$15,"Negative",IF('Calculs T1a'!J184&lt;'Coeffs calibration'!$J$16,"Lowly positive",IF('Calculs T1a'!J184&lt;'Coeffs calibration'!$J$17,"Moderately positive","Highly positive")))</f>
        <v>Highly positive</v>
      </c>
      <c r="G181" s="3" t="str">
        <f>IF('Calculs T1a'!K184&lt;'Coeffs calibration'!$K$15,"Negative",IF('Calculs T1a'!K184&lt;'Coeffs calibration'!$K$16,"Lowly positive",IF('Calculs T1a'!K184&lt;'Coeffs calibration'!$K$17,"Moderately positive","Highly positive")))</f>
        <v>Highly positive</v>
      </c>
      <c r="H181" s="3" t="str">
        <f>IF('Calculs T1a'!L184&lt;'Coeffs calibration'!$L$15,"Negative",IF('Calculs T1a'!L184&lt;'Coeffs calibration'!$L$16,"Lowly positive",IF('Calculs T1a'!L184&lt;'Coeffs calibration'!$L$17,"Moderately positive","Highly positive")))</f>
        <v>Highly positive</v>
      </c>
      <c r="I181" s="3" t="str">
        <f>IF('Calculs T1a'!M184&lt;'Coeffs calibration'!$M$15,"Negative",IF('Calculs T1a'!M184&lt;'Coeffs calibration'!$M$16,"Lowly positive",IF('Calculs T1a'!M184&lt;'Coeffs calibration'!$M$17,"Moderately positive","Highly positive")))</f>
        <v>Highly positive</v>
      </c>
      <c r="J181" s="3" t="str">
        <f>IF('Calculs T1a'!N184&lt;'Coeffs calibration'!$N$15,"Negative",IF('Calculs T1a'!N184&lt;'Coeffs calibration'!$N$16,"Lowly positive",IF('Calculs T1a'!N184&lt;'Coeffs calibration'!$N$17,"Moderately positive","Highly positive")))</f>
        <v>Highly positive</v>
      </c>
      <c r="L181" s="92">
        <f>'Predictions concentrations'!A181</f>
        <v>0</v>
      </c>
      <c r="M181" s="92">
        <f>'Predictions concentrations'!B181</f>
        <v>0</v>
      </c>
      <c r="N181" s="126" t="str">
        <f>IF('Calculs T2a'!G184&lt;'Coeffs calibration'!$G$15,"Negative",IF('Calculs T2a'!G184&lt;'Coeffs calibration'!$G$16,"Lowly positive",IF('Calculs T2a'!G184&lt;'Coeffs calibration'!$G$17,"Moderately positive","Highly positive")))</f>
        <v>Highly positive</v>
      </c>
      <c r="O181" s="126" t="str">
        <f>IF('Calculs T2a'!H184&lt;'Coeffs calibration'!$H$15,"Negative",IF('Calculs T2a'!H184&lt;'Coeffs calibration'!$H$16,"Lowly positive",IF('Calculs T2a'!H184&lt;'Coeffs calibration'!$H$17,"Moderately positive","Highly positive")))</f>
        <v>Highly positive</v>
      </c>
      <c r="P181" s="126" t="str">
        <f>IF('Calculs T2a'!I184&lt;'Coeffs calibration'!$I$15,"Negative",IF('Calculs T2a'!I184&lt;'Coeffs calibration'!$I$16,"Lowly positive",IF('Calculs T2a'!I184&lt;'Coeffs calibration'!$I$17,"Moderately positive","Highly positive")))</f>
        <v>Highly positive</v>
      </c>
      <c r="Q181" s="128" t="str">
        <f>IF('Calculs T2a'!J184&lt;'Coeffs calibration'!$J$15,"Negative",IF('Calculs T2a'!J184&lt;'Coeffs calibration'!$J$16,"Lowly positive",IF('Calculs T2a'!J184&lt;'Coeffs calibration'!$J$17,"Moderately positive","Highly positive")))</f>
        <v>Highly positive</v>
      </c>
      <c r="R181" s="3" t="str">
        <f>IF('Calculs T2a'!K184&lt;'Coeffs calibration'!$K$15,"Negative",IF('Calculs T2a'!K184&lt;'Coeffs calibration'!$K$16,"Lowly positive",IF('Calculs T2a'!K184&lt;'Coeffs calibration'!$K$17,"Moderately positive","Highly positive")))</f>
        <v>Highly positive</v>
      </c>
      <c r="S181" s="3" t="str">
        <f>IF('Calculs T2a'!L184&lt;'Coeffs calibration'!$L$15,"Negative",IF('Calculs T2a'!L184&lt;'Coeffs calibration'!$L$16,"Lowly positive",IF('Calculs T2a'!L184&lt;'Coeffs calibration'!$L$17,"Moderately positive","Highly positive")))</f>
        <v>Highly positive</v>
      </c>
      <c r="T181" s="3" t="str">
        <f>IF('Calculs T2a'!M184&lt;'Coeffs calibration'!$M$15,"Negative",IF('Calculs T2a'!M184&lt;'Coeffs calibration'!$M$16,"Lowly positive",IF('Calculs T2a'!M184&lt;'Coeffs calibration'!$M$17,"Moderately positive","Highly positive")))</f>
        <v>Highly positive</v>
      </c>
      <c r="U181" s="3" t="str">
        <f>IF('Calculs T2a'!N184&lt;'Coeffs calibration'!$N$15,"Negative",IF('Calculs T2a'!N184&lt;'Coeffs calibration'!$N$16,"Lowly positive",IF('Calculs T2a'!N184&lt;'Coeffs calibration'!$N$17,"Moderately positive","Highly positive")))</f>
        <v>Highly positive</v>
      </c>
      <c r="W181" s="92">
        <f>'Predictions concentrations'!A181</f>
        <v>0</v>
      </c>
      <c r="X181" s="92">
        <f>'Predictions concentrations'!B181</f>
        <v>0</v>
      </c>
      <c r="Y181" s="126" t="str">
        <f>IF('Calculs T3a'!G184&lt;'Coeffs calibration'!$G$15,"Negative",IF('Calculs T3a'!G184&lt;'Coeffs calibration'!$G$16,"Lowly positive",IF('Calculs T3a'!G184&lt;'Coeffs calibration'!$G$17,"Moderately positive","Highly positive")))</f>
        <v>Highly positive</v>
      </c>
      <c r="Z181" s="126" t="str">
        <f>IF('Calculs T3a'!H184&lt;'Coeffs calibration'!$H$15,"Negative",IF('Calculs T3a'!H184&lt;'Coeffs calibration'!$H$16,"Lowly positive",IF('Calculs T3a'!H184&lt;'Coeffs calibration'!$H$17,"Moderately positive","Highly positive")))</f>
        <v>Highly positive</v>
      </c>
      <c r="AA181" s="126" t="str">
        <f>IF('Calculs T3a'!I184&lt;'Coeffs calibration'!$I$15,"Negative",IF('Calculs T3a'!I184&lt;'Coeffs calibration'!$I$16,"Lowly positive",IF('Calculs T3a'!I184&lt;'Coeffs calibration'!$I$17,"Moderately positive","Highly positive")))</f>
        <v>Highly positive</v>
      </c>
      <c r="AB181" s="128" t="str">
        <f>IF('Calculs T3a'!J184&lt;'Coeffs calibration'!$J$15,"Negative",IF('Calculs T3a'!J184&lt;'Coeffs calibration'!$J$16,"Lowly positive",IF('Calculs T3a'!J184&lt;'Coeffs calibration'!$J$17,"Moderately positive","Highly positive")))</f>
        <v>Highly positive</v>
      </c>
      <c r="AC181" s="3" t="str">
        <f>IF('Calculs T3a'!K184&lt;'Coeffs calibration'!$K$15,"Negative",IF('Calculs T3a'!K184&lt;'Coeffs calibration'!$K$16,"Lowly positive",IF('Calculs T3a'!K184&lt;'Coeffs calibration'!$K$17,"Moderately positive","Highly positive")))</f>
        <v>Highly positive</v>
      </c>
      <c r="AD181" s="3" t="str">
        <f>IF('Calculs T3a'!L184&lt;'Coeffs calibration'!$L$15,"Negative",IF('Calculs T3a'!L184&lt;'Coeffs calibration'!$L$16,"Lowly positive",IF('Calculs T3a'!L184&lt;'Coeffs calibration'!$L$17,"Moderately positive","Highly positive")))</f>
        <v>Highly positive</v>
      </c>
      <c r="AE181" s="3" t="str">
        <f>IF('Calculs T3a'!M184&lt;'Coeffs calibration'!$M$15,"Negative",IF('Calculs T3a'!M184&lt;'Coeffs calibration'!$M$16,"Lowly positive",IF('Calculs T3a'!M184&lt;'Coeffs calibration'!$M$17,"Moderately positive","Highly positive")))</f>
        <v>Highly positive</v>
      </c>
      <c r="AF181" s="3" t="str">
        <f>IF('Calculs T3a'!N184&lt;'Coeffs calibration'!$N$15,"Negative",IF('Calculs T3a'!N184&lt;'Coeffs calibration'!$N$16,"Lowly positive",IF('Calculs T3a'!N184&lt;'Coeffs calibration'!$N$17,"Moderately positive","Highly positive")))</f>
        <v>Highly positive</v>
      </c>
    </row>
    <row r="182" spans="1:32" x14ac:dyDescent="0.3">
      <c r="A182" s="92">
        <f>'Predictions concentrations'!A182</f>
        <v>0</v>
      </c>
      <c r="B182" s="92">
        <f>'Predictions concentrations'!B182</f>
        <v>0</v>
      </c>
      <c r="C182" s="126" t="str">
        <f>IF('Calculs T1a'!G185&lt;'Coeffs calibration'!$G$15,"Negative",IF('Calculs T1a'!G185&lt;'Coeffs calibration'!$G$16,"Lowly positive",IF('Calculs T1a'!G185&lt;'Coeffs calibration'!$G$17,"Moderately positive","Highly positive")))</f>
        <v>Highly positive</v>
      </c>
      <c r="D182" s="126" t="str">
        <f>IF('Calculs T1a'!H185&lt;'Coeffs calibration'!$H$15,"Negative",IF('Calculs T1a'!H185&lt;'Coeffs calibration'!$H$16,"Lowly positive",IF('Calculs T1a'!H185&lt;'Coeffs calibration'!$H$17,"Moderately positive","Highly positive")))</f>
        <v>Highly positive</v>
      </c>
      <c r="E182" s="126" t="str">
        <f>IF('Calculs T1a'!I185&lt;'Coeffs calibration'!$I$15,"Negative",IF('Calculs T1a'!I185&lt;'Coeffs calibration'!$I$16,"Lowly positive",IF('Calculs T1a'!I185&lt;'Coeffs calibration'!$I$17,"Moderately positive","Highly positive")))</f>
        <v>Highly positive</v>
      </c>
      <c r="F182" s="128" t="str">
        <f>IF('Calculs T1a'!J185&lt;'Coeffs calibration'!$J$15,"Negative",IF('Calculs T1a'!J185&lt;'Coeffs calibration'!$J$16,"Lowly positive",IF('Calculs T1a'!J185&lt;'Coeffs calibration'!$J$17,"Moderately positive","Highly positive")))</f>
        <v>Highly positive</v>
      </c>
      <c r="G182" s="3" t="str">
        <f>IF('Calculs T1a'!K185&lt;'Coeffs calibration'!$K$15,"Negative",IF('Calculs T1a'!K185&lt;'Coeffs calibration'!$K$16,"Lowly positive",IF('Calculs T1a'!K185&lt;'Coeffs calibration'!$K$17,"Moderately positive","Highly positive")))</f>
        <v>Highly positive</v>
      </c>
      <c r="H182" s="3" t="str">
        <f>IF('Calculs T1a'!L185&lt;'Coeffs calibration'!$L$15,"Negative",IF('Calculs T1a'!L185&lt;'Coeffs calibration'!$L$16,"Lowly positive",IF('Calculs T1a'!L185&lt;'Coeffs calibration'!$L$17,"Moderately positive","Highly positive")))</f>
        <v>Highly positive</v>
      </c>
      <c r="I182" s="3" t="str">
        <f>IF('Calculs T1a'!M185&lt;'Coeffs calibration'!$M$15,"Negative",IF('Calculs T1a'!M185&lt;'Coeffs calibration'!$M$16,"Lowly positive",IF('Calculs T1a'!M185&lt;'Coeffs calibration'!$M$17,"Moderately positive","Highly positive")))</f>
        <v>Highly positive</v>
      </c>
      <c r="J182" s="3" t="str">
        <f>IF('Calculs T1a'!N185&lt;'Coeffs calibration'!$N$15,"Negative",IF('Calculs T1a'!N185&lt;'Coeffs calibration'!$N$16,"Lowly positive",IF('Calculs T1a'!N185&lt;'Coeffs calibration'!$N$17,"Moderately positive","Highly positive")))</f>
        <v>Highly positive</v>
      </c>
      <c r="L182" s="92">
        <f>'Predictions concentrations'!A182</f>
        <v>0</v>
      </c>
      <c r="M182" s="92">
        <f>'Predictions concentrations'!B182</f>
        <v>0</v>
      </c>
      <c r="N182" s="126" t="str">
        <f>IF('Calculs T2a'!G185&lt;'Coeffs calibration'!$G$15,"Negative",IF('Calculs T2a'!G185&lt;'Coeffs calibration'!$G$16,"Lowly positive",IF('Calculs T2a'!G185&lt;'Coeffs calibration'!$G$17,"Moderately positive","Highly positive")))</f>
        <v>Highly positive</v>
      </c>
      <c r="O182" s="126" t="str">
        <f>IF('Calculs T2a'!H185&lt;'Coeffs calibration'!$H$15,"Negative",IF('Calculs T2a'!H185&lt;'Coeffs calibration'!$H$16,"Lowly positive",IF('Calculs T2a'!H185&lt;'Coeffs calibration'!$H$17,"Moderately positive","Highly positive")))</f>
        <v>Highly positive</v>
      </c>
      <c r="P182" s="126" t="str">
        <f>IF('Calculs T2a'!I185&lt;'Coeffs calibration'!$I$15,"Negative",IF('Calculs T2a'!I185&lt;'Coeffs calibration'!$I$16,"Lowly positive",IF('Calculs T2a'!I185&lt;'Coeffs calibration'!$I$17,"Moderately positive","Highly positive")))</f>
        <v>Highly positive</v>
      </c>
      <c r="Q182" s="128" t="str">
        <f>IF('Calculs T2a'!J185&lt;'Coeffs calibration'!$J$15,"Negative",IF('Calculs T2a'!J185&lt;'Coeffs calibration'!$J$16,"Lowly positive",IF('Calculs T2a'!J185&lt;'Coeffs calibration'!$J$17,"Moderately positive","Highly positive")))</f>
        <v>Highly positive</v>
      </c>
      <c r="R182" s="3" t="str">
        <f>IF('Calculs T2a'!K185&lt;'Coeffs calibration'!$K$15,"Negative",IF('Calculs T2a'!K185&lt;'Coeffs calibration'!$K$16,"Lowly positive",IF('Calculs T2a'!K185&lt;'Coeffs calibration'!$K$17,"Moderately positive","Highly positive")))</f>
        <v>Highly positive</v>
      </c>
      <c r="S182" s="3" t="str">
        <f>IF('Calculs T2a'!L185&lt;'Coeffs calibration'!$L$15,"Negative",IF('Calculs T2a'!L185&lt;'Coeffs calibration'!$L$16,"Lowly positive",IF('Calculs T2a'!L185&lt;'Coeffs calibration'!$L$17,"Moderately positive","Highly positive")))</f>
        <v>Highly positive</v>
      </c>
      <c r="T182" s="3" t="str">
        <f>IF('Calculs T2a'!M185&lt;'Coeffs calibration'!$M$15,"Negative",IF('Calculs T2a'!M185&lt;'Coeffs calibration'!$M$16,"Lowly positive",IF('Calculs T2a'!M185&lt;'Coeffs calibration'!$M$17,"Moderately positive","Highly positive")))</f>
        <v>Highly positive</v>
      </c>
      <c r="U182" s="3" t="str">
        <f>IF('Calculs T2a'!N185&lt;'Coeffs calibration'!$N$15,"Negative",IF('Calculs T2a'!N185&lt;'Coeffs calibration'!$N$16,"Lowly positive",IF('Calculs T2a'!N185&lt;'Coeffs calibration'!$N$17,"Moderately positive","Highly positive")))</f>
        <v>Highly positive</v>
      </c>
      <c r="W182" s="92">
        <f>'Predictions concentrations'!A182</f>
        <v>0</v>
      </c>
      <c r="X182" s="92">
        <f>'Predictions concentrations'!B182</f>
        <v>0</v>
      </c>
      <c r="Y182" s="126" t="str">
        <f>IF('Calculs T3a'!G185&lt;'Coeffs calibration'!$G$15,"Negative",IF('Calculs T3a'!G185&lt;'Coeffs calibration'!$G$16,"Lowly positive",IF('Calculs T3a'!G185&lt;'Coeffs calibration'!$G$17,"Moderately positive","Highly positive")))</f>
        <v>Highly positive</v>
      </c>
      <c r="Z182" s="126" t="str">
        <f>IF('Calculs T3a'!H185&lt;'Coeffs calibration'!$H$15,"Negative",IF('Calculs T3a'!H185&lt;'Coeffs calibration'!$H$16,"Lowly positive",IF('Calculs T3a'!H185&lt;'Coeffs calibration'!$H$17,"Moderately positive","Highly positive")))</f>
        <v>Highly positive</v>
      </c>
      <c r="AA182" s="126" t="str">
        <f>IF('Calculs T3a'!I185&lt;'Coeffs calibration'!$I$15,"Negative",IF('Calculs T3a'!I185&lt;'Coeffs calibration'!$I$16,"Lowly positive",IF('Calculs T3a'!I185&lt;'Coeffs calibration'!$I$17,"Moderately positive","Highly positive")))</f>
        <v>Highly positive</v>
      </c>
      <c r="AB182" s="128" t="str">
        <f>IF('Calculs T3a'!J185&lt;'Coeffs calibration'!$J$15,"Negative",IF('Calculs T3a'!J185&lt;'Coeffs calibration'!$J$16,"Lowly positive",IF('Calculs T3a'!J185&lt;'Coeffs calibration'!$J$17,"Moderately positive","Highly positive")))</f>
        <v>Highly positive</v>
      </c>
      <c r="AC182" s="3" t="str">
        <f>IF('Calculs T3a'!K185&lt;'Coeffs calibration'!$K$15,"Negative",IF('Calculs T3a'!K185&lt;'Coeffs calibration'!$K$16,"Lowly positive",IF('Calculs T3a'!K185&lt;'Coeffs calibration'!$K$17,"Moderately positive","Highly positive")))</f>
        <v>Highly positive</v>
      </c>
      <c r="AD182" s="3" t="str">
        <f>IF('Calculs T3a'!L185&lt;'Coeffs calibration'!$L$15,"Negative",IF('Calculs T3a'!L185&lt;'Coeffs calibration'!$L$16,"Lowly positive",IF('Calculs T3a'!L185&lt;'Coeffs calibration'!$L$17,"Moderately positive","Highly positive")))</f>
        <v>Highly positive</v>
      </c>
      <c r="AE182" s="3" t="str">
        <f>IF('Calculs T3a'!M185&lt;'Coeffs calibration'!$M$15,"Negative",IF('Calculs T3a'!M185&lt;'Coeffs calibration'!$M$16,"Lowly positive",IF('Calculs T3a'!M185&lt;'Coeffs calibration'!$M$17,"Moderately positive","Highly positive")))</f>
        <v>Highly positive</v>
      </c>
      <c r="AF182" s="3" t="str">
        <f>IF('Calculs T3a'!N185&lt;'Coeffs calibration'!$N$15,"Negative",IF('Calculs T3a'!N185&lt;'Coeffs calibration'!$N$16,"Lowly positive",IF('Calculs T3a'!N185&lt;'Coeffs calibration'!$N$17,"Moderately positive","Highly positive")))</f>
        <v>Highly positive</v>
      </c>
    </row>
    <row r="183" spans="1:32" x14ac:dyDescent="0.3">
      <c r="A183" s="92">
        <f>'Predictions concentrations'!A183</f>
        <v>0</v>
      </c>
      <c r="B183" s="92">
        <f>'Predictions concentrations'!B183</f>
        <v>0</v>
      </c>
      <c r="C183" s="126" t="str">
        <f>IF('Calculs T1a'!G186&lt;'Coeffs calibration'!$G$15,"Negative",IF('Calculs T1a'!G186&lt;'Coeffs calibration'!$G$16,"Lowly positive",IF('Calculs T1a'!G186&lt;'Coeffs calibration'!$G$17,"Moderately positive","Highly positive")))</f>
        <v>Highly positive</v>
      </c>
      <c r="D183" s="126" t="str">
        <f>IF('Calculs T1a'!H186&lt;'Coeffs calibration'!$H$15,"Negative",IF('Calculs T1a'!H186&lt;'Coeffs calibration'!$H$16,"Lowly positive",IF('Calculs T1a'!H186&lt;'Coeffs calibration'!$H$17,"Moderately positive","Highly positive")))</f>
        <v>Highly positive</v>
      </c>
      <c r="E183" s="126" t="str">
        <f>IF('Calculs T1a'!I186&lt;'Coeffs calibration'!$I$15,"Negative",IF('Calculs T1a'!I186&lt;'Coeffs calibration'!$I$16,"Lowly positive",IF('Calculs T1a'!I186&lt;'Coeffs calibration'!$I$17,"Moderately positive","Highly positive")))</f>
        <v>Highly positive</v>
      </c>
      <c r="F183" s="128" t="str">
        <f>IF('Calculs T1a'!J186&lt;'Coeffs calibration'!$J$15,"Negative",IF('Calculs T1a'!J186&lt;'Coeffs calibration'!$J$16,"Lowly positive",IF('Calculs T1a'!J186&lt;'Coeffs calibration'!$J$17,"Moderately positive","Highly positive")))</f>
        <v>Highly positive</v>
      </c>
      <c r="G183" s="3" t="str">
        <f>IF('Calculs T1a'!K186&lt;'Coeffs calibration'!$K$15,"Negative",IF('Calculs T1a'!K186&lt;'Coeffs calibration'!$K$16,"Lowly positive",IF('Calculs T1a'!K186&lt;'Coeffs calibration'!$K$17,"Moderately positive","Highly positive")))</f>
        <v>Highly positive</v>
      </c>
      <c r="H183" s="3" t="str">
        <f>IF('Calculs T1a'!L186&lt;'Coeffs calibration'!$L$15,"Negative",IF('Calculs T1a'!L186&lt;'Coeffs calibration'!$L$16,"Lowly positive",IF('Calculs T1a'!L186&lt;'Coeffs calibration'!$L$17,"Moderately positive","Highly positive")))</f>
        <v>Highly positive</v>
      </c>
      <c r="I183" s="3" t="str">
        <f>IF('Calculs T1a'!M186&lt;'Coeffs calibration'!$M$15,"Negative",IF('Calculs T1a'!M186&lt;'Coeffs calibration'!$M$16,"Lowly positive",IF('Calculs T1a'!M186&lt;'Coeffs calibration'!$M$17,"Moderately positive","Highly positive")))</f>
        <v>Highly positive</v>
      </c>
      <c r="J183" s="3" t="str">
        <f>IF('Calculs T1a'!N186&lt;'Coeffs calibration'!$N$15,"Negative",IF('Calculs T1a'!N186&lt;'Coeffs calibration'!$N$16,"Lowly positive",IF('Calculs T1a'!N186&lt;'Coeffs calibration'!$N$17,"Moderately positive","Highly positive")))</f>
        <v>Highly positive</v>
      </c>
      <c r="L183" s="92">
        <f>'Predictions concentrations'!A183</f>
        <v>0</v>
      </c>
      <c r="M183" s="92">
        <f>'Predictions concentrations'!B183</f>
        <v>0</v>
      </c>
      <c r="N183" s="126" t="str">
        <f>IF('Calculs T2a'!G186&lt;'Coeffs calibration'!$G$15,"Negative",IF('Calculs T2a'!G186&lt;'Coeffs calibration'!$G$16,"Lowly positive",IF('Calculs T2a'!G186&lt;'Coeffs calibration'!$G$17,"Moderately positive","Highly positive")))</f>
        <v>Highly positive</v>
      </c>
      <c r="O183" s="126" t="str">
        <f>IF('Calculs T2a'!H186&lt;'Coeffs calibration'!$H$15,"Negative",IF('Calculs T2a'!H186&lt;'Coeffs calibration'!$H$16,"Lowly positive",IF('Calculs T2a'!H186&lt;'Coeffs calibration'!$H$17,"Moderately positive","Highly positive")))</f>
        <v>Highly positive</v>
      </c>
      <c r="P183" s="126" t="str">
        <f>IF('Calculs T2a'!I186&lt;'Coeffs calibration'!$I$15,"Negative",IF('Calculs T2a'!I186&lt;'Coeffs calibration'!$I$16,"Lowly positive",IF('Calculs T2a'!I186&lt;'Coeffs calibration'!$I$17,"Moderately positive","Highly positive")))</f>
        <v>Highly positive</v>
      </c>
      <c r="Q183" s="128" t="str">
        <f>IF('Calculs T2a'!J186&lt;'Coeffs calibration'!$J$15,"Negative",IF('Calculs T2a'!J186&lt;'Coeffs calibration'!$J$16,"Lowly positive",IF('Calculs T2a'!J186&lt;'Coeffs calibration'!$J$17,"Moderately positive","Highly positive")))</f>
        <v>Highly positive</v>
      </c>
      <c r="R183" s="3" t="str">
        <f>IF('Calculs T2a'!K186&lt;'Coeffs calibration'!$K$15,"Negative",IF('Calculs T2a'!K186&lt;'Coeffs calibration'!$K$16,"Lowly positive",IF('Calculs T2a'!K186&lt;'Coeffs calibration'!$K$17,"Moderately positive","Highly positive")))</f>
        <v>Highly positive</v>
      </c>
      <c r="S183" s="3" t="str">
        <f>IF('Calculs T2a'!L186&lt;'Coeffs calibration'!$L$15,"Negative",IF('Calculs T2a'!L186&lt;'Coeffs calibration'!$L$16,"Lowly positive",IF('Calculs T2a'!L186&lt;'Coeffs calibration'!$L$17,"Moderately positive","Highly positive")))</f>
        <v>Highly positive</v>
      </c>
      <c r="T183" s="3" t="str">
        <f>IF('Calculs T2a'!M186&lt;'Coeffs calibration'!$M$15,"Negative",IF('Calculs T2a'!M186&lt;'Coeffs calibration'!$M$16,"Lowly positive",IF('Calculs T2a'!M186&lt;'Coeffs calibration'!$M$17,"Moderately positive","Highly positive")))</f>
        <v>Highly positive</v>
      </c>
      <c r="U183" s="3" t="str">
        <f>IF('Calculs T2a'!N186&lt;'Coeffs calibration'!$N$15,"Negative",IF('Calculs T2a'!N186&lt;'Coeffs calibration'!$N$16,"Lowly positive",IF('Calculs T2a'!N186&lt;'Coeffs calibration'!$N$17,"Moderately positive","Highly positive")))</f>
        <v>Highly positive</v>
      </c>
      <c r="W183" s="92">
        <f>'Predictions concentrations'!A183</f>
        <v>0</v>
      </c>
      <c r="X183" s="92">
        <f>'Predictions concentrations'!B183</f>
        <v>0</v>
      </c>
      <c r="Y183" s="126" t="str">
        <f>IF('Calculs T3a'!G186&lt;'Coeffs calibration'!$G$15,"Negative",IF('Calculs T3a'!G186&lt;'Coeffs calibration'!$G$16,"Lowly positive",IF('Calculs T3a'!G186&lt;'Coeffs calibration'!$G$17,"Moderately positive","Highly positive")))</f>
        <v>Highly positive</v>
      </c>
      <c r="Z183" s="126" t="str">
        <f>IF('Calculs T3a'!H186&lt;'Coeffs calibration'!$H$15,"Negative",IF('Calculs T3a'!H186&lt;'Coeffs calibration'!$H$16,"Lowly positive",IF('Calculs T3a'!H186&lt;'Coeffs calibration'!$H$17,"Moderately positive","Highly positive")))</f>
        <v>Highly positive</v>
      </c>
      <c r="AA183" s="126" t="str">
        <f>IF('Calculs T3a'!I186&lt;'Coeffs calibration'!$I$15,"Negative",IF('Calculs T3a'!I186&lt;'Coeffs calibration'!$I$16,"Lowly positive",IF('Calculs T3a'!I186&lt;'Coeffs calibration'!$I$17,"Moderately positive","Highly positive")))</f>
        <v>Highly positive</v>
      </c>
      <c r="AB183" s="128" t="str">
        <f>IF('Calculs T3a'!J186&lt;'Coeffs calibration'!$J$15,"Negative",IF('Calculs T3a'!J186&lt;'Coeffs calibration'!$J$16,"Lowly positive",IF('Calculs T3a'!J186&lt;'Coeffs calibration'!$J$17,"Moderately positive","Highly positive")))</f>
        <v>Highly positive</v>
      </c>
      <c r="AC183" s="3" t="str">
        <f>IF('Calculs T3a'!K186&lt;'Coeffs calibration'!$K$15,"Negative",IF('Calculs T3a'!K186&lt;'Coeffs calibration'!$K$16,"Lowly positive",IF('Calculs T3a'!K186&lt;'Coeffs calibration'!$K$17,"Moderately positive","Highly positive")))</f>
        <v>Highly positive</v>
      </c>
      <c r="AD183" s="3" t="str">
        <f>IF('Calculs T3a'!L186&lt;'Coeffs calibration'!$L$15,"Negative",IF('Calculs T3a'!L186&lt;'Coeffs calibration'!$L$16,"Lowly positive",IF('Calculs T3a'!L186&lt;'Coeffs calibration'!$L$17,"Moderately positive","Highly positive")))</f>
        <v>Highly positive</v>
      </c>
      <c r="AE183" s="3" t="str">
        <f>IF('Calculs T3a'!M186&lt;'Coeffs calibration'!$M$15,"Negative",IF('Calculs T3a'!M186&lt;'Coeffs calibration'!$M$16,"Lowly positive",IF('Calculs T3a'!M186&lt;'Coeffs calibration'!$M$17,"Moderately positive","Highly positive")))</f>
        <v>Highly positive</v>
      </c>
      <c r="AF183" s="3" t="str">
        <f>IF('Calculs T3a'!N186&lt;'Coeffs calibration'!$N$15,"Negative",IF('Calculs T3a'!N186&lt;'Coeffs calibration'!$N$16,"Lowly positive",IF('Calculs T3a'!N186&lt;'Coeffs calibration'!$N$17,"Moderately positive","Highly positive")))</f>
        <v>Highly positive</v>
      </c>
    </row>
    <row r="184" spans="1:32" x14ac:dyDescent="0.3">
      <c r="A184" s="92">
        <f>'Predictions concentrations'!A184</f>
        <v>0</v>
      </c>
      <c r="B184" s="92">
        <f>'Predictions concentrations'!B184</f>
        <v>0</v>
      </c>
      <c r="C184" s="126" t="str">
        <f>IF('Calculs T1a'!G187&lt;'Coeffs calibration'!$G$15,"Negative",IF('Calculs T1a'!G187&lt;'Coeffs calibration'!$G$16,"Lowly positive",IF('Calculs T1a'!G187&lt;'Coeffs calibration'!$G$17,"Moderately positive","Highly positive")))</f>
        <v>Highly positive</v>
      </c>
      <c r="D184" s="126" t="str">
        <f>IF('Calculs T1a'!H187&lt;'Coeffs calibration'!$H$15,"Negative",IF('Calculs T1a'!H187&lt;'Coeffs calibration'!$H$16,"Lowly positive",IF('Calculs T1a'!H187&lt;'Coeffs calibration'!$H$17,"Moderately positive","Highly positive")))</f>
        <v>Highly positive</v>
      </c>
      <c r="E184" s="126" t="str">
        <f>IF('Calculs T1a'!I187&lt;'Coeffs calibration'!$I$15,"Negative",IF('Calculs T1a'!I187&lt;'Coeffs calibration'!$I$16,"Lowly positive",IF('Calculs T1a'!I187&lt;'Coeffs calibration'!$I$17,"Moderately positive","Highly positive")))</f>
        <v>Highly positive</v>
      </c>
      <c r="F184" s="128" t="str">
        <f>IF('Calculs T1a'!J187&lt;'Coeffs calibration'!$J$15,"Negative",IF('Calculs T1a'!J187&lt;'Coeffs calibration'!$J$16,"Lowly positive",IF('Calculs T1a'!J187&lt;'Coeffs calibration'!$J$17,"Moderately positive","Highly positive")))</f>
        <v>Highly positive</v>
      </c>
      <c r="G184" s="3" t="str">
        <f>IF('Calculs T1a'!K187&lt;'Coeffs calibration'!$K$15,"Negative",IF('Calculs T1a'!K187&lt;'Coeffs calibration'!$K$16,"Lowly positive",IF('Calculs T1a'!K187&lt;'Coeffs calibration'!$K$17,"Moderately positive","Highly positive")))</f>
        <v>Highly positive</v>
      </c>
      <c r="H184" s="3" t="str">
        <f>IF('Calculs T1a'!L187&lt;'Coeffs calibration'!$L$15,"Negative",IF('Calculs T1a'!L187&lt;'Coeffs calibration'!$L$16,"Lowly positive",IF('Calculs T1a'!L187&lt;'Coeffs calibration'!$L$17,"Moderately positive","Highly positive")))</f>
        <v>Highly positive</v>
      </c>
      <c r="I184" s="3" t="str">
        <f>IF('Calculs T1a'!M187&lt;'Coeffs calibration'!$M$15,"Negative",IF('Calculs T1a'!M187&lt;'Coeffs calibration'!$M$16,"Lowly positive",IF('Calculs T1a'!M187&lt;'Coeffs calibration'!$M$17,"Moderately positive","Highly positive")))</f>
        <v>Highly positive</v>
      </c>
      <c r="J184" s="3" t="str">
        <f>IF('Calculs T1a'!N187&lt;'Coeffs calibration'!$N$15,"Negative",IF('Calculs T1a'!N187&lt;'Coeffs calibration'!$N$16,"Lowly positive",IF('Calculs T1a'!N187&lt;'Coeffs calibration'!$N$17,"Moderately positive","Highly positive")))</f>
        <v>Highly positive</v>
      </c>
      <c r="L184" s="92">
        <f>'Predictions concentrations'!A184</f>
        <v>0</v>
      </c>
      <c r="M184" s="92">
        <f>'Predictions concentrations'!B184</f>
        <v>0</v>
      </c>
      <c r="N184" s="126" t="str">
        <f>IF('Calculs T2a'!G187&lt;'Coeffs calibration'!$G$15,"Negative",IF('Calculs T2a'!G187&lt;'Coeffs calibration'!$G$16,"Lowly positive",IF('Calculs T2a'!G187&lt;'Coeffs calibration'!$G$17,"Moderately positive","Highly positive")))</f>
        <v>Highly positive</v>
      </c>
      <c r="O184" s="126" t="str">
        <f>IF('Calculs T2a'!H187&lt;'Coeffs calibration'!$H$15,"Negative",IF('Calculs T2a'!H187&lt;'Coeffs calibration'!$H$16,"Lowly positive",IF('Calculs T2a'!H187&lt;'Coeffs calibration'!$H$17,"Moderately positive","Highly positive")))</f>
        <v>Highly positive</v>
      </c>
      <c r="P184" s="126" t="str">
        <f>IF('Calculs T2a'!I187&lt;'Coeffs calibration'!$I$15,"Negative",IF('Calculs T2a'!I187&lt;'Coeffs calibration'!$I$16,"Lowly positive",IF('Calculs T2a'!I187&lt;'Coeffs calibration'!$I$17,"Moderately positive","Highly positive")))</f>
        <v>Highly positive</v>
      </c>
      <c r="Q184" s="128" t="str">
        <f>IF('Calculs T2a'!J187&lt;'Coeffs calibration'!$J$15,"Negative",IF('Calculs T2a'!J187&lt;'Coeffs calibration'!$J$16,"Lowly positive",IF('Calculs T2a'!J187&lt;'Coeffs calibration'!$J$17,"Moderately positive","Highly positive")))</f>
        <v>Highly positive</v>
      </c>
      <c r="R184" s="3" t="str">
        <f>IF('Calculs T2a'!K187&lt;'Coeffs calibration'!$K$15,"Negative",IF('Calculs T2a'!K187&lt;'Coeffs calibration'!$K$16,"Lowly positive",IF('Calculs T2a'!K187&lt;'Coeffs calibration'!$K$17,"Moderately positive","Highly positive")))</f>
        <v>Highly positive</v>
      </c>
      <c r="S184" s="3" t="str">
        <f>IF('Calculs T2a'!L187&lt;'Coeffs calibration'!$L$15,"Negative",IF('Calculs T2a'!L187&lt;'Coeffs calibration'!$L$16,"Lowly positive",IF('Calculs T2a'!L187&lt;'Coeffs calibration'!$L$17,"Moderately positive","Highly positive")))</f>
        <v>Highly positive</v>
      </c>
      <c r="T184" s="3" t="str">
        <f>IF('Calculs T2a'!M187&lt;'Coeffs calibration'!$M$15,"Negative",IF('Calculs T2a'!M187&lt;'Coeffs calibration'!$M$16,"Lowly positive",IF('Calculs T2a'!M187&lt;'Coeffs calibration'!$M$17,"Moderately positive","Highly positive")))</f>
        <v>Highly positive</v>
      </c>
      <c r="U184" s="3" t="str">
        <f>IF('Calculs T2a'!N187&lt;'Coeffs calibration'!$N$15,"Negative",IF('Calculs T2a'!N187&lt;'Coeffs calibration'!$N$16,"Lowly positive",IF('Calculs T2a'!N187&lt;'Coeffs calibration'!$N$17,"Moderately positive","Highly positive")))</f>
        <v>Highly positive</v>
      </c>
      <c r="W184" s="92">
        <f>'Predictions concentrations'!A184</f>
        <v>0</v>
      </c>
      <c r="X184" s="92">
        <f>'Predictions concentrations'!B184</f>
        <v>0</v>
      </c>
      <c r="Y184" s="126" t="str">
        <f>IF('Calculs T3a'!G187&lt;'Coeffs calibration'!$G$15,"Negative",IF('Calculs T3a'!G187&lt;'Coeffs calibration'!$G$16,"Lowly positive",IF('Calculs T3a'!G187&lt;'Coeffs calibration'!$G$17,"Moderately positive","Highly positive")))</f>
        <v>Highly positive</v>
      </c>
      <c r="Z184" s="126" t="str">
        <f>IF('Calculs T3a'!H187&lt;'Coeffs calibration'!$H$15,"Negative",IF('Calculs T3a'!H187&lt;'Coeffs calibration'!$H$16,"Lowly positive",IF('Calculs T3a'!H187&lt;'Coeffs calibration'!$H$17,"Moderately positive","Highly positive")))</f>
        <v>Highly positive</v>
      </c>
      <c r="AA184" s="126" t="str">
        <f>IF('Calculs T3a'!I187&lt;'Coeffs calibration'!$I$15,"Negative",IF('Calculs T3a'!I187&lt;'Coeffs calibration'!$I$16,"Lowly positive",IF('Calculs T3a'!I187&lt;'Coeffs calibration'!$I$17,"Moderately positive","Highly positive")))</f>
        <v>Highly positive</v>
      </c>
      <c r="AB184" s="128" t="str">
        <f>IF('Calculs T3a'!J187&lt;'Coeffs calibration'!$J$15,"Negative",IF('Calculs T3a'!J187&lt;'Coeffs calibration'!$J$16,"Lowly positive",IF('Calculs T3a'!J187&lt;'Coeffs calibration'!$J$17,"Moderately positive","Highly positive")))</f>
        <v>Highly positive</v>
      </c>
      <c r="AC184" s="3" t="str">
        <f>IF('Calculs T3a'!K187&lt;'Coeffs calibration'!$K$15,"Negative",IF('Calculs T3a'!K187&lt;'Coeffs calibration'!$K$16,"Lowly positive",IF('Calculs T3a'!K187&lt;'Coeffs calibration'!$K$17,"Moderately positive","Highly positive")))</f>
        <v>Highly positive</v>
      </c>
      <c r="AD184" s="3" t="str">
        <f>IF('Calculs T3a'!L187&lt;'Coeffs calibration'!$L$15,"Negative",IF('Calculs T3a'!L187&lt;'Coeffs calibration'!$L$16,"Lowly positive",IF('Calculs T3a'!L187&lt;'Coeffs calibration'!$L$17,"Moderately positive","Highly positive")))</f>
        <v>Highly positive</v>
      </c>
      <c r="AE184" s="3" t="str">
        <f>IF('Calculs T3a'!M187&lt;'Coeffs calibration'!$M$15,"Negative",IF('Calculs T3a'!M187&lt;'Coeffs calibration'!$M$16,"Lowly positive",IF('Calculs T3a'!M187&lt;'Coeffs calibration'!$M$17,"Moderately positive","Highly positive")))</f>
        <v>Highly positive</v>
      </c>
      <c r="AF184" s="3" t="str">
        <f>IF('Calculs T3a'!N187&lt;'Coeffs calibration'!$N$15,"Negative",IF('Calculs T3a'!N187&lt;'Coeffs calibration'!$N$16,"Lowly positive",IF('Calculs T3a'!N187&lt;'Coeffs calibration'!$N$17,"Moderately positive","Highly positive")))</f>
        <v>Highly positive</v>
      </c>
    </row>
    <row r="185" spans="1:32" x14ac:dyDescent="0.3">
      <c r="A185" s="92">
        <f>'Predictions concentrations'!A185</f>
        <v>0</v>
      </c>
      <c r="B185" s="92">
        <f>'Predictions concentrations'!B185</f>
        <v>0</v>
      </c>
      <c r="C185" s="126" t="str">
        <f>IF('Calculs T1a'!G188&lt;'Coeffs calibration'!$G$15,"Negative",IF('Calculs T1a'!G188&lt;'Coeffs calibration'!$G$16,"Lowly positive",IF('Calculs T1a'!G188&lt;'Coeffs calibration'!$G$17,"Moderately positive","Highly positive")))</f>
        <v>Highly positive</v>
      </c>
      <c r="D185" s="126" t="str">
        <f>IF('Calculs T1a'!H188&lt;'Coeffs calibration'!$H$15,"Negative",IF('Calculs T1a'!H188&lt;'Coeffs calibration'!$H$16,"Lowly positive",IF('Calculs T1a'!H188&lt;'Coeffs calibration'!$H$17,"Moderately positive","Highly positive")))</f>
        <v>Highly positive</v>
      </c>
      <c r="E185" s="126" t="str">
        <f>IF('Calculs T1a'!I188&lt;'Coeffs calibration'!$I$15,"Negative",IF('Calculs T1a'!I188&lt;'Coeffs calibration'!$I$16,"Lowly positive",IF('Calculs T1a'!I188&lt;'Coeffs calibration'!$I$17,"Moderately positive","Highly positive")))</f>
        <v>Highly positive</v>
      </c>
      <c r="F185" s="128" t="str">
        <f>IF('Calculs T1a'!J188&lt;'Coeffs calibration'!$J$15,"Negative",IF('Calculs T1a'!J188&lt;'Coeffs calibration'!$J$16,"Lowly positive",IF('Calculs T1a'!J188&lt;'Coeffs calibration'!$J$17,"Moderately positive","Highly positive")))</f>
        <v>Highly positive</v>
      </c>
      <c r="G185" s="3" t="str">
        <f>IF('Calculs T1a'!K188&lt;'Coeffs calibration'!$K$15,"Negative",IF('Calculs T1a'!K188&lt;'Coeffs calibration'!$K$16,"Lowly positive",IF('Calculs T1a'!K188&lt;'Coeffs calibration'!$K$17,"Moderately positive","Highly positive")))</f>
        <v>Highly positive</v>
      </c>
      <c r="H185" s="3" t="str">
        <f>IF('Calculs T1a'!L188&lt;'Coeffs calibration'!$L$15,"Negative",IF('Calculs T1a'!L188&lt;'Coeffs calibration'!$L$16,"Lowly positive",IF('Calculs T1a'!L188&lt;'Coeffs calibration'!$L$17,"Moderately positive","Highly positive")))</f>
        <v>Highly positive</v>
      </c>
      <c r="I185" s="3" t="str">
        <f>IF('Calculs T1a'!M188&lt;'Coeffs calibration'!$M$15,"Negative",IF('Calculs T1a'!M188&lt;'Coeffs calibration'!$M$16,"Lowly positive",IF('Calculs T1a'!M188&lt;'Coeffs calibration'!$M$17,"Moderately positive","Highly positive")))</f>
        <v>Highly positive</v>
      </c>
      <c r="J185" s="3" t="str">
        <f>IF('Calculs T1a'!N188&lt;'Coeffs calibration'!$N$15,"Negative",IF('Calculs T1a'!N188&lt;'Coeffs calibration'!$N$16,"Lowly positive",IF('Calculs T1a'!N188&lt;'Coeffs calibration'!$N$17,"Moderately positive","Highly positive")))</f>
        <v>Highly positive</v>
      </c>
      <c r="L185" s="92">
        <f>'Predictions concentrations'!A185</f>
        <v>0</v>
      </c>
      <c r="M185" s="92">
        <f>'Predictions concentrations'!B185</f>
        <v>0</v>
      </c>
      <c r="N185" s="126" t="str">
        <f>IF('Calculs T2a'!G188&lt;'Coeffs calibration'!$G$15,"Negative",IF('Calculs T2a'!G188&lt;'Coeffs calibration'!$G$16,"Lowly positive",IF('Calculs T2a'!G188&lt;'Coeffs calibration'!$G$17,"Moderately positive","Highly positive")))</f>
        <v>Highly positive</v>
      </c>
      <c r="O185" s="126" t="str">
        <f>IF('Calculs T2a'!H188&lt;'Coeffs calibration'!$H$15,"Negative",IF('Calculs T2a'!H188&lt;'Coeffs calibration'!$H$16,"Lowly positive",IF('Calculs T2a'!H188&lt;'Coeffs calibration'!$H$17,"Moderately positive","Highly positive")))</f>
        <v>Highly positive</v>
      </c>
      <c r="P185" s="126" t="str">
        <f>IF('Calculs T2a'!I188&lt;'Coeffs calibration'!$I$15,"Negative",IF('Calculs T2a'!I188&lt;'Coeffs calibration'!$I$16,"Lowly positive",IF('Calculs T2a'!I188&lt;'Coeffs calibration'!$I$17,"Moderately positive","Highly positive")))</f>
        <v>Highly positive</v>
      </c>
      <c r="Q185" s="128" t="str">
        <f>IF('Calculs T2a'!J188&lt;'Coeffs calibration'!$J$15,"Negative",IF('Calculs T2a'!J188&lt;'Coeffs calibration'!$J$16,"Lowly positive",IF('Calculs T2a'!J188&lt;'Coeffs calibration'!$J$17,"Moderately positive","Highly positive")))</f>
        <v>Highly positive</v>
      </c>
      <c r="R185" s="3" t="str">
        <f>IF('Calculs T2a'!K188&lt;'Coeffs calibration'!$K$15,"Negative",IF('Calculs T2a'!K188&lt;'Coeffs calibration'!$K$16,"Lowly positive",IF('Calculs T2a'!K188&lt;'Coeffs calibration'!$K$17,"Moderately positive","Highly positive")))</f>
        <v>Highly positive</v>
      </c>
      <c r="S185" s="3" t="str">
        <f>IF('Calculs T2a'!L188&lt;'Coeffs calibration'!$L$15,"Negative",IF('Calculs T2a'!L188&lt;'Coeffs calibration'!$L$16,"Lowly positive",IF('Calculs T2a'!L188&lt;'Coeffs calibration'!$L$17,"Moderately positive","Highly positive")))</f>
        <v>Highly positive</v>
      </c>
      <c r="T185" s="3" t="str">
        <f>IF('Calculs T2a'!M188&lt;'Coeffs calibration'!$M$15,"Negative",IF('Calculs T2a'!M188&lt;'Coeffs calibration'!$M$16,"Lowly positive",IF('Calculs T2a'!M188&lt;'Coeffs calibration'!$M$17,"Moderately positive","Highly positive")))</f>
        <v>Highly positive</v>
      </c>
      <c r="U185" s="3" t="str">
        <f>IF('Calculs T2a'!N188&lt;'Coeffs calibration'!$N$15,"Negative",IF('Calculs T2a'!N188&lt;'Coeffs calibration'!$N$16,"Lowly positive",IF('Calculs T2a'!N188&lt;'Coeffs calibration'!$N$17,"Moderately positive","Highly positive")))</f>
        <v>Highly positive</v>
      </c>
      <c r="W185" s="92">
        <f>'Predictions concentrations'!A185</f>
        <v>0</v>
      </c>
      <c r="X185" s="92">
        <f>'Predictions concentrations'!B185</f>
        <v>0</v>
      </c>
      <c r="Y185" s="126" t="str">
        <f>IF('Calculs T3a'!G188&lt;'Coeffs calibration'!$G$15,"Negative",IF('Calculs T3a'!G188&lt;'Coeffs calibration'!$G$16,"Lowly positive",IF('Calculs T3a'!G188&lt;'Coeffs calibration'!$G$17,"Moderately positive","Highly positive")))</f>
        <v>Highly positive</v>
      </c>
      <c r="Z185" s="126" t="str">
        <f>IF('Calculs T3a'!H188&lt;'Coeffs calibration'!$H$15,"Negative",IF('Calculs T3a'!H188&lt;'Coeffs calibration'!$H$16,"Lowly positive",IF('Calculs T3a'!H188&lt;'Coeffs calibration'!$H$17,"Moderately positive","Highly positive")))</f>
        <v>Highly positive</v>
      </c>
      <c r="AA185" s="126" t="str">
        <f>IF('Calculs T3a'!I188&lt;'Coeffs calibration'!$I$15,"Negative",IF('Calculs T3a'!I188&lt;'Coeffs calibration'!$I$16,"Lowly positive",IF('Calculs T3a'!I188&lt;'Coeffs calibration'!$I$17,"Moderately positive","Highly positive")))</f>
        <v>Highly positive</v>
      </c>
      <c r="AB185" s="128" t="str">
        <f>IF('Calculs T3a'!J188&lt;'Coeffs calibration'!$J$15,"Negative",IF('Calculs T3a'!J188&lt;'Coeffs calibration'!$J$16,"Lowly positive",IF('Calculs T3a'!J188&lt;'Coeffs calibration'!$J$17,"Moderately positive","Highly positive")))</f>
        <v>Highly positive</v>
      </c>
      <c r="AC185" s="3" t="str">
        <f>IF('Calculs T3a'!K188&lt;'Coeffs calibration'!$K$15,"Negative",IF('Calculs T3a'!K188&lt;'Coeffs calibration'!$K$16,"Lowly positive",IF('Calculs T3a'!K188&lt;'Coeffs calibration'!$K$17,"Moderately positive","Highly positive")))</f>
        <v>Highly positive</v>
      </c>
      <c r="AD185" s="3" t="str">
        <f>IF('Calculs T3a'!L188&lt;'Coeffs calibration'!$L$15,"Negative",IF('Calculs T3a'!L188&lt;'Coeffs calibration'!$L$16,"Lowly positive",IF('Calculs T3a'!L188&lt;'Coeffs calibration'!$L$17,"Moderately positive","Highly positive")))</f>
        <v>Highly positive</v>
      </c>
      <c r="AE185" s="3" t="str">
        <f>IF('Calculs T3a'!M188&lt;'Coeffs calibration'!$M$15,"Negative",IF('Calculs T3a'!M188&lt;'Coeffs calibration'!$M$16,"Lowly positive",IF('Calculs T3a'!M188&lt;'Coeffs calibration'!$M$17,"Moderately positive","Highly positive")))</f>
        <v>Highly positive</v>
      </c>
      <c r="AF185" s="3" t="str">
        <f>IF('Calculs T3a'!N188&lt;'Coeffs calibration'!$N$15,"Negative",IF('Calculs T3a'!N188&lt;'Coeffs calibration'!$N$16,"Lowly positive",IF('Calculs T3a'!N188&lt;'Coeffs calibration'!$N$17,"Moderately positive","Highly positive")))</f>
        <v>Highly positive</v>
      </c>
    </row>
    <row r="186" spans="1:32" x14ac:dyDescent="0.3">
      <c r="A186" s="92">
        <f>'Predictions concentrations'!A186</f>
        <v>0</v>
      </c>
      <c r="B186" s="92">
        <f>'Predictions concentrations'!B186</f>
        <v>0</v>
      </c>
      <c r="C186" s="126" t="str">
        <f>IF('Calculs T1a'!G189&lt;'Coeffs calibration'!$G$15,"Negative",IF('Calculs T1a'!G189&lt;'Coeffs calibration'!$G$16,"Lowly positive",IF('Calculs T1a'!G189&lt;'Coeffs calibration'!$G$17,"Moderately positive","Highly positive")))</f>
        <v>Highly positive</v>
      </c>
      <c r="D186" s="126" t="str">
        <f>IF('Calculs T1a'!H189&lt;'Coeffs calibration'!$H$15,"Negative",IF('Calculs T1a'!H189&lt;'Coeffs calibration'!$H$16,"Lowly positive",IF('Calculs T1a'!H189&lt;'Coeffs calibration'!$H$17,"Moderately positive","Highly positive")))</f>
        <v>Highly positive</v>
      </c>
      <c r="E186" s="126" t="str">
        <f>IF('Calculs T1a'!I189&lt;'Coeffs calibration'!$I$15,"Negative",IF('Calculs T1a'!I189&lt;'Coeffs calibration'!$I$16,"Lowly positive",IF('Calculs T1a'!I189&lt;'Coeffs calibration'!$I$17,"Moderately positive","Highly positive")))</f>
        <v>Highly positive</v>
      </c>
      <c r="F186" s="128" t="str">
        <f>IF('Calculs T1a'!J189&lt;'Coeffs calibration'!$J$15,"Negative",IF('Calculs T1a'!J189&lt;'Coeffs calibration'!$J$16,"Lowly positive",IF('Calculs T1a'!J189&lt;'Coeffs calibration'!$J$17,"Moderately positive","Highly positive")))</f>
        <v>Highly positive</v>
      </c>
      <c r="G186" s="3" t="str">
        <f>IF('Calculs T1a'!K189&lt;'Coeffs calibration'!$K$15,"Negative",IF('Calculs T1a'!K189&lt;'Coeffs calibration'!$K$16,"Lowly positive",IF('Calculs T1a'!K189&lt;'Coeffs calibration'!$K$17,"Moderately positive","Highly positive")))</f>
        <v>Highly positive</v>
      </c>
      <c r="H186" s="3" t="str">
        <f>IF('Calculs T1a'!L189&lt;'Coeffs calibration'!$L$15,"Negative",IF('Calculs T1a'!L189&lt;'Coeffs calibration'!$L$16,"Lowly positive",IF('Calculs T1a'!L189&lt;'Coeffs calibration'!$L$17,"Moderately positive","Highly positive")))</f>
        <v>Highly positive</v>
      </c>
      <c r="I186" s="3" t="str">
        <f>IF('Calculs T1a'!M189&lt;'Coeffs calibration'!$M$15,"Negative",IF('Calculs T1a'!M189&lt;'Coeffs calibration'!$M$16,"Lowly positive",IF('Calculs T1a'!M189&lt;'Coeffs calibration'!$M$17,"Moderately positive","Highly positive")))</f>
        <v>Highly positive</v>
      </c>
      <c r="J186" s="3" t="str">
        <f>IF('Calculs T1a'!N189&lt;'Coeffs calibration'!$N$15,"Negative",IF('Calculs T1a'!N189&lt;'Coeffs calibration'!$N$16,"Lowly positive",IF('Calculs T1a'!N189&lt;'Coeffs calibration'!$N$17,"Moderately positive","Highly positive")))</f>
        <v>Highly positive</v>
      </c>
      <c r="L186" s="92">
        <f>'Predictions concentrations'!A186</f>
        <v>0</v>
      </c>
      <c r="M186" s="92">
        <f>'Predictions concentrations'!B186</f>
        <v>0</v>
      </c>
      <c r="N186" s="126" t="str">
        <f>IF('Calculs T2a'!G189&lt;'Coeffs calibration'!$G$15,"Negative",IF('Calculs T2a'!G189&lt;'Coeffs calibration'!$G$16,"Lowly positive",IF('Calculs T2a'!G189&lt;'Coeffs calibration'!$G$17,"Moderately positive","Highly positive")))</f>
        <v>Highly positive</v>
      </c>
      <c r="O186" s="126" t="str">
        <f>IF('Calculs T2a'!H189&lt;'Coeffs calibration'!$H$15,"Negative",IF('Calculs T2a'!H189&lt;'Coeffs calibration'!$H$16,"Lowly positive",IF('Calculs T2a'!H189&lt;'Coeffs calibration'!$H$17,"Moderately positive","Highly positive")))</f>
        <v>Highly positive</v>
      </c>
      <c r="P186" s="126" t="str">
        <f>IF('Calculs T2a'!I189&lt;'Coeffs calibration'!$I$15,"Negative",IF('Calculs T2a'!I189&lt;'Coeffs calibration'!$I$16,"Lowly positive",IF('Calculs T2a'!I189&lt;'Coeffs calibration'!$I$17,"Moderately positive","Highly positive")))</f>
        <v>Highly positive</v>
      </c>
      <c r="Q186" s="128" t="str">
        <f>IF('Calculs T2a'!J189&lt;'Coeffs calibration'!$J$15,"Negative",IF('Calculs T2a'!J189&lt;'Coeffs calibration'!$J$16,"Lowly positive",IF('Calculs T2a'!J189&lt;'Coeffs calibration'!$J$17,"Moderately positive","Highly positive")))</f>
        <v>Highly positive</v>
      </c>
      <c r="R186" s="3" t="str">
        <f>IF('Calculs T2a'!K189&lt;'Coeffs calibration'!$K$15,"Negative",IF('Calculs T2a'!K189&lt;'Coeffs calibration'!$K$16,"Lowly positive",IF('Calculs T2a'!K189&lt;'Coeffs calibration'!$K$17,"Moderately positive","Highly positive")))</f>
        <v>Highly positive</v>
      </c>
      <c r="S186" s="3" t="str">
        <f>IF('Calculs T2a'!L189&lt;'Coeffs calibration'!$L$15,"Negative",IF('Calculs T2a'!L189&lt;'Coeffs calibration'!$L$16,"Lowly positive",IF('Calculs T2a'!L189&lt;'Coeffs calibration'!$L$17,"Moderately positive","Highly positive")))</f>
        <v>Highly positive</v>
      </c>
      <c r="T186" s="3" t="str">
        <f>IF('Calculs T2a'!M189&lt;'Coeffs calibration'!$M$15,"Negative",IF('Calculs T2a'!M189&lt;'Coeffs calibration'!$M$16,"Lowly positive",IF('Calculs T2a'!M189&lt;'Coeffs calibration'!$M$17,"Moderately positive","Highly positive")))</f>
        <v>Highly positive</v>
      </c>
      <c r="U186" s="3" t="str">
        <f>IF('Calculs T2a'!N189&lt;'Coeffs calibration'!$N$15,"Negative",IF('Calculs T2a'!N189&lt;'Coeffs calibration'!$N$16,"Lowly positive",IF('Calculs T2a'!N189&lt;'Coeffs calibration'!$N$17,"Moderately positive","Highly positive")))</f>
        <v>Highly positive</v>
      </c>
      <c r="W186" s="92">
        <f>'Predictions concentrations'!A186</f>
        <v>0</v>
      </c>
      <c r="X186" s="92">
        <f>'Predictions concentrations'!B186</f>
        <v>0</v>
      </c>
      <c r="Y186" s="126" t="str">
        <f>IF('Calculs T3a'!G189&lt;'Coeffs calibration'!$G$15,"Negative",IF('Calculs T3a'!G189&lt;'Coeffs calibration'!$G$16,"Lowly positive",IF('Calculs T3a'!G189&lt;'Coeffs calibration'!$G$17,"Moderately positive","Highly positive")))</f>
        <v>Highly positive</v>
      </c>
      <c r="Z186" s="126" t="str">
        <f>IF('Calculs T3a'!H189&lt;'Coeffs calibration'!$H$15,"Negative",IF('Calculs T3a'!H189&lt;'Coeffs calibration'!$H$16,"Lowly positive",IF('Calculs T3a'!H189&lt;'Coeffs calibration'!$H$17,"Moderately positive","Highly positive")))</f>
        <v>Highly positive</v>
      </c>
      <c r="AA186" s="126" t="str">
        <f>IF('Calculs T3a'!I189&lt;'Coeffs calibration'!$I$15,"Negative",IF('Calculs T3a'!I189&lt;'Coeffs calibration'!$I$16,"Lowly positive",IF('Calculs T3a'!I189&lt;'Coeffs calibration'!$I$17,"Moderately positive","Highly positive")))</f>
        <v>Highly positive</v>
      </c>
      <c r="AB186" s="128" t="str">
        <f>IF('Calculs T3a'!J189&lt;'Coeffs calibration'!$J$15,"Negative",IF('Calculs T3a'!J189&lt;'Coeffs calibration'!$J$16,"Lowly positive",IF('Calculs T3a'!J189&lt;'Coeffs calibration'!$J$17,"Moderately positive","Highly positive")))</f>
        <v>Highly positive</v>
      </c>
      <c r="AC186" s="3" t="str">
        <f>IF('Calculs T3a'!K189&lt;'Coeffs calibration'!$K$15,"Negative",IF('Calculs T3a'!K189&lt;'Coeffs calibration'!$K$16,"Lowly positive",IF('Calculs T3a'!K189&lt;'Coeffs calibration'!$K$17,"Moderately positive","Highly positive")))</f>
        <v>Highly positive</v>
      </c>
      <c r="AD186" s="3" t="str">
        <f>IF('Calculs T3a'!L189&lt;'Coeffs calibration'!$L$15,"Negative",IF('Calculs T3a'!L189&lt;'Coeffs calibration'!$L$16,"Lowly positive",IF('Calculs T3a'!L189&lt;'Coeffs calibration'!$L$17,"Moderately positive","Highly positive")))</f>
        <v>Highly positive</v>
      </c>
      <c r="AE186" s="3" t="str">
        <f>IF('Calculs T3a'!M189&lt;'Coeffs calibration'!$M$15,"Negative",IF('Calculs T3a'!M189&lt;'Coeffs calibration'!$M$16,"Lowly positive",IF('Calculs T3a'!M189&lt;'Coeffs calibration'!$M$17,"Moderately positive","Highly positive")))</f>
        <v>Highly positive</v>
      </c>
      <c r="AF186" s="3" t="str">
        <f>IF('Calculs T3a'!N189&lt;'Coeffs calibration'!$N$15,"Negative",IF('Calculs T3a'!N189&lt;'Coeffs calibration'!$N$16,"Lowly positive",IF('Calculs T3a'!N189&lt;'Coeffs calibration'!$N$17,"Moderately positive","Highly positive")))</f>
        <v>Highly positive</v>
      </c>
    </row>
    <row r="187" spans="1:32" x14ac:dyDescent="0.3">
      <c r="A187" s="92">
        <f>'Predictions concentrations'!A187</f>
        <v>0</v>
      </c>
      <c r="B187" s="92">
        <f>'Predictions concentrations'!B187</f>
        <v>0</v>
      </c>
      <c r="C187" s="126" t="str">
        <f>IF('Calculs T1a'!G190&lt;'Coeffs calibration'!$G$15,"Negative",IF('Calculs T1a'!G190&lt;'Coeffs calibration'!$G$16,"Lowly positive",IF('Calculs T1a'!G190&lt;'Coeffs calibration'!$G$17,"Moderately positive","Highly positive")))</f>
        <v>Highly positive</v>
      </c>
      <c r="D187" s="126" t="str">
        <f>IF('Calculs T1a'!H190&lt;'Coeffs calibration'!$H$15,"Negative",IF('Calculs T1a'!H190&lt;'Coeffs calibration'!$H$16,"Lowly positive",IF('Calculs T1a'!H190&lt;'Coeffs calibration'!$H$17,"Moderately positive","Highly positive")))</f>
        <v>Highly positive</v>
      </c>
      <c r="E187" s="126" t="str">
        <f>IF('Calculs T1a'!I190&lt;'Coeffs calibration'!$I$15,"Negative",IF('Calculs T1a'!I190&lt;'Coeffs calibration'!$I$16,"Lowly positive",IF('Calculs T1a'!I190&lt;'Coeffs calibration'!$I$17,"Moderately positive","Highly positive")))</f>
        <v>Highly positive</v>
      </c>
      <c r="F187" s="128" t="str">
        <f>IF('Calculs T1a'!J190&lt;'Coeffs calibration'!$J$15,"Negative",IF('Calculs T1a'!J190&lt;'Coeffs calibration'!$J$16,"Lowly positive",IF('Calculs T1a'!J190&lt;'Coeffs calibration'!$J$17,"Moderately positive","Highly positive")))</f>
        <v>Highly positive</v>
      </c>
      <c r="G187" s="3" t="str">
        <f>IF('Calculs T1a'!K190&lt;'Coeffs calibration'!$K$15,"Negative",IF('Calculs T1a'!K190&lt;'Coeffs calibration'!$K$16,"Lowly positive",IF('Calculs T1a'!K190&lt;'Coeffs calibration'!$K$17,"Moderately positive","Highly positive")))</f>
        <v>Highly positive</v>
      </c>
      <c r="H187" s="3" t="str">
        <f>IF('Calculs T1a'!L190&lt;'Coeffs calibration'!$L$15,"Negative",IF('Calculs T1a'!L190&lt;'Coeffs calibration'!$L$16,"Lowly positive",IF('Calculs T1a'!L190&lt;'Coeffs calibration'!$L$17,"Moderately positive","Highly positive")))</f>
        <v>Highly positive</v>
      </c>
      <c r="I187" s="3" t="str">
        <f>IF('Calculs T1a'!M190&lt;'Coeffs calibration'!$M$15,"Negative",IF('Calculs T1a'!M190&lt;'Coeffs calibration'!$M$16,"Lowly positive",IF('Calculs T1a'!M190&lt;'Coeffs calibration'!$M$17,"Moderately positive","Highly positive")))</f>
        <v>Highly positive</v>
      </c>
      <c r="J187" s="3" t="str">
        <f>IF('Calculs T1a'!N190&lt;'Coeffs calibration'!$N$15,"Negative",IF('Calculs T1a'!N190&lt;'Coeffs calibration'!$N$16,"Lowly positive",IF('Calculs T1a'!N190&lt;'Coeffs calibration'!$N$17,"Moderately positive","Highly positive")))</f>
        <v>Highly positive</v>
      </c>
      <c r="L187" s="92">
        <f>'Predictions concentrations'!A187</f>
        <v>0</v>
      </c>
      <c r="M187" s="92">
        <f>'Predictions concentrations'!B187</f>
        <v>0</v>
      </c>
      <c r="N187" s="126" t="str">
        <f>IF('Calculs T2a'!G190&lt;'Coeffs calibration'!$G$15,"Negative",IF('Calculs T2a'!G190&lt;'Coeffs calibration'!$G$16,"Lowly positive",IF('Calculs T2a'!G190&lt;'Coeffs calibration'!$G$17,"Moderately positive","Highly positive")))</f>
        <v>Highly positive</v>
      </c>
      <c r="O187" s="126" t="str">
        <f>IF('Calculs T2a'!H190&lt;'Coeffs calibration'!$H$15,"Negative",IF('Calculs T2a'!H190&lt;'Coeffs calibration'!$H$16,"Lowly positive",IF('Calculs T2a'!H190&lt;'Coeffs calibration'!$H$17,"Moderately positive","Highly positive")))</f>
        <v>Highly positive</v>
      </c>
      <c r="P187" s="126" t="str">
        <f>IF('Calculs T2a'!I190&lt;'Coeffs calibration'!$I$15,"Negative",IF('Calculs T2a'!I190&lt;'Coeffs calibration'!$I$16,"Lowly positive",IF('Calculs T2a'!I190&lt;'Coeffs calibration'!$I$17,"Moderately positive","Highly positive")))</f>
        <v>Highly positive</v>
      </c>
      <c r="Q187" s="128" t="str">
        <f>IF('Calculs T2a'!J190&lt;'Coeffs calibration'!$J$15,"Negative",IF('Calculs T2a'!J190&lt;'Coeffs calibration'!$J$16,"Lowly positive",IF('Calculs T2a'!J190&lt;'Coeffs calibration'!$J$17,"Moderately positive","Highly positive")))</f>
        <v>Highly positive</v>
      </c>
      <c r="R187" s="3" t="str">
        <f>IF('Calculs T2a'!K190&lt;'Coeffs calibration'!$K$15,"Negative",IF('Calculs T2a'!K190&lt;'Coeffs calibration'!$K$16,"Lowly positive",IF('Calculs T2a'!K190&lt;'Coeffs calibration'!$K$17,"Moderately positive","Highly positive")))</f>
        <v>Highly positive</v>
      </c>
      <c r="S187" s="3" t="str">
        <f>IF('Calculs T2a'!L190&lt;'Coeffs calibration'!$L$15,"Negative",IF('Calculs T2a'!L190&lt;'Coeffs calibration'!$L$16,"Lowly positive",IF('Calculs T2a'!L190&lt;'Coeffs calibration'!$L$17,"Moderately positive","Highly positive")))</f>
        <v>Highly positive</v>
      </c>
      <c r="T187" s="3" t="str">
        <f>IF('Calculs T2a'!M190&lt;'Coeffs calibration'!$M$15,"Negative",IF('Calculs T2a'!M190&lt;'Coeffs calibration'!$M$16,"Lowly positive",IF('Calculs T2a'!M190&lt;'Coeffs calibration'!$M$17,"Moderately positive","Highly positive")))</f>
        <v>Highly positive</v>
      </c>
      <c r="U187" s="3" t="str">
        <f>IF('Calculs T2a'!N190&lt;'Coeffs calibration'!$N$15,"Negative",IF('Calculs T2a'!N190&lt;'Coeffs calibration'!$N$16,"Lowly positive",IF('Calculs T2a'!N190&lt;'Coeffs calibration'!$N$17,"Moderately positive","Highly positive")))</f>
        <v>Highly positive</v>
      </c>
      <c r="W187" s="92">
        <f>'Predictions concentrations'!A187</f>
        <v>0</v>
      </c>
      <c r="X187" s="92">
        <f>'Predictions concentrations'!B187</f>
        <v>0</v>
      </c>
      <c r="Y187" s="126" t="str">
        <f>IF('Calculs T3a'!G190&lt;'Coeffs calibration'!$G$15,"Negative",IF('Calculs T3a'!G190&lt;'Coeffs calibration'!$G$16,"Lowly positive",IF('Calculs T3a'!G190&lt;'Coeffs calibration'!$G$17,"Moderately positive","Highly positive")))</f>
        <v>Highly positive</v>
      </c>
      <c r="Z187" s="126" t="str">
        <f>IF('Calculs T3a'!H190&lt;'Coeffs calibration'!$H$15,"Negative",IF('Calculs T3a'!H190&lt;'Coeffs calibration'!$H$16,"Lowly positive",IF('Calculs T3a'!H190&lt;'Coeffs calibration'!$H$17,"Moderately positive","Highly positive")))</f>
        <v>Highly positive</v>
      </c>
      <c r="AA187" s="126" t="str">
        <f>IF('Calculs T3a'!I190&lt;'Coeffs calibration'!$I$15,"Negative",IF('Calculs T3a'!I190&lt;'Coeffs calibration'!$I$16,"Lowly positive",IF('Calculs T3a'!I190&lt;'Coeffs calibration'!$I$17,"Moderately positive","Highly positive")))</f>
        <v>Highly positive</v>
      </c>
      <c r="AB187" s="128" t="str">
        <f>IF('Calculs T3a'!J190&lt;'Coeffs calibration'!$J$15,"Negative",IF('Calculs T3a'!J190&lt;'Coeffs calibration'!$J$16,"Lowly positive",IF('Calculs T3a'!J190&lt;'Coeffs calibration'!$J$17,"Moderately positive","Highly positive")))</f>
        <v>Highly positive</v>
      </c>
      <c r="AC187" s="3" t="str">
        <f>IF('Calculs T3a'!K190&lt;'Coeffs calibration'!$K$15,"Negative",IF('Calculs T3a'!K190&lt;'Coeffs calibration'!$K$16,"Lowly positive",IF('Calculs T3a'!K190&lt;'Coeffs calibration'!$K$17,"Moderately positive","Highly positive")))</f>
        <v>Highly positive</v>
      </c>
      <c r="AD187" s="3" t="str">
        <f>IF('Calculs T3a'!L190&lt;'Coeffs calibration'!$L$15,"Negative",IF('Calculs T3a'!L190&lt;'Coeffs calibration'!$L$16,"Lowly positive",IF('Calculs T3a'!L190&lt;'Coeffs calibration'!$L$17,"Moderately positive","Highly positive")))</f>
        <v>Highly positive</v>
      </c>
      <c r="AE187" s="3" t="str">
        <f>IF('Calculs T3a'!M190&lt;'Coeffs calibration'!$M$15,"Negative",IF('Calculs T3a'!M190&lt;'Coeffs calibration'!$M$16,"Lowly positive",IF('Calculs T3a'!M190&lt;'Coeffs calibration'!$M$17,"Moderately positive","Highly positive")))</f>
        <v>Highly positive</v>
      </c>
      <c r="AF187" s="3" t="str">
        <f>IF('Calculs T3a'!N190&lt;'Coeffs calibration'!$N$15,"Negative",IF('Calculs T3a'!N190&lt;'Coeffs calibration'!$N$16,"Lowly positive",IF('Calculs T3a'!N190&lt;'Coeffs calibration'!$N$17,"Moderately positive","Highly positive")))</f>
        <v>Highly positive</v>
      </c>
    </row>
    <row r="188" spans="1:32" x14ac:dyDescent="0.3">
      <c r="A188" s="92">
        <f>'Predictions concentrations'!A188</f>
        <v>0</v>
      </c>
      <c r="B188" s="92">
        <f>'Predictions concentrations'!B188</f>
        <v>0</v>
      </c>
      <c r="C188" s="126" t="str">
        <f>IF('Calculs T1a'!G191&lt;'Coeffs calibration'!$G$15,"Negative",IF('Calculs T1a'!G191&lt;'Coeffs calibration'!$G$16,"Lowly positive",IF('Calculs T1a'!G191&lt;'Coeffs calibration'!$G$17,"Moderately positive","Highly positive")))</f>
        <v>Highly positive</v>
      </c>
      <c r="D188" s="126" t="str">
        <f>IF('Calculs T1a'!H191&lt;'Coeffs calibration'!$H$15,"Negative",IF('Calculs T1a'!H191&lt;'Coeffs calibration'!$H$16,"Lowly positive",IF('Calculs T1a'!H191&lt;'Coeffs calibration'!$H$17,"Moderately positive","Highly positive")))</f>
        <v>Highly positive</v>
      </c>
      <c r="E188" s="126" t="str">
        <f>IF('Calculs T1a'!I191&lt;'Coeffs calibration'!$I$15,"Negative",IF('Calculs T1a'!I191&lt;'Coeffs calibration'!$I$16,"Lowly positive",IF('Calculs T1a'!I191&lt;'Coeffs calibration'!$I$17,"Moderately positive","Highly positive")))</f>
        <v>Highly positive</v>
      </c>
      <c r="F188" s="128" t="str">
        <f>IF('Calculs T1a'!J191&lt;'Coeffs calibration'!$J$15,"Negative",IF('Calculs T1a'!J191&lt;'Coeffs calibration'!$J$16,"Lowly positive",IF('Calculs T1a'!J191&lt;'Coeffs calibration'!$J$17,"Moderately positive","Highly positive")))</f>
        <v>Highly positive</v>
      </c>
      <c r="G188" s="3" t="str">
        <f>IF('Calculs T1a'!K191&lt;'Coeffs calibration'!$K$15,"Negative",IF('Calculs T1a'!K191&lt;'Coeffs calibration'!$K$16,"Lowly positive",IF('Calculs T1a'!K191&lt;'Coeffs calibration'!$K$17,"Moderately positive","Highly positive")))</f>
        <v>Highly positive</v>
      </c>
      <c r="H188" s="3" t="str">
        <f>IF('Calculs T1a'!L191&lt;'Coeffs calibration'!$L$15,"Negative",IF('Calculs T1a'!L191&lt;'Coeffs calibration'!$L$16,"Lowly positive",IF('Calculs T1a'!L191&lt;'Coeffs calibration'!$L$17,"Moderately positive","Highly positive")))</f>
        <v>Highly positive</v>
      </c>
      <c r="I188" s="3" t="str">
        <f>IF('Calculs T1a'!M191&lt;'Coeffs calibration'!$M$15,"Negative",IF('Calculs T1a'!M191&lt;'Coeffs calibration'!$M$16,"Lowly positive",IF('Calculs T1a'!M191&lt;'Coeffs calibration'!$M$17,"Moderately positive","Highly positive")))</f>
        <v>Highly positive</v>
      </c>
      <c r="J188" s="3" t="str">
        <f>IF('Calculs T1a'!N191&lt;'Coeffs calibration'!$N$15,"Negative",IF('Calculs T1a'!N191&lt;'Coeffs calibration'!$N$16,"Lowly positive",IF('Calculs T1a'!N191&lt;'Coeffs calibration'!$N$17,"Moderately positive","Highly positive")))</f>
        <v>Highly positive</v>
      </c>
      <c r="L188" s="92">
        <f>'Predictions concentrations'!A188</f>
        <v>0</v>
      </c>
      <c r="M188" s="92">
        <f>'Predictions concentrations'!B188</f>
        <v>0</v>
      </c>
      <c r="N188" s="126" t="str">
        <f>IF('Calculs T2a'!G191&lt;'Coeffs calibration'!$G$15,"Negative",IF('Calculs T2a'!G191&lt;'Coeffs calibration'!$G$16,"Lowly positive",IF('Calculs T2a'!G191&lt;'Coeffs calibration'!$G$17,"Moderately positive","Highly positive")))</f>
        <v>Highly positive</v>
      </c>
      <c r="O188" s="126" t="str">
        <f>IF('Calculs T2a'!H191&lt;'Coeffs calibration'!$H$15,"Negative",IF('Calculs T2a'!H191&lt;'Coeffs calibration'!$H$16,"Lowly positive",IF('Calculs T2a'!H191&lt;'Coeffs calibration'!$H$17,"Moderately positive","Highly positive")))</f>
        <v>Highly positive</v>
      </c>
      <c r="P188" s="126" t="str">
        <f>IF('Calculs T2a'!I191&lt;'Coeffs calibration'!$I$15,"Negative",IF('Calculs T2a'!I191&lt;'Coeffs calibration'!$I$16,"Lowly positive",IF('Calculs T2a'!I191&lt;'Coeffs calibration'!$I$17,"Moderately positive","Highly positive")))</f>
        <v>Highly positive</v>
      </c>
      <c r="Q188" s="128" t="str">
        <f>IF('Calculs T2a'!J191&lt;'Coeffs calibration'!$J$15,"Negative",IF('Calculs T2a'!J191&lt;'Coeffs calibration'!$J$16,"Lowly positive",IF('Calculs T2a'!J191&lt;'Coeffs calibration'!$J$17,"Moderately positive","Highly positive")))</f>
        <v>Highly positive</v>
      </c>
      <c r="R188" s="3" t="str">
        <f>IF('Calculs T2a'!K191&lt;'Coeffs calibration'!$K$15,"Negative",IF('Calculs T2a'!K191&lt;'Coeffs calibration'!$K$16,"Lowly positive",IF('Calculs T2a'!K191&lt;'Coeffs calibration'!$K$17,"Moderately positive","Highly positive")))</f>
        <v>Highly positive</v>
      </c>
      <c r="S188" s="3" t="str">
        <f>IF('Calculs T2a'!L191&lt;'Coeffs calibration'!$L$15,"Negative",IF('Calculs T2a'!L191&lt;'Coeffs calibration'!$L$16,"Lowly positive",IF('Calculs T2a'!L191&lt;'Coeffs calibration'!$L$17,"Moderately positive","Highly positive")))</f>
        <v>Highly positive</v>
      </c>
      <c r="T188" s="3" t="str">
        <f>IF('Calculs T2a'!M191&lt;'Coeffs calibration'!$M$15,"Negative",IF('Calculs T2a'!M191&lt;'Coeffs calibration'!$M$16,"Lowly positive",IF('Calculs T2a'!M191&lt;'Coeffs calibration'!$M$17,"Moderately positive","Highly positive")))</f>
        <v>Highly positive</v>
      </c>
      <c r="U188" s="3" t="str">
        <f>IF('Calculs T2a'!N191&lt;'Coeffs calibration'!$N$15,"Negative",IF('Calculs T2a'!N191&lt;'Coeffs calibration'!$N$16,"Lowly positive",IF('Calculs T2a'!N191&lt;'Coeffs calibration'!$N$17,"Moderately positive","Highly positive")))</f>
        <v>Highly positive</v>
      </c>
      <c r="W188" s="92">
        <f>'Predictions concentrations'!A188</f>
        <v>0</v>
      </c>
      <c r="X188" s="92">
        <f>'Predictions concentrations'!B188</f>
        <v>0</v>
      </c>
      <c r="Y188" s="126" t="str">
        <f>IF('Calculs T3a'!G191&lt;'Coeffs calibration'!$G$15,"Negative",IF('Calculs T3a'!G191&lt;'Coeffs calibration'!$G$16,"Lowly positive",IF('Calculs T3a'!G191&lt;'Coeffs calibration'!$G$17,"Moderately positive","Highly positive")))</f>
        <v>Highly positive</v>
      </c>
      <c r="Z188" s="126" t="str">
        <f>IF('Calculs T3a'!H191&lt;'Coeffs calibration'!$H$15,"Negative",IF('Calculs T3a'!H191&lt;'Coeffs calibration'!$H$16,"Lowly positive",IF('Calculs T3a'!H191&lt;'Coeffs calibration'!$H$17,"Moderately positive","Highly positive")))</f>
        <v>Highly positive</v>
      </c>
      <c r="AA188" s="126" t="str">
        <f>IF('Calculs T3a'!I191&lt;'Coeffs calibration'!$I$15,"Negative",IF('Calculs T3a'!I191&lt;'Coeffs calibration'!$I$16,"Lowly positive",IF('Calculs T3a'!I191&lt;'Coeffs calibration'!$I$17,"Moderately positive","Highly positive")))</f>
        <v>Highly positive</v>
      </c>
      <c r="AB188" s="128" t="str">
        <f>IF('Calculs T3a'!J191&lt;'Coeffs calibration'!$J$15,"Negative",IF('Calculs T3a'!J191&lt;'Coeffs calibration'!$J$16,"Lowly positive",IF('Calculs T3a'!J191&lt;'Coeffs calibration'!$J$17,"Moderately positive","Highly positive")))</f>
        <v>Highly positive</v>
      </c>
      <c r="AC188" s="3" t="str">
        <f>IF('Calculs T3a'!K191&lt;'Coeffs calibration'!$K$15,"Negative",IF('Calculs T3a'!K191&lt;'Coeffs calibration'!$K$16,"Lowly positive",IF('Calculs T3a'!K191&lt;'Coeffs calibration'!$K$17,"Moderately positive","Highly positive")))</f>
        <v>Highly positive</v>
      </c>
      <c r="AD188" s="3" t="str">
        <f>IF('Calculs T3a'!L191&lt;'Coeffs calibration'!$L$15,"Negative",IF('Calculs T3a'!L191&lt;'Coeffs calibration'!$L$16,"Lowly positive",IF('Calculs T3a'!L191&lt;'Coeffs calibration'!$L$17,"Moderately positive","Highly positive")))</f>
        <v>Highly positive</v>
      </c>
      <c r="AE188" s="3" t="str">
        <f>IF('Calculs T3a'!M191&lt;'Coeffs calibration'!$M$15,"Negative",IF('Calculs T3a'!M191&lt;'Coeffs calibration'!$M$16,"Lowly positive",IF('Calculs T3a'!M191&lt;'Coeffs calibration'!$M$17,"Moderately positive","Highly positive")))</f>
        <v>Highly positive</v>
      </c>
      <c r="AF188" s="3" t="str">
        <f>IF('Calculs T3a'!N191&lt;'Coeffs calibration'!$N$15,"Negative",IF('Calculs T3a'!N191&lt;'Coeffs calibration'!$N$16,"Lowly positive",IF('Calculs T3a'!N191&lt;'Coeffs calibration'!$N$17,"Moderately positive","Highly positive")))</f>
        <v>Highly positive</v>
      </c>
    </row>
    <row r="189" spans="1:32" x14ac:dyDescent="0.3">
      <c r="A189" s="92">
        <f>'Predictions concentrations'!A189</f>
        <v>0</v>
      </c>
      <c r="B189" s="92">
        <f>'Predictions concentrations'!B189</f>
        <v>0</v>
      </c>
      <c r="C189" s="126" t="str">
        <f>IF('Calculs T1a'!G192&lt;'Coeffs calibration'!$G$15,"Negative",IF('Calculs T1a'!G192&lt;'Coeffs calibration'!$G$16,"Lowly positive",IF('Calculs T1a'!G192&lt;'Coeffs calibration'!$G$17,"Moderately positive","Highly positive")))</f>
        <v>Highly positive</v>
      </c>
      <c r="D189" s="126" t="str">
        <f>IF('Calculs T1a'!H192&lt;'Coeffs calibration'!$H$15,"Negative",IF('Calculs T1a'!H192&lt;'Coeffs calibration'!$H$16,"Lowly positive",IF('Calculs T1a'!H192&lt;'Coeffs calibration'!$H$17,"Moderately positive","Highly positive")))</f>
        <v>Highly positive</v>
      </c>
      <c r="E189" s="126" t="str">
        <f>IF('Calculs T1a'!I192&lt;'Coeffs calibration'!$I$15,"Negative",IF('Calculs T1a'!I192&lt;'Coeffs calibration'!$I$16,"Lowly positive",IF('Calculs T1a'!I192&lt;'Coeffs calibration'!$I$17,"Moderately positive","Highly positive")))</f>
        <v>Highly positive</v>
      </c>
      <c r="F189" s="128" t="str">
        <f>IF('Calculs T1a'!J192&lt;'Coeffs calibration'!$J$15,"Negative",IF('Calculs T1a'!J192&lt;'Coeffs calibration'!$J$16,"Lowly positive",IF('Calculs T1a'!J192&lt;'Coeffs calibration'!$J$17,"Moderately positive","Highly positive")))</f>
        <v>Highly positive</v>
      </c>
      <c r="G189" s="3" t="str">
        <f>IF('Calculs T1a'!K192&lt;'Coeffs calibration'!$K$15,"Negative",IF('Calculs T1a'!K192&lt;'Coeffs calibration'!$K$16,"Lowly positive",IF('Calculs T1a'!K192&lt;'Coeffs calibration'!$K$17,"Moderately positive","Highly positive")))</f>
        <v>Highly positive</v>
      </c>
      <c r="H189" s="3" t="str">
        <f>IF('Calculs T1a'!L192&lt;'Coeffs calibration'!$L$15,"Negative",IF('Calculs T1a'!L192&lt;'Coeffs calibration'!$L$16,"Lowly positive",IF('Calculs T1a'!L192&lt;'Coeffs calibration'!$L$17,"Moderately positive","Highly positive")))</f>
        <v>Highly positive</v>
      </c>
      <c r="I189" s="3" t="str">
        <f>IF('Calculs T1a'!M192&lt;'Coeffs calibration'!$M$15,"Negative",IF('Calculs T1a'!M192&lt;'Coeffs calibration'!$M$16,"Lowly positive",IF('Calculs T1a'!M192&lt;'Coeffs calibration'!$M$17,"Moderately positive","Highly positive")))</f>
        <v>Highly positive</v>
      </c>
      <c r="J189" s="3" t="str">
        <f>IF('Calculs T1a'!N192&lt;'Coeffs calibration'!$N$15,"Negative",IF('Calculs T1a'!N192&lt;'Coeffs calibration'!$N$16,"Lowly positive",IF('Calculs T1a'!N192&lt;'Coeffs calibration'!$N$17,"Moderately positive","Highly positive")))</f>
        <v>Highly positive</v>
      </c>
      <c r="L189" s="92">
        <f>'Predictions concentrations'!A189</f>
        <v>0</v>
      </c>
      <c r="M189" s="92">
        <f>'Predictions concentrations'!B189</f>
        <v>0</v>
      </c>
      <c r="N189" s="126" t="str">
        <f>IF('Calculs T2a'!G192&lt;'Coeffs calibration'!$G$15,"Negative",IF('Calculs T2a'!G192&lt;'Coeffs calibration'!$G$16,"Lowly positive",IF('Calculs T2a'!G192&lt;'Coeffs calibration'!$G$17,"Moderately positive","Highly positive")))</f>
        <v>Highly positive</v>
      </c>
      <c r="O189" s="126" t="str">
        <f>IF('Calculs T2a'!H192&lt;'Coeffs calibration'!$H$15,"Negative",IF('Calculs T2a'!H192&lt;'Coeffs calibration'!$H$16,"Lowly positive",IF('Calculs T2a'!H192&lt;'Coeffs calibration'!$H$17,"Moderately positive","Highly positive")))</f>
        <v>Highly positive</v>
      </c>
      <c r="P189" s="126" t="str">
        <f>IF('Calculs T2a'!I192&lt;'Coeffs calibration'!$I$15,"Negative",IF('Calculs T2a'!I192&lt;'Coeffs calibration'!$I$16,"Lowly positive",IF('Calculs T2a'!I192&lt;'Coeffs calibration'!$I$17,"Moderately positive","Highly positive")))</f>
        <v>Highly positive</v>
      </c>
      <c r="Q189" s="128" t="str">
        <f>IF('Calculs T2a'!J192&lt;'Coeffs calibration'!$J$15,"Negative",IF('Calculs T2a'!J192&lt;'Coeffs calibration'!$J$16,"Lowly positive",IF('Calculs T2a'!J192&lt;'Coeffs calibration'!$J$17,"Moderately positive","Highly positive")))</f>
        <v>Highly positive</v>
      </c>
      <c r="R189" s="3" t="str">
        <f>IF('Calculs T2a'!K192&lt;'Coeffs calibration'!$K$15,"Negative",IF('Calculs T2a'!K192&lt;'Coeffs calibration'!$K$16,"Lowly positive",IF('Calculs T2a'!K192&lt;'Coeffs calibration'!$K$17,"Moderately positive","Highly positive")))</f>
        <v>Highly positive</v>
      </c>
      <c r="S189" s="3" t="str">
        <f>IF('Calculs T2a'!L192&lt;'Coeffs calibration'!$L$15,"Negative",IF('Calculs T2a'!L192&lt;'Coeffs calibration'!$L$16,"Lowly positive",IF('Calculs T2a'!L192&lt;'Coeffs calibration'!$L$17,"Moderately positive","Highly positive")))</f>
        <v>Highly positive</v>
      </c>
      <c r="T189" s="3" t="str">
        <f>IF('Calculs T2a'!M192&lt;'Coeffs calibration'!$M$15,"Negative",IF('Calculs T2a'!M192&lt;'Coeffs calibration'!$M$16,"Lowly positive",IF('Calculs T2a'!M192&lt;'Coeffs calibration'!$M$17,"Moderately positive","Highly positive")))</f>
        <v>Highly positive</v>
      </c>
      <c r="U189" s="3" t="str">
        <f>IF('Calculs T2a'!N192&lt;'Coeffs calibration'!$N$15,"Negative",IF('Calculs T2a'!N192&lt;'Coeffs calibration'!$N$16,"Lowly positive",IF('Calculs T2a'!N192&lt;'Coeffs calibration'!$N$17,"Moderately positive","Highly positive")))</f>
        <v>Highly positive</v>
      </c>
      <c r="W189" s="92">
        <f>'Predictions concentrations'!A189</f>
        <v>0</v>
      </c>
      <c r="X189" s="92">
        <f>'Predictions concentrations'!B189</f>
        <v>0</v>
      </c>
      <c r="Y189" s="126" t="str">
        <f>IF('Calculs T3a'!G192&lt;'Coeffs calibration'!$G$15,"Negative",IF('Calculs T3a'!G192&lt;'Coeffs calibration'!$G$16,"Lowly positive",IF('Calculs T3a'!G192&lt;'Coeffs calibration'!$G$17,"Moderately positive","Highly positive")))</f>
        <v>Highly positive</v>
      </c>
      <c r="Z189" s="126" t="str">
        <f>IF('Calculs T3a'!H192&lt;'Coeffs calibration'!$H$15,"Negative",IF('Calculs T3a'!H192&lt;'Coeffs calibration'!$H$16,"Lowly positive",IF('Calculs T3a'!H192&lt;'Coeffs calibration'!$H$17,"Moderately positive","Highly positive")))</f>
        <v>Highly positive</v>
      </c>
      <c r="AA189" s="126" t="str">
        <f>IF('Calculs T3a'!I192&lt;'Coeffs calibration'!$I$15,"Negative",IF('Calculs T3a'!I192&lt;'Coeffs calibration'!$I$16,"Lowly positive",IF('Calculs T3a'!I192&lt;'Coeffs calibration'!$I$17,"Moderately positive","Highly positive")))</f>
        <v>Highly positive</v>
      </c>
      <c r="AB189" s="128" t="str">
        <f>IF('Calculs T3a'!J192&lt;'Coeffs calibration'!$J$15,"Negative",IF('Calculs T3a'!J192&lt;'Coeffs calibration'!$J$16,"Lowly positive",IF('Calculs T3a'!J192&lt;'Coeffs calibration'!$J$17,"Moderately positive","Highly positive")))</f>
        <v>Highly positive</v>
      </c>
      <c r="AC189" s="3" t="str">
        <f>IF('Calculs T3a'!K192&lt;'Coeffs calibration'!$K$15,"Negative",IF('Calculs T3a'!K192&lt;'Coeffs calibration'!$K$16,"Lowly positive",IF('Calculs T3a'!K192&lt;'Coeffs calibration'!$K$17,"Moderately positive","Highly positive")))</f>
        <v>Highly positive</v>
      </c>
      <c r="AD189" s="3" t="str">
        <f>IF('Calculs T3a'!L192&lt;'Coeffs calibration'!$L$15,"Negative",IF('Calculs T3a'!L192&lt;'Coeffs calibration'!$L$16,"Lowly positive",IF('Calculs T3a'!L192&lt;'Coeffs calibration'!$L$17,"Moderately positive","Highly positive")))</f>
        <v>Highly positive</v>
      </c>
      <c r="AE189" s="3" t="str">
        <f>IF('Calculs T3a'!M192&lt;'Coeffs calibration'!$M$15,"Negative",IF('Calculs T3a'!M192&lt;'Coeffs calibration'!$M$16,"Lowly positive",IF('Calculs T3a'!M192&lt;'Coeffs calibration'!$M$17,"Moderately positive","Highly positive")))</f>
        <v>Highly positive</v>
      </c>
      <c r="AF189" s="3" t="str">
        <f>IF('Calculs T3a'!N192&lt;'Coeffs calibration'!$N$15,"Negative",IF('Calculs T3a'!N192&lt;'Coeffs calibration'!$N$16,"Lowly positive",IF('Calculs T3a'!N192&lt;'Coeffs calibration'!$N$17,"Moderately positive","Highly positive")))</f>
        <v>Highly positive</v>
      </c>
    </row>
    <row r="190" spans="1:32" x14ac:dyDescent="0.3">
      <c r="A190" s="92">
        <f>'Predictions concentrations'!A190</f>
        <v>0</v>
      </c>
      <c r="B190" s="92">
        <f>'Predictions concentrations'!B190</f>
        <v>0</v>
      </c>
      <c r="C190" s="126" t="str">
        <f>IF('Calculs T1a'!G193&lt;'Coeffs calibration'!$G$15,"Negative",IF('Calculs T1a'!G193&lt;'Coeffs calibration'!$G$16,"Lowly positive",IF('Calculs T1a'!G193&lt;'Coeffs calibration'!$G$17,"Moderately positive","Highly positive")))</f>
        <v>Highly positive</v>
      </c>
      <c r="D190" s="126" t="str">
        <f>IF('Calculs T1a'!H193&lt;'Coeffs calibration'!$H$15,"Negative",IF('Calculs T1a'!H193&lt;'Coeffs calibration'!$H$16,"Lowly positive",IF('Calculs T1a'!H193&lt;'Coeffs calibration'!$H$17,"Moderately positive","Highly positive")))</f>
        <v>Highly positive</v>
      </c>
      <c r="E190" s="126" t="str">
        <f>IF('Calculs T1a'!I193&lt;'Coeffs calibration'!$I$15,"Negative",IF('Calculs T1a'!I193&lt;'Coeffs calibration'!$I$16,"Lowly positive",IF('Calculs T1a'!I193&lt;'Coeffs calibration'!$I$17,"Moderately positive","Highly positive")))</f>
        <v>Highly positive</v>
      </c>
      <c r="F190" s="128" t="str">
        <f>IF('Calculs T1a'!J193&lt;'Coeffs calibration'!$J$15,"Negative",IF('Calculs T1a'!J193&lt;'Coeffs calibration'!$J$16,"Lowly positive",IF('Calculs T1a'!J193&lt;'Coeffs calibration'!$J$17,"Moderately positive","Highly positive")))</f>
        <v>Highly positive</v>
      </c>
      <c r="G190" s="3" t="str">
        <f>IF('Calculs T1a'!K193&lt;'Coeffs calibration'!$K$15,"Negative",IF('Calculs T1a'!K193&lt;'Coeffs calibration'!$K$16,"Lowly positive",IF('Calculs T1a'!K193&lt;'Coeffs calibration'!$K$17,"Moderately positive","Highly positive")))</f>
        <v>Highly positive</v>
      </c>
      <c r="H190" s="3" t="str">
        <f>IF('Calculs T1a'!L193&lt;'Coeffs calibration'!$L$15,"Negative",IF('Calculs T1a'!L193&lt;'Coeffs calibration'!$L$16,"Lowly positive",IF('Calculs T1a'!L193&lt;'Coeffs calibration'!$L$17,"Moderately positive","Highly positive")))</f>
        <v>Highly positive</v>
      </c>
      <c r="I190" s="3" t="str">
        <f>IF('Calculs T1a'!M193&lt;'Coeffs calibration'!$M$15,"Negative",IF('Calculs T1a'!M193&lt;'Coeffs calibration'!$M$16,"Lowly positive",IF('Calculs T1a'!M193&lt;'Coeffs calibration'!$M$17,"Moderately positive","Highly positive")))</f>
        <v>Highly positive</v>
      </c>
      <c r="J190" s="3" t="str">
        <f>IF('Calculs T1a'!N193&lt;'Coeffs calibration'!$N$15,"Negative",IF('Calculs T1a'!N193&lt;'Coeffs calibration'!$N$16,"Lowly positive",IF('Calculs T1a'!N193&lt;'Coeffs calibration'!$N$17,"Moderately positive","Highly positive")))</f>
        <v>Highly positive</v>
      </c>
      <c r="L190" s="92">
        <f>'Predictions concentrations'!A190</f>
        <v>0</v>
      </c>
      <c r="M190" s="92">
        <f>'Predictions concentrations'!B190</f>
        <v>0</v>
      </c>
      <c r="N190" s="126" t="str">
        <f>IF('Calculs T2a'!G193&lt;'Coeffs calibration'!$G$15,"Negative",IF('Calculs T2a'!G193&lt;'Coeffs calibration'!$G$16,"Lowly positive",IF('Calculs T2a'!G193&lt;'Coeffs calibration'!$G$17,"Moderately positive","Highly positive")))</f>
        <v>Highly positive</v>
      </c>
      <c r="O190" s="126" t="str">
        <f>IF('Calculs T2a'!H193&lt;'Coeffs calibration'!$H$15,"Negative",IF('Calculs T2a'!H193&lt;'Coeffs calibration'!$H$16,"Lowly positive",IF('Calculs T2a'!H193&lt;'Coeffs calibration'!$H$17,"Moderately positive","Highly positive")))</f>
        <v>Highly positive</v>
      </c>
      <c r="P190" s="126" t="str">
        <f>IF('Calculs T2a'!I193&lt;'Coeffs calibration'!$I$15,"Negative",IF('Calculs T2a'!I193&lt;'Coeffs calibration'!$I$16,"Lowly positive",IF('Calculs T2a'!I193&lt;'Coeffs calibration'!$I$17,"Moderately positive","Highly positive")))</f>
        <v>Highly positive</v>
      </c>
      <c r="Q190" s="128" t="str">
        <f>IF('Calculs T2a'!J193&lt;'Coeffs calibration'!$J$15,"Negative",IF('Calculs T2a'!J193&lt;'Coeffs calibration'!$J$16,"Lowly positive",IF('Calculs T2a'!J193&lt;'Coeffs calibration'!$J$17,"Moderately positive","Highly positive")))</f>
        <v>Highly positive</v>
      </c>
      <c r="R190" s="3" t="str">
        <f>IF('Calculs T2a'!K193&lt;'Coeffs calibration'!$K$15,"Negative",IF('Calculs T2a'!K193&lt;'Coeffs calibration'!$K$16,"Lowly positive",IF('Calculs T2a'!K193&lt;'Coeffs calibration'!$K$17,"Moderately positive","Highly positive")))</f>
        <v>Highly positive</v>
      </c>
      <c r="S190" s="3" t="str">
        <f>IF('Calculs T2a'!L193&lt;'Coeffs calibration'!$L$15,"Negative",IF('Calculs T2a'!L193&lt;'Coeffs calibration'!$L$16,"Lowly positive",IF('Calculs T2a'!L193&lt;'Coeffs calibration'!$L$17,"Moderately positive","Highly positive")))</f>
        <v>Highly positive</v>
      </c>
      <c r="T190" s="3" t="str">
        <f>IF('Calculs T2a'!M193&lt;'Coeffs calibration'!$M$15,"Negative",IF('Calculs T2a'!M193&lt;'Coeffs calibration'!$M$16,"Lowly positive",IF('Calculs T2a'!M193&lt;'Coeffs calibration'!$M$17,"Moderately positive","Highly positive")))</f>
        <v>Highly positive</v>
      </c>
      <c r="U190" s="3" t="str">
        <f>IF('Calculs T2a'!N193&lt;'Coeffs calibration'!$N$15,"Negative",IF('Calculs T2a'!N193&lt;'Coeffs calibration'!$N$16,"Lowly positive",IF('Calculs T2a'!N193&lt;'Coeffs calibration'!$N$17,"Moderately positive","Highly positive")))</f>
        <v>Highly positive</v>
      </c>
      <c r="W190" s="92">
        <f>'Predictions concentrations'!A190</f>
        <v>0</v>
      </c>
      <c r="X190" s="92">
        <f>'Predictions concentrations'!B190</f>
        <v>0</v>
      </c>
      <c r="Y190" s="126" t="str">
        <f>IF('Calculs T3a'!G193&lt;'Coeffs calibration'!$G$15,"Negative",IF('Calculs T3a'!G193&lt;'Coeffs calibration'!$G$16,"Lowly positive",IF('Calculs T3a'!G193&lt;'Coeffs calibration'!$G$17,"Moderately positive","Highly positive")))</f>
        <v>Highly positive</v>
      </c>
      <c r="Z190" s="126" t="str">
        <f>IF('Calculs T3a'!H193&lt;'Coeffs calibration'!$H$15,"Negative",IF('Calculs T3a'!H193&lt;'Coeffs calibration'!$H$16,"Lowly positive",IF('Calculs T3a'!H193&lt;'Coeffs calibration'!$H$17,"Moderately positive","Highly positive")))</f>
        <v>Highly positive</v>
      </c>
      <c r="AA190" s="126" t="str">
        <f>IF('Calculs T3a'!I193&lt;'Coeffs calibration'!$I$15,"Negative",IF('Calculs T3a'!I193&lt;'Coeffs calibration'!$I$16,"Lowly positive",IF('Calculs T3a'!I193&lt;'Coeffs calibration'!$I$17,"Moderately positive","Highly positive")))</f>
        <v>Highly positive</v>
      </c>
      <c r="AB190" s="128" t="str">
        <f>IF('Calculs T3a'!J193&lt;'Coeffs calibration'!$J$15,"Negative",IF('Calculs T3a'!J193&lt;'Coeffs calibration'!$J$16,"Lowly positive",IF('Calculs T3a'!J193&lt;'Coeffs calibration'!$J$17,"Moderately positive","Highly positive")))</f>
        <v>Highly positive</v>
      </c>
      <c r="AC190" s="3" t="str">
        <f>IF('Calculs T3a'!K193&lt;'Coeffs calibration'!$K$15,"Negative",IF('Calculs T3a'!K193&lt;'Coeffs calibration'!$K$16,"Lowly positive",IF('Calculs T3a'!K193&lt;'Coeffs calibration'!$K$17,"Moderately positive","Highly positive")))</f>
        <v>Highly positive</v>
      </c>
      <c r="AD190" s="3" t="str">
        <f>IF('Calculs T3a'!L193&lt;'Coeffs calibration'!$L$15,"Negative",IF('Calculs T3a'!L193&lt;'Coeffs calibration'!$L$16,"Lowly positive",IF('Calculs T3a'!L193&lt;'Coeffs calibration'!$L$17,"Moderately positive","Highly positive")))</f>
        <v>Highly positive</v>
      </c>
      <c r="AE190" s="3" t="str">
        <f>IF('Calculs T3a'!M193&lt;'Coeffs calibration'!$M$15,"Negative",IF('Calculs T3a'!M193&lt;'Coeffs calibration'!$M$16,"Lowly positive",IF('Calculs T3a'!M193&lt;'Coeffs calibration'!$M$17,"Moderately positive","Highly positive")))</f>
        <v>Highly positive</v>
      </c>
      <c r="AF190" s="3" t="str">
        <f>IF('Calculs T3a'!N193&lt;'Coeffs calibration'!$N$15,"Negative",IF('Calculs T3a'!N193&lt;'Coeffs calibration'!$N$16,"Lowly positive",IF('Calculs T3a'!N193&lt;'Coeffs calibration'!$N$17,"Moderately positive","Highly positive")))</f>
        <v>Highly positive</v>
      </c>
    </row>
    <row r="191" spans="1:32" x14ac:dyDescent="0.3">
      <c r="A191" s="92">
        <f>'Predictions concentrations'!A191</f>
        <v>0</v>
      </c>
      <c r="B191" s="92">
        <f>'Predictions concentrations'!B191</f>
        <v>0</v>
      </c>
      <c r="C191" s="126" t="str">
        <f>IF('Calculs T1a'!G194&lt;'Coeffs calibration'!$G$15,"Negative",IF('Calculs T1a'!G194&lt;'Coeffs calibration'!$G$16,"Lowly positive",IF('Calculs T1a'!G194&lt;'Coeffs calibration'!$G$17,"Moderately positive","Highly positive")))</f>
        <v>Highly positive</v>
      </c>
      <c r="D191" s="126" t="str">
        <f>IF('Calculs T1a'!H194&lt;'Coeffs calibration'!$H$15,"Negative",IF('Calculs T1a'!H194&lt;'Coeffs calibration'!$H$16,"Lowly positive",IF('Calculs T1a'!H194&lt;'Coeffs calibration'!$H$17,"Moderately positive","Highly positive")))</f>
        <v>Highly positive</v>
      </c>
      <c r="E191" s="126" t="str">
        <f>IF('Calculs T1a'!I194&lt;'Coeffs calibration'!$I$15,"Negative",IF('Calculs T1a'!I194&lt;'Coeffs calibration'!$I$16,"Lowly positive",IF('Calculs T1a'!I194&lt;'Coeffs calibration'!$I$17,"Moderately positive","Highly positive")))</f>
        <v>Highly positive</v>
      </c>
      <c r="F191" s="128" t="str">
        <f>IF('Calculs T1a'!J194&lt;'Coeffs calibration'!$J$15,"Negative",IF('Calculs T1a'!J194&lt;'Coeffs calibration'!$J$16,"Lowly positive",IF('Calculs T1a'!J194&lt;'Coeffs calibration'!$J$17,"Moderately positive","Highly positive")))</f>
        <v>Highly positive</v>
      </c>
      <c r="G191" s="3" t="str">
        <f>IF('Calculs T1a'!K194&lt;'Coeffs calibration'!$K$15,"Negative",IF('Calculs T1a'!K194&lt;'Coeffs calibration'!$K$16,"Lowly positive",IF('Calculs T1a'!K194&lt;'Coeffs calibration'!$K$17,"Moderately positive","Highly positive")))</f>
        <v>Highly positive</v>
      </c>
      <c r="H191" s="3" t="str">
        <f>IF('Calculs T1a'!L194&lt;'Coeffs calibration'!$L$15,"Negative",IF('Calculs T1a'!L194&lt;'Coeffs calibration'!$L$16,"Lowly positive",IF('Calculs T1a'!L194&lt;'Coeffs calibration'!$L$17,"Moderately positive","Highly positive")))</f>
        <v>Highly positive</v>
      </c>
      <c r="I191" s="3" t="str">
        <f>IF('Calculs T1a'!M194&lt;'Coeffs calibration'!$M$15,"Negative",IF('Calculs T1a'!M194&lt;'Coeffs calibration'!$M$16,"Lowly positive",IF('Calculs T1a'!M194&lt;'Coeffs calibration'!$M$17,"Moderately positive","Highly positive")))</f>
        <v>Highly positive</v>
      </c>
      <c r="J191" s="3" t="str">
        <f>IF('Calculs T1a'!N194&lt;'Coeffs calibration'!$N$15,"Negative",IF('Calculs T1a'!N194&lt;'Coeffs calibration'!$N$16,"Lowly positive",IF('Calculs T1a'!N194&lt;'Coeffs calibration'!$N$17,"Moderately positive","Highly positive")))</f>
        <v>Highly positive</v>
      </c>
      <c r="L191" s="92">
        <f>'Predictions concentrations'!A191</f>
        <v>0</v>
      </c>
      <c r="M191" s="92">
        <f>'Predictions concentrations'!B191</f>
        <v>0</v>
      </c>
      <c r="N191" s="126" t="str">
        <f>IF('Calculs T2a'!G194&lt;'Coeffs calibration'!$G$15,"Negative",IF('Calculs T2a'!G194&lt;'Coeffs calibration'!$G$16,"Lowly positive",IF('Calculs T2a'!G194&lt;'Coeffs calibration'!$G$17,"Moderately positive","Highly positive")))</f>
        <v>Highly positive</v>
      </c>
      <c r="O191" s="126" t="str">
        <f>IF('Calculs T2a'!H194&lt;'Coeffs calibration'!$H$15,"Negative",IF('Calculs T2a'!H194&lt;'Coeffs calibration'!$H$16,"Lowly positive",IF('Calculs T2a'!H194&lt;'Coeffs calibration'!$H$17,"Moderately positive","Highly positive")))</f>
        <v>Highly positive</v>
      </c>
      <c r="P191" s="126" t="str">
        <f>IF('Calculs T2a'!I194&lt;'Coeffs calibration'!$I$15,"Negative",IF('Calculs T2a'!I194&lt;'Coeffs calibration'!$I$16,"Lowly positive",IF('Calculs T2a'!I194&lt;'Coeffs calibration'!$I$17,"Moderately positive","Highly positive")))</f>
        <v>Highly positive</v>
      </c>
      <c r="Q191" s="128" t="str">
        <f>IF('Calculs T2a'!J194&lt;'Coeffs calibration'!$J$15,"Negative",IF('Calculs T2a'!J194&lt;'Coeffs calibration'!$J$16,"Lowly positive",IF('Calculs T2a'!J194&lt;'Coeffs calibration'!$J$17,"Moderately positive","Highly positive")))</f>
        <v>Highly positive</v>
      </c>
      <c r="R191" s="3" t="str">
        <f>IF('Calculs T2a'!K194&lt;'Coeffs calibration'!$K$15,"Negative",IF('Calculs T2a'!K194&lt;'Coeffs calibration'!$K$16,"Lowly positive",IF('Calculs T2a'!K194&lt;'Coeffs calibration'!$K$17,"Moderately positive","Highly positive")))</f>
        <v>Highly positive</v>
      </c>
      <c r="S191" s="3" t="str">
        <f>IF('Calculs T2a'!L194&lt;'Coeffs calibration'!$L$15,"Negative",IF('Calculs T2a'!L194&lt;'Coeffs calibration'!$L$16,"Lowly positive",IF('Calculs T2a'!L194&lt;'Coeffs calibration'!$L$17,"Moderately positive","Highly positive")))</f>
        <v>Highly positive</v>
      </c>
      <c r="T191" s="3" t="str">
        <f>IF('Calculs T2a'!M194&lt;'Coeffs calibration'!$M$15,"Negative",IF('Calculs T2a'!M194&lt;'Coeffs calibration'!$M$16,"Lowly positive",IF('Calculs T2a'!M194&lt;'Coeffs calibration'!$M$17,"Moderately positive","Highly positive")))</f>
        <v>Highly positive</v>
      </c>
      <c r="U191" s="3" t="str">
        <f>IF('Calculs T2a'!N194&lt;'Coeffs calibration'!$N$15,"Negative",IF('Calculs T2a'!N194&lt;'Coeffs calibration'!$N$16,"Lowly positive",IF('Calculs T2a'!N194&lt;'Coeffs calibration'!$N$17,"Moderately positive","Highly positive")))</f>
        <v>Highly positive</v>
      </c>
      <c r="W191" s="92">
        <f>'Predictions concentrations'!A191</f>
        <v>0</v>
      </c>
      <c r="X191" s="92">
        <f>'Predictions concentrations'!B191</f>
        <v>0</v>
      </c>
      <c r="Y191" s="126" t="str">
        <f>IF('Calculs T3a'!G194&lt;'Coeffs calibration'!$G$15,"Negative",IF('Calculs T3a'!G194&lt;'Coeffs calibration'!$G$16,"Lowly positive",IF('Calculs T3a'!G194&lt;'Coeffs calibration'!$G$17,"Moderately positive","Highly positive")))</f>
        <v>Highly positive</v>
      </c>
      <c r="Z191" s="126" t="str">
        <f>IF('Calculs T3a'!H194&lt;'Coeffs calibration'!$H$15,"Negative",IF('Calculs T3a'!H194&lt;'Coeffs calibration'!$H$16,"Lowly positive",IF('Calculs T3a'!H194&lt;'Coeffs calibration'!$H$17,"Moderately positive","Highly positive")))</f>
        <v>Highly positive</v>
      </c>
      <c r="AA191" s="126" t="str">
        <f>IF('Calculs T3a'!I194&lt;'Coeffs calibration'!$I$15,"Negative",IF('Calculs T3a'!I194&lt;'Coeffs calibration'!$I$16,"Lowly positive",IF('Calculs T3a'!I194&lt;'Coeffs calibration'!$I$17,"Moderately positive","Highly positive")))</f>
        <v>Highly positive</v>
      </c>
      <c r="AB191" s="128" t="str">
        <f>IF('Calculs T3a'!J194&lt;'Coeffs calibration'!$J$15,"Negative",IF('Calculs T3a'!J194&lt;'Coeffs calibration'!$J$16,"Lowly positive",IF('Calculs T3a'!J194&lt;'Coeffs calibration'!$J$17,"Moderately positive","Highly positive")))</f>
        <v>Highly positive</v>
      </c>
      <c r="AC191" s="3" t="str">
        <f>IF('Calculs T3a'!K194&lt;'Coeffs calibration'!$K$15,"Negative",IF('Calculs T3a'!K194&lt;'Coeffs calibration'!$K$16,"Lowly positive",IF('Calculs T3a'!K194&lt;'Coeffs calibration'!$K$17,"Moderately positive","Highly positive")))</f>
        <v>Highly positive</v>
      </c>
      <c r="AD191" s="3" t="str">
        <f>IF('Calculs T3a'!L194&lt;'Coeffs calibration'!$L$15,"Negative",IF('Calculs T3a'!L194&lt;'Coeffs calibration'!$L$16,"Lowly positive",IF('Calculs T3a'!L194&lt;'Coeffs calibration'!$L$17,"Moderately positive","Highly positive")))</f>
        <v>Highly positive</v>
      </c>
      <c r="AE191" s="3" t="str">
        <f>IF('Calculs T3a'!M194&lt;'Coeffs calibration'!$M$15,"Negative",IF('Calculs T3a'!M194&lt;'Coeffs calibration'!$M$16,"Lowly positive",IF('Calculs T3a'!M194&lt;'Coeffs calibration'!$M$17,"Moderately positive","Highly positive")))</f>
        <v>Highly positive</v>
      </c>
      <c r="AF191" s="3" t="str">
        <f>IF('Calculs T3a'!N194&lt;'Coeffs calibration'!$N$15,"Negative",IF('Calculs T3a'!N194&lt;'Coeffs calibration'!$N$16,"Lowly positive",IF('Calculs T3a'!N194&lt;'Coeffs calibration'!$N$17,"Moderately positive","Highly positive")))</f>
        <v>Highly positive</v>
      </c>
    </row>
    <row r="192" spans="1:32" x14ac:dyDescent="0.3">
      <c r="A192" s="92">
        <f>'Predictions concentrations'!A192</f>
        <v>0</v>
      </c>
      <c r="B192" s="92">
        <f>'Predictions concentrations'!B192</f>
        <v>0</v>
      </c>
      <c r="C192" s="126" t="str">
        <f>IF('Calculs T1a'!G195&lt;'Coeffs calibration'!$G$15,"Negative",IF('Calculs T1a'!G195&lt;'Coeffs calibration'!$G$16,"Lowly positive",IF('Calculs T1a'!G195&lt;'Coeffs calibration'!$G$17,"Moderately positive","Highly positive")))</f>
        <v>Highly positive</v>
      </c>
      <c r="D192" s="126" t="str">
        <f>IF('Calculs T1a'!H195&lt;'Coeffs calibration'!$H$15,"Negative",IF('Calculs T1a'!H195&lt;'Coeffs calibration'!$H$16,"Lowly positive",IF('Calculs T1a'!H195&lt;'Coeffs calibration'!$H$17,"Moderately positive","Highly positive")))</f>
        <v>Highly positive</v>
      </c>
      <c r="E192" s="126" t="str">
        <f>IF('Calculs T1a'!I195&lt;'Coeffs calibration'!$I$15,"Negative",IF('Calculs T1a'!I195&lt;'Coeffs calibration'!$I$16,"Lowly positive",IF('Calculs T1a'!I195&lt;'Coeffs calibration'!$I$17,"Moderately positive","Highly positive")))</f>
        <v>Highly positive</v>
      </c>
      <c r="F192" s="128" t="str">
        <f>IF('Calculs T1a'!J195&lt;'Coeffs calibration'!$J$15,"Negative",IF('Calculs T1a'!J195&lt;'Coeffs calibration'!$J$16,"Lowly positive",IF('Calculs T1a'!J195&lt;'Coeffs calibration'!$J$17,"Moderately positive","Highly positive")))</f>
        <v>Highly positive</v>
      </c>
      <c r="G192" s="3" t="str">
        <f>IF('Calculs T1a'!K195&lt;'Coeffs calibration'!$K$15,"Negative",IF('Calculs T1a'!K195&lt;'Coeffs calibration'!$K$16,"Lowly positive",IF('Calculs T1a'!K195&lt;'Coeffs calibration'!$K$17,"Moderately positive","Highly positive")))</f>
        <v>Highly positive</v>
      </c>
      <c r="H192" s="3" t="str">
        <f>IF('Calculs T1a'!L195&lt;'Coeffs calibration'!$L$15,"Negative",IF('Calculs T1a'!L195&lt;'Coeffs calibration'!$L$16,"Lowly positive",IF('Calculs T1a'!L195&lt;'Coeffs calibration'!$L$17,"Moderately positive","Highly positive")))</f>
        <v>Highly positive</v>
      </c>
      <c r="I192" s="3" t="str">
        <f>IF('Calculs T1a'!M195&lt;'Coeffs calibration'!$M$15,"Negative",IF('Calculs T1a'!M195&lt;'Coeffs calibration'!$M$16,"Lowly positive",IF('Calculs T1a'!M195&lt;'Coeffs calibration'!$M$17,"Moderately positive","Highly positive")))</f>
        <v>Highly positive</v>
      </c>
      <c r="J192" s="3" t="str">
        <f>IF('Calculs T1a'!N195&lt;'Coeffs calibration'!$N$15,"Negative",IF('Calculs T1a'!N195&lt;'Coeffs calibration'!$N$16,"Lowly positive",IF('Calculs T1a'!N195&lt;'Coeffs calibration'!$N$17,"Moderately positive","Highly positive")))</f>
        <v>Highly positive</v>
      </c>
      <c r="L192" s="92">
        <f>'Predictions concentrations'!A192</f>
        <v>0</v>
      </c>
      <c r="M192" s="92">
        <f>'Predictions concentrations'!B192</f>
        <v>0</v>
      </c>
      <c r="N192" s="126" t="str">
        <f>IF('Calculs T2a'!G195&lt;'Coeffs calibration'!$G$15,"Negative",IF('Calculs T2a'!G195&lt;'Coeffs calibration'!$G$16,"Lowly positive",IF('Calculs T2a'!G195&lt;'Coeffs calibration'!$G$17,"Moderately positive","Highly positive")))</f>
        <v>Highly positive</v>
      </c>
      <c r="O192" s="126" t="str">
        <f>IF('Calculs T2a'!H195&lt;'Coeffs calibration'!$H$15,"Negative",IF('Calculs T2a'!H195&lt;'Coeffs calibration'!$H$16,"Lowly positive",IF('Calculs T2a'!H195&lt;'Coeffs calibration'!$H$17,"Moderately positive","Highly positive")))</f>
        <v>Highly positive</v>
      </c>
      <c r="P192" s="126" t="str">
        <f>IF('Calculs T2a'!I195&lt;'Coeffs calibration'!$I$15,"Negative",IF('Calculs T2a'!I195&lt;'Coeffs calibration'!$I$16,"Lowly positive",IF('Calculs T2a'!I195&lt;'Coeffs calibration'!$I$17,"Moderately positive","Highly positive")))</f>
        <v>Highly positive</v>
      </c>
      <c r="Q192" s="128" t="str">
        <f>IF('Calculs T2a'!J195&lt;'Coeffs calibration'!$J$15,"Negative",IF('Calculs T2a'!J195&lt;'Coeffs calibration'!$J$16,"Lowly positive",IF('Calculs T2a'!J195&lt;'Coeffs calibration'!$J$17,"Moderately positive","Highly positive")))</f>
        <v>Highly positive</v>
      </c>
      <c r="R192" s="3" t="str">
        <f>IF('Calculs T2a'!K195&lt;'Coeffs calibration'!$K$15,"Negative",IF('Calculs T2a'!K195&lt;'Coeffs calibration'!$K$16,"Lowly positive",IF('Calculs T2a'!K195&lt;'Coeffs calibration'!$K$17,"Moderately positive","Highly positive")))</f>
        <v>Highly positive</v>
      </c>
      <c r="S192" s="3" t="str">
        <f>IF('Calculs T2a'!L195&lt;'Coeffs calibration'!$L$15,"Negative",IF('Calculs T2a'!L195&lt;'Coeffs calibration'!$L$16,"Lowly positive",IF('Calculs T2a'!L195&lt;'Coeffs calibration'!$L$17,"Moderately positive","Highly positive")))</f>
        <v>Highly positive</v>
      </c>
      <c r="T192" s="3" t="str">
        <f>IF('Calculs T2a'!M195&lt;'Coeffs calibration'!$M$15,"Negative",IF('Calculs T2a'!M195&lt;'Coeffs calibration'!$M$16,"Lowly positive",IF('Calculs T2a'!M195&lt;'Coeffs calibration'!$M$17,"Moderately positive","Highly positive")))</f>
        <v>Highly positive</v>
      </c>
      <c r="U192" s="3" t="str">
        <f>IF('Calculs T2a'!N195&lt;'Coeffs calibration'!$N$15,"Negative",IF('Calculs T2a'!N195&lt;'Coeffs calibration'!$N$16,"Lowly positive",IF('Calculs T2a'!N195&lt;'Coeffs calibration'!$N$17,"Moderately positive","Highly positive")))</f>
        <v>Highly positive</v>
      </c>
      <c r="W192" s="92">
        <f>'Predictions concentrations'!A192</f>
        <v>0</v>
      </c>
      <c r="X192" s="92">
        <f>'Predictions concentrations'!B192</f>
        <v>0</v>
      </c>
      <c r="Y192" s="126" t="str">
        <f>IF('Calculs T3a'!G195&lt;'Coeffs calibration'!$G$15,"Negative",IF('Calculs T3a'!G195&lt;'Coeffs calibration'!$G$16,"Lowly positive",IF('Calculs T3a'!G195&lt;'Coeffs calibration'!$G$17,"Moderately positive","Highly positive")))</f>
        <v>Highly positive</v>
      </c>
      <c r="Z192" s="126" t="str">
        <f>IF('Calculs T3a'!H195&lt;'Coeffs calibration'!$H$15,"Negative",IF('Calculs T3a'!H195&lt;'Coeffs calibration'!$H$16,"Lowly positive",IF('Calculs T3a'!H195&lt;'Coeffs calibration'!$H$17,"Moderately positive","Highly positive")))</f>
        <v>Highly positive</v>
      </c>
      <c r="AA192" s="126" t="str">
        <f>IF('Calculs T3a'!I195&lt;'Coeffs calibration'!$I$15,"Negative",IF('Calculs T3a'!I195&lt;'Coeffs calibration'!$I$16,"Lowly positive",IF('Calculs T3a'!I195&lt;'Coeffs calibration'!$I$17,"Moderately positive","Highly positive")))</f>
        <v>Highly positive</v>
      </c>
      <c r="AB192" s="128" t="str">
        <f>IF('Calculs T3a'!J195&lt;'Coeffs calibration'!$J$15,"Negative",IF('Calculs T3a'!J195&lt;'Coeffs calibration'!$J$16,"Lowly positive",IF('Calculs T3a'!J195&lt;'Coeffs calibration'!$J$17,"Moderately positive","Highly positive")))</f>
        <v>Highly positive</v>
      </c>
      <c r="AC192" s="3" t="str">
        <f>IF('Calculs T3a'!K195&lt;'Coeffs calibration'!$K$15,"Negative",IF('Calculs T3a'!K195&lt;'Coeffs calibration'!$K$16,"Lowly positive",IF('Calculs T3a'!K195&lt;'Coeffs calibration'!$K$17,"Moderately positive","Highly positive")))</f>
        <v>Highly positive</v>
      </c>
      <c r="AD192" s="3" t="str">
        <f>IF('Calculs T3a'!L195&lt;'Coeffs calibration'!$L$15,"Negative",IF('Calculs T3a'!L195&lt;'Coeffs calibration'!$L$16,"Lowly positive",IF('Calculs T3a'!L195&lt;'Coeffs calibration'!$L$17,"Moderately positive","Highly positive")))</f>
        <v>Highly positive</v>
      </c>
      <c r="AE192" s="3" t="str">
        <f>IF('Calculs T3a'!M195&lt;'Coeffs calibration'!$M$15,"Negative",IF('Calculs T3a'!M195&lt;'Coeffs calibration'!$M$16,"Lowly positive",IF('Calculs T3a'!M195&lt;'Coeffs calibration'!$M$17,"Moderately positive","Highly positive")))</f>
        <v>Highly positive</v>
      </c>
      <c r="AF192" s="3" t="str">
        <f>IF('Calculs T3a'!N195&lt;'Coeffs calibration'!$N$15,"Negative",IF('Calculs T3a'!N195&lt;'Coeffs calibration'!$N$16,"Lowly positive",IF('Calculs T3a'!N195&lt;'Coeffs calibration'!$N$17,"Moderately positive","Highly positive")))</f>
        <v>Highly positive</v>
      </c>
    </row>
    <row r="193" spans="1:32" x14ac:dyDescent="0.3">
      <c r="A193" s="92">
        <f>'Predictions concentrations'!A193</f>
        <v>0</v>
      </c>
      <c r="B193" s="92">
        <f>'Predictions concentrations'!B193</f>
        <v>0</v>
      </c>
      <c r="C193" s="126" t="str">
        <f>IF('Calculs T1a'!G196&lt;'Coeffs calibration'!$G$15,"Negative",IF('Calculs T1a'!G196&lt;'Coeffs calibration'!$G$16,"Lowly positive",IF('Calculs T1a'!G196&lt;'Coeffs calibration'!$G$17,"Moderately positive","Highly positive")))</f>
        <v>Highly positive</v>
      </c>
      <c r="D193" s="126" t="str">
        <f>IF('Calculs T1a'!H196&lt;'Coeffs calibration'!$H$15,"Negative",IF('Calculs T1a'!H196&lt;'Coeffs calibration'!$H$16,"Lowly positive",IF('Calculs T1a'!H196&lt;'Coeffs calibration'!$H$17,"Moderately positive","Highly positive")))</f>
        <v>Highly positive</v>
      </c>
      <c r="E193" s="126" t="str">
        <f>IF('Calculs T1a'!I196&lt;'Coeffs calibration'!$I$15,"Negative",IF('Calculs T1a'!I196&lt;'Coeffs calibration'!$I$16,"Lowly positive",IF('Calculs T1a'!I196&lt;'Coeffs calibration'!$I$17,"Moderately positive","Highly positive")))</f>
        <v>Highly positive</v>
      </c>
      <c r="F193" s="128" t="str">
        <f>IF('Calculs T1a'!J196&lt;'Coeffs calibration'!$J$15,"Negative",IF('Calculs T1a'!J196&lt;'Coeffs calibration'!$J$16,"Lowly positive",IF('Calculs T1a'!J196&lt;'Coeffs calibration'!$J$17,"Moderately positive","Highly positive")))</f>
        <v>Highly positive</v>
      </c>
      <c r="G193" s="3" t="str">
        <f>IF('Calculs T1a'!K196&lt;'Coeffs calibration'!$K$15,"Negative",IF('Calculs T1a'!K196&lt;'Coeffs calibration'!$K$16,"Lowly positive",IF('Calculs T1a'!K196&lt;'Coeffs calibration'!$K$17,"Moderately positive","Highly positive")))</f>
        <v>Highly positive</v>
      </c>
      <c r="H193" s="3" t="str">
        <f>IF('Calculs T1a'!L196&lt;'Coeffs calibration'!$L$15,"Negative",IF('Calculs T1a'!L196&lt;'Coeffs calibration'!$L$16,"Lowly positive",IF('Calculs T1a'!L196&lt;'Coeffs calibration'!$L$17,"Moderately positive","Highly positive")))</f>
        <v>Highly positive</v>
      </c>
      <c r="I193" s="3" t="str">
        <f>IF('Calculs T1a'!M196&lt;'Coeffs calibration'!$M$15,"Negative",IF('Calculs T1a'!M196&lt;'Coeffs calibration'!$M$16,"Lowly positive",IF('Calculs T1a'!M196&lt;'Coeffs calibration'!$M$17,"Moderately positive","Highly positive")))</f>
        <v>Highly positive</v>
      </c>
      <c r="J193" s="3" t="str">
        <f>IF('Calculs T1a'!N196&lt;'Coeffs calibration'!$N$15,"Negative",IF('Calculs T1a'!N196&lt;'Coeffs calibration'!$N$16,"Lowly positive",IF('Calculs T1a'!N196&lt;'Coeffs calibration'!$N$17,"Moderately positive","Highly positive")))</f>
        <v>Highly positive</v>
      </c>
      <c r="L193" s="92">
        <f>'Predictions concentrations'!A193</f>
        <v>0</v>
      </c>
      <c r="M193" s="92">
        <f>'Predictions concentrations'!B193</f>
        <v>0</v>
      </c>
      <c r="N193" s="126" t="str">
        <f>IF('Calculs T2a'!G196&lt;'Coeffs calibration'!$G$15,"Negative",IF('Calculs T2a'!G196&lt;'Coeffs calibration'!$G$16,"Lowly positive",IF('Calculs T2a'!G196&lt;'Coeffs calibration'!$G$17,"Moderately positive","Highly positive")))</f>
        <v>Highly positive</v>
      </c>
      <c r="O193" s="126" t="str">
        <f>IF('Calculs T2a'!H196&lt;'Coeffs calibration'!$H$15,"Negative",IF('Calculs T2a'!H196&lt;'Coeffs calibration'!$H$16,"Lowly positive",IF('Calculs T2a'!H196&lt;'Coeffs calibration'!$H$17,"Moderately positive","Highly positive")))</f>
        <v>Highly positive</v>
      </c>
      <c r="P193" s="126" t="str">
        <f>IF('Calculs T2a'!I196&lt;'Coeffs calibration'!$I$15,"Negative",IF('Calculs T2a'!I196&lt;'Coeffs calibration'!$I$16,"Lowly positive",IF('Calculs T2a'!I196&lt;'Coeffs calibration'!$I$17,"Moderately positive","Highly positive")))</f>
        <v>Highly positive</v>
      </c>
      <c r="Q193" s="128" t="str">
        <f>IF('Calculs T2a'!J196&lt;'Coeffs calibration'!$J$15,"Negative",IF('Calculs T2a'!J196&lt;'Coeffs calibration'!$J$16,"Lowly positive",IF('Calculs T2a'!J196&lt;'Coeffs calibration'!$J$17,"Moderately positive","Highly positive")))</f>
        <v>Highly positive</v>
      </c>
      <c r="R193" s="3" t="str">
        <f>IF('Calculs T2a'!K196&lt;'Coeffs calibration'!$K$15,"Negative",IF('Calculs T2a'!K196&lt;'Coeffs calibration'!$K$16,"Lowly positive",IF('Calculs T2a'!K196&lt;'Coeffs calibration'!$K$17,"Moderately positive","Highly positive")))</f>
        <v>Highly positive</v>
      </c>
      <c r="S193" s="3" t="str">
        <f>IF('Calculs T2a'!L196&lt;'Coeffs calibration'!$L$15,"Negative",IF('Calculs T2a'!L196&lt;'Coeffs calibration'!$L$16,"Lowly positive",IF('Calculs T2a'!L196&lt;'Coeffs calibration'!$L$17,"Moderately positive","Highly positive")))</f>
        <v>Highly positive</v>
      </c>
      <c r="T193" s="3" t="str">
        <f>IF('Calculs T2a'!M196&lt;'Coeffs calibration'!$M$15,"Negative",IF('Calculs T2a'!M196&lt;'Coeffs calibration'!$M$16,"Lowly positive",IF('Calculs T2a'!M196&lt;'Coeffs calibration'!$M$17,"Moderately positive","Highly positive")))</f>
        <v>Highly positive</v>
      </c>
      <c r="U193" s="3" t="str">
        <f>IF('Calculs T2a'!N196&lt;'Coeffs calibration'!$N$15,"Negative",IF('Calculs T2a'!N196&lt;'Coeffs calibration'!$N$16,"Lowly positive",IF('Calculs T2a'!N196&lt;'Coeffs calibration'!$N$17,"Moderately positive","Highly positive")))</f>
        <v>Highly positive</v>
      </c>
      <c r="W193" s="92">
        <f>'Predictions concentrations'!A193</f>
        <v>0</v>
      </c>
      <c r="X193" s="92">
        <f>'Predictions concentrations'!B193</f>
        <v>0</v>
      </c>
      <c r="Y193" s="126" t="str">
        <f>IF('Calculs T3a'!G196&lt;'Coeffs calibration'!$G$15,"Negative",IF('Calculs T3a'!G196&lt;'Coeffs calibration'!$G$16,"Lowly positive",IF('Calculs T3a'!G196&lt;'Coeffs calibration'!$G$17,"Moderately positive","Highly positive")))</f>
        <v>Highly positive</v>
      </c>
      <c r="Z193" s="126" t="str">
        <f>IF('Calculs T3a'!H196&lt;'Coeffs calibration'!$H$15,"Negative",IF('Calculs T3a'!H196&lt;'Coeffs calibration'!$H$16,"Lowly positive",IF('Calculs T3a'!H196&lt;'Coeffs calibration'!$H$17,"Moderately positive","Highly positive")))</f>
        <v>Highly positive</v>
      </c>
      <c r="AA193" s="126" t="str">
        <f>IF('Calculs T3a'!I196&lt;'Coeffs calibration'!$I$15,"Negative",IF('Calculs T3a'!I196&lt;'Coeffs calibration'!$I$16,"Lowly positive",IF('Calculs T3a'!I196&lt;'Coeffs calibration'!$I$17,"Moderately positive","Highly positive")))</f>
        <v>Highly positive</v>
      </c>
      <c r="AB193" s="128" t="str">
        <f>IF('Calculs T3a'!J196&lt;'Coeffs calibration'!$J$15,"Negative",IF('Calculs T3a'!J196&lt;'Coeffs calibration'!$J$16,"Lowly positive",IF('Calculs T3a'!J196&lt;'Coeffs calibration'!$J$17,"Moderately positive","Highly positive")))</f>
        <v>Highly positive</v>
      </c>
      <c r="AC193" s="3" t="str">
        <f>IF('Calculs T3a'!K196&lt;'Coeffs calibration'!$K$15,"Negative",IF('Calculs T3a'!K196&lt;'Coeffs calibration'!$K$16,"Lowly positive",IF('Calculs T3a'!K196&lt;'Coeffs calibration'!$K$17,"Moderately positive","Highly positive")))</f>
        <v>Highly positive</v>
      </c>
      <c r="AD193" s="3" t="str">
        <f>IF('Calculs T3a'!L196&lt;'Coeffs calibration'!$L$15,"Negative",IF('Calculs T3a'!L196&lt;'Coeffs calibration'!$L$16,"Lowly positive",IF('Calculs T3a'!L196&lt;'Coeffs calibration'!$L$17,"Moderately positive","Highly positive")))</f>
        <v>Highly positive</v>
      </c>
      <c r="AE193" s="3" t="str">
        <f>IF('Calculs T3a'!M196&lt;'Coeffs calibration'!$M$15,"Negative",IF('Calculs T3a'!M196&lt;'Coeffs calibration'!$M$16,"Lowly positive",IF('Calculs T3a'!M196&lt;'Coeffs calibration'!$M$17,"Moderately positive","Highly positive")))</f>
        <v>Highly positive</v>
      </c>
      <c r="AF193" s="3" t="str">
        <f>IF('Calculs T3a'!N196&lt;'Coeffs calibration'!$N$15,"Negative",IF('Calculs T3a'!N196&lt;'Coeffs calibration'!$N$16,"Lowly positive",IF('Calculs T3a'!N196&lt;'Coeffs calibration'!$N$17,"Moderately positive","Highly positive")))</f>
        <v>Highly positive</v>
      </c>
    </row>
    <row r="194" spans="1:32" x14ac:dyDescent="0.3">
      <c r="A194" s="92">
        <f>'Predictions concentrations'!A194</f>
        <v>0</v>
      </c>
      <c r="B194" s="92">
        <f>'Predictions concentrations'!B194</f>
        <v>0</v>
      </c>
      <c r="C194" s="126" t="str">
        <f>IF('Calculs T1a'!G197&lt;'Coeffs calibration'!$G$15,"Negative",IF('Calculs T1a'!G197&lt;'Coeffs calibration'!$G$16,"Lowly positive",IF('Calculs T1a'!G197&lt;'Coeffs calibration'!$G$17,"Moderately positive","Highly positive")))</f>
        <v>Highly positive</v>
      </c>
      <c r="D194" s="126" t="str">
        <f>IF('Calculs T1a'!H197&lt;'Coeffs calibration'!$H$15,"Negative",IF('Calculs T1a'!H197&lt;'Coeffs calibration'!$H$16,"Lowly positive",IF('Calculs T1a'!H197&lt;'Coeffs calibration'!$H$17,"Moderately positive","Highly positive")))</f>
        <v>Highly positive</v>
      </c>
      <c r="E194" s="126" t="str">
        <f>IF('Calculs T1a'!I197&lt;'Coeffs calibration'!$I$15,"Negative",IF('Calculs T1a'!I197&lt;'Coeffs calibration'!$I$16,"Lowly positive",IF('Calculs T1a'!I197&lt;'Coeffs calibration'!$I$17,"Moderately positive","Highly positive")))</f>
        <v>Highly positive</v>
      </c>
      <c r="F194" s="128" t="str">
        <f>IF('Calculs T1a'!J197&lt;'Coeffs calibration'!$J$15,"Negative",IF('Calculs T1a'!J197&lt;'Coeffs calibration'!$J$16,"Lowly positive",IF('Calculs T1a'!J197&lt;'Coeffs calibration'!$J$17,"Moderately positive","Highly positive")))</f>
        <v>Highly positive</v>
      </c>
      <c r="G194" s="3" t="str">
        <f>IF('Calculs T1a'!K197&lt;'Coeffs calibration'!$K$15,"Negative",IF('Calculs T1a'!K197&lt;'Coeffs calibration'!$K$16,"Lowly positive",IF('Calculs T1a'!K197&lt;'Coeffs calibration'!$K$17,"Moderately positive","Highly positive")))</f>
        <v>Highly positive</v>
      </c>
      <c r="H194" s="3" t="str">
        <f>IF('Calculs T1a'!L197&lt;'Coeffs calibration'!$L$15,"Negative",IF('Calculs T1a'!L197&lt;'Coeffs calibration'!$L$16,"Lowly positive",IF('Calculs T1a'!L197&lt;'Coeffs calibration'!$L$17,"Moderately positive","Highly positive")))</f>
        <v>Highly positive</v>
      </c>
      <c r="I194" s="3" t="str">
        <f>IF('Calculs T1a'!M197&lt;'Coeffs calibration'!$M$15,"Negative",IF('Calculs T1a'!M197&lt;'Coeffs calibration'!$M$16,"Lowly positive",IF('Calculs T1a'!M197&lt;'Coeffs calibration'!$M$17,"Moderately positive","Highly positive")))</f>
        <v>Highly positive</v>
      </c>
      <c r="J194" s="3" t="str">
        <f>IF('Calculs T1a'!N197&lt;'Coeffs calibration'!$N$15,"Negative",IF('Calculs T1a'!N197&lt;'Coeffs calibration'!$N$16,"Lowly positive",IF('Calculs T1a'!N197&lt;'Coeffs calibration'!$N$17,"Moderately positive","Highly positive")))</f>
        <v>Highly positive</v>
      </c>
      <c r="L194" s="92">
        <f>'Predictions concentrations'!A194</f>
        <v>0</v>
      </c>
      <c r="M194" s="92">
        <f>'Predictions concentrations'!B194</f>
        <v>0</v>
      </c>
      <c r="N194" s="126" t="str">
        <f>IF('Calculs T2a'!G197&lt;'Coeffs calibration'!$G$15,"Negative",IF('Calculs T2a'!G197&lt;'Coeffs calibration'!$G$16,"Lowly positive",IF('Calculs T2a'!G197&lt;'Coeffs calibration'!$G$17,"Moderately positive","Highly positive")))</f>
        <v>Highly positive</v>
      </c>
      <c r="O194" s="126" t="str">
        <f>IF('Calculs T2a'!H197&lt;'Coeffs calibration'!$H$15,"Negative",IF('Calculs T2a'!H197&lt;'Coeffs calibration'!$H$16,"Lowly positive",IF('Calculs T2a'!H197&lt;'Coeffs calibration'!$H$17,"Moderately positive","Highly positive")))</f>
        <v>Highly positive</v>
      </c>
      <c r="P194" s="126" t="str">
        <f>IF('Calculs T2a'!I197&lt;'Coeffs calibration'!$I$15,"Negative",IF('Calculs T2a'!I197&lt;'Coeffs calibration'!$I$16,"Lowly positive",IF('Calculs T2a'!I197&lt;'Coeffs calibration'!$I$17,"Moderately positive","Highly positive")))</f>
        <v>Highly positive</v>
      </c>
      <c r="Q194" s="128" t="str">
        <f>IF('Calculs T2a'!J197&lt;'Coeffs calibration'!$J$15,"Negative",IF('Calculs T2a'!J197&lt;'Coeffs calibration'!$J$16,"Lowly positive",IF('Calculs T2a'!J197&lt;'Coeffs calibration'!$J$17,"Moderately positive","Highly positive")))</f>
        <v>Highly positive</v>
      </c>
      <c r="R194" s="3" t="str">
        <f>IF('Calculs T2a'!K197&lt;'Coeffs calibration'!$K$15,"Negative",IF('Calculs T2a'!K197&lt;'Coeffs calibration'!$K$16,"Lowly positive",IF('Calculs T2a'!K197&lt;'Coeffs calibration'!$K$17,"Moderately positive","Highly positive")))</f>
        <v>Highly positive</v>
      </c>
      <c r="S194" s="3" t="str">
        <f>IF('Calculs T2a'!L197&lt;'Coeffs calibration'!$L$15,"Negative",IF('Calculs T2a'!L197&lt;'Coeffs calibration'!$L$16,"Lowly positive",IF('Calculs T2a'!L197&lt;'Coeffs calibration'!$L$17,"Moderately positive","Highly positive")))</f>
        <v>Highly positive</v>
      </c>
      <c r="T194" s="3" t="str">
        <f>IF('Calculs T2a'!M197&lt;'Coeffs calibration'!$M$15,"Negative",IF('Calculs T2a'!M197&lt;'Coeffs calibration'!$M$16,"Lowly positive",IF('Calculs T2a'!M197&lt;'Coeffs calibration'!$M$17,"Moderately positive","Highly positive")))</f>
        <v>Highly positive</v>
      </c>
      <c r="U194" s="3" t="str">
        <f>IF('Calculs T2a'!N197&lt;'Coeffs calibration'!$N$15,"Negative",IF('Calculs T2a'!N197&lt;'Coeffs calibration'!$N$16,"Lowly positive",IF('Calculs T2a'!N197&lt;'Coeffs calibration'!$N$17,"Moderately positive","Highly positive")))</f>
        <v>Highly positive</v>
      </c>
      <c r="W194" s="92">
        <f>'Predictions concentrations'!A194</f>
        <v>0</v>
      </c>
      <c r="X194" s="92">
        <f>'Predictions concentrations'!B194</f>
        <v>0</v>
      </c>
      <c r="Y194" s="126" t="str">
        <f>IF('Calculs T3a'!G197&lt;'Coeffs calibration'!$G$15,"Negative",IF('Calculs T3a'!G197&lt;'Coeffs calibration'!$G$16,"Lowly positive",IF('Calculs T3a'!G197&lt;'Coeffs calibration'!$G$17,"Moderately positive","Highly positive")))</f>
        <v>Highly positive</v>
      </c>
      <c r="Z194" s="126" t="str">
        <f>IF('Calculs T3a'!H197&lt;'Coeffs calibration'!$H$15,"Negative",IF('Calculs T3a'!H197&lt;'Coeffs calibration'!$H$16,"Lowly positive",IF('Calculs T3a'!H197&lt;'Coeffs calibration'!$H$17,"Moderately positive","Highly positive")))</f>
        <v>Highly positive</v>
      </c>
      <c r="AA194" s="126" t="str">
        <f>IF('Calculs T3a'!I197&lt;'Coeffs calibration'!$I$15,"Negative",IF('Calculs T3a'!I197&lt;'Coeffs calibration'!$I$16,"Lowly positive",IF('Calculs T3a'!I197&lt;'Coeffs calibration'!$I$17,"Moderately positive","Highly positive")))</f>
        <v>Highly positive</v>
      </c>
      <c r="AB194" s="128" t="str">
        <f>IF('Calculs T3a'!J197&lt;'Coeffs calibration'!$J$15,"Negative",IF('Calculs T3a'!J197&lt;'Coeffs calibration'!$J$16,"Lowly positive",IF('Calculs T3a'!J197&lt;'Coeffs calibration'!$J$17,"Moderately positive","Highly positive")))</f>
        <v>Highly positive</v>
      </c>
      <c r="AC194" s="3" t="str">
        <f>IF('Calculs T3a'!K197&lt;'Coeffs calibration'!$K$15,"Negative",IF('Calculs T3a'!K197&lt;'Coeffs calibration'!$K$16,"Lowly positive",IF('Calculs T3a'!K197&lt;'Coeffs calibration'!$K$17,"Moderately positive","Highly positive")))</f>
        <v>Highly positive</v>
      </c>
      <c r="AD194" s="3" t="str">
        <f>IF('Calculs T3a'!L197&lt;'Coeffs calibration'!$L$15,"Negative",IF('Calculs T3a'!L197&lt;'Coeffs calibration'!$L$16,"Lowly positive",IF('Calculs T3a'!L197&lt;'Coeffs calibration'!$L$17,"Moderately positive","Highly positive")))</f>
        <v>Highly positive</v>
      </c>
      <c r="AE194" s="3" t="str">
        <f>IF('Calculs T3a'!M197&lt;'Coeffs calibration'!$M$15,"Negative",IF('Calculs T3a'!M197&lt;'Coeffs calibration'!$M$16,"Lowly positive",IF('Calculs T3a'!M197&lt;'Coeffs calibration'!$M$17,"Moderately positive","Highly positive")))</f>
        <v>Highly positive</v>
      </c>
      <c r="AF194" s="3" t="str">
        <f>IF('Calculs T3a'!N197&lt;'Coeffs calibration'!$N$15,"Negative",IF('Calculs T3a'!N197&lt;'Coeffs calibration'!$N$16,"Lowly positive",IF('Calculs T3a'!N197&lt;'Coeffs calibration'!$N$17,"Moderately positive","Highly positive")))</f>
        <v>Highly positive</v>
      </c>
    </row>
    <row r="195" spans="1:32" x14ac:dyDescent="0.3">
      <c r="A195" s="92">
        <f>'Predictions concentrations'!A195</f>
        <v>0</v>
      </c>
      <c r="B195" s="92">
        <f>'Predictions concentrations'!B195</f>
        <v>0</v>
      </c>
      <c r="C195" s="126" t="str">
        <f>IF('Calculs T1a'!G198&lt;'Coeffs calibration'!$G$15,"Negative",IF('Calculs T1a'!G198&lt;'Coeffs calibration'!$G$16,"Lowly positive",IF('Calculs T1a'!G198&lt;'Coeffs calibration'!$G$17,"Moderately positive","Highly positive")))</f>
        <v>Highly positive</v>
      </c>
      <c r="D195" s="126" t="str">
        <f>IF('Calculs T1a'!H198&lt;'Coeffs calibration'!$H$15,"Negative",IF('Calculs T1a'!H198&lt;'Coeffs calibration'!$H$16,"Lowly positive",IF('Calculs T1a'!H198&lt;'Coeffs calibration'!$H$17,"Moderately positive","Highly positive")))</f>
        <v>Highly positive</v>
      </c>
      <c r="E195" s="126" t="str">
        <f>IF('Calculs T1a'!I198&lt;'Coeffs calibration'!$I$15,"Negative",IF('Calculs T1a'!I198&lt;'Coeffs calibration'!$I$16,"Lowly positive",IF('Calculs T1a'!I198&lt;'Coeffs calibration'!$I$17,"Moderately positive","Highly positive")))</f>
        <v>Highly positive</v>
      </c>
      <c r="F195" s="128" t="str">
        <f>IF('Calculs T1a'!J198&lt;'Coeffs calibration'!$J$15,"Negative",IF('Calculs T1a'!J198&lt;'Coeffs calibration'!$J$16,"Lowly positive",IF('Calculs T1a'!J198&lt;'Coeffs calibration'!$J$17,"Moderately positive","Highly positive")))</f>
        <v>Highly positive</v>
      </c>
      <c r="G195" s="3" t="str">
        <f>IF('Calculs T1a'!K198&lt;'Coeffs calibration'!$K$15,"Negative",IF('Calculs T1a'!K198&lt;'Coeffs calibration'!$K$16,"Lowly positive",IF('Calculs T1a'!K198&lt;'Coeffs calibration'!$K$17,"Moderately positive","Highly positive")))</f>
        <v>Highly positive</v>
      </c>
      <c r="H195" s="3" t="str">
        <f>IF('Calculs T1a'!L198&lt;'Coeffs calibration'!$L$15,"Negative",IF('Calculs T1a'!L198&lt;'Coeffs calibration'!$L$16,"Lowly positive",IF('Calculs T1a'!L198&lt;'Coeffs calibration'!$L$17,"Moderately positive","Highly positive")))</f>
        <v>Highly positive</v>
      </c>
      <c r="I195" s="3" t="str">
        <f>IF('Calculs T1a'!M198&lt;'Coeffs calibration'!$M$15,"Negative",IF('Calculs T1a'!M198&lt;'Coeffs calibration'!$M$16,"Lowly positive",IF('Calculs T1a'!M198&lt;'Coeffs calibration'!$M$17,"Moderately positive","Highly positive")))</f>
        <v>Highly positive</v>
      </c>
      <c r="J195" s="3" t="str">
        <f>IF('Calculs T1a'!N198&lt;'Coeffs calibration'!$N$15,"Negative",IF('Calculs T1a'!N198&lt;'Coeffs calibration'!$N$16,"Lowly positive",IF('Calculs T1a'!N198&lt;'Coeffs calibration'!$N$17,"Moderately positive","Highly positive")))</f>
        <v>Highly positive</v>
      </c>
      <c r="L195" s="92">
        <f>'Predictions concentrations'!A195</f>
        <v>0</v>
      </c>
      <c r="M195" s="92">
        <f>'Predictions concentrations'!B195</f>
        <v>0</v>
      </c>
      <c r="N195" s="126" t="str">
        <f>IF('Calculs T2a'!G198&lt;'Coeffs calibration'!$G$15,"Negative",IF('Calculs T2a'!G198&lt;'Coeffs calibration'!$G$16,"Lowly positive",IF('Calculs T2a'!G198&lt;'Coeffs calibration'!$G$17,"Moderately positive","Highly positive")))</f>
        <v>Highly positive</v>
      </c>
      <c r="O195" s="126" t="str">
        <f>IF('Calculs T2a'!H198&lt;'Coeffs calibration'!$H$15,"Negative",IF('Calculs T2a'!H198&lt;'Coeffs calibration'!$H$16,"Lowly positive",IF('Calculs T2a'!H198&lt;'Coeffs calibration'!$H$17,"Moderately positive","Highly positive")))</f>
        <v>Highly positive</v>
      </c>
      <c r="P195" s="126" t="str">
        <f>IF('Calculs T2a'!I198&lt;'Coeffs calibration'!$I$15,"Negative",IF('Calculs T2a'!I198&lt;'Coeffs calibration'!$I$16,"Lowly positive",IF('Calculs T2a'!I198&lt;'Coeffs calibration'!$I$17,"Moderately positive","Highly positive")))</f>
        <v>Highly positive</v>
      </c>
      <c r="Q195" s="128" t="str">
        <f>IF('Calculs T2a'!J198&lt;'Coeffs calibration'!$J$15,"Negative",IF('Calculs T2a'!J198&lt;'Coeffs calibration'!$J$16,"Lowly positive",IF('Calculs T2a'!J198&lt;'Coeffs calibration'!$J$17,"Moderately positive","Highly positive")))</f>
        <v>Highly positive</v>
      </c>
      <c r="R195" s="3" t="str">
        <f>IF('Calculs T2a'!K198&lt;'Coeffs calibration'!$K$15,"Negative",IF('Calculs T2a'!K198&lt;'Coeffs calibration'!$K$16,"Lowly positive",IF('Calculs T2a'!K198&lt;'Coeffs calibration'!$K$17,"Moderately positive","Highly positive")))</f>
        <v>Highly positive</v>
      </c>
      <c r="S195" s="3" t="str">
        <f>IF('Calculs T2a'!L198&lt;'Coeffs calibration'!$L$15,"Negative",IF('Calculs T2a'!L198&lt;'Coeffs calibration'!$L$16,"Lowly positive",IF('Calculs T2a'!L198&lt;'Coeffs calibration'!$L$17,"Moderately positive","Highly positive")))</f>
        <v>Highly positive</v>
      </c>
      <c r="T195" s="3" t="str">
        <f>IF('Calculs T2a'!M198&lt;'Coeffs calibration'!$M$15,"Negative",IF('Calculs T2a'!M198&lt;'Coeffs calibration'!$M$16,"Lowly positive",IF('Calculs T2a'!M198&lt;'Coeffs calibration'!$M$17,"Moderately positive","Highly positive")))</f>
        <v>Highly positive</v>
      </c>
      <c r="U195" s="3" t="str">
        <f>IF('Calculs T2a'!N198&lt;'Coeffs calibration'!$N$15,"Negative",IF('Calculs T2a'!N198&lt;'Coeffs calibration'!$N$16,"Lowly positive",IF('Calculs T2a'!N198&lt;'Coeffs calibration'!$N$17,"Moderately positive","Highly positive")))</f>
        <v>Highly positive</v>
      </c>
      <c r="W195" s="92">
        <f>'Predictions concentrations'!A195</f>
        <v>0</v>
      </c>
      <c r="X195" s="92">
        <f>'Predictions concentrations'!B195</f>
        <v>0</v>
      </c>
      <c r="Y195" s="126" t="str">
        <f>IF('Calculs T3a'!G198&lt;'Coeffs calibration'!$G$15,"Negative",IF('Calculs T3a'!G198&lt;'Coeffs calibration'!$G$16,"Lowly positive",IF('Calculs T3a'!G198&lt;'Coeffs calibration'!$G$17,"Moderately positive","Highly positive")))</f>
        <v>Highly positive</v>
      </c>
      <c r="Z195" s="126" t="str">
        <f>IF('Calculs T3a'!H198&lt;'Coeffs calibration'!$H$15,"Negative",IF('Calculs T3a'!H198&lt;'Coeffs calibration'!$H$16,"Lowly positive",IF('Calculs T3a'!H198&lt;'Coeffs calibration'!$H$17,"Moderately positive","Highly positive")))</f>
        <v>Highly positive</v>
      </c>
      <c r="AA195" s="126" t="str">
        <f>IF('Calculs T3a'!I198&lt;'Coeffs calibration'!$I$15,"Negative",IF('Calculs T3a'!I198&lt;'Coeffs calibration'!$I$16,"Lowly positive",IF('Calculs T3a'!I198&lt;'Coeffs calibration'!$I$17,"Moderately positive","Highly positive")))</f>
        <v>Highly positive</v>
      </c>
      <c r="AB195" s="128" t="str">
        <f>IF('Calculs T3a'!J198&lt;'Coeffs calibration'!$J$15,"Negative",IF('Calculs T3a'!J198&lt;'Coeffs calibration'!$J$16,"Lowly positive",IF('Calculs T3a'!J198&lt;'Coeffs calibration'!$J$17,"Moderately positive","Highly positive")))</f>
        <v>Highly positive</v>
      </c>
      <c r="AC195" s="3" t="str">
        <f>IF('Calculs T3a'!K198&lt;'Coeffs calibration'!$K$15,"Negative",IF('Calculs T3a'!K198&lt;'Coeffs calibration'!$K$16,"Lowly positive",IF('Calculs T3a'!K198&lt;'Coeffs calibration'!$K$17,"Moderately positive","Highly positive")))</f>
        <v>Highly positive</v>
      </c>
      <c r="AD195" s="3" t="str">
        <f>IF('Calculs T3a'!L198&lt;'Coeffs calibration'!$L$15,"Negative",IF('Calculs T3a'!L198&lt;'Coeffs calibration'!$L$16,"Lowly positive",IF('Calculs T3a'!L198&lt;'Coeffs calibration'!$L$17,"Moderately positive","Highly positive")))</f>
        <v>Highly positive</v>
      </c>
      <c r="AE195" s="3" t="str">
        <f>IF('Calculs T3a'!M198&lt;'Coeffs calibration'!$M$15,"Negative",IF('Calculs T3a'!M198&lt;'Coeffs calibration'!$M$16,"Lowly positive",IF('Calculs T3a'!M198&lt;'Coeffs calibration'!$M$17,"Moderately positive","Highly positive")))</f>
        <v>Highly positive</v>
      </c>
      <c r="AF195" s="3" t="str">
        <f>IF('Calculs T3a'!N198&lt;'Coeffs calibration'!$N$15,"Negative",IF('Calculs T3a'!N198&lt;'Coeffs calibration'!$N$16,"Lowly positive",IF('Calculs T3a'!N198&lt;'Coeffs calibration'!$N$17,"Moderately positive","Highly positive")))</f>
        <v>Highly positive</v>
      </c>
    </row>
    <row r="196" spans="1:32" x14ac:dyDescent="0.3">
      <c r="A196" s="92">
        <f>'Predictions concentrations'!A196</f>
        <v>0</v>
      </c>
      <c r="B196" s="92">
        <f>'Predictions concentrations'!B196</f>
        <v>0</v>
      </c>
      <c r="C196" s="126" t="str">
        <f>IF('Calculs T1a'!G199&lt;'Coeffs calibration'!$G$15,"Negative",IF('Calculs T1a'!G199&lt;'Coeffs calibration'!$G$16,"Lowly positive",IF('Calculs T1a'!G199&lt;'Coeffs calibration'!$G$17,"Moderately positive","Highly positive")))</f>
        <v>Highly positive</v>
      </c>
      <c r="D196" s="126" t="str">
        <f>IF('Calculs T1a'!H199&lt;'Coeffs calibration'!$H$15,"Negative",IF('Calculs T1a'!H199&lt;'Coeffs calibration'!$H$16,"Lowly positive",IF('Calculs T1a'!H199&lt;'Coeffs calibration'!$H$17,"Moderately positive","Highly positive")))</f>
        <v>Highly positive</v>
      </c>
      <c r="E196" s="126" t="str">
        <f>IF('Calculs T1a'!I199&lt;'Coeffs calibration'!$I$15,"Negative",IF('Calculs T1a'!I199&lt;'Coeffs calibration'!$I$16,"Lowly positive",IF('Calculs T1a'!I199&lt;'Coeffs calibration'!$I$17,"Moderately positive","Highly positive")))</f>
        <v>Highly positive</v>
      </c>
      <c r="F196" s="128" t="str">
        <f>IF('Calculs T1a'!J199&lt;'Coeffs calibration'!$J$15,"Negative",IF('Calculs T1a'!J199&lt;'Coeffs calibration'!$J$16,"Lowly positive",IF('Calculs T1a'!J199&lt;'Coeffs calibration'!$J$17,"Moderately positive","Highly positive")))</f>
        <v>Highly positive</v>
      </c>
      <c r="G196" s="3" t="str">
        <f>IF('Calculs T1a'!K199&lt;'Coeffs calibration'!$K$15,"Negative",IF('Calculs T1a'!K199&lt;'Coeffs calibration'!$K$16,"Lowly positive",IF('Calculs T1a'!K199&lt;'Coeffs calibration'!$K$17,"Moderately positive","Highly positive")))</f>
        <v>Highly positive</v>
      </c>
      <c r="H196" s="3" t="str">
        <f>IF('Calculs T1a'!L199&lt;'Coeffs calibration'!$L$15,"Negative",IF('Calculs T1a'!L199&lt;'Coeffs calibration'!$L$16,"Lowly positive",IF('Calculs T1a'!L199&lt;'Coeffs calibration'!$L$17,"Moderately positive","Highly positive")))</f>
        <v>Highly positive</v>
      </c>
      <c r="I196" s="3" t="str">
        <f>IF('Calculs T1a'!M199&lt;'Coeffs calibration'!$M$15,"Negative",IF('Calculs T1a'!M199&lt;'Coeffs calibration'!$M$16,"Lowly positive",IF('Calculs T1a'!M199&lt;'Coeffs calibration'!$M$17,"Moderately positive","Highly positive")))</f>
        <v>Highly positive</v>
      </c>
      <c r="J196" s="3" t="str">
        <f>IF('Calculs T1a'!N199&lt;'Coeffs calibration'!$N$15,"Negative",IF('Calculs T1a'!N199&lt;'Coeffs calibration'!$N$16,"Lowly positive",IF('Calculs T1a'!N199&lt;'Coeffs calibration'!$N$17,"Moderately positive","Highly positive")))</f>
        <v>Highly positive</v>
      </c>
      <c r="L196" s="92">
        <f>'Predictions concentrations'!A196</f>
        <v>0</v>
      </c>
      <c r="M196" s="92">
        <f>'Predictions concentrations'!B196</f>
        <v>0</v>
      </c>
      <c r="N196" s="126" t="str">
        <f>IF('Calculs T2a'!G199&lt;'Coeffs calibration'!$G$15,"Negative",IF('Calculs T2a'!G199&lt;'Coeffs calibration'!$G$16,"Lowly positive",IF('Calculs T2a'!G199&lt;'Coeffs calibration'!$G$17,"Moderately positive","Highly positive")))</f>
        <v>Highly positive</v>
      </c>
      <c r="O196" s="126" t="str">
        <f>IF('Calculs T2a'!H199&lt;'Coeffs calibration'!$H$15,"Negative",IF('Calculs T2a'!H199&lt;'Coeffs calibration'!$H$16,"Lowly positive",IF('Calculs T2a'!H199&lt;'Coeffs calibration'!$H$17,"Moderately positive","Highly positive")))</f>
        <v>Highly positive</v>
      </c>
      <c r="P196" s="126" t="str">
        <f>IF('Calculs T2a'!I199&lt;'Coeffs calibration'!$I$15,"Negative",IF('Calculs T2a'!I199&lt;'Coeffs calibration'!$I$16,"Lowly positive",IF('Calculs T2a'!I199&lt;'Coeffs calibration'!$I$17,"Moderately positive","Highly positive")))</f>
        <v>Highly positive</v>
      </c>
      <c r="Q196" s="128" t="str">
        <f>IF('Calculs T2a'!J199&lt;'Coeffs calibration'!$J$15,"Negative",IF('Calculs T2a'!J199&lt;'Coeffs calibration'!$J$16,"Lowly positive",IF('Calculs T2a'!J199&lt;'Coeffs calibration'!$J$17,"Moderately positive","Highly positive")))</f>
        <v>Highly positive</v>
      </c>
      <c r="R196" s="3" t="str">
        <f>IF('Calculs T2a'!K199&lt;'Coeffs calibration'!$K$15,"Negative",IF('Calculs T2a'!K199&lt;'Coeffs calibration'!$K$16,"Lowly positive",IF('Calculs T2a'!K199&lt;'Coeffs calibration'!$K$17,"Moderately positive","Highly positive")))</f>
        <v>Highly positive</v>
      </c>
      <c r="S196" s="3" t="str">
        <f>IF('Calculs T2a'!L199&lt;'Coeffs calibration'!$L$15,"Negative",IF('Calculs T2a'!L199&lt;'Coeffs calibration'!$L$16,"Lowly positive",IF('Calculs T2a'!L199&lt;'Coeffs calibration'!$L$17,"Moderately positive","Highly positive")))</f>
        <v>Highly positive</v>
      </c>
      <c r="T196" s="3" t="str">
        <f>IF('Calculs T2a'!M199&lt;'Coeffs calibration'!$M$15,"Negative",IF('Calculs T2a'!M199&lt;'Coeffs calibration'!$M$16,"Lowly positive",IF('Calculs T2a'!M199&lt;'Coeffs calibration'!$M$17,"Moderately positive","Highly positive")))</f>
        <v>Highly positive</v>
      </c>
      <c r="U196" s="3" t="str">
        <f>IF('Calculs T2a'!N199&lt;'Coeffs calibration'!$N$15,"Negative",IF('Calculs T2a'!N199&lt;'Coeffs calibration'!$N$16,"Lowly positive",IF('Calculs T2a'!N199&lt;'Coeffs calibration'!$N$17,"Moderately positive","Highly positive")))</f>
        <v>Highly positive</v>
      </c>
      <c r="W196" s="92">
        <f>'Predictions concentrations'!A196</f>
        <v>0</v>
      </c>
      <c r="X196" s="92">
        <f>'Predictions concentrations'!B196</f>
        <v>0</v>
      </c>
      <c r="Y196" s="126" t="str">
        <f>IF('Calculs T3a'!G199&lt;'Coeffs calibration'!$G$15,"Negative",IF('Calculs T3a'!G199&lt;'Coeffs calibration'!$G$16,"Lowly positive",IF('Calculs T3a'!G199&lt;'Coeffs calibration'!$G$17,"Moderately positive","Highly positive")))</f>
        <v>Highly positive</v>
      </c>
      <c r="Z196" s="126" t="str">
        <f>IF('Calculs T3a'!H199&lt;'Coeffs calibration'!$H$15,"Negative",IF('Calculs T3a'!H199&lt;'Coeffs calibration'!$H$16,"Lowly positive",IF('Calculs T3a'!H199&lt;'Coeffs calibration'!$H$17,"Moderately positive","Highly positive")))</f>
        <v>Highly positive</v>
      </c>
      <c r="AA196" s="126" t="str">
        <f>IF('Calculs T3a'!I199&lt;'Coeffs calibration'!$I$15,"Negative",IF('Calculs T3a'!I199&lt;'Coeffs calibration'!$I$16,"Lowly positive",IF('Calculs T3a'!I199&lt;'Coeffs calibration'!$I$17,"Moderately positive","Highly positive")))</f>
        <v>Highly positive</v>
      </c>
      <c r="AB196" s="128" t="str">
        <f>IF('Calculs T3a'!J199&lt;'Coeffs calibration'!$J$15,"Negative",IF('Calculs T3a'!J199&lt;'Coeffs calibration'!$J$16,"Lowly positive",IF('Calculs T3a'!J199&lt;'Coeffs calibration'!$J$17,"Moderately positive","Highly positive")))</f>
        <v>Highly positive</v>
      </c>
      <c r="AC196" s="3" t="str">
        <f>IF('Calculs T3a'!K199&lt;'Coeffs calibration'!$K$15,"Negative",IF('Calculs T3a'!K199&lt;'Coeffs calibration'!$K$16,"Lowly positive",IF('Calculs T3a'!K199&lt;'Coeffs calibration'!$K$17,"Moderately positive","Highly positive")))</f>
        <v>Highly positive</v>
      </c>
      <c r="AD196" s="3" t="str">
        <f>IF('Calculs T3a'!L199&lt;'Coeffs calibration'!$L$15,"Negative",IF('Calculs T3a'!L199&lt;'Coeffs calibration'!$L$16,"Lowly positive",IF('Calculs T3a'!L199&lt;'Coeffs calibration'!$L$17,"Moderately positive","Highly positive")))</f>
        <v>Highly positive</v>
      </c>
      <c r="AE196" s="3" t="str">
        <f>IF('Calculs T3a'!M199&lt;'Coeffs calibration'!$M$15,"Negative",IF('Calculs T3a'!M199&lt;'Coeffs calibration'!$M$16,"Lowly positive",IF('Calculs T3a'!M199&lt;'Coeffs calibration'!$M$17,"Moderately positive","Highly positive")))</f>
        <v>Highly positive</v>
      </c>
      <c r="AF196" s="3" t="str">
        <f>IF('Calculs T3a'!N199&lt;'Coeffs calibration'!$N$15,"Negative",IF('Calculs T3a'!N199&lt;'Coeffs calibration'!$N$16,"Lowly positive",IF('Calculs T3a'!N199&lt;'Coeffs calibration'!$N$17,"Moderately positive","Highly positive")))</f>
        <v>Highly positive</v>
      </c>
    </row>
    <row r="197" spans="1:32" x14ac:dyDescent="0.3">
      <c r="A197" s="92">
        <f>'Predictions concentrations'!A197</f>
        <v>0</v>
      </c>
      <c r="B197" s="92">
        <f>'Predictions concentrations'!B197</f>
        <v>0</v>
      </c>
      <c r="C197" s="126" t="str">
        <f>IF('Calculs T1a'!G200&lt;'Coeffs calibration'!$G$15,"Negative",IF('Calculs T1a'!G200&lt;'Coeffs calibration'!$G$16,"Lowly positive",IF('Calculs T1a'!G200&lt;'Coeffs calibration'!$G$17,"Moderately positive","Highly positive")))</f>
        <v>Highly positive</v>
      </c>
      <c r="D197" s="126" t="str">
        <f>IF('Calculs T1a'!H200&lt;'Coeffs calibration'!$H$15,"Negative",IF('Calculs T1a'!H200&lt;'Coeffs calibration'!$H$16,"Lowly positive",IF('Calculs T1a'!H200&lt;'Coeffs calibration'!$H$17,"Moderately positive","Highly positive")))</f>
        <v>Highly positive</v>
      </c>
      <c r="E197" s="126" t="str">
        <f>IF('Calculs T1a'!I200&lt;'Coeffs calibration'!$I$15,"Negative",IF('Calculs T1a'!I200&lt;'Coeffs calibration'!$I$16,"Lowly positive",IF('Calculs T1a'!I200&lt;'Coeffs calibration'!$I$17,"Moderately positive","Highly positive")))</f>
        <v>Highly positive</v>
      </c>
      <c r="F197" s="128" t="str">
        <f>IF('Calculs T1a'!J200&lt;'Coeffs calibration'!$J$15,"Negative",IF('Calculs T1a'!J200&lt;'Coeffs calibration'!$J$16,"Lowly positive",IF('Calculs T1a'!J200&lt;'Coeffs calibration'!$J$17,"Moderately positive","Highly positive")))</f>
        <v>Highly positive</v>
      </c>
      <c r="G197" s="3" t="str">
        <f>IF('Calculs T1a'!K200&lt;'Coeffs calibration'!$K$15,"Negative",IF('Calculs T1a'!K200&lt;'Coeffs calibration'!$K$16,"Lowly positive",IF('Calculs T1a'!K200&lt;'Coeffs calibration'!$K$17,"Moderately positive","Highly positive")))</f>
        <v>Highly positive</v>
      </c>
      <c r="H197" s="3" t="str">
        <f>IF('Calculs T1a'!L200&lt;'Coeffs calibration'!$L$15,"Negative",IF('Calculs T1a'!L200&lt;'Coeffs calibration'!$L$16,"Lowly positive",IF('Calculs T1a'!L200&lt;'Coeffs calibration'!$L$17,"Moderately positive","Highly positive")))</f>
        <v>Highly positive</v>
      </c>
      <c r="I197" s="3" t="str">
        <f>IF('Calculs T1a'!M200&lt;'Coeffs calibration'!$M$15,"Negative",IF('Calculs T1a'!M200&lt;'Coeffs calibration'!$M$16,"Lowly positive",IF('Calculs T1a'!M200&lt;'Coeffs calibration'!$M$17,"Moderately positive","Highly positive")))</f>
        <v>Highly positive</v>
      </c>
      <c r="J197" s="3" t="str">
        <f>IF('Calculs T1a'!N200&lt;'Coeffs calibration'!$N$15,"Negative",IF('Calculs T1a'!N200&lt;'Coeffs calibration'!$N$16,"Lowly positive",IF('Calculs T1a'!N200&lt;'Coeffs calibration'!$N$17,"Moderately positive","Highly positive")))</f>
        <v>Highly positive</v>
      </c>
      <c r="L197" s="92">
        <f>'Predictions concentrations'!A197</f>
        <v>0</v>
      </c>
      <c r="M197" s="92">
        <f>'Predictions concentrations'!B197</f>
        <v>0</v>
      </c>
      <c r="N197" s="126" t="str">
        <f>IF('Calculs T2a'!G200&lt;'Coeffs calibration'!$G$15,"Negative",IF('Calculs T2a'!G200&lt;'Coeffs calibration'!$G$16,"Lowly positive",IF('Calculs T2a'!G200&lt;'Coeffs calibration'!$G$17,"Moderately positive","Highly positive")))</f>
        <v>Highly positive</v>
      </c>
      <c r="O197" s="126" t="str">
        <f>IF('Calculs T2a'!H200&lt;'Coeffs calibration'!$H$15,"Negative",IF('Calculs T2a'!H200&lt;'Coeffs calibration'!$H$16,"Lowly positive",IF('Calculs T2a'!H200&lt;'Coeffs calibration'!$H$17,"Moderately positive","Highly positive")))</f>
        <v>Highly positive</v>
      </c>
      <c r="P197" s="126" t="str">
        <f>IF('Calculs T2a'!I200&lt;'Coeffs calibration'!$I$15,"Negative",IF('Calculs T2a'!I200&lt;'Coeffs calibration'!$I$16,"Lowly positive",IF('Calculs T2a'!I200&lt;'Coeffs calibration'!$I$17,"Moderately positive","Highly positive")))</f>
        <v>Highly positive</v>
      </c>
      <c r="Q197" s="128" t="str">
        <f>IF('Calculs T2a'!J200&lt;'Coeffs calibration'!$J$15,"Negative",IF('Calculs T2a'!J200&lt;'Coeffs calibration'!$J$16,"Lowly positive",IF('Calculs T2a'!J200&lt;'Coeffs calibration'!$J$17,"Moderately positive","Highly positive")))</f>
        <v>Highly positive</v>
      </c>
      <c r="R197" s="3" t="str">
        <f>IF('Calculs T2a'!K200&lt;'Coeffs calibration'!$K$15,"Negative",IF('Calculs T2a'!K200&lt;'Coeffs calibration'!$K$16,"Lowly positive",IF('Calculs T2a'!K200&lt;'Coeffs calibration'!$K$17,"Moderately positive","Highly positive")))</f>
        <v>Highly positive</v>
      </c>
      <c r="S197" s="3" t="str">
        <f>IF('Calculs T2a'!L200&lt;'Coeffs calibration'!$L$15,"Negative",IF('Calculs T2a'!L200&lt;'Coeffs calibration'!$L$16,"Lowly positive",IF('Calculs T2a'!L200&lt;'Coeffs calibration'!$L$17,"Moderately positive","Highly positive")))</f>
        <v>Highly positive</v>
      </c>
      <c r="T197" s="3" t="str">
        <f>IF('Calculs T2a'!M200&lt;'Coeffs calibration'!$M$15,"Negative",IF('Calculs T2a'!M200&lt;'Coeffs calibration'!$M$16,"Lowly positive",IF('Calculs T2a'!M200&lt;'Coeffs calibration'!$M$17,"Moderately positive","Highly positive")))</f>
        <v>Highly positive</v>
      </c>
      <c r="U197" s="3" t="str">
        <f>IF('Calculs T2a'!N200&lt;'Coeffs calibration'!$N$15,"Negative",IF('Calculs T2a'!N200&lt;'Coeffs calibration'!$N$16,"Lowly positive",IF('Calculs T2a'!N200&lt;'Coeffs calibration'!$N$17,"Moderately positive","Highly positive")))</f>
        <v>Highly positive</v>
      </c>
      <c r="W197" s="92">
        <f>'Predictions concentrations'!A197</f>
        <v>0</v>
      </c>
      <c r="X197" s="92">
        <f>'Predictions concentrations'!B197</f>
        <v>0</v>
      </c>
      <c r="Y197" s="126" t="str">
        <f>IF('Calculs T3a'!G200&lt;'Coeffs calibration'!$G$15,"Negative",IF('Calculs T3a'!G200&lt;'Coeffs calibration'!$G$16,"Lowly positive",IF('Calculs T3a'!G200&lt;'Coeffs calibration'!$G$17,"Moderately positive","Highly positive")))</f>
        <v>Highly positive</v>
      </c>
      <c r="Z197" s="126" t="str">
        <f>IF('Calculs T3a'!H200&lt;'Coeffs calibration'!$H$15,"Negative",IF('Calculs T3a'!H200&lt;'Coeffs calibration'!$H$16,"Lowly positive",IF('Calculs T3a'!H200&lt;'Coeffs calibration'!$H$17,"Moderately positive","Highly positive")))</f>
        <v>Highly positive</v>
      </c>
      <c r="AA197" s="126" t="str">
        <f>IF('Calculs T3a'!I200&lt;'Coeffs calibration'!$I$15,"Negative",IF('Calculs T3a'!I200&lt;'Coeffs calibration'!$I$16,"Lowly positive",IF('Calculs T3a'!I200&lt;'Coeffs calibration'!$I$17,"Moderately positive","Highly positive")))</f>
        <v>Highly positive</v>
      </c>
      <c r="AB197" s="128" t="str">
        <f>IF('Calculs T3a'!J200&lt;'Coeffs calibration'!$J$15,"Negative",IF('Calculs T3a'!J200&lt;'Coeffs calibration'!$J$16,"Lowly positive",IF('Calculs T3a'!J200&lt;'Coeffs calibration'!$J$17,"Moderately positive","Highly positive")))</f>
        <v>Highly positive</v>
      </c>
      <c r="AC197" s="3" t="str">
        <f>IF('Calculs T3a'!K200&lt;'Coeffs calibration'!$K$15,"Negative",IF('Calculs T3a'!K200&lt;'Coeffs calibration'!$K$16,"Lowly positive",IF('Calculs T3a'!K200&lt;'Coeffs calibration'!$K$17,"Moderately positive","Highly positive")))</f>
        <v>Highly positive</v>
      </c>
      <c r="AD197" s="3" t="str">
        <f>IF('Calculs T3a'!L200&lt;'Coeffs calibration'!$L$15,"Negative",IF('Calculs T3a'!L200&lt;'Coeffs calibration'!$L$16,"Lowly positive",IF('Calculs T3a'!L200&lt;'Coeffs calibration'!$L$17,"Moderately positive","Highly positive")))</f>
        <v>Highly positive</v>
      </c>
      <c r="AE197" s="3" t="str">
        <f>IF('Calculs T3a'!M200&lt;'Coeffs calibration'!$M$15,"Negative",IF('Calculs T3a'!M200&lt;'Coeffs calibration'!$M$16,"Lowly positive",IF('Calculs T3a'!M200&lt;'Coeffs calibration'!$M$17,"Moderately positive","Highly positive")))</f>
        <v>Highly positive</v>
      </c>
      <c r="AF197" s="3" t="str">
        <f>IF('Calculs T3a'!N200&lt;'Coeffs calibration'!$N$15,"Negative",IF('Calculs T3a'!N200&lt;'Coeffs calibration'!$N$16,"Lowly positive",IF('Calculs T3a'!N200&lt;'Coeffs calibration'!$N$17,"Moderately positive","Highly positive")))</f>
        <v>Highly positive</v>
      </c>
    </row>
    <row r="198" spans="1:32" x14ac:dyDescent="0.3">
      <c r="A198" s="92">
        <f>'Predictions concentrations'!A198</f>
        <v>0</v>
      </c>
      <c r="B198" s="92">
        <f>'Predictions concentrations'!B198</f>
        <v>0</v>
      </c>
      <c r="C198" s="126" t="str">
        <f>IF('Calculs T1a'!G201&lt;'Coeffs calibration'!$G$15,"Negative",IF('Calculs T1a'!G201&lt;'Coeffs calibration'!$G$16,"Lowly positive",IF('Calculs T1a'!G201&lt;'Coeffs calibration'!$G$17,"Moderately positive","Highly positive")))</f>
        <v>Highly positive</v>
      </c>
      <c r="D198" s="126" t="str">
        <f>IF('Calculs T1a'!H201&lt;'Coeffs calibration'!$H$15,"Negative",IF('Calculs T1a'!H201&lt;'Coeffs calibration'!$H$16,"Lowly positive",IF('Calculs T1a'!H201&lt;'Coeffs calibration'!$H$17,"Moderately positive","Highly positive")))</f>
        <v>Highly positive</v>
      </c>
      <c r="E198" s="126" t="str">
        <f>IF('Calculs T1a'!I201&lt;'Coeffs calibration'!$I$15,"Negative",IF('Calculs T1a'!I201&lt;'Coeffs calibration'!$I$16,"Lowly positive",IF('Calculs T1a'!I201&lt;'Coeffs calibration'!$I$17,"Moderately positive","Highly positive")))</f>
        <v>Highly positive</v>
      </c>
      <c r="F198" s="128" t="str">
        <f>IF('Calculs T1a'!J201&lt;'Coeffs calibration'!$J$15,"Negative",IF('Calculs T1a'!J201&lt;'Coeffs calibration'!$J$16,"Lowly positive",IF('Calculs T1a'!J201&lt;'Coeffs calibration'!$J$17,"Moderately positive","Highly positive")))</f>
        <v>Highly positive</v>
      </c>
      <c r="G198" s="3" t="str">
        <f>IF('Calculs T1a'!K201&lt;'Coeffs calibration'!$K$15,"Negative",IF('Calculs T1a'!K201&lt;'Coeffs calibration'!$K$16,"Lowly positive",IF('Calculs T1a'!K201&lt;'Coeffs calibration'!$K$17,"Moderately positive","Highly positive")))</f>
        <v>Highly positive</v>
      </c>
      <c r="H198" s="3" t="str">
        <f>IF('Calculs T1a'!L201&lt;'Coeffs calibration'!$L$15,"Negative",IF('Calculs T1a'!L201&lt;'Coeffs calibration'!$L$16,"Lowly positive",IF('Calculs T1a'!L201&lt;'Coeffs calibration'!$L$17,"Moderately positive","Highly positive")))</f>
        <v>Highly positive</v>
      </c>
      <c r="I198" s="3" t="str">
        <f>IF('Calculs T1a'!M201&lt;'Coeffs calibration'!$M$15,"Negative",IF('Calculs T1a'!M201&lt;'Coeffs calibration'!$M$16,"Lowly positive",IF('Calculs T1a'!M201&lt;'Coeffs calibration'!$M$17,"Moderately positive","Highly positive")))</f>
        <v>Highly positive</v>
      </c>
      <c r="J198" s="3" t="str">
        <f>IF('Calculs T1a'!N201&lt;'Coeffs calibration'!$N$15,"Negative",IF('Calculs T1a'!N201&lt;'Coeffs calibration'!$N$16,"Lowly positive",IF('Calculs T1a'!N201&lt;'Coeffs calibration'!$N$17,"Moderately positive","Highly positive")))</f>
        <v>Highly positive</v>
      </c>
      <c r="L198" s="92">
        <f>'Predictions concentrations'!A198</f>
        <v>0</v>
      </c>
      <c r="M198" s="92">
        <f>'Predictions concentrations'!B198</f>
        <v>0</v>
      </c>
      <c r="N198" s="126" t="str">
        <f>IF('Calculs T2a'!G201&lt;'Coeffs calibration'!$G$15,"Negative",IF('Calculs T2a'!G201&lt;'Coeffs calibration'!$G$16,"Lowly positive",IF('Calculs T2a'!G201&lt;'Coeffs calibration'!$G$17,"Moderately positive","Highly positive")))</f>
        <v>Highly positive</v>
      </c>
      <c r="O198" s="126" t="str">
        <f>IF('Calculs T2a'!H201&lt;'Coeffs calibration'!$H$15,"Negative",IF('Calculs T2a'!H201&lt;'Coeffs calibration'!$H$16,"Lowly positive",IF('Calculs T2a'!H201&lt;'Coeffs calibration'!$H$17,"Moderately positive","Highly positive")))</f>
        <v>Highly positive</v>
      </c>
      <c r="P198" s="126" t="str">
        <f>IF('Calculs T2a'!I201&lt;'Coeffs calibration'!$I$15,"Negative",IF('Calculs T2a'!I201&lt;'Coeffs calibration'!$I$16,"Lowly positive",IF('Calculs T2a'!I201&lt;'Coeffs calibration'!$I$17,"Moderately positive","Highly positive")))</f>
        <v>Highly positive</v>
      </c>
      <c r="Q198" s="128" t="str">
        <f>IF('Calculs T2a'!J201&lt;'Coeffs calibration'!$J$15,"Negative",IF('Calculs T2a'!J201&lt;'Coeffs calibration'!$J$16,"Lowly positive",IF('Calculs T2a'!J201&lt;'Coeffs calibration'!$J$17,"Moderately positive","Highly positive")))</f>
        <v>Highly positive</v>
      </c>
      <c r="R198" s="3" t="str">
        <f>IF('Calculs T2a'!K201&lt;'Coeffs calibration'!$K$15,"Negative",IF('Calculs T2a'!K201&lt;'Coeffs calibration'!$K$16,"Lowly positive",IF('Calculs T2a'!K201&lt;'Coeffs calibration'!$K$17,"Moderately positive","Highly positive")))</f>
        <v>Highly positive</v>
      </c>
      <c r="S198" s="3" t="str">
        <f>IF('Calculs T2a'!L201&lt;'Coeffs calibration'!$L$15,"Negative",IF('Calculs T2a'!L201&lt;'Coeffs calibration'!$L$16,"Lowly positive",IF('Calculs T2a'!L201&lt;'Coeffs calibration'!$L$17,"Moderately positive","Highly positive")))</f>
        <v>Highly positive</v>
      </c>
      <c r="T198" s="3" t="str">
        <f>IF('Calculs T2a'!M201&lt;'Coeffs calibration'!$M$15,"Negative",IF('Calculs T2a'!M201&lt;'Coeffs calibration'!$M$16,"Lowly positive",IF('Calculs T2a'!M201&lt;'Coeffs calibration'!$M$17,"Moderately positive","Highly positive")))</f>
        <v>Highly positive</v>
      </c>
      <c r="U198" s="3" t="str">
        <f>IF('Calculs T2a'!N201&lt;'Coeffs calibration'!$N$15,"Negative",IF('Calculs T2a'!N201&lt;'Coeffs calibration'!$N$16,"Lowly positive",IF('Calculs T2a'!N201&lt;'Coeffs calibration'!$N$17,"Moderately positive","Highly positive")))</f>
        <v>Highly positive</v>
      </c>
      <c r="W198" s="92">
        <f>'Predictions concentrations'!A198</f>
        <v>0</v>
      </c>
      <c r="X198" s="92">
        <f>'Predictions concentrations'!B198</f>
        <v>0</v>
      </c>
      <c r="Y198" s="126" t="str">
        <f>IF('Calculs T3a'!G201&lt;'Coeffs calibration'!$G$15,"Negative",IF('Calculs T3a'!G201&lt;'Coeffs calibration'!$G$16,"Lowly positive",IF('Calculs T3a'!G201&lt;'Coeffs calibration'!$G$17,"Moderately positive","Highly positive")))</f>
        <v>Highly positive</v>
      </c>
      <c r="Z198" s="126" t="str">
        <f>IF('Calculs T3a'!H201&lt;'Coeffs calibration'!$H$15,"Negative",IF('Calculs T3a'!H201&lt;'Coeffs calibration'!$H$16,"Lowly positive",IF('Calculs T3a'!H201&lt;'Coeffs calibration'!$H$17,"Moderately positive","Highly positive")))</f>
        <v>Highly positive</v>
      </c>
      <c r="AA198" s="126" t="str">
        <f>IF('Calculs T3a'!I201&lt;'Coeffs calibration'!$I$15,"Negative",IF('Calculs T3a'!I201&lt;'Coeffs calibration'!$I$16,"Lowly positive",IF('Calculs T3a'!I201&lt;'Coeffs calibration'!$I$17,"Moderately positive","Highly positive")))</f>
        <v>Highly positive</v>
      </c>
      <c r="AB198" s="128" t="str">
        <f>IF('Calculs T3a'!J201&lt;'Coeffs calibration'!$J$15,"Negative",IF('Calculs T3a'!J201&lt;'Coeffs calibration'!$J$16,"Lowly positive",IF('Calculs T3a'!J201&lt;'Coeffs calibration'!$J$17,"Moderately positive","Highly positive")))</f>
        <v>Highly positive</v>
      </c>
      <c r="AC198" s="3" t="str">
        <f>IF('Calculs T3a'!K201&lt;'Coeffs calibration'!$K$15,"Negative",IF('Calculs T3a'!K201&lt;'Coeffs calibration'!$K$16,"Lowly positive",IF('Calculs T3a'!K201&lt;'Coeffs calibration'!$K$17,"Moderately positive","Highly positive")))</f>
        <v>Highly positive</v>
      </c>
      <c r="AD198" s="3" t="str">
        <f>IF('Calculs T3a'!L201&lt;'Coeffs calibration'!$L$15,"Negative",IF('Calculs T3a'!L201&lt;'Coeffs calibration'!$L$16,"Lowly positive",IF('Calculs T3a'!L201&lt;'Coeffs calibration'!$L$17,"Moderately positive","Highly positive")))</f>
        <v>Highly positive</v>
      </c>
      <c r="AE198" s="3" t="str">
        <f>IF('Calculs T3a'!M201&lt;'Coeffs calibration'!$M$15,"Negative",IF('Calculs T3a'!M201&lt;'Coeffs calibration'!$M$16,"Lowly positive",IF('Calculs T3a'!M201&lt;'Coeffs calibration'!$M$17,"Moderately positive","Highly positive")))</f>
        <v>Highly positive</v>
      </c>
      <c r="AF198" s="3" t="str">
        <f>IF('Calculs T3a'!N201&lt;'Coeffs calibration'!$N$15,"Negative",IF('Calculs T3a'!N201&lt;'Coeffs calibration'!$N$16,"Lowly positive",IF('Calculs T3a'!N201&lt;'Coeffs calibration'!$N$17,"Moderately positive","Highly positive")))</f>
        <v>Highly positive</v>
      </c>
    </row>
    <row r="199" spans="1:32" x14ac:dyDescent="0.3">
      <c r="A199" s="92">
        <f>'Predictions concentrations'!A199</f>
        <v>0</v>
      </c>
      <c r="B199" s="92">
        <f>'Predictions concentrations'!B199</f>
        <v>0</v>
      </c>
      <c r="C199" s="126" t="str">
        <f>IF('Calculs T1a'!G202&lt;'Coeffs calibration'!$G$15,"Negative",IF('Calculs T1a'!G202&lt;'Coeffs calibration'!$G$16,"Lowly positive",IF('Calculs T1a'!G202&lt;'Coeffs calibration'!$G$17,"Moderately positive","Highly positive")))</f>
        <v>Highly positive</v>
      </c>
      <c r="D199" s="126" t="str">
        <f>IF('Calculs T1a'!H202&lt;'Coeffs calibration'!$H$15,"Negative",IF('Calculs T1a'!H202&lt;'Coeffs calibration'!$H$16,"Lowly positive",IF('Calculs T1a'!H202&lt;'Coeffs calibration'!$H$17,"Moderately positive","Highly positive")))</f>
        <v>Highly positive</v>
      </c>
      <c r="E199" s="126" t="str">
        <f>IF('Calculs T1a'!I202&lt;'Coeffs calibration'!$I$15,"Negative",IF('Calculs T1a'!I202&lt;'Coeffs calibration'!$I$16,"Lowly positive",IF('Calculs T1a'!I202&lt;'Coeffs calibration'!$I$17,"Moderately positive","Highly positive")))</f>
        <v>Highly positive</v>
      </c>
      <c r="F199" s="128" t="str">
        <f>IF('Calculs T1a'!J202&lt;'Coeffs calibration'!$J$15,"Negative",IF('Calculs T1a'!J202&lt;'Coeffs calibration'!$J$16,"Lowly positive",IF('Calculs T1a'!J202&lt;'Coeffs calibration'!$J$17,"Moderately positive","Highly positive")))</f>
        <v>Highly positive</v>
      </c>
      <c r="G199" s="3" t="str">
        <f>IF('Calculs T1a'!K202&lt;'Coeffs calibration'!$K$15,"Negative",IF('Calculs T1a'!K202&lt;'Coeffs calibration'!$K$16,"Lowly positive",IF('Calculs T1a'!K202&lt;'Coeffs calibration'!$K$17,"Moderately positive","Highly positive")))</f>
        <v>Highly positive</v>
      </c>
      <c r="H199" s="3" t="str">
        <f>IF('Calculs T1a'!L202&lt;'Coeffs calibration'!$L$15,"Negative",IF('Calculs T1a'!L202&lt;'Coeffs calibration'!$L$16,"Lowly positive",IF('Calculs T1a'!L202&lt;'Coeffs calibration'!$L$17,"Moderately positive","Highly positive")))</f>
        <v>Highly positive</v>
      </c>
      <c r="I199" s="3" t="str">
        <f>IF('Calculs T1a'!M202&lt;'Coeffs calibration'!$M$15,"Negative",IF('Calculs T1a'!M202&lt;'Coeffs calibration'!$M$16,"Lowly positive",IF('Calculs T1a'!M202&lt;'Coeffs calibration'!$M$17,"Moderately positive","Highly positive")))</f>
        <v>Highly positive</v>
      </c>
      <c r="J199" s="3" t="str">
        <f>IF('Calculs T1a'!N202&lt;'Coeffs calibration'!$N$15,"Negative",IF('Calculs T1a'!N202&lt;'Coeffs calibration'!$N$16,"Lowly positive",IF('Calculs T1a'!N202&lt;'Coeffs calibration'!$N$17,"Moderately positive","Highly positive")))</f>
        <v>Highly positive</v>
      </c>
      <c r="L199" s="92">
        <f>'Predictions concentrations'!A199</f>
        <v>0</v>
      </c>
      <c r="M199" s="92">
        <f>'Predictions concentrations'!B199</f>
        <v>0</v>
      </c>
      <c r="N199" s="126" t="str">
        <f>IF('Calculs T2a'!G202&lt;'Coeffs calibration'!$G$15,"Negative",IF('Calculs T2a'!G202&lt;'Coeffs calibration'!$G$16,"Lowly positive",IF('Calculs T2a'!G202&lt;'Coeffs calibration'!$G$17,"Moderately positive","Highly positive")))</f>
        <v>Highly positive</v>
      </c>
      <c r="O199" s="126" t="str">
        <f>IF('Calculs T2a'!H202&lt;'Coeffs calibration'!$H$15,"Negative",IF('Calculs T2a'!H202&lt;'Coeffs calibration'!$H$16,"Lowly positive",IF('Calculs T2a'!H202&lt;'Coeffs calibration'!$H$17,"Moderately positive","Highly positive")))</f>
        <v>Highly positive</v>
      </c>
      <c r="P199" s="126" t="str">
        <f>IF('Calculs T2a'!I202&lt;'Coeffs calibration'!$I$15,"Negative",IF('Calculs T2a'!I202&lt;'Coeffs calibration'!$I$16,"Lowly positive",IF('Calculs T2a'!I202&lt;'Coeffs calibration'!$I$17,"Moderately positive","Highly positive")))</f>
        <v>Highly positive</v>
      </c>
      <c r="Q199" s="128" t="str">
        <f>IF('Calculs T2a'!J202&lt;'Coeffs calibration'!$J$15,"Negative",IF('Calculs T2a'!J202&lt;'Coeffs calibration'!$J$16,"Lowly positive",IF('Calculs T2a'!J202&lt;'Coeffs calibration'!$J$17,"Moderately positive","Highly positive")))</f>
        <v>Highly positive</v>
      </c>
      <c r="R199" s="3" t="str">
        <f>IF('Calculs T2a'!K202&lt;'Coeffs calibration'!$K$15,"Negative",IF('Calculs T2a'!K202&lt;'Coeffs calibration'!$K$16,"Lowly positive",IF('Calculs T2a'!K202&lt;'Coeffs calibration'!$K$17,"Moderately positive","Highly positive")))</f>
        <v>Highly positive</v>
      </c>
      <c r="S199" s="3" t="str">
        <f>IF('Calculs T2a'!L202&lt;'Coeffs calibration'!$L$15,"Negative",IF('Calculs T2a'!L202&lt;'Coeffs calibration'!$L$16,"Lowly positive",IF('Calculs T2a'!L202&lt;'Coeffs calibration'!$L$17,"Moderately positive","Highly positive")))</f>
        <v>Highly positive</v>
      </c>
      <c r="T199" s="3" t="str">
        <f>IF('Calculs T2a'!M202&lt;'Coeffs calibration'!$M$15,"Negative",IF('Calculs T2a'!M202&lt;'Coeffs calibration'!$M$16,"Lowly positive",IF('Calculs T2a'!M202&lt;'Coeffs calibration'!$M$17,"Moderately positive","Highly positive")))</f>
        <v>Highly positive</v>
      </c>
      <c r="U199" s="3" t="str">
        <f>IF('Calculs T2a'!N202&lt;'Coeffs calibration'!$N$15,"Negative",IF('Calculs T2a'!N202&lt;'Coeffs calibration'!$N$16,"Lowly positive",IF('Calculs T2a'!N202&lt;'Coeffs calibration'!$N$17,"Moderately positive","Highly positive")))</f>
        <v>Highly positive</v>
      </c>
      <c r="W199" s="92">
        <f>'Predictions concentrations'!A199</f>
        <v>0</v>
      </c>
      <c r="X199" s="92">
        <f>'Predictions concentrations'!B199</f>
        <v>0</v>
      </c>
      <c r="Y199" s="126" t="str">
        <f>IF('Calculs T3a'!G202&lt;'Coeffs calibration'!$G$15,"Negative",IF('Calculs T3a'!G202&lt;'Coeffs calibration'!$G$16,"Lowly positive",IF('Calculs T3a'!G202&lt;'Coeffs calibration'!$G$17,"Moderately positive","Highly positive")))</f>
        <v>Highly positive</v>
      </c>
      <c r="Z199" s="126" t="str">
        <f>IF('Calculs T3a'!H202&lt;'Coeffs calibration'!$H$15,"Negative",IF('Calculs T3a'!H202&lt;'Coeffs calibration'!$H$16,"Lowly positive",IF('Calculs T3a'!H202&lt;'Coeffs calibration'!$H$17,"Moderately positive","Highly positive")))</f>
        <v>Highly positive</v>
      </c>
      <c r="AA199" s="126" t="str">
        <f>IF('Calculs T3a'!I202&lt;'Coeffs calibration'!$I$15,"Negative",IF('Calculs T3a'!I202&lt;'Coeffs calibration'!$I$16,"Lowly positive",IF('Calculs T3a'!I202&lt;'Coeffs calibration'!$I$17,"Moderately positive","Highly positive")))</f>
        <v>Highly positive</v>
      </c>
      <c r="AB199" s="128" t="str">
        <f>IF('Calculs T3a'!J202&lt;'Coeffs calibration'!$J$15,"Negative",IF('Calculs T3a'!J202&lt;'Coeffs calibration'!$J$16,"Lowly positive",IF('Calculs T3a'!J202&lt;'Coeffs calibration'!$J$17,"Moderately positive","Highly positive")))</f>
        <v>Highly positive</v>
      </c>
      <c r="AC199" s="3" t="str">
        <f>IF('Calculs T3a'!K202&lt;'Coeffs calibration'!$K$15,"Negative",IF('Calculs T3a'!K202&lt;'Coeffs calibration'!$K$16,"Lowly positive",IF('Calculs T3a'!K202&lt;'Coeffs calibration'!$K$17,"Moderately positive","Highly positive")))</f>
        <v>Highly positive</v>
      </c>
      <c r="AD199" s="3" t="str">
        <f>IF('Calculs T3a'!L202&lt;'Coeffs calibration'!$L$15,"Negative",IF('Calculs T3a'!L202&lt;'Coeffs calibration'!$L$16,"Lowly positive",IF('Calculs T3a'!L202&lt;'Coeffs calibration'!$L$17,"Moderately positive","Highly positive")))</f>
        <v>Highly positive</v>
      </c>
      <c r="AE199" s="3" t="str">
        <f>IF('Calculs T3a'!M202&lt;'Coeffs calibration'!$M$15,"Negative",IF('Calculs T3a'!M202&lt;'Coeffs calibration'!$M$16,"Lowly positive",IF('Calculs T3a'!M202&lt;'Coeffs calibration'!$M$17,"Moderately positive","Highly positive")))</f>
        <v>Highly positive</v>
      </c>
      <c r="AF199" s="3" t="str">
        <f>IF('Calculs T3a'!N202&lt;'Coeffs calibration'!$N$15,"Negative",IF('Calculs T3a'!N202&lt;'Coeffs calibration'!$N$16,"Lowly positive",IF('Calculs T3a'!N202&lt;'Coeffs calibration'!$N$17,"Moderately positive","Highly positive")))</f>
        <v>Highly positive</v>
      </c>
    </row>
    <row r="200" spans="1:32" x14ac:dyDescent="0.3">
      <c r="A200" s="92">
        <f>'Predictions concentrations'!A200</f>
        <v>0</v>
      </c>
      <c r="B200" s="92">
        <f>'Predictions concentrations'!B200</f>
        <v>0</v>
      </c>
      <c r="C200" s="126" t="str">
        <f>IF('Calculs T1a'!G203&lt;'Coeffs calibration'!$G$15,"Negative",IF('Calculs T1a'!G203&lt;'Coeffs calibration'!$G$16,"Lowly positive",IF('Calculs T1a'!G203&lt;'Coeffs calibration'!$G$17,"Moderately positive","Highly positive")))</f>
        <v>Highly positive</v>
      </c>
      <c r="D200" s="126" t="str">
        <f>IF('Calculs T1a'!H203&lt;'Coeffs calibration'!$H$15,"Negative",IF('Calculs T1a'!H203&lt;'Coeffs calibration'!$H$16,"Lowly positive",IF('Calculs T1a'!H203&lt;'Coeffs calibration'!$H$17,"Moderately positive","Highly positive")))</f>
        <v>Highly positive</v>
      </c>
      <c r="E200" s="126" t="str">
        <f>IF('Calculs T1a'!I203&lt;'Coeffs calibration'!$I$15,"Negative",IF('Calculs T1a'!I203&lt;'Coeffs calibration'!$I$16,"Lowly positive",IF('Calculs T1a'!I203&lt;'Coeffs calibration'!$I$17,"Moderately positive","Highly positive")))</f>
        <v>Highly positive</v>
      </c>
      <c r="F200" s="128" t="str">
        <f>IF('Calculs T1a'!J203&lt;'Coeffs calibration'!$J$15,"Negative",IF('Calculs T1a'!J203&lt;'Coeffs calibration'!$J$16,"Lowly positive",IF('Calculs T1a'!J203&lt;'Coeffs calibration'!$J$17,"Moderately positive","Highly positive")))</f>
        <v>Highly positive</v>
      </c>
      <c r="G200" s="3" t="str">
        <f>IF('Calculs T1a'!K203&lt;'Coeffs calibration'!$K$15,"Negative",IF('Calculs T1a'!K203&lt;'Coeffs calibration'!$K$16,"Lowly positive",IF('Calculs T1a'!K203&lt;'Coeffs calibration'!$K$17,"Moderately positive","Highly positive")))</f>
        <v>Highly positive</v>
      </c>
      <c r="H200" s="3" t="str">
        <f>IF('Calculs T1a'!L203&lt;'Coeffs calibration'!$L$15,"Negative",IF('Calculs T1a'!L203&lt;'Coeffs calibration'!$L$16,"Lowly positive",IF('Calculs T1a'!L203&lt;'Coeffs calibration'!$L$17,"Moderately positive","Highly positive")))</f>
        <v>Highly positive</v>
      </c>
      <c r="I200" s="3" t="str">
        <f>IF('Calculs T1a'!M203&lt;'Coeffs calibration'!$M$15,"Negative",IF('Calculs T1a'!M203&lt;'Coeffs calibration'!$M$16,"Lowly positive",IF('Calculs T1a'!M203&lt;'Coeffs calibration'!$M$17,"Moderately positive","Highly positive")))</f>
        <v>Highly positive</v>
      </c>
      <c r="J200" s="3" t="str">
        <f>IF('Calculs T1a'!N203&lt;'Coeffs calibration'!$N$15,"Negative",IF('Calculs T1a'!N203&lt;'Coeffs calibration'!$N$16,"Lowly positive",IF('Calculs T1a'!N203&lt;'Coeffs calibration'!$N$17,"Moderately positive","Highly positive")))</f>
        <v>Highly positive</v>
      </c>
      <c r="L200" s="92">
        <f>'Predictions concentrations'!A200</f>
        <v>0</v>
      </c>
      <c r="M200" s="92">
        <f>'Predictions concentrations'!B200</f>
        <v>0</v>
      </c>
      <c r="N200" s="126" t="str">
        <f>IF('Calculs T2a'!G203&lt;'Coeffs calibration'!$G$15,"Negative",IF('Calculs T2a'!G203&lt;'Coeffs calibration'!$G$16,"Lowly positive",IF('Calculs T2a'!G203&lt;'Coeffs calibration'!$G$17,"Moderately positive","Highly positive")))</f>
        <v>Highly positive</v>
      </c>
      <c r="O200" s="126" t="str">
        <f>IF('Calculs T2a'!H203&lt;'Coeffs calibration'!$H$15,"Negative",IF('Calculs T2a'!H203&lt;'Coeffs calibration'!$H$16,"Lowly positive",IF('Calculs T2a'!H203&lt;'Coeffs calibration'!$H$17,"Moderately positive","Highly positive")))</f>
        <v>Highly positive</v>
      </c>
      <c r="P200" s="126" t="str">
        <f>IF('Calculs T2a'!I203&lt;'Coeffs calibration'!$I$15,"Negative",IF('Calculs T2a'!I203&lt;'Coeffs calibration'!$I$16,"Lowly positive",IF('Calculs T2a'!I203&lt;'Coeffs calibration'!$I$17,"Moderately positive","Highly positive")))</f>
        <v>Highly positive</v>
      </c>
      <c r="Q200" s="128" t="str">
        <f>IF('Calculs T2a'!J203&lt;'Coeffs calibration'!$J$15,"Negative",IF('Calculs T2a'!J203&lt;'Coeffs calibration'!$J$16,"Lowly positive",IF('Calculs T2a'!J203&lt;'Coeffs calibration'!$J$17,"Moderately positive","Highly positive")))</f>
        <v>Highly positive</v>
      </c>
      <c r="R200" s="3" t="str">
        <f>IF('Calculs T2a'!K203&lt;'Coeffs calibration'!$K$15,"Negative",IF('Calculs T2a'!K203&lt;'Coeffs calibration'!$K$16,"Lowly positive",IF('Calculs T2a'!K203&lt;'Coeffs calibration'!$K$17,"Moderately positive","Highly positive")))</f>
        <v>Highly positive</v>
      </c>
      <c r="S200" s="3" t="str">
        <f>IF('Calculs T2a'!L203&lt;'Coeffs calibration'!$L$15,"Negative",IF('Calculs T2a'!L203&lt;'Coeffs calibration'!$L$16,"Lowly positive",IF('Calculs T2a'!L203&lt;'Coeffs calibration'!$L$17,"Moderately positive","Highly positive")))</f>
        <v>Highly positive</v>
      </c>
      <c r="T200" s="3" t="str">
        <f>IF('Calculs T2a'!M203&lt;'Coeffs calibration'!$M$15,"Negative",IF('Calculs T2a'!M203&lt;'Coeffs calibration'!$M$16,"Lowly positive",IF('Calculs T2a'!M203&lt;'Coeffs calibration'!$M$17,"Moderately positive","Highly positive")))</f>
        <v>Highly positive</v>
      </c>
      <c r="U200" s="3" t="str">
        <f>IF('Calculs T2a'!N203&lt;'Coeffs calibration'!$N$15,"Negative",IF('Calculs T2a'!N203&lt;'Coeffs calibration'!$N$16,"Lowly positive",IF('Calculs T2a'!N203&lt;'Coeffs calibration'!$N$17,"Moderately positive","Highly positive")))</f>
        <v>Highly positive</v>
      </c>
      <c r="W200" s="92">
        <f>'Predictions concentrations'!A200</f>
        <v>0</v>
      </c>
      <c r="X200" s="92">
        <f>'Predictions concentrations'!B200</f>
        <v>0</v>
      </c>
      <c r="Y200" s="126" t="str">
        <f>IF('Calculs T3a'!G203&lt;'Coeffs calibration'!$G$15,"Negative",IF('Calculs T3a'!G203&lt;'Coeffs calibration'!$G$16,"Lowly positive",IF('Calculs T3a'!G203&lt;'Coeffs calibration'!$G$17,"Moderately positive","Highly positive")))</f>
        <v>Highly positive</v>
      </c>
      <c r="Z200" s="126" t="str">
        <f>IF('Calculs T3a'!H203&lt;'Coeffs calibration'!$H$15,"Negative",IF('Calculs T3a'!H203&lt;'Coeffs calibration'!$H$16,"Lowly positive",IF('Calculs T3a'!H203&lt;'Coeffs calibration'!$H$17,"Moderately positive","Highly positive")))</f>
        <v>Highly positive</v>
      </c>
      <c r="AA200" s="126" t="str">
        <f>IF('Calculs T3a'!I203&lt;'Coeffs calibration'!$I$15,"Negative",IF('Calculs T3a'!I203&lt;'Coeffs calibration'!$I$16,"Lowly positive",IF('Calculs T3a'!I203&lt;'Coeffs calibration'!$I$17,"Moderately positive","Highly positive")))</f>
        <v>Highly positive</v>
      </c>
      <c r="AB200" s="128" t="str">
        <f>IF('Calculs T3a'!J203&lt;'Coeffs calibration'!$J$15,"Negative",IF('Calculs T3a'!J203&lt;'Coeffs calibration'!$J$16,"Lowly positive",IF('Calculs T3a'!J203&lt;'Coeffs calibration'!$J$17,"Moderately positive","Highly positive")))</f>
        <v>Highly positive</v>
      </c>
      <c r="AC200" s="3" t="str">
        <f>IF('Calculs T3a'!K203&lt;'Coeffs calibration'!$K$15,"Negative",IF('Calculs T3a'!K203&lt;'Coeffs calibration'!$K$16,"Lowly positive",IF('Calculs T3a'!K203&lt;'Coeffs calibration'!$K$17,"Moderately positive","Highly positive")))</f>
        <v>Highly positive</v>
      </c>
      <c r="AD200" s="3" t="str">
        <f>IF('Calculs T3a'!L203&lt;'Coeffs calibration'!$L$15,"Negative",IF('Calculs T3a'!L203&lt;'Coeffs calibration'!$L$16,"Lowly positive",IF('Calculs T3a'!L203&lt;'Coeffs calibration'!$L$17,"Moderately positive","Highly positive")))</f>
        <v>Highly positive</v>
      </c>
      <c r="AE200" s="3" t="str">
        <f>IF('Calculs T3a'!M203&lt;'Coeffs calibration'!$M$15,"Negative",IF('Calculs T3a'!M203&lt;'Coeffs calibration'!$M$16,"Lowly positive",IF('Calculs T3a'!M203&lt;'Coeffs calibration'!$M$17,"Moderately positive","Highly positive")))</f>
        <v>Highly positive</v>
      </c>
      <c r="AF200" s="3" t="str">
        <f>IF('Calculs T3a'!N203&lt;'Coeffs calibration'!$N$15,"Negative",IF('Calculs T3a'!N203&lt;'Coeffs calibration'!$N$16,"Lowly positive",IF('Calculs T3a'!N203&lt;'Coeffs calibration'!$N$17,"Moderately positive","Highly positive")))</f>
        <v>Highly positive</v>
      </c>
    </row>
    <row r="201" spans="1:32" x14ac:dyDescent="0.3">
      <c r="A201" s="92">
        <f>'Predictions concentrations'!A201</f>
        <v>0</v>
      </c>
      <c r="B201" s="92">
        <f>'Predictions concentrations'!B201</f>
        <v>0</v>
      </c>
      <c r="C201" s="126" t="str">
        <f>IF('Calculs T1a'!G204&lt;'Coeffs calibration'!$G$15,"Negative",IF('Calculs T1a'!G204&lt;'Coeffs calibration'!$G$16,"Lowly positive",IF('Calculs T1a'!G204&lt;'Coeffs calibration'!$G$17,"Moderately positive","Highly positive")))</f>
        <v>Highly positive</v>
      </c>
      <c r="D201" s="126" t="str">
        <f>IF('Calculs T1a'!H204&lt;'Coeffs calibration'!$H$15,"Negative",IF('Calculs T1a'!H204&lt;'Coeffs calibration'!$H$16,"Lowly positive",IF('Calculs T1a'!H204&lt;'Coeffs calibration'!$H$17,"Moderately positive","Highly positive")))</f>
        <v>Highly positive</v>
      </c>
      <c r="E201" s="126" t="str">
        <f>IF('Calculs T1a'!I204&lt;'Coeffs calibration'!$I$15,"Negative",IF('Calculs T1a'!I204&lt;'Coeffs calibration'!$I$16,"Lowly positive",IF('Calculs T1a'!I204&lt;'Coeffs calibration'!$I$17,"Moderately positive","Highly positive")))</f>
        <v>Highly positive</v>
      </c>
      <c r="F201" s="128" t="str">
        <f>IF('Calculs T1a'!J204&lt;'Coeffs calibration'!$J$15,"Negative",IF('Calculs T1a'!J204&lt;'Coeffs calibration'!$J$16,"Lowly positive",IF('Calculs T1a'!J204&lt;'Coeffs calibration'!$J$17,"Moderately positive","Highly positive")))</f>
        <v>Highly positive</v>
      </c>
      <c r="G201" s="3" t="str">
        <f>IF('Calculs T1a'!K204&lt;'Coeffs calibration'!$K$15,"Negative",IF('Calculs T1a'!K204&lt;'Coeffs calibration'!$K$16,"Lowly positive",IF('Calculs T1a'!K204&lt;'Coeffs calibration'!$K$17,"Moderately positive","Highly positive")))</f>
        <v>Highly positive</v>
      </c>
      <c r="H201" s="3" t="str">
        <f>IF('Calculs T1a'!L204&lt;'Coeffs calibration'!$L$15,"Negative",IF('Calculs T1a'!L204&lt;'Coeffs calibration'!$L$16,"Lowly positive",IF('Calculs T1a'!L204&lt;'Coeffs calibration'!$L$17,"Moderately positive","Highly positive")))</f>
        <v>Highly positive</v>
      </c>
      <c r="I201" s="3" t="str">
        <f>IF('Calculs T1a'!M204&lt;'Coeffs calibration'!$M$15,"Negative",IF('Calculs T1a'!M204&lt;'Coeffs calibration'!$M$16,"Lowly positive",IF('Calculs T1a'!M204&lt;'Coeffs calibration'!$M$17,"Moderately positive","Highly positive")))</f>
        <v>Highly positive</v>
      </c>
      <c r="J201" s="3" t="str">
        <f>IF('Calculs T1a'!N204&lt;'Coeffs calibration'!$N$15,"Negative",IF('Calculs T1a'!N204&lt;'Coeffs calibration'!$N$16,"Lowly positive",IF('Calculs T1a'!N204&lt;'Coeffs calibration'!$N$17,"Moderately positive","Highly positive")))</f>
        <v>Highly positive</v>
      </c>
      <c r="L201" s="92">
        <f>'Predictions concentrations'!A201</f>
        <v>0</v>
      </c>
      <c r="M201" s="92">
        <f>'Predictions concentrations'!B201</f>
        <v>0</v>
      </c>
      <c r="N201" s="126" t="str">
        <f>IF('Calculs T2a'!G204&lt;'Coeffs calibration'!$G$15,"Negative",IF('Calculs T2a'!G204&lt;'Coeffs calibration'!$G$16,"Lowly positive",IF('Calculs T2a'!G204&lt;'Coeffs calibration'!$G$17,"Moderately positive","Highly positive")))</f>
        <v>Highly positive</v>
      </c>
      <c r="O201" s="126" t="str">
        <f>IF('Calculs T2a'!H204&lt;'Coeffs calibration'!$H$15,"Negative",IF('Calculs T2a'!H204&lt;'Coeffs calibration'!$H$16,"Lowly positive",IF('Calculs T2a'!H204&lt;'Coeffs calibration'!$H$17,"Moderately positive","Highly positive")))</f>
        <v>Highly positive</v>
      </c>
      <c r="P201" s="126" t="str">
        <f>IF('Calculs T2a'!I204&lt;'Coeffs calibration'!$I$15,"Negative",IF('Calculs T2a'!I204&lt;'Coeffs calibration'!$I$16,"Lowly positive",IF('Calculs T2a'!I204&lt;'Coeffs calibration'!$I$17,"Moderately positive","Highly positive")))</f>
        <v>Highly positive</v>
      </c>
      <c r="Q201" s="128" t="str">
        <f>IF('Calculs T2a'!J204&lt;'Coeffs calibration'!$J$15,"Negative",IF('Calculs T2a'!J204&lt;'Coeffs calibration'!$J$16,"Lowly positive",IF('Calculs T2a'!J204&lt;'Coeffs calibration'!$J$17,"Moderately positive","Highly positive")))</f>
        <v>Highly positive</v>
      </c>
      <c r="R201" s="3" t="str">
        <f>IF('Calculs T2a'!K204&lt;'Coeffs calibration'!$K$15,"Negative",IF('Calculs T2a'!K204&lt;'Coeffs calibration'!$K$16,"Lowly positive",IF('Calculs T2a'!K204&lt;'Coeffs calibration'!$K$17,"Moderately positive","Highly positive")))</f>
        <v>Highly positive</v>
      </c>
      <c r="S201" s="3" t="str">
        <f>IF('Calculs T2a'!L204&lt;'Coeffs calibration'!$L$15,"Negative",IF('Calculs T2a'!L204&lt;'Coeffs calibration'!$L$16,"Lowly positive",IF('Calculs T2a'!L204&lt;'Coeffs calibration'!$L$17,"Moderately positive","Highly positive")))</f>
        <v>Highly positive</v>
      </c>
      <c r="T201" s="3" t="str">
        <f>IF('Calculs T2a'!M204&lt;'Coeffs calibration'!$M$15,"Negative",IF('Calculs T2a'!M204&lt;'Coeffs calibration'!$M$16,"Lowly positive",IF('Calculs T2a'!M204&lt;'Coeffs calibration'!$M$17,"Moderately positive","Highly positive")))</f>
        <v>Highly positive</v>
      </c>
      <c r="U201" s="3" t="str">
        <f>IF('Calculs T2a'!N204&lt;'Coeffs calibration'!$N$15,"Negative",IF('Calculs T2a'!N204&lt;'Coeffs calibration'!$N$16,"Lowly positive",IF('Calculs T2a'!N204&lt;'Coeffs calibration'!$N$17,"Moderately positive","Highly positive")))</f>
        <v>Highly positive</v>
      </c>
      <c r="W201" s="92">
        <f>'Predictions concentrations'!A201</f>
        <v>0</v>
      </c>
      <c r="X201" s="92">
        <f>'Predictions concentrations'!B201</f>
        <v>0</v>
      </c>
      <c r="Y201" s="126" t="str">
        <f>IF('Calculs T3a'!G204&lt;'Coeffs calibration'!$G$15,"Negative",IF('Calculs T3a'!G204&lt;'Coeffs calibration'!$G$16,"Lowly positive",IF('Calculs T3a'!G204&lt;'Coeffs calibration'!$G$17,"Moderately positive","Highly positive")))</f>
        <v>Highly positive</v>
      </c>
      <c r="Z201" s="126" t="str">
        <f>IF('Calculs T3a'!H204&lt;'Coeffs calibration'!$H$15,"Negative",IF('Calculs T3a'!H204&lt;'Coeffs calibration'!$H$16,"Lowly positive",IF('Calculs T3a'!H204&lt;'Coeffs calibration'!$H$17,"Moderately positive","Highly positive")))</f>
        <v>Highly positive</v>
      </c>
      <c r="AA201" s="126" t="str">
        <f>IF('Calculs T3a'!I204&lt;'Coeffs calibration'!$I$15,"Negative",IF('Calculs T3a'!I204&lt;'Coeffs calibration'!$I$16,"Lowly positive",IF('Calculs T3a'!I204&lt;'Coeffs calibration'!$I$17,"Moderately positive","Highly positive")))</f>
        <v>Highly positive</v>
      </c>
      <c r="AB201" s="128" t="str">
        <f>IF('Calculs T3a'!J204&lt;'Coeffs calibration'!$J$15,"Negative",IF('Calculs T3a'!J204&lt;'Coeffs calibration'!$J$16,"Lowly positive",IF('Calculs T3a'!J204&lt;'Coeffs calibration'!$J$17,"Moderately positive","Highly positive")))</f>
        <v>Highly positive</v>
      </c>
      <c r="AC201" s="3" t="str">
        <f>IF('Calculs T3a'!K204&lt;'Coeffs calibration'!$K$15,"Negative",IF('Calculs T3a'!K204&lt;'Coeffs calibration'!$K$16,"Lowly positive",IF('Calculs T3a'!K204&lt;'Coeffs calibration'!$K$17,"Moderately positive","Highly positive")))</f>
        <v>Highly positive</v>
      </c>
      <c r="AD201" s="3" t="str">
        <f>IF('Calculs T3a'!L204&lt;'Coeffs calibration'!$L$15,"Negative",IF('Calculs T3a'!L204&lt;'Coeffs calibration'!$L$16,"Lowly positive",IF('Calculs T3a'!L204&lt;'Coeffs calibration'!$L$17,"Moderately positive","Highly positive")))</f>
        <v>Highly positive</v>
      </c>
      <c r="AE201" s="3" t="str">
        <f>IF('Calculs T3a'!M204&lt;'Coeffs calibration'!$M$15,"Negative",IF('Calculs T3a'!M204&lt;'Coeffs calibration'!$M$16,"Lowly positive",IF('Calculs T3a'!M204&lt;'Coeffs calibration'!$M$17,"Moderately positive","Highly positive")))</f>
        <v>Highly positive</v>
      </c>
      <c r="AF201" s="3" t="str">
        <f>IF('Calculs T3a'!N204&lt;'Coeffs calibration'!$N$15,"Negative",IF('Calculs T3a'!N204&lt;'Coeffs calibration'!$N$16,"Lowly positive",IF('Calculs T3a'!N204&lt;'Coeffs calibration'!$N$17,"Moderately positive","Highly positive")))</f>
        <v>Highly positive</v>
      </c>
    </row>
    <row r="202" spans="1:32" x14ac:dyDescent="0.3">
      <c r="A202" s="92">
        <f>'Predictions concentrations'!A202</f>
        <v>0</v>
      </c>
      <c r="B202" s="92">
        <f>'Predictions concentrations'!B202</f>
        <v>0</v>
      </c>
      <c r="C202" s="126" t="str">
        <f>IF('Calculs T1a'!G205&lt;'Coeffs calibration'!$G$15,"Negative",IF('Calculs T1a'!G205&lt;'Coeffs calibration'!$G$16,"Lowly positive",IF('Calculs T1a'!G205&lt;'Coeffs calibration'!$G$17,"Moderately positive","Highly positive")))</f>
        <v>Highly positive</v>
      </c>
      <c r="D202" s="126" t="str">
        <f>IF('Calculs T1a'!H205&lt;'Coeffs calibration'!$H$15,"Negative",IF('Calculs T1a'!H205&lt;'Coeffs calibration'!$H$16,"Lowly positive",IF('Calculs T1a'!H205&lt;'Coeffs calibration'!$H$17,"Moderately positive","Highly positive")))</f>
        <v>Highly positive</v>
      </c>
      <c r="E202" s="126" t="str">
        <f>IF('Calculs T1a'!I205&lt;'Coeffs calibration'!$I$15,"Negative",IF('Calculs T1a'!I205&lt;'Coeffs calibration'!$I$16,"Lowly positive",IF('Calculs T1a'!I205&lt;'Coeffs calibration'!$I$17,"Moderately positive","Highly positive")))</f>
        <v>Highly positive</v>
      </c>
      <c r="F202" s="128" t="str">
        <f>IF('Calculs T1a'!J205&lt;'Coeffs calibration'!$J$15,"Negative",IF('Calculs T1a'!J205&lt;'Coeffs calibration'!$J$16,"Lowly positive",IF('Calculs T1a'!J205&lt;'Coeffs calibration'!$J$17,"Moderately positive","Highly positive")))</f>
        <v>Highly positive</v>
      </c>
      <c r="G202" s="3" t="str">
        <f>IF('Calculs T1a'!K205&lt;'Coeffs calibration'!$K$15,"Negative",IF('Calculs T1a'!K205&lt;'Coeffs calibration'!$K$16,"Lowly positive",IF('Calculs T1a'!K205&lt;'Coeffs calibration'!$K$17,"Moderately positive","Highly positive")))</f>
        <v>Highly positive</v>
      </c>
      <c r="H202" s="3" t="str">
        <f>IF('Calculs T1a'!L205&lt;'Coeffs calibration'!$L$15,"Negative",IF('Calculs T1a'!L205&lt;'Coeffs calibration'!$L$16,"Lowly positive",IF('Calculs T1a'!L205&lt;'Coeffs calibration'!$L$17,"Moderately positive","Highly positive")))</f>
        <v>Highly positive</v>
      </c>
      <c r="I202" s="3" t="str">
        <f>IF('Calculs T1a'!M205&lt;'Coeffs calibration'!$M$15,"Negative",IF('Calculs T1a'!M205&lt;'Coeffs calibration'!$M$16,"Lowly positive",IF('Calculs T1a'!M205&lt;'Coeffs calibration'!$M$17,"Moderately positive","Highly positive")))</f>
        <v>Highly positive</v>
      </c>
      <c r="J202" s="3" t="str">
        <f>IF('Calculs T1a'!N205&lt;'Coeffs calibration'!$N$15,"Negative",IF('Calculs T1a'!N205&lt;'Coeffs calibration'!$N$16,"Lowly positive",IF('Calculs T1a'!N205&lt;'Coeffs calibration'!$N$17,"Moderately positive","Highly positive")))</f>
        <v>Highly positive</v>
      </c>
      <c r="L202" s="92">
        <f>'Predictions concentrations'!A202</f>
        <v>0</v>
      </c>
      <c r="M202" s="92">
        <f>'Predictions concentrations'!B202</f>
        <v>0</v>
      </c>
      <c r="N202" s="126" t="str">
        <f>IF('Calculs T2a'!G205&lt;'Coeffs calibration'!$G$15,"Negative",IF('Calculs T2a'!G205&lt;'Coeffs calibration'!$G$16,"Lowly positive",IF('Calculs T2a'!G205&lt;'Coeffs calibration'!$G$17,"Moderately positive","Highly positive")))</f>
        <v>Highly positive</v>
      </c>
      <c r="O202" s="126" t="str">
        <f>IF('Calculs T2a'!H205&lt;'Coeffs calibration'!$H$15,"Negative",IF('Calculs T2a'!H205&lt;'Coeffs calibration'!$H$16,"Lowly positive",IF('Calculs T2a'!H205&lt;'Coeffs calibration'!$H$17,"Moderately positive","Highly positive")))</f>
        <v>Highly positive</v>
      </c>
      <c r="P202" s="126" t="str">
        <f>IF('Calculs T2a'!I205&lt;'Coeffs calibration'!$I$15,"Negative",IF('Calculs T2a'!I205&lt;'Coeffs calibration'!$I$16,"Lowly positive",IF('Calculs T2a'!I205&lt;'Coeffs calibration'!$I$17,"Moderately positive","Highly positive")))</f>
        <v>Highly positive</v>
      </c>
      <c r="Q202" s="128" t="str">
        <f>IF('Calculs T2a'!J205&lt;'Coeffs calibration'!$J$15,"Negative",IF('Calculs T2a'!J205&lt;'Coeffs calibration'!$J$16,"Lowly positive",IF('Calculs T2a'!J205&lt;'Coeffs calibration'!$J$17,"Moderately positive","Highly positive")))</f>
        <v>Highly positive</v>
      </c>
      <c r="R202" s="3" t="str">
        <f>IF('Calculs T2a'!K205&lt;'Coeffs calibration'!$K$15,"Negative",IF('Calculs T2a'!K205&lt;'Coeffs calibration'!$K$16,"Lowly positive",IF('Calculs T2a'!K205&lt;'Coeffs calibration'!$K$17,"Moderately positive","Highly positive")))</f>
        <v>Highly positive</v>
      </c>
      <c r="S202" s="3" t="str">
        <f>IF('Calculs T2a'!L205&lt;'Coeffs calibration'!$L$15,"Negative",IF('Calculs T2a'!L205&lt;'Coeffs calibration'!$L$16,"Lowly positive",IF('Calculs T2a'!L205&lt;'Coeffs calibration'!$L$17,"Moderately positive","Highly positive")))</f>
        <v>Highly positive</v>
      </c>
      <c r="T202" s="3" t="str">
        <f>IF('Calculs T2a'!M205&lt;'Coeffs calibration'!$M$15,"Negative",IF('Calculs T2a'!M205&lt;'Coeffs calibration'!$M$16,"Lowly positive",IF('Calculs T2a'!M205&lt;'Coeffs calibration'!$M$17,"Moderately positive","Highly positive")))</f>
        <v>Highly positive</v>
      </c>
      <c r="U202" s="3" t="str">
        <f>IF('Calculs T2a'!N205&lt;'Coeffs calibration'!$N$15,"Negative",IF('Calculs T2a'!N205&lt;'Coeffs calibration'!$N$16,"Lowly positive",IF('Calculs T2a'!N205&lt;'Coeffs calibration'!$N$17,"Moderately positive","Highly positive")))</f>
        <v>Highly positive</v>
      </c>
      <c r="W202" s="92">
        <f>'Predictions concentrations'!A202</f>
        <v>0</v>
      </c>
      <c r="X202" s="92">
        <f>'Predictions concentrations'!B202</f>
        <v>0</v>
      </c>
      <c r="Y202" s="126" t="str">
        <f>IF('Calculs T3a'!G205&lt;'Coeffs calibration'!$G$15,"Negative",IF('Calculs T3a'!G205&lt;'Coeffs calibration'!$G$16,"Lowly positive",IF('Calculs T3a'!G205&lt;'Coeffs calibration'!$G$17,"Moderately positive","Highly positive")))</f>
        <v>Highly positive</v>
      </c>
      <c r="Z202" s="126" t="str">
        <f>IF('Calculs T3a'!H205&lt;'Coeffs calibration'!$H$15,"Negative",IF('Calculs T3a'!H205&lt;'Coeffs calibration'!$H$16,"Lowly positive",IF('Calculs T3a'!H205&lt;'Coeffs calibration'!$H$17,"Moderately positive","Highly positive")))</f>
        <v>Highly positive</v>
      </c>
      <c r="AA202" s="126" t="str">
        <f>IF('Calculs T3a'!I205&lt;'Coeffs calibration'!$I$15,"Negative",IF('Calculs T3a'!I205&lt;'Coeffs calibration'!$I$16,"Lowly positive",IF('Calculs T3a'!I205&lt;'Coeffs calibration'!$I$17,"Moderately positive","Highly positive")))</f>
        <v>Highly positive</v>
      </c>
      <c r="AB202" s="128" t="str">
        <f>IF('Calculs T3a'!J205&lt;'Coeffs calibration'!$J$15,"Negative",IF('Calculs T3a'!J205&lt;'Coeffs calibration'!$J$16,"Lowly positive",IF('Calculs T3a'!J205&lt;'Coeffs calibration'!$J$17,"Moderately positive","Highly positive")))</f>
        <v>Highly positive</v>
      </c>
      <c r="AC202" s="3" t="str">
        <f>IF('Calculs T3a'!K205&lt;'Coeffs calibration'!$K$15,"Negative",IF('Calculs T3a'!K205&lt;'Coeffs calibration'!$K$16,"Lowly positive",IF('Calculs T3a'!K205&lt;'Coeffs calibration'!$K$17,"Moderately positive","Highly positive")))</f>
        <v>Highly positive</v>
      </c>
      <c r="AD202" s="3" t="str">
        <f>IF('Calculs T3a'!L205&lt;'Coeffs calibration'!$L$15,"Negative",IF('Calculs T3a'!L205&lt;'Coeffs calibration'!$L$16,"Lowly positive",IF('Calculs T3a'!L205&lt;'Coeffs calibration'!$L$17,"Moderately positive","Highly positive")))</f>
        <v>Highly positive</v>
      </c>
      <c r="AE202" s="3" t="str">
        <f>IF('Calculs T3a'!M205&lt;'Coeffs calibration'!$M$15,"Negative",IF('Calculs T3a'!M205&lt;'Coeffs calibration'!$M$16,"Lowly positive",IF('Calculs T3a'!M205&lt;'Coeffs calibration'!$M$17,"Moderately positive","Highly positive")))</f>
        <v>Highly positive</v>
      </c>
      <c r="AF202" s="3" t="str">
        <f>IF('Calculs T3a'!N205&lt;'Coeffs calibration'!$N$15,"Negative",IF('Calculs T3a'!N205&lt;'Coeffs calibration'!$N$16,"Lowly positive",IF('Calculs T3a'!N205&lt;'Coeffs calibration'!$N$17,"Moderately positive","Highly positive")))</f>
        <v>Highly positive</v>
      </c>
    </row>
    <row r="203" spans="1:32" x14ac:dyDescent="0.3">
      <c r="A203" s="92">
        <f>'Predictions concentrations'!A203</f>
        <v>0</v>
      </c>
      <c r="B203" s="92">
        <f>'Predictions concentrations'!B203</f>
        <v>0</v>
      </c>
      <c r="C203" s="126" t="str">
        <f>IF('Calculs T1a'!G206&lt;'Coeffs calibration'!$G$15,"Negative",IF('Calculs T1a'!G206&lt;'Coeffs calibration'!$G$16,"Lowly positive",IF('Calculs T1a'!G206&lt;'Coeffs calibration'!$G$17,"Moderately positive","Highly positive")))</f>
        <v>Highly positive</v>
      </c>
      <c r="D203" s="126" t="str">
        <f>IF('Calculs T1a'!H206&lt;'Coeffs calibration'!$H$15,"Negative",IF('Calculs T1a'!H206&lt;'Coeffs calibration'!$H$16,"Lowly positive",IF('Calculs T1a'!H206&lt;'Coeffs calibration'!$H$17,"Moderately positive","Highly positive")))</f>
        <v>Highly positive</v>
      </c>
      <c r="E203" s="126" t="str">
        <f>IF('Calculs T1a'!I206&lt;'Coeffs calibration'!$I$15,"Negative",IF('Calculs T1a'!I206&lt;'Coeffs calibration'!$I$16,"Lowly positive",IF('Calculs T1a'!I206&lt;'Coeffs calibration'!$I$17,"Moderately positive","Highly positive")))</f>
        <v>Highly positive</v>
      </c>
      <c r="F203" s="128" t="str">
        <f>IF('Calculs T1a'!J206&lt;'Coeffs calibration'!$J$15,"Negative",IF('Calculs T1a'!J206&lt;'Coeffs calibration'!$J$16,"Lowly positive",IF('Calculs T1a'!J206&lt;'Coeffs calibration'!$J$17,"Moderately positive","Highly positive")))</f>
        <v>Highly positive</v>
      </c>
      <c r="G203" s="3" t="str">
        <f>IF('Calculs T1a'!K206&lt;'Coeffs calibration'!$K$15,"Negative",IF('Calculs T1a'!K206&lt;'Coeffs calibration'!$K$16,"Lowly positive",IF('Calculs T1a'!K206&lt;'Coeffs calibration'!$K$17,"Moderately positive","Highly positive")))</f>
        <v>Highly positive</v>
      </c>
      <c r="H203" s="3" t="str">
        <f>IF('Calculs T1a'!L206&lt;'Coeffs calibration'!$L$15,"Negative",IF('Calculs T1a'!L206&lt;'Coeffs calibration'!$L$16,"Lowly positive",IF('Calculs T1a'!L206&lt;'Coeffs calibration'!$L$17,"Moderately positive","Highly positive")))</f>
        <v>Highly positive</v>
      </c>
      <c r="I203" s="3" t="str">
        <f>IF('Calculs T1a'!M206&lt;'Coeffs calibration'!$M$15,"Negative",IF('Calculs T1a'!M206&lt;'Coeffs calibration'!$M$16,"Lowly positive",IF('Calculs T1a'!M206&lt;'Coeffs calibration'!$M$17,"Moderately positive","Highly positive")))</f>
        <v>Highly positive</v>
      </c>
      <c r="J203" s="3" t="str">
        <f>IF('Calculs T1a'!N206&lt;'Coeffs calibration'!$N$15,"Negative",IF('Calculs T1a'!N206&lt;'Coeffs calibration'!$N$16,"Lowly positive",IF('Calculs T1a'!N206&lt;'Coeffs calibration'!$N$17,"Moderately positive","Highly positive")))</f>
        <v>Highly positive</v>
      </c>
      <c r="L203" s="92">
        <f>'Predictions concentrations'!A203</f>
        <v>0</v>
      </c>
      <c r="M203" s="92">
        <f>'Predictions concentrations'!B203</f>
        <v>0</v>
      </c>
      <c r="N203" s="126" t="str">
        <f>IF('Calculs T2a'!G206&lt;'Coeffs calibration'!$G$15,"Negative",IF('Calculs T2a'!G206&lt;'Coeffs calibration'!$G$16,"Lowly positive",IF('Calculs T2a'!G206&lt;'Coeffs calibration'!$G$17,"Moderately positive","Highly positive")))</f>
        <v>Highly positive</v>
      </c>
      <c r="O203" s="126" t="str">
        <f>IF('Calculs T2a'!H206&lt;'Coeffs calibration'!$H$15,"Negative",IF('Calculs T2a'!H206&lt;'Coeffs calibration'!$H$16,"Lowly positive",IF('Calculs T2a'!H206&lt;'Coeffs calibration'!$H$17,"Moderately positive","Highly positive")))</f>
        <v>Highly positive</v>
      </c>
      <c r="P203" s="126" t="str">
        <f>IF('Calculs T2a'!I206&lt;'Coeffs calibration'!$I$15,"Negative",IF('Calculs T2a'!I206&lt;'Coeffs calibration'!$I$16,"Lowly positive",IF('Calculs T2a'!I206&lt;'Coeffs calibration'!$I$17,"Moderately positive","Highly positive")))</f>
        <v>Highly positive</v>
      </c>
      <c r="Q203" s="128" t="str">
        <f>IF('Calculs T2a'!J206&lt;'Coeffs calibration'!$J$15,"Negative",IF('Calculs T2a'!J206&lt;'Coeffs calibration'!$J$16,"Lowly positive",IF('Calculs T2a'!J206&lt;'Coeffs calibration'!$J$17,"Moderately positive","Highly positive")))</f>
        <v>Highly positive</v>
      </c>
      <c r="R203" s="3" t="str">
        <f>IF('Calculs T2a'!K206&lt;'Coeffs calibration'!$K$15,"Negative",IF('Calculs T2a'!K206&lt;'Coeffs calibration'!$K$16,"Lowly positive",IF('Calculs T2a'!K206&lt;'Coeffs calibration'!$K$17,"Moderately positive","Highly positive")))</f>
        <v>Highly positive</v>
      </c>
      <c r="S203" s="3" t="str">
        <f>IF('Calculs T2a'!L206&lt;'Coeffs calibration'!$L$15,"Negative",IF('Calculs T2a'!L206&lt;'Coeffs calibration'!$L$16,"Lowly positive",IF('Calculs T2a'!L206&lt;'Coeffs calibration'!$L$17,"Moderately positive","Highly positive")))</f>
        <v>Highly positive</v>
      </c>
      <c r="T203" s="3" t="str">
        <f>IF('Calculs T2a'!M206&lt;'Coeffs calibration'!$M$15,"Negative",IF('Calculs T2a'!M206&lt;'Coeffs calibration'!$M$16,"Lowly positive",IF('Calculs T2a'!M206&lt;'Coeffs calibration'!$M$17,"Moderately positive","Highly positive")))</f>
        <v>Highly positive</v>
      </c>
      <c r="U203" s="3" t="str">
        <f>IF('Calculs T2a'!N206&lt;'Coeffs calibration'!$N$15,"Negative",IF('Calculs T2a'!N206&lt;'Coeffs calibration'!$N$16,"Lowly positive",IF('Calculs T2a'!N206&lt;'Coeffs calibration'!$N$17,"Moderately positive","Highly positive")))</f>
        <v>Highly positive</v>
      </c>
      <c r="W203" s="92">
        <f>'Predictions concentrations'!A203</f>
        <v>0</v>
      </c>
      <c r="X203" s="92">
        <f>'Predictions concentrations'!B203</f>
        <v>0</v>
      </c>
      <c r="Y203" s="126" t="str">
        <f>IF('Calculs T3a'!G206&lt;'Coeffs calibration'!$G$15,"Negative",IF('Calculs T3a'!G206&lt;'Coeffs calibration'!$G$16,"Lowly positive",IF('Calculs T3a'!G206&lt;'Coeffs calibration'!$G$17,"Moderately positive","Highly positive")))</f>
        <v>Highly positive</v>
      </c>
      <c r="Z203" s="126" t="str">
        <f>IF('Calculs T3a'!H206&lt;'Coeffs calibration'!$H$15,"Negative",IF('Calculs T3a'!H206&lt;'Coeffs calibration'!$H$16,"Lowly positive",IF('Calculs T3a'!H206&lt;'Coeffs calibration'!$H$17,"Moderately positive","Highly positive")))</f>
        <v>Highly positive</v>
      </c>
      <c r="AA203" s="126" t="str">
        <f>IF('Calculs T3a'!I206&lt;'Coeffs calibration'!$I$15,"Negative",IF('Calculs T3a'!I206&lt;'Coeffs calibration'!$I$16,"Lowly positive",IF('Calculs T3a'!I206&lt;'Coeffs calibration'!$I$17,"Moderately positive","Highly positive")))</f>
        <v>Highly positive</v>
      </c>
      <c r="AB203" s="128" t="str">
        <f>IF('Calculs T3a'!J206&lt;'Coeffs calibration'!$J$15,"Negative",IF('Calculs T3a'!J206&lt;'Coeffs calibration'!$J$16,"Lowly positive",IF('Calculs T3a'!J206&lt;'Coeffs calibration'!$J$17,"Moderately positive","Highly positive")))</f>
        <v>Highly positive</v>
      </c>
      <c r="AC203" s="3" t="str">
        <f>IF('Calculs T3a'!K206&lt;'Coeffs calibration'!$K$15,"Negative",IF('Calculs T3a'!K206&lt;'Coeffs calibration'!$K$16,"Lowly positive",IF('Calculs T3a'!K206&lt;'Coeffs calibration'!$K$17,"Moderately positive","Highly positive")))</f>
        <v>Highly positive</v>
      </c>
      <c r="AD203" s="3" t="str">
        <f>IF('Calculs T3a'!L206&lt;'Coeffs calibration'!$L$15,"Negative",IF('Calculs T3a'!L206&lt;'Coeffs calibration'!$L$16,"Lowly positive",IF('Calculs T3a'!L206&lt;'Coeffs calibration'!$L$17,"Moderately positive","Highly positive")))</f>
        <v>Highly positive</v>
      </c>
      <c r="AE203" s="3" t="str">
        <f>IF('Calculs T3a'!M206&lt;'Coeffs calibration'!$M$15,"Negative",IF('Calculs T3a'!M206&lt;'Coeffs calibration'!$M$16,"Lowly positive",IF('Calculs T3a'!M206&lt;'Coeffs calibration'!$M$17,"Moderately positive","Highly positive")))</f>
        <v>Highly positive</v>
      </c>
      <c r="AF203" s="3" t="str">
        <f>IF('Calculs T3a'!N206&lt;'Coeffs calibration'!$N$15,"Negative",IF('Calculs T3a'!N206&lt;'Coeffs calibration'!$N$16,"Lowly positive",IF('Calculs T3a'!N206&lt;'Coeffs calibration'!$N$17,"Moderately positive","Highly positive")))</f>
        <v>Highly positive</v>
      </c>
    </row>
    <row r="204" spans="1:32" x14ac:dyDescent="0.3">
      <c r="A204" s="92">
        <f>'Predictions concentrations'!A204</f>
        <v>0</v>
      </c>
      <c r="B204" s="92">
        <f>'Predictions concentrations'!B204</f>
        <v>0</v>
      </c>
      <c r="C204" s="126" t="str">
        <f>IF('Calculs T1a'!G207&lt;'Coeffs calibration'!$G$15,"Negative",IF('Calculs T1a'!G207&lt;'Coeffs calibration'!$G$16,"Lowly positive",IF('Calculs T1a'!G207&lt;'Coeffs calibration'!$G$17,"Moderately positive","Highly positive")))</f>
        <v>Highly positive</v>
      </c>
      <c r="D204" s="126" t="str">
        <f>IF('Calculs T1a'!H207&lt;'Coeffs calibration'!$H$15,"Negative",IF('Calculs T1a'!H207&lt;'Coeffs calibration'!$H$16,"Lowly positive",IF('Calculs T1a'!H207&lt;'Coeffs calibration'!$H$17,"Moderately positive","Highly positive")))</f>
        <v>Highly positive</v>
      </c>
      <c r="E204" s="126" t="str">
        <f>IF('Calculs T1a'!I207&lt;'Coeffs calibration'!$I$15,"Negative",IF('Calculs T1a'!I207&lt;'Coeffs calibration'!$I$16,"Lowly positive",IF('Calculs T1a'!I207&lt;'Coeffs calibration'!$I$17,"Moderately positive","Highly positive")))</f>
        <v>Highly positive</v>
      </c>
      <c r="F204" s="128" t="str">
        <f>IF('Calculs T1a'!J207&lt;'Coeffs calibration'!$J$15,"Negative",IF('Calculs T1a'!J207&lt;'Coeffs calibration'!$J$16,"Lowly positive",IF('Calculs T1a'!J207&lt;'Coeffs calibration'!$J$17,"Moderately positive","Highly positive")))</f>
        <v>Highly positive</v>
      </c>
      <c r="G204" s="3" t="str">
        <f>IF('Calculs T1a'!K207&lt;'Coeffs calibration'!$K$15,"Negative",IF('Calculs T1a'!K207&lt;'Coeffs calibration'!$K$16,"Lowly positive",IF('Calculs T1a'!K207&lt;'Coeffs calibration'!$K$17,"Moderately positive","Highly positive")))</f>
        <v>Highly positive</v>
      </c>
      <c r="H204" s="3" t="str">
        <f>IF('Calculs T1a'!L207&lt;'Coeffs calibration'!$L$15,"Negative",IF('Calculs T1a'!L207&lt;'Coeffs calibration'!$L$16,"Lowly positive",IF('Calculs T1a'!L207&lt;'Coeffs calibration'!$L$17,"Moderately positive","Highly positive")))</f>
        <v>Highly positive</v>
      </c>
      <c r="I204" s="3" t="str">
        <f>IF('Calculs T1a'!M207&lt;'Coeffs calibration'!$M$15,"Negative",IF('Calculs T1a'!M207&lt;'Coeffs calibration'!$M$16,"Lowly positive",IF('Calculs T1a'!M207&lt;'Coeffs calibration'!$M$17,"Moderately positive","Highly positive")))</f>
        <v>Highly positive</v>
      </c>
      <c r="J204" s="3" t="str">
        <f>IF('Calculs T1a'!N207&lt;'Coeffs calibration'!$N$15,"Negative",IF('Calculs T1a'!N207&lt;'Coeffs calibration'!$N$16,"Lowly positive",IF('Calculs T1a'!N207&lt;'Coeffs calibration'!$N$17,"Moderately positive","Highly positive")))</f>
        <v>Highly positive</v>
      </c>
      <c r="L204" s="92">
        <f>'Predictions concentrations'!A204</f>
        <v>0</v>
      </c>
      <c r="M204" s="92">
        <f>'Predictions concentrations'!B204</f>
        <v>0</v>
      </c>
      <c r="N204" s="126" t="str">
        <f>IF('Calculs T2a'!G207&lt;'Coeffs calibration'!$G$15,"Negative",IF('Calculs T2a'!G207&lt;'Coeffs calibration'!$G$16,"Lowly positive",IF('Calculs T2a'!G207&lt;'Coeffs calibration'!$G$17,"Moderately positive","Highly positive")))</f>
        <v>Highly positive</v>
      </c>
      <c r="O204" s="126" t="str">
        <f>IF('Calculs T2a'!H207&lt;'Coeffs calibration'!$H$15,"Negative",IF('Calculs T2a'!H207&lt;'Coeffs calibration'!$H$16,"Lowly positive",IF('Calculs T2a'!H207&lt;'Coeffs calibration'!$H$17,"Moderately positive","Highly positive")))</f>
        <v>Highly positive</v>
      </c>
      <c r="P204" s="126" t="str">
        <f>IF('Calculs T2a'!I207&lt;'Coeffs calibration'!$I$15,"Negative",IF('Calculs T2a'!I207&lt;'Coeffs calibration'!$I$16,"Lowly positive",IF('Calculs T2a'!I207&lt;'Coeffs calibration'!$I$17,"Moderately positive","Highly positive")))</f>
        <v>Highly positive</v>
      </c>
      <c r="Q204" s="128" t="str">
        <f>IF('Calculs T2a'!J207&lt;'Coeffs calibration'!$J$15,"Negative",IF('Calculs T2a'!J207&lt;'Coeffs calibration'!$J$16,"Lowly positive",IF('Calculs T2a'!J207&lt;'Coeffs calibration'!$J$17,"Moderately positive","Highly positive")))</f>
        <v>Highly positive</v>
      </c>
      <c r="R204" s="3" t="str">
        <f>IF('Calculs T2a'!K207&lt;'Coeffs calibration'!$K$15,"Negative",IF('Calculs T2a'!K207&lt;'Coeffs calibration'!$K$16,"Lowly positive",IF('Calculs T2a'!K207&lt;'Coeffs calibration'!$K$17,"Moderately positive","Highly positive")))</f>
        <v>Highly positive</v>
      </c>
      <c r="S204" s="3" t="str">
        <f>IF('Calculs T2a'!L207&lt;'Coeffs calibration'!$L$15,"Negative",IF('Calculs T2a'!L207&lt;'Coeffs calibration'!$L$16,"Lowly positive",IF('Calculs T2a'!L207&lt;'Coeffs calibration'!$L$17,"Moderately positive","Highly positive")))</f>
        <v>Highly positive</v>
      </c>
      <c r="T204" s="3" t="str">
        <f>IF('Calculs T2a'!M207&lt;'Coeffs calibration'!$M$15,"Negative",IF('Calculs T2a'!M207&lt;'Coeffs calibration'!$M$16,"Lowly positive",IF('Calculs T2a'!M207&lt;'Coeffs calibration'!$M$17,"Moderately positive","Highly positive")))</f>
        <v>Highly positive</v>
      </c>
      <c r="U204" s="3" t="str">
        <f>IF('Calculs T2a'!N207&lt;'Coeffs calibration'!$N$15,"Negative",IF('Calculs T2a'!N207&lt;'Coeffs calibration'!$N$16,"Lowly positive",IF('Calculs T2a'!N207&lt;'Coeffs calibration'!$N$17,"Moderately positive","Highly positive")))</f>
        <v>Highly positive</v>
      </c>
      <c r="W204" s="92">
        <f>'Predictions concentrations'!A204</f>
        <v>0</v>
      </c>
      <c r="X204" s="92">
        <f>'Predictions concentrations'!B204</f>
        <v>0</v>
      </c>
      <c r="Y204" s="126" t="str">
        <f>IF('Calculs T3a'!G207&lt;'Coeffs calibration'!$G$15,"Negative",IF('Calculs T3a'!G207&lt;'Coeffs calibration'!$G$16,"Lowly positive",IF('Calculs T3a'!G207&lt;'Coeffs calibration'!$G$17,"Moderately positive","Highly positive")))</f>
        <v>Highly positive</v>
      </c>
      <c r="Z204" s="126" t="str">
        <f>IF('Calculs T3a'!H207&lt;'Coeffs calibration'!$H$15,"Negative",IF('Calculs T3a'!H207&lt;'Coeffs calibration'!$H$16,"Lowly positive",IF('Calculs T3a'!H207&lt;'Coeffs calibration'!$H$17,"Moderately positive","Highly positive")))</f>
        <v>Highly positive</v>
      </c>
      <c r="AA204" s="126" t="str">
        <f>IF('Calculs T3a'!I207&lt;'Coeffs calibration'!$I$15,"Negative",IF('Calculs T3a'!I207&lt;'Coeffs calibration'!$I$16,"Lowly positive",IF('Calculs T3a'!I207&lt;'Coeffs calibration'!$I$17,"Moderately positive","Highly positive")))</f>
        <v>Highly positive</v>
      </c>
      <c r="AB204" s="128" t="str">
        <f>IF('Calculs T3a'!J207&lt;'Coeffs calibration'!$J$15,"Negative",IF('Calculs T3a'!J207&lt;'Coeffs calibration'!$J$16,"Lowly positive",IF('Calculs T3a'!J207&lt;'Coeffs calibration'!$J$17,"Moderately positive","Highly positive")))</f>
        <v>Highly positive</v>
      </c>
      <c r="AC204" s="3" t="str">
        <f>IF('Calculs T3a'!K207&lt;'Coeffs calibration'!$K$15,"Negative",IF('Calculs T3a'!K207&lt;'Coeffs calibration'!$K$16,"Lowly positive",IF('Calculs T3a'!K207&lt;'Coeffs calibration'!$K$17,"Moderately positive","Highly positive")))</f>
        <v>Highly positive</v>
      </c>
      <c r="AD204" s="3" t="str">
        <f>IF('Calculs T3a'!L207&lt;'Coeffs calibration'!$L$15,"Negative",IF('Calculs T3a'!L207&lt;'Coeffs calibration'!$L$16,"Lowly positive",IF('Calculs T3a'!L207&lt;'Coeffs calibration'!$L$17,"Moderately positive","Highly positive")))</f>
        <v>Highly positive</v>
      </c>
      <c r="AE204" s="3" t="str">
        <f>IF('Calculs T3a'!M207&lt;'Coeffs calibration'!$M$15,"Negative",IF('Calculs T3a'!M207&lt;'Coeffs calibration'!$M$16,"Lowly positive",IF('Calculs T3a'!M207&lt;'Coeffs calibration'!$M$17,"Moderately positive","Highly positive")))</f>
        <v>Highly positive</v>
      </c>
      <c r="AF204" s="3" t="str">
        <f>IF('Calculs T3a'!N207&lt;'Coeffs calibration'!$N$15,"Negative",IF('Calculs T3a'!N207&lt;'Coeffs calibration'!$N$16,"Lowly positive",IF('Calculs T3a'!N207&lt;'Coeffs calibration'!$N$17,"Moderately positive","Highly positive")))</f>
        <v>Highly positive</v>
      </c>
    </row>
    <row r="205" spans="1:32" x14ac:dyDescent="0.3">
      <c r="A205" s="92">
        <f>'Predictions concentrations'!A205</f>
        <v>0</v>
      </c>
      <c r="B205" s="92">
        <f>'Predictions concentrations'!B205</f>
        <v>0</v>
      </c>
      <c r="C205" s="126" t="str">
        <f>IF('Calculs T1a'!G208&lt;'Coeffs calibration'!$G$15,"Negative",IF('Calculs T1a'!G208&lt;'Coeffs calibration'!$G$16,"Lowly positive",IF('Calculs T1a'!G208&lt;'Coeffs calibration'!$G$17,"Moderately positive","Highly positive")))</f>
        <v>Highly positive</v>
      </c>
      <c r="D205" s="126" t="str">
        <f>IF('Calculs T1a'!H208&lt;'Coeffs calibration'!$H$15,"Negative",IF('Calculs T1a'!H208&lt;'Coeffs calibration'!$H$16,"Lowly positive",IF('Calculs T1a'!H208&lt;'Coeffs calibration'!$H$17,"Moderately positive","Highly positive")))</f>
        <v>Highly positive</v>
      </c>
      <c r="E205" s="126" t="str">
        <f>IF('Calculs T1a'!I208&lt;'Coeffs calibration'!$I$15,"Negative",IF('Calculs T1a'!I208&lt;'Coeffs calibration'!$I$16,"Lowly positive",IF('Calculs T1a'!I208&lt;'Coeffs calibration'!$I$17,"Moderately positive","Highly positive")))</f>
        <v>Highly positive</v>
      </c>
      <c r="F205" s="128" t="str">
        <f>IF('Calculs T1a'!J208&lt;'Coeffs calibration'!$J$15,"Negative",IF('Calculs T1a'!J208&lt;'Coeffs calibration'!$J$16,"Lowly positive",IF('Calculs T1a'!J208&lt;'Coeffs calibration'!$J$17,"Moderately positive","Highly positive")))</f>
        <v>Highly positive</v>
      </c>
      <c r="G205" s="3" t="str">
        <f>IF('Calculs T1a'!K208&lt;'Coeffs calibration'!$K$15,"Negative",IF('Calculs T1a'!K208&lt;'Coeffs calibration'!$K$16,"Lowly positive",IF('Calculs T1a'!K208&lt;'Coeffs calibration'!$K$17,"Moderately positive","Highly positive")))</f>
        <v>Highly positive</v>
      </c>
      <c r="H205" s="3" t="str">
        <f>IF('Calculs T1a'!L208&lt;'Coeffs calibration'!$L$15,"Negative",IF('Calculs T1a'!L208&lt;'Coeffs calibration'!$L$16,"Lowly positive",IF('Calculs T1a'!L208&lt;'Coeffs calibration'!$L$17,"Moderately positive","Highly positive")))</f>
        <v>Highly positive</v>
      </c>
      <c r="I205" s="3" t="str">
        <f>IF('Calculs T1a'!M208&lt;'Coeffs calibration'!$M$15,"Negative",IF('Calculs T1a'!M208&lt;'Coeffs calibration'!$M$16,"Lowly positive",IF('Calculs T1a'!M208&lt;'Coeffs calibration'!$M$17,"Moderately positive","Highly positive")))</f>
        <v>Highly positive</v>
      </c>
      <c r="J205" s="3" t="str">
        <f>IF('Calculs T1a'!N208&lt;'Coeffs calibration'!$N$15,"Negative",IF('Calculs T1a'!N208&lt;'Coeffs calibration'!$N$16,"Lowly positive",IF('Calculs T1a'!N208&lt;'Coeffs calibration'!$N$17,"Moderately positive","Highly positive")))</f>
        <v>Highly positive</v>
      </c>
      <c r="L205" s="92">
        <f>'Predictions concentrations'!A205</f>
        <v>0</v>
      </c>
      <c r="M205" s="92">
        <f>'Predictions concentrations'!B205</f>
        <v>0</v>
      </c>
      <c r="N205" s="126" t="str">
        <f>IF('Calculs T2a'!G208&lt;'Coeffs calibration'!$G$15,"Negative",IF('Calculs T2a'!G208&lt;'Coeffs calibration'!$G$16,"Lowly positive",IF('Calculs T2a'!G208&lt;'Coeffs calibration'!$G$17,"Moderately positive","Highly positive")))</f>
        <v>Highly positive</v>
      </c>
      <c r="O205" s="126" t="str">
        <f>IF('Calculs T2a'!H208&lt;'Coeffs calibration'!$H$15,"Negative",IF('Calculs T2a'!H208&lt;'Coeffs calibration'!$H$16,"Lowly positive",IF('Calculs T2a'!H208&lt;'Coeffs calibration'!$H$17,"Moderately positive","Highly positive")))</f>
        <v>Highly positive</v>
      </c>
      <c r="P205" s="126" t="str">
        <f>IF('Calculs T2a'!I208&lt;'Coeffs calibration'!$I$15,"Negative",IF('Calculs T2a'!I208&lt;'Coeffs calibration'!$I$16,"Lowly positive",IF('Calculs T2a'!I208&lt;'Coeffs calibration'!$I$17,"Moderately positive","Highly positive")))</f>
        <v>Highly positive</v>
      </c>
      <c r="Q205" s="128" t="str">
        <f>IF('Calculs T2a'!J208&lt;'Coeffs calibration'!$J$15,"Negative",IF('Calculs T2a'!J208&lt;'Coeffs calibration'!$J$16,"Lowly positive",IF('Calculs T2a'!J208&lt;'Coeffs calibration'!$J$17,"Moderately positive","Highly positive")))</f>
        <v>Highly positive</v>
      </c>
      <c r="R205" s="3" t="str">
        <f>IF('Calculs T2a'!K208&lt;'Coeffs calibration'!$K$15,"Negative",IF('Calculs T2a'!K208&lt;'Coeffs calibration'!$K$16,"Lowly positive",IF('Calculs T2a'!K208&lt;'Coeffs calibration'!$K$17,"Moderately positive","Highly positive")))</f>
        <v>Highly positive</v>
      </c>
      <c r="S205" s="3" t="str">
        <f>IF('Calculs T2a'!L208&lt;'Coeffs calibration'!$L$15,"Negative",IF('Calculs T2a'!L208&lt;'Coeffs calibration'!$L$16,"Lowly positive",IF('Calculs T2a'!L208&lt;'Coeffs calibration'!$L$17,"Moderately positive","Highly positive")))</f>
        <v>Highly positive</v>
      </c>
      <c r="T205" s="3" t="str">
        <f>IF('Calculs T2a'!M208&lt;'Coeffs calibration'!$M$15,"Negative",IF('Calculs T2a'!M208&lt;'Coeffs calibration'!$M$16,"Lowly positive",IF('Calculs T2a'!M208&lt;'Coeffs calibration'!$M$17,"Moderately positive","Highly positive")))</f>
        <v>Highly positive</v>
      </c>
      <c r="U205" s="3" t="str">
        <f>IF('Calculs T2a'!N208&lt;'Coeffs calibration'!$N$15,"Negative",IF('Calculs T2a'!N208&lt;'Coeffs calibration'!$N$16,"Lowly positive",IF('Calculs T2a'!N208&lt;'Coeffs calibration'!$N$17,"Moderately positive","Highly positive")))</f>
        <v>Highly positive</v>
      </c>
      <c r="W205" s="92">
        <f>'Predictions concentrations'!A205</f>
        <v>0</v>
      </c>
      <c r="X205" s="92">
        <f>'Predictions concentrations'!B205</f>
        <v>0</v>
      </c>
      <c r="Y205" s="126" t="str">
        <f>IF('Calculs T3a'!G208&lt;'Coeffs calibration'!$G$15,"Negative",IF('Calculs T3a'!G208&lt;'Coeffs calibration'!$G$16,"Lowly positive",IF('Calculs T3a'!G208&lt;'Coeffs calibration'!$G$17,"Moderately positive","Highly positive")))</f>
        <v>Highly positive</v>
      </c>
      <c r="Z205" s="126" t="str">
        <f>IF('Calculs T3a'!H208&lt;'Coeffs calibration'!$H$15,"Negative",IF('Calculs T3a'!H208&lt;'Coeffs calibration'!$H$16,"Lowly positive",IF('Calculs T3a'!H208&lt;'Coeffs calibration'!$H$17,"Moderately positive","Highly positive")))</f>
        <v>Highly positive</v>
      </c>
      <c r="AA205" s="126" t="str">
        <f>IF('Calculs T3a'!I208&lt;'Coeffs calibration'!$I$15,"Negative",IF('Calculs T3a'!I208&lt;'Coeffs calibration'!$I$16,"Lowly positive",IF('Calculs T3a'!I208&lt;'Coeffs calibration'!$I$17,"Moderately positive","Highly positive")))</f>
        <v>Highly positive</v>
      </c>
      <c r="AB205" s="128" t="str">
        <f>IF('Calculs T3a'!J208&lt;'Coeffs calibration'!$J$15,"Negative",IF('Calculs T3a'!J208&lt;'Coeffs calibration'!$J$16,"Lowly positive",IF('Calculs T3a'!J208&lt;'Coeffs calibration'!$J$17,"Moderately positive","Highly positive")))</f>
        <v>Highly positive</v>
      </c>
      <c r="AC205" s="3" t="str">
        <f>IF('Calculs T3a'!K208&lt;'Coeffs calibration'!$K$15,"Negative",IF('Calculs T3a'!K208&lt;'Coeffs calibration'!$K$16,"Lowly positive",IF('Calculs T3a'!K208&lt;'Coeffs calibration'!$K$17,"Moderately positive","Highly positive")))</f>
        <v>Highly positive</v>
      </c>
      <c r="AD205" s="3" t="str">
        <f>IF('Calculs T3a'!L208&lt;'Coeffs calibration'!$L$15,"Negative",IF('Calculs T3a'!L208&lt;'Coeffs calibration'!$L$16,"Lowly positive",IF('Calculs T3a'!L208&lt;'Coeffs calibration'!$L$17,"Moderately positive","Highly positive")))</f>
        <v>Highly positive</v>
      </c>
      <c r="AE205" s="3" t="str">
        <f>IF('Calculs T3a'!M208&lt;'Coeffs calibration'!$M$15,"Negative",IF('Calculs T3a'!M208&lt;'Coeffs calibration'!$M$16,"Lowly positive",IF('Calculs T3a'!M208&lt;'Coeffs calibration'!$M$17,"Moderately positive","Highly positive")))</f>
        <v>Highly positive</v>
      </c>
      <c r="AF205" s="3" t="str">
        <f>IF('Calculs T3a'!N208&lt;'Coeffs calibration'!$N$15,"Negative",IF('Calculs T3a'!N208&lt;'Coeffs calibration'!$N$16,"Lowly positive",IF('Calculs T3a'!N208&lt;'Coeffs calibration'!$N$17,"Moderately positive","Highly positive")))</f>
        <v>Highly positive</v>
      </c>
    </row>
    <row r="206" spans="1:32" x14ac:dyDescent="0.3">
      <c r="A206" s="92">
        <f>'Predictions concentrations'!A206</f>
        <v>0</v>
      </c>
      <c r="B206" s="92">
        <f>'Predictions concentrations'!B206</f>
        <v>0</v>
      </c>
      <c r="C206" s="126" t="str">
        <f>IF('Calculs T1a'!G209&lt;'Coeffs calibration'!$G$15,"Negative",IF('Calculs T1a'!G209&lt;'Coeffs calibration'!$G$16,"Lowly positive",IF('Calculs T1a'!G209&lt;'Coeffs calibration'!$G$17,"Moderately positive","Highly positive")))</f>
        <v>Highly positive</v>
      </c>
      <c r="D206" s="126" t="str">
        <f>IF('Calculs T1a'!H209&lt;'Coeffs calibration'!$H$15,"Negative",IF('Calculs T1a'!H209&lt;'Coeffs calibration'!$H$16,"Lowly positive",IF('Calculs T1a'!H209&lt;'Coeffs calibration'!$H$17,"Moderately positive","Highly positive")))</f>
        <v>Highly positive</v>
      </c>
      <c r="E206" s="126" t="str">
        <f>IF('Calculs T1a'!I209&lt;'Coeffs calibration'!$I$15,"Negative",IF('Calculs T1a'!I209&lt;'Coeffs calibration'!$I$16,"Lowly positive",IF('Calculs T1a'!I209&lt;'Coeffs calibration'!$I$17,"Moderately positive","Highly positive")))</f>
        <v>Highly positive</v>
      </c>
      <c r="F206" s="128" t="str">
        <f>IF('Calculs T1a'!J209&lt;'Coeffs calibration'!$J$15,"Negative",IF('Calculs T1a'!J209&lt;'Coeffs calibration'!$J$16,"Lowly positive",IF('Calculs T1a'!J209&lt;'Coeffs calibration'!$J$17,"Moderately positive","Highly positive")))</f>
        <v>Highly positive</v>
      </c>
      <c r="G206" s="3" t="str">
        <f>IF('Calculs T1a'!K209&lt;'Coeffs calibration'!$K$15,"Negative",IF('Calculs T1a'!K209&lt;'Coeffs calibration'!$K$16,"Lowly positive",IF('Calculs T1a'!K209&lt;'Coeffs calibration'!$K$17,"Moderately positive","Highly positive")))</f>
        <v>Highly positive</v>
      </c>
      <c r="H206" s="3" t="str">
        <f>IF('Calculs T1a'!L209&lt;'Coeffs calibration'!$L$15,"Negative",IF('Calculs T1a'!L209&lt;'Coeffs calibration'!$L$16,"Lowly positive",IF('Calculs T1a'!L209&lt;'Coeffs calibration'!$L$17,"Moderately positive","Highly positive")))</f>
        <v>Highly positive</v>
      </c>
      <c r="I206" s="3" t="str">
        <f>IF('Calculs T1a'!M209&lt;'Coeffs calibration'!$M$15,"Negative",IF('Calculs T1a'!M209&lt;'Coeffs calibration'!$M$16,"Lowly positive",IF('Calculs T1a'!M209&lt;'Coeffs calibration'!$M$17,"Moderately positive","Highly positive")))</f>
        <v>Highly positive</v>
      </c>
      <c r="J206" s="3" t="str">
        <f>IF('Calculs T1a'!N209&lt;'Coeffs calibration'!$N$15,"Negative",IF('Calculs T1a'!N209&lt;'Coeffs calibration'!$N$16,"Lowly positive",IF('Calculs T1a'!N209&lt;'Coeffs calibration'!$N$17,"Moderately positive","Highly positive")))</f>
        <v>Highly positive</v>
      </c>
      <c r="L206" s="92">
        <f>'Predictions concentrations'!A206</f>
        <v>0</v>
      </c>
      <c r="M206" s="92">
        <f>'Predictions concentrations'!B206</f>
        <v>0</v>
      </c>
      <c r="N206" s="126" t="str">
        <f>IF('Calculs T2a'!G209&lt;'Coeffs calibration'!$G$15,"Negative",IF('Calculs T2a'!G209&lt;'Coeffs calibration'!$G$16,"Lowly positive",IF('Calculs T2a'!G209&lt;'Coeffs calibration'!$G$17,"Moderately positive","Highly positive")))</f>
        <v>Highly positive</v>
      </c>
      <c r="O206" s="126" t="str">
        <f>IF('Calculs T2a'!H209&lt;'Coeffs calibration'!$H$15,"Negative",IF('Calculs T2a'!H209&lt;'Coeffs calibration'!$H$16,"Lowly positive",IF('Calculs T2a'!H209&lt;'Coeffs calibration'!$H$17,"Moderately positive","Highly positive")))</f>
        <v>Highly positive</v>
      </c>
      <c r="P206" s="126" t="str">
        <f>IF('Calculs T2a'!I209&lt;'Coeffs calibration'!$I$15,"Negative",IF('Calculs T2a'!I209&lt;'Coeffs calibration'!$I$16,"Lowly positive",IF('Calculs T2a'!I209&lt;'Coeffs calibration'!$I$17,"Moderately positive","Highly positive")))</f>
        <v>Highly positive</v>
      </c>
      <c r="Q206" s="128" t="str">
        <f>IF('Calculs T2a'!J209&lt;'Coeffs calibration'!$J$15,"Negative",IF('Calculs T2a'!J209&lt;'Coeffs calibration'!$J$16,"Lowly positive",IF('Calculs T2a'!J209&lt;'Coeffs calibration'!$J$17,"Moderately positive","Highly positive")))</f>
        <v>Highly positive</v>
      </c>
      <c r="R206" s="3" t="str">
        <f>IF('Calculs T2a'!K209&lt;'Coeffs calibration'!$K$15,"Negative",IF('Calculs T2a'!K209&lt;'Coeffs calibration'!$K$16,"Lowly positive",IF('Calculs T2a'!K209&lt;'Coeffs calibration'!$K$17,"Moderately positive","Highly positive")))</f>
        <v>Highly positive</v>
      </c>
      <c r="S206" s="3" t="str">
        <f>IF('Calculs T2a'!L209&lt;'Coeffs calibration'!$L$15,"Negative",IF('Calculs T2a'!L209&lt;'Coeffs calibration'!$L$16,"Lowly positive",IF('Calculs T2a'!L209&lt;'Coeffs calibration'!$L$17,"Moderately positive","Highly positive")))</f>
        <v>Highly positive</v>
      </c>
      <c r="T206" s="3" t="str">
        <f>IF('Calculs T2a'!M209&lt;'Coeffs calibration'!$M$15,"Negative",IF('Calculs T2a'!M209&lt;'Coeffs calibration'!$M$16,"Lowly positive",IF('Calculs T2a'!M209&lt;'Coeffs calibration'!$M$17,"Moderately positive","Highly positive")))</f>
        <v>Highly positive</v>
      </c>
      <c r="U206" s="3" t="str">
        <f>IF('Calculs T2a'!N209&lt;'Coeffs calibration'!$N$15,"Negative",IF('Calculs T2a'!N209&lt;'Coeffs calibration'!$N$16,"Lowly positive",IF('Calculs T2a'!N209&lt;'Coeffs calibration'!$N$17,"Moderately positive","Highly positive")))</f>
        <v>Highly positive</v>
      </c>
      <c r="W206" s="92">
        <f>'Predictions concentrations'!A206</f>
        <v>0</v>
      </c>
      <c r="X206" s="92">
        <f>'Predictions concentrations'!B206</f>
        <v>0</v>
      </c>
      <c r="Y206" s="126" t="str">
        <f>IF('Calculs T3a'!G209&lt;'Coeffs calibration'!$G$15,"Negative",IF('Calculs T3a'!G209&lt;'Coeffs calibration'!$G$16,"Lowly positive",IF('Calculs T3a'!G209&lt;'Coeffs calibration'!$G$17,"Moderately positive","Highly positive")))</f>
        <v>Highly positive</v>
      </c>
      <c r="Z206" s="126" t="str">
        <f>IF('Calculs T3a'!H209&lt;'Coeffs calibration'!$H$15,"Negative",IF('Calculs T3a'!H209&lt;'Coeffs calibration'!$H$16,"Lowly positive",IF('Calculs T3a'!H209&lt;'Coeffs calibration'!$H$17,"Moderately positive","Highly positive")))</f>
        <v>Highly positive</v>
      </c>
      <c r="AA206" s="126" t="str">
        <f>IF('Calculs T3a'!I209&lt;'Coeffs calibration'!$I$15,"Negative",IF('Calculs T3a'!I209&lt;'Coeffs calibration'!$I$16,"Lowly positive",IF('Calculs T3a'!I209&lt;'Coeffs calibration'!$I$17,"Moderately positive","Highly positive")))</f>
        <v>Highly positive</v>
      </c>
      <c r="AB206" s="128" t="str">
        <f>IF('Calculs T3a'!J209&lt;'Coeffs calibration'!$J$15,"Negative",IF('Calculs T3a'!J209&lt;'Coeffs calibration'!$J$16,"Lowly positive",IF('Calculs T3a'!J209&lt;'Coeffs calibration'!$J$17,"Moderately positive","Highly positive")))</f>
        <v>Highly positive</v>
      </c>
      <c r="AC206" s="3" t="str">
        <f>IF('Calculs T3a'!K209&lt;'Coeffs calibration'!$K$15,"Negative",IF('Calculs T3a'!K209&lt;'Coeffs calibration'!$K$16,"Lowly positive",IF('Calculs T3a'!K209&lt;'Coeffs calibration'!$K$17,"Moderately positive","Highly positive")))</f>
        <v>Highly positive</v>
      </c>
      <c r="AD206" s="3" t="str">
        <f>IF('Calculs T3a'!L209&lt;'Coeffs calibration'!$L$15,"Negative",IF('Calculs T3a'!L209&lt;'Coeffs calibration'!$L$16,"Lowly positive",IF('Calculs T3a'!L209&lt;'Coeffs calibration'!$L$17,"Moderately positive","Highly positive")))</f>
        <v>Highly positive</v>
      </c>
      <c r="AE206" s="3" t="str">
        <f>IF('Calculs T3a'!M209&lt;'Coeffs calibration'!$M$15,"Negative",IF('Calculs T3a'!M209&lt;'Coeffs calibration'!$M$16,"Lowly positive",IF('Calculs T3a'!M209&lt;'Coeffs calibration'!$M$17,"Moderately positive","Highly positive")))</f>
        <v>Highly positive</v>
      </c>
      <c r="AF206" s="3" t="str">
        <f>IF('Calculs T3a'!N209&lt;'Coeffs calibration'!$N$15,"Negative",IF('Calculs T3a'!N209&lt;'Coeffs calibration'!$N$16,"Lowly positive",IF('Calculs T3a'!N209&lt;'Coeffs calibration'!$N$17,"Moderately positive","Highly positive")))</f>
        <v>Highly positive</v>
      </c>
    </row>
    <row r="207" spans="1:32" x14ac:dyDescent="0.3">
      <c r="A207" s="92">
        <f>'Predictions concentrations'!A207</f>
        <v>0</v>
      </c>
      <c r="B207" s="92">
        <f>'Predictions concentrations'!B207</f>
        <v>0</v>
      </c>
      <c r="C207" s="126" t="str">
        <f>IF('Calculs T1a'!G210&lt;'Coeffs calibration'!$G$15,"Negative",IF('Calculs T1a'!G210&lt;'Coeffs calibration'!$G$16,"Lowly positive",IF('Calculs T1a'!G210&lt;'Coeffs calibration'!$G$17,"Moderately positive","Highly positive")))</f>
        <v>Highly positive</v>
      </c>
      <c r="D207" s="126" t="str">
        <f>IF('Calculs T1a'!H210&lt;'Coeffs calibration'!$H$15,"Negative",IF('Calculs T1a'!H210&lt;'Coeffs calibration'!$H$16,"Lowly positive",IF('Calculs T1a'!H210&lt;'Coeffs calibration'!$H$17,"Moderately positive","Highly positive")))</f>
        <v>Highly positive</v>
      </c>
      <c r="E207" s="126" t="str">
        <f>IF('Calculs T1a'!I210&lt;'Coeffs calibration'!$I$15,"Negative",IF('Calculs T1a'!I210&lt;'Coeffs calibration'!$I$16,"Lowly positive",IF('Calculs T1a'!I210&lt;'Coeffs calibration'!$I$17,"Moderately positive","Highly positive")))</f>
        <v>Highly positive</v>
      </c>
      <c r="F207" s="128" t="str">
        <f>IF('Calculs T1a'!J210&lt;'Coeffs calibration'!$J$15,"Negative",IF('Calculs T1a'!J210&lt;'Coeffs calibration'!$J$16,"Lowly positive",IF('Calculs T1a'!J210&lt;'Coeffs calibration'!$J$17,"Moderately positive","Highly positive")))</f>
        <v>Highly positive</v>
      </c>
      <c r="G207" s="3" t="str">
        <f>IF('Calculs T1a'!K210&lt;'Coeffs calibration'!$K$15,"Negative",IF('Calculs T1a'!K210&lt;'Coeffs calibration'!$K$16,"Lowly positive",IF('Calculs T1a'!K210&lt;'Coeffs calibration'!$K$17,"Moderately positive","Highly positive")))</f>
        <v>Highly positive</v>
      </c>
      <c r="H207" s="3" t="str">
        <f>IF('Calculs T1a'!L210&lt;'Coeffs calibration'!$L$15,"Negative",IF('Calculs T1a'!L210&lt;'Coeffs calibration'!$L$16,"Lowly positive",IF('Calculs T1a'!L210&lt;'Coeffs calibration'!$L$17,"Moderately positive","Highly positive")))</f>
        <v>Highly positive</v>
      </c>
      <c r="I207" s="3" t="str">
        <f>IF('Calculs T1a'!M210&lt;'Coeffs calibration'!$M$15,"Negative",IF('Calculs T1a'!M210&lt;'Coeffs calibration'!$M$16,"Lowly positive",IF('Calculs T1a'!M210&lt;'Coeffs calibration'!$M$17,"Moderately positive","Highly positive")))</f>
        <v>Highly positive</v>
      </c>
      <c r="J207" s="3" t="str">
        <f>IF('Calculs T1a'!N210&lt;'Coeffs calibration'!$N$15,"Negative",IF('Calculs T1a'!N210&lt;'Coeffs calibration'!$N$16,"Lowly positive",IF('Calculs T1a'!N210&lt;'Coeffs calibration'!$N$17,"Moderately positive","Highly positive")))</f>
        <v>Highly positive</v>
      </c>
      <c r="L207" s="92">
        <f>'Predictions concentrations'!A207</f>
        <v>0</v>
      </c>
      <c r="M207" s="92">
        <f>'Predictions concentrations'!B207</f>
        <v>0</v>
      </c>
      <c r="N207" s="126" t="str">
        <f>IF('Calculs T2a'!G210&lt;'Coeffs calibration'!$G$15,"Negative",IF('Calculs T2a'!G210&lt;'Coeffs calibration'!$G$16,"Lowly positive",IF('Calculs T2a'!G210&lt;'Coeffs calibration'!$G$17,"Moderately positive","Highly positive")))</f>
        <v>Highly positive</v>
      </c>
      <c r="O207" s="126" t="str">
        <f>IF('Calculs T2a'!H210&lt;'Coeffs calibration'!$H$15,"Negative",IF('Calculs T2a'!H210&lt;'Coeffs calibration'!$H$16,"Lowly positive",IF('Calculs T2a'!H210&lt;'Coeffs calibration'!$H$17,"Moderately positive","Highly positive")))</f>
        <v>Highly positive</v>
      </c>
      <c r="P207" s="126" t="str">
        <f>IF('Calculs T2a'!I210&lt;'Coeffs calibration'!$I$15,"Negative",IF('Calculs T2a'!I210&lt;'Coeffs calibration'!$I$16,"Lowly positive",IF('Calculs T2a'!I210&lt;'Coeffs calibration'!$I$17,"Moderately positive","Highly positive")))</f>
        <v>Highly positive</v>
      </c>
      <c r="Q207" s="128" t="str">
        <f>IF('Calculs T2a'!J210&lt;'Coeffs calibration'!$J$15,"Negative",IF('Calculs T2a'!J210&lt;'Coeffs calibration'!$J$16,"Lowly positive",IF('Calculs T2a'!J210&lt;'Coeffs calibration'!$J$17,"Moderately positive","Highly positive")))</f>
        <v>Highly positive</v>
      </c>
      <c r="R207" s="3" t="str">
        <f>IF('Calculs T2a'!K210&lt;'Coeffs calibration'!$K$15,"Negative",IF('Calculs T2a'!K210&lt;'Coeffs calibration'!$K$16,"Lowly positive",IF('Calculs T2a'!K210&lt;'Coeffs calibration'!$K$17,"Moderately positive","Highly positive")))</f>
        <v>Highly positive</v>
      </c>
      <c r="S207" s="3" t="str">
        <f>IF('Calculs T2a'!L210&lt;'Coeffs calibration'!$L$15,"Negative",IF('Calculs T2a'!L210&lt;'Coeffs calibration'!$L$16,"Lowly positive",IF('Calculs T2a'!L210&lt;'Coeffs calibration'!$L$17,"Moderately positive","Highly positive")))</f>
        <v>Highly positive</v>
      </c>
      <c r="T207" s="3" t="str">
        <f>IF('Calculs T2a'!M210&lt;'Coeffs calibration'!$M$15,"Negative",IF('Calculs T2a'!M210&lt;'Coeffs calibration'!$M$16,"Lowly positive",IF('Calculs T2a'!M210&lt;'Coeffs calibration'!$M$17,"Moderately positive","Highly positive")))</f>
        <v>Highly positive</v>
      </c>
      <c r="U207" s="3" t="str">
        <f>IF('Calculs T2a'!N210&lt;'Coeffs calibration'!$N$15,"Negative",IF('Calculs T2a'!N210&lt;'Coeffs calibration'!$N$16,"Lowly positive",IF('Calculs T2a'!N210&lt;'Coeffs calibration'!$N$17,"Moderately positive","Highly positive")))</f>
        <v>Highly positive</v>
      </c>
      <c r="W207" s="92">
        <f>'Predictions concentrations'!A207</f>
        <v>0</v>
      </c>
      <c r="X207" s="92">
        <f>'Predictions concentrations'!B207</f>
        <v>0</v>
      </c>
      <c r="Y207" s="126" t="str">
        <f>IF('Calculs T3a'!G210&lt;'Coeffs calibration'!$G$15,"Negative",IF('Calculs T3a'!G210&lt;'Coeffs calibration'!$G$16,"Lowly positive",IF('Calculs T3a'!G210&lt;'Coeffs calibration'!$G$17,"Moderately positive","Highly positive")))</f>
        <v>Highly positive</v>
      </c>
      <c r="Z207" s="126" t="str">
        <f>IF('Calculs T3a'!H210&lt;'Coeffs calibration'!$H$15,"Negative",IF('Calculs T3a'!H210&lt;'Coeffs calibration'!$H$16,"Lowly positive",IF('Calculs T3a'!H210&lt;'Coeffs calibration'!$H$17,"Moderately positive","Highly positive")))</f>
        <v>Highly positive</v>
      </c>
      <c r="AA207" s="126" t="str">
        <f>IF('Calculs T3a'!I210&lt;'Coeffs calibration'!$I$15,"Negative",IF('Calculs T3a'!I210&lt;'Coeffs calibration'!$I$16,"Lowly positive",IF('Calculs T3a'!I210&lt;'Coeffs calibration'!$I$17,"Moderately positive","Highly positive")))</f>
        <v>Highly positive</v>
      </c>
      <c r="AB207" s="128" t="str">
        <f>IF('Calculs T3a'!J210&lt;'Coeffs calibration'!$J$15,"Negative",IF('Calculs T3a'!J210&lt;'Coeffs calibration'!$J$16,"Lowly positive",IF('Calculs T3a'!J210&lt;'Coeffs calibration'!$J$17,"Moderately positive","Highly positive")))</f>
        <v>Highly positive</v>
      </c>
      <c r="AC207" s="3" t="str">
        <f>IF('Calculs T3a'!K210&lt;'Coeffs calibration'!$K$15,"Negative",IF('Calculs T3a'!K210&lt;'Coeffs calibration'!$K$16,"Lowly positive",IF('Calculs T3a'!K210&lt;'Coeffs calibration'!$K$17,"Moderately positive","Highly positive")))</f>
        <v>Highly positive</v>
      </c>
      <c r="AD207" s="3" t="str">
        <f>IF('Calculs T3a'!L210&lt;'Coeffs calibration'!$L$15,"Negative",IF('Calculs T3a'!L210&lt;'Coeffs calibration'!$L$16,"Lowly positive",IF('Calculs T3a'!L210&lt;'Coeffs calibration'!$L$17,"Moderately positive","Highly positive")))</f>
        <v>Highly positive</v>
      </c>
      <c r="AE207" s="3" t="str">
        <f>IF('Calculs T3a'!M210&lt;'Coeffs calibration'!$M$15,"Negative",IF('Calculs T3a'!M210&lt;'Coeffs calibration'!$M$16,"Lowly positive",IF('Calculs T3a'!M210&lt;'Coeffs calibration'!$M$17,"Moderately positive","Highly positive")))</f>
        <v>Highly positive</v>
      </c>
      <c r="AF207" s="3" t="str">
        <f>IF('Calculs T3a'!N210&lt;'Coeffs calibration'!$N$15,"Negative",IF('Calculs T3a'!N210&lt;'Coeffs calibration'!$N$16,"Lowly positive",IF('Calculs T3a'!N210&lt;'Coeffs calibration'!$N$17,"Moderately positive","Highly positive")))</f>
        <v>Highly positive</v>
      </c>
    </row>
    <row r="208" spans="1:32" x14ac:dyDescent="0.3">
      <c r="A208" s="92">
        <f>'Predictions concentrations'!A208</f>
        <v>0</v>
      </c>
      <c r="B208" s="92">
        <f>'Predictions concentrations'!B208</f>
        <v>0</v>
      </c>
      <c r="C208" s="126" t="str">
        <f>IF('Calculs T1a'!G211&lt;'Coeffs calibration'!$G$15,"Negative",IF('Calculs T1a'!G211&lt;'Coeffs calibration'!$G$16,"Lowly positive",IF('Calculs T1a'!G211&lt;'Coeffs calibration'!$G$17,"Moderately positive","Highly positive")))</f>
        <v>Highly positive</v>
      </c>
      <c r="D208" s="126" t="str">
        <f>IF('Calculs T1a'!H211&lt;'Coeffs calibration'!$H$15,"Negative",IF('Calculs T1a'!H211&lt;'Coeffs calibration'!$H$16,"Lowly positive",IF('Calculs T1a'!H211&lt;'Coeffs calibration'!$H$17,"Moderately positive","Highly positive")))</f>
        <v>Highly positive</v>
      </c>
      <c r="E208" s="126" t="str">
        <f>IF('Calculs T1a'!I211&lt;'Coeffs calibration'!$I$15,"Negative",IF('Calculs T1a'!I211&lt;'Coeffs calibration'!$I$16,"Lowly positive",IF('Calculs T1a'!I211&lt;'Coeffs calibration'!$I$17,"Moderately positive","Highly positive")))</f>
        <v>Highly positive</v>
      </c>
      <c r="F208" s="128" t="str">
        <f>IF('Calculs T1a'!J211&lt;'Coeffs calibration'!$J$15,"Negative",IF('Calculs T1a'!J211&lt;'Coeffs calibration'!$J$16,"Lowly positive",IF('Calculs T1a'!J211&lt;'Coeffs calibration'!$J$17,"Moderately positive","Highly positive")))</f>
        <v>Highly positive</v>
      </c>
      <c r="G208" s="3" t="str">
        <f>IF('Calculs T1a'!K211&lt;'Coeffs calibration'!$K$15,"Negative",IF('Calculs T1a'!K211&lt;'Coeffs calibration'!$K$16,"Lowly positive",IF('Calculs T1a'!K211&lt;'Coeffs calibration'!$K$17,"Moderately positive","Highly positive")))</f>
        <v>Highly positive</v>
      </c>
      <c r="H208" s="3" t="str">
        <f>IF('Calculs T1a'!L211&lt;'Coeffs calibration'!$L$15,"Negative",IF('Calculs T1a'!L211&lt;'Coeffs calibration'!$L$16,"Lowly positive",IF('Calculs T1a'!L211&lt;'Coeffs calibration'!$L$17,"Moderately positive","Highly positive")))</f>
        <v>Highly positive</v>
      </c>
      <c r="I208" s="3" t="str">
        <f>IF('Calculs T1a'!M211&lt;'Coeffs calibration'!$M$15,"Negative",IF('Calculs T1a'!M211&lt;'Coeffs calibration'!$M$16,"Lowly positive",IF('Calculs T1a'!M211&lt;'Coeffs calibration'!$M$17,"Moderately positive","Highly positive")))</f>
        <v>Highly positive</v>
      </c>
      <c r="J208" s="3" t="str">
        <f>IF('Calculs T1a'!N211&lt;'Coeffs calibration'!$N$15,"Negative",IF('Calculs T1a'!N211&lt;'Coeffs calibration'!$N$16,"Lowly positive",IF('Calculs T1a'!N211&lt;'Coeffs calibration'!$N$17,"Moderately positive","Highly positive")))</f>
        <v>Highly positive</v>
      </c>
      <c r="L208" s="92">
        <f>'Predictions concentrations'!A208</f>
        <v>0</v>
      </c>
      <c r="M208" s="92">
        <f>'Predictions concentrations'!B208</f>
        <v>0</v>
      </c>
      <c r="N208" s="126" t="str">
        <f>IF('Calculs T2a'!G211&lt;'Coeffs calibration'!$G$15,"Negative",IF('Calculs T2a'!G211&lt;'Coeffs calibration'!$G$16,"Lowly positive",IF('Calculs T2a'!G211&lt;'Coeffs calibration'!$G$17,"Moderately positive","Highly positive")))</f>
        <v>Highly positive</v>
      </c>
      <c r="O208" s="126" t="str">
        <f>IF('Calculs T2a'!H211&lt;'Coeffs calibration'!$H$15,"Negative",IF('Calculs T2a'!H211&lt;'Coeffs calibration'!$H$16,"Lowly positive",IF('Calculs T2a'!H211&lt;'Coeffs calibration'!$H$17,"Moderately positive","Highly positive")))</f>
        <v>Highly positive</v>
      </c>
      <c r="P208" s="126" t="str">
        <f>IF('Calculs T2a'!I211&lt;'Coeffs calibration'!$I$15,"Negative",IF('Calculs T2a'!I211&lt;'Coeffs calibration'!$I$16,"Lowly positive",IF('Calculs T2a'!I211&lt;'Coeffs calibration'!$I$17,"Moderately positive","Highly positive")))</f>
        <v>Highly positive</v>
      </c>
      <c r="Q208" s="128" t="str">
        <f>IF('Calculs T2a'!J211&lt;'Coeffs calibration'!$J$15,"Negative",IF('Calculs T2a'!J211&lt;'Coeffs calibration'!$J$16,"Lowly positive",IF('Calculs T2a'!J211&lt;'Coeffs calibration'!$J$17,"Moderately positive","Highly positive")))</f>
        <v>Highly positive</v>
      </c>
      <c r="R208" s="3" t="str">
        <f>IF('Calculs T2a'!K211&lt;'Coeffs calibration'!$K$15,"Negative",IF('Calculs T2a'!K211&lt;'Coeffs calibration'!$K$16,"Lowly positive",IF('Calculs T2a'!K211&lt;'Coeffs calibration'!$K$17,"Moderately positive","Highly positive")))</f>
        <v>Highly positive</v>
      </c>
      <c r="S208" s="3" t="str">
        <f>IF('Calculs T2a'!L211&lt;'Coeffs calibration'!$L$15,"Negative",IF('Calculs T2a'!L211&lt;'Coeffs calibration'!$L$16,"Lowly positive",IF('Calculs T2a'!L211&lt;'Coeffs calibration'!$L$17,"Moderately positive","Highly positive")))</f>
        <v>Highly positive</v>
      </c>
      <c r="T208" s="3" t="str">
        <f>IF('Calculs T2a'!M211&lt;'Coeffs calibration'!$M$15,"Negative",IF('Calculs T2a'!M211&lt;'Coeffs calibration'!$M$16,"Lowly positive",IF('Calculs T2a'!M211&lt;'Coeffs calibration'!$M$17,"Moderately positive","Highly positive")))</f>
        <v>Highly positive</v>
      </c>
      <c r="U208" s="3" t="str">
        <f>IF('Calculs T2a'!N211&lt;'Coeffs calibration'!$N$15,"Negative",IF('Calculs T2a'!N211&lt;'Coeffs calibration'!$N$16,"Lowly positive",IF('Calculs T2a'!N211&lt;'Coeffs calibration'!$N$17,"Moderately positive","Highly positive")))</f>
        <v>Highly positive</v>
      </c>
      <c r="W208" s="92">
        <f>'Predictions concentrations'!A208</f>
        <v>0</v>
      </c>
      <c r="X208" s="92">
        <f>'Predictions concentrations'!B208</f>
        <v>0</v>
      </c>
      <c r="Y208" s="126" t="str">
        <f>IF('Calculs T3a'!G211&lt;'Coeffs calibration'!$G$15,"Negative",IF('Calculs T3a'!G211&lt;'Coeffs calibration'!$G$16,"Lowly positive",IF('Calculs T3a'!G211&lt;'Coeffs calibration'!$G$17,"Moderately positive","Highly positive")))</f>
        <v>Highly positive</v>
      </c>
      <c r="Z208" s="126" t="str">
        <f>IF('Calculs T3a'!H211&lt;'Coeffs calibration'!$H$15,"Negative",IF('Calculs T3a'!H211&lt;'Coeffs calibration'!$H$16,"Lowly positive",IF('Calculs T3a'!H211&lt;'Coeffs calibration'!$H$17,"Moderately positive","Highly positive")))</f>
        <v>Highly positive</v>
      </c>
      <c r="AA208" s="126" t="str">
        <f>IF('Calculs T3a'!I211&lt;'Coeffs calibration'!$I$15,"Negative",IF('Calculs T3a'!I211&lt;'Coeffs calibration'!$I$16,"Lowly positive",IF('Calculs T3a'!I211&lt;'Coeffs calibration'!$I$17,"Moderately positive","Highly positive")))</f>
        <v>Highly positive</v>
      </c>
      <c r="AB208" s="128" t="str">
        <f>IF('Calculs T3a'!J211&lt;'Coeffs calibration'!$J$15,"Negative",IF('Calculs T3a'!J211&lt;'Coeffs calibration'!$J$16,"Lowly positive",IF('Calculs T3a'!J211&lt;'Coeffs calibration'!$J$17,"Moderately positive","Highly positive")))</f>
        <v>Highly positive</v>
      </c>
      <c r="AC208" s="3" t="str">
        <f>IF('Calculs T3a'!K211&lt;'Coeffs calibration'!$K$15,"Negative",IF('Calculs T3a'!K211&lt;'Coeffs calibration'!$K$16,"Lowly positive",IF('Calculs T3a'!K211&lt;'Coeffs calibration'!$K$17,"Moderately positive","Highly positive")))</f>
        <v>Highly positive</v>
      </c>
      <c r="AD208" s="3" t="str">
        <f>IF('Calculs T3a'!L211&lt;'Coeffs calibration'!$L$15,"Negative",IF('Calculs T3a'!L211&lt;'Coeffs calibration'!$L$16,"Lowly positive",IF('Calculs T3a'!L211&lt;'Coeffs calibration'!$L$17,"Moderately positive","Highly positive")))</f>
        <v>Highly positive</v>
      </c>
      <c r="AE208" s="3" t="str">
        <f>IF('Calculs T3a'!M211&lt;'Coeffs calibration'!$M$15,"Negative",IF('Calculs T3a'!M211&lt;'Coeffs calibration'!$M$16,"Lowly positive",IF('Calculs T3a'!M211&lt;'Coeffs calibration'!$M$17,"Moderately positive","Highly positive")))</f>
        <v>Highly positive</v>
      </c>
      <c r="AF208" s="3" t="str">
        <f>IF('Calculs T3a'!N211&lt;'Coeffs calibration'!$N$15,"Negative",IF('Calculs T3a'!N211&lt;'Coeffs calibration'!$N$16,"Lowly positive",IF('Calculs T3a'!N211&lt;'Coeffs calibration'!$N$17,"Moderately positive","Highly positive")))</f>
        <v>Highly positive</v>
      </c>
    </row>
    <row r="209" spans="1:32" x14ac:dyDescent="0.3">
      <c r="A209" s="92">
        <f>'Predictions concentrations'!A209</f>
        <v>0</v>
      </c>
      <c r="B209" s="92">
        <f>'Predictions concentrations'!B209</f>
        <v>0</v>
      </c>
      <c r="C209" s="126" t="str">
        <f>IF('Calculs T1a'!G212&lt;'Coeffs calibration'!$G$15,"Negative",IF('Calculs T1a'!G212&lt;'Coeffs calibration'!$G$16,"Lowly positive",IF('Calculs T1a'!G212&lt;'Coeffs calibration'!$G$17,"Moderately positive","Highly positive")))</f>
        <v>Highly positive</v>
      </c>
      <c r="D209" s="126" t="str">
        <f>IF('Calculs T1a'!H212&lt;'Coeffs calibration'!$H$15,"Negative",IF('Calculs T1a'!H212&lt;'Coeffs calibration'!$H$16,"Lowly positive",IF('Calculs T1a'!H212&lt;'Coeffs calibration'!$H$17,"Moderately positive","Highly positive")))</f>
        <v>Highly positive</v>
      </c>
      <c r="E209" s="126" t="str">
        <f>IF('Calculs T1a'!I212&lt;'Coeffs calibration'!$I$15,"Negative",IF('Calculs T1a'!I212&lt;'Coeffs calibration'!$I$16,"Lowly positive",IF('Calculs T1a'!I212&lt;'Coeffs calibration'!$I$17,"Moderately positive","Highly positive")))</f>
        <v>Highly positive</v>
      </c>
      <c r="F209" s="128" t="str">
        <f>IF('Calculs T1a'!J212&lt;'Coeffs calibration'!$J$15,"Negative",IF('Calculs T1a'!J212&lt;'Coeffs calibration'!$J$16,"Lowly positive",IF('Calculs T1a'!J212&lt;'Coeffs calibration'!$J$17,"Moderately positive","Highly positive")))</f>
        <v>Highly positive</v>
      </c>
      <c r="G209" s="3" t="str">
        <f>IF('Calculs T1a'!K212&lt;'Coeffs calibration'!$K$15,"Negative",IF('Calculs T1a'!K212&lt;'Coeffs calibration'!$K$16,"Lowly positive",IF('Calculs T1a'!K212&lt;'Coeffs calibration'!$K$17,"Moderately positive","Highly positive")))</f>
        <v>Highly positive</v>
      </c>
      <c r="H209" s="3" t="str">
        <f>IF('Calculs T1a'!L212&lt;'Coeffs calibration'!$L$15,"Negative",IF('Calculs T1a'!L212&lt;'Coeffs calibration'!$L$16,"Lowly positive",IF('Calculs T1a'!L212&lt;'Coeffs calibration'!$L$17,"Moderately positive","Highly positive")))</f>
        <v>Highly positive</v>
      </c>
      <c r="I209" s="3" t="str">
        <f>IF('Calculs T1a'!M212&lt;'Coeffs calibration'!$M$15,"Negative",IF('Calculs T1a'!M212&lt;'Coeffs calibration'!$M$16,"Lowly positive",IF('Calculs T1a'!M212&lt;'Coeffs calibration'!$M$17,"Moderately positive","Highly positive")))</f>
        <v>Highly positive</v>
      </c>
      <c r="J209" s="3" t="str">
        <f>IF('Calculs T1a'!N212&lt;'Coeffs calibration'!$N$15,"Negative",IF('Calculs T1a'!N212&lt;'Coeffs calibration'!$N$16,"Lowly positive",IF('Calculs T1a'!N212&lt;'Coeffs calibration'!$N$17,"Moderately positive","Highly positive")))</f>
        <v>Highly positive</v>
      </c>
      <c r="L209" s="92">
        <f>'Predictions concentrations'!A209</f>
        <v>0</v>
      </c>
      <c r="M209" s="92">
        <f>'Predictions concentrations'!B209</f>
        <v>0</v>
      </c>
      <c r="N209" s="126" t="str">
        <f>IF('Calculs T2a'!G212&lt;'Coeffs calibration'!$G$15,"Negative",IF('Calculs T2a'!G212&lt;'Coeffs calibration'!$G$16,"Lowly positive",IF('Calculs T2a'!G212&lt;'Coeffs calibration'!$G$17,"Moderately positive","Highly positive")))</f>
        <v>Highly positive</v>
      </c>
      <c r="O209" s="126" t="str">
        <f>IF('Calculs T2a'!H212&lt;'Coeffs calibration'!$H$15,"Negative",IF('Calculs T2a'!H212&lt;'Coeffs calibration'!$H$16,"Lowly positive",IF('Calculs T2a'!H212&lt;'Coeffs calibration'!$H$17,"Moderately positive","Highly positive")))</f>
        <v>Highly positive</v>
      </c>
      <c r="P209" s="126" t="str">
        <f>IF('Calculs T2a'!I212&lt;'Coeffs calibration'!$I$15,"Negative",IF('Calculs T2a'!I212&lt;'Coeffs calibration'!$I$16,"Lowly positive",IF('Calculs T2a'!I212&lt;'Coeffs calibration'!$I$17,"Moderately positive","Highly positive")))</f>
        <v>Highly positive</v>
      </c>
      <c r="Q209" s="128" t="str">
        <f>IF('Calculs T2a'!J212&lt;'Coeffs calibration'!$J$15,"Negative",IF('Calculs T2a'!J212&lt;'Coeffs calibration'!$J$16,"Lowly positive",IF('Calculs T2a'!J212&lt;'Coeffs calibration'!$J$17,"Moderately positive","Highly positive")))</f>
        <v>Highly positive</v>
      </c>
      <c r="R209" s="3" t="str">
        <f>IF('Calculs T2a'!K212&lt;'Coeffs calibration'!$K$15,"Negative",IF('Calculs T2a'!K212&lt;'Coeffs calibration'!$K$16,"Lowly positive",IF('Calculs T2a'!K212&lt;'Coeffs calibration'!$K$17,"Moderately positive","Highly positive")))</f>
        <v>Highly positive</v>
      </c>
      <c r="S209" s="3" t="str">
        <f>IF('Calculs T2a'!L212&lt;'Coeffs calibration'!$L$15,"Negative",IF('Calculs T2a'!L212&lt;'Coeffs calibration'!$L$16,"Lowly positive",IF('Calculs T2a'!L212&lt;'Coeffs calibration'!$L$17,"Moderately positive","Highly positive")))</f>
        <v>Highly positive</v>
      </c>
      <c r="T209" s="3" t="str">
        <f>IF('Calculs T2a'!M212&lt;'Coeffs calibration'!$M$15,"Negative",IF('Calculs T2a'!M212&lt;'Coeffs calibration'!$M$16,"Lowly positive",IF('Calculs T2a'!M212&lt;'Coeffs calibration'!$M$17,"Moderately positive","Highly positive")))</f>
        <v>Highly positive</v>
      </c>
      <c r="U209" s="3" t="str">
        <f>IF('Calculs T2a'!N212&lt;'Coeffs calibration'!$N$15,"Negative",IF('Calculs T2a'!N212&lt;'Coeffs calibration'!$N$16,"Lowly positive",IF('Calculs T2a'!N212&lt;'Coeffs calibration'!$N$17,"Moderately positive","Highly positive")))</f>
        <v>Highly positive</v>
      </c>
      <c r="W209" s="92">
        <f>'Predictions concentrations'!A209</f>
        <v>0</v>
      </c>
      <c r="X209" s="92">
        <f>'Predictions concentrations'!B209</f>
        <v>0</v>
      </c>
      <c r="Y209" s="126" t="str">
        <f>IF('Calculs T3a'!G212&lt;'Coeffs calibration'!$G$15,"Negative",IF('Calculs T3a'!G212&lt;'Coeffs calibration'!$G$16,"Lowly positive",IF('Calculs T3a'!G212&lt;'Coeffs calibration'!$G$17,"Moderately positive","Highly positive")))</f>
        <v>Highly positive</v>
      </c>
      <c r="Z209" s="126" t="str">
        <f>IF('Calculs T3a'!H212&lt;'Coeffs calibration'!$H$15,"Negative",IF('Calculs T3a'!H212&lt;'Coeffs calibration'!$H$16,"Lowly positive",IF('Calculs T3a'!H212&lt;'Coeffs calibration'!$H$17,"Moderately positive","Highly positive")))</f>
        <v>Highly positive</v>
      </c>
      <c r="AA209" s="126" t="str">
        <f>IF('Calculs T3a'!I212&lt;'Coeffs calibration'!$I$15,"Negative",IF('Calculs T3a'!I212&lt;'Coeffs calibration'!$I$16,"Lowly positive",IF('Calculs T3a'!I212&lt;'Coeffs calibration'!$I$17,"Moderately positive","Highly positive")))</f>
        <v>Highly positive</v>
      </c>
      <c r="AB209" s="128" t="str">
        <f>IF('Calculs T3a'!J212&lt;'Coeffs calibration'!$J$15,"Negative",IF('Calculs T3a'!J212&lt;'Coeffs calibration'!$J$16,"Lowly positive",IF('Calculs T3a'!J212&lt;'Coeffs calibration'!$J$17,"Moderately positive","Highly positive")))</f>
        <v>Highly positive</v>
      </c>
      <c r="AC209" s="3" t="str">
        <f>IF('Calculs T3a'!K212&lt;'Coeffs calibration'!$K$15,"Negative",IF('Calculs T3a'!K212&lt;'Coeffs calibration'!$K$16,"Lowly positive",IF('Calculs T3a'!K212&lt;'Coeffs calibration'!$K$17,"Moderately positive","Highly positive")))</f>
        <v>Highly positive</v>
      </c>
      <c r="AD209" s="3" t="str">
        <f>IF('Calculs T3a'!L212&lt;'Coeffs calibration'!$L$15,"Negative",IF('Calculs T3a'!L212&lt;'Coeffs calibration'!$L$16,"Lowly positive",IF('Calculs T3a'!L212&lt;'Coeffs calibration'!$L$17,"Moderately positive","Highly positive")))</f>
        <v>Highly positive</v>
      </c>
      <c r="AE209" s="3" t="str">
        <f>IF('Calculs T3a'!M212&lt;'Coeffs calibration'!$M$15,"Negative",IF('Calculs T3a'!M212&lt;'Coeffs calibration'!$M$16,"Lowly positive",IF('Calculs T3a'!M212&lt;'Coeffs calibration'!$M$17,"Moderately positive","Highly positive")))</f>
        <v>Highly positive</v>
      </c>
      <c r="AF209" s="3" t="str">
        <f>IF('Calculs T3a'!N212&lt;'Coeffs calibration'!$N$15,"Negative",IF('Calculs T3a'!N212&lt;'Coeffs calibration'!$N$16,"Lowly positive",IF('Calculs T3a'!N212&lt;'Coeffs calibration'!$N$17,"Moderately positive","Highly positive")))</f>
        <v>Highly positive</v>
      </c>
    </row>
    <row r="210" spans="1:32" x14ac:dyDescent="0.3">
      <c r="A210" s="92">
        <f>'Predictions concentrations'!A210</f>
        <v>0</v>
      </c>
      <c r="B210" s="92">
        <f>'Predictions concentrations'!B210</f>
        <v>0</v>
      </c>
      <c r="C210" s="126" t="str">
        <f>IF('Calculs T1a'!G213&lt;'Coeffs calibration'!$G$15,"Negative",IF('Calculs T1a'!G213&lt;'Coeffs calibration'!$G$16,"Lowly positive",IF('Calculs T1a'!G213&lt;'Coeffs calibration'!$G$17,"Moderately positive","Highly positive")))</f>
        <v>Highly positive</v>
      </c>
      <c r="D210" s="126" t="str">
        <f>IF('Calculs T1a'!H213&lt;'Coeffs calibration'!$H$15,"Negative",IF('Calculs T1a'!H213&lt;'Coeffs calibration'!$H$16,"Lowly positive",IF('Calculs T1a'!H213&lt;'Coeffs calibration'!$H$17,"Moderately positive","Highly positive")))</f>
        <v>Highly positive</v>
      </c>
      <c r="E210" s="126" t="str">
        <f>IF('Calculs T1a'!I213&lt;'Coeffs calibration'!$I$15,"Negative",IF('Calculs T1a'!I213&lt;'Coeffs calibration'!$I$16,"Lowly positive",IF('Calculs T1a'!I213&lt;'Coeffs calibration'!$I$17,"Moderately positive","Highly positive")))</f>
        <v>Highly positive</v>
      </c>
      <c r="F210" s="128" t="str">
        <f>IF('Calculs T1a'!J213&lt;'Coeffs calibration'!$J$15,"Negative",IF('Calculs T1a'!J213&lt;'Coeffs calibration'!$J$16,"Lowly positive",IF('Calculs T1a'!J213&lt;'Coeffs calibration'!$J$17,"Moderately positive","Highly positive")))</f>
        <v>Highly positive</v>
      </c>
      <c r="G210" s="3" t="str">
        <f>IF('Calculs T1a'!K213&lt;'Coeffs calibration'!$K$15,"Negative",IF('Calculs T1a'!K213&lt;'Coeffs calibration'!$K$16,"Lowly positive",IF('Calculs T1a'!K213&lt;'Coeffs calibration'!$K$17,"Moderately positive","Highly positive")))</f>
        <v>Highly positive</v>
      </c>
      <c r="H210" s="3" t="str">
        <f>IF('Calculs T1a'!L213&lt;'Coeffs calibration'!$L$15,"Negative",IF('Calculs T1a'!L213&lt;'Coeffs calibration'!$L$16,"Lowly positive",IF('Calculs T1a'!L213&lt;'Coeffs calibration'!$L$17,"Moderately positive","Highly positive")))</f>
        <v>Highly positive</v>
      </c>
      <c r="I210" s="3" t="str">
        <f>IF('Calculs T1a'!M213&lt;'Coeffs calibration'!$M$15,"Negative",IF('Calculs T1a'!M213&lt;'Coeffs calibration'!$M$16,"Lowly positive",IF('Calculs T1a'!M213&lt;'Coeffs calibration'!$M$17,"Moderately positive","Highly positive")))</f>
        <v>Highly positive</v>
      </c>
      <c r="J210" s="3" t="str">
        <f>IF('Calculs T1a'!N213&lt;'Coeffs calibration'!$N$15,"Negative",IF('Calculs T1a'!N213&lt;'Coeffs calibration'!$N$16,"Lowly positive",IF('Calculs T1a'!N213&lt;'Coeffs calibration'!$N$17,"Moderately positive","Highly positive")))</f>
        <v>Highly positive</v>
      </c>
      <c r="L210" s="92">
        <f>'Predictions concentrations'!A210</f>
        <v>0</v>
      </c>
      <c r="M210" s="92">
        <f>'Predictions concentrations'!B210</f>
        <v>0</v>
      </c>
      <c r="N210" s="126" t="str">
        <f>IF('Calculs T2a'!G213&lt;'Coeffs calibration'!$G$15,"Negative",IF('Calculs T2a'!G213&lt;'Coeffs calibration'!$G$16,"Lowly positive",IF('Calculs T2a'!G213&lt;'Coeffs calibration'!$G$17,"Moderately positive","Highly positive")))</f>
        <v>Highly positive</v>
      </c>
      <c r="O210" s="126" t="str">
        <f>IF('Calculs T2a'!H213&lt;'Coeffs calibration'!$H$15,"Negative",IF('Calculs T2a'!H213&lt;'Coeffs calibration'!$H$16,"Lowly positive",IF('Calculs T2a'!H213&lt;'Coeffs calibration'!$H$17,"Moderately positive","Highly positive")))</f>
        <v>Highly positive</v>
      </c>
      <c r="P210" s="126" t="str">
        <f>IF('Calculs T2a'!I213&lt;'Coeffs calibration'!$I$15,"Negative",IF('Calculs T2a'!I213&lt;'Coeffs calibration'!$I$16,"Lowly positive",IF('Calculs T2a'!I213&lt;'Coeffs calibration'!$I$17,"Moderately positive","Highly positive")))</f>
        <v>Highly positive</v>
      </c>
      <c r="Q210" s="128" t="str">
        <f>IF('Calculs T2a'!J213&lt;'Coeffs calibration'!$J$15,"Negative",IF('Calculs T2a'!J213&lt;'Coeffs calibration'!$J$16,"Lowly positive",IF('Calculs T2a'!J213&lt;'Coeffs calibration'!$J$17,"Moderately positive","Highly positive")))</f>
        <v>Highly positive</v>
      </c>
      <c r="R210" s="3" t="str">
        <f>IF('Calculs T2a'!K213&lt;'Coeffs calibration'!$K$15,"Negative",IF('Calculs T2a'!K213&lt;'Coeffs calibration'!$K$16,"Lowly positive",IF('Calculs T2a'!K213&lt;'Coeffs calibration'!$K$17,"Moderately positive","Highly positive")))</f>
        <v>Highly positive</v>
      </c>
      <c r="S210" s="3" t="str">
        <f>IF('Calculs T2a'!L213&lt;'Coeffs calibration'!$L$15,"Negative",IF('Calculs T2a'!L213&lt;'Coeffs calibration'!$L$16,"Lowly positive",IF('Calculs T2a'!L213&lt;'Coeffs calibration'!$L$17,"Moderately positive","Highly positive")))</f>
        <v>Highly positive</v>
      </c>
      <c r="T210" s="3" t="str">
        <f>IF('Calculs T2a'!M213&lt;'Coeffs calibration'!$M$15,"Negative",IF('Calculs T2a'!M213&lt;'Coeffs calibration'!$M$16,"Lowly positive",IF('Calculs T2a'!M213&lt;'Coeffs calibration'!$M$17,"Moderately positive","Highly positive")))</f>
        <v>Highly positive</v>
      </c>
      <c r="U210" s="3" t="str">
        <f>IF('Calculs T2a'!N213&lt;'Coeffs calibration'!$N$15,"Negative",IF('Calculs T2a'!N213&lt;'Coeffs calibration'!$N$16,"Lowly positive",IF('Calculs T2a'!N213&lt;'Coeffs calibration'!$N$17,"Moderately positive","Highly positive")))</f>
        <v>Highly positive</v>
      </c>
      <c r="W210" s="92">
        <f>'Predictions concentrations'!A210</f>
        <v>0</v>
      </c>
      <c r="X210" s="92">
        <f>'Predictions concentrations'!B210</f>
        <v>0</v>
      </c>
      <c r="Y210" s="126" t="str">
        <f>IF('Calculs T3a'!G213&lt;'Coeffs calibration'!$G$15,"Negative",IF('Calculs T3a'!G213&lt;'Coeffs calibration'!$G$16,"Lowly positive",IF('Calculs T3a'!G213&lt;'Coeffs calibration'!$G$17,"Moderately positive","Highly positive")))</f>
        <v>Highly positive</v>
      </c>
      <c r="Z210" s="126" t="str">
        <f>IF('Calculs T3a'!H213&lt;'Coeffs calibration'!$H$15,"Negative",IF('Calculs T3a'!H213&lt;'Coeffs calibration'!$H$16,"Lowly positive",IF('Calculs T3a'!H213&lt;'Coeffs calibration'!$H$17,"Moderately positive","Highly positive")))</f>
        <v>Highly positive</v>
      </c>
      <c r="AA210" s="126" t="str">
        <f>IF('Calculs T3a'!I213&lt;'Coeffs calibration'!$I$15,"Negative",IF('Calculs T3a'!I213&lt;'Coeffs calibration'!$I$16,"Lowly positive",IF('Calculs T3a'!I213&lt;'Coeffs calibration'!$I$17,"Moderately positive","Highly positive")))</f>
        <v>Highly positive</v>
      </c>
      <c r="AB210" s="128" t="str">
        <f>IF('Calculs T3a'!J213&lt;'Coeffs calibration'!$J$15,"Negative",IF('Calculs T3a'!J213&lt;'Coeffs calibration'!$J$16,"Lowly positive",IF('Calculs T3a'!J213&lt;'Coeffs calibration'!$J$17,"Moderately positive","Highly positive")))</f>
        <v>Highly positive</v>
      </c>
      <c r="AC210" s="3" t="str">
        <f>IF('Calculs T3a'!K213&lt;'Coeffs calibration'!$K$15,"Negative",IF('Calculs T3a'!K213&lt;'Coeffs calibration'!$K$16,"Lowly positive",IF('Calculs T3a'!K213&lt;'Coeffs calibration'!$K$17,"Moderately positive","Highly positive")))</f>
        <v>Highly positive</v>
      </c>
      <c r="AD210" s="3" t="str">
        <f>IF('Calculs T3a'!L213&lt;'Coeffs calibration'!$L$15,"Negative",IF('Calculs T3a'!L213&lt;'Coeffs calibration'!$L$16,"Lowly positive",IF('Calculs T3a'!L213&lt;'Coeffs calibration'!$L$17,"Moderately positive","Highly positive")))</f>
        <v>Highly positive</v>
      </c>
      <c r="AE210" s="3" t="str">
        <f>IF('Calculs T3a'!M213&lt;'Coeffs calibration'!$M$15,"Negative",IF('Calculs T3a'!M213&lt;'Coeffs calibration'!$M$16,"Lowly positive",IF('Calculs T3a'!M213&lt;'Coeffs calibration'!$M$17,"Moderately positive","Highly positive")))</f>
        <v>Highly positive</v>
      </c>
      <c r="AF210" s="3" t="str">
        <f>IF('Calculs T3a'!N213&lt;'Coeffs calibration'!$N$15,"Negative",IF('Calculs T3a'!N213&lt;'Coeffs calibration'!$N$16,"Lowly positive",IF('Calculs T3a'!N213&lt;'Coeffs calibration'!$N$17,"Moderately positive","Highly positive")))</f>
        <v>Highly positive</v>
      </c>
    </row>
    <row r="211" spans="1:32" x14ac:dyDescent="0.3">
      <c r="A211" s="92">
        <f>'Predictions concentrations'!A211</f>
        <v>0</v>
      </c>
      <c r="B211" s="92">
        <f>'Predictions concentrations'!B211</f>
        <v>0</v>
      </c>
      <c r="C211" s="126" t="str">
        <f>IF('Calculs T1a'!G214&lt;'Coeffs calibration'!$G$15,"Negative",IF('Calculs T1a'!G214&lt;'Coeffs calibration'!$G$16,"Lowly positive",IF('Calculs T1a'!G214&lt;'Coeffs calibration'!$G$17,"Moderately positive","Highly positive")))</f>
        <v>Highly positive</v>
      </c>
      <c r="D211" s="126" t="str">
        <f>IF('Calculs T1a'!H214&lt;'Coeffs calibration'!$H$15,"Negative",IF('Calculs T1a'!H214&lt;'Coeffs calibration'!$H$16,"Lowly positive",IF('Calculs T1a'!H214&lt;'Coeffs calibration'!$H$17,"Moderately positive","Highly positive")))</f>
        <v>Highly positive</v>
      </c>
      <c r="E211" s="126" t="str">
        <f>IF('Calculs T1a'!I214&lt;'Coeffs calibration'!$I$15,"Negative",IF('Calculs T1a'!I214&lt;'Coeffs calibration'!$I$16,"Lowly positive",IF('Calculs T1a'!I214&lt;'Coeffs calibration'!$I$17,"Moderately positive","Highly positive")))</f>
        <v>Highly positive</v>
      </c>
      <c r="F211" s="128" t="str">
        <f>IF('Calculs T1a'!J214&lt;'Coeffs calibration'!$J$15,"Negative",IF('Calculs T1a'!J214&lt;'Coeffs calibration'!$J$16,"Lowly positive",IF('Calculs T1a'!J214&lt;'Coeffs calibration'!$J$17,"Moderately positive","Highly positive")))</f>
        <v>Highly positive</v>
      </c>
      <c r="G211" s="3" t="str">
        <f>IF('Calculs T1a'!K214&lt;'Coeffs calibration'!$K$15,"Negative",IF('Calculs T1a'!K214&lt;'Coeffs calibration'!$K$16,"Lowly positive",IF('Calculs T1a'!K214&lt;'Coeffs calibration'!$K$17,"Moderately positive","Highly positive")))</f>
        <v>Highly positive</v>
      </c>
      <c r="H211" s="3" t="str">
        <f>IF('Calculs T1a'!L214&lt;'Coeffs calibration'!$L$15,"Negative",IF('Calculs T1a'!L214&lt;'Coeffs calibration'!$L$16,"Lowly positive",IF('Calculs T1a'!L214&lt;'Coeffs calibration'!$L$17,"Moderately positive","Highly positive")))</f>
        <v>Highly positive</v>
      </c>
      <c r="I211" s="3" t="str">
        <f>IF('Calculs T1a'!M214&lt;'Coeffs calibration'!$M$15,"Negative",IF('Calculs T1a'!M214&lt;'Coeffs calibration'!$M$16,"Lowly positive",IF('Calculs T1a'!M214&lt;'Coeffs calibration'!$M$17,"Moderately positive","Highly positive")))</f>
        <v>Highly positive</v>
      </c>
      <c r="J211" s="3" t="str">
        <f>IF('Calculs T1a'!N214&lt;'Coeffs calibration'!$N$15,"Negative",IF('Calculs T1a'!N214&lt;'Coeffs calibration'!$N$16,"Lowly positive",IF('Calculs T1a'!N214&lt;'Coeffs calibration'!$N$17,"Moderately positive","Highly positive")))</f>
        <v>Highly positive</v>
      </c>
      <c r="L211" s="92">
        <f>'Predictions concentrations'!A211</f>
        <v>0</v>
      </c>
      <c r="M211" s="92">
        <f>'Predictions concentrations'!B211</f>
        <v>0</v>
      </c>
      <c r="N211" s="126" t="str">
        <f>IF('Calculs T2a'!G214&lt;'Coeffs calibration'!$G$15,"Negative",IF('Calculs T2a'!G214&lt;'Coeffs calibration'!$G$16,"Lowly positive",IF('Calculs T2a'!G214&lt;'Coeffs calibration'!$G$17,"Moderately positive","Highly positive")))</f>
        <v>Highly positive</v>
      </c>
      <c r="O211" s="126" t="str">
        <f>IF('Calculs T2a'!H214&lt;'Coeffs calibration'!$H$15,"Negative",IF('Calculs T2a'!H214&lt;'Coeffs calibration'!$H$16,"Lowly positive",IF('Calculs T2a'!H214&lt;'Coeffs calibration'!$H$17,"Moderately positive","Highly positive")))</f>
        <v>Highly positive</v>
      </c>
      <c r="P211" s="126" t="str">
        <f>IF('Calculs T2a'!I214&lt;'Coeffs calibration'!$I$15,"Negative",IF('Calculs T2a'!I214&lt;'Coeffs calibration'!$I$16,"Lowly positive",IF('Calculs T2a'!I214&lt;'Coeffs calibration'!$I$17,"Moderately positive","Highly positive")))</f>
        <v>Highly positive</v>
      </c>
      <c r="Q211" s="128" t="str">
        <f>IF('Calculs T2a'!J214&lt;'Coeffs calibration'!$J$15,"Negative",IF('Calculs T2a'!J214&lt;'Coeffs calibration'!$J$16,"Lowly positive",IF('Calculs T2a'!J214&lt;'Coeffs calibration'!$J$17,"Moderately positive","Highly positive")))</f>
        <v>Highly positive</v>
      </c>
      <c r="R211" s="3" t="str">
        <f>IF('Calculs T2a'!K214&lt;'Coeffs calibration'!$K$15,"Negative",IF('Calculs T2a'!K214&lt;'Coeffs calibration'!$K$16,"Lowly positive",IF('Calculs T2a'!K214&lt;'Coeffs calibration'!$K$17,"Moderately positive","Highly positive")))</f>
        <v>Highly positive</v>
      </c>
      <c r="S211" s="3" t="str">
        <f>IF('Calculs T2a'!L214&lt;'Coeffs calibration'!$L$15,"Negative",IF('Calculs T2a'!L214&lt;'Coeffs calibration'!$L$16,"Lowly positive",IF('Calculs T2a'!L214&lt;'Coeffs calibration'!$L$17,"Moderately positive","Highly positive")))</f>
        <v>Highly positive</v>
      </c>
      <c r="T211" s="3" t="str">
        <f>IF('Calculs T2a'!M214&lt;'Coeffs calibration'!$M$15,"Negative",IF('Calculs T2a'!M214&lt;'Coeffs calibration'!$M$16,"Lowly positive",IF('Calculs T2a'!M214&lt;'Coeffs calibration'!$M$17,"Moderately positive","Highly positive")))</f>
        <v>Highly positive</v>
      </c>
      <c r="U211" s="3" t="str">
        <f>IF('Calculs T2a'!N214&lt;'Coeffs calibration'!$N$15,"Negative",IF('Calculs T2a'!N214&lt;'Coeffs calibration'!$N$16,"Lowly positive",IF('Calculs T2a'!N214&lt;'Coeffs calibration'!$N$17,"Moderately positive","Highly positive")))</f>
        <v>Highly positive</v>
      </c>
      <c r="W211" s="92">
        <f>'Predictions concentrations'!A211</f>
        <v>0</v>
      </c>
      <c r="X211" s="92">
        <f>'Predictions concentrations'!B211</f>
        <v>0</v>
      </c>
      <c r="Y211" s="126" t="str">
        <f>IF('Calculs T3a'!G214&lt;'Coeffs calibration'!$G$15,"Negative",IF('Calculs T3a'!G214&lt;'Coeffs calibration'!$G$16,"Lowly positive",IF('Calculs T3a'!G214&lt;'Coeffs calibration'!$G$17,"Moderately positive","Highly positive")))</f>
        <v>Highly positive</v>
      </c>
      <c r="Z211" s="126" t="str">
        <f>IF('Calculs T3a'!H214&lt;'Coeffs calibration'!$H$15,"Negative",IF('Calculs T3a'!H214&lt;'Coeffs calibration'!$H$16,"Lowly positive",IF('Calculs T3a'!H214&lt;'Coeffs calibration'!$H$17,"Moderately positive","Highly positive")))</f>
        <v>Highly positive</v>
      </c>
      <c r="AA211" s="126" t="str">
        <f>IF('Calculs T3a'!I214&lt;'Coeffs calibration'!$I$15,"Negative",IF('Calculs T3a'!I214&lt;'Coeffs calibration'!$I$16,"Lowly positive",IF('Calculs T3a'!I214&lt;'Coeffs calibration'!$I$17,"Moderately positive","Highly positive")))</f>
        <v>Highly positive</v>
      </c>
      <c r="AB211" s="128" t="str">
        <f>IF('Calculs T3a'!J214&lt;'Coeffs calibration'!$J$15,"Negative",IF('Calculs T3a'!J214&lt;'Coeffs calibration'!$J$16,"Lowly positive",IF('Calculs T3a'!J214&lt;'Coeffs calibration'!$J$17,"Moderately positive","Highly positive")))</f>
        <v>Highly positive</v>
      </c>
      <c r="AC211" s="3" t="str">
        <f>IF('Calculs T3a'!K214&lt;'Coeffs calibration'!$K$15,"Negative",IF('Calculs T3a'!K214&lt;'Coeffs calibration'!$K$16,"Lowly positive",IF('Calculs T3a'!K214&lt;'Coeffs calibration'!$K$17,"Moderately positive","Highly positive")))</f>
        <v>Highly positive</v>
      </c>
      <c r="AD211" s="3" t="str">
        <f>IF('Calculs T3a'!L214&lt;'Coeffs calibration'!$L$15,"Negative",IF('Calculs T3a'!L214&lt;'Coeffs calibration'!$L$16,"Lowly positive",IF('Calculs T3a'!L214&lt;'Coeffs calibration'!$L$17,"Moderately positive","Highly positive")))</f>
        <v>Highly positive</v>
      </c>
      <c r="AE211" s="3" t="str">
        <f>IF('Calculs T3a'!M214&lt;'Coeffs calibration'!$M$15,"Negative",IF('Calculs T3a'!M214&lt;'Coeffs calibration'!$M$16,"Lowly positive",IF('Calculs T3a'!M214&lt;'Coeffs calibration'!$M$17,"Moderately positive","Highly positive")))</f>
        <v>Highly positive</v>
      </c>
      <c r="AF211" s="3" t="str">
        <f>IF('Calculs T3a'!N214&lt;'Coeffs calibration'!$N$15,"Negative",IF('Calculs T3a'!N214&lt;'Coeffs calibration'!$N$16,"Lowly positive",IF('Calculs T3a'!N214&lt;'Coeffs calibration'!$N$17,"Moderately positive","Highly positive")))</f>
        <v>Highly positive</v>
      </c>
    </row>
    <row r="212" spans="1:32" x14ac:dyDescent="0.3">
      <c r="A212" s="92">
        <f>'Predictions concentrations'!A212</f>
        <v>0</v>
      </c>
      <c r="B212" s="92">
        <f>'Predictions concentrations'!B212</f>
        <v>0</v>
      </c>
      <c r="C212" s="126" t="str">
        <f>IF('Calculs T1a'!G215&lt;'Coeffs calibration'!$G$15,"Negative",IF('Calculs T1a'!G215&lt;'Coeffs calibration'!$G$16,"Lowly positive",IF('Calculs T1a'!G215&lt;'Coeffs calibration'!$G$17,"Moderately positive","Highly positive")))</f>
        <v>Highly positive</v>
      </c>
      <c r="D212" s="126" t="str">
        <f>IF('Calculs T1a'!H215&lt;'Coeffs calibration'!$H$15,"Negative",IF('Calculs T1a'!H215&lt;'Coeffs calibration'!$H$16,"Lowly positive",IF('Calculs T1a'!H215&lt;'Coeffs calibration'!$H$17,"Moderately positive","Highly positive")))</f>
        <v>Highly positive</v>
      </c>
      <c r="E212" s="126" t="str">
        <f>IF('Calculs T1a'!I215&lt;'Coeffs calibration'!$I$15,"Negative",IF('Calculs T1a'!I215&lt;'Coeffs calibration'!$I$16,"Lowly positive",IF('Calculs T1a'!I215&lt;'Coeffs calibration'!$I$17,"Moderately positive","Highly positive")))</f>
        <v>Highly positive</v>
      </c>
      <c r="F212" s="128" t="str">
        <f>IF('Calculs T1a'!J215&lt;'Coeffs calibration'!$J$15,"Negative",IF('Calculs T1a'!J215&lt;'Coeffs calibration'!$J$16,"Lowly positive",IF('Calculs T1a'!J215&lt;'Coeffs calibration'!$J$17,"Moderately positive","Highly positive")))</f>
        <v>Highly positive</v>
      </c>
      <c r="G212" s="3" t="str">
        <f>IF('Calculs T1a'!K215&lt;'Coeffs calibration'!$K$15,"Negative",IF('Calculs T1a'!K215&lt;'Coeffs calibration'!$K$16,"Lowly positive",IF('Calculs T1a'!K215&lt;'Coeffs calibration'!$K$17,"Moderately positive","Highly positive")))</f>
        <v>Highly positive</v>
      </c>
      <c r="H212" s="3" t="str">
        <f>IF('Calculs T1a'!L215&lt;'Coeffs calibration'!$L$15,"Negative",IF('Calculs T1a'!L215&lt;'Coeffs calibration'!$L$16,"Lowly positive",IF('Calculs T1a'!L215&lt;'Coeffs calibration'!$L$17,"Moderately positive","Highly positive")))</f>
        <v>Highly positive</v>
      </c>
      <c r="I212" s="3" t="str">
        <f>IF('Calculs T1a'!M215&lt;'Coeffs calibration'!$M$15,"Negative",IF('Calculs T1a'!M215&lt;'Coeffs calibration'!$M$16,"Lowly positive",IF('Calculs T1a'!M215&lt;'Coeffs calibration'!$M$17,"Moderately positive","Highly positive")))</f>
        <v>Highly positive</v>
      </c>
      <c r="J212" s="3" t="str">
        <f>IF('Calculs T1a'!N215&lt;'Coeffs calibration'!$N$15,"Negative",IF('Calculs T1a'!N215&lt;'Coeffs calibration'!$N$16,"Lowly positive",IF('Calculs T1a'!N215&lt;'Coeffs calibration'!$N$17,"Moderately positive","Highly positive")))</f>
        <v>Highly positive</v>
      </c>
      <c r="L212" s="92">
        <f>'Predictions concentrations'!A212</f>
        <v>0</v>
      </c>
      <c r="M212" s="92">
        <f>'Predictions concentrations'!B212</f>
        <v>0</v>
      </c>
      <c r="N212" s="126" t="str">
        <f>IF('Calculs T2a'!G215&lt;'Coeffs calibration'!$G$15,"Negative",IF('Calculs T2a'!G215&lt;'Coeffs calibration'!$G$16,"Lowly positive",IF('Calculs T2a'!G215&lt;'Coeffs calibration'!$G$17,"Moderately positive","Highly positive")))</f>
        <v>Highly positive</v>
      </c>
      <c r="O212" s="126" t="str">
        <f>IF('Calculs T2a'!H215&lt;'Coeffs calibration'!$H$15,"Negative",IF('Calculs T2a'!H215&lt;'Coeffs calibration'!$H$16,"Lowly positive",IF('Calculs T2a'!H215&lt;'Coeffs calibration'!$H$17,"Moderately positive","Highly positive")))</f>
        <v>Highly positive</v>
      </c>
      <c r="P212" s="126" t="str">
        <f>IF('Calculs T2a'!I215&lt;'Coeffs calibration'!$I$15,"Negative",IF('Calculs T2a'!I215&lt;'Coeffs calibration'!$I$16,"Lowly positive",IF('Calculs T2a'!I215&lt;'Coeffs calibration'!$I$17,"Moderately positive","Highly positive")))</f>
        <v>Highly positive</v>
      </c>
      <c r="Q212" s="128" t="str">
        <f>IF('Calculs T2a'!J215&lt;'Coeffs calibration'!$J$15,"Negative",IF('Calculs T2a'!J215&lt;'Coeffs calibration'!$J$16,"Lowly positive",IF('Calculs T2a'!J215&lt;'Coeffs calibration'!$J$17,"Moderately positive","Highly positive")))</f>
        <v>Highly positive</v>
      </c>
      <c r="R212" s="3" t="str">
        <f>IF('Calculs T2a'!K215&lt;'Coeffs calibration'!$K$15,"Negative",IF('Calculs T2a'!K215&lt;'Coeffs calibration'!$K$16,"Lowly positive",IF('Calculs T2a'!K215&lt;'Coeffs calibration'!$K$17,"Moderately positive","Highly positive")))</f>
        <v>Highly positive</v>
      </c>
      <c r="S212" s="3" t="str">
        <f>IF('Calculs T2a'!L215&lt;'Coeffs calibration'!$L$15,"Negative",IF('Calculs T2a'!L215&lt;'Coeffs calibration'!$L$16,"Lowly positive",IF('Calculs T2a'!L215&lt;'Coeffs calibration'!$L$17,"Moderately positive","Highly positive")))</f>
        <v>Highly positive</v>
      </c>
      <c r="T212" s="3" t="str">
        <f>IF('Calculs T2a'!M215&lt;'Coeffs calibration'!$M$15,"Negative",IF('Calculs T2a'!M215&lt;'Coeffs calibration'!$M$16,"Lowly positive",IF('Calculs T2a'!M215&lt;'Coeffs calibration'!$M$17,"Moderately positive","Highly positive")))</f>
        <v>Highly positive</v>
      </c>
      <c r="U212" s="3" t="str">
        <f>IF('Calculs T2a'!N215&lt;'Coeffs calibration'!$N$15,"Negative",IF('Calculs T2a'!N215&lt;'Coeffs calibration'!$N$16,"Lowly positive",IF('Calculs T2a'!N215&lt;'Coeffs calibration'!$N$17,"Moderately positive","Highly positive")))</f>
        <v>Highly positive</v>
      </c>
      <c r="W212" s="92">
        <f>'Predictions concentrations'!A212</f>
        <v>0</v>
      </c>
      <c r="X212" s="92">
        <f>'Predictions concentrations'!B212</f>
        <v>0</v>
      </c>
      <c r="Y212" s="126" t="str">
        <f>IF('Calculs T3a'!G215&lt;'Coeffs calibration'!$G$15,"Negative",IF('Calculs T3a'!G215&lt;'Coeffs calibration'!$G$16,"Lowly positive",IF('Calculs T3a'!G215&lt;'Coeffs calibration'!$G$17,"Moderately positive","Highly positive")))</f>
        <v>Highly positive</v>
      </c>
      <c r="Z212" s="126" t="str">
        <f>IF('Calculs T3a'!H215&lt;'Coeffs calibration'!$H$15,"Negative",IF('Calculs T3a'!H215&lt;'Coeffs calibration'!$H$16,"Lowly positive",IF('Calculs T3a'!H215&lt;'Coeffs calibration'!$H$17,"Moderately positive","Highly positive")))</f>
        <v>Highly positive</v>
      </c>
      <c r="AA212" s="126" t="str">
        <f>IF('Calculs T3a'!I215&lt;'Coeffs calibration'!$I$15,"Negative",IF('Calculs T3a'!I215&lt;'Coeffs calibration'!$I$16,"Lowly positive",IF('Calculs T3a'!I215&lt;'Coeffs calibration'!$I$17,"Moderately positive","Highly positive")))</f>
        <v>Highly positive</v>
      </c>
      <c r="AB212" s="128" t="str">
        <f>IF('Calculs T3a'!J215&lt;'Coeffs calibration'!$J$15,"Negative",IF('Calculs T3a'!J215&lt;'Coeffs calibration'!$J$16,"Lowly positive",IF('Calculs T3a'!J215&lt;'Coeffs calibration'!$J$17,"Moderately positive","Highly positive")))</f>
        <v>Highly positive</v>
      </c>
      <c r="AC212" s="3" t="str">
        <f>IF('Calculs T3a'!K215&lt;'Coeffs calibration'!$K$15,"Negative",IF('Calculs T3a'!K215&lt;'Coeffs calibration'!$K$16,"Lowly positive",IF('Calculs T3a'!K215&lt;'Coeffs calibration'!$K$17,"Moderately positive","Highly positive")))</f>
        <v>Highly positive</v>
      </c>
      <c r="AD212" s="3" t="str">
        <f>IF('Calculs T3a'!L215&lt;'Coeffs calibration'!$L$15,"Negative",IF('Calculs T3a'!L215&lt;'Coeffs calibration'!$L$16,"Lowly positive",IF('Calculs T3a'!L215&lt;'Coeffs calibration'!$L$17,"Moderately positive","Highly positive")))</f>
        <v>Highly positive</v>
      </c>
      <c r="AE212" s="3" t="str">
        <f>IF('Calculs T3a'!M215&lt;'Coeffs calibration'!$M$15,"Negative",IF('Calculs T3a'!M215&lt;'Coeffs calibration'!$M$16,"Lowly positive",IF('Calculs T3a'!M215&lt;'Coeffs calibration'!$M$17,"Moderately positive","Highly positive")))</f>
        <v>Highly positive</v>
      </c>
      <c r="AF212" s="3" t="str">
        <f>IF('Calculs T3a'!N215&lt;'Coeffs calibration'!$N$15,"Negative",IF('Calculs T3a'!N215&lt;'Coeffs calibration'!$N$16,"Lowly positive",IF('Calculs T3a'!N215&lt;'Coeffs calibration'!$N$17,"Moderately positive","Highly positive")))</f>
        <v>Highly positive</v>
      </c>
    </row>
    <row r="213" spans="1:32" x14ac:dyDescent="0.3">
      <c r="A213" s="92">
        <f>'Predictions concentrations'!A213</f>
        <v>0</v>
      </c>
      <c r="B213" s="92">
        <f>'Predictions concentrations'!B213</f>
        <v>0</v>
      </c>
      <c r="C213" s="126" t="str">
        <f>IF('Calculs T1a'!G216&lt;'Coeffs calibration'!$G$15,"Negative",IF('Calculs T1a'!G216&lt;'Coeffs calibration'!$G$16,"Lowly positive",IF('Calculs T1a'!G216&lt;'Coeffs calibration'!$G$17,"Moderately positive","Highly positive")))</f>
        <v>Highly positive</v>
      </c>
      <c r="D213" s="126" t="str">
        <f>IF('Calculs T1a'!H216&lt;'Coeffs calibration'!$H$15,"Negative",IF('Calculs T1a'!H216&lt;'Coeffs calibration'!$H$16,"Lowly positive",IF('Calculs T1a'!H216&lt;'Coeffs calibration'!$H$17,"Moderately positive","Highly positive")))</f>
        <v>Highly positive</v>
      </c>
      <c r="E213" s="126" t="str">
        <f>IF('Calculs T1a'!I216&lt;'Coeffs calibration'!$I$15,"Negative",IF('Calculs T1a'!I216&lt;'Coeffs calibration'!$I$16,"Lowly positive",IF('Calculs T1a'!I216&lt;'Coeffs calibration'!$I$17,"Moderately positive","Highly positive")))</f>
        <v>Highly positive</v>
      </c>
      <c r="F213" s="128" t="str">
        <f>IF('Calculs T1a'!J216&lt;'Coeffs calibration'!$J$15,"Negative",IF('Calculs T1a'!J216&lt;'Coeffs calibration'!$J$16,"Lowly positive",IF('Calculs T1a'!J216&lt;'Coeffs calibration'!$J$17,"Moderately positive","Highly positive")))</f>
        <v>Highly positive</v>
      </c>
      <c r="G213" s="3" t="str">
        <f>IF('Calculs T1a'!K216&lt;'Coeffs calibration'!$K$15,"Negative",IF('Calculs T1a'!K216&lt;'Coeffs calibration'!$K$16,"Lowly positive",IF('Calculs T1a'!K216&lt;'Coeffs calibration'!$K$17,"Moderately positive","Highly positive")))</f>
        <v>Highly positive</v>
      </c>
      <c r="H213" s="3" t="str">
        <f>IF('Calculs T1a'!L216&lt;'Coeffs calibration'!$L$15,"Negative",IF('Calculs T1a'!L216&lt;'Coeffs calibration'!$L$16,"Lowly positive",IF('Calculs T1a'!L216&lt;'Coeffs calibration'!$L$17,"Moderately positive","Highly positive")))</f>
        <v>Highly positive</v>
      </c>
      <c r="I213" s="3" t="str">
        <f>IF('Calculs T1a'!M216&lt;'Coeffs calibration'!$M$15,"Negative",IF('Calculs T1a'!M216&lt;'Coeffs calibration'!$M$16,"Lowly positive",IF('Calculs T1a'!M216&lt;'Coeffs calibration'!$M$17,"Moderately positive","Highly positive")))</f>
        <v>Highly positive</v>
      </c>
      <c r="J213" s="3" t="str">
        <f>IF('Calculs T1a'!N216&lt;'Coeffs calibration'!$N$15,"Negative",IF('Calculs T1a'!N216&lt;'Coeffs calibration'!$N$16,"Lowly positive",IF('Calculs T1a'!N216&lt;'Coeffs calibration'!$N$17,"Moderately positive","Highly positive")))</f>
        <v>Highly positive</v>
      </c>
      <c r="L213" s="92">
        <f>'Predictions concentrations'!A213</f>
        <v>0</v>
      </c>
      <c r="M213" s="92">
        <f>'Predictions concentrations'!B213</f>
        <v>0</v>
      </c>
      <c r="N213" s="126" t="str">
        <f>IF('Calculs T2a'!G216&lt;'Coeffs calibration'!$G$15,"Negative",IF('Calculs T2a'!G216&lt;'Coeffs calibration'!$G$16,"Lowly positive",IF('Calculs T2a'!G216&lt;'Coeffs calibration'!$G$17,"Moderately positive","Highly positive")))</f>
        <v>Highly positive</v>
      </c>
      <c r="O213" s="126" t="str">
        <f>IF('Calculs T2a'!H216&lt;'Coeffs calibration'!$H$15,"Negative",IF('Calculs T2a'!H216&lt;'Coeffs calibration'!$H$16,"Lowly positive",IF('Calculs T2a'!H216&lt;'Coeffs calibration'!$H$17,"Moderately positive","Highly positive")))</f>
        <v>Highly positive</v>
      </c>
      <c r="P213" s="126" t="str">
        <f>IF('Calculs T2a'!I216&lt;'Coeffs calibration'!$I$15,"Negative",IF('Calculs T2a'!I216&lt;'Coeffs calibration'!$I$16,"Lowly positive",IF('Calculs T2a'!I216&lt;'Coeffs calibration'!$I$17,"Moderately positive","Highly positive")))</f>
        <v>Highly positive</v>
      </c>
      <c r="Q213" s="128" t="str">
        <f>IF('Calculs T2a'!J216&lt;'Coeffs calibration'!$J$15,"Negative",IF('Calculs T2a'!J216&lt;'Coeffs calibration'!$J$16,"Lowly positive",IF('Calculs T2a'!J216&lt;'Coeffs calibration'!$J$17,"Moderately positive","Highly positive")))</f>
        <v>Highly positive</v>
      </c>
      <c r="R213" s="3" t="str">
        <f>IF('Calculs T2a'!K216&lt;'Coeffs calibration'!$K$15,"Negative",IF('Calculs T2a'!K216&lt;'Coeffs calibration'!$K$16,"Lowly positive",IF('Calculs T2a'!K216&lt;'Coeffs calibration'!$K$17,"Moderately positive","Highly positive")))</f>
        <v>Highly positive</v>
      </c>
      <c r="S213" s="3" t="str">
        <f>IF('Calculs T2a'!L216&lt;'Coeffs calibration'!$L$15,"Negative",IF('Calculs T2a'!L216&lt;'Coeffs calibration'!$L$16,"Lowly positive",IF('Calculs T2a'!L216&lt;'Coeffs calibration'!$L$17,"Moderately positive","Highly positive")))</f>
        <v>Highly positive</v>
      </c>
      <c r="T213" s="3" t="str">
        <f>IF('Calculs T2a'!M216&lt;'Coeffs calibration'!$M$15,"Negative",IF('Calculs T2a'!M216&lt;'Coeffs calibration'!$M$16,"Lowly positive",IF('Calculs T2a'!M216&lt;'Coeffs calibration'!$M$17,"Moderately positive","Highly positive")))</f>
        <v>Highly positive</v>
      </c>
      <c r="U213" s="3" t="str">
        <f>IF('Calculs T2a'!N216&lt;'Coeffs calibration'!$N$15,"Negative",IF('Calculs T2a'!N216&lt;'Coeffs calibration'!$N$16,"Lowly positive",IF('Calculs T2a'!N216&lt;'Coeffs calibration'!$N$17,"Moderately positive","Highly positive")))</f>
        <v>Highly positive</v>
      </c>
      <c r="W213" s="92">
        <f>'Predictions concentrations'!A213</f>
        <v>0</v>
      </c>
      <c r="X213" s="92">
        <f>'Predictions concentrations'!B213</f>
        <v>0</v>
      </c>
      <c r="Y213" s="126" t="str">
        <f>IF('Calculs T3a'!G216&lt;'Coeffs calibration'!$G$15,"Negative",IF('Calculs T3a'!G216&lt;'Coeffs calibration'!$G$16,"Lowly positive",IF('Calculs T3a'!G216&lt;'Coeffs calibration'!$G$17,"Moderately positive","Highly positive")))</f>
        <v>Highly positive</v>
      </c>
      <c r="Z213" s="126" t="str">
        <f>IF('Calculs T3a'!H216&lt;'Coeffs calibration'!$H$15,"Negative",IF('Calculs T3a'!H216&lt;'Coeffs calibration'!$H$16,"Lowly positive",IF('Calculs T3a'!H216&lt;'Coeffs calibration'!$H$17,"Moderately positive","Highly positive")))</f>
        <v>Highly positive</v>
      </c>
      <c r="AA213" s="126" t="str">
        <f>IF('Calculs T3a'!I216&lt;'Coeffs calibration'!$I$15,"Negative",IF('Calculs T3a'!I216&lt;'Coeffs calibration'!$I$16,"Lowly positive",IF('Calculs T3a'!I216&lt;'Coeffs calibration'!$I$17,"Moderately positive","Highly positive")))</f>
        <v>Highly positive</v>
      </c>
      <c r="AB213" s="128" t="str">
        <f>IF('Calculs T3a'!J216&lt;'Coeffs calibration'!$J$15,"Negative",IF('Calculs T3a'!J216&lt;'Coeffs calibration'!$J$16,"Lowly positive",IF('Calculs T3a'!J216&lt;'Coeffs calibration'!$J$17,"Moderately positive","Highly positive")))</f>
        <v>Highly positive</v>
      </c>
      <c r="AC213" s="3" t="str">
        <f>IF('Calculs T3a'!K216&lt;'Coeffs calibration'!$K$15,"Negative",IF('Calculs T3a'!K216&lt;'Coeffs calibration'!$K$16,"Lowly positive",IF('Calculs T3a'!K216&lt;'Coeffs calibration'!$K$17,"Moderately positive","Highly positive")))</f>
        <v>Highly positive</v>
      </c>
      <c r="AD213" s="3" t="str">
        <f>IF('Calculs T3a'!L216&lt;'Coeffs calibration'!$L$15,"Negative",IF('Calculs T3a'!L216&lt;'Coeffs calibration'!$L$16,"Lowly positive",IF('Calculs T3a'!L216&lt;'Coeffs calibration'!$L$17,"Moderately positive","Highly positive")))</f>
        <v>Highly positive</v>
      </c>
      <c r="AE213" s="3" t="str">
        <f>IF('Calculs T3a'!M216&lt;'Coeffs calibration'!$M$15,"Negative",IF('Calculs T3a'!M216&lt;'Coeffs calibration'!$M$16,"Lowly positive",IF('Calculs T3a'!M216&lt;'Coeffs calibration'!$M$17,"Moderately positive","Highly positive")))</f>
        <v>Highly positive</v>
      </c>
      <c r="AF213" s="3" t="str">
        <f>IF('Calculs T3a'!N216&lt;'Coeffs calibration'!$N$15,"Negative",IF('Calculs T3a'!N216&lt;'Coeffs calibration'!$N$16,"Lowly positive",IF('Calculs T3a'!N216&lt;'Coeffs calibration'!$N$17,"Moderately positive","Highly positive")))</f>
        <v>Highly positive</v>
      </c>
    </row>
    <row r="214" spans="1:32" x14ac:dyDescent="0.3">
      <c r="A214" s="92">
        <f>'Predictions concentrations'!A214</f>
        <v>0</v>
      </c>
      <c r="B214" s="92">
        <f>'Predictions concentrations'!B214</f>
        <v>0</v>
      </c>
      <c r="C214" s="126" t="str">
        <f>IF('Calculs T1a'!G217&lt;'Coeffs calibration'!$G$15,"Negative",IF('Calculs T1a'!G217&lt;'Coeffs calibration'!$G$16,"Lowly positive",IF('Calculs T1a'!G217&lt;'Coeffs calibration'!$G$17,"Moderately positive","Highly positive")))</f>
        <v>Highly positive</v>
      </c>
      <c r="D214" s="126" t="str">
        <f>IF('Calculs T1a'!H217&lt;'Coeffs calibration'!$H$15,"Negative",IF('Calculs T1a'!H217&lt;'Coeffs calibration'!$H$16,"Lowly positive",IF('Calculs T1a'!H217&lt;'Coeffs calibration'!$H$17,"Moderately positive","Highly positive")))</f>
        <v>Highly positive</v>
      </c>
      <c r="E214" s="126" t="str">
        <f>IF('Calculs T1a'!I217&lt;'Coeffs calibration'!$I$15,"Negative",IF('Calculs T1a'!I217&lt;'Coeffs calibration'!$I$16,"Lowly positive",IF('Calculs T1a'!I217&lt;'Coeffs calibration'!$I$17,"Moderately positive","Highly positive")))</f>
        <v>Highly positive</v>
      </c>
      <c r="F214" s="128" t="str">
        <f>IF('Calculs T1a'!J217&lt;'Coeffs calibration'!$J$15,"Negative",IF('Calculs T1a'!J217&lt;'Coeffs calibration'!$J$16,"Lowly positive",IF('Calculs T1a'!J217&lt;'Coeffs calibration'!$J$17,"Moderately positive","Highly positive")))</f>
        <v>Highly positive</v>
      </c>
      <c r="G214" s="3" t="str">
        <f>IF('Calculs T1a'!K217&lt;'Coeffs calibration'!$K$15,"Negative",IF('Calculs T1a'!K217&lt;'Coeffs calibration'!$K$16,"Lowly positive",IF('Calculs T1a'!K217&lt;'Coeffs calibration'!$K$17,"Moderately positive","Highly positive")))</f>
        <v>Highly positive</v>
      </c>
      <c r="H214" s="3" t="str">
        <f>IF('Calculs T1a'!L217&lt;'Coeffs calibration'!$L$15,"Negative",IF('Calculs T1a'!L217&lt;'Coeffs calibration'!$L$16,"Lowly positive",IF('Calculs T1a'!L217&lt;'Coeffs calibration'!$L$17,"Moderately positive","Highly positive")))</f>
        <v>Highly positive</v>
      </c>
      <c r="I214" s="3" t="str">
        <f>IF('Calculs T1a'!M217&lt;'Coeffs calibration'!$M$15,"Negative",IF('Calculs T1a'!M217&lt;'Coeffs calibration'!$M$16,"Lowly positive",IF('Calculs T1a'!M217&lt;'Coeffs calibration'!$M$17,"Moderately positive","Highly positive")))</f>
        <v>Highly positive</v>
      </c>
      <c r="J214" s="3" t="str">
        <f>IF('Calculs T1a'!N217&lt;'Coeffs calibration'!$N$15,"Negative",IF('Calculs T1a'!N217&lt;'Coeffs calibration'!$N$16,"Lowly positive",IF('Calculs T1a'!N217&lt;'Coeffs calibration'!$N$17,"Moderately positive","Highly positive")))</f>
        <v>Highly positive</v>
      </c>
      <c r="L214" s="92">
        <f>'Predictions concentrations'!A214</f>
        <v>0</v>
      </c>
      <c r="M214" s="92">
        <f>'Predictions concentrations'!B214</f>
        <v>0</v>
      </c>
      <c r="N214" s="126" t="str">
        <f>IF('Calculs T2a'!G217&lt;'Coeffs calibration'!$G$15,"Negative",IF('Calculs T2a'!G217&lt;'Coeffs calibration'!$G$16,"Lowly positive",IF('Calculs T2a'!G217&lt;'Coeffs calibration'!$G$17,"Moderately positive","Highly positive")))</f>
        <v>Highly positive</v>
      </c>
      <c r="O214" s="126" t="str">
        <f>IF('Calculs T2a'!H217&lt;'Coeffs calibration'!$H$15,"Negative",IF('Calculs T2a'!H217&lt;'Coeffs calibration'!$H$16,"Lowly positive",IF('Calculs T2a'!H217&lt;'Coeffs calibration'!$H$17,"Moderately positive","Highly positive")))</f>
        <v>Highly positive</v>
      </c>
      <c r="P214" s="126" t="str">
        <f>IF('Calculs T2a'!I217&lt;'Coeffs calibration'!$I$15,"Negative",IF('Calculs T2a'!I217&lt;'Coeffs calibration'!$I$16,"Lowly positive",IF('Calculs T2a'!I217&lt;'Coeffs calibration'!$I$17,"Moderately positive","Highly positive")))</f>
        <v>Highly positive</v>
      </c>
      <c r="Q214" s="128" t="str">
        <f>IF('Calculs T2a'!J217&lt;'Coeffs calibration'!$J$15,"Negative",IF('Calculs T2a'!J217&lt;'Coeffs calibration'!$J$16,"Lowly positive",IF('Calculs T2a'!J217&lt;'Coeffs calibration'!$J$17,"Moderately positive","Highly positive")))</f>
        <v>Highly positive</v>
      </c>
      <c r="R214" s="3" t="str">
        <f>IF('Calculs T2a'!K217&lt;'Coeffs calibration'!$K$15,"Negative",IF('Calculs T2a'!K217&lt;'Coeffs calibration'!$K$16,"Lowly positive",IF('Calculs T2a'!K217&lt;'Coeffs calibration'!$K$17,"Moderately positive","Highly positive")))</f>
        <v>Highly positive</v>
      </c>
      <c r="S214" s="3" t="str">
        <f>IF('Calculs T2a'!L217&lt;'Coeffs calibration'!$L$15,"Negative",IF('Calculs T2a'!L217&lt;'Coeffs calibration'!$L$16,"Lowly positive",IF('Calculs T2a'!L217&lt;'Coeffs calibration'!$L$17,"Moderately positive","Highly positive")))</f>
        <v>Highly positive</v>
      </c>
      <c r="T214" s="3" t="str">
        <f>IF('Calculs T2a'!M217&lt;'Coeffs calibration'!$M$15,"Negative",IF('Calculs T2a'!M217&lt;'Coeffs calibration'!$M$16,"Lowly positive",IF('Calculs T2a'!M217&lt;'Coeffs calibration'!$M$17,"Moderately positive","Highly positive")))</f>
        <v>Highly positive</v>
      </c>
      <c r="U214" s="3" t="str">
        <f>IF('Calculs T2a'!N217&lt;'Coeffs calibration'!$N$15,"Negative",IF('Calculs T2a'!N217&lt;'Coeffs calibration'!$N$16,"Lowly positive",IF('Calculs T2a'!N217&lt;'Coeffs calibration'!$N$17,"Moderately positive","Highly positive")))</f>
        <v>Highly positive</v>
      </c>
      <c r="W214" s="92">
        <f>'Predictions concentrations'!A214</f>
        <v>0</v>
      </c>
      <c r="X214" s="92">
        <f>'Predictions concentrations'!B214</f>
        <v>0</v>
      </c>
      <c r="Y214" s="126" t="str">
        <f>IF('Calculs T3a'!G217&lt;'Coeffs calibration'!$G$15,"Negative",IF('Calculs T3a'!G217&lt;'Coeffs calibration'!$G$16,"Lowly positive",IF('Calculs T3a'!G217&lt;'Coeffs calibration'!$G$17,"Moderately positive","Highly positive")))</f>
        <v>Highly positive</v>
      </c>
      <c r="Z214" s="126" t="str">
        <f>IF('Calculs T3a'!H217&lt;'Coeffs calibration'!$H$15,"Negative",IF('Calculs T3a'!H217&lt;'Coeffs calibration'!$H$16,"Lowly positive",IF('Calculs T3a'!H217&lt;'Coeffs calibration'!$H$17,"Moderately positive","Highly positive")))</f>
        <v>Highly positive</v>
      </c>
      <c r="AA214" s="126" t="str">
        <f>IF('Calculs T3a'!I217&lt;'Coeffs calibration'!$I$15,"Negative",IF('Calculs T3a'!I217&lt;'Coeffs calibration'!$I$16,"Lowly positive",IF('Calculs T3a'!I217&lt;'Coeffs calibration'!$I$17,"Moderately positive","Highly positive")))</f>
        <v>Highly positive</v>
      </c>
      <c r="AB214" s="128" t="str">
        <f>IF('Calculs T3a'!J217&lt;'Coeffs calibration'!$J$15,"Negative",IF('Calculs T3a'!J217&lt;'Coeffs calibration'!$J$16,"Lowly positive",IF('Calculs T3a'!J217&lt;'Coeffs calibration'!$J$17,"Moderately positive","Highly positive")))</f>
        <v>Highly positive</v>
      </c>
      <c r="AC214" s="3" t="str">
        <f>IF('Calculs T3a'!K217&lt;'Coeffs calibration'!$K$15,"Negative",IF('Calculs T3a'!K217&lt;'Coeffs calibration'!$K$16,"Lowly positive",IF('Calculs T3a'!K217&lt;'Coeffs calibration'!$K$17,"Moderately positive","Highly positive")))</f>
        <v>Highly positive</v>
      </c>
      <c r="AD214" s="3" t="str">
        <f>IF('Calculs T3a'!L217&lt;'Coeffs calibration'!$L$15,"Negative",IF('Calculs T3a'!L217&lt;'Coeffs calibration'!$L$16,"Lowly positive",IF('Calculs T3a'!L217&lt;'Coeffs calibration'!$L$17,"Moderately positive","Highly positive")))</f>
        <v>Highly positive</v>
      </c>
      <c r="AE214" s="3" t="str">
        <f>IF('Calculs T3a'!M217&lt;'Coeffs calibration'!$M$15,"Negative",IF('Calculs T3a'!M217&lt;'Coeffs calibration'!$M$16,"Lowly positive",IF('Calculs T3a'!M217&lt;'Coeffs calibration'!$M$17,"Moderately positive","Highly positive")))</f>
        <v>Highly positive</v>
      </c>
      <c r="AF214" s="3" t="str">
        <f>IF('Calculs T3a'!N217&lt;'Coeffs calibration'!$N$15,"Negative",IF('Calculs T3a'!N217&lt;'Coeffs calibration'!$N$16,"Lowly positive",IF('Calculs T3a'!N217&lt;'Coeffs calibration'!$N$17,"Moderately positive","Highly positive")))</f>
        <v>Highly positive</v>
      </c>
    </row>
    <row r="215" spans="1:32" x14ac:dyDescent="0.3">
      <c r="A215" s="92">
        <f>'Predictions concentrations'!A215</f>
        <v>0</v>
      </c>
      <c r="B215" s="92">
        <f>'Predictions concentrations'!B215</f>
        <v>0</v>
      </c>
      <c r="C215" s="126" t="str">
        <f>IF('Calculs T1a'!G218&lt;'Coeffs calibration'!$G$15,"Negative",IF('Calculs T1a'!G218&lt;'Coeffs calibration'!$G$16,"Lowly positive",IF('Calculs T1a'!G218&lt;'Coeffs calibration'!$G$17,"Moderately positive","Highly positive")))</f>
        <v>Highly positive</v>
      </c>
      <c r="D215" s="126" t="str">
        <f>IF('Calculs T1a'!H218&lt;'Coeffs calibration'!$H$15,"Negative",IF('Calculs T1a'!H218&lt;'Coeffs calibration'!$H$16,"Lowly positive",IF('Calculs T1a'!H218&lt;'Coeffs calibration'!$H$17,"Moderately positive","Highly positive")))</f>
        <v>Highly positive</v>
      </c>
      <c r="E215" s="126" t="str">
        <f>IF('Calculs T1a'!I218&lt;'Coeffs calibration'!$I$15,"Negative",IF('Calculs T1a'!I218&lt;'Coeffs calibration'!$I$16,"Lowly positive",IF('Calculs T1a'!I218&lt;'Coeffs calibration'!$I$17,"Moderately positive","Highly positive")))</f>
        <v>Highly positive</v>
      </c>
      <c r="F215" s="128" t="str">
        <f>IF('Calculs T1a'!J218&lt;'Coeffs calibration'!$J$15,"Negative",IF('Calculs T1a'!J218&lt;'Coeffs calibration'!$J$16,"Lowly positive",IF('Calculs T1a'!J218&lt;'Coeffs calibration'!$J$17,"Moderately positive","Highly positive")))</f>
        <v>Highly positive</v>
      </c>
      <c r="G215" s="3" t="str">
        <f>IF('Calculs T1a'!K218&lt;'Coeffs calibration'!$K$15,"Negative",IF('Calculs T1a'!K218&lt;'Coeffs calibration'!$K$16,"Lowly positive",IF('Calculs T1a'!K218&lt;'Coeffs calibration'!$K$17,"Moderately positive","Highly positive")))</f>
        <v>Highly positive</v>
      </c>
      <c r="H215" s="3" t="str">
        <f>IF('Calculs T1a'!L218&lt;'Coeffs calibration'!$L$15,"Negative",IF('Calculs T1a'!L218&lt;'Coeffs calibration'!$L$16,"Lowly positive",IF('Calculs T1a'!L218&lt;'Coeffs calibration'!$L$17,"Moderately positive","Highly positive")))</f>
        <v>Highly positive</v>
      </c>
      <c r="I215" s="3" t="str">
        <f>IF('Calculs T1a'!M218&lt;'Coeffs calibration'!$M$15,"Negative",IF('Calculs T1a'!M218&lt;'Coeffs calibration'!$M$16,"Lowly positive",IF('Calculs T1a'!M218&lt;'Coeffs calibration'!$M$17,"Moderately positive","Highly positive")))</f>
        <v>Highly positive</v>
      </c>
      <c r="J215" s="3" t="str">
        <f>IF('Calculs T1a'!N218&lt;'Coeffs calibration'!$N$15,"Negative",IF('Calculs T1a'!N218&lt;'Coeffs calibration'!$N$16,"Lowly positive",IF('Calculs T1a'!N218&lt;'Coeffs calibration'!$N$17,"Moderately positive","Highly positive")))</f>
        <v>Highly positive</v>
      </c>
      <c r="L215" s="92">
        <f>'Predictions concentrations'!A215</f>
        <v>0</v>
      </c>
      <c r="M215" s="92">
        <f>'Predictions concentrations'!B215</f>
        <v>0</v>
      </c>
      <c r="N215" s="126" t="str">
        <f>IF('Calculs T2a'!G218&lt;'Coeffs calibration'!$G$15,"Negative",IF('Calculs T2a'!G218&lt;'Coeffs calibration'!$G$16,"Lowly positive",IF('Calculs T2a'!G218&lt;'Coeffs calibration'!$G$17,"Moderately positive","Highly positive")))</f>
        <v>Highly positive</v>
      </c>
      <c r="O215" s="126" t="str">
        <f>IF('Calculs T2a'!H218&lt;'Coeffs calibration'!$H$15,"Negative",IF('Calculs T2a'!H218&lt;'Coeffs calibration'!$H$16,"Lowly positive",IF('Calculs T2a'!H218&lt;'Coeffs calibration'!$H$17,"Moderately positive","Highly positive")))</f>
        <v>Highly positive</v>
      </c>
      <c r="P215" s="126" t="str">
        <f>IF('Calculs T2a'!I218&lt;'Coeffs calibration'!$I$15,"Negative",IF('Calculs T2a'!I218&lt;'Coeffs calibration'!$I$16,"Lowly positive",IF('Calculs T2a'!I218&lt;'Coeffs calibration'!$I$17,"Moderately positive","Highly positive")))</f>
        <v>Highly positive</v>
      </c>
      <c r="Q215" s="128" t="str">
        <f>IF('Calculs T2a'!J218&lt;'Coeffs calibration'!$J$15,"Negative",IF('Calculs T2a'!J218&lt;'Coeffs calibration'!$J$16,"Lowly positive",IF('Calculs T2a'!J218&lt;'Coeffs calibration'!$J$17,"Moderately positive","Highly positive")))</f>
        <v>Highly positive</v>
      </c>
      <c r="R215" s="3" t="str">
        <f>IF('Calculs T2a'!K218&lt;'Coeffs calibration'!$K$15,"Negative",IF('Calculs T2a'!K218&lt;'Coeffs calibration'!$K$16,"Lowly positive",IF('Calculs T2a'!K218&lt;'Coeffs calibration'!$K$17,"Moderately positive","Highly positive")))</f>
        <v>Highly positive</v>
      </c>
      <c r="S215" s="3" t="str">
        <f>IF('Calculs T2a'!L218&lt;'Coeffs calibration'!$L$15,"Negative",IF('Calculs T2a'!L218&lt;'Coeffs calibration'!$L$16,"Lowly positive",IF('Calculs T2a'!L218&lt;'Coeffs calibration'!$L$17,"Moderately positive","Highly positive")))</f>
        <v>Highly positive</v>
      </c>
      <c r="T215" s="3" t="str">
        <f>IF('Calculs T2a'!M218&lt;'Coeffs calibration'!$M$15,"Negative",IF('Calculs T2a'!M218&lt;'Coeffs calibration'!$M$16,"Lowly positive",IF('Calculs T2a'!M218&lt;'Coeffs calibration'!$M$17,"Moderately positive","Highly positive")))</f>
        <v>Highly positive</v>
      </c>
      <c r="U215" s="3" t="str">
        <f>IF('Calculs T2a'!N218&lt;'Coeffs calibration'!$N$15,"Negative",IF('Calculs T2a'!N218&lt;'Coeffs calibration'!$N$16,"Lowly positive",IF('Calculs T2a'!N218&lt;'Coeffs calibration'!$N$17,"Moderately positive","Highly positive")))</f>
        <v>Highly positive</v>
      </c>
      <c r="W215" s="92">
        <f>'Predictions concentrations'!A215</f>
        <v>0</v>
      </c>
      <c r="X215" s="92">
        <f>'Predictions concentrations'!B215</f>
        <v>0</v>
      </c>
      <c r="Y215" s="126" t="str">
        <f>IF('Calculs T3a'!G218&lt;'Coeffs calibration'!$G$15,"Negative",IF('Calculs T3a'!G218&lt;'Coeffs calibration'!$G$16,"Lowly positive",IF('Calculs T3a'!G218&lt;'Coeffs calibration'!$G$17,"Moderately positive","Highly positive")))</f>
        <v>Highly positive</v>
      </c>
      <c r="Z215" s="126" t="str">
        <f>IF('Calculs T3a'!H218&lt;'Coeffs calibration'!$H$15,"Negative",IF('Calculs T3a'!H218&lt;'Coeffs calibration'!$H$16,"Lowly positive",IF('Calculs T3a'!H218&lt;'Coeffs calibration'!$H$17,"Moderately positive","Highly positive")))</f>
        <v>Highly positive</v>
      </c>
      <c r="AA215" s="126" t="str">
        <f>IF('Calculs T3a'!I218&lt;'Coeffs calibration'!$I$15,"Negative",IF('Calculs T3a'!I218&lt;'Coeffs calibration'!$I$16,"Lowly positive",IF('Calculs T3a'!I218&lt;'Coeffs calibration'!$I$17,"Moderately positive","Highly positive")))</f>
        <v>Highly positive</v>
      </c>
      <c r="AB215" s="128" t="str">
        <f>IF('Calculs T3a'!J218&lt;'Coeffs calibration'!$J$15,"Negative",IF('Calculs T3a'!J218&lt;'Coeffs calibration'!$J$16,"Lowly positive",IF('Calculs T3a'!J218&lt;'Coeffs calibration'!$J$17,"Moderately positive","Highly positive")))</f>
        <v>Highly positive</v>
      </c>
      <c r="AC215" s="3" t="str">
        <f>IF('Calculs T3a'!K218&lt;'Coeffs calibration'!$K$15,"Negative",IF('Calculs T3a'!K218&lt;'Coeffs calibration'!$K$16,"Lowly positive",IF('Calculs T3a'!K218&lt;'Coeffs calibration'!$K$17,"Moderately positive","Highly positive")))</f>
        <v>Highly positive</v>
      </c>
      <c r="AD215" s="3" t="str">
        <f>IF('Calculs T3a'!L218&lt;'Coeffs calibration'!$L$15,"Negative",IF('Calculs T3a'!L218&lt;'Coeffs calibration'!$L$16,"Lowly positive",IF('Calculs T3a'!L218&lt;'Coeffs calibration'!$L$17,"Moderately positive","Highly positive")))</f>
        <v>Highly positive</v>
      </c>
      <c r="AE215" s="3" t="str">
        <f>IF('Calculs T3a'!M218&lt;'Coeffs calibration'!$M$15,"Negative",IF('Calculs T3a'!M218&lt;'Coeffs calibration'!$M$16,"Lowly positive",IF('Calculs T3a'!M218&lt;'Coeffs calibration'!$M$17,"Moderately positive","Highly positive")))</f>
        <v>Highly positive</v>
      </c>
      <c r="AF215" s="3" t="str">
        <f>IF('Calculs T3a'!N218&lt;'Coeffs calibration'!$N$15,"Negative",IF('Calculs T3a'!N218&lt;'Coeffs calibration'!$N$16,"Lowly positive",IF('Calculs T3a'!N218&lt;'Coeffs calibration'!$N$17,"Moderately positive","Highly positive")))</f>
        <v>Highly positive</v>
      </c>
    </row>
    <row r="216" spans="1:32" x14ac:dyDescent="0.3">
      <c r="A216" s="92">
        <f>'Predictions concentrations'!A216</f>
        <v>0</v>
      </c>
      <c r="B216" s="92">
        <f>'Predictions concentrations'!B216</f>
        <v>0</v>
      </c>
      <c r="C216" s="126" t="str">
        <f>IF('Calculs T1a'!G219&lt;'Coeffs calibration'!$G$15,"Negative",IF('Calculs T1a'!G219&lt;'Coeffs calibration'!$G$16,"Lowly positive",IF('Calculs T1a'!G219&lt;'Coeffs calibration'!$G$17,"Moderately positive","Highly positive")))</f>
        <v>Highly positive</v>
      </c>
      <c r="D216" s="126" t="str">
        <f>IF('Calculs T1a'!H219&lt;'Coeffs calibration'!$H$15,"Negative",IF('Calculs T1a'!H219&lt;'Coeffs calibration'!$H$16,"Lowly positive",IF('Calculs T1a'!H219&lt;'Coeffs calibration'!$H$17,"Moderately positive","Highly positive")))</f>
        <v>Highly positive</v>
      </c>
      <c r="E216" s="126" t="str">
        <f>IF('Calculs T1a'!I219&lt;'Coeffs calibration'!$I$15,"Negative",IF('Calculs T1a'!I219&lt;'Coeffs calibration'!$I$16,"Lowly positive",IF('Calculs T1a'!I219&lt;'Coeffs calibration'!$I$17,"Moderately positive","Highly positive")))</f>
        <v>Highly positive</v>
      </c>
      <c r="F216" s="128" t="str">
        <f>IF('Calculs T1a'!J219&lt;'Coeffs calibration'!$J$15,"Negative",IF('Calculs T1a'!J219&lt;'Coeffs calibration'!$J$16,"Lowly positive",IF('Calculs T1a'!J219&lt;'Coeffs calibration'!$J$17,"Moderately positive","Highly positive")))</f>
        <v>Highly positive</v>
      </c>
      <c r="G216" s="3" t="str">
        <f>IF('Calculs T1a'!K219&lt;'Coeffs calibration'!$K$15,"Negative",IF('Calculs T1a'!K219&lt;'Coeffs calibration'!$K$16,"Lowly positive",IF('Calculs T1a'!K219&lt;'Coeffs calibration'!$K$17,"Moderately positive","Highly positive")))</f>
        <v>Highly positive</v>
      </c>
      <c r="H216" s="3" t="str">
        <f>IF('Calculs T1a'!L219&lt;'Coeffs calibration'!$L$15,"Negative",IF('Calculs T1a'!L219&lt;'Coeffs calibration'!$L$16,"Lowly positive",IF('Calculs T1a'!L219&lt;'Coeffs calibration'!$L$17,"Moderately positive","Highly positive")))</f>
        <v>Highly positive</v>
      </c>
      <c r="I216" s="3" t="str">
        <f>IF('Calculs T1a'!M219&lt;'Coeffs calibration'!$M$15,"Negative",IF('Calculs T1a'!M219&lt;'Coeffs calibration'!$M$16,"Lowly positive",IF('Calculs T1a'!M219&lt;'Coeffs calibration'!$M$17,"Moderately positive","Highly positive")))</f>
        <v>Highly positive</v>
      </c>
      <c r="J216" s="3" t="str">
        <f>IF('Calculs T1a'!N219&lt;'Coeffs calibration'!$N$15,"Negative",IF('Calculs T1a'!N219&lt;'Coeffs calibration'!$N$16,"Lowly positive",IF('Calculs T1a'!N219&lt;'Coeffs calibration'!$N$17,"Moderately positive","Highly positive")))</f>
        <v>Highly positive</v>
      </c>
      <c r="L216" s="92">
        <f>'Predictions concentrations'!A216</f>
        <v>0</v>
      </c>
      <c r="M216" s="92">
        <f>'Predictions concentrations'!B216</f>
        <v>0</v>
      </c>
      <c r="N216" s="126" t="str">
        <f>IF('Calculs T2a'!G219&lt;'Coeffs calibration'!$G$15,"Negative",IF('Calculs T2a'!G219&lt;'Coeffs calibration'!$G$16,"Lowly positive",IF('Calculs T2a'!G219&lt;'Coeffs calibration'!$G$17,"Moderately positive","Highly positive")))</f>
        <v>Highly positive</v>
      </c>
      <c r="O216" s="126" t="str">
        <f>IF('Calculs T2a'!H219&lt;'Coeffs calibration'!$H$15,"Negative",IF('Calculs T2a'!H219&lt;'Coeffs calibration'!$H$16,"Lowly positive",IF('Calculs T2a'!H219&lt;'Coeffs calibration'!$H$17,"Moderately positive","Highly positive")))</f>
        <v>Highly positive</v>
      </c>
      <c r="P216" s="126" t="str">
        <f>IF('Calculs T2a'!I219&lt;'Coeffs calibration'!$I$15,"Negative",IF('Calculs T2a'!I219&lt;'Coeffs calibration'!$I$16,"Lowly positive",IF('Calculs T2a'!I219&lt;'Coeffs calibration'!$I$17,"Moderately positive","Highly positive")))</f>
        <v>Highly positive</v>
      </c>
      <c r="Q216" s="128" t="str">
        <f>IF('Calculs T2a'!J219&lt;'Coeffs calibration'!$J$15,"Negative",IF('Calculs T2a'!J219&lt;'Coeffs calibration'!$J$16,"Lowly positive",IF('Calculs T2a'!J219&lt;'Coeffs calibration'!$J$17,"Moderately positive","Highly positive")))</f>
        <v>Highly positive</v>
      </c>
      <c r="R216" s="3" t="str">
        <f>IF('Calculs T2a'!K219&lt;'Coeffs calibration'!$K$15,"Negative",IF('Calculs T2a'!K219&lt;'Coeffs calibration'!$K$16,"Lowly positive",IF('Calculs T2a'!K219&lt;'Coeffs calibration'!$K$17,"Moderately positive","Highly positive")))</f>
        <v>Highly positive</v>
      </c>
      <c r="S216" s="3" t="str">
        <f>IF('Calculs T2a'!L219&lt;'Coeffs calibration'!$L$15,"Negative",IF('Calculs T2a'!L219&lt;'Coeffs calibration'!$L$16,"Lowly positive",IF('Calculs T2a'!L219&lt;'Coeffs calibration'!$L$17,"Moderately positive","Highly positive")))</f>
        <v>Highly positive</v>
      </c>
      <c r="T216" s="3" t="str">
        <f>IF('Calculs T2a'!M219&lt;'Coeffs calibration'!$M$15,"Negative",IF('Calculs T2a'!M219&lt;'Coeffs calibration'!$M$16,"Lowly positive",IF('Calculs T2a'!M219&lt;'Coeffs calibration'!$M$17,"Moderately positive","Highly positive")))</f>
        <v>Highly positive</v>
      </c>
      <c r="U216" s="3" t="str">
        <f>IF('Calculs T2a'!N219&lt;'Coeffs calibration'!$N$15,"Negative",IF('Calculs T2a'!N219&lt;'Coeffs calibration'!$N$16,"Lowly positive",IF('Calculs T2a'!N219&lt;'Coeffs calibration'!$N$17,"Moderately positive","Highly positive")))</f>
        <v>Highly positive</v>
      </c>
      <c r="W216" s="92">
        <f>'Predictions concentrations'!A216</f>
        <v>0</v>
      </c>
      <c r="X216" s="92">
        <f>'Predictions concentrations'!B216</f>
        <v>0</v>
      </c>
      <c r="Y216" s="126" t="str">
        <f>IF('Calculs T3a'!G219&lt;'Coeffs calibration'!$G$15,"Negative",IF('Calculs T3a'!G219&lt;'Coeffs calibration'!$G$16,"Lowly positive",IF('Calculs T3a'!G219&lt;'Coeffs calibration'!$G$17,"Moderately positive","Highly positive")))</f>
        <v>Highly positive</v>
      </c>
      <c r="Z216" s="126" t="str">
        <f>IF('Calculs T3a'!H219&lt;'Coeffs calibration'!$H$15,"Negative",IF('Calculs T3a'!H219&lt;'Coeffs calibration'!$H$16,"Lowly positive",IF('Calculs T3a'!H219&lt;'Coeffs calibration'!$H$17,"Moderately positive","Highly positive")))</f>
        <v>Highly positive</v>
      </c>
      <c r="AA216" s="126" t="str">
        <f>IF('Calculs T3a'!I219&lt;'Coeffs calibration'!$I$15,"Negative",IF('Calculs T3a'!I219&lt;'Coeffs calibration'!$I$16,"Lowly positive",IF('Calculs T3a'!I219&lt;'Coeffs calibration'!$I$17,"Moderately positive","Highly positive")))</f>
        <v>Highly positive</v>
      </c>
      <c r="AB216" s="128" t="str">
        <f>IF('Calculs T3a'!J219&lt;'Coeffs calibration'!$J$15,"Negative",IF('Calculs T3a'!J219&lt;'Coeffs calibration'!$J$16,"Lowly positive",IF('Calculs T3a'!J219&lt;'Coeffs calibration'!$J$17,"Moderately positive","Highly positive")))</f>
        <v>Highly positive</v>
      </c>
      <c r="AC216" s="3" t="str">
        <f>IF('Calculs T3a'!K219&lt;'Coeffs calibration'!$K$15,"Negative",IF('Calculs T3a'!K219&lt;'Coeffs calibration'!$K$16,"Lowly positive",IF('Calculs T3a'!K219&lt;'Coeffs calibration'!$K$17,"Moderately positive","Highly positive")))</f>
        <v>Highly positive</v>
      </c>
      <c r="AD216" s="3" t="str">
        <f>IF('Calculs T3a'!L219&lt;'Coeffs calibration'!$L$15,"Negative",IF('Calculs T3a'!L219&lt;'Coeffs calibration'!$L$16,"Lowly positive",IF('Calculs T3a'!L219&lt;'Coeffs calibration'!$L$17,"Moderately positive","Highly positive")))</f>
        <v>Highly positive</v>
      </c>
      <c r="AE216" s="3" t="str">
        <f>IF('Calculs T3a'!M219&lt;'Coeffs calibration'!$M$15,"Negative",IF('Calculs T3a'!M219&lt;'Coeffs calibration'!$M$16,"Lowly positive",IF('Calculs T3a'!M219&lt;'Coeffs calibration'!$M$17,"Moderately positive","Highly positive")))</f>
        <v>Highly positive</v>
      </c>
      <c r="AF216" s="3" t="str">
        <f>IF('Calculs T3a'!N219&lt;'Coeffs calibration'!$N$15,"Negative",IF('Calculs T3a'!N219&lt;'Coeffs calibration'!$N$16,"Lowly positive",IF('Calculs T3a'!N219&lt;'Coeffs calibration'!$N$17,"Moderately positive","Highly positive")))</f>
        <v>Highly positive</v>
      </c>
    </row>
    <row r="217" spans="1:32" x14ac:dyDescent="0.3">
      <c r="A217" s="92">
        <f>'Predictions concentrations'!A217</f>
        <v>0</v>
      </c>
      <c r="B217" s="92">
        <f>'Predictions concentrations'!B217</f>
        <v>0</v>
      </c>
      <c r="C217" s="126" t="str">
        <f>IF('Calculs T1a'!G220&lt;'Coeffs calibration'!$G$15,"Negative",IF('Calculs T1a'!G220&lt;'Coeffs calibration'!$G$16,"Lowly positive",IF('Calculs T1a'!G220&lt;'Coeffs calibration'!$G$17,"Moderately positive","Highly positive")))</f>
        <v>Highly positive</v>
      </c>
      <c r="D217" s="126" t="str">
        <f>IF('Calculs T1a'!H220&lt;'Coeffs calibration'!$H$15,"Negative",IF('Calculs T1a'!H220&lt;'Coeffs calibration'!$H$16,"Lowly positive",IF('Calculs T1a'!H220&lt;'Coeffs calibration'!$H$17,"Moderately positive","Highly positive")))</f>
        <v>Highly positive</v>
      </c>
      <c r="E217" s="126" t="str">
        <f>IF('Calculs T1a'!I220&lt;'Coeffs calibration'!$I$15,"Negative",IF('Calculs T1a'!I220&lt;'Coeffs calibration'!$I$16,"Lowly positive",IF('Calculs T1a'!I220&lt;'Coeffs calibration'!$I$17,"Moderately positive","Highly positive")))</f>
        <v>Highly positive</v>
      </c>
      <c r="F217" s="128" t="str">
        <f>IF('Calculs T1a'!J220&lt;'Coeffs calibration'!$J$15,"Negative",IF('Calculs T1a'!J220&lt;'Coeffs calibration'!$J$16,"Lowly positive",IF('Calculs T1a'!J220&lt;'Coeffs calibration'!$J$17,"Moderately positive","Highly positive")))</f>
        <v>Highly positive</v>
      </c>
      <c r="G217" s="3" t="str">
        <f>IF('Calculs T1a'!K220&lt;'Coeffs calibration'!$K$15,"Negative",IF('Calculs T1a'!K220&lt;'Coeffs calibration'!$K$16,"Lowly positive",IF('Calculs T1a'!K220&lt;'Coeffs calibration'!$K$17,"Moderately positive","Highly positive")))</f>
        <v>Highly positive</v>
      </c>
      <c r="H217" s="3" t="str">
        <f>IF('Calculs T1a'!L220&lt;'Coeffs calibration'!$L$15,"Negative",IF('Calculs T1a'!L220&lt;'Coeffs calibration'!$L$16,"Lowly positive",IF('Calculs T1a'!L220&lt;'Coeffs calibration'!$L$17,"Moderately positive","Highly positive")))</f>
        <v>Highly positive</v>
      </c>
      <c r="I217" s="3" t="str">
        <f>IF('Calculs T1a'!M220&lt;'Coeffs calibration'!$M$15,"Negative",IF('Calculs T1a'!M220&lt;'Coeffs calibration'!$M$16,"Lowly positive",IF('Calculs T1a'!M220&lt;'Coeffs calibration'!$M$17,"Moderately positive","Highly positive")))</f>
        <v>Highly positive</v>
      </c>
      <c r="J217" s="3" t="str">
        <f>IF('Calculs T1a'!N220&lt;'Coeffs calibration'!$N$15,"Negative",IF('Calculs T1a'!N220&lt;'Coeffs calibration'!$N$16,"Lowly positive",IF('Calculs T1a'!N220&lt;'Coeffs calibration'!$N$17,"Moderately positive","Highly positive")))</f>
        <v>Highly positive</v>
      </c>
      <c r="L217" s="92">
        <f>'Predictions concentrations'!A217</f>
        <v>0</v>
      </c>
      <c r="M217" s="92">
        <f>'Predictions concentrations'!B217</f>
        <v>0</v>
      </c>
      <c r="N217" s="126" t="str">
        <f>IF('Calculs T2a'!G220&lt;'Coeffs calibration'!$G$15,"Negative",IF('Calculs T2a'!G220&lt;'Coeffs calibration'!$G$16,"Lowly positive",IF('Calculs T2a'!G220&lt;'Coeffs calibration'!$G$17,"Moderately positive","Highly positive")))</f>
        <v>Highly positive</v>
      </c>
      <c r="O217" s="126" t="str">
        <f>IF('Calculs T2a'!H220&lt;'Coeffs calibration'!$H$15,"Negative",IF('Calculs T2a'!H220&lt;'Coeffs calibration'!$H$16,"Lowly positive",IF('Calculs T2a'!H220&lt;'Coeffs calibration'!$H$17,"Moderately positive","Highly positive")))</f>
        <v>Highly positive</v>
      </c>
      <c r="P217" s="126" t="str">
        <f>IF('Calculs T2a'!I220&lt;'Coeffs calibration'!$I$15,"Negative",IF('Calculs T2a'!I220&lt;'Coeffs calibration'!$I$16,"Lowly positive",IF('Calculs T2a'!I220&lt;'Coeffs calibration'!$I$17,"Moderately positive","Highly positive")))</f>
        <v>Highly positive</v>
      </c>
      <c r="Q217" s="128" t="str">
        <f>IF('Calculs T2a'!J220&lt;'Coeffs calibration'!$J$15,"Negative",IF('Calculs T2a'!J220&lt;'Coeffs calibration'!$J$16,"Lowly positive",IF('Calculs T2a'!J220&lt;'Coeffs calibration'!$J$17,"Moderately positive","Highly positive")))</f>
        <v>Highly positive</v>
      </c>
      <c r="R217" s="3" t="str">
        <f>IF('Calculs T2a'!K220&lt;'Coeffs calibration'!$K$15,"Negative",IF('Calculs T2a'!K220&lt;'Coeffs calibration'!$K$16,"Lowly positive",IF('Calculs T2a'!K220&lt;'Coeffs calibration'!$K$17,"Moderately positive","Highly positive")))</f>
        <v>Highly positive</v>
      </c>
      <c r="S217" s="3" t="str">
        <f>IF('Calculs T2a'!L220&lt;'Coeffs calibration'!$L$15,"Negative",IF('Calculs T2a'!L220&lt;'Coeffs calibration'!$L$16,"Lowly positive",IF('Calculs T2a'!L220&lt;'Coeffs calibration'!$L$17,"Moderately positive","Highly positive")))</f>
        <v>Highly positive</v>
      </c>
      <c r="T217" s="3" t="str">
        <f>IF('Calculs T2a'!M220&lt;'Coeffs calibration'!$M$15,"Negative",IF('Calculs T2a'!M220&lt;'Coeffs calibration'!$M$16,"Lowly positive",IF('Calculs T2a'!M220&lt;'Coeffs calibration'!$M$17,"Moderately positive","Highly positive")))</f>
        <v>Highly positive</v>
      </c>
      <c r="U217" s="3" t="str">
        <f>IF('Calculs T2a'!N220&lt;'Coeffs calibration'!$N$15,"Negative",IF('Calculs T2a'!N220&lt;'Coeffs calibration'!$N$16,"Lowly positive",IF('Calculs T2a'!N220&lt;'Coeffs calibration'!$N$17,"Moderately positive","Highly positive")))</f>
        <v>Highly positive</v>
      </c>
      <c r="W217" s="92">
        <f>'Predictions concentrations'!A217</f>
        <v>0</v>
      </c>
      <c r="X217" s="92">
        <f>'Predictions concentrations'!B217</f>
        <v>0</v>
      </c>
      <c r="Y217" s="126" t="str">
        <f>IF('Calculs T3a'!G220&lt;'Coeffs calibration'!$G$15,"Negative",IF('Calculs T3a'!G220&lt;'Coeffs calibration'!$G$16,"Lowly positive",IF('Calculs T3a'!G220&lt;'Coeffs calibration'!$G$17,"Moderately positive","Highly positive")))</f>
        <v>Highly positive</v>
      </c>
      <c r="Z217" s="126" t="str">
        <f>IF('Calculs T3a'!H220&lt;'Coeffs calibration'!$H$15,"Negative",IF('Calculs T3a'!H220&lt;'Coeffs calibration'!$H$16,"Lowly positive",IF('Calculs T3a'!H220&lt;'Coeffs calibration'!$H$17,"Moderately positive","Highly positive")))</f>
        <v>Highly positive</v>
      </c>
      <c r="AA217" s="126" t="str">
        <f>IF('Calculs T3a'!I220&lt;'Coeffs calibration'!$I$15,"Negative",IF('Calculs T3a'!I220&lt;'Coeffs calibration'!$I$16,"Lowly positive",IF('Calculs T3a'!I220&lt;'Coeffs calibration'!$I$17,"Moderately positive","Highly positive")))</f>
        <v>Highly positive</v>
      </c>
      <c r="AB217" s="128" t="str">
        <f>IF('Calculs T3a'!J220&lt;'Coeffs calibration'!$J$15,"Negative",IF('Calculs T3a'!J220&lt;'Coeffs calibration'!$J$16,"Lowly positive",IF('Calculs T3a'!J220&lt;'Coeffs calibration'!$J$17,"Moderately positive","Highly positive")))</f>
        <v>Highly positive</v>
      </c>
      <c r="AC217" s="3" t="str">
        <f>IF('Calculs T3a'!K220&lt;'Coeffs calibration'!$K$15,"Negative",IF('Calculs T3a'!K220&lt;'Coeffs calibration'!$K$16,"Lowly positive",IF('Calculs T3a'!K220&lt;'Coeffs calibration'!$K$17,"Moderately positive","Highly positive")))</f>
        <v>Highly positive</v>
      </c>
      <c r="AD217" s="3" t="str">
        <f>IF('Calculs T3a'!L220&lt;'Coeffs calibration'!$L$15,"Negative",IF('Calculs T3a'!L220&lt;'Coeffs calibration'!$L$16,"Lowly positive",IF('Calculs T3a'!L220&lt;'Coeffs calibration'!$L$17,"Moderately positive","Highly positive")))</f>
        <v>Highly positive</v>
      </c>
      <c r="AE217" s="3" t="str">
        <f>IF('Calculs T3a'!M220&lt;'Coeffs calibration'!$M$15,"Negative",IF('Calculs T3a'!M220&lt;'Coeffs calibration'!$M$16,"Lowly positive",IF('Calculs T3a'!M220&lt;'Coeffs calibration'!$M$17,"Moderately positive","Highly positive")))</f>
        <v>Highly positive</v>
      </c>
      <c r="AF217" s="3" t="str">
        <f>IF('Calculs T3a'!N220&lt;'Coeffs calibration'!$N$15,"Negative",IF('Calculs T3a'!N220&lt;'Coeffs calibration'!$N$16,"Lowly positive",IF('Calculs T3a'!N220&lt;'Coeffs calibration'!$N$17,"Moderately positive","Highly positive")))</f>
        <v>Highly positive</v>
      </c>
    </row>
    <row r="218" spans="1:32" x14ac:dyDescent="0.3">
      <c r="A218" s="92">
        <f>'Predictions concentrations'!A218</f>
        <v>0</v>
      </c>
      <c r="B218" s="92">
        <f>'Predictions concentrations'!B218</f>
        <v>0</v>
      </c>
      <c r="C218" s="126" t="str">
        <f>IF('Calculs T1a'!G221&lt;'Coeffs calibration'!$G$15,"Negative",IF('Calculs T1a'!G221&lt;'Coeffs calibration'!$G$16,"Lowly positive",IF('Calculs T1a'!G221&lt;'Coeffs calibration'!$G$17,"Moderately positive","Highly positive")))</f>
        <v>Highly positive</v>
      </c>
      <c r="D218" s="126" t="str">
        <f>IF('Calculs T1a'!H221&lt;'Coeffs calibration'!$H$15,"Negative",IF('Calculs T1a'!H221&lt;'Coeffs calibration'!$H$16,"Lowly positive",IF('Calculs T1a'!H221&lt;'Coeffs calibration'!$H$17,"Moderately positive","Highly positive")))</f>
        <v>Highly positive</v>
      </c>
      <c r="E218" s="126" t="str">
        <f>IF('Calculs T1a'!I221&lt;'Coeffs calibration'!$I$15,"Negative",IF('Calculs T1a'!I221&lt;'Coeffs calibration'!$I$16,"Lowly positive",IF('Calculs T1a'!I221&lt;'Coeffs calibration'!$I$17,"Moderately positive","Highly positive")))</f>
        <v>Highly positive</v>
      </c>
      <c r="F218" s="128" t="str">
        <f>IF('Calculs T1a'!J221&lt;'Coeffs calibration'!$J$15,"Negative",IF('Calculs T1a'!J221&lt;'Coeffs calibration'!$J$16,"Lowly positive",IF('Calculs T1a'!J221&lt;'Coeffs calibration'!$J$17,"Moderately positive","Highly positive")))</f>
        <v>Highly positive</v>
      </c>
      <c r="G218" s="3" t="str">
        <f>IF('Calculs T1a'!K221&lt;'Coeffs calibration'!$K$15,"Negative",IF('Calculs T1a'!K221&lt;'Coeffs calibration'!$K$16,"Lowly positive",IF('Calculs T1a'!K221&lt;'Coeffs calibration'!$K$17,"Moderately positive","Highly positive")))</f>
        <v>Highly positive</v>
      </c>
      <c r="H218" s="3" t="str">
        <f>IF('Calculs T1a'!L221&lt;'Coeffs calibration'!$L$15,"Negative",IF('Calculs T1a'!L221&lt;'Coeffs calibration'!$L$16,"Lowly positive",IF('Calculs T1a'!L221&lt;'Coeffs calibration'!$L$17,"Moderately positive","Highly positive")))</f>
        <v>Highly positive</v>
      </c>
      <c r="I218" s="3" t="str">
        <f>IF('Calculs T1a'!M221&lt;'Coeffs calibration'!$M$15,"Negative",IF('Calculs T1a'!M221&lt;'Coeffs calibration'!$M$16,"Lowly positive",IF('Calculs T1a'!M221&lt;'Coeffs calibration'!$M$17,"Moderately positive","Highly positive")))</f>
        <v>Highly positive</v>
      </c>
      <c r="J218" s="3" t="str">
        <f>IF('Calculs T1a'!N221&lt;'Coeffs calibration'!$N$15,"Negative",IF('Calculs T1a'!N221&lt;'Coeffs calibration'!$N$16,"Lowly positive",IF('Calculs T1a'!N221&lt;'Coeffs calibration'!$N$17,"Moderately positive","Highly positive")))</f>
        <v>Highly positive</v>
      </c>
      <c r="L218" s="92">
        <f>'Predictions concentrations'!A218</f>
        <v>0</v>
      </c>
      <c r="M218" s="92">
        <f>'Predictions concentrations'!B218</f>
        <v>0</v>
      </c>
      <c r="N218" s="126" t="str">
        <f>IF('Calculs T2a'!G221&lt;'Coeffs calibration'!$G$15,"Negative",IF('Calculs T2a'!G221&lt;'Coeffs calibration'!$G$16,"Lowly positive",IF('Calculs T2a'!G221&lt;'Coeffs calibration'!$G$17,"Moderately positive","Highly positive")))</f>
        <v>Highly positive</v>
      </c>
      <c r="O218" s="126" t="str">
        <f>IF('Calculs T2a'!H221&lt;'Coeffs calibration'!$H$15,"Negative",IF('Calculs T2a'!H221&lt;'Coeffs calibration'!$H$16,"Lowly positive",IF('Calculs T2a'!H221&lt;'Coeffs calibration'!$H$17,"Moderately positive","Highly positive")))</f>
        <v>Highly positive</v>
      </c>
      <c r="P218" s="126" t="str">
        <f>IF('Calculs T2a'!I221&lt;'Coeffs calibration'!$I$15,"Negative",IF('Calculs T2a'!I221&lt;'Coeffs calibration'!$I$16,"Lowly positive",IF('Calculs T2a'!I221&lt;'Coeffs calibration'!$I$17,"Moderately positive","Highly positive")))</f>
        <v>Highly positive</v>
      </c>
      <c r="Q218" s="128" t="str">
        <f>IF('Calculs T2a'!J221&lt;'Coeffs calibration'!$J$15,"Negative",IF('Calculs T2a'!J221&lt;'Coeffs calibration'!$J$16,"Lowly positive",IF('Calculs T2a'!J221&lt;'Coeffs calibration'!$J$17,"Moderately positive","Highly positive")))</f>
        <v>Highly positive</v>
      </c>
      <c r="R218" s="3" t="str">
        <f>IF('Calculs T2a'!K221&lt;'Coeffs calibration'!$K$15,"Negative",IF('Calculs T2a'!K221&lt;'Coeffs calibration'!$K$16,"Lowly positive",IF('Calculs T2a'!K221&lt;'Coeffs calibration'!$K$17,"Moderately positive","Highly positive")))</f>
        <v>Highly positive</v>
      </c>
      <c r="S218" s="3" t="str">
        <f>IF('Calculs T2a'!L221&lt;'Coeffs calibration'!$L$15,"Negative",IF('Calculs T2a'!L221&lt;'Coeffs calibration'!$L$16,"Lowly positive",IF('Calculs T2a'!L221&lt;'Coeffs calibration'!$L$17,"Moderately positive","Highly positive")))</f>
        <v>Highly positive</v>
      </c>
      <c r="T218" s="3" t="str">
        <f>IF('Calculs T2a'!M221&lt;'Coeffs calibration'!$M$15,"Negative",IF('Calculs T2a'!M221&lt;'Coeffs calibration'!$M$16,"Lowly positive",IF('Calculs T2a'!M221&lt;'Coeffs calibration'!$M$17,"Moderately positive","Highly positive")))</f>
        <v>Highly positive</v>
      </c>
      <c r="U218" s="3" t="str">
        <f>IF('Calculs T2a'!N221&lt;'Coeffs calibration'!$N$15,"Negative",IF('Calculs T2a'!N221&lt;'Coeffs calibration'!$N$16,"Lowly positive",IF('Calculs T2a'!N221&lt;'Coeffs calibration'!$N$17,"Moderately positive","Highly positive")))</f>
        <v>Highly positive</v>
      </c>
      <c r="W218" s="92">
        <f>'Predictions concentrations'!A218</f>
        <v>0</v>
      </c>
      <c r="X218" s="92">
        <f>'Predictions concentrations'!B218</f>
        <v>0</v>
      </c>
      <c r="Y218" s="126" t="str">
        <f>IF('Calculs T3a'!G221&lt;'Coeffs calibration'!$G$15,"Negative",IF('Calculs T3a'!G221&lt;'Coeffs calibration'!$G$16,"Lowly positive",IF('Calculs T3a'!G221&lt;'Coeffs calibration'!$G$17,"Moderately positive","Highly positive")))</f>
        <v>Highly positive</v>
      </c>
      <c r="Z218" s="126" t="str">
        <f>IF('Calculs T3a'!H221&lt;'Coeffs calibration'!$H$15,"Negative",IF('Calculs T3a'!H221&lt;'Coeffs calibration'!$H$16,"Lowly positive",IF('Calculs T3a'!H221&lt;'Coeffs calibration'!$H$17,"Moderately positive","Highly positive")))</f>
        <v>Highly positive</v>
      </c>
      <c r="AA218" s="126" t="str">
        <f>IF('Calculs T3a'!I221&lt;'Coeffs calibration'!$I$15,"Negative",IF('Calculs T3a'!I221&lt;'Coeffs calibration'!$I$16,"Lowly positive",IF('Calculs T3a'!I221&lt;'Coeffs calibration'!$I$17,"Moderately positive","Highly positive")))</f>
        <v>Highly positive</v>
      </c>
      <c r="AB218" s="128" t="str">
        <f>IF('Calculs T3a'!J221&lt;'Coeffs calibration'!$J$15,"Negative",IF('Calculs T3a'!J221&lt;'Coeffs calibration'!$J$16,"Lowly positive",IF('Calculs T3a'!J221&lt;'Coeffs calibration'!$J$17,"Moderately positive","Highly positive")))</f>
        <v>Highly positive</v>
      </c>
      <c r="AC218" s="3" t="str">
        <f>IF('Calculs T3a'!K221&lt;'Coeffs calibration'!$K$15,"Negative",IF('Calculs T3a'!K221&lt;'Coeffs calibration'!$K$16,"Lowly positive",IF('Calculs T3a'!K221&lt;'Coeffs calibration'!$K$17,"Moderately positive","Highly positive")))</f>
        <v>Highly positive</v>
      </c>
      <c r="AD218" s="3" t="str">
        <f>IF('Calculs T3a'!L221&lt;'Coeffs calibration'!$L$15,"Negative",IF('Calculs T3a'!L221&lt;'Coeffs calibration'!$L$16,"Lowly positive",IF('Calculs T3a'!L221&lt;'Coeffs calibration'!$L$17,"Moderately positive","Highly positive")))</f>
        <v>Highly positive</v>
      </c>
      <c r="AE218" s="3" t="str">
        <f>IF('Calculs T3a'!M221&lt;'Coeffs calibration'!$M$15,"Negative",IF('Calculs T3a'!M221&lt;'Coeffs calibration'!$M$16,"Lowly positive",IF('Calculs T3a'!M221&lt;'Coeffs calibration'!$M$17,"Moderately positive","Highly positive")))</f>
        <v>Highly positive</v>
      </c>
      <c r="AF218" s="3" t="str">
        <f>IF('Calculs T3a'!N221&lt;'Coeffs calibration'!$N$15,"Negative",IF('Calculs T3a'!N221&lt;'Coeffs calibration'!$N$16,"Lowly positive",IF('Calculs T3a'!N221&lt;'Coeffs calibration'!$N$17,"Moderately positive","Highly positive")))</f>
        <v>Highly positive</v>
      </c>
    </row>
    <row r="219" spans="1:32" x14ac:dyDescent="0.3">
      <c r="A219" s="92">
        <f>'Predictions concentrations'!A219</f>
        <v>0</v>
      </c>
      <c r="B219" s="92">
        <f>'Predictions concentrations'!B219</f>
        <v>0</v>
      </c>
      <c r="C219" s="126" t="str">
        <f>IF('Calculs T1a'!G222&lt;'Coeffs calibration'!$G$15,"Negative",IF('Calculs T1a'!G222&lt;'Coeffs calibration'!$G$16,"Lowly positive",IF('Calculs T1a'!G222&lt;'Coeffs calibration'!$G$17,"Moderately positive","Highly positive")))</f>
        <v>Highly positive</v>
      </c>
      <c r="D219" s="126" t="str">
        <f>IF('Calculs T1a'!H222&lt;'Coeffs calibration'!$H$15,"Negative",IF('Calculs T1a'!H222&lt;'Coeffs calibration'!$H$16,"Lowly positive",IF('Calculs T1a'!H222&lt;'Coeffs calibration'!$H$17,"Moderately positive","Highly positive")))</f>
        <v>Highly positive</v>
      </c>
      <c r="E219" s="126" t="str">
        <f>IF('Calculs T1a'!I222&lt;'Coeffs calibration'!$I$15,"Negative",IF('Calculs T1a'!I222&lt;'Coeffs calibration'!$I$16,"Lowly positive",IF('Calculs T1a'!I222&lt;'Coeffs calibration'!$I$17,"Moderately positive","Highly positive")))</f>
        <v>Highly positive</v>
      </c>
      <c r="F219" s="128" t="str">
        <f>IF('Calculs T1a'!J222&lt;'Coeffs calibration'!$J$15,"Negative",IF('Calculs T1a'!J222&lt;'Coeffs calibration'!$J$16,"Lowly positive",IF('Calculs T1a'!J222&lt;'Coeffs calibration'!$J$17,"Moderately positive","Highly positive")))</f>
        <v>Highly positive</v>
      </c>
      <c r="G219" s="3" t="str">
        <f>IF('Calculs T1a'!K222&lt;'Coeffs calibration'!$K$15,"Negative",IF('Calculs T1a'!K222&lt;'Coeffs calibration'!$K$16,"Lowly positive",IF('Calculs T1a'!K222&lt;'Coeffs calibration'!$K$17,"Moderately positive","Highly positive")))</f>
        <v>Highly positive</v>
      </c>
      <c r="H219" s="3" t="str">
        <f>IF('Calculs T1a'!L222&lt;'Coeffs calibration'!$L$15,"Negative",IF('Calculs T1a'!L222&lt;'Coeffs calibration'!$L$16,"Lowly positive",IF('Calculs T1a'!L222&lt;'Coeffs calibration'!$L$17,"Moderately positive","Highly positive")))</f>
        <v>Highly positive</v>
      </c>
      <c r="I219" s="3" t="str">
        <f>IF('Calculs T1a'!M222&lt;'Coeffs calibration'!$M$15,"Negative",IF('Calculs T1a'!M222&lt;'Coeffs calibration'!$M$16,"Lowly positive",IF('Calculs T1a'!M222&lt;'Coeffs calibration'!$M$17,"Moderately positive","Highly positive")))</f>
        <v>Highly positive</v>
      </c>
      <c r="J219" s="3" t="str">
        <f>IF('Calculs T1a'!N222&lt;'Coeffs calibration'!$N$15,"Negative",IF('Calculs T1a'!N222&lt;'Coeffs calibration'!$N$16,"Lowly positive",IF('Calculs T1a'!N222&lt;'Coeffs calibration'!$N$17,"Moderately positive","Highly positive")))</f>
        <v>Highly positive</v>
      </c>
      <c r="L219" s="92">
        <f>'Predictions concentrations'!A219</f>
        <v>0</v>
      </c>
      <c r="M219" s="92">
        <f>'Predictions concentrations'!B219</f>
        <v>0</v>
      </c>
      <c r="N219" s="126" t="str">
        <f>IF('Calculs T2a'!G222&lt;'Coeffs calibration'!$G$15,"Negative",IF('Calculs T2a'!G222&lt;'Coeffs calibration'!$G$16,"Lowly positive",IF('Calculs T2a'!G222&lt;'Coeffs calibration'!$G$17,"Moderately positive","Highly positive")))</f>
        <v>Highly positive</v>
      </c>
      <c r="O219" s="126" t="str">
        <f>IF('Calculs T2a'!H222&lt;'Coeffs calibration'!$H$15,"Negative",IF('Calculs T2a'!H222&lt;'Coeffs calibration'!$H$16,"Lowly positive",IF('Calculs T2a'!H222&lt;'Coeffs calibration'!$H$17,"Moderately positive","Highly positive")))</f>
        <v>Highly positive</v>
      </c>
      <c r="P219" s="126" t="str">
        <f>IF('Calculs T2a'!I222&lt;'Coeffs calibration'!$I$15,"Negative",IF('Calculs T2a'!I222&lt;'Coeffs calibration'!$I$16,"Lowly positive",IF('Calculs T2a'!I222&lt;'Coeffs calibration'!$I$17,"Moderately positive","Highly positive")))</f>
        <v>Highly positive</v>
      </c>
      <c r="Q219" s="128" t="str">
        <f>IF('Calculs T2a'!J222&lt;'Coeffs calibration'!$J$15,"Negative",IF('Calculs T2a'!J222&lt;'Coeffs calibration'!$J$16,"Lowly positive",IF('Calculs T2a'!J222&lt;'Coeffs calibration'!$J$17,"Moderately positive","Highly positive")))</f>
        <v>Highly positive</v>
      </c>
      <c r="R219" s="3" t="str">
        <f>IF('Calculs T2a'!K222&lt;'Coeffs calibration'!$K$15,"Negative",IF('Calculs T2a'!K222&lt;'Coeffs calibration'!$K$16,"Lowly positive",IF('Calculs T2a'!K222&lt;'Coeffs calibration'!$K$17,"Moderately positive","Highly positive")))</f>
        <v>Highly positive</v>
      </c>
      <c r="S219" s="3" t="str">
        <f>IF('Calculs T2a'!L222&lt;'Coeffs calibration'!$L$15,"Negative",IF('Calculs T2a'!L222&lt;'Coeffs calibration'!$L$16,"Lowly positive",IF('Calculs T2a'!L222&lt;'Coeffs calibration'!$L$17,"Moderately positive","Highly positive")))</f>
        <v>Highly positive</v>
      </c>
      <c r="T219" s="3" t="str">
        <f>IF('Calculs T2a'!M222&lt;'Coeffs calibration'!$M$15,"Negative",IF('Calculs T2a'!M222&lt;'Coeffs calibration'!$M$16,"Lowly positive",IF('Calculs T2a'!M222&lt;'Coeffs calibration'!$M$17,"Moderately positive","Highly positive")))</f>
        <v>Highly positive</v>
      </c>
      <c r="U219" s="3" t="str">
        <f>IF('Calculs T2a'!N222&lt;'Coeffs calibration'!$N$15,"Negative",IF('Calculs T2a'!N222&lt;'Coeffs calibration'!$N$16,"Lowly positive",IF('Calculs T2a'!N222&lt;'Coeffs calibration'!$N$17,"Moderately positive","Highly positive")))</f>
        <v>Highly positive</v>
      </c>
      <c r="W219" s="92">
        <f>'Predictions concentrations'!A219</f>
        <v>0</v>
      </c>
      <c r="X219" s="92">
        <f>'Predictions concentrations'!B219</f>
        <v>0</v>
      </c>
      <c r="Y219" s="126" t="str">
        <f>IF('Calculs T3a'!G222&lt;'Coeffs calibration'!$G$15,"Negative",IF('Calculs T3a'!G222&lt;'Coeffs calibration'!$G$16,"Lowly positive",IF('Calculs T3a'!G222&lt;'Coeffs calibration'!$G$17,"Moderately positive","Highly positive")))</f>
        <v>Highly positive</v>
      </c>
      <c r="Z219" s="126" t="str">
        <f>IF('Calculs T3a'!H222&lt;'Coeffs calibration'!$H$15,"Negative",IF('Calculs T3a'!H222&lt;'Coeffs calibration'!$H$16,"Lowly positive",IF('Calculs T3a'!H222&lt;'Coeffs calibration'!$H$17,"Moderately positive","Highly positive")))</f>
        <v>Highly positive</v>
      </c>
      <c r="AA219" s="126" t="str">
        <f>IF('Calculs T3a'!I222&lt;'Coeffs calibration'!$I$15,"Negative",IF('Calculs T3a'!I222&lt;'Coeffs calibration'!$I$16,"Lowly positive",IF('Calculs T3a'!I222&lt;'Coeffs calibration'!$I$17,"Moderately positive","Highly positive")))</f>
        <v>Highly positive</v>
      </c>
      <c r="AB219" s="128" t="str">
        <f>IF('Calculs T3a'!J222&lt;'Coeffs calibration'!$J$15,"Negative",IF('Calculs T3a'!J222&lt;'Coeffs calibration'!$J$16,"Lowly positive",IF('Calculs T3a'!J222&lt;'Coeffs calibration'!$J$17,"Moderately positive","Highly positive")))</f>
        <v>Highly positive</v>
      </c>
      <c r="AC219" s="3" t="str">
        <f>IF('Calculs T3a'!K222&lt;'Coeffs calibration'!$K$15,"Negative",IF('Calculs T3a'!K222&lt;'Coeffs calibration'!$K$16,"Lowly positive",IF('Calculs T3a'!K222&lt;'Coeffs calibration'!$K$17,"Moderately positive","Highly positive")))</f>
        <v>Highly positive</v>
      </c>
      <c r="AD219" s="3" t="str">
        <f>IF('Calculs T3a'!L222&lt;'Coeffs calibration'!$L$15,"Negative",IF('Calculs T3a'!L222&lt;'Coeffs calibration'!$L$16,"Lowly positive",IF('Calculs T3a'!L222&lt;'Coeffs calibration'!$L$17,"Moderately positive","Highly positive")))</f>
        <v>Highly positive</v>
      </c>
      <c r="AE219" s="3" t="str">
        <f>IF('Calculs T3a'!M222&lt;'Coeffs calibration'!$M$15,"Negative",IF('Calculs T3a'!M222&lt;'Coeffs calibration'!$M$16,"Lowly positive",IF('Calculs T3a'!M222&lt;'Coeffs calibration'!$M$17,"Moderately positive","Highly positive")))</f>
        <v>Highly positive</v>
      </c>
      <c r="AF219" s="3" t="str">
        <f>IF('Calculs T3a'!N222&lt;'Coeffs calibration'!$N$15,"Negative",IF('Calculs T3a'!N222&lt;'Coeffs calibration'!$N$16,"Lowly positive",IF('Calculs T3a'!N222&lt;'Coeffs calibration'!$N$17,"Moderately positive","Highly positive")))</f>
        <v>Highly positive</v>
      </c>
    </row>
    <row r="220" spans="1:32" x14ac:dyDescent="0.3">
      <c r="A220" s="92">
        <f>'Predictions concentrations'!A220</f>
        <v>0</v>
      </c>
      <c r="B220" s="92">
        <f>'Predictions concentrations'!B220</f>
        <v>0</v>
      </c>
      <c r="C220" s="126" t="str">
        <f>IF('Calculs T1a'!G223&lt;'Coeffs calibration'!$G$15,"Negative",IF('Calculs T1a'!G223&lt;'Coeffs calibration'!$G$16,"Lowly positive",IF('Calculs T1a'!G223&lt;'Coeffs calibration'!$G$17,"Moderately positive","Highly positive")))</f>
        <v>Highly positive</v>
      </c>
      <c r="D220" s="126" t="str">
        <f>IF('Calculs T1a'!H223&lt;'Coeffs calibration'!$H$15,"Negative",IF('Calculs T1a'!H223&lt;'Coeffs calibration'!$H$16,"Lowly positive",IF('Calculs T1a'!H223&lt;'Coeffs calibration'!$H$17,"Moderately positive","Highly positive")))</f>
        <v>Highly positive</v>
      </c>
      <c r="E220" s="126" t="str">
        <f>IF('Calculs T1a'!I223&lt;'Coeffs calibration'!$I$15,"Negative",IF('Calculs T1a'!I223&lt;'Coeffs calibration'!$I$16,"Lowly positive",IF('Calculs T1a'!I223&lt;'Coeffs calibration'!$I$17,"Moderately positive","Highly positive")))</f>
        <v>Highly positive</v>
      </c>
      <c r="F220" s="128" t="str">
        <f>IF('Calculs T1a'!J223&lt;'Coeffs calibration'!$J$15,"Negative",IF('Calculs T1a'!J223&lt;'Coeffs calibration'!$J$16,"Lowly positive",IF('Calculs T1a'!J223&lt;'Coeffs calibration'!$J$17,"Moderately positive","Highly positive")))</f>
        <v>Highly positive</v>
      </c>
      <c r="G220" s="3" t="str">
        <f>IF('Calculs T1a'!K223&lt;'Coeffs calibration'!$K$15,"Negative",IF('Calculs T1a'!K223&lt;'Coeffs calibration'!$K$16,"Lowly positive",IF('Calculs T1a'!K223&lt;'Coeffs calibration'!$K$17,"Moderately positive","Highly positive")))</f>
        <v>Highly positive</v>
      </c>
      <c r="H220" s="3" t="str">
        <f>IF('Calculs T1a'!L223&lt;'Coeffs calibration'!$L$15,"Negative",IF('Calculs T1a'!L223&lt;'Coeffs calibration'!$L$16,"Lowly positive",IF('Calculs T1a'!L223&lt;'Coeffs calibration'!$L$17,"Moderately positive","Highly positive")))</f>
        <v>Highly positive</v>
      </c>
      <c r="I220" s="3" t="str">
        <f>IF('Calculs T1a'!M223&lt;'Coeffs calibration'!$M$15,"Negative",IF('Calculs T1a'!M223&lt;'Coeffs calibration'!$M$16,"Lowly positive",IF('Calculs T1a'!M223&lt;'Coeffs calibration'!$M$17,"Moderately positive","Highly positive")))</f>
        <v>Highly positive</v>
      </c>
      <c r="J220" s="3" t="str">
        <f>IF('Calculs T1a'!N223&lt;'Coeffs calibration'!$N$15,"Negative",IF('Calculs T1a'!N223&lt;'Coeffs calibration'!$N$16,"Lowly positive",IF('Calculs T1a'!N223&lt;'Coeffs calibration'!$N$17,"Moderately positive","Highly positive")))</f>
        <v>Highly positive</v>
      </c>
      <c r="L220" s="92">
        <f>'Predictions concentrations'!A220</f>
        <v>0</v>
      </c>
      <c r="M220" s="92">
        <f>'Predictions concentrations'!B220</f>
        <v>0</v>
      </c>
      <c r="N220" s="126" t="str">
        <f>IF('Calculs T2a'!G223&lt;'Coeffs calibration'!$G$15,"Negative",IF('Calculs T2a'!G223&lt;'Coeffs calibration'!$G$16,"Lowly positive",IF('Calculs T2a'!G223&lt;'Coeffs calibration'!$G$17,"Moderately positive","Highly positive")))</f>
        <v>Highly positive</v>
      </c>
      <c r="O220" s="126" t="str">
        <f>IF('Calculs T2a'!H223&lt;'Coeffs calibration'!$H$15,"Negative",IF('Calculs T2a'!H223&lt;'Coeffs calibration'!$H$16,"Lowly positive",IF('Calculs T2a'!H223&lt;'Coeffs calibration'!$H$17,"Moderately positive","Highly positive")))</f>
        <v>Highly positive</v>
      </c>
      <c r="P220" s="126" t="str">
        <f>IF('Calculs T2a'!I223&lt;'Coeffs calibration'!$I$15,"Negative",IF('Calculs T2a'!I223&lt;'Coeffs calibration'!$I$16,"Lowly positive",IF('Calculs T2a'!I223&lt;'Coeffs calibration'!$I$17,"Moderately positive","Highly positive")))</f>
        <v>Highly positive</v>
      </c>
      <c r="Q220" s="128" t="str">
        <f>IF('Calculs T2a'!J223&lt;'Coeffs calibration'!$J$15,"Negative",IF('Calculs T2a'!J223&lt;'Coeffs calibration'!$J$16,"Lowly positive",IF('Calculs T2a'!J223&lt;'Coeffs calibration'!$J$17,"Moderately positive","Highly positive")))</f>
        <v>Highly positive</v>
      </c>
      <c r="R220" s="3" t="str">
        <f>IF('Calculs T2a'!K223&lt;'Coeffs calibration'!$K$15,"Negative",IF('Calculs T2a'!K223&lt;'Coeffs calibration'!$K$16,"Lowly positive",IF('Calculs T2a'!K223&lt;'Coeffs calibration'!$K$17,"Moderately positive","Highly positive")))</f>
        <v>Highly positive</v>
      </c>
      <c r="S220" s="3" t="str">
        <f>IF('Calculs T2a'!L223&lt;'Coeffs calibration'!$L$15,"Negative",IF('Calculs T2a'!L223&lt;'Coeffs calibration'!$L$16,"Lowly positive",IF('Calculs T2a'!L223&lt;'Coeffs calibration'!$L$17,"Moderately positive","Highly positive")))</f>
        <v>Highly positive</v>
      </c>
      <c r="T220" s="3" t="str">
        <f>IF('Calculs T2a'!M223&lt;'Coeffs calibration'!$M$15,"Negative",IF('Calculs T2a'!M223&lt;'Coeffs calibration'!$M$16,"Lowly positive",IF('Calculs T2a'!M223&lt;'Coeffs calibration'!$M$17,"Moderately positive","Highly positive")))</f>
        <v>Highly positive</v>
      </c>
      <c r="U220" s="3" t="str">
        <f>IF('Calculs T2a'!N223&lt;'Coeffs calibration'!$N$15,"Negative",IF('Calculs T2a'!N223&lt;'Coeffs calibration'!$N$16,"Lowly positive",IF('Calculs T2a'!N223&lt;'Coeffs calibration'!$N$17,"Moderately positive","Highly positive")))</f>
        <v>Highly positive</v>
      </c>
      <c r="W220" s="92">
        <f>'Predictions concentrations'!A220</f>
        <v>0</v>
      </c>
      <c r="X220" s="92">
        <f>'Predictions concentrations'!B220</f>
        <v>0</v>
      </c>
      <c r="Y220" s="126" t="str">
        <f>IF('Calculs T3a'!G223&lt;'Coeffs calibration'!$G$15,"Negative",IF('Calculs T3a'!G223&lt;'Coeffs calibration'!$G$16,"Lowly positive",IF('Calculs T3a'!G223&lt;'Coeffs calibration'!$G$17,"Moderately positive","Highly positive")))</f>
        <v>Highly positive</v>
      </c>
      <c r="Z220" s="126" t="str">
        <f>IF('Calculs T3a'!H223&lt;'Coeffs calibration'!$H$15,"Negative",IF('Calculs T3a'!H223&lt;'Coeffs calibration'!$H$16,"Lowly positive",IF('Calculs T3a'!H223&lt;'Coeffs calibration'!$H$17,"Moderately positive","Highly positive")))</f>
        <v>Highly positive</v>
      </c>
      <c r="AA220" s="126" t="str">
        <f>IF('Calculs T3a'!I223&lt;'Coeffs calibration'!$I$15,"Negative",IF('Calculs T3a'!I223&lt;'Coeffs calibration'!$I$16,"Lowly positive",IF('Calculs T3a'!I223&lt;'Coeffs calibration'!$I$17,"Moderately positive","Highly positive")))</f>
        <v>Highly positive</v>
      </c>
      <c r="AB220" s="128" t="str">
        <f>IF('Calculs T3a'!J223&lt;'Coeffs calibration'!$J$15,"Negative",IF('Calculs T3a'!J223&lt;'Coeffs calibration'!$J$16,"Lowly positive",IF('Calculs T3a'!J223&lt;'Coeffs calibration'!$J$17,"Moderately positive","Highly positive")))</f>
        <v>Highly positive</v>
      </c>
      <c r="AC220" s="3" t="str">
        <f>IF('Calculs T3a'!K223&lt;'Coeffs calibration'!$K$15,"Negative",IF('Calculs T3a'!K223&lt;'Coeffs calibration'!$K$16,"Lowly positive",IF('Calculs T3a'!K223&lt;'Coeffs calibration'!$K$17,"Moderately positive","Highly positive")))</f>
        <v>Highly positive</v>
      </c>
      <c r="AD220" s="3" t="str">
        <f>IF('Calculs T3a'!L223&lt;'Coeffs calibration'!$L$15,"Negative",IF('Calculs T3a'!L223&lt;'Coeffs calibration'!$L$16,"Lowly positive",IF('Calculs T3a'!L223&lt;'Coeffs calibration'!$L$17,"Moderately positive","Highly positive")))</f>
        <v>Highly positive</v>
      </c>
      <c r="AE220" s="3" t="str">
        <f>IF('Calculs T3a'!M223&lt;'Coeffs calibration'!$M$15,"Negative",IF('Calculs T3a'!M223&lt;'Coeffs calibration'!$M$16,"Lowly positive",IF('Calculs T3a'!M223&lt;'Coeffs calibration'!$M$17,"Moderately positive","Highly positive")))</f>
        <v>Highly positive</v>
      </c>
      <c r="AF220" s="3" t="str">
        <f>IF('Calculs T3a'!N223&lt;'Coeffs calibration'!$N$15,"Negative",IF('Calculs T3a'!N223&lt;'Coeffs calibration'!$N$16,"Lowly positive",IF('Calculs T3a'!N223&lt;'Coeffs calibration'!$N$17,"Moderately positive","Highly positive")))</f>
        <v>Highly positive</v>
      </c>
    </row>
    <row r="221" spans="1:32" x14ac:dyDescent="0.3">
      <c r="A221" s="92">
        <f>'Predictions concentrations'!A221</f>
        <v>0</v>
      </c>
      <c r="B221" s="92">
        <f>'Predictions concentrations'!B221</f>
        <v>0</v>
      </c>
      <c r="C221" s="126" t="str">
        <f>IF('Calculs T1a'!G224&lt;'Coeffs calibration'!$G$15,"Negative",IF('Calculs T1a'!G224&lt;'Coeffs calibration'!$G$16,"Lowly positive",IF('Calculs T1a'!G224&lt;'Coeffs calibration'!$G$17,"Moderately positive","Highly positive")))</f>
        <v>Highly positive</v>
      </c>
      <c r="D221" s="126" t="str">
        <f>IF('Calculs T1a'!H224&lt;'Coeffs calibration'!$H$15,"Negative",IF('Calculs T1a'!H224&lt;'Coeffs calibration'!$H$16,"Lowly positive",IF('Calculs T1a'!H224&lt;'Coeffs calibration'!$H$17,"Moderately positive","Highly positive")))</f>
        <v>Highly positive</v>
      </c>
      <c r="E221" s="126" t="str">
        <f>IF('Calculs T1a'!I224&lt;'Coeffs calibration'!$I$15,"Negative",IF('Calculs T1a'!I224&lt;'Coeffs calibration'!$I$16,"Lowly positive",IF('Calculs T1a'!I224&lt;'Coeffs calibration'!$I$17,"Moderately positive","Highly positive")))</f>
        <v>Highly positive</v>
      </c>
      <c r="F221" s="128" t="str">
        <f>IF('Calculs T1a'!J224&lt;'Coeffs calibration'!$J$15,"Negative",IF('Calculs T1a'!J224&lt;'Coeffs calibration'!$J$16,"Lowly positive",IF('Calculs T1a'!J224&lt;'Coeffs calibration'!$J$17,"Moderately positive","Highly positive")))</f>
        <v>Highly positive</v>
      </c>
      <c r="G221" s="3" t="str">
        <f>IF('Calculs T1a'!K224&lt;'Coeffs calibration'!$K$15,"Negative",IF('Calculs T1a'!K224&lt;'Coeffs calibration'!$K$16,"Lowly positive",IF('Calculs T1a'!K224&lt;'Coeffs calibration'!$K$17,"Moderately positive","Highly positive")))</f>
        <v>Highly positive</v>
      </c>
      <c r="H221" s="3" t="str">
        <f>IF('Calculs T1a'!L224&lt;'Coeffs calibration'!$L$15,"Negative",IF('Calculs T1a'!L224&lt;'Coeffs calibration'!$L$16,"Lowly positive",IF('Calculs T1a'!L224&lt;'Coeffs calibration'!$L$17,"Moderately positive","Highly positive")))</f>
        <v>Highly positive</v>
      </c>
      <c r="I221" s="3" t="str">
        <f>IF('Calculs T1a'!M224&lt;'Coeffs calibration'!$M$15,"Negative",IF('Calculs T1a'!M224&lt;'Coeffs calibration'!$M$16,"Lowly positive",IF('Calculs T1a'!M224&lt;'Coeffs calibration'!$M$17,"Moderately positive","Highly positive")))</f>
        <v>Highly positive</v>
      </c>
      <c r="J221" s="3" t="str">
        <f>IF('Calculs T1a'!N224&lt;'Coeffs calibration'!$N$15,"Negative",IF('Calculs T1a'!N224&lt;'Coeffs calibration'!$N$16,"Lowly positive",IF('Calculs T1a'!N224&lt;'Coeffs calibration'!$N$17,"Moderately positive","Highly positive")))</f>
        <v>Highly positive</v>
      </c>
      <c r="L221" s="92">
        <f>'Predictions concentrations'!A221</f>
        <v>0</v>
      </c>
      <c r="M221" s="92">
        <f>'Predictions concentrations'!B221</f>
        <v>0</v>
      </c>
      <c r="N221" s="126" t="str">
        <f>IF('Calculs T2a'!G224&lt;'Coeffs calibration'!$G$15,"Negative",IF('Calculs T2a'!G224&lt;'Coeffs calibration'!$G$16,"Lowly positive",IF('Calculs T2a'!G224&lt;'Coeffs calibration'!$G$17,"Moderately positive","Highly positive")))</f>
        <v>Highly positive</v>
      </c>
      <c r="O221" s="126" t="str">
        <f>IF('Calculs T2a'!H224&lt;'Coeffs calibration'!$H$15,"Negative",IF('Calculs T2a'!H224&lt;'Coeffs calibration'!$H$16,"Lowly positive",IF('Calculs T2a'!H224&lt;'Coeffs calibration'!$H$17,"Moderately positive","Highly positive")))</f>
        <v>Highly positive</v>
      </c>
      <c r="P221" s="126" t="str">
        <f>IF('Calculs T2a'!I224&lt;'Coeffs calibration'!$I$15,"Negative",IF('Calculs T2a'!I224&lt;'Coeffs calibration'!$I$16,"Lowly positive",IF('Calculs T2a'!I224&lt;'Coeffs calibration'!$I$17,"Moderately positive","Highly positive")))</f>
        <v>Highly positive</v>
      </c>
      <c r="Q221" s="128" t="str">
        <f>IF('Calculs T2a'!J224&lt;'Coeffs calibration'!$J$15,"Negative",IF('Calculs T2a'!J224&lt;'Coeffs calibration'!$J$16,"Lowly positive",IF('Calculs T2a'!J224&lt;'Coeffs calibration'!$J$17,"Moderately positive","Highly positive")))</f>
        <v>Highly positive</v>
      </c>
      <c r="R221" s="3" t="str">
        <f>IF('Calculs T2a'!K224&lt;'Coeffs calibration'!$K$15,"Negative",IF('Calculs T2a'!K224&lt;'Coeffs calibration'!$K$16,"Lowly positive",IF('Calculs T2a'!K224&lt;'Coeffs calibration'!$K$17,"Moderately positive","Highly positive")))</f>
        <v>Highly positive</v>
      </c>
      <c r="S221" s="3" t="str">
        <f>IF('Calculs T2a'!L224&lt;'Coeffs calibration'!$L$15,"Negative",IF('Calculs T2a'!L224&lt;'Coeffs calibration'!$L$16,"Lowly positive",IF('Calculs T2a'!L224&lt;'Coeffs calibration'!$L$17,"Moderately positive","Highly positive")))</f>
        <v>Highly positive</v>
      </c>
      <c r="T221" s="3" t="str">
        <f>IF('Calculs T2a'!M224&lt;'Coeffs calibration'!$M$15,"Negative",IF('Calculs T2a'!M224&lt;'Coeffs calibration'!$M$16,"Lowly positive",IF('Calculs T2a'!M224&lt;'Coeffs calibration'!$M$17,"Moderately positive","Highly positive")))</f>
        <v>Highly positive</v>
      </c>
      <c r="U221" s="3" t="str">
        <f>IF('Calculs T2a'!N224&lt;'Coeffs calibration'!$N$15,"Negative",IF('Calculs T2a'!N224&lt;'Coeffs calibration'!$N$16,"Lowly positive",IF('Calculs T2a'!N224&lt;'Coeffs calibration'!$N$17,"Moderately positive","Highly positive")))</f>
        <v>Highly positive</v>
      </c>
      <c r="W221" s="92">
        <f>'Predictions concentrations'!A221</f>
        <v>0</v>
      </c>
      <c r="X221" s="92">
        <f>'Predictions concentrations'!B221</f>
        <v>0</v>
      </c>
      <c r="Y221" s="126" t="str">
        <f>IF('Calculs T3a'!G224&lt;'Coeffs calibration'!$G$15,"Negative",IF('Calculs T3a'!G224&lt;'Coeffs calibration'!$G$16,"Lowly positive",IF('Calculs T3a'!G224&lt;'Coeffs calibration'!$G$17,"Moderately positive","Highly positive")))</f>
        <v>Highly positive</v>
      </c>
      <c r="Z221" s="126" t="str">
        <f>IF('Calculs T3a'!H224&lt;'Coeffs calibration'!$H$15,"Negative",IF('Calculs T3a'!H224&lt;'Coeffs calibration'!$H$16,"Lowly positive",IF('Calculs T3a'!H224&lt;'Coeffs calibration'!$H$17,"Moderately positive","Highly positive")))</f>
        <v>Highly positive</v>
      </c>
      <c r="AA221" s="126" t="str">
        <f>IF('Calculs T3a'!I224&lt;'Coeffs calibration'!$I$15,"Negative",IF('Calculs T3a'!I224&lt;'Coeffs calibration'!$I$16,"Lowly positive",IF('Calculs T3a'!I224&lt;'Coeffs calibration'!$I$17,"Moderately positive","Highly positive")))</f>
        <v>Highly positive</v>
      </c>
      <c r="AB221" s="128" t="str">
        <f>IF('Calculs T3a'!J224&lt;'Coeffs calibration'!$J$15,"Negative",IF('Calculs T3a'!J224&lt;'Coeffs calibration'!$J$16,"Lowly positive",IF('Calculs T3a'!J224&lt;'Coeffs calibration'!$J$17,"Moderately positive","Highly positive")))</f>
        <v>Highly positive</v>
      </c>
      <c r="AC221" s="3" t="str">
        <f>IF('Calculs T3a'!K224&lt;'Coeffs calibration'!$K$15,"Negative",IF('Calculs T3a'!K224&lt;'Coeffs calibration'!$K$16,"Lowly positive",IF('Calculs T3a'!K224&lt;'Coeffs calibration'!$K$17,"Moderately positive","Highly positive")))</f>
        <v>Highly positive</v>
      </c>
      <c r="AD221" s="3" t="str">
        <f>IF('Calculs T3a'!L224&lt;'Coeffs calibration'!$L$15,"Negative",IF('Calculs T3a'!L224&lt;'Coeffs calibration'!$L$16,"Lowly positive",IF('Calculs T3a'!L224&lt;'Coeffs calibration'!$L$17,"Moderately positive","Highly positive")))</f>
        <v>Highly positive</v>
      </c>
      <c r="AE221" s="3" t="str">
        <f>IF('Calculs T3a'!M224&lt;'Coeffs calibration'!$M$15,"Negative",IF('Calculs T3a'!M224&lt;'Coeffs calibration'!$M$16,"Lowly positive",IF('Calculs T3a'!M224&lt;'Coeffs calibration'!$M$17,"Moderately positive","Highly positive")))</f>
        <v>Highly positive</v>
      </c>
      <c r="AF221" s="3" t="str">
        <f>IF('Calculs T3a'!N224&lt;'Coeffs calibration'!$N$15,"Negative",IF('Calculs T3a'!N224&lt;'Coeffs calibration'!$N$16,"Lowly positive",IF('Calculs T3a'!N224&lt;'Coeffs calibration'!$N$17,"Moderately positive","Highly positive")))</f>
        <v>Highly positive</v>
      </c>
    </row>
    <row r="222" spans="1:32" x14ac:dyDescent="0.3">
      <c r="A222" s="92">
        <f>'Predictions concentrations'!A222</f>
        <v>0</v>
      </c>
      <c r="B222" s="92">
        <f>'Predictions concentrations'!B222</f>
        <v>0</v>
      </c>
      <c r="C222" s="126" t="str">
        <f>IF('Calculs T1a'!G225&lt;'Coeffs calibration'!$G$15,"Negative",IF('Calculs T1a'!G225&lt;'Coeffs calibration'!$G$16,"Lowly positive",IF('Calculs T1a'!G225&lt;'Coeffs calibration'!$G$17,"Moderately positive","Highly positive")))</f>
        <v>Highly positive</v>
      </c>
      <c r="D222" s="126" t="str">
        <f>IF('Calculs T1a'!H225&lt;'Coeffs calibration'!$H$15,"Negative",IF('Calculs T1a'!H225&lt;'Coeffs calibration'!$H$16,"Lowly positive",IF('Calculs T1a'!H225&lt;'Coeffs calibration'!$H$17,"Moderately positive","Highly positive")))</f>
        <v>Highly positive</v>
      </c>
      <c r="E222" s="126" t="str">
        <f>IF('Calculs T1a'!I225&lt;'Coeffs calibration'!$I$15,"Negative",IF('Calculs T1a'!I225&lt;'Coeffs calibration'!$I$16,"Lowly positive",IF('Calculs T1a'!I225&lt;'Coeffs calibration'!$I$17,"Moderately positive","Highly positive")))</f>
        <v>Highly positive</v>
      </c>
      <c r="F222" s="128" t="str">
        <f>IF('Calculs T1a'!J225&lt;'Coeffs calibration'!$J$15,"Negative",IF('Calculs T1a'!J225&lt;'Coeffs calibration'!$J$16,"Lowly positive",IF('Calculs T1a'!J225&lt;'Coeffs calibration'!$J$17,"Moderately positive","Highly positive")))</f>
        <v>Highly positive</v>
      </c>
      <c r="G222" s="3" t="str">
        <f>IF('Calculs T1a'!K225&lt;'Coeffs calibration'!$K$15,"Negative",IF('Calculs T1a'!K225&lt;'Coeffs calibration'!$K$16,"Lowly positive",IF('Calculs T1a'!K225&lt;'Coeffs calibration'!$K$17,"Moderately positive","Highly positive")))</f>
        <v>Highly positive</v>
      </c>
      <c r="H222" s="3" t="str">
        <f>IF('Calculs T1a'!L225&lt;'Coeffs calibration'!$L$15,"Negative",IF('Calculs T1a'!L225&lt;'Coeffs calibration'!$L$16,"Lowly positive",IF('Calculs T1a'!L225&lt;'Coeffs calibration'!$L$17,"Moderately positive","Highly positive")))</f>
        <v>Highly positive</v>
      </c>
      <c r="I222" s="3" t="str">
        <f>IF('Calculs T1a'!M225&lt;'Coeffs calibration'!$M$15,"Negative",IF('Calculs T1a'!M225&lt;'Coeffs calibration'!$M$16,"Lowly positive",IF('Calculs T1a'!M225&lt;'Coeffs calibration'!$M$17,"Moderately positive","Highly positive")))</f>
        <v>Highly positive</v>
      </c>
      <c r="J222" s="3" t="str">
        <f>IF('Calculs T1a'!N225&lt;'Coeffs calibration'!$N$15,"Negative",IF('Calculs T1a'!N225&lt;'Coeffs calibration'!$N$16,"Lowly positive",IF('Calculs T1a'!N225&lt;'Coeffs calibration'!$N$17,"Moderately positive","Highly positive")))</f>
        <v>Highly positive</v>
      </c>
      <c r="L222" s="92">
        <f>'Predictions concentrations'!A222</f>
        <v>0</v>
      </c>
      <c r="M222" s="92">
        <f>'Predictions concentrations'!B222</f>
        <v>0</v>
      </c>
      <c r="N222" s="126" t="str">
        <f>IF('Calculs T2a'!G225&lt;'Coeffs calibration'!$G$15,"Negative",IF('Calculs T2a'!G225&lt;'Coeffs calibration'!$G$16,"Lowly positive",IF('Calculs T2a'!G225&lt;'Coeffs calibration'!$G$17,"Moderately positive","Highly positive")))</f>
        <v>Highly positive</v>
      </c>
      <c r="O222" s="126" t="str">
        <f>IF('Calculs T2a'!H225&lt;'Coeffs calibration'!$H$15,"Negative",IF('Calculs T2a'!H225&lt;'Coeffs calibration'!$H$16,"Lowly positive",IF('Calculs T2a'!H225&lt;'Coeffs calibration'!$H$17,"Moderately positive","Highly positive")))</f>
        <v>Highly positive</v>
      </c>
      <c r="P222" s="126" t="str">
        <f>IF('Calculs T2a'!I225&lt;'Coeffs calibration'!$I$15,"Negative",IF('Calculs T2a'!I225&lt;'Coeffs calibration'!$I$16,"Lowly positive",IF('Calculs T2a'!I225&lt;'Coeffs calibration'!$I$17,"Moderately positive","Highly positive")))</f>
        <v>Highly positive</v>
      </c>
      <c r="Q222" s="128" t="str">
        <f>IF('Calculs T2a'!J225&lt;'Coeffs calibration'!$J$15,"Negative",IF('Calculs T2a'!J225&lt;'Coeffs calibration'!$J$16,"Lowly positive",IF('Calculs T2a'!J225&lt;'Coeffs calibration'!$J$17,"Moderately positive","Highly positive")))</f>
        <v>Highly positive</v>
      </c>
      <c r="R222" s="3" t="str">
        <f>IF('Calculs T2a'!K225&lt;'Coeffs calibration'!$K$15,"Negative",IF('Calculs T2a'!K225&lt;'Coeffs calibration'!$K$16,"Lowly positive",IF('Calculs T2a'!K225&lt;'Coeffs calibration'!$K$17,"Moderately positive","Highly positive")))</f>
        <v>Highly positive</v>
      </c>
      <c r="S222" s="3" t="str">
        <f>IF('Calculs T2a'!L225&lt;'Coeffs calibration'!$L$15,"Negative",IF('Calculs T2a'!L225&lt;'Coeffs calibration'!$L$16,"Lowly positive",IF('Calculs T2a'!L225&lt;'Coeffs calibration'!$L$17,"Moderately positive","Highly positive")))</f>
        <v>Highly positive</v>
      </c>
      <c r="T222" s="3" t="str">
        <f>IF('Calculs T2a'!M225&lt;'Coeffs calibration'!$M$15,"Negative",IF('Calculs T2a'!M225&lt;'Coeffs calibration'!$M$16,"Lowly positive",IF('Calculs T2a'!M225&lt;'Coeffs calibration'!$M$17,"Moderately positive","Highly positive")))</f>
        <v>Highly positive</v>
      </c>
      <c r="U222" s="3" t="str">
        <f>IF('Calculs T2a'!N225&lt;'Coeffs calibration'!$N$15,"Negative",IF('Calculs T2a'!N225&lt;'Coeffs calibration'!$N$16,"Lowly positive",IF('Calculs T2a'!N225&lt;'Coeffs calibration'!$N$17,"Moderately positive","Highly positive")))</f>
        <v>Highly positive</v>
      </c>
      <c r="W222" s="92">
        <f>'Predictions concentrations'!A222</f>
        <v>0</v>
      </c>
      <c r="X222" s="92">
        <f>'Predictions concentrations'!B222</f>
        <v>0</v>
      </c>
      <c r="Y222" s="126" t="str">
        <f>IF('Calculs T3a'!G225&lt;'Coeffs calibration'!$G$15,"Negative",IF('Calculs T3a'!G225&lt;'Coeffs calibration'!$G$16,"Lowly positive",IF('Calculs T3a'!G225&lt;'Coeffs calibration'!$G$17,"Moderately positive","Highly positive")))</f>
        <v>Highly positive</v>
      </c>
      <c r="Z222" s="126" t="str">
        <f>IF('Calculs T3a'!H225&lt;'Coeffs calibration'!$H$15,"Negative",IF('Calculs T3a'!H225&lt;'Coeffs calibration'!$H$16,"Lowly positive",IF('Calculs T3a'!H225&lt;'Coeffs calibration'!$H$17,"Moderately positive","Highly positive")))</f>
        <v>Highly positive</v>
      </c>
      <c r="AA222" s="126" t="str">
        <f>IF('Calculs T3a'!I225&lt;'Coeffs calibration'!$I$15,"Negative",IF('Calculs T3a'!I225&lt;'Coeffs calibration'!$I$16,"Lowly positive",IF('Calculs T3a'!I225&lt;'Coeffs calibration'!$I$17,"Moderately positive","Highly positive")))</f>
        <v>Highly positive</v>
      </c>
      <c r="AB222" s="128" t="str">
        <f>IF('Calculs T3a'!J225&lt;'Coeffs calibration'!$J$15,"Negative",IF('Calculs T3a'!J225&lt;'Coeffs calibration'!$J$16,"Lowly positive",IF('Calculs T3a'!J225&lt;'Coeffs calibration'!$J$17,"Moderately positive","Highly positive")))</f>
        <v>Highly positive</v>
      </c>
      <c r="AC222" s="3" t="str">
        <f>IF('Calculs T3a'!K225&lt;'Coeffs calibration'!$K$15,"Negative",IF('Calculs T3a'!K225&lt;'Coeffs calibration'!$K$16,"Lowly positive",IF('Calculs T3a'!K225&lt;'Coeffs calibration'!$K$17,"Moderately positive","Highly positive")))</f>
        <v>Highly positive</v>
      </c>
      <c r="AD222" s="3" t="str">
        <f>IF('Calculs T3a'!L225&lt;'Coeffs calibration'!$L$15,"Negative",IF('Calculs T3a'!L225&lt;'Coeffs calibration'!$L$16,"Lowly positive",IF('Calculs T3a'!L225&lt;'Coeffs calibration'!$L$17,"Moderately positive","Highly positive")))</f>
        <v>Highly positive</v>
      </c>
      <c r="AE222" s="3" t="str">
        <f>IF('Calculs T3a'!M225&lt;'Coeffs calibration'!$M$15,"Negative",IF('Calculs T3a'!M225&lt;'Coeffs calibration'!$M$16,"Lowly positive",IF('Calculs T3a'!M225&lt;'Coeffs calibration'!$M$17,"Moderately positive","Highly positive")))</f>
        <v>Highly positive</v>
      </c>
      <c r="AF222" s="3" t="str">
        <f>IF('Calculs T3a'!N225&lt;'Coeffs calibration'!$N$15,"Negative",IF('Calculs T3a'!N225&lt;'Coeffs calibration'!$N$16,"Lowly positive",IF('Calculs T3a'!N225&lt;'Coeffs calibration'!$N$17,"Moderately positive","Highly positive")))</f>
        <v>Highly positive</v>
      </c>
    </row>
    <row r="223" spans="1:32" x14ac:dyDescent="0.3">
      <c r="A223" s="92">
        <f>'Predictions concentrations'!A223</f>
        <v>0</v>
      </c>
      <c r="B223" s="92">
        <f>'Predictions concentrations'!B223</f>
        <v>0</v>
      </c>
      <c r="C223" s="126" t="str">
        <f>IF('Calculs T1a'!G226&lt;'Coeffs calibration'!$G$15,"Negative",IF('Calculs T1a'!G226&lt;'Coeffs calibration'!$G$16,"Lowly positive",IF('Calculs T1a'!G226&lt;'Coeffs calibration'!$G$17,"Moderately positive","Highly positive")))</f>
        <v>Highly positive</v>
      </c>
      <c r="D223" s="126" t="str">
        <f>IF('Calculs T1a'!H226&lt;'Coeffs calibration'!$H$15,"Negative",IF('Calculs T1a'!H226&lt;'Coeffs calibration'!$H$16,"Lowly positive",IF('Calculs T1a'!H226&lt;'Coeffs calibration'!$H$17,"Moderately positive","Highly positive")))</f>
        <v>Highly positive</v>
      </c>
      <c r="E223" s="126" t="str">
        <f>IF('Calculs T1a'!I226&lt;'Coeffs calibration'!$I$15,"Negative",IF('Calculs T1a'!I226&lt;'Coeffs calibration'!$I$16,"Lowly positive",IF('Calculs T1a'!I226&lt;'Coeffs calibration'!$I$17,"Moderately positive","Highly positive")))</f>
        <v>Highly positive</v>
      </c>
      <c r="F223" s="128" t="str">
        <f>IF('Calculs T1a'!J226&lt;'Coeffs calibration'!$J$15,"Negative",IF('Calculs T1a'!J226&lt;'Coeffs calibration'!$J$16,"Lowly positive",IF('Calculs T1a'!J226&lt;'Coeffs calibration'!$J$17,"Moderately positive","Highly positive")))</f>
        <v>Highly positive</v>
      </c>
      <c r="G223" s="3" t="str">
        <f>IF('Calculs T1a'!K226&lt;'Coeffs calibration'!$K$15,"Negative",IF('Calculs T1a'!K226&lt;'Coeffs calibration'!$K$16,"Lowly positive",IF('Calculs T1a'!K226&lt;'Coeffs calibration'!$K$17,"Moderately positive","Highly positive")))</f>
        <v>Highly positive</v>
      </c>
      <c r="H223" s="3" t="str">
        <f>IF('Calculs T1a'!L226&lt;'Coeffs calibration'!$L$15,"Negative",IF('Calculs T1a'!L226&lt;'Coeffs calibration'!$L$16,"Lowly positive",IF('Calculs T1a'!L226&lt;'Coeffs calibration'!$L$17,"Moderately positive","Highly positive")))</f>
        <v>Highly positive</v>
      </c>
      <c r="I223" s="3" t="str">
        <f>IF('Calculs T1a'!M226&lt;'Coeffs calibration'!$M$15,"Negative",IF('Calculs T1a'!M226&lt;'Coeffs calibration'!$M$16,"Lowly positive",IF('Calculs T1a'!M226&lt;'Coeffs calibration'!$M$17,"Moderately positive","Highly positive")))</f>
        <v>Highly positive</v>
      </c>
      <c r="J223" s="3" t="str">
        <f>IF('Calculs T1a'!N226&lt;'Coeffs calibration'!$N$15,"Negative",IF('Calculs T1a'!N226&lt;'Coeffs calibration'!$N$16,"Lowly positive",IF('Calculs T1a'!N226&lt;'Coeffs calibration'!$N$17,"Moderately positive","Highly positive")))</f>
        <v>Highly positive</v>
      </c>
      <c r="L223" s="92">
        <f>'Predictions concentrations'!A223</f>
        <v>0</v>
      </c>
      <c r="M223" s="92">
        <f>'Predictions concentrations'!B223</f>
        <v>0</v>
      </c>
      <c r="N223" s="126" t="str">
        <f>IF('Calculs T2a'!G226&lt;'Coeffs calibration'!$G$15,"Negative",IF('Calculs T2a'!G226&lt;'Coeffs calibration'!$G$16,"Lowly positive",IF('Calculs T2a'!G226&lt;'Coeffs calibration'!$G$17,"Moderately positive","Highly positive")))</f>
        <v>Highly positive</v>
      </c>
      <c r="O223" s="126" t="str">
        <f>IF('Calculs T2a'!H226&lt;'Coeffs calibration'!$H$15,"Negative",IF('Calculs T2a'!H226&lt;'Coeffs calibration'!$H$16,"Lowly positive",IF('Calculs T2a'!H226&lt;'Coeffs calibration'!$H$17,"Moderately positive","Highly positive")))</f>
        <v>Highly positive</v>
      </c>
      <c r="P223" s="126" t="str">
        <f>IF('Calculs T2a'!I226&lt;'Coeffs calibration'!$I$15,"Negative",IF('Calculs T2a'!I226&lt;'Coeffs calibration'!$I$16,"Lowly positive",IF('Calculs T2a'!I226&lt;'Coeffs calibration'!$I$17,"Moderately positive","Highly positive")))</f>
        <v>Highly positive</v>
      </c>
      <c r="Q223" s="128" t="str">
        <f>IF('Calculs T2a'!J226&lt;'Coeffs calibration'!$J$15,"Negative",IF('Calculs T2a'!J226&lt;'Coeffs calibration'!$J$16,"Lowly positive",IF('Calculs T2a'!J226&lt;'Coeffs calibration'!$J$17,"Moderately positive","Highly positive")))</f>
        <v>Highly positive</v>
      </c>
      <c r="R223" s="3" t="str">
        <f>IF('Calculs T2a'!K226&lt;'Coeffs calibration'!$K$15,"Negative",IF('Calculs T2a'!K226&lt;'Coeffs calibration'!$K$16,"Lowly positive",IF('Calculs T2a'!K226&lt;'Coeffs calibration'!$K$17,"Moderately positive","Highly positive")))</f>
        <v>Highly positive</v>
      </c>
      <c r="S223" s="3" t="str">
        <f>IF('Calculs T2a'!L226&lt;'Coeffs calibration'!$L$15,"Negative",IF('Calculs T2a'!L226&lt;'Coeffs calibration'!$L$16,"Lowly positive",IF('Calculs T2a'!L226&lt;'Coeffs calibration'!$L$17,"Moderately positive","Highly positive")))</f>
        <v>Highly positive</v>
      </c>
      <c r="T223" s="3" t="str">
        <f>IF('Calculs T2a'!M226&lt;'Coeffs calibration'!$M$15,"Negative",IF('Calculs T2a'!M226&lt;'Coeffs calibration'!$M$16,"Lowly positive",IF('Calculs T2a'!M226&lt;'Coeffs calibration'!$M$17,"Moderately positive","Highly positive")))</f>
        <v>Highly positive</v>
      </c>
      <c r="U223" s="3" t="str">
        <f>IF('Calculs T2a'!N226&lt;'Coeffs calibration'!$N$15,"Negative",IF('Calculs T2a'!N226&lt;'Coeffs calibration'!$N$16,"Lowly positive",IF('Calculs T2a'!N226&lt;'Coeffs calibration'!$N$17,"Moderately positive","Highly positive")))</f>
        <v>Highly positive</v>
      </c>
      <c r="W223" s="92">
        <f>'Predictions concentrations'!A223</f>
        <v>0</v>
      </c>
      <c r="X223" s="92">
        <f>'Predictions concentrations'!B223</f>
        <v>0</v>
      </c>
      <c r="Y223" s="126" t="str">
        <f>IF('Calculs T3a'!G226&lt;'Coeffs calibration'!$G$15,"Negative",IF('Calculs T3a'!G226&lt;'Coeffs calibration'!$G$16,"Lowly positive",IF('Calculs T3a'!G226&lt;'Coeffs calibration'!$G$17,"Moderately positive","Highly positive")))</f>
        <v>Highly positive</v>
      </c>
      <c r="Z223" s="126" t="str">
        <f>IF('Calculs T3a'!H226&lt;'Coeffs calibration'!$H$15,"Negative",IF('Calculs T3a'!H226&lt;'Coeffs calibration'!$H$16,"Lowly positive",IF('Calculs T3a'!H226&lt;'Coeffs calibration'!$H$17,"Moderately positive","Highly positive")))</f>
        <v>Highly positive</v>
      </c>
      <c r="AA223" s="126" t="str">
        <f>IF('Calculs T3a'!I226&lt;'Coeffs calibration'!$I$15,"Negative",IF('Calculs T3a'!I226&lt;'Coeffs calibration'!$I$16,"Lowly positive",IF('Calculs T3a'!I226&lt;'Coeffs calibration'!$I$17,"Moderately positive","Highly positive")))</f>
        <v>Highly positive</v>
      </c>
      <c r="AB223" s="128" t="str">
        <f>IF('Calculs T3a'!J226&lt;'Coeffs calibration'!$J$15,"Negative",IF('Calculs T3a'!J226&lt;'Coeffs calibration'!$J$16,"Lowly positive",IF('Calculs T3a'!J226&lt;'Coeffs calibration'!$J$17,"Moderately positive","Highly positive")))</f>
        <v>Highly positive</v>
      </c>
      <c r="AC223" s="3" t="str">
        <f>IF('Calculs T3a'!K226&lt;'Coeffs calibration'!$K$15,"Negative",IF('Calculs T3a'!K226&lt;'Coeffs calibration'!$K$16,"Lowly positive",IF('Calculs T3a'!K226&lt;'Coeffs calibration'!$K$17,"Moderately positive","Highly positive")))</f>
        <v>Highly positive</v>
      </c>
      <c r="AD223" s="3" t="str">
        <f>IF('Calculs T3a'!L226&lt;'Coeffs calibration'!$L$15,"Negative",IF('Calculs T3a'!L226&lt;'Coeffs calibration'!$L$16,"Lowly positive",IF('Calculs T3a'!L226&lt;'Coeffs calibration'!$L$17,"Moderately positive","Highly positive")))</f>
        <v>Highly positive</v>
      </c>
      <c r="AE223" s="3" t="str">
        <f>IF('Calculs T3a'!M226&lt;'Coeffs calibration'!$M$15,"Negative",IF('Calculs T3a'!M226&lt;'Coeffs calibration'!$M$16,"Lowly positive",IF('Calculs T3a'!M226&lt;'Coeffs calibration'!$M$17,"Moderately positive","Highly positive")))</f>
        <v>Highly positive</v>
      </c>
      <c r="AF223" s="3" t="str">
        <f>IF('Calculs T3a'!N226&lt;'Coeffs calibration'!$N$15,"Negative",IF('Calculs T3a'!N226&lt;'Coeffs calibration'!$N$16,"Lowly positive",IF('Calculs T3a'!N226&lt;'Coeffs calibration'!$N$17,"Moderately positive","Highly positive")))</f>
        <v>Highly positive</v>
      </c>
    </row>
    <row r="224" spans="1:32" x14ac:dyDescent="0.3">
      <c r="A224" s="92">
        <f>'Predictions concentrations'!A224</f>
        <v>0</v>
      </c>
      <c r="B224" s="92">
        <f>'Predictions concentrations'!B224</f>
        <v>0</v>
      </c>
      <c r="C224" s="126" t="str">
        <f>IF('Calculs T1a'!G227&lt;'Coeffs calibration'!$G$15,"Negative",IF('Calculs T1a'!G227&lt;'Coeffs calibration'!$G$16,"Lowly positive",IF('Calculs T1a'!G227&lt;'Coeffs calibration'!$G$17,"Moderately positive","Highly positive")))</f>
        <v>Highly positive</v>
      </c>
      <c r="D224" s="126" t="str">
        <f>IF('Calculs T1a'!H227&lt;'Coeffs calibration'!$H$15,"Negative",IF('Calculs T1a'!H227&lt;'Coeffs calibration'!$H$16,"Lowly positive",IF('Calculs T1a'!H227&lt;'Coeffs calibration'!$H$17,"Moderately positive","Highly positive")))</f>
        <v>Highly positive</v>
      </c>
      <c r="E224" s="126" t="str">
        <f>IF('Calculs T1a'!I227&lt;'Coeffs calibration'!$I$15,"Negative",IF('Calculs T1a'!I227&lt;'Coeffs calibration'!$I$16,"Lowly positive",IF('Calculs T1a'!I227&lt;'Coeffs calibration'!$I$17,"Moderately positive","Highly positive")))</f>
        <v>Highly positive</v>
      </c>
      <c r="F224" s="128" t="str">
        <f>IF('Calculs T1a'!J227&lt;'Coeffs calibration'!$J$15,"Negative",IF('Calculs T1a'!J227&lt;'Coeffs calibration'!$J$16,"Lowly positive",IF('Calculs T1a'!J227&lt;'Coeffs calibration'!$J$17,"Moderately positive","Highly positive")))</f>
        <v>Highly positive</v>
      </c>
      <c r="G224" s="3" t="str">
        <f>IF('Calculs T1a'!K227&lt;'Coeffs calibration'!$K$15,"Negative",IF('Calculs T1a'!K227&lt;'Coeffs calibration'!$K$16,"Lowly positive",IF('Calculs T1a'!K227&lt;'Coeffs calibration'!$K$17,"Moderately positive","Highly positive")))</f>
        <v>Highly positive</v>
      </c>
      <c r="H224" s="3" t="str">
        <f>IF('Calculs T1a'!L227&lt;'Coeffs calibration'!$L$15,"Negative",IF('Calculs T1a'!L227&lt;'Coeffs calibration'!$L$16,"Lowly positive",IF('Calculs T1a'!L227&lt;'Coeffs calibration'!$L$17,"Moderately positive","Highly positive")))</f>
        <v>Highly positive</v>
      </c>
      <c r="I224" s="3" t="str">
        <f>IF('Calculs T1a'!M227&lt;'Coeffs calibration'!$M$15,"Negative",IF('Calculs T1a'!M227&lt;'Coeffs calibration'!$M$16,"Lowly positive",IF('Calculs T1a'!M227&lt;'Coeffs calibration'!$M$17,"Moderately positive","Highly positive")))</f>
        <v>Highly positive</v>
      </c>
      <c r="J224" s="3" t="str">
        <f>IF('Calculs T1a'!N227&lt;'Coeffs calibration'!$N$15,"Negative",IF('Calculs T1a'!N227&lt;'Coeffs calibration'!$N$16,"Lowly positive",IF('Calculs T1a'!N227&lt;'Coeffs calibration'!$N$17,"Moderately positive","Highly positive")))</f>
        <v>Highly positive</v>
      </c>
      <c r="L224" s="92">
        <f>'Predictions concentrations'!A224</f>
        <v>0</v>
      </c>
      <c r="M224" s="92">
        <f>'Predictions concentrations'!B224</f>
        <v>0</v>
      </c>
      <c r="N224" s="126" t="str">
        <f>IF('Calculs T2a'!G227&lt;'Coeffs calibration'!$G$15,"Negative",IF('Calculs T2a'!G227&lt;'Coeffs calibration'!$G$16,"Lowly positive",IF('Calculs T2a'!G227&lt;'Coeffs calibration'!$G$17,"Moderately positive","Highly positive")))</f>
        <v>Highly positive</v>
      </c>
      <c r="O224" s="126" t="str">
        <f>IF('Calculs T2a'!H227&lt;'Coeffs calibration'!$H$15,"Negative",IF('Calculs T2a'!H227&lt;'Coeffs calibration'!$H$16,"Lowly positive",IF('Calculs T2a'!H227&lt;'Coeffs calibration'!$H$17,"Moderately positive","Highly positive")))</f>
        <v>Highly positive</v>
      </c>
      <c r="P224" s="126" t="str">
        <f>IF('Calculs T2a'!I227&lt;'Coeffs calibration'!$I$15,"Negative",IF('Calculs T2a'!I227&lt;'Coeffs calibration'!$I$16,"Lowly positive",IF('Calculs T2a'!I227&lt;'Coeffs calibration'!$I$17,"Moderately positive","Highly positive")))</f>
        <v>Highly positive</v>
      </c>
      <c r="Q224" s="128" t="str">
        <f>IF('Calculs T2a'!J227&lt;'Coeffs calibration'!$J$15,"Negative",IF('Calculs T2a'!J227&lt;'Coeffs calibration'!$J$16,"Lowly positive",IF('Calculs T2a'!J227&lt;'Coeffs calibration'!$J$17,"Moderately positive","Highly positive")))</f>
        <v>Highly positive</v>
      </c>
      <c r="R224" s="3" t="str">
        <f>IF('Calculs T2a'!K227&lt;'Coeffs calibration'!$K$15,"Negative",IF('Calculs T2a'!K227&lt;'Coeffs calibration'!$K$16,"Lowly positive",IF('Calculs T2a'!K227&lt;'Coeffs calibration'!$K$17,"Moderately positive","Highly positive")))</f>
        <v>Highly positive</v>
      </c>
      <c r="S224" s="3" t="str">
        <f>IF('Calculs T2a'!L227&lt;'Coeffs calibration'!$L$15,"Negative",IF('Calculs T2a'!L227&lt;'Coeffs calibration'!$L$16,"Lowly positive",IF('Calculs T2a'!L227&lt;'Coeffs calibration'!$L$17,"Moderately positive","Highly positive")))</f>
        <v>Highly positive</v>
      </c>
      <c r="T224" s="3" t="str">
        <f>IF('Calculs T2a'!M227&lt;'Coeffs calibration'!$M$15,"Negative",IF('Calculs T2a'!M227&lt;'Coeffs calibration'!$M$16,"Lowly positive",IF('Calculs T2a'!M227&lt;'Coeffs calibration'!$M$17,"Moderately positive","Highly positive")))</f>
        <v>Highly positive</v>
      </c>
      <c r="U224" s="3" t="str">
        <f>IF('Calculs T2a'!N227&lt;'Coeffs calibration'!$N$15,"Negative",IF('Calculs T2a'!N227&lt;'Coeffs calibration'!$N$16,"Lowly positive",IF('Calculs T2a'!N227&lt;'Coeffs calibration'!$N$17,"Moderately positive","Highly positive")))</f>
        <v>Highly positive</v>
      </c>
      <c r="W224" s="92">
        <f>'Predictions concentrations'!A224</f>
        <v>0</v>
      </c>
      <c r="X224" s="92">
        <f>'Predictions concentrations'!B224</f>
        <v>0</v>
      </c>
      <c r="Y224" s="126" t="str">
        <f>IF('Calculs T3a'!G227&lt;'Coeffs calibration'!$G$15,"Negative",IF('Calculs T3a'!G227&lt;'Coeffs calibration'!$G$16,"Lowly positive",IF('Calculs T3a'!G227&lt;'Coeffs calibration'!$G$17,"Moderately positive","Highly positive")))</f>
        <v>Highly positive</v>
      </c>
      <c r="Z224" s="126" t="str">
        <f>IF('Calculs T3a'!H227&lt;'Coeffs calibration'!$H$15,"Negative",IF('Calculs T3a'!H227&lt;'Coeffs calibration'!$H$16,"Lowly positive",IF('Calculs T3a'!H227&lt;'Coeffs calibration'!$H$17,"Moderately positive","Highly positive")))</f>
        <v>Highly positive</v>
      </c>
      <c r="AA224" s="126" t="str">
        <f>IF('Calculs T3a'!I227&lt;'Coeffs calibration'!$I$15,"Negative",IF('Calculs T3a'!I227&lt;'Coeffs calibration'!$I$16,"Lowly positive",IF('Calculs T3a'!I227&lt;'Coeffs calibration'!$I$17,"Moderately positive","Highly positive")))</f>
        <v>Highly positive</v>
      </c>
      <c r="AB224" s="128" t="str">
        <f>IF('Calculs T3a'!J227&lt;'Coeffs calibration'!$J$15,"Negative",IF('Calculs T3a'!J227&lt;'Coeffs calibration'!$J$16,"Lowly positive",IF('Calculs T3a'!J227&lt;'Coeffs calibration'!$J$17,"Moderately positive","Highly positive")))</f>
        <v>Highly positive</v>
      </c>
      <c r="AC224" s="3" t="str">
        <f>IF('Calculs T3a'!K227&lt;'Coeffs calibration'!$K$15,"Negative",IF('Calculs T3a'!K227&lt;'Coeffs calibration'!$K$16,"Lowly positive",IF('Calculs T3a'!K227&lt;'Coeffs calibration'!$K$17,"Moderately positive","Highly positive")))</f>
        <v>Highly positive</v>
      </c>
      <c r="AD224" s="3" t="str">
        <f>IF('Calculs T3a'!L227&lt;'Coeffs calibration'!$L$15,"Negative",IF('Calculs T3a'!L227&lt;'Coeffs calibration'!$L$16,"Lowly positive",IF('Calculs T3a'!L227&lt;'Coeffs calibration'!$L$17,"Moderately positive","Highly positive")))</f>
        <v>Highly positive</v>
      </c>
      <c r="AE224" s="3" t="str">
        <f>IF('Calculs T3a'!M227&lt;'Coeffs calibration'!$M$15,"Negative",IF('Calculs T3a'!M227&lt;'Coeffs calibration'!$M$16,"Lowly positive",IF('Calculs T3a'!M227&lt;'Coeffs calibration'!$M$17,"Moderately positive","Highly positive")))</f>
        <v>Highly positive</v>
      </c>
      <c r="AF224" s="3" t="str">
        <f>IF('Calculs T3a'!N227&lt;'Coeffs calibration'!$N$15,"Negative",IF('Calculs T3a'!N227&lt;'Coeffs calibration'!$N$16,"Lowly positive",IF('Calculs T3a'!N227&lt;'Coeffs calibration'!$N$17,"Moderately positive","Highly positive")))</f>
        <v>Highly positive</v>
      </c>
    </row>
    <row r="225" spans="1:32" x14ac:dyDescent="0.3">
      <c r="A225" s="92">
        <f>'Predictions concentrations'!A225</f>
        <v>0</v>
      </c>
      <c r="B225" s="92">
        <f>'Predictions concentrations'!B225</f>
        <v>0</v>
      </c>
      <c r="C225" s="126" t="str">
        <f>IF('Calculs T1a'!G228&lt;'Coeffs calibration'!$G$15,"Negative",IF('Calculs T1a'!G228&lt;'Coeffs calibration'!$G$16,"Lowly positive",IF('Calculs T1a'!G228&lt;'Coeffs calibration'!$G$17,"Moderately positive","Highly positive")))</f>
        <v>Highly positive</v>
      </c>
      <c r="D225" s="126" t="str">
        <f>IF('Calculs T1a'!H228&lt;'Coeffs calibration'!$H$15,"Negative",IF('Calculs T1a'!H228&lt;'Coeffs calibration'!$H$16,"Lowly positive",IF('Calculs T1a'!H228&lt;'Coeffs calibration'!$H$17,"Moderately positive","Highly positive")))</f>
        <v>Highly positive</v>
      </c>
      <c r="E225" s="126" t="str">
        <f>IF('Calculs T1a'!I228&lt;'Coeffs calibration'!$I$15,"Negative",IF('Calculs T1a'!I228&lt;'Coeffs calibration'!$I$16,"Lowly positive",IF('Calculs T1a'!I228&lt;'Coeffs calibration'!$I$17,"Moderately positive","Highly positive")))</f>
        <v>Highly positive</v>
      </c>
      <c r="F225" s="128" t="str">
        <f>IF('Calculs T1a'!J228&lt;'Coeffs calibration'!$J$15,"Negative",IF('Calculs T1a'!J228&lt;'Coeffs calibration'!$J$16,"Lowly positive",IF('Calculs T1a'!J228&lt;'Coeffs calibration'!$J$17,"Moderately positive","Highly positive")))</f>
        <v>Highly positive</v>
      </c>
      <c r="G225" s="3" t="str">
        <f>IF('Calculs T1a'!K228&lt;'Coeffs calibration'!$K$15,"Negative",IF('Calculs T1a'!K228&lt;'Coeffs calibration'!$K$16,"Lowly positive",IF('Calculs T1a'!K228&lt;'Coeffs calibration'!$K$17,"Moderately positive","Highly positive")))</f>
        <v>Highly positive</v>
      </c>
      <c r="H225" s="3" t="str">
        <f>IF('Calculs T1a'!L228&lt;'Coeffs calibration'!$L$15,"Negative",IF('Calculs T1a'!L228&lt;'Coeffs calibration'!$L$16,"Lowly positive",IF('Calculs T1a'!L228&lt;'Coeffs calibration'!$L$17,"Moderately positive","Highly positive")))</f>
        <v>Highly positive</v>
      </c>
      <c r="I225" s="3" t="str">
        <f>IF('Calculs T1a'!M228&lt;'Coeffs calibration'!$M$15,"Negative",IF('Calculs T1a'!M228&lt;'Coeffs calibration'!$M$16,"Lowly positive",IF('Calculs T1a'!M228&lt;'Coeffs calibration'!$M$17,"Moderately positive","Highly positive")))</f>
        <v>Highly positive</v>
      </c>
      <c r="J225" s="3" t="str">
        <f>IF('Calculs T1a'!N228&lt;'Coeffs calibration'!$N$15,"Negative",IF('Calculs T1a'!N228&lt;'Coeffs calibration'!$N$16,"Lowly positive",IF('Calculs T1a'!N228&lt;'Coeffs calibration'!$N$17,"Moderately positive","Highly positive")))</f>
        <v>Highly positive</v>
      </c>
      <c r="L225" s="92">
        <f>'Predictions concentrations'!A225</f>
        <v>0</v>
      </c>
      <c r="M225" s="92">
        <f>'Predictions concentrations'!B225</f>
        <v>0</v>
      </c>
      <c r="N225" s="126" t="str">
        <f>IF('Calculs T2a'!G228&lt;'Coeffs calibration'!$G$15,"Negative",IF('Calculs T2a'!G228&lt;'Coeffs calibration'!$G$16,"Lowly positive",IF('Calculs T2a'!G228&lt;'Coeffs calibration'!$G$17,"Moderately positive","Highly positive")))</f>
        <v>Highly positive</v>
      </c>
      <c r="O225" s="126" t="str">
        <f>IF('Calculs T2a'!H228&lt;'Coeffs calibration'!$H$15,"Negative",IF('Calculs T2a'!H228&lt;'Coeffs calibration'!$H$16,"Lowly positive",IF('Calculs T2a'!H228&lt;'Coeffs calibration'!$H$17,"Moderately positive","Highly positive")))</f>
        <v>Highly positive</v>
      </c>
      <c r="P225" s="126" t="str">
        <f>IF('Calculs T2a'!I228&lt;'Coeffs calibration'!$I$15,"Negative",IF('Calculs T2a'!I228&lt;'Coeffs calibration'!$I$16,"Lowly positive",IF('Calculs T2a'!I228&lt;'Coeffs calibration'!$I$17,"Moderately positive","Highly positive")))</f>
        <v>Highly positive</v>
      </c>
      <c r="Q225" s="128" t="str">
        <f>IF('Calculs T2a'!J228&lt;'Coeffs calibration'!$J$15,"Negative",IF('Calculs T2a'!J228&lt;'Coeffs calibration'!$J$16,"Lowly positive",IF('Calculs T2a'!J228&lt;'Coeffs calibration'!$J$17,"Moderately positive","Highly positive")))</f>
        <v>Highly positive</v>
      </c>
      <c r="R225" s="3" t="str">
        <f>IF('Calculs T2a'!K228&lt;'Coeffs calibration'!$K$15,"Negative",IF('Calculs T2a'!K228&lt;'Coeffs calibration'!$K$16,"Lowly positive",IF('Calculs T2a'!K228&lt;'Coeffs calibration'!$K$17,"Moderately positive","Highly positive")))</f>
        <v>Highly positive</v>
      </c>
      <c r="S225" s="3" t="str">
        <f>IF('Calculs T2a'!L228&lt;'Coeffs calibration'!$L$15,"Negative",IF('Calculs T2a'!L228&lt;'Coeffs calibration'!$L$16,"Lowly positive",IF('Calculs T2a'!L228&lt;'Coeffs calibration'!$L$17,"Moderately positive","Highly positive")))</f>
        <v>Highly positive</v>
      </c>
      <c r="T225" s="3" t="str">
        <f>IF('Calculs T2a'!M228&lt;'Coeffs calibration'!$M$15,"Negative",IF('Calculs T2a'!M228&lt;'Coeffs calibration'!$M$16,"Lowly positive",IF('Calculs T2a'!M228&lt;'Coeffs calibration'!$M$17,"Moderately positive","Highly positive")))</f>
        <v>Highly positive</v>
      </c>
      <c r="U225" s="3" t="str">
        <f>IF('Calculs T2a'!N228&lt;'Coeffs calibration'!$N$15,"Negative",IF('Calculs T2a'!N228&lt;'Coeffs calibration'!$N$16,"Lowly positive",IF('Calculs T2a'!N228&lt;'Coeffs calibration'!$N$17,"Moderately positive","Highly positive")))</f>
        <v>Highly positive</v>
      </c>
      <c r="W225" s="92">
        <f>'Predictions concentrations'!A225</f>
        <v>0</v>
      </c>
      <c r="X225" s="92">
        <f>'Predictions concentrations'!B225</f>
        <v>0</v>
      </c>
      <c r="Y225" s="126" t="str">
        <f>IF('Calculs T3a'!G228&lt;'Coeffs calibration'!$G$15,"Negative",IF('Calculs T3a'!G228&lt;'Coeffs calibration'!$G$16,"Lowly positive",IF('Calculs T3a'!G228&lt;'Coeffs calibration'!$G$17,"Moderately positive","Highly positive")))</f>
        <v>Highly positive</v>
      </c>
      <c r="Z225" s="126" t="str">
        <f>IF('Calculs T3a'!H228&lt;'Coeffs calibration'!$H$15,"Negative",IF('Calculs T3a'!H228&lt;'Coeffs calibration'!$H$16,"Lowly positive",IF('Calculs T3a'!H228&lt;'Coeffs calibration'!$H$17,"Moderately positive","Highly positive")))</f>
        <v>Highly positive</v>
      </c>
      <c r="AA225" s="126" t="str">
        <f>IF('Calculs T3a'!I228&lt;'Coeffs calibration'!$I$15,"Negative",IF('Calculs T3a'!I228&lt;'Coeffs calibration'!$I$16,"Lowly positive",IF('Calculs T3a'!I228&lt;'Coeffs calibration'!$I$17,"Moderately positive","Highly positive")))</f>
        <v>Highly positive</v>
      </c>
      <c r="AB225" s="128" t="str">
        <f>IF('Calculs T3a'!J228&lt;'Coeffs calibration'!$J$15,"Negative",IF('Calculs T3a'!J228&lt;'Coeffs calibration'!$J$16,"Lowly positive",IF('Calculs T3a'!J228&lt;'Coeffs calibration'!$J$17,"Moderately positive","Highly positive")))</f>
        <v>Highly positive</v>
      </c>
      <c r="AC225" s="3" t="str">
        <f>IF('Calculs T3a'!K228&lt;'Coeffs calibration'!$K$15,"Negative",IF('Calculs T3a'!K228&lt;'Coeffs calibration'!$K$16,"Lowly positive",IF('Calculs T3a'!K228&lt;'Coeffs calibration'!$K$17,"Moderately positive","Highly positive")))</f>
        <v>Highly positive</v>
      </c>
      <c r="AD225" s="3" t="str">
        <f>IF('Calculs T3a'!L228&lt;'Coeffs calibration'!$L$15,"Negative",IF('Calculs T3a'!L228&lt;'Coeffs calibration'!$L$16,"Lowly positive",IF('Calculs T3a'!L228&lt;'Coeffs calibration'!$L$17,"Moderately positive","Highly positive")))</f>
        <v>Highly positive</v>
      </c>
      <c r="AE225" s="3" t="str">
        <f>IF('Calculs T3a'!M228&lt;'Coeffs calibration'!$M$15,"Negative",IF('Calculs T3a'!M228&lt;'Coeffs calibration'!$M$16,"Lowly positive",IF('Calculs T3a'!M228&lt;'Coeffs calibration'!$M$17,"Moderately positive","Highly positive")))</f>
        <v>Highly positive</v>
      </c>
      <c r="AF225" s="3" t="str">
        <f>IF('Calculs T3a'!N228&lt;'Coeffs calibration'!$N$15,"Negative",IF('Calculs T3a'!N228&lt;'Coeffs calibration'!$N$16,"Lowly positive",IF('Calculs T3a'!N228&lt;'Coeffs calibration'!$N$17,"Moderately positive","Highly positive")))</f>
        <v>Highly positive</v>
      </c>
    </row>
    <row r="226" spans="1:32" x14ac:dyDescent="0.3">
      <c r="A226" s="92">
        <f>'Predictions concentrations'!A226</f>
        <v>0</v>
      </c>
      <c r="B226" s="92">
        <f>'Predictions concentrations'!B226</f>
        <v>0</v>
      </c>
      <c r="C226" s="126" t="str">
        <f>IF('Calculs T1a'!G229&lt;'Coeffs calibration'!$G$15,"Negative",IF('Calculs T1a'!G229&lt;'Coeffs calibration'!$G$16,"Lowly positive",IF('Calculs T1a'!G229&lt;'Coeffs calibration'!$G$17,"Moderately positive","Highly positive")))</f>
        <v>Highly positive</v>
      </c>
      <c r="D226" s="126" t="str">
        <f>IF('Calculs T1a'!H229&lt;'Coeffs calibration'!$H$15,"Negative",IF('Calculs T1a'!H229&lt;'Coeffs calibration'!$H$16,"Lowly positive",IF('Calculs T1a'!H229&lt;'Coeffs calibration'!$H$17,"Moderately positive","Highly positive")))</f>
        <v>Highly positive</v>
      </c>
      <c r="E226" s="126" t="str">
        <f>IF('Calculs T1a'!I229&lt;'Coeffs calibration'!$I$15,"Negative",IF('Calculs T1a'!I229&lt;'Coeffs calibration'!$I$16,"Lowly positive",IF('Calculs T1a'!I229&lt;'Coeffs calibration'!$I$17,"Moderately positive","Highly positive")))</f>
        <v>Highly positive</v>
      </c>
      <c r="F226" s="128" t="str">
        <f>IF('Calculs T1a'!J229&lt;'Coeffs calibration'!$J$15,"Negative",IF('Calculs T1a'!J229&lt;'Coeffs calibration'!$J$16,"Lowly positive",IF('Calculs T1a'!J229&lt;'Coeffs calibration'!$J$17,"Moderately positive","Highly positive")))</f>
        <v>Highly positive</v>
      </c>
      <c r="G226" s="3" t="str">
        <f>IF('Calculs T1a'!K229&lt;'Coeffs calibration'!$K$15,"Negative",IF('Calculs T1a'!K229&lt;'Coeffs calibration'!$K$16,"Lowly positive",IF('Calculs T1a'!K229&lt;'Coeffs calibration'!$K$17,"Moderately positive","Highly positive")))</f>
        <v>Highly positive</v>
      </c>
      <c r="H226" s="3" t="str">
        <f>IF('Calculs T1a'!L229&lt;'Coeffs calibration'!$L$15,"Negative",IF('Calculs T1a'!L229&lt;'Coeffs calibration'!$L$16,"Lowly positive",IF('Calculs T1a'!L229&lt;'Coeffs calibration'!$L$17,"Moderately positive","Highly positive")))</f>
        <v>Highly positive</v>
      </c>
      <c r="I226" s="3" t="str">
        <f>IF('Calculs T1a'!M229&lt;'Coeffs calibration'!$M$15,"Negative",IF('Calculs T1a'!M229&lt;'Coeffs calibration'!$M$16,"Lowly positive",IF('Calculs T1a'!M229&lt;'Coeffs calibration'!$M$17,"Moderately positive","Highly positive")))</f>
        <v>Highly positive</v>
      </c>
      <c r="J226" s="3" t="str">
        <f>IF('Calculs T1a'!N229&lt;'Coeffs calibration'!$N$15,"Negative",IF('Calculs T1a'!N229&lt;'Coeffs calibration'!$N$16,"Lowly positive",IF('Calculs T1a'!N229&lt;'Coeffs calibration'!$N$17,"Moderately positive","Highly positive")))</f>
        <v>Highly positive</v>
      </c>
      <c r="L226" s="92">
        <f>'Predictions concentrations'!A226</f>
        <v>0</v>
      </c>
      <c r="M226" s="92">
        <f>'Predictions concentrations'!B226</f>
        <v>0</v>
      </c>
      <c r="N226" s="126" t="str">
        <f>IF('Calculs T2a'!G229&lt;'Coeffs calibration'!$G$15,"Negative",IF('Calculs T2a'!G229&lt;'Coeffs calibration'!$G$16,"Lowly positive",IF('Calculs T2a'!G229&lt;'Coeffs calibration'!$G$17,"Moderately positive","Highly positive")))</f>
        <v>Highly positive</v>
      </c>
      <c r="O226" s="126" t="str">
        <f>IF('Calculs T2a'!H229&lt;'Coeffs calibration'!$H$15,"Negative",IF('Calculs T2a'!H229&lt;'Coeffs calibration'!$H$16,"Lowly positive",IF('Calculs T2a'!H229&lt;'Coeffs calibration'!$H$17,"Moderately positive","Highly positive")))</f>
        <v>Highly positive</v>
      </c>
      <c r="P226" s="126" t="str">
        <f>IF('Calculs T2a'!I229&lt;'Coeffs calibration'!$I$15,"Negative",IF('Calculs T2a'!I229&lt;'Coeffs calibration'!$I$16,"Lowly positive",IF('Calculs T2a'!I229&lt;'Coeffs calibration'!$I$17,"Moderately positive","Highly positive")))</f>
        <v>Highly positive</v>
      </c>
      <c r="Q226" s="128" t="str">
        <f>IF('Calculs T2a'!J229&lt;'Coeffs calibration'!$J$15,"Negative",IF('Calculs T2a'!J229&lt;'Coeffs calibration'!$J$16,"Lowly positive",IF('Calculs T2a'!J229&lt;'Coeffs calibration'!$J$17,"Moderately positive","Highly positive")))</f>
        <v>Highly positive</v>
      </c>
      <c r="R226" s="3" t="str">
        <f>IF('Calculs T2a'!K229&lt;'Coeffs calibration'!$K$15,"Negative",IF('Calculs T2a'!K229&lt;'Coeffs calibration'!$K$16,"Lowly positive",IF('Calculs T2a'!K229&lt;'Coeffs calibration'!$K$17,"Moderately positive","Highly positive")))</f>
        <v>Highly positive</v>
      </c>
      <c r="S226" s="3" t="str">
        <f>IF('Calculs T2a'!L229&lt;'Coeffs calibration'!$L$15,"Negative",IF('Calculs T2a'!L229&lt;'Coeffs calibration'!$L$16,"Lowly positive",IF('Calculs T2a'!L229&lt;'Coeffs calibration'!$L$17,"Moderately positive","Highly positive")))</f>
        <v>Highly positive</v>
      </c>
      <c r="T226" s="3" t="str">
        <f>IF('Calculs T2a'!M229&lt;'Coeffs calibration'!$M$15,"Negative",IF('Calculs T2a'!M229&lt;'Coeffs calibration'!$M$16,"Lowly positive",IF('Calculs T2a'!M229&lt;'Coeffs calibration'!$M$17,"Moderately positive","Highly positive")))</f>
        <v>Highly positive</v>
      </c>
      <c r="U226" s="3" t="str">
        <f>IF('Calculs T2a'!N229&lt;'Coeffs calibration'!$N$15,"Negative",IF('Calculs T2a'!N229&lt;'Coeffs calibration'!$N$16,"Lowly positive",IF('Calculs T2a'!N229&lt;'Coeffs calibration'!$N$17,"Moderately positive","Highly positive")))</f>
        <v>Highly positive</v>
      </c>
      <c r="W226" s="92">
        <f>'Predictions concentrations'!A226</f>
        <v>0</v>
      </c>
      <c r="X226" s="92">
        <f>'Predictions concentrations'!B226</f>
        <v>0</v>
      </c>
      <c r="Y226" s="126" t="str">
        <f>IF('Calculs T3a'!G229&lt;'Coeffs calibration'!$G$15,"Negative",IF('Calculs T3a'!G229&lt;'Coeffs calibration'!$G$16,"Lowly positive",IF('Calculs T3a'!G229&lt;'Coeffs calibration'!$G$17,"Moderately positive","Highly positive")))</f>
        <v>Highly positive</v>
      </c>
      <c r="Z226" s="126" t="str">
        <f>IF('Calculs T3a'!H229&lt;'Coeffs calibration'!$H$15,"Negative",IF('Calculs T3a'!H229&lt;'Coeffs calibration'!$H$16,"Lowly positive",IF('Calculs T3a'!H229&lt;'Coeffs calibration'!$H$17,"Moderately positive","Highly positive")))</f>
        <v>Highly positive</v>
      </c>
      <c r="AA226" s="126" t="str">
        <f>IF('Calculs T3a'!I229&lt;'Coeffs calibration'!$I$15,"Negative",IF('Calculs T3a'!I229&lt;'Coeffs calibration'!$I$16,"Lowly positive",IF('Calculs T3a'!I229&lt;'Coeffs calibration'!$I$17,"Moderately positive","Highly positive")))</f>
        <v>Highly positive</v>
      </c>
      <c r="AB226" s="128" t="str">
        <f>IF('Calculs T3a'!J229&lt;'Coeffs calibration'!$J$15,"Negative",IF('Calculs T3a'!J229&lt;'Coeffs calibration'!$J$16,"Lowly positive",IF('Calculs T3a'!J229&lt;'Coeffs calibration'!$J$17,"Moderately positive","Highly positive")))</f>
        <v>Highly positive</v>
      </c>
      <c r="AC226" s="3" t="str">
        <f>IF('Calculs T3a'!K229&lt;'Coeffs calibration'!$K$15,"Negative",IF('Calculs T3a'!K229&lt;'Coeffs calibration'!$K$16,"Lowly positive",IF('Calculs T3a'!K229&lt;'Coeffs calibration'!$K$17,"Moderately positive","Highly positive")))</f>
        <v>Highly positive</v>
      </c>
      <c r="AD226" s="3" t="str">
        <f>IF('Calculs T3a'!L229&lt;'Coeffs calibration'!$L$15,"Negative",IF('Calculs T3a'!L229&lt;'Coeffs calibration'!$L$16,"Lowly positive",IF('Calculs T3a'!L229&lt;'Coeffs calibration'!$L$17,"Moderately positive","Highly positive")))</f>
        <v>Highly positive</v>
      </c>
      <c r="AE226" s="3" t="str">
        <f>IF('Calculs T3a'!M229&lt;'Coeffs calibration'!$M$15,"Negative",IF('Calculs T3a'!M229&lt;'Coeffs calibration'!$M$16,"Lowly positive",IF('Calculs T3a'!M229&lt;'Coeffs calibration'!$M$17,"Moderately positive","Highly positive")))</f>
        <v>Highly positive</v>
      </c>
      <c r="AF226" s="3" t="str">
        <f>IF('Calculs T3a'!N229&lt;'Coeffs calibration'!$N$15,"Negative",IF('Calculs T3a'!N229&lt;'Coeffs calibration'!$N$16,"Lowly positive",IF('Calculs T3a'!N229&lt;'Coeffs calibration'!$N$17,"Moderately positive","Highly positive")))</f>
        <v>Highly positive</v>
      </c>
    </row>
    <row r="227" spans="1:32" x14ac:dyDescent="0.3">
      <c r="A227" s="92">
        <f>'Predictions concentrations'!A227</f>
        <v>0</v>
      </c>
      <c r="B227" s="92">
        <f>'Predictions concentrations'!B227</f>
        <v>0</v>
      </c>
      <c r="C227" s="126" t="str">
        <f>IF('Calculs T1a'!G230&lt;'Coeffs calibration'!$G$15,"Negative",IF('Calculs T1a'!G230&lt;'Coeffs calibration'!$G$16,"Lowly positive",IF('Calculs T1a'!G230&lt;'Coeffs calibration'!$G$17,"Moderately positive","Highly positive")))</f>
        <v>Highly positive</v>
      </c>
      <c r="D227" s="126" t="str">
        <f>IF('Calculs T1a'!H230&lt;'Coeffs calibration'!$H$15,"Negative",IF('Calculs T1a'!H230&lt;'Coeffs calibration'!$H$16,"Lowly positive",IF('Calculs T1a'!H230&lt;'Coeffs calibration'!$H$17,"Moderately positive","Highly positive")))</f>
        <v>Highly positive</v>
      </c>
      <c r="E227" s="126" t="str">
        <f>IF('Calculs T1a'!I230&lt;'Coeffs calibration'!$I$15,"Negative",IF('Calculs T1a'!I230&lt;'Coeffs calibration'!$I$16,"Lowly positive",IF('Calculs T1a'!I230&lt;'Coeffs calibration'!$I$17,"Moderately positive","Highly positive")))</f>
        <v>Highly positive</v>
      </c>
      <c r="F227" s="128" t="str">
        <f>IF('Calculs T1a'!J230&lt;'Coeffs calibration'!$J$15,"Negative",IF('Calculs T1a'!J230&lt;'Coeffs calibration'!$J$16,"Lowly positive",IF('Calculs T1a'!J230&lt;'Coeffs calibration'!$J$17,"Moderately positive","Highly positive")))</f>
        <v>Highly positive</v>
      </c>
      <c r="G227" s="3" t="str">
        <f>IF('Calculs T1a'!K230&lt;'Coeffs calibration'!$K$15,"Negative",IF('Calculs T1a'!K230&lt;'Coeffs calibration'!$K$16,"Lowly positive",IF('Calculs T1a'!K230&lt;'Coeffs calibration'!$K$17,"Moderately positive","Highly positive")))</f>
        <v>Highly positive</v>
      </c>
      <c r="H227" s="3" t="str">
        <f>IF('Calculs T1a'!L230&lt;'Coeffs calibration'!$L$15,"Negative",IF('Calculs T1a'!L230&lt;'Coeffs calibration'!$L$16,"Lowly positive",IF('Calculs T1a'!L230&lt;'Coeffs calibration'!$L$17,"Moderately positive","Highly positive")))</f>
        <v>Highly positive</v>
      </c>
      <c r="I227" s="3" t="str">
        <f>IF('Calculs T1a'!M230&lt;'Coeffs calibration'!$M$15,"Negative",IF('Calculs T1a'!M230&lt;'Coeffs calibration'!$M$16,"Lowly positive",IF('Calculs T1a'!M230&lt;'Coeffs calibration'!$M$17,"Moderately positive","Highly positive")))</f>
        <v>Highly positive</v>
      </c>
      <c r="J227" s="3" t="str">
        <f>IF('Calculs T1a'!N230&lt;'Coeffs calibration'!$N$15,"Negative",IF('Calculs T1a'!N230&lt;'Coeffs calibration'!$N$16,"Lowly positive",IF('Calculs T1a'!N230&lt;'Coeffs calibration'!$N$17,"Moderately positive","Highly positive")))</f>
        <v>Highly positive</v>
      </c>
      <c r="L227" s="92">
        <f>'Predictions concentrations'!A227</f>
        <v>0</v>
      </c>
      <c r="M227" s="92">
        <f>'Predictions concentrations'!B227</f>
        <v>0</v>
      </c>
      <c r="N227" s="126" t="str">
        <f>IF('Calculs T2a'!G230&lt;'Coeffs calibration'!$G$15,"Negative",IF('Calculs T2a'!G230&lt;'Coeffs calibration'!$G$16,"Lowly positive",IF('Calculs T2a'!G230&lt;'Coeffs calibration'!$G$17,"Moderately positive","Highly positive")))</f>
        <v>Highly positive</v>
      </c>
      <c r="O227" s="126" t="str">
        <f>IF('Calculs T2a'!H230&lt;'Coeffs calibration'!$H$15,"Negative",IF('Calculs T2a'!H230&lt;'Coeffs calibration'!$H$16,"Lowly positive",IF('Calculs T2a'!H230&lt;'Coeffs calibration'!$H$17,"Moderately positive","Highly positive")))</f>
        <v>Highly positive</v>
      </c>
      <c r="P227" s="126" t="str">
        <f>IF('Calculs T2a'!I230&lt;'Coeffs calibration'!$I$15,"Negative",IF('Calculs T2a'!I230&lt;'Coeffs calibration'!$I$16,"Lowly positive",IF('Calculs T2a'!I230&lt;'Coeffs calibration'!$I$17,"Moderately positive","Highly positive")))</f>
        <v>Highly positive</v>
      </c>
      <c r="Q227" s="128" t="str">
        <f>IF('Calculs T2a'!J230&lt;'Coeffs calibration'!$J$15,"Negative",IF('Calculs T2a'!J230&lt;'Coeffs calibration'!$J$16,"Lowly positive",IF('Calculs T2a'!J230&lt;'Coeffs calibration'!$J$17,"Moderately positive","Highly positive")))</f>
        <v>Highly positive</v>
      </c>
      <c r="R227" s="3" t="str">
        <f>IF('Calculs T2a'!K230&lt;'Coeffs calibration'!$K$15,"Negative",IF('Calculs T2a'!K230&lt;'Coeffs calibration'!$K$16,"Lowly positive",IF('Calculs T2a'!K230&lt;'Coeffs calibration'!$K$17,"Moderately positive","Highly positive")))</f>
        <v>Highly positive</v>
      </c>
      <c r="S227" s="3" t="str">
        <f>IF('Calculs T2a'!L230&lt;'Coeffs calibration'!$L$15,"Negative",IF('Calculs T2a'!L230&lt;'Coeffs calibration'!$L$16,"Lowly positive",IF('Calculs T2a'!L230&lt;'Coeffs calibration'!$L$17,"Moderately positive","Highly positive")))</f>
        <v>Highly positive</v>
      </c>
      <c r="T227" s="3" t="str">
        <f>IF('Calculs T2a'!M230&lt;'Coeffs calibration'!$M$15,"Negative",IF('Calculs T2a'!M230&lt;'Coeffs calibration'!$M$16,"Lowly positive",IF('Calculs T2a'!M230&lt;'Coeffs calibration'!$M$17,"Moderately positive","Highly positive")))</f>
        <v>Highly positive</v>
      </c>
      <c r="U227" s="3" t="str">
        <f>IF('Calculs T2a'!N230&lt;'Coeffs calibration'!$N$15,"Negative",IF('Calculs T2a'!N230&lt;'Coeffs calibration'!$N$16,"Lowly positive",IF('Calculs T2a'!N230&lt;'Coeffs calibration'!$N$17,"Moderately positive","Highly positive")))</f>
        <v>Highly positive</v>
      </c>
      <c r="W227" s="92">
        <f>'Predictions concentrations'!A227</f>
        <v>0</v>
      </c>
      <c r="X227" s="92">
        <f>'Predictions concentrations'!B227</f>
        <v>0</v>
      </c>
      <c r="Y227" s="126" t="str">
        <f>IF('Calculs T3a'!G230&lt;'Coeffs calibration'!$G$15,"Negative",IF('Calculs T3a'!G230&lt;'Coeffs calibration'!$G$16,"Lowly positive",IF('Calculs T3a'!G230&lt;'Coeffs calibration'!$G$17,"Moderately positive","Highly positive")))</f>
        <v>Highly positive</v>
      </c>
      <c r="Z227" s="126" t="str">
        <f>IF('Calculs T3a'!H230&lt;'Coeffs calibration'!$H$15,"Negative",IF('Calculs T3a'!H230&lt;'Coeffs calibration'!$H$16,"Lowly positive",IF('Calculs T3a'!H230&lt;'Coeffs calibration'!$H$17,"Moderately positive","Highly positive")))</f>
        <v>Highly positive</v>
      </c>
      <c r="AA227" s="126" t="str">
        <f>IF('Calculs T3a'!I230&lt;'Coeffs calibration'!$I$15,"Negative",IF('Calculs T3a'!I230&lt;'Coeffs calibration'!$I$16,"Lowly positive",IF('Calculs T3a'!I230&lt;'Coeffs calibration'!$I$17,"Moderately positive","Highly positive")))</f>
        <v>Highly positive</v>
      </c>
      <c r="AB227" s="128" t="str">
        <f>IF('Calculs T3a'!J230&lt;'Coeffs calibration'!$J$15,"Negative",IF('Calculs T3a'!J230&lt;'Coeffs calibration'!$J$16,"Lowly positive",IF('Calculs T3a'!J230&lt;'Coeffs calibration'!$J$17,"Moderately positive","Highly positive")))</f>
        <v>Highly positive</v>
      </c>
      <c r="AC227" s="3" t="str">
        <f>IF('Calculs T3a'!K230&lt;'Coeffs calibration'!$K$15,"Negative",IF('Calculs T3a'!K230&lt;'Coeffs calibration'!$K$16,"Lowly positive",IF('Calculs T3a'!K230&lt;'Coeffs calibration'!$K$17,"Moderately positive","Highly positive")))</f>
        <v>Highly positive</v>
      </c>
      <c r="AD227" s="3" t="str">
        <f>IF('Calculs T3a'!L230&lt;'Coeffs calibration'!$L$15,"Negative",IF('Calculs T3a'!L230&lt;'Coeffs calibration'!$L$16,"Lowly positive",IF('Calculs T3a'!L230&lt;'Coeffs calibration'!$L$17,"Moderately positive","Highly positive")))</f>
        <v>Highly positive</v>
      </c>
      <c r="AE227" s="3" t="str">
        <f>IF('Calculs T3a'!M230&lt;'Coeffs calibration'!$M$15,"Negative",IF('Calculs T3a'!M230&lt;'Coeffs calibration'!$M$16,"Lowly positive",IF('Calculs T3a'!M230&lt;'Coeffs calibration'!$M$17,"Moderately positive","Highly positive")))</f>
        <v>Highly positive</v>
      </c>
      <c r="AF227" s="3" t="str">
        <f>IF('Calculs T3a'!N230&lt;'Coeffs calibration'!$N$15,"Negative",IF('Calculs T3a'!N230&lt;'Coeffs calibration'!$N$16,"Lowly positive",IF('Calculs T3a'!N230&lt;'Coeffs calibration'!$N$17,"Moderately positive","Highly positive")))</f>
        <v>Highly positive</v>
      </c>
    </row>
    <row r="228" spans="1:32" x14ac:dyDescent="0.3">
      <c r="A228" s="92">
        <f>'Predictions concentrations'!A228</f>
        <v>0</v>
      </c>
      <c r="B228" s="92">
        <f>'Predictions concentrations'!B228</f>
        <v>0</v>
      </c>
      <c r="C228" s="126" t="str">
        <f>IF('Calculs T1a'!G231&lt;'Coeffs calibration'!$G$15,"Negative",IF('Calculs T1a'!G231&lt;'Coeffs calibration'!$G$16,"Lowly positive",IF('Calculs T1a'!G231&lt;'Coeffs calibration'!$G$17,"Moderately positive","Highly positive")))</f>
        <v>Highly positive</v>
      </c>
      <c r="D228" s="126" t="str">
        <f>IF('Calculs T1a'!H231&lt;'Coeffs calibration'!$H$15,"Negative",IF('Calculs T1a'!H231&lt;'Coeffs calibration'!$H$16,"Lowly positive",IF('Calculs T1a'!H231&lt;'Coeffs calibration'!$H$17,"Moderately positive","Highly positive")))</f>
        <v>Highly positive</v>
      </c>
      <c r="E228" s="126" t="str">
        <f>IF('Calculs T1a'!I231&lt;'Coeffs calibration'!$I$15,"Negative",IF('Calculs T1a'!I231&lt;'Coeffs calibration'!$I$16,"Lowly positive",IF('Calculs T1a'!I231&lt;'Coeffs calibration'!$I$17,"Moderately positive","Highly positive")))</f>
        <v>Highly positive</v>
      </c>
      <c r="F228" s="128" t="str">
        <f>IF('Calculs T1a'!J231&lt;'Coeffs calibration'!$J$15,"Negative",IF('Calculs T1a'!J231&lt;'Coeffs calibration'!$J$16,"Lowly positive",IF('Calculs T1a'!J231&lt;'Coeffs calibration'!$J$17,"Moderately positive","Highly positive")))</f>
        <v>Highly positive</v>
      </c>
      <c r="G228" s="3" t="str">
        <f>IF('Calculs T1a'!K231&lt;'Coeffs calibration'!$K$15,"Negative",IF('Calculs T1a'!K231&lt;'Coeffs calibration'!$K$16,"Lowly positive",IF('Calculs T1a'!K231&lt;'Coeffs calibration'!$K$17,"Moderately positive","Highly positive")))</f>
        <v>Highly positive</v>
      </c>
      <c r="H228" s="3" t="str">
        <f>IF('Calculs T1a'!L231&lt;'Coeffs calibration'!$L$15,"Negative",IF('Calculs T1a'!L231&lt;'Coeffs calibration'!$L$16,"Lowly positive",IF('Calculs T1a'!L231&lt;'Coeffs calibration'!$L$17,"Moderately positive","Highly positive")))</f>
        <v>Highly positive</v>
      </c>
      <c r="I228" s="3" t="str">
        <f>IF('Calculs T1a'!M231&lt;'Coeffs calibration'!$M$15,"Negative",IF('Calculs T1a'!M231&lt;'Coeffs calibration'!$M$16,"Lowly positive",IF('Calculs T1a'!M231&lt;'Coeffs calibration'!$M$17,"Moderately positive","Highly positive")))</f>
        <v>Highly positive</v>
      </c>
      <c r="J228" s="3" t="str">
        <f>IF('Calculs T1a'!N231&lt;'Coeffs calibration'!$N$15,"Negative",IF('Calculs T1a'!N231&lt;'Coeffs calibration'!$N$16,"Lowly positive",IF('Calculs T1a'!N231&lt;'Coeffs calibration'!$N$17,"Moderately positive","Highly positive")))</f>
        <v>Highly positive</v>
      </c>
      <c r="L228" s="92">
        <f>'Predictions concentrations'!A228</f>
        <v>0</v>
      </c>
      <c r="M228" s="92">
        <f>'Predictions concentrations'!B228</f>
        <v>0</v>
      </c>
      <c r="N228" s="126" t="str">
        <f>IF('Calculs T2a'!G231&lt;'Coeffs calibration'!$G$15,"Negative",IF('Calculs T2a'!G231&lt;'Coeffs calibration'!$G$16,"Lowly positive",IF('Calculs T2a'!G231&lt;'Coeffs calibration'!$G$17,"Moderately positive","Highly positive")))</f>
        <v>Highly positive</v>
      </c>
      <c r="O228" s="126" t="str">
        <f>IF('Calculs T2a'!H231&lt;'Coeffs calibration'!$H$15,"Negative",IF('Calculs T2a'!H231&lt;'Coeffs calibration'!$H$16,"Lowly positive",IF('Calculs T2a'!H231&lt;'Coeffs calibration'!$H$17,"Moderately positive","Highly positive")))</f>
        <v>Highly positive</v>
      </c>
      <c r="P228" s="126" t="str">
        <f>IF('Calculs T2a'!I231&lt;'Coeffs calibration'!$I$15,"Negative",IF('Calculs T2a'!I231&lt;'Coeffs calibration'!$I$16,"Lowly positive",IF('Calculs T2a'!I231&lt;'Coeffs calibration'!$I$17,"Moderately positive","Highly positive")))</f>
        <v>Highly positive</v>
      </c>
      <c r="Q228" s="128" t="str">
        <f>IF('Calculs T2a'!J231&lt;'Coeffs calibration'!$J$15,"Negative",IF('Calculs T2a'!J231&lt;'Coeffs calibration'!$J$16,"Lowly positive",IF('Calculs T2a'!J231&lt;'Coeffs calibration'!$J$17,"Moderately positive","Highly positive")))</f>
        <v>Highly positive</v>
      </c>
      <c r="R228" s="3" t="str">
        <f>IF('Calculs T2a'!K231&lt;'Coeffs calibration'!$K$15,"Negative",IF('Calculs T2a'!K231&lt;'Coeffs calibration'!$K$16,"Lowly positive",IF('Calculs T2a'!K231&lt;'Coeffs calibration'!$K$17,"Moderately positive","Highly positive")))</f>
        <v>Highly positive</v>
      </c>
      <c r="S228" s="3" t="str">
        <f>IF('Calculs T2a'!L231&lt;'Coeffs calibration'!$L$15,"Negative",IF('Calculs T2a'!L231&lt;'Coeffs calibration'!$L$16,"Lowly positive",IF('Calculs T2a'!L231&lt;'Coeffs calibration'!$L$17,"Moderately positive","Highly positive")))</f>
        <v>Highly positive</v>
      </c>
      <c r="T228" s="3" t="str">
        <f>IF('Calculs T2a'!M231&lt;'Coeffs calibration'!$M$15,"Negative",IF('Calculs T2a'!M231&lt;'Coeffs calibration'!$M$16,"Lowly positive",IF('Calculs T2a'!M231&lt;'Coeffs calibration'!$M$17,"Moderately positive","Highly positive")))</f>
        <v>Highly positive</v>
      </c>
      <c r="U228" s="3" t="str">
        <f>IF('Calculs T2a'!N231&lt;'Coeffs calibration'!$N$15,"Negative",IF('Calculs T2a'!N231&lt;'Coeffs calibration'!$N$16,"Lowly positive",IF('Calculs T2a'!N231&lt;'Coeffs calibration'!$N$17,"Moderately positive","Highly positive")))</f>
        <v>Highly positive</v>
      </c>
      <c r="W228" s="92">
        <f>'Predictions concentrations'!A228</f>
        <v>0</v>
      </c>
      <c r="X228" s="92">
        <f>'Predictions concentrations'!B228</f>
        <v>0</v>
      </c>
      <c r="Y228" s="126" t="str">
        <f>IF('Calculs T3a'!G231&lt;'Coeffs calibration'!$G$15,"Negative",IF('Calculs T3a'!G231&lt;'Coeffs calibration'!$G$16,"Lowly positive",IF('Calculs T3a'!G231&lt;'Coeffs calibration'!$G$17,"Moderately positive","Highly positive")))</f>
        <v>Highly positive</v>
      </c>
      <c r="Z228" s="126" t="str">
        <f>IF('Calculs T3a'!H231&lt;'Coeffs calibration'!$H$15,"Negative",IF('Calculs T3a'!H231&lt;'Coeffs calibration'!$H$16,"Lowly positive",IF('Calculs T3a'!H231&lt;'Coeffs calibration'!$H$17,"Moderately positive","Highly positive")))</f>
        <v>Highly positive</v>
      </c>
      <c r="AA228" s="126" t="str">
        <f>IF('Calculs T3a'!I231&lt;'Coeffs calibration'!$I$15,"Negative",IF('Calculs T3a'!I231&lt;'Coeffs calibration'!$I$16,"Lowly positive",IF('Calculs T3a'!I231&lt;'Coeffs calibration'!$I$17,"Moderately positive","Highly positive")))</f>
        <v>Highly positive</v>
      </c>
      <c r="AB228" s="128" t="str">
        <f>IF('Calculs T3a'!J231&lt;'Coeffs calibration'!$J$15,"Negative",IF('Calculs T3a'!J231&lt;'Coeffs calibration'!$J$16,"Lowly positive",IF('Calculs T3a'!J231&lt;'Coeffs calibration'!$J$17,"Moderately positive","Highly positive")))</f>
        <v>Highly positive</v>
      </c>
      <c r="AC228" s="3" t="str">
        <f>IF('Calculs T3a'!K231&lt;'Coeffs calibration'!$K$15,"Negative",IF('Calculs T3a'!K231&lt;'Coeffs calibration'!$K$16,"Lowly positive",IF('Calculs T3a'!K231&lt;'Coeffs calibration'!$K$17,"Moderately positive","Highly positive")))</f>
        <v>Highly positive</v>
      </c>
      <c r="AD228" s="3" t="str">
        <f>IF('Calculs T3a'!L231&lt;'Coeffs calibration'!$L$15,"Negative",IF('Calculs T3a'!L231&lt;'Coeffs calibration'!$L$16,"Lowly positive",IF('Calculs T3a'!L231&lt;'Coeffs calibration'!$L$17,"Moderately positive","Highly positive")))</f>
        <v>Highly positive</v>
      </c>
      <c r="AE228" s="3" t="str">
        <f>IF('Calculs T3a'!M231&lt;'Coeffs calibration'!$M$15,"Negative",IF('Calculs T3a'!M231&lt;'Coeffs calibration'!$M$16,"Lowly positive",IF('Calculs T3a'!M231&lt;'Coeffs calibration'!$M$17,"Moderately positive","Highly positive")))</f>
        <v>Highly positive</v>
      </c>
      <c r="AF228" s="3" t="str">
        <f>IF('Calculs T3a'!N231&lt;'Coeffs calibration'!$N$15,"Negative",IF('Calculs T3a'!N231&lt;'Coeffs calibration'!$N$16,"Lowly positive",IF('Calculs T3a'!N231&lt;'Coeffs calibration'!$N$17,"Moderately positive","Highly positive")))</f>
        <v>Highly positive</v>
      </c>
    </row>
    <row r="229" spans="1:32" x14ac:dyDescent="0.3">
      <c r="A229" s="92">
        <f>'Predictions concentrations'!A229</f>
        <v>0</v>
      </c>
      <c r="B229" s="92">
        <f>'Predictions concentrations'!B229</f>
        <v>0</v>
      </c>
      <c r="C229" s="126" t="str">
        <f>IF('Calculs T1a'!G232&lt;'Coeffs calibration'!$G$15,"Negative",IF('Calculs T1a'!G232&lt;'Coeffs calibration'!$G$16,"Lowly positive",IF('Calculs T1a'!G232&lt;'Coeffs calibration'!$G$17,"Moderately positive","Highly positive")))</f>
        <v>Highly positive</v>
      </c>
      <c r="D229" s="126" t="str">
        <f>IF('Calculs T1a'!H232&lt;'Coeffs calibration'!$H$15,"Negative",IF('Calculs T1a'!H232&lt;'Coeffs calibration'!$H$16,"Lowly positive",IF('Calculs T1a'!H232&lt;'Coeffs calibration'!$H$17,"Moderately positive","Highly positive")))</f>
        <v>Highly positive</v>
      </c>
      <c r="E229" s="126" t="str">
        <f>IF('Calculs T1a'!I232&lt;'Coeffs calibration'!$I$15,"Negative",IF('Calculs T1a'!I232&lt;'Coeffs calibration'!$I$16,"Lowly positive",IF('Calculs T1a'!I232&lt;'Coeffs calibration'!$I$17,"Moderately positive","Highly positive")))</f>
        <v>Highly positive</v>
      </c>
      <c r="F229" s="128" t="str">
        <f>IF('Calculs T1a'!J232&lt;'Coeffs calibration'!$J$15,"Negative",IF('Calculs T1a'!J232&lt;'Coeffs calibration'!$J$16,"Lowly positive",IF('Calculs T1a'!J232&lt;'Coeffs calibration'!$J$17,"Moderately positive","Highly positive")))</f>
        <v>Highly positive</v>
      </c>
      <c r="G229" s="3" t="str">
        <f>IF('Calculs T1a'!K232&lt;'Coeffs calibration'!$K$15,"Negative",IF('Calculs T1a'!K232&lt;'Coeffs calibration'!$K$16,"Lowly positive",IF('Calculs T1a'!K232&lt;'Coeffs calibration'!$K$17,"Moderately positive","Highly positive")))</f>
        <v>Highly positive</v>
      </c>
      <c r="H229" s="3" t="str">
        <f>IF('Calculs T1a'!L232&lt;'Coeffs calibration'!$L$15,"Negative",IF('Calculs T1a'!L232&lt;'Coeffs calibration'!$L$16,"Lowly positive",IF('Calculs T1a'!L232&lt;'Coeffs calibration'!$L$17,"Moderately positive","Highly positive")))</f>
        <v>Highly positive</v>
      </c>
      <c r="I229" s="3" t="str">
        <f>IF('Calculs T1a'!M232&lt;'Coeffs calibration'!$M$15,"Negative",IF('Calculs T1a'!M232&lt;'Coeffs calibration'!$M$16,"Lowly positive",IF('Calculs T1a'!M232&lt;'Coeffs calibration'!$M$17,"Moderately positive","Highly positive")))</f>
        <v>Highly positive</v>
      </c>
      <c r="J229" s="3" t="str">
        <f>IF('Calculs T1a'!N232&lt;'Coeffs calibration'!$N$15,"Negative",IF('Calculs T1a'!N232&lt;'Coeffs calibration'!$N$16,"Lowly positive",IF('Calculs T1a'!N232&lt;'Coeffs calibration'!$N$17,"Moderately positive","Highly positive")))</f>
        <v>Highly positive</v>
      </c>
      <c r="L229" s="92">
        <f>'Predictions concentrations'!A229</f>
        <v>0</v>
      </c>
      <c r="M229" s="92">
        <f>'Predictions concentrations'!B229</f>
        <v>0</v>
      </c>
      <c r="N229" s="126" t="str">
        <f>IF('Calculs T2a'!G232&lt;'Coeffs calibration'!$G$15,"Negative",IF('Calculs T2a'!G232&lt;'Coeffs calibration'!$G$16,"Lowly positive",IF('Calculs T2a'!G232&lt;'Coeffs calibration'!$G$17,"Moderately positive","Highly positive")))</f>
        <v>Highly positive</v>
      </c>
      <c r="O229" s="126" t="str">
        <f>IF('Calculs T2a'!H232&lt;'Coeffs calibration'!$H$15,"Negative",IF('Calculs T2a'!H232&lt;'Coeffs calibration'!$H$16,"Lowly positive",IF('Calculs T2a'!H232&lt;'Coeffs calibration'!$H$17,"Moderately positive","Highly positive")))</f>
        <v>Highly positive</v>
      </c>
      <c r="P229" s="126" t="str">
        <f>IF('Calculs T2a'!I232&lt;'Coeffs calibration'!$I$15,"Negative",IF('Calculs T2a'!I232&lt;'Coeffs calibration'!$I$16,"Lowly positive",IF('Calculs T2a'!I232&lt;'Coeffs calibration'!$I$17,"Moderately positive","Highly positive")))</f>
        <v>Highly positive</v>
      </c>
      <c r="Q229" s="128" t="str">
        <f>IF('Calculs T2a'!J232&lt;'Coeffs calibration'!$J$15,"Negative",IF('Calculs T2a'!J232&lt;'Coeffs calibration'!$J$16,"Lowly positive",IF('Calculs T2a'!J232&lt;'Coeffs calibration'!$J$17,"Moderately positive","Highly positive")))</f>
        <v>Highly positive</v>
      </c>
      <c r="R229" s="3" t="str">
        <f>IF('Calculs T2a'!K232&lt;'Coeffs calibration'!$K$15,"Negative",IF('Calculs T2a'!K232&lt;'Coeffs calibration'!$K$16,"Lowly positive",IF('Calculs T2a'!K232&lt;'Coeffs calibration'!$K$17,"Moderately positive","Highly positive")))</f>
        <v>Highly positive</v>
      </c>
      <c r="S229" s="3" t="str">
        <f>IF('Calculs T2a'!L232&lt;'Coeffs calibration'!$L$15,"Negative",IF('Calculs T2a'!L232&lt;'Coeffs calibration'!$L$16,"Lowly positive",IF('Calculs T2a'!L232&lt;'Coeffs calibration'!$L$17,"Moderately positive","Highly positive")))</f>
        <v>Highly positive</v>
      </c>
      <c r="T229" s="3" t="str">
        <f>IF('Calculs T2a'!M232&lt;'Coeffs calibration'!$M$15,"Negative",IF('Calculs T2a'!M232&lt;'Coeffs calibration'!$M$16,"Lowly positive",IF('Calculs T2a'!M232&lt;'Coeffs calibration'!$M$17,"Moderately positive","Highly positive")))</f>
        <v>Highly positive</v>
      </c>
      <c r="U229" s="3" t="str">
        <f>IF('Calculs T2a'!N232&lt;'Coeffs calibration'!$N$15,"Negative",IF('Calculs T2a'!N232&lt;'Coeffs calibration'!$N$16,"Lowly positive",IF('Calculs T2a'!N232&lt;'Coeffs calibration'!$N$17,"Moderately positive","Highly positive")))</f>
        <v>Highly positive</v>
      </c>
      <c r="W229" s="92">
        <f>'Predictions concentrations'!A229</f>
        <v>0</v>
      </c>
      <c r="X229" s="92">
        <f>'Predictions concentrations'!B229</f>
        <v>0</v>
      </c>
      <c r="Y229" s="126" t="str">
        <f>IF('Calculs T3a'!G232&lt;'Coeffs calibration'!$G$15,"Negative",IF('Calculs T3a'!G232&lt;'Coeffs calibration'!$G$16,"Lowly positive",IF('Calculs T3a'!G232&lt;'Coeffs calibration'!$G$17,"Moderately positive","Highly positive")))</f>
        <v>Highly positive</v>
      </c>
      <c r="Z229" s="126" t="str">
        <f>IF('Calculs T3a'!H232&lt;'Coeffs calibration'!$H$15,"Negative",IF('Calculs T3a'!H232&lt;'Coeffs calibration'!$H$16,"Lowly positive",IF('Calculs T3a'!H232&lt;'Coeffs calibration'!$H$17,"Moderately positive","Highly positive")))</f>
        <v>Highly positive</v>
      </c>
      <c r="AA229" s="126" t="str">
        <f>IF('Calculs T3a'!I232&lt;'Coeffs calibration'!$I$15,"Negative",IF('Calculs T3a'!I232&lt;'Coeffs calibration'!$I$16,"Lowly positive",IF('Calculs T3a'!I232&lt;'Coeffs calibration'!$I$17,"Moderately positive","Highly positive")))</f>
        <v>Highly positive</v>
      </c>
      <c r="AB229" s="128" t="str">
        <f>IF('Calculs T3a'!J232&lt;'Coeffs calibration'!$J$15,"Negative",IF('Calculs T3a'!J232&lt;'Coeffs calibration'!$J$16,"Lowly positive",IF('Calculs T3a'!J232&lt;'Coeffs calibration'!$J$17,"Moderately positive","Highly positive")))</f>
        <v>Highly positive</v>
      </c>
      <c r="AC229" s="3" t="str">
        <f>IF('Calculs T3a'!K232&lt;'Coeffs calibration'!$K$15,"Negative",IF('Calculs T3a'!K232&lt;'Coeffs calibration'!$K$16,"Lowly positive",IF('Calculs T3a'!K232&lt;'Coeffs calibration'!$K$17,"Moderately positive","Highly positive")))</f>
        <v>Highly positive</v>
      </c>
      <c r="AD229" s="3" t="str">
        <f>IF('Calculs T3a'!L232&lt;'Coeffs calibration'!$L$15,"Negative",IF('Calculs T3a'!L232&lt;'Coeffs calibration'!$L$16,"Lowly positive",IF('Calculs T3a'!L232&lt;'Coeffs calibration'!$L$17,"Moderately positive","Highly positive")))</f>
        <v>Highly positive</v>
      </c>
      <c r="AE229" s="3" t="str">
        <f>IF('Calculs T3a'!M232&lt;'Coeffs calibration'!$M$15,"Negative",IF('Calculs T3a'!M232&lt;'Coeffs calibration'!$M$16,"Lowly positive",IF('Calculs T3a'!M232&lt;'Coeffs calibration'!$M$17,"Moderately positive","Highly positive")))</f>
        <v>Highly positive</v>
      </c>
      <c r="AF229" s="3" t="str">
        <f>IF('Calculs T3a'!N232&lt;'Coeffs calibration'!$N$15,"Negative",IF('Calculs T3a'!N232&lt;'Coeffs calibration'!$N$16,"Lowly positive",IF('Calculs T3a'!N232&lt;'Coeffs calibration'!$N$17,"Moderately positive","Highly positive")))</f>
        <v>Highly positive</v>
      </c>
    </row>
    <row r="230" spans="1:32" x14ac:dyDescent="0.3">
      <c r="A230" s="92">
        <f>'Predictions concentrations'!A230</f>
        <v>0</v>
      </c>
      <c r="B230" s="92">
        <f>'Predictions concentrations'!B230</f>
        <v>0</v>
      </c>
      <c r="C230" s="126" t="str">
        <f>IF('Calculs T1a'!G233&lt;'Coeffs calibration'!$G$15,"Negative",IF('Calculs T1a'!G233&lt;'Coeffs calibration'!$G$16,"Lowly positive",IF('Calculs T1a'!G233&lt;'Coeffs calibration'!$G$17,"Moderately positive","Highly positive")))</f>
        <v>Highly positive</v>
      </c>
      <c r="D230" s="126" t="str">
        <f>IF('Calculs T1a'!H233&lt;'Coeffs calibration'!$H$15,"Negative",IF('Calculs T1a'!H233&lt;'Coeffs calibration'!$H$16,"Lowly positive",IF('Calculs T1a'!H233&lt;'Coeffs calibration'!$H$17,"Moderately positive","Highly positive")))</f>
        <v>Highly positive</v>
      </c>
      <c r="E230" s="126" t="str">
        <f>IF('Calculs T1a'!I233&lt;'Coeffs calibration'!$I$15,"Negative",IF('Calculs T1a'!I233&lt;'Coeffs calibration'!$I$16,"Lowly positive",IF('Calculs T1a'!I233&lt;'Coeffs calibration'!$I$17,"Moderately positive","Highly positive")))</f>
        <v>Highly positive</v>
      </c>
      <c r="F230" s="128" t="str">
        <f>IF('Calculs T1a'!J233&lt;'Coeffs calibration'!$J$15,"Negative",IF('Calculs T1a'!J233&lt;'Coeffs calibration'!$J$16,"Lowly positive",IF('Calculs T1a'!J233&lt;'Coeffs calibration'!$J$17,"Moderately positive","Highly positive")))</f>
        <v>Highly positive</v>
      </c>
      <c r="G230" s="3" t="str">
        <f>IF('Calculs T1a'!K233&lt;'Coeffs calibration'!$K$15,"Negative",IF('Calculs T1a'!K233&lt;'Coeffs calibration'!$K$16,"Lowly positive",IF('Calculs T1a'!K233&lt;'Coeffs calibration'!$K$17,"Moderately positive","Highly positive")))</f>
        <v>Highly positive</v>
      </c>
      <c r="H230" s="3" t="str">
        <f>IF('Calculs T1a'!L233&lt;'Coeffs calibration'!$L$15,"Negative",IF('Calculs T1a'!L233&lt;'Coeffs calibration'!$L$16,"Lowly positive",IF('Calculs T1a'!L233&lt;'Coeffs calibration'!$L$17,"Moderately positive","Highly positive")))</f>
        <v>Highly positive</v>
      </c>
      <c r="I230" s="3" t="str">
        <f>IF('Calculs T1a'!M233&lt;'Coeffs calibration'!$M$15,"Negative",IF('Calculs T1a'!M233&lt;'Coeffs calibration'!$M$16,"Lowly positive",IF('Calculs T1a'!M233&lt;'Coeffs calibration'!$M$17,"Moderately positive","Highly positive")))</f>
        <v>Highly positive</v>
      </c>
      <c r="J230" s="3" t="str">
        <f>IF('Calculs T1a'!N233&lt;'Coeffs calibration'!$N$15,"Negative",IF('Calculs T1a'!N233&lt;'Coeffs calibration'!$N$16,"Lowly positive",IF('Calculs T1a'!N233&lt;'Coeffs calibration'!$N$17,"Moderately positive","Highly positive")))</f>
        <v>Highly positive</v>
      </c>
      <c r="L230" s="92">
        <f>'Predictions concentrations'!A230</f>
        <v>0</v>
      </c>
      <c r="M230" s="92">
        <f>'Predictions concentrations'!B230</f>
        <v>0</v>
      </c>
      <c r="N230" s="126" t="str">
        <f>IF('Calculs T2a'!G233&lt;'Coeffs calibration'!$G$15,"Negative",IF('Calculs T2a'!G233&lt;'Coeffs calibration'!$G$16,"Lowly positive",IF('Calculs T2a'!G233&lt;'Coeffs calibration'!$G$17,"Moderately positive","Highly positive")))</f>
        <v>Highly positive</v>
      </c>
      <c r="O230" s="126" t="str">
        <f>IF('Calculs T2a'!H233&lt;'Coeffs calibration'!$H$15,"Negative",IF('Calculs T2a'!H233&lt;'Coeffs calibration'!$H$16,"Lowly positive",IF('Calculs T2a'!H233&lt;'Coeffs calibration'!$H$17,"Moderately positive","Highly positive")))</f>
        <v>Highly positive</v>
      </c>
      <c r="P230" s="126" t="str">
        <f>IF('Calculs T2a'!I233&lt;'Coeffs calibration'!$I$15,"Negative",IF('Calculs T2a'!I233&lt;'Coeffs calibration'!$I$16,"Lowly positive",IF('Calculs T2a'!I233&lt;'Coeffs calibration'!$I$17,"Moderately positive","Highly positive")))</f>
        <v>Highly positive</v>
      </c>
      <c r="Q230" s="128" t="str">
        <f>IF('Calculs T2a'!J233&lt;'Coeffs calibration'!$J$15,"Negative",IF('Calculs T2a'!J233&lt;'Coeffs calibration'!$J$16,"Lowly positive",IF('Calculs T2a'!J233&lt;'Coeffs calibration'!$J$17,"Moderately positive","Highly positive")))</f>
        <v>Highly positive</v>
      </c>
      <c r="R230" s="3" t="str">
        <f>IF('Calculs T2a'!K233&lt;'Coeffs calibration'!$K$15,"Negative",IF('Calculs T2a'!K233&lt;'Coeffs calibration'!$K$16,"Lowly positive",IF('Calculs T2a'!K233&lt;'Coeffs calibration'!$K$17,"Moderately positive","Highly positive")))</f>
        <v>Highly positive</v>
      </c>
      <c r="S230" s="3" t="str">
        <f>IF('Calculs T2a'!L233&lt;'Coeffs calibration'!$L$15,"Negative",IF('Calculs T2a'!L233&lt;'Coeffs calibration'!$L$16,"Lowly positive",IF('Calculs T2a'!L233&lt;'Coeffs calibration'!$L$17,"Moderately positive","Highly positive")))</f>
        <v>Highly positive</v>
      </c>
      <c r="T230" s="3" t="str">
        <f>IF('Calculs T2a'!M233&lt;'Coeffs calibration'!$M$15,"Negative",IF('Calculs T2a'!M233&lt;'Coeffs calibration'!$M$16,"Lowly positive",IF('Calculs T2a'!M233&lt;'Coeffs calibration'!$M$17,"Moderately positive","Highly positive")))</f>
        <v>Highly positive</v>
      </c>
      <c r="U230" s="3" t="str">
        <f>IF('Calculs T2a'!N233&lt;'Coeffs calibration'!$N$15,"Negative",IF('Calculs T2a'!N233&lt;'Coeffs calibration'!$N$16,"Lowly positive",IF('Calculs T2a'!N233&lt;'Coeffs calibration'!$N$17,"Moderately positive","Highly positive")))</f>
        <v>Highly positive</v>
      </c>
      <c r="W230" s="92">
        <f>'Predictions concentrations'!A230</f>
        <v>0</v>
      </c>
      <c r="X230" s="92">
        <f>'Predictions concentrations'!B230</f>
        <v>0</v>
      </c>
      <c r="Y230" s="126" t="str">
        <f>IF('Calculs T3a'!G233&lt;'Coeffs calibration'!$G$15,"Negative",IF('Calculs T3a'!G233&lt;'Coeffs calibration'!$G$16,"Lowly positive",IF('Calculs T3a'!G233&lt;'Coeffs calibration'!$G$17,"Moderately positive","Highly positive")))</f>
        <v>Highly positive</v>
      </c>
      <c r="Z230" s="126" t="str">
        <f>IF('Calculs T3a'!H233&lt;'Coeffs calibration'!$H$15,"Negative",IF('Calculs T3a'!H233&lt;'Coeffs calibration'!$H$16,"Lowly positive",IF('Calculs T3a'!H233&lt;'Coeffs calibration'!$H$17,"Moderately positive","Highly positive")))</f>
        <v>Highly positive</v>
      </c>
      <c r="AA230" s="126" t="str">
        <f>IF('Calculs T3a'!I233&lt;'Coeffs calibration'!$I$15,"Negative",IF('Calculs T3a'!I233&lt;'Coeffs calibration'!$I$16,"Lowly positive",IF('Calculs T3a'!I233&lt;'Coeffs calibration'!$I$17,"Moderately positive","Highly positive")))</f>
        <v>Highly positive</v>
      </c>
      <c r="AB230" s="128" t="str">
        <f>IF('Calculs T3a'!J233&lt;'Coeffs calibration'!$J$15,"Negative",IF('Calculs T3a'!J233&lt;'Coeffs calibration'!$J$16,"Lowly positive",IF('Calculs T3a'!J233&lt;'Coeffs calibration'!$J$17,"Moderately positive","Highly positive")))</f>
        <v>Highly positive</v>
      </c>
      <c r="AC230" s="3" t="str">
        <f>IF('Calculs T3a'!K233&lt;'Coeffs calibration'!$K$15,"Negative",IF('Calculs T3a'!K233&lt;'Coeffs calibration'!$K$16,"Lowly positive",IF('Calculs T3a'!K233&lt;'Coeffs calibration'!$K$17,"Moderately positive","Highly positive")))</f>
        <v>Highly positive</v>
      </c>
      <c r="AD230" s="3" t="str">
        <f>IF('Calculs T3a'!L233&lt;'Coeffs calibration'!$L$15,"Negative",IF('Calculs T3a'!L233&lt;'Coeffs calibration'!$L$16,"Lowly positive",IF('Calculs T3a'!L233&lt;'Coeffs calibration'!$L$17,"Moderately positive","Highly positive")))</f>
        <v>Highly positive</v>
      </c>
      <c r="AE230" s="3" t="str">
        <f>IF('Calculs T3a'!M233&lt;'Coeffs calibration'!$M$15,"Negative",IF('Calculs T3a'!M233&lt;'Coeffs calibration'!$M$16,"Lowly positive",IF('Calculs T3a'!M233&lt;'Coeffs calibration'!$M$17,"Moderately positive","Highly positive")))</f>
        <v>Highly positive</v>
      </c>
      <c r="AF230" s="3" t="str">
        <f>IF('Calculs T3a'!N233&lt;'Coeffs calibration'!$N$15,"Negative",IF('Calculs T3a'!N233&lt;'Coeffs calibration'!$N$16,"Lowly positive",IF('Calculs T3a'!N233&lt;'Coeffs calibration'!$N$17,"Moderately positive","Highly positive")))</f>
        <v>Highly positive</v>
      </c>
    </row>
    <row r="231" spans="1:32" x14ac:dyDescent="0.3">
      <c r="A231" s="92">
        <f>'Predictions concentrations'!A231</f>
        <v>0</v>
      </c>
      <c r="B231" s="92">
        <f>'Predictions concentrations'!B231</f>
        <v>0</v>
      </c>
      <c r="C231" s="126" t="str">
        <f>IF('Calculs T1a'!G234&lt;'Coeffs calibration'!$G$15,"Negative",IF('Calculs T1a'!G234&lt;'Coeffs calibration'!$G$16,"Lowly positive",IF('Calculs T1a'!G234&lt;'Coeffs calibration'!$G$17,"Moderately positive","Highly positive")))</f>
        <v>Highly positive</v>
      </c>
      <c r="D231" s="126" t="str">
        <f>IF('Calculs T1a'!H234&lt;'Coeffs calibration'!$H$15,"Negative",IF('Calculs T1a'!H234&lt;'Coeffs calibration'!$H$16,"Lowly positive",IF('Calculs T1a'!H234&lt;'Coeffs calibration'!$H$17,"Moderately positive","Highly positive")))</f>
        <v>Highly positive</v>
      </c>
      <c r="E231" s="126" t="str">
        <f>IF('Calculs T1a'!I234&lt;'Coeffs calibration'!$I$15,"Negative",IF('Calculs T1a'!I234&lt;'Coeffs calibration'!$I$16,"Lowly positive",IF('Calculs T1a'!I234&lt;'Coeffs calibration'!$I$17,"Moderately positive","Highly positive")))</f>
        <v>Highly positive</v>
      </c>
      <c r="F231" s="128" t="str">
        <f>IF('Calculs T1a'!J234&lt;'Coeffs calibration'!$J$15,"Negative",IF('Calculs T1a'!J234&lt;'Coeffs calibration'!$J$16,"Lowly positive",IF('Calculs T1a'!J234&lt;'Coeffs calibration'!$J$17,"Moderately positive","Highly positive")))</f>
        <v>Highly positive</v>
      </c>
      <c r="G231" s="3" t="str">
        <f>IF('Calculs T1a'!K234&lt;'Coeffs calibration'!$K$15,"Negative",IF('Calculs T1a'!K234&lt;'Coeffs calibration'!$K$16,"Lowly positive",IF('Calculs T1a'!K234&lt;'Coeffs calibration'!$K$17,"Moderately positive","Highly positive")))</f>
        <v>Highly positive</v>
      </c>
      <c r="H231" s="3" t="str">
        <f>IF('Calculs T1a'!L234&lt;'Coeffs calibration'!$L$15,"Negative",IF('Calculs T1a'!L234&lt;'Coeffs calibration'!$L$16,"Lowly positive",IF('Calculs T1a'!L234&lt;'Coeffs calibration'!$L$17,"Moderately positive","Highly positive")))</f>
        <v>Highly positive</v>
      </c>
      <c r="I231" s="3" t="str">
        <f>IF('Calculs T1a'!M234&lt;'Coeffs calibration'!$M$15,"Negative",IF('Calculs T1a'!M234&lt;'Coeffs calibration'!$M$16,"Lowly positive",IF('Calculs T1a'!M234&lt;'Coeffs calibration'!$M$17,"Moderately positive","Highly positive")))</f>
        <v>Highly positive</v>
      </c>
      <c r="J231" s="3" t="str">
        <f>IF('Calculs T1a'!N234&lt;'Coeffs calibration'!$N$15,"Negative",IF('Calculs T1a'!N234&lt;'Coeffs calibration'!$N$16,"Lowly positive",IF('Calculs T1a'!N234&lt;'Coeffs calibration'!$N$17,"Moderately positive","Highly positive")))</f>
        <v>Highly positive</v>
      </c>
      <c r="L231" s="92">
        <f>'Predictions concentrations'!A231</f>
        <v>0</v>
      </c>
      <c r="M231" s="92">
        <f>'Predictions concentrations'!B231</f>
        <v>0</v>
      </c>
      <c r="N231" s="126" t="str">
        <f>IF('Calculs T2a'!G234&lt;'Coeffs calibration'!$G$15,"Negative",IF('Calculs T2a'!G234&lt;'Coeffs calibration'!$G$16,"Lowly positive",IF('Calculs T2a'!G234&lt;'Coeffs calibration'!$G$17,"Moderately positive","Highly positive")))</f>
        <v>Highly positive</v>
      </c>
      <c r="O231" s="126" t="str">
        <f>IF('Calculs T2a'!H234&lt;'Coeffs calibration'!$H$15,"Negative",IF('Calculs T2a'!H234&lt;'Coeffs calibration'!$H$16,"Lowly positive",IF('Calculs T2a'!H234&lt;'Coeffs calibration'!$H$17,"Moderately positive","Highly positive")))</f>
        <v>Highly positive</v>
      </c>
      <c r="P231" s="126" t="str">
        <f>IF('Calculs T2a'!I234&lt;'Coeffs calibration'!$I$15,"Negative",IF('Calculs T2a'!I234&lt;'Coeffs calibration'!$I$16,"Lowly positive",IF('Calculs T2a'!I234&lt;'Coeffs calibration'!$I$17,"Moderately positive","Highly positive")))</f>
        <v>Highly positive</v>
      </c>
      <c r="Q231" s="128" t="str">
        <f>IF('Calculs T2a'!J234&lt;'Coeffs calibration'!$J$15,"Negative",IF('Calculs T2a'!J234&lt;'Coeffs calibration'!$J$16,"Lowly positive",IF('Calculs T2a'!J234&lt;'Coeffs calibration'!$J$17,"Moderately positive","Highly positive")))</f>
        <v>Highly positive</v>
      </c>
      <c r="R231" s="3" t="str">
        <f>IF('Calculs T2a'!K234&lt;'Coeffs calibration'!$K$15,"Negative",IF('Calculs T2a'!K234&lt;'Coeffs calibration'!$K$16,"Lowly positive",IF('Calculs T2a'!K234&lt;'Coeffs calibration'!$K$17,"Moderately positive","Highly positive")))</f>
        <v>Highly positive</v>
      </c>
      <c r="S231" s="3" t="str">
        <f>IF('Calculs T2a'!L234&lt;'Coeffs calibration'!$L$15,"Negative",IF('Calculs T2a'!L234&lt;'Coeffs calibration'!$L$16,"Lowly positive",IF('Calculs T2a'!L234&lt;'Coeffs calibration'!$L$17,"Moderately positive","Highly positive")))</f>
        <v>Highly positive</v>
      </c>
      <c r="T231" s="3" t="str">
        <f>IF('Calculs T2a'!M234&lt;'Coeffs calibration'!$M$15,"Negative",IF('Calculs T2a'!M234&lt;'Coeffs calibration'!$M$16,"Lowly positive",IF('Calculs T2a'!M234&lt;'Coeffs calibration'!$M$17,"Moderately positive","Highly positive")))</f>
        <v>Highly positive</v>
      </c>
      <c r="U231" s="3" t="str">
        <f>IF('Calculs T2a'!N234&lt;'Coeffs calibration'!$N$15,"Negative",IF('Calculs T2a'!N234&lt;'Coeffs calibration'!$N$16,"Lowly positive",IF('Calculs T2a'!N234&lt;'Coeffs calibration'!$N$17,"Moderately positive","Highly positive")))</f>
        <v>Highly positive</v>
      </c>
      <c r="W231" s="92">
        <f>'Predictions concentrations'!A231</f>
        <v>0</v>
      </c>
      <c r="X231" s="92">
        <f>'Predictions concentrations'!B231</f>
        <v>0</v>
      </c>
      <c r="Y231" s="126" t="str">
        <f>IF('Calculs T3a'!G234&lt;'Coeffs calibration'!$G$15,"Negative",IF('Calculs T3a'!G234&lt;'Coeffs calibration'!$G$16,"Lowly positive",IF('Calculs T3a'!G234&lt;'Coeffs calibration'!$G$17,"Moderately positive","Highly positive")))</f>
        <v>Highly positive</v>
      </c>
      <c r="Z231" s="126" t="str">
        <f>IF('Calculs T3a'!H234&lt;'Coeffs calibration'!$H$15,"Negative",IF('Calculs T3a'!H234&lt;'Coeffs calibration'!$H$16,"Lowly positive",IF('Calculs T3a'!H234&lt;'Coeffs calibration'!$H$17,"Moderately positive","Highly positive")))</f>
        <v>Highly positive</v>
      </c>
      <c r="AA231" s="126" t="str">
        <f>IF('Calculs T3a'!I234&lt;'Coeffs calibration'!$I$15,"Negative",IF('Calculs T3a'!I234&lt;'Coeffs calibration'!$I$16,"Lowly positive",IF('Calculs T3a'!I234&lt;'Coeffs calibration'!$I$17,"Moderately positive","Highly positive")))</f>
        <v>Highly positive</v>
      </c>
      <c r="AB231" s="128" t="str">
        <f>IF('Calculs T3a'!J234&lt;'Coeffs calibration'!$J$15,"Negative",IF('Calculs T3a'!J234&lt;'Coeffs calibration'!$J$16,"Lowly positive",IF('Calculs T3a'!J234&lt;'Coeffs calibration'!$J$17,"Moderately positive","Highly positive")))</f>
        <v>Highly positive</v>
      </c>
      <c r="AC231" s="3" t="str">
        <f>IF('Calculs T3a'!K234&lt;'Coeffs calibration'!$K$15,"Negative",IF('Calculs T3a'!K234&lt;'Coeffs calibration'!$K$16,"Lowly positive",IF('Calculs T3a'!K234&lt;'Coeffs calibration'!$K$17,"Moderately positive","Highly positive")))</f>
        <v>Highly positive</v>
      </c>
      <c r="AD231" s="3" t="str">
        <f>IF('Calculs T3a'!L234&lt;'Coeffs calibration'!$L$15,"Negative",IF('Calculs T3a'!L234&lt;'Coeffs calibration'!$L$16,"Lowly positive",IF('Calculs T3a'!L234&lt;'Coeffs calibration'!$L$17,"Moderately positive","Highly positive")))</f>
        <v>Highly positive</v>
      </c>
      <c r="AE231" s="3" t="str">
        <f>IF('Calculs T3a'!M234&lt;'Coeffs calibration'!$M$15,"Negative",IF('Calculs T3a'!M234&lt;'Coeffs calibration'!$M$16,"Lowly positive",IF('Calculs T3a'!M234&lt;'Coeffs calibration'!$M$17,"Moderately positive","Highly positive")))</f>
        <v>Highly positive</v>
      </c>
      <c r="AF231" s="3" t="str">
        <f>IF('Calculs T3a'!N234&lt;'Coeffs calibration'!$N$15,"Negative",IF('Calculs T3a'!N234&lt;'Coeffs calibration'!$N$16,"Lowly positive",IF('Calculs T3a'!N234&lt;'Coeffs calibration'!$N$17,"Moderately positive","Highly positive")))</f>
        <v>Highly positive</v>
      </c>
    </row>
    <row r="232" spans="1:32" x14ac:dyDescent="0.3">
      <c r="A232" s="92">
        <f>'Predictions concentrations'!A232</f>
        <v>0</v>
      </c>
      <c r="B232" s="92">
        <f>'Predictions concentrations'!B232</f>
        <v>0</v>
      </c>
      <c r="C232" s="126" t="str">
        <f>IF('Calculs T1a'!G235&lt;'Coeffs calibration'!$G$15,"Negative",IF('Calculs T1a'!G235&lt;'Coeffs calibration'!$G$16,"Lowly positive",IF('Calculs T1a'!G235&lt;'Coeffs calibration'!$G$17,"Moderately positive","Highly positive")))</f>
        <v>Highly positive</v>
      </c>
      <c r="D232" s="126" t="str">
        <f>IF('Calculs T1a'!H235&lt;'Coeffs calibration'!$H$15,"Negative",IF('Calculs T1a'!H235&lt;'Coeffs calibration'!$H$16,"Lowly positive",IF('Calculs T1a'!H235&lt;'Coeffs calibration'!$H$17,"Moderately positive","Highly positive")))</f>
        <v>Highly positive</v>
      </c>
      <c r="E232" s="126" t="str">
        <f>IF('Calculs T1a'!I235&lt;'Coeffs calibration'!$I$15,"Negative",IF('Calculs T1a'!I235&lt;'Coeffs calibration'!$I$16,"Lowly positive",IF('Calculs T1a'!I235&lt;'Coeffs calibration'!$I$17,"Moderately positive","Highly positive")))</f>
        <v>Highly positive</v>
      </c>
      <c r="F232" s="128" t="str">
        <f>IF('Calculs T1a'!J235&lt;'Coeffs calibration'!$J$15,"Negative",IF('Calculs T1a'!J235&lt;'Coeffs calibration'!$J$16,"Lowly positive",IF('Calculs T1a'!J235&lt;'Coeffs calibration'!$J$17,"Moderately positive","Highly positive")))</f>
        <v>Highly positive</v>
      </c>
      <c r="G232" s="3" t="str">
        <f>IF('Calculs T1a'!K235&lt;'Coeffs calibration'!$K$15,"Negative",IF('Calculs T1a'!K235&lt;'Coeffs calibration'!$K$16,"Lowly positive",IF('Calculs T1a'!K235&lt;'Coeffs calibration'!$K$17,"Moderately positive","Highly positive")))</f>
        <v>Highly positive</v>
      </c>
      <c r="H232" s="3" t="str">
        <f>IF('Calculs T1a'!L235&lt;'Coeffs calibration'!$L$15,"Negative",IF('Calculs T1a'!L235&lt;'Coeffs calibration'!$L$16,"Lowly positive",IF('Calculs T1a'!L235&lt;'Coeffs calibration'!$L$17,"Moderately positive","Highly positive")))</f>
        <v>Highly positive</v>
      </c>
      <c r="I232" s="3" t="str">
        <f>IF('Calculs T1a'!M235&lt;'Coeffs calibration'!$M$15,"Negative",IF('Calculs T1a'!M235&lt;'Coeffs calibration'!$M$16,"Lowly positive",IF('Calculs T1a'!M235&lt;'Coeffs calibration'!$M$17,"Moderately positive","Highly positive")))</f>
        <v>Highly positive</v>
      </c>
      <c r="J232" s="3" t="str">
        <f>IF('Calculs T1a'!N235&lt;'Coeffs calibration'!$N$15,"Negative",IF('Calculs T1a'!N235&lt;'Coeffs calibration'!$N$16,"Lowly positive",IF('Calculs T1a'!N235&lt;'Coeffs calibration'!$N$17,"Moderately positive","Highly positive")))</f>
        <v>Highly positive</v>
      </c>
      <c r="L232" s="92">
        <f>'Predictions concentrations'!A232</f>
        <v>0</v>
      </c>
      <c r="M232" s="92">
        <f>'Predictions concentrations'!B232</f>
        <v>0</v>
      </c>
      <c r="N232" s="126" t="str">
        <f>IF('Calculs T2a'!G235&lt;'Coeffs calibration'!$G$15,"Negative",IF('Calculs T2a'!G235&lt;'Coeffs calibration'!$G$16,"Lowly positive",IF('Calculs T2a'!G235&lt;'Coeffs calibration'!$G$17,"Moderately positive","Highly positive")))</f>
        <v>Highly positive</v>
      </c>
      <c r="O232" s="126" t="str">
        <f>IF('Calculs T2a'!H235&lt;'Coeffs calibration'!$H$15,"Negative",IF('Calculs T2a'!H235&lt;'Coeffs calibration'!$H$16,"Lowly positive",IF('Calculs T2a'!H235&lt;'Coeffs calibration'!$H$17,"Moderately positive","Highly positive")))</f>
        <v>Highly positive</v>
      </c>
      <c r="P232" s="126" t="str">
        <f>IF('Calculs T2a'!I235&lt;'Coeffs calibration'!$I$15,"Negative",IF('Calculs T2a'!I235&lt;'Coeffs calibration'!$I$16,"Lowly positive",IF('Calculs T2a'!I235&lt;'Coeffs calibration'!$I$17,"Moderately positive","Highly positive")))</f>
        <v>Highly positive</v>
      </c>
      <c r="Q232" s="128" t="str">
        <f>IF('Calculs T2a'!J235&lt;'Coeffs calibration'!$J$15,"Negative",IF('Calculs T2a'!J235&lt;'Coeffs calibration'!$J$16,"Lowly positive",IF('Calculs T2a'!J235&lt;'Coeffs calibration'!$J$17,"Moderately positive","Highly positive")))</f>
        <v>Highly positive</v>
      </c>
      <c r="R232" s="3" t="str">
        <f>IF('Calculs T2a'!K235&lt;'Coeffs calibration'!$K$15,"Negative",IF('Calculs T2a'!K235&lt;'Coeffs calibration'!$K$16,"Lowly positive",IF('Calculs T2a'!K235&lt;'Coeffs calibration'!$K$17,"Moderately positive","Highly positive")))</f>
        <v>Highly positive</v>
      </c>
      <c r="S232" s="3" t="str">
        <f>IF('Calculs T2a'!L235&lt;'Coeffs calibration'!$L$15,"Negative",IF('Calculs T2a'!L235&lt;'Coeffs calibration'!$L$16,"Lowly positive",IF('Calculs T2a'!L235&lt;'Coeffs calibration'!$L$17,"Moderately positive","Highly positive")))</f>
        <v>Highly positive</v>
      </c>
      <c r="T232" s="3" t="str">
        <f>IF('Calculs T2a'!M235&lt;'Coeffs calibration'!$M$15,"Negative",IF('Calculs T2a'!M235&lt;'Coeffs calibration'!$M$16,"Lowly positive",IF('Calculs T2a'!M235&lt;'Coeffs calibration'!$M$17,"Moderately positive","Highly positive")))</f>
        <v>Highly positive</v>
      </c>
      <c r="U232" s="3" t="str">
        <f>IF('Calculs T2a'!N235&lt;'Coeffs calibration'!$N$15,"Negative",IF('Calculs T2a'!N235&lt;'Coeffs calibration'!$N$16,"Lowly positive",IF('Calculs T2a'!N235&lt;'Coeffs calibration'!$N$17,"Moderately positive","Highly positive")))</f>
        <v>Highly positive</v>
      </c>
      <c r="W232" s="92">
        <f>'Predictions concentrations'!A232</f>
        <v>0</v>
      </c>
      <c r="X232" s="92">
        <f>'Predictions concentrations'!B232</f>
        <v>0</v>
      </c>
      <c r="Y232" s="126" t="str">
        <f>IF('Calculs T3a'!G235&lt;'Coeffs calibration'!$G$15,"Negative",IF('Calculs T3a'!G235&lt;'Coeffs calibration'!$G$16,"Lowly positive",IF('Calculs T3a'!G235&lt;'Coeffs calibration'!$G$17,"Moderately positive","Highly positive")))</f>
        <v>Highly positive</v>
      </c>
      <c r="Z232" s="126" t="str">
        <f>IF('Calculs T3a'!H235&lt;'Coeffs calibration'!$H$15,"Negative",IF('Calculs T3a'!H235&lt;'Coeffs calibration'!$H$16,"Lowly positive",IF('Calculs T3a'!H235&lt;'Coeffs calibration'!$H$17,"Moderately positive","Highly positive")))</f>
        <v>Highly positive</v>
      </c>
      <c r="AA232" s="126" t="str">
        <f>IF('Calculs T3a'!I235&lt;'Coeffs calibration'!$I$15,"Negative",IF('Calculs T3a'!I235&lt;'Coeffs calibration'!$I$16,"Lowly positive",IF('Calculs T3a'!I235&lt;'Coeffs calibration'!$I$17,"Moderately positive","Highly positive")))</f>
        <v>Highly positive</v>
      </c>
      <c r="AB232" s="128" t="str">
        <f>IF('Calculs T3a'!J235&lt;'Coeffs calibration'!$J$15,"Negative",IF('Calculs T3a'!J235&lt;'Coeffs calibration'!$J$16,"Lowly positive",IF('Calculs T3a'!J235&lt;'Coeffs calibration'!$J$17,"Moderately positive","Highly positive")))</f>
        <v>Highly positive</v>
      </c>
      <c r="AC232" s="3" t="str">
        <f>IF('Calculs T3a'!K235&lt;'Coeffs calibration'!$K$15,"Negative",IF('Calculs T3a'!K235&lt;'Coeffs calibration'!$K$16,"Lowly positive",IF('Calculs T3a'!K235&lt;'Coeffs calibration'!$K$17,"Moderately positive","Highly positive")))</f>
        <v>Highly positive</v>
      </c>
      <c r="AD232" s="3" t="str">
        <f>IF('Calculs T3a'!L235&lt;'Coeffs calibration'!$L$15,"Negative",IF('Calculs T3a'!L235&lt;'Coeffs calibration'!$L$16,"Lowly positive",IF('Calculs T3a'!L235&lt;'Coeffs calibration'!$L$17,"Moderately positive","Highly positive")))</f>
        <v>Highly positive</v>
      </c>
      <c r="AE232" s="3" t="str">
        <f>IF('Calculs T3a'!M235&lt;'Coeffs calibration'!$M$15,"Negative",IF('Calculs T3a'!M235&lt;'Coeffs calibration'!$M$16,"Lowly positive",IF('Calculs T3a'!M235&lt;'Coeffs calibration'!$M$17,"Moderately positive","Highly positive")))</f>
        <v>Highly positive</v>
      </c>
      <c r="AF232" s="3" t="str">
        <f>IF('Calculs T3a'!N235&lt;'Coeffs calibration'!$N$15,"Negative",IF('Calculs T3a'!N235&lt;'Coeffs calibration'!$N$16,"Lowly positive",IF('Calculs T3a'!N235&lt;'Coeffs calibration'!$N$17,"Moderately positive","Highly positive")))</f>
        <v>Highly positive</v>
      </c>
    </row>
    <row r="233" spans="1:32" x14ac:dyDescent="0.3">
      <c r="A233" s="92">
        <f>'Predictions concentrations'!A233</f>
        <v>0</v>
      </c>
      <c r="B233" s="92">
        <f>'Predictions concentrations'!B233</f>
        <v>0</v>
      </c>
      <c r="C233" s="126" t="str">
        <f>IF('Calculs T1a'!G236&lt;'Coeffs calibration'!$G$15,"Negative",IF('Calculs T1a'!G236&lt;'Coeffs calibration'!$G$16,"Lowly positive",IF('Calculs T1a'!G236&lt;'Coeffs calibration'!$G$17,"Moderately positive","Highly positive")))</f>
        <v>Highly positive</v>
      </c>
      <c r="D233" s="126" t="str">
        <f>IF('Calculs T1a'!H236&lt;'Coeffs calibration'!$H$15,"Negative",IF('Calculs T1a'!H236&lt;'Coeffs calibration'!$H$16,"Lowly positive",IF('Calculs T1a'!H236&lt;'Coeffs calibration'!$H$17,"Moderately positive","Highly positive")))</f>
        <v>Highly positive</v>
      </c>
      <c r="E233" s="126" t="str">
        <f>IF('Calculs T1a'!I236&lt;'Coeffs calibration'!$I$15,"Negative",IF('Calculs T1a'!I236&lt;'Coeffs calibration'!$I$16,"Lowly positive",IF('Calculs T1a'!I236&lt;'Coeffs calibration'!$I$17,"Moderately positive","Highly positive")))</f>
        <v>Highly positive</v>
      </c>
      <c r="F233" s="128" t="str">
        <f>IF('Calculs T1a'!J236&lt;'Coeffs calibration'!$J$15,"Negative",IF('Calculs T1a'!J236&lt;'Coeffs calibration'!$J$16,"Lowly positive",IF('Calculs T1a'!J236&lt;'Coeffs calibration'!$J$17,"Moderately positive","Highly positive")))</f>
        <v>Highly positive</v>
      </c>
      <c r="G233" s="3" t="str">
        <f>IF('Calculs T1a'!K236&lt;'Coeffs calibration'!$K$15,"Negative",IF('Calculs T1a'!K236&lt;'Coeffs calibration'!$K$16,"Lowly positive",IF('Calculs T1a'!K236&lt;'Coeffs calibration'!$K$17,"Moderately positive","Highly positive")))</f>
        <v>Highly positive</v>
      </c>
      <c r="H233" s="3" t="str">
        <f>IF('Calculs T1a'!L236&lt;'Coeffs calibration'!$L$15,"Negative",IF('Calculs T1a'!L236&lt;'Coeffs calibration'!$L$16,"Lowly positive",IF('Calculs T1a'!L236&lt;'Coeffs calibration'!$L$17,"Moderately positive","Highly positive")))</f>
        <v>Highly positive</v>
      </c>
      <c r="I233" s="3" t="str">
        <f>IF('Calculs T1a'!M236&lt;'Coeffs calibration'!$M$15,"Negative",IF('Calculs T1a'!M236&lt;'Coeffs calibration'!$M$16,"Lowly positive",IF('Calculs T1a'!M236&lt;'Coeffs calibration'!$M$17,"Moderately positive","Highly positive")))</f>
        <v>Highly positive</v>
      </c>
      <c r="J233" s="3" t="str">
        <f>IF('Calculs T1a'!N236&lt;'Coeffs calibration'!$N$15,"Negative",IF('Calculs T1a'!N236&lt;'Coeffs calibration'!$N$16,"Lowly positive",IF('Calculs T1a'!N236&lt;'Coeffs calibration'!$N$17,"Moderately positive","Highly positive")))</f>
        <v>Highly positive</v>
      </c>
      <c r="L233" s="92">
        <f>'Predictions concentrations'!A233</f>
        <v>0</v>
      </c>
      <c r="M233" s="92">
        <f>'Predictions concentrations'!B233</f>
        <v>0</v>
      </c>
      <c r="N233" s="126" t="str">
        <f>IF('Calculs T2a'!G236&lt;'Coeffs calibration'!$G$15,"Negative",IF('Calculs T2a'!G236&lt;'Coeffs calibration'!$G$16,"Lowly positive",IF('Calculs T2a'!G236&lt;'Coeffs calibration'!$G$17,"Moderately positive","Highly positive")))</f>
        <v>Highly positive</v>
      </c>
      <c r="O233" s="126" t="str">
        <f>IF('Calculs T2a'!H236&lt;'Coeffs calibration'!$H$15,"Negative",IF('Calculs T2a'!H236&lt;'Coeffs calibration'!$H$16,"Lowly positive",IF('Calculs T2a'!H236&lt;'Coeffs calibration'!$H$17,"Moderately positive","Highly positive")))</f>
        <v>Highly positive</v>
      </c>
      <c r="P233" s="126" t="str">
        <f>IF('Calculs T2a'!I236&lt;'Coeffs calibration'!$I$15,"Negative",IF('Calculs T2a'!I236&lt;'Coeffs calibration'!$I$16,"Lowly positive",IF('Calculs T2a'!I236&lt;'Coeffs calibration'!$I$17,"Moderately positive","Highly positive")))</f>
        <v>Highly positive</v>
      </c>
      <c r="Q233" s="128" t="str">
        <f>IF('Calculs T2a'!J236&lt;'Coeffs calibration'!$J$15,"Negative",IF('Calculs T2a'!J236&lt;'Coeffs calibration'!$J$16,"Lowly positive",IF('Calculs T2a'!J236&lt;'Coeffs calibration'!$J$17,"Moderately positive","Highly positive")))</f>
        <v>Highly positive</v>
      </c>
      <c r="R233" s="3" t="str">
        <f>IF('Calculs T2a'!K236&lt;'Coeffs calibration'!$K$15,"Negative",IF('Calculs T2a'!K236&lt;'Coeffs calibration'!$K$16,"Lowly positive",IF('Calculs T2a'!K236&lt;'Coeffs calibration'!$K$17,"Moderately positive","Highly positive")))</f>
        <v>Highly positive</v>
      </c>
      <c r="S233" s="3" t="str">
        <f>IF('Calculs T2a'!L236&lt;'Coeffs calibration'!$L$15,"Negative",IF('Calculs T2a'!L236&lt;'Coeffs calibration'!$L$16,"Lowly positive",IF('Calculs T2a'!L236&lt;'Coeffs calibration'!$L$17,"Moderately positive","Highly positive")))</f>
        <v>Highly positive</v>
      </c>
      <c r="T233" s="3" t="str">
        <f>IF('Calculs T2a'!M236&lt;'Coeffs calibration'!$M$15,"Negative",IF('Calculs T2a'!M236&lt;'Coeffs calibration'!$M$16,"Lowly positive",IF('Calculs T2a'!M236&lt;'Coeffs calibration'!$M$17,"Moderately positive","Highly positive")))</f>
        <v>Highly positive</v>
      </c>
      <c r="U233" s="3" t="str">
        <f>IF('Calculs T2a'!N236&lt;'Coeffs calibration'!$N$15,"Negative",IF('Calculs T2a'!N236&lt;'Coeffs calibration'!$N$16,"Lowly positive",IF('Calculs T2a'!N236&lt;'Coeffs calibration'!$N$17,"Moderately positive","Highly positive")))</f>
        <v>Highly positive</v>
      </c>
      <c r="W233" s="92">
        <f>'Predictions concentrations'!A233</f>
        <v>0</v>
      </c>
      <c r="X233" s="92">
        <f>'Predictions concentrations'!B233</f>
        <v>0</v>
      </c>
      <c r="Y233" s="126" t="str">
        <f>IF('Calculs T3a'!G236&lt;'Coeffs calibration'!$G$15,"Negative",IF('Calculs T3a'!G236&lt;'Coeffs calibration'!$G$16,"Lowly positive",IF('Calculs T3a'!G236&lt;'Coeffs calibration'!$G$17,"Moderately positive","Highly positive")))</f>
        <v>Highly positive</v>
      </c>
      <c r="Z233" s="126" t="str">
        <f>IF('Calculs T3a'!H236&lt;'Coeffs calibration'!$H$15,"Negative",IF('Calculs T3a'!H236&lt;'Coeffs calibration'!$H$16,"Lowly positive",IF('Calculs T3a'!H236&lt;'Coeffs calibration'!$H$17,"Moderately positive","Highly positive")))</f>
        <v>Highly positive</v>
      </c>
      <c r="AA233" s="126" t="str">
        <f>IF('Calculs T3a'!I236&lt;'Coeffs calibration'!$I$15,"Negative",IF('Calculs T3a'!I236&lt;'Coeffs calibration'!$I$16,"Lowly positive",IF('Calculs T3a'!I236&lt;'Coeffs calibration'!$I$17,"Moderately positive","Highly positive")))</f>
        <v>Highly positive</v>
      </c>
      <c r="AB233" s="128" t="str">
        <f>IF('Calculs T3a'!J236&lt;'Coeffs calibration'!$J$15,"Negative",IF('Calculs T3a'!J236&lt;'Coeffs calibration'!$J$16,"Lowly positive",IF('Calculs T3a'!J236&lt;'Coeffs calibration'!$J$17,"Moderately positive","Highly positive")))</f>
        <v>Highly positive</v>
      </c>
      <c r="AC233" s="3" t="str">
        <f>IF('Calculs T3a'!K236&lt;'Coeffs calibration'!$K$15,"Negative",IF('Calculs T3a'!K236&lt;'Coeffs calibration'!$K$16,"Lowly positive",IF('Calculs T3a'!K236&lt;'Coeffs calibration'!$K$17,"Moderately positive","Highly positive")))</f>
        <v>Highly positive</v>
      </c>
      <c r="AD233" s="3" t="str">
        <f>IF('Calculs T3a'!L236&lt;'Coeffs calibration'!$L$15,"Negative",IF('Calculs T3a'!L236&lt;'Coeffs calibration'!$L$16,"Lowly positive",IF('Calculs T3a'!L236&lt;'Coeffs calibration'!$L$17,"Moderately positive","Highly positive")))</f>
        <v>Highly positive</v>
      </c>
      <c r="AE233" s="3" t="str">
        <f>IF('Calculs T3a'!M236&lt;'Coeffs calibration'!$M$15,"Negative",IF('Calculs T3a'!M236&lt;'Coeffs calibration'!$M$16,"Lowly positive",IF('Calculs T3a'!M236&lt;'Coeffs calibration'!$M$17,"Moderately positive","Highly positive")))</f>
        <v>Highly positive</v>
      </c>
      <c r="AF233" s="3" t="str">
        <f>IF('Calculs T3a'!N236&lt;'Coeffs calibration'!$N$15,"Negative",IF('Calculs T3a'!N236&lt;'Coeffs calibration'!$N$16,"Lowly positive",IF('Calculs T3a'!N236&lt;'Coeffs calibration'!$N$17,"Moderately positive","Highly positive")))</f>
        <v>Highly positive</v>
      </c>
    </row>
    <row r="234" spans="1:32" x14ac:dyDescent="0.3">
      <c r="A234" s="92">
        <f>'Predictions concentrations'!A234</f>
        <v>0</v>
      </c>
      <c r="B234" s="92">
        <f>'Predictions concentrations'!B234</f>
        <v>0</v>
      </c>
      <c r="C234" s="126" t="str">
        <f>IF('Calculs T1a'!G237&lt;'Coeffs calibration'!$G$15,"Negative",IF('Calculs T1a'!G237&lt;'Coeffs calibration'!$G$16,"Lowly positive",IF('Calculs T1a'!G237&lt;'Coeffs calibration'!$G$17,"Moderately positive","Highly positive")))</f>
        <v>Highly positive</v>
      </c>
      <c r="D234" s="126" t="str">
        <f>IF('Calculs T1a'!H237&lt;'Coeffs calibration'!$H$15,"Negative",IF('Calculs T1a'!H237&lt;'Coeffs calibration'!$H$16,"Lowly positive",IF('Calculs T1a'!H237&lt;'Coeffs calibration'!$H$17,"Moderately positive","Highly positive")))</f>
        <v>Highly positive</v>
      </c>
      <c r="E234" s="126" t="str">
        <f>IF('Calculs T1a'!I237&lt;'Coeffs calibration'!$I$15,"Negative",IF('Calculs T1a'!I237&lt;'Coeffs calibration'!$I$16,"Lowly positive",IF('Calculs T1a'!I237&lt;'Coeffs calibration'!$I$17,"Moderately positive","Highly positive")))</f>
        <v>Highly positive</v>
      </c>
      <c r="F234" s="128" t="str">
        <f>IF('Calculs T1a'!J237&lt;'Coeffs calibration'!$J$15,"Negative",IF('Calculs T1a'!J237&lt;'Coeffs calibration'!$J$16,"Lowly positive",IF('Calculs T1a'!J237&lt;'Coeffs calibration'!$J$17,"Moderately positive","Highly positive")))</f>
        <v>Highly positive</v>
      </c>
      <c r="G234" s="3" t="str">
        <f>IF('Calculs T1a'!K237&lt;'Coeffs calibration'!$K$15,"Negative",IF('Calculs T1a'!K237&lt;'Coeffs calibration'!$K$16,"Lowly positive",IF('Calculs T1a'!K237&lt;'Coeffs calibration'!$K$17,"Moderately positive","Highly positive")))</f>
        <v>Highly positive</v>
      </c>
      <c r="H234" s="3" t="str">
        <f>IF('Calculs T1a'!L237&lt;'Coeffs calibration'!$L$15,"Negative",IF('Calculs T1a'!L237&lt;'Coeffs calibration'!$L$16,"Lowly positive",IF('Calculs T1a'!L237&lt;'Coeffs calibration'!$L$17,"Moderately positive","Highly positive")))</f>
        <v>Highly positive</v>
      </c>
      <c r="I234" s="3" t="str">
        <f>IF('Calculs T1a'!M237&lt;'Coeffs calibration'!$M$15,"Negative",IF('Calculs T1a'!M237&lt;'Coeffs calibration'!$M$16,"Lowly positive",IF('Calculs T1a'!M237&lt;'Coeffs calibration'!$M$17,"Moderately positive","Highly positive")))</f>
        <v>Highly positive</v>
      </c>
      <c r="J234" s="3" t="str">
        <f>IF('Calculs T1a'!N237&lt;'Coeffs calibration'!$N$15,"Negative",IF('Calculs T1a'!N237&lt;'Coeffs calibration'!$N$16,"Lowly positive",IF('Calculs T1a'!N237&lt;'Coeffs calibration'!$N$17,"Moderately positive","Highly positive")))</f>
        <v>Highly positive</v>
      </c>
      <c r="L234" s="92">
        <f>'Predictions concentrations'!A234</f>
        <v>0</v>
      </c>
      <c r="M234" s="92">
        <f>'Predictions concentrations'!B234</f>
        <v>0</v>
      </c>
      <c r="N234" s="126" t="str">
        <f>IF('Calculs T2a'!G237&lt;'Coeffs calibration'!$G$15,"Negative",IF('Calculs T2a'!G237&lt;'Coeffs calibration'!$G$16,"Lowly positive",IF('Calculs T2a'!G237&lt;'Coeffs calibration'!$G$17,"Moderately positive","Highly positive")))</f>
        <v>Highly positive</v>
      </c>
      <c r="O234" s="126" t="str">
        <f>IF('Calculs T2a'!H237&lt;'Coeffs calibration'!$H$15,"Negative",IF('Calculs T2a'!H237&lt;'Coeffs calibration'!$H$16,"Lowly positive",IF('Calculs T2a'!H237&lt;'Coeffs calibration'!$H$17,"Moderately positive","Highly positive")))</f>
        <v>Highly positive</v>
      </c>
      <c r="P234" s="126" t="str">
        <f>IF('Calculs T2a'!I237&lt;'Coeffs calibration'!$I$15,"Negative",IF('Calculs T2a'!I237&lt;'Coeffs calibration'!$I$16,"Lowly positive",IF('Calculs T2a'!I237&lt;'Coeffs calibration'!$I$17,"Moderately positive","Highly positive")))</f>
        <v>Highly positive</v>
      </c>
      <c r="Q234" s="128" t="str">
        <f>IF('Calculs T2a'!J237&lt;'Coeffs calibration'!$J$15,"Negative",IF('Calculs T2a'!J237&lt;'Coeffs calibration'!$J$16,"Lowly positive",IF('Calculs T2a'!J237&lt;'Coeffs calibration'!$J$17,"Moderately positive","Highly positive")))</f>
        <v>Highly positive</v>
      </c>
      <c r="R234" s="3" t="str">
        <f>IF('Calculs T2a'!K237&lt;'Coeffs calibration'!$K$15,"Negative",IF('Calculs T2a'!K237&lt;'Coeffs calibration'!$K$16,"Lowly positive",IF('Calculs T2a'!K237&lt;'Coeffs calibration'!$K$17,"Moderately positive","Highly positive")))</f>
        <v>Highly positive</v>
      </c>
      <c r="S234" s="3" t="str">
        <f>IF('Calculs T2a'!L237&lt;'Coeffs calibration'!$L$15,"Negative",IF('Calculs T2a'!L237&lt;'Coeffs calibration'!$L$16,"Lowly positive",IF('Calculs T2a'!L237&lt;'Coeffs calibration'!$L$17,"Moderately positive","Highly positive")))</f>
        <v>Highly positive</v>
      </c>
      <c r="T234" s="3" t="str">
        <f>IF('Calculs T2a'!M237&lt;'Coeffs calibration'!$M$15,"Negative",IF('Calculs T2a'!M237&lt;'Coeffs calibration'!$M$16,"Lowly positive",IF('Calculs T2a'!M237&lt;'Coeffs calibration'!$M$17,"Moderately positive","Highly positive")))</f>
        <v>Highly positive</v>
      </c>
      <c r="U234" s="3" t="str">
        <f>IF('Calculs T2a'!N237&lt;'Coeffs calibration'!$N$15,"Negative",IF('Calculs T2a'!N237&lt;'Coeffs calibration'!$N$16,"Lowly positive",IF('Calculs T2a'!N237&lt;'Coeffs calibration'!$N$17,"Moderately positive","Highly positive")))</f>
        <v>Highly positive</v>
      </c>
      <c r="W234" s="92">
        <f>'Predictions concentrations'!A234</f>
        <v>0</v>
      </c>
      <c r="X234" s="92">
        <f>'Predictions concentrations'!B234</f>
        <v>0</v>
      </c>
      <c r="Y234" s="126" t="str">
        <f>IF('Calculs T3a'!G237&lt;'Coeffs calibration'!$G$15,"Negative",IF('Calculs T3a'!G237&lt;'Coeffs calibration'!$G$16,"Lowly positive",IF('Calculs T3a'!G237&lt;'Coeffs calibration'!$G$17,"Moderately positive","Highly positive")))</f>
        <v>Highly positive</v>
      </c>
      <c r="Z234" s="126" t="str">
        <f>IF('Calculs T3a'!H237&lt;'Coeffs calibration'!$H$15,"Negative",IF('Calculs T3a'!H237&lt;'Coeffs calibration'!$H$16,"Lowly positive",IF('Calculs T3a'!H237&lt;'Coeffs calibration'!$H$17,"Moderately positive","Highly positive")))</f>
        <v>Highly positive</v>
      </c>
      <c r="AA234" s="126" t="str">
        <f>IF('Calculs T3a'!I237&lt;'Coeffs calibration'!$I$15,"Negative",IF('Calculs T3a'!I237&lt;'Coeffs calibration'!$I$16,"Lowly positive",IF('Calculs T3a'!I237&lt;'Coeffs calibration'!$I$17,"Moderately positive","Highly positive")))</f>
        <v>Highly positive</v>
      </c>
      <c r="AB234" s="128" t="str">
        <f>IF('Calculs T3a'!J237&lt;'Coeffs calibration'!$J$15,"Negative",IF('Calculs T3a'!J237&lt;'Coeffs calibration'!$J$16,"Lowly positive",IF('Calculs T3a'!J237&lt;'Coeffs calibration'!$J$17,"Moderately positive","Highly positive")))</f>
        <v>Highly positive</v>
      </c>
      <c r="AC234" s="3" t="str">
        <f>IF('Calculs T3a'!K237&lt;'Coeffs calibration'!$K$15,"Negative",IF('Calculs T3a'!K237&lt;'Coeffs calibration'!$K$16,"Lowly positive",IF('Calculs T3a'!K237&lt;'Coeffs calibration'!$K$17,"Moderately positive","Highly positive")))</f>
        <v>Highly positive</v>
      </c>
      <c r="AD234" s="3" t="str">
        <f>IF('Calculs T3a'!L237&lt;'Coeffs calibration'!$L$15,"Negative",IF('Calculs T3a'!L237&lt;'Coeffs calibration'!$L$16,"Lowly positive",IF('Calculs T3a'!L237&lt;'Coeffs calibration'!$L$17,"Moderately positive","Highly positive")))</f>
        <v>Highly positive</v>
      </c>
      <c r="AE234" s="3" t="str">
        <f>IF('Calculs T3a'!M237&lt;'Coeffs calibration'!$M$15,"Negative",IF('Calculs T3a'!M237&lt;'Coeffs calibration'!$M$16,"Lowly positive",IF('Calculs T3a'!M237&lt;'Coeffs calibration'!$M$17,"Moderately positive","Highly positive")))</f>
        <v>Highly positive</v>
      </c>
      <c r="AF234" s="3" t="str">
        <f>IF('Calculs T3a'!N237&lt;'Coeffs calibration'!$N$15,"Negative",IF('Calculs T3a'!N237&lt;'Coeffs calibration'!$N$16,"Lowly positive",IF('Calculs T3a'!N237&lt;'Coeffs calibration'!$N$17,"Moderately positive","Highly positive")))</f>
        <v>Highly positive</v>
      </c>
    </row>
    <row r="235" spans="1:32" x14ac:dyDescent="0.3">
      <c r="A235" s="92">
        <f>'Predictions concentrations'!A235</f>
        <v>0</v>
      </c>
      <c r="B235" s="92">
        <f>'Predictions concentrations'!B235</f>
        <v>0</v>
      </c>
      <c r="C235" s="126" t="str">
        <f>IF('Calculs T1a'!G238&lt;'Coeffs calibration'!$G$15,"Negative",IF('Calculs T1a'!G238&lt;'Coeffs calibration'!$G$16,"Lowly positive",IF('Calculs T1a'!G238&lt;'Coeffs calibration'!$G$17,"Moderately positive","Highly positive")))</f>
        <v>Highly positive</v>
      </c>
      <c r="D235" s="126" t="str">
        <f>IF('Calculs T1a'!H238&lt;'Coeffs calibration'!$H$15,"Negative",IF('Calculs T1a'!H238&lt;'Coeffs calibration'!$H$16,"Lowly positive",IF('Calculs T1a'!H238&lt;'Coeffs calibration'!$H$17,"Moderately positive","Highly positive")))</f>
        <v>Highly positive</v>
      </c>
      <c r="E235" s="126" t="str">
        <f>IF('Calculs T1a'!I238&lt;'Coeffs calibration'!$I$15,"Negative",IF('Calculs T1a'!I238&lt;'Coeffs calibration'!$I$16,"Lowly positive",IF('Calculs T1a'!I238&lt;'Coeffs calibration'!$I$17,"Moderately positive","Highly positive")))</f>
        <v>Highly positive</v>
      </c>
      <c r="F235" s="128" t="str">
        <f>IF('Calculs T1a'!J238&lt;'Coeffs calibration'!$J$15,"Negative",IF('Calculs T1a'!J238&lt;'Coeffs calibration'!$J$16,"Lowly positive",IF('Calculs T1a'!J238&lt;'Coeffs calibration'!$J$17,"Moderately positive","Highly positive")))</f>
        <v>Highly positive</v>
      </c>
      <c r="G235" s="3" t="str">
        <f>IF('Calculs T1a'!K238&lt;'Coeffs calibration'!$K$15,"Negative",IF('Calculs T1a'!K238&lt;'Coeffs calibration'!$K$16,"Lowly positive",IF('Calculs T1a'!K238&lt;'Coeffs calibration'!$K$17,"Moderately positive","Highly positive")))</f>
        <v>Highly positive</v>
      </c>
      <c r="H235" s="3" t="str">
        <f>IF('Calculs T1a'!L238&lt;'Coeffs calibration'!$L$15,"Negative",IF('Calculs T1a'!L238&lt;'Coeffs calibration'!$L$16,"Lowly positive",IF('Calculs T1a'!L238&lt;'Coeffs calibration'!$L$17,"Moderately positive","Highly positive")))</f>
        <v>Highly positive</v>
      </c>
      <c r="I235" s="3" t="str">
        <f>IF('Calculs T1a'!M238&lt;'Coeffs calibration'!$M$15,"Negative",IF('Calculs T1a'!M238&lt;'Coeffs calibration'!$M$16,"Lowly positive",IF('Calculs T1a'!M238&lt;'Coeffs calibration'!$M$17,"Moderately positive","Highly positive")))</f>
        <v>Highly positive</v>
      </c>
      <c r="J235" s="3" t="str">
        <f>IF('Calculs T1a'!N238&lt;'Coeffs calibration'!$N$15,"Negative",IF('Calculs T1a'!N238&lt;'Coeffs calibration'!$N$16,"Lowly positive",IF('Calculs T1a'!N238&lt;'Coeffs calibration'!$N$17,"Moderately positive","Highly positive")))</f>
        <v>Highly positive</v>
      </c>
      <c r="L235" s="92">
        <f>'Predictions concentrations'!A235</f>
        <v>0</v>
      </c>
      <c r="M235" s="92">
        <f>'Predictions concentrations'!B235</f>
        <v>0</v>
      </c>
      <c r="N235" s="126" t="str">
        <f>IF('Calculs T2a'!G238&lt;'Coeffs calibration'!$G$15,"Negative",IF('Calculs T2a'!G238&lt;'Coeffs calibration'!$G$16,"Lowly positive",IF('Calculs T2a'!G238&lt;'Coeffs calibration'!$G$17,"Moderately positive","Highly positive")))</f>
        <v>Highly positive</v>
      </c>
      <c r="O235" s="126" t="str">
        <f>IF('Calculs T2a'!H238&lt;'Coeffs calibration'!$H$15,"Negative",IF('Calculs T2a'!H238&lt;'Coeffs calibration'!$H$16,"Lowly positive",IF('Calculs T2a'!H238&lt;'Coeffs calibration'!$H$17,"Moderately positive","Highly positive")))</f>
        <v>Highly positive</v>
      </c>
      <c r="P235" s="126" t="str">
        <f>IF('Calculs T2a'!I238&lt;'Coeffs calibration'!$I$15,"Negative",IF('Calculs T2a'!I238&lt;'Coeffs calibration'!$I$16,"Lowly positive",IF('Calculs T2a'!I238&lt;'Coeffs calibration'!$I$17,"Moderately positive","Highly positive")))</f>
        <v>Highly positive</v>
      </c>
      <c r="Q235" s="128" t="str">
        <f>IF('Calculs T2a'!J238&lt;'Coeffs calibration'!$J$15,"Negative",IF('Calculs T2a'!J238&lt;'Coeffs calibration'!$J$16,"Lowly positive",IF('Calculs T2a'!J238&lt;'Coeffs calibration'!$J$17,"Moderately positive","Highly positive")))</f>
        <v>Highly positive</v>
      </c>
      <c r="R235" s="3" t="str">
        <f>IF('Calculs T2a'!K238&lt;'Coeffs calibration'!$K$15,"Negative",IF('Calculs T2a'!K238&lt;'Coeffs calibration'!$K$16,"Lowly positive",IF('Calculs T2a'!K238&lt;'Coeffs calibration'!$K$17,"Moderately positive","Highly positive")))</f>
        <v>Highly positive</v>
      </c>
      <c r="S235" s="3" t="str">
        <f>IF('Calculs T2a'!L238&lt;'Coeffs calibration'!$L$15,"Negative",IF('Calculs T2a'!L238&lt;'Coeffs calibration'!$L$16,"Lowly positive",IF('Calculs T2a'!L238&lt;'Coeffs calibration'!$L$17,"Moderately positive","Highly positive")))</f>
        <v>Highly positive</v>
      </c>
      <c r="T235" s="3" t="str">
        <f>IF('Calculs T2a'!M238&lt;'Coeffs calibration'!$M$15,"Negative",IF('Calculs T2a'!M238&lt;'Coeffs calibration'!$M$16,"Lowly positive",IF('Calculs T2a'!M238&lt;'Coeffs calibration'!$M$17,"Moderately positive","Highly positive")))</f>
        <v>Highly positive</v>
      </c>
      <c r="U235" s="3" t="str">
        <f>IF('Calculs T2a'!N238&lt;'Coeffs calibration'!$N$15,"Negative",IF('Calculs T2a'!N238&lt;'Coeffs calibration'!$N$16,"Lowly positive",IF('Calculs T2a'!N238&lt;'Coeffs calibration'!$N$17,"Moderately positive","Highly positive")))</f>
        <v>Highly positive</v>
      </c>
      <c r="W235" s="92">
        <f>'Predictions concentrations'!A235</f>
        <v>0</v>
      </c>
      <c r="X235" s="92">
        <f>'Predictions concentrations'!B235</f>
        <v>0</v>
      </c>
      <c r="Y235" s="126" t="str">
        <f>IF('Calculs T3a'!G238&lt;'Coeffs calibration'!$G$15,"Negative",IF('Calculs T3a'!G238&lt;'Coeffs calibration'!$G$16,"Lowly positive",IF('Calculs T3a'!G238&lt;'Coeffs calibration'!$G$17,"Moderately positive","Highly positive")))</f>
        <v>Highly positive</v>
      </c>
      <c r="Z235" s="126" t="str">
        <f>IF('Calculs T3a'!H238&lt;'Coeffs calibration'!$H$15,"Negative",IF('Calculs T3a'!H238&lt;'Coeffs calibration'!$H$16,"Lowly positive",IF('Calculs T3a'!H238&lt;'Coeffs calibration'!$H$17,"Moderately positive","Highly positive")))</f>
        <v>Highly positive</v>
      </c>
      <c r="AA235" s="126" t="str">
        <f>IF('Calculs T3a'!I238&lt;'Coeffs calibration'!$I$15,"Negative",IF('Calculs T3a'!I238&lt;'Coeffs calibration'!$I$16,"Lowly positive",IF('Calculs T3a'!I238&lt;'Coeffs calibration'!$I$17,"Moderately positive","Highly positive")))</f>
        <v>Highly positive</v>
      </c>
      <c r="AB235" s="128" t="str">
        <f>IF('Calculs T3a'!J238&lt;'Coeffs calibration'!$J$15,"Negative",IF('Calculs T3a'!J238&lt;'Coeffs calibration'!$J$16,"Lowly positive",IF('Calculs T3a'!J238&lt;'Coeffs calibration'!$J$17,"Moderately positive","Highly positive")))</f>
        <v>Highly positive</v>
      </c>
      <c r="AC235" s="3" t="str">
        <f>IF('Calculs T3a'!K238&lt;'Coeffs calibration'!$K$15,"Negative",IF('Calculs T3a'!K238&lt;'Coeffs calibration'!$K$16,"Lowly positive",IF('Calculs T3a'!K238&lt;'Coeffs calibration'!$K$17,"Moderately positive","Highly positive")))</f>
        <v>Highly positive</v>
      </c>
      <c r="AD235" s="3" t="str">
        <f>IF('Calculs T3a'!L238&lt;'Coeffs calibration'!$L$15,"Negative",IF('Calculs T3a'!L238&lt;'Coeffs calibration'!$L$16,"Lowly positive",IF('Calculs T3a'!L238&lt;'Coeffs calibration'!$L$17,"Moderately positive","Highly positive")))</f>
        <v>Highly positive</v>
      </c>
      <c r="AE235" s="3" t="str">
        <f>IF('Calculs T3a'!M238&lt;'Coeffs calibration'!$M$15,"Negative",IF('Calculs T3a'!M238&lt;'Coeffs calibration'!$M$16,"Lowly positive",IF('Calculs T3a'!M238&lt;'Coeffs calibration'!$M$17,"Moderately positive","Highly positive")))</f>
        <v>Highly positive</v>
      </c>
      <c r="AF235" s="3" t="str">
        <f>IF('Calculs T3a'!N238&lt;'Coeffs calibration'!$N$15,"Negative",IF('Calculs T3a'!N238&lt;'Coeffs calibration'!$N$16,"Lowly positive",IF('Calculs T3a'!N238&lt;'Coeffs calibration'!$N$17,"Moderately positive","Highly positive")))</f>
        <v>Highly positive</v>
      </c>
    </row>
    <row r="236" spans="1:32" x14ac:dyDescent="0.3">
      <c r="A236" s="92">
        <f>'Predictions concentrations'!A236</f>
        <v>0</v>
      </c>
      <c r="B236" s="92">
        <f>'Predictions concentrations'!B236</f>
        <v>0</v>
      </c>
      <c r="C236" s="126" t="str">
        <f>IF('Calculs T1a'!G239&lt;'Coeffs calibration'!$G$15,"Negative",IF('Calculs T1a'!G239&lt;'Coeffs calibration'!$G$16,"Lowly positive",IF('Calculs T1a'!G239&lt;'Coeffs calibration'!$G$17,"Moderately positive","Highly positive")))</f>
        <v>Highly positive</v>
      </c>
      <c r="D236" s="126" t="str">
        <f>IF('Calculs T1a'!H239&lt;'Coeffs calibration'!$H$15,"Negative",IF('Calculs T1a'!H239&lt;'Coeffs calibration'!$H$16,"Lowly positive",IF('Calculs T1a'!H239&lt;'Coeffs calibration'!$H$17,"Moderately positive","Highly positive")))</f>
        <v>Highly positive</v>
      </c>
      <c r="E236" s="126" t="str">
        <f>IF('Calculs T1a'!I239&lt;'Coeffs calibration'!$I$15,"Negative",IF('Calculs T1a'!I239&lt;'Coeffs calibration'!$I$16,"Lowly positive",IF('Calculs T1a'!I239&lt;'Coeffs calibration'!$I$17,"Moderately positive","Highly positive")))</f>
        <v>Highly positive</v>
      </c>
      <c r="F236" s="128" t="str">
        <f>IF('Calculs T1a'!J239&lt;'Coeffs calibration'!$J$15,"Negative",IF('Calculs T1a'!J239&lt;'Coeffs calibration'!$J$16,"Lowly positive",IF('Calculs T1a'!J239&lt;'Coeffs calibration'!$J$17,"Moderately positive","Highly positive")))</f>
        <v>Highly positive</v>
      </c>
      <c r="G236" s="3" t="str">
        <f>IF('Calculs T1a'!K239&lt;'Coeffs calibration'!$K$15,"Negative",IF('Calculs T1a'!K239&lt;'Coeffs calibration'!$K$16,"Lowly positive",IF('Calculs T1a'!K239&lt;'Coeffs calibration'!$K$17,"Moderately positive","Highly positive")))</f>
        <v>Highly positive</v>
      </c>
      <c r="H236" s="3" t="str">
        <f>IF('Calculs T1a'!L239&lt;'Coeffs calibration'!$L$15,"Negative",IF('Calculs T1a'!L239&lt;'Coeffs calibration'!$L$16,"Lowly positive",IF('Calculs T1a'!L239&lt;'Coeffs calibration'!$L$17,"Moderately positive","Highly positive")))</f>
        <v>Highly positive</v>
      </c>
      <c r="I236" s="3" t="str">
        <f>IF('Calculs T1a'!M239&lt;'Coeffs calibration'!$M$15,"Negative",IF('Calculs T1a'!M239&lt;'Coeffs calibration'!$M$16,"Lowly positive",IF('Calculs T1a'!M239&lt;'Coeffs calibration'!$M$17,"Moderately positive","Highly positive")))</f>
        <v>Highly positive</v>
      </c>
      <c r="J236" s="3" t="str">
        <f>IF('Calculs T1a'!N239&lt;'Coeffs calibration'!$N$15,"Negative",IF('Calculs T1a'!N239&lt;'Coeffs calibration'!$N$16,"Lowly positive",IF('Calculs T1a'!N239&lt;'Coeffs calibration'!$N$17,"Moderately positive","Highly positive")))</f>
        <v>Highly positive</v>
      </c>
      <c r="L236" s="92">
        <f>'Predictions concentrations'!A236</f>
        <v>0</v>
      </c>
      <c r="M236" s="92">
        <f>'Predictions concentrations'!B236</f>
        <v>0</v>
      </c>
      <c r="N236" s="126" t="str">
        <f>IF('Calculs T2a'!G239&lt;'Coeffs calibration'!$G$15,"Negative",IF('Calculs T2a'!G239&lt;'Coeffs calibration'!$G$16,"Lowly positive",IF('Calculs T2a'!G239&lt;'Coeffs calibration'!$G$17,"Moderately positive","Highly positive")))</f>
        <v>Highly positive</v>
      </c>
      <c r="O236" s="126" t="str">
        <f>IF('Calculs T2a'!H239&lt;'Coeffs calibration'!$H$15,"Negative",IF('Calculs T2a'!H239&lt;'Coeffs calibration'!$H$16,"Lowly positive",IF('Calculs T2a'!H239&lt;'Coeffs calibration'!$H$17,"Moderately positive","Highly positive")))</f>
        <v>Highly positive</v>
      </c>
      <c r="P236" s="126" t="str">
        <f>IF('Calculs T2a'!I239&lt;'Coeffs calibration'!$I$15,"Negative",IF('Calculs T2a'!I239&lt;'Coeffs calibration'!$I$16,"Lowly positive",IF('Calculs T2a'!I239&lt;'Coeffs calibration'!$I$17,"Moderately positive","Highly positive")))</f>
        <v>Highly positive</v>
      </c>
      <c r="Q236" s="128" t="str">
        <f>IF('Calculs T2a'!J239&lt;'Coeffs calibration'!$J$15,"Negative",IF('Calculs T2a'!J239&lt;'Coeffs calibration'!$J$16,"Lowly positive",IF('Calculs T2a'!J239&lt;'Coeffs calibration'!$J$17,"Moderately positive","Highly positive")))</f>
        <v>Highly positive</v>
      </c>
      <c r="R236" s="3" t="str">
        <f>IF('Calculs T2a'!K239&lt;'Coeffs calibration'!$K$15,"Negative",IF('Calculs T2a'!K239&lt;'Coeffs calibration'!$K$16,"Lowly positive",IF('Calculs T2a'!K239&lt;'Coeffs calibration'!$K$17,"Moderately positive","Highly positive")))</f>
        <v>Highly positive</v>
      </c>
      <c r="S236" s="3" t="str">
        <f>IF('Calculs T2a'!L239&lt;'Coeffs calibration'!$L$15,"Negative",IF('Calculs T2a'!L239&lt;'Coeffs calibration'!$L$16,"Lowly positive",IF('Calculs T2a'!L239&lt;'Coeffs calibration'!$L$17,"Moderately positive","Highly positive")))</f>
        <v>Highly positive</v>
      </c>
      <c r="T236" s="3" t="str">
        <f>IF('Calculs T2a'!M239&lt;'Coeffs calibration'!$M$15,"Negative",IF('Calculs T2a'!M239&lt;'Coeffs calibration'!$M$16,"Lowly positive",IF('Calculs T2a'!M239&lt;'Coeffs calibration'!$M$17,"Moderately positive","Highly positive")))</f>
        <v>Highly positive</v>
      </c>
      <c r="U236" s="3" t="str">
        <f>IF('Calculs T2a'!N239&lt;'Coeffs calibration'!$N$15,"Negative",IF('Calculs T2a'!N239&lt;'Coeffs calibration'!$N$16,"Lowly positive",IF('Calculs T2a'!N239&lt;'Coeffs calibration'!$N$17,"Moderately positive","Highly positive")))</f>
        <v>Highly positive</v>
      </c>
      <c r="W236" s="92">
        <f>'Predictions concentrations'!A236</f>
        <v>0</v>
      </c>
      <c r="X236" s="92">
        <f>'Predictions concentrations'!B236</f>
        <v>0</v>
      </c>
      <c r="Y236" s="126" t="str">
        <f>IF('Calculs T3a'!G239&lt;'Coeffs calibration'!$G$15,"Negative",IF('Calculs T3a'!G239&lt;'Coeffs calibration'!$G$16,"Lowly positive",IF('Calculs T3a'!G239&lt;'Coeffs calibration'!$G$17,"Moderately positive","Highly positive")))</f>
        <v>Highly positive</v>
      </c>
      <c r="Z236" s="126" t="str">
        <f>IF('Calculs T3a'!H239&lt;'Coeffs calibration'!$H$15,"Negative",IF('Calculs T3a'!H239&lt;'Coeffs calibration'!$H$16,"Lowly positive",IF('Calculs T3a'!H239&lt;'Coeffs calibration'!$H$17,"Moderately positive","Highly positive")))</f>
        <v>Highly positive</v>
      </c>
      <c r="AA236" s="126" t="str">
        <f>IF('Calculs T3a'!I239&lt;'Coeffs calibration'!$I$15,"Negative",IF('Calculs T3a'!I239&lt;'Coeffs calibration'!$I$16,"Lowly positive",IF('Calculs T3a'!I239&lt;'Coeffs calibration'!$I$17,"Moderately positive","Highly positive")))</f>
        <v>Highly positive</v>
      </c>
      <c r="AB236" s="128" t="str">
        <f>IF('Calculs T3a'!J239&lt;'Coeffs calibration'!$J$15,"Negative",IF('Calculs T3a'!J239&lt;'Coeffs calibration'!$J$16,"Lowly positive",IF('Calculs T3a'!J239&lt;'Coeffs calibration'!$J$17,"Moderately positive","Highly positive")))</f>
        <v>Highly positive</v>
      </c>
      <c r="AC236" s="3" t="str">
        <f>IF('Calculs T3a'!K239&lt;'Coeffs calibration'!$K$15,"Negative",IF('Calculs T3a'!K239&lt;'Coeffs calibration'!$K$16,"Lowly positive",IF('Calculs T3a'!K239&lt;'Coeffs calibration'!$K$17,"Moderately positive","Highly positive")))</f>
        <v>Highly positive</v>
      </c>
      <c r="AD236" s="3" t="str">
        <f>IF('Calculs T3a'!L239&lt;'Coeffs calibration'!$L$15,"Negative",IF('Calculs T3a'!L239&lt;'Coeffs calibration'!$L$16,"Lowly positive",IF('Calculs T3a'!L239&lt;'Coeffs calibration'!$L$17,"Moderately positive","Highly positive")))</f>
        <v>Highly positive</v>
      </c>
      <c r="AE236" s="3" t="str">
        <f>IF('Calculs T3a'!M239&lt;'Coeffs calibration'!$M$15,"Negative",IF('Calculs T3a'!M239&lt;'Coeffs calibration'!$M$16,"Lowly positive",IF('Calculs T3a'!M239&lt;'Coeffs calibration'!$M$17,"Moderately positive","Highly positive")))</f>
        <v>Highly positive</v>
      </c>
      <c r="AF236" s="3" t="str">
        <f>IF('Calculs T3a'!N239&lt;'Coeffs calibration'!$N$15,"Negative",IF('Calculs T3a'!N239&lt;'Coeffs calibration'!$N$16,"Lowly positive",IF('Calculs T3a'!N239&lt;'Coeffs calibration'!$N$17,"Moderately positive","Highly positive")))</f>
        <v>Highly positive</v>
      </c>
    </row>
    <row r="237" spans="1:32" x14ac:dyDescent="0.3">
      <c r="A237" s="92">
        <f>'Predictions concentrations'!A237</f>
        <v>0</v>
      </c>
      <c r="B237" s="92">
        <f>'Predictions concentrations'!B237</f>
        <v>0</v>
      </c>
      <c r="C237" s="126" t="str">
        <f>IF('Calculs T1a'!G240&lt;'Coeffs calibration'!$G$15,"Negative",IF('Calculs T1a'!G240&lt;'Coeffs calibration'!$G$16,"Lowly positive",IF('Calculs T1a'!G240&lt;'Coeffs calibration'!$G$17,"Moderately positive","Highly positive")))</f>
        <v>Highly positive</v>
      </c>
      <c r="D237" s="126" t="str">
        <f>IF('Calculs T1a'!H240&lt;'Coeffs calibration'!$H$15,"Negative",IF('Calculs T1a'!H240&lt;'Coeffs calibration'!$H$16,"Lowly positive",IF('Calculs T1a'!H240&lt;'Coeffs calibration'!$H$17,"Moderately positive","Highly positive")))</f>
        <v>Highly positive</v>
      </c>
      <c r="E237" s="126" t="str">
        <f>IF('Calculs T1a'!I240&lt;'Coeffs calibration'!$I$15,"Negative",IF('Calculs T1a'!I240&lt;'Coeffs calibration'!$I$16,"Lowly positive",IF('Calculs T1a'!I240&lt;'Coeffs calibration'!$I$17,"Moderately positive","Highly positive")))</f>
        <v>Highly positive</v>
      </c>
      <c r="F237" s="128" t="str">
        <f>IF('Calculs T1a'!J240&lt;'Coeffs calibration'!$J$15,"Negative",IF('Calculs T1a'!J240&lt;'Coeffs calibration'!$J$16,"Lowly positive",IF('Calculs T1a'!J240&lt;'Coeffs calibration'!$J$17,"Moderately positive","Highly positive")))</f>
        <v>Highly positive</v>
      </c>
      <c r="G237" s="3" t="str">
        <f>IF('Calculs T1a'!K240&lt;'Coeffs calibration'!$K$15,"Negative",IF('Calculs T1a'!K240&lt;'Coeffs calibration'!$K$16,"Lowly positive",IF('Calculs T1a'!K240&lt;'Coeffs calibration'!$K$17,"Moderately positive","Highly positive")))</f>
        <v>Highly positive</v>
      </c>
      <c r="H237" s="3" t="str">
        <f>IF('Calculs T1a'!L240&lt;'Coeffs calibration'!$L$15,"Negative",IF('Calculs T1a'!L240&lt;'Coeffs calibration'!$L$16,"Lowly positive",IF('Calculs T1a'!L240&lt;'Coeffs calibration'!$L$17,"Moderately positive","Highly positive")))</f>
        <v>Highly positive</v>
      </c>
      <c r="I237" s="3" t="str">
        <f>IF('Calculs T1a'!M240&lt;'Coeffs calibration'!$M$15,"Negative",IF('Calculs T1a'!M240&lt;'Coeffs calibration'!$M$16,"Lowly positive",IF('Calculs T1a'!M240&lt;'Coeffs calibration'!$M$17,"Moderately positive","Highly positive")))</f>
        <v>Highly positive</v>
      </c>
      <c r="J237" s="3" t="str">
        <f>IF('Calculs T1a'!N240&lt;'Coeffs calibration'!$N$15,"Negative",IF('Calculs T1a'!N240&lt;'Coeffs calibration'!$N$16,"Lowly positive",IF('Calculs T1a'!N240&lt;'Coeffs calibration'!$N$17,"Moderately positive","Highly positive")))</f>
        <v>Highly positive</v>
      </c>
      <c r="L237" s="92">
        <f>'Predictions concentrations'!A237</f>
        <v>0</v>
      </c>
      <c r="M237" s="92">
        <f>'Predictions concentrations'!B237</f>
        <v>0</v>
      </c>
      <c r="N237" s="126" t="str">
        <f>IF('Calculs T2a'!G240&lt;'Coeffs calibration'!$G$15,"Negative",IF('Calculs T2a'!G240&lt;'Coeffs calibration'!$G$16,"Lowly positive",IF('Calculs T2a'!G240&lt;'Coeffs calibration'!$G$17,"Moderately positive","Highly positive")))</f>
        <v>Highly positive</v>
      </c>
      <c r="O237" s="126" t="str">
        <f>IF('Calculs T2a'!H240&lt;'Coeffs calibration'!$H$15,"Negative",IF('Calculs T2a'!H240&lt;'Coeffs calibration'!$H$16,"Lowly positive",IF('Calculs T2a'!H240&lt;'Coeffs calibration'!$H$17,"Moderately positive","Highly positive")))</f>
        <v>Highly positive</v>
      </c>
      <c r="P237" s="126" t="str">
        <f>IF('Calculs T2a'!I240&lt;'Coeffs calibration'!$I$15,"Negative",IF('Calculs T2a'!I240&lt;'Coeffs calibration'!$I$16,"Lowly positive",IF('Calculs T2a'!I240&lt;'Coeffs calibration'!$I$17,"Moderately positive","Highly positive")))</f>
        <v>Highly positive</v>
      </c>
      <c r="Q237" s="128" t="str">
        <f>IF('Calculs T2a'!J240&lt;'Coeffs calibration'!$J$15,"Negative",IF('Calculs T2a'!J240&lt;'Coeffs calibration'!$J$16,"Lowly positive",IF('Calculs T2a'!J240&lt;'Coeffs calibration'!$J$17,"Moderately positive","Highly positive")))</f>
        <v>Highly positive</v>
      </c>
      <c r="R237" s="3" t="str">
        <f>IF('Calculs T2a'!K240&lt;'Coeffs calibration'!$K$15,"Negative",IF('Calculs T2a'!K240&lt;'Coeffs calibration'!$K$16,"Lowly positive",IF('Calculs T2a'!K240&lt;'Coeffs calibration'!$K$17,"Moderately positive","Highly positive")))</f>
        <v>Highly positive</v>
      </c>
      <c r="S237" s="3" t="str">
        <f>IF('Calculs T2a'!L240&lt;'Coeffs calibration'!$L$15,"Negative",IF('Calculs T2a'!L240&lt;'Coeffs calibration'!$L$16,"Lowly positive",IF('Calculs T2a'!L240&lt;'Coeffs calibration'!$L$17,"Moderately positive","Highly positive")))</f>
        <v>Highly positive</v>
      </c>
      <c r="T237" s="3" t="str">
        <f>IF('Calculs T2a'!M240&lt;'Coeffs calibration'!$M$15,"Negative",IF('Calculs T2a'!M240&lt;'Coeffs calibration'!$M$16,"Lowly positive",IF('Calculs T2a'!M240&lt;'Coeffs calibration'!$M$17,"Moderately positive","Highly positive")))</f>
        <v>Highly positive</v>
      </c>
      <c r="U237" s="3" t="str">
        <f>IF('Calculs T2a'!N240&lt;'Coeffs calibration'!$N$15,"Negative",IF('Calculs T2a'!N240&lt;'Coeffs calibration'!$N$16,"Lowly positive",IF('Calculs T2a'!N240&lt;'Coeffs calibration'!$N$17,"Moderately positive","Highly positive")))</f>
        <v>Highly positive</v>
      </c>
      <c r="W237" s="92">
        <f>'Predictions concentrations'!A237</f>
        <v>0</v>
      </c>
      <c r="X237" s="92">
        <f>'Predictions concentrations'!B237</f>
        <v>0</v>
      </c>
      <c r="Y237" s="126" t="str">
        <f>IF('Calculs T3a'!G240&lt;'Coeffs calibration'!$G$15,"Negative",IF('Calculs T3a'!G240&lt;'Coeffs calibration'!$G$16,"Lowly positive",IF('Calculs T3a'!G240&lt;'Coeffs calibration'!$G$17,"Moderately positive","Highly positive")))</f>
        <v>Highly positive</v>
      </c>
      <c r="Z237" s="126" t="str">
        <f>IF('Calculs T3a'!H240&lt;'Coeffs calibration'!$H$15,"Negative",IF('Calculs T3a'!H240&lt;'Coeffs calibration'!$H$16,"Lowly positive",IF('Calculs T3a'!H240&lt;'Coeffs calibration'!$H$17,"Moderately positive","Highly positive")))</f>
        <v>Highly positive</v>
      </c>
      <c r="AA237" s="126" t="str">
        <f>IF('Calculs T3a'!I240&lt;'Coeffs calibration'!$I$15,"Negative",IF('Calculs T3a'!I240&lt;'Coeffs calibration'!$I$16,"Lowly positive",IF('Calculs T3a'!I240&lt;'Coeffs calibration'!$I$17,"Moderately positive","Highly positive")))</f>
        <v>Highly positive</v>
      </c>
      <c r="AB237" s="128" t="str">
        <f>IF('Calculs T3a'!J240&lt;'Coeffs calibration'!$J$15,"Negative",IF('Calculs T3a'!J240&lt;'Coeffs calibration'!$J$16,"Lowly positive",IF('Calculs T3a'!J240&lt;'Coeffs calibration'!$J$17,"Moderately positive","Highly positive")))</f>
        <v>Highly positive</v>
      </c>
      <c r="AC237" s="3" t="str">
        <f>IF('Calculs T3a'!K240&lt;'Coeffs calibration'!$K$15,"Negative",IF('Calculs T3a'!K240&lt;'Coeffs calibration'!$K$16,"Lowly positive",IF('Calculs T3a'!K240&lt;'Coeffs calibration'!$K$17,"Moderately positive","Highly positive")))</f>
        <v>Highly positive</v>
      </c>
      <c r="AD237" s="3" t="str">
        <f>IF('Calculs T3a'!L240&lt;'Coeffs calibration'!$L$15,"Negative",IF('Calculs T3a'!L240&lt;'Coeffs calibration'!$L$16,"Lowly positive",IF('Calculs T3a'!L240&lt;'Coeffs calibration'!$L$17,"Moderately positive","Highly positive")))</f>
        <v>Highly positive</v>
      </c>
      <c r="AE237" s="3" t="str">
        <f>IF('Calculs T3a'!M240&lt;'Coeffs calibration'!$M$15,"Negative",IF('Calculs T3a'!M240&lt;'Coeffs calibration'!$M$16,"Lowly positive",IF('Calculs T3a'!M240&lt;'Coeffs calibration'!$M$17,"Moderately positive","Highly positive")))</f>
        <v>Highly positive</v>
      </c>
      <c r="AF237" s="3" t="str">
        <f>IF('Calculs T3a'!N240&lt;'Coeffs calibration'!$N$15,"Negative",IF('Calculs T3a'!N240&lt;'Coeffs calibration'!$N$16,"Lowly positive",IF('Calculs T3a'!N240&lt;'Coeffs calibration'!$N$17,"Moderately positive","Highly positive")))</f>
        <v>Highly positive</v>
      </c>
    </row>
    <row r="238" spans="1:32" x14ac:dyDescent="0.3">
      <c r="A238" s="92">
        <f>'Predictions concentrations'!A238</f>
        <v>0</v>
      </c>
      <c r="B238" s="92">
        <f>'Predictions concentrations'!B238</f>
        <v>0</v>
      </c>
      <c r="C238" s="126" t="str">
        <f>IF('Calculs T1a'!G241&lt;'Coeffs calibration'!$G$15,"Negative",IF('Calculs T1a'!G241&lt;'Coeffs calibration'!$G$16,"Lowly positive",IF('Calculs T1a'!G241&lt;'Coeffs calibration'!$G$17,"Moderately positive","Highly positive")))</f>
        <v>Highly positive</v>
      </c>
      <c r="D238" s="126" t="str">
        <f>IF('Calculs T1a'!H241&lt;'Coeffs calibration'!$H$15,"Negative",IF('Calculs T1a'!H241&lt;'Coeffs calibration'!$H$16,"Lowly positive",IF('Calculs T1a'!H241&lt;'Coeffs calibration'!$H$17,"Moderately positive","Highly positive")))</f>
        <v>Highly positive</v>
      </c>
      <c r="E238" s="126" t="str">
        <f>IF('Calculs T1a'!I241&lt;'Coeffs calibration'!$I$15,"Negative",IF('Calculs T1a'!I241&lt;'Coeffs calibration'!$I$16,"Lowly positive",IF('Calculs T1a'!I241&lt;'Coeffs calibration'!$I$17,"Moderately positive","Highly positive")))</f>
        <v>Highly positive</v>
      </c>
      <c r="F238" s="128" t="str">
        <f>IF('Calculs T1a'!J241&lt;'Coeffs calibration'!$J$15,"Negative",IF('Calculs T1a'!J241&lt;'Coeffs calibration'!$J$16,"Lowly positive",IF('Calculs T1a'!J241&lt;'Coeffs calibration'!$J$17,"Moderately positive","Highly positive")))</f>
        <v>Highly positive</v>
      </c>
      <c r="G238" s="3" t="str">
        <f>IF('Calculs T1a'!K241&lt;'Coeffs calibration'!$K$15,"Negative",IF('Calculs T1a'!K241&lt;'Coeffs calibration'!$K$16,"Lowly positive",IF('Calculs T1a'!K241&lt;'Coeffs calibration'!$K$17,"Moderately positive","Highly positive")))</f>
        <v>Highly positive</v>
      </c>
      <c r="H238" s="3" t="str">
        <f>IF('Calculs T1a'!L241&lt;'Coeffs calibration'!$L$15,"Negative",IF('Calculs T1a'!L241&lt;'Coeffs calibration'!$L$16,"Lowly positive",IF('Calculs T1a'!L241&lt;'Coeffs calibration'!$L$17,"Moderately positive","Highly positive")))</f>
        <v>Highly positive</v>
      </c>
      <c r="I238" s="3" t="str">
        <f>IF('Calculs T1a'!M241&lt;'Coeffs calibration'!$M$15,"Negative",IF('Calculs T1a'!M241&lt;'Coeffs calibration'!$M$16,"Lowly positive",IF('Calculs T1a'!M241&lt;'Coeffs calibration'!$M$17,"Moderately positive","Highly positive")))</f>
        <v>Highly positive</v>
      </c>
      <c r="J238" s="3" t="str">
        <f>IF('Calculs T1a'!N241&lt;'Coeffs calibration'!$N$15,"Negative",IF('Calculs T1a'!N241&lt;'Coeffs calibration'!$N$16,"Lowly positive",IF('Calculs T1a'!N241&lt;'Coeffs calibration'!$N$17,"Moderately positive","Highly positive")))</f>
        <v>Highly positive</v>
      </c>
      <c r="L238" s="92">
        <f>'Predictions concentrations'!A238</f>
        <v>0</v>
      </c>
      <c r="M238" s="92">
        <f>'Predictions concentrations'!B238</f>
        <v>0</v>
      </c>
      <c r="N238" s="126" t="str">
        <f>IF('Calculs T2a'!G241&lt;'Coeffs calibration'!$G$15,"Negative",IF('Calculs T2a'!G241&lt;'Coeffs calibration'!$G$16,"Lowly positive",IF('Calculs T2a'!G241&lt;'Coeffs calibration'!$G$17,"Moderately positive","Highly positive")))</f>
        <v>Highly positive</v>
      </c>
      <c r="O238" s="126" t="str">
        <f>IF('Calculs T2a'!H241&lt;'Coeffs calibration'!$H$15,"Negative",IF('Calculs T2a'!H241&lt;'Coeffs calibration'!$H$16,"Lowly positive",IF('Calculs T2a'!H241&lt;'Coeffs calibration'!$H$17,"Moderately positive","Highly positive")))</f>
        <v>Highly positive</v>
      </c>
      <c r="P238" s="126" t="str">
        <f>IF('Calculs T2a'!I241&lt;'Coeffs calibration'!$I$15,"Negative",IF('Calculs T2a'!I241&lt;'Coeffs calibration'!$I$16,"Lowly positive",IF('Calculs T2a'!I241&lt;'Coeffs calibration'!$I$17,"Moderately positive","Highly positive")))</f>
        <v>Highly positive</v>
      </c>
      <c r="Q238" s="128" t="str">
        <f>IF('Calculs T2a'!J241&lt;'Coeffs calibration'!$J$15,"Negative",IF('Calculs T2a'!J241&lt;'Coeffs calibration'!$J$16,"Lowly positive",IF('Calculs T2a'!J241&lt;'Coeffs calibration'!$J$17,"Moderately positive","Highly positive")))</f>
        <v>Highly positive</v>
      </c>
      <c r="R238" s="3" t="str">
        <f>IF('Calculs T2a'!K241&lt;'Coeffs calibration'!$K$15,"Negative",IF('Calculs T2a'!K241&lt;'Coeffs calibration'!$K$16,"Lowly positive",IF('Calculs T2a'!K241&lt;'Coeffs calibration'!$K$17,"Moderately positive","Highly positive")))</f>
        <v>Highly positive</v>
      </c>
      <c r="S238" s="3" t="str">
        <f>IF('Calculs T2a'!L241&lt;'Coeffs calibration'!$L$15,"Negative",IF('Calculs T2a'!L241&lt;'Coeffs calibration'!$L$16,"Lowly positive",IF('Calculs T2a'!L241&lt;'Coeffs calibration'!$L$17,"Moderately positive","Highly positive")))</f>
        <v>Highly positive</v>
      </c>
      <c r="T238" s="3" t="str">
        <f>IF('Calculs T2a'!M241&lt;'Coeffs calibration'!$M$15,"Negative",IF('Calculs T2a'!M241&lt;'Coeffs calibration'!$M$16,"Lowly positive",IF('Calculs T2a'!M241&lt;'Coeffs calibration'!$M$17,"Moderately positive","Highly positive")))</f>
        <v>Highly positive</v>
      </c>
      <c r="U238" s="3" t="str">
        <f>IF('Calculs T2a'!N241&lt;'Coeffs calibration'!$N$15,"Negative",IF('Calculs T2a'!N241&lt;'Coeffs calibration'!$N$16,"Lowly positive",IF('Calculs T2a'!N241&lt;'Coeffs calibration'!$N$17,"Moderately positive","Highly positive")))</f>
        <v>Highly positive</v>
      </c>
      <c r="W238" s="92">
        <f>'Predictions concentrations'!A238</f>
        <v>0</v>
      </c>
      <c r="X238" s="92">
        <f>'Predictions concentrations'!B238</f>
        <v>0</v>
      </c>
      <c r="Y238" s="126" t="str">
        <f>IF('Calculs T3a'!G241&lt;'Coeffs calibration'!$G$15,"Negative",IF('Calculs T3a'!G241&lt;'Coeffs calibration'!$G$16,"Lowly positive",IF('Calculs T3a'!G241&lt;'Coeffs calibration'!$G$17,"Moderately positive","Highly positive")))</f>
        <v>Highly positive</v>
      </c>
      <c r="Z238" s="126" t="str">
        <f>IF('Calculs T3a'!H241&lt;'Coeffs calibration'!$H$15,"Negative",IF('Calculs T3a'!H241&lt;'Coeffs calibration'!$H$16,"Lowly positive",IF('Calculs T3a'!H241&lt;'Coeffs calibration'!$H$17,"Moderately positive","Highly positive")))</f>
        <v>Highly positive</v>
      </c>
      <c r="AA238" s="126" t="str">
        <f>IF('Calculs T3a'!I241&lt;'Coeffs calibration'!$I$15,"Negative",IF('Calculs T3a'!I241&lt;'Coeffs calibration'!$I$16,"Lowly positive",IF('Calculs T3a'!I241&lt;'Coeffs calibration'!$I$17,"Moderately positive","Highly positive")))</f>
        <v>Highly positive</v>
      </c>
      <c r="AB238" s="128" t="str">
        <f>IF('Calculs T3a'!J241&lt;'Coeffs calibration'!$J$15,"Negative",IF('Calculs T3a'!J241&lt;'Coeffs calibration'!$J$16,"Lowly positive",IF('Calculs T3a'!J241&lt;'Coeffs calibration'!$J$17,"Moderately positive","Highly positive")))</f>
        <v>Highly positive</v>
      </c>
      <c r="AC238" s="3" t="str">
        <f>IF('Calculs T3a'!K241&lt;'Coeffs calibration'!$K$15,"Negative",IF('Calculs T3a'!K241&lt;'Coeffs calibration'!$K$16,"Lowly positive",IF('Calculs T3a'!K241&lt;'Coeffs calibration'!$K$17,"Moderately positive","Highly positive")))</f>
        <v>Highly positive</v>
      </c>
      <c r="AD238" s="3" t="str">
        <f>IF('Calculs T3a'!L241&lt;'Coeffs calibration'!$L$15,"Negative",IF('Calculs T3a'!L241&lt;'Coeffs calibration'!$L$16,"Lowly positive",IF('Calculs T3a'!L241&lt;'Coeffs calibration'!$L$17,"Moderately positive","Highly positive")))</f>
        <v>Highly positive</v>
      </c>
      <c r="AE238" s="3" t="str">
        <f>IF('Calculs T3a'!M241&lt;'Coeffs calibration'!$M$15,"Negative",IF('Calculs T3a'!M241&lt;'Coeffs calibration'!$M$16,"Lowly positive",IF('Calculs T3a'!M241&lt;'Coeffs calibration'!$M$17,"Moderately positive","Highly positive")))</f>
        <v>Highly positive</v>
      </c>
      <c r="AF238" s="3" t="str">
        <f>IF('Calculs T3a'!N241&lt;'Coeffs calibration'!$N$15,"Negative",IF('Calculs T3a'!N241&lt;'Coeffs calibration'!$N$16,"Lowly positive",IF('Calculs T3a'!N241&lt;'Coeffs calibration'!$N$17,"Moderately positive","Highly positive")))</f>
        <v>Highly positive</v>
      </c>
    </row>
    <row r="239" spans="1:32" x14ac:dyDescent="0.3">
      <c r="A239" s="92">
        <f>'Predictions concentrations'!A239</f>
        <v>0</v>
      </c>
      <c r="B239" s="92">
        <f>'Predictions concentrations'!B239</f>
        <v>0</v>
      </c>
      <c r="C239" s="126" t="str">
        <f>IF('Calculs T1a'!G242&lt;'Coeffs calibration'!$G$15,"Negative",IF('Calculs T1a'!G242&lt;'Coeffs calibration'!$G$16,"Lowly positive",IF('Calculs T1a'!G242&lt;'Coeffs calibration'!$G$17,"Moderately positive","Highly positive")))</f>
        <v>Highly positive</v>
      </c>
      <c r="D239" s="126" t="str">
        <f>IF('Calculs T1a'!H242&lt;'Coeffs calibration'!$H$15,"Negative",IF('Calculs T1a'!H242&lt;'Coeffs calibration'!$H$16,"Lowly positive",IF('Calculs T1a'!H242&lt;'Coeffs calibration'!$H$17,"Moderately positive","Highly positive")))</f>
        <v>Highly positive</v>
      </c>
      <c r="E239" s="126" t="str">
        <f>IF('Calculs T1a'!I242&lt;'Coeffs calibration'!$I$15,"Negative",IF('Calculs T1a'!I242&lt;'Coeffs calibration'!$I$16,"Lowly positive",IF('Calculs T1a'!I242&lt;'Coeffs calibration'!$I$17,"Moderately positive","Highly positive")))</f>
        <v>Highly positive</v>
      </c>
      <c r="F239" s="128" t="str">
        <f>IF('Calculs T1a'!J242&lt;'Coeffs calibration'!$J$15,"Negative",IF('Calculs T1a'!J242&lt;'Coeffs calibration'!$J$16,"Lowly positive",IF('Calculs T1a'!J242&lt;'Coeffs calibration'!$J$17,"Moderately positive","Highly positive")))</f>
        <v>Highly positive</v>
      </c>
      <c r="G239" s="3" t="str">
        <f>IF('Calculs T1a'!K242&lt;'Coeffs calibration'!$K$15,"Negative",IF('Calculs T1a'!K242&lt;'Coeffs calibration'!$K$16,"Lowly positive",IF('Calculs T1a'!K242&lt;'Coeffs calibration'!$K$17,"Moderately positive","Highly positive")))</f>
        <v>Highly positive</v>
      </c>
      <c r="H239" s="3" t="str">
        <f>IF('Calculs T1a'!L242&lt;'Coeffs calibration'!$L$15,"Negative",IF('Calculs T1a'!L242&lt;'Coeffs calibration'!$L$16,"Lowly positive",IF('Calculs T1a'!L242&lt;'Coeffs calibration'!$L$17,"Moderately positive","Highly positive")))</f>
        <v>Highly positive</v>
      </c>
      <c r="I239" s="3" t="str">
        <f>IF('Calculs T1a'!M242&lt;'Coeffs calibration'!$M$15,"Negative",IF('Calculs T1a'!M242&lt;'Coeffs calibration'!$M$16,"Lowly positive",IF('Calculs T1a'!M242&lt;'Coeffs calibration'!$M$17,"Moderately positive","Highly positive")))</f>
        <v>Highly positive</v>
      </c>
      <c r="J239" s="3" t="str">
        <f>IF('Calculs T1a'!N242&lt;'Coeffs calibration'!$N$15,"Negative",IF('Calculs T1a'!N242&lt;'Coeffs calibration'!$N$16,"Lowly positive",IF('Calculs T1a'!N242&lt;'Coeffs calibration'!$N$17,"Moderately positive","Highly positive")))</f>
        <v>Highly positive</v>
      </c>
      <c r="L239" s="92">
        <f>'Predictions concentrations'!A239</f>
        <v>0</v>
      </c>
      <c r="M239" s="92">
        <f>'Predictions concentrations'!B239</f>
        <v>0</v>
      </c>
      <c r="N239" s="126" t="str">
        <f>IF('Calculs T2a'!G242&lt;'Coeffs calibration'!$G$15,"Negative",IF('Calculs T2a'!G242&lt;'Coeffs calibration'!$G$16,"Lowly positive",IF('Calculs T2a'!G242&lt;'Coeffs calibration'!$G$17,"Moderately positive","Highly positive")))</f>
        <v>Highly positive</v>
      </c>
      <c r="O239" s="126" t="str">
        <f>IF('Calculs T2a'!H242&lt;'Coeffs calibration'!$H$15,"Negative",IF('Calculs T2a'!H242&lt;'Coeffs calibration'!$H$16,"Lowly positive",IF('Calculs T2a'!H242&lt;'Coeffs calibration'!$H$17,"Moderately positive","Highly positive")))</f>
        <v>Highly positive</v>
      </c>
      <c r="P239" s="126" t="str">
        <f>IF('Calculs T2a'!I242&lt;'Coeffs calibration'!$I$15,"Negative",IF('Calculs T2a'!I242&lt;'Coeffs calibration'!$I$16,"Lowly positive",IF('Calculs T2a'!I242&lt;'Coeffs calibration'!$I$17,"Moderately positive","Highly positive")))</f>
        <v>Highly positive</v>
      </c>
      <c r="Q239" s="128" t="str">
        <f>IF('Calculs T2a'!J242&lt;'Coeffs calibration'!$J$15,"Negative",IF('Calculs T2a'!J242&lt;'Coeffs calibration'!$J$16,"Lowly positive",IF('Calculs T2a'!J242&lt;'Coeffs calibration'!$J$17,"Moderately positive","Highly positive")))</f>
        <v>Highly positive</v>
      </c>
      <c r="R239" s="3" t="str">
        <f>IF('Calculs T2a'!K242&lt;'Coeffs calibration'!$K$15,"Negative",IF('Calculs T2a'!K242&lt;'Coeffs calibration'!$K$16,"Lowly positive",IF('Calculs T2a'!K242&lt;'Coeffs calibration'!$K$17,"Moderately positive","Highly positive")))</f>
        <v>Highly positive</v>
      </c>
      <c r="S239" s="3" t="str">
        <f>IF('Calculs T2a'!L242&lt;'Coeffs calibration'!$L$15,"Negative",IF('Calculs T2a'!L242&lt;'Coeffs calibration'!$L$16,"Lowly positive",IF('Calculs T2a'!L242&lt;'Coeffs calibration'!$L$17,"Moderately positive","Highly positive")))</f>
        <v>Highly positive</v>
      </c>
      <c r="T239" s="3" t="str">
        <f>IF('Calculs T2a'!M242&lt;'Coeffs calibration'!$M$15,"Negative",IF('Calculs T2a'!M242&lt;'Coeffs calibration'!$M$16,"Lowly positive",IF('Calculs T2a'!M242&lt;'Coeffs calibration'!$M$17,"Moderately positive","Highly positive")))</f>
        <v>Highly positive</v>
      </c>
      <c r="U239" s="3" t="str">
        <f>IF('Calculs T2a'!N242&lt;'Coeffs calibration'!$N$15,"Negative",IF('Calculs T2a'!N242&lt;'Coeffs calibration'!$N$16,"Lowly positive",IF('Calculs T2a'!N242&lt;'Coeffs calibration'!$N$17,"Moderately positive","Highly positive")))</f>
        <v>Highly positive</v>
      </c>
      <c r="W239" s="92">
        <f>'Predictions concentrations'!A239</f>
        <v>0</v>
      </c>
      <c r="X239" s="92">
        <f>'Predictions concentrations'!B239</f>
        <v>0</v>
      </c>
      <c r="Y239" s="126" t="str">
        <f>IF('Calculs T3a'!G242&lt;'Coeffs calibration'!$G$15,"Negative",IF('Calculs T3a'!G242&lt;'Coeffs calibration'!$G$16,"Lowly positive",IF('Calculs T3a'!G242&lt;'Coeffs calibration'!$G$17,"Moderately positive","Highly positive")))</f>
        <v>Highly positive</v>
      </c>
      <c r="Z239" s="126" t="str">
        <f>IF('Calculs T3a'!H242&lt;'Coeffs calibration'!$H$15,"Negative",IF('Calculs T3a'!H242&lt;'Coeffs calibration'!$H$16,"Lowly positive",IF('Calculs T3a'!H242&lt;'Coeffs calibration'!$H$17,"Moderately positive","Highly positive")))</f>
        <v>Highly positive</v>
      </c>
      <c r="AA239" s="126" t="str">
        <f>IF('Calculs T3a'!I242&lt;'Coeffs calibration'!$I$15,"Negative",IF('Calculs T3a'!I242&lt;'Coeffs calibration'!$I$16,"Lowly positive",IF('Calculs T3a'!I242&lt;'Coeffs calibration'!$I$17,"Moderately positive","Highly positive")))</f>
        <v>Highly positive</v>
      </c>
      <c r="AB239" s="128" t="str">
        <f>IF('Calculs T3a'!J242&lt;'Coeffs calibration'!$J$15,"Negative",IF('Calculs T3a'!J242&lt;'Coeffs calibration'!$J$16,"Lowly positive",IF('Calculs T3a'!J242&lt;'Coeffs calibration'!$J$17,"Moderately positive","Highly positive")))</f>
        <v>Highly positive</v>
      </c>
      <c r="AC239" s="3" t="str">
        <f>IF('Calculs T3a'!K242&lt;'Coeffs calibration'!$K$15,"Negative",IF('Calculs T3a'!K242&lt;'Coeffs calibration'!$K$16,"Lowly positive",IF('Calculs T3a'!K242&lt;'Coeffs calibration'!$K$17,"Moderately positive","Highly positive")))</f>
        <v>Highly positive</v>
      </c>
      <c r="AD239" s="3" t="str">
        <f>IF('Calculs T3a'!L242&lt;'Coeffs calibration'!$L$15,"Negative",IF('Calculs T3a'!L242&lt;'Coeffs calibration'!$L$16,"Lowly positive",IF('Calculs T3a'!L242&lt;'Coeffs calibration'!$L$17,"Moderately positive","Highly positive")))</f>
        <v>Highly positive</v>
      </c>
      <c r="AE239" s="3" t="str">
        <f>IF('Calculs T3a'!M242&lt;'Coeffs calibration'!$M$15,"Negative",IF('Calculs T3a'!M242&lt;'Coeffs calibration'!$M$16,"Lowly positive",IF('Calculs T3a'!M242&lt;'Coeffs calibration'!$M$17,"Moderately positive","Highly positive")))</f>
        <v>Highly positive</v>
      </c>
      <c r="AF239" s="3" t="str">
        <f>IF('Calculs T3a'!N242&lt;'Coeffs calibration'!$N$15,"Negative",IF('Calculs T3a'!N242&lt;'Coeffs calibration'!$N$16,"Lowly positive",IF('Calculs T3a'!N242&lt;'Coeffs calibration'!$N$17,"Moderately positive","Highly positive")))</f>
        <v>Highly positive</v>
      </c>
    </row>
    <row r="240" spans="1:32" x14ac:dyDescent="0.3">
      <c r="A240" s="92">
        <f>'Predictions concentrations'!A240</f>
        <v>0</v>
      </c>
      <c r="B240" s="92">
        <f>'Predictions concentrations'!B240</f>
        <v>0</v>
      </c>
      <c r="C240" s="126" t="str">
        <f>IF('Calculs T1a'!G243&lt;'Coeffs calibration'!$G$15,"Negative",IF('Calculs T1a'!G243&lt;'Coeffs calibration'!$G$16,"Lowly positive",IF('Calculs T1a'!G243&lt;'Coeffs calibration'!$G$17,"Moderately positive","Highly positive")))</f>
        <v>Highly positive</v>
      </c>
      <c r="D240" s="126" t="str">
        <f>IF('Calculs T1a'!H243&lt;'Coeffs calibration'!$H$15,"Negative",IF('Calculs T1a'!H243&lt;'Coeffs calibration'!$H$16,"Lowly positive",IF('Calculs T1a'!H243&lt;'Coeffs calibration'!$H$17,"Moderately positive","Highly positive")))</f>
        <v>Highly positive</v>
      </c>
      <c r="E240" s="126" t="str">
        <f>IF('Calculs T1a'!I243&lt;'Coeffs calibration'!$I$15,"Negative",IF('Calculs T1a'!I243&lt;'Coeffs calibration'!$I$16,"Lowly positive",IF('Calculs T1a'!I243&lt;'Coeffs calibration'!$I$17,"Moderately positive","Highly positive")))</f>
        <v>Highly positive</v>
      </c>
      <c r="F240" s="128" t="str">
        <f>IF('Calculs T1a'!J243&lt;'Coeffs calibration'!$J$15,"Negative",IF('Calculs T1a'!J243&lt;'Coeffs calibration'!$J$16,"Lowly positive",IF('Calculs T1a'!J243&lt;'Coeffs calibration'!$J$17,"Moderately positive","Highly positive")))</f>
        <v>Highly positive</v>
      </c>
      <c r="G240" s="3" t="str">
        <f>IF('Calculs T1a'!K243&lt;'Coeffs calibration'!$K$15,"Negative",IF('Calculs T1a'!K243&lt;'Coeffs calibration'!$K$16,"Lowly positive",IF('Calculs T1a'!K243&lt;'Coeffs calibration'!$K$17,"Moderately positive","Highly positive")))</f>
        <v>Highly positive</v>
      </c>
      <c r="H240" s="3" t="str">
        <f>IF('Calculs T1a'!L243&lt;'Coeffs calibration'!$L$15,"Negative",IF('Calculs T1a'!L243&lt;'Coeffs calibration'!$L$16,"Lowly positive",IF('Calculs T1a'!L243&lt;'Coeffs calibration'!$L$17,"Moderately positive","Highly positive")))</f>
        <v>Highly positive</v>
      </c>
      <c r="I240" s="3" t="str">
        <f>IF('Calculs T1a'!M243&lt;'Coeffs calibration'!$M$15,"Negative",IF('Calculs T1a'!M243&lt;'Coeffs calibration'!$M$16,"Lowly positive",IF('Calculs T1a'!M243&lt;'Coeffs calibration'!$M$17,"Moderately positive","Highly positive")))</f>
        <v>Highly positive</v>
      </c>
      <c r="J240" s="3" t="str">
        <f>IF('Calculs T1a'!N243&lt;'Coeffs calibration'!$N$15,"Negative",IF('Calculs T1a'!N243&lt;'Coeffs calibration'!$N$16,"Lowly positive",IF('Calculs T1a'!N243&lt;'Coeffs calibration'!$N$17,"Moderately positive","Highly positive")))</f>
        <v>Highly positive</v>
      </c>
      <c r="L240" s="92">
        <f>'Predictions concentrations'!A240</f>
        <v>0</v>
      </c>
      <c r="M240" s="92">
        <f>'Predictions concentrations'!B240</f>
        <v>0</v>
      </c>
      <c r="N240" s="126" t="str">
        <f>IF('Calculs T2a'!G243&lt;'Coeffs calibration'!$G$15,"Negative",IF('Calculs T2a'!G243&lt;'Coeffs calibration'!$G$16,"Lowly positive",IF('Calculs T2a'!G243&lt;'Coeffs calibration'!$G$17,"Moderately positive","Highly positive")))</f>
        <v>Highly positive</v>
      </c>
      <c r="O240" s="126" t="str">
        <f>IF('Calculs T2a'!H243&lt;'Coeffs calibration'!$H$15,"Negative",IF('Calculs T2a'!H243&lt;'Coeffs calibration'!$H$16,"Lowly positive",IF('Calculs T2a'!H243&lt;'Coeffs calibration'!$H$17,"Moderately positive","Highly positive")))</f>
        <v>Highly positive</v>
      </c>
      <c r="P240" s="126" t="str">
        <f>IF('Calculs T2a'!I243&lt;'Coeffs calibration'!$I$15,"Negative",IF('Calculs T2a'!I243&lt;'Coeffs calibration'!$I$16,"Lowly positive",IF('Calculs T2a'!I243&lt;'Coeffs calibration'!$I$17,"Moderately positive","Highly positive")))</f>
        <v>Highly positive</v>
      </c>
      <c r="Q240" s="128" t="str">
        <f>IF('Calculs T2a'!J243&lt;'Coeffs calibration'!$J$15,"Negative",IF('Calculs T2a'!J243&lt;'Coeffs calibration'!$J$16,"Lowly positive",IF('Calculs T2a'!J243&lt;'Coeffs calibration'!$J$17,"Moderately positive","Highly positive")))</f>
        <v>Highly positive</v>
      </c>
      <c r="R240" s="3" t="str">
        <f>IF('Calculs T2a'!K243&lt;'Coeffs calibration'!$K$15,"Negative",IF('Calculs T2a'!K243&lt;'Coeffs calibration'!$K$16,"Lowly positive",IF('Calculs T2a'!K243&lt;'Coeffs calibration'!$K$17,"Moderately positive","Highly positive")))</f>
        <v>Highly positive</v>
      </c>
      <c r="S240" s="3" t="str">
        <f>IF('Calculs T2a'!L243&lt;'Coeffs calibration'!$L$15,"Negative",IF('Calculs T2a'!L243&lt;'Coeffs calibration'!$L$16,"Lowly positive",IF('Calculs T2a'!L243&lt;'Coeffs calibration'!$L$17,"Moderately positive","Highly positive")))</f>
        <v>Highly positive</v>
      </c>
      <c r="T240" s="3" t="str">
        <f>IF('Calculs T2a'!M243&lt;'Coeffs calibration'!$M$15,"Negative",IF('Calculs T2a'!M243&lt;'Coeffs calibration'!$M$16,"Lowly positive",IF('Calculs T2a'!M243&lt;'Coeffs calibration'!$M$17,"Moderately positive","Highly positive")))</f>
        <v>Highly positive</v>
      </c>
      <c r="U240" s="3" t="str">
        <f>IF('Calculs T2a'!N243&lt;'Coeffs calibration'!$N$15,"Negative",IF('Calculs T2a'!N243&lt;'Coeffs calibration'!$N$16,"Lowly positive",IF('Calculs T2a'!N243&lt;'Coeffs calibration'!$N$17,"Moderately positive","Highly positive")))</f>
        <v>Highly positive</v>
      </c>
      <c r="W240" s="92">
        <f>'Predictions concentrations'!A240</f>
        <v>0</v>
      </c>
      <c r="X240" s="92">
        <f>'Predictions concentrations'!B240</f>
        <v>0</v>
      </c>
      <c r="Y240" s="126" t="str">
        <f>IF('Calculs T3a'!G243&lt;'Coeffs calibration'!$G$15,"Negative",IF('Calculs T3a'!G243&lt;'Coeffs calibration'!$G$16,"Lowly positive",IF('Calculs T3a'!G243&lt;'Coeffs calibration'!$G$17,"Moderately positive","Highly positive")))</f>
        <v>Highly positive</v>
      </c>
      <c r="Z240" s="126" t="str">
        <f>IF('Calculs T3a'!H243&lt;'Coeffs calibration'!$H$15,"Negative",IF('Calculs T3a'!H243&lt;'Coeffs calibration'!$H$16,"Lowly positive",IF('Calculs T3a'!H243&lt;'Coeffs calibration'!$H$17,"Moderately positive","Highly positive")))</f>
        <v>Highly positive</v>
      </c>
      <c r="AA240" s="126" t="str">
        <f>IF('Calculs T3a'!I243&lt;'Coeffs calibration'!$I$15,"Negative",IF('Calculs T3a'!I243&lt;'Coeffs calibration'!$I$16,"Lowly positive",IF('Calculs T3a'!I243&lt;'Coeffs calibration'!$I$17,"Moderately positive","Highly positive")))</f>
        <v>Highly positive</v>
      </c>
      <c r="AB240" s="128" t="str">
        <f>IF('Calculs T3a'!J243&lt;'Coeffs calibration'!$J$15,"Negative",IF('Calculs T3a'!J243&lt;'Coeffs calibration'!$J$16,"Lowly positive",IF('Calculs T3a'!J243&lt;'Coeffs calibration'!$J$17,"Moderately positive","Highly positive")))</f>
        <v>Highly positive</v>
      </c>
      <c r="AC240" s="3" t="str">
        <f>IF('Calculs T3a'!K243&lt;'Coeffs calibration'!$K$15,"Negative",IF('Calculs T3a'!K243&lt;'Coeffs calibration'!$K$16,"Lowly positive",IF('Calculs T3a'!K243&lt;'Coeffs calibration'!$K$17,"Moderately positive","Highly positive")))</f>
        <v>Highly positive</v>
      </c>
      <c r="AD240" s="3" t="str">
        <f>IF('Calculs T3a'!L243&lt;'Coeffs calibration'!$L$15,"Negative",IF('Calculs T3a'!L243&lt;'Coeffs calibration'!$L$16,"Lowly positive",IF('Calculs T3a'!L243&lt;'Coeffs calibration'!$L$17,"Moderately positive","Highly positive")))</f>
        <v>Highly positive</v>
      </c>
      <c r="AE240" s="3" t="str">
        <f>IF('Calculs T3a'!M243&lt;'Coeffs calibration'!$M$15,"Negative",IF('Calculs T3a'!M243&lt;'Coeffs calibration'!$M$16,"Lowly positive",IF('Calculs T3a'!M243&lt;'Coeffs calibration'!$M$17,"Moderately positive","Highly positive")))</f>
        <v>Highly positive</v>
      </c>
      <c r="AF240" s="3" t="str">
        <f>IF('Calculs T3a'!N243&lt;'Coeffs calibration'!$N$15,"Negative",IF('Calculs T3a'!N243&lt;'Coeffs calibration'!$N$16,"Lowly positive",IF('Calculs T3a'!N243&lt;'Coeffs calibration'!$N$17,"Moderately positive","Highly positive")))</f>
        <v>Highly positive</v>
      </c>
    </row>
    <row r="241" spans="1:32" x14ac:dyDescent="0.3">
      <c r="A241" s="92">
        <f>'Predictions concentrations'!A241</f>
        <v>0</v>
      </c>
      <c r="B241" s="92">
        <f>'Predictions concentrations'!B241</f>
        <v>0</v>
      </c>
      <c r="C241" s="126" t="str">
        <f>IF('Calculs T1a'!G244&lt;'Coeffs calibration'!$G$15,"Negative",IF('Calculs T1a'!G244&lt;'Coeffs calibration'!$G$16,"Lowly positive",IF('Calculs T1a'!G244&lt;'Coeffs calibration'!$G$17,"Moderately positive","Highly positive")))</f>
        <v>Highly positive</v>
      </c>
      <c r="D241" s="126" t="str">
        <f>IF('Calculs T1a'!H244&lt;'Coeffs calibration'!$H$15,"Negative",IF('Calculs T1a'!H244&lt;'Coeffs calibration'!$H$16,"Lowly positive",IF('Calculs T1a'!H244&lt;'Coeffs calibration'!$H$17,"Moderately positive","Highly positive")))</f>
        <v>Highly positive</v>
      </c>
      <c r="E241" s="126" t="str">
        <f>IF('Calculs T1a'!I244&lt;'Coeffs calibration'!$I$15,"Negative",IF('Calculs T1a'!I244&lt;'Coeffs calibration'!$I$16,"Lowly positive",IF('Calculs T1a'!I244&lt;'Coeffs calibration'!$I$17,"Moderately positive","Highly positive")))</f>
        <v>Highly positive</v>
      </c>
      <c r="F241" s="128" t="str">
        <f>IF('Calculs T1a'!J244&lt;'Coeffs calibration'!$J$15,"Negative",IF('Calculs T1a'!J244&lt;'Coeffs calibration'!$J$16,"Lowly positive",IF('Calculs T1a'!J244&lt;'Coeffs calibration'!$J$17,"Moderately positive","Highly positive")))</f>
        <v>Highly positive</v>
      </c>
      <c r="G241" s="3" t="str">
        <f>IF('Calculs T1a'!K244&lt;'Coeffs calibration'!$K$15,"Negative",IF('Calculs T1a'!K244&lt;'Coeffs calibration'!$K$16,"Lowly positive",IF('Calculs T1a'!K244&lt;'Coeffs calibration'!$K$17,"Moderately positive","Highly positive")))</f>
        <v>Highly positive</v>
      </c>
      <c r="H241" s="3" t="str">
        <f>IF('Calculs T1a'!L244&lt;'Coeffs calibration'!$L$15,"Negative",IF('Calculs T1a'!L244&lt;'Coeffs calibration'!$L$16,"Lowly positive",IF('Calculs T1a'!L244&lt;'Coeffs calibration'!$L$17,"Moderately positive","Highly positive")))</f>
        <v>Highly positive</v>
      </c>
      <c r="I241" s="3" t="str">
        <f>IF('Calculs T1a'!M244&lt;'Coeffs calibration'!$M$15,"Negative",IF('Calculs T1a'!M244&lt;'Coeffs calibration'!$M$16,"Lowly positive",IF('Calculs T1a'!M244&lt;'Coeffs calibration'!$M$17,"Moderately positive","Highly positive")))</f>
        <v>Highly positive</v>
      </c>
      <c r="J241" s="3" t="str">
        <f>IF('Calculs T1a'!N244&lt;'Coeffs calibration'!$N$15,"Negative",IF('Calculs T1a'!N244&lt;'Coeffs calibration'!$N$16,"Lowly positive",IF('Calculs T1a'!N244&lt;'Coeffs calibration'!$N$17,"Moderately positive","Highly positive")))</f>
        <v>Highly positive</v>
      </c>
      <c r="L241" s="92">
        <f>'Predictions concentrations'!A241</f>
        <v>0</v>
      </c>
      <c r="M241" s="92">
        <f>'Predictions concentrations'!B241</f>
        <v>0</v>
      </c>
      <c r="N241" s="126" t="str">
        <f>IF('Calculs T2a'!G244&lt;'Coeffs calibration'!$G$15,"Negative",IF('Calculs T2a'!G244&lt;'Coeffs calibration'!$G$16,"Lowly positive",IF('Calculs T2a'!G244&lt;'Coeffs calibration'!$G$17,"Moderately positive","Highly positive")))</f>
        <v>Highly positive</v>
      </c>
      <c r="O241" s="126" t="str">
        <f>IF('Calculs T2a'!H244&lt;'Coeffs calibration'!$H$15,"Negative",IF('Calculs T2a'!H244&lt;'Coeffs calibration'!$H$16,"Lowly positive",IF('Calculs T2a'!H244&lt;'Coeffs calibration'!$H$17,"Moderately positive","Highly positive")))</f>
        <v>Highly positive</v>
      </c>
      <c r="P241" s="126" t="str">
        <f>IF('Calculs T2a'!I244&lt;'Coeffs calibration'!$I$15,"Negative",IF('Calculs T2a'!I244&lt;'Coeffs calibration'!$I$16,"Lowly positive",IF('Calculs T2a'!I244&lt;'Coeffs calibration'!$I$17,"Moderately positive","Highly positive")))</f>
        <v>Highly positive</v>
      </c>
      <c r="Q241" s="128" t="str">
        <f>IF('Calculs T2a'!J244&lt;'Coeffs calibration'!$J$15,"Negative",IF('Calculs T2a'!J244&lt;'Coeffs calibration'!$J$16,"Lowly positive",IF('Calculs T2a'!J244&lt;'Coeffs calibration'!$J$17,"Moderately positive","Highly positive")))</f>
        <v>Highly positive</v>
      </c>
      <c r="R241" s="3" t="str">
        <f>IF('Calculs T2a'!K244&lt;'Coeffs calibration'!$K$15,"Negative",IF('Calculs T2a'!K244&lt;'Coeffs calibration'!$K$16,"Lowly positive",IF('Calculs T2a'!K244&lt;'Coeffs calibration'!$K$17,"Moderately positive","Highly positive")))</f>
        <v>Highly positive</v>
      </c>
      <c r="S241" s="3" t="str">
        <f>IF('Calculs T2a'!L244&lt;'Coeffs calibration'!$L$15,"Negative",IF('Calculs T2a'!L244&lt;'Coeffs calibration'!$L$16,"Lowly positive",IF('Calculs T2a'!L244&lt;'Coeffs calibration'!$L$17,"Moderately positive","Highly positive")))</f>
        <v>Highly positive</v>
      </c>
      <c r="T241" s="3" t="str">
        <f>IF('Calculs T2a'!M244&lt;'Coeffs calibration'!$M$15,"Negative",IF('Calculs T2a'!M244&lt;'Coeffs calibration'!$M$16,"Lowly positive",IF('Calculs T2a'!M244&lt;'Coeffs calibration'!$M$17,"Moderately positive","Highly positive")))</f>
        <v>Highly positive</v>
      </c>
      <c r="U241" s="3" t="str">
        <f>IF('Calculs T2a'!N244&lt;'Coeffs calibration'!$N$15,"Negative",IF('Calculs T2a'!N244&lt;'Coeffs calibration'!$N$16,"Lowly positive",IF('Calculs T2a'!N244&lt;'Coeffs calibration'!$N$17,"Moderately positive","Highly positive")))</f>
        <v>Highly positive</v>
      </c>
      <c r="W241" s="92">
        <f>'Predictions concentrations'!A241</f>
        <v>0</v>
      </c>
      <c r="X241" s="92">
        <f>'Predictions concentrations'!B241</f>
        <v>0</v>
      </c>
      <c r="Y241" s="126" t="str">
        <f>IF('Calculs T3a'!G244&lt;'Coeffs calibration'!$G$15,"Negative",IF('Calculs T3a'!G244&lt;'Coeffs calibration'!$G$16,"Lowly positive",IF('Calculs T3a'!G244&lt;'Coeffs calibration'!$G$17,"Moderately positive","Highly positive")))</f>
        <v>Highly positive</v>
      </c>
      <c r="Z241" s="126" t="str">
        <f>IF('Calculs T3a'!H244&lt;'Coeffs calibration'!$H$15,"Negative",IF('Calculs T3a'!H244&lt;'Coeffs calibration'!$H$16,"Lowly positive",IF('Calculs T3a'!H244&lt;'Coeffs calibration'!$H$17,"Moderately positive","Highly positive")))</f>
        <v>Highly positive</v>
      </c>
      <c r="AA241" s="126" t="str">
        <f>IF('Calculs T3a'!I244&lt;'Coeffs calibration'!$I$15,"Negative",IF('Calculs T3a'!I244&lt;'Coeffs calibration'!$I$16,"Lowly positive",IF('Calculs T3a'!I244&lt;'Coeffs calibration'!$I$17,"Moderately positive","Highly positive")))</f>
        <v>Highly positive</v>
      </c>
      <c r="AB241" s="128" t="str">
        <f>IF('Calculs T3a'!J244&lt;'Coeffs calibration'!$J$15,"Negative",IF('Calculs T3a'!J244&lt;'Coeffs calibration'!$J$16,"Lowly positive",IF('Calculs T3a'!J244&lt;'Coeffs calibration'!$J$17,"Moderately positive","Highly positive")))</f>
        <v>Highly positive</v>
      </c>
      <c r="AC241" s="3" t="str">
        <f>IF('Calculs T3a'!K244&lt;'Coeffs calibration'!$K$15,"Negative",IF('Calculs T3a'!K244&lt;'Coeffs calibration'!$K$16,"Lowly positive",IF('Calculs T3a'!K244&lt;'Coeffs calibration'!$K$17,"Moderately positive","Highly positive")))</f>
        <v>Highly positive</v>
      </c>
      <c r="AD241" s="3" t="str">
        <f>IF('Calculs T3a'!L244&lt;'Coeffs calibration'!$L$15,"Negative",IF('Calculs T3a'!L244&lt;'Coeffs calibration'!$L$16,"Lowly positive",IF('Calculs T3a'!L244&lt;'Coeffs calibration'!$L$17,"Moderately positive","Highly positive")))</f>
        <v>Highly positive</v>
      </c>
      <c r="AE241" s="3" t="str">
        <f>IF('Calculs T3a'!M244&lt;'Coeffs calibration'!$M$15,"Negative",IF('Calculs T3a'!M244&lt;'Coeffs calibration'!$M$16,"Lowly positive",IF('Calculs T3a'!M244&lt;'Coeffs calibration'!$M$17,"Moderately positive","Highly positive")))</f>
        <v>Highly positive</v>
      </c>
      <c r="AF241" s="3" t="str">
        <f>IF('Calculs T3a'!N244&lt;'Coeffs calibration'!$N$15,"Negative",IF('Calculs T3a'!N244&lt;'Coeffs calibration'!$N$16,"Lowly positive",IF('Calculs T3a'!N244&lt;'Coeffs calibration'!$N$17,"Moderately positive","Highly positive")))</f>
        <v>Highly positive</v>
      </c>
    </row>
    <row r="242" spans="1:32" x14ac:dyDescent="0.3">
      <c r="A242" s="92">
        <f>'Predictions concentrations'!A242</f>
        <v>0</v>
      </c>
      <c r="B242" s="92">
        <f>'Predictions concentrations'!B242</f>
        <v>0</v>
      </c>
      <c r="C242" s="126" t="str">
        <f>IF('Calculs T1a'!G245&lt;'Coeffs calibration'!$G$15,"Negative",IF('Calculs T1a'!G245&lt;'Coeffs calibration'!$G$16,"Lowly positive",IF('Calculs T1a'!G245&lt;'Coeffs calibration'!$G$17,"Moderately positive","Highly positive")))</f>
        <v>Highly positive</v>
      </c>
      <c r="D242" s="126" t="str">
        <f>IF('Calculs T1a'!H245&lt;'Coeffs calibration'!$H$15,"Negative",IF('Calculs T1a'!H245&lt;'Coeffs calibration'!$H$16,"Lowly positive",IF('Calculs T1a'!H245&lt;'Coeffs calibration'!$H$17,"Moderately positive","Highly positive")))</f>
        <v>Highly positive</v>
      </c>
      <c r="E242" s="126" t="str">
        <f>IF('Calculs T1a'!I245&lt;'Coeffs calibration'!$I$15,"Negative",IF('Calculs T1a'!I245&lt;'Coeffs calibration'!$I$16,"Lowly positive",IF('Calculs T1a'!I245&lt;'Coeffs calibration'!$I$17,"Moderately positive","Highly positive")))</f>
        <v>Highly positive</v>
      </c>
      <c r="F242" s="128" t="str">
        <f>IF('Calculs T1a'!J245&lt;'Coeffs calibration'!$J$15,"Negative",IF('Calculs T1a'!J245&lt;'Coeffs calibration'!$J$16,"Lowly positive",IF('Calculs T1a'!J245&lt;'Coeffs calibration'!$J$17,"Moderately positive","Highly positive")))</f>
        <v>Highly positive</v>
      </c>
      <c r="G242" s="3" t="str">
        <f>IF('Calculs T1a'!K245&lt;'Coeffs calibration'!$K$15,"Negative",IF('Calculs T1a'!K245&lt;'Coeffs calibration'!$K$16,"Lowly positive",IF('Calculs T1a'!K245&lt;'Coeffs calibration'!$K$17,"Moderately positive","Highly positive")))</f>
        <v>Highly positive</v>
      </c>
      <c r="H242" s="3" t="str">
        <f>IF('Calculs T1a'!L245&lt;'Coeffs calibration'!$L$15,"Negative",IF('Calculs T1a'!L245&lt;'Coeffs calibration'!$L$16,"Lowly positive",IF('Calculs T1a'!L245&lt;'Coeffs calibration'!$L$17,"Moderately positive","Highly positive")))</f>
        <v>Highly positive</v>
      </c>
      <c r="I242" s="3" t="str">
        <f>IF('Calculs T1a'!M245&lt;'Coeffs calibration'!$M$15,"Negative",IF('Calculs T1a'!M245&lt;'Coeffs calibration'!$M$16,"Lowly positive",IF('Calculs T1a'!M245&lt;'Coeffs calibration'!$M$17,"Moderately positive","Highly positive")))</f>
        <v>Highly positive</v>
      </c>
      <c r="J242" s="3" t="str">
        <f>IF('Calculs T1a'!N245&lt;'Coeffs calibration'!$N$15,"Negative",IF('Calculs T1a'!N245&lt;'Coeffs calibration'!$N$16,"Lowly positive",IF('Calculs T1a'!N245&lt;'Coeffs calibration'!$N$17,"Moderately positive","Highly positive")))</f>
        <v>Highly positive</v>
      </c>
      <c r="L242" s="92">
        <f>'Predictions concentrations'!A242</f>
        <v>0</v>
      </c>
      <c r="M242" s="92">
        <f>'Predictions concentrations'!B242</f>
        <v>0</v>
      </c>
      <c r="N242" s="126" t="str">
        <f>IF('Calculs T2a'!G245&lt;'Coeffs calibration'!$G$15,"Negative",IF('Calculs T2a'!G245&lt;'Coeffs calibration'!$G$16,"Lowly positive",IF('Calculs T2a'!G245&lt;'Coeffs calibration'!$G$17,"Moderately positive","Highly positive")))</f>
        <v>Highly positive</v>
      </c>
      <c r="O242" s="126" t="str">
        <f>IF('Calculs T2a'!H245&lt;'Coeffs calibration'!$H$15,"Negative",IF('Calculs T2a'!H245&lt;'Coeffs calibration'!$H$16,"Lowly positive",IF('Calculs T2a'!H245&lt;'Coeffs calibration'!$H$17,"Moderately positive","Highly positive")))</f>
        <v>Highly positive</v>
      </c>
      <c r="P242" s="126" t="str">
        <f>IF('Calculs T2a'!I245&lt;'Coeffs calibration'!$I$15,"Negative",IF('Calculs T2a'!I245&lt;'Coeffs calibration'!$I$16,"Lowly positive",IF('Calculs T2a'!I245&lt;'Coeffs calibration'!$I$17,"Moderately positive","Highly positive")))</f>
        <v>Highly positive</v>
      </c>
      <c r="Q242" s="128" t="str">
        <f>IF('Calculs T2a'!J245&lt;'Coeffs calibration'!$J$15,"Negative",IF('Calculs T2a'!J245&lt;'Coeffs calibration'!$J$16,"Lowly positive",IF('Calculs T2a'!J245&lt;'Coeffs calibration'!$J$17,"Moderately positive","Highly positive")))</f>
        <v>Highly positive</v>
      </c>
      <c r="R242" s="3" t="str">
        <f>IF('Calculs T2a'!K245&lt;'Coeffs calibration'!$K$15,"Negative",IF('Calculs T2a'!K245&lt;'Coeffs calibration'!$K$16,"Lowly positive",IF('Calculs T2a'!K245&lt;'Coeffs calibration'!$K$17,"Moderately positive","Highly positive")))</f>
        <v>Highly positive</v>
      </c>
      <c r="S242" s="3" t="str">
        <f>IF('Calculs T2a'!L245&lt;'Coeffs calibration'!$L$15,"Negative",IF('Calculs T2a'!L245&lt;'Coeffs calibration'!$L$16,"Lowly positive",IF('Calculs T2a'!L245&lt;'Coeffs calibration'!$L$17,"Moderately positive","Highly positive")))</f>
        <v>Highly positive</v>
      </c>
      <c r="T242" s="3" t="str">
        <f>IF('Calculs T2a'!M245&lt;'Coeffs calibration'!$M$15,"Negative",IF('Calculs T2a'!M245&lt;'Coeffs calibration'!$M$16,"Lowly positive",IF('Calculs T2a'!M245&lt;'Coeffs calibration'!$M$17,"Moderately positive","Highly positive")))</f>
        <v>Highly positive</v>
      </c>
      <c r="U242" s="3" t="str">
        <f>IF('Calculs T2a'!N245&lt;'Coeffs calibration'!$N$15,"Negative",IF('Calculs T2a'!N245&lt;'Coeffs calibration'!$N$16,"Lowly positive",IF('Calculs T2a'!N245&lt;'Coeffs calibration'!$N$17,"Moderately positive","Highly positive")))</f>
        <v>Highly positive</v>
      </c>
      <c r="W242" s="92">
        <f>'Predictions concentrations'!A242</f>
        <v>0</v>
      </c>
      <c r="X242" s="92">
        <f>'Predictions concentrations'!B242</f>
        <v>0</v>
      </c>
      <c r="Y242" s="126" t="str">
        <f>IF('Calculs T3a'!G245&lt;'Coeffs calibration'!$G$15,"Negative",IF('Calculs T3a'!G245&lt;'Coeffs calibration'!$G$16,"Lowly positive",IF('Calculs T3a'!G245&lt;'Coeffs calibration'!$G$17,"Moderately positive","Highly positive")))</f>
        <v>Highly positive</v>
      </c>
      <c r="Z242" s="126" t="str">
        <f>IF('Calculs T3a'!H245&lt;'Coeffs calibration'!$H$15,"Negative",IF('Calculs T3a'!H245&lt;'Coeffs calibration'!$H$16,"Lowly positive",IF('Calculs T3a'!H245&lt;'Coeffs calibration'!$H$17,"Moderately positive","Highly positive")))</f>
        <v>Highly positive</v>
      </c>
      <c r="AA242" s="126" t="str">
        <f>IF('Calculs T3a'!I245&lt;'Coeffs calibration'!$I$15,"Negative",IF('Calculs T3a'!I245&lt;'Coeffs calibration'!$I$16,"Lowly positive",IF('Calculs T3a'!I245&lt;'Coeffs calibration'!$I$17,"Moderately positive","Highly positive")))</f>
        <v>Highly positive</v>
      </c>
      <c r="AB242" s="128" t="str">
        <f>IF('Calculs T3a'!J245&lt;'Coeffs calibration'!$J$15,"Negative",IF('Calculs T3a'!J245&lt;'Coeffs calibration'!$J$16,"Lowly positive",IF('Calculs T3a'!J245&lt;'Coeffs calibration'!$J$17,"Moderately positive","Highly positive")))</f>
        <v>Highly positive</v>
      </c>
      <c r="AC242" s="3" t="str">
        <f>IF('Calculs T3a'!K245&lt;'Coeffs calibration'!$K$15,"Negative",IF('Calculs T3a'!K245&lt;'Coeffs calibration'!$K$16,"Lowly positive",IF('Calculs T3a'!K245&lt;'Coeffs calibration'!$K$17,"Moderately positive","Highly positive")))</f>
        <v>Highly positive</v>
      </c>
      <c r="AD242" s="3" t="str">
        <f>IF('Calculs T3a'!L245&lt;'Coeffs calibration'!$L$15,"Negative",IF('Calculs T3a'!L245&lt;'Coeffs calibration'!$L$16,"Lowly positive",IF('Calculs T3a'!L245&lt;'Coeffs calibration'!$L$17,"Moderately positive","Highly positive")))</f>
        <v>Highly positive</v>
      </c>
      <c r="AE242" s="3" t="str">
        <f>IF('Calculs T3a'!M245&lt;'Coeffs calibration'!$M$15,"Negative",IF('Calculs T3a'!M245&lt;'Coeffs calibration'!$M$16,"Lowly positive",IF('Calculs T3a'!M245&lt;'Coeffs calibration'!$M$17,"Moderately positive","Highly positive")))</f>
        <v>Highly positive</v>
      </c>
      <c r="AF242" s="3" t="str">
        <f>IF('Calculs T3a'!N245&lt;'Coeffs calibration'!$N$15,"Negative",IF('Calculs T3a'!N245&lt;'Coeffs calibration'!$N$16,"Lowly positive",IF('Calculs T3a'!N245&lt;'Coeffs calibration'!$N$17,"Moderately positive","Highly positive")))</f>
        <v>Highly positive</v>
      </c>
    </row>
    <row r="243" spans="1:32" x14ac:dyDescent="0.3">
      <c r="A243" s="92">
        <f>'Predictions concentrations'!A243</f>
        <v>0</v>
      </c>
      <c r="B243" s="92">
        <f>'Predictions concentrations'!B243</f>
        <v>0</v>
      </c>
      <c r="C243" s="126" t="str">
        <f>IF('Calculs T1a'!G246&lt;'Coeffs calibration'!$G$15,"Negative",IF('Calculs T1a'!G246&lt;'Coeffs calibration'!$G$16,"Lowly positive",IF('Calculs T1a'!G246&lt;'Coeffs calibration'!$G$17,"Moderately positive","Highly positive")))</f>
        <v>Highly positive</v>
      </c>
      <c r="D243" s="126" t="str">
        <f>IF('Calculs T1a'!H246&lt;'Coeffs calibration'!$H$15,"Negative",IF('Calculs T1a'!H246&lt;'Coeffs calibration'!$H$16,"Lowly positive",IF('Calculs T1a'!H246&lt;'Coeffs calibration'!$H$17,"Moderately positive","Highly positive")))</f>
        <v>Highly positive</v>
      </c>
      <c r="E243" s="126" t="str">
        <f>IF('Calculs T1a'!I246&lt;'Coeffs calibration'!$I$15,"Negative",IF('Calculs T1a'!I246&lt;'Coeffs calibration'!$I$16,"Lowly positive",IF('Calculs T1a'!I246&lt;'Coeffs calibration'!$I$17,"Moderately positive","Highly positive")))</f>
        <v>Highly positive</v>
      </c>
      <c r="F243" s="128" t="str">
        <f>IF('Calculs T1a'!J246&lt;'Coeffs calibration'!$J$15,"Negative",IF('Calculs T1a'!J246&lt;'Coeffs calibration'!$J$16,"Lowly positive",IF('Calculs T1a'!J246&lt;'Coeffs calibration'!$J$17,"Moderately positive","Highly positive")))</f>
        <v>Highly positive</v>
      </c>
      <c r="G243" s="3" t="str">
        <f>IF('Calculs T1a'!K246&lt;'Coeffs calibration'!$K$15,"Negative",IF('Calculs T1a'!K246&lt;'Coeffs calibration'!$K$16,"Lowly positive",IF('Calculs T1a'!K246&lt;'Coeffs calibration'!$K$17,"Moderately positive","Highly positive")))</f>
        <v>Highly positive</v>
      </c>
      <c r="H243" s="3" t="str">
        <f>IF('Calculs T1a'!L246&lt;'Coeffs calibration'!$L$15,"Negative",IF('Calculs T1a'!L246&lt;'Coeffs calibration'!$L$16,"Lowly positive",IF('Calculs T1a'!L246&lt;'Coeffs calibration'!$L$17,"Moderately positive","Highly positive")))</f>
        <v>Highly positive</v>
      </c>
      <c r="I243" s="3" t="str">
        <f>IF('Calculs T1a'!M246&lt;'Coeffs calibration'!$M$15,"Negative",IF('Calculs T1a'!M246&lt;'Coeffs calibration'!$M$16,"Lowly positive",IF('Calculs T1a'!M246&lt;'Coeffs calibration'!$M$17,"Moderately positive","Highly positive")))</f>
        <v>Highly positive</v>
      </c>
      <c r="J243" s="3" t="str">
        <f>IF('Calculs T1a'!N246&lt;'Coeffs calibration'!$N$15,"Negative",IF('Calculs T1a'!N246&lt;'Coeffs calibration'!$N$16,"Lowly positive",IF('Calculs T1a'!N246&lt;'Coeffs calibration'!$N$17,"Moderately positive","Highly positive")))</f>
        <v>Highly positive</v>
      </c>
      <c r="L243" s="92">
        <f>'Predictions concentrations'!A243</f>
        <v>0</v>
      </c>
      <c r="M243" s="92">
        <f>'Predictions concentrations'!B243</f>
        <v>0</v>
      </c>
      <c r="N243" s="126" t="str">
        <f>IF('Calculs T2a'!G246&lt;'Coeffs calibration'!$G$15,"Negative",IF('Calculs T2a'!G246&lt;'Coeffs calibration'!$G$16,"Lowly positive",IF('Calculs T2a'!G246&lt;'Coeffs calibration'!$G$17,"Moderately positive","Highly positive")))</f>
        <v>Highly positive</v>
      </c>
      <c r="O243" s="126" t="str">
        <f>IF('Calculs T2a'!H246&lt;'Coeffs calibration'!$H$15,"Negative",IF('Calculs T2a'!H246&lt;'Coeffs calibration'!$H$16,"Lowly positive",IF('Calculs T2a'!H246&lt;'Coeffs calibration'!$H$17,"Moderately positive","Highly positive")))</f>
        <v>Highly positive</v>
      </c>
      <c r="P243" s="126" t="str">
        <f>IF('Calculs T2a'!I246&lt;'Coeffs calibration'!$I$15,"Negative",IF('Calculs T2a'!I246&lt;'Coeffs calibration'!$I$16,"Lowly positive",IF('Calculs T2a'!I246&lt;'Coeffs calibration'!$I$17,"Moderately positive","Highly positive")))</f>
        <v>Highly positive</v>
      </c>
      <c r="Q243" s="128" t="str">
        <f>IF('Calculs T2a'!J246&lt;'Coeffs calibration'!$J$15,"Negative",IF('Calculs T2a'!J246&lt;'Coeffs calibration'!$J$16,"Lowly positive",IF('Calculs T2a'!J246&lt;'Coeffs calibration'!$J$17,"Moderately positive","Highly positive")))</f>
        <v>Highly positive</v>
      </c>
      <c r="R243" s="3" t="str">
        <f>IF('Calculs T2a'!K246&lt;'Coeffs calibration'!$K$15,"Negative",IF('Calculs T2a'!K246&lt;'Coeffs calibration'!$K$16,"Lowly positive",IF('Calculs T2a'!K246&lt;'Coeffs calibration'!$K$17,"Moderately positive","Highly positive")))</f>
        <v>Highly positive</v>
      </c>
      <c r="S243" s="3" t="str">
        <f>IF('Calculs T2a'!L246&lt;'Coeffs calibration'!$L$15,"Negative",IF('Calculs T2a'!L246&lt;'Coeffs calibration'!$L$16,"Lowly positive",IF('Calculs T2a'!L246&lt;'Coeffs calibration'!$L$17,"Moderately positive","Highly positive")))</f>
        <v>Highly positive</v>
      </c>
      <c r="T243" s="3" t="str">
        <f>IF('Calculs T2a'!M246&lt;'Coeffs calibration'!$M$15,"Negative",IF('Calculs T2a'!M246&lt;'Coeffs calibration'!$M$16,"Lowly positive",IF('Calculs T2a'!M246&lt;'Coeffs calibration'!$M$17,"Moderately positive","Highly positive")))</f>
        <v>Highly positive</v>
      </c>
      <c r="U243" s="3" t="str">
        <f>IF('Calculs T2a'!N246&lt;'Coeffs calibration'!$N$15,"Negative",IF('Calculs T2a'!N246&lt;'Coeffs calibration'!$N$16,"Lowly positive",IF('Calculs T2a'!N246&lt;'Coeffs calibration'!$N$17,"Moderately positive","Highly positive")))</f>
        <v>Highly positive</v>
      </c>
      <c r="W243" s="92">
        <f>'Predictions concentrations'!A243</f>
        <v>0</v>
      </c>
      <c r="X243" s="92">
        <f>'Predictions concentrations'!B243</f>
        <v>0</v>
      </c>
      <c r="Y243" s="126" t="str">
        <f>IF('Calculs T3a'!G246&lt;'Coeffs calibration'!$G$15,"Negative",IF('Calculs T3a'!G246&lt;'Coeffs calibration'!$G$16,"Lowly positive",IF('Calculs T3a'!G246&lt;'Coeffs calibration'!$G$17,"Moderately positive","Highly positive")))</f>
        <v>Highly positive</v>
      </c>
      <c r="Z243" s="126" t="str">
        <f>IF('Calculs T3a'!H246&lt;'Coeffs calibration'!$H$15,"Negative",IF('Calculs T3a'!H246&lt;'Coeffs calibration'!$H$16,"Lowly positive",IF('Calculs T3a'!H246&lt;'Coeffs calibration'!$H$17,"Moderately positive","Highly positive")))</f>
        <v>Highly positive</v>
      </c>
      <c r="AA243" s="126" t="str">
        <f>IF('Calculs T3a'!I246&lt;'Coeffs calibration'!$I$15,"Negative",IF('Calculs T3a'!I246&lt;'Coeffs calibration'!$I$16,"Lowly positive",IF('Calculs T3a'!I246&lt;'Coeffs calibration'!$I$17,"Moderately positive","Highly positive")))</f>
        <v>Highly positive</v>
      </c>
      <c r="AB243" s="128" t="str">
        <f>IF('Calculs T3a'!J246&lt;'Coeffs calibration'!$J$15,"Negative",IF('Calculs T3a'!J246&lt;'Coeffs calibration'!$J$16,"Lowly positive",IF('Calculs T3a'!J246&lt;'Coeffs calibration'!$J$17,"Moderately positive","Highly positive")))</f>
        <v>Highly positive</v>
      </c>
      <c r="AC243" s="3" t="str">
        <f>IF('Calculs T3a'!K246&lt;'Coeffs calibration'!$K$15,"Negative",IF('Calculs T3a'!K246&lt;'Coeffs calibration'!$K$16,"Lowly positive",IF('Calculs T3a'!K246&lt;'Coeffs calibration'!$K$17,"Moderately positive","Highly positive")))</f>
        <v>Highly positive</v>
      </c>
      <c r="AD243" s="3" t="str">
        <f>IF('Calculs T3a'!L246&lt;'Coeffs calibration'!$L$15,"Negative",IF('Calculs T3a'!L246&lt;'Coeffs calibration'!$L$16,"Lowly positive",IF('Calculs T3a'!L246&lt;'Coeffs calibration'!$L$17,"Moderately positive","Highly positive")))</f>
        <v>Highly positive</v>
      </c>
      <c r="AE243" s="3" t="str">
        <f>IF('Calculs T3a'!M246&lt;'Coeffs calibration'!$M$15,"Negative",IF('Calculs T3a'!M246&lt;'Coeffs calibration'!$M$16,"Lowly positive",IF('Calculs T3a'!M246&lt;'Coeffs calibration'!$M$17,"Moderately positive","Highly positive")))</f>
        <v>Highly positive</v>
      </c>
      <c r="AF243" s="3" t="str">
        <f>IF('Calculs T3a'!N246&lt;'Coeffs calibration'!$N$15,"Negative",IF('Calculs T3a'!N246&lt;'Coeffs calibration'!$N$16,"Lowly positive",IF('Calculs T3a'!N246&lt;'Coeffs calibration'!$N$17,"Moderately positive","Highly positive")))</f>
        <v>Highly positive</v>
      </c>
    </row>
    <row r="244" spans="1:32" x14ac:dyDescent="0.3">
      <c r="A244" s="92">
        <f>'Predictions concentrations'!A244</f>
        <v>0</v>
      </c>
      <c r="B244" s="92">
        <f>'Predictions concentrations'!B244</f>
        <v>0</v>
      </c>
      <c r="C244" s="126" t="str">
        <f>IF('Calculs T1a'!G247&lt;'Coeffs calibration'!$G$15,"Negative",IF('Calculs T1a'!G247&lt;'Coeffs calibration'!$G$16,"Lowly positive",IF('Calculs T1a'!G247&lt;'Coeffs calibration'!$G$17,"Moderately positive","Highly positive")))</f>
        <v>Highly positive</v>
      </c>
      <c r="D244" s="126" t="str">
        <f>IF('Calculs T1a'!H247&lt;'Coeffs calibration'!$H$15,"Negative",IF('Calculs T1a'!H247&lt;'Coeffs calibration'!$H$16,"Lowly positive",IF('Calculs T1a'!H247&lt;'Coeffs calibration'!$H$17,"Moderately positive","Highly positive")))</f>
        <v>Highly positive</v>
      </c>
      <c r="E244" s="126" t="str">
        <f>IF('Calculs T1a'!I247&lt;'Coeffs calibration'!$I$15,"Negative",IF('Calculs T1a'!I247&lt;'Coeffs calibration'!$I$16,"Lowly positive",IF('Calculs T1a'!I247&lt;'Coeffs calibration'!$I$17,"Moderately positive","Highly positive")))</f>
        <v>Highly positive</v>
      </c>
      <c r="F244" s="128" t="str">
        <f>IF('Calculs T1a'!J247&lt;'Coeffs calibration'!$J$15,"Negative",IF('Calculs T1a'!J247&lt;'Coeffs calibration'!$J$16,"Lowly positive",IF('Calculs T1a'!J247&lt;'Coeffs calibration'!$J$17,"Moderately positive","Highly positive")))</f>
        <v>Highly positive</v>
      </c>
      <c r="G244" s="3" t="str">
        <f>IF('Calculs T1a'!K247&lt;'Coeffs calibration'!$K$15,"Negative",IF('Calculs T1a'!K247&lt;'Coeffs calibration'!$K$16,"Lowly positive",IF('Calculs T1a'!K247&lt;'Coeffs calibration'!$K$17,"Moderately positive","Highly positive")))</f>
        <v>Highly positive</v>
      </c>
      <c r="H244" s="3" t="str">
        <f>IF('Calculs T1a'!L247&lt;'Coeffs calibration'!$L$15,"Negative",IF('Calculs T1a'!L247&lt;'Coeffs calibration'!$L$16,"Lowly positive",IF('Calculs T1a'!L247&lt;'Coeffs calibration'!$L$17,"Moderately positive","Highly positive")))</f>
        <v>Highly positive</v>
      </c>
      <c r="I244" s="3" t="str">
        <f>IF('Calculs T1a'!M247&lt;'Coeffs calibration'!$M$15,"Negative",IF('Calculs T1a'!M247&lt;'Coeffs calibration'!$M$16,"Lowly positive",IF('Calculs T1a'!M247&lt;'Coeffs calibration'!$M$17,"Moderately positive","Highly positive")))</f>
        <v>Highly positive</v>
      </c>
      <c r="J244" s="3" t="str">
        <f>IF('Calculs T1a'!N247&lt;'Coeffs calibration'!$N$15,"Negative",IF('Calculs T1a'!N247&lt;'Coeffs calibration'!$N$16,"Lowly positive",IF('Calculs T1a'!N247&lt;'Coeffs calibration'!$N$17,"Moderately positive","Highly positive")))</f>
        <v>Highly positive</v>
      </c>
      <c r="L244" s="92">
        <f>'Predictions concentrations'!A244</f>
        <v>0</v>
      </c>
      <c r="M244" s="92">
        <f>'Predictions concentrations'!B244</f>
        <v>0</v>
      </c>
      <c r="N244" s="126" t="str">
        <f>IF('Calculs T2a'!G247&lt;'Coeffs calibration'!$G$15,"Negative",IF('Calculs T2a'!G247&lt;'Coeffs calibration'!$G$16,"Lowly positive",IF('Calculs T2a'!G247&lt;'Coeffs calibration'!$G$17,"Moderately positive","Highly positive")))</f>
        <v>Highly positive</v>
      </c>
      <c r="O244" s="126" t="str">
        <f>IF('Calculs T2a'!H247&lt;'Coeffs calibration'!$H$15,"Negative",IF('Calculs T2a'!H247&lt;'Coeffs calibration'!$H$16,"Lowly positive",IF('Calculs T2a'!H247&lt;'Coeffs calibration'!$H$17,"Moderately positive","Highly positive")))</f>
        <v>Highly positive</v>
      </c>
      <c r="P244" s="126" t="str">
        <f>IF('Calculs T2a'!I247&lt;'Coeffs calibration'!$I$15,"Negative",IF('Calculs T2a'!I247&lt;'Coeffs calibration'!$I$16,"Lowly positive",IF('Calculs T2a'!I247&lt;'Coeffs calibration'!$I$17,"Moderately positive","Highly positive")))</f>
        <v>Highly positive</v>
      </c>
      <c r="Q244" s="128" t="str">
        <f>IF('Calculs T2a'!J247&lt;'Coeffs calibration'!$J$15,"Negative",IF('Calculs T2a'!J247&lt;'Coeffs calibration'!$J$16,"Lowly positive",IF('Calculs T2a'!J247&lt;'Coeffs calibration'!$J$17,"Moderately positive","Highly positive")))</f>
        <v>Highly positive</v>
      </c>
      <c r="R244" s="3" t="str">
        <f>IF('Calculs T2a'!K247&lt;'Coeffs calibration'!$K$15,"Negative",IF('Calculs T2a'!K247&lt;'Coeffs calibration'!$K$16,"Lowly positive",IF('Calculs T2a'!K247&lt;'Coeffs calibration'!$K$17,"Moderately positive","Highly positive")))</f>
        <v>Highly positive</v>
      </c>
      <c r="S244" s="3" t="str">
        <f>IF('Calculs T2a'!L247&lt;'Coeffs calibration'!$L$15,"Negative",IF('Calculs T2a'!L247&lt;'Coeffs calibration'!$L$16,"Lowly positive",IF('Calculs T2a'!L247&lt;'Coeffs calibration'!$L$17,"Moderately positive","Highly positive")))</f>
        <v>Highly positive</v>
      </c>
      <c r="T244" s="3" t="str">
        <f>IF('Calculs T2a'!M247&lt;'Coeffs calibration'!$M$15,"Negative",IF('Calculs T2a'!M247&lt;'Coeffs calibration'!$M$16,"Lowly positive",IF('Calculs T2a'!M247&lt;'Coeffs calibration'!$M$17,"Moderately positive","Highly positive")))</f>
        <v>Highly positive</v>
      </c>
      <c r="U244" s="3" t="str">
        <f>IF('Calculs T2a'!N247&lt;'Coeffs calibration'!$N$15,"Negative",IF('Calculs T2a'!N247&lt;'Coeffs calibration'!$N$16,"Lowly positive",IF('Calculs T2a'!N247&lt;'Coeffs calibration'!$N$17,"Moderately positive","Highly positive")))</f>
        <v>Highly positive</v>
      </c>
      <c r="W244" s="92">
        <f>'Predictions concentrations'!A244</f>
        <v>0</v>
      </c>
      <c r="X244" s="92">
        <f>'Predictions concentrations'!B244</f>
        <v>0</v>
      </c>
      <c r="Y244" s="126" t="str">
        <f>IF('Calculs T3a'!G247&lt;'Coeffs calibration'!$G$15,"Negative",IF('Calculs T3a'!G247&lt;'Coeffs calibration'!$G$16,"Lowly positive",IF('Calculs T3a'!G247&lt;'Coeffs calibration'!$G$17,"Moderately positive","Highly positive")))</f>
        <v>Highly positive</v>
      </c>
      <c r="Z244" s="126" t="str">
        <f>IF('Calculs T3a'!H247&lt;'Coeffs calibration'!$H$15,"Negative",IF('Calculs T3a'!H247&lt;'Coeffs calibration'!$H$16,"Lowly positive",IF('Calculs T3a'!H247&lt;'Coeffs calibration'!$H$17,"Moderately positive","Highly positive")))</f>
        <v>Highly positive</v>
      </c>
      <c r="AA244" s="126" t="str">
        <f>IF('Calculs T3a'!I247&lt;'Coeffs calibration'!$I$15,"Negative",IF('Calculs T3a'!I247&lt;'Coeffs calibration'!$I$16,"Lowly positive",IF('Calculs T3a'!I247&lt;'Coeffs calibration'!$I$17,"Moderately positive","Highly positive")))</f>
        <v>Highly positive</v>
      </c>
      <c r="AB244" s="128" t="str">
        <f>IF('Calculs T3a'!J247&lt;'Coeffs calibration'!$J$15,"Negative",IF('Calculs T3a'!J247&lt;'Coeffs calibration'!$J$16,"Lowly positive",IF('Calculs T3a'!J247&lt;'Coeffs calibration'!$J$17,"Moderately positive","Highly positive")))</f>
        <v>Highly positive</v>
      </c>
      <c r="AC244" s="3" t="str">
        <f>IF('Calculs T3a'!K247&lt;'Coeffs calibration'!$K$15,"Negative",IF('Calculs T3a'!K247&lt;'Coeffs calibration'!$K$16,"Lowly positive",IF('Calculs T3a'!K247&lt;'Coeffs calibration'!$K$17,"Moderately positive","Highly positive")))</f>
        <v>Highly positive</v>
      </c>
      <c r="AD244" s="3" t="str">
        <f>IF('Calculs T3a'!L247&lt;'Coeffs calibration'!$L$15,"Negative",IF('Calculs T3a'!L247&lt;'Coeffs calibration'!$L$16,"Lowly positive",IF('Calculs T3a'!L247&lt;'Coeffs calibration'!$L$17,"Moderately positive","Highly positive")))</f>
        <v>Highly positive</v>
      </c>
      <c r="AE244" s="3" t="str">
        <f>IF('Calculs T3a'!M247&lt;'Coeffs calibration'!$M$15,"Negative",IF('Calculs T3a'!M247&lt;'Coeffs calibration'!$M$16,"Lowly positive",IF('Calculs T3a'!M247&lt;'Coeffs calibration'!$M$17,"Moderately positive","Highly positive")))</f>
        <v>Highly positive</v>
      </c>
      <c r="AF244" s="3" t="str">
        <f>IF('Calculs T3a'!N247&lt;'Coeffs calibration'!$N$15,"Negative",IF('Calculs T3a'!N247&lt;'Coeffs calibration'!$N$16,"Lowly positive",IF('Calculs T3a'!N247&lt;'Coeffs calibration'!$N$17,"Moderately positive","Highly positive")))</f>
        <v>Highly positive</v>
      </c>
    </row>
    <row r="245" spans="1:32" x14ac:dyDescent="0.3">
      <c r="A245" s="92">
        <f>'Predictions concentrations'!A245</f>
        <v>0</v>
      </c>
      <c r="B245" s="92">
        <f>'Predictions concentrations'!B245</f>
        <v>0</v>
      </c>
      <c r="C245" s="126" t="str">
        <f>IF('Calculs T1a'!G248&lt;'Coeffs calibration'!$G$15,"Negative",IF('Calculs T1a'!G248&lt;'Coeffs calibration'!$G$16,"Lowly positive",IF('Calculs T1a'!G248&lt;'Coeffs calibration'!$G$17,"Moderately positive","Highly positive")))</f>
        <v>Highly positive</v>
      </c>
      <c r="D245" s="126" t="str">
        <f>IF('Calculs T1a'!H248&lt;'Coeffs calibration'!$H$15,"Negative",IF('Calculs T1a'!H248&lt;'Coeffs calibration'!$H$16,"Lowly positive",IF('Calculs T1a'!H248&lt;'Coeffs calibration'!$H$17,"Moderately positive","Highly positive")))</f>
        <v>Highly positive</v>
      </c>
      <c r="E245" s="126" t="str">
        <f>IF('Calculs T1a'!I248&lt;'Coeffs calibration'!$I$15,"Negative",IF('Calculs T1a'!I248&lt;'Coeffs calibration'!$I$16,"Lowly positive",IF('Calculs T1a'!I248&lt;'Coeffs calibration'!$I$17,"Moderately positive","Highly positive")))</f>
        <v>Highly positive</v>
      </c>
      <c r="F245" s="128" t="str">
        <f>IF('Calculs T1a'!J248&lt;'Coeffs calibration'!$J$15,"Negative",IF('Calculs T1a'!J248&lt;'Coeffs calibration'!$J$16,"Lowly positive",IF('Calculs T1a'!J248&lt;'Coeffs calibration'!$J$17,"Moderately positive","Highly positive")))</f>
        <v>Highly positive</v>
      </c>
      <c r="G245" s="3" t="str">
        <f>IF('Calculs T1a'!K248&lt;'Coeffs calibration'!$K$15,"Negative",IF('Calculs T1a'!K248&lt;'Coeffs calibration'!$K$16,"Lowly positive",IF('Calculs T1a'!K248&lt;'Coeffs calibration'!$K$17,"Moderately positive","Highly positive")))</f>
        <v>Highly positive</v>
      </c>
      <c r="H245" s="3" t="str">
        <f>IF('Calculs T1a'!L248&lt;'Coeffs calibration'!$L$15,"Negative",IF('Calculs T1a'!L248&lt;'Coeffs calibration'!$L$16,"Lowly positive",IF('Calculs T1a'!L248&lt;'Coeffs calibration'!$L$17,"Moderately positive","Highly positive")))</f>
        <v>Highly positive</v>
      </c>
      <c r="I245" s="3" t="str">
        <f>IF('Calculs T1a'!M248&lt;'Coeffs calibration'!$M$15,"Negative",IF('Calculs T1a'!M248&lt;'Coeffs calibration'!$M$16,"Lowly positive",IF('Calculs T1a'!M248&lt;'Coeffs calibration'!$M$17,"Moderately positive","Highly positive")))</f>
        <v>Highly positive</v>
      </c>
      <c r="J245" s="3" t="str">
        <f>IF('Calculs T1a'!N248&lt;'Coeffs calibration'!$N$15,"Negative",IF('Calculs T1a'!N248&lt;'Coeffs calibration'!$N$16,"Lowly positive",IF('Calculs T1a'!N248&lt;'Coeffs calibration'!$N$17,"Moderately positive","Highly positive")))</f>
        <v>Highly positive</v>
      </c>
      <c r="L245" s="92">
        <f>'Predictions concentrations'!A245</f>
        <v>0</v>
      </c>
      <c r="M245" s="92">
        <f>'Predictions concentrations'!B245</f>
        <v>0</v>
      </c>
      <c r="N245" s="126" t="str">
        <f>IF('Calculs T2a'!G248&lt;'Coeffs calibration'!$G$15,"Negative",IF('Calculs T2a'!G248&lt;'Coeffs calibration'!$G$16,"Lowly positive",IF('Calculs T2a'!G248&lt;'Coeffs calibration'!$G$17,"Moderately positive","Highly positive")))</f>
        <v>Highly positive</v>
      </c>
      <c r="O245" s="126" t="str">
        <f>IF('Calculs T2a'!H248&lt;'Coeffs calibration'!$H$15,"Negative",IF('Calculs T2a'!H248&lt;'Coeffs calibration'!$H$16,"Lowly positive",IF('Calculs T2a'!H248&lt;'Coeffs calibration'!$H$17,"Moderately positive","Highly positive")))</f>
        <v>Highly positive</v>
      </c>
      <c r="P245" s="126" t="str">
        <f>IF('Calculs T2a'!I248&lt;'Coeffs calibration'!$I$15,"Negative",IF('Calculs T2a'!I248&lt;'Coeffs calibration'!$I$16,"Lowly positive",IF('Calculs T2a'!I248&lt;'Coeffs calibration'!$I$17,"Moderately positive","Highly positive")))</f>
        <v>Highly positive</v>
      </c>
      <c r="Q245" s="128" t="str">
        <f>IF('Calculs T2a'!J248&lt;'Coeffs calibration'!$J$15,"Negative",IF('Calculs T2a'!J248&lt;'Coeffs calibration'!$J$16,"Lowly positive",IF('Calculs T2a'!J248&lt;'Coeffs calibration'!$J$17,"Moderately positive","Highly positive")))</f>
        <v>Highly positive</v>
      </c>
      <c r="R245" s="3" t="str">
        <f>IF('Calculs T2a'!K248&lt;'Coeffs calibration'!$K$15,"Negative",IF('Calculs T2a'!K248&lt;'Coeffs calibration'!$K$16,"Lowly positive",IF('Calculs T2a'!K248&lt;'Coeffs calibration'!$K$17,"Moderately positive","Highly positive")))</f>
        <v>Highly positive</v>
      </c>
      <c r="S245" s="3" t="str">
        <f>IF('Calculs T2a'!L248&lt;'Coeffs calibration'!$L$15,"Negative",IF('Calculs T2a'!L248&lt;'Coeffs calibration'!$L$16,"Lowly positive",IF('Calculs T2a'!L248&lt;'Coeffs calibration'!$L$17,"Moderately positive","Highly positive")))</f>
        <v>Highly positive</v>
      </c>
      <c r="T245" s="3" t="str">
        <f>IF('Calculs T2a'!M248&lt;'Coeffs calibration'!$M$15,"Negative",IF('Calculs T2a'!M248&lt;'Coeffs calibration'!$M$16,"Lowly positive",IF('Calculs T2a'!M248&lt;'Coeffs calibration'!$M$17,"Moderately positive","Highly positive")))</f>
        <v>Highly positive</v>
      </c>
      <c r="U245" s="3" t="str">
        <f>IF('Calculs T2a'!N248&lt;'Coeffs calibration'!$N$15,"Negative",IF('Calculs T2a'!N248&lt;'Coeffs calibration'!$N$16,"Lowly positive",IF('Calculs T2a'!N248&lt;'Coeffs calibration'!$N$17,"Moderately positive","Highly positive")))</f>
        <v>Highly positive</v>
      </c>
      <c r="W245" s="92">
        <f>'Predictions concentrations'!A245</f>
        <v>0</v>
      </c>
      <c r="X245" s="92">
        <f>'Predictions concentrations'!B245</f>
        <v>0</v>
      </c>
      <c r="Y245" s="126" t="str">
        <f>IF('Calculs T3a'!G248&lt;'Coeffs calibration'!$G$15,"Negative",IF('Calculs T3a'!G248&lt;'Coeffs calibration'!$G$16,"Lowly positive",IF('Calculs T3a'!G248&lt;'Coeffs calibration'!$G$17,"Moderately positive","Highly positive")))</f>
        <v>Highly positive</v>
      </c>
      <c r="Z245" s="126" t="str">
        <f>IF('Calculs T3a'!H248&lt;'Coeffs calibration'!$H$15,"Negative",IF('Calculs T3a'!H248&lt;'Coeffs calibration'!$H$16,"Lowly positive",IF('Calculs T3a'!H248&lt;'Coeffs calibration'!$H$17,"Moderately positive","Highly positive")))</f>
        <v>Highly positive</v>
      </c>
      <c r="AA245" s="126" t="str">
        <f>IF('Calculs T3a'!I248&lt;'Coeffs calibration'!$I$15,"Negative",IF('Calculs T3a'!I248&lt;'Coeffs calibration'!$I$16,"Lowly positive",IF('Calculs T3a'!I248&lt;'Coeffs calibration'!$I$17,"Moderately positive","Highly positive")))</f>
        <v>Highly positive</v>
      </c>
      <c r="AB245" s="128" t="str">
        <f>IF('Calculs T3a'!J248&lt;'Coeffs calibration'!$J$15,"Negative",IF('Calculs T3a'!J248&lt;'Coeffs calibration'!$J$16,"Lowly positive",IF('Calculs T3a'!J248&lt;'Coeffs calibration'!$J$17,"Moderately positive","Highly positive")))</f>
        <v>Highly positive</v>
      </c>
      <c r="AC245" s="3" t="str">
        <f>IF('Calculs T3a'!K248&lt;'Coeffs calibration'!$K$15,"Negative",IF('Calculs T3a'!K248&lt;'Coeffs calibration'!$K$16,"Lowly positive",IF('Calculs T3a'!K248&lt;'Coeffs calibration'!$K$17,"Moderately positive","Highly positive")))</f>
        <v>Highly positive</v>
      </c>
      <c r="AD245" s="3" t="str">
        <f>IF('Calculs T3a'!L248&lt;'Coeffs calibration'!$L$15,"Negative",IF('Calculs T3a'!L248&lt;'Coeffs calibration'!$L$16,"Lowly positive",IF('Calculs T3a'!L248&lt;'Coeffs calibration'!$L$17,"Moderately positive","Highly positive")))</f>
        <v>Highly positive</v>
      </c>
      <c r="AE245" s="3" t="str">
        <f>IF('Calculs T3a'!M248&lt;'Coeffs calibration'!$M$15,"Negative",IF('Calculs T3a'!M248&lt;'Coeffs calibration'!$M$16,"Lowly positive",IF('Calculs T3a'!M248&lt;'Coeffs calibration'!$M$17,"Moderately positive","Highly positive")))</f>
        <v>Highly positive</v>
      </c>
      <c r="AF245" s="3" t="str">
        <f>IF('Calculs T3a'!N248&lt;'Coeffs calibration'!$N$15,"Negative",IF('Calculs T3a'!N248&lt;'Coeffs calibration'!$N$16,"Lowly positive",IF('Calculs T3a'!N248&lt;'Coeffs calibration'!$N$17,"Moderately positive","Highly positive")))</f>
        <v>Highly positive</v>
      </c>
    </row>
    <row r="246" spans="1:32" x14ac:dyDescent="0.3">
      <c r="A246" s="92">
        <f>'Predictions concentrations'!A246</f>
        <v>0</v>
      </c>
      <c r="B246" s="92">
        <f>'Predictions concentrations'!B246</f>
        <v>0</v>
      </c>
      <c r="C246" s="126" t="str">
        <f>IF('Calculs T1a'!G249&lt;'Coeffs calibration'!$G$15,"Negative",IF('Calculs T1a'!G249&lt;'Coeffs calibration'!$G$16,"Lowly positive",IF('Calculs T1a'!G249&lt;'Coeffs calibration'!$G$17,"Moderately positive","Highly positive")))</f>
        <v>Highly positive</v>
      </c>
      <c r="D246" s="126" t="str">
        <f>IF('Calculs T1a'!H249&lt;'Coeffs calibration'!$H$15,"Negative",IF('Calculs T1a'!H249&lt;'Coeffs calibration'!$H$16,"Lowly positive",IF('Calculs T1a'!H249&lt;'Coeffs calibration'!$H$17,"Moderately positive","Highly positive")))</f>
        <v>Highly positive</v>
      </c>
      <c r="E246" s="126" t="str">
        <f>IF('Calculs T1a'!I249&lt;'Coeffs calibration'!$I$15,"Negative",IF('Calculs T1a'!I249&lt;'Coeffs calibration'!$I$16,"Lowly positive",IF('Calculs T1a'!I249&lt;'Coeffs calibration'!$I$17,"Moderately positive","Highly positive")))</f>
        <v>Highly positive</v>
      </c>
      <c r="F246" s="128" t="str">
        <f>IF('Calculs T1a'!J249&lt;'Coeffs calibration'!$J$15,"Negative",IF('Calculs T1a'!J249&lt;'Coeffs calibration'!$J$16,"Lowly positive",IF('Calculs T1a'!J249&lt;'Coeffs calibration'!$J$17,"Moderately positive","Highly positive")))</f>
        <v>Highly positive</v>
      </c>
      <c r="G246" s="3" t="str">
        <f>IF('Calculs T1a'!K249&lt;'Coeffs calibration'!$K$15,"Negative",IF('Calculs T1a'!K249&lt;'Coeffs calibration'!$K$16,"Lowly positive",IF('Calculs T1a'!K249&lt;'Coeffs calibration'!$K$17,"Moderately positive","Highly positive")))</f>
        <v>Highly positive</v>
      </c>
      <c r="H246" s="3" t="str">
        <f>IF('Calculs T1a'!L249&lt;'Coeffs calibration'!$L$15,"Negative",IF('Calculs T1a'!L249&lt;'Coeffs calibration'!$L$16,"Lowly positive",IF('Calculs T1a'!L249&lt;'Coeffs calibration'!$L$17,"Moderately positive","Highly positive")))</f>
        <v>Highly positive</v>
      </c>
      <c r="I246" s="3" t="str">
        <f>IF('Calculs T1a'!M249&lt;'Coeffs calibration'!$M$15,"Negative",IF('Calculs T1a'!M249&lt;'Coeffs calibration'!$M$16,"Lowly positive",IF('Calculs T1a'!M249&lt;'Coeffs calibration'!$M$17,"Moderately positive","Highly positive")))</f>
        <v>Highly positive</v>
      </c>
      <c r="J246" s="3" t="str">
        <f>IF('Calculs T1a'!N249&lt;'Coeffs calibration'!$N$15,"Negative",IF('Calculs T1a'!N249&lt;'Coeffs calibration'!$N$16,"Lowly positive",IF('Calculs T1a'!N249&lt;'Coeffs calibration'!$N$17,"Moderately positive","Highly positive")))</f>
        <v>Highly positive</v>
      </c>
      <c r="L246" s="92">
        <f>'Predictions concentrations'!A246</f>
        <v>0</v>
      </c>
      <c r="M246" s="92">
        <f>'Predictions concentrations'!B246</f>
        <v>0</v>
      </c>
      <c r="N246" s="126" t="str">
        <f>IF('Calculs T2a'!G249&lt;'Coeffs calibration'!$G$15,"Negative",IF('Calculs T2a'!G249&lt;'Coeffs calibration'!$G$16,"Lowly positive",IF('Calculs T2a'!G249&lt;'Coeffs calibration'!$G$17,"Moderately positive","Highly positive")))</f>
        <v>Highly positive</v>
      </c>
      <c r="O246" s="126" t="str">
        <f>IF('Calculs T2a'!H249&lt;'Coeffs calibration'!$H$15,"Negative",IF('Calculs T2a'!H249&lt;'Coeffs calibration'!$H$16,"Lowly positive",IF('Calculs T2a'!H249&lt;'Coeffs calibration'!$H$17,"Moderately positive","Highly positive")))</f>
        <v>Highly positive</v>
      </c>
      <c r="P246" s="126" t="str">
        <f>IF('Calculs T2a'!I249&lt;'Coeffs calibration'!$I$15,"Negative",IF('Calculs T2a'!I249&lt;'Coeffs calibration'!$I$16,"Lowly positive",IF('Calculs T2a'!I249&lt;'Coeffs calibration'!$I$17,"Moderately positive","Highly positive")))</f>
        <v>Highly positive</v>
      </c>
      <c r="Q246" s="128" t="str">
        <f>IF('Calculs T2a'!J249&lt;'Coeffs calibration'!$J$15,"Negative",IF('Calculs T2a'!J249&lt;'Coeffs calibration'!$J$16,"Lowly positive",IF('Calculs T2a'!J249&lt;'Coeffs calibration'!$J$17,"Moderately positive","Highly positive")))</f>
        <v>Highly positive</v>
      </c>
      <c r="R246" s="3" t="str">
        <f>IF('Calculs T2a'!K249&lt;'Coeffs calibration'!$K$15,"Negative",IF('Calculs T2a'!K249&lt;'Coeffs calibration'!$K$16,"Lowly positive",IF('Calculs T2a'!K249&lt;'Coeffs calibration'!$K$17,"Moderately positive","Highly positive")))</f>
        <v>Highly positive</v>
      </c>
      <c r="S246" s="3" t="str">
        <f>IF('Calculs T2a'!L249&lt;'Coeffs calibration'!$L$15,"Negative",IF('Calculs T2a'!L249&lt;'Coeffs calibration'!$L$16,"Lowly positive",IF('Calculs T2a'!L249&lt;'Coeffs calibration'!$L$17,"Moderately positive","Highly positive")))</f>
        <v>Highly positive</v>
      </c>
      <c r="T246" s="3" t="str">
        <f>IF('Calculs T2a'!M249&lt;'Coeffs calibration'!$M$15,"Negative",IF('Calculs T2a'!M249&lt;'Coeffs calibration'!$M$16,"Lowly positive",IF('Calculs T2a'!M249&lt;'Coeffs calibration'!$M$17,"Moderately positive","Highly positive")))</f>
        <v>Highly positive</v>
      </c>
      <c r="U246" s="3" t="str">
        <f>IF('Calculs T2a'!N249&lt;'Coeffs calibration'!$N$15,"Negative",IF('Calculs T2a'!N249&lt;'Coeffs calibration'!$N$16,"Lowly positive",IF('Calculs T2a'!N249&lt;'Coeffs calibration'!$N$17,"Moderately positive","Highly positive")))</f>
        <v>Highly positive</v>
      </c>
      <c r="W246" s="92">
        <f>'Predictions concentrations'!A246</f>
        <v>0</v>
      </c>
      <c r="X246" s="92">
        <f>'Predictions concentrations'!B246</f>
        <v>0</v>
      </c>
      <c r="Y246" s="126" t="str">
        <f>IF('Calculs T3a'!G249&lt;'Coeffs calibration'!$G$15,"Negative",IF('Calculs T3a'!G249&lt;'Coeffs calibration'!$G$16,"Lowly positive",IF('Calculs T3a'!G249&lt;'Coeffs calibration'!$G$17,"Moderately positive","Highly positive")))</f>
        <v>Highly positive</v>
      </c>
      <c r="Z246" s="126" t="str">
        <f>IF('Calculs T3a'!H249&lt;'Coeffs calibration'!$H$15,"Negative",IF('Calculs T3a'!H249&lt;'Coeffs calibration'!$H$16,"Lowly positive",IF('Calculs T3a'!H249&lt;'Coeffs calibration'!$H$17,"Moderately positive","Highly positive")))</f>
        <v>Highly positive</v>
      </c>
      <c r="AA246" s="126" t="str">
        <f>IF('Calculs T3a'!I249&lt;'Coeffs calibration'!$I$15,"Negative",IF('Calculs T3a'!I249&lt;'Coeffs calibration'!$I$16,"Lowly positive",IF('Calculs T3a'!I249&lt;'Coeffs calibration'!$I$17,"Moderately positive","Highly positive")))</f>
        <v>Highly positive</v>
      </c>
      <c r="AB246" s="128" t="str">
        <f>IF('Calculs T3a'!J249&lt;'Coeffs calibration'!$J$15,"Negative",IF('Calculs T3a'!J249&lt;'Coeffs calibration'!$J$16,"Lowly positive",IF('Calculs T3a'!J249&lt;'Coeffs calibration'!$J$17,"Moderately positive","Highly positive")))</f>
        <v>Highly positive</v>
      </c>
      <c r="AC246" s="3" t="str">
        <f>IF('Calculs T3a'!K249&lt;'Coeffs calibration'!$K$15,"Negative",IF('Calculs T3a'!K249&lt;'Coeffs calibration'!$K$16,"Lowly positive",IF('Calculs T3a'!K249&lt;'Coeffs calibration'!$K$17,"Moderately positive","Highly positive")))</f>
        <v>Highly positive</v>
      </c>
      <c r="AD246" s="3" t="str">
        <f>IF('Calculs T3a'!L249&lt;'Coeffs calibration'!$L$15,"Negative",IF('Calculs T3a'!L249&lt;'Coeffs calibration'!$L$16,"Lowly positive",IF('Calculs T3a'!L249&lt;'Coeffs calibration'!$L$17,"Moderately positive","Highly positive")))</f>
        <v>Highly positive</v>
      </c>
      <c r="AE246" s="3" t="str">
        <f>IF('Calculs T3a'!M249&lt;'Coeffs calibration'!$M$15,"Negative",IF('Calculs T3a'!M249&lt;'Coeffs calibration'!$M$16,"Lowly positive",IF('Calculs T3a'!M249&lt;'Coeffs calibration'!$M$17,"Moderately positive","Highly positive")))</f>
        <v>Highly positive</v>
      </c>
      <c r="AF246" s="3" t="str">
        <f>IF('Calculs T3a'!N249&lt;'Coeffs calibration'!$N$15,"Negative",IF('Calculs T3a'!N249&lt;'Coeffs calibration'!$N$16,"Lowly positive",IF('Calculs T3a'!N249&lt;'Coeffs calibration'!$N$17,"Moderately positive","Highly positive")))</f>
        <v>Highly positive</v>
      </c>
    </row>
    <row r="247" spans="1:32" x14ac:dyDescent="0.3">
      <c r="A247" s="92">
        <f>'Predictions concentrations'!A247</f>
        <v>0</v>
      </c>
      <c r="B247" s="92">
        <f>'Predictions concentrations'!B247</f>
        <v>0</v>
      </c>
      <c r="C247" s="126" t="str">
        <f>IF('Calculs T1a'!G250&lt;'Coeffs calibration'!$G$15,"Negative",IF('Calculs T1a'!G250&lt;'Coeffs calibration'!$G$16,"Lowly positive",IF('Calculs T1a'!G250&lt;'Coeffs calibration'!$G$17,"Moderately positive","Highly positive")))</f>
        <v>Highly positive</v>
      </c>
      <c r="D247" s="126" t="str">
        <f>IF('Calculs T1a'!H250&lt;'Coeffs calibration'!$H$15,"Negative",IF('Calculs T1a'!H250&lt;'Coeffs calibration'!$H$16,"Lowly positive",IF('Calculs T1a'!H250&lt;'Coeffs calibration'!$H$17,"Moderately positive","Highly positive")))</f>
        <v>Highly positive</v>
      </c>
      <c r="E247" s="126" t="str">
        <f>IF('Calculs T1a'!I250&lt;'Coeffs calibration'!$I$15,"Negative",IF('Calculs T1a'!I250&lt;'Coeffs calibration'!$I$16,"Lowly positive",IF('Calculs T1a'!I250&lt;'Coeffs calibration'!$I$17,"Moderately positive","Highly positive")))</f>
        <v>Highly positive</v>
      </c>
      <c r="F247" s="128" t="str">
        <f>IF('Calculs T1a'!J250&lt;'Coeffs calibration'!$J$15,"Negative",IF('Calculs T1a'!J250&lt;'Coeffs calibration'!$J$16,"Lowly positive",IF('Calculs T1a'!J250&lt;'Coeffs calibration'!$J$17,"Moderately positive","Highly positive")))</f>
        <v>Highly positive</v>
      </c>
      <c r="G247" s="3" t="str">
        <f>IF('Calculs T1a'!K250&lt;'Coeffs calibration'!$K$15,"Negative",IF('Calculs T1a'!K250&lt;'Coeffs calibration'!$K$16,"Lowly positive",IF('Calculs T1a'!K250&lt;'Coeffs calibration'!$K$17,"Moderately positive","Highly positive")))</f>
        <v>Highly positive</v>
      </c>
      <c r="H247" s="3" t="str">
        <f>IF('Calculs T1a'!L250&lt;'Coeffs calibration'!$L$15,"Negative",IF('Calculs T1a'!L250&lt;'Coeffs calibration'!$L$16,"Lowly positive",IF('Calculs T1a'!L250&lt;'Coeffs calibration'!$L$17,"Moderately positive","Highly positive")))</f>
        <v>Highly positive</v>
      </c>
      <c r="I247" s="3" t="str">
        <f>IF('Calculs T1a'!M250&lt;'Coeffs calibration'!$M$15,"Negative",IF('Calculs T1a'!M250&lt;'Coeffs calibration'!$M$16,"Lowly positive",IF('Calculs T1a'!M250&lt;'Coeffs calibration'!$M$17,"Moderately positive","Highly positive")))</f>
        <v>Highly positive</v>
      </c>
      <c r="J247" s="3" t="str">
        <f>IF('Calculs T1a'!N250&lt;'Coeffs calibration'!$N$15,"Negative",IF('Calculs T1a'!N250&lt;'Coeffs calibration'!$N$16,"Lowly positive",IF('Calculs T1a'!N250&lt;'Coeffs calibration'!$N$17,"Moderately positive","Highly positive")))</f>
        <v>Highly positive</v>
      </c>
      <c r="L247" s="92">
        <f>'Predictions concentrations'!A247</f>
        <v>0</v>
      </c>
      <c r="M247" s="92">
        <f>'Predictions concentrations'!B247</f>
        <v>0</v>
      </c>
      <c r="N247" s="126" t="str">
        <f>IF('Calculs T2a'!G250&lt;'Coeffs calibration'!$G$15,"Negative",IF('Calculs T2a'!G250&lt;'Coeffs calibration'!$G$16,"Lowly positive",IF('Calculs T2a'!G250&lt;'Coeffs calibration'!$G$17,"Moderately positive","Highly positive")))</f>
        <v>Highly positive</v>
      </c>
      <c r="O247" s="126" t="str">
        <f>IF('Calculs T2a'!H250&lt;'Coeffs calibration'!$H$15,"Negative",IF('Calculs T2a'!H250&lt;'Coeffs calibration'!$H$16,"Lowly positive",IF('Calculs T2a'!H250&lt;'Coeffs calibration'!$H$17,"Moderately positive","Highly positive")))</f>
        <v>Highly positive</v>
      </c>
      <c r="P247" s="126" t="str">
        <f>IF('Calculs T2a'!I250&lt;'Coeffs calibration'!$I$15,"Negative",IF('Calculs T2a'!I250&lt;'Coeffs calibration'!$I$16,"Lowly positive",IF('Calculs T2a'!I250&lt;'Coeffs calibration'!$I$17,"Moderately positive","Highly positive")))</f>
        <v>Highly positive</v>
      </c>
      <c r="Q247" s="128" t="str">
        <f>IF('Calculs T2a'!J250&lt;'Coeffs calibration'!$J$15,"Negative",IF('Calculs T2a'!J250&lt;'Coeffs calibration'!$J$16,"Lowly positive",IF('Calculs T2a'!J250&lt;'Coeffs calibration'!$J$17,"Moderately positive","Highly positive")))</f>
        <v>Highly positive</v>
      </c>
      <c r="R247" s="3" t="str">
        <f>IF('Calculs T2a'!K250&lt;'Coeffs calibration'!$K$15,"Negative",IF('Calculs T2a'!K250&lt;'Coeffs calibration'!$K$16,"Lowly positive",IF('Calculs T2a'!K250&lt;'Coeffs calibration'!$K$17,"Moderately positive","Highly positive")))</f>
        <v>Highly positive</v>
      </c>
      <c r="S247" s="3" t="str">
        <f>IF('Calculs T2a'!L250&lt;'Coeffs calibration'!$L$15,"Negative",IF('Calculs T2a'!L250&lt;'Coeffs calibration'!$L$16,"Lowly positive",IF('Calculs T2a'!L250&lt;'Coeffs calibration'!$L$17,"Moderately positive","Highly positive")))</f>
        <v>Highly positive</v>
      </c>
      <c r="T247" s="3" t="str">
        <f>IF('Calculs T2a'!M250&lt;'Coeffs calibration'!$M$15,"Negative",IF('Calculs T2a'!M250&lt;'Coeffs calibration'!$M$16,"Lowly positive",IF('Calculs T2a'!M250&lt;'Coeffs calibration'!$M$17,"Moderately positive","Highly positive")))</f>
        <v>Highly positive</v>
      </c>
      <c r="U247" s="3" t="str">
        <f>IF('Calculs T2a'!N250&lt;'Coeffs calibration'!$N$15,"Negative",IF('Calculs T2a'!N250&lt;'Coeffs calibration'!$N$16,"Lowly positive",IF('Calculs T2a'!N250&lt;'Coeffs calibration'!$N$17,"Moderately positive","Highly positive")))</f>
        <v>Highly positive</v>
      </c>
      <c r="W247" s="92">
        <f>'Predictions concentrations'!A247</f>
        <v>0</v>
      </c>
      <c r="X247" s="92">
        <f>'Predictions concentrations'!B247</f>
        <v>0</v>
      </c>
      <c r="Y247" s="126" t="str">
        <f>IF('Calculs T3a'!G250&lt;'Coeffs calibration'!$G$15,"Negative",IF('Calculs T3a'!G250&lt;'Coeffs calibration'!$G$16,"Lowly positive",IF('Calculs T3a'!G250&lt;'Coeffs calibration'!$G$17,"Moderately positive","Highly positive")))</f>
        <v>Highly positive</v>
      </c>
      <c r="Z247" s="126" t="str">
        <f>IF('Calculs T3a'!H250&lt;'Coeffs calibration'!$H$15,"Negative",IF('Calculs T3a'!H250&lt;'Coeffs calibration'!$H$16,"Lowly positive",IF('Calculs T3a'!H250&lt;'Coeffs calibration'!$H$17,"Moderately positive","Highly positive")))</f>
        <v>Highly positive</v>
      </c>
      <c r="AA247" s="126" t="str">
        <f>IF('Calculs T3a'!I250&lt;'Coeffs calibration'!$I$15,"Negative",IF('Calculs T3a'!I250&lt;'Coeffs calibration'!$I$16,"Lowly positive",IF('Calculs T3a'!I250&lt;'Coeffs calibration'!$I$17,"Moderately positive","Highly positive")))</f>
        <v>Highly positive</v>
      </c>
      <c r="AB247" s="128" t="str">
        <f>IF('Calculs T3a'!J250&lt;'Coeffs calibration'!$J$15,"Negative",IF('Calculs T3a'!J250&lt;'Coeffs calibration'!$J$16,"Lowly positive",IF('Calculs T3a'!J250&lt;'Coeffs calibration'!$J$17,"Moderately positive","Highly positive")))</f>
        <v>Highly positive</v>
      </c>
      <c r="AC247" s="3" t="str">
        <f>IF('Calculs T3a'!K250&lt;'Coeffs calibration'!$K$15,"Negative",IF('Calculs T3a'!K250&lt;'Coeffs calibration'!$K$16,"Lowly positive",IF('Calculs T3a'!K250&lt;'Coeffs calibration'!$K$17,"Moderately positive","Highly positive")))</f>
        <v>Highly positive</v>
      </c>
      <c r="AD247" s="3" t="str">
        <f>IF('Calculs T3a'!L250&lt;'Coeffs calibration'!$L$15,"Negative",IF('Calculs T3a'!L250&lt;'Coeffs calibration'!$L$16,"Lowly positive",IF('Calculs T3a'!L250&lt;'Coeffs calibration'!$L$17,"Moderately positive","Highly positive")))</f>
        <v>Highly positive</v>
      </c>
      <c r="AE247" s="3" t="str">
        <f>IF('Calculs T3a'!M250&lt;'Coeffs calibration'!$M$15,"Negative",IF('Calculs T3a'!M250&lt;'Coeffs calibration'!$M$16,"Lowly positive",IF('Calculs T3a'!M250&lt;'Coeffs calibration'!$M$17,"Moderately positive","Highly positive")))</f>
        <v>Highly positive</v>
      </c>
      <c r="AF247" s="3" t="str">
        <f>IF('Calculs T3a'!N250&lt;'Coeffs calibration'!$N$15,"Negative",IF('Calculs T3a'!N250&lt;'Coeffs calibration'!$N$16,"Lowly positive",IF('Calculs T3a'!N250&lt;'Coeffs calibration'!$N$17,"Moderately positive","Highly positive")))</f>
        <v>Highly positive</v>
      </c>
    </row>
    <row r="248" spans="1:32" x14ac:dyDescent="0.3">
      <c r="A248" s="92">
        <f>'Predictions concentrations'!A248</f>
        <v>0</v>
      </c>
      <c r="B248" s="92">
        <f>'Predictions concentrations'!B248</f>
        <v>0</v>
      </c>
      <c r="C248" s="126" t="str">
        <f>IF('Calculs T1a'!G251&lt;'Coeffs calibration'!$G$15,"Negative",IF('Calculs T1a'!G251&lt;'Coeffs calibration'!$G$16,"Lowly positive",IF('Calculs T1a'!G251&lt;'Coeffs calibration'!$G$17,"Moderately positive","Highly positive")))</f>
        <v>Highly positive</v>
      </c>
      <c r="D248" s="126" t="str">
        <f>IF('Calculs T1a'!H251&lt;'Coeffs calibration'!$H$15,"Negative",IF('Calculs T1a'!H251&lt;'Coeffs calibration'!$H$16,"Lowly positive",IF('Calculs T1a'!H251&lt;'Coeffs calibration'!$H$17,"Moderately positive","Highly positive")))</f>
        <v>Highly positive</v>
      </c>
      <c r="E248" s="126" t="str">
        <f>IF('Calculs T1a'!I251&lt;'Coeffs calibration'!$I$15,"Negative",IF('Calculs T1a'!I251&lt;'Coeffs calibration'!$I$16,"Lowly positive",IF('Calculs T1a'!I251&lt;'Coeffs calibration'!$I$17,"Moderately positive","Highly positive")))</f>
        <v>Highly positive</v>
      </c>
      <c r="F248" s="128" t="str">
        <f>IF('Calculs T1a'!J251&lt;'Coeffs calibration'!$J$15,"Negative",IF('Calculs T1a'!J251&lt;'Coeffs calibration'!$J$16,"Lowly positive",IF('Calculs T1a'!J251&lt;'Coeffs calibration'!$J$17,"Moderately positive","Highly positive")))</f>
        <v>Highly positive</v>
      </c>
      <c r="G248" s="3" t="str">
        <f>IF('Calculs T1a'!K251&lt;'Coeffs calibration'!$K$15,"Negative",IF('Calculs T1a'!K251&lt;'Coeffs calibration'!$K$16,"Lowly positive",IF('Calculs T1a'!K251&lt;'Coeffs calibration'!$K$17,"Moderately positive","Highly positive")))</f>
        <v>Highly positive</v>
      </c>
      <c r="H248" s="3" t="str">
        <f>IF('Calculs T1a'!L251&lt;'Coeffs calibration'!$L$15,"Negative",IF('Calculs T1a'!L251&lt;'Coeffs calibration'!$L$16,"Lowly positive",IF('Calculs T1a'!L251&lt;'Coeffs calibration'!$L$17,"Moderately positive","Highly positive")))</f>
        <v>Highly positive</v>
      </c>
      <c r="I248" s="3" t="str">
        <f>IF('Calculs T1a'!M251&lt;'Coeffs calibration'!$M$15,"Negative",IF('Calculs T1a'!M251&lt;'Coeffs calibration'!$M$16,"Lowly positive",IF('Calculs T1a'!M251&lt;'Coeffs calibration'!$M$17,"Moderately positive","Highly positive")))</f>
        <v>Highly positive</v>
      </c>
      <c r="J248" s="3" t="str">
        <f>IF('Calculs T1a'!N251&lt;'Coeffs calibration'!$N$15,"Negative",IF('Calculs T1a'!N251&lt;'Coeffs calibration'!$N$16,"Lowly positive",IF('Calculs T1a'!N251&lt;'Coeffs calibration'!$N$17,"Moderately positive","Highly positive")))</f>
        <v>Highly positive</v>
      </c>
      <c r="L248" s="92">
        <f>'Predictions concentrations'!A248</f>
        <v>0</v>
      </c>
      <c r="M248" s="92">
        <f>'Predictions concentrations'!B248</f>
        <v>0</v>
      </c>
      <c r="N248" s="126" t="str">
        <f>IF('Calculs T2a'!G251&lt;'Coeffs calibration'!$G$15,"Negative",IF('Calculs T2a'!G251&lt;'Coeffs calibration'!$G$16,"Lowly positive",IF('Calculs T2a'!G251&lt;'Coeffs calibration'!$G$17,"Moderately positive","Highly positive")))</f>
        <v>Highly positive</v>
      </c>
      <c r="O248" s="126" t="str">
        <f>IF('Calculs T2a'!H251&lt;'Coeffs calibration'!$H$15,"Negative",IF('Calculs T2a'!H251&lt;'Coeffs calibration'!$H$16,"Lowly positive",IF('Calculs T2a'!H251&lt;'Coeffs calibration'!$H$17,"Moderately positive","Highly positive")))</f>
        <v>Highly positive</v>
      </c>
      <c r="P248" s="126" t="str">
        <f>IF('Calculs T2a'!I251&lt;'Coeffs calibration'!$I$15,"Negative",IF('Calculs T2a'!I251&lt;'Coeffs calibration'!$I$16,"Lowly positive",IF('Calculs T2a'!I251&lt;'Coeffs calibration'!$I$17,"Moderately positive","Highly positive")))</f>
        <v>Highly positive</v>
      </c>
      <c r="Q248" s="128" t="str">
        <f>IF('Calculs T2a'!J251&lt;'Coeffs calibration'!$J$15,"Negative",IF('Calculs T2a'!J251&lt;'Coeffs calibration'!$J$16,"Lowly positive",IF('Calculs T2a'!J251&lt;'Coeffs calibration'!$J$17,"Moderately positive","Highly positive")))</f>
        <v>Highly positive</v>
      </c>
      <c r="R248" s="3" t="str">
        <f>IF('Calculs T2a'!K251&lt;'Coeffs calibration'!$K$15,"Negative",IF('Calculs T2a'!K251&lt;'Coeffs calibration'!$K$16,"Lowly positive",IF('Calculs T2a'!K251&lt;'Coeffs calibration'!$K$17,"Moderately positive","Highly positive")))</f>
        <v>Highly positive</v>
      </c>
      <c r="S248" s="3" t="str">
        <f>IF('Calculs T2a'!L251&lt;'Coeffs calibration'!$L$15,"Negative",IF('Calculs T2a'!L251&lt;'Coeffs calibration'!$L$16,"Lowly positive",IF('Calculs T2a'!L251&lt;'Coeffs calibration'!$L$17,"Moderately positive","Highly positive")))</f>
        <v>Highly positive</v>
      </c>
      <c r="T248" s="3" t="str">
        <f>IF('Calculs T2a'!M251&lt;'Coeffs calibration'!$M$15,"Negative",IF('Calculs T2a'!M251&lt;'Coeffs calibration'!$M$16,"Lowly positive",IF('Calculs T2a'!M251&lt;'Coeffs calibration'!$M$17,"Moderately positive","Highly positive")))</f>
        <v>Highly positive</v>
      </c>
      <c r="U248" s="3" t="str">
        <f>IF('Calculs T2a'!N251&lt;'Coeffs calibration'!$N$15,"Negative",IF('Calculs T2a'!N251&lt;'Coeffs calibration'!$N$16,"Lowly positive",IF('Calculs T2a'!N251&lt;'Coeffs calibration'!$N$17,"Moderately positive","Highly positive")))</f>
        <v>Highly positive</v>
      </c>
      <c r="W248" s="92">
        <f>'Predictions concentrations'!A248</f>
        <v>0</v>
      </c>
      <c r="X248" s="92">
        <f>'Predictions concentrations'!B248</f>
        <v>0</v>
      </c>
      <c r="Y248" s="126" t="str">
        <f>IF('Calculs T3a'!G251&lt;'Coeffs calibration'!$G$15,"Negative",IF('Calculs T3a'!G251&lt;'Coeffs calibration'!$G$16,"Lowly positive",IF('Calculs T3a'!G251&lt;'Coeffs calibration'!$G$17,"Moderately positive","Highly positive")))</f>
        <v>Highly positive</v>
      </c>
      <c r="Z248" s="126" t="str">
        <f>IF('Calculs T3a'!H251&lt;'Coeffs calibration'!$H$15,"Negative",IF('Calculs T3a'!H251&lt;'Coeffs calibration'!$H$16,"Lowly positive",IF('Calculs T3a'!H251&lt;'Coeffs calibration'!$H$17,"Moderately positive","Highly positive")))</f>
        <v>Highly positive</v>
      </c>
      <c r="AA248" s="126" t="str">
        <f>IF('Calculs T3a'!I251&lt;'Coeffs calibration'!$I$15,"Negative",IF('Calculs T3a'!I251&lt;'Coeffs calibration'!$I$16,"Lowly positive",IF('Calculs T3a'!I251&lt;'Coeffs calibration'!$I$17,"Moderately positive","Highly positive")))</f>
        <v>Highly positive</v>
      </c>
      <c r="AB248" s="128" t="str">
        <f>IF('Calculs T3a'!J251&lt;'Coeffs calibration'!$J$15,"Negative",IF('Calculs T3a'!J251&lt;'Coeffs calibration'!$J$16,"Lowly positive",IF('Calculs T3a'!J251&lt;'Coeffs calibration'!$J$17,"Moderately positive","Highly positive")))</f>
        <v>Highly positive</v>
      </c>
      <c r="AC248" s="3" t="str">
        <f>IF('Calculs T3a'!K251&lt;'Coeffs calibration'!$K$15,"Negative",IF('Calculs T3a'!K251&lt;'Coeffs calibration'!$K$16,"Lowly positive",IF('Calculs T3a'!K251&lt;'Coeffs calibration'!$K$17,"Moderately positive","Highly positive")))</f>
        <v>Highly positive</v>
      </c>
      <c r="AD248" s="3" t="str">
        <f>IF('Calculs T3a'!L251&lt;'Coeffs calibration'!$L$15,"Negative",IF('Calculs T3a'!L251&lt;'Coeffs calibration'!$L$16,"Lowly positive",IF('Calculs T3a'!L251&lt;'Coeffs calibration'!$L$17,"Moderately positive","Highly positive")))</f>
        <v>Highly positive</v>
      </c>
      <c r="AE248" s="3" t="str">
        <f>IF('Calculs T3a'!M251&lt;'Coeffs calibration'!$M$15,"Negative",IF('Calculs T3a'!M251&lt;'Coeffs calibration'!$M$16,"Lowly positive",IF('Calculs T3a'!M251&lt;'Coeffs calibration'!$M$17,"Moderately positive","Highly positive")))</f>
        <v>Highly positive</v>
      </c>
      <c r="AF248" s="3" t="str">
        <f>IF('Calculs T3a'!N251&lt;'Coeffs calibration'!$N$15,"Negative",IF('Calculs T3a'!N251&lt;'Coeffs calibration'!$N$16,"Lowly positive",IF('Calculs T3a'!N251&lt;'Coeffs calibration'!$N$17,"Moderately positive","Highly positive")))</f>
        <v>Highly positive</v>
      </c>
    </row>
    <row r="249" spans="1:32" x14ac:dyDescent="0.3">
      <c r="A249" s="92">
        <f>'Predictions concentrations'!A249</f>
        <v>0</v>
      </c>
      <c r="B249" s="92">
        <f>'Predictions concentrations'!B249</f>
        <v>0</v>
      </c>
      <c r="C249" s="126" t="str">
        <f>IF('Calculs T1a'!G252&lt;'Coeffs calibration'!$G$15,"Negative",IF('Calculs T1a'!G252&lt;'Coeffs calibration'!$G$16,"Lowly positive",IF('Calculs T1a'!G252&lt;'Coeffs calibration'!$G$17,"Moderately positive","Highly positive")))</f>
        <v>Highly positive</v>
      </c>
      <c r="D249" s="126" t="str">
        <f>IF('Calculs T1a'!H252&lt;'Coeffs calibration'!$H$15,"Negative",IF('Calculs T1a'!H252&lt;'Coeffs calibration'!$H$16,"Lowly positive",IF('Calculs T1a'!H252&lt;'Coeffs calibration'!$H$17,"Moderately positive","Highly positive")))</f>
        <v>Highly positive</v>
      </c>
      <c r="E249" s="126" t="str">
        <f>IF('Calculs T1a'!I252&lt;'Coeffs calibration'!$I$15,"Negative",IF('Calculs T1a'!I252&lt;'Coeffs calibration'!$I$16,"Lowly positive",IF('Calculs T1a'!I252&lt;'Coeffs calibration'!$I$17,"Moderately positive","Highly positive")))</f>
        <v>Highly positive</v>
      </c>
      <c r="F249" s="128" t="str">
        <f>IF('Calculs T1a'!J252&lt;'Coeffs calibration'!$J$15,"Negative",IF('Calculs T1a'!J252&lt;'Coeffs calibration'!$J$16,"Lowly positive",IF('Calculs T1a'!J252&lt;'Coeffs calibration'!$J$17,"Moderately positive","Highly positive")))</f>
        <v>Highly positive</v>
      </c>
      <c r="G249" s="3" t="str">
        <f>IF('Calculs T1a'!K252&lt;'Coeffs calibration'!$K$15,"Negative",IF('Calculs T1a'!K252&lt;'Coeffs calibration'!$K$16,"Lowly positive",IF('Calculs T1a'!K252&lt;'Coeffs calibration'!$K$17,"Moderately positive","Highly positive")))</f>
        <v>Highly positive</v>
      </c>
      <c r="H249" s="3" t="str">
        <f>IF('Calculs T1a'!L252&lt;'Coeffs calibration'!$L$15,"Negative",IF('Calculs T1a'!L252&lt;'Coeffs calibration'!$L$16,"Lowly positive",IF('Calculs T1a'!L252&lt;'Coeffs calibration'!$L$17,"Moderately positive","Highly positive")))</f>
        <v>Highly positive</v>
      </c>
      <c r="I249" s="3" t="str">
        <f>IF('Calculs T1a'!M252&lt;'Coeffs calibration'!$M$15,"Negative",IF('Calculs T1a'!M252&lt;'Coeffs calibration'!$M$16,"Lowly positive",IF('Calculs T1a'!M252&lt;'Coeffs calibration'!$M$17,"Moderately positive","Highly positive")))</f>
        <v>Highly positive</v>
      </c>
      <c r="J249" s="3" t="str">
        <f>IF('Calculs T1a'!N252&lt;'Coeffs calibration'!$N$15,"Negative",IF('Calculs T1a'!N252&lt;'Coeffs calibration'!$N$16,"Lowly positive",IF('Calculs T1a'!N252&lt;'Coeffs calibration'!$N$17,"Moderately positive","Highly positive")))</f>
        <v>Highly positive</v>
      </c>
      <c r="L249" s="92">
        <f>'Predictions concentrations'!A249</f>
        <v>0</v>
      </c>
      <c r="M249" s="92">
        <f>'Predictions concentrations'!B249</f>
        <v>0</v>
      </c>
      <c r="N249" s="126" t="str">
        <f>IF('Calculs T2a'!G252&lt;'Coeffs calibration'!$G$15,"Negative",IF('Calculs T2a'!G252&lt;'Coeffs calibration'!$G$16,"Lowly positive",IF('Calculs T2a'!G252&lt;'Coeffs calibration'!$G$17,"Moderately positive","Highly positive")))</f>
        <v>Highly positive</v>
      </c>
      <c r="O249" s="126" t="str">
        <f>IF('Calculs T2a'!H252&lt;'Coeffs calibration'!$H$15,"Negative",IF('Calculs T2a'!H252&lt;'Coeffs calibration'!$H$16,"Lowly positive",IF('Calculs T2a'!H252&lt;'Coeffs calibration'!$H$17,"Moderately positive","Highly positive")))</f>
        <v>Highly positive</v>
      </c>
      <c r="P249" s="126" t="str">
        <f>IF('Calculs T2a'!I252&lt;'Coeffs calibration'!$I$15,"Negative",IF('Calculs T2a'!I252&lt;'Coeffs calibration'!$I$16,"Lowly positive",IF('Calculs T2a'!I252&lt;'Coeffs calibration'!$I$17,"Moderately positive","Highly positive")))</f>
        <v>Highly positive</v>
      </c>
      <c r="Q249" s="128" t="str">
        <f>IF('Calculs T2a'!J252&lt;'Coeffs calibration'!$J$15,"Negative",IF('Calculs T2a'!J252&lt;'Coeffs calibration'!$J$16,"Lowly positive",IF('Calculs T2a'!J252&lt;'Coeffs calibration'!$J$17,"Moderately positive","Highly positive")))</f>
        <v>Highly positive</v>
      </c>
      <c r="R249" s="3" t="str">
        <f>IF('Calculs T2a'!K252&lt;'Coeffs calibration'!$K$15,"Negative",IF('Calculs T2a'!K252&lt;'Coeffs calibration'!$K$16,"Lowly positive",IF('Calculs T2a'!K252&lt;'Coeffs calibration'!$K$17,"Moderately positive","Highly positive")))</f>
        <v>Highly positive</v>
      </c>
      <c r="S249" s="3" t="str">
        <f>IF('Calculs T2a'!L252&lt;'Coeffs calibration'!$L$15,"Negative",IF('Calculs T2a'!L252&lt;'Coeffs calibration'!$L$16,"Lowly positive",IF('Calculs T2a'!L252&lt;'Coeffs calibration'!$L$17,"Moderately positive","Highly positive")))</f>
        <v>Highly positive</v>
      </c>
      <c r="T249" s="3" t="str">
        <f>IF('Calculs T2a'!M252&lt;'Coeffs calibration'!$M$15,"Negative",IF('Calculs T2a'!M252&lt;'Coeffs calibration'!$M$16,"Lowly positive",IF('Calculs T2a'!M252&lt;'Coeffs calibration'!$M$17,"Moderately positive","Highly positive")))</f>
        <v>Highly positive</v>
      </c>
      <c r="U249" s="3" t="str">
        <f>IF('Calculs T2a'!N252&lt;'Coeffs calibration'!$N$15,"Negative",IF('Calculs T2a'!N252&lt;'Coeffs calibration'!$N$16,"Lowly positive",IF('Calculs T2a'!N252&lt;'Coeffs calibration'!$N$17,"Moderately positive","Highly positive")))</f>
        <v>Highly positive</v>
      </c>
      <c r="W249" s="92">
        <f>'Predictions concentrations'!A249</f>
        <v>0</v>
      </c>
      <c r="X249" s="92">
        <f>'Predictions concentrations'!B249</f>
        <v>0</v>
      </c>
      <c r="Y249" s="126" t="str">
        <f>IF('Calculs T3a'!G252&lt;'Coeffs calibration'!$G$15,"Negative",IF('Calculs T3a'!G252&lt;'Coeffs calibration'!$G$16,"Lowly positive",IF('Calculs T3a'!G252&lt;'Coeffs calibration'!$G$17,"Moderately positive","Highly positive")))</f>
        <v>Highly positive</v>
      </c>
      <c r="Z249" s="126" t="str">
        <f>IF('Calculs T3a'!H252&lt;'Coeffs calibration'!$H$15,"Negative",IF('Calculs T3a'!H252&lt;'Coeffs calibration'!$H$16,"Lowly positive",IF('Calculs T3a'!H252&lt;'Coeffs calibration'!$H$17,"Moderately positive","Highly positive")))</f>
        <v>Highly positive</v>
      </c>
      <c r="AA249" s="126" t="str">
        <f>IF('Calculs T3a'!I252&lt;'Coeffs calibration'!$I$15,"Negative",IF('Calculs T3a'!I252&lt;'Coeffs calibration'!$I$16,"Lowly positive",IF('Calculs T3a'!I252&lt;'Coeffs calibration'!$I$17,"Moderately positive","Highly positive")))</f>
        <v>Highly positive</v>
      </c>
      <c r="AB249" s="128" t="str">
        <f>IF('Calculs T3a'!J252&lt;'Coeffs calibration'!$J$15,"Negative",IF('Calculs T3a'!J252&lt;'Coeffs calibration'!$J$16,"Lowly positive",IF('Calculs T3a'!J252&lt;'Coeffs calibration'!$J$17,"Moderately positive","Highly positive")))</f>
        <v>Highly positive</v>
      </c>
      <c r="AC249" s="3" t="str">
        <f>IF('Calculs T3a'!K252&lt;'Coeffs calibration'!$K$15,"Negative",IF('Calculs T3a'!K252&lt;'Coeffs calibration'!$K$16,"Lowly positive",IF('Calculs T3a'!K252&lt;'Coeffs calibration'!$K$17,"Moderately positive","Highly positive")))</f>
        <v>Highly positive</v>
      </c>
      <c r="AD249" s="3" t="str">
        <f>IF('Calculs T3a'!L252&lt;'Coeffs calibration'!$L$15,"Negative",IF('Calculs T3a'!L252&lt;'Coeffs calibration'!$L$16,"Lowly positive",IF('Calculs T3a'!L252&lt;'Coeffs calibration'!$L$17,"Moderately positive","Highly positive")))</f>
        <v>Highly positive</v>
      </c>
      <c r="AE249" s="3" t="str">
        <f>IF('Calculs T3a'!M252&lt;'Coeffs calibration'!$M$15,"Negative",IF('Calculs T3a'!M252&lt;'Coeffs calibration'!$M$16,"Lowly positive",IF('Calculs T3a'!M252&lt;'Coeffs calibration'!$M$17,"Moderately positive","Highly positive")))</f>
        <v>Highly positive</v>
      </c>
      <c r="AF249" s="3" t="str">
        <f>IF('Calculs T3a'!N252&lt;'Coeffs calibration'!$N$15,"Negative",IF('Calculs T3a'!N252&lt;'Coeffs calibration'!$N$16,"Lowly positive",IF('Calculs T3a'!N252&lt;'Coeffs calibration'!$N$17,"Moderately positive","Highly positive")))</f>
        <v>Highly positive</v>
      </c>
    </row>
    <row r="250" spans="1:32" x14ac:dyDescent="0.3">
      <c r="A250" s="92">
        <f>'Predictions concentrations'!A250</f>
        <v>0</v>
      </c>
      <c r="B250" s="92">
        <f>'Predictions concentrations'!B250</f>
        <v>0</v>
      </c>
      <c r="C250" s="126" t="str">
        <f>IF('Calculs T1a'!G253&lt;'Coeffs calibration'!$G$15,"Negative",IF('Calculs T1a'!G253&lt;'Coeffs calibration'!$G$16,"Lowly positive",IF('Calculs T1a'!G253&lt;'Coeffs calibration'!$G$17,"Moderately positive","Highly positive")))</f>
        <v>Highly positive</v>
      </c>
      <c r="D250" s="126" t="str">
        <f>IF('Calculs T1a'!H253&lt;'Coeffs calibration'!$H$15,"Negative",IF('Calculs T1a'!H253&lt;'Coeffs calibration'!$H$16,"Lowly positive",IF('Calculs T1a'!H253&lt;'Coeffs calibration'!$H$17,"Moderately positive","Highly positive")))</f>
        <v>Highly positive</v>
      </c>
      <c r="E250" s="126" t="str">
        <f>IF('Calculs T1a'!I253&lt;'Coeffs calibration'!$I$15,"Negative",IF('Calculs T1a'!I253&lt;'Coeffs calibration'!$I$16,"Lowly positive",IF('Calculs T1a'!I253&lt;'Coeffs calibration'!$I$17,"Moderately positive","Highly positive")))</f>
        <v>Highly positive</v>
      </c>
      <c r="F250" s="128" t="str">
        <f>IF('Calculs T1a'!J253&lt;'Coeffs calibration'!$J$15,"Negative",IF('Calculs T1a'!J253&lt;'Coeffs calibration'!$J$16,"Lowly positive",IF('Calculs T1a'!J253&lt;'Coeffs calibration'!$J$17,"Moderately positive","Highly positive")))</f>
        <v>Highly positive</v>
      </c>
      <c r="G250" s="3" t="str">
        <f>IF('Calculs T1a'!K253&lt;'Coeffs calibration'!$K$15,"Negative",IF('Calculs T1a'!K253&lt;'Coeffs calibration'!$K$16,"Lowly positive",IF('Calculs T1a'!K253&lt;'Coeffs calibration'!$K$17,"Moderately positive","Highly positive")))</f>
        <v>Highly positive</v>
      </c>
      <c r="H250" s="3" t="str">
        <f>IF('Calculs T1a'!L253&lt;'Coeffs calibration'!$L$15,"Negative",IF('Calculs T1a'!L253&lt;'Coeffs calibration'!$L$16,"Lowly positive",IF('Calculs T1a'!L253&lt;'Coeffs calibration'!$L$17,"Moderately positive","Highly positive")))</f>
        <v>Highly positive</v>
      </c>
      <c r="I250" s="3" t="str">
        <f>IF('Calculs T1a'!M253&lt;'Coeffs calibration'!$M$15,"Negative",IF('Calculs T1a'!M253&lt;'Coeffs calibration'!$M$16,"Lowly positive",IF('Calculs T1a'!M253&lt;'Coeffs calibration'!$M$17,"Moderately positive","Highly positive")))</f>
        <v>Highly positive</v>
      </c>
      <c r="J250" s="3" t="str">
        <f>IF('Calculs T1a'!N253&lt;'Coeffs calibration'!$N$15,"Negative",IF('Calculs T1a'!N253&lt;'Coeffs calibration'!$N$16,"Lowly positive",IF('Calculs T1a'!N253&lt;'Coeffs calibration'!$N$17,"Moderately positive","Highly positive")))</f>
        <v>Highly positive</v>
      </c>
      <c r="L250" s="92">
        <f>'Predictions concentrations'!A250</f>
        <v>0</v>
      </c>
      <c r="M250" s="92">
        <f>'Predictions concentrations'!B250</f>
        <v>0</v>
      </c>
      <c r="N250" s="126" t="str">
        <f>IF('Calculs T2a'!G253&lt;'Coeffs calibration'!$G$15,"Negative",IF('Calculs T2a'!G253&lt;'Coeffs calibration'!$G$16,"Lowly positive",IF('Calculs T2a'!G253&lt;'Coeffs calibration'!$G$17,"Moderately positive","Highly positive")))</f>
        <v>Highly positive</v>
      </c>
      <c r="O250" s="126" t="str">
        <f>IF('Calculs T2a'!H253&lt;'Coeffs calibration'!$H$15,"Negative",IF('Calculs T2a'!H253&lt;'Coeffs calibration'!$H$16,"Lowly positive",IF('Calculs T2a'!H253&lt;'Coeffs calibration'!$H$17,"Moderately positive","Highly positive")))</f>
        <v>Highly positive</v>
      </c>
      <c r="P250" s="126" t="str">
        <f>IF('Calculs T2a'!I253&lt;'Coeffs calibration'!$I$15,"Negative",IF('Calculs T2a'!I253&lt;'Coeffs calibration'!$I$16,"Lowly positive",IF('Calculs T2a'!I253&lt;'Coeffs calibration'!$I$17,"Moderately positive","Highly positive")))</f>
        <v>Highly positive</v>
      </c>
      <c r="Q250" s="128" t="str">
        <f>IF('Calculs T2a'!J253&lt;'Coeffs calibration'!$J$15,"Negative",IF('Calculs T2a'!J253&lt;'Coeffs calibration'!$J$16,"Lowly positive",IF('Calculs T2a'!J253&lt;'Coeffs calibration'!$J$17,"Moderately positive","Highly positive")))</f>
        <v>Highly positive</v>
      </c>
      <c r="R250" s="3" t="str">
        <f>IF('Calculs T2a'!K253&lt;'Coeffs calibration'!$K$15,"Negative",IF('Calculs T2a'!K253&lt;'Coeffs calibration'!$K$16,"Lowly positive",IF('Calculs T2a'!K253&lt;'Coeffs calibration'!$K$17,"Moderately positive","Highly positive")))</f>
        <v>Highly positive</v>
      </c>
      <c r="S250" s="3" t="str">
        <f>IF('Calculs T2a'!L253&lt;'Coeffs calibration'!$L$15,"Negative",IF('Calculs T2a'!L253&lt;'Coeffs calibration'!$L$16,"Lowly positive",IF('Calculs T2a'!L253&lt;'Coeffs calibration'!$L$17,"Moderately positive","Highly positive")))</f>
        <v>Highly positive</v>
      </c>
      <c r="T250" s="3" t="str">
        <f>IF('Calculs T2a'!M253&lt;'Coeffs calibration'!$M$15,"Negative",IF('Calculs T2a'!M253&lt;'Coeffs calibration'!$M$16,"Lowly positive",IF('Calculs T2a'!M253&lt;'Coeffs calibration'!$M$17,"Moderately positive","Highly positive")))</f>
        <v>Highly positive</v>
      </c>
      <c r="U250" s="3" t="str">
        <f>IF('Calculs T2a'!N253&lt;'Coeffs calibration'!$N$15,"Negative",IF('Calculs T2a'!N253&lt;'Coeffs calibration'!$N$16,"Lowly positive",IF('Calculs T2a'!N253&lt;'Coeffs calibration'!$N$17,"Moderately positive","Highly positive")))</f>
        <v>Highly positive</v>
      </c>
      <c r="W250" s="92">
        <f>'Predictions concentrations'!A250</f>
        <v>0</v>
      </c>
      <c r="X250" s="92">
        <f>'Predictions concentrations'!B250</f>
        <v>0</v>
      </c>
      <c r="Y250" s="126" t="str">
        <f>IF('Calculs T3a'!G253&lt;'Coeffs calibration'!$G$15,"Negative",IF('Calculs T3a'!G253&lt;'Coeffs calibration'!$G$16,"Lowly positive",IF('Calculs T3a'!G253&lt;'Coeffs calibration'!$G$17,"Moderately positive","Highly positive")))</f>
        <v>Highly positive</v>
      </c>
      <c r="Z250" s="126" t="str">
        <f>IF('Calculs T3a'!H253&lt;'Coeffs calibration'!$H$15,"Negative",IF('Calculs T3a'!H253&lt;'Coeffs calibration'!$H$16,"Lowly positive",IF('Calculs T3a'!H253&lt;'Coeffs calibration'!$H$17,"Moderately positive","Highly positive")))</f>
        <v>Highly positive</v>
      </c>
      <c r="AA250" s="126" t="str">
        <f>IF('Calculs T3a'!I253&lt;'Coeffs calibration'!$I$15,"Negative",IF('Calculs T3a'!I253&lt;'Coeffs calibration'!$I$16,"Lowly positive",IF('Calculs T3a'!I253&lt;'Coeffs calibration'!$I$17,"Moderately positive","Highly positive")))</f>
        <v>Highly positive</v>
      </c>
      <c r="AB250" s="128" t="str">
        <f>IF('Calculs T3a'!J253&lt;'Coeffs calibration'!$J$15,"Negative",IF('Calculs T3a'!J253&lt;'Coeffs calibration'!$J$16,"Lowly positive",IF('Calculs T3a'!J253&lt;'Coeffs calibration'!$J$17,"Moderately positive","Highly positive")))</f>
        <v>Highly positive</v>
      </c>
      <c r="AC250" s="3" t="str">
        <f>IF('Calculs T3a'!K253&lt;'Coeffs calibration'!$K$15,"Negative",IF('Calculs T3a'!K253&lt;'Coeffs calibration'!$K$16,"Lowly positive",IF('Calculs T3a'!K253&lt;'Coeffs calibration'!$K$17,"Moderately positive","Highly positive")))</f>
        <v>Highly positive</v>
      </c>
      <c r="AD250" s="3" t="str">
        <f>IF('Calculs T3a'!L253&lt;'Coeffs calibration'!$L$15,"Negative",IF('Calculs T3a'!L253&lt;'Coeffs calibration'!$L$16,"Lowly positive",IF('Calculs T3a'!L253&lt;'Coeffs calibration'!$L$17,"Moderately positive","Highly positive")))</f>
        <v>Highly positive</v>
      </c>
      <c r="AE250" s="3" t="str">
        <f>IF('Calculs T3a'!M253&lt;'Coeffs calibration'!$M$15,"Negative",IF('Calculs T3a'!M253&lt;'Coeffs calibration'!$M$16,"Lowly positive",IF('Calculs T3a'!M253&lt;'Coeffs calibration'!$M$17,"Moderately positive","Highly positive")))</f>
        <v>Highly positive</v>
      </c>
      <c r="AF250" s="3" t="str">
        <f>IF('Calculs T3a'!N253&lt;'Coeffs calibration'!$N$15,"Negative",IF('Calculs T3a'!N253&lt;'Coeffs calibration'!$N$16,"Lowly positive",IF('Calculs T3a'!N253&lt;'Coeffs calibration'!$N$17,"Moderately positive","Highly positive")))</f>
        <v>Highly positive</v>
      </c>
    </row>
    <row r="251" spans="1:32" x14ac:dyDescent="0.3">
      <c r="A251" s="92">
        <f>'Predictions concentrations'!A251</f>
        <v>0</v>
      </c>
      <c r="B251" s="92">
        <f>'Predictions concentrations'!B251</f>
        <v>0</v>
      </c>
      <c r="C251" s="126" t="str">
        <f>IF('Calculs T1a'!G254&lt;'Coeffs calibration'!$G$15,"Negative",IF('Calculs T1a'!G254&lt;'Coeffs calibration'!$G$16,"Lowly positive",IF('Calculs T1a'!G254&lt;'Coeffs calibration'!$G$17,"Moderately positive","Highly positive")))</f>
        <v>Highly positive</v>
      </c>
      <c r="D251" s="126" t="str">
        <f>IF('Calculs T1a'!H254&lt;'Coeffs calibration'!$H$15,"Negative",IF('Calculs T1a'!H254&lt;'Coeffs calibration'!$H$16,"Lowly positive",IF('Calculs T1a'!H254&lt;'Coeffs calibration'!$H$17,"Moderately positive","Highly positive")))</f>
        <v>Highly positive</v>
      </c>
      <c r="E251" s="126" t="str">
        <f>IF('Calculs T1a'!I254&lt;'Coeffs calibration'!$I$15,"Negative",IF('Calculs T1a'!I254&lt;'Coeffs calibration'!$I$16,"Lowly positive",IF('Calculs T1a'!I254&lt;'Coeffs calibration'!$I$17,"Moderately positive","Highly positive")))</f>
        <v>Highly positive</v>
      </c>
      <c r="F251" s="128" t="str">
        <f>IF('Calculs T1a'!J254&lt;'Coeffs calibration'!$J$15,"Negative",IF('Calculs T1a'!J254&lt;'Coeffs calibration'!$J$16,"Lowly positive",IF('Calculs T1a'!J254&lt;'Coeffs calibration'!$J$17,"Moderately positive","Highly positive")))</f>
        <v>Highly positive</v>
      </c>
      <c r="G251" s="3" t="str">
        <f>IF('Calculs T1a'!K254&lt;'Coeffs calibration'!$K$15,"Negative",IF('Calculs T1a'!K254&lt;'Coeffs calibration'!$K$16,"Lowly positive",IF('Calculs T1a'!K254&lt;'Coeffs calibration'!$K$17,"Moderately positive","Highly positive")))</f>
        <v>Highly positive</v>
      </c>
      <c r="H251" s="3" t="str">
        <f>IF('Calculs T1a'!L254&lt;'Coeffs calibration'!$L$15,"Negative",IF('Calculs T1a'!L254&lt;'Coeffs calibration'!$L$16,"Lowly positive",IF('Calculs T1a'!L254&lt;'Coeffs calibration'!$L$17,"Moderately positive","Highly positive")))</f>
        <v>Highly positive</v>
      </c>
      <c r="I251" s="3" t="str">
        <f>IF('Calculs T1a'!M254&lt;'Coeffs calibration'!$M$15,"Negative",IF('Calculs T1a'!M254&lt;'Coeffs calibration'!$M$16,"Lowly positive",IF('Calculs T1a'!M254&lt;'Coeffs calibration'!$M$17,"Moderately positive","Highly positive")))</f>
        <v>Highly positive</v>
      </c>
      <c r="J251" s="3" t="str">
        <f>IF('Calculs T1a'!N254&lt;'Coeffs calibration'!$N$15,"Negative",IF('Calculs T1a'!N254&lt;'Coeffs calibration'!$N$16,"Lowly positive",IF('Calculs T1a'!N254&lt;'Coeffs calibration'!$N$17,"Moderately positive","Highly positive")))</f>
        <v>Highly positive</v>
      </c>
      <c r="L251" s="92">
        <f>'Predictions concentrations'!A251</f>
        <v>0</v>
      </c>
      <c r="M251" s="92">
        <f>'Predictions concentrations'!B251</f>
        <v>0</v>
      </c>
      <c r="N251" s="126" t="str">
        <f>IF('Calculs T2a'!G254&lt;'Coeffs calibration'!$G$15,"Negative",IF('Calculs T2a'!G254&lt;'Coeffs calibration'!$G$16,"Lowly positive",IF('Calculs T2a'!G254&lt;'Coeffs calibration'!$G$17,"Moderately positive","Highly positive")))</f>
        <v>Highly positive</v>
      </c>
      <c r="O251" s="126" t="str">
        <f>IF('Calculs T2a'!H254&lt;'Coeffs calibration'!$H$15,"Negative",IF('Calculs T2a'!H254&lt;'Coeffs calibration'!$H$16,"Lowly positive",IF('Calculs T2a'!H254&lt;'Coeffs calibration'!$H$17,"Moderately positive","Highly positive")))</f>
        <v>Highly positive</v>
      </c>
      <c r="P251" s="126" t="str">
        <f>IF('Calculs T2a'!I254&lt;'Coeffs calibration'!$I$15,"Negative",IF('Calculs T2a'!I254&lt;'Coeffs calibration'!$I$16,"Lowly positive",IF('Calculs T2a'!I254&lt;'Coeffs calibration'!$I$17,"Moderately positive","Highly positive")))</f>
        <v>Highly positive</v>
      </c>
      <c r="Q251" s="128" t="str">
        <f>IF('Calculs T2a'!J254&lt;'Coeffs calibration'!$J$15,"Negative",IF('Calculs T2a'!J254&lt;'Coeffs calibration'!$J$16,"Lowly positive",IF('Calculs T2a'!J254&lt;'Coeffs calibration'!$J$17,"Moderately positive","Highly positive")))</f>
        <v>Highly positive</v>
      </c>
      <c r="R251" s="3" t="str">
        <f>IF('Calculs T2a'!K254&lt;'Coeffs calibration'!$K$15,"Negative",IF('Calculs T2a'!K254&lt;'Coeffs calibration'!$K$16,"Lowly positive",IF('Calculs T2a'!K254&lt;'Coeffs calibration'!$K$17,"Moderately positive","Highly positive")))</f>
        <v>Highly positive</v>
      </c>
      <c r="S251" s="3" t="str">
        <f>IF('Calculs T2a'!L254&lt;'Coeffs calibration'!$L$15,"Negative",IF('Calculs T2a'!L254&lt;'Coeffs calibration'!$L$16,"Lowly positive",IF('Calculs T2a'!L254&lt;'Coeffs calibration'!$L$17,"Moderately positive","Highly positive")))</f>
        <v>Highly positive</v>
      </c>
      <c r="T251" s="3" t="str">
        <f>IF('Calculs T2a'!M254&lt;'Coeffs calibration'!$M$15,"Negative",IF('Calculs T2a'!M254&lt;'Coeffs calibration'!$M$16,"Lowly positive",IF('Calculs T2a'!M254&lt;'Coeffs calibration'!$M$17,"Moderately positive","Highly positive")))</f>
        <v>Highly positive</v>
      </c>
      <c r="U251" s="3" t="str">
        <f>IF('Calculs T2a'!N254&lt;'Coeffs calibration'!$N$15,"Negative",IF('Calculs T2a'!N254&lt;'Coeffs calibration'!$N$16,"Lowly positive",IF('Calculs T2a'!N254&lt;'Coeffs calibration'!$N$17,"Moderately positive","Highly positive")))</f>
        <v>Highly positive</v>
      </c>
      <c r="W251" s="92">
        <f>'Predictions concentrations'!A251</f>
        <v>0</v>
      </c>
      <c r="X251" s="92">
        <f>'Predictions concentrations'!B251</f>
        <v>0</v>
      </c>
      <c r="Y251" s="126" t="str">
        <f>IF('Calculs T3a'!G254&lt;'Coeffs calibration'!$G$15,"Negative",IF('Calculs T3a'!G254&lt;'Coeffs calibration'!$G$16,"Lowly positive",IF('Calculs T3a'!G254&lt;'Coeffs calibration'!$G$17,"Moderately positive","Highly positive")))</f>
        <v>Highly positive</v>
      </c>
      <c r="Z251" s="126" t="str">
        <f>IF('Calculs T3a'!H254&lt;'Coeffs calibration'!$H$15,"Negative",IF('Calculs T3a'!H254&lt;'Coeffs calibration'!$H$16,"Lowly positive",IF('Calculs T3a'!H254&lt;'Coeffs calibration'!$H$17,"Moderately positive","Highly positive")))</f>
        <v>Highly positive</v>
      </c>
      <c r="AA251" s="126" t="str">
        <f>IF('Calculs T3a'!I254&lt;'Coeffs calibration'!$I$15,"Negative",IF('Calculs T3a'!I254&lt;'Coeffs calibration'!$I$16,"Lowly positive",IF('Calculs T3a'!I254&lt;'Coeffs calibration'!$I$17,"Moderately positive","Highly positive")))</f>
        <v>Highly positive</v>
      </c>
      <c r="AB251" s="128" t="str">
        <f>IF('Calculs T3a'!J254&lt;'Coeffs calibration'!$J$15,"Negative",IF('Calculs T3a'!J254&lt;'Coeffs calibration'!$J$16,"Lowly positive",IF('Calculs T3a'!J254&lt;'Coeffs calibration'!$J$17,"Moderately positive","Highly positive")))</f>
        <v>Highly positive</v>
      </c>
      <c r="AC251" s="3" t="str">
        <f>IF('Calculs T3a'!K254&lt;'Coeffs calibration'!$K$15,"Negative",IF('Calculs T3a'!K254&lt;'Coeffs calibration'!$K$16,"Lowly positive",IF('Calculs T3a'!K254&lt;'Coeffs calibration'!$K$17,"Moderately positive","Highly positive")))</f>
        <v>Highly positive</v>
      </c>
      <c r="AD251" s="3" t="str">
        <f>IF('Calculs T3a'!L254&lt;'Coeffs calibration'!$L$15,"Negative",IF('Calculs T3a'!L254&lt;'Coeffs calibration'!$L$16,"Lowly positive",IF('Calculs T3a'!L254&lt;'Coeffs calibration'!$L$17,"Moderately positive","Highly positive")))</f>
        <v>Highly positive</v>
      </c>
      <c r="AE251" s="3" t="str">
        <f>IF('Calculs T3a'!M254&lt;'Coeffs calibration'!$M$15,"Negative",IF('Calculs T3a'!M254&lt;'Coeffs calibration'!$M$16,"Lowly positive",IF('Calculs T3a'!M254&lt;'Coeffs calibration'!$M$17,"Moderately positive","Highly positive")))</f>
        <v>Highly positive</v>
      </c>
      <c r="AF251" s="3" t="str">
        <f>IF('Calculs T3a'!N254&lt;'Coeffs calibration'!$N$15,"Negative",IF('Calculs T3a'!N254&lt;'Coeffs calibration'!$N$16,"Lowly positive",IF('Calculs T3a'!N254&lt;'Coeffs calibration'!$N$17,"Moderately positive","Highly positive")))</f>
        <v>Highly positive</v>
      </c>
    </row>
    <row r="252" spans="1:32" x14ac:dyDescent="0.3">
      <c r="A252" s="92">
        <f>'Predictions concentrations'!A252</f>
        <v>0</v>
      </c>
      <c r="B252" s="92">
        <f>'Predictions concentrations'!B252</f>
        <v>0</v>
      </c>
      <c r="C252" s="126" t="str">
        <f>IF('Calculs T1a'!G255&lt;'Coeffs calibration'!$G$15,"Negative",IF('Calculs T1a'!G255&lt;'Coeffs calibration'!$G$16,"Lowly positive",IF('Calculs T1a'!G255&lt;'Coeffs calibration'!$G$17,"Moderately positive","Highly positive")))</f>
        <v>Highly positive</v>
      </c>
      <c r="D252" s="126" t="str">
        <f>IF('Calculs T1a'!H255&lt;'Coeffs calibration'!$H$15,"Negative",IF('Calculs T1a'!H255&lt;'Coeffs calibration'!$H$16,"Lowly positive",IF('Calculs T1a'!H255&lt;'Coeffs calibration'!$H$17,"Moderately positive","Highly positive")))</f>
        <v>Highly positive</v>
      </c>
      <c r="E252" s="126" t="str">
        <f>IF('Calculs T1a'!I255&lt;'Coeffs calibration'!$I$15,"Negative",IF('Calculs T1a'!I255&lt;'Coeffs calibration'!$I$16,"Lowly positive",IF('Calculs T1a'!I255&lt;'Coeffs calibration'!$I$17,"Moderately positive","Highly positive")))</f>
        <v>Highly positive</v>
      </c>
      <c r="F252" s="128" t="str">
        <f>IF('Calculs T1a'!J255&lt;'Coeffs calibration'!$J$15,"Negative",IF('Calculs T1a'!J255&lt;'Coeffs calibration'!$J$16,"Lowly positive",IF('Calculs T1a'!J255&lt;'Coeffs calibration'!$J$17,"Moderately positive","Highly positive")))</f>
        <v>Highly positive</v>
      </c>
      <c r="G252" s="3" t="str">
        <f>IF('Calculs T1a'!K255&lt;'Coeffs calibration'!$K$15,"Negative",IF('Calculs T1a'!K255&lt;'Coeffs calibration'!$K$16,"Lowly positive",IF('Calculs T1a'!K255&lt;'Coeffs calibration'!$K$17,"Moderately positive","Highly positive")))</f>
        <v>Highly positive</v>
      </c>
      <c r="H252" s="3" t="str">
        <f>IF('Calculs T1a'!L255&lt;'Coeffs calibration'!$L$15,"Negative",IF('Calculs T1a'!L255&lt;'Coeffs calibration'!$L$16,"Lowly positive",IF('Calculs T1a'!L255&lt;'Coeffs calibration'!$L$17,"Moderately positive","Highly positive")))</f>
        <v>Highly positive</v>
      </c>
      <c r="I252" s="3" t="str">
        <f>IF('Calculs T1a'!M255&lt;'Coeffs calibration'!$M$15,"Negative",IF('Calculs T1a'!M255&lt;'Coeffs calibration'!$M$16,"Lowly positive",IF('Calculs T1a'!M255&lt;'Coeffs calibration'!$M$17,"Moderately positive","Highly positive")))</f>
        <v>Highly positive</v>
      </c>
      <c r="J252" s="3" t="str">
        <f>IF('Calculs T1a'!N255&lt;'Coeffs calibration'!$N$15,"Negative",IF('Calculs T1a'!N255&lt;'Coeffs calibration'!$N$16,"Lowly positive",IF('Calculs T1a'!N255&lt;'Coeffs calibration'!$N$17,"Moderately positive","Highly positive")))</f>
        <v>Highly positive</v>
      </c>
      <c r="L252" s="92">
        <f>'Predictions concentrations'!A252</f>
        <v>0</v>
      </c>
      <c r="M252" s="92">
        <f>'Predictions concentrations'!B252</f>
        <v>0</v>
      </c>
      <c r="N252" s="126" t="str">
        <f>IF('Calculs T2a'!G255&lt;'Coeffs calibration'!$G$15,"Negative",IF('Calculs T2a'!G255&lt;'Coeffs calibration'!$G$16,"Lowly positive",IF('Calculs T2a'!G255&lt;'Coeffs calibration'!$G$17,"Moderately positive","Highly positive")))</f>
        <v>Highly positive</v>
      </c>
      <c r="O252" s="126" t="str">
        <f>IF('Calculs T2a'!H255&lt;'Coeffs calibration'!$H$15,"Negative",IF('Calculs T2a'!H255&lt;'Coeffs calibration'!$H$16,"Lowly positive",IF('Calculs T2a'!H255&lt;'Coeffs calibration'!$H$17,"Moderately positive","Highly positive")))</f>
        <v>Highly positive</v>
      </c>
      <c r="P252" s="126" t="str">
        <f>IF('Calculs T2a'!I255&lt;'Coeffs calibration'!$I$15,"Negative",IF('Calculs T2a'!I255&lt;'Coeffs calibration'!$I$16,"Lowly positive",IF('Calculs T2a'!I255&lt;'Coeffs calibration'!$I$17,"Moderately positive","Highly positive")))</f>
        <v>Highly positive</v>
      </c>
      <c r="Q252" s="128" t="str">
        <f>IF('Calculs T2a'!J255&lt;'Coeffs calibration'!$J$15,"Negative",IF('Calculs T2a'!J255&lt;'Coeffs calibration'!$J$16,"Lowly positive",IF('Calculs T2a'!J255&lt;'Coeffs calibration'!$J$17,"Moderately positive","Highly positive")))</f>
        <v>Highly positive</v>
      </c>
      <c r="R252" s="3" t="str">
        <f>IF('Calculs T2a'!K255&lt;'Coeffs calibration'!$K$15,"Negative",IF('Calculs T2a'!K255&lt;'Coeffs calibration'!$K$16,"Lowly positive",IF('Calculs T2a'!K255&lt;'Coeffs calibration'!$K$17,"Moderately positive","Highly positive")))</f>
        <v>Highly positive</v>
      </c>
      <c r="S252" s="3" t="str">
        <f>IF('Calculs T2a'!L255&lt;'Coeffs calibration'!$L$15,"Negative",IF('Calculs T2a'!L255&lt;'Coeffs calibration'!$L$16,"Lowly positive",IF('Calculs T2a'!L255&lt;'Coeffs calibration'!$L$17,"Moderately positive","Highly positive")))</f>
        <v>Highly positive</v>
      </c>
      <c r="T252" s="3" t="str">
        <f>IF('Calculs T2a'!M255&lt;'Coeffs calibration'!$M$15,"Negative",IF('Calculs T2a'!M255&lt;'Coeffs calibration'!$M$16,"Lowly positive",IF('Calculs T2a'!M255&lt;'Coeffs calibration'!$M$17,"Moderately positive","Highly positive")))</f>
        <v>Highly positive</v>
      </c>
      <c r="U252" s="3" t="str">
        <f>IF('Calculs T2a'!N255&lt;'Coeffs calibration'!$N$15,"Negative",IF('Calculs T2a'!N255&lt;'Coeffs calibration'!$N$16,"Lowly positive",IF('Calculs T2a'!N255&lt;'Coeffs calibration'!$N$17,"Moderately positive","Highly positive")))</f>
        <v>Highly positive</v>
      </c>
      <c r="W252" s="92">
        <f>'Predictions concentrations'!A252</f>
        <v>0</v>
      </c>
      <c r="X252" s="92">
        <f>'Predictions concentrations'!B252</f>
        <v>0</v>
      </c>
      <c r="Y252" s="126" t="str">
        <f>IF('Calculs T3a'!G255&lt;'Coeffs calibration'!$G$15,"Negative",IF('Calculs T3a'!G255&lt;'Coeffs calibration'!$G$16,"Lowly positive",IF('Calculs T3a'!G255&lt;'Coeffs calibration'!$G$17,"Moderately positive","Highly positive")))</f>
        <v>Highly positive</v>
      </c>
      <c r="Z252" s="126" t="str">
        <f>IF('Calculs T3a'!H255&lt;'Coeffs calibration'!$H$15,"Negative",IF('Calculs T3a'!H255&lt;'Coeffs calibration'!$H$16,"Lowly positive",IF('Calculs T3a'!H255&lt;'Coeffs calibration'!$H$17,"Moderately positive","Highly positive")))</f>
        <v>Highly positive</v>
      </c>
      <c r="AA252" s="126" t="str">
        <f>IF('Calculs T3a'!I255&lt;'Coeffs calibration'!$I$15,"Negative",IF('Calculs T3a'!I255&lt;'Coeffs calibration'!$I$16,"Lowly positive",IF('Calculs T3a'!I255&lt;'Coeffs calibration'!$I$17,"Moderately positive","Highly positive")))</f>
        <v>Highly positive</v>
      </c>
      <c r="AB252" s="128" t="str">
        <f>IF('Calculs T3a'!J255&lt;'Coeffs calibration'!$J$15,"Negative",IF('Calculs T3a'!J255&lt;'Coeffs calibration'!$J$16,"Lowly positive",IF('Calculs T3a'!J255&lt;'Coeffs calibration'!$J$17,"Moderately positive","Highly positive")))</f>
        <v>Highly positive</v>
      </c>
      <c r="AC252" s="3" t="str">
        <f>IF('Calculs T3a'!K255&lt;'Coeffs calibration'!$K$15,"Negative",IF('Calculs T3a'!K255&lt;'Coeffs calibration'!$K$16,"Lowly positive",IF('Calculs T3a'!K255&lt;'Coeffs calibration'!$K$17,"Moderately positive","Highly positive")))</f>
        <v>Highly positive</v>
      </c>
      <c r="AD252" s="3" t="str">
        <f>IF('Calculs T3a'!L255&lt;'Coeffs calibration'!$L$15,"Negative",IF('Calculs T3a'!L255&lt;'Coeffs calibration'!$L$16,"Lowly positive",IF('Calculs T3a'!L255&lt;'Coeffs calibration'!$L$17,"Moderately positive","Highly positive")))</f>
        <v>Highly positive</v>
      </c>
      <c r="AE252" s="3" t="str">
        <f>IF('Calculs T3a'!M255&lt;'Coeffs calibration'!$M$15,"Negative",IF('Calculs T3a'!M255&lt;'Coeffs calibration'!$M$16,"Lowly positive",IF('Calculs T3a'!M255&lt;'Coeffs calibration'!$M$17,"Moderately positive","Highly positive")))</f>
        <v>Highly positive</v>
      </c>
      <c r="AF252" s="3" t="str">
        <f>IF('Calculs T3a'!N255&lt;'Coeffs calibration'!$N$15,"Negative",IF('Calculs T3a'!N255&lt;'Coeffs calibration'!$N$16,"Lowly positive",IF('Calculs T3a'!N255&lt;'Coeffs calibration'!$N$17,"Moderately positive","Highly positive")))</f>
        <v>Highly positive</v>
      </c>
    </row>
    <row r="253" spans="1:32" x14ac:dyDescent="0.3">
      <c r="A253" s="92">
        <f>'Predictions concentrations'!A253</f>
        <v>0</v>
      </c>
      <c r="B253" s="92">
        <f>'Predictions concentrations'!B253</f>
        <v>0</v>
      </c>
      <c r="C253" s="126" t="str">
        <f>IF('Calculs T1a'!G256&lt;'Coeffs calibration'!$G$15,"Negative",IF('Calculs T1a'!G256&lt;'Coeffs calibration'!$G$16,"Lowly positive",IF('Calculs T1a'!G256&lt;'Coeffs calibration'!$G$17,"Moderately positive","Highly positive")))</f>
        <v>Highly positive</v>
      </c>
      <c r="D253" s="126" t="str">
        <f>IF('Calculs T1a'!H256&lt;'Coeffs calibration'!$H$15,"Negative",IF('Calculs T1a'!H256&lt;'Coeffs calibration'!$H$16,"Lowly positive",IF('Calculs T1a'!H256&lt;'Coeffs calibration'!$H$17,"Moderately positive","Highly positive")))</f>
        <v>Highly positive</v>
      </c>
      <c r="E253" s="126" t="str">
        <f>IF('Calculs T1a'!I256&lt;'Coeffs calibration'!$I$15,"Negative",IF('Calculs T1a'!I256&lt;'Coeffs calibration'!$I$16,"Lowly positive",IF('Calculs T1a'!I256&lt;'Coeffs calibration'!$I$17,"Moderately positive","Highly positive")))</f>
        <v>Highly positive</v>
      </c>
      <c r="F253" s="128" t="str">
        <f>IF('Calculs T1a'!J256&lt;'Coeffs calibration'!$J$15,"Negative",IF('Calculs T1a'!J256&lt;'Coeffs calibration'!$J$16,"Lowly positive",IF('Calculs T1a'!J256&lt;'Coeffs calibration'!$J$17,"Moderately positive","Highly positive")))</f>
        <v>Highly positive</v>
      </c>
      <c r="G253" s="3" t="str">
        <f>IF('Calculs T1a'!K256&lt;'Coeffs calibration'!$K$15,"Negative",IF('Calculs T1a'!K256&lt;'Coeffs calibration'!$K$16,"Lowly positive",IF('Calculs T1a'!K256&lt;'Coeffs calibration'!$K$17,"Moderately positive","Highly positive")))</f>
        <v>Highly positive</v>
      </c>
      <c r="H253" s="3" t="str">
        <f>IF('Calculs T1a'!L256&lt;'Coeffs calibration'!$L$15,"Negative",IF('Calculs T1a'!L256&lt;'Coeffs calibration'!$L$16,"Lowly positive",IF('Calculs T1a'!L256&lt;'Coeffs calibration'!$L$17,"Moderately positive","Highly positive")))</f>
        <v>Highly positive</v>
      </c>
      <c r="I253" s="3" t="str">
        <f>IF('Calculs T1a'!M256&lt;'Coeffs calibration'!$M$15,"Negative",IF('Calculs T1a'!M256&lt;'Coeffs calibration'!$M$16,"Lowly positive",IF('Calculs T1a'!M256&lt;'Coeffs calibration'!$M$17,"Moderately positive","Highly positive")))</f>
        <v>Highly positive</v>
      </c>
      <c r="J253" s="3" t="str">
        <f>IF('Calculs T1a'!N256&lt;'Coeffs calibration'!$N$15,"Negative",IF('Calculs T1a'!N256&lt;'Coeffs calibration'!$N$16,"Lowly positive",IF('Calculs T1a'!N256&lt;'Coeffs calibration'!$N$17,"Moderately positive","Highly positive")))</f>
        <v>Highly positive</v>
      </c>
      <c r="L253" s="92">
        <f>'Predictions concentrations'!A253</f>
        <v>0</v>
      </c>
      <c r="M253" s="92">
        <f>'Predictions concentrations'!B253</f>
        <v>0</v>
      </c>
      <c r="N253" s="126" t="str">
        <f>IF('Calculs T2a'!G256&lt;'Coeffs calibration'!$G$15,"Negative",IF('Calculs T2a'!G256&lt;'Coeffs calibration'!$G$16,"Lowly positive",IF('Calculs T2a'!G256&lt;'Coeffs calibration'!$G$17,"Moderately positive","Highly positive")))</f>
        <v>Highly positive</v>
      </c>
      <c r="O253" s="126" t="str">
        <f>IF('Calculs T2a'!H256&lt;'Coeffs calibration'!$H$15,"Negative",IF('Calculs T2a'!H256&lt;'Coeffs calibration'!$H$16,"Lowly positive",IF('Calculs T2a'!H256&lt;'Coeffs calibration'!$H$17,"Moderately positive","Highly positive")))</f>
        <v>Highly positive</v>
      </c>
      <c r="P253" s="126" t="str">
        <f>IF('Calculs T2a'!I256&lt;'Coeffs calibration'!$I$15,"Negative",IF('Calculs T2a'!I256&lt;'Coeffs calibration'!$I$16,"Lowly positive",IF('Calculs T2a'!I256&lt;'Coeffs calibration'!$I$17,"Moderately positive","Highly positive")))</f>
        <v>Highly positive</v>
      </c>
      <c r="Q253" s="128" t="str">
        <f>IF('Calculs T2a'!J256&lt;'Coeffs calibration'!$J$15,"Negative",IF('Calculs T2a'!J256&lt;'Coeffs calibration'!$J$16,"Lowly positive",IF('Calculs T2a'!J256&lt;'Coeffs calibration'!$J$17,"Moderately positive","Highly positive")))</f>
        <v>Highly positive</v>
      </c>
      <c r="R253" s="3" t="str">
        <f>IF('Calculs T2a'!K256&lt;'Coeffs calibration'!$K$15,"Negative",IF('Calculs T2a'!K256&lt;'Coeffs calibration'!$K$16,"Lowly positive",IF('Calculs T2a'!K256&lt;'Coeffs calibration'!$K$17,"Moderately positive","Highly positive")))</f>
        <v>Highly positive</v>
      </c>
      <c r="S253" s="3" t="str">
        <f>IF('Calculs T2a'!L256&lt;'Coeffs calibration'!$L$15,"Negative",IF('Calculs T2a'!L256&lt;'Coeffs calibration'!$L$16,"Lowly positive",IF('Calculs T2a'!L256&lt;'Coeffs calibration'!$L$17,"Moderately positive","Highly positive")))</f>
        <v>Highly positive</v>
      </c>
      <c r="T253" s="3" t="str">
        <f>IF('Calculs T2a'!M256&lt;'Coeffs calibration'!$M$15,"Negative",IF('Calculs T2a'!M256&lt;'Coeffs calibration'!$M$16,"Lowly positive",IF('Calculs T2a'!M256&lt;'Coeffs calibration'!$M$17,"Moderately positive","Highly positive")))</f>
        <v>Highly positive</v>
      </c>
      <c r="U253" s="3" t="str">
        <f>IF('Calculs T2a'!N256&lt;'Coeffs calibration'!$N$15,"Negative",IF('Calculs T2a'!N256&lt;'Coeffs calibration'!$N$16,"Lowly positive",IF('Calculs T2a'!N256&lt;'Coeffs calibration'!$N$17,"Moderately positive","Highly positive")))</f>
        <v>Highly positive</v>
      </c>
      <c r="W253" s="92">
        <f>'Predictions concentrations'!A253</f>
        <v>0</v>
      </c>
      <c r="X253" s="92">
        <f>'Predictions concentrations'!B253</f>
        <v>0</v>
      </c>
      <c r="Y253" s="126" t="str">
        <f>IF('Calculs T3a'!G256&lt;'Coeffs calibration'!$G$15,"Negative",IF('Calculs T3a'!G256&lt;'Coeffs calibration'!$G$16,"Lowly positive",IF('Calculs T3a'!G256&lt;'Coeffs calibration'!$G$17,"Moderately positive","Highly positive")))</f>
        <v>Highly positive</v>
      </c>
      <c r="Z253" s="126" t="str">
        <f>IF('Calculs T3a'!H256&lt;'Coeffs calibration'!$H$15,"Negative",IF('Calculs T3a'!H256&lt;'Coeffs calibration'!$H$16,"Lowly positive",IF('Calculs T3a'!H256&lt;'Coeffs calibration'!$H$17,"Moderately positive","Highly positive")))</f>
        <v>Highly positive</v>
      </c>
      <c r="AA253" s="126" t="str">
        <f>IF('Calculs T3a'!I256&lt;'Coeffs calibration'!$I$15,"Negative",IF('Calculs T3a'!I256&lt;'Coeffs calibration'!$I$16,"Lowly positive",IF('Calculs T3a'!I256&lt;'Coeffs calibration'!$I$17,"Moderately positive","Highly positive")))</f>
        <v>Highly positive</v>
      </c>
      <c r="AB253" s="128" t="str">
        <f>IF('Calculs T3a'!J256&lt;'Coeffs calibration'!$J$15,"Negative",IF('Calculs T3a'!J256&lt;'Coeffs calibration'!$J$16,"Lowly positive",IF('Calculs T3a'!J256&lt;'Coeffs calibration'!$J$17,"Moderately positive","Highly positive")))</f>
        <v>Highly positive</v>
      </c>
      <c r="AC253" s="3" t="str">
        <f>IF('Calculs T3a'!K256&lt;'Coeffs calibration'!$K$15,"Negative",IF('Calculs T3a'!K256&lt;'Coeffs calibration'!$K$16,"Lowly positive",IF('Calculs T3a'!K256&lt;'Coeffs calibration'!$K$17,"Moderately positive","Highly positive")))</f>
        <v>Highly positive</v>
      </c>
      <c r="AD253" s="3" t="str">
        <f>IF('Calculs T3a'!L256&lt;'Coeffs calibration'!$L$15,"Negative",IF('Calculs T3a'!L256&lt;'Coeffs calibration'!$L$16,"Lowly positive",IF('Calculs T3a'!L256&lt;'Coeffs calibration'!$L$17,"Moderately positive","Highly positive")))</f>
        <v>Highly positive</v>
      </c>
      <c r="AE253" s="3" t="str">
        <f>IF('Calculs T3a'!M256&lt;'Coeffs calibration'!$M$15,"Negative",IF('Calculs T3a'!M256&lt;'Coeffs calibration'!$M$16,"Lowly positive",IF('Calculs T3a'!M256&lt;'Coeffs calibration'!$M$17,"Moderately positive","Highly positive")))</f>
        <v>Highly positive</v>
      </c>
      <c r="AF253" s="3" t="str">
        <f>IF('Calculs T3a'!N256&lt;'Coeffs calibration'!$N$15,"Negative",IF('Calculs T3a'!N256&lt;'Coeffs calibration'!$N$16,"Lowly positive",IF('Calculs T3a'!N256&lt;'Coeffs calibration'!$N$17,"Moderately positive","Highly positive")))</f>
        <v>Highly positive</v>
      </c>
    </row>
    <row r="254" spans="1:32" x14ac:dyDescent="0.3">
      <c r="A254" s="92">
        <f>'Predictions concentrations'!A254</f>
        <v>0</v>
      </c>
      <c r="B254" s="92">
        <f>'Predictions concentrations'!B254</f>
        <v>0</v>
      </c>
      <c r="C254" s="126" t="str">
        <f>IF('Calculs T1a'!G257&lt;'Coeffs calibration'!$G$15,"Negative",IF('Calculs T1a'!G257&lt;'Coeffs calibration'!$G$16,"Lowly positive",IF('Calculs T1a'!G257&lt;'Coeffs calibration'!$G$17,"Moderately positive","Highly positive")))</f>
        <v>Highly positive</v>
      </c>
      <c r="D254" s="126" t="str">
        <f>IF('Calculs T1a'!H257&lt;'Coeffs calibration'!$H$15,"Negative",IF('Calculs T1a'!H257&lt;'Coeffs calibration'!$H$16,"Lowly positive",IF('Calculs T1a'!H257&lt;'Coeffs calibration'!$H$17,"Moderately positive","Highly positive")))</f>
        <v>Highly positive</v>
      </c>
      <c r="E254" s="126" t="str">
        <f>IF('Calculs T1a'!I257&lt;'Coeffs calibration'!$I$15,"Negative",IF('Calculs T1a'!I257&lt;'Coeffs calibration'!$I$16,"Lowly positive",IF('Calculs T1a'!I257&lt;'Coeffs calibration'!$I$17,"Moderately positive","Highly positive")))</f>
        <v>Highly positive</v>
      </c>
      <c r="F254" s="128" t="str">
        <f>IF('Calculs T1a'!J257&lt;'Coeffs calibration'!$J$15,"Negative",IF('Calculs T1a'!J257&lt;'Coeffs calibration'!$J$16,"Lowly positive",IF('Calculs T1a'!J257&lt;'Coeffs calibration'!$J$17,"Moderately positive","Highly positive")))</f>
        <v>Highly positive</v>
      </c>
      <c r="G254" s="3" t="str">
        <f>IF('Calculs T1a'!K257&lt;'Coeffs calibration'!$K$15,"Negative",IF('Calculs T1a'!K257&lt;'Coeffs calibration'!$K$16,"Lowly positive",IF('Calculs T1a'!K257&lt;'Coeffs calibration'!$K$17,"Moderately positive","Highly positive")))</f>
        <v>Highly positive</v>
      </c>
      <c r="H254" s="3" t="str">
        <f>IF('Calculs T1a'!L257&lt;'Coeffs calibration'!$L$15,"Negative",IF('Calculs T1a'!L257&lt;'Coeffs calibration'!$L$16,"Lowly positive",IF('Calculs T1a'!L257&lt;'Coeffs calibration'!$L$17,"Moderately positive","Highly positive")))</f>
        <v>Highly positive</v>
      </c>
      <c r="I254" s="3" t="str">
        <f>IF('Calculs T1a'!M257&lt;'Coeffs calibration'!$M$15,"Negative",IF('Calculs T1a'!M257&lt;'Coeffs calibration'!$M$16,"Lowly positive",IF('Calculs T1a'!M257&lt;'Coeffs calibration'!$M$17,"Moderately positive","Highly positive")))</f>
        <v>Highly positive</v>
      </c>
      <c r="J254" s="3" t="str">
        <f>IF('Calculs T1a'!N257&lt;'Coeffs calibration'!$N$15,"Negative",IF('Calculs T1a'!N257&lt;'Coeffs calibration'!$N$16,"Lowly positive",IF('Calculs T1a'!N257&lt;'Coeffs calibration'!$N$17,"Moderately positive","Highly positive")))</f>
        <v>Highly positive</v>
      </c>
      <c r="L254" s="92">
        <f>'Predictions concentrations'!A254</f>
        <v>0</v>
      </c>
      <c r="M254" s="92">
        <f>'Predictions concentrations'!B254</f>
        <v>0</v>
      </c>
      <c r="N254" s="126" t="str">
        <f>IF('Calculs T2a'!G257&lt;'Coeffs calibration'!$G$15,"Negative",IF('Calculs T2a'!G257&lt;'Coeffs calibration'!$G$16,"Lowly positive",IF('Calculs T2a'!G257&lt;'Coeffs calibration'!$G$17,"Moderately positive","Highly positive")))</f>
        <v>Highly positive</v>
      </c>
      <c r="O254" s="126" t="str">
        <f>IF('Calculs T2a'!H257&lt;'Coeffs calibration'!$H$15,"Negative",IF('Calculs T2a'!H257&lt;'Coeffs calibration'!$H$16,"Lowly positive",IF('Calculs T2a'!H257&lt;'Coeffs calibration'!$H$17,"Moderately positive","Highly positive")))</f>
        <v>Highly positive</v>
      </c>
      <c r="P254" s="126" t="str">
        <f>IF('Calculs T2a'!I257&lt;'Coeffs calibration'!$I$15,"Negative",IF('Calculs T2a'!I257&lt;'Coeffs calibration'!$I$16,"Lowly positive",IF('Calculs T2a'!I257&lt;'Coeffs calibration'!$I$17,"Moderately positive","Highly positive")))</f>
        <v>Highly positive</v>
      </c>
      <c r="Q254" s="128" t="str">
        <f>IF('Calculs T2a'!J257&lt;'Coeffs calibration'!$J$15,"Negative",IF('Calculs T2a'!J257&lt;'Coeffs calibration'!$J$16,"Lowly positive",IF('Calculs T2a'!J257&lt;'Coeffs calibration'!$J$17,"Moderately positive","Highly positive")))</f>
        <v>Highly positive</v>
      </c>
      <c r="R254" s="3" t="str">
        <f>IF('Calculs T2a'!K257&lt;'Coeffs calibration'!$K$15,"Negative",IF('Calculs T2a'!K257&lt;'Coeffs calibration'!$K$16,"Lowly positive",IF('Calculs T2a'!K257&lt;'Coeffs calibration'!$K$17,"Moderately positive","Highly positive")))</f>
        <v>Highly positive</v>
      </c>
      <c r="S254" s="3" t="str">
        <f>IF('Calculs T2a'!L257&lt;'Coeffs calibration'!$L$15,"Negative",IF('Calculs T2a'!L257&lt;'Coeffs calibration'!$L$16,"Lowly positive",IF('Calculs T2a'!L257&lt;'Coeffs calibration'!$L$17,"Moderately positive","Highly positive")))</f>
        <v>Highly positive</v>
      </c>
      <c r="T254" s="3" t="str">
        <f>IF('Calculs T2a'!M257&lt;'Coeffs calibration'!$M$15,"Negative",IF('Calculs T2a'!M257&lt;'Coeffs calibration'!$M$16,"Lowly positive",IF('Calculs T2a'!M257&lt;'Coeffs calibration'!$M$17,"Moderately positive","Highly positive")))</f>
        <v>Highly positive</v>
      </c>
      <c r="U254" s="3" t="str">
        <f>IF('Calculs T2a'!N257&lt;'Coeffs calibration'!$N$15,"Negative",IF('Calculs T2a'!N257&lt;'Coeffs calibration'!$N$16,"Lowly positive",IF('Calculs T2a'!N257&lt;'Coeffs calibration'!$N$17,"Moderately positive","Highly positive")))</f>
        <v>Highly positive</v>
      </c>
      <c r="W254" s="92">
        <f>'Predictions concentrations'!A254</f>
        <v>0</v>
      </c>
      <c r="X254" s="92">
        <f>'Predictions concentrations'!B254</f>
        <v>0</v>
      </c>
      <c r="Y254" s="126" t="str">
        <f>IF('Calculs T3a'!G257&lt;'Coeffs calibration'!$G$15,"Negative",IF('Calculs T3a'!G257&lt;'Coeffs calibration'!$G$16,"Lowly positive",IF('Calculs T3a'!G257&lt;'Coeffs calibration'!$G$17,"Moderately positive","Highly positive")))</f>
        <v>Highly positive</v>
      </c>
      <c r="Z254" s="126" t="str">
        <f>IF('Calculs T3a'!H257&lt;'Coeffs calibration'!$H$15,"Negative",IF('Calculs T3a'!H257&lt;'Coeffs calibration'!$H$16,"Lowly positive",IF('Calculs T3a'!H257&lt;'Coeffs calibration'!$H$17,"Moderately positive","Highly positive")))</f>
        <v>Highly positive</v>
      </c>
      <c r="AA254" s="126" t="str">
        <f>IF('Calculs T3a'!I257&lt;'Coeffs calibration'!$I$15,"Negative",IF('Calculs T3a'!I257&lt;'Coeffs calibration'!$I$16,"Lowly positive",IF('Calculs T3a'!I257&lt;'Coeffs calibration'!$I$17,"Moderately positive","Highly positive")))</f>
        <v>Highly positive</v>
      </c>
      <c r="AB254" s="128" t="str">
        <f>IF('Calculs T3a'!J257&lt;'Coeffs calibration'!$J$15,"Negative",IF('Calculs T3a'!J257&lt;'Coeffs calibration'!$J$16,"Lowly positive",IF('Calculs T3a'!J257&lt;'Coeffs calibration'!$J$17,"Moderately positive","Highly positive")))</f>
        <v>Highly positive</v>
      </c>
      <c r="AC254" s="3" t="str">
        <f>IF('Calculs T3a'!K257&lt;'Coeffs calibration'!$K$15,"Negative",IF('Calculs T3a'!K257&lt;'Coeffs calibration'!$K$16,"Lowly positive",IF('Calculs T3a'!K257&lt;'Coeffs calibration'!$K$17,"Moderately positive","Highly positive")))</f>
        <v>Highly positive</v>
      </c>
      <c r="AD254" s="3" t="str">
        <f>IF('Calculs T3a'!L257&lt;'Coeffs calibration'!$L$15,"Negative",IF('Calculs T3a'!L257&lt;'Coeffs calibration'!$L$16,"Lowly positive",IF('Calculs T3a'!L257&lt;'Coeffs calibration'!$L$17,"Moderately positive","Highly positive")))</f>
        <v>Highly positive</v>
      </c>
      <c r="AE254" s="3" t="str">
        <f>IF('Calculs T3a'!M257&lt;'Coeffs calibration'!$M$15,"Negative",IF('Calculs T3a'!M257&lt;'Coeffs calibration'!$M$16,"Lowly positive",IF('Calculs T3a'!M257&lt;'Coeffs calibration'!$M$17,"Moderately positive","Highly positive")))</f>
        <v>Highly positive</v>
      </c>
      <c r="AF254" s="3" t="str">
        <f>IF('Calculs T3a'!N257&lt;'Coeffs calibration'!$N$15,"Negative",IF('Calculs T3a'!N257&lt;'Coeffs calibration'!$N$16,"Lowly positive",IF('Calculs T3a'!N257&lt;'Coeffs calibration'!$N$17,"Moderately positive","Highly positive")))</f>
        <v>Highly positive</v>
      </c>
    </row>
    <row r="255" spans="1:32" x14ac:dyDescent="0.3">
      <c r="A255" s="92">
        <f>'Predictions concentrations'!A255</f>
        <v>0</v>
      </c>
      <c r="B255" s="92">
        <f>'Predictions concentrations'!B255</f>
        <v>0</v>
      </c>
      <c r="C255" s="126" t="str">
        <f>IF('Calculs T1a'!G258&lt;'Coeffs calibration'!$G$15,"Negative",IF('Calculs T1a'!G258&lt;'Coeffs calibration'!$G$16,"Lowly positive",IF('Calculs T1a'!G258&lt;'Coeffs calibration'!$G$17,"Moderately positive","Highly positive")))</f>
        <v>Highly positive</v>
      </c>
      <c r="D255" s="126" t="str">
        <f>IF('Calculs T1a'!H258&lt;'Coeffs calibration'!$H$15,"Negative",IF('Calculs T1a'!H258&lt;'Coeffs calibration'!$H$16,"Lowly positive",IF('Calculs T1a'!H258&lt;'Coeffs calibration'!$H$17,"Moderately positive","Highly positive")))</f>
        <v>Highly positive</v>
      </c>
      <c r="E255" s="126" t="str">
        <f>IF('Calculs T1a'!I258&lt;'Coeffs calibration'!$I$15,"Negative",IF('Calculs T1a'!I258&lt;'Coeffs calibration'!$I$16,"Lowly positive",IF('Calculs T1a'!I258&lt;'Coeffs calibration'!$I$17,"Moderately positive","Highly positive")))</f>
        <v>Highly positive</v>
      </c>
      <c r="F255" s="128" t="str">
        <f>IF('Calculs T1a'!J258&lt;'Coeffs calibration'!$J$15,"Negative",IF('Calculs T1a'!J258&lt;'Coeffs calibration'!$J$16,"Lowly positive",IF('Calculs T1a'!J258&lt;'Coeffs calibration'!$J$17,"Moderately positive","Highly positive")))</f>
        <v>Highly positive</v>
      </c>
      <c r="G255" s="3" t="str">
        <f>IF('Calculs T1a'!K258&lt;'Coeffs calibration'!$K$15,"Negative",IF('Calculs T1a'!K258&lt;'Coeffs calibration'!$K$16,"Lowly positive",IF('Calculs T1a'!K258&lt;'Coeffs calibration'!$K$17,"Moderately positive","Highly positive")))</f>
        <v>Highly positive</v>
      </c>
      <c r="H255" s="3" t="str">
        <f>IF('Calculs T1a'!L258&lt;'Coeffs calibration'!$L$15,"Negative",IF('Calculs T1a'!L258&lt;'Coeffs calibration'!$L$16,"Lowly positive",IF('Calculs T1a'!L258&lt;'Coeffs calibration'!$L$17,"Moderately positive","Highly positive")))</f>
        <v>Highly positive</v>
      </c>
      <c r="I255" s="3" t="str">
        <f>IF('Calculs T1a'!M258&lt;'Coeffs calibration'!$M$15,"Negative",IF('Calculs T1a'!M258&lt;'Coeffs calibration'!$M$16,"Lowly positive",IF('Calculs T1a'!M258&lt;'Coeffs calibration'!$M$17,"Moderately positive","Highly positive")))</f>
        <v>Highly positive</v>
      </c>
      <c r="J255" s="3" t="str">
        <f>IF('Calculs T1a'!N258&lt;'Coeffs calibration'!$N$15,"Negative",IF('Calculs T1a'!N258&lt;'Coeffs calibration'!$N$16,"Lowly positive",IF('Calculs T1a'!N258&lt;'Coeffs calibration'!$N$17,"Moderately positive","Highly positive")))</f>
        <v>Highly positive</v>
      </c>
      <c r="L255" s="92">
        <f>'Predictions concentrations'!A255</f>
        <v>0</v>
      </c>
      <c r="M255" s="92">
        <f>'Predictions concentrations'!B255</f>
        <v>0</v>
      </c>
      <c r="N255" s="126" t="str">
        <f>IF('Calculs T2a'!G258&lt;'Coeffs calibration'!$G$15,"Negative",IF('Calculs T2a'!G258&lt;'Coeffs calibration'!$G$16,"Lowly positive",IF('Calculs T2a'!G258&lt;'Coeffs calibration'!$G$17,"Moderately positive","Highly positive")))</f>
        <v>Highly positive</v>
      </c>
      <c r="O255" s="126" t="str">
        <f>IF('Calculs T2a'!H258&lt;'Coeffs calibration'!$H$15,"Negative",IF('Calculs T2a'!H258&lt;'Coeffs calibration'!$H$16,"Lowly positive",IF('Calculs T2a'!H258&lt;'Coeffs calibration'!$H$17,"Moderately positive","Highly positive")))</f>
        <v>Highly positive</v>
      </c>
      <c r="P255" s="126" t="str">
        <f>IF('Calculs T2a'!I258&lt;'Coeffs calibration'!$I$15,"Negative",IF('Calculs T2a'!I258&lt;'Coeffs calibration'!$I$16,"Lowly positive",IF('Calculs T2a'!I258&lt;'Coeffs calibration'!$I$17,"Moderately positive","Highly positive")))</f>
        <v>Highly positive</v>
      </c>
      <c r="Q255" s="128" t="str">
        <f>IF('Calculs T2a'!J258&lt;'Coeffs calibration'!$J$15,"Negative",IF('Calculs T2a'!J258&lt;'Coeffs calibration'!$J$16,"Lowly positive",IF('Calculs T2a'!J258&lt;'Coeffs calibration'!$J$17,"Moderately positive","Highly positive")))</f>
        <v>Highly positive</v>
      </c>
      <c r="R255" s="3" t="str">
        <f>IF('Calculs T2a'!K258&lt;'Coeffs calibration'!$K$15,"Negative",IF('Calculs T2a'!K258&lt;'Coeffs calibration'!$K$16,"Lowly positive",IF('Calculs T2a'!K258&lt;'Coeffs calibration'!$K$17,"Moderately positive","Highly positive")))</f>
        <v>Highly positive</v>
      </c>
      <c r="S255" s="3" t="str">
        <f>IF('Calculs T2a'!L258&lt;'Coeffs calibration'!$L$15,"Negative",IF('Calculs T2a'!L258&lt;'Coeffs calibration'!$L$16,"Lowly positive",IF('Calculs T2a'!L258&lt;'Coeffs calibration'!$L$17,"Moderately positive","Highly positive")))</f>
        <v>Highly positive</v>
      </c>
      <c r="T255" s="3" t="str">
        <f>IF('Calculs T2a'!M258&lt;'Coeffs calibration'!$M$15,"Negative",IF('Calculs T2a'!M258&lt;'Coeffs calibration'!$M$16,"Lowly positive",IF('Calculs T2a'!M258&lt;'Coeffs calibration'!$M$17,"Moderately positive","Highly positive")))</f>
        <v>Highly positive</v>
      </c>
      <c r="U255" s="3" t="str">
        <f>IF('Calculs T2a'!N258&lt;'Coeffs calibration'!$N$15,"Negative",IF('Calculs T2a'!N258&lt;'Coeffs calibration'!$N$16,"Lowly positive",IF('Calculs T2a'!N258&lt;'Coeffs calibration'!$N$17,"Moderately positive","Highly positive")))</f>
        <v>Highly positive</v>
      </c>
      <c r="W255" s="92">
        <f>'Predictions concentrations'!A255</f>
        <v>0</v>
      </c>
      <c r="X255" s="92">
        <f>'Predictions concentrations'!B255</f>
        <v>0</v>
      </c>
      <c r="Y255" s="126" t="str">
        <f>IF('Calculs T3a'!G258&lt;'Coeffs calibration'!$G$15,"Negative",IF('Calculs T3a'!G258&lt;'Coeffs calibration'!$G$16,"Lowly positive",IF('Calculs T3a'!G258&lt;'Coeffs calibration'!$G$17,"Moderately positive","Highly positive")))</f>
        <v>Highly positive</v>
      </c>
      <c r="Z255" s="126" t="str">
        <f>IF('Calculs T3a'!H258&lt;'Coeffs calibration'!$H$15,"Negative",IF('Calculs T3a'!H258&lt;'Coeffs calibration'!$H$16,"Lowly positive",IF('Calculs T3a'!H258&lt;'Coeffs calibration'!$H$17,"Moderately positive","Highly positive")))</f>
        <v>Highly positive</v>
      </c>
      <c r="AA255" s="126" t="str">
        <f>IF('Calculs T3a'!I258&lt;'Coeffs calibration'!$I$15,"Negative",IF('Calculs T3a'!I258&lt;'Coeffs calibration'!$I$16,"Lowly positive",IF('Calculs T3a'!I258&lt;'Coeffs calibration'!$I$17,"Moderately positive","Highly positive")))</f>
        <v>Highly positive</v>
      </c>
      <c r="AB255" s="128" t="str">
        <f>IF('Calculs T3a'!J258&lt;'Coeffs calibration'!$J$15,"Negative",IF('Calculs T3a'!J258&lt;'Coeffs calibration'!$J$16,"Lowly positive",IF('Calculs T3a'!J258&lt;'Coeffs calibration'!$J$17,"Moderately positive","Highly positive")))</f>
        <v>Highly positive</v>
      </c>
      <c r="AC255" s="3" t="str">
        <f>IF('Calculs T3a'!K258&lt;'Coeffs calibration'!$K$15,"Negative",IF('Calculs T3a'!K258&lt;'Coeffs calibration'!$K$16,"Lowly positive",IF('Calculs T3a'!K258&lt;'Coeffs calibration'!$K$17,"Moderately positive","Highly positive")))</f>
        <v>Highly positive</v>
      </c>
      <c r="AD255" s="3" t="str">
        <f>IF('Calculs T3a'!L258&lt;'Coeffs calibration'!$L$15,"Negative",IF('Calculs T3a'!L258&lt;'Coeffs calibration'!$L$16,"Lowly positive",IF('Calculs T3a'!L258&lt;'Coeffs calibration'!$L$17,"Moderately positive","Highly positive")))</f>
        <v>Highly positive</v>
      </c>
      <c r="AE255" s="3" t="str">
        <f>IF('Calculs T3a'!M258&lt;'Coeffs calibration'!$M$15,"Negative",IF('Calculs T3a'!M258&lt;'Coeffs calibration'!$M$16,"Lowly positive",IF('Calculs T3a'!M258&lt;'Coeffs calibration'!$M$17,"Moderately positive","Highly positive")))</f>
        <v>Highly positive</v>
      </c>
      <c r="AF255" s="3" t="str">
        <f>IF('Calculs T3a'!N258&lt;'Coeffs calibration'!$N$15,"Negative",IF('Calculs T3a'!N258&lt;'Coeffs calibration'!$N$16,"Lowly positive",IF('Calculs T3a'!N258&lt;'Coeffs calibration'!$N$17,"Moderately positive","Highly positive")))</f>
        <v>Highly positive</v>
      </c>
    </row>
    <row r="256" spans="1:32" x14ac:dyDescent="0.3">
      <c r="A256" s="92">
        <f>'Predictions concentrations'!A256</f>
        <v>0</v>
      </c>
      <c r="B256" s="92">
        <f>'Predictions concentrations'!B256</f>
        <v>0</v>
      </c>
      <c r="C256" s="126" t="str">
        <f>IF('Calculs T1a'!G259&lt;'Coeffs calibration'!$G$15,"Negative",IF('Calculs T1a'!G259&lt;'Coeffs calibration'!$G$16,"Lowly positive",IF('Calculs T1a'!G259&lt;'Coeffs calibration'!$G$17,"Moderately positive","Highly positive")))</f>
        <v>Highly positive</v>
      </c>
      <c r="D256" s="126" t="str">
        <f>IF('Calculs T1a'!H259&lt;'Coeffs calibration'!$H$15,"Negative",IF('Calculs T1a'!H259&lt;'Coeffs calibration'!$H$16,"Lowly positive",IF('Calculs T1a'!H259&lt;'Coeffs calibration'!$H$17,"Moderately positive","Highly positive")))</f>
        <v>Highly positive</v>
      </c>
      <c r="E256" s="126" t="str">
        <f>IF('Calculs T1a'!I259&lt;'Coeffs calibration'!$I$15,"Negative",IF('Calculs T1a'!I259&lt;'Coeffs calibration'!$I$16,"Lowly positive",IF('Calculs T1a'!I259&lt;'Coeffs calibration'!$I$17,"Moderately positive","Highly positive")))</f>
        <v>Highly positive</v>
      </c>
      <c r="F256" s="128" t="str">
        <f>IF('Calculs T1a'!J259&lt;'Coeffs calibration'!$J$15,"Negative",IF('Calculs T1a'!J259&lt;'Coeffs calibration'!$J$16,"Lowly positive",IF('Calculs T1a'!J259&lt;'Coeffs calibration'!$J$17,"Moderately positive","Highly positive")))</f>
        <v>Highly positive</v>
      </c>
      <c r="G256" s="3" t="str">
        <f>IF('Calculs T1a'!K259&lt;'Coeffs calibration'!$K$15,"Negative",IF('Calculs T1a'!K259&lt;'Coeffs calibration'!$K$16,"Lowly positive",IF('Calculs T1a'!K259&lt;'Coeffs calibration'!$K$17,"Moderately positive","Highly positive")))</f>
        <v>Highly positive</v>
      </c>
      <c r="H256" s="3" t="str">
        <f>IF('Calculs T1a'!L259&lt;'Coeffs calibration'!$L$15,"Negative",IF('Calculs T1a'!L259&lt;'Coeffs calibration'!$L$16,"Lowly positive",IF('Calculs T1a'!L259&lt;'Coeffs calibration'!$L$17,"Moderately positive","Highly positive")))</f>
        <v>Highly positive</v>
      </c>
      <c r="I256" s="3" t="str">
        <f>IF('Calculs T1a'!M259&lt;'Coeffs calibration'!$M$15,"Negative",IF('Calculs T1a'!M259&lt;'Coeffs calibration'!$M$16,"Lowly positive",IF('Calculs T1a'!M259&lt;'Coeffs calibration'!$M$17,"Moderately positive","Highly positive")))</f>
        <v>Highly positive</v>
      </c>
      <c r="J256" s="3" t="str">
        <f>IF('Calculs T1a'!N259&lt;'Coeffs calibration'!$N$15,"Negative",IF('Calculs T1a'!N259&lt;'Coeffs calibration'!$N$16,"Lowly positive",IF('Calculs T1a'!N259&lt;'Coeffs calibration'!$N$17,"Moderately positive","Highly positive")))</f>
        <v>Highly positive</v>
      </c>
      <c r="L256" s="92">
        <f>'Predictions concentrations'!A256</f>
        <v>0</v>
      </c>
      <c r="M256" s="92">
        <f>'Predictions concentrations'!B256</f>
        <v>0</v>
      </c>
      <c r="N256" s="126" t="str">
        <f>IF('Calculs T2a'!G259&lt;'Coeffs calibration'!$G$15,"Negative",IF('Calculs T2a'!G259&lt;'Coeffs calibration'!$G$16,"Lowly positive",IF('Calculs T2a'!G259&lt;'Coeffs calibration'!$G$17,"Moderately positive","Highly positive")))</f>
        <v>Highly positive</v>
      </c>
      <c r="O256" s="126" t="str">
        <f>IF('Calculs T2a'!H259&lt;'Coeffs calibration'!$H$15,"Negative",IF('Calculs T2a'!H259&lt;'Coeffs calibration'!$H$16,"Lowly positive",IF('Calculs T2a'!H259&lt;'Coeffs calibration'!$H$17,"Moderately positive","Highly positive")))</f>
        <v>Highly positive</v>
      </c>
      <c r="P256" s="126" t="str">
        <f>IF('Calculs T2a'!I259&lt;'Coeffs calibration'!$I$15,"Negative",IF('Calculs T2a'!I259&lt;'Coeffs calibration'!$I$16,"Lowly positive",IF('Calculs T2a'!I259&lt;'Coeffs calibration'!$I$17,"Moderately positive","Highly positive")))</f>
        <v>Highly positive</v>
      </c>
      <c r="Q256" s="128" t="str">
        <f>IF('Calculs T2a'!J259&lt;'Coeffs calibration'!$J$15,"Negative",IF('Calculs T2a'!J259&lt;'Coeffs calibration'!$J$16,"Lowly positive",IF('Calculs T2a'!J259&lt;'Coeffs calibration'!$J$17,"Moderately positive","Highly positive")))</f>
        <v>Highly positive</v>
      </c>
      <c r="R256" s="3" t="str">
        <f>IF('Calculs T2a'!K259&lt;'Coeffs calibration'!$K$15,"Negative",IF('Calculs T2a'!K259&lt;'Coeffs calibration'!$K$16,"Lowly positive",IF('Calculs T2a'!K259&lt;'Coeffs calibration'!$K$17,"Moderately positive","Highly positive")))</f>
        <v>Highly positive</v>
      </c>
      <c r="S256" s="3" t="str">
        <f>IF('Calculs T2a'!L259&lt;'Coeffs calibration'!$L$15,"Negative",IF('Calculs T2a'!L259&lt;'Coeffs calibration'!$L$16,"Lowly positive",IF('Calculs T2a'!L259&lt;'Coeffs calibration'!$L$17,"Moderately positive","Highly positive")))</f>
        <v>Highly positive</v>
      </c>
      <c r="T256" s="3" t="str">
        <f>IF('Calculs T2a'!M259&lt;'Coeffs calibration'!$M$15,"Negative",IF('Calculs T2a'!M259&lt;'Coeffs calibration'!$M$16,"Lowly positive",IF('Calculs T2a'!M259&lt;'Coeffs calibration'!$M$17,"Moderately positive","Highly positive")))</f>
        <v>Highly positive</v>
      </c>
      <c r="U256" s="3" t="str">
        <f>IF('Calculs T2a'!N259&lt;'Coeffs calibration'!$N$15,"Negative",IF('Calculs T2a'!N259&lt;'Coeffs calibration'!$N$16,"Lowly positive",IF('Calculs T2a'!N259&lt;'Coeffs calibration'!$N$17,"Moderately positive","Highly positive")))</f>
        <v>Highly positive</v>
      </c>
      <c r="W256" s="92">
        <f>'Predictions concentrations'!A256</f>
        <v>0</v>
      </c>
      <c r="X256" s="92">
        <f>'Predictions concentrations'!B256</f>
        <v>0</v>
      </c>
      <c r="Y256" s="126" t="str">
        <f>IF('Calculs T3a'!G259&lt;'Coeffs calibration'!$G$15,"Negative",IF('Calculs T3a'!G259&lt;'Coeffs calibration'!$G$16,"Lowly positive",IF('Calculs T3a'!G259&lt;'Coeffs calibration'!$G$17,"Moderately positive","Highly positive")))</f>
        <v>Highly positive</v>
      </c>
      <c r="Z256" s="126" t="str">
        <f>IF('Calculs T3a'!H259&lt;'Coeffs calibration'!$H$15,"Negative",IF('Calculs T3a'!H259&lt;'Coeffs calibration'!$H$16,"Lowly positive",IF('Calculs T3a'!H259&lt;'Coeffs calibration'!$H$17,"Moderately positive","Highly positive")))</f>
        <v>Highly positive</v>
      </c>
      <c r="AA256" s="126" t="str">
        <f>IF('Calculs T3a'!I259&lt;'Coeffs calibration'!$I$15,"Negative",IF('Calculs T3a'!I259&lt;'Coeffs calibration'!$I$16,"Lowly positive",IF('Calculs T3a'!I259&lt;'Coeffs calibration'!$I$17,"Moderately positive","Highly positive")))</f>
        <v>Highly positive</v>
      </c>
      <c r="AB256" s="128" t="str">
        <f>IF('Calculs T3a'!J259&lt;'Coeffs calibration'!$J$15,"Negative",IF('Calculs T3a'!J259&lt;'Coeffs calibration'!$J$16,"Lowly positive",IF('Calculs T3a'!J259&lt;'Coeffs calibration'!$J$17,"Moderately positive","Highly positive")))</f>
        <v>Highly positive</v>
      </c>
      <c r="AC256" s="3" t="str">
        <f>IF('Calculs T3a'!K259&lt;'Coeffs calibration'!$K$15,"Negative",IF('Calculs T3a'!K259&lt;'Coeffs calibration'!$K$16,"Lowly positive",IF('Calculs T3a'!K259&lt;'Coeffs calibration'!$K$17,"Moderately positive","Highly positive")))</f>
        <v>Highly positive</v>
      </c>
      <c r="AD256" s="3" t="str">
        <f>IF('Calculs T3a'!L259&lt;'Coeffs calibration'!$L$15,"Negative",IF('Calculs T3a'!L259&lt;'Coeffs calibration'!$L$16,"Lowly positive",IF('Calculs T3a'!L259&lt;'Coeffs calibration'!$L$17,"Moderately positive","Highly positive")))</f>
        <v>Highly positive</v>
      </c>
      <c r="AE256" s="3" t="str">
        <f>IF('Calculs T3a'!M259&lt;'Coeffs calibration'!$M$15,"Negative",IF('Calculs T3a'!M259&lt;'Coeffs calibration'!$M$16,"Lowly positive",IF('Calculs T3a'!M259&lt;'Coeffs calibration'!$M$17,"Moderately positive","Highly positive")))</f>
        <v>Highly positive</v>
      </c>
      <c r="AF256" s="3" t="str">
        <f>IF('Calculs T3a'!N259&lt;'Coeffs calibration'!$N$15,"Negative",IF('Calculs T3a'!N259&lt;'Coeffs calibration'!$N$16,"Lowly positive",IF('Calculs T3a'!N259&lt;'Coeffs calibration'!$N$17,"Moderately positive","Highly positive")))</f>
        <v>Highly positive</v>
      </c>
    </row>
    <row r="257" spans="1:32" x14ac:dyDescent="0.3">
      <c r="A257" s="92">
        <f>'Predictions concentrations'!A257</f>
        <v>0</v>
      </c>
      <c r="B257" s="92">
        <f>'Predictions concentrations'!B257</f>
        <v>0</v>
      </c>
      <c r="C257" s="126" t="str">
        <f>IF('Calculs T1a'!G260&lt;'Coeffs calibration'!$G$15,"Negative",IF('Calculs T1a'!G260&lt;'Coeffs calibration'!$G$16,"Lowly positive",IF('Calculs T1a'!G260&lt;'Coeffs calibration'!$G$17,"Moderately positive","Highly positive")))</f>
        <v>Highly positive</v>
      </c>
      <c r="D257" s="126" t="str">
        <f>IF('Calculs T1a'!H260&lt;'Coeffs calibration'!$H$15,"Negative",IF('Calculs T1a'!H260&lt;'Coeffs calibration'!$H$16,"Lowly positive",IF('Calculs T1a'!H260&lt;'Coeffs calibration'!$H$17,"Moderately positive","Highly positive")))</f>
        <v>Highly positive</v>
      </c>
      <c r="E257" s="126" t="str">
        <f>IF('Calculs T1a'!I260&lt;'Coeffs calibration'!$I$15,"Negative",IF('Calculs T1a'!I260&lt;'Coeffs calibration'!$I$16,"Lowly positive",IF('Calculs T1a'!I260&lt;'Coeffs calibration'!$I$17,"Moderately positive","Highly positive")))</f>
        <v>Highly positive</v>
      </c>
      <c r="F257" s="128" t="str">
        <f>IF('Calculs T1a'!J260&lt;'Coeffs calibration'!$J$15,"Negative",IF('Calculs T1a'!J260&lt;'Coeffs calibration'!$J$16,"Lowly positive",IF('Calculs T1a'!J260&lt;'Coeffs calibration'!$J$17,"Moderately positive","Highly positive")))</f>
        <v>Highly positive</v>
      </c>
      <c r="G257" s="3" t="str">
        <f>IF('Calculs T1a'!K260&lt;'Coeffs calibration'!$K$15,"Negative",IF('Calculs T1a'!K260&lt;'Coeffs calibration'!$K$16,"Lowly positive",IF('Calculs T1a'!K260&lt;'Coeffs calibration'!$K$17,"Moderately positive","Highly positive")))</f>
        <v>Highly positive</v>
      </c>
      <c r="H257" s="3" t="str">
        <f>IF('Calculs T1a'!L260&lt;'Coeffs calibration'!$L$15,"Negative",IF('Calculs T1a'!L260&lt;'Coeffs calibration'!$L$16,"Lowly positive",IF('Calculs T1a'!L260&lt;'Coeffs calibration'!$L$17,"Moderately positive","Highly positive")))</f>
        <v>Highly positive</v>
      </c>
      <c r="I257" s="3" t="str">
        <f>IF('Calculs T1a'!M260&lt;'Coeffs calibration'!$M$15,"Negative",IF('Calculs T1a'!M260&lt;'Coeffs calibration'!$M$16,"Lowly positive",IF('Calculs T1a'!M260&lt;'Coeffs calibration'!$M$17,"Moderately positive","Highly positive")))</f>
        <v>Highly positive</v>
      </c>
      <c r="J257" s="3" t="str">
        <f>IF('Calculs T1a'!N260&lt;'Coeffs calibration'!$N$15,"Negative",IF('Calculs T1a'!N260&lt;'Coeffs calibration'!$N$16,"Lowly positive",IF('Calculs T1a'!N260&lt;'Coeffs calibration'!$N$17,"Moderately positive","Highly positive")))</f>
        <v>Highly positive</v>
      </c>
      <c r="L257" s="92">
        <f>'Predictions concentrations'!A257</f>
        <v>0</v>
      </c>
      <c r="M257" s="92">
        <f>'Predictions concentrations'!B257</f>
        <v>0</v>
      </c>
      <c r="N257" s="126" t="str">
        <f>IF('Calculs T2a'!G260&lt;'Coeffs calibration'!$G$15,"Negative",IF('Calculs T2a'!G260&lt;'Coeffs calibration'!$G$16,"Lowly positive",IF('Calculs T2a'!G260&lt;'Coeffs calibration'!$G$17,"Moderately positive","Highly positive")))</f>
        <v>Highly positive</v>
      </c>
      <c r="O257" s="126" t="str">
        <f>IF('Calculs T2a'!H260&lt;'Coeffs calibration'!$H$15,"Negative",IF('Calculs T2a'!H260&lt;'Coeffs calibration'!$H$16,"Lowly positive",IF('Calculs T2a'!H260&lt;'Coeffs calibration'!$H$17,"Moderately positive","Highly positive")))</f>
        <v>Highly positive</v>
      </c>
      <c r="P257" s="126" t="str">
        <f>IF('Calculs T2a'!I260&lt;'Coeffs calibration'!$I$15,"Negative",IF('Calculs T2a'!I260&lt;'Coeffs calibration'!$I$16,"Lowly positive",IF('Calculs T2a'!I260&lt;'Coeffs calibration'!$I$17,"Moderately positive","Highly positive")))</f>
        <v>Highly positive</v>
      </c>
      <c r="Q257" s="128" t="str">
        <f>IF('Calculs T2a'!J260&lt;'Coeffs calibration'!$J$15,"Negative",IF('Calculs T2a'!J260&lt;'Coeffs calibration'!$J$16,"Lowly positive",IF('Calculs T2a'!J260&lt;'Coeffs calibration'!$J$17,"Moderately positive","Highly positive")))</f>
        <v>Highly positive</v>
      </c>
      <c r="R257" s="3" t="str">
        <f>IF('Calculs T2a'!K260&lt;'Coeffs calibration'!$K$15,"Negative",IF('Calculs T2a'!K260&lt;'Coeffs calibration'!$K$16,"Lowly positive",IF('Calculs T2a'!K260&lt;'Coeffs calibration'!$K$17,"Moderately positive","Highly positive")))</f>
        <v>Highly positive</v>
      </c>
      <c r="S257" s="3" t="str">
        <f>IF('Calculs T2a'!L260&lt;'Coeffs calibration'!$L$15,"Negative",IF('Calculs T2a'!L260&lt;'Coeffs calibration'!$L$16,"Lowly positive",IF('Calculs T2a'!L260&lt;'Coeffs calibration'!$L$17,"Moderately positive","Highly positive")))</f>
        <v>Highly positive</v>
      </c>
      <c r="T257" s="3" t="str">
        <f>IF('Calculs T2a'!M260&lt;'Coeffs calibration'!$M$15,"Negative",IF('Calculs T2a'!M260&lt;'Coeffs calibration'!$M$16,"Lowly positive",IF('Calculs T2a'!M260&lt;'Coeffs calibration'!$M$17,"Moderately positive","Highly positive")))</f>
        <v>Highly positive</v>
      </c>
      <c r="U257" s="3" t="str">
        <f>IF('Calculs T2a'!N260&lt;'Coeffs calibration'!$N$15,"Negative",IF('Calculs T2a'!N260&lt;'Coeffs calibration'!$N$16,"Lowly positive",IF('Calculs T2a'!N260&lt;'Coeffs calibration'!$N$17,"Moderately positive","Highly positive")))</f>
        <v>Highly positive</v>
      </c>
      <c r="W257" s="92">
        <f>'Predictions concentrations'!A257</f>
        <v>0</v>
      </c>
      <c r="X257" s="92">
        <f>'Predictions concentrations'!B257</f>
        <v>0</v>
      </c>
      <c r="Y257" s="126" t="str">
        <f>IF('Calculs T3a'!G260&lt;'Coeffs calibration'!$G$15,"Negative",IF('Calculs T3a'!G260&lt;'Coeffs calibration'!$G$16,"Lowly positive",IF('Calculs T3a'!G260&lt;'Coeffs calibration'!$G$17,"Moderately positive","Highly positive")))</f>
        <v>Highly positive</v>
      </c>
      <c r="Z257" s="126" t="str">
        <f>IF('Calculs T3a'!H260&lt;'Coeffs calibration'!$H$15,"Negative",IF('Calculs T3a'!H260&lt;'Coeffs calibration'!$H$16,"Lowly positive",IF('Calculs T3a'!H260&lt;'Coeffs calibration'!$H$17,"Moderately positive","Highly positive")))</f>
        <v>Highly positive</v>
      </c>
      <c r="AA257" s="126" t="str">
        <f>IF('Calculs T3a'!I260&lt;'Coeffs calibration'!$I$15,"Negative",IF('Calculs T3a'!I260&lt;'Coeffs calibration'!$I$16,"Lowly positive",IF('Calculs T3a'!I260&lt;'Coeffs calibration'!$I$17,"Moderately positive","Highly positive")))</f>
        <v>Highly positive</v>
      </c>
      <c r="AB257" s="128" t="str">
        <f>IF('Calculs T3a'!J260&lt;'Coeffs calibration'!$J$15,"Negative",IF('Calculs T3a'!J260&lt;'Coeffs calibration'!$J$16,"Lowly positive",IF('Calculs T3a'!J260&lt;'Coeffs calibration'!$J$17,"Moderately positive","Highly positive")))</f>
        <v>Highly positive</v>
      </c>
      <c r="AC257" s="3" t="str">
        <f>IF('Calculs T3a'!K260&lt;'Coeffs calibration'!$K$15,"Negative",IF('Calculs T3a'!K260&lt;'Coeffs calibration'!$K$16,"Lowly positive",IF('Calculs T3a'!K260&lt;'Coeffs calibration'!$K$17,"Moderately positive","Highly positive")))</f>
        <v>Highly positive</v>
      </c>
      <c r="AD257" s="3" t="str">
        <f>IF('Calculs T3a'!L260&lt;'Coeffs calibration'!$L$15,"Negative",IF('Calculs T3a'!L260&lt;'Coeffs calibration'!$L$16,"Lowly positive",IF('Calculs T3a'!L260&lt;'Coeffs calibration'!$L$17,"Moderately positive","Highly positive")))</f>
        <v>Highly positive</v>
      </c>
      <c r="AE257" s="3" t="str">
        <f>IF('Calculs T3a'!M260&lt;'Coeffs calibration'!$M$15,"Negative",IF('Calculs T3a'!M260&lt;'Coeffs calibration'!$M$16,"Lowly positive",IF('Calculs T3a'!M260&lt;'Coeffs calibration'!$M$17,"Moderately positive","Highly positive")))</f>
        <v>Highly positive</v>
      </c>
      <c r="AF257" s="3" t="str">
        <f>IF('Calculs T3a'!N260&lt;'Coeffs calibration'!$N$15,"Negative",IF('Calculs T3a'!N260&lt;'Coeffs calibration'!$N$16,"Lowly positive",IF('Calculs T3a'!N260&lt;'Coeffs calibration'!$N$17,"Moderately positive","Highly positive")))</f>
        <v>Highly positive</v>
      </c>
    </row>
    <row r="258" spans="1:32" x14ac:dyDescent="0.3">
      <c r="A258" s="92">
        <f>'Predictions concentrations'!A258</f>
        <v>0</v>
      </c>
      <c r="B258" s="92">
        <f>'Predictions concentrations'!B258</f>
        <v>0</v>
      </c>
      <c r="C258" s="126" t="str">
        <f>IF('Calculs T1a'!G261&lt;'Coeffs calibration'!$G$15,"Negative",IF('Calculs T1a'!G261&lt;'Coeffs calibration'!$G$16,"Lowly positive",IF('Calculs T1a'!G261&lt;'Coeffs calibration'!$G$17,"Moderately positive","Highly positive")))</f>
        <v>Highly positive</v>
      </c>
      <c r="D258" s="126" t="str">
        <f>IF('Calculs T1a'!H261&lt;'Coeffs calibration'!$H$15,"Negative",IF('Calculs T1a'!H261&lt;'Coeffs calibration'!$H$16,"Lowly positive",IF('Calculs T1a'!H261&lt;'Coeffs calibration'!$H$17,"Moderately positive","Highly positive")))</f>
        <v>Highly positive</v>
      </c>
      <c r="E258" s="126" t="str">
        <f>IF('Calculs T1a'!I261&lt;'Coeffs calibration'!$I$15,"Negative",IF('Calculs T1a'!I261&lt;'Coeffs calibration'!$I$16,"Lowly positive",IF('Calculs T1a'!I261&lt;'Coeffs calibration'!$I$17,"Moderately positive","Highly positive")))</f>
        <v>Highly positive</v>
      </c>
      <c r="F258" s="128" t="str">
        <f>IF('Calculs T1a'!J261&lt;'Coeffs calibration'!$J$15,"Negative",IF('Calculs T1a'!J261&lt;'Coeffs calibration'!$J$16,"Lowly positive",IF('Calculs T1a'!J261&lt;'Coeffs calibration'!$J$17,"Moderately positive","Highly positive")))</f>
        <v>Highly positive</v>
      </c>
      <c r="G258" s="3" t="str">
        <f>IF('Calculs T1a'!K261&lt;'Coeffs calibration'!$K$15,"Negative",IF('Calculs T1a'!K261&lt;'Coeffs calibration'!$K$16,"Lowly positive",IF('Calculs T1a'!K261&lt;'Coeffs calibration'!$K$17,"Moderately positive","Highly positive")))</f>
        <v>Highly positive</v>
      </c>
      <c r="H258" s="3" t="str">
        <f>IF('Calculs T1a'!L261&lt;'Coeffs calibration'!$L$15,"Negative",IF('Calculs T1a'!L261&lt;'Coeffs calibration'!$L$16,"Lowly positive",IF('Calculs T1a'!L261&lt;'Coeffs calibration'!$L$17,"Moderately positive","Highly positive")))</f>
        <v>Highly positive</v>
      </c>
      <c r="I258" s="3" t="str">
        <f>IF('Calculs T1a'!M261&lt;'Coeffs calibration'!$M$15,"Negative",IF('Calculs T1a'!M261&lt;'Coeffs calibration'!$M$16,"Lowly positive",IF('Calculs T1a'!M261&lt;'Coeffs calibration'!$M$17,"Moderately positive","Highly positive")))</f>
        <v>Highly positive</v>
      </c>
      <c r="J258" s="3" t="str">
        <f>IF('Calculs T1a'!N261&lt;'Coeffs calibration'!$N$15,"Negative",IF('Calculs T1a'!N261&lt;'Coeffs calibration'!$N$16,"Lowly positive",IF('Calculs T1a'!N261&lt;'Coeffs calibration'!$N$17,"Moderately positive","Highly positive")))</f>
        <v>Highly positive</v>
      </c>
      <c r="L258" s="92">
        <f>'Predictions concentrations'!A258</f>
        <v>0</v>
      </c>
      <c r="M258" s="92">
        <f>'Predictions concentrations'!B258</f>
        <v>0</v>
      </c>
      <c r="N258" s="126" t="str">
        <f>IF('Calculs T2a'!G261&lt;'Coeffs calibration'!$G$15,"Negative",IF('Calculs T2a'!G261&lt;'Coeffs calibration'!$G$16,"Lowly positive",IF('Calculs T2a'!G261&lt;'Coeffs calibration'!$G$17,"Moderately positive","Highly positive")))</f>
        <v>Highly positive</v>
      </c>
      <c r="O258" s="126" t="str">
        <f>IF('Calculs T2a'!H261&lt;'Coeffs calibration'!$H$15,"Negative",IF('Calculs T2a'!H261&lt;'Coeffs calibration'!$H$16,"Lowly positive",IF('Calculs T2a'!H261&lt;'Coeffs calibration'!$H$17,"Moderately positive","Highly positive")))</f>
        <v>Highly positive</v>
      </c>
      <c r="P258" s="126" t="str">
        <f>IF('Calculs T2a'!I261&lt;'Coeffs calibration'!$I$15,"Negative",IF('Calculs T2a'!I261&lt;'Coeffs calibration'!$I$16,"Lowly positive",IF('Calculs T2a'!I261&lt;'Coeffs calibration'!$I$17,"Moderately positive","Highly positive")))</f>
        <v>Highly positive</v>
      </c>
      <c r="Q258" s="128" t="str">
        <f>IF('Calculs T2a'!J261&lt;'Coeffs calibration'!$J$15,"Negative",IF('Calculs T2a'!J261&lt;'Coeffs calibration'!$J$16,"Lowly positive",IF('Calculs T2a'!J261&lt;'Coeffs calibration'!$J$17,"Moderately positive","Highly positive")))</f>
        <v>Highly positive</v>
      </c>
      <c r="R258" s="3" t="str">
        <f>IF('Calculs T2a'!K261&lt;'Coeffs calibration'!$K$15,"Negative",IF('Calculs T2a'!K261&lt;'Coeffs calibration'!$K$16,"Lowly positive",IF('Calculs T2a'!K261&lt;'Coeffs calibration'!$K$17,"Moderately positive","Highly positive")))</f>
        <v>Highly positive</v>
      </c>
      <c r="S258" s="3" t="str">
        <f>IF('Calculs T2a'!L261&lt;'Coeffs calibration'!$L$15,"Negative",IF('Calculs T2a'!L261&lt;'Coeffs calibration'!$L$16,"Lowly positive",IF('Calculs T2a'!L261&lt;'Coeffs calibration'!$L$17,"Moderately positive","Highly positive")))</f>
        <v>Highly positive</v>
      </c>
      <c r="T258" s="3" t="str">
        <f>IF('Calculs T2a'!M261&lt;'Coeffs calibration'!$M$15,"Negative",IF('Calculs T2a'!M261&lt;'Coeffs calibration'!$M$16,"Lowly positive",IF('Calculs T2a'!M261&lt;'Coeffs calibration'!$M$17,"Moderately positive","Highly positive")))</f>
        <v>Highly positive</v>
      </c>
      <c r="U258" s="3" t="str">
        <f>IF('Calculs T2a'!N261&lt;'Coeffs calibration'!$N$15,"Negative",IF('Calculs T2a'!N261&lt;'Coeffs calibration'!$N$16,"Lowly positive",IF('Calculs T2a'!N261&lt;'Coeffs calibration'!$N$17,"Moderately positive","Highly positive")))</f>
        <v>Highly positive</v>
      </c>
      <c r="W258" s="92">
        <f>'Predictions concentrations'!A258</f>
        <v>0</v>
      </c>
      <c r="X258" s="92">
        <f>'Predictions concentrations'!B258</f>
        <v>0</v>
      </c>
      <c r="Y258" s="126" t="str">
        <f>IF('Calculs T3a'!G261&lt;'Coeffs calibration'!$G$15,"Negative",IF('Calculs T3a'!G261&lt;'Coeffs calibration'!$G$16,"Lowly positive",IF('Calculs T3a'!G261&lt;'Coeffs calibration'!$G$17,"Moderately positive","Highly positive")))</f>
        <v>Highly positive</v>
      </c>
      <c r="Z258" s="126" t="str">
        <f>IF('Calculs T3a'!H261&lt;'Coeffs calibration'!$H$15,"Negative",IF('Calculs T3a'!H261&lt;'Coeffs calibration'!$H$16,"Lowly positive",IF('Calculs T3a'!H261&lt;'Coeffs calibration'!$H$17,"Moderately positive","Highly positive")))</f>
        <v>Highly positive</v>
      </c>
      <c r="AA258" s="126" t="str">
        <f>IF('Calculs T3a'!I261&lt;'Coeffs calibration'!$I$15,"Negative",IF('Calculs T3a'!I261&lt;'Coeffs calibration'!$I$16,"Lowly positive",IF('Calculs T3a'!I261&lt;'Coeffs calibration'!$I$17,"Moderately positive","Highly positive")))</f>
        <v>Highly positive</v>
      </c>
      <c r="AB258" s="128" t="str">
        <f>IF('Calculs T3a'!J261&lt;'Coeffs calibration'!$J$15,"Negative",IF('Calculs T3a'!J261&lt;'Coeffs calibration'!$J$16,"Lowly positive",IF('Calculs T3a'!J261&lt;'Coeffs calibration'!$J$17,"Moderately positive","Highly positive")))</f>
        <v>Highly positive</v>
      </c>
      <c r="AC258" s="3" t="str">
        <f>IF('Calculs T3a'!K261&lt;'Coeffs calibration'!$K$15,"Negative",IF('Calculs T3a'!K261&lt;'Coeffs calibration'!$K$16,"Lowly positive",IF('Calculs T3a'!K261&lt;'Coeffs calibration'!$K$17,"Moderately positive","Highly positive")))</f>
        <v>Highly positive</v>
      </c>
      <c r="AD258" s="3" t="str">
        <f>IF('Calculs T3a'!L261&lt;'Coeffs calibration'!$L$15,"Negative",IF('Calculs T3a'!L261&lt;'Coeffs calibration'!$L$16,"Lowly positive",IF('Calculs T3a'!L261&lt;'Coeffs calibration'!$L$17,"Moderately positive","Highly positive")))</f>
        <v>Highly positive</v>
      </c>
      <c r="AE258" s="3" t="str">
        <f>IF('Calculs T3a'!M261&lt;'Coeffs calibration'!$M$15,"Negative",IF('Calculs T3a'!M261&lt;'Coeffs calibration'!$M$16,"Lowly positive",IF('Calculs T3a'!M261&lt;'Coeffs calibration'!$M$17,"Moderately positive","Highly positive")))</f>
        <v>Highly positive</v>
      </c>
      <c r="AF258" s="3" t="str">
        <f>IF('Calculs T3a'!N261&lt;'Coeffs calibration'!$N$15,"Negative",IF('Calculs T3a'!N261&lt;'Coeffs calibration'!$N$16,"Lowly positive",IF('Calculs T3a'!N261&lt;'Coeffs calibration'!$N$17,"Moderately positive","Highly positive")))</f>
        <v>Highly positive</v>
      </c>
    </row>
    <row r="259" spans="1:32" x14ac:dyDescent="0.3">
      <c r="A259" s="92">
        <f>'Predictions concentrations'!A259</f>
        <v>0</v>
      </c>
      <c r="B259" s="92">
        <f>'Predictions concentrations'!B259</f>
        <v>0</v>
      </c>
      <c r="C259" s="126" t="str">
        <f>IF('Calculs T1a'!G262&lt;'Coeffs calibration'!$G$15,"Negative",IF('Calculs T1a'!G262&lt;'Coeffs calibration'!$G$16,"Lowly positive",IF('Calculs T1a'!G262&lt;'Coeffs calibration'!$G$17,"Moderately positive","Highly positive")))</f>
        <v>Highly positive</v>
      </c>
      <c r="D259" s="126" t="str">
        <f>IF('Calculs T1a'!H262&lt;'Coeffs calibration'!$H$15,"Negative",IF('Calculs T1a'!H262&lt;'Coeffs calibration'!$H$16,"Lowly positive",IF('Calculs T1a'!H262&lt;'Coeffs calibration'!$H$17,"Moderately positive","Highly positive")))</f>
        <v>Highly positive</v>
      </c>
      <c r="E259" s="126" t="str">
        <f>IF('Calculs T1a'!I262&lt;'Coeffs calibration'!$I$15,"Negative",IF('Calculs T1a'!I262&lt;'Coeffs calibration'!$I$16,"Lowly positive",IF('Calculs T1a'!I262&lt;'Coeffs calibration'!$I$17,"Moderately positive","Highly positive")))</f>
        <v>Highly positive</v>
      </c>
      <c r="F259" s="128" t="str">
        <f>IF('Calculs T1a'!J262&lt;'Coeffs calibration'!$J$15,"Negative",IF('Calculs T1a'!J262&lt;'Coeffs calibration'!$J$16,"Lowly positive",IF('Calculs T1a'!J262&lt;'Coeffs calibration'!$J$17,"Moderately positive","Highly positive")))</f>
        <v>Highly positive</v>
      </c>
      <c r="G259" s="3" t="str">
        <f>IF('Calculs T1a'!K262&lt;'Coeffs calibration'!$K$15,"Negative",IF('Calculs T1a'!K262&lt;'Coeffs calibration'!$K$16,"Lowly positive",IF('Calculs T1a'!K262&lt;'Coeffs calibration'!$K$17,"Moderately positive","Highly positive")))</f>
        <v>Highly positive</v>
      </c>
      <c r="H259" s="3" t="str">
        <f>IF('Calculs T1a'!L262&lt;'Coeffs calibration'!$L$15,"Negative",IF('Calculs T1a'!L262&lt;'Coeffs calibration'!$L$16,"Lowly positive",IF('Calculs T1a'!L262&lt;'Coeffs calibration'!$L$17,"Moderately positive","Highly positive")))</f>
        <v>Highly positive</v>
      </c>
      <c r="I259" s="3" t="str">
        <f>IF('Calculs T1a'!M262&lt;'Coeffs calibration'!$M$15,"Negative",IF('Calculs T1a'!M262&lt;'Coeffs calibration'!$M$16,"Lowly positive",IF('Calculs T1a'!M262&lt;'Coeffs calibration'!$M$17,"Moderately positive","Highly positive")))</f>
        <v>Highly positive</v>
      </c>
      <c r="J259" s="3" t="str">
        <f>IF('Calculs T1a'!N262&lt;'Coeffs calibration'!$N$15,"Negative",IF('Calculs T1a'!N262&lt;'Coeffs calibration'!$N$16,"Lowly positive",IF('Calculs T1a'!N262&lt;'Coeffs calibration'!$N$17,"Moderately positive","Highly positive")))</f>
        <v>Highly positive</v>
      </c>
      <c r="L259" s="92">
        <f>'Predictions concentrations'!A259</f>
        <v>0</v>
      </c>
      <c r="M259" s="92">
        <f>'Predictions concentrations'!B259</f>
        <v>0</v>
      </c>
      <c r="N259" s="126" t="str">
        <f>IF('Calculs T2a'!G262&lt;'Coeffs calibration'!$G$15,"Negative",IF('Calculs T2a'!G262&lt;'Coeffs calibration'!$G$16,"Lowly positive",IF('Calculs T2a'!G262&lt;'Coeffs calibration'!$G$17,"Moderately positive","Highly positive")))</f>
        <v>Highly positive</v>
      </c>
      <c r="O259" s="126" t="str">
        <f>IF('Calculs T2a'!H262&lt;'Coeffs calibration'!$H$15,"Negative",IF('Calculs T2a'!H262&lt;'Coeffs calibration'!$H$16,"Lowly positive",IF('Calculs T2a'!H262&lt;'Coeffs calibration'!$H$17,"Moderately positive","Highly positive")))</f>
        <v>Highly positive</v>
      </c>
      <c r="P259" s="126" t="str">
        <f>IF('Calculs T2a'!I262&lt;'Coeffs calibration'!$I$15,"Negative",IF('Calculs T2a'!I262&lt;'Coeffs calibration'!$I$16,"Lowly positive",IF('Calculs T2a'!I262&lt;'Coeffs calibration'!$I$17,"Moderately positive","Highly positive")))</f>
        <v>Highly positive</v>
      </c>
      <c r="Q259" s="128" t="str">
        <f>IF('Calculs T2a'!J262&lt;'Coeffs calibration'!$J$15,"Negative",IF('Calculs T2a'!J262&lt;'Coeffs calibration'!$J$16,"Lowly positive",IF('Calculs T2a'!J262&lt;'Coeffs calibration'!$J$17,"Moderately positive","Highly positive")))</f>
        <v>Highly positive</v>
      </c>
      <c r="R259" s="3" t="str">
        <f>IF('Calculs T2a'!K262&lt;'Coeffs calibration'!$K$15,"Negative",IF('Calculs T2a'!K262&lt;'Coeffs calibration'!$K$16,"Lowly positive",IF('Calculs T2a'!K262&lt;'Coeffs calibration'!$K$17,"Moderately positive","Highly positive")))</f>
        <v>Highly positive</v>
      </c>
      <c r="S259" s="3" t="str">
        <f>IF('Calculs T2a'!L262&lt;'Coeffs calibration'!$L$15,"Negative",IF('Calculs T2a'!L262&lt;'Coeffs calibration'!$L$16,"Lowly positive",IF('Calculs T2a'!L262&lt;'Coeffs calibration'!$L$17,"Moderately positive","Highly positive")))</f>
        <v>Highly positive</v>
      </c>
      <c r="T259" s="3" t="str">
        <f>IF('Calculs T2a'!M262&lt;'Coeffs calibration'!$M$15,"Negative",IF('Calculs T2a'!M262&lt;'Coeffs calibration'!$M$16,"Lowly positive",IF('Calculs T2a'!M262&lt;'Coeffs calibration'!$M$17,"Moderately positive","Highly positive")))</f>
        <v>Highly positive</v>
      </c>
      <c r="U259" s="3" t="str">
        <f>IF('Calculs T2a'!N262&lt;'Coeffs calibration'!$N$15,"Negative",IF('Calculs T2a'!N262&lt;'Coeffs calibration'!$N$16,"Lowly positive",IF('Calculs T2a'!N262&lt;'Coeffs calibration'!$N$17,"Moderately positive","Highly positive")))</f>
        <v>Highly positive</v>
      </c>
      <c r="W259" s="92">
        <f>'Predictions concentrations'!A259</f>
        <v>0</v>
      </c>
      <c r="X259" s="92">
        <f>'Predictions concentrations'!B259</f>
        <v>0</v>
      </c>
      <c r="Y259" s="126" t="str">
        <f>IF('Calculs T3a'!G262&lt;'Coeffs calibration'!$G$15,"Negative",IF('Calculs T3a'!G262&lt;'Coeffs calibration'!$G$16,"Lowly positive",IF('Calculs T3a'!G262&lt;'Coeffs calibration'!$G$17,"Moderately positive","Highly positive")))</f>
        <v>Highly positive</v>
      </c>
      <c r="Z259" s="126" t="str">
        <f>IF('Calculs T3a'!H262&lt;'Coeffs calibration'!$H$15,"Negative",IF('Calculs T3a'!H262&lt;'Coeffs calibration'!$H$16,"Lowly positive",IF('Calculs T3a'!H262&lt;'Coeffs calibration'!$H$17,"Moderately positive","Highly positive")))</f>
        <v>Highly positive</v>
      </c>
      <c r="AA259" s="126" t="str">
        <f>IF('Calculs T3a'!I262&lt;'Coeffs calibration'!$I$15,"Negative",IF('Calculs T3a'!I262&lt;'Coeffs calibration'!$I$16,"Lowly positive",IF('Calculs T3a'!I262&lt;'Coeffs calibration'!$I$17,"Moderately positive","Highly positive")))</f>
        <v>Highly positive</v>
      </c>
      <c r="AB259" s="128" t="str">
        <f>IF('Calculs T3a'!J262&lt;'Coeffs calibration'!$J$15,"Negative",IF('Calculs T3a'!J262&lt;'Coeffs calibration'!$J$16,"Lowly positive",IF('Calculs T3a'!J262&lt;'Coeffs calibration'!$J$17,"Moderately positive","Highly positive")))</f>
        <v>Highly positive</v>
      </c>
      <c r="AC259" s="3" t="str">
        <f>IF('Calculs T3a'!K262&lt;'Coeffs calibration'!$K$15,"Negative",IF('Calculs T3a'!K262&lt;'Coeffs calibration'!$K$16,"Lowly positive",IF('Calculs T3a'!K262&lt;'Coeffs calibration'!$K$17,"Moderately positive","Highly positive")))</f>
        <v>Highly positive</v>
      </c>
      <c r="AD259" s="3" t="str">
        <f>IF('Calculs T3a'!L262&lt;'Coeffs calibration'!$L$15,"Negative",IF('Calculs T3a'!L262&lt;'Coeffs calibration'!$L$16,"Lowly positive",IF('Calculs T3a'!L262&lt;'Coeffs calibration'!$L$17,"Moderately positive","Highly positive")))</f>
        <v>Highly positive</v>
      </c>
      <c r="AE259" s="3" t="str">
        <f>IF('Calculs T3a'!M262&lt;'Coeffs calibration'!$M$15,"Negative",IF('Calculs T3a'!M262&lt;'Coeffs calibration'!$M$16,"Lowly positive",IF('Calculs T3a'!M262&lt;'Coeffs calibration'!$M$17,"Moderately positive","Highly positive")))</f>
        <v>Highly positive</v>
      </c>
      <c r="AF259" s="3" t="str">
        <f>IF('Calculs T3a'!N262&lt;'Coeffs calibration'!$N$15,"Negative",IF('Calculs T3a'!N262&lt;'Coeffs calibration'!$N$16,"Lowly positive",IF('Calculs T3a'!N262&lt;'Coeffs calibration'!$N$17,"Moderately positive","Highly positive")))</f>
        <v>Highly positive</v>
      </c>
    </row>
    <row r="260" spans="1:32" x14ac:dyDescent="0.3">
      <c r="A260" s="92">
        <f>'Predictions concentrations'!A260</f>
        <v>0</v>
      </c>
      <c r="B260" s="92">
        <f>'Predictions concentrations'!B260</f>
        <v>0</v>
      </c>
      <c r="C260" s="126" t="str">
        <f>IF('Calculs T1a'!G263&lt;'Coeffs calibration'!$G$15,"Negative",IF('Calculs T1a'!G263&lt;'Coeffs calibration'!$G$16,"Lowly positive",IF('Calculs T1a'!G263&lt;'Coeffs calibration'!$G$17,"Moderately positive","Highly positive")))</f>
        <v>Highly positive</v>
      </c>
      <c r="D260" s="126" t="str">
        <f>IF('Calculs T1a'!H263&lt;'Coeffs calibration'!$H$15,"Negative",IF('Calculs T1a'!H263&lt;'Coeffs calibration'!$H$16,"Lowly positive",IF('Calculs T1a'!H263&lt;'Coeffs calibration'!$H$17,"Moderately positive","Highly positive")))</f>
        <v>Highly positive</v>
      </c>
      <c r="E260" s="126" t="str">
        <f>IF('Calculs T1a'!I263&lt;'Coeffs calibration'!$I$15,"Negative",IF('Calculs T1a'!I263&lt;'Coeffs calibration'!$I$16,"Lowly positive",IF('Calculs T1a'!I263&lt;'Coeffs calibration'!$I$17,"Moderately positive","Highly positive")))</f>
        <v>Highly positive</v>
      </c>
      <c r="F260" s="128" t="str">
        <f>IF('Calculs T1a'!J263&lt;'Coeffs calibration'!$J$15,"Negative",IF('Calculs T1a'!J263&lt;'Coeffs calibration'!$J$16,"Lowly positive",IF('Calculs T1a'!J263&lt;'Coeffs calibration'!$J$17,"Moderately positive","Highly positive")))</f>
        <v>Highly positive</v>
      </c>
      <c r="G260" s="3" t="str">
        <f>IF('Calculs T1a'!K263&lt;'Coeffs calibration'!$K$15,"Negative",IF('Calculs T1a'!K263&lt;'Coeffs calibration'!$K$16,"Lowly positive",IF('Calculs T1a'!K263&lt;'Coeffs calibration'!$K$17,"Moderately positive","Highly positive")))</f>
        <v>Highly positive</v>
      </c>
      <c r="H260" s="3" t="str">
        <f>IF('Calculs T1a'!L263&lt;'Coeffs calibration'!$L$15,"Negative",IF('Calculs T1a'!L263&lt;'Coeffs calibration'!$L$16,"Lowly positive",IF('Calculs T1a'!L263&lt;'Coeffs calibration'!$L$17,"Moderately positive","Highly positive")))</f>
        <v>Highly positive</v>
      </c>
      <c r="I260" s="3" t="str">
        <f>IF('Calculs T1a'!M263&lt;'Coeffs calibration'!$M$15,"Negative",IF('Calculs T1a'!M263&lt;'Coeffs calibration'!$M$16,"Lowly positive",IF('Calculs T1a'!M263&lt;'Coeffs calibration'!$M$17,"Moderately positive","Highly positive")))</f>
        <v>Highly positive</v>
      </c>
      <c r="J260" s="3" t="str">
        <f>IF('Calculs T1a'!N263&lt;'Coeffs calibration'!$N$15,"Negative",IF('Calculs T1a'!N263&lt;'Coeffs calibration'!$N$16,"Lowly positive",IF('Calculs T1a'!N263&lt;'Coeffs calibration'!$N$17,"Moderately positive","Highly positive")))</f>
        <v>Highly positive</v>
      </c>
      <c r="L260" s="92">
        <f>'Predictions concentrations'!A260</f>
        <v>0</v>
      </c>
      <c r="M260" s="92">
        <f>'Predictions concentrations'!B260</f>
        <v>0</v>
      </c>
      <c r="N260" s="126" t="str">
        <f>IF('Calculs T2a'!G263&lt;'Coeffs calibration'!$G$15,"Negative",IF('Calculs T2a'!G263&lt;'Coeffs calibration'!$G$16,"Lowly positive",IF('Calculs T2a'!G263&lt;'Coeffs calibration'!$G$17,"Moderately positive","Highly positive")))</f>
        <v>Highly positive</v>
      </c>
      <c r="O260" s="126" t="str">
        <f>IF('Calculs T2a'!H263&lt;'Coeffs calibration'!$H$15,"Negative",IF('Calculs T2a'!H263&lt;'Coeffs calibration'!$H$16,"Lowly positive",IF('Calculs T2a'!H263&lt;'Coeffs calibration'!$H$17,"Moderately positive","Highly positive")))</f>
        <v>Highly positive</v>
      </c>
      <c r="P260" s="126" t="str">
        <f>IF('Calculs T2a'!I263&lt;'Coeffs calibration'!$I$15,"Negative",IF('Calculs T2a'!I263&lt;'Coeffs calibration'!$I$16,"Lowly positive",IF('Calculs T2a'!I263&lt;'Coeffs calibration'!$I$17,"Moderately positive","Highly positive")))</f>
        <v>Highly positive</v>
      </c>
      <c r="Q260" s="128" t="str">
        <f>IF('Calculs T2a'!J263&lt;'Coeffs calibration'!$J$15,"Negative",IF('Calculs T2a'!J263&lt;'Coeffs calibration'!$J$16,"Lowly positive",IF('Calculs T2a'!J263&lt;'Coeffs calibration'!$J$17,"Moderately positive","Highly positive")))</f>
        <v>Highly positive</v>
      </c>
      <c r="R260" s="3" t="str">
        <f>IF('Calculs T2a'!K263&lt;'Coeffs calibration'!$K$15,"Negative",IF('Calculs T2a'!K263&lt;'Coeffs calibration'!$K$16,"Lowly positive",IF('Calculs T2a'!K263&lt;'Coeffs calibration'!$K$17,"Moderately positive","Highly positive")))</f>
        <v>Highly positive</v>
      </c>
      <c r="S260" s="3" t="str">
        <f>IF('Calculs T2a'!L263&lt;'Coeffs calibration'!$L$15,"Negative",IF('Calculs T2a'!L263&lt;'Coeffs calibration'!$L$16,"Lowly positive",IF('Calculs T2a'!L263&lt;'Coeffs calibration'!$L$17,"Moderately positive","Highly positive")))</f>
        <v>Highly positive</v>
      </c>
      <c r="T260" s="3" t="str">
        <f>IF('Calculs T2a'!M263&lt;'Coeffs calibration'!$M$15,"Negative",IF('Calculs T2a'!M263&lt;'Coeffs calibration'!$M$16,"Lowly positive",IF('Calculs T2a'!M263&lt;'Coeffs calibration'!$M$17,"Moderately positive","Highly positive")))</f>
        <v>Highly positive</v>
      </c>
      <c r="U260" s="3" t="str">
        <f>IF('Calculs T2a'!N263&lt;'Coeffs calibration'!$N$15,"Negative",IF('Calculs T2a'!N263&lt;'Coeffs calibration'!$N$16,"Lowly positive",IF('Calculs T2a'!N263&lt;'Coeffs calibration'!$N$17,"Moderately positive","Highly positive")))</f>
        <v>Highly positive</v>
      </c>
      <c r="W260" s="92">
        <f>'Predictions concentrations'!A260</f>
        <v>0</v>
      </c>
      <c r="X260" s="92">
        <f>'Predictions concentrations'!B260</f>
        <v>0</v>
      </c>
      <c r="Y260" s="126" t="str">
        <f>IF('Calculs T3a'!G263&lt;'Coeffs calibration'!$G$15,"Negative",IF('Calculs T3a'!G263&lt;'Coeffs calibration'!$G$16,"Lowly positive",IF('Calculs T3a'!G263&lt;'Coeffs calibration'!$G$17,"Moderately positive","Highly positive")))</f>
        <v>Highly positive</v>
      </c>
      <c r="Z260" s="126" t="str">
        <f>IF('Calculs T3a'!H263&lt;'Coeffs calibration'!$H$15,"Negative",IF('Calculs T3a'!H263&lt;'Coeffs calibration'!$H$16,"Lowly positive",IF('Calculs T3a'!H263&lt;'Coeffs calibration'!$H$17,"Moderately positive","Highly positive")))</f>
        <v>Highly positive</v>
      </c>
      <c r="AA260" s="126" t="str">
        <f>IF('Calculs T3a'!I263&lt;'Coeffs calibration'!$I$15,"Negative",IF('Calculs T3a'!I263&lt;'Coeffs calibration'!$I$16,"Lowly positive",IF('Calculs T3a'!I263&lt;'Coeffs calibration'!$I$17,"Moderately positive","Highly positive")))</f>
        <v>Highly positive</v>
      </c>
      <c r="AB260" s="128" t="str">
        <f>IF('Calculs T3a'!J263&lt;'Coeffs calibration'!$J$15,"Negative",IF('Calculs T3a'!J263&lt;'Coeffs calibration'!$J$16,"Lowly positive",IF('Calculs T3a'!J263&lt;'Coeffs calibration'!$J$17,"Moderately positive","Highly positive")))</f>
        <v>Highly positive</v>
      </c>
      <c r="AC260" s="3" t="str">
        <f>IF('Calculs T3a'!K263&lt;'Coeffs calibration'!$K$15,"Negative",IF('Calculs T3a'!K263&lt;'Coeffs calibration'!$K$16,"Lowly positive",IF('Calculs T3a'!K263&lt;'Coeffs calibration'!$K$17,"Moderately positive","Highly positive")))</f>
        <v>Highly positive</v>
      </c>
      <c r="AD260" s="3" t="str">
        <f>IF('Calculs T3a'!L263&lt;'Coeffs calibration'!$L$15,"Negative",IF('Calculs T3a'!L263&lt;'Coeffs calibration'!$L$16,"Lowly positive",IF('Calculs T3a'!L263&lt;'Coeffs calibration'!$L$17,"Moderately positive","Highly positive")))</f>
        <v>Highly positive</v>
      </c>
      <c r="AE260" s="3" t="str">
        <f>IF('Calculs T3a'!M263&lt;'Coeffs calibration'!$M$15,"Negative",IF('Calculs T3a'!M263&lt;'Coeffs calibration'!$M$16,"Lowly positive",IF('Calculs T3a'!M263&lt;'Coeffs calibration'!$M$17,"Moderately positive","Highly positive")))</f>
        <v>Highly positive</v>
      </c>
      <c r="AF260" s="3" t="str">
        <f>IF('Calculs T3a'!N263&lt;'Coeffs calibration'!$N$15,"Negative",IF('Calculs T3a'!N263&lt;'Coeffs calibration'!$N$16,"Lowly positive",IF('Calculs T3a'!N263&lt;'Coeffs calibration'!$N$17,"Moderately positive","Highly positive")))</f>
        <v>Highly positive</v>
      </c>
    </row>
    <row r="261" spans="1:32" x14ac:dyDescent="0.3">
      <c r="A261" s="92">
        <f>'Predictions concentrations'!A261</f>
        <v>0</v>
      </c>
      <c r="B261" s="92">
        <f>'Predictions concentrations'!B261</f>
        <v>0</v>
      </c>
      <c r="C261" s="126" t="str">
        <f>IF('Calculs T1a'!G264&lt;'Coeffs calibration'!$G$15,"Negative",IF('Calculs T1a'!G264&lt;'Coeffs calibration'!$G$16,"Lowly positive",IF('Calculs T1a'!G264&lt;'Coeffs calibration'!$G$17,"Moderately positive","Highly positive")))</f>
        <v>Highly positive</v>
      </c>
      <c r="D261" s="126" t="str">
        <f>IF('Calculs T1a'!H264&lt;'Coeffs calibration'!$H$15,"Negative",IF('Calculs T1a'!H264&lt;'Coeffs calibration'!$H$16,"Lowly positive",IF('Calculs T1a'!H264&lt;'Coeffs calibration'!$H$17,"Moderately positive","Highly positive")))</f>
        <v>Highly positive</v>
      </c>
      <c r="E261" s="126" t="str">
        <f>IF('Calculs T1a'!I264&lt;'Coeffs calibration'!$I$15,"Negative",IF('Calculs T1a'!I264&lt;'Coeffs calibration'!$I$16,"Lowly positive",IF('Calculs T1a'!I264&lt;'Coeffs calibration'!$I$17,"Moderately positive","Highly positive")))</f>
        <v>Highly positive</v>
      </c>
      <c r="F261" s="128" t="str">
        <f>IF('Calculs T1a'!J264&lt;'Coeffs calibration'!$J$15,"Negative",IF('Calculs T1a'!J264&lt;'Coeffs calibration'!$J$16,"Lowly positive",IF('Calculs T1a'!J264&lt;'Coeffs calibration'!$J$17,"Moderately positive","Highly positive")))</f>
        <v>Highly positive</v>
      </c>
      <c r="G261" s="3" t="str">
        <f>IF('Calculs T1a'!K264&lt;'Coeffs calibration'!$K$15,"Negative",IF('Calculs T1a'!K264&lt;'Coeffs calibration'!$K$16,"Lowly positive",IF('Calculs T1a'!K264&lt;'Coeffs calibration'!$K$17,"Moderately positive","Highly positive")))</f>
        <v>Highly positive</v>
      </c>
      <c r="H261" s="3" t="str">
        <f>IF('Calculs T1a'!L264&lt;'Coeffs calibration'!$L$15,"Negative",IF('Calculs T1a'!L264&lt;'Coeffs calibration'!$L$16,"Lowly positive",IF('Calculs T1a'!L264&lt;'Coeffs calibration'!$L$17,"Moderately positive","Highly positive")))</f>
        <v>Highly positive</v>
      </c>
      <c r="I261" s="3" t="str">
        <f>IF('Calculs T1a'!M264&lt;'Coeffs calibration'!$M$15,"Negative",IF('Calculs T1a'!M264&lt;'Coeffs calibration'!$M$16,"Lowly positive",IF('Calculs T1a'!M264&lt;'Coeffs calibration'!$M$17,"Moderately positive","Highly positive")))</f>
        <v>Highly positive</v>
      </c>
      <c r="J261" s="3" t="str">
        <f>IF('Calculs T1a'!N264&lt;'Coeffs calibration'!$N$15,"Negative",IF('Calculs T1a'!N264&lt;'Coeffs calibration'!$N$16,"Lowly positive",IF('Calculs T1a'!N264&lt;'Coeffs calibration'!$N$17,"Moderately positive","Highly positive")))</f>
        <v>Highly positive</v>
      </c>
      <c r="L261" s="92">
        <f>'Predictions concentrations'!A261</f>
        <v>0</v>
      </c>
      <c r="M261" s="92">
        <f>'Predictions concentrations'!B261</f>
        <v>0</v>
      </c>
      <c r="N261" s="126" t="str">
        <f>IF('Calculs T2a'!G264&lt;'Coeffs calibration'!$G$15,"Negative",IF('Calculs T2a'!G264&lt;'Coeffs calibration'!$G$16,"Lowly positive",IF('Calculs T2a'!G264&lt;'Coeffs calibration'!$G$17,"Moderately positive","Highly positive")))</f>
        <v>Highly positive</v>
      </c>
      <c r="O261" s="126" t="str">
        <f>IF('Calculs T2a'!H264&lt;'Coeffs calibration'!$H$15,"Negative",IF('Calculs T2a'!H264&lt;'Coeffs calibration'!$H$16,"Lowly positive",IF('Calculs T2a'!H264&lt;'Coeffs calibration'!$H$17,"Moderately positive","Highly positive")))</f>
        <v>Highly positive</v>
      </c>
      <c r="P261" s="126" t="str">
        <f>IF('Calculs T2a'!I264&lt;'Coeffs calibration'!$I$15,"Negative",IF('Calculs T2a'!I264&lt;'Coeffs calibration'!$I$16,"Lowly positive",IF('Calculs T2a'!I264&lt;'Coeffs calibration'!$I$17,"Moderately positive","Highly positive")))</f>
        <v>Highly positive</v>
      </c>
      <c r="Q261" s="128" t="str">
        <f>IF('Calculs T2a'!J264&lt;'Coeffs calibration'!$J$15,"Negative",IF('Calculs T2a'!J264&lt;'Coeffs calibration'!$J$16,"Lowly positive",IF('Calculs T2a'!J264&lt;'Coeffs calibration'!$J$17,"Moderately positive","Highly positive")))</f>
        <v>Highly positive</v>
      </c>
      <c r="R261" s="3" t="str">
        <f>IF('Calculs T2a'!K264&lt;'Coeffs calibration'!$K$15,"Negative",IF('Calculs T2a'!K264&lt;'Coeffs calibration'!$K$16,"Lowly positive",IF('Calculs T2a'!K264&lt;'Coeffs calibration'!$K$17,"Moderately positive","Highly positive")))</f>
        <v>Highly positive</v>
      </c>
      <c r="S261" s="3" t="str">
        <f>IF('Calculs T2a'!L264&lt;'Coeffs calibration'!$L$15,"Negative",IF('Calculs T2a'!L264&lt;'Coeffs calibration'!$L$16,"Lowly positive",IF('Calculs T2a'!L264&lt;'Coeffs calibration'!$L$17,"Moderately positive","Highly positive")))</f>
        <v>Highly positive</v>
      </c>
      <c r="T261" s="3" t="str">
        <f>IF('Calculs T2a'!M264&lt;'Coeffs calibration'!$M$15,"Negative",IF('Calculs T2a'!M264&lt;'Coeffs calibration'!$M$16,"Lowly positive",IF('Calculs T2a'!M264&lt;'Coeffs calibration'!$M$17,"Moderately positive","Highly positive")))</f>
        <v>Highly positive</v>
      </c>
      <c r="U261" s="3" t="str">
        <f>IF('Calculs T2a'!N264&lt;'Coeffs calibration'!$N$15,"Negative",IF('Calculs T2a'!N264&lt;'Coeffs calibration'!$N$16,"Lowly positive",IF('Calculs T2a'!N264&lt;'Coeffs calibration'!$N$17,"Moderately positive","Highly positive")))</f>
        <v>Highly positive</v>
      </c>
      <c r="W261" s="92">
        <f>'Predictions concentrations'!A261</f>
        <v>0</v>
      </c>
      <c r="X261" s="92">
        <f>'Predictions concentrations'!B261</f>
        <v>0</v>
      </c>
      <c r="Y261" s="126" t="str">
        <f>IF('Calculs T3a'!G264&lt;'Coeffs calibration'!$G$15,"Negative",IF('Calculs T3a'!G264&lt;'Coeffs calibration'!$G$16,"Lowly positive",IF('Calculs T3a'!G264&lt;'Coeffs calibration'!$G$17,"Moderately positive","Highly positive")))</f>
        <v>Highly positive</v>
      </c>
      <c r="Z261" s="126" t="str">
        <f>IF('Calculs T3a'!H264&lt;'Coeffs calibration'!$H$15,"Negative",IF('Calculs T3a'!H264&lt;'Coeffs calibration'!$H$16,"Lowly positive",IF('Calculs T3a'!H264&lt;'Coeffs calibration'!$H$17,"Moderately positive","Highly positive")))</f>
        <v>Highly positive</v>
      </c>
      <c r="AA261" s="126" t="str">
        <f>IF('Calculs T3a'!I264&lt;'Coeffs calibration'!$I$15,"Negative",IF('Calculs T3a'!I264&lt;'Coeffs calibration'!$I$16,"Lowly positive",IF('Calculs T3a'!I264&lt;'Coeffs calibration'!$I$17,"Moderately positive","Highly positive")))</f>
        <v>Highly positive</v>
      </c>
      <c r="AB261" s="128" t="str">
        <f>IF('Calculs T3a'!J264&lt;'Coeffs calibration'!$J$15,"Negative",IF('Calculs T3a'!J264&lt;'Coeffs calibration'!$J$16,"Lowly positive",IF('Calculs T3a'!J264&lt;'Coeffs calibration'!$J$17,"Moderately positive","Highly positive")))</f>
        <v>Highly positive</v>
      </c>
      <c r="AC261" s="3" t="str">
        <f>IF('Calculs T3a'!K264&lt;'Coeffs calibration'!$K$15,"Negative",IF('Calculs T3a'!K264&lt;'Coeffs calibration'!$K$16,"Lowly positive",IF('Calculs T3a'!K264&lt;'Coeffs calibration'!$K$17,"Moderately positive","Highly positive")))</f>
        <v>Highly positive</v>
      </c>
      <c r="AD261" s="3" t="str">
        <f>IF('Calculs T3a'!L264&lt;'Coeffs calibration'!$L$15,"Negative",IF('Calculs T3a'!L264&lt;'Coeffs calibration'!$L$16,"Lowly positive",IF('Calculs T3a'!L264&lt;'Coeffs calibration'!$L$17,"Moderately positive","Highly positive")))</f>
        <v>Highly positive</v>
      </c>
      <c r="AE261" s="3" t="str">
        <f>IF('Calculs T3a'!M264&lt;'Coeffs calibration'!$M$15,"Negative",IF('Calculs T3a'!M264&lt;'Coeffs calibration'!$M$16,"Lowly positive",IF('Calculs T3a'!M264&lt;'Coeffs calibration'!$M$17,"Moderately positive","Highly positive")))</f>
        <v>Highly positive</v>
      </c>
      <c r="AF261" s="3" t="str">
        <f>IF('Calculs T3a'!N264&lt;'Coeffs calibration'!$N$15,"Negative",IF('Calculs T3a'!N264&lt;'Coeffs calibration'!$N$16,"Lowly positive",IF('Calculs T3a'!N264&lt;'Coeffs calibration'!$N$17,"Moderately positive","Highly positive")))</f>
        <v>Highly positive</v>
      </c>
    </row>
    <row r="262" spans="1:32" x14ac:dyDescent="0.3">
      <c r="A262" s="92">
        <f>'Predictions concentrations'!A262</f>
        <v>0</v>
      </c>
      <c r="B262" s="92">
        <f>'Predictions concentrations'!B262</f>
        <v>0</v>
      </c>
      <c r="C262" s="126" t="str">
        <f>IF('Calculs T1a'!G265&lt;'Coeffs calibration'!$G$15,"Negative",IF('Calculs T1a'!G265&lt;'Coeffs calibration'!$G$16,"Lowly positive",IF('Calculs T1a'!G265&lt;'Coeffs calibration'!$G$17,"Moderately positive","Highly positive")))</f>
        <v>Highly positive</v>
      </c>
      <c r="D262" s="126" t="str">
        <f>IF('Calculs T1a'!H265&lt;'Coeffs calibration'!$H$15,"Negative",IF('Calculs T1a'!H265&lt;'Coeffs calibration'!$H$16,"Lowly positive",IF('Calculs T1a'!H265&lt;'Coeffs calibration'!$H$17,"Moderately positive","Highly positive")))</f>
        <v>Highly positive</v>
      </c>
      <c r="E262" s="126" t="str">
        <f>IF('Calculs T1a'!I265&lt;'Coeffs calibration'!$I$15,"Negative",IF('Calculs T1a'!I265&lt;'Coeffs calibration'!$I$16,"Lowly positive",IF('Calculs T1a'!I265&lt;'Coeffs calibration'!$I$17,"Moderately positive","Highly positive")))</f>
        <v>Highly positive</v>
      </c>
      <c r="F262" s="128" t="str">
        <f>IF('Calculs T1a'!J265&lt;'Coeffs calibration'!$J$15,"Negative",IF('Calculs T1a'!J265&lt;'Coeffs calibration'!$J$16,"Lowly positive",IF('Calculs T1a'!J265&lt;'Coeffs calibration'!$J$17,"Moderately positive","Highly positive")))</f>
        <v>Highly positive</v>
      </c>
      <c r="G262" s="3" t="str">
        <f>IF('Calculs T1a'!K265&lt;'Coeffs calibration'!$K$15,"Negative",IF('Calculs T1a'!K265&lt;'Coeffs calibration'!$K$16,"Lowly positive",IF('Calculs T1a'!K265&lt;'Coeffs calibration'!$K$17,"Moderately positive","Highly positive")))</f>
        <v>Highly positive</v>
      </c>
      <c r="H262" s="3" t="str">
        <f>IF('Calculs T1a'!L265&lt;'Coeffs calibration'!$L$15,"Negative",IF('Calculs T1a'!L265&lt;'Coeffs calibration'!$L$16,"Lowly positive",IF('Calculs T1a'!L265&lt;'Coeffs calibration'!$L$17,"Moderately positive","Highly positive")))</f>
        <v>Highly positive</v>
      </c>
      <c r="I262" s="3" t="str">
        <f>IF('Calculs T1a'!M265&lt;'Coeffs calibration'!$M$15,"Negative",IF('Calculs T1a'!M265&lt;'Coeffs calibration'!$M$16,"Lowly positive",IF('Calculs T1a'!M265&lt;'Coeffs calibration'!$M$17,"Moderately positive","Highly positive")))</f>
        <v>Highly positive</v>
      </c>
      <c r="J262" s="3" t="str">
        <f>IF('Calculs T1a'!N265&lt;'Coeffs calibration'!$N$15,"Negative",IF('Calculs T1a'!N265&lt;'Coeffs calibration'!$N$16,"Lowly positive",IF('Calculs T1a'!N265&lt;'Coeffs calibration'!$N$17,"Moderately positive","Highly positive")))</f>
        <v>Highly positive</v>
      </c>
      <c r="L262" s="92">
        <f>'Predictions concentrations'!A262</f>
        <v>0</v>
      </c>
      <c r="M262" s="92">
        <f>'Predictions concentrations'!B262</f>
        <v>0</v>
      </c>
      <c r="N262" s="126" t="str">
        <f>IF('Calculs T2a'!G265&lt;'Coeffs calibration'!$G$15,"Negative",IF('Calculs T2a'!G265&lt;'Coeffs calibration'!$G$16,"Lowly positive",IF('Calculs T2a'!G265&lt;'Coeffs calibration'!$G$17,"Moderately positive","Highly positive")))</f>
        <v>Highly positive</v>
      </c>
      <c r="O262" s="126" t="str">
        <f>IF('Calculs T2a'!H265&lt;'Coeffs calibration'!$H$15,"Negative",IF('Calculs T2a'!H265&lt;'Coeffs calibration'!$H$16,"Lowly positive",IF('Calculs T2a'!H265&lt;'Coeffs calibration'!$H$17,"Moderately positive","Highly positive")))</f>
        <v>Highly positive</v>
      </c>
      <c r="P262" s="126" t="str">
        <f>IF('Calculs T2a'!I265&lt;'Coeffs calibration'!$I$15,"Negative",IF('Calculs T2a'!I265&lt;'Coeffs calibration'!$I$16,"Lowly positive",IF('Calculs T2a'!I265&lt;'Coeffs calibration'!$I$17,"Moderately positive","Highly positive")))</f>
        <v>Highly positive</v>
      </c>
      <c r="Q262" s="128" t="str">
        <f>IF('Calculs T2a'!J265&lt;'Coeffs calibration'!$J$15,"Negative",IF('Calculs T2a'!J265&lt;'Coeffs calibration'!$J$16,"Lowly positive",IF('Calculs T2a'!J265&lt;'Coeffs calibration'!$J$17,"Moderately positive","Highly positive")))</f>
        <v>Highly positive</v>
      </c>
      <c r="R262" s="3" t="str">
        <f>IF('Calculs T2a'!K265&lt;'Coeffs calibration'!$K$15,"Negative",IF('Calculs T2a'!K265&lt;'Coeffs calibration'!$K$16,"Lowly positive",IF('Calculs T2a'!K265&lt;'Coeffs calibration'!$K$17,"Moderately positive","Highly positive")))</f>
        <v>Highly positive</v>
      </c>
      <c r="S262" s="3" t="str">
        <f>IF('Calculs T2a'!L265&lt;'Coeffs calibration'!$L$15,"Negative",IF('Calculs T2a'!L265&lt;'Coeffs calibration'!$L$16,"Lowly positive",IF('Calculs T2a'!L265&lt;'Coeffs calibration'!$L$17,"Moderately positive","Highly positive")))</f>
        <v>Highly positive</v>
      </c>
      <c r="T262" s="3" t="str">
        <f>IF('Calculs T2a'!M265&lt;'Coeffs calibration'!$M$15,"Negative",IF('Calculs T2a'!M265&lt;'Coeffs calibration'!$M$16,"Lowly positive",IF('Calculs T2a'!M265&lt;'Coeffs calibration'!$M$17,"Moderately positive","Highly positive")))</f>
        <v>Highly positive</v>
      </c>
      <c r="U262" s="3" t="str">
        <f>IF('Calculs T2a'!N265&lt;'Coeffs calibration'!$N$15,"Negative",IF('Calculs T2a'!N265&lt;'Coeffs calibration'!$N$16,"Lowly positive",IF('Calculs T2a'!N265&lt;'Coeffs calibration'!$N$17,"Moderately positive","Highly positive")))</f>
        <v>Highly positive</v>
      </c>
      <c r="W262" s="92">
        <f>'Predictions concentrations'!A262</f>
        <v>0</v>
      </c>
      <c r="X262" s="92">
        <f>'Predictions concentrations'!B262</f>
        <v>0</v>
      </c>
      <c r="Y262" s="126" t="str">
        <f>IF('Calculs T3a'!G265&lt;'Coeffs calibration'!$G$15,"Negative",IF('Calculs T3a'!G265&lt;'Coeffs calibration'!$G$16,"Lowly positive",IF('Calculs T3a'!G265&lt;'Coeffs calibration'!$G$17,"Moderately positive","Highly positive")))</f>
        <v>Highly positive</v>
      </c>
      <c r="Z262" s="126" t="str">
        <f>IF('Calculs T3a'!H265&lt;'Coeffs calibration'!$H$15,"Negative",IF('Calculs T3a'!H265&lt;'Coeffs calibration'!$H$16,"Lowly positive",IF('Calculs T3a'!H265&lt;'Coeffs calibration'!$H$17,"Moderately positive","Highly positive")))</f>
        <v>Highly positive</v>
      </c>
      <c r="AA262" s="126" t="str">
        <f>IF('Calculs T3a'!I265&lt;'Coeffs calibration'!$I$15,"Negative",IF('Calculs T3a'!I265&lt;'Coeffs calibration'!$I$16,"Lowly positive",IF('Calculs T3a'!I265&lt;'Coeffs calibration'!$I$17,"Moderately positive","Highly positive")))</f>
        <v>Highly positive</v>
      </c>
      <c r="AB262" s="128" t="str">
        <f>IF('Calculs T3a'!J265&lt;'Coeffs calibration'!$J$15,"Negative",IF('Calculs T3a'!J265&lt;'Coeffs calibration'!$J$16,"Lowly positive",IF('Calculs T3a'!J265&lt;'Coeffs calibration'!$J$17,"Moderately positive","Highly positive")))</f>
        <v>Highly positive</v>
      </c>
      <c r="AC262" s="3" t="str">
        <f>IF('Calculs T3a'!K265&lt;'Coeffs calibration'!$K$15,"Negative",IF('Calculs T3a'!K265&lt;'Coeffs calibration'!$K$16,"Lowly positive",IF('Calculs T3a'!K265&lt;'Coeffs calibration'!$K$17,"Moderately positive","Highly positive")))</f>
        <v>Highly positive</v>
      </c>
      <c r="AD262" s="3" t="str">
        <f>IF('Calculs T3a'!L265&lt;'Coeffs calibration'!$L$15,"Negative",IF('Calculs T3a'!L265&lt;'Coeffs calibration'!$L$16,"Lowly positive",IF('Calculs T3a'!L265&lt;'Coeffs calibration'!$L$17,"Moderately positive","Highly positive")))</f>
        <v>Highly positive</v>
      </c>
      <c r="AE262" s="3" t="str">
        <f>IF('Calculs T3a'!M265&lt;'Coeffs calibration'!$M$15,"Negative",IF('Calculs T3a'!M265&lt;'Coeffs calibration'!$M$16,"Lowly positive",IF('Calculs T3a'!M265&lt;'Coeffs calibration'!$M$17,"Moderately positive","Highly positive")))</f>
        <v>Highly positive</v>
      </c>
      <c r="AF262" s="3" t="str">
        <f>IF('Calculs T3a'!N265&lt;'Coeffs calibration'!$N$15,"Negative",IF('Calculs T3a'!N265&lt;'Coeffs calibration'!$N$16,"Lowly positive",IF('Calculs T3a'!N265&lt;'Coeffs calibration'!$N$17,"Moderately positive","Highly positive")))</f>
        <v>Highly positive</v>
      </c>
    </row>
    <row r="263" spans="1:32" x14ac:dyDescent="0.3">
      <c r="A263" s="92">
        <f>'Predictions concentrations'!A263</f>
        <v>0</v>
      </c>
      <c r="B263" s="92">
        <f>'Predictions concentrations'!B263</f>
        <v>0</v>
      </c>
      <c r="C263" s="126" t="str">
        <f>IF('Calculs T1a'!G266&lt;'Coeffs calibration'!$G$15,"Negative",IF('Calculs T1a'!G266&lt;'Coeffs calibration'!$G$16,"Lowly positive",IF('Calculs T1a'!G266&lt;'Coeffs calibration'!$G$17,"Moderately positive","Highly positive")))</f>
        <v>Highly positive</v>
      </c>
      <c r="D263" s="126" t="str">
        <f>IF('Calculs T1a'!H266&lt;'Coeffs calibration'!$H$15,"Negative",IF('Calculs T1a'!H266&lt;'Coeffs calibration'!$H$16,"Lowly positive",IF('Calculs T1a'!H266&lt;'Coeffs calibration'!$H$17,"Moderately positive","Highly positive")))</f>
        <v>Highly positive</v>
      </c>
      <c r="E263" s="126" t="str">
        <f>IF('Calculs T1a'!I266&lt;'Coeffs calibration'!$I$15,"Negative",IF('Calculs T1a'!I266&lt;'Coeffs calibration'!$I$16,"Lowly positive",IF('Calculs T1a'!I266&lt;'Coeffs calibration'!$I$17,"Moderately positive","Highly positive")))</f>
        <v>Highly positive</v>
      </c>
      <c r="F263" s="128" t="str">
        <f>IF('Calculs T1a'!J266&lt;'Coeffs calibration'!$J$15,"Negative",IF('Calculs T1a'!J266&lt;'Coeffs calibration'!$J$16,"Lowly positive",IF('Calculs T1a'!J266&lt;'Coeffs calibration'!$J$17,"Moderately positive","Highly positive")))</f>
        <v>Highly positive</v>
      </c>
      <c r="G263" s="3" t="str">
        <f>IF('Calculs T1a'!K266&lt;'Coeffs calibration'!$K$15,"Negative",IF('Calculs T1a'!K266&lt;'Coeffs calibration'!$K$16,"Lowly positive",IF('Calculs T1a'!K266&lt;'Coeffs calibration'!$K$17,"Moderately positive","Highly positive")))</f>
        <v>Highly positive</v>
      </c>
      <c r="H263" s="3" t="str">
        <f>IF('Calculs T1a'!L266&lt;'Coeffs calibration'!$L$15,"Negative",IF('Calculs T1a'!L266&lt;'Coeffs calibration'!$L$16,"Lowly positive",IF('Calculs T1a'!L266&lt;'Coeffs calibration'!$L$17,"Moderately positive","Highly positive")))</f>
        <v>Highly positive</v>
      </c>
      <c r="I263" s="3" t="str">
        <f>IF('Calculs T1a'!M266&lt;'Coeffs calibration'!$M$15,"Negative",IF('Calculs T1a'!M266&lt;'Coeffs calibration'!$M$16,"Lowly positive",IF('Calculs T1a'!M266&lt;'Coeffs calibration'!$M$17,"Moderately positive","Highly positive")))</f>
        <v>Highly positive</v>
      </c>
      <c r="J263" s="3" t="str">
        <f>IF('Calculs T1a'!N266&lt;'Coeffs calibration'!$N$15,"Negative",IF('Calculs T1a'!N266&lt;'Coeffs calibration'!$N$16,"Lowly positive",IF('Calculs T1a'!N266&lt;'Coeffs calibration'!$N$17,"Moderately positive","Highly positive")))</f>
        <v>Highly positive</v>
      </c>
      <c r="L263" s="92">
        <f>'Predictions concentrations'!A263</f>
        <v>0</v>
      </c>
      <c r="M263" s="92">
        <f>'Predictions concentrations'!B263</f>
        <v>0</v>
      </c>
      <c r="N263" s="126" t="str">
        <f>IF('Calculs T2a'!G266&lt;'Coeffs calibration'!$G$15,"Negative",IF('Calculs T2a'!G266&lt;'Coeffs calibration'!$G$16,"Lowly positive",IF('Calculs T2a'!G266&lt;'Coeffs calibration'!$G$17,"Moderately positive","Highly positive")))</f>
        <v>Highly positive</v>
      </c>
      <c r="O263" s="126" t="str">
        <f>IF('Calculs T2a'!H266&lt;'Coeffs calibration'!$H$15,"Negative",IF('Calculs T2a'!H266&lt;'Coeffs calibration'!$H$16,"Lowly positive",IF('Calculs T2a'!H266&lt;'Coeffs calibration'!$H$17,"Moderately positive","Highly positive")))</f>
        <v>Highly positive</v>
      </c>
      <c r="P263" s="126" t="str">
        <f>IF('Calculs T2a'!I266&lt;'Coeffs calibration'!$I$15,"Negative",IF('Calculs T2a'!I266&lt;'Coeffs calibration'!$I$16,"Lowly positive",IF('Calculs T2a'!I266&lt;'Coeffs calibration'!$I$17,"Moderately positive","Highly positive")))</f>
        <v>Highly positive</v>
      </c>
      <c r="Q263" s="128" t="str">
        <f>IF('Calculs T2a'!J266&lt;'Coeffs calibration'!$J$15,"Negative",IF('Calculs T2a'!J266&lt;'Coeffs calibration'!$J$16,"Lowly positive",IF('Calculs T2a'!J266&lt;'Coeffs calibration'!$J$17,"Moderately positive","Highly positive")))</f>
        <v>Highly positive</v>
      </c>
      <c r="R263" s="3" t="str">
        <f>IF('Calculs T2a'!K266&lt;'Coeffs calibration'!$K$15,"Negative",IF('Calculs T2a'!K266&lt;'Coeffs calibration'!$K$16,"Lowly positive",IF('Calculs T2a'!K266&lt;'Coeffs calibration'!$K$17,"Moderately positive","Highly positive")))</f>
        <v>Highly positive</v>
      </c>
      <c r="S263" s="3" t="str">
        <f>IF('Calculs T2a'!L266&lt;'Coeffs calibration'!$L$15,"Negative",IF('Calculs T2a'!L266&lt;'Coeffs calibration'!$L$16,"Lowly positive",IF('Calculs T2a'!L266&lt;'Coeffs calibration'!$L$17,"Moderately positive","Highly positive")))</f>
        <v>Highly positive</v>
      </c>
      <c r="T263" s="3" t="str">
        <f>IF('Calculs T2a'!M266&lt;'Coeffs calibration'!$M$15,"Negative",IF('Calculs T2a'!M266&lt;'Coeffs calibration'!$M$16,"Lowly positive",IF('Calculs T2a'!M266&lt;'Coeffs calibration'!$M$17,"Moderately positive","Highly positive")))</f>
        <v>Highly positive</v>
      </c>
      <c r="U263" s="3" t="str">
        <f>IF('Calculs T2a'!N266&lt;'Coeffs calibration'!$N$15,"Negative",IF('Calculs T2a'!N266&lt;'Coeffs calibration'!$N$16,"Lowly positive",IF('Calculs T2a'!N266&lt;'Coeffs calibration'!$N$17,"Moderately positive","Highly positive")))</f>
        <v>Highly positive</v>
      </c>
      <c r="W263" s="92">
        <f>'Predictions concentrations'!A263</f>
        <v>0</v>
      </c>
      <c r="X263" s="92">
        <f>'Predictions concentrations'!B263</f>
        <v>0</v>
      </c>
      <c r="Y263" s="126" t="str">
        <f>IF('Calculs T3a'!G266&lt;'Coeffs calibration'!$G$15,"Negative",IF('Calculs T3a'!G266&lt;'Coeffs calibration'!$G$16,"Lowly positive",IF('Calculs T3a'!G266&lt;'Coeffs calibration'!$G$17,"Moderately positive","Highly positive")))</f>
        <v>Highly positive</v>
      </c>
      <c r="Z263" s="126" t="str">
        <f>IF('Calculs T3a'!H266&lt;'Coeffs calibration'!$H$15,"Negative",IF('Calculs T3a'!H266&lt;'Coeffs calibration'!$H$16,"Lowly positive",IF('Calculs T3a'!H266&lt;'Coeffs calibration'!$H$17,"Moderately positive","Highly positive")))</f>
        <v>Highly positive</v>
      </c>
      <c r="AA263" s="126" t="str">
        <f>IF('Calculs T3a'!I266&lt;'Coeffs calibration'!$I$15,"Negative",IF('Calculs T3a'!I266&lt;'Coeffs calibration'!$I$16,"Lowly positive",IF('Calculs T3a'!I266&lt;'Coeffs calibration'!$I$17,"Moderately positive","Highly positive")))</f>
        <v>Highly positive</v>
      </c>
      <c r="AB263" s="128" t="str">
        <f>IF('Calculs T3a'!J266&lt;'Coeffs calibration'!$J$15,"Negative",IF('Calculs T3a'!J266&lt;'Coeffs calibration'!$J$16,"Lowly positive",IF('Calculs T3a'!J266&lt;'Coeffs calibration'!$J$17,"Moderately positive","Highly positive")))</f>
        <v>Highly positive</v>
      </c>
      <c r="AC263" s="3" t="str">
        <f>IF('Calculs T3a'!K266&lt;'Coeffs calibration'!$K$15,"Negative",IF('Calculs T3a'!K266&lt;'Coeffs calibration'!$K$16,"Lowly positive",IF('Calculs T3a'!K266&lt;'Coeffs calibration'!$K$17,"Moderately positive","Highly positive")))</f>
        <v>Highly positive</v>
      </c>
      <c r="AD263" s="3" t="str">
        <f>IF('Calculs T3a'!L266&lt;'Coeffs calibration'!$L$15,"Negative",IF('Calculs T3a'!L266&lt;'Coeffs calibration'!$L$16,"Lowly positive",IF('Calculs T3a'!L266&lt;'Coeffs calibration'!$L$17,"Moderately positive","Highly positive")))</f>
        <v>Highly positive</v>
      </c>
      <c r="AE263" s="3" t="str">
        <f>IF('Calculs T3a'!M266&lt;'Coeffs calibration'!$M$15,"Negative",IF('Calculs T3a'!M266&lt;'Coeffs calibration'!$M$16,"Lowly positive",IF('Calculs T3a'!M266&lt;'Coeffs calibration'!$M$17,"Moderately positive","Highly positive")))</f>
        <v>Highly positive</v>
      </c>
      <c r="AF263" s="3" t="str">
        <f>IF('Calculs T3a'!N266&lt;'Coeffs calibration'!$N$15,"Negative",IF('Calculs T3a'!N266&lt;'Coeffs calibration'!$N$16,"Lowly positive",IF('Calculs T3a'!N266&lt;'Coeffs calibration'!$N$17,"Moderately positive","Highly positive")))</f>
        <v>Highly positive</v>
      </c>
    </row>
    <row r="264" spans="1:32" x14ac:dyDescent="0.3">
      <c r="A264" s="92">
        <f>'Predictions concentrations'!A264</f>
        <v>0</v>
      </c>
      <c r="B264" s="92">
        <f>'Predictions concentrations'!B264</f>
        <v>0</v>
      </c>
      <c r="C264" s="126" t="str">
        <f>IF('Calculs T1a'!G267&lt;'Coeffs calibration'!$G$15,"Negative",IF('Calculs T1a'!G267&lt;'Coeffs calibration'!$G$16,"Lowly positive",IF('Calculs T1a'!G267&lt;'Coeffs calibration'!$G$17,"Moderately positive","Highly positive")))</f>
        <v>Highly positive</v>
      </c>
      <c r="D264" s="126" t="str">
        <f>IF('Calculs T1a'!H267&lt;'Coeffs calibration'!$H$15,"Negative",IF('Calculs T1a'!H267&lt;'Coeffs calibration'!$H$16,"Lowly positive",IF('Calculs T1a'!H267&lt;'Coeffs calibration'!$H$17,"Moderately positive","Highly positive")))</f>
        <v>Highly positive</v>
      </c>
      <c r="E264" s="126" t="str">
        <f>IF('Calculs T1a'!I267&lt;'Coeffs calibration'!$I$15,"Negative",IF('Calculs T1a'!I267&lt;'Coeffs calibration'!$I$16,"Lowly positive",IF('Calculs T1a'!I267&lt;'Coeffs calibration'!$I$17,"Moderately positive","Highly positive")))</f>
        <v>Highly positive</v>
      </c>
      <c r="F264" s="128" t="str">
        <f>IF('Calculs T1a'!J267&lt;'Coeffs calibration'!$J$15,"Negative",IF('Calculs T1a'!J267&lt;'Coeffs calibration'!$J$16,"Lowly positive",IF('Calculs T1a'!J267&lt;'Coeffs calibration'!$J$17,"Moderately positive","Highly positive")))</f>
        <v>Highly positive</v>
      </c>
      <c r="G264" s="3" t="str">
        <f>IF('Calculs T1a'!K267&lt;'Coeffs calibration'!$K$15,"Negative",IF('Calculs T1a'!K267&lt;'Coeffs calibration'!$K$16,"Lowly positive",IF('Calculs T1a'!K267&lt;'Coeffs calibration'!$K$17,"Moderately positive","Highly positive")))</f>
        <v>Highly positive</v>
      </c>
      <c r="H264" s="3" t="str">
        <f>IF('Calculs T1a'!L267&lt;'Coeffs calibration'!$L$15,"Negative",IF('Calculs T1a'!L267&lt;'Coeffs calibration'!$L$16,"Lowly positive",IF('Calculs T1a'!L267&lt;'Coeffs calibration'!$L$17,"Moderately positive","Highly positive")))</f>
        <v>Highly positive</v>
      </c>
      <c r="I264" s="3" t="str">
        <f>IF('Calculs T1a'!M267&lt;'Coeffs calibration'!$M$15,"Negative",IF('Calculs T1a'!M267&lt;'Coeffs calibration'!$M$16,"Lowly positive",IF('Calculs T1a'!M267&lt;'Coeffs calibration'!$M$17,"Moderately positive","Highly positive")))</f>
        <v>Highly positive</v>
      </c>
      <c r="J264" s="3" t="str">
        <f>IF('Calculs T1a'!N267&lt;'Coeffs calibration'!$N$15,"Negative",IF('Calculs T1a'!N267&lt;'Coeffs calibration'!$N$16,"Lowly positive",IF('Calculs T1a'!N267&lt;'Coeffs calibration'!$N$17,"Moderately positive","Highly positive")))</f>
        <v>Highly positive</v>
      </c>
      <c r="L264" s="92">
        <f>'Predictions concentrations'!A264</f>
        <v>0</v>
      </c>
      <c r="M264" s="92">
        <f>'Predictions concentrations'!B264</f>
        <v>0</v>
      </c>
      <c r="N264" s="126" t="str">
        <f>IF('Calculs T2a'!G267&lt;'Coeffs calibration'!$G$15,"Negative",IF('Calculs T2a'!G267&lt;'Coeffs calibration'!$G$16,"Lowly positive",IF('Calculs T2a'!G267&lt;'Coeffs calibration'!$G$17,"Moderately positive","Highly positive")))</f>
        <v>Highly positive</v>
      </c>
      <c r="O264" s="126" t="str">
        <f>IF('Calculs T2a'!H267&lt;'Coeffs calibration'!$H$15,"Negative",IF('Calculs T2a'!H267&lt;'Coeffs calibration'!$H$16,"Lowly positive",IF('Calculs T2a'!H267&lt;'Coeffs calibration'!$H$17,"Moderately positive","Highly positive")))</f>
        <v>Highly positive</v>
      </c>
      <c r="P264" s="126" t="str">
        <f>IF('Calculs T2a'!I267&lt;'Coeffs calibration'!$I$15,"Negative",IF('Calculs T2a'!I267&lt;'Coeffs calibration'!$I$16,"Lowly positive",IF('Calculs T2a'!I267&lt;'Coeffs calibration'!$I$17,"Moderately positive","Highly positive")))</f>
        <v>Highly positive</v>
      </c>
      <c r="Q264" s="128" t="str">
        <f>IF('Calculs T2a'!J267&lt;'Coeffs calibration'!$J$15,"Negative",IF('Calculs T2a'!J267&lt;'Coeffs calibration'!$J$16,"Lowly positive",IF('Calculs T2a'!J267&lt;'Coeffs calibration'!$J$17,"Moderately positive","Highly positive")))</f>
        <v>Highly positive</v>
      </c>
      <c r="R264" s="3" t="str">
        <f>IF('Calculs T2a'!K267&lt;'Coeffs calibration'!$K$15,"Negative",IF('Calculs T2a'!K267&lt;'Coeffs calibration'!$K$16,"Lowly positive",IF('Calculs T2a'!K267&lt;'Coeffs calibration'!$K$17,"Moderately positive","Highly positive")))</f>
        <v>Highly positive</v>
      </c>
      <c r="S264" s="3" t="str">
        <f>IF('Calculs T2a'!L267&lt;'Coeffs calibration'!$L$15,"Negative",IF('Calculs T2a'!L267&lt;'Coeffs calibration'!$L$16,"Lowly positive",IF('Calculs T2a'!L267&lt;'Coeffs calibration'!$L$17,"Moderately positive","Highly positive")))</f>
        <v>Highly positive</v>
      </c>
      <c r="T264" s="3" t="str">
        <f>IF('Calculs T2a'!M267&lt;'Coeffs calibration'!$M$15,"Negative",IF('Calculs T2a'!M267&lt;'Coeffs calibration'!$M$16,"Lowly positive",IF('Calculs T2a'!M267&lt;'Coeffs calibration'!$M$17,"Moderately positive","Highly positive")))</f>
        <v>Highly positive</v>
      </c>
      <c r="U264" s="3" t="str">
        <f>IF('Calculs T2a'!N267&lt;'Coeffs calibration'!$N$15,"Negative",IF('Calculs T2a'!N267&lt;'Coeffs calibration'!$N$16,"Lowly positive",IF('Calculs T2a'!N267&lt;'Coeffs calibration'!$N$17,"Moderately positive","Highly positive")))</f>
        <v>Highly positive</v>
      </c>
      <c r="W264" s="92">
        <f>'Predictions concentrations'!A264</f>
        <v>0</v>
      </c>
      <c r="X264" s="92">
        <f>'Predictions concentrations'!B264</f>
        <v>0</v>
      </c>
      <c r="Y264" s="126" t="str">
        <f>IF('Calculs T3a'!G267&lt;'Coeffs calibration'!$G$15,"Negative",IF('Calculs T3a'!G267&lt;'Coeffs calibration'!$G$16,"Lowly positive",IF('Calculs T3a'!G267&lt;'Coeffs calibration'!$G$17,"Moderately positive","Highly positive")))</f>
        <v>Highly positive</v>
      </c>
      <c r="Z264" s="126" t="str">
        <f>IF('Calculs T3a'!H267&lt;'Coeffs calibration'!$H$15,"Negative",IF('Calculs T3a'!H267&lt;'Coeffs calibration'!$H$16,"Lowly positive",IF('Calculs T3a'!H267&lt;'Coeffs calibration'!$H$17,"Moderately positive","Highly positive")))</f>
        <v>Highly positive</v>
      </c>
      <c r="AA264" s="126" t="str">
        <f>IF('Calculs T3a'!I267&lt;'Coeffs calibration'!$I$15,"Negative",IF('Calculs T3a'!I267&lt;'Coeffs calibration'!$I$16,"Lowly positive",IF('Calculs T3a'!I267&lt;'Coeffs calibration'!$I$17,"Moderately positive","Highly positive")))</f>
        <v>Highly positive</v>
      </c>
      <c r="AB264" s="128" t="str">
        <f>IF('Calculs T3a'!J267&lt;'Coeffs calibration'!$J$15,"Negative",IF('Calculs T3a'!J267&lt;'Coeffs calibration'!$J$16,"Lowly positive",IF('Calculs T3a'!J267&lt;'Coeffs calibration'!$J$17,"Moderately positive","Highly positive")))</f>
        <v>Highly positive</v>
      </c>
      <c r="AC264" s="3" t="str">
        <f>IF('Calculs T3a'!K267&lt;'Coeffs calibration'!$K$15,"Negative",IF('Calculs T3a'!K267&lt;'Coeffs calibration'!$K$16,"Lowly positive",IF('Calculs T3a'!K267&lt;'Coeffs calibration'!$K$17,"Moderately positive","Highly positive")))</f>
        <v>Highly positive</v>
      </c>
      <c r="AD264" s="3" t="str">
        <f>IF('Calculs T3a'!L267&lt;'Coeffs calibration'!$L$15,"Negative",IF('Calculs T3a'!L267&lt;'Coeffs calibration'!$L$16,"Lowly positive",IF('Calculs T3a'!L267&lt;'Coeffs calibration'!$L$17,"Moderately positive","Highly positive")))</f>
        <v>Highly positive</v>
      </c>
      <c r="AE264" s="3" t="str">
        <f>IF('Calculs T3a'!M267&lt;'Coeffs calibration'!$M$15,"Negative",IF('Calculs T3a'!M267&lt;'Coeffs calibration'!$M$16,"Lowly positive",IF('Calculs T3a'!M267&lt;'Coeffs calibration'!$M$17,"Moderately positive","Highly positive")))</f>
        <v>Highly positive</v>
      </c>
      <c r="AF264" s="3" t="str">
        <f>IF('Calculs T3a'!N267&lt;'Coeffs calibration'!$N$15,"Negative",IF('Calculs T3a'!N267&lt;'Coeffs calibration'!$N$16,"Lowly positive",IF('Calculs T3a'!N267&lt;'Coeffs calibration'!$N$17,"Moderately positive","Highly positive")))</f>
        <v>Highly positive</v>
      </c>
    </row>
    <row r="265" spans="1:32" x14ac:dyDescent="0.3">
      <c r="A265" s="92">
        <f>'Predictions concentrations'!A265</f>
        <v>0</v>
      </c>
      <c r="B265" s="92">
        <f>'Predictions concentrations'!B265</f>
        <v>0</v>
      </c>
      <c r="C265" s="126" t="str">
        <f>IF('Calculs T1a'!G268&lt;'Coeffs calibration'!$G$15,"Negative",IF('Calculs T1a'!G268&lt;'Coeffs calibration'!$G$16,"Lowly positive",IF('Calculs T1a'!G268&lt;'Coeffs calibration'!$G$17,"Moderately positive","Highly positive")))</f>
        <v>Highly positive</v>
      </c>
      <c r="D265" s="126" t="str">
        <f>IF('Calculs T1a'!H268&lt;'Coeffs calibration'!$H$15,"Negative",IF('Calculs T1a'!H268&lt;'Coeffs calibration'!$H$16,"Lowly positive",IF('Calculs T1a'!H268&lt;'Coeffs calibration'!$H$17,"Moderately positive","Highly positive")))</f>
        <v>Highly positive</v>
      </c>
      <c r="E265" s="126" t="str">
        <f>IF('Calculs T1a'!I268&lt;'Coeffs calibration'!$I$15,"Negative",IF('Calculs T1a'!I268&lt;'Coeffs calibration'!$I$16,"Lowly positive",IF('Calculs T1a'!I268&lt;'Coeffs calibration'!$I$17,"Moderately positive","Highly positive")))</f>
        <v>Highly positive</v>
      </c>
      <c r="F265" s="128" t="str">
        <f>IF('Calculs T1a'!J268&lt;'Coeffs calibration'!$J$15,"Negative",IF('Calculs T1a'!J268&lt;'Coeffs calibration'!$J$16,"Lowly positive",IF('Calculs T1a'!J268&lt;'Coeffs calibration'!$J$17,"Moderately positive","Highly positive")))</f>
        <v>Highly positive</v>
      </c>
      <c r="G265" s="3" t="str">
        <f>IF('Calculs T1a'!K268&lt;'Coeffs calibration'!$K$15,"Negative",IF('Calculs T1a'!K268&lt;'Coeffs calibration'!$K$16,"Lowly positive",IF('Calculs T1a'!K268&lt;'Coeffs calibration'!$K$17,"Moderately positive","Highly positive")))</f>
        <v>Highly positive</v>
      </c>
      <c r="H265" s="3" t="str">
        <f>IF('Calculs T1a'!L268&lt;'Coeffs calibration'!$L$15,"Negative",IF('Calculs T1a'!L268&lt;'Coeffs calibration'!$L$16,"Lowly positive",IF('Calculs T1a'!L268&lt;'Coeffs calibration'!$L$17,"Moderately positive","Highly positive")))</f>
        <v>Highly positive</v>
      </c>
      <c r="I265" s="3" t="str">
        <f>IF('Calculs T1a'!M268&lt;'Coeffs calibration'!$M$15,"Negative",IF('Calculs T1a'!M268&lt;'Coeffs calibration'!$M$16,"Lowly positive",IF('Calculs T1a'!M268&lt;'Coeffs calibration'!$M$17,"Moderately positive","Highly positive")))</f>
        <v>Highly positive</v>
      </c>
      <c r="J265" s="3" t="str">
        <f>IF('Calculs T1a'!N268&lt;'Coeffs calibration'!$N$15,"Negative",IF('Calculs T1a'!N268&lt;'Coeffs calibration'!$N$16,"Lowly positive",IF('Calculs T1a'!N268&lt;'Coeffs calibration'!$N$17,"Moderately positive","Highly positive")))</f>
        <v>Highly positive</v>
      </c>
      <c r="L265" s="92">
        <f>'Predictions concentrations'!A265</f>
        <v>0</v>
      </c>
      <c r="M265" s="92">
        <f>'Predictions concentrations'!B265</f>
        <v>0</v>
      </c>
      <c r="N265" s="126" t="str">
        <f>IF('Calculs T2a'!G268&lt;'Coeffs calibration'!$G$15,"Negative",IF('Calculs T2a'!G268&lt;'Coeffs calibration'!$G$16,"Lowly positive",IF('Calculs T2a'!G268&lt;'Coeffs calibration'!$G$17,"Moderately positive","Highly positive")))</f>
        <v>Highly positive</v>
      </c>
      <c r="O265" s="126" t="str">
        <f>IF('Calculs T2a'!H268&lt;'Coeffs calibration'!$H$15,"Negative",IF('Calculs T2a'!H268&lt;'Coeffs calibration'!$H$16,"Lowly positive",IF('Calculs T2a'!H268&lt;'Coeffs calibration'!$H$17,"Moderately positive","Highly positive")))</f>
        <v>Highly positive</v>
      </c>
      <c r="P265" s="126" t="str">
        <f>IF('Calculs T2a'!I268&lt;'Coeffs calibration'!$I$15,"Negative",IF('Calculs T2a'!I268&lt;'Coeffs calibration'!$I$16,"Lowly positive",IF('Calculs T2a'!I268&lt;'Coeffs calibration'!$I$17,"Moderately positive","Highly positive")))</f>
        <v>Highly positive</v>
      </c>
      <c r="Q265" s="128" t="str">
        <f>IF('Calculs T2a'!J268&lt;'Coeffs calibration'!$J$15,"Negative",IF('Calculs T2a'!J268&lt;'Coeffs calibration'!$J$16,"Lowly positive",IF('Calculs T2a'!J268&lt;'Coeffs calibration'!$J$17,"Moderately positive","Highly positive")))</f>
        <v>Highly positive</v>
      </c>
      <c r="R265" s="3" t="str">
        <f>IF('Calculs T2a'!K268&lt;'Coeffs calibration'!$K$15,"Negative",IF('Calculs T2a'!K268&lt;'Coeffs calibration'!$K$16,"Lowly positive",IF('Calculs T2a'!K268&lt;'Coeffs calibration'!$K$17,"Moderately positive","Highly positive")))</f>
        <v>Highly positive</v>
      </c>
      <c r="S265" s="3" t="str">
        <f>IF('Calculs T2a'!L268&lt;'Coeffs calibration'!$L$15,"Negative",IF('Calculs T2a'!L268&lt;'Coeffs calibration'!$L$16,"Lowly positive",IF('Calculs T2a'!L268&lt;'Coeffs calibration'!$L$17,"Moderately positive","Highly positive")))</f>
        <v>Highly positive</v>
      </c>
      <c r="T265" s="3" t="str">
        <f>IF('Calculs T2a'!M268&lt;'Coeffs calibration'!$M$15,"Negative",IF('Calculs T2a'!M268&lt;'Coeffs calibration'!$M$16,"Lowly positive",IF('Calculs T2a'!M268&lt;'Coeffs calibration'!$M$17,"Moderately positive","Highly positive")))</f>
        <v>Highly positive</v>
      </c>
      <c r="U265" s="3" t="str">
        <f>IF('Calculs T2a'!N268&lt;'Coeffs calibration'!$N$15,"Negative",IF('Calculs T2a'!N268&lt;'Coeffs calibration'!$N$16,"Lowly positive",IF('Calculs T2a'!N268&lt;'Coeffs calibration'!$N$17,"Moderately positive","Highly positive")))</f>
        <v>Highly positive</v>
      </c>
      <c r="W265" s="92">
        <f>'Predictions concentrations'!A265</f>
        <v>0</v>
      </c>
      <c r="X265" s="92">
        <f>'Predictions concentrations'!B265</f>
        <v>0</v>
      </c>
      <c r="Y265" s="126" t="str">
        <f>IF('Calculs T3a'!G268&lt;'Coeffs calibration'!$G$15,"Negative",IF('Calculs T3a'!G268&lt;'Coeffs calibration'!$G$16,"Lowly positive",IF('Calculs T3a'!G268&lt;'Coeffs calibration'!$G$17,"Moderately positive","Highly positive")))</f>
        <v>Highly positive</v>
      </c>
      <c r="Z265" s="126" t="str">
        <f>IF('Calculs T3a'!H268&lt;'Coeffs calibration'!$H$15,"Negative",IF('Calculs T3a'!H268&lt;'Coeffs calibration'!$H$16,"Lowly positive",IF('Calculs T3a'!H268&lt;'Coeffs calibration'!$H$17,"Moderately positive","Highly positive")))</f>
        <v>Highly positive</v>
      </c>
      <c r="AA265" s="126" t="str">
        <f>IF('Calculs T3a'!I268&lt;'Coeffs calibration'!$I$15,"Negative",IF('Calculs T3a'!I268&lt;'Coeffs calibration'!$I$16,"Lowly positive",IF('Calculs T3a'!I268&lt;'Coeffs calibration'!$I$17,"Moderately positive","Highly positive")))</f>
        <v>Highly positive</v>
      </c>
      <c r="AB265" s="128" t="str">
        <f>IF('Calculs T3a'!J268&lt;'Coeffs calibration'!$J$15,"Negative",IF('Calculs T3a'!J268&lt;'Coeffs calibration'!$J$16,"Lowly positive",IF('Calculs T3a'!J268&lt;'Coeffs calibration'!$J$17,"Moderately positive","Highly positive")))</f>
        <v>Highly positive</v>
      </c>
      <c r="AC265" s="3" t="str">
        <f>IF('Calculs T3a'!K268&lt;'Coeffs calibration'!$K$15,"Negative",IF('Calculs T3a'!K268&lt;'Coeffs calibration'!$K$16,"Lowly positive",IF('Calculs T3a'!K268&lt;'Coeffs calibration'!$K$17,"Moderately positive","Highly positive")))</f>
        <v>Highly positive</v>
      </c>
      <c r="AD265" s="3" t="str">
        <f>IF('Calculs T3a'!L268&lt;'Coeffs calibration'!$L$15,"Negative",IF('Calculs T3a'!L268&lt;'Coeffs calibration'!$L$16,"Lowly positive",IF('Calculs T3a'!L268&lt;'Coeffs calibration'!$L$17,"Moderately positive","Highly positive")))</f>
        <v>Highly positive</v>
      </c>
      <c r="AE265" s="3" t="str">
        <f>IF('Calculs T3a'!M268&lt;'Coeffs calibration'!$M$15,"Negative",IF('Calculs T3a'!M268&lt;'Coeffs calibration'!$M$16,"Lowly positive",IF('Calculs T3a'!M268&lt;'Coeffs calibration'!$M$17,"Moderately positive","Highly positive")))</f>
        <v>Highly positive</v>
      </c>
      <c r="AF265" s="3" t="str">
        <f>IF('Calculs T3a'!N268&lt;'Coeffs calibration'!$N$15,"Negative",IF('Calculs T3a'!N268&lt;'Coeffs calibration'!$N$16,"Lowly positive",IF('Calculs T3a'!N268&lt;'Coeffs calibration'!$N$17,"Moderately positive","Highly positive")))</f>
        <v>Highly positive</v>
      </c>
    </row>
    <row r="266" spans="1:32" x14ac:dyDescent="0.3">
      <c r="A266" s="92">
        <f>'Predictions concentrations'!A266</f>
        <v>0</v>
      </c>
      <c r="B266" s="92">
        <f>'Predictions concentrations'!B266</f>
        <v>0</v>
      </c>
      <c r="C266" s="126" t="str">
        <f>IF('Calculs T1a'!G269&lt;'Coeffs calibration'!$G$15,"Negative",IF('Calculs T1a'!G269&lt;'Coeffs calibration'!$G$16,"Lowly positive",IF('Calculs T1a'!G269&lt;'Coeffs calibration'!$G$17,"Moderately positive","Highly positive")))</f>
        <v>Highly positive</v>
      </c>
      <c r="D266" s="126" t="str">
        <f>IF('Calculs T1a'!H269&lt;'Coeffs calibration'!$H$15,"Negative",IF('Calculs T1a'!H269&lt;'Coeffs calibration'!$H$16,"Lowly positive",IF('Calculs T1a'!H269&lt;'Coeffs calibration'!$H$17,"Moderately positive","Highly positive")))</f>
        <v>Highly positive</v>
      </c>
      <c r="E266" s="126" t="str">
        <f>IF('Calculs T1a'!I269&lt;'Coeffs calibration'!$I$15,"Negative",IF('Calculs T1a'!I269&lt;'Coeffs calibration'!$I$16,"Lowly positive",IF('Calculs T1a'!I269&lt;'Coeffs calibration'!$I$17,"Moderately positive","Highly positive")))</f>
        <v>Highly positive</v>
      </c>
      <c r="F266" s="128" t="str">
        <f>IF('Calculs T1a'!J269&lt;'Coeffs calibration'!$J$15,"Negative",IF('Calculs T1a'!J269&lt;'Coeffs calibration'!$J$16,"Lowly positive",IF('Calculs T1a'!J269&lt;'Coeffs calibration'!$J$17,"Moderately positive","Highly positive")))</f>
        <v>Highly positive</v>
      </c>
      <c r="G266" s="3" t="str">
        <f>IF('Calculs T1a'!K269&lt;'Coeffs calibration'!$K$15,"Negative",IF('Calculs T1a'!K269&lt;'Coeffs calibration'!$K$16,"Lowly positive",IF('Calculs T1a'!K269&lt;'Coeffs calibration'!$K$17,"Moderately positive","Highly positive")))</f>
        <v>Highly positive</v>
      </c>
      <c r="H266" s="3" t="str">
        <f>IF('Calculs T1a'!L269&lt;'Coeffs calibration'!$L$15,"Negative",IF('Calculs T1a'!L269&lt;'Coeffs calibration'!$L$16,"Lowly positive",IF('Calculs T1a'!L269&lt;'Coeffs calibration'!$L$17,"Moderately positive","Highly positive")))</f>
        <v>Highly positive</v>
      </c>
      <c r="I266" s="3" t="str">
        <f>IF('Calculs T1a'!M269&lt;'Coeffs calibration'!$M$15,"Negative",IF('Calculs T1a'!M269&lt;'Coeffs calibration'!$M$16,"Lowly positive",IF('Calculs T1a'!M269&lt;'Coeffs calibration'!$M$17,"Moderately positive","Highly positive")))</f>
        <v>Highly positive</v>
      </c>
      <c r="J266" s="3" t="str">
        <f>IF('Calculs T1a'!N269&lt;'Coeffs calibration'!$N$15,"Negative",IF('Calculs T1a'!N269&lt;'Coeffs calibration'!$N$16,"Lowly positive",IF('Calculs T1a'!N269&lt;'Coeffs calibration'!$N$17,"Moderately positive","Highly positive")))</f>
        <v>Highly positive</v>
      </c>
      <c r="L266" s="92">
        <f>'Predictions concentrations'!A266</f>
        <v>0</v>
      </c>
      <c r="M266" s="92">
        <f>'Predictions concentrations'!B266</f>
        <v>0</v>
      </c>
      <c r="N266" s="126" t="str">
        <f>IF('Calculs T2a'!G269&lt;'Coeffs calibration'!$G$15,"Negative",IF('Calculs T2a'!G269&lt;'Coeffs calibration'!$G$16,"Lowly positive",IF('Calculs T2a'!G269&lt;'Coeffs calibration'!$G$17,"Moderately positive","Highly positive")))</f>
        <v>Highly positive</v>
      </c>
      <c r="O266" s="126" t="str">
        <f>IF('Calculs T2a'!H269&lt;'Coeffs calibration'!$H$15,"Negative",IF('Calculs T2a'!H269&lt;'Coeffs calibration'!$H$16,"Lowly positive",IF('Calculs T2a'!H269&lt;'Coeffs calibration'!$H$17,"Moderately positive","Highly positive")))</f>
        <v>Highly positive</v>
      </c>
      <c r="P266" s="126" t="str">
        <f>IF('Calculs T2a'!I269&lt;'Coeffs calibration'!$I$15,"Negative",IF('Calculs T2a'!I269&lt;'Coeffs calibration'!$I$16,"Lowly positive",IF('Calculs T2a'!I269&lt;'Coeffs calibration'!$I$17,"Moderately positive","Highly positive")))</f>
        <v>Highly positive</v>
      </c>
      <c r="Q266" s="128" t="str">
        <f>IF('Calculs T2a'!J269&lt;'Coeffs calibration'!$J$15,"Negative",IF('Calculs T2a'!J269&lt;'Coeffs calibration'!$J$16,"Lowly positive",IF('Calculs T2a'!J269&lt;'Coeffs calibration'!$J$17,"Moderately positive","Highly positive")))</f>
        <v>Highly positive</v>
      </c>
      <c r="R266" s="3" t="str">
        <f>IF('Calculs T2a'!K269&lt;'Coeffs calibration'!$K$15,"Negative",IF('Calculs T2a'!K269&lt;'Coeffs calibration'!$K$16,"Lowly positive",IF('Calculs T2a'!K269&lt;'Coeffs calibration'!$K$17,"Moderately positive","Highly positive")))</f>
        <v>Highly positive</v>
      </c>
      <c r="S266" s="3" t="str">
        <f>IF('Calculs T2a'!L269&lt;'Coeffs calibration'!$L$15,"Negative",IF('Calculs T2a'!L269&lt;'Coeffs calibration'!$L$16,"Lowly positive",IF('Calculs T2a'!L269&lt;'Coeffs calibration'!$L$17,"Moderately positive","Highly positive")))</f>
        <v>Highly positive</v>
      </c>
      <c r="T266" s="3" t="str">
        <f>IF('Calculs T2a'!M269&lt;'Coeffs calibration'!$M$15,"Negative",IF('Calculs T2a'!M269&lt;'Coeffs calibration'!$M$16,"Lowly positive",IF('Calculs T2a'!M269&lt;'Coeffs calibration'!$M$17,"Moderately positive","Highly positive")))</f>
        <v>Highly positive</v>
      </c>
      <c r="U266" s="3" t="str">
        <f>IF('Calculs T2a'!N269&lt;'Coeffs calibration'!$N$15,"Negative",IF('Calculs T2a'!N269&lt;'Coeffs calibration'!$N$16,"Lowly positive",IF('Calculs T2a'!N269&lt;'Coeffs calibration'!$N$17,"Moderately positive","Highly positive")))</f>
        <v>Highly positive</v>
      </c>
      <c r="W266" s="92">
        <f>'Predictions concentrations'!A266</f>
        <v>0</v>
      </c>
      <c r="X266" s="92">
        <f>'Predictions concentrations'!B266</f>
        <v>0</v>
      </c>
      <c r="Y266" s="126" t="str">
        <f>IF('Calculs T3a'!G269&lt;'Coeffs calibration'!$G$15,"Negative",IF('Calculs T3a'!G269&lt;'Coeffs calibration'!$G$16,"Lowly positive",IF('Calculs T3a'!G269&lt;'Coeffs calibration'!$G$17,"Moderately positive","Highly positive")))</f>
        <v>Highly positive</v>
      </c>
      <c r="Z266" s="126" t="str">
        <f>IF('Calculs T3a'!H269&lt;'Coeffs calibration'!$H$15,"Negative",IF('Calculs T3a'!H269&lt;'Coeffs calibration'!$H$16,"Lowly positive",IF('Calculs T3a'!H269&lt;'Coeffs calibration'!$H$17,"Moderately positive","Highly positive")))</f>
        <v>Highly positive</v>
      </c>
      <c r="AA266" s="126" t="str">
        <f>IF('Calculs T3a'!I269&lt;'Coeffs calibration'!$I$15,"Negative",IF('Calculs T3a'!I269&lt;'Coeffs calibration'!$I$16,"Lowly positive",IF('Calculs T3a'!I269&lt;'Coeffs calibration'!$I$17,"Moderately positive","Highly positive")))</f>
        <v>Highly positive</v>
      </c>
      <c r="AB266" s="128" t="str">
        <f>IF('Calculs T3a'!J269&lt;'Coeffs calibration'!$J$15,"Negative",IF('Calculs T3a'!J269&lt;'Coeffs calibration'!$J$16,"Lowly positive",IF('Calculs T3a'!J269&lt;'Coeffs calibration'!$J$17,"Moderately positive","Highly positive")))</f>
        <v>Highly positive</v>
      </c>
      <c r="AC266" s="3" t="str">
        <f>IF('Calculs T3a'!K269&lt;'Coeffs calibration'!$K$15,"Negative",IF('Calculs T3a'!K269&lt;'Coeffs calibration'!$K$16,"Lowly positive",IF('Calculs T3a'!K269&lt;'Coeffs calibration'!$K$17,"Moderately positive","Highly positive")))</f>
        <v>Highly positive</v>
      </c>
      <c r="AD266" s="3" t="str">
        <f>IF('Calculs T3a'!L269&lt;'Coeffs calibration'!$L$15,"Negative",IF('Calculs T3a'!L269&lt;'Coeffs calibration'!$L$16,"Lowly positive",IF('Calculs T3a'!L269&lt;'Coeffs calibration'!$L$17,"Moderately positive","Highly positive")))</f>
        <v>Highly positive</v>
      </c>
      <c r="AE266" s="3" t="str">
        <f>IF('Calculs T3a'!M269&lt;'Coeffs calibration'!$M$15,"Negative",IF('Calculs T3a'!M269&lt;'Coeffs calibration'!$M$16,"Lowly positive",IF('Calculs T3a'!M269&lt;'Coeffs calibration'!$M$17,"Moderately positive","Highly positive")))</f>
        <v>Highly positive</v>
      </c>
      <c r="AF266" s="3" t="str">
        <f>IF('Calculs T3a'!N269&lt;'Coeffs calibration'!$N$15,"Negative",IF('Calculs T3a'!N269&lt;'Coeffs calibration'!$N$16,"Lowly positive",IF('Calculs T3a'!N269&lt;'Coeffs calibration'!$N$17,"Moderately positive","Highly positive")))</f>
        <v>Highly positive</v>
      </c>
    </row>
    <row r="267" spans="1:32" x14ac:dyDescent="0.3">
      <c r="A267" s="92">
        <f>'Predictions concentrations'!A267</f>
        <v>0</v>
      </c>
      <c r="B267" s="92">
        <f>'Predictions concentrations'!B267</f>
        <v>0</v>
      </c>
      <c r="C267" s="126" t="str">
        <f>IF('Calculs T1a'!G270&lt;'Coeffs calibration'!$G$15,"Negative",IF('Calculs T1a'!G270&lt;'Coeffs calibration'!$G$16,"Lowly positive",IF('Calculs T1a'!G270&lt;'Coeffs calibration'!$G$17,"Moderately positive","Highly positive")))</f>
        <v>Highly positive</v>
      </c>
      <c r="D267" s="126" t="str">
        <f>IF('Calculs T1a'!H270&lt;'Coeffs calibration'!$H$15,"Negative",IF('Calculs T1a'!H270&lt;'Coeffs calibration'!$H$16,"Lowly positive",IF('Calculs T1a'!H270&lt;'Coeffs calibration'!$H$17,"Moderately positive","Highly positive")))</f>
        <v>Highly positive</v>
      </c>
      <c r="E267" s="126" t="str">
        <f>IF('Calculs T1a'!I270&lt;'Coeffs calibration'!$I$15,"Negative",IF('Calculs T1a'!I270&lt;'Coeffs calibration'!$I$16,"Lowly positive",IF('Calculs T1a'!I270&lt;'Coeffs calibration'!$I$17,"Moderately positive","Highly positive")))</f>
        <v>Highly positive</v>
      </c>
      <c r="F267" s="128" t="str">
        <f>IF('Calculs T1a'!J270&lt;'Coeffs calibration'!$J$15,"Negative",IF('Calculs T1a'!J270&lt;'Coeffs calibration'!$J$16,"Lowly positive",IF('Calculs T1a'!J270&lt;'Coeffs calibration'!$J$17,"Moderately positive","Highly positive")))</f>
        <v>Highly positive</v>
      </c>
      <c r="G267" s="3" t="str">
        <f>IF('Calculs T1a'!K270&lt;'Coeffs calibration'!$K$15,"Negative",IF('Calculs T1a'!K270&lt;'Coeffs calibration'!$K$16,"Lowly positive",IF('Calculs T1a'!K270&lt;'Coeffs calibration'!$K$17,"Moderately positive","Highly positive")))</f>
        <v>Highly positive</v>
      </c>
      <c r="H267" s="3" t="str">
        <f>IF('Calculs T1a'!L270&lt;'Coeffs calibration'!$L$15,"Negative",IF('Calculs T1a'!L270&lt;'Coeffs calibration'!$L$16,"Lowly positive",IF('Calculs T1a'!L270&lt;'Coeffs calibration'!$L$17,"Moderately positive","Highly positive")))</f>
        <v>Highly positive</v>
      </c>
      <c r="I267" s="3" t="str">
        <f>IF('Calculs T1a'!M270&lt;'Coeffs calibration'!$M$15,"Negative",IF('Calculs T1a'!M270&lt;'Coeffs calibration'!$M$16,"Lowly positive",IF('Calculs T1a'!M270&lt;'Coeffs calibration'!$M$17,"Moderately positive","Highly positive")))</f>
        <v>Highly positive</v>
      </c>
      <c r="J267" s="3" t="str">
        <f>IF('Calculs T1a'!N270&lt;'Coeffs calibration'!$N$15,"Negative",IF('Calculs T1a'!N270&lt;'Coeffs calibration'!$N$16,"Lowly positive",IF('Calculs T1a'!N270&lt;'Coeffs calibration'!$N$17,"Moderately positive","Highly positive")))</f>
        <v>Highly positive</v>
      </c>
      <c r="L267" s="92">
        <f>'Predictions concentrations'!A267</f>
        <v>0</v>
      </c>
      <c r="M267" s="92">
        <f>'Predictions concentrations'!B267</f>
        <v>0</v>
      </c>
      <c r="N267" s="126" t="str">
        <f>IF('Calculs T2a'!G270&lt;'Coeffs calibration'!$G$15,"Negative",IF('Calculs T2a'!G270&lt;'Coeffs calibration'!$G$16,"Lowly positive",IF('Calculs T2a'!G270&lt;'Coeffs calibration'!$G$17,"Moderately positive","Highly positive")))</f>
        <v>Highly positive</v>
      </c>
      <c r="O267" s="126" t="str">
        <f>IF('Calculs T2a'!H270&lt;'Coeffs calibration'!$H$15,"Negative",IF('Calculs T2a'!H270&lt;'Coeffs calibration'!$H$16,"Lowly positive",IF('Calculs T2a'!H270&lt;'Coeffs calibration'!$H$17,"Moderately positive","Highly positive")))</f>
        <v>Highly positive</v>
      </c>
      <c r="P267" s="126" t="str">
        <f>IF('Calculs T2a'!I270&lt;'Coeffs calibration'!$I$15,"Negative",IF('Calculs T2a'!I270&lt;'Coeffs calibration'!$I$16,"Lowly positive",IF('Calculs T2a'!I270&lt;'Coeffs calibration'!$I$17,"Moderately positive","Highly positive")))</f>
        <v>Highly positive</v>
      </c>
      <c r="Q267" s="128" t="str">
        <f>IF('Calculs T2a'!J270&lt;'Coeffs calibration'!$J$15,"Negative",IF('Calculs T2a'!J270&lt;'Coeffs calibration'!$J$16,"Lowly positive",IF('Calculs T2a'!J270&lt;'Coeffs calibration'!$J$17,"Moderately positive","Highly positive")))</f>
        <v>Highly positive</v>
      </c>
      <c r="R267" s="3" t="str">
        <f>IF('Calculs T2a'!K270&lt;'Coeffs calibration'!$K$15,"Negative",IF('Calculs T2a'!K270&lt;'Coeffs calibration'!$K$16,"Lowly positive",IF('Calculs T2a'!K270&lt;'Coeffs calibration'!$K$17,"Moderately positive","Highly positive")))</f>
        <v>Highly positive</v>
      </c>
      <c r="S267" s="3" t="str">
        <f>IF('Calculs T2a'!L270&lt;'Coeffs calibration'!$L$15,"Negative",IF('Calculs T2a'!L270&lt;'Coeffs calibration'!$L$16,"Lowly positive",IF('Calculs T2a'!L270&lt;'Coeffs calibration'!$L$17,"Moderately positive","Highly positive")))</f>
        <v>Highly positive</v>
      </c>
      <c r="T267" s="3" t="str">
        <f>IF('Calculs T2a'!M270&lt;'Coeffs calibration'!$M$15,"Negative",IF('Calculs T2a'!M270&lt;'Coeffs calibration'!$M$16,"Lowly positive",IF('Calculs T2a'!M270&lt;'Coeffs calibration'!$M$17,"Moderately positive","Highly positive")))</f>
        <v>Highly positive</v>
      </c>
      <c r="U267" s="3" t="str">
        <f>IF('Calculs T2a'!N270&lt;'Coeffs calibration'!$N$15,"Negative",IF('Calculs T2a'!N270&lt;'Coeffs calibration'!$N$16,"Lowly positive",IF('Calculs T2a'!N270&lt;'Coeffs calibration'!$N$17,"Moderately positive","Highly positive")))</f>
        <v>Highly positive</v>
      </c>
      <c r="W267" s="92">
        <f>'Predictions concentrations'!A267</f>
        <v>0</v>
      </c>
      <c r="X267" s="92">
        <f>'Predictions concentrations'!B267</f>
        <v>0</v>
      </c>
      <c r="Y267" s="126" t="str">
        <f>IF('Calculs T3a'!G270&lt;'Coeffs calibration'!$G$15,"Negative",IF('Calculs T3a'!G270&lt;'Coeffs calibration'!$G$16,"Lowly positive",IF('Calculs T3a'!G270&lt;'Coeffs calibration'!$G$17,"Moderately positive","Highly positive")))</f>
        <v>Highly positive</v>
      </c>
      <c r="Z267" s="126" t="str">
        <f>IF('Calculs T3a'!H270&lt;'Coeffs calibration'!$H$15,"Negative",IF('Calculs T3a'!H270&lt;'Coeffs calibration'!$H$16,"Lowly positive",IF('Calculs T3a'!H270&lt;'Coeffs calibration'!$H$17,"Moderately positive","Highly positive")))</f>
        <v>Highly positive</v>
      </c>
      <c r="AA267" s="126" t="str">
        <f>IF('Calculs T3a'!I270&lt;'Coeffs calibration'!$I$15,"Negative",IF('Calculs T3a'!I270&lt;'Coeffs calibration'!$I$16,"Lowly positive",IF('Calculs T3a'!I270&lt;'Coeffs calibration'!$I$17,"Moderately positive","Highly positive")))</f>
        <v>Highly positive</v>
      </c>
      <c r="AB267" s="128" t="str">
        <f>IF('Calculs T3a'!J270&lt;'Coeffs calibration'!$J$15,"Negative",IF('Calculs T3a'!J270&lt;'Coeffs calibration'!$J$16,"Lowly positive",IF('Calculs T3a'!J270&lt;'Coeffs calibration'!$J$17,"Moderately positive","Highly positive")))</f>
        <v>Highly positive</v>
      </c>
      <c r="AC267" s="3" t="str">
        <f>IF('Calculs T3a'!K270&lt;'Coeffs calibration'!$K$15,"Negative",IF('Calculs T3a'!K270&lt;'Coeffs calibration'!$K$16,"Lowly positive",IF('Calculs T3a'!K270&lt;'Coeffs calibration'!$K$17,"Moderately positive","Highly positive")))</f>
        <v>Highly positive</v>
      </c>
      <c r="AD267" s="3" t="str">
        <f>IF('Calculs T3a'!L270&lt;'Coeffs calibration'!$L$15,"Negative",IF('Calculs T3a'!L270&lt;'Coeffs calibration'!$L$16,"Lowly positive",IF('Calculs T3a'!L270&lt;'Coeffs calibration'!$L$17,"Moderately positive","Highly positive")))</f>
        <v>Highly positive</v>
      </c>
      <c r="AE267" s="3" t="str">
        <f>IF('Calculs T3a'!M270&lt;'Coeffs calibration'!$M$15,"Negative",IF('Calculs T3a'!M270&lt;'Coeffs calibration'!$M$16,"Lowly positive",IF('Calculs T3a'!M270&lt;'Coeffs calibration'!$M$17,"Moderately positive","Highly positive")))</f>
        <v>Highly positive</v>
      </c>
      <c r="AF267" s="3" t="str">
        <f>IF('Calculs T3a'!N270&lt;'Coeffs calibration'!$N$15,"Negative",IF('Calculs T3a'!N270&lt;'Coeffs calibration'!$N$16,"Lowly positive",IF('Calculs T3a'!N270&lt;'Coeffs calibration'!$N$17,"Moderately positive","Highly positive")))</f>
        <v>Highly positive</v>
      </c>
    </row>
    <row r="268" spans="1:32" x14ac:dyDescent="0.3">
      <c r="A268" s="92">
        <f>'Predictions concentrations'!A268</f>
        <v>0</v>
      </c>
      <c r="B268" s="92">
        <f>'Predictions concentrations'!B268</f>
        <v>0</v>
      </c>
      <c r="C268" s="126" t="str">
        <f>IF('Calculs T1a'!G271&lt;'Coeffs calibration'!$G$15,"Negative",IF('Calculs T1a'!G271&lt;'Coeffs calibration'!$G$16,"Lowly positive",IF('Calculs T1a'!G271&lt;'Coeffs calibration'!$G$17,"Moderately positive","Highly positive")))</f>
        <v>Highly positive</v>
      </c>
      <c r="D268" s="126" t="str">
        <f>IF('Calculs T1a'!H271&lt;'Coeffs calibration'!$H$15,"Negative",IF('Calculs T1a'!H271&lt;'Coeffs calibration'!$H$16,"Lowly positive",IF('Calculs T1a'!H271&lt;'Coeffs calibration'!$H$17,"Moderately positive","Highly positive")))</f>
        <v>Highly positive</v>
      </c>
      <c r="E268" s="126" t="str">
        <f>IF('Calculs T1a'!I271&lt;'Coeffs calibration'!$I$15,"Negative",IF('Calculs T1a'!I271&lt;'Coeffs calibration'!$I$16,"Lowly positive",IF('Calculs T1a'!I271&lt;'Coeffs calibration'!$I$17,"Moderately positive","Highly positive")))</f>
        <v>Highly positive</v>
      </c>
      <c r="F268" s="128" t="str">
        <f>IF('Calculs T1a'!J271&lt;'Coeffs calibration'!$J$15,"Negative",IF('Calculs T1a'!J271&lt;'Coeffs calibration'!$J$16,"Lowly positive",IF('Calculs T1a'!J271&lt;'Coeffs calibration'!$J$17,"Moderately positive","Highly positive")))</f>
        <v>Highly positive</v>
      </c>
      <c r="G268" s="3" t="str">
        <f>IF('Calculs T1a'!K271&lt;'Coeffs calibration'!$K$15,"Negative",IF('Calculs T1a'!K271&lt;'Coeffs calibration'!$K$16,"Lowly positive",IF('Calculs T1a'!K271&lt;'Coeffs calibration'!$K$17,"Moderately positive","Highly positive")))</f>
        <v>Highly positive</v>
      </c>
      <c r="H268" s="3" t="str">
        <f>IF('Calculs T1a'!L271&lt;'Coeffs calibration'!$L$15,"Negative",IF('Calculs T1a'!L271&lt;'Coeffs calibration'!$L$16,"Lowly positive",IF('Calculs T1a'!L271&lt;'Coeffs calibration'!$L$17,"Moderately positive","Highly positive")))</f>
        <v>Highly positive</v>
      </c>
      <c r="I268" s="3" t="str">
        <f>IF('Calculs T1a'!M271&lt;'Coeffs calibration'!$M$15,"Negative",IF('Calculs T1a'!M271&lt;'Coeffs calibration'!$M$16,"Lowly positive",IF('Calculs T1a'!M271&lt;'Coeffs calibration'!$M$17,"Moderately positive","Highly positive")))</f>
        <v>Highly positive</v>
      </c>
      <c r="J268" s="3" t="str">
        <f>IF('Calculs T1a'!N271&lt;'Coeffs calibration'!$N$15,"Negative",IF('Calculs T1a'!N271&lt;'Coeffs calibration'!$N$16,"Lowly positive",IF('Calculs T1a'!N271&lt;'Coeffs calibration'!$N$17,"Moderately positive","Highly positive")))</f>
        <v>Highly positive</v>
      </c>
      <c r="L268" s="92">
        <f>'Predictions concentrations'!A268</f>
        <v>0</v>
      </c>
      <c r="M268" s="92">
        <f>'Predictions concentrations'!B268</f>
        <v>0</v>
      </c>
      <c r="N268" s="126" t="str">
        <f>IF('Calculs T2a'!G271&lt;'Coeffs calibration'!$G$15,"Negative",IF('Calculs T2a'!G271&lt;'Coeffs calibration'!$G$16,"Lowly positive",IF('Calculs T2a'!G271&lt;'Coeffs calibration'!$G$17,"Moderately positive","Highly positive")))</f>
        <v>Highly positive</v>
      </c>
      <c r="O268" s="126" t="str">
        <f>IF('Calculs T2a'!H271&lt;'Coeffs calibration'!$H$15,"Negative",IF('Calculs T2a'!H271&lt;'Coeffs calibration'!$H$16,"Lowly positive",IF('Calculs T2a'!H271&lt;'Coeffs calibration'!$H$17,"Moderately positive","Highly positive")))</f>
        <v>Highly positive</v>
      </c>
      <c r="P268" s="126" t="str">
        <f>IF('Calculs T2a'!I271&lt;'Coeffs calibration'!$I$15,"Negative",IF('Calculs T2a'!I271&lt;'Coeffs calibration'!$I$16,"Lowly positive",IF('Calculs T2a'!I271&lt;'Coeffs calibration'!$I$17,"Moderately positive","Highly positive")))</f>
        <v>Highly positive</v>
      </c>
      <c r="Q268" s="128" t="str">
        <f>IF('Calculs T2a'!J271&lt;'Coeffs calibration'!$J$15,"Negative",IF('Calculs T2a'!J271&lt;'Coeffs calibration'!$J$16,"Lowly positive",IF('Calculs T2a'!J271&lt;'Coeffs calibration'!$J$17,"Moderately positive","Highly positive")))</f>
        <v>Highly positive</v>
      </c>
      <c r="R268" s="3" t="str">
        <f>IF('Calculs T2a'!K271&lt;'Coeffs calibration'!$K$15,"Negative",IF('Calculs T2a'!K271&lt;'Coeffs calibration'!$K$16,"Lowly positive",IF('Calculs T2a'!K271&lt;'Coeffs calibration'!$K$17,"Moderately positive","Highly positive")))</f>
        <v>Highly positive</v>
      </c>
      <c r="S268" s="3" t="str">
        <f>IF('Calculs T2a'!L271&lt;'Coeffs calibration'!$L$15,"Negative",IF('Calculs T2a'!L271&lt;'Coeffs calibration'!$L$16,"Lowly positive",IF('Calculs T2a'!L271&lt;'Coeffs calibration'!$L$17,"Moderately positive","Highly positive")))</f>
        <v>Highly positive</v>
      </c>
      <c r="T268" s="3" t="str">
        <f>IF('Calculs T2a'!M271&lt;'Coeffs calibration'!$M$15,"Negative",IF('Calculs T2a'!M271&lt;'Coeffs calibration'!$M$16,"Lowly positive",IF('Calculs T2a'!M271&lt;'Coeffs calibration'!$M$17,"Moderately positive","Highly positive")))</f>
        <v>Highly positive</v>
      </c>
      <c r="U268" s="3" t="str">
        <f>IF('Calculs T2a'!N271&lt;'Coeffs calibration'!$N$15,"Negative",IF('Calculs T2a'!N271&lt;'Coeffs calibration'!$N$16,"Lowly positive",IF('Calculs T2a'!N271&lt;'Coeffs calibration'!$N$17,"Moderately positive","Highly positive")))</f>
        <v>Highly positive</v>
      </c>
      <c r="W268" s="92">
        <f>'Predictions concentrations'!A268</f>
        <v>0</v>
      </c>
      <c r="X268" s="92">
        <f>'Predictions concentrations'!B268</f>
        <v>0</v>
      </c>
      <c r="Y268" s="126" t="str">
        <f>IF('Calculs T3a'!G271&lt;'Coeffs calibration'!$G$15,"Negative",IF('Calculs T3a'!G271&lt;'Coeffs calibration'!$G$16,"Lowly positive",IF('Calculs T3a'!G271&lt;'Coeffs calibration'!$G$17,"Moderately positive","Highly positive")))</f>
        <v>Highly positive</v>
      </c>
      <c r="Z268" s="126" t="str">
        <f>IF('Calculs T3a'!H271&lt;'Coeffs calibration'!$H$15,"Negative",IF('Calculs T3a'!H271&lt;'Coeffs calibration'!$H$16,"Lowly positive",IF('Calculs T3a'!H271&lt;'Coeffs calibration'!$H$17,"Moderately positive","Highly positive")))</f>
        <v>Highly positive</v>
      </c>
      <c r="AA268" s="126" t="str">
        <f>IF('Calculs T3a'!I271&lt;'Coeffs calibration'!$I$15,"Negative",IF('Calculs T3a'!I271&lt;'Coeffs calibration'!$I$16,"Lowly positive",IF('Calculs T3a'!I271&lt;'Coeffs calibration'!$I$17,"Moderately positive","Highly positive")))</f>
        <v>Highly positive</v>
      </c>
      <c r="AB268" s="128" t="str">
        <f>IF('Calculs T3a'!J271&lt;'Coeffs calibration'!$J$15,"Negative",IF('Calculs T3a'!J271&lt;'Coeffs calibration'!$J$16,"Lowly positive",IF('Calculs T3a'!J271&lt;'Coeffs calibration'!$J$17,"Moderately positive","Highly positive")))</f>
        <v>Highly positive</v>
      </c>
      <c r="AC268" s="3" t="str">
        <f>IF('Calculs T3a'!K271&lt;'Coeffs calibration'!$K$15,"Negative",IF('Calculs T3a'!K271&lt;'Coeffs calibration'!$K$16,"Lowly positive",IF('Calculs T3a'!K271&lt;'Coeffs calibration'!$K$17,"Moderately positive","Highly positive")))</f>
        <v>Highly positive</v>
      </c>
      <c r="AD268" s="3" t="str">
        <f>IF('Calculs T3a'!L271&lt;'Coeffs calibration'!$L$15,"Negative",IF('Calculs T3a'!L271&lt;'Coeffs calibration'!$L$16,"Lowly positive",IF('Calculs T3a'!L271&lt;'Coeffs calibration'!$L$17,"Moderately positive","Highly positive")))</f>
        <v>Highly positive</v>
      </c>
      <c r="AE268" s="3" t="str">
        <f>IF('Calculs T3a'!M271&lt;'Coeffs calibration'!$M$15,"Negative",IF('Calculs T3a'!M271&lt;'Coeffs calibration'!$M$16,"Lowly positive",IF('Calculs T3a'!M271&lt;'Coeffs calibration'!$M$17,"Moderately positive","Highly positive")))</f>
        <v>Highly positive</v>
      </c>
      <c r="AF268" s="3" t="str">
        <f>IF('Calculs T3a'!N271&lt;'Coeffs calibration'!$N$15,"Negative",IF('Calculs T3a'!N271&lt;'Coeffs calibration'!$N$16,"Lowly positive",IF('Calculs T3a'!N271&lt;'Coeffs calibration'!$N$17,"Moderately positive","Highly positive")))</f>
        <v>Highly positive</v>
      </c>
    </row>
    <row r="269" spans="1:32" x14ac:dyDescent="0.3">
      <c r="A269" s="92">
        <f>'Predictions concentrations'!A269</f>
        <v>0</v>
      </c>
      <c r="B269" s="92">
        <f>'Predictions concentrations'!B269</f>
        <v>0</v>
      </c>
      <c r="C269" s="126" t="str">
        <f>IF('Calculs T1a'!G272&lt;'Coeffs calibration'!$G$15,"Negative",IF('Calculs T1a'!G272&lt;'Coeffs calibration'!$G$16,"Lowly positive",IF('Calculs T1a'!G272&lt;'Coeffs calibration'!$G$17,"Moderately positive","Highly positive")))</f>
        <v>Highly positive</v>
      </c>
      <c r="D269" s="126" t="str">
        <f>IF('Calculs T1a'!H272&lt;'Coeffs calibration'!$H$15,"Negative",IF('Calculs T1a'!H272&lt;'Coeffs calibration'!$H$16,"Lowly positive",IF('Calculs T1a'!H272&lt;'Coeffs calibration'!$H$17,"Moderately positive","Highly positive")))</f>
        <v>Highly positive</v>
      </c>
      <c r="E269" s="126" t="str">
        <f>IF('Calculs T1a'!I272&lt;'Coeffs calibration'!$I$15,"Negative",IF('Calculs T1a'!I272&lt;'Coeffs calibration'!$I$16,"Lowly positive",IF('Calculs T1a'!I272&lt;'Coeffs calibration'!$I$17,"Moderately positive","Highly positive")))</f>
        <v>Highly positive</v>
      </c>
      <c r="F269" s="128" t="str">
        <f>IF('Calculs T1a'!J272&lt;'Coeffs calibration'!$J$15,"Negative",IF('Calculs T1a'!J272&lt;'Coeffs calibration'!$J$16,"Lowly positive",IF('Calculs T1a'!J272&lt;'Coeffs calibration'!$J$17,"Moderately positive","Highly positive")))</f>
        <v>Highly positive</v>
      </c>
      <c r="G269" s="3" t="str">
        <f>IF('Calculs T1a'!K272&lt;'Coeffs calibration'!$K$15,"Negative",IF('Calculs T1a'!K272&lt;'Coeffs calibration'!$K$16,"Lowly positive",IF('Calculs T1a'!K272&lt;'Coeffs calibration'!$K$17,"Moderately positive","Highly positive")))</f>
        <v>Highly positive</v>
      </c>
      <c r="H269" s="3" t="str">
        <f>IF('Calculs T1a'!L272&lt;'Coeffs calibration'!$L$15,"Negative",IF('Calculs T1a'!L272&lt;'Coeffs calibration'!$L$16,"Lowly positive",IF('Calculs T1a'!L272&lt;'Coeffs calibration'!$L$17,"Moderately positive","Highly positive")))</f>
        <v>Highly positive</v>
      </c>
      <c r="I269" s="3" t="str">
        <f>IF('Calculs T1a'!M272&lt;'Coeffs calibration'!$M$15,"Negative",IF('Calculs T1a'!M272&lt;'Coeffs calibration'!$M$16,"Lowly positive",IF('Calculs T1a'!M272&lt;'Coeffs calibration'!$M$17,"Moderately positive","Highly positive")))</f>
        <v>Highly positive</v>
      </c>
      <c r="J269" s="3" t="str">
        <f>IF('Calculs T1a'!N272&lt;'Coeffs calibration'!$N$15,"Negative",IF('Calculs T1a'!N272&lt;'Coeffs calibration'!$N$16,"Lowly positive",IF('Calculs T1a'!N272&lt;'Coeffs calibration'!$N$17,"Moderately positive","Highly positive")))</f>
        <v>Highly positive</v>
      </c>
      <c r="L269" s="92">
        <f>'Predictions concentrations'!A269</f>
        <v>0</v>
      </c>
      <c r="M269" s="92">
        <f>'Predictions concentrations'!B269</f>
        <v>0</v>
      </c>
      <c r="N269" s="126" t="str">
        <f>IF('Calculs T2a'!G272&lt;'Coeffs calibration'!$G$15,"Negative",IF('Calculs T2a'!G272&lt;'Coeffs calibration'!$G$16,"Lowly positive",IF('Calculs T2a'!G272&lt;'Coeffs calibration'!$G$17,"Moderately positive","Highly positive")))</f>
        <v>Highly positive</v>
      </c>
      <c r="O269" s="126" t="str">
        <f>IF('Calculs T2a'!H272&lt;'Coeffs calibration'!$H$15,"Negative",IF('Calculs T2a'!H272&lt;'Coeffs calibration'!$H$16,"Lowly positive",IF('Calculs T2a'!H272&lt;'Coeffs calibration'!$H$17,"Moderately positive","Highly positive")))</f>
        <v>Highly positive</v>
      </c>
      <c r="P269" s="126" t="str">
        <f>IF('Calculs T2a'!I272&lt;'Coeffs calibration'!$I$15,"Negative",IF('Calculs T2a'!I272&lt;'Coeffs calibration'!$I$16,"Lowly positive",IF('Calculs T2a'!I272&lt;'Coeffs calibration'!$I$17,"Moderately positive","Highly positive")))</f>
        <v>Highly positive</v>
      </c>
      <c r="Q269" s="128" t="str">
        <f>IF('Calculs T2a'!J272&lt;'Coeffs calibration'!$J$15,"Negative",IF('Calculs T2a'!J272&lt;'Coeffs calibration'!$J$16,"Lowly positive",IF('Calculs T2a'!J272&lt;'Coeffs calibration'!$J$17,"Moderately positive","Highly positive")))</f>
        <v>Highly positive</v>
      </c>
      <c r="R269" s="3" t="str">
        <f>IF('Calculs T2a'!K272&lt;'Coeffs calibration'!$K$15,"Negative",IF('Calculs T2a'!K272&lt;'Coeffs calibration'!$K$16,"Lowly positive",IF('Calculs T2a'!K272&lt;'Coeffs calibration'!$K$17,"Moderately positive","Highly positive")))</f>
        <v>Highly positive</v>
      </c>
      <c r="S269" s="3" t="str">
        <f>IF('Calculs T2a'!L272&lt;'Coeffs calibration'!$L$15,"Negative",IF('Calculs T2a'!L272&lt;'Coeffs calibration'!$L$16,"Lowly positive",IF('Calculs T2a'!L272&lt;'Coeffs calibration'!$L$17,"Moderately positive","Highly positive")))</f>
        <v>Highly positive</v>
      </c>
      <c r="T269" s="3" t="str">
        <f>IF('Calculs T2a'!M272&lt;'Coeffs calibration'!$M$15,"Negative",IF('Calculs T2a'!M272&lt;'Coeffs calibration'!$M$16,"Lowly positive",IF('Calculs T2a'!M272&lt;'Coeffs calibration'!$M$17,"Moderately positive","Highly positive")))</f>
        <v>Highly positive</v>
      </c>
      <c r="U269" s="3" t="str">
        <f>IF('Calculs T2a'!N272&lt;'Coeffs calibration'!$N$15,"Negative",IF('Calculs T2a'!N272&lt;'Coeffs calibration'!$N$16,"Lowly positive",IF('Calculs T2a'!N272&lt;'Coeffs calibration'!$N$17,"Moderately positive","Highly positive")))</f>
        <v>Highly positive</v>
      </c>
      <c r="W269" s="92">
        <f>'Predictions concentrations'!A269</f>
        <v>0</v>
      </c>
      <c r="X269" s="92">
        <f>'Predictions concentrations'!B269</f>
        <v>0</v>
      </c>
      <c r="Y269" s="126" t="str">
        <f>IF('Calculs T3a'!G272&lt;'Coeffs calibration'!$G$15,"Negative",IF('Calculs T3a'!G272&lt;'Coeffs calibration'!$G$16,"Lowly positive",IF('Calculs T3a'!G272&lt;'Coeffs calibration'!$G$17,"Moderately positive","Highly positive")))</f>
        <v>Highly positive</v>
      </c>
      <c r="Z269" s="126" t="str">
        <f>IF('Calculs T3a'!H272&lt;'Coeffs calibration'!$H$15,"Negative",IF('Calculs T3a'!H272&lt;'Coeffs calibration'!$H$16,"Lowly positive",IF('Calculs T3a'!H272&lt;'Coeffs calibration'!$H$17,"Moderately positive","Highly positive")))</f>
        <v>Highly positive</v>
      </c>
      <c r="AA269" s="126" t="str">
        <f>IF('Calculs T3a'!I272&lt;'Coeffs calibration'!$I$15,"Negative",IF('Calculs T3a'!I272&lt;'Coeffs calibration'!$I$16,"Lowly positive",IF('Calculs T3a'!I272&lt;'Coeffs calibration'!$I$17,"Moderately positive","Highly positive")))</f>
        <v>Highly positive</v>
      </c>
      <c r="AB269" s="128" t="str">
        <f>IF('Calculs T3a'!J272&lt;'Coeffs calibration'!$J$15,"Negative",IF('Calculs T3a'!J272&lt;'Coeffs calibration'!$J$16,"Lowly positive",IF('Calculs T3a'!J272&lt;'Coeffs calibration'!$J$17,"Moderately positive","Highly positive")))</f>
        <v>Highly positive</v>
      </c>
      <c r="AC269" s="3" t="str">
        <f>IF('Calculs T3a'!K272&lt;'Coeffs calibration'!$K$15,"Negative",IF('Calculs T3a'!K272&lt;'Coeffs calibration'!$K$16,"Lowly positive",IF('Calculs T3a'!K272&lt;'Coeffs calibration'!$K$17,"Moderately positive","Highly positive")))</f>
        <v>Highly positive</v>
      </c>
      <c r="AD269" s="3" t="str">
        <f>IF('Calculs T3a'!L272&lt;'Coeffs calibration'!$L$15,"Negative",IF('Calculs T3a'!L272&lt;'Coeffs calibration'!$L$16,"Lowly positive",IF('Calculs T3a'!L272&lt;'Coeffs calibration'!$L$17,"Moderately positive","Highly positive")))</f>
        <v>Highly positive</v>
      </c>
      <c r="AE269" s="3" t="str">
        <f>IF('Calculs T3a'!M272&lt;'Coeffs calibration'!$M$15,"Negative",IF('Calculs T3a'!M272&lt;'Coeffs calibration'!$M$16,"Lowly positive",IF('Calculs T3a'!M272&lt;'Coeffs calibration'!$M$17,"Moderately positive","Highly positive")))</f>
        <v>Highly positive</v>
      </c>
      <c r="AF269" s="3" t="str">
        <f>IF('Calculs T3a'!N272&lt;'Coeffs calibration'!$N$15,"Negative",IF('Calculs T3a'!N272&lt;'Coeffs calibration'!$N$16,"Lowly positive",IF('Calculs T3a'!N272&lt;'Coeffs calibration'!$N$17,"Moderately positive","Highly positive")))</f>
        <v>Highly positive</v>
      </c>
    </row>
    <row r="270" spans="1:32" x14ac:dyDescent="0.3">
      <c r="A270" s="92">
        <f>'Predictions concentrations'!A270</f>
        <v>0</v>
      </c>
      <c r="B270" s="92">
        <f>'Predictions concentrations'!B270</f>
        <v>0</v>
      </c>
      <c r="C270" s="126" t="str">
        <f>IF('Calculs T1a'!G273&lt;'Coeffs calibration'!$G$15,"Negative",IF('Calculs T1a'!G273&lt;'Coeffs calibration'!$G$16,"Lowly positive",IF('Calculs T1a'!G273&lt;'Coeffs calibration'!$G$17,"Moderately positive","Highly positive")))</f>
        <v>Highly positive</v>
      </c>
      <c r="D270" s="126" t="str">
        <f>IF('Calculs T1a'!H273&lt;'Coeffs calibration'!$H$15,"Negative",IF('Calculs T1a'!H273&lt;'Coeffs calibration'!$H$16,"Lowly positive",IF('Calculs T1a'!H273&lt;'Coeffs calibration'!$H$17,"Moderately positive","Highly positive")))</f>
        <v>Highly positive</v>
      </c>
      <c r="E270" s="126" t="str">
        <f>IF('Calculs T1a'!I273&lt;'Coeffs calibration'!$I$15,"Negative",IF('Calculs T1a'!I273&lt;'Coeffs calibration'!$I$16,"Lowly positive",IF('Calculs T1a'!I273&lt;'Coeffs calibration'!$I$17,"Moderately positive","Highly positive")))</f>
        <v>Highly positive</v>
      </c>
      <c r="F270" s="128" t="str">
        <f>IF('Calculs T1a'!J273&lt;'Coeffs calibration'!$J$15,"Negative",IF('Calculs T1a'!J273&lt;'Coeffs calibration'!$J$16,"Lowly positive",IF('Calculs T1a'!J273&lt;'Coeffs calibration'!$J$17,"Moderately positive","Highly positive")))</f>
        <v>Highly positive</v>
      </c>
      <c r="G270" s="3" t="str">
        <f>IF('Calculs T1a'!K273&lt;'Coeffs calibration'!$K$15,"Negative",IF('Calculs T1a'!K273&lt;'Coeffs calibration'!$K$16,"Lowly positive",IF('Calculs T1a'!K273&lt;'Coeffs calibration'!$K$17,"Moderately positive","Highly positive")))</f>
        <v>Highly positive</v>
      </c>
      <c r="H270" s="3" t="str">
        <f>IF('Calculs T1a'!L273&lt;'Coeffs calibration'!$L$15,"Negative",IF('Calculs T1a'!L273&lt;'Coeffs calibration'!$L$16,"Lowly positive",IF('Calculs T1a'!L273&lt;'Coeffs calibration'!$L$17,"Moderately positive","Highly positive")))</f>
        <v>Highly positive</v>
      </c>
      <c r="I270" s="3" t="str">
        <f>IF('Calculs T1a'!M273&lt;'Coeffs calibration'!$M$15,"Negative",IF('Calculs T1a'!M273&lt;'Coeffs calibration'!$M$16,"Lowly positive",IF('Calculs T1a'!M273&lt;'Coeffs calibration'!$M$17,"Moderately positive","Highly positive")))</f>
        <v>Highly positive</v>
      </c>
      <c r="J270" s="3" t="str">
        <f>IF('Calculs T1a'!N273&lt;'Coeffs calibration'!$N$15,"Negative",IF('Calculs T1a'!N273&lt;'Coeffs calibration'!$N$16,"Lowly positive",IF('Calculs T1a'!N273&lt;'Coeffs calibration'!$N$17,"Moderately positive","Highly positive")))</f>
        <v>Highly positive</v>
      </c>
      <c r="L270" s="92">
        <f>'Predictions concentrations'!A270</f>
        <v>0</v>
      </c>
      <c r="M270" s="92">
        <f>'Predictions concentrations'!B270</f>
        <v>0</v>
      </c>
      <c r="N270" s="126" t="str">
        <f>IF('Calculs T2a'!G273&lt;'Coeffs calibration'!$G$15,"Negative",IF('Calculs T2a'!G273&lt;'Coeffs calibration'!$G$16,"Lowly positive",IF('Calculs T2a'!G273&lt;'Coeffs calibration'!$G$17,"Moderately positive","Highly positive")))</f>
        <v>Highly positive</v>
      </c>
      <c r="O270" s="126" t="str">
        <f>IF('Calculs T2a'!H273&lt;'Coeffs calibration'!$H$15,"Negative",IF('Calculs T2a'!H273&lt;'Coeffs calibration'!$H$16,"Lowly positive",IF('Calculs T2a'!H273&lt;'Coeffs calibration'!$H$17,"Moderately positive","Highly positive")))</f>
        <v>Highly positive</v>
      </c>
      <c r="P270" s="126" t="str">
        <f>IF('Calculs T2a'!I273&lt;'Coeffs calibration'!$I$15,"Negative",IF('Calculs T2a'!I273&lt;'Coeffs calibration'!$I$16,"Lowly positive",IF('Calculs T2a'!I273&lt;'Coeffs calibration'!$I$17,"Moderately positive","Highly positive")))</f>
        <v>Highly positive</v>
      </c>
      <c r="Q270" s="128" t="str">
        <f>IF('Calculs T2a'!J273&lt;'Coeffs calibration'!$J$15,"Negative",IF('Calculs T2a'!J273&lt;'Coeffs calibration'!$J$16,"Lowly positive",IF('Calculs T2a'!J273&lt;'Coeffs calibration'!$J$17,"Moderately positive","Highly positive")))</f>
        <v>Highly positive</v>
      </c>
      <c r="R270" s="3" t="str">
        <f>IF('Calculs T2a'!K273&lt;'Coeffs calibration'!$K$15,"Negative",IF('Calculs T2a'!K273&lt;'Coeffs calibration'!$K$16,"Lowly positive",IF('Calculs T2a'!K273&lt;'Coeffs calibration'!$K$17,"Moderately positive","Highly positive")))</f>
        <v>Highly positive</v>
      </c>
      <c r="S270" s="3" t="str">
        <f>IF('Calculs T2a'!L273&lt;'Coeffs calibration'!$L$15,"Negative",IF('Calculs T2a'!L273&lt;'Coeffs calibration'!$L$16,"Lowly positive",IF('Calculs T2a'!L273&lt;'Coeffs calibration'!$L$17,"Moderately positive","Highly positive")))</f>
        <v>Highly positive</v>
      </c>
      <c r="T270" s="3" t="str">
        <f>IF('Calculs T2a'!M273&lt;'Coeffs calibration'!$M$15,"Negative",IF('Calculs T2a'!M273&lt;'Coeffs calibration'!$M$16,"Lowly positive",IF('Calculs T2a'!M273&lt;'Coeffs calibration'!$M$17,"Moderately positive","Highly positive")))</f>
        <v>Highly positive</v>
      </c>
      <c r="U270" s="3" t="str">
        <f>IF('Calculs T2a'!N273&lt;'Coeffs calibration'!$N$15,"Negative",IF('Calculs T2a'!N273&lt;'Coeffs calibration'!$N$16,"Lowly positive",IF('Calculs T2a'!N273&lt;'Coeffs calibration'!$N$17,"Moderately positive","Highly positive")))</f>
        <v>Highly positive</v>
      </c>
      <c r="W270" s="92">
        <f>'Predictions concentrations'!A270</f>
        <v>0</v>
      </c>
      <c r="X270" s="92">
        <f>'Predictions concentrations'!B270</f>
        <v>0</v>
      </c>
      <c r="Y270" s="126" t="str">
        <f>IF('Calculs T3a'!G273&lt;'Coeffs calibration'!$G$15,"Negative",IF('Calculs T3a'!G273&lt;'Coeffs calibration'!$G$16,"Lowly positive",IF('Calculs T3a'!G273&lt;'Coeffs calibration'!$G$17,"Moderately positive","Highly positive")))</f>
        <v>Highly positive</v>
      </c>
      <c r="Z270" s="126" t="str">
        <f>IF('Calculs T3a'!H273&lt;'Coeffs calibration'!$H$15,"Negative",IF('Calculs T3a'!H273&lt;'Coeffs calibration'!$H$16,"Lowly positive",IF('Calculs T3a'!H273&lt;'Coeffs calibration'!$H$17,"Moderately positive","Highly positive")))</f>
        <v>Highly positive</v>
      </c>
      <c r="AA270" s="126" t="str">
        <f>IF('Calculs T3a'!I273&lt;'Coeffs calibration'!$I$15,"Negative",IF('Calculs T3a'!I273&lt;'Coeffs calibration'!$I$16,"Lowly positive",IF('Calculs T3a'!I273&lt;'Coeffs calibration'!$I$17,"Moderately positive","Highly positive")))</f>
        <v>Highly positive</v>
      </c>
      <c r="AB270" s="128" t="str">
        <f>IF('Calculs T3a'!J273&lt;'Coeffs calibration'!$J$15,"Negative",IF('Calculs T3a'!J273&lt;'Coeffs calibration'!$J$16,"Lowly positive",IF('Calculs T3a'!J273&lt;'Coeffs calibration'!$J$17,"Moderately positive","Highly positive")))</f>
        <v>Highly positive</v>
      </c>
      <c r="AC270" s="3" t="str">
        <f>IF('Calculs T3a'!K273&lt;'Coeffs calibration'!$K$15,"Negative",IF('Calculs T3a'!K273&lt;'Coeffs calibration'!$K$16,"Lowly positive",IF('Calculs T3a'!K273&lt;'Coeffs calibration'!$K$17,"Moderately positive","Highly positive")))</f>
        <v>Highly positive</v>
      </c>
      <c r="AD270" s="3" t="str">
        <f>IF('Calculs T3a'!L273&lt;'Coeffs calibration'!$L$15,"Negative",IF('Calculs T3a'!L273&lt;'Coeffs calibration'!$L$16,"Lowly positive",IF('Calculs T3a'!L273&lt;'Coeffs calibration'!$L$17,"Moderately positive","Highly positive")))</f>
        <v>Highly positive</v>
      </c>
      <c r="AE270" s="3" t="str">
        <f>IF('Calculs T3a'!M273&lt;'Coeffs calibration'!$M$15,"Negative",IF('Calculs T3a'!M273&lt;'Coeffs calibration'!$M$16,"Lowly positive",IF('Calculs T3a'!M273&lt;'Coeffs calibration'!$M$17,"Moderately positive","Highly positive")))</f>
        <v>Highly positive</v>
      </c>
      <c r="AF270" s="3" t="str">
        <f>IF('Calculs T3a'!N273&lt;'Coeffs calibration'!$N$15,"Negative",IF('Calculs T3a'!N273&lt;'Coeffs calibration'!$N$16,"Lowly positive",IF('Calculs T3a'!N273&lt;'Coeffs calibration'!$N$17,"Moderately positive","Highly positive")))</f>
        <v>Highly positive</v>
      </c>
    </row>
    <row r="271" spans="1:32" x14ac:dyDescent="0.3">
      <c r="A271" s="92">
        <f>'Predictions concentrations'!A271</f>
        <v>0</v>
      </c>
      <c r="B271" s="92">
        <f>'Predictions concentrations'!B271</f>
        <v>0</v>
      </c>
      <c r="C271" s="126" t="str">
        <f>IF('Calculs T1a'!G274&lt;'Coeffs calibration'!$G$15,"Negative",IF('Calculs T1a'!G274&lt;'Coeffs calibration'!$G$16,"Lowly positive",IF('Calculs T1a'!G274&lt;'Coeffs calibration'!$G$17,"Moderately positive","Highly positive")))</f>
        <v>Highly positive</v>
      </c>
      <c r="D271" s="126" t="str">
        <f>IF('Calculs T1a'!H274&lt;'Coeffs calibration'!$H$15,"Negative",IF('Calculs T1a'!H274&lt;'Coeffs calibration'!$H$16,"Lowly positive",IF('Calculs T1a'!H274&lt;'Coeffs calibration'!$H$17,"Moderately positive","Highly positive")))</f>
        <v>Highly positive</v>
      </c>
      <c r="E271" s="126" t="str">
        <f>IF('Calculs T1a'!I274&lt;'Coeffs calibration'!$I$15,"Negative",IF('Calculs T1a'!I274&lt;'Coeffs calibration'!$I$16,"Lowly positive",IF('Calculs T1a'!I274&lt;'Coeffs calibration'!$I$17,"Moderately positive","Highly positive")))</f>
        <v>Highly positive</v>
      </c>
      <c r="F271" s="128" t="str">
        <f>IF('Calculs T1a'!J274&lt;'Coeffs calibration'!$J$15,"Negative",IF('Calculs T1a'!J274&lt;'Coeffs calibration'!$J$16,"Lowly positive",IF('Calculs T1a'!J274&lt;'Coeffs calibration'!$J$17,"Moderately positive","Highly positive")))</f>
        <v>Highly positive</v>
      </c>
      <c r="G271" s="3" t="str">
        <f>IF('Calculs T1a'!K274&lt;'Coeffs calibration'!$K$15,"Negative",IF('Calculs T1a'!K274&lt;'Coeffs calibration'!$K$16,"Lowly positive",IF('Calculs T1a'!K274&lt;'Coeffs calibration'!$K$17,"Moderately positive","Highly positive")))</f>
        <v>Highly positive</v>
      </c>
      <c r="H271" s="3" t="str">
        <f>IF('Calculs T1a'!L274&lt;'Coeffs calibration'!$L$15,"Negative",IF('Calculs T1a'!L274&lt;'Coeffs calibration'!$L$16,"Lowly positive",IF('Calculs T1a'!L274&lt;'Coeffs calibration'!$L$17,"Moderately positive","Highly positive")))</f>
        <v>Highly positive</v>
      </c>
      <c r="I271" s="3" t="str">
        <f>IF('Calculs T1a'!M274&lt;'Coeffs calibration'!$M$15,"Negative",IF('Calculs T1a'!M274&lt;'Coeffs calibration'!$M$16,"Lowly positive",IF('Calculs T1a'!M274&lt;'Coeffs calibration'!$M$17,"Moderately positive","Highly positive")))</f>
        <v>Highly positive</v>
      </c>
      <c r="J271" s="3" t="str">
        <f>IF('Calculs T1a'!N274&lt;'Coeffs calibration'!$N$15,"Negative",IF('Calculs T1a'!N274&lt;'Coeffs calibration'!$N$16,"Lowly positive",IF('Calculs T1a'!N274&lt;'Coeffs calibration'!$N$17,"Moderately positive","Highly positive")))</f>
        <v>Highly positive</v>
      </c>
      <c r="L271" s="92">
        <f>'Predictions concentrations'!A271</f>
        <v>0</v>
      </c>
      <c r="M271" s="92">
        <f>'Predictions concentrations'!B271</f>
        <v>0</v>
      </c>
      <c r="N271" s="126" t="str">
        <f>IF('Calculs T2a'!G274&lt;'Coeffs calibration'!$G$15,"Negative",IF('Calculs T2a'!G274&lt;'Coeffs calibration'!$G$16,"Lowly positive",IF('Calculs T2a'!G274&lt;'Coeffs calibration'!$G$17,"Moderately positive","Highly positive")))</f>
        <v>Highly positive</v>
      </c>
      <c r="O271" s="126" t="str">
        <f>IF('Calculs T2a'!H274&lt;'Coeffs calibration'!$H$15,"Negative",IF('Calculs T2a'!H274&lt;'Coeffs calibration'!$H$16,"Lowly positive",IF('Calculs T2a'!H274&lt;'Coeffs calibration'!$H$17,"Moderately positive","Highly positive")))</f>
        <v>Highly positive</v>
      </c>
      <c r="P271" s="126" t="str">
        <f>IF('Calculs T2a'!I274&lt;'Coeffs calibration'!$I$15,"Negative",IF('Calculs T2a'!I274&lt;'Coeffs calibration'!$I$16,"Lowly positive",IF('Calculs T2a'!I274&lt;'Coeffs calibration'!$I$17,"Moderately positive","Highly positive")))</f>
        <v>Highly positive</v>
      </c>
      <c r="Q271" s="128" t="str">
        <f>IF('Calculs T2a'!J274&lt;'Coeffs calibration'!$J$15,"Negative",IF('Calculs T2a'!J274&lt;'Coeffs calibration'!$J$16,"Lowly positive",IF('Calculs T2a'!J274&lt;'Coeffs calibration'!$J$17,"Moderately positive","Highly positive")))</f>
        <v>Highly positive</v>
      </c>
      <c r="R271" s="3" t="str">
        <f>IF('Calculs T2a'!K274&lt;'Coeffs calibration'!$K$15,"Negative",IF('Calculs T2a'!K274&lt;'Coeffs calibration'!$K$16,"Lowly positive",IF('Calculs T2a'!K274&lt;'Coeffs calibration'!$K$17,"Moderately positive","Highly positive")))</f>
        <v>Highly positive</v>
      </c>
      <c r="S271" s="3" t="str">
        <f>IF('Calculs T2a'!L274&lt;'Coeffs calibration'!$L$15,"Negative",IF('Calculs T2a'!L274&lt;'Coeffs calibration'!$L$16,"Lowly positive",IF('Calculs T2a'!L274&lt;'Coeffs calibration'!$L$17,"Moderately positive","Highly positive")))</f>
        <v>Highly positive</v>
      </c>
      <c r="T271" s="3" t="str">
        <f>IF('Calculs T2a'!M274&lt;'Coeffs calibration'!$M$15,"Negative",IF('Calculs T2a'!M274&lt;'Coeffs calibration'!$M$16,"Lowly positive",IF('Calculs T2a'!M274&lt;'Coeffs calibration'!$M$17,"Moderately positive","Highly positive")))</f>
        <v>Highly positive</v>
      </c>
      <c r="U271" s="3" t="str">
        <f>IF('Calculs T2a'!N274&lt;'Coeffs calibration'!$N$15,"Negative",IF('Calculs T2a'!N274&lt;'Coeffs calibration'!$N$16,"Lowly positive",IF('Calculs T2a'!N274&lt;'Coeffs calibration'!$N$17,"Moderately positive","Highly positive")))</f>
        <v>Highly positive</v>
      </c>
      <c r="W271" s="92">
        <f>'Predictions concentrations'!A271</f>
        <v>0</v>
      </c>
      <c r="X271" s="92">
        <f>'Predictions concentrations'!B271</f>
        <v>0</v>
      </c>
      <c r="Y271" s="126" t="str">
        <f>IF('Calculs T3a'!G274&lt;'Coeffs calibration'!$G$15,"Negative",IF('Calculs T3a'!G274&lt;'Coeffs calibration'!$G$16,"Lowly positive",IF('Calculs T3a'!G274&lt;'Coeffs calibration'!$G$17,"Moderately positive","Highly positive")))</f>
        <v>Highly positive</v>
      </c>
      <c r="Z271" s="126" t="str">
        <f>IF('Calculs T3a'!H274&lt;'Coeffs calibration'!$H$15,"Negative",IF('Calculs T3a'!H274&lt;'Coeffs calibration'!$H$16,"Lowly positive",IF('Calculs T3a'!H274&lt;'Coeffs calibration'!$H$17,"Moderately positive","Highly positive")))</f>
        <v>Highly positive</v>
      </c>
      <c r="AA271" s="126" t="str">
        <f>IF('Calculs T3a'!I274&lt;'Coeffs calibration'!$I$15,"Negative",IF('Calculs T3a'!I274&lt;'Coeffs calibration'!$I$16,"Lowly positive",IF('Calculs T3a'!I274&lt;'Coeffs calibration'!$I$17,"Moderately positive","Highly positive")))</f>
        <v>Highly positive</v>
      </c>
      <c r="AB271" s="128" t="str">
        <f>IF('Calculs T3a'!J274&lt;'Coeffs calibration'!$J$15,"Negative",IF('Calculs T3a'!J274&lt;'Coeffs calibration'!$J$16,"Lowly positive",IF('Calculs T3a'!J274&lt;'Coeffs calibration'!$J$17,"Moderately positive","Highly positive")))</f>
        <v>Highly positive</v>
      </c>
      <c r="AC271" s="3" t="str">
        <f>IF('Calculs T3a'!K274&lt;'Coeffs calibration'!$K$15,"Negative",IF('Calculs T3a'!K274&lt;'Coeffs calibration'!$K$16,"Lowly positive",IF('Calculs T3a'!K274&lt;'Coeffs calibration'!$K$17,"Moderately positive","Highly positive")))</f>
        <v>Highly positive</v>
      </c>
      <c r="AD271" s="3" t="str">
        <f>IF('Calculs T3a'!L274&lt;'Coeffs calibration'!$L$15,"Negative",IF('Calculs T3a'!L274&lt;'Coeffs calibration'!$L$16,"Lowly positive",IF('Calculs T3a'!L274&lt;'Coeffs calibration'!$L$17,"Moderately positive","Highly positive")))</f>
        <v>Highly positive</v>
      </c>
      <c r="AE271" s="3" t="str">
        <f>IF('Calculs T3a'!M274&lt;'Coeffs calibration'!$M$15,"Negative",IF('Calculs T3a'!M274&lt;'Coeffs calibration'!$M$16,"Lowly positive",IF('Calculs T3a'!M274&lt;'Coeffs calibration'!$M$17,"Moderately positive","Highly positive")))</f>
        <v>Highly positive</v>
      </c>
      <c r="AF271" s="3" t="str">
        <f>IF('Calculs T3a'!N274&lt;'Coeffs calibration'!$N$15,"Negative",IF('Calculs T3a'!N274&lt;'Coeffs calibration'!$N$16,"Lowly positive",IF('Calculs T3a'!N274&lt;'Coeffs calibration'!$N$17,"Moderately positive","Highly positive")))</f>
        <v>Highly positive</v>
      </c>
    </row>
    <row r="272" spans="1:32" x14ac:dyDescent="0.3">
      <c r="A272" s="92">
        <f>'Predictions concentrations'!A272</f>
        <v>0</v>
      </c>
      <c r="B272" s="92">
        <f>'Predictions concentrations'!B272</f>
        <v>0</v>
      </c>
      <c r="C272" s="126" t="str">
        <f>IF('Calculs T1a'!G275&lt;'Coeffs calibration'!$G$15,"Negative",IF('Calculs T1a'!G275&lt;'Coeffs calibration'!$G$16,"Lowly positive",IF('Calculs T1a'!G275&lt;'Coeffs calibration'!$G$17,"Moderately positive","Highly positive")))</f>
        <v>Highly positive</v>
      </c>
      <c r="D272" s="126" t="str">
        <f>IF('Calculs T1a'!H275&lt;'Coeffs calibration'!$H$15,"Negative",IF('Calculs T1a'!H275&lt;'Coeffs calibration'!$H$16,"Lowly positive",IF('Calculs T1a'!H275&lt;'Coeffs calibration'!$H$17,"Moderately positive","Highly positive")))</f>
        <v>Highly positive</v>
      </c>
      <c r="E272" s="126" t="str">
        <f>IF('Calculs T1a'!I275&lt;'Coeffs calibration'!$I$15,"Negative",IF('Calculs T1a'!I275&lt;'Coeffs calibration'!$I$16,"Lowly positive",IF('Calculs T1a'!I275&lt;'Coeffs calibration'!$I$17,"Moderately positive","Highly positive")))</f>
        <v>Highly positive</v>
      </c>
      <c r="F272" s="128" t="str">
        <f>IF('Calculs T1a'!J275&lt;'Coeffs calibration'!$J$15,"Negative",IF('Calculs T1a'!J275&lt;'Coeffs calibration'!$J$16,"Lowly positive",IF('Calculs T1a'!J275&lt;'Coeffs calibration'!$J$17,"Moderately positive","Highly positive")))</f>
        <v>Highly positive</v>
      </c>
      <c r="G272" s="3" t="str">
        <f>IF('Calculs T1a'!K275&lt;'Coeffs calibration'!$K$15,"Negative",IF('Calculs T1a'!K275&lt;'Coeffs calibration'!$K$16,"Lowly positive",IF('Calculs T1a'!K275&lt;'Coeffs calibration'!$K$17,"Moderately positive","Highly positive")))</f>
        <v>Highly positive</v>
      </c>
      <c r="H272" s="3" t="str">
        <f>IF('Calculs T1a'!L275&lt;'Coeffs calibration'!$L$15,"Negative",IF('Calculs T1a'!L275&lt;'Coeffs calibration'!$L$16,"Lowly positive",IF('Calculs T1a'!L275&lt;'Coeffs calibration'!$L$17,"Moderately positive","Highly positive")))</f>
        <v>Highly positive</v>
      </c>
      <c r="I272" s="3" t="str">
        <f>IF('Calculs T1a'!M275&lt;'Coeffs calibration'!$M$15,"Negative",IF('Calculs T1a'!M275&lt;'Coeffs calibration'!$M$16,"Lowly positive",IF('Calculs T1a'!M275&lt;'Coeffs calibration'!$M$17,"Moderately positive","Highly positive")))</f>
        <v>Highly positive</v>
      </c>
      <c r="J272" s="3" t="str">
        <f>IF('Calculs T1a'!N275&lt;'Coeffs calibration'!$N$15,"Negative",IF('Calculs T1a'!N275&lt;'Coeffs calibration'!$N$16,"Lowly positive",IF('Calculs T1a'!N275&lt;'Coeffs calibration'!$N$17,"Moderately positive","Highly positive")))</f>
        <v>Highly positive</v>
      </c>
      <c r="L272" s="92">
        <f>'Predictions concentrations'!A272</f>
        <v>0</v>
      </c>
      <c r="M272" s="92">
        <f>'Predictions concentrations'!B272</f>
        <v>0</v>
      </c>
      <c r="N272" s="126" t="str">
        <f>IF('Calculs T2a'!G275&lt;'Coeffs calibration'!$G$15,"Negative",IF('Calculs T2a'!G275&lt;'Coeffs calibration'!$G$16,"Lowly positive",IF('Calculs T2a'!G275&lt;'Coeffs calibration'!$G$17,"Moderately positive","Highly positive")))</f>
        <v>Highly positive</v>
      </c>
      <c r="O272" s="126" t="str">
        <f>IF('Calculs T2a'!H275&lt;'Coeffs calibration'!$H$15,"Negative",IF('Calculs T2a'!H275&lt;'Coeffs calibration'!$H$16,"Lowly positive",IF('Calculs T2a'!H275&lt;'Coeffs calibration'!$H$17,"Moderately positive","Highly positive")))</f>
        <v>Highly positive</v>
      </c>
      <c r="P272" s="126" t="str">
        <f>IF('Calculs T2a'!I275&lt;'Coeffs calibration'!$I$15,"Negative",IF('Calculs T2a'!I275&lt;'Coeffs calibration'!$I$16,"Lowly positive",IF('Calculs T2a'!I275&lt;'Coeffs calibration'!$I$17,"Moderately positive","Highly positive")))</f>
        <v>Highly positive</v>
      </c>
      <c r="Q272" s="128" t="str">
        <f>IF('Calculs T2a'!J275&lt;'Coeffs calibration'!$J$15,"Negative",IF('Calculs T2a'!J275&lt;'Coeffs calibration'!$J$16,"Lowly positive",IF('Calculs T2a'!J275&lt;'Coeffs calibration'!$J$17,"Moderately positive","Highly positive")))</f>
        <v>Highly positive</v>
      </c>
      <c r="R272" s="3" t="str">
        <f>IF('Calculs T2a'!K275&lt;'Coeffs calibration'!$K$15,"Negative",IF('Calculs T2a'!K275&lt;'Coeffs calibration'!$K$16,"Lowly positive",IF('Calculs T2a'!K275&lt;'Coeffs calibration'!$K$17,"Moderately positive","Highly positive")))</f>
        <v>Highly positive</v>
      </c>
      <c r="S272" s="3" t="str">
        <f>IF('Calculs T2a'!L275&lt;'Coeffs calibration'!$L$15,"Negative",IF('Calculs T2a'!L275&lt;'Coeffs calibration'!$L$16,"Lowly positive",IF('Calculs T2a'!L275&lt;'Coeffs calibration'!$L$17,"Moderately positive","Highly positive")))</f>
        <v>Highly positive</v>
      </c>
      <c r="T272" s="3" t="str">
        <f>IF('Calculs T2a'!M275&lt;'Coeffs calibration'!$M$15,"Negative",IF('Calculs T2a'!M275&lt;'Coeffs calibration'!$M$16,"Lowly positive",IF('Calculs T2a'!M275&lt;'Coeffs calibration'!$M$17,"Moderately positive","Highly positive")))</f>
        <v>Highly positive</v>
      </c>
      <c r="U272" s="3" t="str">
        <f>IF('Calculs T2a'!N275&lt;'Coeffs calibration'!$N$15,"Negative",IF('Calculs T2a'!N275&lt;'Coeffs calibration'!$N$16,"Lowly positive",IF('Calculs T2a'!N275&lt;'Coeffs calibration'!$N$17,"Moderately positive","Highly positive")))</f>
        <v>Highly positive</v>
      </c>
      <c r="W272" s="92">
        <f>'Predictions concentrations'!A272</f>
        <v>0</v>
      </c>
      <c r="X272" s="92">
        <f>'Predictions concentrations'!B272</f>
        <v>0</v>
      </c>
      <c r="Y272" s="126" t="str">
        <f>IF('Calculs T3a'!G275&lt;'Coeffs calibration'!$G$15,"Negative",IF('Calculs T3a'!G275&lt;'Coeffs calibration'!$G$16,"Lowly positive",IF('Calculs T3a'!G275&lt;'Coeffs calibration'!$G$17,"Moderately positive","Highly positive")))</f>
        <v>Highly positive</v>
      </c>
      <c r="Z272" s="126" t="str">
        <f>IF('Calculs T3a'!H275&lt;'Coeffs calibration'!$H$15,"Negative",IF('Calculs T3a'!H275&lt;'Coeffs calibration'!$H$16,"Lowly positive",IF('Calculs T3a'!H275&lt;'Coeffs calibration'!$H$17,"Moderately positive","Highly positive")))</f>
        <v>Highly positive</v>
      </c>
      <c r="AA272" s="126" t="str">
        <f>IF('Calculs T3a'!I275&lt;'Coeffs calibration'!$I$15,"Negative",IF('Calculs T3a'!I275&lt;'Coeffs calibration'!$I$16,"Lowly positive",IF('Calculs T3a'!I275&lt;'Coeffs calibration'!$I$17,"Moderately positive","Highly positive")))</f>
        <v>Highly positive</v>
      </c>
      <c r="AB272" s="128" t="str">
        <f>IF('Calculs T3a'!J275&lt;'Coeffs calibration'!$J$15,"Negative",IF('Calculs T3a'!J275&lt;'Coeffs calibration'!$J$16,"Lowly positive",IF('Calculs T3a'!J275&lt;'Coeffs calibration'!$J$17,"Moderately positive","Highly positive")))</f>
        <v>Highly positive</v>
      </c>
      <c r="AC272" s="3" t="str">
        <f>IF('Calculs T3a'!K275&lt;'Coeffs calibration'!$K$15,"Negative",IF('Calculs T3a'!K275&lt;'Coeffs calibration'!$K$16,"Lowly positive",IF('Calculs T3a'!K275&lt;'Coeffs calibration'!$K$17,"Moderately positive","Highly positive")))</f>
        <v>Highly positive</v>
      </c>
      <c r="AD272" s="3" t="str">
        <f>IF('Calculs T3a'!L275&lt;'Coeffs calibration'!$L$15,"Negative",IF('Calculs T3a'!L275&lt;'Coeffs calibration'!$L$16,"Lowly positive",IF('Calculs T3a'!L275&lt;'Coeffs calibration'!$L$17,"Moderately positive","Highly positive")))</f>
        <v>Highly positive</v>
      </c>
      <c r="AE272" s="3" t="str">
        <f>IF('Calculs T3a'!M275&lt;'Coeffs calibration'!$M$15,"Negative",IF('Calculs T3a'!M275&lt;'Coeffs calibration'!$M$16,"Lowly positive",IF('Calculs T3a'!M275&lt;'Coeffs calibration'!$M$17,"Moderately positive","Highly positive")))</f>
        <v>Highly positive</v>
      </c>
      <c r="AF272" s="3" t="str">
        <f>IF('Calculs T3a'!N275&lt;'Coeffs calibration'!$N$15,"Negative",IF('Calculs T3a'!N275&lt;'Coeffs calibration'!$N$16,"Lowly positive",IF('Calculs T3a'!N275&lt;'Coeffs calibration'!$N$17,"Moderately positive","Highly positive")))</f>
        <v>Highly positive</v>
      </c>
    </row>
    <row r="273" spans="1:32" x14ac:dyDescent="0.3">
      <c r="A273" s="92">
        <f>'Predictions concentrations'!A273</f>
        <v>0</v>
      </c>
      <c r="B273" s="92">
        <f>'Predictions concentrations'!B273</f>
        <v>0</v>
      </c>
      <c r="C273" s="126" t="str">
        <f>IF('Calculs T1a'!G276&lt;'Coeffs calibration'!$G$15,"Negative",IF('Calculs T1a'!G276&lt;'Coeffs calibration'!$G$16,"Lowly positive",IF('Calculs T1a'!G276&lt;'Coeffs calibration'!$G$17,"Moderately positive","Highly positive")))</f>
        <v>Highly positive</v>
      </c>
      <c r="D273" s="126" t="str">
        <f>IF('Calculs T1a'!H276&lt;'Coeffs calibration'!$H$15,"Negative",IF('Calculs T1a'!H276&lt;'Coeffs calibration'!$H$16,"Lowly positive",IF('Calculs T1a'!H276&lt;'Coeffs calibration'!$H$17,"Moderately positive","Highly positive")))</f>
        <v>Highly positive</v>
      </c>
      <c r="E273" s="126" t="str">
        <f>IF('Calculs T1a'!I276&lt;'Coeffs calibration'!$I$15,"Negative",IF('Calculs T1a'!I276&lt;'Coeffs calibration'!$I$16,"Lowly positive",IF('Calculs T1a'!I276&lt;'Coeffs calibration'!$I$17,"Moderately positive","Highly positive")))</f>
        <v>Highly positive</v>
      </c>
      <c r="F273" s="128" t="str">
        <f>IF('Calculs T1a'!J276&lt;'Coeffs calibration'!$J$15,"Negative",IF('Calculs T1a'!J276&lt;'Coeffs calibration'!$J$16,"Lowly positive",IF('Calculs T1a'!J276&lt;'Coeffs calibration'!$J$17,"Moderately positive","Highly positive")))</f>
        <v>Highly positive</v>
      </c>
      <c r="G273" s="3" t="str">
        <f>IF('Calculs T1a'!K276&lt;'Coeffs calibration'!$K$15,"Negative",IF('Calculs T1a'!K276&lt;'Coeffs calibration'!$K$16,"Lowly positive",IF('Calculs T1a'!K276&lt;'Coeffs calibration'!$K$17,"Moderately positive","Highly positive")))</f>
        <v>Highly positive</v>
      </c>
      <c r="H273" s="3" t="str">
        <f>IF('Calculs T1a'!L276&lt;'Coeffs calibration'!$L$15,"Negative",IF('Calculs T1a'!L276&lt;'Coeffs calibration'!$L$16,"Lowly positive",IF('Calculs T1a'!L276&lt;'Coeffs calibration'!$L$17,"Moderately positive","Highly positive")))</f>
        <v>Highly positive</v>
      </c>
      <c r="I273" s="3" t="str">
        <f>IF('Calculs T1a'!M276&lt;'Coeffs calibration'!$M$15,"Negative",IF('Calculs T1a'!M276&lt;'Coeffs calibration'!$M$16,"Lowly positive",IF('Calculs T1a'!M276&lt;'Coeffs calibration'!$M$17,"Moderately positive","Highly positive")))</f>
        <v>Highly positive</v>
      </c>
      <c r="J273" s="3" t="str">
        <f>IF('Calculs T1a'!N276&lt;'Coeffs calibration'!$N$15,"Negative",IF('Calculs T1a'!N276&lt;'Coeffs calibration'!$N$16,"Lowly positive",IF('Calculs T1a'!N276&lt;'Coeffs calibration'!$N$17,"Moderately positive","Highly positive")))</f>
        <v>Highly positive</v>
      </c>
      <c r="L273" s="92">
        <f>'Predictions concentrations'!A273</f>
        <v>0</v>
      </c>
      <c r="M273" s="92">
        <f>'Predictions concentrations'!B273</f>
        <v>0</v>
      </c>
      <c r="N273" s="126" t="str">
        <f>IF('Calculs T2a'!G276&lt;'Coeffs calibration'!$G$15,"Negative",IF('Calculs T2a'!G276&lt;'Coeffs calibration'!$G$16,"Lowly positive",IF('Calculs T2a'!G276&lt;'Coeffs calibration'!$G$17,"Moderately positive","Highly positive")))</f>
        <v>Highly positive</v>
      </c>
      <c r="O273" s="126" t="str">
        <f>IF('Calculs T2a'!H276&lt;'Coeffs calibration'!$H$15,"Negative",IF('Calculs T2a'!H276&lt;'Coeffs calibration'!$H$16,"Lowly positive",IF('Calculs T2a'!H276&lt;'Coeffs calibration'!$H$17,"Moderately positive","Highly positive")))</f>
        <v>Highly positive</v>
      </c>
      <c r="P273" s="126" t="str">
        <f>IF('Calculs T2a'!I276&lt;'Coeffs calibration'!$I$15,"Negative",IF('Calculs T2a'!I276&lt;'Coeffs calibration'!$I$16,"Lowly positive",IF('Calculs T2a'!I276&lt;'Coeffs calibration'!$I$17,"Moderately positive","Highly positive")))</f>
        <v>Highly positive</v>
      </c>
      <c r="Q273" s="128" t="str">
        <f>IF('Calculs T2a'!J276&lt;'Coeffs calibration'!$J$15,"Negative",IF('Calculs T2a'!J276&lt;'Coeffs calibration'!$J$16,"Lowly positive",IF('Calculs T2a'!J276&lt;'Coeffs calibration'!$J$17,"Moderately positive","Highly positive")))</f>
        <v>Highly positive</v>
      </c>
      <c r="R273" s="3" t="str">
        <f>IF('Calculs T2a'!K276&lt;'Coeffs calibration'!$K$15,"Negative",IF('Calculs T2a'!K276&lt;'Coeffs calibration'!$K$16,"Lowly positive",IF('Calculs T2a'!K276&lt;'Coeffs calibration'!$K$17,"Moderately positive","Highly positive")))</f>
        <v>Highly positive</v>
      </c>
      <c r="S273" s="3" t="str">
        <f>IF('Calculs T2a'!L276&lt;'Coeffs calibration'!$L$15,"Negative",IF('Calculs T2a'!L276&lt;'Coeffs calibration'!$L$16,"Lowly positive",IF('Calculs T2a'!L276&lt;'Coeffs calibration'!$L$17,"Moderately positive","Highly positive")))</f>
        <v>Highly positive</v>
      </c>
      <c r="T273" s="3" t="str">
        <f>IF('Calculs T2a'!M276&lt;'Coeffs calibration'!$M$15,"Negative",IF('Calculs T2a'!M276&lt;'Coeffs calibration'!$M$16,"Lowly positive",IF('Calculs T2a'!M276&lt;'Coeffs calibration'!$M$17,"Moderately positive","Highly positive")))</f>
        <v>Highly positive</v>
      </c>
      <c r="U273" s="3" t="str">
        <f>IF('Calculs T2a'!N276&lt;'Coeffs calibration'!$N$15,"Negative",IF('Calculs T2a'!N276&lt;'Coeffs calibration'!$N$16,"Lowly positive",IF('Calculs T2a'!N276&lt;'Coeffs calibration'!$N$17,"Moderately positive","Highly positive")))</f>
        <v>Highly positive</v>
      </c>
      <c r="W273" s="92">
        <f>'Predictions concentrations'!A273</f>
        <v>0</v>
      </c>
      <c r="X273" s="92">
        <f>'Predictions concentrations'!B273</f>
        <v>0</v>
      </c>
      <c r="Y273" s="126" t="str">
        <f>IF('Calculs T3a'!G276&lt;'Coeffs calibration'!$G$15,"Negative",IF('Calculs T3a'!G276&lt;'Coeffs calibration'!$G$16,"Lowly positive",IF('Calculs T3a'!G276&lt;'Coeffs calibration'!$G$17,"Moderately positive","Highly positive")))</f>
        <v>Highly positive</v>
      </c>
      <c r="Z273" s="126" t="str">
        <f>IF('Calculs T3a'!H276&lt;'Coeffs calibration'!$H$15,"Negative",IF('Calculs T3a'!H276&lt;'Coeffs calibration'!$H$16,"Lowly positive",IF('Calculs T3a'!H276&lt;'Coeffs calibration'!$H$17,"Moderately positive","Highly positive")))</f>
        <v>Highly positive</v>
      </c>
      <c r="AA273" s="126" t="str">
        <f>IF('Calculs T3a'!I276&lt;'Coeffs calibration'!$I$15,"Negative",IF('Calculs T3a'!I276&lt;'Coeffs calibration'!$I$16,"Lowly positive",IF('Calculs T3a'!I276&lt;'Coeffs calibration'!$I$17,"Moderately positive","Highly positive")))</f>
        <v>Highly positive</v>
      </c>
      <c r="AB273" s="128" t="str">
        <f>IF('Calculs T3a'!J276&lt;'Coeffs calibration'!$J$15,"Negative",IF('Calculs T3a'!J276&lt;'Coeffs calibration'!$J$16,"Lowly positive",IF('Calculs T3a'!J276&lt;'Coeffs calibration'!$J$17,"Moderately positive","Highly positive")))</f>
        <v>Highly positive</v>
      </c>
      <c r="AC273" s="3" t="str">
        <f>IF('Calculs T3a'!K276&lt;'Coeffs calibration'!$K$15,"Negative",IF('Calculs T3a'!K276&lt;'Coeffs calibration'!$K$16,"Lowly positive",IF('Calculs T3a'!K276&lt;'Coeffs calibration'!$K$17,"Moderately positive","Highly positive")))</f>
        <v>Highly positive</v>
      </c>
      <c r="AD273" s="3" t="str">
        <f>IF('Calculs T3a'!L276&lt;'Coeffs calibration'!$L$15,"Negative",IF('Calculs T3a'!L276&lt;'Coeffs calibration'!$L$16,"Lowly positive",IF('Calculs T3a'!L276&lt;'Coeffs calibration'!$L$17,"Moderately positive","Highly positive")))</f>
        <v>Highly positive</v>
      </c>
      <c r="AE273" s="3" t="str">
        <f>IF('Calculs T3a'!M276&lt;'Coeffs calibration'!$M$15,"Negative",IF('Calculs T3a'!M276&lt;'Coeffs calibration'!$M$16,"Lowly positive",IF('Calculs T3a'!M276&lt;'Coeffs calibration'!$M$17,"Moderately positive","Highly positive")))</f>
        <v>Highly positive</v>
      </c>
      <c r="AF273" s="3" t="str">
        <f>IF('Calculs T3a'!N276&lt;'Coeffs calibration'!$N$15,"Negative",IF('Calculs T3a'!N276&lt;'Coeffs calibration'!$N$16,"Lowly positive",IF('Calculs T3a'!N276&lt;'Coeffs calibration'!$N$17,"Moderately positive","Highly positive")))</f>
        <v>Highly positive</v>
      </c>
    </row>
    <row r="274" spans="1:32" x14ac:dyDescent="0.3">
      <c r="A274" s="92">
        <f>'Predictions concentrations'!A274</f>
        <v>0</v>
      </c>
      <c r="B274" s="92">
        <f>'Predictions concentrations'!B274</f>
        <v>0</v>
      </c>
      <c r="C274" s="126" t="str">
        <f>IF('Calculs T1a'!G277&lt;'Coeffs calibration'!$G$15,"Negative",IF('Calculs T1a'!G277&lt;'Coeffs calibration'!$G$16,"Lowly positive",IF('Calculs T1a'!G277&lt;'Coeffs calibration'!$G$17,"Moderately positive","Highly positive")))</f>
        <v>Highly positive</v>
      </c>
      <c r="D274" s="126" t="str">
        <f>IF('Calculs T1a'!H277&lt;'Coeffs calibration'!$H$15,"Negative",IF('Calculs T1a'!H277&lt;'Coeffs calibration'!$H$16,"Lowly positive",IF('Calculs T1a'!H277&lt;'Coeffs calibration'!$H$17,"Moderately positive","Highly positive")))</f>
        <v>Highly positive</v>
      </c>
      <c r="E274" s="126" t="str">
        <f>IF('Calculs T1a'!I277&lt;'Coeffs calibration'!$I$15,"Negative",IF('Calculs T1a'!I277&lt;'Coeffs calibration'!$I$16,"Lowly positive",IF('Calculs T1a'!I277&lt;'Coeffs calibration'!$I$17,"Moderately positive","Highly positive")))</f>
        <v>Highly positive</v>
      </c>
      <c r="F274" s="128" t="str">
        <f>IF('Calculs T1a'!J277&lt;'Coeffs calibration'!$J$15,"Negative",IF('Calculs T1a'!J277&lt;'Coeffs calibration'!$J$16,"Lowly positive",IF('Calculs T1a'!J277&lt;'Coeffs calibration'!$J$17,"Moderately positive","Highly positive")))</f>
        <v>Highly positive</v>
      </c>
      <c r="G274" s="3" t="str">
        <f>IF('Calculs T1a'!K277&lt;'Coeffs calibration'!$K$15,"Negative",IF('Calculs T1a'!K277&lt;'Coeffs calibration'!$K$16,"Lowly positive",IF('Calculs T1a'!K277&lt;'Coeffs calibration'!$K$17,"Moderately positive","Highly positive")))</f>
        <v>Highly positive</v>
      </c>
      <c r="H274" s="3" t="str">
        <f>IF('Calculs T1a'!L277&lt;'Coeffs calibration'!$L$15,"Negative",IF('Calculs T1a'!L277&lt;'Coeffs calibration'!$L$16,"Lowly positive",IF('Calculs T1a'!L277&lt;'Coeffs calibration'!$L$17,"Moderately positive","Highly positive")))</f>
        <v>Highly positive</v>
      </c>
      <c r="I274" s="3" t="str">
        <f>IF('Calculs T1a'!M277&lt;'Coeffs calibration'!$M$15,"Negative",IF('Calculs T1a'!M277&lt;'Coeffs calibration'!$M$16,"Lowly positive",IF('Calculs T1a'!M277&lt;'Coeffs calibration'!$M$17,"Moderately positive","Highly positive")))</f>
        <v>Highly positive</v>
      </c>
      <c r="J274" s="3" t="str">
        <f>IF('Calculs T1a'!N277&lt;'Coeffs calibration'!$N$15,"Negative",IF('Calculs T1a'!N277&lt;'Coeffs calibration'!$N$16,"Lowly positive",IF('Calculs T1a'!N277&lt;'Coeffs calibration'!$N$17,"Moderately positive","Highly positive")))</f>
        <v>Highly positive</v>
      </c>
      <c r="L274" s="92">
        <f>'Predictions concentrations'!A274</f>
        <v>0</v>
      </c>
      <c r="M274" s="92">
        <f>'Predictions concentrations'!B274</f>
        <v>0</v>
      </c>
      <c r="N274" s="126" t="str">
        <f>IF('Calculs T2a'!G277&lt;'Coeffs calibration'!$G$15,"Negative",IF('Calculs T2a'!G277&lt;'Coeffs calibration'!$G$16,"Lowly positive",IF('Calculs T2a'!G277&lt;'Coeffs calibration'!$G$17,"Moderately positive","Highly positive")))</f>
        <v>Highly positive</v>
      </c>
      <c r="O274" s="126" t="str">
        <f>IF('Calculs T2a'!H277&lt;'Coeffs calibration'!$H$15,"Negative",IF('Calculs T2a'!H277&lt;'Coeffs calibration'!$H$16,"Lowly positive",IF('Calculs T2a'!H277&lt;'Coeffs calibration'!$H$17,"Moderately positive","Highly positive")))</f>
        <v>Highly positive</v>
      </c>
      <c r="P274" s="126" t="str">
        <f>IF('Calculs T2a'!I277&lt;'Coeffs calibration'!$I$15,"Negative",IF('Calculs T2a'!I277&lt;'Coeffs calibration'!$I$16,"Lowly positive",IF('Calculs T2a'!I277&lt;'Coeffs calibration'!$I$17,"Moderately positive","Highly positive")))</f>
        <v>Highly positive</v>
      </c>
      <c r="Q274" s="128" t="str">
        <f>IF('Calculs T2a'!J277&lt;'Coeffs calibration'!$J$15,"Negative",IF('Calculs T2a'!J277&lt;'Coeffs calibration'!$J$16,"Lowly positive",IF('Calculs T2a'!J277&lt;'Coeffs calibration'!$J$17,"Moderately positive","Highly positive")))</f>
        <v>Highly positive</v>
      </c>
      <c r="R274" s="3" t="str">
        <f>IF('Calculs T2a'!K277&lt;'Coeffs calibration'!$K$15,"Negative",IF('Calculs T2a'!K277&lt;'Coeffs calibration'!$K$16,"Lowly positive",IF('Calculs T2a'!K277&lt;'Coeffs calibration'!$K$17,"Moderately positive","Highly positive")))</f>
        <v>Highly positive</v>
      </c>
      <c r="S274" s="3" t="str">
        <f>IF('Calculs T2a'!L277&lt;'Coeffs calibration'!$L$15,"Negative",IF('Calculs T2a'!L277&lt;'Coeffs calibration'!$L$16,"Lowly positive",IF('Calculs T2a'!L277&lt;'Coeffs calibration'!$L$17,"Moderately positive","Highly positive")))</f>
        <v>Highly positive</v>
      </c>
      <c r="T274" s="3" t="str">
        <f>IF('Calculs T2a'!M277&lt;'Coeffs calibration'!$M$15,"Negative",IF('Calculs T2a'!M277&lt;'Coeffs calibration'!$M$16,"Lowly positive",IF('Calculs T2a'!M277&lt;'Coeffs calibration'!$M$17,"Moderately positive","Highly positive")))</f>
        <v>Highly positive</v>
      </c>
      <c r="U274" s="3" t="str">
        <f>IF('Calculs T2a'!N277&lt;'Coeffs calibration'!$N$15,"Negative",IF('Calculs T2a'!N277&lt;'Coeffs calibration'!$N$16,"Lowly positive",IF('Calculs T2a'!N277&lt;'Coeffs calibration'!$N$17,"Moderately positive","Highly positive")))</f>
        <v>Highly positive</v>
      </c>
      <c r="W274" s="92">
        <f>'Predictions concentrations'!A274</f>
        <v>0</v>
      </c>
      <c r="X274" s="92">
        <f>'Predictions concentrations'!B274</f>
        <v>0</v>
      </c>
      <c r="Y274" s="126" t="str">
        <f>IF('Calculs T3a'!G277&lt;'Coeffs calibration'!$G$15,"Negative",IF('Calculs T3a'!G277&lt;'Coeffs calibration'!$G$16,"Lowly positive",IF('Calculs T3a'!G277&lt;'Coeffs calibration'!$G$17,"Moderately positive","Highly positive")))</f>
        <v>Highly positive</v>
      </c>
      <c r="Z274" s="126" t="str">
        <f>IF('Calculs T3a'!H277&lt;'Coeffs calibration'!$H$15,"Negative",IF('Calculs T3a'!H277&lt;'Coeffs calibration'!$H$16,"Lowly positive",IF('Calculs T3a'!H277&lt;'Coeffs calibration'!$H$17,"Moderately positive","Highly positive")))</f>
        <v>Highly positive</v>
      </c>
      <c r="AA274" s="126" t="str">
        <f>IF('Calculs T3a'!I277&lt;'Coeffs calibration'!$I$15,"Negative",IF('Calculs T3a'!I277&lt;'Coeffs calibration'!$I$16,"Lowly positive",IF('Calculs T3a'!I277&lt;'Coeffs calibration'!$I$17,"Moderately positive","Highly positive")))</f>
        <v>Highly positive</v>
      </c>
      <c r="AB274" s="128" t="str">
        <f>IF('Calculs T3a'!J277&lt;'Coeffs calibration'!$J$15,"Negative",IF('Calculs T3a'!J277&lt;'Coeffs calibration'!$J$16,"Lowly positive",IF('Calculs T3a'!J277&lt;'Coeffs calibration'!$J$17,"Moderately positive","Highly positive")))</f>
        <v>Highly positive</v>
      </c>
      <c r="AC274" s="3" t="str">
        <f>IF('Calculs T3a'!K277&lt;'Coeffs calibration'!$K$15,"Negative",IF('Calculs T3a'!K277&lt;'Coeffs calibration'!$K$16,"Lowly positive",IF('Calculs T3a'!K277&lt;'Coeffs calibration'!$K$17,"Moderately positive","Highly positive")))</f>
        <v>Highly positive</v>
      </c>
      <c r="AD274" s="3" t="str">
        <f>IF('Calculs T3a'!L277&lt;'Coeffs calibration'!$L$15,"Negative",IF('Calculs T3a'!L277&lt;'Coeffs calibration'!$L$16,"Lowly positive",IF('Calculs T3a'!L277&lt;'Coeffs calibration'!$L$17,"Moderately positive","Highly positive")))</f>
        <v>Highly positive</v>
      </c>
      <c r="AE274" s="3" t="str">
        <f>IF('Calculs T3a'!M277&lt;'Coeffs calibration'!$M$15,"Negative",IF('Calculs T3a'!M277&lt;'Coeffs calibration'!$M$16,"Lowly positive",IF('Calculs T3a'!M277&lt;'Coeffs calibration'!$M$17,"Moderately positive","Highly positive")))</f>
        <v>Highly positive</v>
      </c>
      <c r="AF274" s="3" t="str">
        <f>IF('Calculs T3a'!N277&lt;'Coeffs calibration'!$N$15,"Negative",IF('Calculs T3a'!N277&lt;'Coeffs calibration'!$N$16,"Lowly positive",IF('Calculs T3a'!N277&lt;'Coeffs calibration'!$N$17,"Moderately positive","Highly positive")))</f>
        <v>Highly positive</v>
      </c>
    </row>
    <row r="275" spans="1:32" x14ac:dyDescent="0.3">
      <c r="A275" s="92">
        <f>'Predictions concentrations'!A275</f>
        <v>0</v>
      </c>
      <c r="B275" s="92">
        <f>'Predictions concentrations'!B275</f>
        <v>0</v>
      </c>
      <c r="C275" s="126" t="str">
        <f>IF('Calculs T1a'!G278&lt;'Coeffs calibration'!$G$15,"Negative",IF('Calculs T1a'!G278&lt;'Coeffs calibration'!$G$16,"Lowly positive",IF('Calculs T1a'!G278&lt;'Coeffs calibration'!$G$17,"Moderately positive","Highly positive")))</f>
        <v>Highly positive</v>
      </c>
      <c r="D275" s="126" t="str">
        <f>IF('Calculs T1a'!H278&lt;'Coeffs calibration'!$H$15,"Negative",IF('Calculs T1a'!H278&lt;'Coeffs calibration'!$H$16,"Lowly positive",IF('Calculs T1a'!H278&lt;'Coeffs calibration'!$H$17,"Moderately positive","Highly positive")))</f>
        <v>Highly positive</v>
      </c>
      <c r="E275" s="126" t="str">
        <f>IF('Calculs T1a'!I278&lt;'Coeffs calibration'!$I$15,"Negative",IF('Calculs T1a'!I278&lt;'Coeffs calibration'!$I$16,"Lowly positive",IF('Calculs T1a'!I278&lt;'Coeffs calibration'!$I$17,"Moderately positive","Highly positive")))</f>
        <v>Highly positive</v>
      </c>
      <c r="F275" s="128" t="str">
        <f>IF('Calculs T1a'!J278&lt;'Coeffs calibration'!$J$15,"Negative",IF('Calculs T1a'!J278&lt;'Coeffs calibration'!$J$16,"Lowly positive",IF('Calculs T1a'!J278&lt;'Coeffs calibration'!$J$17,"Moderately positive","Highly positive")))</f>
        <v>Highly positive</v>
      </c>
      <c r="G275" s="3" t="str">
        <f>IF('Calculs T1a'!K278&lt;'Coeffs calibration'!$K$15,"Negative",IF('Calculs T1a'!K278&lt;'Coeffs calibration'!$K$16,"Lowly positive",IF('Calculs T1a'!K278&lt;'Coeffs calibration'!$K$17,"Moderately positive","Highly positive")))</f>
        <v>Highly positive</v>
      </c>
      <c r="H275" s="3" t="str">
        <f>IF('Calculs T1a'!L278&lt;'Coeffs calibration'!$L$15,"Negative",IF('Calculs T1a'!L278&lt;'Coeffs calibration'!$L$16,"Lowly positive",IF('Calculs T1a'!L278&lt;'Coeffs calibration'!$L$17,"Moderately positive","Highly positive")))</f>
        <v>Highly positive</v>
      </c>
      <c r="I275" s="3" t="str">
        <f>IF('Calculs T1a'!M278&lt;'Coeffs calibration'!$M$15,"Negative",IF('Calculs T1a'!M278&lt;'Coeffs calibration'!$M$16,"Lowly positive",IF('Calculs T1a'!M278&lt;'Coeffs calibration'!$M$17,"Moderately positive","Highly positive")))</f>
        <v>Highly positive</v>
      </c>
      <c r="J275" s="3" t="str">
        <f>IF('Calculs T1a'!N278&lt;'Coeffs calibration'!$N$15,"Negative",IF('Calculs T1a'!N278&lt;'Coeffs calibration'!$N$16,"Lowly positive",IF('Calculs T1a'!N278&lt;'Coeffs calibration'!$N$17,"Moderately positive","Highly positive")))</f>
        <v>Highly positive</v>
      </c>
      <c r="L275" s="92">
        <f>'Predictions concentrations'!A275</f>
        <v>0</v>
      </c>
      <c r="M275" s="92">
        <f>'Predictions concentrations'!B275</f>
        <v>0</v>
      </c>
      <c r="N275" s="126" t="str">
        <f>IF('Calculs T2a'!G278&lt;'Coeffs calibration'!$G$15,"Negative",IF('Calculs T2a'!G278&lt;'Coeffs calibration'!$G$16,"Lowly positive",IF('Calculs T2a'!G278&lt;'Coeffs calibration'!$G$17,"Moderately positive","Highly positive")))</f>
        <v>Highly positive</v>
      </c>
      <c r="O275" s="126" t="str">
        <f>IF('Calculs T2a'!H278&lt;'Coeffs calibration'!$H$15,"Negative",IF('Calculs T2a'!H278&lt;'Coeffs calibration'!$H$16,"Lowly positive",IF('Calculs T2a'!H278&lt;'Coeffs calibration'!$H$17,"Moderately positive","Highly positive")))</f>
        <v>Highly positive</v>
      </c>
      <c r="P275" s="126" t="str">
        <f>IF('Calculs T2a'!I278&lt;'Coeffs calibration'!$I$15,"Negative",IF('Calculs T2a'!I278&lt;'Coeffs calibration'!$I$16,"Lowly positive",IF('Calculs T2a'!I278&lt;'Coeffs calibration'!$I$17,"Moderately positive","Highly positive")))</f>
        <v>Highly positive</v>
      </c>
      <c r="Q275" s="128" t="str">
        <f>IF('Calculs T2a'!J278&lt;'Coeffs calibration'!$J$15,"Negative",IF('Calculs T2a'!J278&lt;'Coeffs calibration'!$J$16,"Lowly positive",IF('Calculs T2a'!J278&lt;'Coeffs calibration'!$J$17,"Moderately positive","Highly positive")))</f>
        <v>Highly positive</v>
      </c>
      <c r="R275" s="3" t="str">
        <f>IF('Calculs T2a'!K278&lt;'Coeffs calibration'!$K$15,"Negative",IF('Calculs T2a'!K278&lt;'Coeffs calibration'!$K$16,"Lowly positive",IF('Calculs T2a'!K278&lt;'Coeffs calibration'!$K$17,"Moderately positive","Highly positive")))</f>
        <v>Highly positive</v>
      </c>
      <c r="S275" s="3" t="str">
        <f>IF('Calculs T2a'!L278&lt;'Coeffs calibration'!$L$15,"Negative",IF('Calculs T2a'!L278&lt;'Coeffs calibration'!$L$16,"Lowly positive",IF('Calculs T2a'!L278&lt;'Coeffs calibration'!$L$17,"Moderately positive","Highly positive")))</f>
        <v>Highly positive</v>
      </c>
      <c r="T275" s="3" t="str">
        <f>IF('Calculs T2a'!M278&lt;'Coeffs calibration'!$M$15,"Negative",IF('Calculs T2a'!M278&lt;'Coeffs calibration'!$M$16,"Lowly positive",IF('Calculs T2a'!M278&lt;'Coeffs calibration'!$M$17,"Moderately positive","Highly positive")))</f>
        <v>Highly positive</v>
      </c>
      <c r="U275" s="3" t="str">
        <f>IF('Calculs T2a'!N278&lt;'Coeffs calibration'!$N$15,"Negative",IF('Calculs T2a'!N278&lt;'Coeffs calibration'!$N$16,"Lowly positive",IF('Calculs T2a'!N278&lt;'Coeffs calibration'!$N$17,"Moderately positive","Highly positive")))</f>
        <v>Highly positive</v>
      </c>
      <c r="W275" s="92">
        <f>'Predictions concentrations'!A275</f>
        <v>0</v>
      </c>
      <c r="X275" s="92">
        <f>'Predictions concentrations'!B275</f>
        <v>0</v>
      </c>
      <c r="Y275" s="126" t="str">
        <f>IF('Calculs T3a'!G278&lt;'Coeffs calibration'!$G$15,"Negative",IF('Calculs T3a'!G278&lt;'Coeffs calibration'!$G$16,"Lowly positive",IF('Calculs T3a'!G278&lt;'Coeffs calibration'!$G$17,"Moderately positive","Highly positive")))</f>
        <v>Highly positive</v>
      </c>
      <c r="Z275" s="126" t="str">
        <f>IF('Calculs T3a'!H278&lt;'Coeffs calibration'!$H$15,"Negative",IF('Calculs T3a'!H278&lt;'Coeffs calibration'!$H$16,"Lowly positive",IF('Calculs T3a'!H278&lt;'Coeffs calibration'!$H$17,"Moderately positive","Highly positive")))</f>
        <v>Highly positive</v>
      </c>
      <c r="AA275" s="126" t="str">
        <f>IF('Calculs T3a'!I278&lt;'Coeffs calibration'!$I$15,"Negative",IF('Calculs T3a'!I278&lt;'Coeffs calibration'!$I$16,"Lowly positive",IF('Calculs T3a'!I278&lt;'Coeffs calibration'!$I$17,"Moderately positive","Highly positive")))</f>
        <v>Highly positive</v>
      </c>
      <c r="AB275" s="128" t="str">
        <f>IF('Calculs T3a'!J278&lt;'Coeffs calibration'!$J$15,"Negative",IF('Calculs T3a'!J278&lt;'Coeffs calibration'!$J$16,"Lowly positive",IF('Calculs T3a'!J278&lt;'Coeffs calibration'!$J$17,"Moderately positive","Highly positive")))</f>
        <v>Highly positive</v>
      </c>
      <c r="AC275" s="3" t="str">
        <f>IF('Calculs T3a'!K278&lt;'Coeffs calibration'!$K$15,"Negative",IF('Calculs T3a'!K278&lt;'Coeffs calibration'!$K$16,"Lowly positive",IF('Calculs T3a'!K278&lt;'Coeffs calibration'!$K$17,"Moderately positive","Highly positive")))</f>
        <v>Highly positive</v>
      </c>
      <c r="AD275" s="3" t="str">
        <f>IF('Calculs T3a'!L278&lt;'Coeffs calibration'!$L$15,"Negative",IF('Calculs T3a'!L278&lt;'Coeffs calibration'!$L$16,"Lowly positive",IF('Calculs T3a'!L278&lt;'Coeffs calibration'!$L$17,"Moderately positive","Highly positive")))</f>
        <v>Highly positive</v>
      </c>
      <c r="AE275" s="3" t="str">
        <f>IF('Calculs T3a'!M278&lt;'Coeffs calibration'!$M$15,"Negative",IF('Calculs T3a'!M278&lt;'Coeffs calibration'!$M$16,"Lowly positive",IF('Calculs T3a'!M278&lt;'Coeffs calibration'!$M$17,"Moderately positive","Highly positive")))</f>
        <v>Highly positive</v>
      </c>
      <c r="AF275" s="3" t="str">
        <f>IF('Calculs T3a'!N278&lt;'Coeffs calibration'!$N$15,"Negative",IF('Calculs T3a'!N278&lt;'Coeffs calibration'!$N$16,"Lowly positive",IF('Calculs T3a'!N278&lt;'Coeffs calibration'!$N$17,"Moderately positive","Highly positive")))</f>
        <v>Highly positive</v>
      </c>
    </row>
    <row r="276" spans="1:32" x14ac:dyDescent="0.3">
      <c r="A276" s="92">
        <f>'Predictions concentrations'!A276</f>
        <v>0</v>
      </c>
      <c r="B276" s="92">
        <f>'Predictions concentrations'!B276</f>
        <v>0</v>
      </c>
      <c r="C276" s="126" t="str">
        <f>IF('Calculs T1a'!G279&lt;'Coeffs calibration'!$G$15,"Negative",IF('Calculs T1a'!G279&lt;'Coeffs calibration'!$G$16,"Lowly positive",IF('Calculs T1a'!G279&lt;'Coeffs calibration'!$G$17,"Moderately positive","Highly positive")))</f>
        <v>Highly positive</v>
      </c>
      <c r="D276" s="126" t="str">
        <f>IF('Calculs T1a'!H279&lt;'Coeffs calibration'!$H$15,"Negative",IF('Calculs T1a'!H279&lt;'Coeffs calibration'!$H$16,"Lowly positive",IF('Calculs T1a'!H279&lt;'Coeffs calibration'!$H$17,"Moderately positive","Highly positive")))</f>
        <v>Highly positive</v>
      </c>
      <c r="E276" s="126" t="str">
        <f>IF('Calculs T1a'!I279&lt;'Coeffs calibration'!$I$15,"Negative",IF('Calculs T1a'!I279&lt;'Coeffs calibration'!$I$16,"Lowly positive",IF('Calculs T1a'!I279&lt;'Coeffs calibration'!$I$17,"Moderately positive","Highly positive")))</f>
        <v>Highly positive</v>
      </c>
      <c r="F276" s="128" t="str">
        <f>IF('Calculs T1a'!J279&lt;'Coeffs calibration'!$J$15,"Negative",IF('Calculs T1a'!J279&lt;'Coeffs calibration'!$J$16,"Lowly positive",IF('Calculs T1a'!J279&lt;'Coeffs calibration'!$J$17,"Moderately positive","Highly positive")))</f>
        <v>Highly positive</v>
      </c>
      <c r="G276" s="3" t="str">
        <f>IF('Calculs T1a'!K279&lt;'Coeffs calibration'!$K$15,"Negative",IF('Calculs T1a'!K279&lt;'Coeffs calibration'!$K$16,"Lowly positive",IF('Calculs T1a'!K279&lt;'Coeffs calibration'!$K$17,"Moderately positive","Highly positive")))</f>
        <v>Highly positive</v>
      </c>
      <c r="H276" s="3" t="str">
        <f>IF('Calculs T1a'!L279&lt;'Coeffs calibration'!$L$15,"Negative",IF('Calculs T1a'!L279&lt;'Coeffs calibration'!$L$16,"Lowly positive",IF('Calculs T1a'!L279&lt;'Coeffs calibration'!$L$17,"Moderately positive","Highly positive")))</f>
        <v>Highly positive</v>
      </c>
      <c r="I276" s="3" t="str">
        <f>IF('Calculs T1a'!M279&lt;'Coeffs calibration'!$M$15,"Negative",IF('Calculs T1a'!M279&lt;'Coeffs calibration'!$M$16,"Lowly positive",IF('Calculs T1a'!M279&lt;'Coeffs calibration'!$M$17,"Moderately positive","Highly positive")))</f>
        <v>Highly positive</v>
      </c>
      <c r="J276" s="3" t="str">
        <f>IF('Calculs T1a'!N279&lt;'Coeffs calibration'!$N$15,"Negative",IF('Calculs T1a'!N279&lt;'Coeffs calibration'!$N$16,"Lowly positive",IF('Calculs T1a'!N279&lt;'Coeffs calibration'!$N$17,"Moderately positive","Highly positive")))</f>
        <v>Highly positive</v>
      </c>
      <c r="L276" s="92">
        <f>'Predictions concentrations'!A276</f>
        <v>0</v>
      </c>
      <c r="M276" s="92">
        <f>'Predictions concentrations'!B276</f>
        <v>0</v>
      </c>
      <c r="N276" s="126" t="str">
        <f>IF('Calculs T2a'!G279&lt;'Coeffs calibration'!$G$15,"Negative",IF('Calculs T2a'!G279&lt;'Coeffs calibration'!$G$16,"Lowly positive",IF('Calculs T2a'!G279&lt;'Coeffs calibration'!$G$17,"Moderately positive","Highly positive")))</f>
        <v>Highly positive</v>
      </c>
      <c r="O276" s="126" t="str">
        <f>IF('Calculs T2a'!H279&lt;'Coeffs calibration'!$H$15,"Negative",IF('Calculs T2a'!H279&lt;'Coeffs calibration'!$H$16,"Lowly positive",IF('Calculs T2a'!H279&lt;'Coeffs calibration'!$H$17,"Moderately positive","Highly positive")))</f>
        <v>Highly positive</v>
      </c>
      <c r="P276" s="126" t="str">
        <f>IF('Calculs T2a'!I279&lt;'Coeffs calibration'!$I$15,"Negative",IF('Calculs T2a'!I279&lt;'Coeffs calibration'!$I$16,"Lowly positive",IF('Calculs T2a'!I279&lt;'Coeffs calibration'!$I$17,"Moderately positive","Highly positive")))</f>
        <v>Highly positive</v>
      </c>
      <c r="Q276" s="128" t="str">
        <f>IF('Calculs T2a'!J279&lt;'Coeffs calibration'!$J$15,"Negative",IF('Calculs T2a'!J279&lt;'Coeffs calibration'!$J$16,"Lowly positive",IF('Calculs T2a'!J279&lt;'Coeffs calibration'!$J$17,"Moderately positive","Highly positive")))</f>
        <v>Highly positive</v>
      </c>
      <c r="R276" s="3" t="str">
        <f>IF('Calculs T2a'!K279&lt;'Coeffs calibration'!$K$15,"Negative",IF('Calculs T2a'!K279&lt;'Coeffs calibration'!$K$16,"Lowly positive",IF('Calculs T2a'!K279&lt;'Coeffs calibration'!$K$17,"Moderately positive","Highly positive")))</f>
        <v>Highly positive</v>
      </c>
      <c r="S276" s="3" t="str">
        <f>IF('Calculs T2a'!L279&lt;'Coeffs calibration'!$L$15,"Negative",IF('Calculs T2a'!L279&lt;'Coeffs calibration'!$L$16,"Lowly positive",IF('Calculs T2a'!L279&lt;'Coeffs calibration'!$L$17,"Moderately positive","Highly positive")))</f>
        <v>Highly positive</v>
      </c>
      <c r="T276" s="3" t="str">
        <f>IF('Calculs T2a'!M279&lt;'Coeffs calibration'!$M$15,"Negative",IF('Calculs T2a'!M279&lt;'Coeffs calibration'!$M$16,"Lowly positive",IF('Calculs T2a'!M279&lt;'Coeffs calibration'!$M$17,"Moderately positive","Highly positive")))</f>
        <v>Highly positive</v>
      </c>
      <c r="U276" s="3" t="str">
        <f>IF('Calculs T2a'!N279&lt;'Coeffs calibration'!$N$15,"Negative",IF('Calculs T2a'!N279&lt;'Coeffs calibration'!$N$16,"Lowly positive",IF('Calculs T2a'!N279&lt;'Coeffs calibration'!$N$17,"Moderately positive","Highly positive")))</f>
        <v>Highly positive</v>
      </c>
      <c r="W276" s="92">
        <f>'Predictions concentrations'!A276</f>
        <v>0</v>
      </c>
      <c r="X276" s="92">
        <f>'Predictions concentrations'!B276</f>
        <v>0</v>
      </c>
      <c r="Y276" s="126" t="str">
        <f>IF('Calculs T3a'!G279&lt;'Coeffs calibration'!$G$15,"Negative",IF('Calculs T3a'!G279&lt;'Coeffs calibration'!$G$16,"Lowly positive",IF('Calculs T3a'!G279&lt;'Coeffs calibration'!$G$17,"Moderately positive","Highly positive")))</f>
        <v>Highly positive</v>
      </c>
      <c r="Z276" s="126" t="str">
        <f>IF('Calculs T3a'!H279&lt;'Coeffs calibration'!$H$15,"Negative",IF('Calculs T3a'!H279&lt;'Coeffs calibration'!$H$16,"Lowly positive",IF('Calculs T3a'!H279&lt;'Coeffs calibration'!$H$17,"Moderately positive","Highly positive")))</f>
        <v>Highly positive</v>
      </c>
      <c r="AA276" s="126" t="str">
        <f>IF('Calculs T3a'!I279&lt;'Coeffs calibration'!$I$15,"Negative",IF('Calculs T3a'!I279&lt;'Coeffs calibration'!$I$16,"Lowly positive",IF('Calculs T3a'!I279&lt;'Coeffs calibration'!$I$17,"Moderately positive","Highly positive")))</f>
        <v>Highly positive</v>
      </c>
      <c r="AB276" s="128" t="str">
        <f>IF('Calculs T3a'!J279&lt;'Coeffs calibration'!$J$15,"Negative",IF('Calculs T3a'!J279&lt;'Coeffs calibration'!$J$16,"Lowly positive",IF('Calculs T3a'!J279&lt;'Coeffs calibration'!$J$17,"Moderately positive","Highly positive")))</f>
        <v>Highly positive</v>
      </c>
      <c r="AC276" s="3" t="str">
        <f>IF('Calculs T3a'!K279&lt;'Coeffs calibration'!$K$15,"Negative",IF('Calculs T3a'!K279&lt;'Coeffs calibration'!$K$16,"Lowly positive",IF('Calculs T3a'!K279&lt;'Coeffs calibration'!$K$17,"Moderately positive","Highly positive")))</f>
        <v>Highly positive</v>
      </c>
      <c r="AD276" s="3" t="str">
        <f>IF('Calculs T3a'!L279&lt;'Coeffs calibration'!$L$15,"Negative",IF('Calculs T3a'!L279&lt;'Coeffs calibration'!$L$16,"Lowly positive",IF('Calculs T3a'!L279&lt;'Coeffs calibration'!$L$17,"Moderately positive","Highly positive")))</f>
        <v>Highly positive</v>
      </c>
      <c r="AE276" s="3" t="str">
        <f>IF('Calculs T3a'!M279&lt;'Coeffs calibration'!$M$15,"Negative",IF('Calculs T3a'!M279&lt;'Coeffs calibration'!$M$16,"Lowly positive",IF('Calculs T3a'!M279&lt;'Coeffs calibration'!$M$17,"Moderately positive","Highly positive")))</f>
        <v>Highly positive</v>
      </c>
      <c r="AF276" s="3" t="str">
        <f>IF('Calculs T3a'!N279&lt;'Coeffs calibration'!$N$15,"Negative",IF('Calculs T3a'!N279&lt;'Coeffs calibration'!$N$16,"Lowly positive",IF('Calculs T3a'!N279&lt;'Coeffs calibration'!$N$17,"Moderately positive","Highly positive")))</f>
        <v>Highly positive</v>
      </c>
    </row>
    <row r="277" spans="1:32" x14ac:dyDescent="0.3">
      <c r="A277" s="92">
        <f>'Predictions concentrations'!A277</f>
        <v>0</v>
      </c>
      <c r="B277" s="92">
        <f>'Predictions concentrations'!B277</f>
        <v>0</v>
      </c>
      <c r="C277" s="126" t="str">
        <f>IF('Calculs T1a'!G280&lt;'Coeffs calibration'!$G$15,"Negative",IF('Calculs T1a'!G280&lt;'Coeffs calibration'!$G$16,"Lowly positive",IF('Calculs T1a'!G280&lt;'Coeffs calibration'!$G$17,"Moderately positive","Highly positive")))</f>
        <v>Highly positive</v>
      </c>
      <c r="D277" s="126" t="str">
        <f>IF('Calculs T1a'!H280&lt;'Coeffs calibration'!$H$15,"Negative",IF('Calculs T1a'!H280&lt;'Coeffs calibration'!$H$16,"Lowly positive",IF('Calculs T1a'!H280&lt;'Coeffs calibration'!$H$17,"Moderately positive","Highly positive")))</f>
        <v>Highly positive</v>
      </c>
      <c r="E277" s="126" t="str">
        <f>IF('Calculs T1a'!I280&lt;'Coeffs calibration'!$I$15,"Negative",IF('Calculs T1a'!I280&lt;'Coeffs calibration'!$I$16,"Lowly positive",IF('Calculs T1a'!I280&lt;'Coeffs calibration'!$I$17,"Moderately positive","Highly positive")))</f>
        <v>Highly positive</v>
      </c>
      <c r="F277" s="128" t="str">
        <f>IF('Calculs T1a'!J280&lt;'Coeffs calibration'!$J$15,"Negative",IF('Calculs T1a'!J280&lt;'Coeffs calibration'!$J$16,"Lowly positive",IF('Calculs T1a'!J280&lt;'Coeffs calibration'!$J$17,"Moderately positive","Highly positive")))</f>
        <v>Highly positive</v>
      </c>
      <c r="G277" s="3" t="str">
        <f>IF('Calculs T1a'!K280&lt;'Coeffs calibration'!$K$15,"Negative",IF('Calculs T1a'!K280&lt;'Coeffs calibration'!$K$16,"Lowly positive",IF('Calculs T1a'!K280&lt;'Coeffs calibration'!$K$17,"Moderately positive","Highly positive")))</f>
        <v>Highly positive</v>
      </c>
      <c r="H277" s="3" t="str">
        <f>IF('Calculs T1a'!L280&lt;'Coeffs calibration'!$L$15,"Negative",IF('Calculs T1a'!L280&lt;'Coeffs calibration'!$L$16,"Lowly positive",IF('Calculs T1a'!L280&lt;'Coeffs calibration'!$L$17,"Moderately positive","Highly positive")))</f>
        <v>Highly positive</v>
      </c>
      <c r="I277" s="3" t="str">
        <f>IF('Calculs T1a'!M280&lt;'Coeffs calibration'!$M$15,"Negative",IF('Calculs T1a'!M280&lt;'Coeffs calibration'!$M$16,"Lowly positive",IF('Calculs T1a'!M280&lt;'Coeffs calibration'!$M$17,"Moderately positive","Highly positive")))</f>
        <v>Highly positive</v>
      </c>
      <c r="J277" s="3" t="str">
        <f>IF('Calculs T1a'!N280&lt;'Coeffs calibration'!$N$15,"Negative",IF('Calculs T1a'!N280&lt;'Coeffs calibration'!$N$16,"Lowly positive",IF('Calculs T1a'!N280&lt;'Coeffs calibration'!$N$17,"Moderately positive","Highly positive")))</f>
        <v>Highly positive</v>
      </c>
      <c r="L277" s="92">
        <f>'Predictions concentrations'!A277</f>
        <v>0</v>
      </c>
      <c r="M277" s="92">
        <f>'Predictions concentrations'!B277</f>
        <v>0</v>
      </c>
      <c r="N277" s="126" t="str">
        <f>IF('Calculs T2a'!G280&lt;'Coeffs calibration'!$G$15,"Negative",IF('Calculs T2a'!G280&lt;'Coeffs calibration'!$G$16,"Lowly positive",IF('Calculs T2a'!G280&lt;'Coeffs calibration'!$G$17,"Moderately positive","Highly positive")))</f>
        <v>Highly positive</v>
      </c>
      <c r="O277" s="126" t="str">
        <f>IF('Calculs T2a'!H280&lt;'Coeffs calibration'!$H$15,"Negative",IF('Calculs T2a'!H280&lt;'Coeffs calibration'!$H$16,"Lowly positive",IF('Calculs T2a'!H280&lt;'Coeffs calibration'!$H$17,"Moderately positive","Highly positive")))</f>
        <v>Highly positive</v>
      </c>
      <c r="P277" s="126" t="str">
        <f>IF('Calculs T2a'!I280&lt;'Coeffs calibration'!$I$15,"Negative",IF('Calculs T2a'!I280&lt;'Coeffs calibration'!$I$16,"Lowly positive",IF('Calculs T2a'!I280&lt;'Coeffs calibration'!$I$17,"Moderately positive","Highly positive")))</f>
        <v>Highly positive</v>
      </c>
      <c r="Q277" s="128" t="str">
        <f>IF('Calculs T2a'!J280&lt;'Coeffs calibration'!$J$15,"Negative",IF('Calculs T2a'!J280&lt;'Coeffs calibration'!$J$16,"Lowly positive",IF('Calculs T2a'!J280&lt;'Coeffs calibration'!$J$17,"Moderately positive","Highly positive")))</f>
        <v>Highly positive</v>
      </c>
      <c r="R277" s="3" t="str">
        <f>IF('Calculs T2a'!K280&lt;'Coeffs calibration'!$K$15,"Negative",IF('Calculs T2a'!K280&lt;'Coeffs calibration'!$K$16,"Lowly positive",IF('Calculs T2a'!K280&lt;'Coeffs calibration'!$K$17,"Moderately positive","Highly positive")))</f>
        <v>Highly positive</v>
      </c>
      <c r="S277" s="3" t="str">
        <f>IF('Calculs T2a'!L280&lt;'Coeffs calibration'!$L$15,"Negative",IF('Calculs T2a'!L280&lt;'Coeffs calibration'!$L$16,"Lowly positive",IF('Calculs T2a'!L280&lt;'Coeffs calibration'!$L$17,"Moderately positive","Highly positive")))</f>
        <v>Highly positive</v>
      </c>
      <c r="T277" s="3" t="str">
        <f>IF('Calculs T2a'!M280&lt;'Coeffs calibration'!$M$15,"Negative",IF('Calculs T2a'!M280&lt;'Coeffs calibration'!$M$16,"Lowly positive",IF('Calculs T2a'!M280&lt;'Coeffs calibration'!$M$17,"Moderately positive","Highly positive")))</f>
        <v>Highly positive</v>
      </c>
      <c r="U277" s="3" t="str">
        <f>IF('Calculs T2a'!N280&lt;'Coeffs calibration'!$N$15,"Negative",IF('Calculs T2a'!N280&lt;'Coeffs calibration'!$N$16,"Lowly positive",IF('Calculs T2a'!N280&lt;'Coeffs calibration'!$N$17,"Moderately positive","Highly positive")))</f>
        <v>Highly positive</v>
      </c>
      <c r="W277" s="92">
        <f>'Predictions concentrations'!A277</f>
        <v>0</v>
      </c>
      <c r="X277" s="92">
        <f>'Predictions concentrations'!B277</f>
        <v>0</v>
      </c>
      <c r="Y277" s="126" t="str">
        <f>IF('Calculs T3a'!G280&lt;'Coeffs calibration'!$G$15,"Negative",IF('Calculs T3a'!G280&lt;'Coeffs calibration'!$G$16,"Lowly positive",IF('Calculs T3a'!G280&lt;'Coeffs calibration'!$G$17,"Moderately positive","Highly positive")))</f>
        <v>Highly positive</v>
      </c>
      <c r="Z277" s="126" t="str">
        <f>IF('Calculs T3a'!H280&lt;'Coeffs calibration'!$H$15,"Negative",IF('Calculs T3a'!H280&lt;'Coeffs calibration'!$H$16,"Lowly positive",IF('Calculs T3a'!H280&lt;'Coeffs calibration'!$H$17,"Moderately positive","Highly positive")))</f>
        <v>Highly positive</v>
      </c>
      <c r="AA277" s="126" t="str">
        <f>IF('Calculs T3a'!I280&lt;'Coeffs calibration'!$I$15,"Negative",IF('Calculs T3a'!I280&lt;'Coeffs calibration'!$I$16,"Lowly positive",IF('Calculs T3a'!I280&lt;'Coeffs calibration'!$I$17,"Moderately positive","Highly positive")))</f>
        <v>Highly positive</v>
      </c>
      <c r="AB277" s="128" t="str">
        <f>IF('Calculs T3a'!J280&lt;'Coeffs calibration'!$J$15,"Negative",IF('Calculs T3a'!J280&lt;'Coeffs calibration'!$J$16,"Lowly positive",IF('Calculs T3a'!J280&lt;'Coeffs calibration'!$J$17,"Moderately positive","Highly positive")))</f>
        <v>Highly positive</v>
      </c>
      <c r="AC277" s="3" t="str">
        <f>IF('Calculs T3a'!K280&lt;'Coeffs calibration'!$K$15,"Negative",IF('Calculs T3a'!K280&lt;'Coeffs calibration'!$K$16,"Lowly positive",IF('Calculs T3a'!K280&lt;'Coeffs calibration'!$K$17,"Moderately positive","Highly positive")))</f>
        <v>Highly positive</v>
      </c>
      <c r="AD277" s="3" t="str">
        <f>IF('Calculs T3a'!L280&lt;'Coeffs calibration'!$L$15,"Negative",IF('Calculs T3a'!L280&lt;'Coeffs calibration'!$L$16,"Lowly positive",IF('Calculs T3a'!L280&lt;'Coeffs calibration'!$L$17,"Moderately positive","Highly positive")))</f>
        <v>Highly positive</v>
      </c>
      <c r="AE277" s="3" t="str">
        <f>IF('Calculs T3a'!M280&lt;'Coeffs calibration'!$M$15,"Negative",IF('Calculs T3a'!M280&lt;'Coeffs calibration'!$M$16,"Lowly positive",IF('Calculs T3a'!M280&lt;'Coeffs calibration'!$M$17,"Moderately positive","Highly positive")))</f>
        <v>Highly positive</v>
      </c>
      <c r="AF277" s="3" t="str">
        <f>IF('Calculs T3a'!N280&lt;'Coeffs calibration'!$N$15,"Negative",IF('Calculs T3a'!N280&lt;'Coeffs calibration'!$N$16,"Lowly positive",IF('Calculs T3a'!N280&lt;'Coeffs calibration'!$N$17,"Moderately positive","Highly positive")))</f>
        <v>Highly positive</v>
      </c>
    </row>
    <row r="278" spans="1:32" x14ac:dyDescent="0.3">
      <c r="A278" s="92">
        <f>'Predictions concentrations'!A278</f>
        <v>0</v>
      </c>
      <c r="B278" s="92">
        <f>'Predictions concentrations'!B278</f>
        <v>0</v>
      </c>
      <c r="C278" s="126" t="str">
        <f>IF('Calculs T1a'!G281&lt;'Coeffs calibration'!$G$15,"Negative",IF('Calculs T1a'!G281&lt;'Coeffs calibration'!$G$16,"Lowly positive",IF('Calculs T1a'!G281&lt;'Coeffs calibration'!$G$17,"Moderately positive","Highly positive")))</f>
        <v>Highly positive</v>
      </c>
      <c r="D278" s="126" t="str">
        <f>IF('Calculs T1a'!H281&lt;'Coeffs calibration'!$H$15,"Negative",IF('Calculs T1a'!H281&lt;'Coeffs calibration'!$H$16,"Lowly positive",IF('Calculs T1a'!H281&lt;'Coeffs calibration'!$H$17,"Moderately positive","Highly positive")))</f>
        <v>Highly positive</v>
      </c>
      <c r="E278" s="126" t="str">
        <f>IF('Calculs T1a'!I281&lt;'Coeffs calibration'!$I$15,"Negative",IF('Calculs T1a'!I281&lt;'Coeffs calibration'!$I$16,"Lowly positive",IF('Calculs T1a'!I281&lt;'Coeffs calibration'!$I$17,"Moderately positive","Highly positive")))</f>
        <v>Highly positive</v>
      </c>
      <c r="F278" s="128" t="str">
        <f>IF('Calculs T1a'!J281&lt;'Coeffs calibration'!$J$15,"Negative",IF('Calculs T1a'!J281&lt;'Coeffs calibration'!$J$16,"Lowly positive",IF('Calculs T1a'!J281&lt;'Coeffs calibration'!$J$17,"Moderately positive","Highly positive")))</f>
        <v>Highly positive</v>
      </c>
      <c r="G278" s="3" t="str">
        <f>IF('Calculs T1a'!K281&lt;'Coeffs calibration'!$K$15,"Negative",IF('Calculs T1a'!K281&lt;'Coeffs calibration'!$K$16,"Lowly positive",IF('Calculs T1a'!K281&lt;'Coeffs calibration'!$K$17,"Moderately positive","Highly positive")))</f>
        <v>Highly positive</v>
      </c>
      <c r="H278" s="3" t="str">
        <f>IF('Calculs T1a'!L281&lt;'Coeffs calibration'!$L$15,"Negative",IF('Calculs T1a'!L281&lt;'Coeffs calibration'!$L$16,"Lowly positive",IF('Calculs T1a'!L281&lt;'Coeffs calibration'!$L$17,"Moderately positive","Highly positive")))</f>
        <v>Highly positive</v>
      </c>
      <c r="I278" s="3" t="str">
        <f>IF('Calculs T1a'!M281&lt;'Coeffs calibration'!$M$15,"Negative",IF('Calculs T1a'!M281&lt;'Coeffs calibration'!$M$16,"Lowly positive",IF('Calculs T1a'!M281&lt;'Coeffs calibration'!$M$17,"Moderately positive","Highly positive")))</f>
        <v>Highly positive</v>
      </c>
      <c r="J278" s="3" t="str">
        <f>IF('Calculs T1a'!N281&lt;'Coeffs calibration'!$N$15,"Negative",IF('Calculs T1a'!N281&lt;'Coeffs calibration'!$N$16,"Lowly positive",IF('Calculs T1a'!N281&lt;'Coeffs calibration'!$N$17,"Moderately positive","Highly positive")))</f>
        <v>Highly positive</v>
      </c>
      <c r="L278" s="92">
        <f>'Predictions concentrations'!A278</f>
        <v>0</v>
      </c>
      <c r="M278" s="92">
        <f>'Predictions concentrations'!B278</f>
        <v>0</v>
      </c>
      <c r="N278" s="126" t="str">
        <f>IF('Calculs T2a'!G281&lt;'Coeffs calibration'!$G$15,"Negative",IF('Calculs T2a'!G281&lt;'Coeffs calibration'!$G$16,"Lowly positive",IF('Calculs T2a'!G281&lt;'Coeffs calibration'!$G$17,"Moderately positive","Highly positive")))</f>
        <v>Highly positive</v>
      </c>
      <c r="O278" s="126" t="str">
        <f>IF('Calculs T2a'!H281&lt;'Coeffs calibration'!$H$15,"Negative",IF('Calculs T2a'!H281&lt;'Coeffs calibration'!$H$16,"Lowly positive",IF('Calculs T2a'!H281&lt;'Coeffs calibration'!$H$17,"Moderately positive","Highly positive")))</f>
        <v>Highly positive</v>
      </c>
      <c r="P278" s="126" t="str">
        <f>IF('Calculs T2a'!I281&lt;'Coeffs calibration'!$I$15,"Negative",IF('Calculs T2a'!I281&lt;'Coeffs calibration'!$I$16,"Lowly positive",IF('Calculs T2a'!I281&lt;'Coeffs calibration'!$I$17,"Moderately positive","Highly positive")))</f>
        <v>Highly positive</v>
      </c>
      <c r="Q278" s="128" t="str">
        <f>IF('Calculs T2a'!J281&lt;'Coeffs calibration'!$J$15,"Negative",IF('Calculs T2a'!J281&lt;'Coeffs calibration'!$J$16,"Lowly positive",IF('Calculs T2a'!J281&lt;'Coeffs calibration'!$J$17,"Moderately positive","Highly positive")))</f>
        <v>Highly positive</v>
      </c>
      <c r="R278" s="3" t="str">
        <f>IF('Calculs T2a'!K281&lt;'Coeffs calibration'!$K$15,"Negative",IF('Calculs T2a'!K281&lt;'Coeffs calibration'!$K$16,"Lowly positive",IF('Calculs T2a'!K281&lt;'Coeffs calibration'!$K$17,"Moderately positive","Highly positive")))</f>
        <v>Highly positive</v>
      </c>
      <c r="S278" s="3" t="str">
        <f>IF('Calculs T2a'!L281&lt;'Coeffs calibration'!$L$15,"Negative",IF('Calculs T2a'!L281&lt;'Coeffs calibration'!$L$16,"Lowly positive",IF('Calculs T2a'!L281&lt;'Coeffs calibration'!$L$17,"Moderately positive","Highly positive")))</f>
        <v>Highly positive</v>
      </c>
      <c r="T278" s="3" t="str">
        <f>IF('Calculs T2a'!M281&lt;'Coeffs calibration'!$M$15,"Negative",IF('Calculs T2a'!M281&lt;'Coeffs calibration'!$M$16,"Lowly positive",IF('Calculs T2a'!M281&lt;'Coeffs calibration'!$M$17,"Moderately positive","Highly positive")))</f>
        <v>Highly positive</v>
      </c>
      <c r="U278" s="3" t="str">
        <f>IF('Calculs T2a'!N281&lt;'Coeffs calibration'!$N$15,"Negative",IF('Calculs T2a'!N281&lt;'Coeffs calibration'!$N$16,"Lowly positive",IF('Calculs T2a'!N281&lt;'Coeffs calibration'!$N$17,"Moderately positive","Highly positive")))</f>
        <v>Highly positive</v>
      </c>
      <c r="W278" s="92">
        <f>'Predictions concentrations'!A278</f>
        <v>0</v>
      </c>
      <c r="X278" s="92">
        <f>'Predictions concentrations'!B278</f>
        <v>0</v>
      </c>
      <c r="Y278" s="126" t="str">
        <f>IF('Calculs T3a'!G281&lt;'Coeffs calibration'!$G$15,"Negative",IF('Calculs T3a'!G281&lt;'Coeffs calibration'!$G$16,"Lowly positive",IF('Calculs T3a'!G281&lt;'Coeffs calibration'!$G$17,"Moderately positive","Highly positive")))</f>
        <v>Highly positive</v>
      </c>
      <c r="Z278" s="126" t="str">
        <f>IF('Calculs T3a'!H281&lt;'Coeffs calibration'!$H$15,"Negative",IF('Calculs T3a'!H281&lt;'Coeffs calibration'!$H$16,"Lowly positive",IF('Calculs T3a'!H281&lt;'Coeffs calibration'!$H$17,"Moderately positive","Highly positive")))</f>
        <v>Highly positive</v>
      </c>
      <c r="AA278" s="126" t="str">
        <f>IF('Calculs T3a'!I281&lt;'Coeffs calibration'!$I$15,"Negative",IF('Calculs T3a'!I281&lt;'Coeffs calibration'!$I$16,"Lowly positive",IF('Calculs T3a'!I281&lt;'Coeffs calibration'!$I$17,"Moderately positive","Highly positive")))</f>
        <v>Highly positive</v>
      </c>
      <c r="AB278" s="128" t="str">
        <f>IF('Calculs T3a'!J281&lt;'Coeffs calibration'!$J$15,"Negative",IF('Calculs T3a'!J281&lt;'Coeffs calibration'!$J$16,"Lowly positive",IF('Calculs T3a'!J281&lt;'Coeffs calibration'!$J$17,"Moderately positive","Highly positive")))</f>
        <v>Highly positive</v>
      </c>
      <c r="AC278" s="3" t="str">
        <f>IF('Calculs T3a'!K281&lt;'Coeffs calibration'!$K$15,"Negative",IF('Calculs T3a'!K281&lt;'Coeffs calibration'!$K$16,"Lowly positive",IF('Calculs T3a'!K281&lt;'Coeffs calibration'!$K$17,"Moderately positive","Highly positive")))</f>
        <v>Highly positive</v>
      </c>
      <c r="AD278" s="3" t="str">
        <f>IF('Calculs T3a'!L281&lt;'Coeffs calibration'!$L$15,"Negative",IF('Calculs T3a'!L281&lt;'Coeffs calibration'!$L$16,"Lowly positive",IF('Calculs T3a'!L281&lt;'Coeffs calibration'!$L$17,"Moderately positive","Highly positive")))</f>
        <v>Highly positive</v>
      </c>
      <c r="AE278" s="3" t="str">
        <f>IF('Calculs T3a'!M281&lt;'Coeffs calibration'!$M$15,"Negative",IF('Calculs T3a'!M281&lt;'Coeffs calibration'!$M$16,"Lowly positive",IF('Calculs T3a'!M281&lt;'Coeffs calibration'!$M$17,"Moderately positive","Highly positive")))</f>
        <v>Highly positive</v>
      </c>
      <c r="AF278" s="3" t="str">
        <f>IF('Calculs T3a'!N281&lt;'Coeffs calibration'!$N$15,"Negative",IF('Calculs T3a'!N281&lt;'Coeffs calibration'!$N$16,"Lowly positive",IF('Calculs T3a'!N281&lt;'Coeffs calibration'!$N$17,"Moderately positive","Highly positive")))</f>
        <v>Highly positive</v>
      </c>
    </row>
    <row r="279" spans="1:32" x14ac:dyDescent="0.3">
      <c r="A279" s="92">
        <f>'Predictions concentrations'!A279</f>
        <v>0</v>
      </c>
      <c r="B279" s="92">
        <f>'Predictions concentrations'!B279</f>
        <v>0</v>
      </c>
      <c r="C279" s="126" t="str">
        <f>IF('Calculs T1a'!G282&lt;'Coeffs calibration'!$G$15,"Negative",IF('Calculs T1a'!G282&lt;'Coeffs calibration'!$G$16,"Lowly positive",IF('Calculs T1a'!G282&lt;'Coeffs calibration'!$G$17,"Moderately positive","Highly positive")))</f>
        <v>Highly positive</v>
      </c>
      <c r="D279" s="126" t="str">
        <f>IF('Calculs T1a'!H282&lt;'Coeffs calibration'!$H$15,"Negative",IF('Calculs T1a'!H282&lt;'Coeffs calibration'!$H$16,"Lowly positive",IF('Calculs T1a'!H282&lt;'Coeffs calibration'!$H$17,"Moderately positive","Highly positive")))</f>
        <v>Highly positive</v>
      </c>
      <c r="E279" s="126" t="str">
        <f>IF('Calculs T1a'!I282&lt;'Coeffs calibration'!$I$15,"Negative",IF('Calculs T1a'!I282&lt;'Coeffs calibration'!$I$16,"Lowly positive",IF('Calculs T1a'!I282&lt;'Coeffs calibration'!$I$17,"Moderately positive","Highly positive")))</f>
        <v>Highly positive</v>
      </c>
      <c r="F279" s="128" t="str">
        <f>IF('Calculs T1a'!J282&lt;'Coeffs calibration'!$J$15,"Negative",IF('Calculs T1a'!J282&lt;'Coeffs calibration'!$J$16,"Lowly positive",IF('Calculs T1a'!J282&lt;'Coeffs calibration'!$J$17,"Moderately positive","Highly positive")))</f>
        <v>Highly positive</v>
      </c>
      <c r="G279" s="3" t="str">
        <f>IF('Calculs T1a'!K282&lt;'Coeffs calibration'!$K$15,"Negative",IF('Calculs T1a'!K282&lt;'Coeffs calibration'!$K$16,"Lowly positive",IF('Calculs T1a'!K282&lt;'Coeffs calibration'!$K$17,"Moderately positive","Highly positive")))</f>
        <v>Highly positive</v>
      </c>
      <c r="H279" s="3" t="str">
        <f>IF('Calculs T1a'!L282&lt;'Coeffs calibration'!$L$15,"Negative",IF('Calculs T1a'!L282&lt;'Coeffs calibration'!$L$16,"Lowly positive",IF('Calculs T1a'!L282&lt;'Coeffs calibration'!$L$17,"Moderately positive","Highly positive")))</f>
        <v>Highly positive</v>
      </c>
      <c r="I279" s="3" t="str">
        <f>IF('Calculs T1a'!M282&lt;'Coeffs calibration'!$M$15,"Negative",IF('Calculs T1a'!M282&lt;'Coeffs calibration'!$M$16,"Lowly positive",IF('Calculs T1a'!M282&lt;'Coeffs calibration'!$M$17,"Moderately positive","Highly positive")))</f>
        <v>Highly positive</v>
      </c>
      <c r="J279" s="3" t="str">
        <f>IF('Calculs T1a'!N282&lt;'Coeffs calibration'!$N$15,"Negative",IF('Calculs T1a'!N282&lt;'Coeffs calibration'!$N$16,"Lowly positive",IF('Calculs T1a'!N282&lt;'Coeffs calibration'!$N$17,"Moderately positive","Highly positive")))</f>
        <v>Highly positive</v>
      </c>
      <c r="L279" s="92">
        <f>'Predictions concentrations'!A279</f>
        <v>0</v>
      </c>
      <c r="M279" s="92">
        <f>'Predictions concentrations'!B279</f>
        <v>0</v>
      </c>
      <c r="N279" s="126" t="str">
        <f>IF('Calculs T2a'!G282&lt;'Coeffs calibration'!$G$15,"Negative",IF('Calculs T2a'!G282&lt;'Coeffs calibration'!$G$16,"Lowly positive",IF('Calculs T2a'!G282&lt;'Coeffs calibration'!$G$17,"Moderately positive","Highly positive")))</f>
        <v>Highly positive</v>
      </c>
      <c r="O279" s="126" t="str">
        <f>IF('Calculs T2a'!H282&lt;'Coeffs calibration'!$H$15,"Negative",IF('Calculs T2a'!H282&lt;'Coeffs calibration'!$H$16,"Lowly positive",IF('Calculs T2a'!H282&lt;'Coeffs calibration'!$H$17,"Moderately positive","Highly positive")))</f>
        <v>Highly positive</v>
      </c>
      <c r="P279" s="126" t="str">
        <f>IF('Calculs T2a'!I282&lt;'Coeffs calibration'!$I$15,"Negative",IF('Calculs T2a'!I282&lt;'Coeffs calibration'!$I$16,"Lowly positive",IF('Calculs T2a'!I282&lt;'Coeffs calibration'!$I$17,"Moderately positive","Highly positive")))</f>
        <v>Highly positive</v>
      </c>
      <c r="Q279" s="128" t="str">
        <f>IF('Calculs T2a'!J282&lt;'Coeffs calibration'!$J$15,"Negative",IF('Calculs T2a'!J282&lt;'Coeffs calibration'!$J$16,"Lowly positive",IF('Calculs T2a'!J282&lt;'Coeffs calibration'!$J$17,"Moderately positive","Highly positive")))</f>
        <v>Highly positive</v>
      </c>
      <c r="R279" s="3" t="str">
        <f>IF('Calculs T2a'!K282&lt;'Coeffs calibration'!$K$15,"Negative",IF('Calculs T2a'!K282&lt;'Coeffs calibration'!$K$16,"Lowly positive",IF('Calculs T2a'!K282&lt;'Coeffs calibration'!$K$17,"Moderately positive","Highly positive")))</f>
        <v>Highly positive</v>
      </c>
      <c r="S279" s="3" t="str">
        <f>IF('Calculs T2a'!L282&lt;'Coeffs calibration'!$L$15,"Negative",IF('Calculs T2a'!L282&lt;'Coeffs calibration'!$L$16,"Lowly positive",IF('Calculs T2a'!L282&lt;'Coeffs calibration'!$L$17,"Moderately positive","Highly positive")))</f>
        <v>Highly positive</v>
      </c>
      <c r="T279" s="3" t="str">
        <f>IF('Calculs T2a'!M282&lt;'Coeffs calibration'!$M$15,"Negative",IF('Calculs T2a'!M282&lt;'Coeffs calibration'!$M$16,"Lowly positive",IF('Calculs T2a'!M282&lt;'Coeffs calibration'!$M$17,"Moderately positive","Highly positive")))</f>
        <v>Highly positive</v>
      </c>
      <c r="U279" s="3" t="str">
        <f>IF('Calculs T2a'!N282&lt;'Coeffs calibration'!$N$15,"Negative",IF('Calculs T2a'!N282&lt;'Coeffs calibration'!$N$16,"Lowly positive",IF('Calculs T2a'!N282&lt;'Coeffs calibration'!$N$17,"Moderately positive","Highly positive")))</f>
        <v>Highly positive</v>
      </c>
      <c r="W279" s="92">
        <f>'Predictions concentrations'!A279</f>
        <v>0</v>
      </c>
      <c r="X279" s="92">
        <f>'Predictions concentrations'!B279</f>
        <v>0</v>
      </c>
      <c r="Y279" s="126" t="str">
        <f>IF('Calculs T3a'!G282&lt;'Coeffs calibration'!$G$15,"Negative",IF('Calculs T3a'!G282&lt;'Coeffs calibration'!$G$16,"Lowly positive",IF('Calculs T3a'!G282&lt;'Coeffs calibration'!$G$17,"Moderately positive","Highly positive")))</f>
        <v>Highly positive</v>
      </c>
      <c r="Z279" s="126" t="str">
        <f>IF('Calculs T3a'!H282&lt;'Coeffs calibration'!$H$15,"Negative",IF('Calculs T3a'!H282&lt;'Coeffs calibration'!$H$16,"Lowly positive",IF('Calculs T3a'!H282&lt;'Coeffs calibration'!$H$17,"Moderately positive","Highly positive")))</f>
        <v>Highly positive</v>
      </c>
      <c r="AA279" s="126" t="str">
        <f>IF('Calculs T3a'!I282&lt;'Coeffs calibration'!$I$15,"Negative",IF('Calculs T3a'!I282&lt;'Coeffs calibration'!$I$16,"Lowly positive",IF('Calculs T3a'!I282&lt;'Coeffs calibration'!$I$17,"Moderately positive","Highly positive")))</f>
        <v>Highly positive</v>
      </c>
      <c r="AB279" s="128" t="str">
        <f>IF('Calculs T3a'!J282&lt;'Coeffs calibration'!$J$15,"Negative",IF('Calculs T3a'!J282&lt;'Coeffs calibration'!$J$16,"Lowly positive",IF('Calculs T3a'!J282&lt;'Coeffs calibration'!$J$17,"Moderately positive","Highly positive")))</f>
        <v>Highly positive</v>
      </c>
      <c r="AC279" s="3" t="str">
        <f>IF('Calculs T3a'!K282&lt;'Coeffs calibration'!$K$15,"Negative",IF('Calculs T3a'!K282&lt;'Coeffs calibration'!$K$16,"Lowly positive",IF('Calculs T3a'!K282&lt;'Coeffs calibration'!$K$17,"Moderately positive","Highly positive")))</f>
        <v>Highly positive</v>
      </c>
      <c r="AD279" s="3" t="str">
        <f>IF('Calculs T3a'!L282&lt;'Coeffs calibration'!$L$15,"Negative",IF('Calculs T3a'!L282&lt;'Coeffs calibration'!$L$16,"Lowly positive",IF('Calculs T3a'!L282&lt;'Coeffs calibration'!$L$17,"Moderately positive","Highly positive")))</f>
        <v>Highly positive</v>
      </c>
      <c r="AE279" s="3" t="str">
        <f>IF('Calculs T3a'!M282&lt;'Coeffs calibration'!$M$15,"Negative",IF('Calculs T3a'!M282&lt;'Coeffs calibration'!$M$16,"Lowly positive",IF('Calculs T3a'!M282&lt;'Coeffs calibration'!$M$17,"Moderately positive","Highly positive")))</f>
        <v>Highly positive</v>
      </c>
      <c r="AF279" s="3" t="str">
        <f>IF('Calculs T3a'!N282&lt;'Coeffs calibration'!$N$15,"Negative",IF('Calculs T3a'!N282&lt;'Coeffs calibration'!$N$16,"Lowly positive",IF('Calculs T3a'!N282&lt;'Coeffs calibration'!$N$17,"Moderately positive","Highly positive")))</f>
        <v>Highly positive</v>
      </c>
    </row>
    <row r="280" spans="1:32" x14ac:dyDescent="0.3">
      <c r="A280" s="92">
        <f>'Predictions concentrations'!A280</f>
        <v>0</v>
      </c>
      <c r="B280" s="92">
        <f>'Predictions concentrations'!B280</f>
        <v>0</v>
      </c>
      <c r="C280" s="126" t="str">
        <f>IF('Calculs T1a'!G283&lt;'Coeffs calibration'!$G$15,"Negative",IF('Calculs T1a'!G283&lt;'Coeffs calibration'!$G$16,"Lowly positive",IF('Calculs T1a'!G283&lt;'Coeffs calibration'!$G$17,"Moderately positive","Highly positive")))</f>
        <v>Highly positive</v>
      </c>
      <c r="D280" s="126" t="str">
        <f>IF('Calculs T1a'!H283&lt;'Coeffs calibration'!$H$15,"Negative",IF('Calculs T1a'!H283&lt;'Coeffs calibration'!$H$16,"Lowly positive",IF('Calculs T1a'!H283&lt;'Coeffs calibration'!$H$17,"Moderately positive","Highly positive")))</f>
        <v>Highly positive</v>
      </c>
      <c r="E280" s="126" t="str">
        <f>IF('Calculs T1a'!I283&lt;'Coeffs calibration'!$I$15,"Negative",IF('Calculs T1a'!I283&lt;'Coeffs calibration'!$I$16,"Lowly positive",IF('Calculs T1a'!I283&lt;'Coeffs calibration'!$I$17,"Moderately positive","Highly positive")))</f>
        <v>Highly positive</v>
      </c>
      <c r="F280" s="128" t="str">
        <f>IF('Calculs T1a'!J283&lt;'Coeffs calibration'!$J$15,"Negative",IF('Calculs T1a'!J283&lt;'Coeffs calibration'!$J$16,"Lowly positive",IF('Calculs T1a'!J283&lt;'Coeffs calibration'!$J$17,"Moderately positive","Highly positive")))</f>
        <v>Highly positive</v>
      </c>
      <c r="G280" s="3" t="str">
        <f>IF('Calculs T1a'!K283&lt;'Coeffs calibration'!$K$15,"Negative",IF('Calculs T1a'!K283&lt;'Coeffs calibration'!$K$16,"Lowly positive",IF('Calculs T1a'!K283&lt;'Coeffs calibration'!$K$17,"Moderately positive","Highly positive")))</f>
        <v>Highly positive</v>
      </c>
      <c r="H280" s="3" t="str">
        <f>IF('Calculs T1a'!L283&lt;'Coeffs calibration'!$L$15,"Negative",IF('Calculs T1a'!L283&lt;'Coeffs calibration'!$L$16,"Lowly positive",IF('Calculs T1a'!L283&lt;'Coeffs calibration'!$L$17,"Moderately positive","Highly positive")))</f>
        <v>Highly positive</v>
      </c>
      <c r="I280" s="3" t="str">
        <f>IF('Calculs T1a'!M283&lt;'Coeffs calibration'!$M$15,"Negative",IF('Calculs T1a'!M283&lt;'Coeffs calibration'!$M$16,"Lowly positive",IF('Calculs T1a'!M283&lt;'Coeffs calibration'!$M$17,"Moderately positive","Highly positive")))</f>
        <v>Highly positive</v>
      </c>
      <c r="J280" s="3" t="str">
        <f>IF('Calculs T1a'!N283&lt;'Coeffs calibration'!$N$15,"Negative",IF('Calculs T1a'!N283&lt;'Coeffs calibration'!$N$16,"Lowly positive",IF('Calculs T1a'!N283&lt;'Coeffs calibration'!$N$17,"Moderately positive","Highly positive")))</f>
        <v>Highly positive</v>
      </c>
      <c r="L280" s="92">
        <f>'Predictions concentrations'!A280</f>
        <v>0</v>
      </c>
      <c r="M280" s="92">
        <f>'Predictions concentrations'!B280</f>
        <v>0</v>
      </c>
      <c r="N280" s="126" t="str">
        <f>IF('Calculs T2a'!G283&lt;'Coeffs calibration'!$G$15,"Negative",IF('Calculs T2a'!G283&lt;'Coeffs calibration'!$G$16,"Lowly positive",IF('Calculs T2a'!G283&lt;'Coeffs calibration'!$G$17,"Moderately positive","Highly positive")))</f>
        <v>Highly positive</v>
      </c>
      <c r="O280" s="126" t="str">
        <f>IF('Calculs T2a'!H283&lt;'Coeffs calibration'!$H$15,"Negative",IF('Calculs T2a'!H283&lt;'Coeffs calibration'!$H$16,"Lowly positive",IF('Calculs T2a'!H283&lt;'Coeffs calibration'!$H$17,"Moderately positive","Highly positive")))</f>
        <v>Highly positive</v>
      </c>
      <c r="P280" s="126" t="str">
        <f>IF('Calculs T2a'!I283&lt;'Coeffs calibration'!$I$15,"Negative",IF('Calculs T2a'!I283&lt;'Coeffs calibration'!$I$16,"Lowly positive",IF('Calculs T2a'!I283&lt;'Coeffs calibration'!$I$17,"Moderately positive","Highly positive")))</f>
        <v>Highly positive</v>
      </c>
      <c r="Q280" s="128" t="str">
        <f>IF('Calculs T2a'!J283&lt;'Coeffs calibration'!$J$15,"Negative",IF('Calculs T2a'!J283&lt;'Coeffs calibration'!$J$16,"Lowly positive",IF('Calculs T2a'!J283&lt;'Coeffs calibration'!$J$17,"Moderately positive","Highly positive")))</f>
        <v>Highly positive</v>
      </c>
      <c r="R280" s="3" t="str">
        <f>IF('Calculs T2a'!K283&lt;'Coeffs calibration'!$K$15,"Negative",IF('Calculs T2a'!K283&lt;'Coeffs calibration'!$K$16,"Lowly positive",IF('Calculs T2a'!K283&lt;'Coeffs calibration'!$K$17,"Moderately positive","Highly positive")))</f>
        <v>Highly positive</v>
      </c>
      <c r="S280" s="3" t="str">
        <f>IF('Calculs T2a'!L283&lt;'Coeffs calibration'!$L$15,"Negative",IF('Calculs T2a'!L283&lt;'Coeffs calibration'!$L$16,"Lowly positive",IF('Calculs T2a'!L283&lt;'Coeffs calibration'!$L$17,"Moderately positive","Highly positive")))</f>
        <v>Highly positive</v>
      </c>
      <c r="T280" s="3" t="str">
        <f>IF('Calculs T2a'!M283&lt;'Coeffs calibration'!$M$15,"Negative",IF('Calculs T2a'!M283&lt;'Coeffs calibration'!$M$16,"Lowly positive",IF('Calculs T2a'!M283&lt;'Coeffs calibration'!$M$17,"Moderately positive","Highly positive")))</f>
        <v>Highly positive</v>
      </c>
      <c r="U280" s="3" t="str">
        <f>IF('Calculs T2a'!N283&lt;'Coeffs calibration'!$N$15,"Negative",IF('Calculs T2a'!N283&lt;'Coeffs calibration'!$N$16,"Lowly positive",IF('Calculs T2a'!N283&lt;'Coeffs calibration'!$N$17,"Moderately positive","Highly positive")))</f>
        <v>Highly positive</v>
      </c>
      <c r="W280" s="92">
        <f>'Predictions concentrations'!A280</f>
        <v>0</v>
      </c>
      <c r="X280" s="92">
        <f>'Predictions concentrations'!B280</f>
        <v>0</v>
      </c>
      <c r="Y280" s="126" t="str">
        <f>IF('Calculs T3a'!G283&lt;'Coeffs calibration'!$G$15,"Negative",IF('Calculs T3a'!G283&lt;'Coeffs calibration'!$G$16,"Lowly positive",IF('Calculs T3a'!G283&lt;'Coeffs calibration'!$G$17,"Moderately positive","Highly positive")))</f>
        <v>Highly positive</v>
      </c>
      <c r="Z280" s="126" t="str">
        <f>IF('Calculs T3a'!H283&lt;'Coeffs calibration'!$H$15,"Negative",IF('Calculs T3a'!H283&lt;'Coeffs calibration'!$H$16,"Lowly positive",IF('Calculs T3a'!H283&lt;'Coeffs calibration'!$H$17,"Moderately positive","Highly positive")))</f>
        <v>Highly positive</v>
      </c>
      <c r="AA280" s="126" t="str">
        <f>IF('Calculs T3a'!I283&lt;'Coeffs calibration'!$I$15,"Negative",IF('Calculs T3a'!I283&lt;'Coeffs calibration'!$I$16,"Lowly positive",IF('Calculs T3a'!I283&lt;'Coeffs calibration'!$I$17,"Moderately positive","Highly positive")))</f>
        <v>Highly positive</v>
      </c>
      <c r="AB280" s="128" t="str">
        <f>IF('Calculs T3a'!J283&lt;'Coeffs calibration'!$J$15,"Negative",IF('Calculs T3a'!J283&lt;'Coeffs calibration'!$J$16,"Lowly positive",IF('Calculs T3a'!J283&lt;'Coeffs calibration'!$J$17,"Moderately positive","Highly positive")))</f>
        <v>Highly positive</v>
      </c>
      <c r="AC280" s="3" t="str">
        <f>IF('Calculs T3a'!K283&lt;'Coeffs calibration'!$K$15,"Negative",IF('Calculs T3a'!K283&lt;'Coeffs calibration'!$K$16,"Lowly positive",IF('Calculs T3a'!K283&lt;'Coeffs calibration'!$K$17,"Moderately positive","Highly positive")))</f>
        <v>Highly positive</v>
      </c>
      <c r="AD280" s="3" t="str">
        <f>IF('Calculs T3a'!L283&lt;'Coeffs calibration'!$L$15,"Negative",IF('Calculs T3a'!L283&lt;'Coeffs calibration'!$L$16,"Lowly positive",IF('Calculs T3a'!L283&lt;'Coeffs calibration'!$L$17,"Moderately positive","Highly positive")))</f>
        <v>Highly positive</v>
      </c>
      <c r="AE280" s="3" t="str">
        <f>IF('Calculs T3a'!M283&lt;'Coeffs calibration'!$M$15,"Negative",IF('Calculs T3a'!M283&lt;'Coeffs calibration'!$M$16,"Lowly positive",IF('Calculs T3a'!M283&lt;'Coeffs calibration'!$M$17,"Moderately positive","Highly positive")))</f>
        <v>Highly positive</v>
      </c>
      <c r="AF280" s="3" t="str">
        <f>IF('Calculs T3a'!N283&lt;'Coeffs calibration'!$N$15,"Negative",IF('Calculs T3a'!N283&lt;'Coeffs calibration'!$N$16,"Lowly positive",IF('Calculs T3a'!N283&lt;'Coeffs calibration'!$N$17,"Moderately positive","Highly positive")))</f>
        <v>Highly positive</v>
      </c>
    </row>
    <row r="281" spans="1:32" x14ac:dyDescent="0.3">
      <c r="A281" s="92">
        <f>'Predictions concentrations'!A281</f>
        <v>0</v>
      </c>
      <c r="B281" s="92">
        <f>'Predictions concentrations'!B281</f>
        <v>0</v>
      </c>
      <c r="C281" s="126" t="str">
        <f>IF('Calculs T1a'!G284&lt;'Coeffs calibration'!$G$15,"Negative",IF('Calculs T1a'!G284&lt;'Coeffs calibration'!$G$16,"Lowly positive",IF('Calculs T1a'!G284&lt;'Coeffs calibration'!$G$17,"Moderately positive","Highly positive")))</f>
        <v>Highly positive</v>
      </c>
      <c r="D281" s="126" t="str">
        <f>IF('Calculs T1a'!H284&lt;'Coeffs calibration'!$H$15,"Negative",IF('Calculs T1a'!H284&lt;'Coeffs calibration'!$H$16,"Lowly positive",IF('Calculs T1a'!H284&lt;'Coeffs calibration'!$H$17,"Moderately positive","Highly positive")))</f>
        <v>Highly positive</v>
      </c>
      <c r="E281" s="126" t="str">
        <f>IF('Calculs T1a'!I284&lt;'Coeffs calibration'!$I$15,"Negative",IF('Calculs T1a'!I284&lt;'Coeffs calibration'!$I$16,"Lowly positive",IF('Calculs T1a'!I284&lt;'Coeffs calibration'!$I$17,"Moderately positive","Highly positive")))</f>
        <v>Highly positive</v>
      </c>
      <c r="F281" s="128" t="str">
        <f>IF('Calculs T1a'!J284&lt;'Coeffs calibration'!$J$15,"Negative",IF('Calculs T1a'!J284&lt;'Coeffs calibration'!$J$16,"Lowly positive",IF('Calculs T1a'!J284&lt;'Coeffs calibration'!$J$17,"Moderately positive","Highly positive")))</f>
        <v>Highly positive</v>
      </c>
      <c r="G281" s="3" t="str">
        <f>IF('Calculs T1a'!K284&lt;'Coeffs calibration'!$K$15,"Negative",IF('Calculs T1a'!K284&lt;'Coeffs calibration'!$K$16,"Lowly positive",IF('Calculs T1a'!K284&lt;'Coeffs calibration'!$K$17,"Moderately positive","Highly positive")))</f>
        <v>Highly positive</v>
      </c>
      <c r="H281" s="3" t="str">
        <f>IF('Calculs T1a'!L284&lt;'Coeffs calibration'!$L$15,"Negative",IF('Calculs T1a'!L284&lt;'Coeffs calibration'!$L$16,"Lowly positive",IF('Calculs T1a'!L284&lt;'Coeffs calibration'!$L$17,"Moderately positive","Highly positive")))</f>
        <v>Highly positive</v>
      </c>
      <c r="I281" s="3" t="str">
        <f>IF('Calculs T1a'!M284&lt;'Coeffs calibration'!$M$15,"Negative",IF('Calculs T1a'!M284&lt;'Coeffs calibration'!$M$16,"Lowly positive",IF('Calculs T1a'!M284&lt;'Coeffs calibration'!$M$17,"Moderately positive","Highly positive")))</f>
        <v>Highly positive</v>
      </c>
      <c r="J281" s="3" t="str">
        <f>IF('Calculs T1a'!N284&lt;'Coeffs calibration'!$N$15,"Negative",IF('Calculs T1a'!N284&lt;'Coeffs calibration'!$N$16,"Lowly positive",IF('Calculs T1a'!N284&lt;'Coeffs calibration'!$N$17,"Moderately positive","Highly positive")))</f>
        <v>Highly positive</v>
      </c>
      <c r="L281" s="92">
        <f>'Predictions concentrations'!A281</f>
        <v>0</v>
      </c>
      <c r="M281" s="92">
        <f>'Predictions concentrations'!B281</f>
        <v>0</v>
      </c>
      <c r="N281" s="126" t="str">
        <f>IF('Calculs T2a'!G284&lt;'Coeffs calibration'!$G$15,"Negative",IF('Calculs T2a'!G284&lt;'Coeffs calibration'!$G$16,"Lowly positive",IF('Calculs T2a'!G284&lt;'Coeffs calibration'!$G$17,"Moderately positive","Highly positive")))</f>
        <v>Highly positive</v>
      </c>
      <c r="O281" s="126" t="str">
        <f>IF('Calculs T2a'!H284&lt;'Coeffs calibration'!$H$15,"Negative",IF('Calculs T2a'!H284&lt;'Coeffs calibration'!$H$16,"Lowly positive",IF('Calculs T2a'!H284&lt;'Coeffs calibration'!$H$17,"Moderately positive","Highly positive")))</f>
        <v>Highly positive</v>
      </c>
      <c r="P281" s="126" t="str">
        <f>IF('Calculs T2a'!I284&lt;'Coeffs calibration'!$I$15,"Negative",IF('Calculs T2a'!I284&lt;'Coeffs calibration'!$I$16,"Lowly positive",IF('Calculs T2a'!I284&lt;'Coeffs calibration'!$I$17,"Moderately positive","Highly positive")))</f>
        <v>Highly positive</v>
      </c>
      <c r="Q281" s="128" t="str">
        <f>IF('Calculs T2a'!J284&lt;'Coeffs calibration'!$J$15,"Negative",IF('Calculs T2a'!J284&lt;'Coeffs calibration'!$J$16,"Lowly positive",IF('Calculs T2a'!J284&lt;'Coeffs calibration'!$J$17,"Moderately positive","Highly positive")))</f>
        <v>Highly positive</v>
      </c>
      <c r="R281" s="3" t="str">
        <f>IF('Calculs T2a'!K284&lt;'Coeffs calibration'!$K$15,"Negative",IF('Calculs T2a'!K284&lt;'Coeffs calibration'!$K$16,"Lowly positive",IF('Calculs T2a'!K284&lt;'Coeffs calibration'!$K$17,"Moderately positive","Highly positive")))</f>
        <v>Highly positive</v>
      </c>
      <c r="S281" s="3" t="str">
        <f>IF('Calculs T2a'!L284&lt;'Coeffs calibration'!$L$15,"Negative",IF('Calculs T2a'!L284&lt;'Coeffs calibration'!$L$16,"Lowly positive",IF('Calculs T2a'!L284&lt;'Coeffs calibration'!$L$17,"Moderately positive","Highly positive")))</f>
        <v>Highly positive</v>
      </c>
      <c r="T281" s="3" t="str">
        <f>IF('Calculs T2a'!M284&lt;'Coeffs calibration'!$M$15,"Negative",IF('Calculs T2a'!M284&lt;'Coeffs calibration'!$M$16,"Lowly positive",IF('Calculs T2a'!M284&lt;'Coeffs calibration'!$M$17,"Moderately positive","Highly positive")))</f>
        <v>Highly positive</v>
      </c>
      <c r="U281" s="3" t="str">
        <f>IF('Calculs T2a'!N284&lt;'Coeffs calibration'!$N$15,"Negative",IF('Calculs T2a'!N284&lt;'Coeffs calibration'!$N$16,"Lowly positive",IF('Calculs T2a'!N284&lt;'Coeffs calibration'!$N$17,"Moderately positive","Highly positive")))</f>
        <v>Highly positive</v>
      </c>
      <c r="W281" s="92">
        <f>'Predictions concentrations'!A281</f>
        <v>0</v>
      </c>
      <c r="X281" s="92">
        <f>'Predictions concentrations'!B281</f>
        <v>0</v>
      </c>
      <c r="Y281" s="126" t="str">
        <f>IF('Calculs T3a'!G284&lt;'Coeffs calibration'!$G$15,"Negative",IF('Calculs T3a'!G284&lt;'Coeffs calibration'!$G$16,"Lowly positive",IF('Calculs T3a'!G284&lt;'Coeffs calibration'!$G$17,"Moderately positive","Highly positive")))</f>
        <v>Highly positive</v>
      </c>
      <c r="Z281" s="126" t="str">
        <f>IF('Calculs T3a'!H284&lt;'Coeffs calibration'!$H$15,"Negative",IF('Calculs T3a'!H284&lt;'Coeffs calibration'!$H$16,"Lowly positive",IF('Calculs T3a'!H284&lt;'Coeffs calibration'!$H$17,"Moderately positive","Highly positive")))</f>
        <v>Highly positive</v>
      </c>
      <c r="AA281" s="126" t="str">
        <f>IF('Calculs T3a'!I284&lt;'Coeffs calibration'!$I$15,"Negative",IF('Calculs T3a'!I284&lt;'Coeffs calibration'!$I$16,"Lowly positive",IF('Calculs T3a'!I284&lt;'Coeffs calibration'!$I$17,"Moderately positive","Highly positive")))</f>
        <v>Highly positive</v>
      </c>
      <c r="AB281" s="128" t="str">
        <f>IF('Calculs T3a'!J284&lt;'Coeffs calibration'!$J$15,"Negative",IF('Calculs T3a'!J284&lt;'Coeffs calibration'!$J$16,"Lowly positive",IF('Calculs T3a'!J284&lt;'Coeffs calibration'!$J$17,"Moderately positive","Highly positive")))</f>
        <v>Highly positive</v>
      </c>
      <c r="AC281" s="3" t="str">
        <f>IF('Calculs T3a'!K284&lt;'Coeffs calibration'!$K$15,"Negative",IF('Calculs T3a'!K284&lt;'Coeffs calibration'!$K$16,"Lowly positive",IF('Calculs T3a'!K284&lt;'Coeffs calibration'!$K$17,"Moderately positive","Highly positive")))</f>
        <v>Highly positive</v>
      </c>
      <c r="AD281" s="3" t="str">
        <f>IF('Calculs T3a'!L284&lt;'Coeffs calibration'!$L$15,"Negative",IF('Calculs T3a'!L284&lt;'Coeffs calibration'!$L$16,"Lowly positive",IF('Calculs T3a'!L284&lt;'Coeffs calibration'!$L$17,"Moderately positive","Highly positive")))</f>
        <v>Highly positive</v>
      </c>
      <c r="AE281" s="3" t="str">
        <f>IF('Calculs T3a'!M284&lt;'Coeffs calibration'!$M$15,"Negative",IF('Calculs T3a'!M284&lt;'Coeffs calibration'!$M$16,"Lowly positive",IF('Calculs T3a'!M284&lt;'Coeffs calibration'!$M$17,"Moderately positive","Highly positive")))</f>
        <v>Highly positive</v>
      </c>
      <c r="AF281" s="3" t="str">
        <f>IF('Calculs T3a'!N284&lt;'Coeffs calibration'!$N$15,"Negative",IF('Calculs T3a'!N284&lt;'Coeffs calibration'!$N$16,"Lowly positive",IF('Calculs T3a'!N284&lt;'Coeffs calibration'!$N$17,"Moderately positive","Highly positive")))</f>
        <v>Highly positive</v>
      </c>
    </row>
    <row r="282" spans="1:32" x14ac:dyDescent="0.3">
      <c r="A282" s="92">
        <f>'Predictions concentrations'!A282</f>
        <v>0</v>
      </c>
      <c r="B282" s="92">
        <f>'Predictions concentrations'!B282</f>
        <v>0</v>
      </c>
      <c r="C282" s="126" t="str">
        <f>IF('Calculs T1a'!G285&lt;'Coeffs calibration'!$G$15,"Negative",IF('Calculs T1a'!G285&lt;'Coeffs calibration'!$G$16,"Lowly positive",IF('Calculs T1a'!G285&lt;'Coeffs calibration'!$G$17,"Moderately positive","Highly positive")))</f>
        <v>Highly positive</v>
      </c>
      <c r="D282" s="126" t="str">
        <f>IF('Calculs T1a'!H285&lt;'Coeffs calibration'!$H$15,"Negative",IF('Calculs T1a'!H285&lt;'Coeffs calibration'!$H$16,"Lowly positive",IF('Calculs T1a'!H285&lt;'Coeffs calibration'!$H$17,"Moderately positive","Highly positive")))</f>
        <v>Highly positive</v>
      </c>
      <c r="E282" s="126" t="str">
        <f>IF('Calculs T1a'!I285&lt;'Coeffs calibration'!$I$15,"Negative",IF('Calculs T1a'!I285&lt;'Coeffs calibration'!$I$16,"Lowly positive",IF('Calculs T1a'!I285&lt;'Coeffs calibration'!$I$17,"Moderately positive","Highly positive")))</f>
        <v>Highly positive</v>
      </c>
      <c r="F282" s="128" t="str">
        <f>IF('Calculs T1a'!J285&lt;'Coeffs calibration'!$J$15,"Negative",IF('Calculs T1a'!J285&lt;'Coeffs calibration'!$J$16,"Lowly positive",IF('Calculs T1a'!J285&lt;'Coeffs calibration'!$J$17,"Moderately positive","Highly positive")))</f>
        <v>Highly positive</v>
      </c>
      <c r="G282" s="3" t="str">
        <f>IF('Calculs T1a'!K285&lt;'Coeffs calibration'!$K$15,"Negative",IF('Calculs T1a'!K285&lt;'Coeffs calibration'!$K$16,"Lowly positive",IF('Calculs T1a'!K285&lt;'Coeffs calibration'!$K$17,"Moderately positive","Highly positive")))</f>
        <v>Highly positive</v>
      </c>
      <c r="H282" s="3" t="str">
        <f>IF('Calculs T1a'!L285&lt;'Coeffs calibration'!$L$15,"Negative",IF('Calculs T1a'!L285&lt;'Coeffs calibration'!$L$16,"Lowly positive",IF('Calculs T1a'!L285&lt;'Coeffs calibration'!$L$17,"Moderately positive","Highly positive")))</f>
        <v>Highly positive</v>
      </c>
      <c r="I282" s="3" t="str">
        <f>IF('Calculs T1a'!M285&lt;'Coeffs calibration'!$M$15,"Negative",IF('Calculs T1a'!M285&lt;'Coeffs calibration'!$M$16,"Lowly positive",IF('Calculs T1a'!M285&lt;'Coeffs calibration'!$M$17,"Moderately positive","Highly positive")))</f>
        <v>Highly positive</v>
      </c>
      <c r="J282" s="3" t="str">
        <f>IF('Calculs T1a'!N285&lt;'Coeffs calibration'!$N$15,"Negative",IF('Calculs T1a'!N285&lt;'Coeffs calibration'!$N$16,"Lowly positive",IF('Calculs T1a'!N285&lt;'Coeffs calibration'!$N$17,"Moderately positive","Highly positive")))</f>
        <v>Highly positive</v>
      </c>
      <c r="L282" s="92">
        <f>'Predictions concentrations'!A282</f>
        <v>0</v>
      </c>
      <c r="M282" s="92">
        <f>'Predictions concentrations'!B282</f>
        <v>0</v>
      </c>
      <c r="N282" s="126" t="str">
        <f>IF('Calculs T2a'!G285&lt;'Coeffs calibration'!$G$15,"Negative",IF('Calculs T2a'!G285&lt;'Coeffs calibration'!$G$16,"Lowly positive",IF('Calculs T2a'!G285&lt;'Coeffs calibration'!$G$17,"Moderately positive","Highly positive")))</f>
        <v>Highly positive</v>
      </c>
      <c r="O282" s="126" t="str">
        <f>IF('Calculs T2a'!H285&lt;'Coeffs calibration'!$H$15,"Negative",IF('Calculs T2a'!H285&lt;'Coeffs calibration'!$H$16,"Lowly positive",IF('Calculs T2a'!H285&lt;'Coeffs calibration'!$H$17,"Moderately positive","Highly positive")))</f>
        <v>Highly positive</v>
      </c>
      <c r="P282" s="126" t="str">
        <f>IF('Calculs T2a'!I285&lt;'Coeffs calibration'!$I$15,"Negative",IF('Calculs T2a'!I285&lt;'Coeffs calibration'!$I$16,"Lowly positive",IF('Calculs T2a'!I285&lt;'Coeffs calibration'!$I$17,"Moderately positive","Highly positive")))</f>
        <v>Highly positive</v>
      </c>
      <c r="Q282" s="128" t="str">
        <f>IF('Calculs T2a'!J285&lt;'Coeffs calibration'!$J$15,"Negative",IF('Calculs T2a'!J285&lt;'Coeffs calibration'!$J$16,"Lowly positive",IF('Calculs T2a'!J285&lt;'Coeffs calibration'!$J$17,"Moderately positive","Highly positive")))</f>
        <v>Highly positive</v>
      </c>
      <c r="R282" s="3" t="str">
        <f>IF('Calculs T2a'!K285&lt;'Coeffs calibration'!$K$15,"Negative",IF('Calculs T2a'!K285&lt;'Coeffs calibration'!$K$16,"Lowly positive",IF('Calculs T2a'!K285&lt;'Coeffs calibration'!$K$17,"Moderately positive","Highly positive")))</f>
        <v>Highly positive</v>
      </c>
      <c r="S282" s="3" t="str">
        <f>IF('Calculs T2a'!L285&lt;'Coeffs calibration'!$L$15,"Negative",IF('Calculs T2a'!L285&lt;'Coeffs calibration'!$L$16,"Lowly positive",IF('Calculs T2a'!L285&lt;'Coeffs calibration'!$L$17,"Moderately positive","Highly positive")))</f>
        <v>Highly positive</v>
      </c>
      <c r="T282" s="3" t="str">
        <f>IF('Calculs T2a'!M285&lt;'Coeffs calibration'!$M$15,"Negative",IF('Calculs T2a'!M285&lt;'Coeffs calibration'!$M$16,"Lowly positive",IF('Calculs T2a'!M285&lt;'Coeffs calibration'!$M$17,"Moderately positive","Highly positive")))</f>
        <v>Highly positive</v>
      </c>
      <c r="U282" s="3" t="str">
        <f>IF('Calculs T2a'!N285&lt;'Coeffs calibration'!$N$15,"Negative",IF('Calculs T2a'!N285&lt;'Coeffs calibration'!$N$16,"Lowly positive",IF('Calculs T2a'!N285&lt;'Coeffs calibration'!$N$17,"Moderately positive","Highly positive")))</f>
        <v>Highly positive</v>
      </c>
      <c r="W282" s="92">
        <f>'Predictions concentrations'!A282</f>
        <v>0</v>
      </c>
      <c r="X282" s="92">
        <f>'Predictions concentrations'!B282</f>
        <v>0</v>
      </c>
      <c r="Y282" s="126" t="str">
        <f>IF('Calculs T3a'!G285&lt;'Coeffs calibration'!$G$15,"Negative",IF('Calculs T3a'!G285&lt;'Coeffs calibration'!$G$16,"Lowly positive",IF('Calculs T3a'!G285&lt;'Coeffs calibration'!$G$17,"Moderately positive","Highly positive")))</f>
        <v>Highly positive</v>
      </c>
      <c r="Z282" s="126" t="str">
        <f>IF('Calculs T3a'!H285&lt;'Coeffs calibration'!$H$15,"Negative",IF('Calculs T3a'!H285&lt;'Coeffs calibration'!$H$16,"Lowly positive",IF('Calculs T3a'!H285&lt;'Coeffs calibration'!$H$17,"Moderately positive","Highly positive")))</f>
        <v>Highly positive</v>
      </c>
      <c r="AA282" s="126" t="str">
        <f>IF('Calculs T3a'!I285&lt;'Coeffs calibration'!$I$15,"Negative",IF('Calculs T3a'!I285&lt;'Coeffs calibration'!$I$16,"Lowly positive",IF('Calculs T3a'!I285&lt;'Coeffs calibration'!$I$17,"Moderately positive","Highly positive")))</f>
        <v>Highly positive</v>
      </c>
      <c r="AB282" s="128" t="str">
        <f>IF('Calculs T3a'!J285&lt;'Coeffs calibration'!$J$15,"Negative",IF('Calculs T3a'!J285&lt;'Coeffs calibration'!$J$16,"Lowly positive",IF('Calculs T3a'!J285&lt;'Coeffs calibration'!$J$17,"Moderately positive","Highly positive")))</f>
        <v>Highly positive</v>
      </c>
      <c r="AC282" s="3" t="str">
        <f>IF('Calculs T3a'!K285&lt;'Coeffs calibration'!$K$15,"Negative",IF('Calculs T3a'!K285&lt;'Coeffs calibration'!$K$16,"Lowly positive",IF('Calculs T3a'!K285&lt;'Coeffs calibration'!$K$17,"Moderately positive","Highly positive")))</f>
        <v>Highly positive</v>
      </c>
      <c r="AD282" s="3" t="str">
        <f>IF('Calculs T3a'!L285&lt;'Coeffs calibration'!$L$15,"Negative",IF('Calculs T3a'!L285&lt;'Coeffs calibration'!$L$16,"Lowly positive",IF('Calculs T3a'!L285&lt;'Coeffs calibration'!$L$17,"Moderately positive","Highly positive")))</f>
        <v>Highly positive</v>
      </c>
      <c r="AE282" s="3" t="str">
        <f>IF('Calculs T3a'!M285&lt;'Coeffs calibration'!$M$15,"Negative",IF('Calculs T3a'!M285&lt;'Coeffs calibration'!$M$16,"Lowly positive",IF('Calculs T3a'!M285&lt;'Coeffs calibration'!$M$17,"Moderately positive","Highly positive")))</f>
        <v>Highly positive</v>
      </c>
      <c r="AF282" s="3" t="str">
        <f>IF('Calculs T3a'!N285&lt;'Coeffs calibration'!$N$15,"Negative",IF('Calculs T3a'!N285&lt;'Coeffs calibration'!$N$16,"Lowly positive",IF('Calculs T3a'!N285&lt;'Coeffs calibration'!$N$17,"Moderately positive","Highly positive")))</f>
        <v>Highly positive</v>
      </c>
    </row>
    <row r="283" spans="1:32" x14ac:dyDescent="0.3">
      <c r="A283" s="92">
        <f>'Predictions concentrations'!A283</f>
        <v>0</v>
      </c>
      <c r="B283" s="92">
        <f>'Predictions concentrations'!B283</f>
        <v>0</v>
      </c>
      <c r="C283" s="126" t="str">
        <f>IF('Calculs T1a'!G286&lt;'Coeffs calibration'!$G$15,"Negative",IF('Calculs T1a'!G286&lt;'Coeffs calibration'!$G$16,"Lowly positive",IF('Calculs T1a'!G286&lt;'Coeffs calibration'!$G$17,"Moderately positive","Highly positive")))</f>
        <v>Highly positive</v>
      </c>
      <c r="D283" s="126" t="str">
        <f>IF('Calculs T1a'!H286&lt;'Coeffs calibration'!$H$15,"Negative",IF('Calculs T1a'!H286&lt;'Coeffs calibration'!$H$16,"Lowly positive",IF('Calculs T1a'!H286&lt;'Coeffs calibration'!$H$17,"Moderately positive","Highly positive")))</f>
        <v>Highly positive</v>
      </c>
      <c r="E283" s="126" t="str">
        <f>IF('Calculs T1a'!I286&lt;'Coeffs calibration'!$I$15,"Negative",IF('Calculs T1a'!I286&lt;'Coeffs calibration'!$I$16,"Lowly positive",IF('Calculs T1a'!I286&lt;'Coeffs calibration'!$I$17,"Moderately positive","Highly positive")))</f>
        <v>Highly positive</v>
      </c>
      <c r="F283" s="128" t="str">
        <f>IF('Calculs T1a'!J286&lt;'Coeffs calibration'!$J$15,"Negative",IF('Calculs T1a'!J286&lt;'Coeffs calibration'!$J$16,"Lowly positive",IF('Calculs T1a'!J286&lt;'Coeffs calibration'!$J$17,"Moderately positive","Highly positive")))</f>
        <v>Highly positive</v>
      </c>
      <c r="G283" s="3" t="str">
        <f>IF('Calculs T1a'!K286&lt;'Coeffs calibration'!$K$15,"Negative",IF('Calculs T1a'!K286&lt;'Coeffs calibration'!$K$16,"Lowly positive",IF('Calculs T1a'!K286&lt;'Coeffs calibration'!$K$17,"Moderately positive","Highly positive")))</f>
        <v>Highly positive</v>
      </c>
      <c r="H283" s="3" t="str">
        <f>IF('Calculs T1a'!L286&lt;'Coeffs calibration'!$L$15,"Negative",IF('Calculs T1a'!L286&lt;'Coeffs calibration'!$L$16,"Lowly positive",IF('Calculs T1a'!L286&lt;'Coeffs calibration'!$L$17,"Moderately positive","Highly positive")))</f>
        <v>Highly positive</v>
      </c>
      <c r="I283" s="3" t="str">
        <f>IF('Calculs T1a'!M286&lt;'Coeffs calibration'!$M$15,"Negative",IF('Calculs T1a'!M286&lt;'Coeffs calibration'!$M$16,"Lowly positive",IF('Calculs T1a'!M286&lt;'Coeffs calibration'!$M$17,"Moderately positive","Highly positive")))</f>
        <v>Highly positive</v>
      </c>
      <c r="J283" s="3" t="str">
        <f>IF('Calculs T1a'!N286&lt;'Coeffs calibration'!$N$15,"Negative",IF('Calculs T1a'!N286&lt;'Coeffs calibration'!$N$16,"Lowly positive",IF('Calculs T1a'!N286&lt;'Coeffs calibration'!$N$17,"Moderately positive","Highly positive")))</f>
        <v>Highly positive</v>
      </c>
      <c r="L283" s="92">
        <f>'Predictions concentrations'!A283</f>
        <v>0</v>
      </c>
      <c r="M283" s="92">
        <f>'Predictions concentrations'!B283</f>
        <v>0</v>
      </c>
      <c r="N283" s="126" t="str">
        <f>IF('Calculs T2a'!G286&lt;'Coeffs calibration'!$G$15,"Negative",IF('Calculs T2a'!G286&lt;'Coeffs calibration'!$G$16,"Lowly positive",IF('Calculs T2a'!G286&lt;'Coeffs calibration'!$G$17,"Moderately positive","Highly positive")))</f>
        <v>Highly positive</v>
      </c>
      <c r="O283" s="126" t="str">
        <f>IF('Calculs T2a'!H286&lt;'Coeffs calibration'!$H$15,"Negative",IF('Calculs T2a'!H286&lt;'Coeffs calibration'!$H$16,"Lowly positive",IF('Calculs T2a'!H286&lt;'Coeffs calibration'!$H$17,"Moderately positive","Highly positive")))</f>
        <v>Highly positive</v>
      </c>
      <c r="P283" s="126" t="str">
        <f>IF('Calculs T2a'!I286&lt;'Coeffs calibration'!$I$15,"Negative",IF('Calculs T2a'!I286&lt;'Coeffs calibration'!$I$16,"Lowly positive",IF('Calculs T2a'!I286&lt;'Coeffs calibration'!$I$17,"Moderately positive","Highly positive")))</f>
        <v>Highly positive</v>
      </c>
      <c r="Q283" s="128" t="str">
        <f>IF('Calculs T2a'!J286&lt;'Coeffs calibration'!$J$15,"Negative",IF('Calculs T2a'!J286&lt;'Coeffs calibration'!$J$16,"Lowly positive",IF('Calculs T2a'!J286&lt;'Coeffs calibration'!$J$17,"Moderately positive","Highly positive")))</f>
        <v>Highly positive</v>
      </c>
      <c r="R283" s="3" t="str">
        <f>IF('Calculs T2a'!K286&lt;'Coeffs calibration'!$K$15,"Negative",IF('Calculs T2a'!K286&lt;'Coeffs calibration'!$K$16,"Lowly positive",IF('Calculs T2a'!K286&lt;'Coeffs calibration'!$K$17,"Moderately positive","Highly positive")))</f>
        <v>Highly positive</v>
      </c>
      <c r="S283" s="3" t="str">
        <f>IF('Calculs T2a'!L286&lt;'Coeffs calibration'!$L$15,"Negative",IF('Calculs T2a'!L286&lt;'Coeffs calibration'!$L$16,"Lowly positive",IF('Calculs T2a'!L286&lt;'Coeffs calibration'!$L$17,"Moderately positive","Highly positive")))</f>
        <v>Highly positive</v>
      </c>
      <c r="T283" s="3" t="str">
        <f>IF('Calculs T2a'!M286&lt;'Coeffs calibration'!$M$15,"Negative",IF('Calculs T2a'!M286&lt;'Coeffs calibration'!$M$16,"Lowly positive",IF('Calculs T2a'!M286&lt;'Coeffs calibration'!$M$17,"Moderately positive","Highly positive")))</f>
        <v>Highly positive</v>
      </c>
      <c r="U283" s="3" t="str">
        <f>IF('Calculs T2a'!N286&lt;'Coeffs calibration'!$N$15,"Negative",IF('Calculs T2a'!N286&lt;'Coeffs calibration'!$N$16,"Lowly positive",IF('Calculs T2a'!N286&lt;'Coeffs calibration'!$N$17,"Moderately positive","Highly positive")))</f>
        <v>Highly positive</v>
      </c>
      <c r="W283" s="92">
        <f>'Predictions concentrations'!A283</f>
        <v>0</v>
      </c>
      <c r="X283" s="92">
        <f>'Predictions concentrations'!B283</f>
        <v>0</v>
      </c>
      <c r="Y283" s="126" t="str">
        <f>IF('Calculs T3a'!G286&lt;'Coeffs calibration'!$G$15,"Negative",IF('Calculs T3a'!G286&lt;'Coeffs calibration'!$G$16,"Lowly positive",IF('Calculs T3a'!G286&lt;'Coeffs calibration'!$G$17,"Moderately positive","Highly positive")))</f>
        <v>Highly positive</v>
      </c>
      <c r="Z283" s="126" t="str">
        <f>IF('Calculs T3a'!H286&lt;'Coeffs calibration'!$H$15,"Negative",IF('Calculs T3a'!H286&lt;'Coeffs calibration'!$H$16,"Lowly positive",IF('Calculs T3a'!H286&lt;'Coeffs calibration'!$H$17,"Moderately positive","Highly positive")))</f>
        <v>Highly positive</v>
      </c>
      <c r="AA283" s="126" t="str">
        <f>IF('Calculs T3a'!I286&lt;'Coeffs calibration'!$I$15,"Negative",IF('Calculs T3a'!I286&lt;'Coeffs calibration'!$I$16,"Lowly positive",IF('Calculs T3a'!I286&lt;'Coeffs calibration'!$I$17,"Moderately positive","Highly positive")))</f>
        <v>Highly positive</v>
      </c>
      <c r="AB283" s="128" t="str">
        <f>IF('Calculs T3a'!J286&lt;'Coeffs calibration'!$J$15,"Negative",IF('Calculs T3a'!J286&lt;'Coeffs calibration'!$J$16,"Lowly positive",IF('Calculs T3a'!J286&lt;'Coeffs calibration'!$J$17,"Moderately positive","Highly positive")))</f>
        <v>Highly positive</v>
      </c>
      <c r="AC283" s="3" t="str">
        <f>IF('Calculs T3a'!K286&lt;'Coeffs calibration'!$K$15,"Negative",IF('Calculs T3a'!K286&lt;'Coeffs calibration'!$K$16,"Lowly positive",IF('Calculs T3a'!K286&lt;'Coeffs calibration'!$K$17,"Moderately positive","Highly positive")))</f>
        <v>Highly positive</v>
      </c>
      <c r="AD283" s="3" t="str">
        <f>IF('Calculs T3a'!L286&lt;'Coeffs calibration'!$L$15,"Negative",IF('Calculs T3a'!L286&lt;'Coeffs calibration'!$L$16,"Lowly positive",IF('Calculs T3a'!L286&lt;'Coeffs calibration'!$L$17,"Moderately positive","Highly positive")))</f>
        <v>Highly positive</v>
      </c>
      <c r="AE283" s="3" t="str">
        <f>IF('Calculs T3a'!M286&lt;'Coeffs calibration'!$M$15,"Negative",IF('Calculs T3a'!M286&lt;'Coeffs calibration'!$M$16,"Lowly positive",IF('Calculs T3a'!M286&lt;'Coeffs calibration'!$M$17,"Moderately positive","Highly positive")))</f>
        <v>Highly positive</v>
      </c>
      <c r="AF283" s="3" t="str">
        <f>IF('Calculs T3a'!N286&lt;'Coeffs calibration'!$N$15,"Negative",IF('Calculs T3a'!N286&lt;'Coeffs calibration'!$N$16,"Lowly positive",IF('Calculs T3a'!N286&lt;'Coeffs calibration'!$N$17,"Moderately positive","Highly positive")))</f>
        <v>Highly positive</v>
      </c>
    </row>
    <row r="284" spans="1:32" x14ac:dyDescent="0.3">
      <c r="A284" s="92">
        <f>'Predictions concentrations'!A284</f>
        <v>0</v>
      </c>
      <c r="B284" s="92">
        <f>'Predictions concentrations'!B284</f>
        <v>0</v>
      </c>
      <c r="C284" s="126" t="str">
        <f>IF('Calculs T1a'!G287&lt;'Coeffs calibration'!$G$15,"Negative",IF('Calculs T1a'!G287&lt;'Coeffs calibration'!$G$16,"Lowly positive",IF('Calculs T1a'!G287&lt;'Coeffs calibration'!$G$17,"Moderately positive","Highly positive")))</f>
        <v>Highly positive</v>
      </c>
      <c r="D284" s="126" t="str">
        <f>IF('Calculs T1a'!H287&lt;'Coeffs calibration'!$H$15,"Negative",IF('Calculs T1a'!H287&lt;'Coeffs calibration'!$H$16,"Lowly positive",IF('Calculs T1a'!H287&lt;'Coeffs calibration'!$H$17,"Moderately positive","Highly positive")))</f>
        <v>Highly positive</v>
      </c>
      <c r="E284" s="126" t="str">
        <f>IF('Calculs T1a'!I287&lt;'Coeffs calibration'!$I$15,"Negative",IF('Calculs T1a'!I287&lt;'Coeffs calibration'!$I$16,"Lowly positive",IF('Calculs T1a'!I287&lt;'Coeffs calibration'!$I$17,"Moderately positive","Highly positive")))</f>
        <v>Highly positive</v>
      </c>
      <c r="F284" s="128" t="str">
        <f>IF('Calculs T1a'!J287&lt;'Coeffs calibration'!$J$15,"Negative",IF('Calculs T1a'!J287&lt;'Coeffs calibration'!$J$16,"Lowly positive",IF('Calculs T1a'!J287&lt;'Coeffs calibration'!$J$17,"Moderately positive","Highly positive")))</f>
        <v>Highly positive</v>
      </c>
      <c r="G284" s="3" t="str">
        <f>IF('Calculs T1a'!K287&lt;'Coeffs calibration'!$K$15,"Negative",IF('Calculs T1a'!K287&lt;'Coeffs calibration'!$K$16,"Lowly positive",IF('Calculs T1a'!K287&lt;'Coeffs calibration'!$K$17,"Moderately positive","Highly positive")))</f>
        <v>Highly positive</v>
      </c>
      <c r="H284" s="3" t="str">
        <f>IF('Calculs T1a'!L287&lt;'Coeffs calibration'!$L$15,"Negative",IF('Calculs T1a'!L287&lt;'Coeffs calibration'!$L$16,"Lowly positive",IF('Calculs T1a'!L287&lt;'Coeffs calibration'!$L$17,"Moderately positive","Highly positive")))</f>
        <v>Highly positive</v>
      </c>
      <c r="I284" s="3" t="str">
        <f>IF('Calculs T1a'!M287&lt;'Coeffs calibration'!$M$15,"Negative",IF('Calculs T1a'!M287&lt;'Coeffs calibration'!$M$16,"Lowly positive",IF('Calculs T1a'!M287&lt;'Coeffs calibration'!$M$17,"Moderately positive","Highly positive")))</f>
        <v>Highly positive</v>
      </c>
      <c r="J284" s="3" t="str">
        <f>IF('Calculs T1a'!N287&lt;'Coeffs calibration'!$N$15,"Negative",IF('Calculs T1a'!N287&lt;'Coeffs calibration'!$N$16,"Lowly positive",IF('Calculs T1a'!N287&lt;'Coeffs calibration'!$N$17,"Moderately positive","Highly positive")))</f>
        <v>Highly positive</v>
      </c>
      <c r="L284" s="92">
        <f>'Predictions concentrations'!A284</f>
        <v>0</v>
      </c>
      <c r="M284" s="92">
        <f>'Predictions concentrations'!B284</f>
        <v>0</v>
      </c>
      <c r="N284" s="126" t="str">
        <f>IF('Calculs T2a'!G287&lt;'Coeffs calibration'!$G$15,"Negative",IF('Calculs T2a'!G287&lt;'Coeffs calibration'!$G$16,"Lowly positive",IF('Calculs T2a'!G287&lt;'Coeffs calibration'!$G$17,"Moderately positive","Highly positive")))</f>
        <v>Highly positive</v>
      </c>
      <c r="O284" s="126" t="str">
        <f>IF('Calculs T2a'!H287&lt;'Coeffs calibration'!$H$15,"Negative",IF('Calculs T2a'!H287&lt;'Coeffs calibration'!$H$16,"Lowly positive",IF('Calculs T2a'!H287&lt;'Coeffs calibration'!$H$17,"Moderately positive","Highly positive")))</f>
        <v>Highly positive</v>
      </c>
      <c r="P284" s="126" t="str">
        <f>IF('Calculs T2a'!I287&lt;'Coeffs calibration'!$I$15,"Negative",IF('Calculs T2a'!I287&lt;'Coeffs calibration'!$I$16,"Lowly positive",IF('Calculs T2a'!I287&lt;'Coeffs calibration'!$I$17,"Moderately positive","Highly positive")))</f>
        <v>Highly positive</v>
      </c>
      <c r="Q284" s="128" t="str">
        <f>IF('Calculs T2a'!J287&lt;'Coeffs calibration'!$J$15,"Negative",IF('Calculs T2a'!J287&lt;'Coeffs calibration'!$J$16,"Lowly positive",IF('Calculs T2a'!J287&lt;'Coeffs calibration'!$J$17,"Moderately positive","Highly positive")))</f>
        <v>Highly positive</v>
      </c>
      <c r="R284" s="3" t="str">
        <f>IF('Calculs T2a'!K287&lt;'Coeffs calibration'!$K$15,"Negative",IF('Calculs T2a'!K287&lt;'Coeffs calibration'!$K$16,"Lowly positive",IF('Calculs T2a'!K287&lt;'Coeffs calibration'!$K$17,"Moderately positive","Highly positive")))</f>
        <v>Highly positive</v>
      </c>
      <c r="S284" s="3" t="str">
        <f>IF('Calculs T2a'!L287&lt;'Coeffs calibration'!$L$15,"Negative",IF('Calculs T2a'!L287&lt;'Coeffs calibration'!$L$16,"Lowly positive",IF('Calculs T2a'!L287&lt;'Coeffs calibration'!$L$17,"Moderately positive","Highly positive")))</f>
        <v>Highly positive</v>
      </c>
      <c r="T284" s="3" t="str">
        <f>IF('Calculs T2a'!M287&lt;'Coeffs calibration'!$M$15,"Negative",IF('Calculs T2a'!M287&lt;'Coeffs calibration'!$M$16,"Lowly positive",IF('Calculs T2a'!M287&lt;'Coeffs calibration'!$M$17,"Moderately positive","Highly positive")))</f>
        <v>Highly positive</v>
      </c>
      <c r="U284" s="3" t="str">
        <f>IF('Calculs T2a'!N287&lt;'Coeffs calibration'!$N$15,"Negative",IF('Calculs T2a'!N287&lt;'Coeffs calibration'!$N$16,"Lowly positive",IF('Calculs T2a'!N287&lt;'Coeffs calibration'!$N$17,"Moderately positive","Highly positive")))</f>
        <v>Highly positive</v>
      </c>
      <c r="W284" s="92">
        <f>'Predictions concentrations'!A284</f>
        <v>0</v>
      </c>
      <c r="X284" s="92">
        <f>'Predictions concentrations'!B284</f>
        <v>0</v>
      </c>
      <c r="Y284" s="126" t="str">
        <f>IF('Calculs T3a'!G287&lt;'Coeffs calibration'!$G$15,"Negative",IF('Calculs T3a'!G287&lt;'Coeffs calibration'!$G$16,"Lowly positive",IF('Calculs T3a'!G287&lt;'Coeffs calibration'!$G$17,"Moderately positive","Highly positive")))</f>
        <v>Highly positive</v>
      </c>
      <c r="Z284" s="126" t="str">
        <f>IF('Calculs T3a'!H287&lt;'Coeffs calibration'!$H$15,"Negative",IF('Calculs T3a'!H287&lt;'Coeffs calibration'!$H$16,"Lowly positive",IF('Calculs T3a'!H287&lt;'Coeffs calibration'!$H$17,"Moderately positive","Highly positive")))</f>
        <v>Highly positive</v>
      </c>
      <c r="AA284" s="126" t="str">
        <f>IF('Calculs T3a'!I287&lt;'Coeffs calibration'!$I$15,"Negative",IF('Calculs T3a'!I287&lt;'Coeffs calibration'!$I$16,"Lowly positive",IF('Calculs T3a'!I287&lt;'Coeffs calibration'!$I$17,"Moderately positive","Highly positive")))</f>
        <v>Highly positive</v>
      </c>
      <c r="AB284" s="128" t="str">
        <f>IF('Calculs T3a'!J287&lt;'Coeffs calibration'!$J$15,"Negative",IF('Calculs T3a'!J287&lt;'Coeffs calibration'!$J$16,"Lowly positive",IF('Calculs T3a'!J287&lt;'Coeffs calibration'!$J$17,"Moderately positive","Highly positive")))</f>
        <v>Highly positive</v>
      </c>
      <c r="AC284" s="3" t="str">
        <f>IF('Calculs T3a'!K287&lt;'Coeffs calibration'!$K$15,"Negative",IF('Calculs T3a'!K287&lt;'Coeffs calibration'!$K$16,"Lowly positive",IF('Calculs T3a'!K287&lt;'Coeffs calibration'!$K$17,"Moderately positive","Highly positive")))</f>
        <v>Highly positive</v>
      </c>
      <c r="AD284" s="3" t="str">
        <f>IF('Calculs T3a'!L287&lt;'Coeffs calibration'!$L$15,"Negative",IF('Calculs T3a'!L287&lt;'Coeffs calibration'!$L$16,"Lowly positive",IF('Calculs T3a'!L287&lt;'Coeffs calibration'!$L$17,"Moderately positive","Highly positive")))</f>
        <v>Highly positive</v>
      </c>
      <c r="AE284" s="3" t="str">
        <f>IF('Calculs T3a'!M287&lt;'Coeffs calibration'!$M$15,"Negative",IF('Calculs T3a'!M287&lt;'Coeffs calibration'!$M$16,"Lowly positive",IF('Calculs T3a'!M287&lt;'Coeffs calibration'!$M$17,"Moderately positive","Highly positive")))</f>
        <v>Highly positive</v>
      </c>
      <c r="AF284" s="3" t="str">
        <f>IF('Calculs T3a'!N287&lt;'Coeffs calibration'!$N$15,"Negative",IF('Calculs T3a'!N287&lt;'Coeffs calibration'!$N$16,"Lowly positive",IF('Calculs T3a'!N287&lt;'Coeffs calibration'!$N$17,"Moderately positive","Highly positive")))</f>
        <v>Highly positive</v>
      </c>
    </row>
    <row r="285" spans="1:32" x14ac:dyDescent="0.3">
      <c r="A285" s="92">
        <f>'Predictions concentrations'!A285</f>
        <v>0</v>
      </c>
      <c r="B285" s="92">
        <f>'Predictions concentrations'!B285</f>
        <v>0</v>
      </c>
      <c r="C285" s="126" t="str">
        <f>IF('Calculs T1a'!G288&lt;'Coeffs calibration'!$G$15,"Negative",IF('Calculs T1a'!G288&lt;'Coeffs calibration'!$G$16,"Lowly positive",IF('Calculs T1a'!G288&lt;'Coeffs calibration'!$G$17,"Moderately positive","Highly positive")))</f>
        <v>Highly positive</v>
      </c>
      <c r="D285" s="126" t="str">
        <f>IF('Calculs T1a'!H288&lt;'Coeffs calibration'!$H$15,"Negative",IF('Calculs T1a'!H288&lt;'Coeffs calibration'!$H$16,"Lowly positive",IF('Calculs T1a'!H288&lt;'Coeffs calibration'!$H$17,"Moderately positive","Highly positive")))</f>
        <v>Highly positive</v>
      </c>
      <c r="E285" s="126" t="str">
        <f>IF('Calculs T1a'!I288&lt;'Coeffs calibration'!$I$15,"Negative",IF('Calculs T1a'!I288&lt;'Coeffs calibration'!$I$16,"Lowly positive",IF('Calculs T1a'!I288&lt;'Coeffs calibration'!$I$17,"Moderately positive","Highly positive")))</f>
        <v>Highly positive</v>
      </c>
      <c r="F285" s="128" t="str">
        <f>IF('Calculs T1a'!J288&lt;'Coeffs calibration'!$J$15,"Negative",IF('Calculs T1a'!J288&lt;'Coeffs calibration'!$J$16,"Lowly positive",IF('Calculs T1a'!J288&lt;'Coeffs calibration'!$J$17,"Moderately positive","Highly positive")))</f>
        <v>Highly positive</v>
      </c>
      <c r="G285" s="3" t="str">
        <f>IF('Calculs T1a'!K288&lt;'Coeffs calibration'!$K$15,"Negative",IF('Calculs T1a'!K288&lt;'Coeffs calibration'!$K$16,"Lowly positive",IF('Calculs T1a'!K288&lt;'Coeffs calibration'!$K$17,"Moderately positive","Highly positive")))</f>
        <v>Highly positive</v>
      </c>
      <c r="H285" s="3" t="str">
        <f>IF('Calculs T1a'!L288&lt;'Coeffs calibration'!$L$15,"Negative",IF('Calculs T1a'!L288&lt;'Coeffs calibration'!$L$16,"Lowly positive",IF('Calculs T1a'!L288&lt;'Coeffs calibration'!$L$17,"Moderately positive","Highly positive")))</f>
        <v>Highly positive</v>
      </c>
      <c r="I285" s="3" t="str">
        <f>IF('Calculs T1a'!M288&lt;'Coeffs calibration'!$M$15,"Negative",IF('Calculs T1a'!M288&lt;'Coeffs calibration'!$M$16,"Lowly positive",IF('Calculs T1a'!M288&lt;'Coeffs calibration'!$M$17,"Moderately positive","Highly positive")))</f>
        <v>Highly positive</v>
      </c>
      <c r="J285" s="3" t="str">
        <f>IF('Calculs T1a'!N288&lt;'Coeffs calibration'!$N$15,"Negative",IF('Calculs T1a'!N288&lt;'Coeffs calibration'!$N$16,"Lowly positive",IF('Calculs T1a'!N288&lt;'Coeffs calibration'!$N$17,"Moderately positive","Highly positive")))</f>
        <v>Highly positive</v>
      </c>
      <c r="L285" s="92">
        <f>'Predictions concentrations'!A285</f>
        <v>0</v>
      </c>
      <c r="M285" s="92">
        <f>'Predictions concentrations'!B285</f>
        <v>0</v>
      </c>
      <c r="N285" s="126" t="str">
        <f>IF('Calculs T2a'!G288&lt;'Coeffs calibration'!$G$15,"Negative",IF('Calculs T2a'!G288&lt;'Coeffs calibration'!$G$16,"Lowly positive",IF('Calculs T2a'!G288&lt;'Coeffs calibration'!$G$17,"Moderately positive","Highly positive")))</f>
        <v>Highly positive</v>
      </c>
      <c r="O285" s="126" t="str">
        <f>IF('Calculs T2a'!H288&lt;'Coeffs calibration'!$H$15,"Negative",IF('Calculs T2a'!H288&lt;'Coeffs calibration'!$H$16,"Lowly positive",IF('Calculs T2a'!H288&lt;'Coeffs calibration'!$H$17,"Moderately positive","Highly positive")))</f>
        <v>Highly positive</v>
      </c>
      <c r="P285" s="126" t="str">
        <f>IF('Calculs T2a'!I288&lt;'Coeffs calibration'!$I$15,"Negative",IF('Calculs T2a'!I288&lt;'Coeffs calibration'!$I$16,"Lowly positive",IF('Calculs T2a'!I288&lt;'Coeffs calibration'!$I$17,"Moderately positive","Highly positive")))</f>
        <v>Highly positive</v>
      </c>
      <c r="Q285" s="128" t="str">
        <f>IF('Calculs T2a'!J288&lt;'Coeffs calibration'!$J$15,"Negative",IF('Calculs T2a'!J288&lt;'Coeffs calibration'!$J$16,"Lowly positive",IF('Calculs T2a'!J288&lt;'Coeffs calibration'!$J$17,"Moderately positive","Highly positive")))</f>
        <v>Highly positive</v>
      </c>
      <c r="R285" s="3" t="str">
        <f>IF('Calculs T2a'!K288&lt;'Coeffs calibration'!$K$15,"Negative",IF('Calculs T2a'!K288&lt;'Coeffs calibration'!$K$16,"Lowly positive",IF('Calculs T2a'!K288&lt;'Coeffs calibration'!$K$17,"Moderately positive","Highly positive")))</f>
        <v>Highly positive</v>
      </c>
      <c r="S285" s="3" t="str">
        <f>IF('Calculs T2a'!L288&lt;'Coeffs calibration'!$L$15,"Negative",IF('Calculs T2a'!L288&lt;'Coeffs calibration'!$L$16,"Lowly positive",IF('Calculs T2a'!L288&lt;'Coeffs calibration'!$L$17,"Moderately positive","Highly positive")))</f>
        <v>Highly positive</v>
      </c>
      <c r="T285" s="3" t="str">
        <f>IF('Calculs T2a'!M288&lt;'Coeffs calibration'!$M$15,"Negative",IF('Calculs T2a'!M288&lt;'Coeffs calibration'!$M$16,"Lowly positive",IF('Calculs T2a'!M288&lt;'Coeffs calibration'!$M$17,"Moderately positive","Highly positive")))</f>
        <v>Highly positive</v>
      </c>
      <c r="U285" s="3" t="str">
        <f>IF('Calculs T2a'!N288&lt;'Coeffs calibration'!$N$15,"Negative",IF('Calculs T2a'!N288&lt;'Coeffs calibration'!$N$16,"Lowly positive",IF('Calculs T2a'!N288&lt;'Coeffs calibration'!$N$17,"Moderately positive","Highly positive")))</f>
        <v>Highly positive</v>
      </c>
      <c r="W285" s="92">
        <f>'Predictions concentrations'!A285</f>
        <v>0</v>
      </c>
      <c r="X285" s="92">
        <f>'Predictions concentrations'!B285</f>
        <v>0</v>
      </c>
      <c r="Y285" s="126" t="str">
        <f>IF('Calculs T3a'!G288&lt;'Coeffs calibration'!$G$15,"Negative",IF('Calculs T3a'!G288&lt;'Coeffs calibration'!$G$16,"Lowly positive",IF('Calculs T3a'!G288&lt;'Coeffs calibration'!$G$17,"Moderately positive","Highly positive")))</f>
        <v>Highly positive</v>
      </c>
      <c r="Z285" s="126" t="str">
        <f>IF('Calculs T3a'!H288&lt;'Coeffs calibration'!$H$15,"Negative",IF('Calculs T3a'!H288&lt;'Coeffs calibration'!$H$16,"Lowly positive",IF('Calculs T3a'!H288&lt;'Coeffs calibration'!$H$17,"Moderately positive","Highly positive")))</f>
        <v>Highly positive</v>
      </c>
      <c r="AA285" s="126" t="str">
        <f>IF('Calculs T3a'!I288&lt;'Coeffs calibration'!$I$15,"Negative",IF('Calculs T3a'!I288&lt;'Coeffs calibration'!$I$16,"Lowly positive",IF('Calculs T3a'!I288&lt;'Coeffs calibration'!$I$17,"Moderately positive","Highly positive")))</f>
        <v>Highly positive</v>
      </c>
      <c r="AB285" s="128" t="str">
        <f>IF('Calculs T3a'!J288&lt;'Coeffs calibration'!$J$15,"Negative",IF('Calculs T3a'!J288&lt;'Coeffs calibration'!$J$16,"Lowly positive",IF('Calculs T3a'!J288&lt;'Coeffs calibration'!$J$17,"Moderately positive","Highly positive")))</f>
        <v>Highly positive</v>
      </c>
      <c r="AC285" s="3" t="str">
        <f>IF('Calculs T3a'!K288&lt;'Coeffs calibration'!$K$15,"Negative",IF('Calculs T3a'!K288&lt;'Coeffs calibration'!$K$16,"Lowly positive",IF('Calculs T3a'!K288&lt;'Coeffs calibration'!$K$17,"Moderately positive","Highly positive")))</f>
        <v>Highly positive</v>
      </c>
      <c r="AD285" s="3" t="str">
        <f>IF('Calculs T3a'!L288&lt;'Coeffs calibration'!$L$15,"Negative",IF('Calculs T3a'!L288&lt;'Coeffs calibration'!$L$16,"Lowly positive",IF('Calculs T3a'!L288&lt;'Coeffs calibration'!$L$17,"Moderately positive","Highly positive")))</f>
        <v>Highly positive</v>
      </c>
      <c r="AE285" s="3" t="str">
        <f>IF('Calculs T3a'!M288&lt;'Coeffs calibration'!$M$15,"Negative",IF('Calculs T3a'!M288&lt;'Coeffs calibration'!$M$16,"Lowly positive",IF('Calculs T3a'!M288&lt;'Coeffs calibration'!$M$17,"Moderately positive","Highly positive")))</f>
        <v>Highly positive</v>
      </c>
      <c r="AF285" s="3" t="str">
        <f>IF('Calculs T3a'!N288&lt;'Coeffs calibration'!$N$15,"Negative",IF('Calculs T3a'!N288&lt;'Coeffs calibration'!$N$16,"Lowly positive",IF('Calculs T3a'!N288&lt;'Coeffs calibration'!$N$17,"Moderately positive","Highly positive")))</f>
        <v>Highly positive</v>
      </c>
    </row>
    <row r="286" spans="1:32" x14ac:dyDescent="0.3">
      <c r="A286" s="92">
        <f>'Predictions concentrations'!A286</f>
        <v>0</v>
      </c>
      <c r="B286" s="92">
        <f>'Predictions concentrations'!B286</f>
        <v>0</v>
      </c>
      <c r="C286" s="126" t="str">
        <f>IF('Calculs T1a'!G289&lt;'Coeffs calibration'!$G$15,"Negative",IF('Calculs T1a'!G289&lt;'Coeffs calibration'!$G$16,"Lowly positive",IF('Calculs T1a'!G289&lt;'Coeffs calibration'!$G$17,"Moderately positive","Highly positive")))</f>
        <v>Highly positive</v>
      </c>
      <c r="D286" s="126" t="str">
        <f>IF('Calculs T1a'!H289&lt;'Coeffs calibration'!$H$15,"Negative",IF('Calculs T1a'!H289&lt;'Coeffs calibration'!$H$16,"Lowly positive",IF('Calculs T1a'!H289&lt;'Coeffs calibration'!$H$17,"Moderately positive","Highly positive")))</f>
        <v>Highly positive</v>
      </c>
      <c r="E286" s="126" t="str">
        <f>IF('Calculs T1a'!I289&lt;'Coeffs calibration'!$I$15,"Negative",IF('Calculs T1a'!I289&lt;'Coeffs calibration'!$I$16,"Lowly positive",IF('Calculs T1a'!I289&lt;'Coeffs calibration'!$I$17,"Moderately positive","Highly positive")))</f>
        <v>Highly positive</v>
      </c>
      <c r="F286" s="128" t="str">
        <f>IF('Calculs T1a'!J289&lt;'Coeffs calibration'!$J$15,"Negative",IF('Calculs T1a'!J289&lt;'Coeffs calibration'!$J$16,"Lowly positive",IF('Calculs T1a'!J289&lt;'Coeffs calibration'!$J$17,"Moderately positive","Highly positive")))</f>
        <v>Highly positive</v>
      </c>
      <c r="G286" s="3" t="str">
        <f>IF('Calculs T1a'!K289&lt;'Coeffs calibration'!$K$15,"Negative",IF('Calculs T1a'!K289&lt;'Coeffs calibration'!$K$16,"Lowly positive",IF('Calculs T1a'!K289&lt;'Coeffs calibration'!$K$17,"Moderately positive","Highly positive")))</f>
        <v>Highly positive</v>
      </c>
      <c r="H286" s="3" t="str">
        <f>IF('Calculs T1a'!L289&lt;'Coeffs calibration'!$L$15,"Negative",IF('Calculs T1a'!L289&lt;'Coeffs calibration'!$L$16,"Lowly positive",IF('Calculs T1a'!L289&lt;'Coeffs calibration'!$L$17,"Moderately positive","Highly positive")))</f>
        <v>Highly positive</v>
      </c>
      <c r="I286" s="3" t="str">
        <f>IF('Calculs T1a'!M289&lt;'Coeffs calibration'!$M$15,"Negative",IF('Calculs T1a'!M289&lt;'Coeffs calibration'!$M$16,"Lowly positive",IF('Calculs T1a'!M289&lt;'Coeffs calibration'!$M$17,"Moderately positive","Highly positive")))</f>
        <v>Highly positive</v>
      </c>
      <c r="J286" s="3" t="str">
        <f>IF('Calculs T1a'!N289&lt;'Coeffs calibration'!$N$15,"Negative",IF('Calculs T1a'!N289&lt;'Coeffs calibration'!$N$16,"Lowly positive",IF('Calculs T1a'!N289&lt;'Coeffs calibration'!$N$17,"Moderately positive","Highly positive")))</f>
        <v>Highly positive</v>
      </c>
      <c r="L286" s="92">
        <f>'Predictions concentrations'!A286</f>
        <v>0</v>
      </c>
      <c r="M286" s="92">
        <f>'Predictions concentrations'!B286</f>
        <v>0</v>
      </c>
      <c r="N286" s="126" t="str">
        <f>IF('Calculs T2a'!G289&lt;'Coeffs calibration'!$G$15,"Negative",IF('Calculs T2a'!G289&lt;'Coeffs calibration'!$G$16,"Lowly positive",IF('Calculs T2a'!G289&lt;'Coeffs calibration'!$G$17,"Moderately positive","Highly positive")))</f>
        <v>Highly positive</v>
      </c>
      <c r="O286" s="126" t="str">
        <f>IF('Calculs T2a'!H289&lt;'Coeffs calibration'!$H$15,"Negative",IF('Calculs T2a'!H289&lt;'Coeffs calibration'!$H$16,"Lowly positive",IF('Calculs T2a'!H289&lt;'Coeffs calibration'!$H$17,"Moderately positive","Highly positive")))</f>
        <v>Highly positive</v>
      </c>
      <c r="P286" s="126" t="str">
        <f>IF('Calculs T2a'!I289&lt;'Coeffs calibration'!$I$15,"Negative",IF('Calculs T2a'!I289&lt;'Coeffs calibration'!$I$16,"Lowly positive",IF('Calculs T2a'!I289&lt;'Coeffs calibration'!$I$17,"Moderately positive","Highly positive")))</f>
        <v>Highly positive</v>
      </c>
      <c r="Q286" s="128" t="str">
        <f>IF('Calculs T2a'!J289&lt;'Coeffs calibration'!$J$15,"Negative",IF('Calculs T2a'!J289&lt;'Coeffs calibration'!$J$16,"Lowly positive",IF('Calculs T2a'!J289&lt;'Coeffs calibration'!$J$17,"Moderately positive","Highly positive")))</f>
        <v>Highly positive</v>
      </c>
      <c r="R286" s="3" t="str">
        <f>IF('Calculs T2a'!K289&lt;'Coeffs calibration'!$K$15,"Negative",IF('Calculs T2a'!K289&lt;'Coeffs calibration'!$K$16,"Lowly positive",IF('Calculs T2a'!K289&lt;'Coeffs calibration'!$K$17,"Moderately positive","Highly positive")))</f>
        <v>Highly positive</v>
      </c>
      <c r="S286" s="3" t="str">
        <f>IF('Calculs T2a'!L289&lt;'Coeffs calibration'!$L$15,"Negative",IF('Calculs T2a'!L289&lt;'Coeffs calibration'!$L$16,"Lowly positive",IF('Calculs T2a'!L289&lt;'Coeffs calibration'!$L$17,"Moderately positive","Highly positive")))</f>
        <v>Highly positive</v>
      </c>
      <c r="T286" s="3" t="str">
        <f>IF('Calculs T2a'!M289&lt;'Coeffs calibration'!$M$15,"Negative",IF('Calculs T2a'!M289&lt;'Coeffs calibration'!$M$16,"Lowly positive",IF('Calculs T2a'!M289&lt;'Coeffs calibration'!$M$17,"Moderately positive","Highly positive")))</f>
        <v>Highly positive</v>
      </c>
      <c r="U286" s="3" t="str">
        <f>IF('Calculs T2a'!N289&lt;'Coeffs calibration'!$N$15,"Negative",IF('Calculs T2a'!N289&lt;'Coeffs calibration'!$N$16,"Lowly positive",IF('Calculs T2a'!N289&lt;'Coeffs calibration'!$N$17,"Moderately positive","Highly positive")))</f>
        <v>Highly positive</v>
      </c>
      <c r="W286" s="92">
        <f>'Predictions concentrations'!A286</f>
        <v>0</v>
      </c>
      <c r="X286" s="92">
        <f>'Predictions concentrations'!B286</f>
        <v>0</v>
      </c>
      <c r="Y286" s="126" t="str">
        <f>IF('Calculs T3a'!G289&lt;'Coeffs calibration'!$G$15,"Negative",IF('Calculs T3a'!G289&lt;'Coeffs calibration'!$G$16,"Lowly positive",IF('Calculs T3a'!G289&lt;'Coeffs calibration'!$G$17,"Moderately positive","Highly positive")))</f>
        <v>Highly positive</v>
      </c>
      <c r="Z286" s="126" t="str">
        <f>IF('Calculs T3a'!H289&lt;'Coeffs calibration'!$H$15,"Negative",IF('Calculs T3a'!H289&lt;'Coeffs calibration'!$H$16,"Lowly positive",IF('Calculs T3a'!H289&lt;'Coeffs calibration'!$H$17,"Moderately positive","Highly positive")))</f>
        <v>Highly positive</v>
      </c>
      <c r="AA286" s="126" t="str">
        <f>IF('Calculs T3a'!I289&lt;'Coeffs calibration'!$I$15,"Negative",IF('Calculs T3a'!I289&lt;'Coeffs calibration'!$I$16,"Lowly positive",IF('Calculs T3a'!I289&lt;'Coeffs calibration'!$I$17,"Moderately positive","Highly positive")))</f>
        <v>Highly positive</v>
      </c>
      <c r="AB286" s="128" t="str">
        <f>IF('Calculs T3a'!J289&lt;'Coeffs calibration'!$J$15,"Negative",IF('Calculs T3a'!J289&lt;'Coeffs calibration'!$J$16,"Lowly positive",IF('Calculs T3a'!J289&lt;'Coeffs calibration'!$J$17,"Moderately positive","Highly positive")))</f>
        <v>Highly positive</v>
      </c>
      <c r="AC286" s="3" t="str">
        <f>IF('Calculs T3a'!K289&lt;'Coeffs calibration'!$K$15,"Negative",IF('Calculs T3a'!K289&lt;'Coeffs calibration'!$K$16,"Lowly positive",IF('Calculs T3a'!K289&lt;'Coeffs calibration'!$K$17,"Moderately positive","Highly positive")))</f>
        <v>Highly positive</v>
      </c>
      <c r="AD286" s="3" t="str">
        <f>IF('Calculs T3a'!L289&lt;'Coeffs calibration'!$L$15,"Negative",IF('Calculs T3a'!L289&lt;'Coeffs calibration'!$L$16,"Lowly positive",IF('Calculs T3a'!L289&lt;'Coeffs calibration'!$L$17,"Moderately positive","Highly positive")))</f>
        <v>Highly positive</v>
      </c>
      <c r="AE286" s="3" t="str">
        <f>IF('Calculs T3a'!M289&lt;'Coeffs calibration'!$M$15,"Negative",IF('Calculs T3a'!M289&lt;'Coeffs calibration'!$M$16,"Lowly positive",IF('Calculs T3a'!M289&lt;'Coeffs calibration'!$M$17,"Moderately positive","Highly positive")))</f>
        <v>Highly positive</v>
      </c>
      <c r="AF286" s="3" t="str">
        <f>IF('Calculs T3a'!N289&lt;'Coeffs calibration'!$N$15,"Negative",IF('Calculs T3a'!N289&lt;'Coeffs calibration'!$N$16,"Lowly positive",IF('Calculs T3a'!N289&lt;'Coeffs calibration'!$N$17,"Moderately positive","Highly positive")))</f>
        <v>Highly positive</v>
      </c>
    </row>
    <row r="287" spans="1:32" x14ac:dyDescent="0.3">
      <c r="A287" s="92">
        <f>'Predictions concentrations'!A287</f>
        <v>0</v>
      </c>
      <c r="B287" s="92">
        <f>'Predictions concentrations'!B287</f>
        <v>0</v>
      </c>
      <c r="C287" s="126" t="str">
        <f>IF('Calculs T1a'!G290&lt;'Coeffs calibration'!$G$15,"Negative",IF('Calculs T1a'!G290&lt;'Coeffs calibration'!$G$16,"Lowly positive",IF('Calculs T1a'!G290&lt;'Coeffs calibration'!$G$17,"Moderately positive","Highly positive")))</f>
        <v>Highly positive</v>
      </c>
      <c r="D287" s="126" t="str">
        <f>IF('Calculs T1a'!H290&lt;'Coeffs calibration'!$H$15,"Negative",IF('Calculs T1a'!H290&lt;'Coeffs calibration'!$H$16,"Lowly positive",IF('Calculs T1a'!H290&lt;'Coeffs calibration'!$H$17,"Moderately positive","Highly positive")))</f>
        <v>Highly positive</v>
      </c>
      <c r="E287" s="126" t="str">
        <f>IF('Calculs T1a'!I290&lt;'Coeffs calibration'!$I$15,"Negative",IF('Calculs T1a'!I290&lt;'Coeffs calibration'!$I$16,"Lowly positive",IF('Calculs T1a'!I290&lt;'Coeffs calibration'!$I$17,"Moderately positive","Highly positive")))</f>
        <v>Highly positive</v>
      </c>
      <c r="F287" s="128" t="str">
        <f>IF('Calculs T1a'!J290&lt;'Coeffs calibration'!$J$15,"Negative",IF('Calculs T1a'!J290&lt;'Coeffs calibration'!$J$16,"Lowly positive",IF('Calculs T1a'!J290&lt;'Coeffs calibration'!$J$17,"Moderately positive","Highly positive")))</f>
        <v>Highly positive</v>
      </c>
      <c r="G287" s="3" t="str">
        <f>IF('Calculs T1a'!K290&lt;'Coeffs calibration'!$K$15,"Negative",IF('Calculs T1a'!K290&lt;'Coeffs calibration'!$K$16,"Lowly positive",IF('Calculs T1a'!K290&lt;'Coeffs calibration'!$K$17,"Moderately positive","Highly positive")))</f>
        <v>Highly positive</v>
      </c>
      <c r="H287" s="3" t="str">
        <f>IF('Calculs T1a'!L290&lt;'Coeffs calibration'!$L$15,"Negative",IF('Calculs T1a'!L290&lt;'Coeffs calibration'!$L$16,"Lowly positive",IF('Calculs T1a'!L290&lt;'Coeffs calibration'!$L$17,"Moderately positive","Highly positive")))</f>
        <v>Highly positive</v>
      </c>
      <c r="I287" s="3" t="str">
        <f>IF('Calculs T1a'!M290&lt;'Coeffs calibration'!$M$15,"Negative",IF('Calculs T1a'!M290&lt;'Coeffs calibration'!$M$16,"Lowly positive",IF('Calculs T1a'!M290&lt;'Coeffs calibration'!$M$17,"Moderately positive","Highly positive")))</f>
        <v>Highly positive</v>
      </c>
      <c r="J287" s="3" t="str">
        <f>IF('Calculs T1a'!N290&lt;'Coeffs calibration'!$N$15,"Negative",IF('Calculs T1a'!N290&lt;'Coeffs calibration'!$N$16,"Lowly positive",IF('Calculs T1a'!N290&lt;'Coeffs calibration'!$N$17,"Moderately positive","Highly positive")))</f>
        <v>Highly positive</v>
      </c>
      <c r="L287" s="92">
        <f>'Predictions concentrations'!A287</f>
        <v>0</v>
      </c>
      <c r="M287" s="92">
        <f>'Predictions concentrations'!B287</f>
        <v>0</v>
      </c>
      <c r="N287" s="126" t="str">
        <f>IF('Calculs T2a'!G290&lt;'Coeffs calibration'!$G$15,"Negative",IF('Calculs T2a'!G290&lt;'Coeffs calibration'!$G$16,"Lowly positive",IF('Calculs T2a'!G290&lt;'Coeffs calibration'!$G$17,"Moderately positive","Highly positive")))</f>
        <v>Highly positive</v>
      </c>
      <c r="O287" s="126" t="str">
        <f>IF('Calculs T2a'!H290&lt;'Coeffs calibration'!$H$15,"Negative",IF('Calculs T2a'!H290&lt;'Coeffs calibration'!$H$16,"Lowly positive",IF('Calculs T2a'!H290&lt;'Coeffs calibration'!$H$17,"Moderately positive","Highly positive")))</f>
        <v>Highly positive</v>
      </c>
      <c r="P287" s="126" t="str">
        <f>IF('Calculs T2a'!I290&lt;'Coeffs calibration'!$I$15,"Negative",IF('Calculs T2a'!I290&lt;'Coeffs calibration'!$I$16,"Lowly positive",IF('Calculs T2a'!I290&lt;'Coeffs calibration'!$I$17,"Moderately positive","Highly positive")))</f>
        <v>Highly positive</v>
      </c>
      <c r="Q287" s="128" t="str">
        <f>IF('Calculs T2a'!J290&lt;'Coeffs calibration'!$J$15,"Negative",IF('Calculs T2a'!J290&lt;'Coeffs calibration'!$J$16,"Lowly positive",IF('Calculs T2a'!J290&lt;'Coeffs calibration'!$J$17,"Moderately positive","Highly positive")))</f>
        <v>Highly positive</v>
      </c>
      <c r="R287" s="3" t="str">
        <f>IF('Calculs T2a'!K290&lt;'Coeffs calibration'!$K$15,"Negative",IF('Calculs T2a'!K290&lt;'Coeffs calibration'!$K$16,"Lowly positive",IF('Calculs T2a'!K290&lt;'Coeffs calibration'!$K$17,"Moderately positive","Highly positive")))</f>
        <v>Highly positive</v>
      </c>
      <c r="S287" s="3" t="str">
        <f>IF('Calculs T2a'!L290&lt;'Coeffs calibration'!$L$15,"Negative",IF('Calculs T2a'!L290&lt;'Coeffs calibration'!$L$16,"Lowly positive",IF('Calculs T2a'!L290&lt;'Coeffs calibration'!$L$17,"Moderately positive","Highly positive")))</f>
        <v>Highly positive</v>
      </c>
      <c r="T287" s="3" t="str">
        <f>IF('Calculs T2a'!M290&lt;'Coeffs calibration'!$M$15,"Negative",IF('Calculs T2a'!M290&lt;'Coeffs calibration'!$M$16,"Lowly positive",IF('Calculs T2a'!M290&lt;'Coeffs calibration'!$M$17,"Moderately positive","Highly positive")))</f>
        <v>Highly positive</v>
      </c>
      <c r="U287" s="3" t="str">
        <f>IF('Calculs T2a'!N290&lt;'Coeffs calibration'!$N$15,"Negative",IF('Calculs T2a'!N290&lt;'Coeffs calibration'!$N$16,"Lowly positive",IF('Calculs T2a'!N290&lt;'Coeffs calibration'!$N$17,"Moderately positive","Highly positive")))</f>
        <v>Highly positive</v>
      </c>
      <c r="W287" s="92">
        <f>'Predictions concentrations'!A287</f>
        <v>0</v>
      </c>
      <c r="X287" s="92">
        <f>'Predictions concentrations'!B287</f>
        <v>0</v>
      </c>
      <c r="Y287" s="126" t="str">
        <f>IF('Calculs T3a'!G290&lt;'Coeffs calibration'!$G$15,"Negative",IF('Calculs T3a'!G290&lt;'Coeffs calibration'!$G$16,"Lowly positive",IF('Calculs T3a'!G290&lt;'Coeffs calibration'!$G$17,"Moderately positive","Highly positive")))</f>
        <v>Highly positive</v>
      </c>
      <c r="Z287" s="126" t="str">
        <f>IF('Calculs T3a'!H290&lt;'Coeffs calibration'!$H$15,"Negative",IF('Calculs T3a'!H290&lt;'Coeffs calibration'!$H$16,"Lowly positive",IF('Calculs T3a'!H290&lt;'Coeffs calibration'!$H$17,"Moderately positive","Highly positive")))</f>
        <v>Highly positive</v>
      </c>
      <c r="AA287" s="126" t="str">
        <f>IF('Calculs T3a'!I290&lt;'Coeffs calibration'!$I$15,"Negative",IF('Calculs T3a'!I290&lt;'Coeffs calibration'!$I$16,"Lowly positive",IF('Calculs T3a'!I290&lt;'Coeffs calibration'!$I$17,"Moderately positive","Highly positive")))</f>
        <v>Highly positive</v>
      </c>
      <c r="AB287" s="128" t="str">
        <f>IF('Calculs T3a'!J290&lt;'Coeffs calibration'!$J$15,"Negative",IF('Calculs T3a'!J290&lt;'Coeffs calibration'!$J$16,"Lowly positive",IF('Calculs T3a'!J290&lt;'Coeffs calibration'!$J$17,"Moderately positive","Highly positive")))</f>
        <v>Highly positive</v>
      </c>
      <c r="AC287" s="3" t="str">
        <f>IF('Calculs T3a'!K290&lt;'Coeffs calibration'!$K$15,"Negative",IF('Calculs T3a'!K290&lt;'Coeffs calibration'!$K$16,"Lowly positive",IF('Calculs T3a'!K290&lt;'Coeffs calibration'!$K$17,"Moderately positive","Highly positive")))</f>
        <v>Highly positive</v>
      </c>
      <c r="AD287" s="3" t="str">
        <f>IF('Calculs T3a'!L290&lt;'Coeffs calibration'!$L$15,"Negative",IF('Calculs T3a'!L290&lt;'Coeffs calibration'!$L$16,"Lowly positive",IF('Calculs T3a'!L290&lt;'Coeffs calibration'!$L$17,"Moderately positive","Highly positive")))</f>
        <v>Highly positive</v>
      </c>
      <c r="AE287" s="3" t="str">
        <f>IF('Calculs T3a'!M290&lt;'Coeffs calibration'!$M$15,"Negative",IF('Calculs T3a'!M290&lt;'Coeffs calibration'!$M$16,"Lowly positive",IF('Calculs T3a'!M290&lt;'Coeffs calibration'!$M$17,"Moderately positive","Highly positive")))</f>
        <v>Highly positive</v>
      </c>
      <c r="AF287" s="3" t="str">
        <f>IF('Calculs T3a'!N290&lt;'Coeffs calibration'!$N$15,"Negative",IF('Calculs T3a'!N290&lt;'Coeffs calibration'!$N$16,"Lowly positive",IF('Calculs T3a'!N290&lt;'Coeffs calibration'!$N$17,"Moderately positive","Highly positive")))</f>
        <v>Highly positive</v>
      </c>
    </row>
    <row r="288" spans="1:32" x14ac:dyDescent="0.3">
      <c r="A288" s="92">
        <f>'Predictions concentrations'!A288</f>
        <v>0</v>
      </c>
      <c r="B288" s="92">
        <f>'Predictions concentrations'!B288</f>
        <v>0</v>
      </c>
      <c r="C288" s="126" t="str">
        <f>IF('Calculs T1a'!G291&lt;'Coeffs calibration'!$G$15,"Negative",IF('Calculs T1a'!G291&lt;'Coeffs calibration'!$G$16,"Lowly positive",IF('Calculs T1a'!G291&lt;'Coeffs calibration'!$G$17,"Moderately positive","Highly positive")))</f>
        <v>Highly positive</v>
      </c>
      <c r="D288" s="126" t="str">
        <f>IF('Calculs T1a'!H291&lt;'Coeffs calibration'!$H$15,"Negative",IF('Calculs T1a'!H291&lt;'Coeffs calibration'!$H$16,"Lowly positive",IF('Calculs T1a'!H291&lt;'Coeffs calibration'!$H$17,"Moderately positive","Highly positive")))</f>
        <v>Highly positive</v>
      </c>
      <c r="E288" s="126" t="str">
        <f>IF('Calculs T1a'!I291&lt;'Coeffs calibration'!$I$15,"Negative",IF('Calculs T1a'!I291&lt;'Coeffs calibration'!$I$16,"Lowly positive",IF('Calculs T1a'!I291&lt;'Coeffs calibration'!$I$17,"Moderately positive","Highly positive")))</f>
        <v>Highly positive</v>
      </c>
      <c r="F288" s="128" t="str">
        <f>IF('Calculs T1a'!J291&lt;'Coeffs calibration'!$J$15,"Negative",IF('Calculs T1a'!J291&lt;'Coeffs calibration'!$J$16,"Lowly positive",IF('Calculs T1a'!J291&lt;'Coeffs calibration'!$J$17,"Moderately positive","Highly positive")))</f>
        <v>Highly positive</v>
      </c>
      <c r="G288" s="3" t="str">
        <f>IF('Calculs T1a'!K291&lt;'Coeffs calibration'!$K$15,"Negative",IF('Calculs T1a'!K291&lt;'Coeffs calibration'!$K$16,"Lowly positive",IF('Calculs T1a'!K291&lt;'Coeffs calibration'!$K$17,"Moderately positive","Highly positive")))</f>
        <v>Highly positive</v>
      </c>
      <c r="H288" s="3" t="str">
        <f>IF('Calculs T1a'!L291&lt;'Coeffs calibration'!$L$15,"Negative",IF('Calculs T1a'!L291&lt;'Coeffs calibration'!$L$16,"Lowly positive",IF('Calculs T1a'!L291&lt;'Coeffs calibration'!$L$17,"Moderately positive","Highly positive")))</f>
        <v>Highly positive</v>
      </c>
      <c r="I288" s="3" t="str">
        <f>IF('Calculs T1a'!M291&lt;'Coeffs calibration'!$M$15,"Negative",IF('Calculs T1a'!M291&lt;'Coeffs calibration'!$M$16,"Lowly positive",IF('Calculs T1a'!M291&lt;'Coeffs calibration'!$M$17,"Moderately positive","Highly positive")))</f>
        <v>Highly positive</v>
      </c>
      <c r="J288" s="3" t="str">
        <f>IF('Calculs T1a'!N291&lt;'Coeffs calibration'!$N$15,"Negative",IF('Calculs T1a'!N291&lt;'Coeffs calibration'!$N$16,"Lowly positive",IF('Calculs T1a'!N291&lt;'Coeffs calibration'!$N$17,"Moderately positive","Highly positive")))</f>
        <v>Highly positive</v>
      </c>
      <c r="L288" s="92">
        <f>'Predictions concentrations'!A288</f>
        <v>0</v>
      </c>
      <c r="M288" s="92">
        <f>'Predictions concentrations'!B288</f>
        <v>0</v>
      </c>
      <c r="N288" s="126" t="str">
        <f>IF('Calculs T2a'!G291&lt;'Coeffs calibration'!$G$15,"Negative",IF('Calculs T2a'!G291&lt;'Coeffs calibration'!$G$16,"Lowly positive",IF('Calculs T2a'!G291&lt;'Coeffs calibration'!$G$17,"Moderately positive","Highly positive")))</f>
        <v>Highly positive</v>
      </c>
      <c r="O288" s="126" t="str">
        <f>IF('Calculs T2a'!H291&lt;'Coeffs calibration'!$H$15,"Negative",IF('Calculs T2a'!H291&lt;'Coeffs calibration'!$H$16,"Lowly positive",IF('Calculs T2a'!H291&lt;'Coeffs calibration'!$H$17,"Moderately positive","Highly positive")))</f>
        <v>Highly positive</v>
      </c>
      <c r="P288" s="126" t="str">
        <f>IF('Calculs T2a'!I291&lt;'Coeffs calibration'!$I$15,"Negative",IF('Calculs T2a'!I291&lt;'Coeffs calibration'!$I$16,"Lowly positive",IF('Calculs T2a'!I291&lt;'Coeffs calibration'!$I$17,"Moderately positive","Highly positive")))</f>
        <v>Highly positive</v>
      </c>
      <c r="Q288" s="128" t="str">
        <f>IF('Calculs T2a'!J291&lt;'Coeffs calibration'!$J$15,"Negative",IF('Calculs T2a'!J291&lt;'Coeffs calibration'!$J$16,"Lowly positive",IF('Calculs T2a'!J291&lt;'Coeffs calibration'!$J$17,"Moderately positive","Highly positive")))</f>
        <v>Highly positive</v>
      </c>
      <c r="R288" s="3" t="str">
        <f>IF('Calculs T2a'!K291&lt;'Coeffs calibration'!$K$15,"Negative",IF('Calculs T2a'!K291&lt;'Coeffs calibration'!$K$16,"Lowly positive",IF('Calculs T2a'!K291&lt;'Coeffs calibration'!$K$17,"Moderately positive","Highly positive")))</f>
        <v>Highly positive</v>
      </c>
      <c r="S288" s="3" t="str">
        <f>IF('Calculs T2a'!L291&lt;'Coeffs calibration'!$L$15,"Negative",IF('Calculs T2a'!L291&lt;'Coeffs calibration'!$L$16,"Lowly positive",IF('Calculs T2a'!L291&lt;'Coeffs calibration'!$L$17,"Moderately positive","Highly positive")))</f>
        <v>Highly positive</v>
      </c>
      <c r="T288" s="3" t="str">
        <f>IF('Calculs T2a'!M291&lt;'Coeffs calibration'!$M$15,"Negative",IF('Calculs T2a'!M291&lt;'Coeffs calibration'!$M$16,"Lowly positive",IF('Calculs T2a'!M291&lt;'Coeffs calibration'!$M$17,"Moderately positive","Highly positive")))</f>
        <v>Highly positive</v>
      </c>
      <c r="U288" s="3" t="str">
        <f>IF('Calculs T2a'!N291&lt;'Coeffs calibration'!$N$15,"Negative",IF('Calculs T2a'!N291&lt;'Coeffs calibration'!$N$16,"Lowly positive",IF('Calculs T2a'!N291&lt;'Coeffs calibration'!$N$17,"Moderately positive","Highly positive")))</f>
        <v>Highly positive</v>
      </c>
      <c r="W288" s="92">
        <f>'Predictions concentrations'!A288</f>
        <v>0</v>
      </c>
      <c r="X288" s="92">
        <f>'Predictions concentrations'!B288</f>
        <v>0</v>
      </c>
      <c r="Y288" s="126" t="str">
        <f>IF('Calculs T3a'!G291&lt;'Coeffs calibration'!$G$15,"Negative",IF('Calculs T3a'!G291&lt;'Coeffs calibration'!$G$16,"Lowly positive",IF('Calculs T3a'!G291&lt;'Coeffs calibration'!$G$17,"Moderately positive","Highly positive")))</f>
        <v>Highly positive</v>
      </c>
      <c r="Z288" s="126" t="str">
        <f>IF('Calculs T3a'!H291&lt;'Coeffs calibration'!$H$15,"Negative",IF('Calculs T3a'!H291&lt;'Coeffs calibration'!$H$16,"Lowly positive",IF('Calculs T3a'!H291&lt;'Coeffs calibration'!$H$17,"Moderately positive","Highly positive")))</f>
        <v>Highly positive</v>
      </c>
      <c r="AA288" s="126" t="str">
        <f>IF('Calculs T3a'!I291&lt;'Coeffs calibration'!$I$15,"Negative",IF('Calculs T3a'!I291&lt;'Coeffs calibration'!$I$16,"Lowly positive",IF('Calculs T3a'!I291&lt;'Coeffs calibration'!$I$17,"Moderately positive","Highly positive")))</f>
        <v>Highly positive</v>
      </c>
      <c r="AB288" s="128" t="str">
        <f>IF('Calculs T3a'!J291&lt;'Coeffs calibration'!$J$15,"Negative",IF('Calculs T3a'!J291&lt;'Coeffs calibration'!$J$16,"Lowly positive",IF('Calculs T3a'!J291&lt;'Coeffs calibration'!$J$17,"Moderately positive","Highly positive")))</f>
        <v>Highly positive</v>
      </c>
      <c r="AC288" s="3" t="str">
        <f>IF('Calculs T3a'!K291&lt;'Coeffs calibration'!$K$15,"Negative",IF('Calculs T3a'!K291&lt;'Coeffs calibration'!$K$16,"Lowly positive",IF('Calculs T3a'!K291&lt;'Coeffs calibration'!$K$17,"Moderately positive","Highly positive")))</f>
        <v>Highly positive</v>
      </c>
      <c r="AD288" s="3" t="str">
        <f>IF('Calculs T3a'!L291&lt;'Coeffs calibration'!$L$15,"Negative",IF('Calculs T3a'!L291&lt;'Coeffs calibration'!$L$16,"Lowly positive",IF('Calculs T3a'!L291&lt;'Coeffs calibration'!$L$17,"Moderately positive","Highly positive")))</f>
        <v>Highly positive</v>
      </c>
      <c r="AE288" s="3" t="str">
        <f>IF('Calculs T3a'!M291&lt;'Coeffs calibration'!$M$15,"Negative",IF('Calculs T3a'!M291&lt;'Coeffs calibration'!$M$16,"Lowly positive",IF('Calculs T3a'!M291&lt;'Coeffs calibration'!$M$17,"Moderately positive","Highly positive")))</f>
        <v>Highly positive</v>
      </c>
      <c r="AF288" s="3" t="str">
        <f>IF('Calculs T3a'!N291&lt;'Coeffs calibration'!$N$15,"Negative",IF('Calculs T3a'!N291&lt;'Coeffs calibration'!$N$16,"Lowly positive",IF('Calculs T3a'!N291&lt;'Coeffs calibration'!$N$17,"Moderately positive","Highly positive")))</f>
        <v>Highly positive</v>
      </c>
    </row>
    <row r="289" spans="1:32" x14ac:dyDescent="0.3">
      <c r="A289" s="92">
        <f>'Predictions concentrations'!A289</f>
        <v>0</v>
      </c>
      <c r="B289" s="92">
        <f>'Predictions concentrations'!B289</f>
        <v>0</v>
      </c>
      <c r="C289" s="126" t="str">
        <f>IF('Calculs T1a'!G292&lt;'Coeffs calibration'!$G$15,"Negative",IF('Calculs T1a'!G292&lt;'Coeffs calibration'!$G$16,"Lowly positive",IF('Calculs T1a'!G292&lt;'Coeffs calibration'!$G$17,"Moderately positive","Highly positive")))</f>
        <v>Highly positive</v>
      </c>
      <c r="D289" s="126" t="str">
        <f>IF('Calculs T1a'!H292&lt;'Coeffs calibration'!$H$15,"Negative",IF('Calculs T1a'!H292&lt;'Coeffs calibration'!$H$16,"Lowly positive",IF('Calculs T1a'!H292&lt;'Coeffs calibration'!$H$17,"Moderately positive","Highly positive")))</f>
        <v>Highly positive</v>
      </c>
      <c r="E289" s="126" t="str">
        <f>IF('Calculs T1a'!I292&lt;'Coeffs calibration'!$I$15,"Negative",IF('Calculs T1a'!I292&lt;'Coeffs calibration'!$I$16,"Lowly positive",IF('Calculs T1a'!I292&lt;'Coeffs calibration'!$I$17,"Moderately positive","Highly positive")))</f>
        <v>Highly positive</v>
      </c>
      <c r="F289" s="128" t="str">
        <f>IF('Calculs T1a'!J292&lt;'Coeffs calibration'!$J$15,"Negative",IF('Calculs T1a'!J292&lt;'Coeffs calibration'!$J$16,"Lowly positive",IF('Calculs T1a'!J292&lt;'Coeffs calibration'!$J$17,"Moderately positive","Highly positive")))</f>
        <v>Highly positive</v>
      </c>
      <c r="G289" s="3" t="str">
        <f>IF('Calculs T1a'!K292&lt;'Coeffs calibration'!$K$15,"Negative",IF('Calculs T1a'!K292&lt;'Coeffs calibration'!$K$16,"Lowly positive",IF('Calculs T1a'!K292&lt;'Coeffs calibration'!$K$17,"Moderately positive","Highly positive")))</f>
        <v>Highly positive</v>
      </c>
      <c r="H289" s="3" t="str">
        <f>IF('Calculs T1a'!L292&lt;'Coeffs calibration'!$L$15,"Negative",IF('Calculs T1a'!L292&lt;'Coeffs calibration'!$L$16,"Lowly positive",IF('Calculs T1a'!L292&lt;'Coeffs calibration'!$L$17,"Moderately positive","Highly positive")))</f>
        <v>Highly positive</v>
      </c>
      <c r="I289" s="3" t="str">
        <f>IF('Calculs T1a'!M292&lt;'Coeffs calibration'!$M$15,"Negative",IF('Calculs T1a'!M292&lt;'Coeffs calibration'!$M$16,"Lowly positive",IF('Calculs T1a'!M292&lt;'Coeffs calibration'!$M$17,"Moderately positive","Highly positive")))</f>
        <v>Highly positive</v>
      </c>
      <c r="J289" s="3" t="str">
        <f>IF('Calculs T1a'!N292&lt;'Coeffs calibration'!$N$15,"Negative",IF('Calculs T1a'!N292&lt;'Coeffs calibration'!$N$16,"Lowly positive",IF('Calculs T1a'!N292&lt;'Coeffs calibration'!$N$17,"Moderately positive","Highly positive")))</f>
        <v>Highly positive</v>
      </c>
      <c r="L289" s="92">
        <f>'Predictions concentrations'!A289</f>
        <v>0</v>
      </c>
      <c r="M289" s="92">
        <f>'Predictions concentrations'!B289</f>
        <v>0</v>
      </c>
      <c r="N289" s="126" t="str">
        <f>IF('Calculs T2a'!G292&lt;'Coeffs calibration'!$G$15,"Negative",IF('Calculs T2a'!G292&lt;'Coeffs calibration'!$G$16,"Lowly positive",IF('Calculs T2a'!G292&lt;'Coeffs calibration'!$G$17,"Moderately positive","Highly positive")))</f>
        <v>Highly positive</v>
      </c>
      <c r="O289" s="126" t="str">
        <f>IF('Calculs T2a'!H292&lt;'Coeffs calibration'!$H$15,"Negative",IF('Calculs T2a'!H292&lt;'Coeffs calibration'!$H$16,"Lowly positive",IF('Calculs T2a'!H292&lt;'Coeffs calibration'!$H$17,"Moderately positive","Highly positive")))</f>
        <v>Highly positive</v>
      </c>
      <c r="P289" s="126" t="str">
        <f>IF('Calculs T2a'!I292&lt;'Coeffs calibration'!$I$15,"Negative",IF('Calculs T2a'!I292&lt;'Coeffs calibration'!$I$16,"Lowly positive",IF('Calculs T2a'!I292&lt;'Coeffs calibration'!$I$17,"Moderately positive","Highly positive")))</f>
        <v>Highly positive</v>
      </c>
      <c r="Q289" s="128" t="str">
        <f>IF('Calculs T2a'!J292&lt;'Coeffs calibration'!$J$15,"Negative",IF('Calculs T2a'!J292&lt;'Coeffs calibration'!$J$16,"Lowly positive",IF('Calculs T2a'!J292&lt;'Coeffs calibration'!$J$17,"Moderately positive","Highly positive")))</f>
        <v>Highly positive</v>
      </c>
      <c r="R289" s="3" t="str">
        <f>IF('Calculs T2a'!K292&lt;'Coeffs calibration'!$K$15,"Negative",IF('Calculs T2a'!K292&lt;'Coeffs calibration'!$K$16,"Lowly positive",IF('Calculs T2a'!K292&lt;'Coeffs calibration'!$K$17,"Moderately positive","Highly positive")))</f>
        <v>Highly positive</v>
      </c>
      <c r="S289" s="3" t="str">
        <f>IF('Calculs T2a'!L292&lt;'Coeffs calibration'!$L$15,"Negative",IF('Calculs T2a'!L292&lt;'Coeffs calibration'!$L$16,"Lowly positive",IF('Calculs T2a'!L292&lt;'Coeffs calibration'!$L$17,"Moderately positive","Highly positive")))</f>
        <v>Highly positive</v>
      </c>
      <c r="T289" s="3" t="str">
        <f>IF('Calculs T2a'!M292&lt;'Coeffs calibration'!$M$15,"Negative",IF('Calculs T2a'!M292&lt;'Coeffs calibration'!$M$16,"Lowly positive",IF('Calculs T2a'!M292&lt;'Coeffs calibration'!$M$17,"Moderately positive","Highly positive")))</f>
        <v>Highly positive</v>
      </c>
      <c r="U289" s="3" t="str">
        <f>IF('Calculs T2a'!N292&lt;'Coeffs calibration'!$N$15,"Negative",IF('Calculs T2a'!N292&lt;'Coeffs calibration'!$N$16,"Lowly positive",IF('Calculs T2a'!N292&lt;'Coeffs calibration'!$N$17,"Moderately positive","Highly positive")))</f>
        <v>Highly positive</v>
      </c>
      <c r="W289" s="92">
        <f>'Predictions concentrations'!A289</f>
        <v>0</v>
      </c>
      <c r="X289" s="92">
        <f>'Predictions concentrations'!B289</f>
        <v>0</v>
      </c>
      <c r="Y289" s="126" t="str">
        <f>IF('Calculs T3a'!G292&lt;'Coeffs calibration'!$G$15,"Negative",IF('Calculs T3a'!G292&lt;'Coeffs calibration'!$G$16,"Lowly positive",IF('Calculs T3a'!G292&lt;'Coeffs calibration'!$G$17,"Moderately positive","Highly positive")))</f>
        <v>Highly positive</v>
      </c>
      <c r="Z289" s="126" t="str">
        <f>IF('Calculs T3a'!H292&lt;'Coeffs calibration'!$H$15,"Negative",IF('Calculs T3a'!H292&lt;'Coeffs calibration'!$H$16,"Lowly positive",IF('Calculs T3a'!H292&lt;'Coeffs calibration'!$H$17,"Moderately positive","Highly positive")))</f>
        <v>Highly positive</v>
      </c>
      <c r="AA289" s="126" t="str">
        <f>IF('Calculs T3a'!I292&lt;'Coeffs calibration'!$I$15,"Negative",IF('Calculs T3a'!I292&lt;'Coeffs calibration'!$I$16,"Lowly positive",IF('Calculs T3a'!I292&lt;'Coeffs calibration'!$I$17,"Moderately positive","Highly positive")))</f>
        <v>Highly positive</v>
      </c>
      <c r="AB289" s="128" t="str">
        <f>IF('Calculs T3a'!J292&lt;'Coeffs calibration'!$J$15,"Negative",IF('Calculs T3a'!J292&lt;'Coeffs calibration'!$J$16,"Lowly positive",IF('Calculs T3a'!J292&lt;'Coeffs calibration'!$J$17,"Moderately positive","Highly positive")))</f>
        <v>Highly positive</v>
      </c>
      <c r="AC289" s="3" t="str">
        <f>IF('Calculs T3a'!K292&lt;'Coeffs calibration'!$K$15,"Negative",IF('Calculs T3a'!K292&lt;'Coeffs calibration'!$K$16,"Lowly positive",IF('Calculs T3a'!K292&lt;'Coeffs calibration'!$K$17,"Moderately positive","Highly positive")))</f>
        <v>Highly positive</v>
      </c>
      <c r="AD289" s="3" t="str">
        <f>IF('Calculs T3a'!L292&lt;'Coeffs calibration'!$L$15,"Negative",IF('Calculs T3a'!L292&lt;'Coeffs calibration'!$L$16,"Lowly positive",IF('Calculs T3a'!L292&lt;'Coeffs calibration'!$L$17,"Moderately positive","Highly positive")))</f>
        <v>Highly positive</v>
      </c>
      <c r="AE289" s="3" t="str">
        <f>IF('Calculs T3a'!M292&lt;'Coeffs calibration'!$M$15,"Negative",IF('Calculs T3a'!M292&lt;'Coeffs calibration'!$M$16,"Lowly positive",IF('Calculs T3a'!M292&lt;'Coeffs calibration'!$M$17,"Moderately positive","Highly positive")))</f>
        <v>Highly positive</v>
      </c>
      <c r="AF289" s="3" t="str">
        <f>IF('Calculs T3a'!N292&lt;'Coeffs calibration'!$N$15,"Negative",IF('Calculs T3a'!N292&lt;'Coeffs calibration'!$N$16,"Lowly positive",IF('Calculs T3a'!N292&lt;'Coeffs calibration'!$N$17,"Moderately positive","Highly positive")))</f>
        <v>Highly positive</v>
      </c>
    </row>
    <row r="290" spans="1:32" x14ac:dyDescent="0.3">
      <c r="A290" s="92">
        <f>'Predictions concentrations'!A290</f>
        <v>0</v>
      </c>
      <c r="B290" s="92">
        <f>'Predictions concentrations'!B290</f>
        <v>0</v>
      </c>
      <c r="C290" s="126" t="str">
        <f>IF('Calculs T1a'!G293&lt;'Coeffs calibration'!$G$15,"Negative",IF('Calculs T1a'!G293&lt;'Coeffs calibration'!$G$16,"Lowly positive",IF('Calculs T1a'!G293&lt;'Coeffs calibration'!$G$17,"Moderately positive","Highly positive")))</f>
        <v>Highly positive</v>
      </c>
      <c r="D290" s="126" t="str">
        <f>IF('Calculs T1a'!H293&lt;'Coeffs calibration'!$H$15,"Negative",IF('Calculs T1a'!H293&lt;'Coeffs calibration'!$H$16,"Lowly positive",IF('Calculs T1a'!H293&lt;'Coeffs calibration'!$H$17,"Moderately positive","Highly positive")))</f>
        <v>Highly positive</v>
      </c>
      <c r="E290" s="126" t="str">
        <f>IF('Calculs T1a'!I293&lt;'Coeffs calibration'!$I$15,"Negative",IF('Calculs T1a'!I293&lt;'Coeffs calibration'!$I$16,"Lowly positive",IF('Calculs T1a'!I293&lt;'Coeffs calibration'!$I$17,"Moderately positive","Highly positive")))</f>
        <v>Highly positive</v>
      </c>
      <c r="F290" s="128" t="str">
        <f>IF('Calculs T1a'!J293&lt;'Coeffs calibration'!$J$15,"Negative",IF('Calculs T1a'!J293&lt;'Coeffs calibration'!$J$16,"Lowly positive",IF('Calculs T1a'!J293&lt;'Coeffs calibration'!$J$17,"Moderately positive","Highly positive")))</f>
        <v>Highly positive</v>
      </c>
      <c r="G290" s="3" t="str">
        <f>IF('Calculs T1a'!K293&lt;'Coeffs calibration'!$K$15,"Negative",IF('Calculs T1a'!K293&lt;'Coeffs calibration'!$K$16,"Lowly positive",IF('Calculs T1a'!K293&lt;'Coeffs calibration'!$K$17,"Moderately positive","Highly positive")))</f>
        <v>Highly positive</v>
      </c>
      <c r="H290" s="3" t="str">
        <f>IF('Calculs T1a'!L293&lt;'Coeffs calibration'!$L$15,"Negative",IF('Calculs T1a'!L293&lt;'Coeffs calibration'!$L$16,"Lowly positive",IF('Calculs T1a'!L293&lt;'Coeffs calibration'!$L$17,"Moderately positive","Highly positive")))</f>
        <v>Highly positive</v>
      </c>
      <c r="I290" s="3" t="str">
        <f>IF('Calculs T1a'!M293&lt;'Coeffs calibration'!$M$15,"Negative",IF('Calculs T1a'!M293&lt;'Coeffs calibration'!$M$16,"Lowly positive",IF('Calculs T1a'!M293&lt;'Coeffs calibration'!$M$17,"Moderately positive","Highly positive")))</f>
        <v>Highly positive</v>
      </c>
      <c r="J290" s="3" t="str">
        <f>IF('Calculs T1a'!N293&lt;'Coeffs calibration'!$N$15,"Negative",IF('Calculs T1a'!N293&lt;'Coeffs calibration'!$N$16,"Lowly positive",IF('Calculs T1a'!N293&lt;'Coeffs calibration'!$N$17,"Moderately positive","Highly positive")))</f>
        <v>Highly positive</v>
      </c>
      <c r="L290" s="92">
        <f>'Predictions concentrations'!A290</f>
        <v>0</v>
      </c>
      <c r="M290" s="92">
        <f>'Predictions concentrations'!B290</f>
        <v>0</v>
      </c>
      <c r="N290" s="126" t="str">
        <f>IF('Calculs T2a'!G293&lt;'Coeffs calibration'!$G$15,"Negative",IF('Calculs T2a'!G293&lt;'Coeffs calibration'!$G$16,"Lowly positive",IF('Calculs T2a'!G293&lt;'Coeffs calibration'!$G$17,"Moderately positive","Highly positive")))</f>
        <v>Highly positive</v>
      </c>
      <c r="O290" s="126" t="str">
        <f>IF('Calculs T2a'!H293&lt;'Coeffs calibration'!$H$15,"Negative",IF('Calculs T2a'!H293&lt;'Coeffs calibration'!$H$16,"Lowly positive",IF('Calculs T2a'!H293&lt;'Coeffs calibration'!$H$17,"Moderately positive","Highly positive")))</f>
        <v>Highly positive</v>
      </c>
      <c r="P290" s="126" t="str">
        <f>IF('Calculs T2a'!I293&lt;'Coeffs calibration'!$I$15,"Negative",IF('Calculs T2a'!I293&lt;'Coeffs calibration'!$I$16,"Lowly positive",IF('Calculs T2a'!I293&lt;'Coeffs calibration'!$I$17,"Moderately positive","Highly positive")))</f>
        <v>Highly positive</v>
      </c>
      <c r="Q290" s="128" t="str">
        <f>IF('Calculs T2a'!J293&lt;'Coeffs calibration'!$J$15,"Negative",IF('Calculs T2a'!J293&lt;'Coeffs calibration'!$J$16,"Lowly positive",IF('Calculs T2a'!J293&lt;'Coeffs calibration'!$J$17,"Moderately positive","Highly positive")))</f>
        <v>Highly positive</v>
      </c>
      <c r="R290" s="3" t="str">
        <f>IF('Calculs T2a'!K293&lt;'Coeffs calibration'!$K$15,"Negative",IF('Calculs T2a'!K293&lt;'Coeffs calibration'!$K$16,"Lowly positive",IF('Calculs T2a'!K293&lt;'Coeffs calibration'!$K$17,"Moderately positive","Highly positive")))</f>
        <v>Highly positive</v>
      </c>
      <c r="S290" s="3" t="str">
        <f>IF('Calculs T2a'!L293&lt;'Coeffs calibration'!$L$15,"Negative",IF('Calculs T2a'!L293&lt;'Coeffs calibration'!$L$16,"Lowly positive",IF('Calculs T2a'!L293&lt;'Coeffs calibration'!$L$17,"Moderately positive","Highly positive")))</f>
        <v>Highly positive</v>
      </c>
      <c r="T290" s="3" t="str">
        <f>IF('Calculs T2a'!M293&lt;'Coeffs calibration'!$M$15,"Negative",IF('Calculs T2a'!M293&lt;'Coeffs calibration'!$M$16,"Lowly positive",IF('Calculs T2a'!M293&lt;'Coeffs calibration'!$M$17,"Moderately positive","Highly positive")))</f>
        <v>Highly positive</v>
      </c>
      <c r="U290" s="3" t="str">
        <f>IF('Calculs T2a'!N293&lt;'Coeffs calibration'!$N$15,"Negative",IF('Calculs T2a'!N293&lt;'Coeffs calibration'!$N$16,"Lowly positive",IF('Calculs T2a'!N293&lt;'Coeffs calibration'!$N$17,"Moderately positive","Highly positive")))</f>
        <v>Highly positive</v>
      </c>
      <c r="W290" s="92">
        <f>'Predictions concentrations'!A290</f>
        <v>0</v>
      </c>
      <c r="X290" s="92">
        <f>'Predictions concentrations'!B290</f>
        <v>0</v>
      </c>
      <c r="Y290" s="126" t="str">
        <f>IF('Calculs T3a'!G293&lt;'Coeffs calibration'!$G$15,"Negative",IF('Calculs T3a'!G293&lt;'Coeffs calibration'!$G$16,"Lowly positive",IF('Calculs T3a'!G293&lt;'Coeffs calibration'!$G$17,"Moderately positive","Highly positive")))</f>
        <v>Highly positive</v>
      </c>
      <c r="Z290" s="126" t="str">
        <f>IF('Calculs T3a'!H293&lt;'Coeffs calibration'!$H$15,"Negative",IF('Calculs T3a'!H293&lt;'Coeffs calibration'!$H$16,"Lowly positive",IF('Calculs T3a'!H293&lt;'Coeffs calibration'!$H$17,"Moderately positive","Highly positive")))</f>
        <v>Highly positive</v>
      </c>
      <c r="AA290" s="126" t="str">
        <f>IF('Calculs T3a'!I293&lt;'Coeffs calibration'!$I$15,"Negative",IF('Calculs T3a'!I293&lt;'Coeffs calibration'!$I$16,"Lowly positive",IF('Calculs T3a'!I293&lt;'Coeffs calibration'!$I$17,"Moderately positive","Highly positive")))</f>
        <v>Highly positive</v>
      </c>
      <c r="AB290" s="128" t="str">
        <f>IF('Calculs T3a'!J293&lt;'Coeffs calibration'!$J$15,"Negative",IF('Calculs T3a'!J293&lt;'Coeffs calibration'!$J$16,"Lowly positive",IF('Calculs T3a'!J293&lt;'Coeffs calibration'!$J$17,"Moderately positive","Highly positive")))</f>
        <v>Highly positive</v>
      </c>
      <c r="AC290" s="3" t="str">
        <f>IF('Calculs T3a'!K293&lt;'Coeffs calibration'!$K$15,"Negative",IF('Calculs T3a'!K293&lt;'Coeffs calibration'!$K$16,"Lowly positive",IF('Calculs T3a'!K293&lt;'Coeffs calibration'!$K$17,"Moderately positive","Highly positive")))</f>
        <v>Highly positive</v>
      </c>
      <c r="AD290" s="3" t="str">
        <f>IF('Calculs T3a'!L293&lt;'Coeffs calibration'!$L$15,"Negative",IF('Calculs T3a'!L293&lt;'Coeffs calibration'!$L$16,"Lowly positive",IF('Calculs T3a'!L293&lt;'Coeffs calibration'!$L$17,"Moderately positive","Highly positive")))</f>
        <v>Highly positive</v>
      </c>
      <c r="AE290" s="3" t="str">
        <f>IF('Calculs T3a'!M293&lt;'Coeffs calibration'!$M$15,"Negative",IF('Calculs T3a'!M293&lt;'Coeffs calibration'!$M$16,"Lowly positive",IF('Calculs T3a'!M293&lt;'Coeffs calibration'!$M$17,"Moderately positive","Highly positive")))</f>
        <v>Highly positive</v>
      </c>
      <c r="AF290" s="3" t="str">
        <f>IF('Calculs T3a'!N293&lt;'Coeffs calibration'!$N$15,"Negative",IF('Calculs T3a'!N293&lt;'Coeffs calibration'!$N$16,"Lowly positive",IF('Calculs T3a'!N293&lt;'Coeffs calibration'!$N$17,"Moderately positive","Highly positive")))</f>
        <v>Highly positive</v>
      </c>
    </row>
    <row r="291" spans="1:32" x14ac:dyDescent="0.3">
      <c r="A291" s="92">
        <f>'Predictions concentrations'!A291</f>
        <v>0</v>
      </c>
      <c r="B291" s="92">
        <f>'Predictions concentrations'!B291</f>
        <v>0</v>
      </c>
      <c r="C291" s="126" t="str">
        <f>IF('Calculs T1a'!G294&lt;'Coeffs calibration'!$G$15,"Negative",IF('Calculs T1a'!G294&lt;'Coeffs calibration'!$G$16,"Lowly positive",IF('Calculs T1a'!G294&lt;'Coeffs calibration'!$G$17,"Moderately positive","Highly positive")))</f>
        <v>Highly positive</v>
      </c>
      <c r="D291" s="126" t="str">
        <f>IF('Calculs T1a'!H294&lt;'Coeffs calibration'!$H$15,"Negative",IF('Calculs T1a'!H294&lt;'Coeffs calibration'!$H$16,"Lowly positive",IF('Calculs T1a'!H294&lt;'Coeffs calibration'!$H$17,"Moderately positive","Highly positive")))</f>
        <v>Highly positive</v>
      </c>
      <c r="E291" s="126" t="str">
        <f>IF('Calculs T1a'!I294&lt;'Coeffs calibration'!$I$15,"Negative",IF('Calculs T1a'!I294&lt;'Coeffs calibration'!$I$16,"Lowly positive",IF('Calculs T1a'!I294&lt;'Coeffs calibration'!$I$17,"Moderately positive","Highly positive")))</f>
        <v>Highly positive</v>
      </c>
      <c r="F291" s="128" t="str">
        <f>IF('Calculs T1a'!J294&lt;'Coeffs calibration'!$J$15,"Negative",IF('Calculs T1a'!J294&lt;'Coeffs calibration'!$J$16,"Lowly positive",IF('Calculs T1a'!J294&lt;'Coeffs calibration'!$J$17,"Moderately positive","Highly positive")))</f>
        <v>Highly positive</v>
      </c>
      <c r="G291" s="3" t="str">
        <f>IF('Calculs T1a'!K294&lt;'Coeffs calibration'!$K$15,"Negative",IF('Calculs T1a'!K294&lt;'Coeffs calibration'!$K$16,"Lowly positive",IF('Calculs T1a'!K294&lt;'Coeffs calibration'!$K$17,"Moderately positive","Highly positive")))</f>
        <v>Highly positive</v>
      </c>
      <c r="H291" s="3" t="str">
        <f>IF('Calculs T1a'!L294&lt;'Coeffs calibration'!$L$15,"Negative",IF('Calculs T1a'!L294&lt;'Coeffs calibration'!$L$16,"Lowly positive",IF('Calculs T1a'!L294&lt;'Coeffs calibration'!$L$17,"Moderately positive","Highly positive")))</f>
        <v>Highly positive</v>
      </c>
      <c r="I291" s="3" t="str">
        <f>IF('Calculs T1a'!M294&lt;'Coeffs calibration'!$M$15,"Negative",IF('Calculs T1a'!M294&lt;'Coeffs calibration'!$M$16,"Lowly positive",IF('Calculs T1a'!M294&lt;'Coeffs calibration'!$M$17,"Moderately positive","Highly positive")))</f>
        <v>Highly positive</v>
      </c>
      <c r="J291" s="3" t="str">
        <f>IF('Calculs T1a'!N294&lt;'Coeffs calibration'!$N$15,"Negative",IF('Calculs T1a'!N294&lt;'Coeffs calibration'!$N$16,"Lowly positive",IF('Calculs T1a'!N294&lt;'Coeffs calibration'!$N$17,"Moderately positive","Highly positive")))</f>
        <v>Highly positive</v>
      </c>
      <c r="L291" s="92">
        <f>'Predictions concentrations'!A291</f>
        <v>0</v>
      </c>
      <c r="M291" s="92">
        <f>'Predictions concentrations'!B291</f>
        <v>0</v>
      </c>
      <c r="N291" s="126" t="str">
        <f>IF('Calculs T2a'!G294&lt;'Coeffs calibration'!$G$15,"Negative",IF('Calculs T2a'!G294&lt;'Coeffs calibration'!$G$16,"Lowly positive",IF('Calculs T2a'!G294&lt;'Coeffs calibration'!$G$17,"Moderately positive","Highly positive")))</f>
        <v>Highly positive</v>
      </c>
      <c r="O291" s="126" t="str">
        <f>IF('Calculs T2a'!H294&lt;'Coeffs calibration'!$H$15,"Negative",IF('Calculs T2a'!H294&lt;'Coeffs calibration'!$H$16,"Lowly positive",IF('Calculs T2a'!H294&lt;'Coeffs calibration'!$H$17,"Moderately positive","Highly positive")))</f>
        <v>Highly positive</v>
      </c>
      <c r="P291" s="126" t="str">
        <f>IF('Calculs T2a'!I294&lt;'Coeffs calibration'!$I$15,"Negative",IF('Calculs T2a'!I294&lt;'Coeffs calibration'!$I$16,"Lowly positive",IF('Calculs T2a'!I294&lt;'Coeffs calibration'!$I$17,"Moderately positive","Highly positive")))</f>
        <v>Highly positive</v>
      </c>
      <c r="Q291" s="128" t="str">
        <f>IF('Calculs T2a'!J294&lt;'Coeffs calibration'!$J$15,"Negative",IF('Calculs T2a'!J294&lt;'Coeffs calibration'!$J$16,"Lowly positive",IF('Calculs T2a'!J294&lt;'Coeffs calibration'!$J$17,"Moderately positive","Highly positive")))</f>
        <v>Highly positive</v>
      </c>
      <c r="R291" s="3" t="str">
        <f>IF('Calculs T2a'!K294&lt;'Coeffs calibration'!$K$15,"Negative",IF('Calculs T2a'!K294&lt;'Coeffs calibration'!$K$16,"Lowly positive",IF('Calculs T2a'!K294&lt;'Coeffs calibration'!$K$17,"Moderately positive","Highly positive")))</f>
        <v>Highly positive</v>
      </c>
      <c r="S291" s="3" t="str">
        <f>IF('Calculs T2a'!L294&lt;'Coeffs calibration'!$L$15,"Negative",IF('Calculs T2a'!L294&lt;'Coeffs calibration'!$L$16,"Lowly positive",IF('Calculs T2a'!L294&lt;'Coeffs calibration'!$L$17,"Moderately positive","Highly positive")))</f>
        <v>Highly positive</v>
      </c>
      <c r="T291" s="3" t="str">
        <f>IF('Calculs T2a'!M294&lt;'Coeffs calibration'!$M$15,"Negative",IF('Calculs T2a'!M294&lt;'Coeffs calibration'!$M$16,"Lowly positive",IF('Calculs T2a'!M294&lt;'Coeffs calibration'!$M$17,"Moderately positive","Highly positive")))</f>
        <v>Highly positive</v>
      </c>
      <c r="U291" s="3" t="str">
        <f>IF('Calculs T2a'!N294&lt;'Coeffs calibration'!$N$15,"Negative",IF('Calculs T2a'!N294&lt;'Coeffs calibration'!$N$16,"Lowly positive",IF('Calculs T2a'!N294&lt;'Coeffs calibration'!$N$17,"Moderately positive","Highly positive")))</f>
        <v>Highly positive</v>
      </c>
      <c r="W291" s="92">
        <f>'Predictions concentrations'!A291</f>
        <v>0</v>
      </c>
      <c r="X291" s="92">
        <f>'Predictions concentrations'!B291</f>
        <v>0</v>
      </c>
      <c r="Y291" s="126" t="str">
        <f>IF('Calculs T3a'!G294&lt;'Coeffs calibration'!$G$15,"Negative",IF('Calculs T3a'!G294&lt;'Coeffs calibration'!$G$16,"Lowly positive",IF('Calculs T3a'!G294&lt;'Coeffs calibration'!$G$17,"Moderately positive","Highly positive")))</f>
        <v>Highly positive</v>
      </c>
      <c r="Z291" s="126" t="str">
        <f>IF('Calculs T3a'!H294&lt;'Coeffs calibration'!$H$15,"Negative",IF('Calculs T3a'!H294&lt;'Coeffs calibration'!$H$16,"Lowly positive",IF('Calculs T3a'!H294&lt;'Coeffs calibration'!$H$17,"Moderately positive","Highly positive")))</f>
        <v>Highly positive</v>
      </c>
      <c r="AA291" s="126" t="str">
        <f>IF('Calculs T3a'!I294&lt;'Coeffs calibration'!$I$15,"Negative",IF('Calculs T3a'!I294&lt;'Coeffs calibration'!$I$16,"Lowly positive",IF('Calculs T3a'!I294&lt;'Coeffs calibration'!$I$17,"Moderately positive","Highly positive")))</f>
        <v>Highly positive</v>
      </c>
      <c r="AB291" s="128" t="str">
        <f>IF('Calculs T3a'!J294&lt;'Coeffs calibration'!$J$15,"Negative",IF('Calculs T3a'!J294&lt;'Coeffs calibration'!$J$16,"Lowly positive",IF('Calculs T3a'!J294&lt;'Coeffs calibration'!$J$17,"Moderately positive","Highly positive")))</f>
        <v>Highly positive</v>
      </c>
      <c r="AC291" s="3" t="str">
        <f>IF('Calculs T3a'!K294&lt;'Coeffs calibration'!$K$15,"Negative",IF('Calculs T3a'!K294&lt;'Coeffs calibration'!$K$16,"Lowly positive",IF('Calculs T3a'!K294&lt;'Coeffs calibration'!$K$17,"Moderately positive","Highly positive")))</f>
        <v>Highly positive</v>
      </c>
      <c r="AD291" s="3" t="str">
        <f>IF('Calculs T3a'!L294&lt;'Coeffs calibration'!$L$15,"Negative",IF('Calculs T3a'!L294&lt;'Coeffs calibration'!$L$16,"Lowly positive",IF('Calculs T3a'!L294&lt;'Coeffs calibration'!$L$17,"Moderately positive","Highly positive")))</f>
        <v>Highly positive</v>
      </c>
      <c r="AE291" s="3" t="str">
        <f>IF('Calculs T3a'!M294&lt;'Coeffs calibration'!$M$15,"Negative",IF('Calculs T3a'!M294&lt;'Coeffs calibration'!$M$16,"Lowly positive",IF('Calculs T3a'!M294&lt;'Coeffs calibration'!$M$17,"Moderately positive","Highly positive")))</f>
        <v>Highly positive</v>
      </c>
      <c r="AF291" s="3" t="str">
        <f>IF('Calculs T3a'!N294&lt;'Coeffs calibration'!$N$15,"Negative",IF('Calculs T3a'!N294&lt;'Coeffs calibration'!$N$16,"Lowly positive",IF('Calculs T3a'!N294&lt;'Coeffs calibration'!$N$17,"Moderately positive","Highly positive")))</f>
        <v>Highly positive</v>
      </c>
    </row>
    <row r="292" spans="1:32" x14ac:dyDescent="0.3">
      <c r="A292" s="92">
        <f>'Predictions concentrations'!A292</f>
        <v>0</v>
      </c>
      <c r="B292" s="92">
        <f>'Predictions concentrations'!B292</f>
        <v>0</v>
      </c>
      <c r="C292" s="126" t="str">
        <f>IF('Calculs T1a'!G295&lt;'Coeffs calibration'!$G$15,"Negative",IF('Calculs T1a'!G295&lt;'Coeffs calibration'!$G$16,"Lowly positive",IF('Calculs T1a'!G295&lt;'Coeffs calibration'!$G$17,"Moderately positive","Highly positive")))</f>
        <v>Highly positive</v>
      </c>
      <c r="D292" s="126" t="str">
        <f>IF('Calculs T1a'!H295&lt;'Coeffs calibration'!$H$15,"Negative",IF('Calculs T1a'!H295&lt;'Coeffs calibration'!$H$16,"Lowly positive",IF('Calculs T1a'!H295&lt;'Coeffs calibration'!$H$17,"Moderately positive","Highly positive")))</f>
        <v>Highly positive</v>
      </c>
      <c r="E292" s="126" t="str">
        <f>IF('Calculs T1a'!I295&lt;'Coeffs calibration'!$I$15,"Negative",IF('Calculs T1a'!I295&lt;'Coeffs calibration'!$I$16,"Lowly positive",IF('Calculs T1a'!I295&lt;'Coeffs calibration'!$I$17,"Moderately positive","Highly positive")))</f>
        <v>Highly positive</v>
      </c>
      <c r="F292" s="128" t="str">
        <f>IF('Calculs T1a'!J295&lt;'Coeffs calibration'!$J$15,"Negative",IF('Calculs T1a'!J295&lt;'Coeffs calibration'!$J$16,"Lowly positive",IF('Calculs T1a'!J295&lt;'Coeffs calibration'!$J$17,"Moderately positive","Highly positive")))</f>
        <v>Highly positive</v>
      </c>
      <c r="G292" s="3" t="str">
        <f>IF('Calculs T1a'!K295&lt;'Coeffs calibration'!$K$15,"Negative",IF('Calculs T1a'!K295&lt;'Coeffs calibration'!$K$16,"Lowly positive",IF('Calculs T1a'!K295&lt;'Coeffs calibration'!$K$17,"Moderately positive","Highly positive")))</f>
        <v>Highly positive</v>
      </c>
      <c r="H292" s="3" t="str">
        <f>IF('Calculs T1a'!L295&lt;'Coeffs calibration'!$L$15,"Negative",IF('Calculs T1a'!L295&lt;'Coeffs calibration'!$L$16,"Lowly positive",IF('Calculs T1a'!L295&lt;'Coeffs calibration'!$L$17,"Moderately positive","Highly positive")))</f>
        <v>Highly positive</v>
      </c>
      <c r="I292" s="3" t="str">
        <f>IF('Calculs T1a'!M295&lt;'Coeffs calibration'!$M$15,"Negative",IF('Calculs T1a'!M295&lt;'Coeffs calibration'!$M$16,"Lowly positive",IF('Calculs T1a'!M295&lt;'Coeffs calibration'!$M$17,"Moderately positive","Highly positive")))</f>
        <v>Highly positive</v>
      </c>
      <c r="J292" s="3" t="str">
        <f>IF('Calculs T1a'!N295&lt;'Coeffs calibration'!$N$15,"Negative",IF('Calculs T1a'!N295&lt;'Coeffs calibration'!$N$16,"Lowly positive",IF('Calculs T1a'!N295&lt;'Coeffs calibration'!$N$17,"Moderately positive","Highly positive")))</f>
        <v>Highly positive</v>
      </c>
      <c r="L292" s="92">
        <f>'Predictions concentrations'!A292</f>
        <v>0</v>
      </c>
      <c r="M292" s="92">
        <f>'Predictions concentrations'!B292</f>
        <v>0</v>
      </c>
      <c r="N292" s="126" t="str">
        <f>IF('Calculs T2a'!G295&lt;'Coeffs calibration'!$G$15,"Negative",IF('Calculs T2a'!G295&lt;'Coeffs calibration'!$G$16,"Lowly positive",IF('Calculs T2a'!G295&lt;'Coeffs calibration'!$G$17,"Moderately positive","Highly positive")))</f>
        <v>Highly positive</v>
      </c>
      <c r="O292" s="126" t="str">
        <f>IF('Calculs T2a'!H295&lt;'Coeffs calibration'!$H$15,"Negative",IF('Calculs T2a'!H295&lt;'Coeffs calibration'!$H$16,"Lowly positive",IF('Calculs T2a'!H295&lt;'Coeffs calibration'!$H$17,"Moderately positive","Highly positive")))</f>
        <v>Highly positive</v>
      </c>
      <c r="P292" s="126" t="str">
        <f>IF('Calculs T2a'!I295&lt;'Coeffs calibration'!$I$15,"Negative",IF('Calculs T2a'!I295&lt;'Coeffs calibration'!$I$16,"Lowly positive",IF('Calculs T2a'!I295&lt;'Coeffs calibration'!$I$17,"Moderately positive","Highly positive")))</f>
        <v>Highly positive</v>
      </c>
      <c r="Q292" s="128" t="str">
        <f>IF('Calculs T2a'!J295&lt;'Coeffs calibration'!$J$15,"Negative",IF('Calculs T2a'!J295&lt;'Coeffs calibration'!$J$16,"Lowly positive",IF('Calculs T2a'!J295&lt;'Coeffs calibration'!$J$17,"Moderately positive","Highly positive")))</f>
        <v>Highly positive</v>
      </c>
      <c r="R292" s="3" t="str">
        <f>IF('Calculs T2a'!K295&lt;'Coeffs calibration'!$K$15,"Negative",IF('Calculs T2a'!K295&lt;'Coeffs calibration'!$K$16,"Lowly positive",IF('Calculs T2a'!K295&lt;'Coeffs calibration'!$K$17,"Moderately positive","Highly positive")))</f>
        <v>Highly positive</v>
      </c>
      <c r="S292" s="3" t="str">
        <f>IF('Calculs T2a'!L295&lt;'Coeffs calibration'!$L$15,"Negative",IF('Calculs T2a'!L295&lt;'Coeffs calibration'!$L$16,"Lowly positive",IF('Calculs T2a'!L295&lt;'Coeffs calibration'!$L$17,"Moderately positive","Highly positive")))</f>
        <v>Highly positive</v>
      </c>
      <c r="T292" s="3" t="str">
        <f>IF('Calculs T2a'!M295&lt;'Coeffs calibration'!$M$15,"Negative",IF('Calculs T2a'!M295&lt;'Coeffs calibration'!$M$16,"Lowly positive",IF('Calculs T2a'!M295&lt;'Coeffs calibration'!$M$17,"Moderately positive","Highly positive")))</f>
        <v>Highly positive</v>
      </c>
      <c r="U292" s="3" t="str">
        <f>IF('Calculs T2a'!N295&lt;'Coeffs calibration'!$N$15,"Negative",IF('Calculs T2a'!N295&lt;'Coeffs calibration'!$N$16,"Lowly positive",IF('Calculs T2a'!N295&lt;'Coeffs calibration'!$N$17,"Moderately positive","Highly positive")))</f>
        <v>Highly positive</v>
      </c>
      <c r="W292" s="92">
        <f>'Predictions concentrations'!A292</f>
        <v>0</v>
      </c>
      <c r="X292" s="92">
        <f>'Predictions concentrations'!B292</f>
        <v>0</v>
      </c>
      <c r="Y292" s="126" t="str">
        <f>IF('Calculs T3a'!G295&lt;'Coeffs calibration'!$G$15,"Negative",IF('Calculs T3a'!G295&lt;'Coeffs calibration'!$G$16,"Lowly positive",IF('Calculs T3a'!G295&lt;'Coeffs calibration'!$G$17,"Moderately positive","Highly positive")))</f>
        <v>Highly positive</v>
      </c>
      <c r="Z292" s="126" t="str">
        <f>IF('Calculs T3a'!H295&lt;'Coeffs calibration'!$H$15,"Negative",IF('Calculs T3a'!H295&lt;'Coeffs calibration'!$H$16,"Lowly positive",IF('Calculs T3a'!H295&lt;'Coeffs calibration'!$H$17,"Moderately positive","Highly positive")))</f>
        <v>Highly positive</v>
      </c>
      <c r="AA292" s="126" t="str">
        <f>IF('Calculs T3a'!I295&lt;'Coeffs calibration'!$I$15,"Negative",IF('Calculs T3a'!I295&lt;'Coeffs calibration'!$I$16,"Lowly positive",IF('Calculs T3a'!I295&lt;'Coeffs calibration'!$I$17,"Moderately positive","Highly positive")))</f>
        <v>Highly positive</v>
      </c>
      <c r="AB292" s="128" t="str">
        <f>IF('Calculs T3a'!J295&lt;'Coeffs calibration'!$J$15,"Negative",IF('Calculs T3a'!J295&lt;'Coeffs calibration'!$J$16,"Lowly positive",IF('Calculs T3a'!J295&lt;'Coeffs calibration'!$J$17,"Moderately positive","Highly positive")))</f>
        <v>Highly positive</v>
      </c>
      <c r="AC292" s="3" t="str">
        <f>IF('Calculs T3a'!K295&lt;'Coeffs calibration'!$K$15,"Negative",IF('Calculs T3a'!K295&lt;'Coeffs calibration'!$K$16,"Lowly positive",IF('Calculs T3a'!K295&lt;'Coeffs calibration'!$K$17,"Moderately positive","Highly positive")))</f>
        <v>Highly positive</v>
      </c>
      <c r="AD292" s="3" t="str">
        <f>IF('Calculs T3a'!L295&lt;'Coeffs calibration'!$L$15,"Negative",IF('Calculs T3a'!L295&lt;'Coeffs calibration'!$L$16,"Lowly positive",IF('Calculs T3a'!L295&lt;'Coeffs calibration'!$L$17,"Moderately positive","Highly positive")))</f>
        <v>Highly positive</v>
      </c>
      <c r="AE292" s="3" t="str">
        <f>IF('Calculs T3a'!M295&lt;'Coeffs calibration'!$M$15,"Negative",IF('Calculs T3a'!M295&lt;'Coeffs calibration'!$M$16,"Lowly positive",IF('Calculs T3a'!M295&lt;'Coeffs calibration'!$M$17,"Moderately positive","Highly positive")))</f>
        <v>Highly positive</v>
      </c>
      <c r="AF292" s="3" t="str">
        <f>IF('Calculs T3a'!N295&lt;'Coeffs calibration'!$N$15,"Negative",IF('Calculs T3a'!N295&lt;'Coeffs calibration'!$N$16,"Lowly positive",IF('Calculs T3a'!N295&lt;'Coeffs calibration'!$N$17,"Moderately positive","Highly positive")))</f>
        <v>Highly positive</v>
      </c>
    </row>
    <row r="293" spans="1:32" x14ac:dyDescent="0.3">
      <c r="A293" s="92">
        <f>'Predictions concentrations'!A293</f>
        <v>0</v>
      </c>
      <c r="B293" s="92">
        <f>'Predictions concentrations'!B293</f>
        <v>0</v>
      </c>
      <c r="C293" s="126" t="str">
        <f>IF('Calculs T1a'!G296&lt;'Coeffs calibration'!$G$15,"Negative",IF('Calculs T1a'!G296&lt;'Coeffs calibration'!$G$16,"Lowly positive",IF('Calculs T1a'!G296&lt;'Coeffs calibration'!$G$17,"Moderately positive","Highly positive")))</f>
        <v>Highly positive</v>
      </c>
      <c r="D293" s="126" t="str">
        <f>IF('Calculs T1a'!H296&lt;'Coeffs calibration'!$H$15,"Negative",IF('Calculs T1a'!H296&lt;'Coeffs calibration'!$H$16,"Lowly positive",IF('Calculs T1a'!H296&lt;'Coeffs calibration'!$H$17,"Moderately positive","Highly positive")))</f>
        <v>Highly positive</v>
      </c>
      <c r="E293" s="126" t="str">
        <f>IF('Calculs T1a'!I296&lt;'Coeffs calibration'!$I$15,"Negative",IF('Calculs T1a'!I296&lt;'Coeffs calibration'!$I$16,"Lowly positive",IF('Calculs T1a'!I296&lt;'Coeffs calibration'!$I$17,"Moderately positive","Highly positive")))</f>
        <v>Highly positive</v>
      </c>
      <c r="F293" s="128" t="str">
        <f>IF('Calculs T1a'!J296&lt;'Coeffs calibration'!$J$15,"Negative",IF('Calculs T1a'!J296&lt;'Coeffs calibration'!$J$16,"Lowly positive",IF('Calculs T1a'!J296&lt;'Coeffs calibration'!$J$17,"Moderately positive","Highly positive")))</f>
        <v>Highly positive</v>
      </c>
      <c r="G293" s="3" t="str">
        <f>IF('Calculs T1a'!K296&lt;'Coeffs calibration'!$K$15,"Negative",IF('Calculs T1a'!K296&lt;'Coeffs calibration'!$K$16,"Lowly positive",IF('Calculs T1a'!K296&lt;'Coeffs calibration'!$K$17,"Moderately positive","Highly positive")))</f>
        <v>Highly positive</v>
      </c>
      <c r="H293" s="3" t="str">
        <f>IF('Calculs T1a'!L296&lt;'Coeffs calibration'!$L$15,"Negative",IF('Calculs T1a'!L296&lt;'Coeffs calibration'!$L$16,"Lowly positive",IF('Calculs T1a'!L296&lt;'Coeffs calibration'!$L$17,"Moderately positive","Highly positive")))</f>
        <v>Highly positive</v>
      </c>
      <c r="I293" s="3" t="str">
        <f>IF('Calculs T1a'!M296&lt;'Coeffs calibration'!$M$15,"Negative",IF('Calculs T1a'!M296&lt;'Coeffs calibration'!$M$16,"Lowly positive",IF('Calculs T1a'!M296&lt;'Coeffs calibration'!$M$17,"Moderately positive","Highly positive")))</f>
        <v>Highly positive</v>
      </c>
      <c r="J293" s="3" t="str">
        <f>IF('Calculs T1a'!N296&lt;'Coeffs calibration'!$N$15,"Negative",IF('Calculs T1a'!N296&lt;'Coeffs calibration'!$N$16,"Lowly positive",IF('Calculs T1a'!N296&lt;'Coeffs calibration'!$N$17,"Moderately positive","Highly positive")))</f>
        <v>Highly positive</v>
      </c>
      <c r="L293" s="92">
        <f>'Predictions concentrations'!A293</f>
        <v>0</v>
      </c>
      <c r="M293" s="92">
        <f>'Predictions concentrations'!B293</f>
        <v>0</v>
      </c>
      <c r="N293" s="126" t="str">
        <f>IF('Calculs T2a'!G296&lt;'Coeffs calibration'!$G$15,"Negative",IF('Calculs T2a'!G296&lt;'Coeffs calibration'!$G$16,"Lowly positive",IF('Calculs T2a'!G296&lt;'Coeffs calibration'!$G$17,"Moderately positive","Highly positive")))</f>
        <v>Highly positive</v>
      </c>
      <c r="O293" s="126" t="str">
        <f>IF('Calculs T2a'!H296&lt;'Coeffs calibration'!$H$15,"Negative",IF('Calculs T2a'!H296&lt;'Coeffs calibration'!$H$16,"Lowly positive",IF('Calculs T2a'!H296&lt;'Coeffs calibration'!$H$17,"Moderately positive","Highly positive")))</f>
        <v>Highly positive</v>
      </c>
      <c r="P293" s="126" t="str">
        <f>IF('Calculs T2a'!I296&lt;'Coeffs calibration'!$I$15,"Negative",IF('Calculs T2a'!I296&lt;'Coeffs calibration'!$I$16,"Lowly positive",IF('Calculs T2a'!I296&lt;'Coeffs calibration'!$I$17,"Moderately positive","Highly positive")))</f>
        <v>Highly positive</v>
      </c>
      <c r="Q293" s="128" t="str">
        <f>IF('Calculs T2a'!J296&lt;'Coeffs calibration'!$J$15,"Negative",IF('Calculs T2a'!J296&lt;'Coeffs calibration'!$J$16,"Lowly positive",IF('Calculs T2a'!J296&lt;'Coeffs calibration'!$J$17,"Moderately positive","Highly positive")))</f>
        <v>Highly positive</v>
      </c>
      <c r="R293" s="3" t="str">
        <f>IF('Calculs T2a'!K296&lt;'Coeffs calibration'!$K$15,"Negative",IF('Calculs T2a'!K296&lt;'Coeffs calibration'!$K$16,"Lowly positive",IF('Calculs T2a'!K296&lt;'Coeffs calibration'!$K$17,"Moderately positive","Highly positive")))</f>
        <v>Highly positive</v>
      </c>
      <c r="S293" s="3" t="str">
        <f>IF('Calculs T2a'!L296&lt;'Coeffs calibration'!$L$15,"Negative",IF('Calculs T2a'!L296&lt;'Coeffs calibration'!$L$16,"Lowly positive",IF('Calculs T2a'!L296&lt;'Coeffs calibration'!$L$17,"Moderately positive","Highly positive")))</f>
        <v>Highly positive</v>
      </c>
      <c r="T293" s="3" t="str">
        <f>IF('Calculs T2a'!M296&lt;'Coeffs calibration'!$M$15,"Negative",IF('Calculs T2a'!M296&lt;'Coeffs calibration'!$M$16,"Lowly positive",IF('Calculs T2a'!M296&lt;'Coeffs calibration'!$M$17,"Moderately positive","Highly positive")))</f>
        <v>Highly positive</v>
      </c>
      <c r="U293" s="3" t="str">
        <f>IF('Calculs T2a'!N296&lt;'Coeffs calibration'!$N$15,"Negative",IF('Calculs T2a'!N296&lt;'Coeffs calibration'!$N$16,"Lowly positive",IF('Calculs T2a'!N296&lt;'Coeffs calibration'!$N$17,"Moderately positive","Highly positive")))</f>
        <v>Highly positive</v>
      </c>
      <c r="W293" s="92">
        <f>'Predictions concentrations'!A293</f>
        <v>0</v>
      </c>
      <c r="X293" s="92">
        <f>'Predictions concentrations'!B293</f>
        <v>0</v>
      </c>
      <c r="Y293" s="126" t="str">
        <f>IF('Calculs T3a'!G296&lt;'Coeffs calibration'!$G$15,"Negative",IF('Calculs T3a'!G296&lt;'Coeffs calibration'!$G$16,"Lowly positive",IF('Calculs T3a'!G296&lt;'Coeffs calibration'!$G$17,"Moderately positive","Highly positive")))</f>
        <v>Highly positive</v>
      </c>
      <c r="Z293" s="126" t="str">
        <f>IF('Calculs T3a'!H296&lt;'Coeffs calibration'!$H$15,"Negative",IF('Calculs T3a'!H296&lt;'Coeffs calibration'!$H$16,"Lowly positive",IF('Calculs T3a'!H296&lt;'Coeffs calibration'!$H$17,"Moderately positive","Highly positive")))</f>
        <v>Highly positive</v>
      </c>
      <c r="AA293" s="126" t="str">
        <f>IF('Calculs T3a'!I296&lt;'Coeffs calibration'!$I$15,"Negative",IF('Calculs T3a'!I296&lt;'Coeffs calibration'!$I$16,"Lowly positive",IF('Calculs T3a'!I296&lt;'Coeffs calibration'!$I$17,"Moderately positive","Highly positive")))</f>
        <v>Highly positive</v>
      </c>
      <c r="AB293" s="128" t="str">
        <f>IF('Calculs T3a'!J296&lt;'Coeffs calibration'!$J$15,"Negative",IF('Calculs T3a'!J296&lt;'Coeffs calibration'!$J$16,"Lowly positive",IF('Calculs T3a'!J296&lt;'Coeffs calibration'!$J$17,"Moderately positive","Highly positive")))</f>
        <v>Highly positive</v>
      </c>
      <c r="AC293" s="3" t="str">
        <f>IF('Calculs T3a'!K296&lt;'Coeffs calibration'!$K$15,"Negative",IF('Calculs T3a'!K296&lt;'Coeffs calibration'!$K$16,"Lowly positive",IF('Calculs T3a'!K296&lt;'Coeffs calibration'!$K$17,"Moderately positive","Highly positive")))</f>
        <v>Highly positive</v>
      </c>
      <c r="AD293" s="3" t="str">
        <f>IF('Calculs T3a'!L296&lt;'Coeffs calibration'!$L$15,"Negative",IF('Calculs T3a'!L296&lt;'Coeffs calibration'!$L$16,"Lowly positive",IF('Calculs T3a'!L296&lt;'Coeffs calibration'!$L$17,"Moderately positive","Highly positive")))</f>
        <v>Highly positive</v>
      </c>
      <c r="AE293" s="3" t="str">
        <f>IF('Calculs T3a'!M296&lt;'Coeffs calibration'!$M$15,"Negative",IF('Calculs T3a'!M296&lt;'Coeffs calibration'!$M$16,"Lowly positive",IF('Calculs T3a'!M296&lt;'Coeffs calibration'!$M$17,"Moderately positive","Highly positive")))</f>
        <v>Highly positive</v>
      </c>
      <c r="AF293" s="3" t="str">
        <f>IF('Calculs T3a'!N296&lt;'Coeffs calibration'!$N$15,"Negative",IF('Calculs T3a'!N296&lt;'Coeffs calibration'!$N$16,"Lowly positive",IF('Calculs T3a'!N296&lt;'Coeffs calibration'!$N$17,"Moderately positive","Highly positive")))</f>
        <v>Highly positive</v>
      </c>
    </row>
    <row r="294" spans="1:32" x14ac:dyDescent="0.3">
      <c r="A294" s="92">
        <f>'Predictions concentrations'!A294</f>
        <v>0</v>
      </c>
      <c r="B294" s="92">
        <f>'Predictions concentrations'!B294</f>
        <v>0</v>
      </c>
      <c r="C294" s="126" t="str">
        <f>IF('Calculs T1a'!G297&lt;'Coeffs calibration'!$G$15,"Negative",IF('Calculs T1a'!G297&lt;'Coeffs calibration'!$G$16,"Lowly positive",IF('Calculs T1a'!G297&lt;'Coeffs calibration'!$G$17,"Moderately positive","Highly positive")))</f>
        <v>Highly positive</v>
      </c>
      <c r="D294" s="126" t="str">
        <f>IF('Calculs T1a'!H297&lt;'Coeffs calibration'!$H$15,"Negative",IF('Calculs T1a'!H297&lt;'Coeffs calibration'!$H$16,"Lowly positive",IF('Calculs T1a'!H297&lt;'Coeffs calibration'!$H$17,"Moderately positive","Highly positive")))</f>
        <v>Highly positive</v>
      </c>
      <c r="E294" s="126" t="str">
        <f>IF('Calculs T1a'!I297&lt;'Coeffs calibration'!$I$15,"Negative",IF('Calculs T1a'!I297&lt;'Coeffs calibration'!$I$16,"Lowly positive",IF('Calculs T1a'!I297&lt;'Coeffs calibration'!$I$17,"Moderately positive","Highly positive")))</f>
        <v>Highly positive</v>
      </c>
      <c r="F294" s="128" t="str">
        <f>IF('Calculs T1a'!J297&lt;'Coeffs calibration'!$J$15,"Negative",IF('Calculs T1a'!J297&lt;'Coeffs calibration'!$J$16,"Lowly positive",IF('Calculs T1a'!J297&lt;'Coeffs calibration'!$J$17,"Moderately positive","Highly positive")))</f>
        <v>Highly positive</v>
      </c>
      <c r="G294" s="3" t="str">
        <f>IF('Calculs T1a'!K297&lt;'Coeffs calibration'!$K$15,"Negative",IF('Calculs T1a'!K297&lt;'Coeffs calibration'!$K$16,"Lowly positive",IF('Calculs T1a'!K297&lt;'Coeffs calibration'!$K$17,"Moderately positive","Highly positive")))</f>
        <v>Highly positive</v>
      </c>
      <c r="H294" s="3" t="str">
        <f>IF('Calculs T1a'!L297&lt;'Coeffs calibration'!$L$15,"Negative",IF('Calculs T1a'!L297&lt;'Coeffs calibration'!$L$16,"Lowly positive",IF('Calculs T1a'!L297&lt;'Coeffs calibration'!$L$17,"Moderately positive","Highly positive")))</f>
        <v>Highly positive</v>
      </c>
      <c r="I294" s="3" t="str">
        <f>IF('Calculs T1a'!M297&lt;'Coeffs calibration'!$M$15,"Negative",IF('Calculs T1a'!M297&lt;'Coeffs calibration'!$M$16,"Lowly positive",IF('Calculs T1a'!M297&lt;'Coeffs calibration'!$M$17,"Moderately positive","Highly positive")))</f>
        <v>Highly positive</v>
      </c>
      <c r="J294" s="3" t="str">
        <f>IF('Calculs T1a'!N297&lt;'Coeffs calibration'!$N$15,"Negative",IF('Calculs T1a'!N297&lt;'Coeffs calibration'!$N$16,"Lowly positive",IF('Calculs T1a'!N297&lt;'Coeffs calibration'!$N$17,"Moderately positive","Highly positive")))</f>
        <v>Highly positive</v>
      </c>
      <c r="L294" s="92">
        <f>'Predictions concentrations'!A294</f>
        <v>0</v>
      </c>
      <c r="M294" s="92">
        <f>'Predictions concentrations'!B294</f>
        <v>0</v>
      </c>
      <c r="N294" s="126" t="str">
        <f>IF('Calculs T2a'!G297&lt;'Coeffs calibration'!$G$15,"Negative",IF('Calculs T2a'!G297&lt;'Coeffs calibration'!$G$16,"Lowly positive",IF('Calculs T2a'!G297&lt;'Coeffs calibration'!$G$17,"Moderately positive","Highly positive")))</f>
        <v>Highly positive</v>
      </c>
      <c r="O294" s="126" t="str">
        <f>IF('Calculs T2a'!H297&lt;'Coeffs calibration'!$H$15,"Negative",IF('Calculs T2a'!H297&lt;'Coeffs calibration'!$H$16,"Lowly positive",IF('Calculs T2a'!H297&lt;'Coeffs calibration'!$H$17,"Moderately positive","Highly positive")))</f>
        <v>Highly positive</v>
      </c>
      <c r="P294" s="126" t="str">
        <f>IF('Calculs T2a'!I297&lt;'Coeffs calibration'!$I$15,"Negative",IF('Calculs T2a'!I297&lt;'Coeffs calibration'!$I$16,"Lowly positive",IF('Calculs T2a'!I297&lt;'Coeffs calibration'!$I$17,"Moderately positive","Highly positive")))</f>
        <v>Highly positive</v>
      </c>
      <c r="Q294" s="128" t="str">
        <f>IF('Calculs T2a'!J297&lt;'Coeffs calibration'!$J$15,"Negative",IF('Calculs T2a'!J297&lt;'Coeffs calibration'!$J$16,"Lowly positive",IF('Calculs T2a'!J297&lt;'Coeffs calibration'!$J$17,"Moderately positive","Highly positive")))</f>
        <v>Highly positive</v>
      </c>
      <c r="R294" s="3" t="str">
        <f>IF('Calculs T2a'!K297&lt;'Coeffs calibration'!$K$15,"Negative",IF('Calculs T2a'!K297&lt;'Coeffs calibration'!$K$16,"Lowly positive",IF('Calculs T2a'!K297&lt;'Coeffs calibration'!$K$17,"Moderately positive","Highly positive")))</f>
        <v>Highly positive</v>
      </c>
      <c r="S294" s="3" t="str">
        <f>IF('Calculs T2a'!L297&lt;'Coeffs calibration'!$L$15,"Negative",IF('Calculs T2a'!L297&lt;'Coeffs calibration'!$L$16,"Lowly positive",IF('Calculs T2a'!L297&lt;'Coeffs calibration'!$L$17,"Moderately positive","Highly positive")))</f>
        <v>Highly positive</v>
      </c>
      <c r="T294" s="3" t="str">
        <f>IF('Calculs T2a'!M297&lt;'Coeffs calibration'!$M$15,"Negative",IF('Calculs T2a'!M297&lt;'Coeffs calibration'!$M$16,"Lowly positive",IF('Calculs T2a'!M297&lt;'Coeffs calibration'!$M$17,"Moderately positive","Highly positive")))</f>
        <v>Highly positive</v>
      </c>
      <c r="U294" s="3" t="str">
        <f>IF('Calculs T2a'!N297&lt;'Coeffs calibration'!$N$15,"Negative",IF('Calculs T2a'!N297&lt;'Coeffs calibration'!$N$16,"Lowly positive",IF('Calculs T2a'!N297&lt;'Coeffs calibration'!$N$17,"Moderately positive","Highly positive")))</f>
        <v>Highly positive</v>
      </c>
      <c r="W294" s="92">
        <f>'Predictions concentrations'!A294</f>
        <v>0</v>
      </c>
      <c r="X294" s="92">
        <f>'Predictions concentrations'!B294</f>
        <v>0</v>
      </c>
      <c r="Y294" s="126" t="str">
        <f>IF('Calculs T3a'!G297&lt;'Coeffs calibration'!$G$15,"Negative",IF('Calculs T3a'!G297&lt;'Coeffs calibration'!$G$16,"Lowly positive",IF('Calculs T3a'!G297&lt;'Coeffs calibration'!$G$17,"Moderately positive","Highly positive")))</f>
        <v>Highly positive</v>
      </c>
      <c r="Z294" s="126" t="str">
        <f>IF('Calculs T3a'!H297&lt;'Coeffs calibration'!$H$15,"Negative",IF('Calculs T3a'!H297&lt;'Coeffs calibration'!$H$16,"Lowly positive",IF('Calculs T3a'!H297&lt;'Coeffs calibration'!$H$17,"Moderately positive","Highly positive")))</f>
        <v>Highly positive</v>
      </c>
      <c r="AA294" s="126" t="str">
        <f>IF('Calculs T3a'!I297&lt;'Coeffs calibration'!$I$15,"Negative",IF('Calculs T3a'!I297&lt;'Coeffs calibration'!$I$16,"Lowly positive",IF('Calculs T3a'!I297&lt;'Coeffs calibration'!$I$17,"Moderately positive","Highly positive")))</f>
        <v>Highly positive</v>
      </c>
      <c r="AB294" s="128" t="str">
        <f>IF('Calculs T3a'!J297&lt;'Coeffs calibration'!$J$15,"Negative",IF('Calculs T3a'!J297&lt;'Coeffs calibration'!$J$16,"Lowly positive",IF('Calculs T3a'!J297&lt;'Coeffs calibration'!$J$17,"Moderately positive","Highly positive")))</f>
        <v>Highly positive</v>
      </c>
      <c r="AC294" s="3" t="str">
        <f>IF('Calculs T3a'!K297&lt;'Coeffs calibration'!$K$15,"Negative",IF('Calculs T3a'!K297&lt;'Coeffs calibration'!$K$16,"Lowly positive",IF('Calculs T3a'!K297&lt;'Coeffs calibration'!$K$17,"Moderately positive","Highly positive")))</f>
        <v>Highly positive</v>
      </c>
      <c r="AD294" s="3" t="str">
        <f>IF('Calculs T3a'!L297&lt;'Coeffs calibration'!$L$15,"Negative",IF('Calculs T3a'!L297&lt;'Coeffs calibration'!$L$16,"Lowly positive",IF('Calculs T3a'!L297&lt;'Coeffs calibration'!$L$17,"Moderately positive","Highly positive")))</f>
        <v>Highly positive</v>
      </c>
      <c r="AE294" s="3" t="str">
        <f>IF('Calculs T3a'!M297&lt;'Coeffs calibration'!$M$15,"Negative",IF('Calculs T3a'!M297&lt;'Coeffs calibration'!$M$16,"Lowly positive",IF('Calculs T3a'!M297&lt;'Coeffs calibration'!$M$17,"Moderately positive","Highly positive")))</f>
        <v>Highly positive</v>
      </c>
      <c r="AF294" s="3" t="str">
        <f>IF('Calculs T3a'!N297&lt;'Coeffs calibration'!$N$15,"Negative",IF('Calculs T3a'!N297&lt;'Coeffs calibration'!$N$16,"Lowly positive",IF('Calculs T3a'!N297&lt;'Coeffs calibration'!$N$17,"Moderately positive","Highly positive")))</f>
        <v>Highly positive</v>
      </c>
    </row>
    <row r="295" spans="1:32" x14ac:dyDescent="0.3">
      <c r="A295" s="92">
        <f>'Predictions concentrations'!A295</f>
        <v>0</v>
      </c>
      <c r="B295" s="92">
        <f>'Predictions concentrations'!B295</f>
        <v>0</v>
      </c>
      <c r="C295" s="126" t="str">
        <f>IF('Calculs T1a'!G298&lt;'Coeffs calibration'!$G$15,"Negative",IF('Calculs T1a'!G298&lt;'Coeffs calibration'!$G$16,"Lowly positive",IF('Calculs T1a'!G298&lt;'Coeffs calibration'!$G$17,"Moderately positive","Highly positive")))</f>
        <v>Highly positive</v>
      </c>
      <c r="D295" s="126" t="str">
        <f>IF('Calculs T1a'!H298&lt;'Coeffs calibration'!$H$15,"Negative",IF('Calculs T1a'!H298&lt;'Coeffs calibration'!$H$16,"Lowly positive",IF('Calculs T1a'!H298&lt;'Coeffs calibration'!$H$17,"Moderately positive","Highly positive")))</f>
        <v>Highly positive</v>
      </c>
      <c r="E295" s="126" t="str">
        <f>IF('Calculs T1a'!I298&lt;'Coeffs calibration'!$I$15,"Negative",IF('Calculs T1a'!I298&lt;'Coeffs calibration'!$I$16,"Lowly positive",IF('Calculs T1a'!I298&lt;'Coeffs calibration'!$I$17,"Moderately positive","Highly positive")))</f>
        <v>Highly positive</v>
      </c>
      <c r="F295" s="128" t="str">
        <f>IF('Calculs T1a'!J298&lt;'Coeffs calibration'!$J$15,"Negative",IF('Calculs T1a'!J298&lt;'Coeffs calibration'!$J$16,"Lowly positive",IF('Calculs T1a'!J298&lt;'Coeffs calibration'!$J$17,"Moderately positive","Highly positive")))</f>
        <v>Highly positive</v>
      </c>
      <c r="G295" s="3" t="str">
        <f>IF('Calculs T1a'!K298&lt;'Coeffs calibration'!$K$15,"Negative",IF('Calculs T1a'!K298&lt;'Coeffs calibration'!$K$16,"Lowly positive",IF('Calculs T1a'!K298&lt;'Coeffs calibration'!$K$17,"Moderately positive","Highly positive")))</f>
        <v>Highly positive</v>
      </c>
      <c r="H295" s="3" t="str">
        <f>IF('Calculs T1a'!L298&lt;'Coeffs calibration'!$L$15,"Negative",IF('Calculs T1a'!L298&lt;'Coeffs calibration'!$L$16,"Lowly positive",IF('Calculs T1a'!L298&lt;'Coeffs calibration'!$L$17,"Moderately positive","Highly positive")))</f>
        <v>Highly positive</v>
      </c>
      <c r="I295" s="3" t="str">
        <f>IF('Calculs T1a'!M298&lt;'Coeffs calibration'!$M$15,"Negative",IF('Calculs T1a'!M298&lt;'Coeffs calibration'!$M$16,"Lowly positive",IF('Calculs T1a'!M298&lt;'Coeffs calibration'!$M$17,"Moderately positive","Highly positive")))</f>
        <v>Highly positive</v>
      </c>
      <c r="J295" s="3" t="str">
        <f>IF('Calculs T1a'!N298&lt;'Coeffs calibration'!$N$15,"Negative",IF('Calculs T1a'!N298&lt;'Coeffs calibration'!$N$16,"Lowly positive",IF('Calculs T1a'!N298&lt;'Coeffs calibration'!$N$17,"Moderately positive","Highly positive")))</f>
        <v>Highly positive</v>
      </c>
      <c r="L295" s="92">
        <f>'Predictions concentrations'!A295</f>
        <v>0</v>
      </c>
      <c r="M295" s="92">
        <f>'Predictions concentrations'!B295</f>
        <v>0</v>
      </c>
      <c r="N295" s="126" t="str">
        <f>IF('Calculs T2a'!G298&lt;'Coeffs calibration'!$G$15,"Negative",IF('Calculs T2a'!G298&lt;'Coeffs calibration'!$G$16,"Lowly positive",IF('Calculs T2a'!G298&lt;'Coeffs calibration'!$G$17,"Moderately positive","Highly positive")))</f>
        <v>Highly positive</v>
      </c>
      <c r="O295" s="126" t="str">
        <f>IF('Calculs T2a'!H298&lt;'Coeffs calibration'!$H$15,"Negative",IF('Calculs T2a'!H298&lt;'Coeffs calibration'!$H$16,"Lowly positive",IF('Calculs T2a'!H298&lt;'Coeffs calibration'!$H$17,"Moderately positive","Highly positive")))</f>
        <v>Highly positive</v>
      </c>
      <c r="P295" s="126" t="str">
        <f>IF('Calculs T2a'!I298&lt;'Coeffs calibration'!$I$15,"Negative",IF('Calculs T2a'!I298&lt;'Coeffs calibration'!$I$16,"Lowly positive",IF('Calculs T2a'!I298&lt;'Coeffs calibration'!$I$17,"Moderately positive","Highly positive")))</f>
        <v>Highly positive</v>
      </c>
      <c r="Q295" s="128" t="str">
        <f>IF('Calculs T2a'!J298&lt;'Coeffs calibration'!$J$15,"Negative",IF('Calculs T2a'!J298&lt;'Coeffs calibration'!$J$16,"Lowly positive",IF('Calculs T2a'!J298&lt;'Coeffs calibration'!$J$17,"Moderately positive","Highly positive")))</f>
        <v>Highly positive</v>
      </c>
      <c r="R295" s="3" t="str">
        <f>IF('Calculs T2a'!K298&lt;'Coeffs calibration'!$K$15,"Negative",IF('Calculs T2a'!K298&lt;'Coeffs calibration'!$K$16,"Lowly positive",IF('Calculs T2a'!K298&lt;'Coeffs calibration'!$K$17,"Moderately positive","Highly positive")))</f>
        <v>Highly positive</v>
      </c>
      <c r="S295" s="3" t="str">
        <f>IF('Calculs T2a'!L298&lt;'Coeffs calibration'!$L$15,"Negative",IF('Calculs T2a'!L298&lt;'Coeffs calibration'!$L$16,"Lowly positive",IF('Calculs T2a'!L298&lt;'Coeffs calibration'!$L$17,"Moderately positive","Highly positive")))</f>
        <v>Highly positive</v>
      </c>
      <c r="T295" s="3" t="str">
        <f>IF('Calculs T2a'!M298&lt;'Coeffs calibration'!$M$15,"Negative",IF('Calculs T2a'!M298&lt;'Coeffs calibration'!$M$16,"Lowly positive",IF('Calculs T2a'!M298&lt;'Coeffs calibration'!$M$17,"Moderately positive","Highly positive")))</f>
        <v>Highly positive</v>
      </c>
      <c r="U295" s="3" t="str">
        <f>IF('Calculs T2a'!N298&lt;'Coeffs calibration'!$N$15,"Negative",IF('Calculs T2a'!N298&lt;'Coeffs calibration'!$N$16,"Lowly positive",IF('Calculs T2a'!N298&lt;'Coeffs calibration'!$N$17,"Moderately positive","Highly positive")))</f>
        <v>Highly positive</v>
      </c>
      <c r="W295" s="92">
        <f>'Predictions concentrations'!A295</f>
        <v>0</v>
      </c>
      <c r="X295" s="92">
        <f>'Predictions concentrations'!B295</f>
        <v>0</v>
      </c>
      <c r="Y295" s="126" t="str">
        <f>IF('Calculs T3a'!G298&lt;'Coeffs calibration'!$G$15,"Negative",IF('Calculs T3a'!G298&lt;'Coeffs calibration'!$G$16,"Lowly positive",IF('Calculs T3a'!G298&lt;'Coeffs calibration'!$G$17,"Moderately positive","Highly positive")))</f>
        <v>Highly positive</v>
      </c>
      <c r="Z295" s="126" t="str">
        <f>IF('Calculs T3a'!H298&lt;'Coeffs calibration'!$H$15,"Negative",IF('Calculs T3a'!H298&lt;'Coeffs calibration'!$H$16,"Lowly positive",IF('Calculs T3a'!H298&lt;'Coeffs calibration'!$H$17,"Moderately positive","Highly positive")))</f>
        <v>Highly positive</v>
      </c>
      <c r="AA295" s="126" t="str">
        <f>IF('Calculs T3a'!I298&lt;'Coeffs calibration'!$I$15,"Negative",IF('Calculs T3a'!I298&lt;'Coeffs calibration'!$I$16,"Lowly positive",IF('Calculs T3a'!I298&lt;'Coeffs calibration'!$I$17,"Moderately positive","Highly positive")))</f>
        <v>Highly positive</v>
      </c>
      <c r="AB295" s="128" t="str">
        <f>IF('Calculs T3a'!J298&lt;'Coeffs calibration'!$J$15,"Negative",IF('Calculs T3a'!J298&lt;'Coeffs calibration'!$J$16,"Lowly positive",IF('Calculs T3a'!J298&lt;'Coeffs calibration'!$J$17,"Moderately positive","Highly positive")))</f>
        <v>Highly positive</v>
      </c>
      <c r="AC295" s="3" t="str">
        <f>IF('Calculs T3a'!K298&lt;'Coeffs calibration'!$K$15,"Negative",IF('Calculs T3a'!K298&lt;'Coeffs calibration'!$K$16,"Lowly positive",IF('Calculs T3a'!K298&lt;'Coeffs calibration'!$K$17,"Moderately positive","Highly positive")))</f>
        <v>Highly positive</v>
      </c>
      <c r="AD295" s="3" t="str">
        <f>IF('Calculs T3a'!L298&lt;'Coeffs calibration'!$L$15,"Negative",IF('Calculs T3a'!L298&lt;'Coeffs calibration'!$L$16,"Lowly positive",IF('Calculs T3a'!L298&lt;'Coeffs calibration'!$L$17,"Moderately positive","Highly positive")))</f>
        <v>Highly positive</v>
      </c>
      <c r="AE295" s="3" t="str">
        <f>IF('Calculs T3a'!M298&lt;'Coeffs calibration'!$M$15,"Negative",IF('Calculs T3a'!M298&lt;'Coeffs calibration'!$M$16,"Lowly positive",IF('Calculs T3a'!M298&lt;'Coeffs calibration'!$M$17,"Moderately positive","Highly positive")))</f>
        <v>Highly positive</v>
      </c>
      <c r="AF295" s="3" t="str">
        <f>IF('Calculs T3a'!N298&lt;'Coeffs calibration'!$N$15,"Negative",IF('Calculs T3a'!N298&lt;'Coeffs calibration'!$N$16,"Lowly positive",IF('Calculs T3a'!N298&lt;'Coeffs calibration'!$N$17,"Moderately positive","Highly positive")))</f>
        <v>Highly positive</v>
      </c>
    </row>
    <row r="296" spans="1:32" x14ac:dyDescent="0.3">
      <c r="A296" s="92">
        <f>'Predictions concentrations'!A296</f>
        <v>0</v>
      </c>
      <c r="B296" s="92">
        <f>'Predictions concentrations'!B296</f>
        <v>0</v>
      </c>
      <c r="C296" s="126" t="str">
        <f>IF('Calculs T1a'!G299&lt;'Coeffs calibration'!$G$15,"Negative",IF('Calculs T1a'!G299&lt;'Coeffs calibration'!$G$16,"Lowly positive",IF('Calculs T1a'!G299&lt;'Coeffs calibration'!$G$17,"Moderately positive","Highly positive")))</f>
        <v>Highly positive</v>
      </c>
      <c r="D296" s="126" t="str">
        <f>IF('Calculs T1a'!H299&lt;'Coeffs calibration'!$H$15,"Negative",IF('Calculs T1a'!H299&lt;'Coeffs calibration'!$H$16,"Lowly positive",IF('Calculs T1a'!H299&lt;'Coeffs calibration'!$H$17,"Moderately positive","Highly positive")))</f>
        <v>Highly positive</v>
      </c>
      <c r="E296" s="126" t="str">
        <f>IF('Calculs T1a'!I299&lt;'Coeffs calibration'!$I$15,"Negative",IF('Calculs T1a'!I299&lt;'Coeffs calibration'!$I$16,"Lowly positive",IF('Calculs T1a'!I299&lt;'Coeffs calibration'!$I$17,"Moderately positive","Highly positive")))</f>
        <v>Highly positive</v>
      </c>
      <c r="F296" s="128" t="str">
        <f>IF('Calculs T1a'!J299&lt;'Coeffs calibration'!$J$15,"Negative",IF('Calculs T1a'!J299&lt;'Coeffs calibration'!$J$16,"Lowly positive",IF('Calculs T1a'!J299&lt;'Coeffs calibration'!$J$17,"Moderately positive","Highly positive")))</f>
        <v>Highly positive</v>
      </c>
      <c r="G296" s="3" t="str">
        <f>IF('Calculs T1a'!K299&lt;'Coeffs calibration'!$K$15,"Negative",IF('Calculs T1a'!K299&lt;'Coeffs calibration'!$K$16,"Lowly positive",IF('Calculs T1a'!K299&lt;'Coeffs calibration'!$K$17,"Moderately positive","Highly positive")))</f>
        <v>Highly positive</v>
      </c>
      <c r="H296" s="3" t="str">
        <f>IF('Calculs T1a'!L299&lt;'Coeffs calibration'!$L$15,"Negative",IF('Calculs T1a'!L299&lt;'Coeffs calibration'!$L$16,"Lowly positive",IF('Calculs T1a'!L299&lt;'Coeffs calibration'!$L$17,"Moderately positive","Highly positive")))</f>
        <v>Highly positive</v>
      </c>
      <c r="I296" s="3" t="str">
        <f>IF('Calculs T1a'!M299&lt;'Coeffs calibration'!$M$15,"Negative",IF('Calculs T1a'!M299&lt;'Coeffs calibration'!$M$16,"Lowly positive",IF('Calculs T1a'!M299&lt;'Coeffs calibration'!$M$17,"Moderately positive","Highly positive")))</f>
        <v>Highly positive</v>
      </c>
      <c r="J296" s="3" t="str">
        <f>IF('Calculs T1a'!N299&lt;'Coeffs calibration'!$N$15,"Negative",IF('Calculs T1a'!N299&lt;'Coeffs calibration'!$N$16,"Lowly positive",IF('Calculs T1a'!N299&lt;'Coeffs calibration'!$N$17,"Moderately positive","Highly positive")))</f>
        <v>Highly positive</v>
      </c>
      <c r="L296" s="92">
        <f>'Predictions concentrations'!A296</f>
        <v>0</v>
      </c>
      <c r="M296" s="92">
        <f>'Predictions concentrations'!B296</f>
        <v>0</v>
      </c>
      <c r="N296" s="126" t="str">
        <f>IF('Calculs T2a'!G299&lt;'Coeffs calibration'!$G$15,"Negative",IF('Calculs T2a'!G299&lt;'Coeffs calibration'!$G$16,"Lowly positive",IF('Calculs T2a'!G299&lt;'Coeffs calibration'!$G$17,"Moderately positive","Highly positive")))</f>
        <v>Highly positive</v>
      </c>
      <c r="O296" s="126" t="str">
        <f>IF('Calculs T2a'!H299&lt;'Coeffs calibration'!$H$15,"Negative",IF('Calculs T2a'!H299&lt;'Coeffs calibration'!$H$16,"Lowly positive",IF('Calculs T2a'!H299&lt;'Coeffs calibration'!$H$17,"Moderately positive","Highly positive")))</f>
        <v>Highly positive</v>
      </c>
      <c r="P296" s="126" t="str">
        <f>IF('Calculs T2a'!I299&lt;'Coeffs calibration'!$I$15,"Negative",IF('Calculs T2a'!I299&lt;'Coeffs calibration'!$I$16,"Lowly positive",IF('Calculs T2a'!I299&lt;'Coeffs calibration'!$I$17,"Moderately positive","Highly positive")))</f>
        <v>Highly positive</v>
      </c>
      <c r="Q296" s="128" t="str">
        <f>IF('Calculs T2a'!J299&lt;'Coeffs calibration'!$J$15,"Negative",IF('Calculs T2a'!J299&lt;'Coeffs calibration'!$J$16,"Lowly positive",IF('Calculs T2a'!J299&lt;'Coeffs calibration'!$J$17,"Moderately positive","Highly positive")))</f>
        <v>Highly positive</v>
      </c>
      <c r="R296" s="3" t="str">
        <f>IF('Calculs T2a'!K299&lt;'Coeffs calibration'!$K$15,"Negative",IF('Calculs T2a'!K299&lt;'Coeffs calibration'!$K$16,"Lowly positive",IF('Calculs T2a'!K299&lt;'Coeffs calibration'!$K$17,"Moderately positive","Highly positive")))</f>
        <v>Highly positive</v>
      </c>
      <c r="S296" s="3" t="str">
        <f>IF('Calculs T2a'!L299&lt;'Coeffs calibration'!$L$15,"Negative",IF('Calculs T2a'!L299&lt;'Coeffs calibration'!$L$16,"Lowly positive",IF('Calculs T2a'!L299&lt;'Coeffs calibration'!$L$17,"Moderately positive","Highly positive")))</f>
        <v>Highly positive</v>
      </c>
      <c r="T296" s="3" t="str">
        <f>IF('Calculs T2a'!M299&lt;'Coeffs calibration'!$M$15,"Negative",IF('Calculs T2a'!M299&lt;'Coeffs calibration'!$M$16,"Lowly positive",IF('Calculs T2a'!M299&lt;'Coeffs calibration'!$M$17,"Moderately positive","Highly positive")))</f>
        <v>Highly positive</v>
      </c>
      <c r="U296" s="3" t="str">
        <f>IF('Calculs T2a'!N299&lt;'Coeffs calibration'!$N$15,"Negative",IF('Calculs T2a'!N299&lt;'Coeffs calibration'!$N$16,"Lowly positive",IF('Calculs T2a'!N299&lt;'Coeffs calibration'!$N$17,"Moderately positive","Highly positive")))</f>
        <v>Highly positive</v>
      </c>
      <c r="W296" s="92">
        <f>'Predictions concentrations'!A296</f>
        <v>0</v>
      </c>
      <c r="X296" s="92">
        <f>'Predictions concentrations'!B296</f>
        <v>0</v>
      </c>
      <c r="Y296" s="126" t="str">
        <f>IF('Calculs T3a'!G299&lt;'Coeffs calibration'!$G$15,"Negative",IF('Calculs T3a'!G299&lt;'Coeffs calibration'!$G$16,"Lowly positive",IF('Calculs T3a'!G299&lt;'Coeffs calibration'!$G$17,"Moderately positive","Highly positive")))</f>
        <v>Highly positive</v>
      </c>
      <c r="Z296" s="126" t="str">
        <f>IF('Calculs T3a'!H299&lt;'Coeffs calibration'!$H$15,"Negative",IF('Calculs T3a'!H299&lt;'Coeffs calibration'!$H$16,"Lowly positive",IF('Calculs T3a'!H299&lt;'Coeffs calibration'!$H$17,"Moderately positive","Highly positive")))</f>
        <v>Highly positive</v>
      </c>
      <c r="AA296" s="126" t="str">
        <f>IF('Calculs T3a'!I299&lt;'Coeffs calibration'!$I$15,"Negative",IF('Calculs T3a'!I299&lt;'Coeffs calibration'!$I$16,"Lowly positive",IF('Calculs T3a'!I299&lt;'Coeffs calibration'!$I$17,"Moderately positive","Highly positive")))</f>
        <v>Highly positive</v>
      </c>
      <c r="AB296" s="128" t="str">
        <f>IF('Calculs T3a'!J299&lt;'Coeffs calibration'!$J$15,"Negative",IF('Calculs T3a'!J299&lt;'Coeffs calibration'!$J$16,"Lowly positive",IF('Calculs T3a'!J299&lt;'Coeffs calibration'!$J$17,"Moderately positive","Highly positive")))</f>
        <v>Highly positive</v>
      </c>
      <c r="AC296" s="3" t="str">
        <f>IF('Calculs T3a'!K299&lt;'Coeffs calibration'!$K$15,"Negative",IF('Calculs T3a'!K299&lt;'Coeffs calibration'!$K$16,"Lowly positive",IF('Calculs T3a'!K299&lt;'Coeffs calibration'!$K$17,"Moderately positive","Highly positive")))</f>
        <v>Highly positive</v>
      </c>
      <c r="AD296" s="3" t="str">
        <f>IF('Calculs T3a'!L299&lt;'Coeffs calibration'!$L$15,"Negative",IF('Calculs T3a'!L299&lt;'Coeffs calibration'!$L$16,"Lowly positive",IF('Calculs T3a'!L299&lt;'Coeffs calibration'!$L$17,"Moderately positive","Highly positive")))</f>
        <v>Highly positive</v>
      </c>
      <c r="AE296" s="3" t="str">
        <f>IF('Calculs T3a'!M299&lt;'Coeffs calibration'!$M$15,"Negative",IF('Calculs T3a'!M299&lt;'Coeffs calibration'!$M$16,"Lowly positive",IF('Calculs T3a'!M299&lt;'Coeffs calibration'!$M$17,"Moderately positive","Highly positive")))</f>
        <v>Highly positive</v>
      </c>
      <c r="AF296" s="3" t="str">
        <f>IF('Calculs T3a'!N299&lt;'Coeffs calibration'!$N$15,"Negative",IF('Calculs T3a'!N299&lt;'Coeffs calibration'!$N$16,"Lowly positive",IF('Calculs T3a'!N299&lt;'Coeffs calibration'!$N$17,"Moderately positive","Highly positive")))</f>
        <v>Highly positive</v>
      </c>
    </row>
    <row r="297" spans="1:32" x14ac:dyDescent="0.3">
      <c r="A297" s="92">
        <f>'Predictions concentrations'!A297</f>
        <v>0</v>
      </c>
      <c r="B297" s="92">
        <f>'Predictions concentrations'!B297</f>
        <v>0</v>
      </c>
      <c r="C297" s="126" t="str">
        <f>IF('Calculs T1a'!G300&lt;'Coeffs calibration'!$G$15,"Negative",IF('Calculs T1a'!G300&lt;'Coeffs calibration'!$G$16,"Lowly positive",IF('Calculs T1a'!G300&lt;'Coeffs calibration'!$G$17,"Moderately positive","Highly positive")))</f>
        <v>Highly positive</v>
      </c>
      <c r="D297" s="126" t="str">
        <f>IF('Calculs T1a'!H300&lt;'Coeffs calibration'!$H$15,"Negative",IF('Calculs T1a'!H300&lt;'Coeffs calibration'!$H$16,"Lowly positive",IF('Calculs T1a'!H300&lt;'Coeffs calibration'!$H$17,"Moderately positive","Highly positive")))</f>
        <v>Highly positive</v>
      </c>
      <c r="E297" s="126" t="str">
        <f>IF('Calculs T1a'!I300&lt;'Coeffs calibration'!$I$15,"Negative",IF('Calculs T1a'!I300&lt;'Coeffs calibration'!$I$16,"Lowly positive",IF('Calculs T1a'!I300&lt;'Coeffs calibration'!$I$17,"Moderately positive","Highly positive")))</f>
        <v>Highly positive</v>
      </c>
      <c r="F297" s="128" t="str">
        <f>IF('Calculs T1a'!J300&lt;'Coeffs calibration'!$J$15,"Negative",IF('Calculs T1a'!J300&lt;'Coeffs calibration'!$J$16,"Lowly positive",IF('Calculs T1a'!J300&lt;'Coeffs calibration'!$J$17,"Moderately positive","Highly positive")))</f>
        <v>Highly positive</v>
      </c>
      <c r="G297" s="3" t="str">
        <f>IF('Calculs T1a'!K300&lt;'Coeffs calibration'!$K$15,"Negative",IF('Calculs T1a'!K300&lt;'Coeffs calibration'!$K$16,"Lowly positive",IF('Calculs T1a'!K300&lt;'Coeffs calibration'!$K$17,"Moderately positive","Highly positive")))</f>
        <v>Highly positive</v>
      </c>
      <c r="H297" s="3" t="str">
        <f>IF('Calculs T1a'!L300&lt;'Coeffs calibration'!$L$15,"Negative",IF('Calculs T1a'!L300&lt;'Coeffs calibration'!$L$16,"Lowly positive",IF('Calculs T1a'!L300&lt;'Coeffs calibration'!$L$17,"Moderately positive","Highly positive")))</f>
        <v>Highly positive</v>
      </c>
      <c r="I297" s="3" t="str">
        <f>IF('Calculs T1a'!M300&lt;'Coeffs calibration'!$M$15,"Negative",IF('Calculs T1a'!M300&lt;'Coeffs calibration'!$M$16,"Lowly positive",IF('Calculs T1a'!M300&lt;'Coeffs calibration'!$M$17,"Moderately positive","Highly positive")))</f>
        <v>Highly positive</v>
      </c>
      <c r="J297" s="3" t="str">
        <f>IF('Calculs T1a'!N300&lt;'Coeffs calibration'!$N$15,"Negative",IF('Calculs T1a'!N300&lt;'Coeffs calibration'!$N$16,"Lowly positive",IF('Calculs T1a'!N300&lt;'Coeffs calibration'!$N$17,"Moderately positive","Highly positive")))</f>
        <v>Highly positive</v>
      </c>
      <c r="L297" s="92">
        <f>'Predictions concentrations'!A297</f>
        <v>0</v>
      </c>
      <c r="M297" s="92">
        <f>'Predictions concentrations'!B297</f>
        <v>0</v>
      </c>
      <c r="N297" s="126" t="str">
        <f>IF('Calculs T2a'!G300&lt;'Coeffs calibration'!$G$15,"Negative",IF('Calculs T2a'!G300&lt;'Coeffs calibration'!$G$16,"Lowly positive",IF('Calculs T2a'!G300&lt;'Coeffs calibration'!$G$17,"Moderately positive","Highly positive")))</f>
        <v>Highly positive</v>
      </c>
      <c r="O297" s="126" t="str">
        <f>IF('Calculs T2a'!H300&lt;'Coeffs calibration'!$H$15,"Negative",IF('Calculs T2a'!H300&lt;'Coeffs calibration'!$H$16,"Lowly positive",IF('Calculs T2a'!H300&lt;'Coeffs calibration'!$H$17,"Moderately positive","Highly positive")))</f>
        <v>Highly positive</v>
      </c>
      <c r="P297" s="126" t="str">
        <f>IF('Calculs T2a'!I300&lt;'Coeffs calibration'!$I$15,"Negative",IF('Calculs T2a'!I300&lt;'Coeffs calibration'!$I$16,"Lowly positive",IF('Calculs T2a'!I300&lt;'Coeffs calibration'!$I$17,"Moderately positive","Highly positive")))</f>
        <v>Highly positive</v>
      </c>
      <c r="Q297" s="128" t="str">
        <f>IF('Calculs T2a'!J300&lt;'Coeffs calibration'!$J$15,"Negative",IF('Calculs T2a'!J300&lt;'Coeffs calibration'!$J$16,"Lowly positive",IF('Calculs T2a'!J300&lt;'Coeffs calibration'!$J$17,"Moderately positive","Highly positive")))</f>
        <v>Highly positive</v>
      </c>
      <c r="R297" s="3" t="str">
        <f>IF('Calculs T2a'!K300&lt;'Coeffs calibration'!$K$15,"Negative",IF('Calculs T2a'!K300&lt;'Coeffs calibration'!$K$16,"Lowly positive",IF('Calculs T2a'!K300&lt;'Coeffs calibration'!$K$17,"Moderately positive","Highly positive")))</f>
        <v>Highly positive</v>
      </c>
      <c r="S297" s="3" t="str">
        <f>IF('Calculs T2a'!L300&lt;'Coeffs calibration'!$L$15,"Negative",IF('Calculs T2a'!L300&lt;'Coeffs calibration'!$L$16,"Lowly positive",IF('Calculs T2a'!L300&lt;'Coeffs calibration'!$L$17,"Moderately positive","Highly positive")))</f>
        <v>Highly positive</v>
      </c>
      <c r="T297" s="3" t="str">
        <f>IF('Calculs T2a'!M300&lt;'Coeffs calibration'!$M$15,"Negative",IF('Calculs T2a'!M300&lt;'Coeffs calibration'!$M$16,"Lowly positive",IF('Calculs T2a'!M300&lt;'Coeffs calibration'!$M$17,"Moderately positive","Highly positive")))</f>
        <v>Highly positive</v>
      </c>
      <c r="U297" s="3" t="str">
        <f>IF('Calculs T2a'!N300&lt;'Coeffs calibration'!$N$15,"Negative",IF('Calculs T2a'!N300&lt;'Coeffs calibration'!$N$16,"Lowly positive",IF('Calculs T2a'!N300&lt;'Coeffs calibration'!$N$17,"Moderately positive","Highly positive")))</f>
        <v>Highly positive</v>
      </c>
      <c r="W297" s="92">
        <f>'Predictions concentrations'!A297</f>
        <v>0</v>
      </c>
      <c r="X297" s="92">
        <f>'Predictions concentrations'!B297</f>
        <v>0</v>
      </c>
      <c r="Y297" s="126" t="str">
        <f>IF('Calculs T3a'!G300&lt;'Coeffs calibration'!$G$15,"Negative",IF('Calculs T3a'!G300&lt;'Coeffs calibration'!$G$16,"Lowly positive",IF('Calculs T3a'!G300&lt;'Coeffs calibration'!$G$17,"Moderately positive","Highly positive")))</f>
        <v>Highly positive</v>
      </c>
      <c r="Z297" s="126" t="str">
        <f>IF('Calculs T3a'!H300&lt;'Coeffs calibration'!$H$15,"Negative",IF('Calculs T3a'!H300&lt;'Coeffs calibration'!$H$16,"Lowly positive",IF('Calculs T3a'!H300&lt;'Coeffs calibration'!$H$17,"Moderately positive","Highly positive")))</f>
        <v>Highly positive</v>
      </c>
      <c r="AA297" s="126" t="str">
        <f>IF('Calculs T3a'!I300&lt;'Coeffs calibration'!$I$15,"Negative",IF('Calculs T3a'!I300&lt;'Coeffs calibration'!$I$16,"Lowly positive",IF('Calculs T3a'!I300&lt;'Coeffs calibration'!$I$17,"Moderately positive","Highly positive")))</f>
        <v>Highly positive</v>
      </c>
      <c r="AB297" s="128" t="str">
        <f>IF('Calculs T3a'!J300&lt;'Coeffs calibration'!$J$15,"Negative",IF('Calculs T3a'!J300&lt;'Coeffs calibration'!$J$16,"Lowly positive",IF('Calculs T3a'!J300&lt;'Coeffs calibration'!$J$17,"Moderately positive","Highly positive")))</f>
        <v>Highly positive</v>
      </c>
      <c r="AC297" s="3" t="str">
        <f>IF('Calculs T3a'!K300&lt;'Coeffs calibration'!$K$15,"Negative",IF('Calculs T3a'!K300&lt;'Coeffs calibration'!$K$16,"Lowly positive",IF('Calculs T3a'!K300&lt;'Coeffs calibration'!$K$17,"Moderately positive","Highly positive")))</f>
        <v>Highly positive</v>
      </c>
      <c r="AD297" s="3" t="str">
        <f>IF('Calculs T3a'!L300&lt;'Coeffs calibration'!$L$15,"Negative",IF('Calculs T3a'!L300&lt;'Coeffs calibration'!$L$16,"Lowly positive",IF('Calculs T3a'!L300&lt;'Coeffs calibration'!$L$17,"Moderately positive","Highly positive")))</f>
        <v>Highly positive</v>
      </c>
      <c r="AE297" s="3" t="str">
        <f>IF('Calculs T3a'!M300&lt;'Coeffs calibration'!$M$15,"Negative",IF('Calculs T3a'!M300&lt;'Coeffs calibration'!$M$16,"Lowly positive",IF('Calculs T3a'!M300&lt;'Coeffs calibration'!$M$17,"Moderately positive","Highly positive")))</f>
        <v>Highly positive</v>
      </c>
      <c r="AF297" s="3" t="str">
        <f>IF('Calculs T3a'!N300&lt;'Coeffs calibration'!$N$15,"Negative",IF('Calculs T3a'!N300&lt;'Coeffs calibration'!$N$16,"Lowly positive",IF('Calculs T3a'!N300&lt;'Coeffs calibration'!$N$17,"Moderately positive","Highly positive")))</f>
        <v>Highly positive</v>
      </c>
    </row>
    <row r="298" spans="1:32" x14ac:dyDescent="0.3">
      <c r="A298" s="92">
        <f>'Predictions concentrations'!A298</f>
        <v>0</v>
      </c>
      <c r="B298" s="92">
        <f>'Predictions concentrations'!B298</f>
        <v>0</v>
      </c>
      <c r="C298" s="126" t="str">
        <f>IF('Calculs T1a'!G301&lt;'Coeffs calibration'!$G$15,"Negative",IF('Calculs T1a'!G301&lt;'Coeffs calibration'!$G$16,"Lowly positive",IF('Calculs T1a'!G301&lt;'Coeffs calibration'!$G$17,"Moderately positive","Highly positive")))</f>
        <v>Highly positive</v>
      </c>
      <c r="D298" s="126" t="str">
        <f>IF('Calculs T1a'!H301&lt;'Coeffs calibration'!$H$15,"Negative",IF('Calculs T1a'!H301&lt;'Coeffs calibration'!$H$16,"Lowly positive",IF('Calculs T1a'!H301&lt;'Coeffs calibration'!$H$17,"Moderately positive","Highly positive")))</f>
        <v>Highly positive</v>
      </c>
      <c r="E298" s="126" t="str">
        <f>IF('Calculs T1a'!I301&lt;'Coeffs calibration'!$I$15,"Negative",IF('Calculs T1a'!I301&lt;'Coeffs calibration'!$I$16,"Lowly positive",IF('Calculs T1a'!I301&lt;'Coeffs calibration'!$I$17,"Moderately positive","Highly positive")))</f>
        <v>Highly positive</v>
      </c>
      <c r="F298" s="128" t="str">
        <f>IF('Calculs T1a'!J301&lt;'Coeffs calibration'!$J$15,"Negative",IF('Calculs T1a'!J301&lt;'Coeffs calibration'!$J$16,"Lowly positive",IF('Calculs T1a'!J301&lt;'Coeffs calibration'!$J$17,"Moderately positive","Highly positive")))</f>
        <v>Highly positive</v>
      </c>
      <c r="G298" s="3" t="str">
        <f>IF('Calculs T1a'!K301&lt;'Coeffs calibration'!$K$15,"Negative",IF('Calculs T1a'!K301&lt;'Coeffs calibration'!$K$16,"Lowly positive",IF('Calculs T1a'!K301&lt;'Coeffs calibration'!$K$17,"Moderately positive","Highly positive")))</f>
        <v>Highly positive</v>
      </c>
      <c r="H298" s="3" t="str">
        <f>IF('Calculs T1a'!L301&lt;'Coeffs calibration'!$L$15,"Negative",IF('Calculs T1a'!L301&lt;'Coeffs calibration'!$L$16,"Lowly positive",IF('Calculs T1a'!L301&lt;'Coeffs calibration'!$L$17,"Moderately positive","Highly positive")))</f>
        <v>Highly positive</v>
      </c>
      <c r="I298" s="3" t="str">
        <f>IF('Calculs T1a'!M301&lt;'Coeffs calibration'!$M$15,"Negative",IF('Calculs T1a'!M301&lt;'Coeffs calibration'!$M$16,"Lowly positive",IF('Calculs T1a'!M301&lt;'Coeffs calibration'!$M$17,"Moderately positive","Highly positive")))</f>
        <v>Highly positive</v>
      </c>
      <c r="J298" s="3" t="str">
        <f>IF('Calculs T1a'!N301&lt;'Coeffs calibration'!$N$15,"Negative",IF('Calculs T1a'!N301&lt;'Coeffs calibration'!$N$16,"Lowly positive",IF('Calculs T1a'!N301&lt;'Coeffs calibration'!$N$17,"Moderately positive","Highly positive")))</f>
        <v>Highly positive</v>
      </c>
      <c r="L298" s="92">
        <f>'Predictions concentrations'!A298</f>
        <v>0</v>
      </c>
      <c r="M298" s="92">
        <f>'Predictions concentrations'!B298</f>
        <v>0</v>
      </c>
      <c r="N298" s="126" t="str">
        <f>IF('Calculs T2a'!G301&lt;'Coeffs calibration'!$G$15,"Negative",IF('Calculs T2a'!G301&lt;'Coeffs calibration'!$G$16,"Lowly positive",IF('Calculs T2a'!G301&lt;'Coeffs calibration'!$G$17,"Moderately positive","Highly positive")))</f>
        <v>Highly positive</v>
      </c>
      <c r="O298" s="126" t="str">
        <f>IF('Calculs T2a'!H301&lt;'Coeffs calibration'!$H$15,"Negative",IF('Calculs T2a'!H301&lt;'Coeffs calibration'!$H$16,"Lowly positive",IF('Calculs T2a'!H301&lt;'Coeffs calibration'!$H$17,"Moderately positive","Highly positive")))</f>
        <v>Highly positive</v>
      </c>
      <c r="P298" s="126" t="str">
        <f>IF('Calculs T2a'!I301&lt;'Coeffs calibration'!$I$15,"Negative",IF('Calculs T2a'!I301&lt;'Coeffs calibration'!$I$16,"Lowly positive",IF('Calculs T2a'!I301&lt;'Coeffs calibration'!$I$17,"Moderately positive","Highly positive")))</f>
        <v>Highly positive</v>
      </c>
      <c r="Q298" s="128" t="str">
        <f>IF('Calculs T2a'!J301&lt;'Coeffs calibration'!$J$15,"Negative",IF('Calculs T2a'!J301&lt;'Coeffs calibration'!$J$16,"Lowly positive",IF('Calculs T2a'!J301&lt;'Coeffs calibration'!$J$17,"Moderately positive","Highly positive")))</f>
        <v>Highly positive</v>
      </c>
      <c r="R298" s="3" t="str">
        <f>IF('Calculs T2a'!K301&lt;'Coeffs calibration'!$K$15,"Negative",IF('Calculs T2a'!K301&lt;'Coeffs calibration'!$K$16,"Lowly positive",IF('Calculs T2a'!K301&lt;'Coeffs calibration'!$K$17,"Moderately positive","Highly positive")))</f>
        <v>Highly positive</v>
      </c>
      <c r="S298" s="3" t="str">
        <f>IF('Calculs T2a'!L301&lt;'Coeffs calibration'!$L$15,"Negative",IF('Calculs T2a'!L301&lt;'Coeffs calibration'!$L$16,"Lowly positive",IF('Calculs T2a'!L301&lt;'Coeffs calibration'!$L$17,"Moderately positive","Highly positive")))</f>
        <v>Highly positive</v>
      </c>
      <c r="T298" s="3" t="str">
        <f>IF('Calculs T2a'!M301&lt;'Coeffs calibration'!$M$15,"Negative",IF('Calculs T2a'!M301&lt;'Coeffs calibration'!$M$16,"Lowly positive",IF('Calculs T2a'!M301&lt;'Coeffs calibration'!$M$17,"Moderately positive","Highly positive")))</f>
        <v>Highly positive</v>
      </c>
      <c r="U298" s="3" t="str">
        <f>IF('Calculs T2a'!N301&lt;'Coeffs calibration'!$N$15,"Negative",IF('Calculs T2a'!N301&lt;'Coeffs calibration'!$N$16,"Lowly positive",IF('Calculs T2a'!N301&lt;'Coeffs calibration'!$N$17,"Moderately positive","Highly positive")))</f>
        <v>Highly positive</v>
      </c>
      <c r="W298" s="92">
        <f>'Predictions concentrations'!A298</f>
        <v>0</v>
      </c>
      <c r="X298" s="92">
        <f>'Predictions concentrations'!B298</f>
        <v>0</v>
      </c>
      <c r="Y298" s="126" t="str">
        <f>IF('Calculs T3a'!G301&lt;'Coeffs calibration'!$G$15,"Negative",IF('Calculs T3a'!G301&lt;'Coeffs calibration'!$G$16,"Lowly positive",IF('Calculs T3a'!G301&lt;'Coeffs calibration'!$G$17,"Moderately positive","Highly positive")))</f>
        <v>Highly positive</v>
      </c>
      <c r="Z298" s="126" t="str">
        <f>IF('Calculs T3a'!H301&lt;'Coeffs calibration'!$H$15,"Negative",IF('Calculs T3a'!H301&lt;'Coeffs calibration'!$H$16,"Lowly positive",IF('Calculs T3a'!H301&lt;'Coeffs calibration'!$H$17,"Moderately positive","Highly positive")))</f>
        <v>Highly positive</v>
      </c>
      <c r="AA298" s="126" t="str">
        <f>IF('Calculs T3a'!I301&lt;'Coeffs calibration'!$I$15,"Negative",IF('Calculs T3a'!I301&lt;'Coeffs calibration'!$I$16,"Lowly positive",IF('Calculs T3a'!I301&lt;'Coeffs calibration'!$I$17,"Moderately positive","Highly positive")))</f>
        <v>Highly positive</v>
      </c>
      <c r="AB298" s="128" t="str">
        <f>IF('Calculs T3a'!J301&lt;'Coeffs calibration'!$J$15,"Negative",IF('Calculs T3a'!J301&lt;'Coeffs calibration'!$J$16,"Lowly positive",IF('Calculs T3a'!J301&lt;'Coeffs calibration'!$J$17,"Moderately positive","Highly positive")))</f>
        <v>Highly positive</v>
      </c>
      <c r="AC298" s="3" t="str">
        <f>IF('Calculs T3a'!K301&lt;'Coeffs calibration'!$K$15,"Negative",IF('Calculs T3a'!K301&lt;'Coeffs calibration'!$K$16,"Lowly positive",IF('Calculs T3a'!K301&lt;'Coeffs calibration'!$K$17,"Moderately positive","Highly positive")))</f>
        <v>Highly positive</v>
      </c>
      <c r="AD298" s="3" t="str">
        <f>IF('Calculs T3a'!L301&lt;'Coeffs calibration'!$L$15,"Negative",IF('Calculs T3a'!L301&lt;'Coeffs calibration'!$L$16,"Lowly positive",IF('Calculs T3a'!L301&lt;'Coeffs calibration'!$L$17,"Moderately positive","Highly positive")))</f>
        <v>Highly positive</v>
      </c>
      <c r="AE298" s="3" t="str">
        <f>IF('Calculs T3a'!M301&lt;'Coeffs calibration'!$M$15,"Negative",IF('Calculs T3a'!M301&lt;'Coeffs calibration'!$M$16,"Lowly positive",IF('Calculs T3a'!M301&lt;'Coeffs calibration'!$M$17,"Moderately positive","Highly positive")))</f>
        <v>Highly positive</v>
      </c>
      <c r="AF298" s="3" t="str">
        <f>IF('Calculs T3a'!N301&lt;'Coeffs calibration'!$N$15,"Negative",IF('Calculs T3a'!N301&lt;'Coeffs calibration'!$N$16,"Lowly positive",IF('Calculs T3a'!N301&lt;'Coeffs calibration'!$N$17,"Moderately positive","Highly positive")))</f>
        <v>Highly positive</v>
      </c>
    </row>
    <row r="299" spans="1:32" x14ac:dyDescent="0.3">
      <c r="A299" s="92">
        <f>'Predictions concentrations'!A299</f>
        <v>0</v>
      </c>
      <c r="B299" s="92">
        <f>'Predictions concentrations'!B299</f>
        <v>0</v>
      </c>
      <c r="C299" s="126" t="str">
        <f>IF('Calculs T1a'!G302&lt;'Coeffs calibration'!$G$15,"Negative",IF('Calculs T1a'!G302&lt;'Coeffs calibration'!$G$16,"Lowly positive",IF('Calculs T1a'!G302&lt;'Coeffs calibration'!$G$17,"Moderately positive","Highly positive")))</f>
        <v>Highly positive</v>
      </c>
      <c r="D299" s="126" t="str">
        <f>IF('Calculs T1a'!H302&lt;'Coeffs calibration'!$H$15,"Negative",IF('Calculs T1a'!H302&lt;'Coeffs calibration'!$H$16,"Lowly positive",IF('Calculs T1a'!H302&lt;'Coeffs calibration'!$H$17,"Moderately positive","Highly positive")))</f>
        <v>Highly positive</v>
      </c>
      <c r="E299" s="126" t="str">
        <f>IF('Calculs T1a'!I302&lt;'Coeffs calibration'!$I$15,"Negative",IF('Calculs T1a'!I302&lt;'Coeffs calibration'!$I$16,"Lowly positive",IF('Calculs T1a'!I302&lt;'Coeffs calibration'!$I$17,"Moderately positive","Highly positive")))</f>
        <v>Highly positive</v>
      </c>
      <c r="F299" s="128" t="str">
        <f>IF('Calculs T1a'!J302&lt;'Coeffs calibration'!$J$15,"Negative",IF('Calculs T1a'!J302&lt;'Coeffs calibration'!$J$16,"Lowly positive",IF('Calculs T1a'!J302&lt;'Coeffs calibration'!$J$17,"Moderately positive","Highly positive")))</f>
        <v>Highly positive</v>
      </c>
      <c r="G299" s="3" t="str">
        <f>IF('Calculs T1a'!K302&lt;'Coeffs calibration'!$K$15,"Negative",IF('Calculs T1a'!K302&lt;'Coeffs calibration'!$K$16,"Lowly positive",IF('Calculs T1a'!K302&lt;'Coeffs calibration'!$K$17,"Moderately positive","Highly positive")))</f>
        <v>Highly positive</v>
      </c>
      <c r="H299" s="3" t="str">
        <f>IF('Calculs T1a'!L302&lt;'Coeffs calibration'!$L$15,"Negative",IF('Calculs T1a'!L302&lt;'Coeffs calibration'!$L$16,"Lowly positive",IF('Calculs T1a'!L302&lt;'Coeffs calibration'!$L$17,"Moderately positive","Highly positive")))</f>
        <v>Highly positive</v>
      </c>
      <c r="I299" s="3" t="str">
        <f>IF('Calculs T1a'!M302&lt;'Coeffs calibration'!$M$15,"Negative",IF('Calculs T1a'!M302&lt;'Coeffs calibration'!$M$16,"Lowly positive",IF('Calculs T1a'!M302&lt;'Coeffs calibration'!$M$17,"Moderately positive","Highly positive")))</f>
        <v>Highly positive</v>
      </c>
      <c r="J299" s="3" t="str">
        <f>IF('Calculs T1a'!N302&lt;'Coeffs calibration'!$N$15,"Negative",IF('Calculs T1a'!N302&lt;'Coeffs calibration'!$N$16,"Lowly positive",IF('Calculs T1a'!N302&lt;'Coeffs calibration'!$N$17,"Moderately positive","Highly positive")))</f>
        <v>Highly positive</v>
      </c>
      <c r="L299" s="92">
        <f>'Predictions concentrations'!A299</f>
        <v>0</v>
      </c>
      <c r="M299" s="92">
        <f>'Predictions concentrations'!B299</f>
        <v>0</v>
      </c>
      <c r="N299" s="126" t="str">
        <f>IF('Calculs T2a'!G302&lt;'Coeffs calibration'!$G$15,"Negative",IF('Calculs T2a'!G302&lt;'Coeffs calibration'!$G$16,"Lowly positive",IF('Calculs T2a'!G302&lt;'Coeffs calibration'!$G$17,"Moderately positive","Highly positive")))</f>
        <v>Highly positive</v>
      </c>
      <c r="O299" s="126" t="str">
        <f>IF('Calculs T2a'!H302&lt;'Coeffs calibration'!$H$15,"Negative",IF('Calculs T2a'!H302&lt;'Coeffs calibration'!$H$16,"Lowly positive",IF('Calculs T2a'!H302&lt;'Coeffs calibration'!$H$17,"Moderately positive","Highly positive")))</f>
        <v>Highly positive</v>
      </c>
      <c r="P299" s="126" t="str">
        <f>IF('Calculs T2a'!I302&lt;'Coeffs calibration'!$I$15,"Negative",IF('Calculs T2a'!I302&lt;'Coeffs calibration'!$I$16,"Lowly positive",IF('Calculs T2a'!I302&lt;'Coeffs calibration'!$I$17,"Moderately positive","Highly positive")))</f>
        <v>Highly positive</v>
      </c>
      <c r="Q299" s="128" t="str">
        <f>IF('Calculs T2a'!J302&lt;'Coeffs calibration'!$J$15,"Negative",IF('Calculs T2a'!J302&lt;'Coeffs calibration'!$J$16,"Lowly positive",IF('Calculs T2a'!J302&lt;'Coeffs calibration'!$J$17,"Moderately positive","Highly positive")))</f>
        <v>Highly positive</v>
      </c>
      <c r="R299" s="3" t="str">
        <f>IF('Calculs T2a'!K302&lt;'Coeffs calibration'!$K$15,"Negative",IF('Calculs T2a'!K302&lt;'Coeffs calibration'!$K$16,"Lowly positive",IF('Calculs T2a'!K302&lt;'Coeffs calibration'!$K$17,"Moderately positive","Highly positive")))</f>
        <v>Highly positive</v>
      </c>
      <c r="S299" s="3" t="str">
        <f>IF('Calculs T2a'!L302&lt;'Coeffs calibration'!$L$15,"Negative",IF('Calculs T2a'!L302&lt;'Coeffs calibration'!$L$16,"Lowly positive",IF('Calculs T2a'!L302&lt;'Coeffs calibration'!$L$17,"Moderately positive","Highly positive")))</f>
        <v>Highly positive</v>
      </c>
      <c r="T299" s="3" t="str">
        <f>IF('Calculs T2a'!M302&lt;'Coeffs calibration'!$M$15,"Negative",IF('Calculs T2a'!M302&lt;'Coeffs calibration'!$M$16,"Lowly positive",IF('Calculs T2a'!M302&lt;'Coeffs calibration'!$M$17,"Moderately positive","Highly positive")))</f>
        <v>Highly positive</v>
      </c>
      <c r="U299" s="3" t="str">
        <f>IF('Calculs T2a'!N302&lt;'Coeffs calibration'!$N$15,"Negative",IF('Calculs T2a'!N302&lt;'Coeffs calibration'!$N$16,"Lowly positive",IF('Calculs T2a'!N302&lt;'Coeffs calibration'!$N$17,"Moderately positive","Highly positive")))</f>
        <v>Highly positive</v>
      </c>
      <c r="W299" s="92">
        <f>'Predictions concentrations'!A299</f>
        <v>0</v>
      </c>
      <c r="X299" s="92">
        <f>'Predictions concentrations'!B299</f>
        <v>0</v>
      </c>
      <c r="Y299" s="126" t="str">
        <f>IF('Calculs T3a'!G302&lt;'Coeffs calibration'!$G$15,"Negative",IF('Calculs T3a'!G302&lt;'Coeffs calibration'!$G$16,"Lowly positive",IF('Calculs T3a'!G302&lt;'Coeffs calibration'!$G$17,"Moderately positive","Highly positive")))</f>
        <v>Highly positive</v>
      </c>
      <c r="Z299" s="126" t="str">
        <f>IF('Calculs T3a'!H302&lt;'Coeffs calibration'!$H$15,"Negative",IF('Calculs T3a'!H302&lt;'Coeffs calibration'!$H$16,"Lowly positive",IF('Calculs T3a'!H302&lt;'Coeffs calibration'!$H$17,"Moderately positive","Highly positive")))</f>
        <v>Highly positive</v>
      </c>
      <c r="AA299" s="126" t="str">
        <f>IF('Calculs T3a'!I302&lt;'Coeffs calibration'!$I$15,"Negative",IF('Calculs T3a'!I302&lt;'Coeffs calibration'!$I$16,"Lowly positive",IF('Calculs T3a'!I302&lt;'Coeffs calibration'!$I$17,"Moderately positive","Highly positive")))</f>
        <v>Highly positive</v>
      </c>
      <c r="AB299" s="128" t="str">
        <f>IF('Calculs T3a'!J302&lt;'Coeffs calibration'!$J$15,"Negative",IF('Calculs T3a'!J302&lt;'Coeffs calibration'!$J$16,"Lowly positive",IF('Calculs T3a'!J302&lt;'Coeffs calibration'!$J$17,"Moderately positive","Highly positive")))</f>
        <v>Highly positive</v>
      </c>
      <c r="AC299" s="3" t="str">
        <f>IF('Calculs T3a'!K302&lt;'Coeffs calibration'!$K$15,"Negative",IF('Calculs T3a'!K302&lt;'Coeffs calibration'!$K$16,"Lowly positive",IF('Calculs T3a'!K302&lt;'Coeffs calibration'!$K$17,"Moderately positive","Highly positive")))</f>
        <v>Highly positive</v>
      </c>
      <c r="AD299" s="3" t="str">
        <f>IF('Calculs T3a'!L302&lt;'Coeffs calibration'!$L$15,"Negative",IF('Calculs T3a'!L302&lt;'Coeffs calibration'!$L$16,"Lowly positive",IF('Calculs T3a'!L302&lt;'Coeffs calibration'!$L$17,"Moderately positive","Highly positive")))</f>
        <v>Highly positive</v>
      </c>
      <c r="AE299" s="3" t="str">
        <f>IF('Calculs T3a'!M302&lt;'Coeffs calibration'!$M$15,"Negative",IF('Calculs T3a'!M302&lt;'Coeffs calibration'!$M$16,"Lowly positive",IF('Calculs T3a'!M302&lt;'Coeffs calibration'!$M$17,"Moderately positive","Highly positive")))</f>
        <v>Highly positive</v>
      </c>
      <c r="AF299" s="3" t="str">
        <f>IF('Calculs T3a'!N302&lt;'Coeffs calibration'!$N$15,"Negative",IF('Calculs T3a'!N302&lt;'Coeffs calibration'!$N$16,"Lowly positive",IF('Calculs T3a'!N302&lt;'Coeffs calibration'!$N$17,"Moderately positive","Highly positive")))</f>
        <v>Highly positive</v>
      </c>
    </row>
    <row r="300" spans="1:32" x14ac:dyDescent="0.3">
      <c r="A300" s="92">
        <f>'Predictions concentrations'!A300</f>
        <v>0</v>
      </c>
      <c r="B300" s="92">
        <f>'Predictions concentrations'!B300</f>
        <v>0</v>
      </c>
      <c r="C300" s="126" t="str">
        <f>IF('Calculs T1a'!G303&lt;'Coeffs calibration'!$G$15,"Negative",IF('Calculs T1a'!G303&lt;'Coeffs calibration'!$G$16,"Lowly positive",IF('Calculs T1a'!G303&lt;'Coeffs calibration'!$G$17,"Moderately positive","Highly positive")))</f>
        <v>Highly positive</v>
      </c>
      <c r="D300" s="126" t="str">
        <f>IF('Calculs T1a'!H303&lt;'Coeffs calibration'!$H$15,"Negative",IF('Calculs T1a'!H303&lt;'Coeffs calibration'!$H$16,"Lowly positive",IF('Calculs T1a'!H303&lt;'Coeffs calibration'!$H$17,"Moderately positive","Highly positive")))</f>
        <v>Highly positive</v>
      </c>
      <c r="E300" s="126" t="str">
        <f>IF('Calculs T1a'!I303&lt;'Coeffs calibration'!$I$15,"Negative",IF('Calculs T1a'!I303&lt;'Coeffs calibration'!$I$16,"Lowly positive",IF('Calculs T1a'!I303&lt;'Coeffs calibration'!$I$17,"Moderately positive","Highly positive")))</f>
        <v>Highly positive</v>
      </c>
      <c r="F300" s="128" t="str">
        <f>IF('Calculs T1a'!J303&lt;'Coeffs calibration'!$J$15,"Negative",IF('Calculs T1a'!J303&lt;'Coeffs calibration'!$J$16,"Lowly positive",IF('Calculs T1a'!J303&lt;'Coeffs calibration'!$J$17,"Moderately positive","Highly positive")))</f>
        <v>Highly positive</v>
      </c>
      <c r="G300" s="3" t="str">
        <f>IF('Calculs T1a'!K303&lt;'Coeffs calibration'!$K$15,"Negative",IF('Calculs T1a'!K303&lt;'Coeffs calibration'!$K$16,"Lowly positive",IF('Calculs T1a'!K303&lt;'Coeffs calibration'!$K$17,"Moderately positive","Highly positive")))</f>
        <v>Highly positive</v>
      </c>
      <c r="H300" s="3" t="str">
        <f>IF('Calculs T1a'!L303&lt;'Coeffs calibration'!$L$15,"Negative",IF('Calculs T1a'!L303&lt;'Coeffs calibration'!$L$16,"Lowly positive",IF('Calculs T1a'!L303&lt;'Coeffs calibration'!$L$17,"Moderately positive","Highly positive")))</f>
        <v>Highly positive</v>
      </c>
      <c r="I300" s="3" t="str">
        <f>IF('Calculs T1a'!M303&lt;'Coeffs calibration'!$M$15,"Negative",IF('Calculs T1a'!M303&lt;'Coeffs calibration'!$M$16,"Lowly positive",IF('Calculs T1a'!M303&lt;'Coeffs calibration'!$M$17,"Moderately positive","Highly positive")))</f>
        <v>Highly positive</v>
      </c>
      <c r="J300" s="3" t="str">
        <f>IF('Calculs T1a'!N303&lt;'Coeffs calibration'!$N$15,"Negative",IF('Calculs T1a'!N303&lt;'Coeffs calibration'!$N$16,"Lowly positive",IF('Calculs T1a'!N303&lt;'Coeffs calibration'!$N$17,"Moderately positive","Highly positive")))</f>
        <v>Highly positive</v>
      </c>
      <c r="L300" s="92">
        <f>'Predictions concentrations'!A300</f>
        <v>0</v>
      </c>
      <c r="M300" s="92">
        <f>'Predictions concentrations'!B300</f>
        <v>0</v>
      </c>
      <c r="N300" s="126" t="str">
        <f>IF('Calculs T2a'!G303&lt;'Coeffs calibration'!$G$15,"Negative",IF('Calculs T2a'!G303&lt;'Coeffs calibration'!$G$16,"Lowly positive",IF('Calculs T2a'!G303&lt;'Coeffs calibration'!$G$17,"Moderately positive","Highly positive")))</f>
        <v>Highly positive</v>
      </c>
      <c r="O300" s="126" t="str">
        <f>IF('Calculs T2a'!H303&lt;'Coeffs calibration'!$H$15,"Negative",IF('Calculs T2a'!H303&lt;'Coeffs calibration'!$H$16,"Lowly positive",IF('Calculs T2a'!H303&lt;'Coeffs calibration'!$H$17,"Moderately positive","Highly positive")))</f>
        <v>Highly positive</v>
      </c>
      <c r="P300" s="126" t="str">
        <f>IF('Calculs T2a'!I303&lt;'Coeffs calibration'!$I$15,"Negative",IF('Calculs T2a'!I303&lt;'Coeffs calibration'!$I$16,"Lowly positive",IF('Calculs T2a'!I303&lt;'Coeffs calibration'!$I$17,"Moderately positive","Highly positive")))</f>
        <v>Highly positive</v>
      </c>
      <c r="Q300" s="128" t="str">
        <f>IF('Calculs T2a'!J303&lt;'Coeffs calibration'!$J$15,"Negative",IF('Calculs T2a'!J303&lt;'Coeffs calibration'!$J$16,"Lowly positive",IF('Calculs T2a'!J303&lt;'Coeffs calibration'!$J$17,"Moderately positive","Highly positive")))</f>
        <v>Highly positive</v>
      </c>
      <c r="R300" s="3" t="str">
        <f>IF('Calculs T2a'!K303&lt;'Coeffs calibration'!$K$15,"Negative",IF('Calculs T2a'!K303&lt;'Coeffs calibration'!$K$16,"Lowly positive",IF('Calculs T2a'!K303&lt;'Coeffs calibration'!$K$17,"Moderately positive","Highly positive")))</f>
        <v>Highly positive</v>
      </c>
      <c r="S300" s="3" t="str">
        <f>IF('Calculs T2a'!L303&lt;'Coeffs calibration'!$L$15,"Negative",IF('Calculs T2a'!L303&lt;'Coeffs calibration'!$L$16,"Lowly positive",IF('Calculs T2a'!L303&lt;'Coeffs calibration'!$L$17,"Moderately positive","Highly positive")))</f>
        <v>Highly positive</v>
      </c>
      <c r="T300" s="3" t="str">
        <f>IF('Calculs T2a'!M303&lt;'Coeffs calibration'!$M$15,"Negative",IF('Calculs T2a'!M303&lt;'Coeffs calibration'!$M$16,"Lowly positive",IF('Calculs T2a'!M303&lt;'Coeffs calibration'!$M$17,"Moderately positive","Highly positive")))</f>
        <v>Highly positive</v>
      </c>
      <c r="U300" s="3" t="str">
        <f>IF('Calculs T2a'!N303&lt;'Coeffs calibration'!$N$15,"Negative",IF('Calculs T2a'!N303&lt;'Coeffs calibration'!$N$16,"Lowly positive",IF('Calculs T2a'!N303&lt;'Coeffs calibration'!$N$17,"Moderately positive","Highly positive")))</f>
        <v>Highly positive</v>
      </c>
      <c r="W300" s="92">
        <f>'Predictions concentrations'!A300</f>
        <v>0</v>
      </c>
      <c r="X300" s="92">
        <f>'Predictions concentrations'!B300</f>
        <v>0</v>
      </c>
      <c r="Y300" s="126" t="str">
        <f>IF('Calculs T3a'!G303&lt;'Coeffs calibration'!$G$15,"Negative",IF('Calculs T3a'!G303&lt;'Coeffs calibration'!$G$16,"Lowly positive",IF('Calculs T3a'!G303&lt;'Coeffs calibration'!$G$17,"Moderately positive","Highly positive")))</f>
        <v>Highly positive</v>
      </c>
      <c r="Z300" s="126" t="str">
        <f>IF('Calculs T3a'!H303&lt;'Coeffs calibration'!$H$15,"Negative",IF('Calculs T3a'!H303&lt;'Coeffs calibration'!$H$16,"Lowly positive",IF('Calculs T3a'!H303&lt;'Coeffs calibration'!$H$17,"Moderately positive","Highly positive")))</f>
        <v>Highly positive</v>
      </c>
      <c r="AA300" s="126" t="str">
        <f>IF('Calculs T3a'!I303&lt;'Coeffs calibration'!$I$15,"Negative",IF('Calculs T3a'!I303&lt;'Coeffs calibration'!$I$16,"Lowly positive",IF('Calculs T3a'!I303&lt;'Coeffs calibration'!$I$17,"Moderately positive","Highly positive")))</f>
        <v>Highly positive</v>
      </c>
      <c r="AB300" s="128" t="str">
        <f>IF('Calculs T3a'!J303&lt;'Coeffs calibration'!$J$15,"Negative",IF('Calculs T3a'!J303&lt;'Coeffs calibration'!$J$16,"Lowly positive",IF('Calculs T3a'!J303&lt;'Coeffs calibration'!$J$17,"Moderately positive","Highly positive")))</f>
        <v>Highly positive</v>
      </c>
      <c r="AC300" s="3" t="str">
        <f>IF('Calculs T3a'!K303&lt;'Coeffs calibration'!$K$15,"Negative",IF('Calculs T3a'!K303&lt;'Coeffs calibration'!$K$16,"Lowly positive",IF('Calculs T3a'!K303&lt;'Coeffs calibration'!$K$17,"Moderately positive","Highly positive")))</f>
        <v>Highly positive</v>
      </c>
      <c r="AD300" s="3" t="str">
        <f>IF('Calculs T3a'!L303&lt;'Coeffs calibration'!$L$15,"Negative",IF('Calculs T3a'!L303&lt;'Coeffs calibration'!$L$16,"Lowly positive",IF('Calculs T3a'!L303&lt;'Coeffs calibration'!$L$17,"Moderately positive","Highly positive")))</f>
        <v>Highly positive</v>
      </c>
      <c r="AE300" s="3" t="str">
        <f>IF('Calculs T3a'!M303&lt;'Coeffs calibration'!$M$15,"Negative",IF('Calculs T3a'!M303&lt;'Coeffs calibration'!$M$16,"Lowly positive",IF('Calculs T3a'!M303&lt;'Coeffs calibration'!$M$17,"Moderately positive","Highly positive")))</f>
        <v>Highly positive</v>
      </c>
      <c r="AF300" s="3" t="str">
        <f>IF('Calculs T3a'!N303&lt;'Coeffs calibration'!$N$15,"Negative",IF('Calculs T3a'!N303&lt;'Coeffs calibration'!$N$16,"Lowly positive",IF('Calculs T3a'!N303&lt;'Coeffs calibration'!$N$17,"Moderately positive","Highly positive")))</f>
        <v>Highly positive</v>
      </c>
    </row>
    <row r="301" spans="1:32" x14ac:dyDescent="0.3">
      <c r="A301" s="92">
        <f>'Predictions concentrations'!A301</f>
        <v>0</v>
      </c>
      <c r="B301" s="92">
        <f>'Predictions concentrations'!B301</f>
        <v>0</v>
      </c>
      <c r="C301" s="126" t="str">
        <f>IF('Calculs T1a'!G304&lt;'Coeffs calibration'!$G$15,"Negative",IF('Calculs T1a'!G304&lt;'Coeffs calibration'!$G$16,"Lowly positive",IF('Calculs T1a'!G304&lt;'Coeffs calibration'!$G$17,"Moderately positive","Highly positive")))</f>
        <v>Highly positive</v>
      </c>
      <c r="D301" s="126" t="str">
        <f>IF('Calculs T1a'!H304&lt;'Coeffs calibration'!$H$15,"Negative",IF('Calculs T1a'!H304&lt;'Coeffs calibration'!$H$16,"Lowly positive",IF('Calculs T1a'!H304&lt;'Coeffs calibration'!$H$17,"Moderately positive","Highly positive")))</f>
        <v>Highly positive</v>
      </c>
      <c r="E301" s="126" t="str">
        <f>IF('Calculs T1a'!I304&lt;'Coeffs calibration'!$I$15,"Negative",IF('Calculs T1a'!I304&lt;'Coeffs calibration'!$I$16,"Lowly positive",IF('Calculs T1a'!I304&lt;'Coeffs calibration'!$I$17,"Moderately positive","Highly positive")))</f>
        <v>Highly positive</v>
      </c>
      <c r="F301" s="128" t="str">
        <f>IF('Calculs T1a'!J304&lt;'Coeffs calibration'!$J$15,"Negative",IF('Calculs T1a'!J304&lt;'Coeffs calibration'!$J$16,"Lowly positive",IF('Calculs T1a'!J304&lt;'Coeffs calibration'!$J$17,"Moderately positive","Highly positive")))</f>
        <v>Highly positive</v>
      </c>
      <c r="G301" s="3" t="str">
        <f>IF('Calculs T1a'!K304&lt;'Coeffs calibration'!$K$15,"Negative",IF('Calculs T1a'!K304&lt;'Coeffs calibration'!$K$16,"Lowly positive",IF('Calculs T1a'!K304&lt;'Coeffs calibration'!$K$17,"Moderately positive","Highly positive")))</f>
        <v>Highly positive</v>
      </c>
      <c r="H301" s="3" t="str">
        <f>IF('Calculs T1a'!L304&lt;'Coeffs calibration'!$L$15,"Negative",IF('Calculs T1a'!L304&lt;'Coeffs calibration'!$L$16,"Lowly positive",IF('Calculs T1a'!L304&lt;'Coeffs calibration'!$L$17,"Moderately positive","Highly positive")))</f>
        <v>Highly positive</v>
      </c>
      <c r="I301" s="3" t="str">
        <f>IF('Calculs T1a'!M304&lt;'Coeffs calibration'!$M$15,"Negative",IF('Calculs T1a'!M304&lt;'Coeffs calibration'!$M$16,"Lowly positive",IF('Calculs T1a'!M304&lt;'Coeffs calibration'!$M$17,"Moderately positive","Highly positive")))</f>
        <v>Highly positive</v>
      </c>
      <c r="J301" s="3" t="str">
        <f>IF('Calculs T1a'!N304&lt;'Coeffs calibration'!$N$15,"Negative",IF('Calculs T1a'!N304&lt;'Coeffs calibration'!$N$16,"Lowly positive",IF('Calculs T1a'!N304&lt;'Coeffs calibration'!$N$17,"Moderately positive","Highly positive")))</f>
        <v>Highly positive</v>
      </c>
      <c r="L301" s="92">
        <f>'Predictions concentrations'!A301</f>
        <v>0</v>
      </c>
      <c r="M301" s="92">
        <f>'Predictions concentrations'!B301</f>
        <v>0</v>
      </c>
      <c r="N301" s="126" t="str">
        <f>IF('Calculs T2a'!G304&lt;'Coeffs calibration'!$G$15,"Negative",IF('Calculs T2a'!G304&lt;'Coeffs calibration'!$G$16,"Lowly positive",IF('Calculs T2a'!G304&lt;'Coeffs calibration'!$G$17,"Moderately positive","Highly positive")))</f>
        <v>Highly positive</v>
      </c>
      <c r="O301" s="126" t="str">
        <f>IF('Calculs T2a'!H304&lt;'Coeffs calibration'!$H$15,"Negative",IF('Calculs T2a'!H304&lt;'Coeffs calibration'!$H$16,"Lowly positive",IF('Calculs T2a'!H304&lt;'Coeffs calibration'!$H$17,"Moderately positive","Highly positive")))</f>
        <v>Highly positive</v>
      </c>
      <c r="P301" s="126" t="str">
        <f>IF('Calculs T2a'!I304&lt;'Coeffs calibration'!$I$15,"Negative",IF('Calculs T2a'!I304&lt;'Coeffs calibration'!$I$16,"Lowly positive",IF('Calculs T2a'!I304&lt;'Coeffs calibration'!$I$17,"Moderately positive","Highly positive")))</f>
        <v>Highly positive</v>
      </c>
      <c r="Q301" s="128" t="str">
        <f>IF('Calculs T2a'!J304&lt;'Coeffs calibration'!$J$15,"Negative",IF('Calculs T2a'!J304&lt;'Coeffs calibration'!$J$16,"Lowly positive",IF('Calculs T2a'!J304&lt;'Coeffs calibration'!$J$17,"Moderately positive","Highly positive")))</f>
        <v>Highly positive</v>
      </c>
      <c r="R301" s="3" t="str">
        <f>IF('Calculs T2a'!K304&lt;'Coeffs calibration'!$K$15,"Negative",IF('Calculs T2a'!K304&lt;'Coeffs calibration'!$K$16,"Lowly positive",IF('Calculs T2a'!K304&lt;'Coeffs calibration'!$K$17,"Moderately positive","Highly positive")))</f>
        <v>Highly positive</v>
      </c>
      <c r="S301" s="3" t="str">
        <f>IF('Calculs T2a'!L304&lt;'Coeffs calibration'!$L$15,"Negative",IF('Calculs T2a'!L304&lt;'Coeffs calibration'!$L$16,"Lowly positive",IF('Calculs T2a'!L304&lt;'Coeffs calibration'!$L$17,"Moderately positive","Highly positive")))</f>
        <v>Highly positive</v>
      </c>
      <c r="T301" s="3" t="str">
        <f>IF('Calculs T2a'!M304&lt;'Coeffs calibration'!$M$15,"Negative",IF('Calculs T2a'!M304&lt;'Coeffs calibration'!$M$16,"Lowly positive",IF('Calculs T2a'!M304&lt;'Coeffs calibration'!$M$17,"Moderately positive","Highly positive")))</f>
        <v>Highly positive</v>
      </c>
      <c r="U301" s="3" t="str">
        <f>IF('Calculs T2a'!N304&lt;'Coeffs calibration'!$N$15,"Negative",IF('Calculs T2a'!N304&lt;'Coeffs calibration'!$N$16,"Lowly positive",IF('Calculs T2a'!N304&lt;'Coeffs calibration'!$N$17,"Moderately positive","Highly positive")))</f>
        <v>Highly positive</v>
      </c>
      <c r="W301" s="92">
        <f>'Predictions concentrations'!A301</f>
        <v>0</v>
      </c>
      <c r="X301" s="92">
        <f>'Predictions concentrations'!B301</f>
        <v>0</v>
      </c>
      <c r="Y301" s="126" t="str">
        <f>IF('Calculs T3a'!G304&lt;'Coeffs calibration'!$G$15,"Negative",IF('Calculs T3a'!G304&lt;'Coeffs calibration'!$G$16,"Lowly positive",IF('Calculs T3a'!G304&lt;'Coeffs calibration'!$G$17,"Moderately positive","Highly positive")))</f>
        <v>Highly positive</v>
      </c>
      <c r="Z301" s="126" t="str">
        <f>IF('Calculs T3a'!H304&lt;'Coeffs calibration'!$H$15,"Negative",IF('Calculs T3a'!H304&lt;'Coeffs calibration'!$H$16,"Lowly positive",IF('Calculs T3a'!H304&lt;'Coeffs calibration'!$H$17,"Moderately positive","Highly positive")))</f>
        <v>Highly positive</v>
      </c>
      <c r="AA301" s="126" t="str">
        <f>IF('Calculs T3a'!I304&lt;'Coeffs calibration'!$I$15,"Negative",IF('Calculs T3a'!I304&lt;'Coeffs calibration'!$I$16,"Lowly positive",IF('Calculs T3a'!I304&lt;'Coeffs calibration'!$I$17,"Moderately positive","Highly positive")))</f>
        <v>Highly positive</v>
      </c>
      <c r="AB301" s="128" t="str">
        <f>IF('Calculs T3a'!J304&lt;'Coeffs calibration'!$J$15,"Negative",IF('Calculs T3a'!J304&lt;'Coeffs calibration'!$J$16,"Lowly positive",IF('Calculs T3a'!J304&lt;'Coeffs calibration'!$J$17,"Moderately positive","Highly positive")))</f>
        <v>Highly positive</v>
      </c>
      <c r="AC301" s="3" t="str">
        <f>IF('Calculs T3a'!K304&lt;'Coeffs calibration'!$K$15,"Negative",IF('Calculs T3a'!K304&lt;'Coeffs calibration'!$K$16,"Lowly positive",IF('Calculs T3a'!K304&lt;'Coeffs calibration'!$K$17,"Moderately positive","Highly positive")))</f>
        <v>Highly positive</v>
      </c>
      <c r="AD301" s="3" t="str">
        <f>IF('Calculs T3a'!L304&lt;'Coeffs calibration'!$L$15,"Negative",IF('Calculs T3a'!L304&lt;'Coeffs calibration'!$L$16,"Lowly positive",IF('Calculs T3a'!L304&lt;'Coeffs calibration'!$L$17,"Moderately positive","Highly positive")))</f>
        <v>Highly positive</v>
      </c>
      <c r="AE301" s="3" t="str">
        <f>IF('Calculs T3a'!M304&lt;'Coeffs calibration'!$M$15,"Negative",IF('Calculs T3a'!M304&lt;'Coeffs calibration'!$M$16,"Lowly positive",IF('Calculs T3a'!M304&lt;'Coeffs calibration'!$M$17,"Moderately positive","Highly positive")))</f>
        <v>Highly positive</v>
      </c>
      <c r="AF301" s="3" t="str">
        <f>IF('Calculs T3a'!N304&lt;'Coeffs calibration'!$N$15,"Negative",IF('Calculs T3a'!N304&lt;'Coeffs calibration'!$N$16,"Lowly positive",IF('Calculs T3a'!N304&lt;'Coeffs calibration'!$N$17,"Moderately positive","Highly positive")))</f>
        <v>Highly positive</v>
      </c>
    </row>
    <row r="302" spans="1:32" x14ac:dyDescent="0.3">
      <c r="A302" s="92">
        <f>'Predictions concentrations'!A302</f>
        <v>0</v>
      </c>
      <c r="B302" s="92">
        <f>'Predictions concentrations'!B302</f>
        <v>0</v>
      </c>
      <c r="C302" s="126" t="str">
        <f>IF('Calculs T1a'!G305&lt;'Coeffs calibration'!$G$15,"Negative",IF('Calculs T1a'!G305&lt;'Coeffs calibration'!$G$16,"Lowly positive",IF('Calculs T1a'!G305&lt;'Coeffs calibration'!$G$17,"Moderately positive","Highly positive")))</f>
        <v>Highly positive</v>
      </c>
      <c r="D302" s="126" t="str">
        <f>IF('Calculs T1a'!H305&lt;'Coeffs calibration'!$H$15,"Negative",IF('Calculs T1a'!H305&lt;'Coeffs calibration'!$H$16,"Lowly positive",IF('Calculs T1a'!H305&lt;'Coeffs calibration'!$H$17,"Moderately positive","Highly positive")))</f>
        <v>Highly positive</v>
      </c>
      <c r="E302" s="126" t="str">
        <f>IF('Calculs T1a'!I305&lt;'Coeffs calibration'!$I$15,"Negative",IF('Calculs T1a'!I305&lt;'Coeffs calibration'!$I$16,"Lowly positive",IF('Calculs T1a'!I305&lt;'Coeffs calibration'!$I$17,"Moderately positive","Highly positive")))</f>
        <v>Highly positive</v>
      </c>
      <c r="F302" s="128" t="str">
        <f>IF('Calculs T1a'!J305&lt;'Coeffs calibration'!$J$15,"Negative",IF('Calculs T1a'!J305&lt;'Coeffs calibration'!$J$16,"Lowly positive",IF('Calculs T1a'!J305&lt;'Coeffs calibration'!$J$17,"Moderately positive","Highly positive")))</f>
        <v>Highly positive</v>
      </c>
      <c r="G302" s="3" t="str">
        <f>IF('Calculs T1a'!K305&lt;'Coeffs calibration'!$K$15,"Negative",IF('Calculs T1a'!K305&lt;'Coeffs calibration'!$K$16,"Lowly positive",IF('Calculs T1a'!K305&lt;'Coeffs calibration'!$K$17,"Moderately positive","Highly positive")))</f>
        <v>Highly positive</v>
      </c>
      <c r="H302" s="3" t="str">
        <f>IF('Calculs T1a'!L305&lt;'Coeffs calibration'!$L$15,"Negative",IF('Calculs T1a'!L305&lt;'Coeffs calibration'!$L$16,"Lowly positive",IF('Calculs T1a'!L305&lt;'Coeffs calibration'!$L$17,"Moderately positive","Highly positive")))</f>
        <v>Highly positive</v>
      </c>
      <c r="I302" s="3" t="str">
        <f>IF('Calculs T1a'!M305&lt;'Coeffs calibration'!$M$15,"Negative",IF('Calculs T1a'!M305&lt;'Coeffs calibration'!$M$16,"Lowly positive",IF('Calculs T1a'!M305&lt;'Coeffs calibration'!$M$17,"Moderately positive","Highly positive")))</f>
        <v>Highly positive</v>
      </c>
      <c r="J302" s="3" t="str">
        <f>IF('Calculs T1a'!N305&lt;'Coeffs calibration'!$N$15,"Negative",IF('Calculs T1a'!N305&lt;'Coeffs calibration'!$N$16,"Lowly positive",IF('Calculs T1a'!N305&lt;'Coeffs calibration'!$N$17,"Moderately positive","Highly positive")))</f>
        <v>Highly positive</v>
      </c>
      <c r="L302" s="92">
        <f>'Predictions concentrations'!A302</f>
        <v>0</v>
      </c>
      <c r="M302" s="92">
        <f>'Predictions concentrations'!B302</f>
        <v>0</v>
      </c>
      <c r="N302" s="126" t="str">
        <f>IF('Calculs T2a'!G305&lt;'Coeffs calibration'!$G$15,"Negative",IF('Calculs T2a'!G305&lt;'Coeffs calibration'!$G$16,"Lowly positive",IF('Calculs T2a'!G305&lt;'Coeffs calibration'!$G$17,"Moderately positive","Highly positive")))</f>
        <v>Highly positive</v>
      </c>
      <c r="O302" s="126" t="str">
        <f>IF('Calculs T2a'!H305&lt;'Coeffs calibration'!$H$15,"Negative",IF('Calculs T2a'!H305&lt;'Coeffs calibration'!$H$16,"Lowly positive",IF('Calculs T2a'!H305&lt;'Coeffs calibration'!$H$17,"Moderately positive","Highly positive")))</f>
        <v>Highly positive</v>
      </c>
      <c r="P302" s="126" t="str">
        <f>IF('Calculs T2a'!I305&lt;'Coeffs calibration'!$I$15,"Negative",IF('Calculs T2a'!I305&lt;'Coeffs calibration'!$I$16,"Lowly positive",IF('Calculs T2a'!I305&lt;'Coeffs calibration'!$I$17,"Moderately positive","Highly positive")))</f>
        <v>Highly positive</v>
      </c>
      <c r="Q302" s="128" t="str">
        <f>IF('Calculs T2a'!J305&lt;'Coeffs calibration'!$J$15,"Negative",IF('Calculs T2a'!J305&lt;'Coeffs calibration'!$J$16,"Lowly positive",IF('Calculs T2a'!J305&lt;'Coeffs calibration'!$J$17,"Moderately positive","Highly positive")))</f>
        <v>Highly positive</v>
      </c>
      <c r="R302" s="3" t="str">
        <f>IF('Calculs T2a'!K305&lt;'Coeffs calibration'!$K$15,"Negative",IF('Calculs T2a'!K305&lt;'Coeffs calibration'!$K$16,"Lowly positive",IF('Calculs T2a'!K305&lt;'Coeffs calibration'!$K$17,"Moderately positive","Highly positive")))</f>
        <v>Highly positive</v>
      </c>
      <c r="S302" s="3" t="str">
        <f>IF('Calculs T2a'!L305&lt;'Coeffs calibration'!$L$15,"Negative",IF('Calculs T2a'!L305&lt;'Coeffs calibration'!$L$16,"Lowly positive",IF('Calculs T2a'!L305&lt;'Coeffs calibration'!$L$17,"Moderately positive","Highly positive")))</f>
        <v>Highly positive</v>
      </c>
      <c r="T302" s="3" t="str">
        <f>IF('Calculs T2a'!M305&lt;'Coeffs calibration'!$M$15,"Negative",IF('Calculs T2a'!M305&lt;'Coeffs calibration'!$M$16,"Lowly positive",IF('Calculs T2a'!M305&lt;'Coeffs calibration'!$M$17,"Moderately positive","Highly positive")))</f>
        <v>Highly positive</v>
      </c>
      <c r="U302" s="3" t="str">
        <f>IF('Calculs T2a'!N305&lt;'Coeffs calibration'!$N$15,"Negative",IF('Calculs T2a'!N305&lt;'Coeffs calibration'!$N$16,"Lowly positive",IF('Calculs T2a'!N305&lt;'Coeffs calibration'!$N$17,"Moderately positive","Highly positive")))</f>
        <v>Highly positive</v>
      </c>
      <c r="W302" s="92">
        <f>'Predictions concentrations'!A302</f>
        <v>0</v>
      </c>
      <c r="X302" s="92">
        <f>'Predictions concentrations'!B302</f>
        <v>0</v>
      </c>
      <c r="Y302" s="126" t="str">
        <f>IF('Calculs T3a'!G305&lt;'Coeffs calibration'!$G$15,"Negative",IF('Calculs T3a'!G305&lt;'Coeffs calibration'!$G$16,"Lowly positive",IF('Calculs T3a'!G305&lt;'Coeffs calibration'!$G$17,"Moderately positive","Highly positive")))</f>
        <v>Highly positive</v>
      </c>
      <c r="Z302" s="126" t="str">
        <f>IF('Calculs T3a'!H305&lt;'Coeffs calibration'!$H$15,"Negative",IF('Calculs T3a'!H305&lt;'Coeffs calibration'!$H$16,"Lowly positive",IF('Calculs T3a'!H305&lt;'Coeffs calibration'!$H$17,"Moderately positive","Highly positive")))</f>
        <v>Highly positive</v>
      </c>
      <c r="AA302" s="126" t="str">
        <f>IF('Calculs T3a'!I305&lt;'Coeffs calibration'!$I$15,"Negative",IF('Calculs T3a'!I305&lt;'Coeffs calibration'!$I$16,"Lowly positive",IF('Calculs T3a'!I305&lt;'Coeffs calibration'!$I$17,"Moderately positive","Highly positive")))</f>
        <v>Highly positive</v>
      </c>
      <c r="AB302" s="128" t="str">
        <f>IF('Calculs T3a'!J305&lt;'Coeffs calibration'!$J$15,"Negative",IF('Calculs T3a'!J305&lt;'Coeffs calibration'!$J$16,"Lowly positive",IF('Calculs T3a'!J305&lt;'Coeffs calibration'!$J$17,"Moderately positive","Highly positive")))</f>
        <v>Highly positive</v>
      </c>
      <c r="AC302" s="3" t="str">
        <f>IF('Calculs T3a'!K305&lt;'Coeffs calibration'!$K$15,"Negative",IF('Calculs T3a'!K305&lt;'Coeffs calibration'!$K$16,"Lowly positive",IF('Calculs T3a'!K305&lt;'Coeffs calibration'!$K$17,"Moderately positive","Highly positive")))</f>
        <v>Highly positive</v>
      </c>
      <c r="AD302" s="3" t="str">
        <f>IF('Calculs T3a'!L305&lt;'Coeffs calibration'!$L$15,"Negative",IF('Calculs T3a'!L305&lt;'Coeffs calibration'!$L$16,"Lowly positive",IF('Calculs T3a'!L305&lt;'Coeffs calibration'!$L$17,"Moderately positive","Highly positive")))</f>
        <v>Highly positive</v>
      </c>
      <c r="AE302" s="3" t="str">
        <f>IF('Calculs T3a'!M305&lt;'Coeffs calibration'!$M$15,"Negative",IF('Calculs T3a'!M305&lt;'Coeffs calibration'!$M$16,"Lowly positive",IF('Calculs T3a'!M305&lt;'Coeffs calibration'!$M$17,"Moderately positive","Highly positive")))</f>
        <v>Highly positive</v>
      </c>
      <c r="AF302" s="3" t="str">
        <f>IF('Calculs T3a'!N305&lt;'Coeffs calibration'!$N$15,"Negative",IF('Calculs T3a'!N305&lt;'Coeffs calibration'!$N$16,"Lowly positive",IF('Calculs T3a'!N305&lt;'Coeffs calibration'!$N$17,"Moderately positive","Highly positive")))</f>
        <v>Highly positive</v>
      </c>
    </row>
    <row r="303" spans="1:32" x14ac:dyDescent="0.3">
      <c r="A303" s="92">
        <f>'Predictions concentrations'!A303</f>
        <v>0</v>
      </c>
      <c r="B303" s="92">
        <f>'Predictions concentrations'!B303</f>
        <v>0</v>
      </c>
      <c r="C303" s="126" t="str">
        <f>IF('Calculs T1a'!G306&lt;'Coeffs calibration'!$G$15,"Negative",IF('Calculs T1a'!G306&lt;'Coeffs calibration'!$G$16,"Lowly positive",IF('Calculs T1a'!G306&lt;'Coeffs calibration'!$G$17,"Moderately positive","Highly positive")))</f>
        <v>Highly positive</v>
      </c>
      <c r="D303" s="126" t="str">
        <f>IF('Calculs T1a'!H306&lt;'Coeffs calibration'!$H$15,"Negative",IF('Calculs T1a'!H306&lt;'Coeffs calibration'!$H$16,"Lowly positive",IF('Calculs T1a'!H306&lt;'Coeffs calibration'!$H$17,"Moderately positive","Highly positive")))</f>
        <v>Highly positive</v>
      </c>
      <c r="E303" s="126" t="str">
        <f>IF('Calculs T1a'!I306&lt;'Coeffs calibration'!$I$15,"Negative",IF('Calculs T1a'!I306&lt;'Coeffs calibration'!$I$16,"Lowly positive",IF('Calculs T1a'!I306&lt;'Coeffs calibration'!$I$17,"Moderately positive","Highly positive")))</f>
        <v>Highly positive</v>
      </c>
      <c r="F303" s="128" t="str">
        <f>IF('Calculs T1a'!J306&lt;'Coeffs calibration'!$J$15,"Negative",IF('Calculs T1a'!J306&lt;'Coeffs calibration'!$J$16,"Lowly positive",IF('Calculs T1a'!J306&lt;'Coeffs calibration'!$J$17,"Moderately positive","Highly positive")))</f>
        <v>Highly positive</v>
      </c>
      <c r="G303" s="3" t="str">
        <f>IF('Calculs T1a'!K306&lt;'Coeffs calibration'!$K$15,"Negative",IF('Calculs T1a'!K306&lt;'Coeffs calibration'!$K$16,"Lowly positive",IF('Calculs T1a'!K306&lt;'Coeffs calibration'!$K$17,"Moderately positive","Highly positive")))</f>
        <v>Highly positive</v>
      </c>
      <c r="H303" s="3" t="str">
        <f>IF('Calculs T1a'!L306&lt;'Coeffs calibration'!$L$15,"Negative",IF('Calculs T1a'!L306&lt;'Coeffs calibration'!$L$16,"Lowly positive",IF('Calculs T1a'!L306&lt;'Coeffs calibration'!$L$17,"Moderately positive","Highly positive")))</f>
        <v>Highly positive</v>
      </c>
      <c r="I303" s="3" t="str">
        <f>IF('Calculs T1a'!M306&lt;'Coeffs calibration'!$M$15,"Negative",IF('Calculs T1a'!M306&lt;'Coeffs calibration'!$M$16,"Lowly positive",IF('Calculs T1a'!M306&lt;'Coeffs calibration'!$M$17,"Moderately positive","Highly positive")))</f>
        <v>Highly positive</v>
      </c>
      <c r="J303" s="3" t="str">
        <f>IF('Calculs T1a'!N306&lt;'Coeffs calibration'!$N$15,"Negative",IF('Calculs T1a'!N306&lt;'Coeffs calibration'!$N$16,"Lowly positive",IF('Calculs T1a'!N306&lt;'Coeffs calibration'!$N$17,"Moderately positive","Highly positive")))</f>
        <v>Highly positive</v>
      </c>
      <c r="L303" s="92">
        <f>'Predictions concentrations'!A303</f>
        <v>0</v>
      </c>
      <c r="M303" s="92">
        <f>'Predictions concentrations'!B303</f>
        <v>0</v>
      </c>
      <c r="N303" s="126" t="str">
        <f>IF('Calculs T2a'!G306&lt;'Coeffs calibration'!$G$15,"Negative",IF('Calculs T2a'!G306&lt;'Coeffs calibration'!$G$16,"Lowly positive",IF('Calculs T2a'!G306&lt;'Coeffs calibration'!$G$17,"Moderately positive","Highly positive")))</f>
        <v>Highly positive</v>
      </c>
      <c r="O303" s="126" t="str">
        <f>IF('Calculs T2a'!H306&lt;'Coeffs calibration'!$H$15,"Negative",IF('Calculs T2a'!H306&lt;'Coeffs calibration'!$H$16,"Lowly positive",IF('Calculs T2a'!H306&lt;'Coeffs calibration'!$H$17,"Moderately positive","Highly positive")))</f>
        <v>Highly positive</v>
      </c>
      <c r="P303" s="126" t="str">
        <f>IF('Calculs T2a'!I306&lt;'Coeffs calibration'!$I$15,"Negative",IF('Calculs T2a'!I306&lt;'Coeffs calibration'!$I$16,"Lowly positive",IF('Calculs T2a'!I306&lt;'Coeffs calibration'!$I$17,"Moderately positive","Highly positive")))</f>
        <v>Highly positive</v>
      </c>
      <c r="Q303" s="128" t="str">
        <f>IF('Calculs T2a'!J306&lt;'Coeffs calibration'!$J$15,"Negative",IF('Calculs T2a'!J306&lt;'Coeffs calibration'!$J$16,"Lowly positive",IF('Calculs T2a'!J306&lt;'Coeffs calibration'!$J$17,"Moderately positive","Highly positive")))</f>
        <v>Highly positive</v>
      </c>
      <c r="R303" s="3" t="str">
        <f>IF('Calculs T2a'!K306&lt;'Coeffs calibration'!$K$15,"Negative",IF('Calculs T2a'!K306&lt;'Coeffs calibration'!$K$16,"Lowly positive",IF('Calculs T2a'!K306&lt;'Coeffs calibration'!$K$17,"Moderately positive","Highly positive")))</f>
        <v>Highly positive</v>
      </c>
      <c r="S303" s="3" t="str">
        <f>IF('Calculs T2a'!L306&lt;'Coeffs calibration'!$L$15,"Negative",IF('Calculs T2a'!L306&lt;'Coeffs calibration'!$L$16,"Lowly positive",IF('Calculs T2a'!L306&lt;'Coeffs calibration'!$L$17,"Moderately positive","Highly positive")))</f>
        <v>Highly positive</v>
      </c>
      <c r="T303" s="3" t="str">
        <f>IF('Calculs T2a'!M306&lt;'Coeffs calibration'!$M$15,"Negative",IF('Calculs T2a'!M306&lt;'Coeffs calibration'!$M$16,"Lowly positive",IF('Calculs T2a'!M306&lt;'Coeffs calibration'!$M$17,"Moderately positive","Highly positive")))</f>
        <v>Highly positive</v>
      </c>
      <c r="U303" s="3" t="str">
        <f>IF('Calculs T2a'!N306&lt;'Coeffs calibration'!$N$15,"Negative",IF('Calculs T2a'!N306&lt;'Coeffs calibration'!$N$16,"Lowly positive",IF('Calculs T2a'!N306&lt;'Coeffs calibration'!$N$17,"Moderately positive","Highly positive")))</f>
        <v>Highly positive</v>
      </c>
      <c r="W303" s="92">
        <f>'Predictions concentrations'!A303</f>
        <v>0</v>
      </c>
      <c r="X303" s="92">
        <f>'Predictions concentrations'!B303</f>
        <v>0</v>
      </c>
      <c r="Y303" s="126" t="str">
        <f>IF('Calculs T3a'!G306&lt;'Coeffs calibration'!$G$15,"Negative",IF('Calculs T3a'!G306&lt;'Coeffs calibration'!$G$16,"Lowly positive",IF('Calculs T3a'!G306&lt;'Coeffs calibration'!$G$17,"Moderately positive","Highly positive")))</f>
        <v>Highly positive</v>
      </c>
      <c r="Z303" s="126" t="str">
        <f>IF('Calculs T3a'!H306&lt;'Coeffs calibration'!$H$15,"Negative",IF('Calculs T3a'!H306&lt;'Coeffs calibration'!$H$16,"Lowly positive",IF('Calculs T3a'!H306&lt;'Coeffs calibration'!$H$17,"Moderately positive","Highly positive")))</f>
        <v>Highly positive</v>
      </c>
      <c r="AA303" s="126" t="str">
        <f>IF('Calculs T3a'!I306&lt;'Coeffs calibration'!$I$15,"Negative",IF('Calculs T3a'!I306&lt;'Coeffs calibration'!$I$16,"Lowly positive",IF('Calculs T3a'!I306&lt;'Coeffs calibration'!$I$17,"Moderately positive","Highly positive")))</f>
        <v>Highly positive</v>
      </c>
      <c r="AB303" s="128" t="str">
        <f>IF('Calculs T3a'!J306&lt;'Coeffs calibration'!$J$15,"Negative",IF('Calculs T3a'!J306&lt;'Coeffs calibration'!$J$16,"Lowly positive",IF('Calculs T3a'!J306&lt;'Coeffs calibration'!$J$17,"Moderately positive","Highly positive")))</f>
        <v>Highly positive</v>
      </c>
      <c r="AC303" s="3" t="str">
        <f>IF('Calculs T3a'!K306&lt;'Coeffs calibration'!$K$15,"Negative",IF('Calculs T3a'!K306&lt;'Coeffs calibration'!$K$16,"Lowly positive",IF('Calculs T3a'!K306&lt;'Coeffs calibration'!$K$17,"Moderately positive","Highly positive")))</f>
        <v>Highly positive</v>
      </c>
      <c r="AD303" s="3" t="str">
        <f>IF('Calculs T3a'!L306&lt;'Coeffs calibration'!$L$15,"Negative",IF('Calculs T3a'!L306&lt;'Coeffs calibration'!$L$16,"Lowly positive",IF('Calculs T3a'!L306&lt;'Coeffs calibration'!$L$17,"Moderately positive","Highly positive")))</f>
        <v>Highly positive</v>
      </c>
      <c r="AE303" s="3" t="str">
        <f>IF('Calculs T3a'!M306&lt;'Coeffs calibration'!$M$15,"Negative",IF('Calculs T3a'!M306&lt;'Coeffs calibration'!$M$16,"Lowly positive",IF('Calculs T3a'!M306&lt;'Coeffs calibration'!$M$17,"Moderately positive","Highly positive")))</f>
        <v>Highly positive</v>
      </c>
      <c r="AF303" s="3" t="str">
        <f>IF('Calculs T3a'!N306&lt;'Coeffs calibration'!$N$15,"Negative",IF('Calculs T3a'!N306&lt;'Coeffs calibration'!$N$16,"Lowly positive",IF('Calculs T3a'!N306&lt;'Coeffs calibration'!$N$17,"Moderately positive","Highly positive")))</f>
        <v>Highly positive</v>
      </c>
    </row>
    <row r="304" spans="1:32" x14ac:dyDescent="0.3">
      <c r="A304" s="92">
        <f>'Predictions concentrations'!A304</f>
        <v>0</v>
      </c>
      <c r="B304" s="92">
        <f>'Predictions concentrations'!B304</f>
        <v>0</v>
      </c>
      <c r="C304" s="126" t="str">
        <f>IF('Calculs T1a'!G307&lt;'Coeffs calibration'!$G$15,"Negative",IF('Calculs T1a'!G307&lt;'Coeffs calibration'!$G$16,"Lowly positive",IF('Calculs T1a'!G307&lt;'Coeffs calibration'!$G$17,"Moderately positive","Highly positive")))</f>
        <v>Highly positive</v>
      </c>
      <c r="D304" s="126" t="str">
        <f>IF('Calculs T1a'!H307&lt;'Coeffs calibration'!$H$15,"Negative",IF('Calculs T1a'!H307&lt;'Coeffs calibration'!$H$16,"Lowly positive",IF('Calculs T1a'!H307&lt;'Coeffs calibration'!$H$17,"Moderately positive","Highly positive")))</f>
        <v>Highly positive</v>
      </c>
      <c r="E304" s="126" t="str">
        <f>IF('Calculs T1a'!I307&lt;'Coeffs calibration'!$I$15,"Negative",IF('Calculs T1a'!I307&lt;'Coeffs calibration'!$I$16,"Lowly positive",IF('Calculs T1a'!I307&lt;'Coeffs calibration'!$I$17,"Moderately positive","Highly positive")))</f>
        <v>Highly positive</v>
      </c>
      <c r="F304" s="128" t="str">
        <f>IF('Calculs T1a'!J307&lt;'Coeffs calibration'!$J$15,"Negative",IF('Calculs T1a'!J307&lt;'Coeffs calibration'!$J$16,"Lowly positive",IF('Calculs T1a'!J307&lt;'Coeffs calibration'!$J$17,"Moderately positive","Highly positive")))</f>
        <v>Highly positive</v>
      </c>
      <c r="G304" s="3" t="str">
        <f>IF('Calculs T1a'!K307&lt;'Coeffs calibration'!$K$15,"Negative",IF('Calculs T1a'!K307&lt;'Coeffs calibration'!$K$16,"Lowly positive",IF('Calculs T1a'!K307&lt;'Coeffs calibration'!$K$17,"Moderately positive","Highly positive")))</f>
        <v>Highly positive</v>
      </c>
      <c r="H304" s="3" t="str">
        <f>IF('Calculs T1a'!L307&lt;'Coeffs calibration'!$L$15,"Negative",IF('Calculs T1a'!L307&lt;'Coeffs calibration'!$L$16,"Lowly positive",IF('Calculs T1a'!L307&lt;'Coeffs calibration'!$L$17,"Moderately positive","Highly positive")))</f>
        <v>Highly positive</v>
      </c>
      <c r="I304" s="3" t="str">
        <f>IF('Calculs T1a'!M307&lt;'Coeffs calibration'!$M$15,"Negative",IF('Calculs T1a'!M307&lt;'Coeffs calibration'!$M$16,"Lowly positive",IF('Calculs T1a'!M307&lt;'Coeffs calibration'!$M$17,"Moderately positive","Highly positive")))</f>
        <v>Highly positive</v>
      </c>
      <c r="J304" s="3" t="str">
        <f>IF('Calculs T1a'!N307&lt;'Coeffs calibration'!$N$15,"Negative",IF('Calculs T1a'!N307&lt;'Coeffs calibration'!$N$16,"Lowly positive",IF('Calculs T1a'!N307&lt;'Coeffs calibration'!$N$17,"Moderately positive","Highly positive")))</f>
        <v>Highly positive</v>
      </c>
      <c r="L304" s="92">
        <f>'Predictions concentrations'!A304</f>
        <v>0</v>
      </c>
      <c r="M304" s="92">
        <f>'Predictions concentrations'!B304</f>
        <v>0</v>
      </c>
      <c r="N304" s="126" t="str">
        <f>IF('Calculs T2a'!G307&lt;'Coeffs calibration'!$G$15,"Negative",IF('Calculs T2a'!G307&lt;'Coeffs calibration'!$G$16,"Lowly positive",IF('Calculs T2a'!G307&lt;'Coeffs calibration'!$G$17,"Moderately positive","Highly positive")))</f>
        <v>Highly positive</v>
      </c>
      <c r="O304" s="126" t="str">
        <f>IF('Calculs T2a'!H307&lt;'Coeffs calibration'!$H$15,"Negative",IF('Calculs T2a'!H307&lt;'Coeffs calibration'!$H$16,"Lowly positive",IF('Calculs T2a'!H307&lt;'Coeffs calibration'!$H$17,"Moderately positive","Highly positive")))</f>
        <v>Highly positive</v>
      </c>
      <c r="P304" s="126" t="str">
        <f>IF('Calculs T2a'!I307&lt;'Coeffs calibration'!$I$15,"Negative",IF('Calculs T2a'!I307&lt;'Coeffs calibration'!$I$16,"Lowly positive",IF('Calculs T2a'!I307&lt;'Coeffs calibration'!$I$17,"Moderately positive","Highly positive")))</f>
        <v>Highly positive</v>
      </c>
      <c r="Q304" s="128" t="str">
        <f>IF('Calculs T2a'!J307&lt;'Coeffs calibration'!$J$15,"Negative",IF('Calculs T2a'!J307&lt;'Coeffs calibration'!$J$16,"Lowly positive",IF('Calculs T2a'!J307&lt;'Coeffs calibration'!$J$17,"Moderately positive","Highly positive")))</f>
        <v>Highly positive</v>
      </c>
      <c r="R304" s="3" t="str">
        <f>IF('Calculs T2a'!K307&lt;'Coeffs calibration'!$K$15,"Negative",IF('Calculs T2a'!K307&lt;'Coeffs calibration'!$K$16,"Lowly positive",IF('Calculs T2a'!K307&lt;'Coeffs calibration'!$K$17,"Moderately positive","Highly positive")))</f>
        <v>Highly positive</v>
      </c>
      <c r="S304" s="3" t="str">
        <f>IF('Calculs T2a'!L307&lt;'Coeffs calibration'!$L$15,"Negative",IF('Calculs T2a'!L307&lt;'Coeffs calibration'!$L$16,"Lowly positive",IF('Calculs T2a'!L307&lt;'Coeffs calibration'!$L$17,"Moderately positive","Highly positive")))</f>
        <v>Highly positive</v>
      </c>
      <c r="T304" s="3" t="str">
        <f>IF('Calculs T2a'!M307&lt;'Coeffs calibration'!$M$15,"Negative",IF('Calculs T2a'!M307&lt;'Coeffs calibration'!$M$16,"Lowly positive",IF('Calculs T2a'!M307&lt;'Coeffs calibration'!$M$17,"Moderately positive","Highly positive")))</f>
        <v>Highly positive</v>
      </c>
      <c r="U304" s="3" t="str">
        <f>IF('Calculs T2a'!N307&lt;'Coeffs calibration'!$N$15,"Negative",IF('Calculs T2a'!N307&lt;'Coeffs calibration'!$N$16,"Lowly positive",IF('Calculs T2a'!N307&lt;'Coeffs calibration'!$N$17,"Moderately positive","Highly positive")))</f>
        <v>Highly positive</v>
      </c>
      <c r="W304" s="92">
        <f>'Predictions concentrations'!A304</f>
        <v>0</v>
      </c>
      <c r="X304" s="92">
        <f>'Predictions concentrations'!B304</f>
        <v>0</v>
      </c>
      <c r="Y304" s="126" t="str">
        <f>IF('Calculs T3a'!G307&lt;'Coeffs calibration'!$G$15,"Negative",IF('Calculs T3a'!G307&lt;'Coeffs calibration'!$G$16,"Lowly positive",IF('Calculs T3a'!G307&lt;'Coeffs calibration'!$G$17,"Moderately positive","Highly positive")))</f>
        <v>Highly positive</v>
      </c>
      <c r="Z304" s="126" t="str">
        <f>IF('Calculs T3a'!H307&lt;'Coeffs calibration'!$H$15,"Negative",IF('Calculs T3a'!H307&lt;'Coeffs calibration'!$H$16,"Lowly positive",IF('Calculs T3a'!H307&lt;'Coeffs calibration'!$H$17,"Moderately positive","Highly positive")))</f>
        <v>Highly positive</v>
      </c>
      <c r="AA304" s="126" t="str">
        <f>IF('Calculs T3a'!I307&lt;'Coeffs calibration'!$I$15,"Negative",IF('Calculs T3a'!I307&lt;'Coeffs calibration'!$I$16,"Lowly positive",IF('Calculs T3a'!I307&lt;'Coeffs calibration'!$I$17,"Moderately positive","Highly positive")))</f>
        <v>Highly positive</v>
      </c>
      <c r="AB304" s="128" t="str">
        <f>IF('Calculs T3a'!J307&lt;'Coeffs calibration'!$J$15,"Negative",IF('Calculs T3a'!J307&lt;'Coeffs calibration'!$J$16,"Lowly positive",IF('Calculs T3a'!J307&lt;'Coeffs calibration'!$J$17,"Moderately positive","Highly positive")))</f>
        <v>Highly positive</v>
      </c>
      <c r="AC304" s="3" t="str">
        <f>IF('Calculs T3a'!K307&lt;'Coeffs calibration'!$K$15,"Negative",IF('Calculs T3a'!K307&lt;'Coeffs calibration'!$K$16,"Lowly positive",IF('Calculs T3a'!K307&lt;'Coeffs calibration'!$K$17,"Moderately positive","Highly positive")))</f>
        <v>Highly positive</v>
      </c>
      <c r="AD304" s="3" t="str">
        <f>IF('Calculs T3a'!L307&lt;'Coeffs calibration'!$L$15,"Negative",IF('Calculs T3a'!L307&lt;'Coeffs calibration'!$L$16,"Lowly positive",IF('Calculs T3a'!L307&lt;'Coeffs calibration'!$L$17,"Moderately positive","Highly positive")))</f>
        <v>Highly positive</v>
      </c>
      <c r="AE304" s="3" t="str">
        <f>IF('Calculs T3a'!M307&lt;'Coeffs calibration'!$M$15,"Negative",IF('Calculs T3a'!M307&lt;'Coeffs calibration'!$M$16,"Lowly positive",IF('Calculs T3a'!M307&lt;'Coeffs calibration'!$M$17,"Moderately positive","Highly positive")))</f>
        <v>Highly positive</v>
      </c>
      <c r="AF304" s="3" t="str">
        <f>IF('Calculs T3a'!N307&lt;'Coeffs calibration'!$N$15,"Negative",IF('Calculs T3a'!N307&lt;'Coeffs calibration'!$N$16,"Lowly positive",IF('Calculs T3a'!N307&lt;'Coeffs calibration'!$N$17,"Moderately positive","Highly positive")))</f>
        <v>Highly positive</v>
      </c>
    </row>
    <row r="305" spans="1:32" x14ac:dyDescent="0.3">
      <c r="A305" s="92">
        <f>'Predictions concentrations'!A305</f>
        <v>0</v>
      </c>
      <c r="B305" s="92">
        <f>'Predictions concentrations'!B305</f>
        <v>0</v>
      </c>
      <c r="C305" s="126" t="str">
        <f>IF('Calculs T1a'!G308&lt;'Coeffs calibration'!$G$15,"Negative",IF('Calculs T1a'!G308&lt;'Coeffs calibration'!$G$16,"Lowly positive",IF('Calculs T1a'!G308&lt;'Coeffs calibration'!$G$17,"Moderately positive","Highly positive")))</f>
        <v>Highly positive</v>
      </c>
      <c r="D305" s="126" t="str">
        <f>IF('Calculs T1a'!H308&lt;'Coeffs calibration'!$H$15,"Negative",IF('Calculs T1a'!H308&lt;'Coeffs calibration'!$H$16,"Lowly positive",IF('Calculs T1a'!H308&lt;'Coeffs calibration'!$H$17,"Moderately positive","Highly positive")))</f>
        <v>Highly positive</v>
      </c>
      <c r="E305" s="126" t="str">
        <f>IF('Calculs T1a'!I308&lt;'Coeffs calibration'!$I$15,"Negative",IF('Calculs T1a'!I308&lt;'Coeffs calibration'!$I$16,"Lowly positive",IF('Calculs T1a'!I308&lt;'Coeffs calibration'!$I$17,"Moderately positive","Highly positive")))</f>
        <v>Highly positive</v>
      </c>
      <c r="F305" s="128" t="str">
        <f>IF('Calculs T1a'!J308&lt;'Coeffs calibration'!$J$15,"Negative",IF('Calculs T1a'!J308&lt;'Coeffs calibration'!$J$16,"Lowly positive",IF('Calculs T1a'!J308&lt;'Coeffs calibration'!$J$17,"Moderately positive","Highly positive")))</f>
        <v>Highly positive</v>
      </c>
      <c r="G305" s="3" t="str">
        <f>IF('Calculs T1a'!K308&lt;'Coeffs calibration'!$K$15,"Negative",IF('Calculs T1a'!K308&lt;'Coeffs calibration'!$K$16,"Lowly positive",IF('Calculs T1a'!K308&lt;'Coeffs calibration'!$K$17,"Moderately positive","Highly positive")))</f>
        <v>Highly positive</v>
      </c>
      <c r="H305" s="3" t="str">
        <f>IF('Calculs T1a'!L308&lt;'Coeffs calibration'!$L$15,"Negative",IF('Calculs T1a'!L308&lt;'Coeffs calibration'!$L$16,"Lowly positive",IF('Calculs T1a'!L308&lt;'Coeffs calibration'!$L$17,"Moderately positive","Highly positive")))</f>
        <v>Highly positive</v>
      </c>
      <c r="I305" s="3" t="str">
        <f>IF('Calculs T1a'!M308&lt;'Coeffs calibration'!$M$15,"Negative",IF('Calculs T1a'!M308&lt;'Coeffs calibration'!$M$16,"Lowly positive",IF('Calculs T1a'!M308&lt;'Coeffs calibration'!$M$17,"Moderately positive","Highly positive")))</f>
        <v>Highly positive</v>
      </c>
      <c r="J305" s="3" t="str">
        <f>IF('Calculs T1a'!N308&lt;'Coeffs calibration'!$N$15,"Negative",IF('Calculs T1a'!N308&lt;'Coeffs calibration'!$N$16,"Lowly positive",IF('Calculs T1a'!N308&lt;'Coeffs calibration'!$N$17,"Moderately positive","Highly positive")))</f>
        <v>Highly positive</v>
      </c>
      <c r="L305" s="92">
        <f>'Predictions concentrations'!A305</f>
        <v>0</v>
      </c>
      <c r="M305" s="92">
        <f>'Predictions concentrations'!B305</f>
        <v>0</v>
      </c>
      <c r="N305" s="126" t="str">
        <f>IF('Calculs T2a'!G308&lt;'Coeffs calibration'!$G$15,"Negative",IF('Calculs T2a'!G308&lt;'Coeffs calibration'!$G$16,"Lowly positive",IF('Calculs T2a'!G308&lt;'Coeffs calibration'!$G$17,"Moderately positive","Highly positive")))</f>
        <v>Highly positive</v>
      </c>
      <c r="O305" s="126" t="str">
        <f>IF('Calculs T2a'!H308&lt;'Coeffs calibration'!$H$15,"Negative",IF('Calculs T2a'!H308&lt;'Coeffs calibration'!$H$16,"Lowly positive",IF('Calculs T2a'!H308&lt;'Coeffs calibration'!$H$17,"Moderately positive","Highly positive")))</f>
        <v>Highly positive</v>
      </c>
      <c r="P305" s="126" t="str">
        <f>IF('Calculs T2a'!I308&lt;'Coeffs calibration'!$I$15,"Negative",IF('Calculs T2a'!I308&lt;'Coeffs calibration'!$I$16,"Lowly positive",IF('Calculs T2a'!I308&lt;'Coeffs calibration'!$I$17,"Moderately positive","Highly positive")))</f>
        <v>Highly positive</v>
      </c>
      <c r="Q305" s="128" t="str">
        <f>IF('Calculs T2a'!J308&lt;'Coeffs calibration'!$J$15,"Negative",IF('Calculs T2a'!J308&lt;'Coeffs calibration'!$J$16,"Lowly positive",IF('Calculs T2a'!J308&lt;'Coeffs calibration'!$J$17,"Moderately positive","Highly positive")))</f>
        <v>Highly positive</v>
      </c>
      <c r="R305" s="3" t="str">
        <f>IF('Calculs T2a'!K308&lt;'Coeffs calibration'!$K$15,"Negative",IF('Calculs T2a'!K308&lt;'Coeffs calibration'!$K$16,"Lowly positive",IF('Calculs T2a'!K308&lt;'Coeffs calibration'!$K$17,"Moderately positive","Highly positive")))</f>
        <v>Highly positive</v>
      </c>
      <c r="S305" s="3" t="str">
        <f>IF('Calculs T2a'!L308&lt;'Coeffs calibration'!$L$15,"Negative",IF('Calculs T2a'!L308&lt;'Coeffs calibration'!$L$16,"Lowly positive",IF('Calculs T2a'!L308&lt;'Coeffs calibration'!$L$17,"Moderately positive","Highly positive")))</f>
        <v>Highly positive</v>
      </c>
      <c r="T305" s="3" t="str">
        <f>IF('Calculs T2a'!M308&lt;'Coeffs calibration'!$M$15,"Negative",IF('Calculs T2a'!M308&lt;'Coeffs calibration'!$M$16,"Lowly positive",IF('Calculs T2a'!M308&lt;'Coeffs calibration'!$M$17,"Moderately positive","Highly positive")))</f>
        <v>Highly positive</v>
      </c>
      <c r="U305" s="3" t="str">
        <f>IF('Calculs T2a'!N308&lt;'Coeffs calibration'!$N$15,"Negative",IF('Calculs T2a'!N308&lt;'Coeffs calibration'!$N$16,"Lowly positive",IF('Calculs T2a'!N308&lt;'Coeffs calibration'!$N$17,"Moderately positive","Highly positive")))</f>
        <v>Highly positive</v>
      </c>
      <c r="W305" s="92">
        <f>'Predictions concentrations'!A305</f>
        <v>0</v>
      </c>
      <c r="X305" s="92">
        <f>'Predictions concentrations'!B305</f>
        <v>0</v>
      </c>
      <c r="Y305" s="126" t="str">
        <f>IF('Calculs T3a'!G308&lt;'Coeffs calibration'!$G$15,"Negative",IF('Calculs T3a'!G308&lt;'Coeffs calibration'!$G$16,"Lowly positive",IF('Calculs T3a'!G308&lt;'Coeffs calibration'!$G$17,"Moderately positive","Highly positive")))</f>
        <v>Highly positive</v>
      </c>
      <c r="Z305" s="126" t="str">
        <f>IF('Calculs T3a'!H308&lt;'Coeffs calibration'!$H$15,"Negative",IF('Calculs T3a'!H308&lt;'Coeffs calibration'!$H$16,"Lowly positive",IF('Calculs T3a'!H308&lt;'Coeffs calibration'!$H$17,"Moderately positive","Highly positive")))</f>
        <v>Highly positive</v>
      </c>
      <c r="AA305" s="126" t="str">
        <f>IF('Calculs T3a'!I308&lt;'Coeffs calibration'!$I$15,"Negative",IF('Calculs T3a'!I308&lt;'Coeffs calibration'!$I$16,"Lowly positive",IF('Calculs T3a'!I308&lt;'Coeffs calibration'!$I$17,"Moderately positive","Highly positive")))</f>
        <v>Highly positive</v>
      </c>
      <c r="AB305" s="128" t="str">
        <f>IF('Calculs T3a'!J308&lt;'Coeffs calibration'!$J$15,"Negative",IF('Calculs T3a'!J308&lt;'Coeffs calibration'!$J$16,"Lowly positive",IF('Calculs T3a'!J308&lt;'Coeffs calibration'!$J$17,"Moderately positive","Highly positive")))</f>
        <v>Highly positive</v>
      </c>
      <c r="AC305" s="3" t="str">
        <f>IF('Calculs T3a'!K308&lt;'Coeffs calibration'!$K$15,"Negative",IF('Calculs T3a'!K308&lt;'Coeffs calibration'!$K$16,"Lowly positive",IF('Calculs T3a'!K308&lt;'Coeffs calibration'!$K$17,"Moderately positive","Highly positive")))</f>
        <v>Highly positive</v>
      </c>
      <c r="AD305" s="3" t="str">
        <f>IF('Calculs T3a'!L308&lt;'Coeffs calibration'!$L$15,"Negative",IF('Calculs T3a'!L308&lt;'Coeffs calibration'!$L$16,"Lowly positive",IF('Calculs T3a'!L308&lt;'Coeffs calibration'!$L$17,"Moderately positive","Highly positive")))</f>
        <v>Highly positive</v>
      </c>
      <c r="AE305" s="3" t="str">
        <f>IF('Calculs T3a'!M308&lt;'Coeffs calibration'!$M$15,"Negative",IF('Calculs T3a'!M308&lt;'Coeffs calibration'!$M$16,"Lowly positive",IF('Calculs T3a'!M308&lt;'Coeffs calibration'!$M$17,"Moderately positive","Highly positive")))</f>
        <v>Highly positive</v>
      </c>
      <c r="AF305" s="3" t="str">
        <f>IF('Calculs T3a'!N308&lt;'Coeffs calibration'!$N$15,"Negative",IF('Calculs T3a'!N308&lt;'Coeffs calibration'!$N$16,"Lowly positive",IF('Calculs T3a'!N308&lt;'Coeffs calibration'!$N$17,"Moderately positive","Highly positive")))</f>
        <v>Highly positive</v>
      </c>
    </row>
    <row r="306" spans="1:32" x14ac:dyDescent="0.3">
      <c r="A306" s="92">
        <f>'Predictions concentrations'!A306</f>
        <v>0</v>
      </c>
      <c r="B306" s="92">
        <f>'Predictions concentrations'!B306</f>
        <v>0</v>
      </c>
      <c r="C306" s="126" t="str">
        <f>IF('Calculs T1a'!G309&lt;'Coeffs calibration'!$G$15,"Negative",IF('Calculs T1a'!G309&lt;'Coeffs calibration'!$G$16,"Lowly positive",IF('Calculs T1a'!G309&lt;'Coeffs calibration'!$G$17,"Moderately positive","Highly positive")))</f>
        <v>Highly positive</v>
      </c>
      <c r="D306" s="126" t="str">
        <f>IF('Calculs T1a'!H309&lt;'Coeffs calibration'!$H$15,"Negative",IF('Calculs T1a'!H309&lt;'Coeffs calibration'!$H$16,"Lowly positive",IF('Calculs T1a'!H309&lt;'Coeffs calibration'!$H$17,"Moderately positive","Highly positive")))</f>
        <v>Highly positive</v>
      </c>
      <c r="E306" s="126" t="str">
        <f>IF('Calculs T1a'!I309&lt;'Coeffs calibration'!$I$15,"Negative",IF('Calculs T1a'!I309&lt;'Coeffs calibration'!$I$16,"Lowly positive",IF('Calculs T1a'!I309&lt;'Coeffs calibration'!$I$17,"Moderately positive","Highly positive")))</f>
        <v>Highly positive</v>
      </c>
      <c r="F306" s="128" t="str">
        <f>IF('Calculs T1a'!J309&lt;'Coeffs calibration'!$J$15,"Negative",IF('Calculs T1a'!J309&lt;'Coeffs calibration'!$J$16,"Lowly positive",IF('Calculs T1a'!J309&lt;'Coeffs calibration'!$J$17,"Moderately positive","Highly positive")))</f>
        <v>Highly positive</v>
      </c>
      <c r="G306" s="3" t="str">
        <f>IF('Calculs T1a'!K309&lt;'Coeffs calibration'!$K$15,"Negative",IF('Calculs T1a'!K309&lt;'Coeffs calibration'!$K$16,"Lowly positive",IF('Calculs T1a'!K309&lt;'Coeffs calibration'!$K$17,"Moderately positive","Highly positive")))</f>
        <v>Highly positive</v>
      </c>
      <c r="H306" s="3" t="str">
        <f>IF('Calculs T1a'!L309&lt;'Coeffs calibration'!$L$15,"Negative",IF('Calculs T1a'!L309&lt;'Coeffs calibration'!$L$16,"Lowly positive",IF('Calculs T1a'!L309&lt;'Coeffs calibration'!$L$17,"Moderately positive","Highly positive")))</f>
        <v>Highly positive</v>
      </c>
      <c r="I306" s="3" t="str">
        <f>IF('Calculs T1a'!M309&lt;'Coeffs calibration'!$M$15,"Negative",IF('Calculs T1a'!M309&lt;'Coeffs calibration'!$M$16,"Lowly positive",IF('Calculs T1a'!M309&lt;'Coeffs calibration'!$M$17,"Moderately positive","Highly positive")))</f>
        <v>Highly positive</v>
      </c>
      <c r="J306" s="3" t="str">
        <f>IF('Calculs T1a'!N309&lt;'Coeffs calibration'!$N$15,"Negative",IF('Calculs T1a'!N309&lt;'Coeffs calibration'!$N$16,"Lowly positive",IF('Calculs T1a'!N309&lt;'Coeffs calibration'!$N$17,"Moderately positive","Highly positive")))</f>
        <v>Highly positive</v>
      </c>
      <c r="L306" s="92">
        <f>'Predictions concentrations'!A306</f>
        <v>0</v>
      </c>
      <c r="M306" s="92">
        <f>'Predictions concentrations'!B306</f>
        <v>0</v>
      </c>
      <c r="N306" s="126" t="str">
        <f>IF('Calculs T2a'!G309&lt;'Coeffs calibration'!$G$15,"Negative",IF('Calculs T2a'!G309&lt;'Coeffs calibration'!$G$16,"Lowly positive",IF('Calculs T2a'!G309&lt;'Coeffs calibration'!$G$17,"Moderately positive","Highly positive")))</f>
        <v>Highly positive</v>
      </c>
      <c r="O306" s="126" t="str">
        <f>IF('Calculs T2a'!H309&lt;'Coeffs calibration'!$H$15,"Negative",IF('Calculs T2a'!H309&lt;'Coeffs calibration'!$H$16,"Lowly positive",IF('Calculs T2a'!H309&lt;'Coeffs calibration'!$H$17,"Moderately positive","Highly positive")))</f>
        <v>Highly positive</v>
      </c>
      <c r="P306" s="126" t="str">
        <f>IF('Calculs T2a'!I309&lt;'Coeffs calibration'!$I$15,"Negative",IF('Calculs T2a'!I309&lt;'Coeffs calibration'!$I$16,"Lowly positive",IF('Calculs T2a'!I309&lt;'Coeffs calibration'!$I$17,"Moderately positive","Highly positive")))</f>
        <v>Highly positive</v>
      </c>
      <c r="Q306" s="128" t="str">
        <f>IF('Calculs T2a'!J309&lt;'Coeffs calibration'!$J$15,"Negative",IF('Calculs T2a'!J309&lt;'Coeffs calibration'!$J$16,"Lowly positive",IF('Calculs T2a'!J309&lt;'Coeffs calibration'!$J$17,"Moderately positive","Highly positive")))</f>
        <v>Highly positive</v>
      </c>
      <c r="R306" s="3" t="str">
        <f>IF('Calculs T2a'!K309&lt;'Coeffs calibration'!$K$15,"Negative",IF('Calculs T2a'!K309&lt;'Coeffs calibration'!$K$16,"Lowly positive",IF('Calculs T2a'!K309&lt;'Coeffs calibration'!$K$17,"Moderately positive","Highly positive")))</f>
        <v>Highly positive</v>
      </c>
      <c r="S306" s="3" t="str">
        <f>IF('Calculs T2a'!L309&lt;'Coeffs calibration'!$L$15,"Negative",IF('Calculs T2a'!L309&lt;'Coeffs calibration'!$L$16,"Lowly positive",IF('Calculs T2a'!L309&lt;'Coeffs calibration'!$L$17,"Moderately positive","Highly positive")))</f>
        <v>Highly positive</v>
      </c>
      <c r="T306" s="3" t="str">
        <f>IF('Calculs T2a'!M309&lt;'Coeffs calibration'!$M$15,"Negative",IF('Calculs T2a'!M309&lt;'Coeffs calibration'!$M$16,"Lowly positive",IF('Calculs T2a'!M309&lt;'Coeffs calibration'!$M$17,"Moderately positive","Highly positive")))</f>
        <v>Highly positive</v>
      </c>
      <c r="U306" s="3" t="str">
        <f>IF('Calculs T2a'!N309&lt;'Coeffs calibration'!$N$15,"Negative",IF('Calculs T2a'!N309&lt;'Coeffs calibration'!$N$16,"Lowly positive",IF('Calculs T2a'!N309&lt;'Coeffs calibration'!$N$17,"Moderately positive","Highly positive")))</f>
        <v>Highly positive</v>
      </c>
      <c r="W306" s="92">
        <f>'Predictions concentrations'!A306</f>
        <v>0</v>
      </c>
      <c r="X306" s="92">
        <f>'Predictions concentrations'!B306</f>
        <v>0</v>
      </c>
      <c r="Y306" s="126" t="str">
        <f>IF('Calculs T3a'!G309&lt;'Coeffs calibration'!$G$15,"Negative",IF('Calculs T3a'!G309&lt;'Coeffs calibration'!$G$16,"Lowly positive",IF('Calculs T3a'!G309&lt;'Coeffs calibration'!$G$17,"Moderately positive","Highly positive")))</f>
        <v>Highly positive</v>
      </c>
      <c r="Z306" s="126" t="str">
        <f>IF('Calculs T3a'!H309&lt;'Coeffs calibration'!$H$15,"Negative",IF('Calculs T3a'!H309&lt;'Coeffs calibration'!$H$16,"Lowly positive",IF('Calculs T3a'!H309&lt;'Coeffs calibration'!$H$17,"Moderately positive","Highly positive")))</f>
        <v>Highly positive</v>
      </c>
      <c r="AA306" s="126" t="str">
        <f>IF('Calculs T3a'!I309&lt;'Coeffs calibration'!$I$15,"Negative",IF('Calculs T3a'!I309&lt;'Coeffs calibration'!$I$16,"Lowly positive",IF('Calculs T3a'!I309&lt;'Coeffs calibration'!$I$17,"Moderately positive","Highly positive")))</f>
        <v>Highly positive</v>
      </c>
      <c r="AB306" s="128" t="str">
        <f>IF('Calculs T3a'!J309&lt;'Coeffs calibration'!$J$15,"Negative",IF('Calculs T3a'!J309&lt;'Coeffs calibration'!$J$16,"Lowly positive",IF('Calculs T3a'!J309&lt;'Coeffs calibration'!$J$17,"Moderately positive","Highly positive")))</f>
        <v>Highly positive</v>
      </c>
      <c r="AC306" s="3" t="str">
        <f>IF('Calculs T3a'!K309&lt;'Coeffs calibration'!$K$15,"Negative",IF('Calculs T3a'!K309&lt;'Coeffs calibration'!$K$16,"Lowly positive",IF('Calculs T3a'!K309&lt;'Coeffs calibration'!$K$17,"Moderately positive","Highly positive")))</f>
        <v>Highly positive</v>
      </c>
      <c r="AD306" s="3" t="str">
        <f>IF('Calculs T3a'!L309&lt;'Coeffs calibration'!$L$15,"Negative",IF('Calculs T3a'!L309&lt;'Coeffs calibration'!$L$16,"Lowly positive",IF('Calculs T3a'!L309&lt;'Coeffs calibration'!$L$17,"Moderately positive","Highly positive")))</f>
        <v>Highly positive</v>
      </c>
      <c r="AE306" s="3" t="str">
        <f>IF('Calculs T3a'!M309&lt;'Coeffs calibration'!$M$15,"Negative",IF('Calculs T3a'!M309&lt;'Coeffs calibration'!$M$16,"Lowly positive",IF('Calculs T3a'!M309&lt;'Coeffs calibration'!$M$17,"Moderately positive","Highly positive")))</f>
        <v>Highly positive</v>
      </c>
      <c r="AF306" s="3" t="str">
        <f>IF('Calculs T3a'!N309&lt;'Coeffs calibration'!$N$15,"Negative",IF('Calculs T3a'!N309&lt;'Coeffs calibration'!$N$16,"Lowly positive",IF('Calculs T3a'!N309&lt;'Coeffs calibration'!$N$17,"Moderately positive","Highly positive")))</f>
        <v>Highly positive</v>
      </c>
    </row>
    <row r="307" spans="1:32" x14ac:dyDescent="0.3">
      <c r="A307" s="92">
        <f>'Predictions concentrations'!A307</f>
        <v>0</v>
      </c>
      <c r="B307" s="92">
        <f>'Predictions concentrations'!B307</f>
        <v>0</v>
      </c>
      <c r="C307" s="126" t="str">
        <f>IF('Calculs T1a'!G310&lt;'Coeffs calibration'!$G$15,"Negative",IF('Calculs T1a'!G310&lt;'Coeffs calibration'!$G$16,"Lowly positive",IF('Calculs T1a'!G310&lt;'Coeffs calibration'!$G$17,"Moderately positive","Highly positive")))</f>
        <v>Highly positive</v>
      </c>
      <c r="D307" s="126" t="str">
        <f>IF('Calculs T1a'!H310&lt;'Coeffs calibration'!$H$15,"Negative",IF('Calculs T1a'!H310&lt;'Coeffs calibration'!$H$16,"Lowly positive",IF('Calculs T1a'!H310&lt;'Coeffs calibration'!$H$17,"Moderately positive","Highly positive")))</f>
        <v>Highly positive</v>
      </c>
      <c r="E307" s="126" t="str">
        <f>IF('Calculs T1a'!I310&lt;'Coeffs calibration'!$I$15,"Negative",IF('Calculs T1a'!I310&lt;'Coeffs calibration'!$I$16,"Lowly positive",IF('Calculs T1a'!I310&lt;'Coeffs calibration'!$I$17,"Moderately positive","Highly positive")))</f>
        <v>Highly positive</v>
      </c>
      <c r="F307" s="128" t="str">
        <f>IF('Calculs T1a'!J310&lt;'Coeffs calibration'!$J$15,"Negative",IF('Calculs T1a'!J310&lt;'Coeffs calibration'!$J$16,"Lowly positive",IF('Calculs T1a'!J310&lt;'Coeffs calibration'!$J$17,"Moderately positive","Highly positive")))</f>
        <v>Highly positive</v>
      </c>
      <c r="G307" s="3" t="str">
        <f>IF('Calculs T1a'!K310&lt;'Coeffs calibration'!$K$15,"Negative",IF('Calculs T1a'!K310&lt;'Coeffs calibration'!$K$16,"Lowly positive",IF('Calculs T1a'!K310&lt;'Coeffs calibration'!$K$17,"Moderately positive","Highly positive")))</f>
        <v>Highly positive</v>
      </c>
      <c r="H307" s="3" t="str">
        <f>IF('Calculs T1a'!L310&lt;'Coeffs calibration'!$L$15,"Negative",IF('Calculs T1a'!L310&lt;'Coeffs calibration'!$L$16,"Lowly positive",IF('Calculs T1a'!L310&lt;'Coeffs calibration'!$L$17,"Moderately positive","Highly positive")))</f>
        <v>Highly positive</v>
      </c>
      <c r="I307" s="3" t="str">
        <f>IF('Calculs T1a'!M310&lt;'Coeffs calibration'!$M$15,"Negative",IF('Calculs T1a'!M310&lt;'Coeffs calibration'!$M$16,"Lowly positive",IF('Calculs T1a'!M310&lt;'Coeffs calibration'!$M$17,"Moderately positive","Highly positive")))</f>
        <v>Highly positive</v>
      </c>
      <c r="J307" s="3" t="str">
        <f>IF('Calculs T1a'!N310&lt;'Coeffs calibration'!$N$15,"Negative",IF('Calculs T1a'!N310&lt;'Coeffs calibration'!$N$16,"Lowly positive",IF('Calculs T1a'!N310&lt;'Coeffs calibration'!$N$17,"Moderately positive","Highly positive")))</f>
        <v>Highly positive</v>
      </c>
      <c r="L307" s="92">
        <f>'Predictions concentrations'!A307</f>
        <v>0</v>
      </c>
      <c r="M307" s="92">
        <f>'Predictions concentrations'!B307</f>
        <v>0</v>
      </c>
      <c r="N307" s="126" t="str">
        <f>IF('Calculs T2a'!G310&lt;'Coeffs calibration'!$G$15,"Negative",IF('Calculs T2a'!G310&lt;'Coeffs calibration'!$G$16,"Lowly positive",IF('Calculs T2a'!G310&lt;'Coeffs calibration'!$G$17,"Moderately positive","Highly positive")))</f>
        <v>Highly positive</v>
      </c>
      <c r="O307" s="126" t="str">
        <f>IF('Calculs T2a'!H310&lt;'Coeffs calibration'!$H$15,"Negative",IF('Calculs T2a'!H310&lt;'Coeffs calibration'!$H$16,"Lowly positive",IF('Calculs T2a'!H310&lt;'Coeffs calibration'!$H$17,"Moderately positive","Highly positive")))</f>
        <v>Highly positive</v>
      </c>
      <c r="P307" s="126" t="str">
        <f>IF('Calculs T2a'!I310&lt;'Coeffs calibration'!$I$15,"Negative",IF('Calculs T2a'!I310&lt;'Coeffs calibration'!$I$16,"Lowly positive",IF('Calculs T2a'!I310&lt;'Coeffs calibration'!$I$17,"Moderately positive","Highly positive")))</f>
        <v>Highly positive</v>
      </c>
      <c r="Q307" s="128" t="str">
        <f>IF('Calculs T2a'!J310&lt;'Coeffs calibration'!$J$15,"Negative",IF('Calculs T2a'!J310&lt;'Coeffs calibration'!$J$16,"Lowly positive",IF('Calculs T2a'!J310&lt;'Coeffs calibration'!$J$17,"Moderately positive","Highly positive")))</f>
        <v>Highly positive</v>
      </c>
      <c r="R307" s="3" t="str">
        <f>IF('Calculs T2a'!K310&lt;'Coeffs calibration'!$K$15,"Negative",IF('Calculs T2a'!K310&lt;'Coeffs calibration'!$K$16,"Lowly positive",IF('Calculs T2a'!K310&lt;'Coeffs calibration'!$K$17,"Moderately positive","Highly positive")))</f>
        <v>Highly positive</v>
      </c>
      <c r="S307" s="3" t="str">
        <f>IF('Calculs T2a'!L310&lt;'Coeffs calibration'!$L$15,"Negative",IF('Calculs T2a'!L310&lt;'Coeffs calibration'!$L$16,"Lowly positive",IF('Calculs T2a'!L310&lt;'Coeffs calibration'!$L$17,"Moderately positive","Highly positive")))</f>
        <v>Highly positive</v>
      </c>
      <c r="T307" s="3" t="str">
        <f>IF('Calculs T2a'!M310&lt;'Coeffs calibration'!$M$15,"Negative",IF('Calculs T2a'!M310&lt;'Coeffs calibration'!$M$16,"Lowly positive",IF('Calculs T2a'!M310&lt;'Coeffs calibration'!$M$17,"Moderately positive","Highly positive")))</f>
        <v>Highly positive</v>
      </c>
      <c r="U307" s="3" t="str">
        <f>IF('Calculs T2a'!N310&lt;'Coeffs calibration'!$N$15,"Negative",IF('Calculs T2a'!N310&lt;'Coeffs calibration'!$N$16,"Lowly positive",IF('Calculs T2a'!N310&lt;'Coeffs calibration'!$N$17,"Moderately positive","Highly positive")))</f>
        <v>Highly positive</v>
      </c>
      <c r="W307" s="92">
        <f>'Predictions concentrations'!A307</f>
        <v>0</v>
      </c>
      <c r="X307" s="92">
        <f>'Predictions concentrations'!B307</f>
        <v>0</v>
      </c>
      <c r="Y307" s="126" t="str">
        <f>IF('Calculs T3a'!G310&lt;'Coeffs calibration'!$G$15,"Negative",IF('Calculs T3a'!G310&lt;'Coeffs calibration'!$G$16,"Lowly positive",IF('Calculs T3a'!G310&lt;'Coeffs calibration'!$G$17,"Moderately positive","Highly positive")))</f>
        <v>Highly positive</v>
      </c>
      <c r="Z307" s="126" t="str">
        <f>IF('Calculs T3a'!H310&lt;'Coeffs calibration'!$H$15,"Negative",IF('Calculs T3a'!H310&lt;'Coeffs calibration'!$H$16,"Lowly positive",IF('Calculs T3a'!H310&lt;'Coeffs calibration'!$H$17,"Moderately positive","Highly positive")))</f>
        <v>Highly positive</v>
      </c>
      <c r="AA307" s="126" t="str">
        <f>IF('Calculs T3a'!I310&lt;'Coeffs calibration'!$I$15,"Negative",IF('Calculs T3a'!I310&lt;'Coeffs calibration'!$I$16,"Lowly positive",IF('Calculs T3a'!I310&lt;'Coeffs calibration'!$I$17,"Moderately positive","Highly positive")))</f>
        <v>Highly positive</v>
      </c>
      <c r="AB307" s="128" t="str">
        <f>IF('Calculs T3a'!J310&lt;'Coeffs calibration'!$J$15,"Negative",IF('Calculs T3a'!J310&lt;'Coeffs calibration'!$J$16,"Lowly positive",IF('Calculs T3a'!J310&lt;'Coeffs calibration'!$J$17,"Moderately positive","Highly positive")))</f>
        <v>Highly positive</v>
      </c>
      <c r="AC307" s="3" t="str">
        <f>IF('Calculs T3a'!K310&lt;'Coeffs calibration'!$K$15,"Negative",IF('Calculs T3a'!K310&lt;'Coeffs calibration'!$K$16,"Lowly positive",IF('Calculs T3a'!K310&lt;'Coeffs calibration'!$K$17,"Moderately positive","Highly positive")))</f>
        <v>Highly positive</v>
      </c>
      <c r="AD307" s="3" t="str">
        <f>IF('Calculs T3a'!L310&lt;'Coeffs calibration'!$L$15,"Negative",IF('Calculs T3a'!L310&lt;'Coeffs calibration'!$L$16,"Lowly positive",IF('Calculs T3a'!L310&lt;'Coeffs calibration'!$L$17,"Moderately positive","Highly positive")))</f>
        <v>Highly positive</v>
      </c>
      <c r="AE307" s="3" t="str">
        <f>IF('Calculs T3a'!M310&lt;'Coeffs calibration'!$M$15,"Negative",IF('Calculs T3a'!M310&lt;'Coeffs calibration'!$M$16,"Lowly positive",IF('Calculs T3a'!M310&lt;'Coeffs calibration'!$M$17,"Moderately positive","Highly positive")))</f>
        <v>Highly positive</v>
      </c>
      <c r="AF307" s="3" t="str">
        <f>IF('Calculs T3a'!N310&lt;'Coeffs calibration'!$N$15,"Negative",IF('Calculs T3a'!N310&lt;'Coeffs calibration'!$N$16,"Lowly positive",IF('Calculs T3a'!N310&lt;'Coeffs calibration'!$N$17,"Moderately positive","Highly positive")))</f>
        <v>Highly positive</v>
      </c>
    </row>
    <row r="308" spans="1:32" x14ac:dyDescent="0.3">
      <c r="A308" s="92">
        <f>'Predictions concentrations'!A308</f>
        <v>0</v>
      </c>
      <c r="B308" s="92">
        <f>'Predictions concentrations'!B308</f>
        <v>0</v>
      </c>
      <c r="C308" s="126" t="str">
        <f>IF('Calculs T1a'!G311&lt;'Coeffs calibration'!$G$15,"Negative",IF('Calculs T1a'!G311&lt;'Coeffs calibration'!$G$16,"Lowly positive",IF('Calculs T1a'!G311&lt;'Coeffs calibration'!$G$17,"Moderately positive","Highly positive")))</f>
        <v>Highly positive</v>
      </c>
      <c r="D308" s="126" t="str">
        <f>IF('Calculs T1a'!H311&lt;'Coeffs calibration'!$H$15,"Negative",IF('Calculs T1a'!H311&lt;'Coeffs calibration'!$H$16,"Lowly positive",IF('Calculs T1a'!H311&lt;'Coeffs calibration'!$H$17,"Moderately positive","Highly positive")))</f>
        <v>Highly positive</v>
      </c>
      <c r="E308" s="126" t="str">
        <f>IF('Calculs T1a'!I311&lt;'Coeffs calibration'!$I$15,"Negative",IF('Calculs T1a'!I311&lt;'Coeffs calibration'!$I$16,"Lowly positive",IF('Calculs T1a'!I311&lt;'Coeffs calibration'!$I$17,"Moderately positive","Highly positive")))</f>
        <v>Highly positive</v>
      </c>
      <c r="F308" s="128" t="str">
        <f>IF('Calculs T1a'!J311&lt;'Coeffs calibration'!$J$15,"Negative",IF('Calculs T1a'!J311&lt;'Coeffs calibration'!$J$16,"Lowly positive",IF('Calculs T1a'!J311&lt;'Coeffs calibration'!$J$17,"Moderately positive","Highly positive")))</f>
        <v>Highly positive</v>
      </c>
      <c r="G308" s="3" t="str">
        <f>IF('Calculs T1a'!K311&lt;'Coeffs calibration'!$K$15,"Negative",IF('Calculs T1a'!K311&lt;'Coeffs calibration'!$K$16,"Lowly positive",IF('Calculs T1a'!K311&lt;'Coeffs calibration'!$K$17,"Moderately positive","Highly positive")))</f>
        <v>Highly positive</v>
      </c>
      <c r="H308" s="3" t="str">
        <f>IF('Calculs T1a'!L311&lt;'Coeffs calibration'!$L$15,"Negative",IF('Calculs T1a'!L311&lt;'Coeffs calibration'!$L$16,"Lowly positive",IF('Calculs T1a'!L311&lt;'Coeffs calibration'!$L$17,"Moderately positive","Highly positive")))</f>
        <v>Highly positive</v>
      </c>
      <c r="I308" s="3" t="str">
        <f>IF('Calculs T1a'!M311&lt;'Coeffs calibration'!$M$15,"Negative",IF('Calculs T1a'!M311&lt;'Coeffs calibration'!$M$16,"Lowly positive",IF('Calculs T1a'!M311&lt;'Coeffs calibration'!$M$17,"Moderately positive","Highly positive")))</f>
        <v>Highly positive</v>
      </c>
      <c r="J308" s="3" t="str">
        <f>IF('Calculs T1a'!N311&lt;'Coeffs calibration'!$N$15,"Negative",IF('Calculs T1a'!N311&lt;'Coeffs calibration'!$N$16,"Lowly positive",IF('Calculs T1a'!N311&lt;'Coeffs calibration'!$N$17,"Moderately positive","Highly positive")))</f>
        <v>Highly positive</v>
      </c>
      <c r="L308" s="92">
        <f>'Predictions concentrations'!A308</f>
        <v>0</v>
      </c>
      <c r="M308" s="92">
        <f>'Predictions concentrations'!B308</f>
        <v>0</v>
      </c>
      <c r="N308" s="126" t="str">
        <f>IF('Calculs T2a'!G311&lt;'Coeffs calibration'!$G$15,"Negative",IF('Calculs T2a'!G311&lt;'Coeffs calibration'!$G$16,"Lowly positive",IF('Calculs T2a'!G311&lt;'Coeffs calibration'!$G$17,"Moderately positive","Highly positive")))</f>
        <v>Highly positive</v>
      </c>
      <c r="O308" s="126" t="str">
        <f>IF('Calculs T2a'!H311&lt;'Coeffs calibration'!$H$15,"Negative",IF('Calculs T2a'!H311&lt;'Coeffs calibration'!$H$16,"Lowly positive",IF('Calculs T2a'!H311&lt;'Coeffs calibration'!$H$17,"Moderately positive","Highly positive")))</f>
        <v>Highly positive</v>
      </c>
      <c r="P308" s="126" t="str">
        <f>IF('Calculs T2a'!I311&lt;'Coeffs calibration'!$I$15,"Negative",IF('Calculs T2a'!I311&lt;'Coeffs calibration'!$I$16,"Lowly positive",IF('Calculs T2a'!I311&lt;'Coeffs calibration'!$I$17,"Moderately positive","Highly positive")))</f>
        <v>Highly positive</v>
      </c>
      <c r="Q308" s="128" t="str">
        <f>IF('Calculs T2a'!J311&lt;'Coeffs calibration'!$J$15,"Negative",IF('Calculs T2a'!J311&lt;'Coeffs calibration'!$J$16,"Lowly positive",IF('Calculs T2a'!J311&lt;'Coeffs calibration'!$J$17,"Moderately positive","Highly positive")))</f>
        <v>Highly positive</v>
      </c>
      <c r="R308" s="3" t="str">
        <f>IF('Calculs T2a'!K311&lt;'Coeffs calibration'!$K$15,"Negative",IF('Calculs T2a'!K311&lt;'Coeffs calibration'!$K$16,"Lowly positive",IF('Calculs T2a'!K311&lt;'Coeffs calibration'!$K$17,"Moderately positive","Highly positive")))</f>
        <v>Highly positive</v>
      </c>
      <c r="S308" s="3" t="str">
        <f>IF('Calculs T2a'!L311&lt;'Coeffs calibration'!$L$15,"Negative",IF('Calculs T2a'!L311&lt;'Coeffs calibration'!$L$16,"Lowly positive",IF('Calculs T2a'!L311&lt;'Coeffs calibration'!$L$17,"Moderately positive","Highly positive")))</f>
        <v>Highly positive</v>
      </c>
      <c r="T308" s="3" t="str">
        <f>IF('Calculs T2a'!M311&lt;'Coeffs calibration'!$M$15,"Negative",IF('Calculs T2a'!M311&lt;'Coeffs calibration'!$M$16,"Lowly positive",IF('Calculs T2a'!M311&lt;'Coeffs calibration'!$M$17,"Moderately positive","Highly positive")))</f>
        <v>Highly positive</v>
      </c>
      <c r="U308" s="3" t="str">
        <f>IF('Calculs T2a'!N311&lt;'Coeffs calibration'!$N$15,"Negative",IF('Calculs T2a'!N311&lt;'Coeffs calibration'!$N$16,"Lowly positive",IF('Calculs T2a'!N311&lt;'Coeffs calibration'!$N$17,"Moderately positive","Highly positive")))</f>
        <v>Highly positive</v>
      </c>
      <c r="W308" s="92">
        <f>'Predictions concentrations'!A308</f>
        <v>0</v>
      </c>
      <c r="X308" s="92">
        <f>'Predictions concentrations'!B308</f>
        <v>0</v>
      </c>
      <c r="Y308" s="126" t="str">
        <f>IF('Calculs T3a'!G311&lt;'Coeffs calibration'!$G$15,"Negative",IF('Calculs T3a'!G311&lt;'Coeffs calibration'!$G$16,"Lowly positive",IF('Calculs T3a'!G311&lt;'Coeffs calibration'!$G$17,"Moderately positive","Highly positive")))</f>
        <v>Highly positive</v>
      </c>
      <c r="Z308" s="126" t="str">
        <f>IF('Calculs T3a'!H311&lt;'Coeffs calibration'!$H$15,"Negative",IF('Calculs T3a'!H311&lt;'Coeffs calibration'!$H$16,"Lowly positive",IF('Calculs T3a'!H311&lt;'Coeffs calibration'!$H$17,"Moderately positive","Highly positive")))</f>
        <v>Highly positive</v>
      </c>
      <c r="AA308" s="126" t="str">
        <f>IF('Calculs T3a'!I311&lt;'Coeffs calibration'!$I$15,"Negative",IF('Calculs T3a'!I311&lt;'Coeffs calibration'!$I$16,"Lowly positive",IF('Calculs T3a'!I311&lt;'Coeffs calibration'!$I$17,"Moderately positive","Highly positive")))</f>
        <v>Highly positive</v>
      </c>
      <c r="AB308" s="128" t="str">
        <f>IF('Calculs T3a'!J311&lt;'Coeffs calibration'!$J$15,"Negative",IF('Calculs T3a'!J311&lt;'Coeffs calibration'!$J$16,"Lowly positive",IF('Calculs T3a'!J311&lt;'Coeffs calibration'!$J$17,"Moderately positive","Highly positive")))</f>
        <v>Highly positive</v>
      </c>
      <c r="AC308" s="3" t="str">
        <f>IF('Calculs T3a'!K311&lt;'Coeffs calibration'!$K$15,"Negative",IF('Calculs T3a'!K311&lt;'Coeffs calibration'!$K$16,"Lowly positive",IF('Calculs T3a'!K311&lt;'Coeffs calibration'!$K$17,"Moderately positive","Highly positive")))</f>
        <v>Highly positive</v>
      </c>
      <c r="AD308" s="3" t="str">
        <f>IF('Calculs T3a'!L311&lt;'Coeffs calibration'!$L$15,"Negative",IF('Calculs T3a'!L311&lt;'Coeffs calibration'!$L$16,"Lowly positive",IF('Calculs T3a'!L311&lt;'Coeffs calibration'!$L$17,"Moderately positive","Highly positive")))</f>
        <v>Highly positive</v>
      </c>
      <c r="AE308" s="3" t="str">
        <f>IF('Calculs T3a'!M311&lt;'Coeffs calibration'!$M$15,"Negative",IF('Calculs T3a'!M311&lt;'Coeffs calibration'!$M$16,"Lowly positive",IF('Calculs T3a'!M311&lt;'Coeffs calibration'!$M$17,"Moderately positive","Highly positive")))</f>
        <v>Highly positive</v>
      </c>
      <c r="AF308" s="3" t="str">
        <f>IF('Calculs T3a'!N311&lt;'Coeffs calibration'!$N$15,"Negative",IF('Calculs T3a'!N311&lt;'Coeffs calibration'!$N$16,"Lowly positive",IF('Calculs T3a'!N311&lt;'Coeffs calibration'!$N$17,"Moderately positive","Highly positive")))</f>
        <v>Highly positive</v>
      </c>
    </row>
    <row r="309" spans="1:32" x14ac:dyDescent="0.3">
      <c r="A309" s="92">
        <f>'Predictions concentrations'!A309</f>
        <v>0</v>
      </c>
      <c r="B309" s="92">
        <f>'Predictions concentrations'!B309</f>
        <v>0</v>
      </c>
      <c r="C309" s="126" t="str">
        <f>IF('Calculs T1a'!G312&lt;'Coeffs calibration'!$G$15,"Negative",IF('Calculs T1a'!G312&lt;'Coeffs calibration'!$G$16,"Lowly positive",IF('Calculs T1a'!G312&lt;'Coeffs calibration'!$G$17,"Moderately positive","Highly positive")))</f>
        <v>Highly positive</v>
      </c>
      <c r="D309" s="126" t="str">
        <f>IF('Calculs T1a'!H312&lt;'Coeffs calibration'!$H$15,"Negative",IF('Calculs T1a'!H312&lt;'Coeffs calibration'!$H$16,"Lowly positive",IF('Calculs T1a'!H312&lt;'Coeffs calibration'!$H$17,"Moderately positive","Highly positive")))</f>
        <v>Highly positive</v>
      </c>
      <c r="E309" s="126" t="str">
        <f>IF('Calculs T1a'!I312&lt;'Coeffs calibration'!$I$15,"Negative",IF('Calculs T1a'!I312&lt;'Coeffs calibration'!$I$16,"Lowly positive",IF('Calculs T1a'!I312&lt;'Coeffs calibration'!$I$17,"Moderately positive","Highly positive")))</f>
        <v>Highly positive</v>
      </c>
      <c r="F309" s="128" t="str">
        <f>IF('Calculs T1a'!J312&lt;'Coeffs calibration'!$J$15,"Negative",IF('Calculs T1a'!J312&lt;'Coeffs calibration'!$J$16,"Lowly positive",IF('Calculs T1a'!J312&lt;'Coeffs calibration'!$J$17,"Moderately positive","Highly positive")))</f>
        <v>Highly positive</v>
      </c>
      <c r="G309" s="3" t="str">
        <f>IF('Calculs T1a'!K312&lt;'Coeffs calibration'!$K$15,"Negative",IF('Calculs T1a'!K312&lt;'Coeffs calibration'!$K$16,"Lowly positive",IF('Calculs T1a'!K312&lt;'Coeffs calibration'!$K$17,"Moderately positive","Highly positive")))</f>
        <v>Highly positive</v>
      </c>
      <c r="H309" s="3" t="str">
        <f>IF('Calculs T1a'!L312&lt;'Coeffs calibration'!$L$15,"Negative",IF('Calculs T1a'!L312&lt;'Coeffs calibration'!$L$16,"Lowly positive",IF('Calculs T1a'!L312&lt;'Coeffs calibration'!$L$17,"Moderately positive","Highly positive")))</f>
        <v>Highly positive</v>
      </c>
      <c r="I309" s="3" t="str">
        <f>IF('Calculs T1a'!M312&lt;'Coeffs calibration'!$M$15,"Negative",IF('Calculs T1a'!M312&lt;'Coeffs calibration'!$M$16,"Lowly positive",IF('Calculs T1a'!M312&lt;'Coeffs calibration'!$M$17,"Moderately positive","Highly positive")))</f>
        <v>Highly positive</v>
      </c>
      <c r="J309" s="3" t="str">
        <f>IF('Calculs T1a'!N312&lt;'Coeffs calibration'!$N$15,"Negative",IF('Calculs T1a'!N312&lt;'Coeffs calibration'!$N$16,"Lowly positive",IF('Calculs T1a'!N312&lt;'Coeffs calibration'!$N$17,"Moderately positive","Highly positive")))</f>
        <v>Highly positive</v>
      </c>
      <c r="L309" s="92">
        <f>'Predictions concentrations'!A309</f>
        <v>0</v>
      </c>
      <c r="M309" s="92">
        <f>'Predictions concentrations'!B309</f>
        <v>0</v>
      </c>
      <c r="N309" s="126" t="str">
        <f>IF('Calculs T2a'!G312&lt;'Coeffs calibration'!$G$15,"Negative",IF('Calculs T2a'!G312&lt;'Coeffs calibration'!$G$16,"Lowly positive",IF('Calculs T2a'!G312&lt;'Coeffs calibration'!$G$17,"Moderately positive","Highly positive")))</f>
        <v>Highly positive</v>
      </c>
      <c r="O309" s="126" t="str">
        <f>IF('Calculs T2a'!H312&lt;'Coeffs calibration'!$H$15,"Negative",IF('Calculs T2a'!H312&lt;'Coeffs calibration'!$H$16,"Lowly positive",IF('Calculs T2a'!H312&lt;'Coeffs calibration'!$H$17,"Moderately positive","Highly positive")))</f>
        <v>Highly positive</v>
      </c>
      <c r="P309" s="126" t="str">
        <f>IF('Calculs T2a'!I312&lt;'Coeffs calibration'!$I$15,"Negative",IF('Calculs T2a'!I312&lt;'Coeffs calibration'!$I$16,"Lowly positive",IF('Calculs T2a'!I312&lt;'Coeffs calibration'!$I$17,"Moderately positive","Highly positive")))</f>
        <v>Highly positive</v>
      </c>
      <c r="Q309" s="128" t="str">
        <f>IF('Calculs T2a'!J312&lt;'Coeffs calibration'!$J$15,"Negative",IF('Calculs T2a'!J312&lt;'Coeffs calibration'!$J$16,"Lowly positive",IF('Calculs T2a'!J312&lt;'Coeffs calibration'!$J$17,"Moderately positive","Highly positive")))</f>
        <v>Highly positive</v>
      </c>
      <c r="R309" s="3" t="str">
        <f>IF('Calculs T2a'!K312&lt;'Coeffs calibration'!$K$15,"Negative",IF('Calculs T2a'!K312&lt;'Coeffs calibration'!$K$16,"Lowly positive",IF('Calculs T2a'!K312&lt;'Coeffs calibration'!$K$17,"Moderately positive","Highly positive")))</f>
        <v>Highly positive</v>
      </c>
      <c r="S309" s="3" t="str">
        <f>IF('Calculs T2a'!L312&lt;'Coeffs calibration'!$L$15,"Negative",IF('Calculs T2a'!L312&lt;'Coeffs calibration'!$L$16,"Lowly positive",IF('Calculs T2a'!L312&lt;'Coeffs calibration'!$L$17,"Moderately positive","Highly positive")))</f>
        <v>Highly positive</v>
      </c>
      <c r="T309" s="3" t="str">
        <f>IF('Calculs T2a'!M312&lt;'Coeffs calibration'!$M$15,"Negative",IF('Calculs T2a'!M312&lt;'Coeffs calibration'!$M$16,"Lowly positive",IF('Calculs T2a'!M312&lt;'Coeffs calibration'!$M$17,"Moderately positive","Highly positive")))</f>
        <v>Highly positive</v>
      </c>
      <c r="U309" s="3" t="str">
        <f>IF('Calculs T2a'!N312&lt;'Coeffs calibration'!$N$15,"Negative",IF('Calculs T2a'!N312&lt;'Coeffs calibration'!$N$16,"Lowly positive",IF('Calculs T2a'!N312&lt;'Coeffs calibration'!$N$17,"Moderately positive","Highly positive")))</f>
        <v>Highly positive</v>
      </c>
      <c r="W309" s="92">
        <f>'Predictions concentrations'!A309</f>
        <v>0</v>
      </c>
      <c r="X309" s="92">
        <f>'Predictions concentrations'!B309</f>
        <v>0</v>
      </c>
      <c r="Y309" s="126" t="str">
        <f>IF('Calculs T3a'!G312&lt;'Coeffs calibration'!$G$15,"Negative",IF('Calculs T3a'!G312&lt;'Coeffs calibration'!$G$16,"Lowly positive",IF('Calculs T3a'!G312&lt;'Coeffs calibration'!$G$17,"Moderately positive","Highly positive")))</f>
        <v>Highly positive</v>
      </c>
      <c r="Z309" s="126" t="str">
        <f>IF('Calculs T3a'!H312&lt;'Coeffs calibration'!$H$15,"Negative",IF('Calculs T3a'!H312&lt;'Coeffs calibration'!$H$16,"Lowly positive",IF('Calculs T3a'!H312&lt;'Coeffs calibration'!$H$17,"Moderately positive","Highly positive")))</f>
        <v>Highly positive</v>
      </c>
      <c r="AA309" s="126" t="str">
        <f>IF('Calculs T3a'!I312&lt;'Coeffs calibration'!$I$15,"Negative",IF('Calculs T3a'!I312&lt;'Coeffs calibration'!$I$16,"Lowly positive",IF('Calculs T3a'!I312&lt;'Coeffs calibration'!$I$17,"Moderately positive","Highly positive")))</f>
        <v>Highly positive</v>
      </c>
      <c r="AB309" s="128" t="str">
        <f>IF('Calculs T3a'!J312&lt;'Coeffs calibration'!$J$15,"Negative",IF('Calculs T3a'!J312&lt;'Coeffs calibration'!$J$16,"Lowly positive",IF('Calculs T3a'!J312&lt;'Coeffs calibration'!$J$17,"Moderately positive","Highly positive")))</f>
        <v>Highly positive</v>
      </c>
      <c r="AC309" s="3" t="str">
        <f>IF('Calculs T3a'!K312&lt;'Coeffs calibration'!$K$15,"Negative",IF('Calculs T3a'!K312&lt;'Coeffs calibration'!$K$16,"Lowly positive",IF('Calculs T3a'!K312&lt;'Coeffs calibration'!$K$17,"Moderately positive","Highly positive")))</f>
        <v>Highly positive</v>
      </c>
      <c r="AD309" s="3" t="str">
        <f>IF('Calculs T3a'!L312&lt;'Coeffs calibration'!$L$15,"Negative",IF('Calculs T3a'!L312&lt;'Coeffs calibration'!$L$16,"Lowly positive",IF('Calculs T3a'!L312&lt;'Coeffs calibration'!$L$17,"Moderately positive","Highly positive")))</f>
        <v>Highly positive</v>
      </c>
      <c r="AE309" s="3" t="str">
        <f>IF('Calculs T3a'!M312&lt;'Coeffs calibration'!$M$15,"Negative",IF('Calculs T3a'!M312&lt;'Coeffs calibration'!$M$16,"Lowly positive",IF('Calculs T3a'!M312&lt;'Coeffs calibration'!$M$17,"Moderately positive","Highly positive")))</f>
        <v>Highly positive</v>
      </c>
      <c r="AF309" s="3" t="str">
        <f>IF('Calculs T3a'!N312&lt;'Coeffs calibration'!$N$15,"Negative",IF('Calculs T3a'!N312&lt;'Coeffs calibration'!$N$16,"Lowly positive",IF('Calculs T3a'!N312&lt;'Coeffs calibration'!$N$17,"Moderately positive","Highly positive")))</f>
        <v>Highly positive</v>
      </c>
    </row>
    <row r="310" spans="1:32" x14ac:dyDescent="0.3">
      <c r="A310" s="92">
        <f>'Predictions concentrations'!A310</f>
        <v>0</v>
      </c>
      <c r="B310" s="92">
        <f>'Predictions concentrations'!B310</f>
        <v>0</v>
      </c>
      <c r="C310" s="126" t="str">
        <f>IF('Calculs T1a'!G313&lt;'Coeffs calibration'!$G$15,"Negative",IF('Calculs T1a'!G313&lt;'Coeffs calibration'!$G$16,"Lowly positive",IF('Calculs T1a'!G313&lt;'Coeffs calibration'!$G$17,"Moderately positive","Highly positive")))</f>
        <v>Highly positive</v>
      </c>
      <c r="D310" s="126" t="str">
        <f>IF('Calculs T1a'!H313&lt;'Coeffs calibration'!$H$15,"Negative",IF('Calculs T1a'!H313&lt;'Coeffs calibration'!$H$16,"Lowly positive",IF('Calculs T1a'!H313&lt;'Coeffs calibration'!$H$17,"Moderately positive","Highly positive")))</f>
        <v>Highly positive</v>
      </c>
      <c r="E310" s="126" t="str">
        <f>IF('Calculs T1a'!I313&lt;'Coeffs calibration'!$I$15,"Negative",IF('Calculs T1a'!I313&lt;'Coeffs calibration'!$I$16,"Lowly positive",IF('Calculs T1a'!I313&lt;'Coeffs calibration'!$I$17,"Moderately positive","Highly positive")))</f>
        <v>Highly positive</v>
      </c>
      <c r="F310" s="128" t="str">
        <f>IF('Calculs T1a'!J313&lt;'Coeffs calibration'!$J$15,"Negative",IF('Calculs T1a'!J313&lt;'Coeffs calibration'!$J$16,"Lowly positive",IF('Calculs T1a'!J313&lt;'Coeffs calibration'!$J$17,"Moderately positive","Highly positive")))</f>
        <v>Highly positive</v>
      </c>
      <c r="G310" s="3" t="str">
        <f>IF('Calculs T1a'!K313&lt;'Coeffs calibration'!$K$15,"Negative",IF('Calculs T1a'!K313&lt;'Coeffs calibration'!$K$16,"Lowly positive",IF('Calculs T1a'!K313&lt;'Coeffs calibration'!$K$17,"Moderately positive","Highly positive")))</f>
        <v>Highly positive</v>
      </c>
      <c r="H310" s="3" t="str">
        <f>IF('Calculs T1a'!L313&lt;'Coeffs calibration'!$L$15,"Negative",IF('Calculs T1a'!L313&lt;'Coeffs calibration'!$L$16,"Lowly positive",IF('Calculs T1a'!L313&lt;'Coeffs calibration'!$L$17,"Moderately positive","Highly positive")))</f>
        <v>Highly positive</v>
      </c>
      <c r="I310" s="3" t="str">
        <f>IF('Calculs T1a'!M313&lt;'Coeffs calibration'!$M$15,"Negative",IF('Calculs T1a'!M313&lt;'Coeffs calibration'!$M$16,"Lowly positive",IF('Calculs T1a'!M313&lt;'Coeffs calibration'!$M$17,"Moderately positive","Highly positive")))</f>
        <v>Highly positive</v>
      </c>
      <c r="J310" s="3" t="str">
        <f>IF('Calculs T1a'!N313&lt;'Coeffs calibration'!$N$15,"Negative",IF('Calculs T1a'!N313&lt;'Coeffs calibration'!$N$16,"Lowly positive",IF('Calculs T1a'!N313&lt;'Coeffs calibration'!$N$17,"Moderately positive","Highly positive")))</f>
        <v>Highly positive</v>
      </c>
      <c r="L310" s="92">
        <f>'Predictions concentrations'!A310</f>
        <v>0</v>
      </c>
      <c r="M310" s="92">
        <f>'Predictions concentrations'!B310</f>
        <v>0</v>
      </c>
      <c r="N310" s="126" t="str">
        <f>IF('Calculs T2a'!G313&lt;'Coeffs calibration'!$G$15,"Negative",IF('Calculs T2a'!G313&lt;'Coeffs calibration'!$G$16,"Lowly positive",IF('Calculs T2a'!G313&lt;'Coeffs calibration'!$G$17,"Moderately positive","Highly positive")))</f>
        <v>Highly positive</v>
      </c>
      <c r="O310" s="126" t="str">
        <f>IF('Calculs T2a'!H313&lt;'Coeffs calibration'!$H$15,"Negative",IF('Calculs T2a'!H313&lt;'Coeffs calibration'!$H$16,"Lowly positive",IF('Calculs T2a'!H313&lt;'Coeffs calibration'!$H$17,"Moderately positive","Highly positive")))</f>
        <v>Highly positive</v>
      </c>
      <c r="P310" s="126" t="str">
        <f>IF('Calculs T2a'!I313&lt;'Coeffs calibration'!$I$15,"Negative",IF('Calculs T2a'!I313&lt;'Coeffs calibration'!$I$16,"Lowly positive",IF('Calculs T2a'!I313&lt;'Coeffs calibration'!$I$17,"Moderately positive","Highly positive")))</f>
        <v>Highly positive</v>
      </c>
      <c r="Q310" s="128" t="str">
        <f>IF('Calculs T2a'!J313&lt;'Coeffs calibration'!$J$15,"Negative",IF('Calculs T2a'!J313&lt;'Coeffs calibration'!$J$16,"Lowly positive",IF('Calculs T2a'!J313&lt;'Coeffs calibration'!$J$17,"Moderately positive","Highly positive")))</f>
        <v>Highly positive</v>
      </c>
      <c r="R310" s="3" t="str">
        <f>IF('Calculs T2a'!K313&lt;'Coeffs calibration'!$K$15,"Negative",IF('Calculs T2a'!K313&lt;'Coeffs calibration'!$K$16,"Lowly positive",IF('Calculs T2a'!K313&lt;'Coeffs calibration'!$K$17,"Moderately positive","Highly positive")))</f>
        <v>Highly positive</v>
      </c>
      <c r="S310" s="3" t="str">
        <f>IF('Calculs T2a'!L313&lt;'Coeffs calibration'!$L$15,"Negative",IF('Calculs T2a'!L313&lt;'Coeffs calibration'!$L$16,"Lowly positive",IF('Calculs T2a'!L313&lt;'Coeffs calibration'!$L$17,"Moderately positive","Highly positive")))</f>
        <v>Highly positive</v>
      </c>
      <c r="T310" s="3" t="str">
        <f>IF('Calculs T2a'!M313&lt;'Coeffs calibration'!$M$15,"Negative",IF('Calculs T2a'!M313&lt;'Coeffs calibration'!$M$16,"Lowly positive",IF('Calculs T2a'!M313&lt;'Coeffs calibration'!$M$17,"Moderately positive","Highly positive")))</f>
        <v>Highly positive</v>
      </c>
      <c r="U310" s="3" t="str">
        <f>IF('Calculs T2a'!N313&lt;'Coeffs calibration'!$N$15,"Negative",IF('Calculs T2a'!N313&lt;'Coeffs calibration'!$N$16,"Lowly positive",IF('Calculs T2a'!N313&lt;'Coeffs calibration'!$N$17,"Moderately positive","Highly positive")))</f>
        <v>Highly positive</v>
      </c>
      <c r="W310" s="92">
        <f>'Predictions concentrations'!A310</f>
        <v>0</v>
      </c>
      <c r="X310" s="92">
        <f>'Predictions concentrations'!B310</f>
        <v>0</v>
      </c>
      <c r="Y310" s="126" t="str">
        <f>IF('Calculs T3a'!G313&lt;'Coeffs calibration'!$G$15,"Negative",IF('Calculs T3a'!G313&lt;'Coeffs calibration'!$G$16,"Lowly positive",IF('Calculs T3a'!G313&lt;'Coeffs calibration'!$G$17,"Moderately positive","Highly positive")))</f>
        <v>Highly positive</v>
      </c>
      <c r="Z310" s="126" t="str">
        <f>IF('Calculs T3a'!H313&lt;'Coeffs calibration'!$H$15,"Negative",IF('Calculs T3a'!H313&lt;'Coeffs calibration'!$H$16,"Lowly positive",IF('Calculs T3a'!H313&lt;'Coeffs calibration'!$H$17,"Moderately positive","Highly positive")))</f>
        <v>Highly positive</v>
      </c>
      <c r="AA310" s="126" t="str">
        <f>IF('Calculs T3a'!I313&lt;'Coeffs calibration'!$I$15,"Negative",IF('Calculs T3a'!I313&lt;'Coeffs calibration'!$I$16,"Lowly positive",IF('Calculs T3a'!I313&lt;'Coeffs calibration'!$I$17,"Moderately positive","Highly positive")))</f>
        <v>Highly positive</v>
      </c>
      <c r="AB310" s="128" t="str">
        <f>IF('Calculs T3a'!J313&lt;'Coeffs calibration'!$J$15,"Negative",IF('Calculs T3a'!J313&lt;'Coeffs calibration'!$J$16,"Lowly positive",IF('Calculs T3a'!J313&lt;'Coeffs calibration'!$J$17,"Moderately positive","Highly positive")))</f>
        <v>Highly positive</v>
      </c>
      <c r="AC310" s="3" t="str">
        <f>IF('Calculs T3a'!K313&lt;'Coeffs calibration'!$K$15,"Negative",IF('Calculs T3a'!K313&lt;'Coeffs calibration'!$K$16,"Lowly positive",IF('Calculs T3a'!K313&lt;'Coeffs calibration'!$K$17,"Moderately positive","Highly positive")))</f>
        <v>Highly positive</v>
      </c>
      <c r="AD310" s="3" t="str">
        <f>IF('Calculs T3a'!L313&lt;'Coeffs calibration'!$L$15,"Negative",IF('Calculs T3a'!L313&lt;'Coeffs calibration'!$L$16,"Lowly positive",IF('Calculs T3a'!L313&lt;'Coeffs calibration'!$L$17,"Moderately positive","Highly positive")))</f>
        <v>Highly positive</v>
      </c>
      <c r="AE310" s="3" t="str">
        <f>IF('Calculs T3a'!M313&lt;'Coeffs calibration'!$M$15,"Negative",IF('Calculs T3a'!M313&lt;'Coeffs calibration'!$M$16,"Lowly positive",IF('Calculs T3a'!M313&lt;'Coeffs calibration'!$M$17,"Moderately positive","Highly positive")))</f>
        <v>Highly positive</v>
      </c>
      <c r="AF310" s="3" t="str">
        <f>IF('Calculs T3a'!N313&lt;'Coeffs calibration'!$N$15,"Negative",IF('Calculs T3a'!N313&lt;'Coeffs calibration'!$N$16,"Lowly positive",IF('Calculs T3a'!N313&lt;'Coeffs calibration'!$N$17,"Moderately positive","Highly positive")))</f>
        <v>Highly positive</v>
      </c>
    </row>
    <row r="311" spans="1:32" x14ac:dyDescent="0.3">
      <c r="A311" s="92">
        <f>'Predictions concentrations'!A311</f>
        <v>0</v>
      </c>
      <c r="B311" s="92">
        <f>'Predictions concentrations'!B311</f>
        <v>0</v>
      </c>
      <c r="C311" s="126" t="str">
        <f>IF('Calculs T1a'!G314&lt;'Coeffs calibration'!$G$15,"Negative",IF('Calculs T1a'!G314&lt;'Coeffs calibration'!$G$16,"Lowly positive",IF('Calculs T1a'!G314&lt;'Coeffs calibration'!$G$17,"Moderately positive","Highly positive")))</f>
        <v>Highly positive</v>
      </c>
      <c r="D311" s="126" t="str">
        <f>IF('Calculs T1a'!H314&lt;'Coeffs calibration'!$H$15,"Negative",IF('Calculs T1a'!H314&lt;'Coeffs calibration'!$H$16,"Lowly positive",IF('Calculs T1a'!H314&lt;'Coeffs calibration'!$H$17,"Moderately positive","Highly positive")))</f>
        <v>Highly positive</v>
      </c>
      <c r="E311" s="126" t="str">
        <f>IF('Calculs T1a'!I314&lt;'Coeffs calibration'!$I$15,"Negative",IF('Calculs T1a'!I314&lt;'Coeffs calibration'!$I$16,"Lowly positive",IF('Calculs T1a'!I314&lt;'Coeffs calibration'!$I$17,"Moderately positive","Highly positive")))</f>
        <v>Highly positive</v>
      </c>
      <c r="F311" s="128" t="str">
        <f>IF('Calculs T1a'!J314&lt;'Coeffs calibration'!$J$15,"Negative",IF('Calculs T1a'!J314&lt;'Coeffs calibration'!$J$16,"Lowly positive",IF('Calculs T1a'!J314&lt;'Coeffs calibration'!$J$17,"Moderately positive","Highly positive")))</f>
        <v>Highly positive</v>
      </c>
      <c r="G311" s="3" t="str">
        <f>IF('Calculs T1a'!K314&lt;'Coeffs calibration'!$K$15,"Negative",IF('Calculs T1a'!K314&lt;'Coeffs calibration'!$K$16,"Lowly positive",IF('Calculs T1a'!K314&lt;'Coeffs calibration'!$K$17,"Moderately positive","Highly positive")))</f>
        <v>Highly positive</v>
      </c>
      <c r="H311" s="3" t="str">
        <f>IF('Calculs T1a'!L314&lt;'Coeffs calibration'!$L$15,"Negative",IF('Calculs T1a'!L314&lt;'Coeffs calibration'!$L$16,"Lowly positive",IF('Calculs T1a'!L314&lt;'Coeffs calibration'!$L$17,"Moderately positive","Highly positive")))</f>
        <v>Highly positive</v>
      </c>
      <c r="I311" s="3" t="str">
        <f>IF('Calculs T1a'!M314&lt;'Coeffs calibration'!$M$15,"Negative",IF('Calculs T1a'!M314&lt;'Coeffs calibration'!$M$16,"Lowly positive",IF('Calculs T1a'!M314&lt;'Coeffs calibration'!$M$17,"Moderately positive","Highly positive")))</f>
        <v>Highly positive</v>
      </c>
      <c r="J311" s="3" t="str">
        <f>IF('Calculs T1a'!N314&lt;'Coeffs calibration'!$N$15,"Negative",IF('Calculs T1a'!N314&lt;'Coeffs calibration'!$N$16,"Lowly positive",IF('Calculs T1a'!N314&lt;'Coeffs calibration'!$N$17,"Moderately positive","Highly positive")))</f>
        <v>Highly positive</v>
      </c>
      <c r="L311" s="92">
        <f>'Predictions concentrations'!A311</f>
        <v>0</v>
      </c>
      <c r="M311" s="92">
        <f>'Predictions concentrations'!B311</f>
        <v>0</v>
      </c>
      <c r="N311" s="126" t="str">
        <f>IF('Calculs T2a'!G314&lt;'Coeffs calibration'!$G$15,"Negative",IF('Calculs T2a'!G314&lt;'Coeffs calibration'!$G$16,"Lowly positive",IF('Calculs T2a'!G314&lt;'Coeffs calibration'!$G$17,"Moderately positive","Highly positive")))</f>
        <v>Highly positive</v>
      </c>
      <c r="O311" s="126" t="str">
        <f>IF('Calculs T2a'!H314&lt;'Coeffs calibration'!$H$15,"Negative",IF('Calculs T2a'!H314&lt;'Coeffs calibration'!$H$16,"Lowly positive",IF('Calculs T2a'!H314&lt;'Coeffs calibration'!$H$17,"Moderately positive","Highly positive")))</f>
        <v>Highly positive</v>
      </c>
      <c r="P311" s="126" t="str">
        <f>IF('Calculs T2a'!I314&lt;'Coeffs calibration'!$I$15,"Negative",IF('Calculs T2a'!I314&lt;'Coeffs calibration'!$I$16,"Lowly positive",IF('Calculs T2a'!I314&lt;'Coeffs calibration'!$I$17,"Moderately positive","Highly positive")))</f>
        <v>Highly positive</v>
      </c>
      <c r="Q311" s="128" t="str">
        <f>IF('Calculs T2a'!J314&lt;'Coeffs calibration'!$J$15,"Negative",IF('Calculs T2a'!J314&lt;'Coeffs calibration'!$J$16,"Lowly positive",IF('Calculs T2a'!J314&lt;'Coeffs calibration'!$J$17,"Moderately positive","Highly positive")))</f>
        <v>Highly positive</v>
      </c>
      <c r="R311" s="3" t="str">
        <f>IF('Calculs T2a'!K314&lt;'Coeffs calibration'!$K$15,"Negative",IF('Calculs T2a'!K314&lt;'Coeffs calibration'!$K$16,"Lowly positive",IF('Calculs T2a'!K314&lt;'Coeffs calibration'!$K$17,"Moderately positive","Highly positive")))</f>
        <v>Highly positive</v>
      </c>
      <c r="S311" s="3" t="str">
        <f>IF('Calculs T2a'!L314&lt;'Coeffs calibration'!$L$15,"Negative",IF('Calculs T2a'!L314&lt;'Coeffs calibration'!$L$16,"Lowly positive",IF('Calculs T2a'!L314&lt;'Coeffs calibration'!$L$17,"Moderately positive","Highly positive")))</f>
        <v>Highly positive</v>
      </c>
      <c r="T311" s="3" t="str">
        <f>IF('Calculs T2a'!M314&lt;'Coeffs calibration'!$M$15,"Negative",IF('Calculs T2a'!M314&lt;'Coeffs calibration'!$M$16,"Lowly positive",IF('Calculs T2a'!M314&lt;'Coeffs calibration'!$M$17,"Moderately positive","Highly positive")))</f>
        <v>Highly positive</v>
      </c>
      <c r="U311" s="3" t="str">
        <f>IF('Calculs T2a'!N314&lt;'Coeffs calibration'!$N$15,"Negative",IF('Calculs T2a'!N314&lt;'Coeffs calibration'!$N$16,"Lowly positive",IF('Calculs T2a'!N314&lt;'Coeffs calibration'!$N$17,"Moderately positive","Highly positive")))</f>
        <v>Highly positive</v>
      </c>
      <c r="W311" s="92">
        <f>'Predictions concentrations'!A311</f>
        <v>0</v>
      </c>
      <c r="X311" s="92">
        <f>'Predictions concentrations'!B311</f>
        <v>0</v>
      </c>
      <c r="Y311" s="126" t="str">
        <f>IF('Calculs T3a'!G314&lt;'Coeffs calibration'!$G$15,"Negative",IF('Calculs T3a'!G314&lt;'Coeffs calibration'!$G$16,"Lowly positive",IF('Calculs T3a'!G314&lt;'Coeffs calibration'!$G$17,"Moderately positive","Highly positive")))</f>
        <v>Highly positive</v>
      </c>
      <c r="Z311" s="126" t="str">
        <f>IF('Calculs T3a'!H314&lt;'Coeffs calibration'!$H$15,"Negative",IF('Calculs T3a'!H314&lt;'Coeffs calibration'!$H$16,"Lowly positive",IF('Calculs T3a'!H314&lt;'Coeffs calibration'!$H$17,"Moderately positive","Highly positive")))</f>
        <v>Highly positive</v>
      </c>
      <c r="AA311" s="126" t="str">
        <f>IF('Calculs T3a'!I314&lt;'Coeffs calibration'!$I$15,"Negative",IF('Calculs T3a'!I314&lt;'Coeffs calibration'!$I$16,"Lowly positive",IF('Calculs T3a'!I314&lt;'Coeffs calibration'!$I$17,"Moderately positive","Highly positive")))</f>
        <v>Highly positive</v>
      </c>
      <c r="AB311" s="128" t="str">
        <f>IF('Calculs T3a'!J314&lt;'Coeffs calibration'!$J$15,"Negative",IF('Calculs T3a'!J314&lt;'Coeffs calibration'!$J$16,"Lowly positive",IF('Calculs T3a'!J314&lt;'Coeffs calibration'!$J$17,"Moderately positive","Highly positive")))</f>
        <v>Highly positive</v>
      </c>
      <c r="AC311" s="3" t="str">
        <f>IF('Calculs T3a'!K314&lt;'Coeffs calibration'!$K$15,"Negative",IF('Calculs T3a'!K314&lt;'Coeffs calibration'!$K$16,"Lowly positive",IF('Calculs T3a'!K314&lt;'Coeffs calibration'!$K$17,"Moderately positive","Highly positive")))</f>
        <v>Highly positive</v>
      </c>
      <c r="AD311" s="3" t="str">
        <f>IF('Calculs T3a'!L314&lt;'Coeffs calibration'!$L$15,"Negative",IF('Calculs T3a'!L314&lt;'Coeffs calibration'!$L$16,"Lowly positive",IF('Calculs T3a'!L314&lt;'Coeffs calibration'!$L$17,"Moderately positive","Highly positive")))</f>
        <v>Highly positive</v>
      </c>
      <c r="AE311" s="3" t="str">
        <f>IF('Calculs T3a'!M314&lt;'Coeffs calibration'!$M$15,"Negative",IF('Calculs T3a'!M314&lt;'Coeffs calibration'!$M$16,"Lowly positive",IF('Calculs T3a'!M314&lt;'Coeffs calibration'!$M$17,"Moderately positive","Highly positive")))</f>
        <v>Highly positive</v>
      </c>
      <c r="AF311" s="3" t="str">
        <f>IF('Calculs T3a'!N314&lt;'Coeffs calibration'!$N$15,"Negative",IF('Calculs T3a'!N314&lt;'Coeffs calibration'!$N$16,"Lowly positive",IF('Calculs T3a'!N314&lt;'Coeffs calibration'!$N$17,"Moderately positive","Highly positive")))</f>
        <v>Highly positive</v>
      </c>
    </row>
    <row r="312" spans="1:32" x14ac:dyDescent="0.3">
      <c r="A312" s="92">
        <f>'Predictions concentrations'!A312</f>
        <v>0</v>
      </c>
      <c r="B312" s="92">
        <f>'Predictions concentrations'!B312</f>
        <v>0</v>
      </c>
      <c r="C312" s="126" t="str">
        <f>IF('Calculs T1a'!G315&lt;'Coeffs calibration'!$G$15,"Negative",IF('Calculs T1a'!G315&lt;'Coeffs calibration'!$G$16,"Lowly positive",IF('Calculs T1a'!G315&lt;'Coeffs calibration'!$G$17,"Moderately positive","Highly positive")))</f>
        <v>Highly positive</v>
      </c>
      <c r="D312" s="126" t="str">
        <f>IF('Calculs T1a'!H315&lt;'Coeffs calibration'!$H$15,"Negative",IF('Calculs T1a'!H315&lt;'Coeffs calibration'!$H$16,"Lowly positive",IF('Calculs T1a'!H315&lt;'Coeffs calibration'!$H$17,"Moderately positive","Highly positive")))</f>
        <v>Highly positive</v>
      </c>
      <c r="E312" s="126" t="str">
        <f>IF('Calculs T1a'!I315&lt;'Coeffs calibration'!$I$15,"Negative",IF('Calculs T1a'!I315&lt;'Coeffs calibration'!$I$16,"Lowly positive",IF('Calculs T1a'!I315&lt;'Coeffs calibration'!$I$17,"Moderately positive","Highly positive")))</f>
        <v>Highly positive</v>
      </c>
      <c r="F312" s="128" t="str">
        <f>IF('Calculs T1a'!J315&lt;'Coeffs calibration'!$J$15,"Negative",IF('Calculs T1a'!J315&lt;'Coeffs calibration'!$J$16,"Lowly positive",IF('Calculs T1a'!J315&lt;'Coeffs calibration'!$J$17,"Moderately positive","Highly positive")))</f>
        <v>Highly positive</v>
      </c>
      <c r="G312" s="3" t="str">
        <f>IF('Calculs T1a'!K315&lt;'Coeffs calibration'!$K$15,"Negative",IF('Calculs T1a'!K315&lt;'Coeffs calibration'!$K$16,"Lowly positive",IF('Calculs T1a'!K315&lt;'Coeffs calibration'!$K$17,"Moderately positive","Highly positive")))</f>
        <v>Highly positive</v>
      </c>
      <c r="H312" s="3" t="str">
        <f>IF('Calculs T1a'!L315&lt;'Coeffs calibration'!$L$15,"Negative",IF('Calculs T1a'!L315&lt;'Coeffs calibration'!$L$16,"Lowly positive",IF('Calculs T1a'!L315&lt;'Coeffs calibration'!$L$17,"Moderately positive","Highly positive")))</f>
        <v>Highly positive</v>
      </c>
      <c r="I312" s="3" t="str">
        <f>IF('Calculs T1a'!M315&lt;'Coeffs calibration'!$M$15,"Negative",IF('Calculs T1a'!M315&lt;'Coeffs calibration'!$M$16,"Lowly positive",IF('Calculs T1a'!M315&lt;'Coeffs calibration'!$M$17,"Moderately positive","Highly positive")))</f>
        <v>Highly positive</v>
      </c>
      <c r="J312" s="3" t="str">
        <f>IF('Calculs T1a'!N315&lt;'Coeffs calibration'!$N$15,"Negative",IF('Calculs T1a'!N315&lt;'Coeffs calibration'!$N$16,"Lowly positive",IF('Calculs T1a'!N315&lt;'Coeffs calibration'!$N$17,"Moderately positive","Highly positive")))</f>
        <v>Highly positive</v>
      </c>
      <c r="L312" s="92">
        <f>'Predictions concentrations'!A312</f>
        <v>0</v>
      </c>
      <c r="M312" s="92">
        <f>'Predictions concentrations'!B312</f>
        <v>0</v>
      </c>
      <c r="N312" s="126" t="str">
        <f>IF('Calculs T2a'!G315&lt;'Coeffs calibration'!$G$15,"Negative",IF('Calculs T2a'!G315&lt;'Coeffs calibration'!$G$16,"Lowly positive",IF('Calculs T2a'!G315&lt;'Coeffs calibration'!$G$17,"Moderately positive","Highly positive")))</f>
        <v>Highly positive</v>
      </c>
      <c r="O312" s="126" t="str">
        <f>IF('Calculs T2a'!H315&lt;'Coeffs calibration'!$H$15,"Negative",IF('Calculs T2a'!H315&lt;'Coeffs calibration'!$H$16,"Lowly positive",IF('Calculs T2a'!H315&lt;'Coeffs calibration'!$H$17,"Moderately positive","Highly positive")))</f>
        <v>Highly positive</v>
      </c>
      <c r="P312" s="126" t="str">
        <f>IF('Calculs T2a'!I315&lt;'Coeffs calibration'!$I$15,"Negative",IF('Calculs T2a'!I315&lt;'Coeffs calibration'!$I$16,"Lowly positive",IF('Calculs T2a'!I315&lt;'Coeffs calibration'!$I$17,"Moderately positive","Highly positive")))</f>
        <v>Highly positive</v>
      </c>
      <c r="Q312" s="128" t="str">
        <f>IF('Calculs T2a'!J315&lt;'Coeffs calibration'!$J$15,"Negative",IF('Calculs T2a'!J315&lt;'Coeffs calibration'!$J$16,"Lowly positive",IF('Calculs T2a'!J315&lt;'Coeffs calibration'!$J$17,"Moderately positive","Highly positive")))</f>
        <v>Highly positive</v>
      </c>
      <c r="R312" s="3" t="str">
        <f>IF('Calculs T2a'!K315&lt;'Coeffs calibration'!$K$15,"Negative",IF('Calculs T2a'!K315&lt;'Coeffs calibration'!$K$16,"Lowly positive",IF('Calculs T2a'!K315&lt;'Coeffs calibration'!$K$17,"Moderately positive","Highly positive")))</f>
        <v>Highly positive</v>
      </c>
      <c r="S312" s="3" t="str">
        <f>IF('Calculs T2a'!L315&lt;'Coeffs calibration'!$L$15,"Negative",IF('Calculs T2a'!L315&lt;'Coeffs calibration'!$L$16,"Lowly positive",IF('Calculs T2a'!L315&lt;'Coeffs calibration'!$L$17,"Moderately positive","Highly positive")))</f>
        <v>Highly positive</v>
      </c>
      <c r="T312" s="3" t="str">
        <f>IF('Calculs T2a'!M315&lt;'Coeffs calibration'!$M$15,"Negative",IF('Calculs T2a'!M315&lt;'Coeffs calibration'!$M$16,"Lowly positive",IF('Calculs T2a'!M315&lt;'Coeffs calibration'!$M$17,"Moderately positive","Highly positive")))</f>
        <v>Highly positive</v>
      </c>
      <c r="U312" s="3" t="str">
        <f>IF('Calculs T2a'!N315&lt;'Coeffs calibration'!$N$15,"Negative",IF('Calculs T2a'!N315&lt;'Coeffs calibration'!$N$16,"Lowly positive",IF('Calculs T2a'!N315&lt;'Coeffs calibration'!$N$17,"Moderately positive","Highly positive")))</f>
        <v>Highly positive</v>
      </c>
      <c r="W312" s="92">
        <f>'Predictions concentrations'!A312</f>
        <v>0</v>
      </c>
      <c r="X312" s="92">
        <f>'Predictions concentrations'!B312</f>
        <v>0</v>
      </c>
      <c r="Y312" s="126" t="str">
        <f>IF('Calculs T3a'!G315&lt;'Coeffs calibration'!$G$15,"Negative",IF('Calculs T3a'!G315&lt;'Coeffs calibration'!$G$16,"Lowly positive",IF('Calculs T3a'!G315&lt;'Coeffs calibration'!$G$17,"Moderately positive","Highly positive")))</f>
        <v>Highly positive</v>
      </c>
      <c r="Z312" s="126" t="str">
        <f>IF('Calculs T3a'!H315&lt;'Coeffs calibration'!$H$15,"Negative",IF('Calculs T3a'!H315&lt;'Coeffs calibration'!$H$16,"Lowly positive",IF('Calculs T3a'!H315&lt;'Coeffs calibration'!$H$17,"Moderately positive","Highly positive")))</f>
        <v>Highly positive</v>
      </c>
      <c r="AA312" s="126" t="str">
        <f>IF('Calculs T3a'!I315&lt;'Coeffs calibration'!$I$15,"Negative",IF('Calculs T3a'!I315&lt;'Coeffs calibration'!$I$16,"Lowly positive",IF('Calculs T3a'!I315&lt;'Coeffs calibration'!$I$17,"Moderately positive","Highly positive")))</f>
        <v>Highly positive</v>
      </c>
      <c r="AB312" s="128" t="str">
        <f>IF('Calculs T3a'!J315&lt;'Coeffs calibration'!$J$15,"Negative",IF('Calculs T3a'!J315&lt;'Coeffs calibration'!$J$16,"Lowly positive",IF('Calculs T3a'!J315&lt;'Coeffs calibration'!$J$17,"Moderately positive","Highly positive")))</f>
        <v>Highly positive</v>
      </c>
      <c r="AC312" s="3" t="str">
        <f>IF('Calculs T3a'!K315&lt;'Coeffs calibration'!$K$15,"Negative",IF('Calculs T3a'!K315&lt;'Coeffs calibration'!$K$16,"Lowly positive",IF('Calculs T3a'!K315&lt;'Coeffs calibration'!$K$17,"Moderately positive","Highly positive")))</f>
        <v>Highly positive</v>
      </c>
      <c r="AD312" s="3" t="str">
        <f>IF('Calculs T3a'!L315&lt;'Coeffs calibration'!$L$15,"Negative",IF('Calculs T3a'!L315&lt;'Coeffs calibration'!$L$16,"Lowly positive",IF('Calculs T3a'!L315&lt;'Coeffs calibration'!$L$17,"Moderately positive","Highly positive")))</f>
        <v>Highly positive</v>
      </c>
      <c r="AE312" s="3" t="str">
        <f>IF('Calculs T3a'!M315&lt;'Coeffs calibration'!$M$15,"Negative",IF('Calculs T3a'!M315&lt;'Coeffs calibration'!$M$16,"Lowly positive",IF('Calculs T3a'!M315&lt;'Coeffs calibration'!$M$17,"Moderately positive","Highly positive")))</f>
        <v>Highly positive</v>
      </c>
      <c r="AF312" s="3" t="str">
        <f>IF('Calculs T3a'!N315&lt;'Coeffs calibration'!$N$15,"Negative",IF('Calculs T3a'!N315&lt;'Coeffs calibration'!$N$16,"Lowly positive",IF('Calculs T3a'!N315&lt;'Coeffs calibration'!$N$17,"Moderately positive","Highly positive")))</f>
        <v>Highly positive</v>
      </c>
    </row>
    <row r="313" spans="1:32" x14ac:dyDescent="0.3">
      <c r="A313" s="92">
        <f>'Predictions concentrations'!A313</f>
        <v>0</v>
      </c>
      <c r="B313" s="92">
        <f>'Predictions concentrations'!B313</f>
        <v>0</v>
      </c>
      <c r="C313" s="126" t="str">
        <f>IF('Calculs T1a'!G316&lt;'Coeffs calibration'!$G$15,"Negative",IF('Calculs T1a'!G316&lt;'Coeffs calibration'!$G$16,"Lowly positive",IF('Calculs T1a'!G316&lt;'Coeffs calibration'!$G$17,"Moderately positive","Highly positive")))</f>
        <v>Highly positive</v>
      </c>
      <c r="D313" s="126" t="str">
        <f>IF('Calculs T1a'!H316&lt;'Coeffs calibration'!$H$15,"Negative",IF('Calculs T1a'!H316&lt;'Coeffs calibration'!$H$16,"Lowly positive",IF('Calculs T1a'!H316&lt;'Coeffs calibration'!$H$17,"Moderately positive","Highly positive")))</f>
        <v>Highly positive</v>
      </c>
      <c r="E313" s="126" t="str">
        <f>IF('Calculs T1a'!I316&lt;'Coeffs calibration'!$I$15,"Negative",IF('Calculs T1a'!I316&lt;'Coeffs calibration'!$I$16,"Lowly positive",IF('Calculs T1a'!I316&lt;'Coeffs calibration'!$I$17,"Moderately positive","Highly positive")))</f>
        <v>Highly positive</v>
      </c>
      <c r="F313" s="128" t="str">
        <f>IF('Calculs T1a'!J316&lt;'Coeffs calibration'!$J$15,"Negative",IF('Calculs T1a'!J316&lt;'Coeffs calibration'!$J$16,"Lowly positive",IF('Calculs T1a'!J316&lt;'Coeffs calibration'!$J$17,"Moderately positive","Highly positive")))</f>
        <v>Highly positive</v>
      </c>
      <c r="G313" s="3" t="str">
        <f>IF('Calculs T1a'!K316&lt;'Coeffs calibration'!$K$15,"Negative",IF('Calculs T1a'!K316&lt;'Coeffs calibration'!$K$16,"Lowly positive",IF('Calculs T1a'!K316&lt;'Coeffs calibration'!$K$17,"Moderately positive","Highly positive")))</f>
        <v>Highly positive</v>
      </c>
      <c r="H313" s="3" t="str">
        <f>IF('Calculs T1a'!L316&lt;'Coeffs calibration'!$L$15,"Negative",IF('Calculs T1a'!L316&lt;'Coeffs calibration'!$L$16,"Lowly positive",IF('Calculs T1a'!L316&lt;'Coeffs calibration'!$L$17,"Moderately positive","Highly positive")))</f>
        <v>Highly positive</v>
      </c>
      <c r="I313" s="3" t="str">
        <f>IF('Calculs T1a'!M316&lt;'Coeffs calibration'!$M$15,"Negative",IF('Calculs T1a'!M316&lt;'Coeffs calibration'!$M$16,"Lowly positive",IF('Calculs T1a'!M316&lt;'Coeffs calibration'!$M$17,"Moderately positive","Highly positive")))</f>
        <v>Highly positive</v>
      </c>
      <c r="J313" s="3" t="str">
        <f>IF('Calculs T1a'!N316&lt;'Coeffs calibration'!$N$15,"Negative",IF('Calculs T1a'!N316&lt;'Coeffs calibration'!$N$16,"Lowly positive",IF('Calculs T1a'!N316&lt;'Coeffs calibration'!$N$17,"Moderately positive","Highly positive")))</f>
        <v>Highly positive</v>
      </c>
      <c r="L313" s="92">
        <f>'Predictions concentrations'!A313</f>
        <v>0</v>
      </c>
      <c r="M313" s="92">
        <f>'Predictions concentrations'!B313</f>
        <v>0</v>
      </c>
      <c r="N313" s="126" t="str">
        <f>IF('Calculs T2a'!G316&lt;'Coeffs calibration'!$G$15,"Negative",IF('Calculs T2a'!G316&lt;'Coeffs calibration'!$G$16,"Lowly positive",IF('Calculs T2a'!G316&lt;'Coeffs calibration'!$G$17,"Moderately positive","Highly positive")))</f>
        <v>Highly positive</v>
      </c>
      <c r="O313" s="126" t="str">
        <f>IF('Calculs T2a'!H316&lt;'Coeffs calibration'!$H$15,"Negative",IF('Calculs T2a'!H316&lt;'Coeffs calibration'!$H$16,"Lowly positive",IF('Calculs T2a'!H316&lt;'Coeffs calibration'!$H$17,"Moderately positive","Highly positive")))</f>
        <v>Highly positive</v>
      </c>
      <c r="P313" s="126" t="str">
        <f>IF('Calculs T2a'!I316&lt;'Coeffs calibration'!$I$15,"Negative",IF('Calculs T2a'!I316&lt;'Coeffs calibration'!$I$16,"Lowly positive",IF('Calculs T2a'!I316&lt;'Coeffs calibration'!$I$17,"Moderately positive","Highly positive")))</f>
        <v>Highly positive</v>
      </c>
      <c r="Q313" s="128" t="str">
        <f>IF('Calculs T2a'!J316&lt;'Coeffs calibration'!$J$15,"Negative",IF('Calculs T2a'!J316&lt;'Coeffs calibration'!$J$16,"Lowly positive",IF('Calculs T2a'!J316&lt;'Coeffs calibration'!$J$17,"Moderately positive","Highly positive")))</f>
        <v>Highly positive</v>
      </c>
      <c r="R313" s="3" t="str">
        <f>IF('Calculs T2a'!K316&lt;'Coeffs calibration'!$K$15,"Negative",IF('Calculs T2a'!K316&lt;'Coeffs calibration'!$K$16,"Lowly positive",IF('Calculs T2a'!K316&lt;'Coeffs calibration'!$K$17,"Moderately positive","Highly positive")))</f>
        <v>Highly positive</v>
      </c>
      <c r="S313" s="3" t="str">
        <f>IF('Calculs T2a'!L316&lt;'Coeffs calibration'!$L$15,"Negative",IF('Calculs T2a'!L316&lt;'Coeffs calibration'!$L$16,"Lowly positive",IF('Calculs T2a'!L316&lt;'Coeffs calibration'!$L$17,"Moderately positive","Highly positive")))</f>
        <v>Highly positive</v>
      </c>
      <c r="T313" s="3" t="str">
        <f>IF('Calculs T2a'!M316&lt;'Coeffs calibration'!$M$15,"Negative",IF('Calculs T2a'!M316&lt;'Coeffs calibration'!$M$16,"Lowly positive",IF('Calculs T2a'!M316&lt;'Coeffs calibration'!$M$17,"Moderately positive","Highly positive")))</f>
        <v>Highly positive</v>
      </c>
      <c r="U313" s="3" t="str">
        <f>IF('Calculs T2a'!N316&lt;'Coeffs calibration'!$N$15,"Negative",IF('Calculs T2a'!N316&lt;'Coeffs calibration'!$N$16,"Lowly positive",IF('Calculs T2a'!N316&lt;'Coeffs calibration'!$N$17,"Moderately positive","Highly positive")))</f>
        <v>Highly positive</v>
      </c>
      <c r="W313" s="92">
        <f>'Predictions concentrations'!A313</f>
        <v>0</v>
      </c>
      <c r="X313" s="92">
        <f>'Predictions concentrations'!B313</f>
        <v>0</v>
      </c>
      <c r="Y313" s="126" t="str">
        <f>IF('Calculs T3a'!G316&lt;'Coeffs calibration'!$G$15,"Negative",IF('Calculs T3a'!G316&lt;'Coeffs calibration'!$G$16,"Lowly positive",IF('Calculs T3a'!G316&lt;'Coeffs calibration'!$G$17,"Moderately positive","Highly positive")))</f>
        <v>Highly positive</v>
      </c>
      <c r="Z313" s="126" t="str">
        <f>IF('Calculs T3a'!H316&lt;'Coeffs calibration'!$H$15,"Negative",IF('Calculs T3a'!H316&lt;'Coeffs calibration'!$H$16,"Lowly positive",IF('Calculs T3a'!H316&lt;'Coeffs calibration'!$H$17,"Moderately positive","Highly positive")))</f>
        <v>Highly positive</v>
      </c>
      <c r="AA313" s="126" t="str">
        <f>IF('Calculs T3a'!I316&lt;'Coeffs calibration'!$I$15,"Negative",IF('Calculs T3a'!I316&lt;'Coeffs calibration'!$I$16,"Lowly positive",IF('Calculs T3a'!I316&lt;'Coeffs calibration'!$I$17,"Moderately positive","Highly positive")))</f>
        <v>Highly positive</v>
      </c>
      <c r="AB313" s="128" t="str">
        <f>IF('Calculs T3a'!J316&lt;'Coeffs calibration'!$J$15,"Negative",IF('Calculs T3a'!J316&lt;'Coeffs calibration'!$J$16,"Lowly positive",IF('Calculs T3a'!J316&lt;'Coeffs calibration'!$J$17,"Moderately positive","Highly positive")))</f>
        <v>Highly positive</v>
      </c>
      <c r="AC313" s="3" t="str">
        <f>IF('Calculs T3a'!K316&lt;'Coeffs calibration'!$K$15,"Negative",IF('Calculs T3a'!K316&lt;'Coeffs calibration'!$K$16,"Lowly positive",IF('Calculs T3a'!K316&lt;'Coeffs calibration'!$K$17,"Moderately positive","Highly positive")))</f>
        <v>Highly positive</v>
      </c>
      <c r="AD313" s="3" t="str">
        <f>IF('Calculs T3a'!L316&lt;'Coeffs calibration'!$L$15,"Negative",IF('Calculs T3a'!L316&lt;'Coeffs calibration'!$L$16,"Lowly positive",IF('Calculs T3a'!L316&lt;'Coeffs calibration'!$L$17,"Moderately positive","Highly positive")))</f>
        <v>Highly positive</v>
      </c>
      <c r="AE313" s="3" t="str">
        <f>IF('Calculs T3a'!M316&lt;'Coeffs calibration'!$M$15,"Negative",IF('Calculs T3a'!M316&lt;'Coeffs calibration'!$M$16,"Lowly positive",IF('Calculs T3a'!M316&lt;'Coeffs calibration'!$M$17,"Moderately positive","Highly positive")))</f>
        <v>Highly positive</v>
      </c>
      <c r="AF313" s="3" t="str">
        <f>IF('Calculs T3a'!N316&lt;'Coeffs calibration'!$N$15,"Negative",IF('Calculs T3a'!N316&lt;'Coeffs calibration'!$N$16,"Lowly positive",IF('Calculs T3a'!N316&lt;'Coeffs calibration'!$N$17,"Moderately positive","Highly positive")))</f>
        <v>Highly positive</v>
      </c>
    </row>
    <row r="314" spans="1:32" x14ac:dyDescent="0.3">
      <c r="A314" s="92">
        <f>'Predictions concentrations'!A314</f>
        <v>0</v>
      </c>
      <c r="B314" s="92">
        <f>'Predictions concentrations'!B314</f>
        <v>0</v>
      </c>
      <c r="C314" s="126" t="str">
        <f>IF('Calculs T1a'!G317&lt;'Coeffs calibration'!$G$15,"Negative",IF('Calculs T1a'!G317&lt;'Coeffs calibration'!$G$16,"Lowly positive",IF('Calculs T1a'!G317&lt;'Coeffs calibration'!$G$17,"Moderately positive","Highly positive")))</f>
        <v>Highly positive</v>
      </c>
      <c r="D314" s="126" t="str">
        <f>IF('Calculs T1a'!H317&lt;'Coeffs calibration'!$H$15,"Negative",IF('Calculs T1a'!H317&lt;'Coeffs calibration'!$H$16,"Lowly positive",IF('Calculs T1a'!H317&lt;'Coeffs calibration'!$H$17,"Moderately positive","Highly positive")))</f>
        <v>Highly positive</v>
      </c>
      <c r="E314" s="126" t="str">
        <f>IF('Calculs T1a'!I317&lt;'Coeffs calibration'!$I$15,"Negative",IF('Calculs T1a'!I317&lt;'Coeffs calibration'!$I$16,"Lowly positive",IF('Calculs T1a'!I317&lt;'Coeffs calibration'!$I$17,"Moderately positive","Highly positive")))</f>
        <v>Highly positive</v>
      </c>
      <c r="F314" s="128" t="str">
        <f>IF('Calculs T1a'!J317&lt;'Coeffs calibration'!$J$15,"Negative",IF('Calculs T1a'!J317&lt;'Coeffs calibration'!$J$16,"Lowly positive",IF('Calculs T1a'!J317&lt;'Coeffs calibration'!$J$17,"Moderately positive","Highly positive")))</f>
        <v>Highly positive</v>
      </c>
      <c r="G314" s="3" t="str">
        <f>IF('Calculs T1a'!K317&lt;'Coeffs calibration'!$K$15,"Negative",IF('Calculs T1a'!K317&lt;'Coeffs calibration'!$K$16,"Lowly positive",IF('Calculs T1a'!K317&lt;'Coeffs calibration'!$K$17,"Moderately positive","Highly positive")))</f>
        <v>Highly positive</v>
      </c>
      <c r="H314" s="3" t="str">
        <f>IF('Calculs T1a'!L317&lt;'Coeffs calibration'!$L$15,"Negative",IF('Calculs T1a'!L317&lt;'Coeffs calibration'!$L$16,"Lowly positive",IF('Calculs T1a'!L317&lt;'Coeffs calibration'!$L$17,"Moderately positive","Highly positive")))</f>
        <v>Highly positive</v>
      </c>
      <c r="I314" s="3" t="str">
        <f>IF('Calculs T1a'!M317&lt;'Coeffs calibration'!$M$15,"Negative",IF('Calculs T1a'!M317&lt;'Coeffs calibration'!$M$16,"Lowly positive",IF('Calculs T1a'!M317&lt;'Coeffs calibration'!$M$17,"Moderately positive","Highly positive")))</f>
        <v>Highly positive</v>
      </c>
      <c r="J314" s="3" t="str">
        <f>IF('Calculs T1a'!N317&lt;'Coeffs calibration'!$N$15,"Negative",IF('Calculs T1a'!N317&lt;'Coeffs calibration'!$N$16,"Lowly positive",IF('Calculs T1a'!N317&lt;'Coeffs calibration'!$N$17,"Moderately positive","Highly positive")))</f>
        <v>Highly positive</v>
      </c>
      <c r="L314" s="92">
        <f>'Predictions concentrations'!A314</f>
        <v>0</v>
      </c>
      <c r="M314" s="92">
        <f>'Predictions concentrations'!B314</f>
        <v>0</v>
      </c>
      <c r="N314" s="126" t="str">
        <f>IF('Calculs T2a'!G317&lt;'Coeffs calibration'!$G$15,"Negative",IF('Calculs T2a'!G317&lt;'Coeffs calibration'!$G$16,"Lowly positive",IF('Calculs T2a'!G317&lt;'Coeffs calibration'!$G$17,"Moderately positive","Highly positive")))</f>
        <v>Highly positive</v>
      </c>
      <c r="O314" s="126" t="str">
        <f>IF('Calculs T2a'!H317&lt;'Coeffs calibration'!$H$15,"Negative",IF('Calculs T2a'!H317&lt;'Coeffs calibration'!$H$16,"Lowly positive",IF('Calculs T2a'!H317&lt;'Coeffs calibration'!$H$17,"Moderately positive","Highly positive")))</f>
        <v>Highly positive</v>
      </c>
      <c r="P314" s="126" t="str">
        <f>IF('Calculs T2a'!I317&lt;'Coeffs calibration'!$I$15,"Negative",IF('Calculs T2a'!I317&lt;'Coeffs calibration'!$I$16,"Lowly positive",IF('Calculs T2a'!I317&lt;'Coeffs calibration'!$I$17,"Moderately positive","Highly positive")))</f>
        <v>Highly positive</v>
      </c>
      <c r="Q314" s="128" t="str">
        <f>IF('Calculs T2a'!J317&lt;'Coeffs calibration'!$J$15,"Negative",IF('Calculs T2a'!J317&lt;'Coeffs calibration'!$J$16,"Lowly positive",IF('Calculs T2a'!J317&lt;'Coeffs calibration'!$J$17,"Moderately positive","Highly positive")))</f>
        <v>Highly positive</v>
      </c>
      <c r="R314" s="3" t="str">
        <f>IF('Calculs T2a'!K317&lt;'Coeffs calibration'!$K$15,"Negative",IF('Calculs T2a'!K317&lt;'Coeffs calibration'!$K$16,"Lowly positive",IF('Calculs T2a'!K317&lt;'Coeffs calibration'!$K$17,"Moderately positive","Highly positive")))</f>
        <v>Highly positive</v>
      </c>
      <c r="S314" s="3" t="str">
        <f>IF('Calculs T2a'!L317&lt;'Coeffs calibration'!$L$15,"Negative",IF('Calculs T2a'!L317&lt;'Coeffs calibration'!$L$16,"Lowly positive",IF('Calculs T2a'!L317&lt;'Coeffs calibration'!$L$17,"Moderately positive","Highly positive")))</f>
        <v>Highly positive</v>
      </c>
      <c r="T314" s="3" t="str">
        <f>IF('Calculs T2a'!M317&lt;'Coeffs calibration'!$M$15,"Negative",IF('Calculs T2a'!M317&lt;'Coeffs calibration'!$M$16,"Lowly positive",IF('Calculs T2a'!M317&lt;'Coeffs calibration'!$M$17,"Moderately positive","Highly positive")))</f>
        <v>Highly positive</v>
      </c>
      <c r="U314" s="3" t="str">
        <f>IF('Calculs T2a'!N317&lt;'Coeffs calibration'!$N$15,"Negative",IF('Calculs T2a'!N317&lt;'Coeffs calibration'!$N$16,"Lowly positive",IF('Calculs T2a'!N317&lt;'Coeffs calibration'!$N$17,"Moderately positive","Highly positive")))</f>
        <v>Highly positive</v>
      </c>
      <c r="W314" s="92">
        <f>'Predictions concentrations'!A314</f>
        <v>0</v>
      </c>
      <c r="X314" s="92">
        <f>'Predictions concentrations'!B314</f>
        <v>0</v>
      </c>
      <c r="Y314" s="126" t="str">
        <f>IF('Calculs T3a'!G317&lt;'Coeffs calibration'!$G$15,"Negative",IF('Calculs T3a'!G317&lt;'Coeffs calibration'!$G$16,"Lowly positive",IF('Calculs T3a'!G317&lt;'Coeffs calibration'!$G$17,"Moderately positive","Highly positive")))</f>
        <v>Highly positive</v>
      </c>
      <c r="Z314" s="126" t="str">
        <f>IF('Calculs T3a'!H317&lt;'Coeffs calibration'!$H$15,"Negative",IF('Calculs T3a'!H317&lt;'Coeffs calibration'!$H$16,"Lowly positive",IF('Calculs T3a'!H317&lt;'Coeffs calibration'!$H$17,"Moderately positive","Highly positive")))</f>
        <v>Highly positive</v>
      </c>
      <c r="AA314" s="126" t="str">
        <f>IF('Calculs T3a'!I317&lt;'Coeffs calibration'!$I$15,"Negative",IF('Calculs T3a'!I317&lt;'Coeffs calibration'!$I$16,"Lowly positive",IF('Calculs T3a'!I317&lt;'Coeffs calibration'!$I$17,"Moderately positive","Highly positive")))</f>
        <v>Highly positive</v>
      </c>
      <c r="AB314" s="128" t="str">
        <f>IF('Calculs T3a'!J317&lt;'Coeffs calibration'!$J$15,"Negative",IF('Calculs T3a'!J317&lt;'Coeffs calibration'!$J$16,"Lowly positive",IF('Calculs T3a'!J317&lt;'Coeffs calibration'!$J$17,"Moderately positive","Highly positive")))</f>
        <v>Highly positive</v>
      </c>
      <c r="AC314" s="3" t="str">
        <f>IF('Calculs T3a'!K317&lt;'Coeffs calibration'!$K$15,"Negative",IF('Calculs T3a'!K317&lt;'Coeffs calibration'!$K$16,"Lowly positive",IF('Calculs T3a'!K317&lt;'Coeffs calibration'!$K$17,"Moderately positive","Highly positive")))</f>
        <v>Highly positive</v>
      </c>
      <c r="AD314" s="3" t="str">
        <f>IF('Calculs T3a'!L317&lt;'Coeffs calibration'!$L$15,"Negative",IF('Calculs T3a'!L317&lt;'Coeffs calibration'!$L$16,"Lowly positive",IF('Calculs T3a'!L317&lt;'Coeffs calibration'!$L$17,"Moderately positive","Highly positive")))</f>
        <v>Highly positive</v>
      </c>
      <c r="AE314" s="3" t="str">
        <f>IF('Calculs T3a'!M317&lt;'Coeffs calibration'!$M$15,"Negative",IF('Calculs T3a'!M317&lt;'Coeffs calibration'!$M$16,"Lowly positive",IF('Calculs T3a'!M317&lt;'Coeffs calibration'!$M$17,"Moderately positive","Highly positive")))</f>
        <v>Highly positive</v>
      </c>
      <c r="AF314" s="3" t="str">
        <f>IF('Calculs T3a'!N317&lt;'Coeffs calibration'!$N$15,"Negative",IF('Calculs T3a'!N317&lt;'Coeffs calibration'!$N$16,"Lowly positive",IF('Calculs T3a'!N317&lt;'Coeffs calibration'!$N$17,"Moderately positive","Highly positive")))</f>
        <v>Highly positive</v>
      </c>
    </row>
    <row r="315" spans="1:32" x14ac:dyDescent="0.3">
      <c r="A315" s="92">
        <f>'Predictions concentrations'!A315</f>
        <v>0</v>
      </c>
      <c r="B315" s="92">
        <f>'Predictions concentrations'!B315</f>
        <v>0</v>
      </c>
      <c r="C315" s="126" t="str">
        <f>IF('Calculs T1a'!G318&lt;'Coeffs calibration'!$G$15,"Negative",IF('Calculs T1a'!G318&lt;'Coeffs calibration'!$G$16,"Lowly positive",IF('Calculs T1a'!G318&lt;'Coeffs calibration'!$G$17,"Moderately positive","Highly positive")))</f>
        <v>Highly positive</v>
      </c>
      <c r="D315" s="126" t="str">
        <f>IF('Calculs T1a'!H318&lt;'Coeffs calibration'!$H$15,"Negative",IF('Calculs T1a'!H318&lt;'Coeffs calibration'!$H$16,"Lowly positive",IF('Calculs T1a'!H318&lt;'Coeffs calibration'!$H$17,"Moderately positive","Highly positive")))</f>
        <v>Highly positive</v>
      </c>
      <c r="E315" s="126" t="str">
        <f>IF('Calculs T1a'!I318&lt;'Coeffs calibration'!$I$15,"Negative",IF('Calculs T1a'!I318&lt;'Coeffs calibration'!$I$16,"Lowly positive",IF('Calculs T1a'!I318&lt;'Coeffs calibration'!$I$17,"Moderately positive","Highly positive")))</f>
        <v>Highly positive</v>
      </c>
      <c r="F315" s="128" t="str">
        <f>IF('Calculs T1a'!J318&lt;'Coeffs calibration'!$J$15,"Negative",IF('Calculs T1a'!J318&lt;'Coeffs calibration'!$J$16,"Lowly positive",IF('Calculs T1a'!J318&lt;'Coeffs calibration'!$J$17,"Moderately positive","Highly positive")))</f>
        <v>Highly positive</v>
      </c>
      <c r="G315" s="3" t="str">
        <f>IF('Calculs T1a'!K318&lt;'Coeffs calibration'!$K$15,"Negative",IF('Calculs T1a'!K318&lt;'Coeffs calibration'!$K$16,"Lowly positive",IF('Calculs T1a'!K318&lt;'Coeffs calibration'!$K$17,"Moderately positive","Highly positive")))</f>
        <v>Highly positive</v>
      </c>
      <c r="H315" s="3" t="str">
        <f>IF('Calculs T1a'!L318&lt;'Coeffs calibration'!$L$15,"Negative",IF('Calculs T1a'!L318&lt;'Coeffs calibration'!$L$16,"Lowly positive",IF('Calculs T1a'!L318&lt;'Coeffs calibration'!$L$17,"Moderately positive","Highly positive")))</f>
        <v>Highly positive</v>
      </c>
      <c r="I315" s="3" t="str">
        <f>IF('Calculs T1a'!M318&lt;'Coeffs calibration'!$M$15,"Negative",IF('Calculs T1a'!M318&lt;'Coeffs calibration'!$M$16,"Lowly positive",IF('Calculs T1a'!M318&lt;'Coeffs calibration'!$M$17,"Moderately positive","Highly positive")))</f>
        <v>Highly positive</v>
      </c>
      <c r="J315" s="3" t="str">
        <f>IF('Calculs T1a'!N318&lt;'Coeffs calibration'!$N$15,"Negative",IF('Calculs T1a'!N318&lt;'Coeffs calibration'!$N$16,"Lowly positive",IF('Calculs T1a'!N318&lt;'Coeffs calibration'!$N$17,"Moderately positive","Highly positive")))</f>
        <v>Highly positive</v>
      </c>
      <c r="L315" s="92">
        <f>'Predictions concentrations'!A315</f>
        <v>0</v>
      </c>
      <c r="M315" s="92">
        <f>'Predictions concentrations'!B315</f>
        <v>0</v>
      </c>
      <c r="N315" s="126" t="str">
        <f>IF('Calculs T2a'!G318&lt;'Coeffs calibration'!$G$15,"Negative",IF('Calculs T2a'!G318&lt;'Coeffs calibration'!$G$16,"Lowly positive",IF('Calculs T2a'!G318&lt;'Coeffs calibration'!$G$17,"Moderately positive","Highly positive")))</f>
        <v>Highly positive</v>
      </c>
      <c r="O315" s="126" t="str">
        <f>IF('Calculs T2a'!H318&lt;'Coeffs calibration'!$H$15,"Negative",IF('Calculs T2a'!H318&lt;'Coeffs calibration'!$H$16,"Lowly positive",IF('Calculs T2a'!H318&lt;'Coeffs calibration'!$H$17,"Moderately positive","Highly positive")))</f>
        <v>Highly positive</v>
      </c>
      <c r="P315" s="126" t="str">
        <f>IF('Calculs T2a'!I318&lt;'Coeffs calibration'!$I$15,"Negative",IF('Calculs T2a'!I318&lt;'Coeffs calibration'!$I$16,"Lowly positive",IF('Calculs T2a'!I318&lt;'Coeffs calibration'!$I$17,"Moderately positive","Highly positive")))</f>
        <v>Highly positive</v>
      </c>
      <c r="Q315" s="128" t="str">
        <f>IF('Calculs T2a'!J318&lt;'Coeffs calibration'!$J$15,"Negative",IF('Calculs T2a'!J318&lt;'Coeffs calibration'!$J$16,"Lowly positive",IF('Calculs T2a'!J318&lt;'Coeffs calibration'!$J$17,"Moderately positive","Highly positive")))</f>
        <v>Highly positive</v>
      </c>
      <c r="R315" s="3" t="str">
        <f>IF('Calculs T2a'!K318&lt;'Coeffs calibration'!$K$15,"Negative",IF('Calculs T2a'!K318&lt;'Coeffs calibration'!$K$16,"Lowly positive",IF('Calculs T2a'!K318&lt;'Coeffs calibration'!$K$17,"Moderately positive","Highly positive")))</f>
        <v>Highly positive</v>
      </c>
      <c r="S315" s="3" t="str">
        <f>IF('Calculs T2a'!L318&lt;'Coeffs calibration'!$L$15,"Negative",IF('Calculs T2a'!L318&lt;'Coeffs calibration'!$L$16,"Lowly positive",IF('Calculs T2a'!L318&lt;'Coeffs calibration'!$L$17,"Moderately positive","Highly positive")))</f>
        <v>Highly positive</v>
      </c>
      <c r="T315" s="3" t="str">
        <f>IF('Calculs T2a'!M318&lt;'Coeffs calibration'!$M$15,"Negative",IF('Calculs T2a'!M318&lt;'Coeffs calibration'!$M$16,"Lowly positive",IF('Calculs T2a'!M318&lt;'Coeffs calibration'!$M$17,"Moderately positive","Highly positive")))</f>
        <v>Highly positive</v>
      </c>
      <c r="U315" s="3" t="str">
        <f>IF('Calculs T2a'!N318&lt;'Coeffs calibration'!$N$15,"Negative",IF('Calculs T2a'!N318&lt;'Coeffs calibration'!$N$16,"Lowly positive",IF('Calculs T2a'!N318&lt;'Coeffs calibration'!$N$17,"Moderately positive","Highly positive")))</f>
        <v>Highly positive</v>
      </c>
      <c r="W315" s="92">
        <f>'Predictions concentrations'!A315</f>
        <v>0</v>
      </c>
      <c r="X315" s="92">
        <f>'Predictions concentrations'!B315</f>
        <v>0</v>
      </c>
      <c r="Y315" s="126" t="str">
        <f>IF('Calculs T3a'!G318&lt;'Coeffs calibration'!$G$15,"Negative",IF('Calculs T3a'!G318&lt;'Coeffs calibration'!$G$16,"Lowly positive",IF('Calculs T3a'!G318&lt;'Coeffs calibration'!$G$17,"Moderately positive","Highly positive")))</f>
        <v>Highly positive</v>
      </c>
      <c r="Z315" s="126" t="str">
        <f>IF('Calculs T3a'!H318&lt;'Coeffs calibration'!$H$15,"Negative",IF('Calculs T3a'!H318&lt;'Coeffs calibration'!$H$16,"Lowly positive",IF('Calculs T3a'!H318&lt;'Coeffs calibration'!$H$17,"Moderately positive","Highly positive")))</f>
        <v>Highly positive</v>
      </c>
      <c r="AA315" s="126" t="str">
        <f>IF('Calculs T3a'!I318&lt;'Coeffs calibration'!$I$15,"Negative",IF('Calculs T3a'!I318&lt;'Coeffs calibration'!$I$16,"Lowly positive",IF('Calculs T3a'!I318&lt;'Coeffs calibration'!$I$17,"Moderately positive","Highly positive")))</f>
        <v>Highly positive</v>
      </c>
      <c r="AB315" s="128" t="str">
        <f>IF('Calculs T3a'!J318&lt;'Coeffs calibration'!$J$15,"Negative",IF('Calculs T3a'!J318&lt;'Coeffs calibration'!$J$16,"Lowly positive",IF('Calculs T3a'!J318&lt;'Coeffs calibration'!$J$17,"Moderately positive","Highly positive")))</f>
        <v>Highly positive</v>
      </c>
      <c r="AC315" s="3" t="str">
        <f>IF('Calculs T3a'!K318&lt;'Coeffs calibration'!$K$15,"Negative",IF('Calculs T3a'!K318&lt;'Coeffs calibration'!$K$16,"Lowly positive",IF('Calculs T3a'!K318&lt;'Coeffs calibration'!$K$17,"Moderately positive","Highly positive")))</f>
        <v>Highly positive</v>
      </c>
      <c r="AD315" s="3" t="str">
        <f>IF('Calculs T3a'!L318&lt;'Coeffs calibration'!$L$15,"Negative",IF('Calculs T3a'!L318&lt;'Coeffs calibration'!$L$16,"Lowly positive",IF('Calculs T3a'!L318&lt;'Coeffs calibration'!$L$17,"Moderately positive","Highly positive")))</f>
        <v>Highly positive</v>
      </c>
      <c r="AE315" s="3" t="str">
        <f>IF('Calculs T3a'!M318&lt;'Coeffs calibration'!$M$15,"Negative",IF('Calculs T3a'!M318&lt;'Coeffs calibration'!$M$16,"Lowly positive",IF('Calculs T3a'!M318&lt;'Coeffs calibration'!$M$17,"Moderately positive","Highly positive")))</f>
        <v>Highly positive</v>
      </c>
      <c r="AF315" s="3" t="str">
        <f>IF('Calculs T3a'!N318&lt;'Coeffs calibration'!$N$15,"Negative",IF('Calculs T3a'!N318&lt;'Coeffs calibration'!$N$16,"Lowly positive",IF('Calculs T3a'!N318&lt;'Coeffs calibration'!$N$17,"Moderately positive","Highly positive")))</f>
        <v>Highly positive</v>
      </c>
    </row>
    <row r="316" spans="1:32" x14ac:dyDescent="0.3">
      <c r="A316" s="92">
        <f>'Predictions concentrations'!A316</f>
        <v>0</v>
      </c>
      <c r="B316" s="92">
        <f>'Predictions concentrations'!B316</f>
        <v>0</v>
      </c>
      <c r="C316" s="126" t="str">
        <f>IF('Calculs T1a'!G319&lt;'Coeffs calibration'!$G$15,"Negative",IF('Calculs T1a'!G319&lt;'Coeffs calibration'!$G$16,"Lowly positive",IF('Calculs T1a'!G319&lt;'Coeffs calibration'!$G$17,"Moderately positive","Highly positive")))</f>
        <v>Highly positive</v>
      </c>
      <c r="D316" s="126" t="str">
        <f>IF('Calculs T1a'!H319&lt;'Coeffs calibration'!$H$15,"Negative",IF('Calculs T1a'!H319&lt;'Coeffs calibration'!$H$16,"Lowly positive",IF('Calculs T1a'!H319&lt;'Coeffs calibration'!$H$17,"Moderately positive","Highly positive")))</f>
        <v>Highly positive</v>
      </c>
      <c r="E316" s="126" t="str">
        <f>IF('Calculs T1a'!I319&lt;'Coeffs calibration'!$I$15,"Negative",IF('Calculs T1a'!I319&lt;'Coeffs calibration'!$I$16,"Lowly positive",IF('Calculs T1a'!I319&lt;'Coeffs calibration'!$I$17,"Moderately positive","Highly positive")))</f>
        <v>Highly positive</v>
      </c>
      <c r="F316" s="128" t="str">
        <f>IF('Calculs T1a'!J319&lt;'Coeffs calibration'!$J$15,"Negative",IF('Calculs T1a'!J319&lt;'Coeffs calibration'!$J$16,"Lowly positive",IF('Calculs T1a'!J319&lt;'Coeffs calibration'!$J$17,"Moderately positive","Highly positive")))</f>
        <v>Highly positive</v>
      </c>
      <c r="G316" s="3" t="str">
        <f>IF('Calculs T1a'!K319&lt;'Coeffs calibration'!$K$15,"Negative",IF('Calculs T1a'!K319&lt;'Coeffs calibration'!$K$16,"Lowly positive",IF('Calculs T1a'!K319&lt;'Coeffs calibration'!$K$17,"Moderately positive","Highly positive")))</f>
        <v>Highly positive</v>
      </c>
      <c r="H316" s="3" t="str">
        <f>IF('Calculs T1a'!L319&lt;'Coeffs calibration'!$L$15,"Negative",IF('Calculs T1a'!L319&lt;'Coeffs calibration'!$L$16,"Lowly positive",IF('Calculs T1a'!L319&lt;'Coeffs calibration'!$L$17,"Moderately positive","Highly positive")))</f>
        <v>Highly positive</v>
      </c>
      <c r="I316" s="3" t="str">
        <f>IF('Calculs T1a'!M319&lt;'Coeffs calibration'!$M$15,"Negative",IF('Calculs T1a'!M319&lt;'Coeffs calibration'!$M$16,"Lowly positive",IF('Calculs T1a'!M319&lt;'Coeffs calibration'!$M$17,"Moderately positive","Highly positive")))</f>
        <v>Highly positive</v>
      </c>
      <c r="J316" s="3" t="str">
        <f>IF('Calculs T1a'!N319&lt;'Coeffs calibration'!$N$15,"Negative",IF('Calculs T1a'!N319&lt;'Coeffs calibration'!$N$16,"Lowly positive",IF('Calculs T1a'!N319&lt;'Coeffs calibration'!$N$17,"Moderately positive","Highly positive")))</f>
        <v>Highly positive</v>
      </c>
      <c r="L316" s="92">
        <f>'Predictions concentrations'!A316</f>
        <v>0</v>
      </c>
      <c r="M316" s="92">
        <f>'Predictions concentrations'!B316</f>
        <v>0</v>
      </c>
      <c r="N316" s="126" t="str">
        <f>IF('Calculs T2a'!G319&lt;'Coeffs calibration'!$G$15,"Negative",IF('Calculs T2a'!G319&lt;'Coeffs calibration'!$G$16,"Lowly positive",IF('Calculs T2a'!G319&lt;'Coeffs calibration'!$G$17,"Moderately positive","Highly positive")))</f>
        <v>Highly positive</v>
      </c>
      <c r="O316" s="126" t="str">
        <f>IF('Calculs T2a'!H319&lt;'Coeffs calibration'!$H$15,"Negative",IF('Calculs T2a'!H319&lt;'Coeffs calibration'!$H$16,"Lowly positive",IF('Calculs T2a'!H319&lt;'Coeffs calibration'!$H$17,"Moderately positive","Highly positive")))</f>
        <v>Highly positive</v>
      </c>
      <c r="P316" s="126" t="str">
        <f>IF('Calculs T2a'!I319&lt;'Coeffs calibration'!$I$15,"Negative",IF('Calculs T2a'!I319&lt;'Coeffs calibration'!$I$16,"Lowly positive",IF('Calculs T2a'!I319&lt;'Coeffs calibration'!$I$17,"Moderately positive","Highly positive")))</f>
        <v>Highly positive</v>
      </c>
      <c r="Q316" s="128" t="str">
        <f>IF('Calculs T2a'!J319&lt;'Coeffs calibration'!$J$15,"Negative",IF('Calculs T2a'!J319&lt;'Coeffs calibration'!$J$16,"Lowly positive",IF('Calculs T2a'!J319&lt;'Coeffs calibration'!$J$17,"Moderately positive","Highly positive")))</f>
        <v>Highly positive</v>
      </c>
      <c r="R316" s="3" t="str">
        <f>IF('Calculs T2a'!K319&lt;'Coeffs calibration'!$K$15,"Negative",IF('Calculs T2a'!K319&lt;'Coeffs calibration'!$K$16,"Lowly positive",IF('Calculs T2a'!K319&lt;'Coeffs calibration'!$K$17,"Moderately positive","Highly positive")))</f>
        <v>Highly positive</v>
      </c>
      <c r="S316" s="3" t="str">
        <f>IF('Calculs T2a'!L319&lt;'Coeffs calibration'!$L$15,"Negative",IF('Calculs T2a'!L319&lt;'Coeffs calibration'!$L$16,"Lowly positive",IF('Calculs T2a'!L319&lt;'Coeffs calibration'!$L$17,"Moderately positive","Highly positive")))</f>
        <v>Highly positive</v>
      </c>
      <c r="T316" s="3" t="str">
        <f>IF('Calculs T2a'!M319&lt;'Coeffs calibration'!$M$15,"Negative",IF('Calculs T2a'!M319&lt;'Coeffs calibration'!$M$16,"Lowly positive",IF('Calculs T2a'!M319&lt;'Coeffs calibration'!$M$17,"Moderately positive","Highly positive")))</f>
        <v>Highly positive</v>
      </c>
      <c r="U316" s="3" t="str">
        <f>IF('Calculs T2a'!N319&lt;'Coeffs calibration'!$N$15,"Negative",IF('Calculs T2a'!N319&lt;'Coeffs calibration'!$N$16,"Lowly positive",IF('Calculs T2a'!N319&lt;'Coeffs calibration'!$N$17,"Moderately positive","Highly positive")))</f>
        <v>Highly positive</v>
      </c>
      <c r="W316" s="92">
        <f>'Predictions concentrations'!A316</f>
        <v>0</v>
      </c>
      <c r="X316" s="92">
        <f>'Predictions concentrations'!B316</f>
        <v>0</v>
      </c>
      <c r="Y316" s="126" t="str">
        <f>IF('Calculs T3a'!G319&lt;'Coeffs calibration'!$G$15,"Negative",IF('Calculs T3a'!G319&lt;'Coeffs calibration'!$G$16,"Lowly positive",IF('Calculs T3a'!G319&lt;'Coeffs calibration'!$G$17,"Moderately positive","Highly positive")))</f>
        <v>Highly positive</v>
      </c>
      <c r="Z316" s="126" t="str">
        <f>IF('Calculs T3a'!H319&lt;'Coeffs calibration'!$H$15,"Negative",IF('Calculs T3a'!H319&lt;'Coeffs calibration'!$H$16,"Lowly positive",IF('Calculs T3a'!H319&lt;'Coeffs calibration'!$H$17,"Moderately positive","Highly positive")))</f>
        <v>Highly positive</v>
      </c>
      <c r="AA316" s="126" t="str">
        <f>IF('Calculs T3a'!I319&lt;'Coeffs calibration'!$I$15,"Negative",IF('Calculs T3a'!I319&lt;'Coeffs calibration'!$I$16,"Lowly positive",IF('Calculs T3a'!I319&lt;'Coeffs calibration'!$I$17,"Moderately positive","Highly positive")))</f>
        <v>Highly positive</v>
      </c>
      <c r="AB316" s="128" t="str">
        <f>IF('Calculs T3a'!J319&lt;'Coeffs calibration'!$J$15,"Negative",IF('Calculs T3a'!J319&lt;'Coeffs calibration'!$J$16,"Lowly positive",IF('Calculs T3a'!J319&lt;'Coeffs calibration'!$J$17,"Moderately positive","Highly positive")))</f>
        <v>Highly positive</v>
      </c>
      <c r="AC316" s="3" t="str">
        <f>IF('Calculs T3a'!K319&lt;'Coeffs calibration'!$K$15,"Negative",IF('Calculs T3a'!K319&lt;'Coeffs calibration'!$K$16,"Lowly positive",IF('Calculs T3a'!K319&lt;'Coeffs calibration'!$K$17,"Moderately positive","Highly positive")))</f>
        <v>Highly positive</v>
      </c>
      <c r="AD316" s="3" t="str">
        <f>IF('Calculs T3a'!L319&lt;'Coeffs calibration'!$L$15,"Negative",IF('Calculs T3a'!L319&lt;'Coeffs calibration'!$L$16,"Lowly positive",IF('Calculs T3a'!L319&lt;'Coeffs calibration'!$L$17,"Moderately positive","Highly positive")))</f>
        <v>Highly positive</v>
      </c>
      <c r="AE316" s="3" t="str">
        <f>IF('Calculs T3a'!M319&lt;'Coeffs calibration'!$M$15,"Negative",IF('Calculs T3a'!M319&lt;'Coeffs calibration'!$M$16,"Lowly positive",IF('Calculs T3a'!M319&lt;'Coeffs calibration'!$M$17,"Moderately positive","Highly positive")))</f>
        <v>Highly positive</v>
      </c>
      <c r="AF316" s="3" t="str">
        <f>IF('Calculs T3a'!N319&lt;'Coeffs calibration'!$N$15,"Negative",IF('Calculs T3a'!N319&lt;'Coeffs calibration'!$N$16,"Lowly positive",IF('Calculs T3a'!N319&lt;'Coeffs calibration'!$N$17,"Moderately positive","Highly positive")))</f>
        <v>Highly positive</v>
      </c>
    </row>
    <row r="317" spans="1:32" x14ac:dyDescent="0.3">
      <c r="A317" s="92">
        <f>'Predictions concentrations'!A317</f>
        <v>0</v>
      </c>
      <c r="B317" s="92">
        <f>'Predictions concentrations'!B317</f>
        <v>0</v>
      </c>
      <c r="C317" s="126" t="str">
        <f>IF('Calculs T1a'!G320&lt;'Coeffs calibration'!$G$15,"Negative",IF('Calculs T1a'!G320&lt;'Coeffs calibration'!$G$16,"Lowly positive",IF('Calculs T1a'!G320&lt;'Coeffs calibration'!$G$17,"Moderately positive","Highly positive")))</f>
        <v>Highly positive</v>
      </c>
      <c r="D317" s="126" t="str">
        <f>IF('Calculs T1a'!H320&lt;'Coeffs calibration'!$H$15,"Negative",IF('Calculs T1a'!H320&lt;'Coeffs calibration'!$H$16,"Lowly positive",IF('Calculs T1a'!H320&lt;'Coeffs calibration'!$H$17,"Moderately positive","Highly positive")))</f>
        <v>Highly positive</v>
      </c>
      <c r="E317" s="126" t="str">
        <f>IF('Calculs T1a'!I320&lt;'Coeffs calibration'!$I$15,"Negative",IF('Calculs T1a'!I320&lt;'Coeffs calibration'!$I$16,"Lowly positive",IF('Calculs T1a'!I320&lt;'Coeffs calibration'!$I$17,"Moderately positive","Highly positive")))</f>
        <v>Highly positive</v>
      </c>
      <c r="F317" s="128" t="str">
        <f>IF('Calculs T1a'!J320&lt;'Coeffs calibration'!$J$15,"Negative",IF('Calculs T1a'!J320&lt;'Coeffs calibration'!$J$16,"Lowly positive",IF('Calculs T1a'!J320&lt;'Coeffs calibration'!$J$17,"Moderately positive","Highly positive")))</f>
        <v>Highly positive</v>
      </c>
      <c r="G317" s="3" t="str">
        <f>IF('Calculs T1a'!K320&lt;'Coeffs calibration'!$K$15,"Negative",IF('Calculs T1a'!K320&lt;'Coeffs calibration'!$K$16,"Lowly positive",IF('Calculs T1a'!K320&lt;'Coeffs calibration'!$K$17,"Moderately positive","Highly positive")))</f>
        <v>Highly positive</v>
      </c>
      <c r="H317" s="3" t="str">
        <f>IF('Calculs T1a'!L320&lt;'Coeffs calibration'!$L$15,"Negative",IF('Calculs T1a'!L320&lt;'Coeffs calibration'!$L$16,"Lowly positive",IF('Calculs T1a'!L320&lt;'Coeffs calibration'!$L$17,"Moderately positive","Highly positive")))</f>
        <v>Highly positive</v>
      </c>
      <c r="I317" s="3" t="str">
        <f>IF('Calculs T1a'!M320&lt;'Coeffs calibration'!$M$15,"Negative",IF('Calculs T1a'!M320&lt;'Coeffs calibration'!$M$16,"Lowly positive",IF('Calculs T1a'!M320&lt;'Coeffs calibration'!$M$17,"Moderately positive","Highly positive")))</f>
        <v>Highly positive</v>
      </c>
      <c r="J317" s="3" t="str">
        <f>IF('Calculs T1a'!N320&lt;'Coeffs calibration'!$N$15,"Negative",IF('Calculs T1a'!N320&lt;'Coeffs calibration'!$N$16,"Lowly positive",IF('Calculs T1a'!N320&lt;'Coeffs calibration'!$N$17,"Moderately positive","Highly positive")))</f>
        <v>Highly positive</v>
      </c>
      <c r="L317" s="92">
        <f>'Predictions concentrations'!A317</f>
        <v>0</v>
      </c>
      <c r="M317" s="92">
        <f>'Predictions concentrations'!B317</f>
        <v>0</v>
      </c>
      <c r="N317" s="126" t="str">
        <f>IF('Calculs T2a'!G320&lt;'Coeffs calibration'!$G$15,"Negative",IF('Calculs T2a'!G320&lt;'Coeffs calibration'!$G$16,"Lowly positive",IF('Calculs T2a'!G320&lt;'Coeffs calibration'!$G$17,"Moderately positive","Highly positive")))</f>
        <v>Highly positive</v>
      </c>
      <c r="O317" s="126" t="str">
        <f>IF('Calculs T2a'!H320&lt;'Coeffs calibration'!$H$15,"Negative",IF('Calculs T2a'!H320&lt;'Coeffs calibration'!$H$16,"Lowly positive",IF('Calculs T2a'!H320&lt;'Coeffs calibration'!$H$17,"Moderately positive","Highly positive")))</f>
        <v>Highly positive</v>
      </c>
      <c r="P317" s="126" t="str">
        <f>IF('Calculs T2a'!I320&lt;'Coeffs calibration'!$I$15,"Negative",IF('Calculs T2a'!I320&lt;'Coeffs calibration'!$I$16,"Lowly positive",IF('Calculs T2a'!I320&lt;'Coeffs calibration'!$I$17,"Moderately positive","Highly positive")))</f>
        <v>Highly positive</v>
      </c>
      <c r="Q317" s="128" t="str">
        <f>IF('Calculs T2a'!J320&lt;'Coeffs calibration'!$J$15,"Negative",IF('Calculs T2a'!J320&lt;'Coeffs calibration'!$J$16,"Lowly positive",IF('Calculs T2a'!J320&lt;'Coeffs calibration'!$J$17,"Moderately positive","Highly positive")))</f>
        <v>Highly positive</v>
      </c>
      <c r="R317" s="3" t="str">
        <f>IF('Calculs T2a'!K320&lt;'Coeffs calibration'!$K$15,"Negative",IF('Calculs T2a'!K320&lt;'Coeffs calibration'!$K$16,"Lowly positive",IF('Calculs T2a'!K320&lt;'Coeffs calibration'!$K$17,"Moderately positive","Highly positive")))</f>
        <v>Highly positive</v>
      </c>
      <c r="S317" s="3" t="str">
        <f>IF('Calculs T2a'!L320&lt;'Coeffs calibration'!$L$15,"Negative",IF('Calculs T2a'!L320&lt;'Coeffs calibration'!$L$16,"Lowly positive",IF('Calculs T2a'!L320&lt;'Coeffs calibration'!$L$17,"Moderately positive","Highly positive")))</f>
        <v>Highly positive</v>
      </c>
      <c r="T317" s="3" t="str">
        <f>IF('Calculs T2a'!M320&lt;'Coeffs calibration'!$M$15,"Negative",IF('Calculs T2a'!M320&lt;'Coeffs calibration'!$M$16,"Lowly positive",IF('Calculs T2a'!M320&lt;'Coeffs calibration'!$M$17,"Moderately positive","Highly positive")))</f>
        <v>Highly positive</v>
      </c>
      <c r="U317" s="3" t="str">
        <f>IF('Calculs T2a'!N320&lt;'Coeffs calibration'!$N$15,"Negative",IF('Calculs T2a'!N320&lt;'Coeffs calibration'!$N$16,"Lowly positive",IF('Calculs T2a'!N320&lt;'Coeffs calibration'!$N$17,"Moderately positive","Highly positive")))</f>
        <v>Highly positive</v>
      </c>
      <c r="W317" s="92">
        <f>'Predictions concentrations'!A317</f>
        <v>0</v>
      </c>
      <c r="X317" s="92">
        <f>'Predictions concentrations'!B317</f>
        <v>0</v>
      </c>
      <c r="Y317" s="126" t="str">
        <f>IF('Calculs T3a'!G320&lt;'Coeffs calibration'!$G$15,"Negative",IF('Calculs T3a'!G320&lt;'Coeffs calibration'!$G$16,"Lowly positive",IF('Calculs T3a'!G320&lt;'Coeffs calibration'!$G$17,"Moderately positive","Highly positive")))</f>
        <v>Highly positive</v>
      </c>
      <c r="Z317" s="126" t="str">
        <f>IF('Calculs T3a'!H320&lt;'Coeffs calibration'!$H$15,"Negative",IF('Calculs T3a'!H320&lt;'Coeffs calibration'!$H$16,"Lowly positive",IF('Calculs T3a'!H320&lt;'Coeffs calibration'!$H$17,"Moderately positive","Highly positive")))</f>
        <v>Highly positive</v>
      </c>
      <c r="AA317" s="126" t="str">
        <f>IF('Calculs T3a'!I320&lt;'Coeffs calibration'!$I$15,"Negative",IF('Calculs T3a'!I320&lt;'Coeffs calibration'!$I$16,"Lowly positive",IF('Calculs T3a'!I320&lt;'Coeffs calibration'!$I$17,"Moderately positive","Highly positive")))</f>
        <v>Highly positive</v>
      </c>
      <c r="AB317" s="128" t="str">
        <f>IF('Calculs T3a'!J320&lt;'Coeffs calibration'!$J$15,"Negative",IF('Calculs T3a'!J320&lt;'Coeffs calibration'!$J$16,"Lowly positive",IF('Calculs T3a'!J320&lt;'Coeffs calibration'!$J$17,"Moderately positive","Highly positive")))</f>
        <v>Highly positive</v>
      </c>
      <c r="AC317" s="3" t="str">
        <f>IF('Calculs T3a'!K320&lt;'Coeffs calibration'!$K$15,"Negative",IF('Calculs T3a'!K320&lt;'Coeffs calibration'!$K$16,"Lowly positive",IF('Calculs T3a'!K320&lt;'Coeffs calibration'!$K$17,"Moderately positive","Highly positive")))</f>
        <v>Highly positive</v>
      </c>
      <c r="AD317" s="3" t="str">
        <f>IF('Calculs T3a'!L320&lt;'Coeffs calibration'!$L$15,"Negative",IF('Calculs T3a'!L320&lt;'Coeffs calibration'!$L$16,"Lowly positive",IF('Calculs T3a'!L320&lt;'Coeffs calibration'!$L$17,"Moderately positive","Highly positive")))</f>
        <v>Highly positive</v>
      </c>
      <c r="AE317" s="3" t="str">
        <f>IF('Calculs T3a'!M320&lt;'Coeffs calibration'!$M$15,"Negative",IF('Calculs T3a'!M320&lt;'Coeffs calibration'!$M$16,"Lowly positive",IF('Calculs T3a'!M320&lt;'Coeffs calibration'!$M$17,"Moderately positive","Highly positive")))</f>
        <v>Highly positive</v>
      </c>
      <c r="AF317" s="3" t="str">
        <f>IF('Calculs T3a'!N320&lt;'Coeffs calibration'!$N$15,"Negative",IF('Calculs T3a'!N320&lt;'Coeffs calibration'!$N$16,"Lowly positive",IF('Calculs T3a'!N320&lt;'Coeffs calibration'!$N$17,"Moderately positive","Highly positive")))</f>
        <v>Highly positive</v>
      </c>
    </row>
    <row r="318" spans="1:32" x14ac:dyDescent="0.3">
      <c r="A318" s="92">
        <f>'Predictions concentrations'!A318</f>
        <v>0</v>
      </c>
      <c r="B318" s="92">
        <f>'Predictions concentrations'!B318</f>
        <v>0</v>
      </c>
      <c r="C318" s="126" t="str">
        <f>IF('Calculs T1a'!G321&lt;'Coeffs calibration'!$G$15,"Negative",IF('Calculs T1a'!G321&lt;'Coeffs calibration'!$G$16,"Lowly positive",IF('Calculs T1a'!G321&lt;'Coeffs calibration'!$G$17,"Moderately positive","Highly positive")))</f>
        <v>Highly positive</v>
      </c>
      <c r="D318" s="126" t="str">
        <f>IF('Calculs T1a'!H321&lt;'Coeffs calibration'!$H$15,"Negative",IF('Calculs T1a'!H321&lt;'Coeffs calibration'!$H$16,"Lowly positive",IF('Calculs T1a'!H321&lt;'Coeffs calibration'!$H$17,"Moderately positive","Highly positive")))</f>
        <v>Highly positive</v>
      </c>
      <c r="E318" s="126" t="str">
        <f>IF('Calculs T1a'!I321&lt;'Coeffs calibration'!$I$15,"Negative",IF('Calculs T1a'!I321&lt;'Coeffs calibration'!$I$16,"Lowly positive",IF('Calculs T1a'!I321&lt;'Coeffs calibration'!$I$17,"Moderately positive","Highly positive")))</f>
        <v>Highly positive</v>
      </c>
      <c r="F318" s="128" t="str">
        <f>IF('Calculs T1a'!J321&lt;'Coeffs calibration'!$J$15,"Negative",IF('Calculs T1a'!J321&lt;'Coeffs calibration'!$J$16,"Lowly positive",IF('Calculs T1a'!J321&lt;'Coeffs calibration'!$J$17,"Moderately positive","Highly positive")))</f>
        <v>Highly positive</v>
      </c>
      <c r="G318" s="3" t="str">
        <f>IF('Calculs T1a'!K321&lt;'Coeffs calibration'!$K$15,"Negative",IF('Calculs T1a'!K321&lt;'Coeffs calibration'!$K$16,"Lowly positive",IF('Calculs T1a'!K321&lt;'Coeffs calibration'!$K$17,"Moderately positive","Highly positive")))</f>
        <v>Highly positive</v>
      </c>
      <c r="H318" s="3" t="str">
        <f>IF('Calculs T1a'!L321&lt;'Coeffs calibration'!$L$15,"Negative",IF('Calculs T1a'!L321&lt;'Coeffs calibration'!$L$16,"Lowly positive",IF('Calculs T1a'!L321&lt;'Coeffs calibration'!$L$17,"Moderately positive","Highly positive")))</f>
        <v>Highly positive</v>
      </c>
      <c r="I318" s="3" t="str">
        <f>IF('Calculs T1a'!M321&lt;'Coeffs calibration'!$M$15,"Negative",IF('Calculs T1a'!M321&lt;'Coeffs calibration'!$M$16,"Lowly positive",IF('Calculs T1a'!M321&lt;'Coeffs calibration'!$M$17,"Moderately positive","Highly positive")))</f>
        <v>Highly positive</v>
      </c>
      <c r="J318" s="3" t="str">
        <f>IF('Calculs T1a'!N321&lt;'Coeffs calibration'!$N$15,"Negative",IF('Calculs T1a'!N321&lt;'Coeffs calibration'!$N$16,"Lowly positive",IF('Calculs T1a'!N321&lt;'Coeffs calibration'!$N$17,"Moderately positive","Highly positive")))</f>
        <v>Highly positive</v>
      </c>
      <c r="L318" s="92">
        <f>'Predictions concentrations'!A318</f>
        <v>0</v>
      </c>
      <c r="M318" s="92">
        <f>'Predictions concentrations'!B318</f>
        <v>0</v>
      </c>
      <c r="N318" s="126" t="str">
        <f>IF('Calculs T2a'!G321&lt;'Coeffs calibration'!$G$15,"Negative",IF('Calculs T2a'!G321&lt;'Coeffs calibration'!$G$16,"Lowly positive",IF('Calculs T2a'!G321&lt;'Coeffs calibration'!$G$17,"Moderately positive","Highly positive")))</f>
        <v>Highly positive</v>
      </c>
      <c r="O318" s="126" t="str">
        <f>IF('Calculs T2a'!H321&lt;'Coeffs calibration'!$H$15,"Negative",IF('Calculs T2a'!H321&lt;'Coeffs calibration'!$H$16,"Lowly positive",IF('Calculs T2a'!H321&lt;'Coeffs calibration'!$H$17,"Moderately positive","Highly positive")))</f>
        <v>Highly positive</v>
      </c>
      <c r="P318" s="126" t="str">
        <f>IF('Calculs T2a'!I321&lt;'Coeffs calibration'!$I$15,"Negative",IF('Calculs T2a'!I321&lt;'Coeffs calibration'!$I$16,"Lowly positive",IF('Calculs T2a'!I321&lt;'Coeffs calibration'!$I$17,"Moderately positive","Highly positive")))</f>
        <v>Highly positive</v>
      </c>
      <c r="Q318" s="128" t="str">
        <f>IF('Calculs T2a'!J321&lt;'Coeffs calibration'!$J$15,"Negative",IF('Calculs T2a'!J321&lt;'Coeffs calibration'!$J$16,"Lowly positive",IF('Calculs T2a'!J321&lt;'Coeffs calibration'!$J$17,"Moderately positive","Highly positive")))</f>
        <v>Highly positive</v>
      </c>
      <c r="R318" s="3" t="str">
        <f>IF('Calculs T2a'!K321&lt;'Coeffs calibration'!$K$15,"Negative",IF('Calculs T2a'!K321&lt;'Coeffs calibration'!$K$16,"Lowly positive",IF('Calculs T2a'!K321&lt;'Coeffs calibration'!$K$17,"Moderately positive","Highly positive")))</f>
        <v>Highly positive</v>
      </c>
      <c r="S318" s="3" t="str">
        <f>IF('Calculs T2a'!L321&lt;'Coeffs calibration'!$L$15,"Negative",IF('Calculs T2a'!L321&lt;'Coeffs calibration'!$L$16,"Lowly positive",IF('Calculs T2a'!L321&lt;'Coeffs calibration'!$L$17,"Moderately positive","Highly positive")))</f>
        <v>Highly positive</v>
      </c>
      <c r="T318" s="3" t="str">
        <f>IF('Calculs T2a'!M321&lt;'Coeffs calibration'!$M$15,"Negative",IF('Calculs T2a'!M321&lt;'Coeffs calibration'!$M$16,"Lowly positive",IF('Calculs T2a'!M321&lt;'Coeffs calibration'!$M$17,"Moderately positive","Highly positive")))</f>
        <v>Highly positive</v>
      </c>
      <c r="U318" s="3" t="str">
        <f>IF('Calculs T2a'!N321&lt;'Coeffs calibration'!$N$15,"Negative",IF('Calculs T2a'!N321&lt;'Coeffs calibration'!$N$16,"Lowly positive",IF('Calculs T2a'!N321&lt;'Coeffs calibration'!$N$17,"Moderately positive","Highly positive")))</f>
        <v>Highly positive</v>
      </c>
      <c r="W318" s="92">
        <f>'Predictions concentrations'!A318</f>
        <v>0</v>
      </c>
      <c r="X318" s="92">
        <f>'Predictions concentrations'!B318</f>
        <v>0</v>
      </c>
      <c r="Y318" s="126" t="str">
        <f>IF('Calculs T3a'!G321&lt;'Coeffs calibration'!$G$15,"Negative",IF('Calculs T3a'!G321&lt;'Coeffs calibration'!$G$16,"Lowly positive",IF('Calculs T3a'!G321&lt;'Coeffs calibration'!$G$17,"Moderately positive","Highly positive")))</f>
        <v>Highly positive</v>
      </c>
      <c r="Z318" s="126" t="str">
        <f>IF('Calculs T3a'!H321&lt;'Coeffs calibration'!$H$15,"Negative",IF('Calculs T3a'!H321&lt;'Coeffs calibration'!$H$16,"Lowly positive",IF('Calculs T3a'!H321&lt;'Coeffs calibration'!$H$17,"Moderately positive","Highly positive")))</f>
        <v>Highly positive</v>
      </c>
      <c r="AA318" s="126" t="str">
        <f>IF('Calculs T3a'!I321&lt;'Coeffs calibration'!$I$15,"Negative",IF('Calculs T3a'!I321&lt;'Coeffs calibration'!$I$16,"Lowly positive",IF('Calculs T3a'!I321&lt;'Coeffs calibration'!$I$17,"Moderately positive","Highly positive")))</f>
        <v>Highly positive</v>
      </c>
      <c r="AB318" s="128" t="str">
        <f>IF('Calculs T3a'!J321&lt;'Coeffs calibration'!$J$15,"Negative",IF('Calculs T3a'!J321&lt;'Coeffs calibration'!$J$16,"Lowly positive",IF('Calculs T3a'!J321&lt;'Coeffs calibration'!$J$17,"Moderately positive","Highly positive")))</f>
        <v>Highly positive</v>
      </c>
      <c r="AC318" s="3" t="str">
        <f>IF('Calculs T3a'!K321&lt;'Coeffs calibration'!$K$15,"Negative",IF('Calculs T3a'!K321&lt;'Coeffs calibration'!$K$16,"Lowly positive",IF('Calculs T3a'!K321&lt;'Coeffs calibration'!$K$17,"Moderately positive","Highly positive")))</f>
        <v>Highly positive</v>
      </c>
      <c r="AD318" s="3" t="str">
        <f>IF('Calculs T3a'!L321&lt;'Coeffs calibration'!$L$15,"Negative",IF('Calculs T3a'!L321&lt;'Coeffs calibration'!$L$16,"Lowly positive",IF('Calculs T3a'!L321&lt;'Coeffs calibration'!$L$17,"Moderately positive","Highly positive")))</f>
        <v>Highly positive</v>
      </c>
      <c r="AE318" s="3" t="str">
        <f>IF('Calculs T3a'!M321&lt;'Coeffs calibration'!$M$15,"Negative",IF('Calculs T3a'!M321&lt;'Coeffs calibration'!$M$16,"Lowly positive",IF('Calculs T3a'!M321&lt;'Coeffs calibration'!$M$17,"Moderately positive","Highly positive")))</f>
        <v>Highly positive</v>
      </c>
      <c r="AF318" s="3" t="str">
        <f>IF('Calculs T3a'!N321&lt;'Coeffs calibration'!$N$15,"Negative",IF('Calculs T3a'!N321&lt;'Coeffs calibration'!$N$16,"Lowly positive",IF('Calculs T3a'!N321&lt;'Coeffs calibration'!$N$17,"Moderately positive","Highly positive")))</f>
        <v>Highly positive</v>
      </c>
    </row>
    <row r="319" spans="1:32" x14ac:dyDescent="0.3">
      <c r="A319" s="92">
        <f>'Predictions concentrations'!A319</f>
        <v>0</v>
      </c>
      <c r="B319" s="92">
        <f>'Predictions concentrations'!B319</f>
        <v>0</v>
      </c>
      <c r="C319" s="126" t="str">
        <f>IF('Calculs T1a'!G322&lt;'Coeffs calibration'!$G$15,"Negative",IF('Calculs T1a'!G322&lt;'Coeffs calibration'!$G$16,"Lowly positive",IF('Calculs T1a'!G322&lt;'Coeffs calibration'!$G$17,"Moderately positive","Highly positive")))</f>
        <v>Highly positive</v>
      </c>
      <c r="D319" s="126" t="str">
        <f>IF('Calculs T1a'!H322&lt;'Coeffs calibration'!$H$15,"Negative",IF('Calculs T1a'!H322&lt;'Coeffs calibration'!$H$16,"Lowly positive",IF('Calculs T1a'!H322&lt;'Coeffs calibration'!$H$17,"Moderately positive","Highly positive")))</f>
        <v>Highly positive</v>
      </c>
      <c r="E319" s="126" t="str">
        <f>IF('Calculs T1a'!I322&lt;'Coeffs calibration'!$I$15,"Negative",IF('Calculs T1a'!I322&lt;'Coeffs calibration'!$I$16,"Lowly positive",IF('Calculs T1a'!I322&lt;'Coeffs calibration'!$I$17,"Moderately positive","Highly positive")))</f>
        <v>Highly positive</v>
      </c>
      <c r="F319" s="128" t="str">
        <f>IF('Calculs T1a'!J322&lt;'Coeffs calibration'!$J$15,"Negative",IF('Calculs T1a'!J322&lt;'Coeffs calibration'!$J$16,"Lowly positive",IF('Calculs T1a'!J322&lt;'Coeffs calibration'!$J$17,"Moderately positive","Highly positive")))</f>
        <v>Highly positive</v>
      </c>
      <c r="G319" s="3" t="str">
        <f>IF('Calculs T1a'!K322&lt;'Coeffs calibration'!$K$15,"Negative",IF('Calculs T1a'!K322&lt;'Coeffs calibration'!$K$16,"Lowly positive",IF('Calculs T1a'!K322&lt;'Coeffs calibration'!$K$17,"Moderately positive","Highly positive")))</f>
        <v>Highly positive</v>
      </c>
      <c r="H319" s="3" t="str">
        <f>IF('Calculs T1a'!L322&lt;'Coeffs calibration'!$L$15,"Negative",IF('Calculs T1a'!L322&lt;'Coeffs calibration'!$L$16,"Lowly positive",IF('Calculs T1a'!L322&lt;'Coeffs calibration'!$L$17,"Moderately positive","Highly positive")))</f>
        <v>Highly positive</v>
      </c>
      <c r="I319" s="3" t="str">
        <f>IF('Calculs T1a'!M322&lt;'Coeffs calibration'!$M$15,"Negative",IF('Calculs T1a'!M322&lt;'Coeffs calibration'!$M$16,"Lowly positive",IF('Calculs T1a'!M322&lt;'Coeffs calibration'!$M$17,"Moderately positive","Highly positive")))</f>
        <v>Highly positive</v>
      </c>
      <c r="J319" s="3" t="str">
        <f>IF('Calculs T1a'!N322&lt;'Coeffs calibration'!$N$15,"Negative",IF('Calculs T1a'!N322&lt;'Coeffs calibration'!$N$16,"Lowly positive",IF('Calculs T1a'!N322&lt;'Coeffs calibration'!$N$17,"Moderately positive","Highly positive")))</f>
        <v>Highly positive</v>
      </c>
      <c r="L319" s="92">
        <f>'Predictions concentrations'!A319</f>
        <v>0</v>
      </c>
      <c r="M319" s="92">
        <f>'Predictions concentrations'!B319</f>
        <v>0</v>
      </c>
      <c r="N319" s="126" t="str">
        <f>IF('Calculs T2a'!G322&lt;'Coeffs calibration'!$G$15,"Negative",IF('Calculs T2a'!G322&lt;'Coeffs calibration'!$G$16,"Lowly positive",IF('Calculs T2a'!G322&lt;'Coeffs calibration'!$G$17,"Moderately positive","Highly positive")))</f>
        <v>Highly positive</v>
      </c>
      <c r="O319" s="126" t="str">
        <f>IF('Calculs T2a'!H322&lt;'Coeffs calibration'!$H$15,"Negative",IF('Calculs T2a'!H322&lt;'Coeffs calibration'!$H$16,"Lowly positive",IF('Calculs T2a'!H322&lt;'Coeffs calibration'!$H$17,"Moderately positive","Highly positive")))</f>
        <v>Highly positive</v>
      </c>
      <c r="P319" s="126" t="str">
        <f>IF('Calculs T2a'!I322&lt;'Coeffs calibration'!$I$15,"Negative",IF('Calculs T2a'!I322&lt;'Coeffs calibration'!$I$16,"Lowly positive",IF('Calculs T2a'!I322&lt;'Coeffs calibration'!$I$17,"Moderately positive","Highly positive")))</f>
        <v>Highly positive</v>
      </c>
      <c r="Q319" s="128" t="str">
        <f>IF('Calculs T2a'!J322&lt;'Coeffs calibration'!$J$15,"Negative",IF('Calculs T2a'!J322&lt;'Coeffs calibration'!$J$16,"Lowly positive",IF('Calculs T2a'!J322&lt;'Coeffs calibration'!$J$17,"Moderately positive","Highly positive")))</f>
        <v>Highly positive</v>
      </c>
      <c r="R319" s="3" t="str">
        <f>IF('Calculs T2a'!K322&lt;'Coeffs calibration'!$K$15,"Negative",IF('Calculs T2a'!K322&lt;'Coeffs calibration'!$K$16,"Lowly positive",IF('Calculs T2a'!K322&lt;'Coeffs calibration'!$K$17,"Moderately positive","Highly positive")))</f>
        <v>Highly positive</v>
      </c>
      <c r="S319" s="3" t="str">
        <f>IF('Calculs T2a'!L322&lt;'Coeffs calibration'!$L$15,"Negative",IF('Calculs T2a'!L322&lt;'Coeffs calibration'!$L$16,"Lowly positive",IF('Calculs T2a'!L322&lt;'Coeffs calibration'!$L$17,"Moderately positive","Highly positive")))</f>
        <v>Highly positive</v>
      </c>
      <c r="T319" s="3" t="str">
        <f>IF('Calculs T2a'!M322&lt;'Coeffs calibration'!$M$15,"Negative",IF('Calculs T2a'!M322&lt;'Coeffs calibration'!$M$16,"Lowly positive",IF('Calculs T2a'!M322&lt;'Coeffs calibration'!$M$17,"Moderately positive","Highly positive")))</f>
        <v>Highly positive</v>
      </c>
      <c r="U319" s="3" t="str">
        <f>IF('Calculs T2a'!N322&lt;'Coeffs calibration'!$N$15,"Negative",IF('Calculs T2a'!N322&lt;'Coeffs calibration'!$N$16,"Lowly positive",IF('Calculs T2a'!N322&lt;'Coeffs calibration'!$N$17,"Moderately positive","Highly positive")))</f>
        <v>Highly positive</v>
      </c>
      <c r="W319" s="92">
        <f>'Predictions concentrations'!A319</f>
        <v>0</v>
      </c>
      <c r="X319" s="92">
        <f>'Predictions concentrations'!B319</f>
        <v>0</v>
      </c>
      <c r="Y319" s="126" t="str">
        <f>IF('Calculs T3a'!G322&lt;'Coeffs calibration'!$G$15,"Negative",IF('Calculs T3a'!G322&lt;'Coeffs calibration'!$G$16,"Lowly positive",IF('Calculs T3a'!G322&lt;'Coeffs calibration'!$G$17,"Moderately positive","Highly positive")))</f>
        <v>Highly positive</v>
      </c>
      <c r="Z319" s="126" t="str">
        <f>IF('Calculs T3a'!H322&lt;'Coeffs calibration'!$H$15,"Negative",IF('Calculs T3a'!H322&lt;'Coeffs calibration'!$H$16,"Lowly positive",IF('Calculs T3a'!H322&lt;'Coeffs calibration'!$H$17,"Moderately positive","Highly positive")))</f>
        <v>Highly positive</v>
      </c>
      <c r="AA319" s="126" t="str">
        <f>IF('Calculs T3a'!I322&lt;'Coeffs calibration'!$I$15,"Negative",IF('Calculs T3a'!I322&lt;'Coeffs calibration'!$I$16,"Lowly positive",IF('Calculs T3a'!I322&lt;'Coeffs calibration'!$I$17,"Moderately positive","Highly positive")))</f>
        <v>Highly positive</v>
      </c>
      <c r="AB319" s="128" t="str">
        <f>IF('Calculs T3a'!J322&lt;'Coeffs calibration'!$J$15,"Negative",IF('Calculs T3a'!J322&lt;'Coeffs calibration'!$J$16,"Lowly positive",IF('Calculs T3a'!J322&lt;'Coeffs calibration'!$J$17,"Moderately positive","Highly positive")))</f>
        <v>Highly positive</v>
      </c>
      <c r="AC319" s="3" t="str">
        <f>IF('Calculs T3a'!K322&lt;'Coeffs calibration'!$K$15,"Negative",IF('Calculs T3a'!K322&lt;'Coeffs calibration'!$K$16,"Lowly positive",IF('Calculs T3a'!K322&lt;'Coeffs calibration'!$K$17,"Moderately positive","Highly positive")))</f>
        <v>Highly positive</v>
      </c>
      <c r="AD319" s="3" t="str">
        <f>IF('Calculs T3a'!L322&lt;'Coeffs calibration'!$L$15,"Negative",IF('Calculs T3a'!L322&lt;'Coeffs calibration'!$L$16,"Lowly positive",IF('Calculs T3a'!L322&lt;'Coeffs calibration'!$L$17,"Moderately positive","Highly positive")))</f>
        <v>Highly positive</v>
      </c>
      <c r="AE319" s="3" t="str">
        <f>IF('Calculs T3a'!M322&lt;'Coeffs calibration'!$M$15,"Negative",IF('Calculs T3a'!M322&lt;'Coeffs calibration'!$M$16,"Lowly positive",IF('Calculs T3a'!M322&lt;'Coeffs calibration'!$M$17,"Moderately positive","Highly positive")))</f>
        <v>Highly positive</v>
      </c>
      <c r="AF319" s="3" t="str">
        <f>IF('Calculs T3a'!N322&lt;'Coeffs calibration'!$N$15,"Negative",IF('Calculs T3a'!N322&lt;'Coeffs calibration'!$N$16,"Lowly positive",IF('Calculs T3a'!N322&lt;'Coeffs calibration'!$N$17,"Moderately positive","Highly positive")))</f>
        <v>Highly positive</v>
      </c>
    </row>
    <row r="320" spans="1:32" x14ac:dyDescent="0.3">
      <c r="A320" s="92">
        <f>'Predictions concentrations'!A320</f>
        <v>0</v>
      </c>
      <c r="B320" s="92">
        <f>'Predictions concentrations'!B320</f>
        <v>0</v>
      </c>
      <c r="C320" s="126" t="str">
        <f>IF('Calculs T1a'!G323&lt;'Coeffs calibration'!$G$15,"Negative",IF('Calculs T1a'!G323&lt;'Coeffs calibration'!$G$16,"Lowly positive",IF('Calculs T1a'!G323&lt;'Coeffs calibration'!$G$17,"Moderately positive","Highly positive")))</f>
        <v>Highly positive</v>
      </c>
      <c r="D320" s="126" t="str">
        <f>IF('Calculs T1a'!H323&lt;'Coeffs calibration'!$H$15,"Negative",IF('Calculs T1a'!H323&lt;'Coeffs calibration'!$H$16,"Lowly positive",IF('Calculs T1a'!H323&lt;'Coeffs calibration'!$H$17,"Moderately positive","Highly positive")))</f>
        <v>Highly positive</v>
      </c>
      <c r="E320" s="126" t="str">
        <f>IF('Calculs T1a'!I323&lt;'Coeffs calibration'!$I$15,"Negative",IF('Calculs T1a'!I323&lt;'Coeffs calibration'!$I$16,"Lowly positive",IF('Calculs T1a'!I323&lt;'Coeffs calibration'!$I$17,"Moderately positive","Highly positive")))</f>
        <v>Highly positive</v>
      </c>
      <c r="F320" s="128" t="str">
        <f>IF('Calculs T1a'!J323&lt;'Coeffs calibration'!$J$15,"Negative",IF('Calculs T1a'!J323&lt;'Coeffs calibration'!$J$16,"Lowly positive",IF('Calculs T1a'!J323&lt;'Coeffs calibration'!$J$17,"Moderately positive","Highly positive")))</f>
        <v>Highly positive</v>
      </c>
      <c r="G320" s="3" t="str">
        <f>IF('Calculs T1a'!K323&lt;'Coeffs calibration'!$K$15,"Negative",IF('Calculs T1a'!K323&lt;'Coeffs calibration'!$K$16,"Lowly positive",IF('Calculs T1a'!K323&lt;'Coeffs calibration'!$K$17,"Moderately positive","Highly positive")))</f>
        <v>Highly positive</v>
      </c>
      <c r="H320" s="3" t="str">
        <f>IF('Calculs T1a'!L323&lt;'Coeffs calibration'!$L$15,"Negative",IF('Calculs T1a'!L323&lt;'Coeffs calibration'!$L$16,"Lowly positive",IF('Calculs T1a'!L323&lt;'Coeffs calibration'!$L$17,"Moderately positive","Highly positive")))</f>
        <v>Highly positive</v>
      </c>
      <c r="I320" s="3" t="str">
        <f>IF('Calculs T1a'!M323&lt;'Coeffs calibration'!$M$15,"Negative",IF('Calculs T1a'!M323&lt;'Coeffs calibration'!$M$16,"Lowly positive",IF('Calculs T1a'!M323&lt;'Coeffs calibration'!$M$17,"Moderately positive","Highly positive")))</f>
        <v>Highly positive</v>
      </c>
      <c r="J320" s="3" t="str">
        <f>IF('Calculs T1a'!N323&lt;'Coeffs calibration'!$N$15,"Negative",IF('Calculs T1a'!N323&lt;'Coeffs calibration'!$N$16,"Lowly positive",IF('Calculs T1a'!N323&lt;'Coeffs calibration'!$N$17,"Moderately positive","Highly positive")))</f>
        <v>Highly positive</v>
      </c>
      <c r="L320" s="92">
        <f>'Predictions concentrations'!A320</f>
        <v>0</v>
      </c>
      <c r="M320" s="92">
        <f>'Predictions concentrations'!B320</f>
        <v>0</v>
      </c>
      <c r="N320" s="126" t="str">
        <f>IF('Calculs T2a'!G323&lt;'Coeffs calibration'!$G$15,"Negative",IF('Calculs T2a'!G323&lt;'Coeffs calibration'!$G$16,"Lowly positive",IF('Calculs T2a'!G323&lt;'Coeffs calibration'!$G$17,"Moderately positive","Highly positive")))</f>
        <v>Highly positive</v>
      </c>
      <c r="O320" s="126" t="str">
        <f>IF('Calculs T2a'!H323&lt;'Coeffs calibration'!$H$15,"Negative",IF('Calculs T2a'!H323&lt;'Coeffs calibration'!$H$16,"Lowly positive",IF('Calculs T2a'!H323&lt;'Coeffs calibration'!$H$17,"Moderately positive","Highly positive")))</f>
        <v>Highly positive</v>
      </c>
      <c r="P320" s="126" t="str">
        <f>IF('Calculs T2a'!I323&lt;'Coeffs calibration'!$I$15,"Negative",IF('Calculs T2a'!I323&lt;'Coeffs calibration'!$I$16,"Lowly positive",IF('Calculs T2a'!I323&lt;'Coeffs calibration'!$I$17,"Moderately positive","Highly positive")))</f>
        <v>Highly positive</v>
      </c>
      <c r="Q320" s="128" t="str">
        <f>IF('Calculs T2a'!J323&lt;'Coeffs calibration'!$J$15,"Negative",IF('Calculs T2a'!J323&lt;'Coeffs calibration'!$J$16,"Lowly positive",IF('Calculs T2a'!J323&lt;'Coeffs calibration'!$J$17,"Moderately positive","Highly positive")))</f>
        <v>Highly positive</v>
      </c>
      <c r="R320" s="3" t="str">
        <f>IF('Calculs T2a'!K323&lt;'Coeffs calibration'!$K$15,"Negative",IF('Calculs T2a'!K323&lt;'Coeffs calibration'!$K$16,"Lowly positive",IF('Calculs T2a'!K323&lt;'Coeffs calibration'!$K$17,"Moderately positive","Highly positive")))</f>
        <v>Highly positive</v>
      </c>
      <c r="S320" s="3" t="str">
        <f>IF('Calculs T2a'!L323&lt;'Coeffs calibration'!$L$15,"Negative",IF('Calculs T2a'!L323&lt;'Coeffs calibration'!$L$16,"Lowly positive",IF('Calculs T2a'!L323&lt;'Coeffs calibration'!$L$17,"Moderately positive","Highly positive")))</f>
        <v>Highly positive</v>
      </c>
      <c r="T320" s="3" t="str">
        <f>IF('Calculs T2a'!M323&lt;'Coeffs calibration'!$M$15,"Negative",IF('Calculs T2a'!M323&lt;'Coeffs calibration'!$M$16,"Lowly positive",IF('Calculs T2a'!M323&lt;'Coeffs calibration'!$M$17,"Moderately positive","Highly positive")))</f>
        <v>Highly positive</v>
      </c>
      <c r="U320" s="3" t="str">
        <f>IF('Calculs T2a'!N323&lt;'Coeffs calibration'!$N$15,"Negative",IF('Calculs T2a'!N323&lt;'Coeffs calibration'!$N$16,"Lowly positive",IF('Calculs T2a'!N323&lt;'Coeffs calibration'!$N$17,"Moderately positive","Highly positive")))</f>
        <v>Highly positive</v>
      </c>
      <c r="W320" s="92">
        <f>'Predictions concentrations'!A320</f>
        <v>0</v>
      </c>
      <c r="X320" s="92">
        <f>'Predictions concentrations'!B320</f>
        <v>0</v>
      </c>
      <c r="Y320" s="126" t="str">
        <f>IF('Calculs T3a'!G323&lt;'Coeffs calibration'!$G$15,"Negative",IF('Calculs T3a'!G323&lt;'Coeffs calibration'!$G$16,"Lowly positive",IF('Calculs T3a'!G323&lt;'Coeffs calibration'!$G$17,"Moderately positive","Highly positive")))</f>
        <v>Highly positive</v>
      </c>
      <c r="Z320" s="126" t="str">
        <f>IF('Calculs T3a'!H323&lt;'Coeffs calibration'!$H$15,"Negative",IF('Calculs T3a'!H323&lt;'Coeffs calibration'!$H$16,"Lowly positive",IF('Calculs T3a'!H323&lt;'Coeffs calibration'!$H$17,"Moderately positive","Highly positive")))</f>
        <v>Highly positive</v>
      </c>
      <c r="AA320" s="126" t="str">
        <f>IF('Calculs T3a'!I323&lt;'Coeffs calibration'!$I$15,"Negative",IF('Calculs T3a'!I323&lt;'Coeffs calibration'!$I$16,"Lowly positive",IF('Calculs T3a'!I323&lt;'Coeffs calibration'!$I$17,"Moderately positive","Highly positive")))</f>
        <v>Highly positive</v>
      </c>
      <c r="AB320" s="128" t="str">
        <f>IF('Calculs T3a'!J323&lt;'Coeffs calibration'!$J$15,"Negative",IF('Calculs T3a'!J323&lt;'Coeffs calibration'!$J$16,"Lowly positive",IF('Calculs T3a'!J323&lt;'Coeffs calibration'!$J$17,"Moderately positive","Highly positive")))</f>
        <v>Highly positive</v>
      </c>
      <c r="AC320" s="3" t="str">
        <f>IF('Calculs T3a'!K323&lt;'Coeffs calibration'!$K$15,"Negative",IF('Calculs T3a'!K323&lt;'Coeffs calibration'!$K$16,"Lowly positive",IF('Calculs T3a'!K323&lt;'Coeffs calibration'!$K$17,"Moderately positive","Highly positive")))</f>
        <v>Highly positive</v>
      </c>
      <c r="AD320" s="3" t="str">
        <f>IF('Calculs T3a'!L323&lt;'Coeffs calibration'!$L$15,"Negative",IF('Calculs T3a'!L323&lt;'Coeffs calibration'!$L$16,"Lowly positive",IF('Calculs T3a'!L323&lt;'Coeffs calibration'!$L$17,"Moderately positive","Highly positive")))</f>
        <v>Highly positive</v>
      </c>
      <c r="AE320" s="3" t="str">
        <f>IF('Calculs T3a'!M323&lt;'Coeffs calibration'!$M$15,"Negative",IF('Calculs T3a'!M323&lt;'Coeffs calibration'!$M$16,"Lowly positive",IF('Calculs T3a'!M323&lt;'Coeffs calibration'!$M$17,"Moderately positive","Highly positive")))</f>
        <v>Highly positive</v>
      </c>
      <c r="AF320" s="3" t="str">
        <f>IF('Calculs T3a'!N323&lt;'Coeffs calibration'!$N$15,"Negative",IF('Calculs T3a'!N323&lt;'Coeffs calibration'!$N$16,"Lowly positive",IF('Calculs T3a'!N323&lt;'Coeffs calibration'!$N$17,"Moderately positive","Highly positive")))</f>
        <v>Highly positive</v>
      </c>
    </row>
    <row r="321" spans="1:32" x14ac:dyDescent="0.3">
      <c r="A321" s="92">
        <f>'Predictions concentrations'!A321</f>
        <v>0</v>
      </c>
      <c r="B321" s="92">
        <f>'Predictions concentrations'!B321</f>
        <v>0</v>
      </c>
      <c r="C321" s="126" t="str">
        <f>IF('Calculs T1a'!G324&lt;'Coeffs calibration'!$G$15,"Negative",IF('Calculs T1a'!G324&lt;'Coeffs calibration'!$G$16,"Lowly positive",IF('Calculs T1a'!G324&lt;'Coeffs calibration'!$G$17,"Moderately positive","Highly positive")))</f>
        <v>Highly positive</v>
      </c>
      <c r="D321" s="126" t="str">
        <f>IF('Calculs T1a'!H324&lt;'Coeffs calibration'!$H$15,"Negative",IF('Calculs T1a'!H324&lt;'Coeffs calibration'!$H$16,"Lowly positive",IF('Calculs T1a'!H324&lt;'Coeffs calibration'!$H$17,"Moderately positive","Highly positive")))</f>
        <v>Highly positive</v>
      </c>
      <c r="E321" s="126" t="str">
        <f>IF('Calculs T1a'!I324&lt;'Coeffs calibration'!$I$15,"Negative",IF('Calculs T1a'!I324&lt;'Coeffs calibration'!$I$16,"Lowly positive",IF('Calculs T1a'!I324&lt;'Coeffs calibration'!$I$17,"Moderately positive","Highly positive")))</f>
        <v>Highly positive</v>
      </c>
      <c r="F321" s="128" t="str">
        <f>IF('Calculs T1a'!J324&lt;'Coeffs calibration'!$J$15,"Negative",IF('Calculs T1a'!J324&lt;'Coeffs calibration'!$J$16,"Lowly positive",IF('Calculs T1a'!J324&lt;'Coeffs calibration'!$J$17,"Moderately positive","Highly positive")))</f>
        <v>Highly positive</v>
      </c>
      <c r="G321" s="3" t="str">
        <f>IF('Calculs T1a'!K324&lt;'Coeffs calibration'!$K$15,"Negative",IF('Calculs T1a'!K324&lt;'Coeffs calibration'!$K$16,"Lowly positive",IF('Calculs T1a'!K324&lt;'Coeffs calibration'!$K$17,"Moderately positive","Highly positive")))</f>
        <v>Highly positive</v>
      </c>
      <c r="H321" s="3" t="str">
        <f>IF('Calculs T1a'!L324&lt;'Coeffs calibration'!$L$15,"Negative",IF('Calculs T1a'!L324&lt;'Coeffs calibration'!$L$16,"Lowly positive",IF('Calculs T1a'!L324&lt;'Coeffs calibration'!$L$17,"Moderately positive","Highly positive")))</f>
        <v>Highly positive</v>
      </c>
      <c r="I321" s="3" t="str">
        <f>IF('Calculs T1a'!M324&lt;'Coeffs calibration'!$M$15,"Negative",IF('Calculs T1a'!M324&lt;'Coeffs calibration'!$M$16,"Lowly positive",IF('Calculs T1a'!M324&lt;'Coeffs calibration'!$M$17,"Moderately positive","Highly positive")))</f>
        <v>Highly positive</v>
      </c>
      <c r="J321" s="3" t="str">
        <f>IF('Calculs T1a'!N324&lt;'Coeffs calibration'!$N$15,"Negative",IF('Calculs T1a'!N324&lt;'Coeffs calibration'!$N$16,"Lowly positive",IF('Calculs T1a'!N324&lt;'Coeffs calibration'!$N$17,"Moderately positive","Highly positive")))</f>
        <v>Highly positive</v>
      </c>
      <c r="L321" s="92">
        <f>'Predictions concentrations'!A321</f>
        <v>0</v>
      </c>
      <c r="M321" s="92">
        <f>'Predictions concentrations'!B321</f>
        <v>0</v>
      </c>
      <c r="N321" s="126" t="str">
        <f>IF('Calculs T2a'!G324&lt;'Coeffs calibration'!$G$15,"Negative",IF('Calculs T2a'!G324&lt;'Coeffs calibration'!$G$16,"Lowly positive",IF('Calculs T2a'!G324&lt;'Coeffs calibration'!$G$17,"Moderately positive","Highly positive")))</f>
        <v>Highly positive</v>
      </c>
      <c r="O321" s="126" t="str">
        <f>IF('Calculs T2a'!H324&lt;'Coeffs calibration'!$H$15,"Negative",IF('Calculs T2a'!H324&lt;'Coeffs calibration'!$H$16,"Lowly positive",IF('Calculs T2a'!H324&lt;'Coeffs calibration'!$H$17,"Moderately positive","Highly positive")))</f>
        <v>Highly positive</v>
      </c>
      <c r="P321" s="126" t="str">
        <f>IF('Calculs T2a'!I324&lt;'Coeffs calibration'!$I$15,"Negative",IF('Calculs T2a'!I324&lt;'Coeffs calibration'!$I$16,"Lowly positive",IF('Calculs T2a'!I324&lt;'Coeffs calibration'!$I$17,"Moderately positive","Highly positive")))</f>
        <v>Highly positive</v>
      </c>
      <c r="Q321" s="128" t="str">
        <f>IF('Calculs T2a'!J324&lt;'Coeffs calibration'!$J$15,"Negative",IF('Calculs T2a'!J324&lt;'Coeffs calibration'!$J$16,"Lowly positive",IF('Calculs T2a'!J324&lt;'Coeffs calibration'!$J$17,"Moderately positive","Highly positive")))</f>
        <v>Highly positive</v>
      </c>
      <c r="R321" s="3" t="str">
        <f>IF('Calculs T2a'!K324&lt;'Coeffs calibration'!$K$15,"Negative",IF('Calculs T2a'!K324&lt;'Coeffs calibration'!$K$16,"Lowly positive",IF('Calculs T2a'!K324&lt;'Coeffs calibration'!$K$17,"Moderately positive","Highly positive")))</f>
        <v>Highly positive</v>
      </c>
      <c r="S321" s="3" t="str">
        <f>IF('Calculs T2a'!L324&lt;'Coeffs calibration'!$L$15,"Negative",IF('Calculs T2a'!L324&lt;'Coeffs calibration'!$L$16,"Lowly positive",IF('Calculs T2a'!L324&lt;'Coeffs calibration'!$L$17,"Moderately positive","Highly positive")))</f>
        <v>Highly positive</v>
      </c>
      <c r="T321" s="3" t="str">
        <f>IF('Calculs T2a'!M324&lt;'Coeffs calibration'!$M$15,"Negative",IF('Calculs T2a'!M324&lt;'Coeffs calibration'!$M$16,"Lowly positive",IF('Calculs T2a'!M324&lt;'Coeffs calibration'!$M$17,"Moderately positive","Highly positive")))</f>
        <v>Highly positive</v>
      </c>
      <c r="U321" s="3" t="str">
        <f>IF('Calculs T2a'!N324&lt;'Coeffs calibration'!$N$15,"Negative",IF('Calculs T2a'!N324&lt;'Coeffs calibration'!$N$16,"Lowly positive",IF('Calculs T2a'!N324&lt;'Coeffs calibration'!$N$17,"Moderately positive","Highly positive")))</f>
        <v>Highly positive</v>
      </c>
      <c r="W321" s="92">
        <f>'Predictions concentrations'!A321</f>
        <v>0</v>
      </c>
      <c r="X321" s="92">
        <f>'Predictions concentrations'!B321</f>
        <v>0</v>
      </c>
      <c r="Y321" s="126" t="str">
        <f>IF('Calculs T3a'!G324&lt;'Coeffs calibration'!$G$15,"Negative",IF('Calculs T3a'!G324&lt;'Coeffs calibration'!$G$16,"Lowly positive",IF('Calculs T3a'!G324&lt;'Coeffs calibration'!$G$17,"Moderately positive","Highly positive")))</f>
        <v>Highly positive</v>
      </c>
      <c r="Z321" s="126" t="str">
        <f>IF('Calculs T3a'!H324&lt;'Coeffs calibration'!$H$15,"Negative",IF('Calculs T3a'!H324&lt;'Coeffs calibration'!$H$16,"Lowly positive",IF('Calculs T3a'!H324&lt;'Coeffs calibration'!$H$17,"Moderately positive","Highly positive")))</f>
        <v>Highly positive</v>
      </c>
      <c r="AA321" s="126" t="str">
        <f>IF('Calculs T3a'!I324&lt;'Coeffs calibration'!$I$15,"Negative",IF('Calculs T3a'!I324&lt;'Coeffs calibration'!$I$16,"Lowly positive",IF('Calculs T3a'!I324&lt;'Coeffs calibration'!$I$17,"Moderately positive","Highly positive")))</f>
        <v>Highly positive</v>
      </c>
      <c r="AB321" s="128" t="str">
        <f>IF('Calculs T3a'!J324&lt;'Coeffs calibration'!$J$15,"Negative",IF('Calculs T3a'!J324&lt;'Coeffs calibration'!$J$16,"Lowly positive",IF('Calculs T3a'!J324&lt;'Coeffs calibration'!$J$17,"Moderately positive","Highly positive")))</f>
        <v>Highly positive</v>
      </c>
      <c r="AC321" s="3" t="str">
        <f>IF('Calculs T3a'!K324&lt;'Coeffs calibration'!$K$15,"Negative",IF('Calculs T3a'!K324&lt;'Coeffs calibration'!$K$16,"Lowly positive",IF('Calculs T3a'!K324&lt;'Coeffs calibration'!$K$17,"Moderately positive","Highly positive")))</f>
        <v>Highly positive</v>
      </c>
      <c r="AD321" s="3" t="str">
        <f>IF('Calculs T3a'!L324&lt;'Coeffs calibration'!$L$15,"Negative",IF('Calculs T3a'!L324&lt;'Coeffs calibration'!$L$16,"Lowly positive",IF('Calculs T3a'!L324&lt;'Coeffs calibration'!$L$17,"Moderately positive","Highly positive")))</f>
        <v>Highly positive</v>
      </c>
      <c r="AE321" s="3" t="str">
        <f>IF('Calculs T3a'!M324&lt;'Coeffs calibration'!$M$15,"Negative",IF('Calculs T3a'!M324&lt;'Coeffs calibration'!$M$16,"Lowly positive",IF('Calculs T3a'!M324&lt;'Coeffs calibration'!$M$17,"Moderately positive","Highly positive")))</f>
        <v>Highly positive</v>
      </c>
      <c r="AF321" s="3" t="str">
        <f>IF('Calculs T3a'!N324&lt;'Coeffs calibration'!$N$15,"Negative",IF('Calculs T3a'!N324&lt;'Coeffs calibration'!$N$16,"Lowly positive",IF('Calculs T3a'!N324&lt;'Coeffs calibration'!$N$17,"Moderately positive","Highly positive")))</f>
        <v>Highly positive</v>
      </c>
    </row>
    <row r="322" spans="1:32" x14ac:dyDescent="0.3">
      <c r="A322" s="92">
        <f>'Predictions concentrations'!A322</f>
        <v>0</v>
      </c>
      <c r="B322" s="92">
        <f>'Predictions concentrations'!B322</f>
        <v>0</v>
      </c>
      <c r="C322" s="126" t="str">
        <f>IF('Calculs T1a'!G325&lt;'Coeffs calibration'!$G$15,"Negative",IF('Calculs T1a'!G325&lt;'Coeffs calibration'!$G$16,"Lowly positive",IF('Calculs T1a'!G325&lt;'Coeffs calibration'!$G$17,"Moderately positive","Highly positive")))</f>
        <v>Highly positive</v>
      </c>
      <c r="D322" s="126" t="str">
        <f>IF('Calculs T1a'!H325&lt;'Coeffs calibration'!$H$15,"Negative",IF('Calculs T1a'!H325&lt;'Coeffs calibration'!$H$16,"Lowly positive",IF('Calculs T1a'!H325&lt;'Coeffs calibration'!$H$17,"Moderately positive","Highly positive")))</f>
        <v>Highly positive</v>
      </c>
      <c r="E322" s="126" t="str">
        <f>IF('Calculs T1a'!I325&lt;'Coeffs calibration'!$I$15,"Negative",IF('Calculs T1a'!I325&lt;'Coeffs calibration'!$I$16,"Lowly positive",IF('Calculs T1a'!I325&lt;'Coeffs calibration'!$I$17,"Moderately positive","Highly positive")))</f>
        <v>Highly positive</v>
      </c>
      <c r="F322" s="128" t="str">
        <f>IF('Calculs T1a'!J325&lt;'Coeffs calibration'!$J$15,"Negative",IF('Calculs T1a'!J325&lt;'Coeffs calibration'!$J$16,"Lowly positive",IF('Calculs T1a'!J325&lt;'Coeffs calibration'!$J$17,"Moderately positive","Highly positive")))</f>
        <v>Highly positive</v>
      </c>
      <c r="G322" s="3" t="str">
        <f>IF('Calculs T1a'!K325&lt;'Coeffs calibration'!$K$15,"Negative",IF('Calculs T1a'!K325&lt;'Coeffs calibration'!$K$16,"Lowly positive",IF('Calculs T1a'!K325&lt;'Coeffs calibration'!$K$17,"Moderately positive","Highly positive")))</f>
        <v>Highly positive</v>
      </c>
      <c r="H322" s="3" t="str">
        <f>IF('Calculs T1a'!L325&lt;'Coeffs calibration'!$L$15,"Negative",IF('Calculs T1a'!L325&lt;'Coeffs calibration'!$L$16,"Lowly positive",IF('Calculs T1a'!L325&lt;'Coeffs calibration'!$L$17,"Moderately positive","Highly positive")))</f>
        <v>Highly positive</v>
      </c>
      <c r="I322" s="3" t="str">
        <f>IF('Calculs T1a'!M325&lt;'Coeffs calibration'!$M$15,"Negative",IF('Calculs T1a'!M325&lt;'Coeffs calibration'!$M$16,"Lowly positive",IF('Calculs T1a'!M325&lt;'Coeffs calibration'!$M$17,"Moderately positive","Highly positive")))</f>
        <v>Highly positive</v>
      </c>
      <c r="J322" s="3" t="str">
        <f>IF('Calculs T1a'!N325&lt;'Coeffs calibration'!$N$15,"Negative",IF('Calculs T1a'!N325&lt;'Coeffs calibration'!$N$16,"Lowly positive",IF('Calculs T1a'!N325&lt;'Coeffs calibration'!$N$17,"Moderately positive","Highly positive")))</f>
        <v>Highly positive</v>
      </c>
      <c r="L322" s="92">
        <f>'Predictions concentrations'!A322</f>
        <v>0</v>
      </c>
      <c r="M322" s="92">
        <f>'Predictions concentrations'!B322</f>
        <v>0</v>
      </c>
      <c r="N322" s="126" t="str">
        <f>IF('Calculs T2a'!G325&lt;'Coeffs calibration'!$G$15,"Negative",IF('Calculs T2a'!G325&lt;'Coeffs calibration'!$G$16,"Lowly positive",IF('Calculs T2a'!G325&lt;'Coeffs calibration'!$G$17,"Moderately positive","Highly positive")))</f>
        <v>Highly positive</v>
      </c>
      <c r="O322" s="126" t="str">
        <f>IF('Calculs T2a'!H325&lt;'Coeffs calibration'!$H$15,"Negative",IF('Calculs T2a'!H325&lt;'Coeffs calibration'!$H$16,"Lowly positive",IF('Calculs T2a'!H325&lt;'Coeffs calibration'!$H$17,"Moderately positive","Highly positive")))</f>
        <v>Highly positive</v>
      </c>
      <c r="P322" s="126" t="str">
        <f>IF('Calculs T2a'!I325&lt;'Coeffs calibration'!$I$15,"Negative",IF('Calculs T2a'!I325&lt;'Coeffs calibration'!$I$16,"Lowly positive",IF('Calculs T2a'!I325&lt;'Coeffs calibration'!$I$17,"Moderately positive","Highly positive")))</f>
        <v>Highly positive</v>
      </c>
      <c r="Q322" s="128" t="str">
        <f>IF('Calculs T2a'!J325&lt;'Coeffs calibration'!$J$15,"Negative",IF('Calculs T2a'!J325&lt;'Coeffs calibration'!$J$16,"Lowly positive",IF('Calculs T2a'!J325&lt;'Coeffs calibration'!$J$17,"Moderately positive","Highly positive")))</f>
        <v>Highly positive</v>
      </c>
      <c r="R322" s="3" t="str">
        <f>IF('Calculs T2a'!K325&lt;'Coeffs calibration'!$K$15,"Negative",IF('Calculs T2a'!K325&lt;'Coeffs calibration'!$K$16,"Lowly positive",IF('Calculs T2a'!K325&lt;'Coeffs calibration'!$K$17,"Moderately positive","Highly positive")))</f>
        <v>Highly positive</v>
      </c>
      <c r="S322" s="3" t="str">
        <f>IF('Calculs T2a'!L325&lt;'Coeffs calibration'!$L$15,"Negative",IF('Calculs T2a'!L325&lt;'Coeffs calibration'!$L$16,"Lowly positive",IF('Calculs T2a'!L325&lt;'Coeffs calibration'!$L$17,"Moderately positive","Highly positive")))</f>
        <v>Highly positive</v>
      </c>
      <c r="T322" s="3" t="str">
        <f>IF('Calculs T2a'!M325&lt;'Coeffs calibration'!$M$15,"Negative",IF('Calculs T2a'!M325&lt;'Coeffs calibration'!$M$16,"Lowly positive",IF('Calculs T2a'!M325&lt;'Coeffs calibration'!$M$17,"Moderately positive","Highly positive")))</f>
        <v>Highly positive</v>
      </c>
      <c r="U322" s="3" t="str">
        <f>IF('Calculs T2a'!N325&lt;'Coeffs calibration'!$N$15,"Negative",IF('Calculs T2a'!N325&lt;'Coeffs calibration'!$N$16,"Lowly positive",IF('Calculs T2a'!N325&lt;'Coeffs calibration'!$N$17,"Moderately positive","Highly positive")))</f>
        <v>Highly positive</v>
      </c>
      <c r="W322" s="92">
        <f>'Predictions concentrations'!A322</f>
        <v>0</v>
      </c>
      <c r="X322" s="92">
        <f>'Predictions concentrations'!B322</f>
        <v>0</v>
      </c>
      <c r="Y322" s="126" t="str">
        <f>IF('Calculs T3a'!G325&lt;'Coeffs calibration'!$G$15,"Negative",IF('Calculs T3a'!G325&lt;'Coeffs calibration'!$G$16,"Lowly positive",IF('Calculs T3a'!G325&lt;'Coeffs calibration'!$G$17,"Moderately positive","Highly positive")))</f>
        <v>Highly positive</v>
      </c>
      <c r="Z322" s="126" t="str">
        <f>IF('Calculs T3a'!H325&lt;'Coeffs calibration'!$H$15,"Negative",IF('Calculs T3a'!H325&lt;'Coeffs calibration'!$H$16,"Lowly positive",IF('Calculs T3a'!H325&lt;'Coeffs calibration'!$H$17,"Moderately positive","Highly positive")))</f>
        <v>Highly positive</v>
      </c>
      <c r="AA322" s="126" t="str">
        <f>IF('Calculs T3a'!I325&lt;'Coeffs calibration'!$I$15,"Negative",IF('Calculs T3a'!I325&lt;'Coeffs calibration'!$I$16,"Lowly positive",IF('Calculs T3a'!I325&lt;'Coeffs calibration'!$I$17,"Moderately positive","Highly positive")))</f>
        <v>Highly positive</v>
      </c>
      <c r="AB322" s="128" t="str">
        <f>IF('Calculs T3a'!J325&lt;'Coeffs calibration'!$J$15,"Negative",IF('Calculs T3a'!J325&lt;'Coeffs calibration'!$J$16,"Lowly positive",IF('Calculs T3a'!J325&lt;'Coeffs calibration'!$J$17,"Moderately positive","Highly positive")))</f>
        <v>Highly positive</v>
      </c>
      <c r="AC322" s="3" t="str">
        <f>IF('Calculs T3a'!K325&lt;'Coeffs calibration'!$K$15,"Negative",IF('Calculs T3a'!K325&lt;'Coeffs calibration'!$K$16,"Lowly positive",IF('Calculs T3a'!K325&lt;'Coeffs calibration'!$K$17,"Moderately positive","Highly positive")))</f>
        <v>Highly positive</v>
      </c>
      <c r="AD322" s="3" t="str">
        <f>IF('Calculs T3a'!L325&lt;'Coeffs calibration'!$L$15,"Negative",IF('Calculs T3a'!L325&lt;'Coeffs calibration'!$L$16,"Lowly positive",IF('Calculs T3a'!L325&lt;'Coeffs calibration'!$L$17,"Moderately positive","Highly positive")))</f>
        <v>Highly positive</v>
      </c>
      <c r="AE322" s="3" t="str">
        <f>IF('Calculs T3a'!M325&lt;'Coeffs calibration'!$M$15,"Negative",IF('Calculs T3a'!M325&lt;'Coeffs calibration'!$M$16,"Lowly positive",IF('Calculs T3a'!M325&lt;'Coeffs calibration'!$M$17,"Moderately positive","Highly positive")))</f>
        <v>Highly positive</v>
      </c>
      <c r="AF322" s="3" t="str">
        <f>IF('Calculs T3a'!N325&lt;'Coeffs calibration'!$N$15,"Negative",IF('Calculs T3a'!N325&lt;'Coeffs calibration'!$N$16,"Lowly positive",IF('Calculs T3a'!N325&lt;'Coeffs calibration'!$N$17,"Moderately positive","Highly positive")))</f>
        <v>Highly positive</v>
      </c>
    </row>
    <row r="323" spans="1:32" x14ac:dyDescent="0.3">
      <c r="A323" s="92">
        <f>'Predictions concentrations'!A323</f>
        <v>0</v>
      </c>
      <c r="B323" s="92">
        <f>'Predictions concentrations'!B323</f>
        <v>0</v>
      </c>
      <c r="C323" s="126" t="str">
        <f>IF('Calculs T1a'!G326&lt;'Coeffs calibration'!$G$15,"Negative",IF('Calculs T1a'!G326&lt;'Coeffs calibration'!$G$16,"Lowly positive",IF('Calculs T1a'!G326&lt;'Coeffs calibration'!$G$17,"Moderately positive","Highly positive")))</f>
        <v>Highly positive</v>
      </c>
      <c r="D323" s="126" t="str">
        <f>IF('Calculs T1a'!H326&lt;'Coeffs calibration'!$H$15,"Negative",IF('Calculs T1a'!H326&lt;'Coeffs calibration'!$H$16,"Lowly positive",IF('Calculs T1a'!H326&lt;'Coeffs calibration'!$H$17,"Moderately positive","Highly positive")))</f>
        <v>Highly positive</v>
      </c>
      <c r="E323" s="126" t="str">
        <f>IF('Calculs T1a'!I326&lt;'Coeffs calibration'!$I$15,"Negative",IF('Calculs T1a'!I326&lt;'Coeffs calibration'!$I$16,"Lowly positive",IF('Calculs T1a'!I326&lt;'Coeffs calibration'!$I$17,"Moderately positive","Highly positive")))</f>
        <v>Highly positive</v>
      </c>
      <c r="F323" s="128" t="str">
        <f>IF('Calculs T1a'!J326&lt;'Coeffs calibration'!$J$15,"Negative",IF('Calculs T1a'!J326&lt;'Coeffs calibration'!$J$16,"Lowly positive",IF('Calculs T1a'!J326&lt;'Coeffs calibration'!$J$17,"Moderately positive","Highly positive")))</f>
        <v>Highly positive</v>
      </c>
      <c r="G323" s="3" t="str">
        <f>IF('Calculs T1a'!K326&lt;'Coeffs calibration'!$K$15,"Negative",IF('Calculs T1a'!K326&lt;'Coeffs calibration'!$K$16,"Lowly positive",IF('Calculs T1a'!K326&lt;'Coeffs calibration'!$K$17,"Moderately positive","Highly positive")))</f>
        <v>Highly positive</v>
      </c>
      <c r="H323" s="3" t="str">
        <f>IF('Calculs T1a'!L326&lt;'Coeffs calibration'!$L$15,"Negative",IF('Calculs T1a'!L326&lt;'Coeffs calibration'!$L$16,"Lowly positive",IF('Calculs T1a'!L326&lt;'Coeffs calibration'!$L$17,"Moderately positive","Highly positive")))</f>
        <v>Highly positive</v>
      </c>
      <c r="I323" s="3" t="str">
        <f>IF('Calculs T1a'!M326&lt;'Coeffs calibration'!$M$15,"Negative",IF('Calculs T1a'!M326&lt;'Coeffs calibration'!$M$16,"Lowly positive",IF('Calculs T1a'!M326&lt;'Coeffs calibration'!$M$17,"Moderately positive","Highly positive")))</f>
        <v>Highly positive</v>
      </c>
      <c r="J323" s="3" t="str">
        <f>IF('Calculs T1a'!N326&lt;'Coeffs calibration'!$N$15,"Negative",IF('Calculs T1a'!N326&lt;'Coeffs calibration'!$N$16,"Lowly positive",IF('Calculs T1a'!N326&lt;'Coeffs calibration'!$N$17,"Moderately positive","Highly positive")))</f>
        <v>Highly positive</v>
      </c>
      <c r="L323" s="92">
        <f>'Predictions concentrations'!A323</f>
        <v>0</v>
      </c>
      <c r="M323" s="92">
        <f>'Predictions concentrations'!B323</f>
        <v>0</v>
      </c>
      <c r="N323" s="126" t="str">
        <f>IF('Calculs T2a'!G326&lt;'Coeffs calibration'!$G$15,"Negative",IF('Calculs T2a'!G326&lt;'Coeffs calibration'!$G$16,"Lowly positive",IF('Calculs T2a'!G326&lt;'Coeffs calibration'!$G$17,"Moderately positive","Highly positive")))</f>
        <v>Highly positive</v>
      </c>
      <c r="O323" s="126" t="str">
        <f>IF('Calculs T2a'!H326&lt;'Coeffs calibration'!$H$15,"Negative",IF('Calculs T2a'!H326&lt;'Coeffs calibration'!$H$16,"Lowly positive",IF('Calculs T2a'!H326&lt;'Coeffs calibration'!$H$17,"Moderately positive","Highly positive")))</f>
        <v>Highly positive</v>
      </c>
      <c r="P323" s="126" t="str">
        <f>IF('Calculs T2a'!I326&lt;'Coeffs calibration'!$I$15,"Negative",IF('Calculs T2a'!I326&lt;'Coeffs calibration'!$I$16,"Lowly positive",IF('Calculs T2a'!I326&lt;'Coeffs calibration'!$I$17,"Moderately positive","Highly positive")))</f>
        <v>Highly positive</v>
      </c>
      <c r="Q323" s="128" t="str">
        <f>IF('Calculs T2a'!J326&lt;'Coeffs calibration'!$J$15,"Negative",IF('Calculs T2a'!J326&lt;'Coeffs calibration'!$J$16,"Lowly positive",IF('Calculs T2a'!J326&lt;'Coeffs calibration'!$J$17,"Moderately positive","Highly positive")))</f>
        <v>Highly positive</v>
      </c>
      <c r="R323" s="3" t="str">
        <f>IF('Calculs T2a'!K326&lt;'Coeffs calibration'!$K$15,"Negative",IF('Calculs T2a'!K326&lt;'Coeffs calibration'!$K$16,"Lowly positive",IF('Calculs T2a'!K326&lt;'Coeffs calibration'!$K$17,"Moderately positive","Highly positive")))</f>
        <v>Highly positive</v>
      </c>
      <c r="S323" s="3" t="str">
        <f>IF('Calculs T2a'!L326&lt;'Coeffs calibration'!$L$15,"Negative",IF('Calculs T2a'!L326&lt;'Coeffs calibration'!$L$16,"Lowly positive",IF('Calculs T2a'!L326&lt;'Coeffs calibration'!$L$17,"Moderately positive","Highly positive")))</f>
        <v>Highly positive</v>
      </c>
      <c r="T323" s="3" t="str">
        <f>IF('Calculs T2a'!M326&lt;'Coeffs calibration'!$M$15,"Negative",IF('Calculs T2a'!M326&lt;'Coeffs calibration'!$M$16,"Lowly positive",IF('Calculs T2a'!M326&lt;'Coeffs calibration'!$M$17,"Moderately positive","Highly positive")))</f>
        <v>Highly positive</v>
      </c>
      <c r="U323" s="3" t="str">
        <f>IF('Calculs T2a'!N326&lt;'Coeffs calibration'!$N$15,"Negative",IF('Calculs T2a'!N326&lt;'Coeffs calibration'!$N$16,"Lowly positive",IF('Calculs T2a'!N326&lt;'Coeffs calibration'!$N$17,"Moderately positive","Highly positive")))</f>
        <v>Highly positive</v>
      </c>
      <c r="W323" s="92">
        <f>'Predictions concentrations'!A323</f>
        <v>0</v>
      </c>
      <c r="X323" s="92">
        <f>'Predictions concentrations'!B323</f>
        <v>0</v>
      </c>
      <c r="Y323" s="126" t="str">
        <f>IF('Calculs T3a'!G326&lt;'Coeffs calibration'!$G$15,"Negative",IF('Calculs T3a'!G326&lt;'Coeffs calibration'!$G$16,"Lowly positive",IF('Calculs T3a'!G326&lt;'Coeffs calibration'!$G$17,"Moderately positive","Highly positive")))</f>
        <v>Highly positive</v>
      </c>
      <c r="Z323" s="126" t="str">
        <f>IF('Calculs T3a'!H326&lt;'Coeffs calibration'!$H$15,"Negative",IF('Calculs T3a'!H326&lt;'Coeffs calibration'!$H$16,"Lowly positive",IF('Calculs T3a'!H326&lt;'Coeffs calibration'!$H$17,"Moderately positive","Highly positive")))</f>
        <v>Highly positive</v>
      </c>
      <c r="AA323" s="126" t="str">
        <f>IF('Calculs T3a'!I326&lt;'Coeffs calibration'!$I$15,"Negative",IF('Calculs T3a'!I326&lt;'Coeffs calibration'!$I$16,"Lowly positive",IF('Calculs T3a'!I326&lt;'Coeffs calibration'!$I$17,"Moderately positive","Highly positive")))</f>
        <v>Highly positive</v>
      </c>
      <c r="AB323" s="128" t="str">
        <f>IF('Calculs T3a'!J326&lt;'Coeffs calibration'!$J$15,"Negative",IF('Calculs T3a'!J326&lt;'Coeffs calibration'!$J$16,"Lowly positive",IF('Calculs T3a'!J326&lt;'Coeffs calibration'!$J$17,"Moderately positive","Highly positive")))</f>
        <v>Highly positive</v>
      </c>
      <c r="AC323" s="3" t="str">
        <f>IF('Calculs T3a'!K326&lt;'Coeffs calibration'!$K$15,"Negative",IF('Calculs T3a'!K326&lt;'Coeffs calibration'!$K$16,"Lowly positive",IF('Calculs T3a'!K326&lt;'Coeffs calibration'!$K$17,"Moderately positive","Highly positive")))</f>
        <v>Highly positive</v>
      </c>
      <c r="AD323" s="3" t="str">
        <f>IF('Calculs T3a'!L326&lt;'Coeffs calibration'!$L$15,"Negative",IF('Calculs T3a'!L326&lt;'Coeffs calibration'!$L$16,"Lowly positive",IF('Calculs T3a'!L326&lt;'Coeffs calibration'!$L$17,"Moderately positive","Highly positive")))</f>
        <v>Highly positive</v>
      </c>
      <c r="AE323" s="3" t="str">
        <f>IF('Calculs T3a'!M326&lt;'Coeffs calibration'!$M$15,"Negative",IF('Calculs T3a'!M326&lt;'Coeffs calibration'!$M$16,"Lowly positive",IF('Calculs T3a'!M326&lt;'Coeffs calibration'!$M$17,"Moderately positive","Highly positive")))</f>
        <v>Highly positive</v>
      </c>
      <c r="AF323" s="3" t="str">
        <f>IF('Calculs T3a'!N326&lt;'Coeffs calibration'!$N$15,"Negative",IF('Calculs T3a'!N326&lt;'Coeffs calibration'!$N$16,"Lowly positive",IF('Calculs T3a'!N326&lt;'Coeffs calibration'!$N$17,"Moderately positive","Highly positive")))</f>
        <v>Highly positive</v>
      </c>
    </row>
    <row r="324" spans="1:32" x14ac:dyDescent="0.3">
      <c r="A324" s="92">
        <f>'Predictions concentrations'!A324</f>
        <v>0</v>
      </c>
      <c r="B324" s="92">
        <f>'Predictions concentrations'!B324</f>
        <v>0</v>
      </c>
      <c r="C324" s="126" t="str">
        <f>IF('Calculs T1a'!G327&lt;'Coeffs calibration'!$G$15,"Negative",IF('Calculs T1a'!G327&lt;'Coeffs calibration'!$G$16,"Lowly positive",IF('Calculs T1a'!G327&lt;'Coeffs calibration'!$G$17,"Moderately positive","Highly positive")))</f>
        <v>Highly positive</v>
      </c>
      <c r="D324" s="126" t="str">
        <f>IF('Calculs T1a'!H327&lt;'Coeffs calibration'!$H$15,"Negative",IF('Calculs T1a'!H327&lt;'Coeffs calibration'!$H$16,"Lowly positive",IF('Calculs T1a'!H327&lt;'Coeffs calibration'!$H$17,"Moderately positive","Highly positive")))</f>
        <v>Highly positive</v>
      </c>
      <c r="E324" s="126" t="str">
        <f>IF('Calculs T1a'!I327&lt;'Coeffs calibration'!$I$15,"Negative",IF('Calculs T1a'!I327&lt;'Coeffs calibration'!$I$16,"Lowly positive",IF('Calculs T1a'!I327&lt;'Coeffs calibration'!$I$17,"Moderately positive","Highly positive")))</f>
        <v>Highly positive</v>
      </c>
      <c r="F324" s="128" t="str">
        <f>IF('Calculs T1a'!J327&lt;'Coeffs calibration'!$J$15,"Negative",IF('Calculs T1a'!J327&lt;'Coeffs calibration'!$J$16,"Lowly positive",IF('Calculs T1a'!J327&lt;'Coeffs calibration'!$J$17,"Moderately positive","Highly positive")))</f>
        <v>Highly positive</v>
      </c>
      <c r="G324" s="3" t="str">
        <f>IF('Calculs T1a'!K327&lt;'Coeffs calibration'!$K$15,"Negative",IF('Calculs T1a'!K327&lt;'Coeffs calibration'!$K$16,"Lowly positive",IF('Calculs T1a'!K327&lt;'Coeffs calibration'!$K$17,"Moderately positive","Highly positive")))</f>
        <v>Highly positive</v>
      </c>
      <c r="H324" s="3" t="str">
        <f>IF('Calculs T1a'!L327&lt;'Coeffs calibration'!$L$15,"Negative",IF('Calculs T1a'!L327&lt;'Coeffs calibration'!$L$16,"Lowly positive",IF('Calculs T1a'!L327&lt;'Coeffs calibration'!$L$17,"Moderately positive","Highly positive")))</f>
        <v>Highly positive</v>
      </c>
      <c r="I324" s="3" t="str">
        <f>IF('Calculs T1a'!M327&lt;'Coeffs calibration'!$M$15,"Negative",IF('Calculs T1a'!M327&lt;'Coeffs calibration'!$M$16,"Lowly positive",IF('Calculs T1a'!M327&lt;'Coeffs calibration'!$M$17,"Moderately positive","Highly positive")))</f>
        <v>Highly positive</v>
      </c>
      <c r="J324" s="3" t="str">
        <f>IF('Calculs T1a'!N327&lt;'Coeffs calibration'!$N$15,"Negative",IF('Calculs T1a'!N327&lt;'Coeffs calibration'!$N$16,"Lowly positive",IF('Calculs T1a'!N327&lt;'Coeffs calibration'!$N$17,"Moderately positive","Highly positive")))</f>
        <v>Highly positive</v>
      </c>
      <c r="L324" s="92">
        <f>'Predictions concentrations'!A324</f>
        <v>0</v>
      </c>
      <c r="M324" s="92">
        <f>'Predictions concentrations'!B324</f>
        <v>0</v>
      </c>
      <c r="N324" s="126" t="str">
        <f>IF('Calculs T2a'!G327&lt;'Coeffs calibration'!$G$15,"Negative",IF('Calculs T2a'!G327&lt;'Coeffs calibration'!$G$16,"Lowly positive",IF('Calculs T2a'!G327&lt;'Coeffs calibration'!$G$17,"Moderately positive","Highly positive")))</f>
        <v>Highly positive</v>
      </c>
      <c r="O324" s="126" t="str">
        <f>IF('Calculs T2a'!H327&lt;'Coeffs calibration'!$H$15,"Negative",IF('Calculs T2a'!H327&lt;'Coeffs calibration'!$H$16,"Lowly positive",IF('Calculs T2a'!H327&lt;'Coeffs calibration'!$H$17,"Moderately positive","Highly positive")))</f>
        <v>Highly positive</v>
      </c>
      <c r="P324" s="126" t="str">
        <f>IF('Calculs T2a'!I327&lt;'Coeffs calibration'!$I$15,"Negative",IF('Calculs T2a'!I327&lt;'Coeffs calibration'!$I$16,"Lowly positive",IF('Calculs T2a'!I327&lt;'Coeffs calibration'!$I$17,"Moderately positive","Highly positive")))</f>
        <v>Highly positive</v>
      </c>
      <c r="Q324" s="128" t="str">
        <f>IF('Calculs T2a'!J327&lt;'Coeffs calibration'!$J$15,"Negative",IF('Calculs T2a'!J327&lt;'Coeffs calibration'!$J$16,"Lowly positive",IF('Calculs T2a'!J327&lt;'Coeffs calibration'!$J$17,"Moderately positive","Highly positive")))</f>
        <v>Highly positive</v>
      </c>
      <c r="R324" s="3" t="str">
        <f>IF('Calculs T2a'!K327&lt;'Coeffs calibration'!$K$15,"Negative",IF('Calculs T2a'!K327&lt;'Coeffs calibration'!$K$16,"Lowly positive",IF('Calculs T2a'!K327&lt;'Coeffs calibration'!$K$17,"Moderately positive","Highly positive")))</f>
        <v>Highly positive</v>
      </c>
      <c r="S324" s="3" t="str">
        <f>IF('Calculs T2a'!L327&lt;'Coeffs calibration'!$L$15,"Negative",IF('Calculs T2a'!L327&lt;'Coeffs calibration'!$L$16,"Lowly positive",IF('Calculs T2a'!L327&lt;'Coeffs calibration'!$L$17,"Moderately positive","Highly positive")))</f>
        <v>Highly positive</v>
      </c>
      <c r="T324" s="3" t="str">
        <f>IF('Calculs T2a'!M327&lt;'Coeffs calibration'!$M$15,"Negative",IF('Calculs T2a'!M327&lt;'Coeffs calibration'!$M$16,"Lowly positive",IF('Calculs T2a'!M327&lt;'Coeffs calibration'!$M$17,"Moderately positive","Highly positive")))</f>
        <v>Highly positive</v>
      </c>
      <c r="U324" s="3" t="str">
        <f>IF('Calculs T2a'!N327&lt;'Coeffs calibration'!$N$15,"Negative",IF('Calculs T2a'!N327&lt;'Coeffs calibration'!$N$16,"Lowly positive",IF('Calculs T2a'!N327&lt;'Coeffs calibration'!$N$17,"Moderately positive","Highly positive")))</f>
        <v>Highly positive</v>
      </c>
      <c r="W324" s="92">
        <f>'Predictions concentrations'!A324</f>
        <v>0</v>
      </c>
      <c r="X324" s="92">
        <f>'Predictions concentrations'!B324</f>
        <v>0</v>
      </c>
      <c r="Y324" s="126" t="str">
        <f>IF('Calculs T3a'!G327&lt;'Coeffs calibration'!$G$15,"Negative",IF('Calculs T3a'!G327&lt;'Coeffs calibration'!$G$16,"Lowly positive",IF('Calculs T3a'!G327&lt;'Coeffs calibration'!$G$17,"Moderately positive","Highly positive")))</f>
        <v>Highly positive</v>
      </c>
      <c r="Z324" s="126" t="str">
        <f>IF('Calculs T3a'!H327&lt;'Coeffs calibration'!$H$15,"Negative",IF('Calculs T3a'!H327&lt;'Coeffs calibration'!$H$16,"Lowly positive",IF('Calculs T3a'!H327&lt;'Coeffs calibration'!$H$17,"Moderately positive","Highly positive")))</f>
        <v>Highly positive</v>
      </c>
      <c r="AA324" s="126" t="str">
        <f>IF('Calculs T3a'!I327&lt;'Coeffs calibration'!$I$15,"Negative",IF('Calculs T3a'!I327&lt;'Coeffs calibration'!$I$16,"Lowly positive",IF('Calculs T3a'!I327&lt;'Coeffs calibration'!$I$17,"Moderately positive","Highly positive")))</f>
        <v>Highly positive</v>
      </c>
      <c r="AB324" s="128" t="str">
        <f>IF('Calculs T3a'!J327&lt;'Coeffs calibration'!$J$15,"Negative",IF('Calculs T3a'!J327&lt;'Coeffs calibration'!$J$16,"Lowly positive",IF('Calculs T3a'!J327&lt;'Coeffs calibration'!$J$17,"Moderately positive","Highly positive")))</f>
        <v>Highly positive</v>
      </c>
      <c r="AC324" s="3" t="str">
        <f>IF('Calculs T3a'!K327&lt;'Coeffs calibration'!$K$15,"Negative",IF('Calculs T3a'!K327&lt;'Coeffs calibration'!$K$16,"Lowly positive",IF('Calculs T3a'!K327&lt;'Coeffs calibration'!$K$17,"Moderately positive","Highly positive")))</f>
        <v>Highly positive</v>
      </c>
      <c r="AD324" s="3" t="str">
        <f>IF('Calculs T3a'!L327&lt;'Coeffs calibration'!$L$15,"Negative",IF('Calculs T3a'!L327&lt;'Coeffs calibration'!$L$16,"Lowly positive",IF('Calculs T3a'!L327&lt;'Coeffs calibration'!$L$17,"Moderately positive","Highly positive")))</f>
        <v>Highly positive</v>
      </c>
      <c r="AE324" s="3" t="str">
        <f>IF('Calculs T3a'!M327&lt;'Coeffs calibration'!$M$15,"Negative",IF('Calculs T3a'!M327&lt;'Coeffs calibration'!$M$16,"Lowly positive",IF('Calculs T3a'!M327&lt;'Coeffs calibration'!$M$17,"Moderately positive","Highly positive")))</f>
        <v>Highly positive</v>
      </c>
      <c r="AF324" s="3" t="str">
        <f>IF('Calculs T3a'!N327&lt;'Coeffs calibration'!$N$15,"Negative",IF('Calculs T3a'!N327&lt;'Coeffs calibration'!$N$16,"Lowly positive",IF('Calculs T3a'!N327&lt;'Coeffs calibration'!$N$17,"Moderately positive","Highly positive")))</f>
        <v>Highly positive</v>
      </c>
    </row>
    <row r="325" spans="1:32" x14ac:dyDescent="0.3">
      <c r="A325" s="92">
        <f>'Predictions concentrations'!A325</f>
        <v>0</v>
      </c>
      <c r="B325" s="92">
        <f>'Predictions concentrations'!B325</f>
        <v>0</v>
      </c>
      <c r="C325" s="126" t="str">
        <f>IF('Calculs T1a'!G328&lt;'Coeffs calibration'!$G$15,"Negative",IF('Calculs T1a'!G328&lt;'Coeffs calibration'!$G$16,"Lowly positive",IF('Calculs T1a'!G328&lt;'Coeffs calibration'!$G$17,"Moderately positive","Highly positive")))</f>
        <v>Highly positive</v>
      </c>
      <c r="D325" s="126" t="str">
        <f>IF('Calculs T1a'!H328&lt;'Coeffs calibration'!$H$15,"Negative",IF('Calculs T1a'!H328&lt;'Coeffs calibration'!$H$16,"Lowly positive",IF('Calculs T1a'!H328&lt;'Coeffs calibration'!$H$17,"Moderately positive","Highly positive")))</f>
        <v>Highly positive</v>
      </c>
      <c r="E325" s="126" t="str">
        <f>IF('Calculs T1a'!I328&lt;'Coeffs calibration'!$I$15,"Negative",IF('Calculs T1a'!I328&lt;'Coeffs calibration'!$I$16,"Lowly positive",IF('Calculs T1a'!I328&lt;'Coeffs calibration'!$I$17,"Moderately positive","Highly positive")))</f>
        <v>Highly positive</v>
      </c>
      <c r="F325" s="128" t="str">
        <f>IF('Calculs T1a'!J328&lt;'Coeffs calibration'!$J$15,"Negative",IF('Calculs T1a'!J328&lt;'Coeffs calibration'!$J$16,"Lowly positive",IF('Calculs T1a'!J328&lt;'Coeffs calibration'!$J$17,"Moderately positive","Highly positive")))</f>
        <v>Highly positive</v>
      </c>
      <c r="G325" s="3" t="str">
        <f>IF('Calculs T1a'!K328&lt;'Coeffs calibration'!$K$15,"Negative",IF('Calculs T1a'!K328&lt;'Coeffs calibration'!$K$16,"Lowly positive",IF('Calculs T1a'!K328&lt;'Coeffs calibration'!$K$17,"Moderately positive","Highly positive")))</f>
        <v>Highly positive</v>
      </c>
      <c r="H325" s="3" t="str">
        <f>IF('Calculs T1a'!L328&lt;'Coeffs calibration'!$L$15,"Negative",IF('Calculs T1a'!L328&lt;'Coeffs calibration'!$L$16,"Lowly positive",IF('Calculs T1a'!L328&lt;'Coeffs calibration'!$L$17,"Moderately positive","Highly positive")))</f>
        <v>Highly positive</v>
      </c>
      <c r="I325" s="3" t="str">
        <f>IF('Calculs T1a'!M328&lt;'Coeffs calibration'!$M$15,"Negative",IF('Calculs T1a'!M328&lt;'Coeffs calibration'!$M$16,"Lowly positive",IF('Calculs T1a'!M328&lt;'Coeffs calibration'!$M$17,"Moderately positive","Highly positive")))</f>
        <v>Highly positive</v>
      </c>
      <c r="J325" s="3" t="str">
        <f>IF('Calculs T1a'!N328&lt;'Coeffs calibration'!$N$15,"Negative",IF('Calculs T1a'!N328&lt;'Coeffs calibration'!$N$16,"Lowly positive",IF('Calculs T1a'!N328&lt;'Coeffs calibration'!$N$17,"Moderately positive","Highly positive")))</f>
        <v>Highly positive</v>
      </c>
      <c r="L325" s="92">
        <f>'Predictions concentrations'!A325</f>
        <v>0</v>
      </c>
      <c r="M325" s="92">
        <f>'Predictions concentrations'!B325</f>
        <v>0</v>
      </c>
      <c r="N325" s="126" t="str">
        <f>IF('Calculs T2a'!G328&lt;'Coeffs calibration'!$G$15,"Negative",IF('Calculs T2a'!G328&lt;'Coeffs calibration'!$G$16,"Lowly positive",IF('Calculs T2a'!G328&lt;'Coeffs calibration'!$G$17,"Moderately positive","Highly positive")))</f>
        <v>Highly positive</v>
      </c>
      <c r="O325" s="126" t="str">
        <f>IF('Calculs T2a'!H328&lt;'Coeffs calibration'!$H$15,"Negative",IF('Calculs T2a'!H328&lt;'Coeffs calibration'!$H$16,"Lowly positive",IF('Calculs T2a'!H328&lt;'Coeffs calibration'!$H$17,"Moderately positive","Highly positive")))</f>
        <v>Highly positive</v>
      </c>
      <c r="P325" s="126" t="str">
        <f>IF('Calculs T2a'!I328&lt;'Coeffs calibration'!$I$15,"Negative",IF('Calculs T2a'!I328&lt;'Coeffs calibration'!$I$16,"Lowly positive",IF('Calculs T2a'!I328&lt;'Coeffs calibration'!$I$17,"Moderately positive","Highly positive")))</f>
        <v>Highly positive</v>
      </c>
      <c r="Q325" s="128" t="str">
        <f>IF('Calculs T2a'!J328&lt;'Coeffs calibration'!$J$15,"Negative",IF('Calculs T2a'!J328&lt;'Coeffs calibration'!$J$16,"Lowly positive",IF('Calculs T2a'!J328&lt;'Coeffs calibration'!$J$17,"Moderately positive","Highly positive")))</f>
        <v>Highly positive</v>
      </c>
      <c r="R325" s="3" t="str">
        <f>IF('Calculs T2a'!K328&lt;'Coeffs calibration'!$K$15,"Negative",IF('Calculs T2a'!K328&lt;'Coeffs calibration'!$K$16,"Lowly positive",IF('Calculs T2a'!K328&lt;'Coeffs calibration'!$K$17,"Moderately positive","Highly positive")))</f>
        <v>Highly positive</v>
      </c>
      <c r="S325" s="3" t="str">
        <f>IF('Calculs T2a'!L328&lt;'Coeffs calibration'!$L$15,"Negative",IF('Calculs T2a'!L328&lt;'Coeffs calibration'!$L$16,"Lowly positive",IF('Calculs T2a'!L328&lt;'Coeffs calibration'!$L$17,"Moderately positive","Highly positive")))</f>
        <v>Highly positive</v>
      </c>
      <c r="T325" s="3" t="str">
        <f>IF('Calculs T2a'!M328&lt;'Coeffs calibration'!$M$15,"Negative",IF('Calculs T2a'!M328&lt;'Coeffs calibration'!$M$16,"Lowly positive",IF('Calculs T2a'!M328&lt;'Coeffs calibration'!$M$17,"Moderately positive","Highly positive")))</f>
        <v>Highly positive</v>
      </c>
      <c r="U325" s="3" t="str">
        <f>IF('Calculs T2a'!N328&lt;'Coeffs calibration'!$N$15,"Negative",IF('Calculs T2a'!N328&lt;'Coeffs calibration'!$N$16,"Lowly positive",IF('Calculs T2a'!N328&lt;'Coeffs calibration'!$N$17,"Moderately positive","Highly positive")))</f>
        <v>Highly positive</v>
      </c>
      <c r="W325" s="92">
        <f>'Predictions concentrations'!A325</f>
        <v>0</v>
      </c>
      <c r="X325" s="92">
        <f>'Predictions concentrations'!B325</f>
        <v>0</v>
      </c>
      <c r="Y325" s="126" t="str">
        <f>IF('Calculs T3a'!G328&lt;'Coeffs calibration'!$G$15,"Negative",IF('Calculs T3a'!G328&lt;'Coeffs calibration'!$G$16,"Lowly positive",IF('Calculs T3a'!G328&lt;'Coeffs calibration'!$G$17,"Moderately positive","Highly positive")))</f>
        <v>Highly positive</v>
      </c>
      <c r="Z325" s="126" t="str">
        <f>IF('Calculs T3a'!H328&lt;'Coeffs calibration'!$H$15,"Negative",IF('Calculs T3a'!H328&lt;'Coeffs calibration'!$H$16,"Lowly positive",IF('Calculs T3a'!H328&lt;'Coeffs calibration'!$H$17,"Moderately positive","Highly positive")))</f>
        <v>Highly positive</v>
      </c>
      <c r="AA325" s="126" t="str">
        <f>IF('Calculs T3a'!I328&lt;'Coeffs calibration'!$I$15,"Negative",IF('Calculs T3a'!I328&lt;'Coeffs calibration'!$I$16,"Lowly positive",IF('Calculs T3a'!I328&lt;'Coeffs calibration'!$I$17,"Moderately positive","Highly positive")))</f>
        <v>Highly positive</v>
      </c>
      <c r="AB325" s="128" t="str">
        <f>IF('Calculs T3a'!J328&lt;'Coeffs calibration'!$J$15,"Negative",IF('Calculs T3a'!J328&lt;'Coeffs calibration'!$J$16,"Lowly positive",IF('Calculs T3a'!J328&lt;'Coeffs calibration'!$J$17,"Moderately positive","Highly positive")))</f>
        <v>Highly positive</v>
      </c>
      <c r="AC325" s="3" t="str">
        <f>IF('Calculs T3a'!K328&lt;'Coeffs calibration'!$K$15,"Negative",IF('Calculs T3a'!K328&lt;'Coeffs calibration'!$K$16,"Lowly positive",IF('Calculs T3a'!K328&lt;'Coeffs calibration'!$K$17,"Moderately positive","Highly positive")))</f>
        <v>Highly positive</v>
      </c>
      <c r="AD325" s="3" t="str">
        <f>IF('Calculs T3a'!L328&lt;'Coeffs calibration'!$L$15,"Negative",IF('Calculs T3a'!L328&lt;'Coeffs calibration'!$L$16,"Lowly positive",IF('Calculs T3a'!L328&lt;'Coeffs calibration'!$L$17,"Moderately positive","Highly positive")))</f>
        <v>Highly positive</v>
      </c>
      <c r="AE325" s="3" t="str">
        <f>IF('Calculs T3a'!M328&lt;'Coeffs calibration'!$M$15,"Negative",IF('Calculs T3a'!M328&lt;'Coeffs calibration'!$M$16,"Lowly positive",IF('Calculs T3a'!M328&lt;'Coeffs calibration'!$M$17,"Moderately positive","Highly positive")))</f>
        <v>Highly positive</v>
      </c>
      <c r="AF325" s="3" t="str">
        <f>IF('Calculs T3a'!N328&lt;'Coeffs calibration'!$N$15,"Negative",IF('Calculs T3a'!N328&lt;'Coeffs calibration'!$N$16,"Lowly positive",IF('Calculs T3a'!N328&lt;'Coeffs calibration'!$N$17,"Moderately positive","Highly positive")))</f>
        <v>Highly positive</v>
      </c>
    </row>
    <row r="326" spans="1:32" x14ac:dyDescent="0.3">
      <c r="A326" s="92">
        <f>'Predictions concentrations'!A326</f>
        <v>0</v>
      </c>
      <c r="B326" s="92">
        <f>'Predictions concentrations'!B326</f>
        <v>0</v>
      </c>
      <c r="C326" s="126" t="str">
        <f>IF('Calculs T1a'!G329&lt;'Coeffs calibration'!$G$15,"Negative",IF('Calculs T1a'!G329&lt;'Coeffs calibration'!$G$16,"Lowly positive",IF('Calculs T1a'!G329&lt;'Coeffs calibration'!$G$17,"Moderately positive","Highly positive")))</f>
        <v>Highly positive</v>
      </c>
      <c r="D326" s="126" t="str">
        <f>IF('Calculs T1a'!H329&lt;'Coeffs calibration'!$H$15,"Negative",IF('Calculs T1a'!H329&lt;'Coeffs calibration'!$H$16,"Lowly positive",IF('Calculs T1a'!H329&lt;'Coeffs calibration'!$H$17,"Moderately positive","Highly positive")))</f>
        <v>Highly positive</v>
      </c>
      <c r="E326" s="126" t="str">
        <f>IF('Calculs T1a'!I329&lt;'Coeffs calibration'!$I$15,"Negative",IF('Calculs T1a'!I329&lt;'Coeffs calibration'!$I$16,"Lowly positive",IF('Calculs T1a'!I329&lt;'Coeffs calibration'!$I$17,"Moderately positive","Highly positive")))</f>
        <v>Highly positive</v>
      </c>
      <c r="F326" s="128" t="str">
        <f>IF('Calculs T1a'!J329&lt;'Coeffs calibration'!$J$15,"Negative",IF('Calculs T1a'!J329&lt;'Coeffs calibration'!$J$16,"Lowly positive",IF('Calculs T1a'!J329&lt;'Coeffs calibration'!$J$17,"Moderately positive","Highly positive")))</f>
        <v>Highly positive</v>
      </c>
      <c r="G326" s="3" t="str">
        <f>IF('Calculs T1a'!K329&lt;'Coeffs calibration'!$K$15,"Negative",IF('Calculs T1a'!K329&lt;'Coeffs calibration'!$K$16,"Lowly positive",IF('Calculs T1a'!K329&lt;'Coeffs calibration'!$K$17,"Moderately positive","Highly positive")))</f>
        <v>Highly positive</v>
      </c>
      <c r="H326" s="3" t="str">
        <f>IF('Calculs T1a'!L329&lt;'Coeffs calibration'!$L$15,"Negative",IF('Calculs T1a'!L329&lt;'Coeffs calibration'!$L$16,"Lowly positive",IF('Calculs T1a'!L329&lt;'Coeffs calibration'!$L$17,"Moderately positive","Highly positive")))</f>
        <v>Highly positive</v>
      </c>
      <c r="I326" s="3" t="str">
        <f>IF('Calculs T1a'!M329&lt;'Coeffs calibration'!$M$15,"Negative",IF('Calculs T1a'!M329&lt;'Coeffs calibration'!$M$16,"Lowly positive",IF('Calculs T1a'!M329&lt;'Coeffs calibration'!$M$17,"Moderately positive","Highly positive")))</f>
        <v>Highly positive</v>
      </c>
      <c r="J326" s="3" t="str">
        <f>IF('Calculs T1a'!N329&lt;'Coeffs calibration'!$N$15,"Negative",IF('Calculs T1a'!N329&lt;'Coeffs calibration'!$N$16,"Lowly positive",IF('Calculs T1a'!N329&lt;'Coeffs calibration'!$N$17,"Moderately positive","Highly positive")))</f>
        <v>Highly positive</v>
      </c>
      <c r="L326" s="92">
        <f>'Predictions concentrations'!A326</f>
        <v>0</v>
      </c>
      <c r="M326" s="92">
        <f>'Predictions concentrations'!B326</f>
        <v>0</v>
      </c>
      <c r="N326" s="126" t="str">
        <f>IF('Calculs T2a'!G329&lt;'Coeffs calibration'!$G$15,"Negative",IF('Calculs T2a'!G329&lt;'Coeffs calibration'!$G$16,"Lowly positive",IF('Calculs T2a'!G329&lt;'Coeffs calibration'!$G$17,"Moderately positive","Highly positive")))</f>
        <v>Highly positive</v>
      </c>
      <c r="O326" s="126" t="str">
        <f>IF('Calculs T2a'!H329&lt;'Coeffs calibration'!$H$15,"Negative",IF('Calculs T2a'!H329&lt;'Coeffs calibration'!$H$16,"Lowly positive",IF('Calculs T2a'!H329&lt;'Coeffs calibration'!$H$17,"Moderately positive","Highly positive")))</f>
        <v>Highly positive</v>
      </c>
      <c r="P326" s="126" t="str">
        <f>IF('Calculs T2a'!I329&lt;'Coeffs calibration'!$I$15,"Negative",IF('Calculs T2a'!I329&lt;'Coeffs calibration'!$I$16,"Lowly positive",IF('Calculs T2a'!I329&lt;'Coeffs calibration'!$I$17,"Moderately positive","Highly positive")))</f>
        <v>Highly positive</v>
      </c>
      <c r="Q326" s="128" t="str">
        <f>IF('Calculs T2a'!J329&lt;'Coeffs calibration'!$J$15,"Negative",IF('Calculs T2a'!J329&lt;'Coeffs calibration'!$J$16,"Lowly positive",IF('Calculs T2a'!J329&lt;'Coeffs calibration'!$J$17,"Moderately positive","Highly positive")))</f>
        <v>Highly positive</v>
      </c>
      <c r="R326" s="3" t="str">
        <f>IF('Calculs T2a'!K329&lt;'Coeffs calibration'!$K$15,"Negative",IF('Calculs T2a'!K329&lt;'Coeffs calibration'!$K$16,"Lowly positive",IF('Calculs T2a'!K329&lt;'Coeffs calibration'!$K$17,"Moderately positive","Highly positive")))</f>
        <v>Highly positive</v>
      </c>
      <c r="S326" s="3" t="str">
        <f>IF('Calculs T2a'!L329&lt;'Coeffs calibration'!$L$15,"Negative",IF('Calculs T2a'!L329&lt;'Coeffs calibration'!$L$16,"Lowly positive",IF('Calculs T2a'!L329&lt;'Coeffs calibration'!$L$17,"Moderately positive","Highly positive")))</f>
        <v>Highly positive</v>
      </c>
      <c r="T326" s="3" t="str">
        <f>IF('Calculs T2a'!M329&lt;'Coeffs calibration'!$M$15,"Negative",IF('Calculs T2a'!M329&lt;'Coeffs calibration'!$M$16,"Lowly positive",IF('Calculs T2a'!M329&lt;'Coeffs calibration'!$M$17,"Moderately positive","Highly positive")))</f>
        <v>Highly positive</v>
      </c>
      <c r="U326" s="3" t="str">
        <f>IF('Calculs T2a'!N329&lt;'Coeffs calibration'!$N$15,"Negative",IF('Calculs T2a'!N329&lt;'Coeffs calibration'!$N$16,"Lowly positive",IF('Calculs T2a'!N329&lt;'Coeffs calibration'!$N$17,"Moderately positive","Highly positive")))</f>
        <v>Highly positive</v>
      </c>
      <c r="W326" s="92">
        <f>'Predictions concentrations'!A326</f>
        <v>0</v>
      </c>
      <c r="X326" s="92">
        <f>'Predictions concentrations'!B326</f>
        <v>0</v>
      </c>
      <c r="Y326" s="126" t="str">
        <f>IF('Calculs T3a'!G329&lt;'Coeffs calibration'!$G$15,"Negative",IF('Calculs T3a'!G329&lt;'Coeffs calibration'!$G$16,"Lowly positive",IF('Calculs T3a'!G329&lt;'Coeffs calibration'!$G$17,"Moderately positive","Highly positive")))</f>
        <v>Highly positive</v>
      </c>
      <c r="Z326" s="126" t="str">
        <f>IF('Calculs T3a'!H329&lt;'Coeffs calibration'!$H$15,"Negative",IF('Calculs T3a'!H329&lt;'Coeffs calibration'!$H$16,"Lowly positive",IF('Calculs T3a'!H329&lt;'Coeffs calibration'!$H$17,"Moderately positive","Highly positive")))</f>
        <v>Highly positive</v>
      </c>
      <c r="AA326" s="126" t="str">
        <f>IF('Calculs T3a'!I329&lt;'Coeffs calibration'!$I$15,"Negative",IF('Calculs T3a'!I329&lt;'Coeffs calibration'!$I$16,"Lowly positive",IF('Calculs T3a'!I329&lt;'Coeffs calibration'!$I$17,"Moderately positive","Highly positive")))</f>
        <v>Highly positive</v>
      </c>
      <c r="AB326" s="128" t="str">
        <f>IF('Calculs T3a'!J329&lt;'Coeffs calibration'!$J$15,"Negative",IF('Calculs T3a'!J329&lt;'Coeffs calibration'!$J$16,"Lowly positive",IF('Calculs T3a'!J329&lt;'Coeffs calibration'!$J$17,"Moderately positive","Highly positive")))</f>
        <v>Highly positive</v>
      </c>
      <c r="AC326" s="3" t="str">
        <f>IF('Calculs T3a'!K329&lt;'Coeffs calibration'!$K$15,"Negative",IF('Calculs T3a'!K329&lt;'Coeffs calibration'!$K$16,"Lowly positive",IF('Calculs T3a'!K329&lt;'Coeffs calibration'!$K$17,"Moderately positive","Highly positive")))</f>
        <v>Highly positive</v>
      </c>
      <c r="AD326" s="3" t="str">
        <f>IF('Calculs T3a'!L329&lt;'Coeffs calibration'!$L$15,"Negative",IF('Calculs T3a'!L329&lt;'Coeffs calibration'!$L$16,"Lowly positive",IF('Calculs T3a'!L329&lt;'Coeffs calibration'!$L$17,"Moderately positive","Highly positive")))</f>
        <v>Highly positive</v>
      </c>
      <c r="AE326" s="3" t="str">
        <f>IF('Calculs T3a'!M329&lt;'Coeffs calibration'!$M$15,"Negative",IF('Calculs T3a'!M329&lt;'Coeffs calibration'!$M$16,"Lowly positive",IF('Calculs T3a'!M329&lt;'Coeffs calibration'!$M$17,"Moderately positive","Highly positive")))</f>
        <v>Highly positive</v>
      </c>
      <c r="AF326" s="3" t="str">
        <f>IF('Calculs T3a'!N329&lt;'Coeffs calibration'!$N$15,"Negative",IF('Calculs T3a'!N329&lt;'Coeffs calibration'!$N$16,"Lowly positive",IF('Calculs T3a'!N329&lt;'Coeffs calibration'!$N$17,"Moderately positive","Highly positive")))</f>
        <v>Highly positive</v>
      </c>
    </row>
    <row r="327" spans="1:32" x14ac:dyDescent="0.3">
      <c r="A327" s="92">
        <f>'Predictions concentrations'!A327</f>
        <v>0</v>
      </c>
      <c r="B327" s="92">
        <f>'Predictions concentrations'!B327</f>
        <v>0</v>
      </c>
      <c r="C327" s="126" t="str">
        <f>IF('Calculs T1a'!G330&lt;'Coeffs calibration'!$G$15,"Negative",IF('Calculs T1a'!G330&lt;'Coeffs calibration'!$G$16,"Lowly positive",IF('Calculs T1a'!G330&lt;'Coeffs calibration'!$G$17,"Moderately positive","Highly positive")))</f>
        <v>Highly positive</v>
      </c>
      <c r="D327" s="126" t="str">
        <f>IF('Calculs T1a'!H330&lt;'Coeffs calibration'!$H$15,"Negative",IF('Calculs T1a'!H330&lt;'Coeffs calibration'!$H$16,"Lowly positive",IF('Calculs T1a'!H330&lt;'Coeffs calibration'!$H$17,"Moderately positive","Highly positive")))</f>
        <v>Highly positive</v>
      </c>
      <c r="E327" s="126" t="str">
        <f>IF('Calculs T1a'!I330&lt;'Coeffs calibration'!$I$15,"Negative",IF('Calculs T1a'!I330&lt;'Coeffs calibration'!$I$16,"Lowly positive",IF('Calculs T1a'!I330&lt;'Coeffs calibration'!$I$17,"Moderately positive","Highly positive")))</f>
        <v>Highly positive</v>
      </c>
      <c r="F327" s="128" t="str">
        <f>IF('Calculs T1a'!J330&lt;'Coeffs calibration'!$J$15,"Negative",IF('Calculs T1a'!J330&lt;'Coeffs calibration'!$J$16,"Lowly positive",IF('Calculs T1a'!J330&lt;'Coeffs calibration'!$J$17,"Moderately positive","Highly positive")))</f>
        <v>Highly positive</v>
      </c>
      <c r="G327" s="3" t="str">
        <f>IF('Calculs T1a'!K330&lt;'Coeffs calibration'!$K$15,"Negative",IF('Calculs T1a'!K330&lt;'Coeffs calibration'!$K$16,"Lowly positive",IF('Calculs T1a'!K330&lt;'Coeffs calibration'!$K$17,"Moderately positive","Highly positive")))</f>
        <v>Highly positive</v>
      </c>
      <c r="H327" s="3" t="str">
        <f>IF('Calculs T1a'!L330&lt;'Coeffs calibration'!$L$15,"Negative",IF('Calculs T1a'!L330&lt;'Coeffs calibration'!$L$16,"Lowly positive",IF('Calculs T1a'!L330&lt;'Coeffs calibration'!$L$17,"Moderately positive","Highly positive")))</f>
        <v>Highly positive</v>
      </c>
      <c r="I327" s="3" t="str">
        <f>IF('Calculs T1a'!M330&lt;'Coeffs calibration'!$M$15,"Negative",IF('Calculs T1a'!M330&lt;'Coeffs calibration'!$M$16,"Lowly positive",IF('Calculs T1a'!M330&lt;'Coeffs calibration'!$M$17,"Moderately positive","Highly positive")))</f>
        <v>Highly positive</v>
      </c>
      <c r="J327" s="3" t="str">
        <f>IF('Calculs T1a'!N330&lt;'Coeffs calibration'!$N$15,"Negative",IF('Calculs T1a'!N330&lt;'Coeffs calibration'!$N$16,"Lowly positive",IF('Calculs T1a'!N330&lt;'Coeffs calibration'!$N$17,"Moderately positive","Highly positive")))</f>
        <v>Highly positive</v>
      </c>
      <c r="L327" s="92">
        <f>'Predictions concentrations'!A327</f>
        <v>0</v>
      </c>
      <c r="M327" s="92">
        <f>'Predictions concentrations'!B327</f>
        <v>0</v>
      </c>
      <c r="N327" s="126" t="str">
        <f>IF('Calculs T2a'!G330&lt;'Coeffs calibration'!$G$15,"Negative",IF('Calculs T2a'!G330&lt;'Coeffs calibration'!$G$16,"Lowly positive",IF('Calculs T2a'!G330&lt;'Coeffs calibration'!$G$17,"Moderately positive","Highly positive")))</f>
        <v>Highly positive</v>
      </c>
      <c r="O327" s="126" t="str">
        <f>IF('Calculs T2a'!H330&lt;'Coeffs calibration'!$H$15,"Negative",IF('Calculs T2a'!H330&lt;'Coeffs calibration'!$H$16,"Lowly positive",IF('Calculs T2a'!H330&lt;'Coeffs calibration'!$H$17,"Moderately positive","Highly positive")))</f>
        <v>Highly positive</v>
      </c>
      <c r="P327" s="126" t="str">
        <f>IF('Calculs T2a'!I330&lt;'Coeffs calibration'!$I$15,"Negative",IF('Calculs T2a'!I330&lt;'Coeffs calibration'!$I$16,"Lowly positive",IF('Calculs T2a'!I330&lt;'Coeffs calibration'!$I$17,"Moderately positive","Highly positive")))</f>
        <v>Highly positive</v>
      </c>
      <c r="Q327" s="128" t="str">
        <f>IF('Calculs T2a'!J330&lt;'Coeffs calibration'!$J$15,"Negative",IF('Calculs T2a'!J330&lt;'Coeffs calibration'!$J$16,"Lowly positive",IF('Calculs T2a'!J330&lt;'Coeffs calibration'!$J$17,"Moderately positive","Highly positive")))</f>
        <v>Highly positive</v>
      </c>
      <c r="R327" s="3" t="str">
        <f>IF('Calculs T2a'!K330&lt;'Coeffs calibration'!$K$15,"Negative",IF('Calculs T2a'!K330&lt;'Coeffs calibration'!$K$16,"Lowly positive",IF('Calculs T2a'!K330&lt;'Coeffs calibration'!$K$17,"Moderately positive","Highly positive")))</f>
        <v>Highly positive</v>
      </c>
      <c r="S327" s="3" t="str">
        <f>IF('Calculs T2a'!L330&lt;'Coeffs calibration'!$L$15,"Negative",IF('Calculs T2a'!L330&lt;'Coeffs calibration'!$L$16,"Lowly positive",IF('Calculs T2a'!L330&lt;'Coeffs calibration'!$L$17,"Moderately positive","Highly positive")))</f>
        <v>Highly positive</v>
      </c>
      <c r="T327" s="3" t="str">
        <f>IF('Calculs T2a'!M330&lt;'Coeffs calibration'!$M$15,"Negative",IF('Calculs T2a'!M330&lt;'Coeffs calibration'!$M$16,"Lowly positive",IF('Calculs T2a'!M330&lt;'Coeffs calibration'!$M$17,"Moderately positive","Highly positive")))</f>
        <v>Highly positive</v>
      </c>
      <c r="U327" s="3" t="str">
        <f>IF('Calculs T2a'!N330&lt;'Coeffs calibration'!$N$15,"Negative",IF('Calculs T2a'!N330&lt;'Coeffs calibration'!$N$16,"Lowly positive",IF('Calculs T2a'!N330&lt;'Coeffs calibration'!$N$17,"Moderately positive","Highly positive")))</f>
        <v>Highly positive</v>
      </c>
      <c r="W327" s="92">
        <f>'Predictions concentrations'!A327</f>
        <v>0</v>
      </c>
      <c r="X327" s="92">
        <f>'Predictions concentrations'!B327</f>
        <v>0</v>
      </c>
      <c r="Y327" s="126" t="str">
        <f>IF('Calculs T3a'!G330&lt;'Coeffs calibration'!$G$15,"Negative",IF('Calculs T3a'!G330&lt;'Coeffs calibration'!$G$16,"Lowly positive",IF('Calculs T3a'!G330&lt;'Coeffs calibration'!$G$17,"Moderately positive","Highly positive")))</f>
        <v>Highly positive</v>
      </c>
      <c r="Z327" s="126" t="str">
        <f>IF('Calculs T3a'!H330&lt;'Coeffs calibration'!$H$15,"Negative",IF('Calculs T3a'!H330&lt;'Coeffs calibration'!$H$16,"Lowly positive",IF('Calculs T3a'!H330&lt;'Coeffs calibration'!$H$17,"Moderately positive","Highly positive")))</f>
        <v>Highly positive</v>
      </c>
      <c r="AA327" s="126" t="str">
        <f>IF('Calculs T3a'!I330&lt;'Coeffs calibration'!$I$15,"Negative",IF('Calculs T3a'!I330&lt;'Coeffs calibration'!$I$16,"Lowly positive",IF('Calculs T3a'!I330&lt;'Coeffs calibration'!$I$17,"Moderately positive","Highly positive")))</f>
        <v>Highly positive</v>
      </c>
      <c r="AB327" s="128" t="str">
        <f>IF('Calculs T3a'!J330&lt;'Coeffs calibration'!$J$15,"Negative",IF('Calculs T3a'!J330&lt;'Coeffs calibration'!$J$16,"Lowly positive",IF('Calculs T3a'!J330&lt;'Coeffs calibration'!$J$17,"Moderately positive","Highly positive")))</f>
        <v>Highly positive</v>
      </c>
      <c r="AC327" s="3" t="str">
        <f>IF('Calculs T3a'!K330&lt;'Coeffs calibration'!$K$15,"Negative",IF('Calculs T3a'!K330&lt;'Coeffs calibration'!$K$16,"Lowly positive",IF('Calculs T3a'!K330&lt;'Coeffs calibration'!$K$17,"Moderately positive","Highly positive")))</f>
        <v>Highly positive</v>
      </c>
      <c r="AD327" s="3" t="str">
        <f>IF('Calculs T3a'!L330&lt;'Coeffs calibration'!$L$15,"Negative",IF('Calculs T3a'!L330&lt;'Coeffs calibration'!$L$16,"Lowly positive",IF('Calculs T3a'!L330&lt;'Coeffs calibration'!$L$17,"Moderately positive","Highly positive")))</f>
        <v>Highly positive</v>
      </c>
      <c r="AE327" s="3" t="str">
        <f>IF('Calculs T3a'!M330&lt;'Coeffs calibration'!$M$15,"Negative",IF('Calculs T3a'!M330&lt;'Coeffs calibration'!$M$16,"Lowly positive",IF('Calculs T3a'!M330&lt;'Coeffs calibration'!$M$17,"Moderately positive","Highly positive")))</f>
        <v>Highly positive</v>
      </c>
      <c r="AF327" s="3" t="str">
        <f>IF('Calculs T3a'!N330&lt;'Coeffs calibration'!$N$15,"Negative",IF('Calculs T3a'!N330&lt;'Coeffs calibration'!$N$16,"Lowly positive",IF('Calculs T3a'!N330&lt;'Coeffs calibration'!$N$17,"Moderately positive","Highly positive")))</f>
        <v>Highly positive</v>
      </c>
    </row>
    <row r="328" spans="1:32" x14ac:dyDescent="0.3">
      <c r="A328" s="92">
        <f>'Predictions concentrations'!A328</f>
        <v>0</v>
      </c>
      <c r="B328" s="92">
        <f>'Predictions concentrations'!B328</f>
        <v>0</v>
      </c>
      <c r="C328" s="126" t="str">
        <f>IF('Calculs T1a'!G331&lt;'Coeffs calibration'!$G$15,"Negative",IF('Calculs T1a'!G331&lt;'Coeffs calibration'!$G$16,"Lowly positive",IF('Calculs T1a'!G331&lt;'Coeffs calibration'!$G$17,"Moderately positive","Highly positive")))</f>
        <v>Highly positive</v>
      </c>
      <c r="D328" s="126" t="str">
        <f>IF('Calculs T1a'!H331&lt;'Coeffs calibration'!$H$15,"Negative",IF('Calculs T1a'!H331&lt;'Coeffs calibration'!$H$16,"Lowly positive",IF('Calculs T1a'!H331&lt;'Coeffs calibration'!$H$17,"Moderately positive","Highly positive")))</f>
        <v>Highly positive</v>
      </c>
      <c r="E328" s="126" t="str">
        <f>IF('Calculs T1a'!I331&lt;'Coeffs calibration'!$I$15,"Negative",IF('Calculs T1a'!I331&lt;'Coeffs calibration'!$I$16,"Lowly positive",IF('Calculs T1a'!I331&lt;'Coeffs calibration'!$I$17,"Moderately positive","Highly positive")))</f>
        <v>Highly positive</v>
      </c>
      <c r="F328" s="128" t="str">
        <f>IF('Calculs T1a'!J331&lt;'Coeffs calibration'!$J$15,"Negative",IF('Calculs T1a'!J331&lt;'Coeffs calibration'!$J$16,"Lowly positive",IF('Calculs T1a'!J331&lt;'Coeffs calibration'!$J$17,"Moderately positive","Highly positive")))</f>
        <v>Highly positive</v>
      </c>
      <c r="G328" s="3" t="str">
        <f>IF('Calculs T1a'!K331&lt;'Coeffs calibration'!$K$15,"Negative",IF('Calculs T1a'!K331&lt;'Coeffs calibration'!$K$16,"Lowly positive",IF('Calculs T1a'!K331&lt;'Coeffs calibration'!$K$17,"Moderately positive","Highly positive")))</f>
        <v>Highly positive</v>
      </c>
      <c r="H328" s="3" t="str">
        <f>IF('Calculs T1a'!L331&lt;'Coeffs calibration'!$L$15,"Negative",IF('Calculs T1a'!L331&lt;'Coeffs calibration'!$L$16,"Lowly positive",IF('Calculs T1a'!L331&lt;'Coeffs calibration'!$L$17,"Moderately positive","Highly positive")))</f>
        <v>Highly positive</v>
      </c>
      <c r="I328" s="3" t="str">
        <f>IF('Calculs T1a'!M331&lt;'Coeffs calibration'!$M$15,"Negative",IF('Calculs T1a'!M331&lt;'Coeffs calibration'!$M$16,"Lowly positive",IF('Calculs T1a'!M331&lt;'Coeffs calibration'!$M$17,"Moderately positive","Highly positive")))</f>
        <v>Highly positive</v>
      </c>
      <c r="J328" s="3" t="str">
        <f>IF('Calculs T1a'!N331&lt;'Coeffs calibration'!$N$15,"Negative",IF('Calculs T1a'!N331&lt;'Coeffs calibration'!$N$16,"Lowly positive",IF('Calculs T1a'!N331&lt;'Coeffs calibration'!$N$17,"Moderately positive","Highly positive")))</f>
        <v>Highly positive</v>
      </c>
      <c r="L328" s="92">
        <f>'Predictions concentrations'!A328</f>
        <v>0</v>
      </c>
      <c r="M328" s="92">
        <f>'Predictions concentrations'!B328</f>
        <v>0</v>
      </c>
      <c r="N328" s="126" t="str">
        <f>IF('Calculs T2a'!G331&lt;'Coeffs calibration'!$G$15,"Negative",IF('Calculs T2a'!G331&lt;'Coeffs calibration'!$G$16,"Lowly positive",IF('Calculs T2a'!G331&lt;'Coeffs calibration'!$G$17,"Moderately positive","Highly positive")))</f>
        <v>Highly positive</v>
      </c>
      <c r="O328" s="126" t="str">
        <f>IF('Calculs T2a'!H331&lt;'Coeffs calibration'!$H$15,"Negative",IF('Calculs T2a'!H331&lt;'Coeffs calibration'!$H$16,"Lowly positive",IF('Calculs T2a'!H331&lt;'Coeffs calibration'!$H$17,"Moderately positive","Highly positive")))</f>
        <v>Highly positive</v>
      </c>
      <c r="P328" s="126" t="str">
        <f>IF('Calculs T2a'!I331&lt;'Coeffs calibration'!$I$15,"Negative",IF('Calculs T2a'!I331&lt;'Coeffs calibration'!$I$16,"Lowly positive",IF('Calculs T2a'!I331&lt;'Coeffs calibration'!$I$17,"Moderately positive","Highly positive")))</f>
        <v>Highly positive</v>
      </c>
      <c r="Q328" s="128" t="str">
        <f>IF('Calculs T2a'!J331&lt;'Coeffs calibration'!$J$15,"Negative",IF('Calculs T2a'!J331&lt;'Coeffs calibration'!$J$16,"Lowly positive",IF('Calculs T2a'!J331&lt;'Coeffs calibration'!$J$17,"Moderately positive","Highly positive")))</f>
        <v>Highly positive</v>
      </c>
      <c r="R328" s="3" t="str">
        <f>IF('Calculs T2a'!K331&lt;'Coeffs calibration'!$K$15,"Negative",IF('Calculs T2a'!K331&lt;'Coeffs calibration'!$K$16,"Lowly positive",IF('Calculs T2a'!K331&lt;'Coeffs calibration'!$K$17,"Moderately positive","Highly positive")))</f>
        <v>Highly positive</v>
      </c>
      <c r="S328" s="3" t="str">
        <f>IF('Calculs T2a'!L331&lt;'Coeffs calibration'!$L$15,"Negative",IF('Calculs T2a'!L331&lt;'Coeffs calibration'!$L$16,"Lowly positive",IF('Calculs T2a'!L331&lt;'Coeffs calibration'!$L$17,"Moderately positive","Highly positive")))</f>
        <v>Highly positive</v>
      </c>
      <c r="T328" s="3" t="str">
        <f>IF('Calculs T2a'!M331&lt;'Coeffs calibration'!$M$15,"Negative",IF('Calculs T2a'!M331&lt;'Coeffs calibration'!$M$16,"Lowly positive",IF('Calculs T2a'!M331&lt;'Coeffs calibration'!$M$17,"Moderately positive","Highly positive")))</f>
        <v>Highly positive</v>
      </c>
      <c r="U328" s="3" t="str">
        <f>IF('Calculs T2a'!N331&lt;'Coeffs calibration'!$N$15,"Negative",IF('Calculs T2a'!N331&lt;'Coeffs calibration'!$N$16,"Lowly positive",IF('Calculs T2a'!N331&lt;'Coeffs calibration'!$N$17,"Moderately positive","Highly positive")))</f>
        <v>Highly positive</v>
      </c>
      <c r="W328" s="92">
        <f>'Predictions concentrations'!A328</f>
        <v>0</v>
      </c>
      <c r="X328" s="92">
        <f>'Predictions concentrations'!B328</f>
        <v>0</v>
      </c>
      <c r="Y328" s="126" t="str">
        <f>IF('Calculs T3a'!G331&lt;'Coeffs calibration'!$G$15,"Negative",IF('Calculs T3a'!G331&lt;'Coeffs calibration'!$G$16,"Lowly positive",IF('Calculs T3a'!G331&lt;'Coeffs calibration'!$G$17,"Moderately positive","Highly positive")))</f>
        <v>Highly positive</v>
      </c>
      <c r="Z328" s="126" t="str">
        <f>IF('Calculs T3a'!H331&lt;'Coeffs calibration'!$H$15,"Negative",IF('Calculs T3a'!H331&lt;'Coeffs calibration'!$H$16,"Lowly positive",IF('Calculs T3a'!H331&lt;'Coeffs calibration'!$H$17,"Moderately positive","Highly positive")))</f>
        <v>Highly positive</v>
      </c>
      <c r="AA328" s="126" t="str">
        <f>IF('Calculs T3a'!I331&lt;'Coeffs calibration'!$I$15,"Negative",IF('Calculs T3a'!I331&lt;'Coeffs calibration'!$I$16,"Lowly positive",IF('Calculs T3a'!I331&lt;'Coeffs calibration'!$I$17,"Moderately positive","Highly positive")))</f>
        <v>Highly positive</v>
      </c>
      <c r="AB328" s="128" t="str">
        <f>IF('Calculs T3a'!J331&lt;'Coeffs calibration'!$J$15,"Negative",IF('Calculs T3a'!J331&lt;'Coeffs calibration'!$J$16,"Lowly positive",IF('Calculs T3a'!J331&lt;'Coeffs calibration'!$J$17,"Moderately positive","Highly positive")))</f>
        <v>Highly positive</v>
      </c>
      <c r="AC328" s="3" t="str">
        <f>IF('Calculs T3a'!K331&lt;'Coeffs calibration'!$K$15,"Negative",IF('Calculs T3a'!K331&lt;'Coeffs calibration'!$K$16,"Lowly positive",IF('Calculs T3a'!K331&lt;'Coeffs calibration'!$K$17,"Moderately positive","Highly positive")))</f>
        <v>Highly positive</v>
      </c>
      <c r="AD328" s="3" t="str">
        <f>IF('Calculs T3a'!L331&lt;'Coeffs calibration'!$L$15,"Negative",IF('Calculs T3a'!L331&lt;'Coeffs calibration'!$L$16,"Lowly positive",IF('Calculs T3a'!L331&lt;'Coeffs calibration'!$L$17,"Moderately positive","Highly positive")))</f>
        <v>Highly positive</v>
      </c>
      <c r="AE328" s="3" t="str">
        <f>IF('Calculs T3a'!M331&lt;'Coeffs calibration'!$M$15,"Negative",IF('Calculs T3a'!M331&lt;'Coeffs calibration'!$M$16,"Lowly positive",IF('Calculs T3a'!M331&lt;'Coeffs calibration'!$M$17,"Moderately positive","Highly positive")))</f>
        <v>Highly positive</v>
      </c>
      <c r="AF328" s="3" t="str">
        <f>IF('Calculs T3a'!N331&lt;'Coeffs calibration'!$N$15,"Negative",IF('Calculs T3a'!N331&lt;'Coeffs calibration'!$N$16,"Lowly positive",IF('Calculs T3a'!N331&lt;'Coeffs calibration'!$N$17,"Moderately positive","Highly positive")))</f>
        <v>Highly positive</v>
      </c>
    </row>
    <row r="329" spans="1:32" x14ac:dyDescent="0.3">
      <c r="A329" s="92">
        <f>'Predictions concentrations'!A329</f>
        <v>0</v>
      </c>
      <c r="B329" s="92">
        <f>'Predictions concentrations'!B329</f>
        <v>0</v>
      </c>
      <c r="C329" s="126" t="str">
        <f>IF('Calculs T1a'!G332&lt;'Coeffs calibration'!$G$15,"Negative",IF('Calculs T1a'!G332&lt;'Coeffs calibration'!$G$16,"Lowly positive",IF('Calculs T1a'!G332&lt;'Coeffs calibration'!$G$17,"Moderately positive","Highly positive")))</f>
        <v>Highly positive</v>
      </c>
      <c r="D329" s="126" t="str">
        <f>IF('Calculs T1a'!H332&lt;'Coeffs calibration'!$H$15,"Negative",IF('Calculs T1a'!H332&lt;'Coeffs calibration'!$H$16,"Lowly positive",IF('Calculs T1a'!H332&lt;'Coeffs calibration'!$H$17,"Moderately positive","Highly positive")))</f>
        <v>Highly positive</v>
      </c>
      <c r="E329" s="126" t="str">
        <f>IF('Calculs T1a'!I332&lt;'Coeffs calibration'!$I$15,"Negative",IF('Calculs T1a'!I332&lt;'Coeffs calibration'!$I$16,"Lowly positive",IF('Calculs T1a'!I332&lt;'Coeffs calibration'!$I$17,"Moderately positive","Highly positive")))</f>
        <v>Highly positive</v>
      </c>
      <c r="F329" s="128" t="str">
        <f>IF('Calculs T1a'!J332&lt;'Coeffs calibration'!$J$15,"Negative",IF('Calculs T1a'!J332&lt;'Coeffs calibration'!$J$16,"Lowly positive",IF('Calculs T1a'!J332&lt;'Coeffs calibration'!$J$17,"Moderately positive","Highly positive")))</f>
        <v>Highly positive</v>
      </c>
      <c r="G329" s="3" t="str">
        <f>IF('Calculs T1a'!K332&lt;'Coeffs calibration'!$K$15,"Negative",IF('Calculs T1a'!K332&lt;'Coeffs calibration'!$K$16,"Lowly positive",IF('Calculs T1a'!K332&lt;'Coeffs calibration'!$K$17,"Moderately positive","Highly positive")))</f>
        <v>Highly positive</v>
      </c>
      <c r="H329" s="3" t="str">
        <f>IF('Calculs T1a'!L332&lt;'Coeffs calibration'!$L$15,"Negative",IF('Calculs T1a'!L332&lt;'Coeffs calibration'!$L$16,"Lowly positive",IF('Calculs T1a'!L332&lt;'Coeffs calibration'!$L$17,"Moderately positive","Highly positive")))</f>
        <v>Highly positive</v>
      </c>
      <c r="I329" s="3" t="str">
        <f>IF('Calculs T1a'!M332&lt;'Coeffs calibration'!$M$15,"Negative",IF('Calculs T1a'!M332&lt;'Coeffs calibration'!$M$16,"Lowly positive",IF('Calculs T1a'!M332&lt;'Coeffs calibration'!$M$17,"Moderately positive","Highly positive")))</f>
        <v>Highly positive</v>
      </c>
      <c r="J329" s="3" t="str">
        <f>IF('Calculs T1a'!N332&lt;'Coeffs calibration'!$N$15,"Negative",IF('Calculs T1a'!N332&lt;'Coeffs calibration'!$N$16,"Lowly positive",IF('Calculs T1a'!N332&lt;'Coeffs calibration'!$N$17,"Moderately positive","Highly positive")))</f>
        <v>Highly positive</v>
      </c>
      <c r="L329" s="92">
        <f>'Predictions concentrations'!A329</f>
        <v>0</v>
      </c>
      <c r="M329" s="92">
        <f>'Predictions concentrations'!B329</f>
        <v>0</v>
      </c>
      <c r="N329" s="126" t="str">
        <f>IF('Calculs T2a'!G332&lt;'Coeffs calibration'!$G$15,"Negative",IF('Calculs T2a'!G332&lt;'Coeffs calibration'!$G$16,"Lowly positive",IF('Calculs T2a'!G332&lt;'Coeffs calibration'!$G$17,"Moderately positive","Highly positive")))</f>
        <v>Highly positive</v>
      </c>
      <c r="O329" s="126" t="str">
        <f>IF('Calculs T2a'!H332&lt;'Coeffs calibration'!$H$15,"Negative",IF('Calculs T2a'!H332&lt;'Coeffs calibration'!$H$16,"Lowly positive",IF('Calculs T2a'!H332&lt;'Coeffs calibration'!$H$17,"Moderately positive","Highly positive")))</f>
        <v>Highly positive</v>
      </c>
      <c r="P329" s="126" t="str">
        <f>IF('Calculs T2a'!I332&lt;'Coeffs calibration'!$I$15,"Negative",IF('Calculs T2a'!I332&lt;'Coeffs calibration'!$I$16,"Lowly positive",IF('Calculs T2a'!I332&lt;'Coeffs calibration'!$I$17,"Moderately positive","Highly positive")))</f>
        <v>Highly positive</v>
      </c>
      <c r="Q329" s="128" t="str">
        <f>IF('Calculs T2a'!J332&lt;'Coeffs calibration'!$J$15,"Negative",IF('Calculs T2a'!J332&lt;'Coeffs calibration'!$J$16,"Lowly positive",IF('Calculs T2a'!J332&lt;'Coeffs calibration'!$J$17,"Moderately positive","Highly positive")))</f>
        <v>Highly positive</v>
      </c>
      <c r="R329" s="3" t="str">
        <f>IF('Calculs T2a'!K332&lt;'Coeffs calibration'!$K$15,"Negative",IF('Calculs T2a'!K332&lt;'Coeffs calibration'!$K$16,"Lowly positive",IF('Calculs T2a'!K332&lt;'Coeffs calibration'!$K$17,"Moderately positive","Highly positive")))</f>
        <v>Highly positive</v>
      </c>
      <c r="S329" s="3" t="str">
        <f>IF('Calculs T2a'!L332&lt;'Coeffs calibration'!$L$15,"Negative",IF('Calculs T2a'!L332&lt;'Coeffs calibration'!$L$16,"Lowly positive",IF('Calculs T2a'!L332&lt;'Coeffs calibration'!$L$17,"Moderately positive","Highly positive")))</f>
        <v>Highly positive</v>
      </c>
      <c r="T329" s="3" t="str">
        <f>IF('Calculs T2a'!M332&lt;'Coeffs calibration'!$M$15,"Negative",IF('Calculs T2a'!M332&lt;'Coeffs calibration'!$M$16,"Lowly positive",IF('Calculs T2a'!M332&lt;'Coeffs calibration'!$M$17,"Moderately positive","Highly positive")))</f>
        <v>Highly positive</v>
      </c>
      <c r="U329" s="3" t="str">
        <f>IF('Calculs T2a'!N332&lt;'Coeffs calibration'!$N$15,"Negative",IF('Calculs T2a'!N332&lt;'Coeffs calibration'!$N$16,"Lowly positive",IF('Calculs T2a'!N332&lt;'Coeffs calibration'!$N$17,"Moderately positive","Highly positive")))</f>
        <v>Highly positive</v>
      </c>
      <c r="W329" s="92">
        <f>'Predictions concentrations'!A329</f>
        <v>0</v>
      </c>
      <c r="X329" s="92">
        <f>'Predictions concentrations'!B329</f>
        <v>0</v>
      </c>
      <c r="Y329" s="126" t="str">
        <f>IF('Calculs T3a'!G332&lt;'Coeffs calibration'!$G$15,"Negative",IF('Calculs T3a'!G332&lt;'Coeffs calibration'!$G$16,"Lowly positive",IF('Calculs T3a'!G332&lt;'Coeffs calibration'!$G$17,"Moderately positive","Highly positive")))</f>
        <v>Highly positive</v>
      </c>
      <c r="Z329" s="126" t="str">
        <f>IF('Calculs T3a'!H332&lt;'Coeffs calibration'!$H$15,"Negative",IF('Calculs T3a'!H332&lt;'Coeffs calibration'!$H$16,"Lowly positive",IF('Calculs T3a'!H332&lt;'Coeffs calibration'!$H$17,"Moderately positive","Highly positive")))</f>
        <v>Highly positive</v>
      </c>
      <c r="AA329" s="126" t="str">
        <f>IF('Calculs T3a'!I332&lt;'Coeffs calibration'!$I$15,"Negative",IF('Calculs T3a'!I332&lt;'Coeffs calibration'!$I$16,"Lowly positive",IF('Calculs T3a'!I332&lt;'Coeffs calibration'!$I$17,"Moderately positive","Highly positive")))</f>
        <v>Highly positive</v>
      </c>
      <c r="AB329" s="128" t="str">
        <f>IF('Calculs T3a'!J332&lt;'Coeffs calibration'!$J$15,"Negative",IF('Calculs T3a'!J332&lt;'Coeffs calibration'!$J$16,"Lowly positive",IF('Calculs T3a'!J332&lt;'Coeffs calibration'!$J$17,"Moderately positive","Highly positive")))</f>
        <v>Highly positive</v>
      </c>
      <c r="AC329" s="3" t="str">
        <f>IF('Calculs T3a'!K332&lt;'Coeffs calibration'!$K$15,"Negative",IF('Calculs T3a'!K332&lt;'Coeffs calibration'!$K$16,"Lowly positive",IF('Calculs T3a'!K332&lt;'Coeffs calibration'!$K$17,"Moderately positive","Highly positive")))</f>
        <v>Highly positive</v>
      </c>
      <c r="AD329" s="3" t="str">
        <f>IF('Calculs T3a'!L332&lt;'Coeffs calibration'!$L$15,"Negative",IF('Calculs T3a'!L332&lt;'Coeffs calibration'!$L$16,"Lowly positive",IF('Calculs T3a'!L332&lt;'Coeffs calibration'!$L$17,"Moderately positive","Highly positive")))</f>
        <v>Highly positive</v>
      </c>
      <c r="AE329" s="3" t="str">
        <f>IF('Calculs T3a'!M332&lt;'Coeffs calibration'!$M$15,"Negative",IF('Calculs T3a'!M332&lt;'Coeffs calibration'!$M$16,"Lowly positive",IF('Calculs T3a'!M332&lt;'Coeffs calibration'!$M$17,"Moderately positive","Highly positive")))</f>
        <v>Highly positive</v>
      </c>
      <c r="AF329" s="3" t="str">
        <f>IF('Calculs T3a'!N332&lt;'Coeffs calibration'!$N$15,"Negative",IF('Calculs T3a'!N332&lt;'Coeffs calibration'!$N$16,"Lowly positive",IF('Calculs T3a'!N332&lt;'Coeffs calibration'!$N$17,"Moderately positive","Highly positive")))</f>
        <v>Highly positive</v>
      </c>
    </row>
    <row r="330" spans="1:32" x14ac:dyDescent="0.3">
      <c r="A330" s="92">
        <f>'Predictions concentrations'!A330</f>
        <v>0</v>
      </c>
      <c r="B330" s="92">
        <f>'Predictions concentrations'!B330</f>
        <v>0</v>
      </c>
      <c r="C330" s="126" t="str">
        <f>IF('Calculs T1a'!G333&lt;'Coeffs calibration'!$G$15,"Negative",IF('Calculs T1a'!G333&lt;'Coeffs calibration'!$G$16,"Lowly positive",IF('Calculs T1a'!G333&lt;'Coeffs calibration'!$G$17,"Moderately positive","Highly positive")))</f>
        <v>Highly positive</v>
      </c>
      <c r="D330" s="126" t="str">
        <f>IF('Calculs T1a'!H333&lt;'Coeffs calibration'!$H$15,"Negative",IF('Calculs T1a'!H333&lt;'Coeffs calibration'!$H$16,"Lowly positive",IF('Calculs T1a'!H333&lt;'Coeffs calibration'!$H$17,"Moderately positive","Highly positive")))</f>
        <v>Highly positive</v>
      </c>
      <c r="E330" s="126" t="str">
        <f>IF('Calculs T1a'!I333&lt;'Coeffs calibration'!$I$15,"Negative",IF('Calculs T1a'!I333&lt;'Coeffs calibration'!$I$16,"Lowly positive",IF('Calculs T1a'!I333&lt;'Coeffs calibration'!$I$17,"Moderately positive","Highly positive")))</f>
        <v>Highly positive</v>
      </c>
      <c r="F330" s="128" t="str">
        <f>IF('Calculs T1a'!J333&lt;'Coeffs calibration'!$J$15,"Negative",IF('Calculs T1a'!J333&lt;'Coeffs calibration'!$J$16,"Lowly positive",IF('Calculs T1a'!J333&lt;'Coeffs calibration'!$J$17,"Moderately positive","Highly positive")))</f>
        <v>Highly positive</v>
      </c>
      <c r="G330" s="3" t="str">
        <f>IF('Calculs T1a'!K333&lt;'Coeffs calibration'!$K$15,"Negative",IF('Calculs T1a'!K333&lt;'Coeffs calibration'!$K$16,"Lowly positive",IF('Calculs T1a'!K333&lt;'Coeffs calibration'!$K$17,"Moderately positive","Highly positive")))</f>
        <v>Highly positive</v>
      </c>
      <c r="H330" s="3" t="str">
        <f>IF('Calculs T1a'!L333&lt;'Coeffs calibration'!$L$15,"Negative",IF('Calculs T1a'!L333&lt;'Coeffs calibration'!$L$16,"Lowly positive",IF('Calculs T1a'!L333&lt;'Coeffs calibration'!$L$17,"Moderately positive","Highly positive")))</f>
        <v>Highly positive</v>
      </c>
      <c r="I330" s="3" t="str">
        <f>IF('Calculs T1a'!M333&lt;'Coeffs calibration'!$M$15,"Negative",IF('Calculs T1a'!M333&lt;'Coeffs calibration'!$M$16,"Lowly positive",IF('Calculs T1a'!M333&lt;'Coeffs calibration'!$M$17,"Moderately positive","Highly positive")))</f>
        <v>Highly positive</v>
      </c>
      <c r="J330" s="3" t="str">
        <f>IF('Calculs T1a'!N333&lt;'Coeffs calibration'!$N$15,"Negative",IF('Calculs T1a'!N333&lt;'Coeffs calibration'!$N$16,"Lowly positive",IF('Calculs T1a'!N333&lt;'Coeffs calibration'!$N$17,"Moderately positive","Highly positive")))</f>
        <v>Highly positive</v>
      </c>
      <c r="L330" s="92">
        <f>'Predictions concentrations'!A330</f>
        <v>0</v>
      </c>
      <c r="M330" s="92">
        <f>'Predictions concentrations'!B330</f>
        <v>0</v>
      </c>
      <c r="N330" s="126" t="str">
        <f>IF('Calculs T2a'!G333&lt;'Coeffs calibration'!$G$15,"Negative",IF('Calculs T2a'!G333&lt;'Coeffs calibration'!$G$16,"Lowly positive",IF('Calculs T2a'!G333&lt;'Coeffs calibration'!$G$17,"Moderately positive","Highly positive")))</f>
        <v>Highly positive</v>
      </c>
      <c r="O330" s="126" t="str">
        <f>IF('Calculs T2a'!H333&lt;'Coeffs calibration'!$H$15,"Negative",IF('Calculs T2a'!H333&lt;'Coeffs calibration'!$H$16,"Lowly positive",IF('Calculs T2a'!H333&lt;'Coeffs calibration'!$H$17,"Moderately positive","Highly positive")))</f>
        <v>Highly positive</v>
      </c>
      <c r="P330" s="126" t="str">
        <f>IF('Calculs T2a'!I333&lt;'Coeffs calibration'!$I$15,"Negative",IF('Calculs T2a'!I333&lt;'Coeffs calibration'!$I$16,"Lowly positive",IF('Calculs T2a'!I333&lt;'Coeffs calibration'!$I$17,"Moderately positive","Highly positive")))</f>
        <v>Highly positive</v>
      </c>
      <c r="Q330" s="128" t="str">
        <f>IF('Calculs T2a'!J333&lt;'Coeffs calibration'!$J$15,"Negative",IF('Calculs T2a'!J333&lt;'Coeffs calibration'!$J$16,"Lowly positive",IF('Calculs T2a'!J333&lt;'Coeffs calibration'!$J$17,"Moderately positive","Highly positive")))</f>
        <v>Highly positive</v>
      </c>
      <c r="R330" s="3" t="str">
        <f>IF('Calculs T2a'!K333&lt;'Coeffs calibration'!$K$15,"Negative",IF('Calculs T2a'!K333&lt;'Coeffs calibration'!$K$16,"Lowly positive",IF('Calculs T2a'!K333&lt;'Coeffs calibration'!$K$17,"Moderately positive","Highly positive")))</f>
        <v>Highly positive</v>
      </c>
      <c r="S330" s="3" t="str">
        <f>IF('Calculs T2a'!L333&lt;'Coeffs calibration'!$L$15,"Negative",IF('Calculs T2a'!L333&lt;'Coeffs calibration'!$L$16,"Lowly positive",IF('Calculs T2a'!L333&lt;'Coeffs calibration'!$L$17,"Moderately positive","Highly positive")))</f>
        <v>Highly positive</v>
      </c>
      <c r="T330" s="3" t="str">
        <f>IF('Calculs T2a'!M333&lt;'Coeffs calibration'!$M$15,"Negative",IF('Calculs T2a'!M333&lt;'Coeffs calibration'!$M$16,"Lowly positive",IF('Calculs T2a'!M333&lt;'Coeffs calibration'!$M$17,"Moderately positive","Highly positive")))</f>
        <v>Highly positive</v>
      </c>
      <c r="U330" s="3" t="str">
        <f>IF('Calculs T2a'!N333&lt;'Coeffs calibration'!$N$15,"Negative",IF('Calculs T2a'!N333&lt;'Coeffs calibration'!$N$16,"Lowly positive",IF('Calculs T2a'!N333&lt;'Coeffs calibration'!$N$17,"Moderately positive","Highly positive")))</f>
        <v>Highly positive</v>
      </c>
      <c r="W330" s="92">
        <f>'Predictions concentrations'!A330</f>
        <v>0</v>
      </c>
      <c r="X330" s="92">
        <f>'Predictions concentrations'!B330</f>
        <v>0</v>
      </c>
      <c r="Y330" s="126" t="str">
        <f>IF('Calculs T3a'!G333&lt;'Coeffs calibration'!$G$15,"Negative",IF('Calculs T3a'!G333&lt;'Coeffs calibration'!$G$16,"Lowly positive",IF('Calculs T3a'!G333&lt;'Coeffs calibration'!$G$17,"Moderately positive","Highly positive")))</f>
        <v>Highly positive</v>
      </c>
      <c r="Z330" s="126" t="str">
        <f>IF('Calculs T3a'!H333&lt;'Coeffs calibration'!$H$15,"Negative",IF('Calculs T3a'!H333&lt;'Coeffs calibration'!$H$16,"Lowly positive",IF('Calculs T3a'!H333&lt;'Coeffs calibration'!$H$17,"Moderately positive","Highly positive")))</f>
        <v>Highly positive</v>
      </c>
      <c r="AA330" s="126" t="str">
        <f>IF('Calculs T3a'!I333&lt;'Coeffs calibration'!$I$15,"Negative",IF('Calculs T3a'!I333&lt;'Coeffs calibration'!$I$16,"Lowly positive",IF('Calculs T3a'!I333&lt;'Coeffs calibration'!$I$17,"Moderately positive","Highly positive")))</f>
        <v>Highly positive</v>
      </c>
      <c r="AB330" s="128" t="str">
        <f>IF('Calculs T3a'!J333&lt;'Coeffs calibration'!$J$15,"Negative",IF('Calculs T3a'!J333&lt;'Coeffs calibration'!$J$16,"Lowly positive",IF('Calculs T3a'!J333&lt;'Coeffs calibration'!$J$17,"Moderately positive","Highly positive")))</f>
        <v>Highly positive</v>
      </c>
      <c r="AC330" s="3" t="str">
        <f>IF('Calculs T3a'!K333&lt;'Coeffs calibration'!$K$15,"Negative",IF('Calculs T3a'!K333&lt;'Coeffs calibration'!$K$16,"Lowly positive",IF('Calculs T3a'!K333&lt;'Coeffs calibration'!$K$17,"Moderately positive","Highly positive")))</f>
        <v>Highly positive</v>
      </c>
      <c r="AD330" s="3" t="str">
        <f>IF('Calculs T3a'!L333&lt;'Coeffs calibration'!$L$15,"Negative",IF('Calculs T3a'!L333&lt;'Coeffs calibration'!$L$16,"Lowly positive",IF('Calculs T3a'!L333&lt;'Coeffs calibration'!$L$17,"Moderately positive","Highly positive")))</f>
        <v>Highly positive</v>
      </c>
      <c r="AE330" s="3" t="str">
        <f>IF('Calculs T3a'!M333&lt;'Coeffs calibration'!$M$15,"Negative",IF('Calculs T3a'!M333&lt;'Coeffs calibration'!$M$16,"Lowly positive",IF('Calculs T3a'!M333&lt;'Coeffs calibration'!$M$17,"Moderately positive","Highly positive")))</f>
        <v>Highly positive</v>
      </c>
      <c r="AF330" s="3" t="str">
        <f>IF('Calculs T3a'!N333&lt;'Coeffs calibration'!$N$15,"Negative",IF('Calculs T3a'!N333&lt;'Coeffs calibration'!$N$16,"Lowly positive",IF('Calculs T3a'!N333&lt;'Coeffs calibration'!$N$17,"Moderately positive","Highly positive")))</f>
        <v>Highly positive</v>
      </c>
    </row>
    <row r="331" spans="1:32" x14ac:dyDescent="0.3">
      <c r="A331" s="92">
        <f>'Predictions concentrations'!A331</f>
        <v>0</v>
      </c>
      <c r="B331" s="92">
        <f>'Predictions concentrations'!B331</f>
        <v>0</v>
      </c>
      <c r="C331" s="126" t="str">
        <f>IF('Calculs T1a'!G334&lt;'Coeffs calibration'!$G$15,"Negative",IF('Calculs T1a'!G334&lt;'Coeffs calibration'!$G$16,"Lowly positive",IF('Calculs T1a'!G334&lt;'Coeffs calibration'!$G$17,"Moderately positive","Highly positive")))</f>
        <v>Highly positive</v>
      </c>
      <c r="D331" s="126" t="str">
        <f>IF('Calculs T1a'!H334&lt;'Coeffs calibration'!$H$15,"Negative",IF('Calculs T1a'!H334&lt;'Coeffs calibration'!$H$16,"Lowly positive",IF('Calculs T1a'!H334&lt;'Coeffs calibration'!$H$17,"Moderately positive","Highly positive")))</f>
        <v>Highly positive</v>
      </c>
      <c r="E331" s="126" t="str">
        <f>IF('Calculs T1a'!I334&lt;'Coeffs calibration'!$I$15,"Negative",IF('Calculs T1a'!I334&lt;'Coeffs calibration'!$I$16,"Lowly positive",IF('Calculs T1a'!I334&lt;'Coeffs calibration'!$I$17,"Moderately positive","Highly positive")))</f>
        <v>Highly positive</v>
      </c>
      <c r="F331" s="128" t="str">
        <f>IF('Calculs T1a'!J334&lt;'Coeffs calibration'!$J$15,"Negative",IF('Calculs T1a'!J334&lt;'Coeffs calibration'!$J$16,"Lowly positive",IF('Calculs T1a'!J334&lt;'Coeffs calibration'!$J$17,"Moderately positive","Highly positive")))</f>
        <v>Highly positive</v>
      </c>
      <c r="G331" s="3" t="str">
        <f>IF('Calculs T1a'!K334&lt;'Coeffs calibration'!$K$15,"Negative",IF('Calculs T1a'!K334&lt;'Coeffs calibration'!$K$16,"Lowly positive",IF('Calculs T1a'!K334&lt;'Coeffs calibration'!$K$17,"Moderately positive","Highly positive")))</f>
        <v>Highly positive</v>
      </c>
      <c r="H331" s="3" t="str">
        <f>IF('Calculs T1a'!L334&lt;'Coeffs calibration'!$L$15,"Negative",IF('Calculs T1a'!L334&lt;'Coeffs calibration'!$L$16,"Lowly positive",IF('Calculs T1a'!L334&lt;'Coeffs calibration'!$L$17,"Moderately positive","Highly positive")))</f>
        <v>Highly positive</v>
      </c>
      <c r="I331" s="3" t="str">
        <f>IF('Calculs T1a'!M334&lt;'Coeffs calibration'!$M$15,"Negative",IF('Calculs T1a'!M334&lt;'Coeffs calibration'!$M$16,"Lowly positive",IF('Calculs T1a'!M334&lt;'Coeffs calibration'!$M$17,"Moderately positive","Highly positive")))</f>
        <v>Highly positive</v>
      </c>
      <c r="J331" s="3" t="str">
        <f>IF('Calculs T1a'!N334&lt;'Coeffs calibration'!$N$15,"Negative",IF('Calculs T1a'!N334&lt;'Coeffs calibration'!$N$16,"Lowly positive",IF('Calculs T1a'!N334&lt;'Coeffs calibration'!$N$17,"Moderately positive","Highly positive")))</f>
        <v>Highly positive</v>
      </c>
      <c r="L331" s="92">
        <f>'Predictions concentrations'!A331</f>
        <v>0</v>
      </c>
      <c r="M331" s="92">
        <f>'Predictions concentrations'!B331</f>
        <v>0</v>
      </c>
      <c r="N331" s="126" t="str">
        <f>IF('Calculs T2a'!G334&lt;'Coeffs calibration'!$G$15,"Negative",IF('Calculs T2a'!G334&lt;'Coeffs calibration'!$G$16,"Lowly positive",IF('Calculs T2a'!G334&lt;'Coeffs calibration'!$G$17,"Moderately positive","Highly positive")))</f>
        <v>Highly positive</v>
      </c>
      <c r="O331" s="126" t="str">
        <f>IF('Calculs T2a'!H334&lt;'Coeffs calibration'!$H$15,"Negative",IF('Calculs T2a'!H334&lt;'Coeffs calibration'!$H$16,"Lowly positive",IF('Calculs T2a'!H334&lt;'Coeffs calibration'!$H$17,"Moderately positive","Highly positive")))</f>
        <v>Highly positive</v>
      </c>
      <c r="P331" s="126" t="str">
        <f>IF('Calculs T2a'!I334&lt;'Coeffs calibration'!$I$15,"Negative",IF('Calculs T2a'!I334&lt;'Coeffs calibration'!$I$16,"Lowly positive",IF('Calculs T2a'!I334&lt;'Coeffs calibration'!$I$17,"Moderately positive","Highly positive")))</f>
        <v>Highly positive</v>
      </c>
      <c r="Q331" s="128" t="str">
        <f>IF('Calculs T2a'!J334&lt;'Coeffs calibration'!$J$15,"Negative",IF('Calculs T2a'!J334&lt;'Coeffs calibration'!$J$16,"Lowly positive",IF('Calculs T2a'!J334&lt;'Coeffs calibration'!$J$17,"Moderately positive","Highly positive")))</f>
        <v>Highly positive</v>
      </c>
      <c r="R331" s="3" t="str">
        <f>IF('Calculs T2a'!K334&lt;'Coeffs calibration'!$K$15,"Negative",IF('Calculs T2a'!K334&lt;'Coeffs calibration'!$K$16,"Lowly positive",IF('Calculs T2a'!K334&lt;'Coeffs calibration'!$K$17,"Moderately positive","Highly positive")))</f>
        <v>Highly positive</v>
      </c>
      <c r="S331" s="3" t="str">
        <f>IF('Calculs T2a'!L334&lt;'Coeffs calibration'!$L$15,"Negative",IF('Calculs T2a'!L334&lt;'Coeffs calibration'!$L$16,"Lowly positive",IF('Calculs T2a'!L334&lt;'Coeffs calibration'!$L$17,"Moderately positive","Highly positive")))</f>
        <v>Highly positive</v>
      </c>
      <c r="T331" s="3" t="str">
        <f>IF('Calculs T2a'!M334&lt;'Coeffs calibration'!$M$15,"Negative",IF('Calculs T2a'!M334&lt;'Coeffs calibration'!$M$16,"Lowly positive",IF('Calculs T2a'!M334&lt;'Coeffs calibration'!$M$17,"Moderately positive","Highly positive")))</f>
        <v>Highly positive</v>
      </c>
      <c r="U331" s="3" t="str">
        <f>IF('Calculs T2a'!N334&lt;'Coeffs calibration'!$N$15,"Negative",IF('Calculs T2a'!N334&lt;'Coeffs calibration'!$N$16,"Lowly positive",IF('Calculs T2a'!N334&lt;'Coeffs calibration'!$N$17,"Moderately positive","Highly positive")))</f>
        <v>Highly positive</v>
      </c>
      <c r="W331" s="92">
        <f>'Predictions concentrations'!A331</f>
        <v>0</v>
      </c>
      <c r="X331" s="92">
        <f>'Predictions concentrations'!B331</f>
        <v>0</v>
      </c>
      <c r="Y331" s="126" t="str">
        <f>IF('Calculs T3a'!G334&lt;'Coeffs calibration'!$G$15,"Negative",IF('Calculs T3a'!G334&lt;'Coeffs calibration'!$G$16,"Lowly positive",IF('Calculs T3a'!G334&lt;'Coeffs calibration'!$G$17,"Moderately positive","Highly positive")))</f>
        <v>Highly positive</v>
      </c>
      <c r="Z331" s="126" t="str">
        <f>IF('Calculs T3a'!H334&lt;'Coeffs calibration'!$H$15,"Negative",IF('Calculs T3a'!H334&lt;'Coeffs calibration'!$H$16,"Lowly positive",IF('Calculs T3a'!H334&lt;'Coeffs calibration'!$H$17,"Moderately positive","Highly positive")))</f>
        <v>Highly positive</v>
      </c>
      <c r="AA331" s="126" t="str">
        <f>IF('Calculs T3a'!I334&lt;'Coeffs calibration'!$I$15,"Negative",IF('Calculs T3a'!I334&lt;'Coeffs calibration'!$I$16,"Lowly positive",IF('Calculs T3a'!I334&lt;'Coeffs calibration'!$I$17,"Moderately positive","Highly positive")))</f>
        <v>Highly positive</v>
      </c>
      <c r="AB331" s="128" t="str">
        <f>IF('Calculs T3a'!J334&lt;'Coeffs calibration'!$J$15,"Negative",IF('Calculs T3a'!J334&lt;'Coeffs calibration'!$J$16,"Lowly positive",IF('Calculs T3a'!J334&lt;'Coeffs calibration'!$J$17,"Moderately positive","Highly positive")))</f>
        <v>Highly positive</v>
      </c>
      <c r="AC331" s="3" t="str">
        <f>IF('Calculs T3a'!K334&lt;'Coeffs calibration'!$K$15,"Negative",IF('Calculs T3a'!K334&lt;'Coeffs calibration'!$K$16,"Lowly positive",IF('Calculs T3a'!K334&lt;'Coeffs calibration'!$K$17,"Moderately positive","Highly positive")))</f>
        <v>Highly positive</v>
      </c>
      <c r="AD331" s="3" t="str">
        <f>IF('Calculs T3a'!L334&lt;'Coeffs calibration'!$L$15,"Negative",IF('Calculs T3a'!L334&lt;'Coeffs calibration'!$L$16,"Lowly positive",IF('Calculs T3a'!L334&lt;'Coeffs calibration'!$L$17,"Moderately positive","Highly positive")))</f>
        <v>Highly positive</v>
      </c>
      <c r="AE331" s="3" t="str">
        <f>IF('Calculs T3a'!M334&lt;'Coeffs calibration'!$M$15,"Negative",IF('Calculs T3a'!M334&lt;'Coeffs calibration'!$M$16,"Lowly positive",IF('Calculs T3a'!M334&lt;'Coeffs calibration'!$M$17,"Moderately positive","Highly positive")))</f>
        <v>Highly positive</v>
      </c>
      <c r="AF331" s="3" t="str">
        <f>IF('Calculs T3a'!N334&lt;'Coeffs calibration'!$N$15,"Negative",IF('Calculs T3a'!N334&lt;'Coeffs calibration'!$N$16,"Lowly positive",IF('Calculs T3a'!N334&lt;'Coeffs calibration'!$N$17,"Moderately positive","Highly positive")))</f>
        <v>Highly positive</v>
      </c>
    </row>
    <row r="332" spans="1:32" x14ac:dyDescent="0.3">
      <c r="A332" s="92">
        <f>'Predictions concentrations'!A332</f>
        <v>0</v>
      </c>
      <c r="B332" s="92">
        <f>'Predictions concentrations'!B332</f>
        <v>0</v>
      </c>
      <c r="C332" s="126" t="str">
        <f>IF('Calculs T1a'!G335&lt;'Coeffs calibration'!$G$15,"Negative",IF('Calculs T1a'!G335&lt;'Coeffs calibration'!$G$16,"Lowly positive",IF('Calculs T1a'!G335&lt;'Coeffs calibration'!$G$17,"Moderately positive","Highly positive")))</f>
        <v>Highly positive</v>
      </c>
      <c r="D332" s="126" t="str">
        <f>IF('Calculs T1a'!H335&lt;'Coeffs calibration'!$H$15,"Negative",IF('Calculs T1a'!H335&lt;'Coeffs calibration'!$H$16,"Lowly positive",IF('Calculs T1a'!H335&lt;'Coeffs calibration'!$H$17,"Moderately positive","Highly positive")))</f>
        <v>Highly positive</v>
      </c>
      <c r="E332" s="126" t="str">
        <f>IF('Calculs T1a'!I335&lt;'Coeffs calibration'!$I$15,"Negative",IF('Calculs T1a'!I335&lt;'Coeffs calibration'!$I$16,"Lowly positive",IF('Calculs T1a'!I335&lt;'Coeffs calibration'!$I$17,"Moderately positive","Highly positive")))</f>
        <v>Highly positive</v>
      </c>
      <c r="F332" s="128" t="str">
        <f>IF('Calculs T1a'!J335&lt;'Coeffs calibration'!$J$15,"Negative",IF('Calculs T1a'!J335&lt;'Coeffs calibration'!$J$16,"Lowly positive",IF('Calculs T1a'!J335&lt;'Coeffs calibration'!$J$17,"Moderately positive","Highly positive")))</f>
        <v>Highly positive</v>
      </c>
      <c r="G332" s="3" t="str">
        <f>IF('Calculs T1a'!K335&lt;'Coeffs calibration'!$K$15,"Negative",IF('Calculs T1a'!K335&lt;'Coeffs calibration'!$K$16,"Lowly positive",IF('Calculs T1a'!K335&lt;'Coeffs calibration'!$K$17,"Moderately positive","Highly positive")))</f>
        <v>Highly positive</v>
      </c>
      <c r="H332" s="3" t="str">
        <f>IF('Calculs T1a'!L335&lt;'Coeffs calibration'!$L$15,"Negative",IF('Calculs T1a'!L335&lt;'Coeffs calibration'!$L$16,"Lowly positive",IF('Calculs T1a'!L335&lt;'Coeffs calibration'!$L$17,"Moderately positive","Highly positive")))</f>
        <v>Highly positive</v>
      </c>
      <c r="I332" s="3" t="str">
        <f>IF('Calculs T1a'!M335&lt;'Coeffs calibration'!$M$15,"Negative",IF('Calculs T1a'!M335&lt;'Coeffs calibration'!$M$16,"Lowly positive",IF('Calculs T1a'!M335&lt;'Coeffs calibration'!$M$17,"Moderately positive","Highly positive")))</f>
        <v>Highly positive</v>
      </c>
      <c r="J332" s="3" t="str">
        <f>IF('Calculs T1a'!N335&lt;'Coeffs calibration'!$N$15,"Negative",IF('Calculs T1a'!N335&lt;'Coeffs calibration'!$N$16,"Lowly positive",IF('Calculs T1a'!N335&lt;'Coeffs calibration'!$N$17,"Moderately positive","Highly positive")))</f>
        <v>Highly positive</v>
      </c>
      <c r="L332" s="92">
        <f>'Predictions concentrations'!A332</f>
        <v>0</v>
      </c>
      <c r="M332" s="92">
        <f>'Predictions concentrations'!B332</f>
        <v>0</v>
      </c>
      <c r="N332" s="126" t="str">
        <f>IF('Calculs T2a'!G335&lt;'Coeffs calibration'!$G$15,"Negative",IF('Calculs T2a'!G335&lt;'Coeffs calibration'!$G$16,"Lowly positive",IF('Calculs T2a'!G335&lt;'Coeffs calibration'!$G$17,"Moderately positive","Highly positive")))</f>
        <v>Highly positive</v>
      </c>
      <c r="O332" s="126" t="str">
        <f>IF('Calculs T2a'!H335&lt;'Coeffs calibration'!$H$15,"Negative",IF('Calculs T2a'!H335&lt;'Coeffs calibration'!$H$16,"Lowly positive",IF('Calculs T2a'!H335&lt;'Coeffs calibration'!$H$17,"Moderately positive","Highly positive")))</f>
        <v>Highly positive</v>
      </c>
      <c r="P332" s="126" t="str">
        <f>IF('Calculs T2a'!I335&lt;'Coeffs calibration'!$I$15,"Negative",IF('Calculs T2a'!I335&lt;'Coeffs calibration'!$I$16,"Lowly positive",IF('Calculs T2a'!I335&lt;'Coeffs calibration'!$I$17,"Moderately positive","Highly positive")))</f>
        <v>Highly positive</v>
      </c>
      <c r="Q332" s="128" t="str">
        <f>IF('Calculs T2a'!J335&lt;'Coeffs calibration'!$J$15,"Negative",IF('Calculs T2a'!J335&lt;'Coeffs calibration'!$J$16,"Lowly positive",IF('Calculs T2a'!J335&lt;'Coeffs calibration'!$J$17,"Moderately positive","Highly positive")))</f>
        <v>Highly positive</v>
      </c>
      <c r="R332" s="3" t="str">
        <f>IF('Calculs T2a'!K335&lt;'Coeffs calibration'!$K$15,"Negative",IF('Calculs T2a'!K335&lt;'Coeffs calibration'!$K$16,"Lowly positive",IF('Calculs T2a'!K335&lt;'Coeffs calibration'!$K$17,"Moderately positive","Highly positive")))</f>
        <v>Highly positive</v>
      </c>
      <c r="S332" s="3" t="str">
        <f>IF('Calculs T2a'!L335&lt;'Coeffs calibration'!$L$15,"Negative",IF('Calculs T2a'!L335&lt;'Coeffs calibration'!$L$16,"Lowly positive",IF('Calculs T2a'!L335&lt;'Coeffs calibration'!$L$17,"Moderately positive","Highly positive")))</f>
        <v>Highly positive</v>
      </c>
      <c r="T332" s="3" t="str">
        <f>IF('Calculs T2a'!M335&lt;'Coeffs calibration'!$M$15,"Negative",IF('Calculs T2a'!M335&lt;'Coeffs calibration'!$M$16,"Lowly positive",IF('Calculs T2a'!M335&lt;'Coeffs calibration'!$M$17,"Moderately positive","Highly positive")))</f>
        <v>Highly positive</v>
      </c>
      <c r="U332" s="3" t="str">
        <f>IF('Calculs T2a'!N335&lt;'Coeffs calibration'!$N$15,"Negative",IF('Calculs T2a'!N335&lt;'Coeffs calibration'!$N$16,"Lowly positive",IF('Calculs T2a'!N335&lt;'Coeffs calibration'!$N$17,"Moderately positive","Highly positive")))</f>
        <v>Highly positive</v>
      </c>
      <c r="W332" s="92">
        <f>'Predictions concentrations'!A332</f>
        <v>0</v>
      </c>
      <c r="X332" s="92">
        <f>'Predictions concentrations'!B332</f>
        <v>0</v>
      </c>
      <c r="Y332" s="126" t="str">
        <f>IF('Calculs T3a'!G335&lt;'Coeffs calibration'!$G$15,"Negative",IF('Calculs T3a'!G335&lt;'Coeffs calibration'!$G$16,"Lowly positive",IF('Calculs T3a'!G335&lt;'Coeffs calibration'!$G$17,"Moderately positive","Highly positive")))</f>
        <v>Highly positive</v>
      </c>
      <c r="Z332" s="126" t="str">
        <f>IF('Calculs T3a'!H335&lt;'Coeffs calibration'!$H$15,"Negative",IF('Calculs T3a'!H335&lt;'Coeffs calibration'!$H$16,"Lowly positive",IF('Calculs T3a'!H335&lt;'Coeffs calibration'!$H$17,"Moderately positive","Highly positive")))</f>
        <v>Highly positive</v>
      </c>
      <c r="AA332" s="126" t="str">
        <f>IF('Calculs T3a'!I335&lt;'Coeffs calibration'!$I$15,"Negative",IF('Calculs T3a'!I335&lt;'Coeffs calibration'!$I$16,"Lowly positive",IF('Calculs T3a'!I335&lt;'Coeffs calibration'!$I$17,"Moderately positive","Highly positive")))</f>
        <v>Highly positive</v>
      </c>
      <c r="AB332" s="128" t="str">
        <f>IF('Calculs T3a'!J335&lt;'Coeffs calibration'!$J$15,"Negative",IF('Calculs T3a'!J335&lt;'Coeffs calibration'!$J$16,"Lowly positive",IF('Calculs T3a'!J335&lt;'Coeffs calibration'!$J$17,"Moderately positive","Highly positive")))</f>
        <v>Highly positive</v>
      </c>
      <c r="AC332" s="3" t="str">
        <f>IF('Calculs T3a'!K335&lt;'Coeffs calibration'!$K$15,"Negative",IF('Calculs T3a'!K335&lt;'Coeffs calibration'!$K$16,"Lowly positive",IF('Calculs T3a'!K335&lt;'Coeffs calibration'!$K$17,"Moderately positive","Highly positive")))</f>
        <v>Highly positive</v>
      </c>
      <c r="AD332" s="3" t="str">
        <f>IF('Calculs T3a'!L335&lt;'Coeffs calibration'!$L$15,"Negative",IF('Calculs T3a'!L335&lt;'Coeffs calibration'!$L$16,"Lowly positive",IF('Calculs T3a'!L335&lt;'Coeffs calibration'!$L$17,"Moderately positive","Highly positive")))</f>
        <v>Highly positive</v>
      </c>
      <c r="AE332" s="3" t="str">
        <f>IF('Calculs T3a'!M335&lt;'Coeffs calibration'!$M$15,"Negative",IF('Calculs T3a'!M335&lt;'Coeffs calibration'!$M$16,"Lowly positive",IF('Calculs T3a'!M335&lt;'Coeffs calibration'!$M$17,"Moderately positive","Highly positive")))</f>
        <v>Highly positive</v>
      </c>
      <c r="AF332" s="3" t="str">
        <f>IF('Calculs T3a'!N335&lt;'Coeffs calibration'!$N$15,"Negative",IF('Calculs T3a'!N335&lt;'Coeffs calibration'!$N$16,"Lowly positive",IF('Calculs T3a'!N335&lt;'Coeffs calibration'!$N$17,"Moderately positive","Highly positive")))</f>
        <v>Highly positive</v>
      </c>
    </row>
    <row r="333" spans="1:32" x14ac:dyDescent="0.3">
      <c r="A333" s="92">
        <f>'Predictions concentrations'!A333</f>
        <v>0</v>
      </c>
      <c r="B333" s="92">
        <f>'Predictions concentrations'!B333</f>
        <v>0</v>
      </c>
      <c r="C333" s="126" t="str">
        <f>IF('Calculs T1a'!G336&lt;'Coeffs calibration'!$G$15,"Negative",IF('Calculs T1a'!G336&lt;'Coeffs calibration'!$G$16,"Lowly positive",IF('Calculs T1a'!G336&lt;'Coeffs calibration'!$G$17,"Moderately positive","Highly positive")))</f>
        <v>Highly positive</v>
      </c>
      <c r="D333" s="126" t="str">
        <f>IF('Calculs T1a'!H336&lt;'Coeffs calibration'!$H$15,"Negative",IF('Calculs T1a'!H336&lt;'Coeffs calibration'!$H$16,"Lowly positive",IF('Calculs T1a'!H336&lt;'Coeffs calibration'!$H$17,"Moderately positive","Highly positive")))</f>
        <v>Highly positive</v>
      </c>
      <c r="E333" s="126" t="str">
        <f>IF('Calculs T1a'!I336&lt;'Coeffs calibration'!$I$15,"Negative",IF('Calculs T1a'!I336&lt;'Coeffs calibration'!$I$16,"Lowly positive",IF('Calculs T1a'!I336&lt;'Coeffs calibration'!$I$17,"Moderately positive","Highly positive")))</f>
        <v>Highly positive</v>
      </c>
      <c r="F333" s="128" t="str">
        <f>IF('Calculs T1a'!J336&lt;'Coeffs calibration'!$J$15,"Negative",IF('Calculs T1a'!J336&lt;'Coeffs calibration'!$J$16,"Lowly positive",IF('Calculs T1a'!J336&lt;'Coeffs calibration'!$J$17,"Moderately positive","Highly positive")))</f>
        <v>Highly positive</v>
      </c>
      <c r="G333" s="3" t="str">
        <f>IF('Calculs T1a'!K336&lt;'Coeffs calibration'!$K$15,"Negative",IF('Calculs T1a'!K336&lt;'Coeffs calibration'!$K$16,"Lowly positive",IF('Calculs T1a'!K336&lt;'Coeffs calibration'!$K$17,"Moderately positive","Highly positive")))</f>
        <v>Highly positive</v>
      </c>
      <c r="H333" s="3" t="str">
        <f>IF('Calculs T1a'!L336&lt;'Coeffs calibration'!$L$15,"Negative",IF('Calculs T1a'!L336&lt;'Coeffs calibration'!$L$16,"Lowly positive",IF('Calculs T1a'!L336&lt;'Coeffs calibration'!$L$17,"Moderately positive","Highly positive")))</f>
        <v>Highly positive</v>
      </c>
      <c r="I333" s="3" t="str">
        <f>IF('Calculs T1a'!M336&lt;'Coeffs calibration'!$M$15,"Negative",IF('Calculs T1a'!M336&lt;'Coeffs calibration'!$M$16,"Lowly positive",IF('Calculs T1a'!M336&lt;'Coeffs calibration'!$M$17,"Moderately positive","Highly positive")))</f>
        <v>Highly positive</v>
      </c>
      <c r="J333" s="3" t="str">
        <f>IF('Calculs T1a'!N336&lt;'Coeffs calibration'!$N$15,"Negative",IF('Calculs T1a'!N336&lt;'Coeffs calibration'!$N$16,"Lowly positive",IF('Calculs T1a'!N336&lt;'Coeffs calibration'!$N$17,"Moderately positive","Highly positive")))</f>
        <v>Highly positive</v>
      </c>
      <c r="L333" s="92">
        <f>'Predictions concentrations'!A333</f>
        <v>0</v>
      </c>
      <c r="M333" s="92">
        <f>'Predictions concentrations'!B333</f>
        <v>0</v>
      </c>
      <c r="N333" s="126" t="str">
        <f>IF('Calculs T2a'!G336&lt;'Coeffs calibration'!$G$15,"Negative",IF('Calculs T2a'!G336&lt;'Coeffs calibration'!$G$16,"Lowly positive",IF('Calculs T2a'!G336&lt;'Coeffs calibration'!$G$17,"Moderately positive","Highly positive")))</f>
        <v>Highly positive</v>
      </c>
      <c r="O333" s="126" t="str">
        <f>IF('Calculs T2a'!H336&lt;'Coeffs calibration'!$H$15,"Negative",IF('Calculs T2a'!H336&lt;'Coeffs calibration'!$H$16,"Lowly positive",IF('Calculs T2a'!H336&lt;'Coeffs calibration'!$H$17,"Moderately positive","Highly positive")))</f>
        <v>Highly positive</v>
      </c>
      <c r="P333" s="126" t="str">
        <f>IF('Calculs T2a'!I336&lt;'Coeffs calibration'!$I$15,"Negative",IF('Calculs T2a'!I336&lt;'Coeffs calibration'!$I$16,"Lowly positive",IF('Calculs T2a'!I336&lt;'Coeffs calibration'!$I$17,"Moderately positive","Highly positive")))</f>
        <v>Highly positive</v>
      </c>
      <c r="Q333" s="128" t="str">
        <f>IF('Calculs T2a'!J336&lt;'Coeffs calibration'!$J$15,"Negative",IF('Calculs T2a'!J336&lt;'Coeffs calibration'!$J$16,"Lowly positive",IF('Calculs T2a'!J336&lt;'Coeffs calibration'!$J$17,"Moderately positive","Highly positive")))</f>
        <v>Highly positive</v>
      </c>
      <c r="R333" s="3" t="str">
        <f>IF('Calculs T2a'!K336&lt;'Coeffs calibration'!$K$15,"Negative",IF('Calculs T2a'!K336&lt;'Coeffs calibration'!$K$16,"Lowly positive",IF('Calculs T2a'!K336&lt;'Coeffs calibration'!$K$17,"Moderately positive","Highly positive")))</f>
        <v>Highly positive</v>
      </c>
      <c r="S333" s="3" t="str">
        <f>IF('Calculs T2a'!L336&lt;'Coeffs calibration'!$L$15,"Negative",IF('Calculs T2a'!L336&lt;'Coeffs calibration'!$L$16,"Lowly positive",IF('Calculs T2a'!L336&lt;'Coeffs calibration'!$L$17,"Moderately positive","Highly positive")))</f>
        <v>Highly positive</v>
      </c>
      <c r="T333" s="3" t="str">
        <f>IF('Calculs T2a'!M336&lt;'Coeffs calibration'!$M$15,"Negative",IF('Calculs T2a'!M336&lt;'Coeffs calibration'!$M$16,"Lowly positive",IF('Calculs T2a'!M336&lt;'Coeffs calibration'!$M$17,"Moderately positive","Highly positive")))</f>
        <v>Highly positive</v>
      </c>
      <c r="U333" s="3" t="str">
        <f>IF('Calculs T2a'!N336&lt;'Coeffs calibration'!$N$15,"Negative",IF('Calculs T2a'!N336&lt;'Coeffs calibration'!$N$16,"Lowly positive",IF('Calculs T2a'!N336&lt;'Coeffs calibration'!$N$17,"Moderately positive","Highly positive")))</f>
        <v>Highly positive</v>
      </c>
      <c r="W333" s="92">
        <f>'Predictions concentrations'!A333</f>
        <v>0</v>
      </c>
      <c r="X333" s="92">
        <f>'Predictions concentrations'!B333</f>
        <v>0</v>
      </c>
      <c r="Y333" s="126" t="str">
        <f>IF('Calculs T3a'!G336&lt;'Coeffs calibration'!$G$15,"Negative",IF('Calculs T3a'!G336&lt;'Coeffs calibration'!$G$16,"Lowly positive",IF('Calculs T3a'!G336&lt;'Coeffs calibration'!$G$17,"Moderately positive","Highly positive")))</f>
        <v>Highly positive</v>
      </c>
      <c r="Z333" s="126" t="str">
        <f>IF('Calculs T3a'!H336&lt;'Coeffs calibration'!$H$15,"Negative",IF('Calculs T3a'!H336&lt;'Coeffs calibration'!$H$16,"Lowly positive",IF('Calculs T3a'!H336&lt;'Coeffs calibration'!$H$17,"Moderately positive","Highly positive")))</f>
        <v>Highly positive</v>
      </c>
      <c r="AA333" s="126" t="str">
        <f>IF('Calculs T3a'!I336&lt;'Coeffs calibration'!$I$15,"Negative",IF('Calculs T3a'!I336&lt;'Coeffs calibration'!$I$16,"Lowly positive",IF('Calculs T3a'!I336&lt;'Coeffs calibration'!$I$17,"Moderately positive","Highly positive")))</f>
        <v>Highly positive</v>
      </c>
      <c r="AB333" s="128" t="str">
        <f>IF('Calculs T3a'!J336&lt;'Coeffs calibration'!$J$15,"Negative",IF('Calculs T3a'!J336&lt;'Coeffs calibration'!$J$16,"Lowly positive",IF('Calculs T3a'!J336&lt;'Coeffs calibration'!$J$17,"Moderately positive","Highly positive")))</f>
        <v>Highly positive</v>
      </c>
      <c r="AC333" s="3" t="str">
        <f>IF('Calculs T3a'!K336&lt;'Coeffs calibration'!$K$15,"Negative",IF('Calculs T3a'!K336&lt;'Coeffs calibration'!$K$16,"Lowly positive",IF('Calculs T3a'!K336&lt;'Coeffs calibration'!$K$17,"Moderately positive","Highly positive")))</f>
        <v>Highly positive</v>
      </c>
      <c r="AD333" s="3" t="str">
        <f>IF('Calculs T3a'!L336&lt;'Coeffs calibration'!$L$15,"Negative",IF('Calculs T3a'!L336&lt;'Coeffs calibration'!$L$16,"Lowly positive",IF('Calculs T3a'!L336&lt;'Coeffs calibration'!$L$17,"Moderately positive","Highly positive")))</f>
        <v>Highly positive</v>
      </c>
      <c r="AE333" s="3" t="str">
        <f>IF('Calculs T3a'!M336&lt;'Coeffs calibration'!$M$15,"Negative",IF('Calculs T3a'!M336&lt;'Coeffs calibration'!$M$16,"Lowly positive",IF('Calculs T3a'!M336&lt;'Coeffs calibration'!$M$17,"Moderately positive","Highly positive")))</f>
        <v>Highly positive</v>
      </c>
      <c r="AF333" s="3" t="str">
        <f>IF('Calculs T3a'!N336&lt;'Coeffs calibration'!$N$15,"Negative",IF('Calculs T3a'!N336&lt;'Coeffs calibration'!$N$16,"Lowly positive",IF('Calculs T3a'!N336&lt;'Coeffs calibration'!$N$17,"Moderately positive","Highly positive")))</f>
        <v>Highly positive</v>
      </c>
    </row>
    <row r="334" spans="1:32" x14ac:dyDescent="0.3">
      <c r="A334" s="92">
        <f>'Predictions concentrations'!A334</f>
        <v>0</v>
      </c>
      <c r="B334" s="92">
        <f>'Predictions concentrations'!B334</f>
        <v>0</v>
      </c>
      <c r="C334" s="126" t="str">
        <f>IF('Calculs T1a'!G337&lt;'Coeffs calibration'!$G$15,"Negative",IF('Calculs T1a'!G337&lt;'Coeffs calibration'!$G$16,"Lowly positive",IF('Calculs T1a'!G337&lt;'Coeffs calibration'!$G$17,"Moderately positive","Highly positive")))</f>
        <v>Highly positive</v>
      </c>
      <c r="D334" s="126" t="str">
        <f>IF('Calculs T1a'!H337&lt;'Coeffs calibration'!$H$15,"Negative",IF('Calculs T1a'!H337&lt;'Coeffs calibration'!$H$16,"Lowly positive",IF('Calculs T1a'!H337&lt;'Coeffs calibration'!$H$17,"Moderately positive","Highly positive")))</f>
        <v>Highly positive</v>
      </c>
      <c r="E334" s="126" t="str">
        <f>IF('Calculs T1a'!I337&lt;'Coeffs calibration'!$I$15,"Negative",IF('Calculs T1a'!I337&lt;'Coeffs calibration'!$I$16,"Lowly positive",IF('Calculs T1a'!I337&lt;'Coeffs calibration'!$I$17,"Moderately positive","Highly positive")))</f>
        <v>Highly positive</v>
      </c>
      <c r="F334" s="128" t="str">
        <f>IF('Calculs T1a'!J337&lt;'Coeffs calibration'!$J$15,"Negative",IF('Calculs T1a'!J337&lt;'Coeffs calibration'!$J$16,"Lowly positive",IF('Calculs T1a'!J337&lt;'Coeffs calibration'!$J$17,"Moderately positive","Highly positive")))</f>
        <v>Highly positive</v>
      </c>
      <c r="G334" s="3" t="str">
        <f>IF('Calculs T1a'!K337&lt;'Coeffs calibration'!$K$15,"Negative",IF('Calculs T1a'!K337&lt;'Coeffs calibration'!$K$16,"Lowly positive",IF('Calculs T1a'!K337&lt;'Coeffs calibration'!$K$17,"Moderately positive","Highly positive")))</f>
        <v>Highly positive</v>
      </c>
      <c r="H334" s="3" t="str">
        <f>IF('Calculs T1a'!L337&lt;'Coeffs calibration'!$L$15,"Negative",IF('Calculs T1a'!L337&lt;'Coeffs calibration'!$L$16,"Lowly positive",IF('Calculs T1a'!L337&lt;'Coeffs calibration'!$L$17,"Moderately positive","Highly positive")))</f>
        <v>Highly positive</v>
      </c>
      <c r="I334" s="3" t="str">
        <f>IF('Calculs T1a'!M337&lt;'Coeffs calibration'!$M$15,"Negative",IF('Calculs T1a'!M337&lt;'Coeffs calibration'!$M$16,"Lowly positive",IF('Calculs T1a'!M337&lt;'Coeffs calibration'!$M$17,"Moderately positive","Highly positive")))</f>
        <v>Highly positive</v>
      </c>
      <c r="J334" s="3" t="str">
        <f>IF('Calculs T1a'!N337&lt;'Coeffs calibration'!$N$15,"Negative",IF('Calculs T1a'!N337&lt;'Coeffs calibration'!$N$16,"Lowly positive",IF('Calculs T1a'!N337&lt;'Coeffs calibration'!$N$17,"Moderately positive","Highly positive")))</f>
        <v>Highly positive</v>
      </c>
      <c r="L334" s="92">
        <f>'Predictions concentrations'!A334</f>
        <v>0</v>
      </c>
      <c r="M334" s="92">
        <f>'Predictions concentrations'!B334</f>
        <v>0</v>
      </c>
      <c r="N334" s="126" t="str">
        <f>IF('Calculs T2a'!G337&lt;'Coeffs calibration'!$G$15,"Negative",IF('Calculs T2a'!G337&lt;'Coeffs calibration'!$G$16,"Lowly positive",IF('Calculs T2a'!G337&lt;'Coeffs calibration'!$G$17,"Moderately positive","Highly positive")))</f>
        <v>Highly positive</v>
      </c>
      <c r="O334" s="126" t="str">
        <f>IF('Calculs T2a'!H337&lt;'Coeffs calibration'!$H$15,"Negative",IF('Calculs T2a'!H337&lt;'Coeffs calibration'!$H$16,"Lowly positive",IF('Calculs T2a'!H337&lt;'Coeffs calibration'!$H$17,"Moderately positive","Highly positive")))</f>
        <v>Highly positive</v>
      </c>
      <c r="P334" s="126" t="str">
        <f>IF('Calculs T2a'!I337&lt;'Coeffs calibration'!$I$15,"Negative",IF('Calculs T2a'!I337&lt;'Coeffs calibration'!$I$16,"Lowly positive",IF('Calculs T2a'!I337&lt;'Coeffs calibration'!$I$17,"Moderately positive","Highly positive")))</f>
        <v>Highly positive</v>
      </c>
      <c r="Q334" s="128" t="str">
        <f>IF('Calculs T2a'!J337&lt;'Coeffs calibration'!$J$15,"Negative",IF('Calculs T2a'!J337&lt;'Coeffs calibration'!$J$16,"Lowly positive",IF('Calculs T2a'!J337&lt;'Coeffs calibration'!$J$17,"Moderately positive","Highly positive")))</f>
        <v>Highly positive</v>
      </c>
      <c r="R334" s="3" t="str">
        <f>IF('Calculs T2a'!K337&lt;'Coeffs calibration'!$K$15,"Negative",IF('Calculs T2a'!K337&lt;'Coeffs calibration'!$K$16,"Lowly positive",IF('Calculs T2a'!K337&lt;'Coeffs calibration'!$K$17,"Moderately positive","Highly positive")))</f>
        <v>Highly positive</v>
      </c>
      <c r="S334" s="3" t="str">
        <f>IF('Calculs T2a'!L337&lt;'Coeffs calibration'!$L$15,"Negative",IF('Calculs T2a'!L337&lt;'Coeffs calibration'!$L$16,"Lowly positive",IF('Calculs T2a'!L337&lt;'Coeffs calibration'!$L$17,"Moderately positive","Highly positive")))</f>
        <v>Highly positive</v>
      </c>
      <c r="T334" s="3" t="str">
        <f>IF('Calculs T2a'!M337&lt;'Coeffs calibration'!$M$15,"Negative",IF('Calculs T2a'!M337&lt;'Coeffs calibration'!$M$16,"Lowly positive",IF('Calculs T2a'!M337&lt;'Coeffs calibration'!$M$17,"Moderately positive","Highly positive")))</f>
        <v>Highly positive</v>
      </c>
      <c r="U334" s="3" t="str">
        <f>IF('Calculs T2a'!N337&lt;'Coeffs calibration'!$N$15,"Negative",IF('Calculs T2a'!N337&lt;'Coeffs calibration'!$N$16,"Lowly positive",IF('Calculs T2a'!N337&lt;'Coeffs calibration'!$N$17,"Moderately positive","Highly positive")))</f>
        <v>Highly positive</v>
      </c>
      <c r="W334" s="92">
        <f>'Predictions concentrations'!A334</f>
        <v>0</v>
      </c>
      <c r="X334" s="92">
        <f>'Predictions concentrations'!B334</f>
        <v>0</v>
      </c>
      <c r="Y334" s="126" t="str">
        <f>IF('Calculs T3a'!G337&lt;'Coeffs calibration'!$G$15,"Negative",IF('Calculs T3a'!G337&lt;'Coeffs calibration'!$G$16,"Lowly positive",IF('Calculs T3a'!G337&lt;'Coeffs calibration'!$G$17,"Moderately positive","Highly positive")))</f>
        <v>Highly positive</v>
      </c>
      <c r="Z334" s="126" t="str">
        <f>IF('Calculs T3a'!H337&lt;'Coeffs calibration'!$H$15,"Negative",IF('Calculs T3a'!H337&lt;'Coeffs calibration'!$H$16,"Lowly positive",IF('Calculs T3a'!H337&lt;'Coeffs calibration'!$H$17,"Moderately positive","Highly positive")))</f>
        <v>Highly positive</v>
      </c>
      <c r="AA334" s="126" t="str">
        <f>IF('Calculs T3a'!I337&lt;'Coeffs calibration'!$I$15,"Negative",IF('Calculs T3a'!I337&lt;'Coeffs calibration'!$I$16,"Lowly positive",IF('Calculs T3a'!I337&lt;'Coeffs calibration'!$I$17,"Moderately positive","Highly positive")))</f>
        <v>Highly positive</v>
      </c>
      <c r="AB334" s="128" t="str">
        <f>IF('Calculs T3a'!J337&lt;'Coeffs calibration'!$J$15,"Negative",IF('Calculs T3a'!J337&lt;'Coeffs calibration'!$J$16,"Lowly positive",IF('Calculs T3a'!J337&lt;'Coeffs calibration'!$J$17,"Moderately positive","Highly positive")))</f>
        <v>Highly positive</v>
      </c>
      <c r="AC334" s="3" t="str">
        <f>IF('Calculs T3a'!K337&lt;'Coeffs calibration'!$K$15,"Negative",IF('Calculs T3a'!K337&lt;'Coeffs calibration'!$K$16,"Lowly positive",IF('Calculs T3a'!K337&lt;'Coeffs calibration'!$K$17,"Moderately positive","Highly positive")))</f>
        <v>Highly positive</v>
      </c>
      <c r="AD334" s="3" t="str">
        <f>IF('Calculs T3a'!L337&lt;'Coeffs calibration'!$L$15,"Negative",IF('Calculs T3a'!L337&lt;'Coeffs calibration'!$L$16,"Lowly positive",IF('Calculs T3a'!L337&lt;'Coeffs calibration'!$L$17,"Moderately positive","Highly positive")))</f>
        <v>Highly positive</v>
      </c>
      <c r="AE334" s="3" t="str">
        <f>IF('Calculs T3a'!M337&lt;'Coeffs calibration'!$M$15,"Negative",IF('Calculs T3a'!M337&lt;'Coeffs calibration'!$M$16,"Lowly positive",IF('Calculs T3a'!M337&lt;'Coeffs calibration'!$M$17,"Moderately positive","Highly positive")))</f>
        <v>Highly positive</v>
      </c>
      <c r="AF334" s="3" t="str">
        <f>IF('Calculs T3a'!N337&lt;'Coeffs calibration'!$N$15,"Negative",IF('Calculs T3a'!N337&lt;'Coeffs calibration'!$N$16,"Lowly positive",IF('Calculs T3a'!N337&lt;'Coeffs calibration'!$N$17,"Moderately positive","Highly positive")))</f>
        <v>Highly positive</v>
      </c>
    </row>
    <row r="335" spans="1:32" x14ac:dyDescent="0.3">
      <c r="A335" s="92">
        <f>'Predictions concentrations'!A335</f>
        <v>0</v>
      </c>
      <c r="B335" s="92">
        <f>'Predictions concentrations'!B335</f>
        <v>0</v>
      </c>
      <c r="C335" s="126" t="str">
        <f>IF('Calculs T1a'!G338&lt;'Coeffs calibration'!$G$15,"Negative",IF('Calculs T1a'!G338&lt;'Coeffs calibration'!$G$16,"Lowly positive",IF('Calculs T1a'!G338&lt;'Coeffs calibration'!$G$17,"Moderately positive","Highly positive")))</f>
        <v>Highly positive</v>
      </c>
      <c r="D335" s="126" t="str">
        <f>IF('Calculs T1a'!H338&lt;'Coeffs calibration'!$H$15,"Negative",IF('Calculs T1a'!H338&lt;'Coeffs calibration'!$H$16,"Lowly positive",IF('Calculs T1a'!H338&lt;'Coeffs calibration'!$H$17,"Moderately positive","Highly positive")))</f>
        <v>Highly positive</v>
      </c>
      <c r="E335" s="126" t="str">
        <f>IF('Calculs T1a'!I338&lt;'Coeffs calibration'!$I$15,"Negative",IF('Calculs T1a'!I338&lt;'Coeffs calibration'!$I$16,"Lowly positive",IF('Calculs T1a'!I338&lt;'Coeffs calibration'!$I$17,"Moderately positive","Highly positive")))</f>
        <v>Highly positive</v>
      </c>
      <c r="F335" s="128" t="str">
        <f>IF('Calculs T1a'!J338&lt;'Coeffs calibration'!$J$15,"Negative",IF('Calculs T1a'!J338&lt;'Coeffs calibration'!$J$16,"Lowly positive",IF('Calculs T1a'!J338&lt;'Coeffs calibration'!$J$17,"Moderately positive","Highly positive")))</f>
        <v>Highly positive</v>
      </c>
      <c r="G335" s="3" t="str">
        <f>IF('Calculs T1a'!K338&lt;'Coeffs calibration'!$K$15,"Negative",IF('Calculs T1a'!K338&lt;'Coeffs calibration'!$K$16,"Lowly positive",IF('Calculs T1a'!K338&lt;'Coeffs calibration'!$K$17,"Moderately positive","Highly positive")))</f>
        <v>Highly positive</v>
      </c>
      <c r="H335" s="3" t="str">
        <f>IF('Calculs T1a'!L338&lt;'Coeffs calibration'!$L$15,"Negative",IF('Calculs T1a'!L338&lt;'Coeffs calibration'!$L$16,"Lowly positive",IF('Calculs T1a'!L338&lt;'Coeffs calibration'!$L$17,"Moderately positive","Highly positive")))</f>
        <v>Highly positive</v>
      </c>
      <c r="I335" s="3" t="str">
        <f>IF('Calculs T1a'!M338&lt;'Coeffs calibration'!$M$15,"Negative",IF('Calculs T1a'!M338&lt;'Coeffs calibration'!$M$16,"Lowly positive",IF('Calculs T1a'!M338&lt;'Coeffs calibration'!$M$17,"Moderately positive","Highly positive")))</f>
        <v>Highly positive</v>
      </c>
      <c r="J335" s="3" t="str">
        <f>IF('Calculs T1a'!N338&lt;'Coeffs calibration'!$N$15,"Negative",IF('Calculs T1a'!N338&lt;'Coeffs calibration'!$N$16,"Lowly positive",IF('Calculs T1a'!N338&lt;'Coeffs calibration'!$N$17,"Moderately positive","Highly positive")))</f>
        <v>Highly positive</v>
      </c>
      <c r="L335" s="92">
        <f>'Predictions concentrations'!A335</f>
        <v>0</v>
      </c>
      <c r="M335" s="92">
        <f>'Predictions concentrations'!B335</f>
        <v>0</v>
      </c>
      <c r="N335" s="126" t="str">
        <f>IF('Calculs T2a'!G338&lt;'Coeffs calibration'!$G$15,"Negative",IF('Calculs T2a'!G338&lt;'Coeffs calibration'!$G$16,"Lowly positive",IF('Calculs T2a'!G338&lt;'Coeffs calibration'!$G$17,"Moderately positive","Highly positive")))</f>
        <v>Highly positive</v>
      </c>
      <c r="O335" s="126" t="str">
        <f>IF('Calculs T2a'!H338&lt;'Coeffs calibration'!$H$15,"Negative",IF('Calculs T2a'!H338&lt;'Coeffs calibration'!$H$16,"Lowly positive",IF('Calculs T2a'!H338&lt;'Coeffs calibration'!$H$17,"Moderately positive","Highly positive")))</f>
        <v>Highly positive</v>
      </c>
      <c r="P335" s="126" t="str">
        <f>IF('Calculs T2a'!I338&lt;'Coeffs calibration'!$I$15,"Negative",IF('Calculs T2a'!I338&lt;'Coeffs calibration'!$I$16,"Lowly positive",IF('Calculs T2a'!I338&lt;'Coeffs calibration'!$I$17,"Moderately positive","Highly positive")))</f>
        <v>Highly positive</v>
      </c>
      <c r="Q335" s="128" t="str">
        <f>IF('Calculs T2a'!J338&lt;'Coeffs calibration'!$J$15,"Negative",IF('Calculs T2a'!J338&lt;'Coeffs calibration'!$J$16,"Lowly positive",IF('Calculs T2a'!J338&lt;'Coeffs calibration'!$J$17,"Moderately positive","Highly positive")))</f>
        <v>Highly positive</v>
      </c>
      <c r="R335" s="3" t="str">
        <f>IF('Calculs T2a'!K338&lt;'Coeffs calibration'!$K$15,"Negative",IF('Calculs T2a'!K338&lt;'Coeffs calibration'!$K$16,"Lowly positive",IF('Calculs T2a'!K338&lt;'Coeffs calibration'!$K$17,"Moderately positive","Highly positive")))</f>
        <v>Highly positive</v>
      </c>
      <c r="S335" s="3" t="str">
        <f>IF('Calculs T2a'!L338&lt;'Coeffs calibration'!$L$15,"Negative",IF('Calculs T2a'!L338&lt;'Coeffs calibration'!$L$16,"Lowly positive",IF('Calculs T2a'!L338&lt;'Coeffs calibration'!$L$17,"Moderately positive","Highly positive")))</f>
        <v>Highly positive</v>
      </c>
      <c r="T335" s="3" t="str">
        <f>IF('Calculs T2a'!M338&lt;'Coeffs calibration'!$M$15,"Negative",IF('Calculs T2a'!M338&lt;'Coeffs calibration'!$M$16,"Lowly positive",IF('Calculs T2a'!M338&lt;'Coeffs calibration'!$M$17,"Moderately positive","Highly positive")))</f>
        <v>Highly positive</v>
      </c>
      <c r="U335" s="3" t="str">
        <f>IF('Calculs T2a'!N338&lt;'Coeffs calibration'!$N$15,"Negative",IF('Calculs T2a'!N338&lt;'Coeffs calibration'!$N$16,"Lowly positive",IF('Calculs T2a'!N338&lt;'Coeffs calibration'!$N$17,"Moderately positive","Highly positive")))</f>
        <v>Highly positive</v>
      </c>
      <c r="W335" s="92">
        <f>'Predictions concentrations'!A335</f>
        <v>0</v>
      </c>
      <c r="X335" s="92">
        <f>'Predictions concentrations'!B335</f>
        <v>0</v>
      </c>
      <c r="Y335" s="126" t="str">
        <f>IF('Calculs T3a'!G338&lt;'Coeffs calibration'!$G$15,"Negative",IF('Calculs T3a'!G338&lt;'Coeffs calibration'!$G$16,"Lowly positive",IF('Calculs T3a'!G338&lt;'Coeffs calibration'!$G$17,"Moderately positive","Highly positive")))</f>
        <v>Highly positive</v>
      </c>
      <c r="Z335" s="126" t="str">
        <f>IF('Calculs T3a'!H338&lt;'Coeffs calibration'!$H$15,"Negative",IF('Calculs T3a'!H338&lt;'Coeffs calibration'!$H$16,"Lowly positive",IF('Calculs T3a'!H338&lt;'Coeffs calibration'!$H$17,"Moderately positive","Highly positive")))</f>
        <v>Highly positive</v>
      </c>
      <c r="AA335" s="126" t="str">
        <f>IF('Calculs T3a'!I338&lt;'Coeffs calibration'!$I$15,"Negative",IF('Calculs T3a'!I338&lt;'Coeffs calibration'!$I$16,"Lowly positive",IF('Calculs T3a'!I338&lt;'Coeffs calibration'!$I$17,"Moderately positive","Highly positive")))</f>
        <v>Highly positive</v>
      </c>
      <c r="AB335" s="128" t="str">
        <f>IF('Calculs T3a'!J338&lt;'Coeffs calibration'!$J$15,"Negative",IF('Calculs T3a'!J338&lt;'Coeffs calibration'!$J$16,"Lowly positive",IF('Calculs T3a'!J338&lt;'Coeffs calibration'!$J$17,"Moderately positive","Highly positive")))</f>
        <v>Highly positive</v>
      </c>
      <c r="AC335" s="3" t="str">
        <f>IF('Calculs T3a'!K338&lt;'Coeffs calibration'!$K$15,"Negative",IF('Calculs T3a'!K338&lt;'Coeffs calibration'!$K$16,"Lowly positive",IF('Calculs T3a'!K338&lt;'Coeffs calibration'!$K$17,"Moderately positive","Highly positive")))</f>
        <v>Highly positive</v>
      </c>
      <c r="AD335" s="3" t="str">
        <f>IF('Calculs T3a'!L338&lt;'Coeffs calibration'!$L$15,"Negative",IF('Calculs T3a'!L338&lt;'Coeffs calibration'!$L$16,"Lowly positive",IF('Calculs T3a'!L338&lt;'Coeffs calibration'!$L$17,"Moderately positive","Highly positive")))</f>
        <v>Highly positive</v>
      </c>
      <c r="AE335" s="3" t="str">
        <f>IF('Calculs T3a'!M338&lt;'Coeffs calibration'!$M$15,"Negative",IF('Calculs T3a'!M338&lt;'Coeffs calibration'!$M$16,"Lowly positive",IF('Calculs T3a'!M338&lt;'Coeffs calibration'!$M$17,"Moderately positive","Highly positive")))</f>
        <v>Highly positive</v>
      </c>
      <c r="AF335" s="3" t="str">
        <f>IF('Calculs T3a'!N338&lt;'Coeffs calibration'!$N$15,"Negative",IF('Calculs T3a'!N338&lt;'Coeffs calibration'!$N$16,"Lowly positive",IF('Calculs T3a'!N338&lt;'Coeffs calibration'!$N$17,"Moderately positive","Highly positive")))</f>
        <v>Highly positive</v>
      </c>
    </row>
    <row r="336" spans="1:32" x14ac:dyDescent="0.3">
      <c r="A336" s="92">
        <f>'Predictions concentrations'!A336</f>
        <v>0</v>
      </c>
      <c r="B336" s="92">
        <f>'Predictions concentrations'!B336</f>
        <v>0</v>
      </c>
      <c r="C336" s="126" t="str">
        <f>IF('Calculs T1a'!G339&lt;'Coeffs calibration'!$G$15,"Negative",IF('Calculs T1a'!G339&lt;'Coeffs calibration'!$G$16,"Lowly positive",IF('Calculs T1a'!G339&lt;'Coeffs calibration'!$G$17,"Moderately positive","Highly positive")))</f>
        <v>Highly positive</v>
      </c>
      <c r="D336" s="126" t="str">
        <f>IF('Calculs T1a'!H339&lt;'Coeffs calibration'!$H$15,"Negative",IF('Calculs T1a'!H339&lt;'Coeffs calibration'!$H$16,"Lowly positive",IF('Calculs T1a'!H339&lt;'Coeffs calibration'!$H$17,"Moderately positive","Highly positive")))</f>
        <v>Highly positive</v>
      </c>
      <c r="E336" s="126" t="str">
        <f>IF('Calculs T1a'!I339&lt;'Coeffs calibration'!$I$15,"Negative",IF('Calculs T1a'!I339&lt;'Coeffs calibration'!$I$16,"Lowly positive",IF('Calculs T1a'!I339&lt;'Coeffs calibration'!$I$17,"Moderately positive","Highly positive")))</f>
        <v>Highly positive</v>
      </c>
      <c r="F336" s="128" t="str">
        <f>IF('Calculs T1a'!J339&lt;'Coeffs calibration'!$J$15,"Negative",IF('Calculs T1a'!J339&lt;'Coeffs calibration'!$J$16,"Lowly positive",IF('Calculs T1a'!J339&lt;'Coeffs calibration'!$J$17,"Moderately positive","Highly positive")))</f>
        <v>Highly positive</v>
      </c>
      <c r="G336" s="3" t="str">
        <f>IF('Calculs T1a'!K339&lt;'Coeffs calibration'!$K$15,"Negative",IF('Calculs T1a'!K339&lt;'Coeffs calibration'!$K$16,"Lowly positive",IF('Calculs T1a'!K339&lt;'Coeffs calibration'!$K$17,"Moderately positive","Highly positive")))</f>
        <v>Highly positive</v>
      </c>
      <c r="H336" s="3" t="str">
        <f>IF('Calculs T1a'!L339&lt;'Coeffs calibration'!$L$15,"Negative",IF('Calculs T1a'!L339&lt;'Coeffs calibration'!$L$16,"Lowly positive",IF('Calculs T1a'!L339&lt;'Coeffs calibration'!$L$17,"Moderately positive","Highly positive")))</f>
        <v>Highly positive</v>
      </c>
      <c r="I336" s="3" t="str">
        <f>IF('Calculs T1a'!M339&lt;'Coeffs calibration'!$M$15,"Negative",IF('Calculs T1a'!M339&lt;'Coeffs calibration'!$M$16,"Lowly positive",IF('Calculs T1a'!M339&lt;'Coeffs calibration'!$M$17,"Moderately positive","Highly positive")))</f>
        <v>Highly positive</v>
      </c>
      <c r="J336" s="3" t="str">
        <f>IF('Calculs T1a'!N339&lt;'Coeffs calibration'!$N$15,"Negative",IF('Calculs T1a'!N339&lt;'Coeffs calibration'!$N$16,"Lowly positive",IF('Calculs T1a'!N339&lt;'Coeffs calibration'!$N$17,"Moderately positive","Highly positive")))</f>
        <v>Highly positive</v>
      </c>
      <c r="L336" s="92">
        <f>'Predictions concentrations'!A336</f>
        <v>0</v>
      </c>
      <c r="M336" s="92">
        <f>'Predictions concentrations'!B336</f>
        <v>0</v>
      </c>
      <c r="N336" s="126" t="str">
        <f>IF('Calculs T2a'!G339&lt;'Coeffs calibration'!$G$15,"Negative",IF('Calculs T2a'!G339&lt;'Coeffs calibration'!$G$16,"Lowly positive",IF('Calculs T2a'!G339&lt;'Coeffs calibration'!$G$17,"Moderately positive","Highly positive")))</f>
        <v>Highly positive</v>
      </c>
      <c r="O336" s="126" t="str">
        <f>IF('Calculs T2a'!H339&lt;'Coeffs calibration'!$H$15,"Negative",IF('Calculs T2a'!H339&lt;'Coeffs calibration'!$H$16,"Lowly positive",IF('Calculs T2a'!H339&lt;'Coeffs calibration'!$H$17,"Moderately positive","Highly positive")))</f>
        <v>Highly positive</v>
      </c>
      <c r="P336" s="126" t="str">
        <f>IF('Calculs T2a'!I339&lt;'Coeffs calibration'!$I$15,"Negative",IF('Calculs T2a'!I339&lt;'Coeffs calibration'!$I$16,"Lowly positive",IF('Calculs T2a'!I339&lt;'Coeffs calibration'!$I$17,"Moderately positive","Highly positive")))</f>
        <v>Highly positive</v>
      </c>
      <c r="Q336" s="128" t="str">
        <f>IF('Calculs T2a'!J339&lt;'Coeffs calibration'!$J$15,"Negative",IF('Calculs T2a'!J339&lt;'Coeffs calibration'!$J$16,"Lowly positive",IF('Calculs T2a'!J339&lt;'Coeffs calibration'!$J$17,"Moderately positive","Highly positive")))</f>
        <v>Highly positive</v>
      </c>
      <c r="R336" s="3" t="str">
        <f>IF('Calculs T2a'!K339&lt;'Coeffs calibration'!$K$15,"Negative",IF('Calculs T2a'!K339&lt;'Coeffs calibration'!$K$16,"Lowly positive",IF('Calculs T2a'!K339&lt;'Coeffs calibration'!$K$17,"Moderately positive","Highly positive")))</f>
        <v>Highly positive</v>
      </c>
      <c r="S336" s="3" t="str">
        <f>IF('Calculs T2a'!L339&lt;'Coeffs calibration'!$L$15,"Negative",IF('Calculs T2a'!L339&lt;'Coeffs calibration'!$L$16,"Lowly positive",IF('Calculs T2a'!L339&lt;'Coeffs calibration'!$L$17,"Moderately positive","Highly positive")))</f>
        <v>Highly positive</v>
      </c>
      <c r="T336" s="3" t="str">
        <f>IF('Calculs T2a'!M339&lt;'Coeffs calibration'!$M$15,"Negative",IF('Calculs T2a'!M339&lt;'Coeffs calibration'!$M$16,"Lowly positive",IF('Calculs T2a'!M339&lt;'Coeffs calibration'!$M$17,"Moderately positive","Highly positive")))</f>
        <v>Highly positive</v>
      </c>
      <c r="U336" s="3" t="str">
        <f>IF('Calculs T2a'!N339&lt;'Coeffs calibration'!$N$15,"Negative",IF('Calculs T2a'!N339&lt;'Coeffs calibration'!$N$16,"Lowly positive",IF('Calculs T2a'!N339&lt;'Coeffs calibration'!$N$17,"Moderately positive","Highly positive")))</f>
        <v>Highly positive</v>
      </c>
      <c r="W336" s="92">
        <f>'Predictions concentrations'!A336</f>
        <v>0</v>
      </c>
      <c r="X336" s="92">
        <f>'Predictions concentrations'!B336</f>
        <v>0</v>
      </c>
      <c r="Y336" s="126" t="str">
        <f>IF('Calculs T3a'!G339&lt;'Coeffs calibration'!$G$15,"Negative",IF('Calculs T3a'!G339&lt;'Coeffs calibration'!$G$16,"Lowly positive",IF('Calculs T3a'!G339&lt;'Coeffs calibration'!$G$17,"Moderately positive","Highly positive")))</f>
        <v>Highly positive</v>
      </c>
      <c r="Z336" s="126" t="str">
        <f>IF('Calculs T3a'!H339&lt;'Coeffs calibration'!$H$15,"Negative",IF('Calculs T3a'!H339&lt;'Coeffs calibration'!$H$16,"Lowly positive",IF('Calculs T3a'!H339&lt;'Coeffs calibration'!$H$17,"Moderately positive","Highly positive")))</f>
        <v>Highly positive</v>
      </c>
      <c r="AA336" s="126" t="str">
        <f>IF('Calculs T3a'!I339&lt;'Coeffs calibration'!$I$15,"Negative",IF('Calculs T3a'!I339&lt;'Coeffs calibration'!$I$16,"Lowly positive",IF('Calculs T3a'!I339&lt;'Coeffs calibration'!$I$17,"Moderately positive","Highly positive")))</f>
        <v>Highly positive</v>
      </c>
      <c r="AB336" s="128" t="str">
        <f>IF('Calculs T3a'!J339&lt;'Coeffs calibration'!$J$15,"Negative",IF('Calculs T3a'!J339&lt;'Coeffs calibration'!$J$16,"Lowly positive",IF('Calculs T3a'!J339&lt;'Coeffs calibration'!$J$17,"Moderately positive","Highly positive")))</f>
        <v>Highly positive</v>
      </c>
      <c r="AC336" s="3" t="str">
        <f>IF('Calculs T3a'!K339&lt;'Coeffs calibration'!$K$15,"Negative",IF('Calculs T3a'!K339&lt;'Coeffs calibration'!$K$16,"Lowly positive",IF('Calculs T3a'!K339&lt;'Coeffs calibration'!$K$17,"Moderately positive","Highly positive")))</f>
        <v>Highly positive</v>
      </c>
      <c r="AD336" s="3" t="str">
        <f>IF('Calculs T3a'!L339&lt;'Coeffs calibration'!$L$15,"Negative",IF('Calculs T3a'!L339&lt;'Coeffs calibration'!$L$16,"Lowly positive",IF('Calculs T3a'!L339&lt;'Coeffs calibration'!$L$17,"Moderately positive","Highly positive")))</f>
        <v>Highly positive</v>
      </c>
      <c r="AE336" s="3" t="str">
        <f>IF('Calculs T3a'!M339&lt;'Coeffs calibration'!$M$15,"Negative",IF('Calculs T3a'!M339&lt;'Coeffs calibration'!$M$16,"Lowly positive",IF('Calculs T3a'!M339&lt;'Coeffs calibration'!$M$17,"Moderately positive","Highly positive")))</f>
        <v>Highly positive</v>
      </c>
      <c r="AF336" s="3" t="str">
        <f>IF('Calculs T3a'!N339&lt;'Coeffs calibration'!$N$15,"Negative",IF('Calculs T3a'!N339&lt;'Coeffs calibration'!$N$16,"Lowly positive",IF('Calculs T3a'!N339&lt;'Coeffs calibration'!$N$17,"Moderately positive","Highly positive")))</f>
        <v>Highly positive</v>
      </c>
    </row>
    <row r="337" spans="1:32" x14ac:dyDescent="0.3">
      <c r="A337" s="92">
        <f>'Predictions concentrations'!A337</f>
        <v>0</v>
      </c>
      <c r="B337" s="92">
        <f>'Predictions concentrations'!B337</f>
        <v>0</v>
      </c>
      <c r="C337" s="126" t="str">
        <f>IF('Calculs T1a'!G340&lt;'Coeffs calibration'!$G$15,"Negative",IF('Calculs T1a'!G340&lt;'Coeffs calibration'!$G$16,"Lowly positive",IF('Calculs T1a'!G340&lt;'Coeffs calibration'!$G$17,"Moderately positive","Highly positive")))</f>
        <v>Highly positive</v>
      </c>
      <c r="D337" s="126" t="str">
        <f>IF('Calculs T1a'!H340&lt;'Coeffs calibration'!$H$15,"Negative",IF('Calculs T1a'!H340&lt;'Coeffs calibration'!$H$16,"Lowly positive",IF('Calculs T1a'!H340&lt;'Coeffs calibration'!$H$17,"Moderately positive","Highly positive")))</f>
        <v>Highly positive</v>
      </c>
      <c r="E337" s="126" t="str">
        <f>IF('Calculs T1a'!I340&lt;'Coeffs calibration'!$I$15,"Negative",IF('Calculs T1a'!I340&lt;'Coeffs calibration'!$I$16,"Lowly positive",IF('Calculs T1a'!I340&lt;'Coeffs calibration'!$I$17,"Moderately positive","Highly positive")))</f>
        <v>Highly positive</v>
      </c>
      <c r="F337" s="128" t="str">
        <f>IF('Calculs T1a'!J340&lt;'Coeffs calibration'!$J$15,"Negative",IF('Calculs T1a'!J340&lt;'Coeffs calibration'!$J$16,"Lowly positive",IF('Calculs T1a'!J340&lt;'Coeffs calibration'!$J$17,"Moderately positive","Highly positive")))</f>
        <v>Highly positive</v>
      </c>
      <c r="G337" s="3" t="str">
        <f>IF('Calculs T1a'!K340&lt;'Coeffs calibration'!$K$15,"Negative",IF('Calculs T1a'!K340&lt;'Coeffs calibration'!$K$16,"Lowly positive",IF('Calculs T1a'!K340&lt;'Coeffs calibration'!$K$17,"Moderately positive","Highly positive")))</f>
        <v>Highly positive</v>
      </c>
      <c r="H337" s="3" t="str">
        <f>IF('Calculs T1a'!L340&lt;'Coeffs calibration'!$L$15,"Negative",IF('Calculs T1a'!L340&lt;'Coeffs calibration'!$L$16,"Lowly positive",IF('Calculs T1a'!L340&lt;'Coeffs calibration'!$L$17,"Moderately positive","Highly positive")))</f>
        <v>Highly positive</v>
      </c>
      <c r="I337" s="3" t="str">
        <f>IF('Calculs T1a'!M340&lt;'Coeffs calibration'!$M$15,"Negative",IF('Calculs T1a'!M340&lt;'Coeffs calibration'!$M$16,"Lowly positive",IF('Calculs T1a'!M340&lt;'Coeffs calibration'!$M$17,"Moderately positive","Highly positive")))</f>
        <v>Highly positive</v>
      </c>
      <c r="J337" s="3" t="str">
        <f>IF('Calculs T1a'!N340&lt;'Coeffs calibration'!$N$15,"Negative",IF('Calculs T1a'!N340&lt;'Coeffs calibration'!$N$16,"Lowly positive",IF('Calculs T1a'!N340&lt;'Coeffs calibration'!$N$17,"Moderately positive","Highly positive")))</f>
        <v>Highly positive</v>
      </c>
      <c r="L337" s="92">
        <f>'Predictions concentrations'!A337</f>
        <v>0</v>
      </c>
      <c r="M337" s="92">
        <f>'Predictions concentrations'!B337</f>
        <v>0</v>
      </c>
      <c r="N337" s="126" t="str">
        <f>IF('Calculs T2a'!G340&lt;'Coeffs calibration'!$G$15,"Negative",IF('Calculs T2a'!G340&lt;'Coeffs calibration'!$G$16,"Lowly positive",IF('Calculs T2a'!G340&lt;'Coeffs calibration'!$G$17,"Moderately positive","Highly positive")))</f>
        <v>Highly positive</v>
      </c>
      <c r="O337" s="126" t="str">
        <f>IF('Calculs T2a'!H340&lt;'Coeffs calibration'!$H$15,"Negative",IF('Calculs T2a'!H340&lt;'Coeffs calibration'!$H$16,"Lowly positive",IF('Calculs T2a'!H340&lt;'Coeffs calibration'!$H$17,"Moderately positive","Highly positive")))</f>
        <v>Highly positive</v>
      </c>
      <c r="P337" s="126" t="str">
        <f>IF('Calculs T2a'!I340&lt;'Coeffs calibration'!$I$15,"Negative",IF('Calculs T2a'!I340&lt;'Coeffs calibration'!$I$16,"Lowly positive",IF('Calculs T2a'!I340&lt;'Coeffs calibration'!$I$17,"Moderately positive","Highly positive")))</f>
        <v>Highly positive</v>
      </c>
      <c r="Q337" s="128" t="str">
        <f>IF('Calculs T2a'!J340&lt;'Coeffs calibration'!$J$15,"Negative",IF('Calculs T2a'!J340&lt;'Coeffs calibration'!$J$16,"Lowly positive",IF('Calculs T2a'!J340&lt;'Coeffs calibration'!$J$17,"Moderately positive","Highly positive")))</f>
        <v>Highly positive</v>
      </c>
      <c r="R337" s="3" t="str">
        <f>IF('Calculs T2a'!K340&lt;'Coeffs calibration'!$K$15,"Negative",IF('Calculs T2a'!K340&lt;'Coeffs calibration'!$K$16,"Lowly positive",IF('Calculs T2a'!K340&lt;'Coeffs calibration'!$K$17,"Moderately positive","Highly positive")))</f>
        <v>Highly positive</v>
      </c>
      <c r="S337" s="3" t="str">
        <f>IF('Calculs T2a'!L340&lt;'Coeffs calibration'!$L$15,"Negative",IF('Calculs T2a'!L340&lt;'Coeffs calibration'!$L$16,"Lowly positive",IF('Calculs T2a'!L340&lt;'Coeffs calibration'!$L$17,"Moderately positive","Highly positive")))</f>
        <v>Highly positive</v>
      </c>
      <c r="T337" s="3" t="str">
        <f>IF('Calculs T2a'!M340&lt;'Coeffs calibration'!$M$15,"Negative",IF('Calculs T2a'!M340&lt;'Coeffs calibration'!$M$16,"Lowly positive",IF('Calculs T2a'!M340&lt;'Coeffs calibration'!$M$17,"Moderately positive","Highly positive")))</f>
        <v>Highly positive</v>
      </c>
      <c r="U337" s="3" t="str">
        <f>IF('Calculs T2a'!N340&lt;'Coeffs calibration'!$N$15,"Negative",IF('Calculs T2a'!N340&lt;'Coeffs calibration'!$N$16,"Lowly positive",IF('Calculs T2a'!N340&lt;'Coeffs calibration'!$N$17,"Moderately positive","Highly positive")))</f>
        <v>Highly positive</v>
      </c>
      <c r="W337" s="92">
        <f>'Predictions concentrations'!A337</f>
        <v>0</v>
      </c>
      <c r="X337" s="92">
        <f>'Predictions concentrations'!B337</f>
        <v>0</v>
      </c>
      <c r="Y337" s="126" t="str">
        <f>IF('Calculs T3a'!G340&lt;'Coeffs calibration'!$G$15,"Negative",IF('Calculs T3a'!G340&lt;'Coeffs calibration'!$G$16,"Lowly positive",IF('Calculs T3a'!G340&lt;'Coeffs calibration'!$G$17,"Moderately positive","Highly positive")))</f>
        <v>Highly positive</v>
      </c>
      <c r="Z337" s="126" t="str">
        <f>IF('Calculs T3a'!H340&lt;'Coeffs calibration'!$H$15,"Negative",IF('Calculs T3a'!H340&lt;'Coeffs calibration'!$H$16,"Lowly positive",IF('Calculs T3a'!H340&lt;'Coeffs calibration'!$H$17,"Moderately positive","Highly positive")))</f>
        <v>Highly positive</v>
      </c>
      <c r="AA337" s="126" t="str">
        <f>IF('Calculs T3a'!I340&lt;'Coeffs calibration'!$I$15,"Negative",IF('Calculs T3a'!I340&lt;'Coeffs calibration'!$I$16,"Lowly positive",IF('Calculs T3a'!I340&lt;'Coeffs calibration'!$I$17,"Moderately positive","Highly positive")))</f>
        <v>Highly positive</v>
      </c>
      <c r="AB337" s="128" t="str">
        <f>IF('Calculs T3a'!J340&lt;'Coeffs calibration'!$J$15,"Negative",IF('Calculs T3a'!J340&lt;'Coeffs calibration'!$J$16,"Lowly positive",IF('Calculs T3a'!J340&lt;'Coeffs calibration'!$J$17,"Moderately positive","Highly positive")))</f>
        <v>Highly positive</v>
      </c>
      <c r="AC337" s="3" t="str">
        <f>IF('Calculs T3a'!K340&lt;'Coeffs calibration'!$K$15,"Negative",IF('Calculs T3a'!K340&lt;'Coeffs calibration'!$K$16,"Lowly positive",IF('Calculs T3a'!K340&lt;'Coeffs calibration'!$K$17,"Moderately positive","Highly positive")))</f>
        <v>Highly positive</v>
      </c>
      <c r="AD337" s="3" t="str">
        <f>IF('Calculs T3a'!L340&lt;'Coeffs calibration'!$L$15,"Negative",IF('Calculs T3a'!L340&lt;'Coeffs calibration'!$L$16,"Lowly positive",IF('Calculs T3a'!L340&lt;'Coeffs calibration'!$L$17,"Moderately positive","Highly positive")))</f>
        <v>Highly positive</v>
      </c>
      <c r="AE337" s="3" t="str">
        <f>IF('Calculs T3a'!M340&lt;'Coeffs calibration'!$M$15,"Negative",IF('Calculs T3a'!M340&lt;'Coeffs calibration'!$M$16,"Lowly positive",IF('Calculs T3a'!M340&lt;'Coeffs calibration'!$M$17,"Moderately positive","Highly positive")))</f>
        <v>Highly positive</v>
      </c>
      <c r="AF337" s="3" t="str">
        <f>IF('Calculs T3a'!N340&lt;'Coeffs calibration'!$N$15,"Negative",IF('Calculs T3a'!N340&lt;'Coeffs calibration'!$N$16,"Lowly positive",IF('Calculs T3a'!N340&lt;'Coeffs calibration'!$N$17,"Moderately positive","Highly positive")))</f>
        <v>Highly positive</v>
      </c>
    </row>
    <row r="338" spans="1:32" x14ac:dyDescent="0.3">
      <c r="A338" s="92">
        <f>'Predictions concentrations'!A338</f>
        <v>0</v>
      </c>
      <c r="B338" s="92">
        <f>'Predictions concentrations'!B338</f>
        <v>0</v>
      </c>
      <c r="C338" s="126" t="str">
        <f>IF('Calculs T1a'!G341&lt;'Coeffs calibration'!$G$15,"Negative",IF('Calculs T1a'!G341&lt;'Coeffs calibration'!$G$16,"Lowly positive",IF('Calculs T1a'!G341&lt;'Coeffs calibration'!$G$17,"Moderately positive","Highly positive")))</f>
        <v>Highly positive</v>
      </c>
      <c r="D338" s="126" t="str">
        <f>IF('Calculs T1a'!H341&lt;'Coeffs calibration'!$H$15,"Negative",IF('Calculs T1a'!H341&lt;'Coeffs calibration'!$H$16,"Lowly positive",IF('Calculs T1a'!H341&lt;'Coeffs calibration'!$H$17,"Moderately positive","Highly positive")))</f>
        <v>Highly positive</v>
      </c>
      <c r="E338" s="126" t="str">
        <f>IF('Calculs T1a'!I341&lt;'Coeffs calibration'!$I$15,"Negative",IF('Calculs T1a'!I341&lt;'Coeffs calibration'!$I$16,"Lowly positive",IF('Calculs T1a'!I341&lt;'Coeffs calibration'!$I$17,"Moderately positive","Highly positive")))</f>
        <v>Highly positive</v>
      </c>
      <c r="F338" s="128" t="str">
        <f>IF('Calculs T1a'!J341&lt;'Coeffs calibration'!$J$15,"Negative",IF('Calculs T1a'!J341&lt;'Coeffs calibration'!$J$16,"Lowly positive",IF('Calculs T1a'!J341&lt;'Coeffs calibration'!$J$17,"Moderately positive","Highly positive")))</f>
        <v>Highly positive</v>
      </c>
      <c r="G338" s="3" t="str">
        <f>IF('Calculs T1a'!K341&lt;'Coeffs calibration'!$K$15,"Negative",IF('Calculs T1a'!K341&lt;'Coeffs calibration'!$K$16,"Lowly positive",IF('Calculs T1a'!K341&lt;'Coeffs calibration'!$K$17,"Moderately positive","Highly positive")))</f>
        <v>Highly positive</v>
      </c>
      <c r="H338" s="3" t="str">
        <f>IF('Calculs T1a'!L341&lt;'Coeffs calibration'!$L$15,"Negative",IF('Calculs T1a'!L341&lt;'Coeffs calibration'!$L$16,"Lowly positive",IF('Calculs T1a'!L341&lt;'Coeffs calibration'!$L$17,"Moderately positive","Highly positive")))</f>
        <v>Highly positive</v>
      </c>
      <c r="I338" s="3" t="str">
        <f>IF('Calculs T1a'!M341&lt;'Coeffs calibration'!$M$15,"Negative",IF('Calculs T1a'!M341&lt;'Coeffs calibration'!$M$16,"Lowly positive",IF('Calculs T1a'!M341&lt;'Coeffs calibration'!$M$17,"Moderately positive","Highly positive")))</f>
        <v>Highly positive</v>
      </c>
      <c r="J338" s="3" t="str">
        <f>IF('Calculs T1a'!N341&lt;'Coeffs calibration'!$N$15,"Negative",IF('Calculs T1a'!N341&lt;'Coeffs calibration'!$N$16,"Lowly positive",IF('Calculs T1a'!N341&lt;'Coeffs calibration'!$N$17,"Moderately positive","Highly positive")))</f>
        <v>Highly positive</v>
      </c>
      <c r="L338" s="92">
        <f>'Predictions concentrations'!A338</f>
        <v>0</v>
      </c>
      <c r="M338" s="92">
        <f>'Predictions concentrations'!B338</f>
        <v>0</v>
      </c>
      <c r="N338" s="126" t="str">
        <f>IF('Calculs T2a'!G341&lt;'Coeffs calibration'!$G$15,"Negative",IF('Calculs T2a'!G341&lt;'Coeffs calibration'!$G$16,"Lowly positive",IF('Calculs T2a'!G341&lt;'Coeffs calibration'!$G$17,"Moderately positive","Highly positive")))</f>
        <v>Highly positive</v>
      </c>
      <c r="O338" s="126" t="str">
        <f>IF('Calculs T2a'!H341&lt;'Coeffs calibration'!$H$15,"Negative",IF('Calculs T2a'!H341&lt;'Coeffs calibration'!$H$16,"Lowly positive",IF('Calculs T2a'!H341&lt;'Coeffs calibration'!$H$17,"Moderately positive","Highly positive")))</f>
        <v>Highly positive</v>
      </c>
      <c r="P338" s="126" t="str">
        <f>IF('Calculs T2a'!I341&lt;'Coeffs calibration'!$I$15,"Negative",IF('Calculs T2a'!I341&lt;'Coeffs calibration'!$I$16,"Lowly positive",IF('Calculs T2a'!I341&lt;'Coeffs calibration'!$I$17,"Moderately positive","Highly positive")))</f>
        <v>Highly positive</v>
      </c>
      <c r="Q338" s="128" t="str">
        <f>IF('Calculs T2a'!J341&lt;'Coeffs calibration'!$J$15,"Negative",IF('Calculs T2a'!J341&lt;'Coeffs calibration'!$J$16,"Lowly positive",IF('Calculs T2a'!J341&lt;'Coeffs calibration'!$J$17,"Moderately positive","Highly positive")))</f>
        <v>Highly positive</v>
      </c>
      <c r="R338" s="3" t="str">
        <f>IF('Calculs T2a'!K341&lt;'Coeffs calibration'!$K$15,"Negative",IF('Calculs T2a'!K341&lt;'Coeffs calibration'!$K$16,"Lowly positive",IF('Calculs T2a'!K341&lt;'Coeffs calibration'!$K$17,"Moderately positive","Highly positive")))</f>
        <v>Highly positive</v>
      </c>
      <c r="S338" s="3" t="str">
        <f>IF('Calculs T2a'!L341&lt;'Coeffs calibration'!$L$15,"Negative",IF('Calculs T2a'!L341&lt;'Coeffs calibration'!$L$16,"Lowly positive",IF('Calculs T2a'!L341&lt;'Coeffs calibration'!$L$17,"Moderately positive","Highly positive")))</f>
        <v>Highly positive</v>
      </c>
      <c r="T338" s="3" t="str">
        <f>IF('Calculs T2a'!M341&lt;'Coeffs calibration'!$M$15,"Negative",IF('Calculs T2a'!M341&lt;'Coeffs calibration'!$M$16,"Lowly positive",IF('Calculs T2a'!M341&lt;'Coeffs calibration'!$M$17,"Moderately positive","Highly positive")))</f>
        <v>Highly positive</v>
      </c>
      <c r="U338" s="3" t="str">
        <f>IF('Calculs T2a'!N341&lt;'Coeffs calibration'!$N$15,"Negative",IF('Calculs T2a'!N341&lt;'Coeffs calibration'!$N$16,"Lowly positive",IF('Calculs T2a'!N341&lt;'Coeffs calibration'!$N$17,"Moderately positive","Highly positive")))</f>
        <v>Highly positive</v>
      </c>
      <c r="W338" s="92">
        <f>'Predictions concentrations'!A338</f>
        <v>0</v>
      </c>
      <c r="X338" s="92">
        <f>'Predictions concentrations'!B338</f>
        <v>0</v>
      </c>
      <c r="Y338" s="126" t="str">
        <f>IF('Calculs T3a'!G341&lt;'Coeffs calibration'!$G$15,"Negative",IF('Calculs T3a'!G341&lt;'Coeffs calibration'!$G$16,"Lowly positive",IF('Calculs T3a'!G341&lt;'Coeffs calibration'!$G$17,"Moderately positive","Highly positive")))</f>
        <v>Highly positive</v>
      </c>
      <c r="Z338" s="126" t="str">
        <f>IF('Calculs T3a'!H341&lt;'Coeffs calibration'!$H$15,"Negative",IF('Calculs T3a'!H341&lt;'Coeffs calibration'!$H$16,"Lowly positive",IF('Calculs T3a'!H341&lt;'Coeffs calibration'!$H$17,"Moderately positive","Highly positive")))</f>
        <v>Highly positive</v>
      </c>
      <c r="AA338" s="126" t="str">
        <f>IF('Calculs T3a'!I341&lt;'Coeffs calibration'!$I$15,"Negative",IF('Calculs T3a'!I341&lt;'Coeffs calibration'!$I$16,"Lowly positive",IF('Calculs T3a'!I341&lt;'Coeffs calibration'!$I$17,"Moderately positive","Highly positive")))</f>
        <v>Highly positive</v>
      </c>
      <c r="AB338" s="128" t="str">
        <f>IF('Calculs T3a'!J341&lt;'Coeffs calibration'!$J$15,"Negative",IF('Calculs T3a'!J341&lt;'Coeffs calibration'!$J$16,"Lowly positive",IF('Calculs T3a'!J341&lt;'Coeffs calibration'!$J$17,"Moderately positive","Highly positive")))</f>
        <v>Highly positive</v>
      </c>
      <c r="AC338" s="3" t="str">
        <f>IF('Calculs T3a'!K341&lt;'Coeffs calibration'!$K$15,"Negative",IF('Calculs T3a'!K341&lt;'Coeffs calibration'!$K$16,"Lowly positive",IF('Calculs T3a'!K341&lt;'Coeffs calibration'!$K$17,"Moderately positive","Highly positive")))</f>
        <v>Highly positive</v>
      </c>
      <c r="AD338" s="3" t="str">
        <f>IF('Calculs T3a'!L341&lt;'Coeffs calibration'!$L$15,"Negative",IF('Calculs T3a'!L341&lt;'Coeffs calibration'!$L$16,"Lowly positive",IF('Calculs T3a'!L341&lt;'Coeffs calibration'!$L$17,"Moderately positive","Highly positive")))</f>
        <v>Highly positive</v>
      </c>
      <c r="AE338" s="3" t="str">
        <f>IF('Calculs T3a'!M341&lt;'Coeffs calibration'!$M$15,"Negative",IF('Calculs T3a'!M341&lt;'Coeffs calibration'!$M$16,"Lowly positive",IF('Calculs T3a'!M341&lt;'Coeffs calibration'!$M$17,"Moderately positive","Highly positive")))</f>
        <v>Highly positive</v>
      </c>
      <c r="AF338" s="3" t="str">
        <f>IF('Calculs T3a'!N341&lt;'Coeffs calibration'!$N$15,"Negative",IF('Calculs T3a'!N341&lt;'Coeffs calibration'!$N$16,"Lowly positive",IF('Calculs T3a'!N341&lt;'Coeffs calibration'!$N$17,"Moderately positive","Highly positive")))</f>
        <v>Highly positive</v>
      </c>
    </row>
    <row r="339" spans="1:32" x14ac:dyDescent="0.3">
      <c r="A339" s="92">
        <f>'Predictions concentrations'!A339</f>
        <v>0</v>
      </c>
      <c r="B339" s="92">
        <f>'Predictions concentrations'!B339</f>
        <v>0</v>
      </c>
      <c r="C339" s="126" t="str">
        <f>IF('Calculs T1a'!G342&lt;'Coeffs calibration'!$G$15,"Negative",IF('Calculs T1a'!G342&lt;'Coeffs calibration'!$G$16,"Lowly positive",IF('Calculs T1a'!G342&lt;'Coeffs calibration'!$G$17,"Moderately positive","Highly positive")))</f>
        <v>Highly positive</v>
      </c>
      <c r="D339" s="126" t="str">
        <f>IF('Calculs T1a'!H342&lt;'Coeffs calibration'!$H$15,"Negative",IF('Calculs T1a'!H342&lt;'Coeffs calibration'!$H$16,"Lowly positive",IF('Calculs T1a'!H342&lt;'Coeffs calibration'!$H$17,"Moderately positive","Highly positive")))</f>
        <v>Highly positive</v>
      </c>
      <c r="E339" s="126" t="str">
        <f>IF('Calculs T1a'!I342&lt;'Coeffs calibration'!$I$15,"Negative",IF('Calculs T1a'!I342&lt;'Coeffs calibration'!$I$16,"Lowly positive",IF('Calculs T1a'!I342&lt;'Coeffs calibration'!$I$17,"Moderately positive","Highly positive")))</f>
        <v>Highly positive</v>
      </c>
      <c r="F339" s="128" t="str">
        <f>IF('Calculs T1a'!J342&lt;'Coeffs calibration'!$J$15,"Negative",IF('Calculs T1a'!J342&lt;'Coeffs calibration'!$J$16,"Lowly positive",IF('Calculs T1a'!J342&lt;'Coeffs calibration'!$J$17,"Moderately positive","Highly positive")))</f>
        <v>Highly positive</v>
      </c>
      <c r="G339" s="3" t="str">
        <f>IF('Calculs T1a'!K342&lt;'Coeffs calibration'!$K$15,"Negative",IF('Calculs T1a'!K342&lt;'Coeffs calibration'!$K$16,"Lowly positive",IF('Calculs T1a'!K342&lt;'Coeffs calibration'!$K$17,"Moderately positive","Highly positive")))</f>
        <v>Highly positive</v>
      </c>
      <c r="H339" s="3" t="str">
        <f>IF('Calculs T1a'!L342&lt;'Coeffs calibration'!$L$15,"Negative",IF('Calculs T1a'!L342&lt;'Coeffs calibration'!$L$16,"Lowly positive",IF('Calculs T1a'!L342&lt;'Coeffs calibration'!$L$17,"Moderately positive","Highly positive")))</f>
        <v>Highly positive</v>
      </c>
      <c r="I339" s="3" t="str">
        <f>IF('Calculs T1a'!M342&lt;'Coeffs calibration'!$M$15,"Negative",IF('Calculs T1a'!M342&lt;'Coeffs calibration'!$M$16,"Lowly positive",IF('Calculs T1a'!M342&lt;'Coeffs calibration'!$M$17,"Moderately positive","Highly positive")))</f>
        <v>Highly positive</v>
      </c>
      <c r="J339" s="3" t="str">
        <f>IF('Calculs T1a'!N342&lt;'Coeffs calibration'!$N$15,"Negative",IF('Calculs T1a'!N342&lt;'Coeffs calibration'!$N$16,"Lowly positive",IF('Calculs T1a'!N342&lt;'Coeffs calibration'!$N$17,"Moderately positive","Highly positive")))</f>
        <v>Highly positive</v>
      </c>
      <c r="L339" s="92">
        <f>'Predictions concentrations'!A339</f>
        <v>0</v>
      </c>
      <c r="M339" s="92">
        <f>'Predictions concentrations'!B339</f>
        <v>0</v>
      </c>
      <c r="N339" s="126" t="str">
        <f>IF('Calculs T2a'!G342&lt;'Coeffs calibration'!$G$15,"Negative",IF('Calculs T2a'!G342&lt;'Coeffs calibration'!$G$16,"Lowly positive",IF('Calculs T2a'!G342&lt;'Coeffs calibration'!$G$17,"Moderately positive","Highly positive")))</f>
        <v>Highly positive</v>
      </c>
      <c r="O339" s="126" t="str">
        <f>IF('Calculs T2a'!H342&lt;'Coeffs calibration'!$H$15,"Negative",IF('Calculs T2a'!H342&lt;'Coeffs calibration'!$H$16,"Lowly positive",IF('Calculs T2a'!H342&lt;'Coeffs calibration'!$H$17,"Moderately positive","Highly positive")))</f>
        <v>Highly positive</v>
      </c>
      <c r="P339" s="126" t="str">
        <f>IF('Calculs T2a'!I342&lt;'Coeffs calibration'!$I$15,"Negative",IF('Calculs T2a'!I342&lt;'Coeffs calibration'!$I$16,"Lowly positive",IF('Calculs T2a'!I342&lt;'Coeffs calibration'!$I$17,"Moderately positive","Highly positive")))</f>
        <v>Highly positive</v>
      </c>
      <c r="Q339" s="128" t="str">
        <f>IF('Calculs T2a'!J342&lt;'Coeffs calibration'!$J$15,"Negative",IF('Calculs T2a'!J342&lt;'Coeffs calibration'!$J$16,"Lowly positive",IF('Calculs T2a'!J342&lt;'Coeffs calibration'!$J$17,"Moderately positive","Highly positive")))</f>
        <v>Highly positive</v>
      </c>
      <c r="R339" s="3" t="str">
        <f>IF('Calculs T2a'!K342&lt;'Coeffs calibration'!$K$15,"Negative",IF('Calculs T2a'!K342&lt;'Coeffs calibration'!$K$16,"Lowly positive",IF('Calculs T2a'!K342&lt;'Coeffs calibration'!$K$17,"Moderately positive","Highly positive")))</f>
        <v>Highly positive</v>
      </c>
      <c r="S339" s="3" t="str">
        <f>IF('Calculs T2a'!L342&lt;'Coeffs calibration'!$L$15,"Negative",IF('Calculs T2a'!L342&lt;'Coeffs calibration'!$L$16,"Lowly positive",IF('Calculs T2a'!L342&lt;'Coeffs calibration'!$L$17,"Moderately positive","Highly positive")))</f>
        <v>Highly positive</v>
      </c>
      <c r="T339" s="3" t="str">
        <f>IF('Calculs T2a'!M342&lt;'Coeffs calibration'!$M$15,"Negative",IF('Calculs T2a'!M342&lt;'Coeffs calibration'!$M$16,"Lowly positive",IF('Calculs T2a'!M342&lt;'Coeffs calibration'!$M$17,"Moderately positive","Highly positive")))</f>
        <v>Highly positive</v>
      </c>
      <c r="U339" s="3" t="str">
        <f>IF('Calculs T2a'!N342&lt;'Coeffs calibration'!$N$15,"Negative",IF('Calculs T2a'!N342&lt;'Coeffs calibration'!$N$16,"Lowly positive",IF('Calculs T2a'!N342&lt;'Coeffs calibration'!$N$17,"Moderately positive","Highly positive")))</f>
        <v>Highly positive</v>
      </c>
      <c r="W339" s="92">
        <f>'Predictions concentrations'!A339</f>
        <v>0</v>
      </c>
      <c r="X339" s="92">
        <f>'Predictions concentrations'!B339</f>
        <v>0</v>
      </c>
      <c r="Y339" s="126" t="str">
        <f>IF('Calculs T3a'!G342&lt;'Coeffs calibration'!$G$15,"Negative",IF('Calculs T3a'!G342&lt;'Coeffs calibration'!$G$16,"Lowly positive",IF('Calculs T3a'!G342&lt;'Coeffs calibration'!$G$17,"Moderately positive","Highly positive")))</f>
        <v>Highly positive</v>
      </c>
      <c r="Z339" s="126" t="str">
        <f>IF('Calculs T3a'!H342&lt;'Coeffs calibration'!$H$15,"Negative",IF('Calculs T3a'!H342&lt;'Coeffs calibration'!$H$16,"Lowly positive",IF('Calculs T3a'!H342&lt;'Coeffs calibration'!$H$17,"Moderately positive","Highly positive")))</f>
        <v>Highly positive</v>
      </c>
      <c r="AA339" s="126" t="str">
        <f>IF('Calculs T3a'!I342&lt;'Coeffs calibration'!$I$15,"Negative",IF('Calculs T3a'!I342&lt;'Coeffs calibration'!$I$16,"Lowly positive",IF('Calculs T3a'!I342&lt;'Coeffs calibration'!$I$17,"Moderately positive","Highly positive")))</f>
        <v>Highly positive</v>
      </c>
      <c r="AB339" s="128" t="str">
        <f>IF('Calculs T3a'!J342&lt;'Coeffs calibration'!$J$15,"Negative",IF('Calculs T3a'!J342&lt;'Coeffs calibration'!$J$16,"Lowly positive",IF('Calculs T3a'!J342&lt;'Coeffs calibration'!$J$17,"Moderately positive","Highly positive")))</f>
        <v>Highly positive</v>
      </c>
      <c r="AC339" s="3" t="str">
        <f>IF('Calculs T3a'!K342&lt;'Coeffs calibration'!$K$15,"Negative",IF('Calculs T3a'!K342&lt;'Coeffs calibration'!$K$16,"Lowly positive",IF('Calculs T3a'!K342&lt;'Coeffs calibration'!$K$17,"Moderately positive","Highly positive")))</f>
        <v>Highly positive</v>
      </c>
      <c r="AD339" s="3" t="str">
        <f>IF('Calculs T3a'!L342&lt;'Coeffs calibration'!$L$15,"Negative",IF('Calculs T3a'!L342&lt;'Coeffs calibration'!$L$16,"Lowly positive",IF('Calculs T3a'!L342&lt;'Coeffs calibration'!$L$17,"Moderately positive","Highly positive")))</f>
        <v>Highly positive</v>
      </c>
      <c r="AE339" s="3" t="str">
        <f>IF('Calculs T3a'!M342&lt;'Coeffs calibration'!$M$15,"Negative",IF('Calculs T3a'!M342&lt;'Coeffs calibration'!$M$16,"Lowly positive",IF('Calculs T3a'!M342&lt;'Coeffs calibration'!$M$17,"Moderately positive","Highly positive")))</f>
        <v>Highly positive</v>
      </c>
      <c r="AF339" s="3" t="str">
        <f>IF('Calculs T3a'!N342&lt;'Coeffs calibration'!$N$15,"Negative",IF('Calculs T3a'!N342&lt;'Coeffs calibration'!$N$16,"Lowly positive",IF('Calculs T3a'!N342&lt;'Coeffs calibration'!$N$17,"Moderately positive","Highly positive")))</f>
        <v>Highly positive</v>
      </c>
    </row>
    <row r="340" spans="1:32" x14ac:dyDescent="0.3">
      <c r="A340" s="92">
        <f>'Predictions concentrations'!A340</f>
        <v>0</v>
      </c>
      <c r="B340" s="92">
        <f>'Predictions concentrations'!B340</f>
        <v>0</v>
      </c>
      <c r="C340" s="126" t="str">
        <f>IF('Calculs T1a'!G343&lt;'Coeffs calibration'!$G$15,"Negative",IF('Calculs T1a'!G343&lt;'Coeffs calibration'!$G$16,"Lowly positive",IF('Calculs T1a'!G343&lt;'Coeffs calibration'!$G$17,"Moderately positive","Highly positive")))</f>
        <v>Highly positive</v>
      </c>
      <c r="D340" s="126" t="str">
        <f>IF('Calculs T1a'!H343&lt;'Coeffs calibration'!$H$15,"Negative",IF('Calculs T1a'!H343&lt;'Coeffs calibration'!$H$16,"Lowly positive",IF('Calculs T1a'!H343&lt;'Coeffs calibration'!$H$17,"Moderately positive","Highly positive")))</f>
        <v>Highly positive</v>
      </c>
      <c r="E340" s="126" t="str">
        <f>IF('Calculs T1a'!I343&lt;'Coeffs calibration'!$I$15,"Negative",IF('Calculs T1a'!I343&lt;'Coeffs calibration'!$I$16,"Lowly positive",IF('Calculs T1a'!I343&lt;'Coeffs calibration'!$I$17,"Moderately positive","Highly positive")))</f>
        <v>Highly positive</v>
      </c>
      <c r="F340" s="128" t="str">
        <f>IF('Calculs T1a'!J343&lt;'Coeffs calibration'!$J$15,"Negative",IF('Calculs T1a'!J343&lt;'Coeffs calibration'!$J$16,"Lowly positive",IF('Calculs T1a'!J343&lt;'Coeffs calibration'!$J$17,"Moderately positive","Highly positive")))</f>
        <v>Highly positive</v>
      </c>
      <c r="G340" s="3" t="str">
        <f>IF('Calculs T1a'!K343&lt;'Coeffs calibration'!$K$15,"Negative",IF('Calculs T1a'!K343&lt;'Coeffs calibration'!$K$16,"Lowly positive",IF('Calculs T1a'!K343&lt;'Coeffs calibration'!$K$17,"Moderately positive","Highly positive")))</f>
        <v>Highly positive</v>
      </c>
      <c r="H340" s="3" t="str">
        <f>IF('Calculs T1a'!L343&lt;'Coeffs calibration'!$L$15,"Negative",IF('Calculs T1a'!L343&lt;'Coeffs calibration'!$L$16,"Lowly positive",IF('Calculs T1a'!L343&lt;'Coeffs calibration'!$L$17,"Moderately positive","Highly positive")))</f>
        <v>Highly positive</v>
      </c>
      <c r="I340" s="3" t="str">
        <f>IF('Calculs T1a'!M343&lt;'Coeffs calibration'!$M$15,"Negative",IF('Calculs T1a'!M343&lt;'Coeffs calibration'!$M$16,"Lowly positive",IF('Calculs T1a'!M343&lt;'Coeffs calibration'!$M$17,"Moderately positive","Highly positive")))</f>
        <v>Highly positive</v>
      </c>
      <c r="J340" s="3" t="str">
        <f>IF('Calculs T1a'!N343&lt;'Coeffs calibration'!$N$15,"Negative",IF('Calculs T1a'!N343&lt;'Coeffs calibration'!$N$16,"Lowly positive",IF('Calculs T1a'!N343&lt;'Coeffs calibration'!$N$17,"Moderately positive","Highly positive")))</f>
        <v>Highly positive</v>
      </c>
      <c r="L340" s="92">
        <f>'Predictions concentrations'!A340</f>
        <v>0</v>
      </c>
      <c r="M340" s="92">
        <f>'Predictions concentrations'!B340</f>
        <v>0</v>
      </c>
      <c r="N340" s="126" t="str">
        <f>IF('Calculs T2a'!G343&lt;'Coeffs calibration'!$G$15,"Negative",IF('Calculs T2a'!G343&lt;'Coeffs calibration'!$G$16,"Lowly positive",IF('Calculs T2a'!G343&lt;'Coeffs calibration'!$G$17,"Moderately positive","Highly positive")))</f>
        <v>Highly positive</v>
      </c>
      <c r="O340" s="126" t="str">
        <f>IF('Calculs T2a'!H343&lt;'Coeffs calibration'!$H$15,"Negative",IF('Calculs T2a'!H343&lt;'Coeffs calibration'!$H$16,"Lowly positive",IF('Calculs T2a'!H343&lt;'Coeffs calibration'!$H$17,"Moderately positive","Highly positive")))</f>
        <v>Highly positive</v>
      </c>
      <c r="P340" s="126" t="str">
        <f>IF('Calculs T2a'!I343&lt;'Coeffs calibration'!$I$15,"Negative",IF('Calculs T2a'!I343&lt;'Coeffs calibration'!$I$16,"Lowly positive",IF('Calculs T2a'!I343&lt;'Coeffs calibration'!$I$17,"Moderately positive","Highly positive")))</f>
        <v>Highly positive</v>
      </c>
      <c r="Q340" s="128" t="str">
        <f>IF('Calculs T2a'!J343&lt;'Coeffs calibration'!$J$15,"Negative",IF('Calculs T2a'!J343&lt;'Coeffs calibration'!$J$16,"Lowly positive",IF('Calculs T2a'!J343&lt;'Coeffs calibration'!$J$17,"Moderately positive","Highly positive")))</f>
        <v>Highly positive</v>
      </c>
      <c r="R340" s="3" t="str">
        <f>IF('Calculs T2a'!K343&lt;'Coeffs calibration'!$K$15,"Negative",IF('Calculs T2a'!K343&lt;'Coeffs calibration'!$K$16,"Lowly positive",IF('Calculs T2a'!K343&lt;'Coeffs calibration'!$K$17,"Moderately positive","Highly positive")))</f>
        <v>Highly positive</v>
      </c>
      <c r="S340" s="3" t="str">
        <f>IF('Calculs T2a'!L343&lt;'Coeffs calibration'!$L$15,"Negative",IF('Calculs T2a'!L343&lt;'Coeffs calibration'!$L$16,"Lowly positive",IF('Calculs T2a'!L343&lt;'Coeffs calibration'!$L$17,"Moderately positive","Highly positive")))</f>
        <v>Highly positive</v>
      </c>
      <c r="T340" s="3" t="str">
        <f>IF('Calculs T2a'!M343&lt;'Coeffs calibration'!$M$15,"Negative",IF('Calculs T2a'!M343&lt;'Coeffs calibration'!$M$16,"Lowly positive",IF('Calculs T2a'!M343&lt;'Coeffs calibration'!$M$17,"Moderately positive","Highly positive")))</f>
        <v>Highly positive</v>
      </c>
      <c r="U340" s="3" t="str">
        <f>IF('Calculs T2a'!N343&lt;'Coeffs calibration'!$N$15,"Negative",IF('Calculs T2a'!N343&lt;'Coeffs calibration'!$N$16,"Lowly positive",IF('Calculs T2a'!N343&lt;'Coeffs calibration'!$N$17,"Moderately positive","Highly positive")))</f>
        <v>Highly positive</v>
      </c>
      <c r="W340" s="92">
        <f>'Predictions concentrations'!A340</f>
        <v>0</v>
      </c>
      <c r="X340" s="92">
        <f>'Predictions concentrations'!B340</f>
        <v>0</v>
      </c>
      <c r="Y340" s="126" t="str">
        <f>IF('Calculs T3a'!G343&lt;'Coeffs calibration'!$G$15,"Negative",IF('Calculs T3a'!G343&lt;'Coeffs calibration'!$G$16,"Lowly positive",IF('Calculs T3a'!G343&lt;'Coeffs calibration'!$G$17,"Moderately positive","Highly positive")))</f>
        <v>Highly positive</v>
      </c>
      <c r="Z340" s="126" t="str">
        <f>IF('Calculs T3a'!H343&lt;'Coeffs calibration'!$H$15,"Negative",IF('Calculs T3a'!H343&lt;'Coeffs calibration'!$H$16,"Lowly positive",IF('Calculs T3a'!H343&lt;'Coeffs calibration'!$H$17,"Moderately positive","Highly positive")))</f>
        <v>Highly positive</v>
      </c>
      <c r="AA340" s="126" t="str">
        <f>IF('Calculs T3a'!I343&lt;'Coeffs calibration'!$I$15,"Negative",IF('Calculs T3a'!I343&lt;'Coeffs calibration'!$I$16,"Lowly positive",IF('Calculs T3a'!I343&lt;'Coeffs calibration'!$I$17,"Moderately positive","Highly positive")))</f>
        <v>Highly positive</v>
      </c>
      <c r="AB340" s="128" t="str">
        <f>IF('Calculs T3a'!J343&lt;'Coeffs calibration'!$J$15,"Negative",IF('Calculs T3a'!J343&lt;'Coeffs calibration'!$J$16,"Lowly positive",IF('Calculs T3a'!J343&lt;'Coeffs calibration'!$J$17,"Moderately positive","Highly positive")))</f>
        <v>Highly positive</v>
      </c>
      <c r="AC340" s="3" t="str">
        <f>IF('Calculs T3a'!K343&lt;'Coeffs calibration'!$K$15,"Negative",IF('Calculs T3a'!K343&lt;'Coeffs calibration'!$K$16,"Lowly positive",IF('Calculs T3a'!K343&lt;'Coeffs calibration'!$K$17,"Moderately positive","Highly positive")))</f>
        <v>Highly positive</v>
      </c>
      <c r="AD340" s="3" t="str">
        <f>IF('Calculs T3a'!L343&lt;'Coeffs calibration'!$L$15,"Negative",IF('Calculs T3a'!L343&lt;'Coeffs calibration'!$L$16,"Lowly positive",IF('Calculs T3a'!L343&lt;'Coeffs calibration'!$L$17,"Moderately positive","Highly positive")))</f>
        <v>Highly positive</v>
      </c>
      <c r="AE340" s="3" t="str">
        <f>IF('Calculs T3a'!M343&lt;'Coeffs calibration'!$M$15,"Negative",IF('Calculs T3a'!M343&lt;'Coeffs calibration'!$M$16,"Lowly positive",IF('Calculs T3a'!M343&lt;'Coeffs calibration'!$M$17,"Moderately positive","Highly positive")))</f>
        <v>Highly positive</v>
      </c>
      <c r="AF340" s="3" t="str">
        <f>IF('Calculs T3a'!N343&lt;'Coeffs calibration'!$N$15,"Negative",IF('Calculs T3a'!N343&lt;'Coeffs calibration'!$N$16,"Lowly positive",IF('Calculs T3a'!N343&lt;'Coeffs calibration'!$N$17,"Moderately positive","Highly positive")))</f>
        <v>Highly positive</v>
      </c>
    </row>
    <row r="341" spans="1:32" x14ac:dyDescent="0.3">
      <c r="A341" s="92">
        <f>'Predictions concentrations'!A341</f>
        <v>0</v>
      </c>
      <c r="B341" s="92">
        <f>'Predictions concentrations'!B341</f>
        <v>0</v>
      </c>
      <c r="C341" s="126" t="str">
        <f>IF('Calculs T1a'!G344&lt;'Coeffs calibration'!$G$15,"Negative",IF('Calculs T1a'!G344&lt;'Coeffs calibration'!$G$16,"Lowly positive",IF('Calculs T1a'!G344&lt;'Coeffs calibration'!$G$17,"Moderately positive","Highly positive")))</f>
        <v>Highly positive</v>
      </c>
      <c r="D341" s="126" t="str">
        <f>IF('Calculs T1a'!H344&lt;'Coeffs calibration'!$H$15,"Negative",IF('Calculs T1a'!H344&lt;'Coeffs calibration'!$H$16,"Lowly positive",IF('Calculs T1a'!H344&lt;'Coeffs calibration'!$H$17,"Moderately positive","Highly positive")))</f>
        <v>Highly positive</v>
      </c>
      <c r="E341" s="126" t="str">
        <f>IF('Calculs T1a'!I344&lt;'Coeffs calibration'!$I$15,"Negative",IF('Calculs T1a'!I344&lt;'Coeffs calibration'!$I$16,"Lowly positive",IF('Calculs T1a'!I344&lt;'Coeffs calibration'!$I$17,"Moderately positive","Highly positive")))</f>
        <v>Highly positive</v>
      </c>
      <c r="F341" s="128" t="str">
        <f>IF('Calculs T1a'!J344&lt;'Coeffs calibration'!$J$15,"Negative",IF('Calculs T1a'!J344&lt;'Coeffs calibration'!$J$16,"Lowly positive",IF('Calculs T1a'!J344&lt;'Coeffs calibration'!$J$17,"Moderately positive","Highly positive")))</f>
        <v>Highly positive</v>
      </c>
      <c r="G341" s="3" t="str">
        <f>IF('Calculs T1a'!K344&lt;'Coeffs calibration'!$K$15,"Negative",IF('Calculs T1a'!K344&lt;'Coeffs calibration'!$K$16,"Lowly positive",IF('Calculs T1a'!K344&lt;'Coeffs calibration'!$K$17,"Moderately positive","Highly positive")))</f>
        <v>Highly positive</v>
      </c>
      <c r="H341" s="3" t="str">
        <f>IF('Calculs T1a'!L344&lt;'Coeffs calibration'!$L$15,"Negative",IF('Calculs T1a'!L344&lt;'Coeffs calibration'!$L$16,"Lowly positive",IF('Calculs T1a'!L344&lt;'Coeffs calibration'!$L$17,"Moderately positive","Highly positive")))</f>
        <v>Highly positive</v>
      </c>
      <c r="I341" s="3" t="str">
        <f>IF('Calculs T1a'!M344&lt;'Coeffs calibration'!$M$15,"Negative",IF('Calculs T1a'!M344&lt;'Coeffs calibration'!$M$16,"Lowly positive",IF('Calculs T1a'!M344&lt;'Coeffs calibration'!$M$17,"Moderately positive","Highly positive")))</f>
        <v>Highly positive</v>
      </c>
      <c r="J341" s="3" t="str">
        <f>IF('Calculs T1a'!N344&lt;'Coeffs calibration'!$N$15,"Negative",IF('Calculs T1a'!N344&lt;'Coeffs calibration'!$N$16,"Lowly positive",IF('Calculs T1a'!N344&lt;'Coeffs calibration'!$N$17,"Moderately positive","Highly positive")))</f>
        <v>Highly positive</v>
      </c>
      <c r="L341" s="92">
        <f>'Predictions concentrations'!A341</f>
        <v>0</v>
      </c>
      <c r="M341" s="92">
        <f>'Predictions concentrations'!B341</f>
        <v>0</v>
      </c>
      <c r="N341" s="126" t="str">
        <f>IF('Calculs T2a'!G344&lt;'Coeffs calibration'!$G$15,"Negative",IF('Calculs T2a'!G344&lt;'Coeffs calibration'!$G$16,"Lowly positive",IF('Calculs T2a'!G344&lt;'Coeffs calibration'!$G$17,"Moderately positive","Highly positive")))</f>
        <v>Highly positive</v>
      </c>
      <c r="O341" s="126" t="str">
        <f>IF('Calculs T2a'!H344&lt;'Coeffs calibration'!$H$15,"Negative",IF('Calculs T2a'!H344&lt;'Coeffs calibration'!$H$16,"Lowly positive",IF('Calculs T2a'!H344&lt;'Coeffs calibration'!$H$17,"Moderately positive","Highly positive")))</f>
        <v>Highly positive</v>
      </c>
      <c r="P341" s="126" t="str">
        <f>IF('Calculs T2a'!I344&lt;'Coeffs calibration'!$I$15,"Negative",IF('Calculs T2a'!I344&lt;'Coeffs calibration'!$I$16,"Lowly positive",IF('Calculs T2a'!I344&lt;'Coeffs calibration'!$I$17,"Moderately positive","Highly positive")))</f>
        <v>Highly positive</v>
      </c>
      <c r="Q341" s="128" t="str">
        <f>IF('Calculs T2a'!J344&lt;'Coeffs calibration'!$J$15,"Negative",IF('Calculs T2a'!J344&lt;'Coeffs calibration'!$J$16,"Lowly positive",IF('Calculs T2a'!J344&lt;'Coeffs calibration'!$J$17,"Moderately positive","Highly positive")))</f>
        <v>Highly positive</v>
      </c>
      <c r="R341" s="3" t="str">
        <f>IF('Calculs T2a'!K344&lt;'Coeffs calibration'!$K$15,"Negative",IF('Calculs T2a'!K344&lt;'Coeffs calibration'!$K$16,"Lowly positive",IF('Calculs T2a'!K344&lt;'Coeffs calibration'!$K$17,"Moderately positive","Highly positive")))</f>
        <v>Highly positive</v>
      </c>
      <c r="S341" s="3" t="str">
        <f>IF('Calculs T2a'!L344&lt;'Coeffs calibration'!$L$15,"Negative",IF('Calculs T2a'!L344&lt;'Coeffs calibration'!$L$16,"Lowly positive",IF('Calculs T2a'!L344&lt;'Coeffs calibration'!$L$17,"Moderately positive","Highly positive")))</f>
        <v>Highly positive</v>
      </c>
      <c r="T341" s="3" t="str">
        <f>IF('Calculs T2a'!M344&lt;'Coeffs calibration'!$M$15,"Negative",IF('Calculs T2a'!M344&lt;'Coeffs calibration'!$M$16,"Lowly positive",IF('Calculs T2a'!M344&lt;'Coeffs calibration'!$M$17,"Moderately positive","Highly positive")))</f>
        <v>Highly positive</v>
      </c>
      <c r="U341" s="3" t="str">
        <f>IF('Calculs T2a'!N344&lt;'Coeffs calibration'!$N$15,"Negative",IF('Calculs T2a'!N344&lt;'Coeffs calibration'!$N$16,"Lowly positive",IF('Calculs T2a'!N344&lt;'Coeffs calibration'!$N$17,"Moderately positive","Highly positive")))</f>
        <v>Highly positive</v>
      </c>
      <c r="W341" s="92">
        <f>'Predictions concentrations'!A341</f>
        <v>0</v>
      </c>
      <c r="X341" s="92">
        <f>'Predictions concentrations'!B341</f>
        <v>0</v>
      </c>
      <c r="Y341" s="126" t="str">
        <f>IF('Calculs T3a'!G344&lt;'Coeffs calibration'!$G$15,"Negative",IF('Calculs T3a'!G344&lt;'Coeffs calibration'!$G$16,"Lowly positive",IF('Calculs T3a'!G344&lt;'Coeffs calibration'!$G$17,"Moderately positive","Highly positive")))</f>
        <v>Highly positive</v>
      </c>
      <c r="Z341" s="126" t="str">
        <f>IF('Calculs T3a'!H344&lt;'Coeffs calibration'!$H$15,"Negative",IF('Calculs T3a'!H344&lt;'Coeffs calibration'!$H$16,"Lowly positive",IF('Calculs T3a'!H344&lt;'Coeffs calibration'!$H$17,"Moderately positive","Highly positive")))</f>
        <v>Highly positive</v>
      </c>
      <c r="AA341" s="126" t="str">
        <f>IF('Calculs T3a'!I344&lt;'Coeffs calibration'!$I$15,"Negative",IF('Calculs T3a'!I344&lt;'Coeffs calibration'!$I$16,"Lowly positive",IF('Calculs T3a'!I344&lt;'Coeffs calibration'!$I$17,"Moderately positive","Highly positive")))</f>
        <v>Highly positive</v>
      </c>
      <c r="AB341" s="128" t="str">
        <f>IF('Calculs T3a'!J344&lt;'Coeffs calibration'!$J$15,"Negative",IF('Calculs T3a'!J344&lt;'Coeffs calibration'!$J$16,"Lowly positive",IF('Calculs T3a'!J344&lt;'Coeffs calibration'!$J$17,"Moderately positive","Highly positive")))</f>
        <v>Highly positive</v>
      </c>
      <c r="AC341" s="3" t="str">
        <f>IF('Calculs T3a'!K344&lt;'Coeffs calibration'!$K$15,"Negative",IF('Calculs T3a'!K344&lt;'Coeffs calibration'!$K$16,"Lowly positive",IF('Calculs T3a'!K344&lt;'Coeffs calibration'!$K$17,"Moderately positive","Highly positive")))</f>
        <v>Highly positive</v>
      </c>
      <c r="AD341" s="3" t="str">
        <f>IF('Calculs T3a'!L344&lt;'Coeffs calibration'!$L$15,"Negative",IF('Calculs T3a'!L344&lt;'Coeffs calibration'!$L$16,"Lowly positive",IF('Calculs T3a'!L344&lt;'Coeffs calibration'!$L$17,"Moderately positive","Highly positive")))</f>
        <v>Highly positive</v>
      </c>
      <c r="AE341" s="3" t="str">
        <f>IF('Calculs T3a'!M344&lt;'Coeffs calibration'!$M$15,"Negative",IF('Calculs T3a'!M344&lt;'Coeffs calibration'!$M$16,"Lowly positive",IF('Calculs T3a'!M344&lt;'Coeffs calibration'!$M$17,"Moderately positive","Highly positive")))</f>
        <v>Highly positive</v>
      </c>
      <c r="AF341" s="3" t="str">
        <f>IF('Calculs T3a'!N344&lt;'Coeffs calibration'!$N$15,"Negative",IF('Calculs T3a'!N344&lt;'Coeffs calibration'!$N$16,"Lowly positive",IF('Calculs T3a'!N344&lt;'Coeffs calibration'!$N$17,"Moderately positive","Highly positive")))</f>
        <v>Highly positive</v>
      </c>
    </row>
    <row r="342" spans="1:32" x14ac:dyDescent="0.3">
      <c r="A342" s="92">
        <f>'Predictions concentrations'!A342</f>
        <v>0</v>
      </c>
      <c r="B342" s="92">
        <f>'Predictions concentrations'!B342</f>
        <v>0</v>
      </c>
      <c r="C342" s="126" t="str">
        <f>IF('Calculs T1a'!G345&lt;'Coeffs calibration'!$G$15,"Negative",IF('Calculs T1a'!G345&lt;'Coeffs calibration'!$G$16,"Lowly positive",IF('Calculs T1a'!G345&lt;'Coeffs calibration'!$G$17,"Moderately positive","Highly positive")))</f>
        <v>Highly positive</v>
      </c>
      <c r="D342" s="126" t="str">
        <f>IF('Calculs T1a'!H345&lt;'Coeffs calibration'!$H$15,"Negative",IF('Calculs T1a'!H345&lt;'Coeffs calibration'!$H$16,"Lowly positive",IF('Calculs T1a'!H345&lt;'Coeffs calibration'!$H$17,"Moderately positive","Highly positive")))</f>
        <v>Highly positive</v>
      </c>
      <c r="E342" s="126" t="str">
        <f>IF('Calculs T1a'!I345&lt;'Coeffs calibration'!$I$15,"Negative",IF('Calculs T1a'!I345&lt;'Coeffs calibration'!$I$16,"Lowly positive",IF('Calculs T1a'!I345&lt;'Coeffs calibration'!$I$17,"Moderately positive","Highly positive")))</f>
        <v>Highly positive</v>
      </c>
      <c r="F342" s="128" t="str">
        <f>IF('Calculs T1a'!J345&lt;'Coeffs calibration'!$J$15,"Negative",IF('Calculs T1a'!J345&lt;'Coeffs calibration'!$J$16,"Lowly positive",IF('Calculs T1a'!J345&lt;'Coeffs calibration'!$J$17,"Moderately positive","Highly positive")))</f>
        <v>Highly positive</v>
      </c>
      <c r="G342" s="3" t="str">
        <f>IF('Calculs T1a'!K345&lt;'Coeffs calibration'!$K$15,"Negative",IF('Calculs T1a'!K345&lt;'Coeffs calibration'!$K$16,"Lowly positive",IF('Calculs T1a'!K345&lt;'Coeffs calibration'!$K$17,"Moderately positive","Highly positive")))</f>
        <v>Highly positive</v>
      </c>
      <c r="H342" s="3" t="str">
        <f>IF('Calculs T1a'!L345&lt;'Coeffs calibration'!$L$15,"Negative",IF('Calculs T1a'!L345&lt;'Coeffs calibration'!$L$16,"Lowly positive",IF('Calculs T1a'!L345&lt;'Coeffs calibration'!$L$17,"Moderately positive","Highly positive")))</f>
        <v>Highly positive</v>
      </c>
      <c r="I342" s="3" t="str">
        <f>IF('Calculs T1a'!M345&lt;'Coeffs calibration'!$M$15,"Negative",IF('Calculs T1a'!M345&lt;'Coeffs calibration'!$M$16,"Lowly positive",IF('Calculs T1a'!M345&lt;'Coeffs calibration'!$M$17,"Moderately positive","Highly positive")))</f>
        <v>Highly positive</v>
      </c>
      <c r="J342" s="3" t="str">
        <f>IF('Calculs T1a'!N345&lt;'Coeffs calibration'!$N$15,"Negative",IF('Calculs T1a'!N345&lt;'Coeffs calibration'!$N$16,"Lowly positive",IF('Calculs T1a'!N345&lt;'Coeffs calibration'!$N$17,"Moderately positive","Highly positive")))</f>
        <v>Highly positive</v>
      </c>
      <c r="L342" s="92">
        <f>'Predictions concentrations'!A342</f>
        <v>0</v>
      </c>
      <c r="M342" s="92">
        <f>'Predictions concentrations'!B342</f>
        <v>0</v>
      </c>
      <c r="N342" s="126" t="str">
        <f>IF('Calculs T2a'!G345&lt;'Coeffs calibration'!$G$15,"Negative",IF('Calculs T2a'!G345&lt;'Coeffs calibration'!$G$16,"Lowly positive",IF('Calculs T2a'!G345&lt;'Coeffs calibration'!$G$17,"Moderately positive","Highly positive")))</f>
        <v>Highly positive</v>
      </c>
      <c r="O342" s="126" t="str">
        <f>IF('Calculs T2a'!H345&lt;'Coeffs calibration'!$H$15,"Negative",IF('Calculs T2a'!H345&lt;'Coeffs calibration'!$H$16,"Lowly positive",IF('Calculs T2a'!H345&lt;'Coeffs calibration'!$H$17,"Moderately positive","Highly positive")))</f>
        <v>Highly positive</v>
      </c>
      <c r="P342" s="126" t="str">
        <f>IF('Calculs T2a'!I345&lt;'Coeffs calibration'!$I$15,"Negative",IF('Calculs T2a'!I345&lt;'Coeffs calibration'!$I$16,"Lowly positive",IF('Calculs T2a'!I345&lt;'Coeffs calibration'!$I$17,"Moderately positive","Highly positive")))</f>
        <v>Highly positive</v>
      </c>
      <c r="Q342" s="128" t="str">
        <f>IF('Calculs T2a'!J345&lt;'Coeffs calibration'!$J$15,"Negative",IF('Calculs T2a'!J345&lt;'Coeffs calibration'!$J$16,"Lowly positive",IF('Calculs T2a'!J345&lt;'Coeffs calibration'!$J$17,"Moderately positive","Highly positive")))</f>
        <v>Highly positive</v>
      </c>
      <c r="R342" s="3" t="str">
        <f>IF('Calculs T2a'!K345&lt;'Coeffs calibration'!$K$15,"Negative",IF('Calculs T2a'!K345&lt;'Coeffs calibration'!$K$16,"Lowly positive",IF('Calculs T2a'!K345&lt;'Coeffs calibration'!$K$17,"Moderately positive","Highly positive")))</f>
        <v>Highly positive</v>
      </c>
      <c r="S342" s="3" t="str">
        <f>IF('Calculs T2a'!L345&lt;'Coeffs calibration'!$L$15,"Negative",IF('Calculs T2a'!L345&lt;'Coeffs calibration'!$L$16,"Lowly positive",IF('Calculs T2a'!L345&lt;'Coeffs calibration'!$L$17,"Moderately positive","Highly positive")))</f>
        <v>Highly positive</v>
      </c>
      <c r="T342" s="3" t="str">
        <f>IF('Calculs T2a'!M345&lt;'Coeffs calibration'!$M$15,"Negative",IF('Calculs T2a'!M345&lt;'Coeffs calibration'!$M$16,"Lowly positive",IF('Calculs T2a'!M345&lt;'Coeffs calibration'!$M$17,"Moderately positive","Highly positive")))</f>
        <v>Highly positive</v>
      </c>
      <c r="U342" s="3" t="str">
        <f>IF('Calculs T2a'!N345&lt;'Coeffs calibration'!$N$15,"Negative",IF('Calculs T2a'!N345&lt;'Coeffs calibration'!$N$16,"Lowly positive",IF('Calculs T2a'!N345&lt;'Coeffs calibration'!$N$17,"Moderately positive","Highly positive")))</f>
        <v>Highly positive</v>
      </c>
      <c r="W342" s="92">
        <f>'Predictions concentrations'!A342</f>
        <v>0</v>
      </c>
      <c r="X342" s="92">
        <f>'Predictions concentrations'!B342</f>
        <v>0</v>
      </c>
      <c r="Y342" s="126" t="str">
        <f>IF('Calculs T3a'!G345&lt;'Coeffs calibration'!$G$15,"Negative",IF('Calculs T3a'!G345&lt;'Coeffs calibration'!$G$16,"Lowly positive",IF('Calculs T3a'!G345&lt;'Coeffs calibration'!$G$17,"Moderately positive","Highly positive")))</f>
        <v>Highly positive</v>
      </c>
      <c r="Z342" s="126" t="str">
        <f>IF('Calculs T3a'!H345&lt;'Coeffs calibration'!$H$15,"Negative",IF('Calculs T3a'!H345&lt;'Coeffs calibration'!$H$16,"Lowly positive",IF('Calculs T3a'!H345&lt;'Coeffs calibration'!$H$17,"Moderately positive","Highly positive")))</f>
        <v>Highly positive</v>
      </c>
      <c r="AA342" s="126" t="str">
        <f>IF('Calculs T3a'!I345&lt;'Coeffs calibration'!$I$15,"Negative",IF('Calculs T3a'!I345&lt;'Coeffs calibration'!$I$16,"Lowly positive",IF('Calculs T3a'!I345&lt;'Coeffs calibration'!$I$17,"Moderately positive","Highly positive")))</f>
        <v>Highly positive</v>
      </c>
      <c r="AB342" s="128" t="str">
        <f>IF('Calculs T3a'!J345&lt;'Coeffs calibration'!$J$15,"Negative",IF('Calculs T3a'!J345&lt;'Coeffs calibration'!$J$16,"Lowly positive",IF('Calculs T3a'!J345&lt;'Coeffs calibration'!$J$17,"Moderately positive","Highly positive")))</f>
        <v>Highly positive</v>
      </c>
      <c r="AC342" s="3" t="str">
        <f>IF('Calculs T3a'!K345&lt;'Coeffs calibration'!$K$15,"Negative",IF('Calculs T3a'!K345&lt;'Coeffs calibration'!$K$16,"Lowly positive",IF('Calculs T3a'!K345&lt;'Coeffs calibration'!$K$17,"Moderately positive","Highly positive")))</f>
        <v>Highly positive</v>
      </c>
      <c r="AD342" s="3" t="str">
        <f>IF('Calculs T3a'!L345&lt;'Coeffs calibration'!$L$15,"Negative",IF('Calculs T3a'!L345&lt;'Coeffs calibration'!$L$16,"Lowly positive",IF('Calculs T3a'!L345&lt;'Coeffs calibration'!$L$17,"Moderately positive","Highly positive")))</f>
        <v>Highly positive</v>
      </c>
      <c r="AE342" s="3" t="str">
        <f>IF('Calculs T3a'!M345&lt;'Coeffs calibration'!$M$15,"Negative",IF('Calculs T3a'!M345&lt;'Coeffs calibration'!$M$16,"Lowly positive",IF('Calculs T3a'!M345&lt;'Coeffs calibration'!$M$17,"Moderately positive","Highly positive")))</f>
        <v>Highly positive</v>
      </c>
      <c r="AF342" s="3" t="str">
        <f>IF('Calculs T3a'!N345&lt;'Coeffs calibration'!$N$15,"Negative",IF('Calculs T3a'!N345&lt;'Coeffs calibration'!$N$16,"Lowly positive",IF('Calculs T3a'!N345&lt;'Coeffs calibration'!$N$17,"Moderately positive","Highly positive")))</f>
        <v>Highly positive</v>
      </c>
    </row>
    <row r="343" spans="1:32" x14ac:dyDescent="0.3">
      <c r="A343" s="92">
        <f>'Predictions concentrations'!A343</f>
        <v>0</v>
      </c>
      <c r="B343" s="92">
        <f>'Predictions concentrations'!B343</f>
        <v>0</v>
      </c>
      <c r="C343" s="126" t="str">
        <f>IF('Calculs T1a'!G346&lt;'Coeffs calibration'!$G$15,"Negative",IF('Calculs T1a'!G346&lt;'Coeffs calibration'!$G$16,"Lowly positive",IF('Calculs T1a'!G346&lt;'Coeffs calibration'!$G$17,"Moderately positive","Highly positive")))</f>
        <v>Highly positive</v>
      </c>
      <c r="D343" s="126" t="str">
        <f>IF('Calculs T1a'!H346&lt;'Coeffs calibration'!$H$15,"Negative",IF('Calculs T1a'!H346&lt;'Coeffs calibration'!$H$16,"Lowly positive",IF('Calculs T1a'!H346&lt;'Coeffs calibration'!$H$17,"Moderately positive","Highly positive")))</f>
        <v>Highly positive</v>
      </c>
      <c r="E343" s="126" t="str">
        <f>IF('Calculs T1a'!I346&lt;'Coeffs calibration'!$I$15,"Negative",IF('Calculs T1a'!I346&lt;'Coeffs calibration'!$I$16,"Lowly positive",IF('Calculs T1a'!I346&lt;'Coeffs calibration'!$I$17,"Moderately positive","Highly positive")))</f>
        <v>Highly positive</v>
      </c>
      <c r="F343" s="128" t="str">
        <f>IF('Calculs T1a'!J346&lt;'Coeffs calibration'!$J$15,"Negative",IF('Calculs T1a'!J346&lt;'Coeffs calibration'!$J$16,"Lowly positive",IF('Calculs T1a'!J346&lt;'Coeffs calibration'!$J$17,"Moderately positive","Highly positive")))</f>
        <v>Highly positive</v>
      </c>
      <c r="G343" s="3" t="str">
        <f>IF('Calculs T1a'!K346&lt;'Coeffs calibration'!$K$15,"Negative",IF('Calculs T1a'!K346&lt;'Coeffs calibration'!$K$16,"Lowly positive",IF('Calculs T1a'!K346&lt;'Coeffs calibration'!$K$17,"Moderately positive","Highly positive")))</f>
        <v>Highly positive</v>
      </c>
      <c r="H343" s="3" t="str">
        <f>IF('Calculs T1a'!L346&lt;'Coeffs calibration'!$L$15,"Negative",IF('Calculs T1a'!L346&lt;'Coeffs calibration'!$L$16,"Lowly positive",IF('Calculs T1a'!L346&lt;'Coeffs calibration'!$L$17,"Moderately positive","Highly positive")))</f>
        <v>Highly positive</v>
      </c>
      <c r="I343" s="3" t="str">
        <f>IF('Calculs T1a'!M346&lt;'Coeffs calibration'!$M$15,"Negative",IF('Calculs T1a'!M346&lt;'Coeffs calibration'!$M$16,"Lowly positive",IF('Calculs T1a'!M346&lt;'Coeffs calibration'!$M$17,"Moderately positive","Highly positive")))</f>
        <v>Highly positive</v>
      </c>
      <c r="J343" s="3" t="str">
        <f>IF('Calculs T1a'!N346&lt;'Coeffs calibration'!$N$15,"Negative",IF('Calculs T1a'!N346&lt;'Coeffs calibration'!$N$16,"Lowly positive",IF('Calculs T1a'!N346&lt;'Coeffs calibration'!$N$17,"Moderately positive","Highly positive")))</f>
        <v>Highly positive</v>
      </c>
      <c r="L343" s="92">
        <f>'Predictions concentrations'!A343</f>
        <v>0</v>
      </c>
      <c r="M343" s="92">
        <f>'Predictions concentrations'!B343</f>
        <v>0</v>
      </c>
      <c r="N343" s="126" t="str">
        <f>IF('Calculs T2a'!G346&lt;'Coeffs calibration'!$G$15,"Negative",IF('Calculs T2a'!G346&lt;'Coeffs calibration'!$G$16,"Lowly positive",IF('Calculs T2a'!G346&lt;'Coeffs calibration'!$G$17,"Moderately positive","Highly positive")))</f>
        <v>Highly positive</v>
      </c>
      <c r="O343" s="126" t="str">
        <f>IF('Calculs T2a'!H346&lt;'Coeffs calibration'!$H$15,"Negative",IF('Calculs T2a'!H346&lt;'Coeffs calibration'!$H$16,"Lowly positive",IF('Calculs T2a'!H346&lt;'Coeffs calibration'!$H$17,"Moderately positive","Highly positive")))</f>
        <v>Highly positive</v>
      </c>
      <c r="P343" s="126" t="str">
        <f>IF('Calculs T2a'!I346&lt;'Coeffs calibration'!$I$15,"Negative",IF('Calculs T2a'!I346&lt;'Coeffs calibration'!$I$16,"Lowly positive",IF('Calculs T2a'!I346&lt;'Coeffs calibration'!$I$17,"Moderately positive","Highly positive")))</f>
        <v>Highly positive</v>
      </c>
      <c r="Q343" s="128" t="str">
        <f>IF('Calculs T2a'!J346&lt;'Coeffs calibration'!$J$15,"Negative",IF('Calculs T2a'!J346&lt;'Coeffs calibration'!$J$16,"Lowly positive",IF('Calculs T2a'!J346&lt;'Coeffs calibration'!$J$17,"Moderately positive","Highly positive")))</f>
        <v>Highly positive</v>
      </c>
      <c r="R343" s="3" t="str">
        <f>IF('Calculs T2a'!K346&lt;'Coeffs calibration'!$K$15,"Negative",IF('Calculs T2a'!K346&lt;'Coeffs calibration'!$K$16,"Lowly positive",IF('Calculs T2a'!K346&lt;'Coeffs calibration'!$K$17,"Moderately positive","Highly positive")))</f>
        <v>Highly positive</v>
      </c>
      <c r="S343" s="3" t="str">
        <f>IF('Calculs T2a'!L346&lt;'Coeffs calibration'!$L$15,"Negative",IF('Calculs T2a'!L346&lt;'Coeffs calibration'!$L$16,"Lowly positive",IF('Calculs T2a'!L346&lt;'Coeffs calibration'!$L$17,"Moderately positive","Highly positive")))</f>
        <v>Highly positive</v>
      </c>
      <c r="T343" s="3" t="str">
        <f>IF('Calculs T2a'!M346&lt;'Coeffs calibration'!$M$15,"Negative",IF('Calculs T2a'!M346&lt;'Coeffs calibration'!$M$16,"Lowly positive",IF('Calculs T2a'!M346&lt;'Coeffs calibration'!$M$17,"Moderately positive","Highly positive")))</f>
        <v>Highly positive</v>
      </c>
      <c r="U343" s="3" t="str">
        <f>IF('Calculs T2a'!N346&lt;'Coeffs calibration'!$N$15,"Negative",IF('Calculs T2a'!N346&lt;'Coeffs calibration'!$N$16,"Lowly positive",IF('Calculs T2a'!N346&lt;'Coeffs calibration'!$N$17,"Moderately positive","Highly positive")))</f>
        <v>Highly positive</v>
      </c>
      <c r="W343" s="92">
        <f>'Predictions concentrations'!A343</f>
        <v>0</v>
      </c>
      <c r="X343" s="92">
        <f>'Predictions concentrations'!B343</f>
        <v>0</v>
      </c>
      <c r="Y343" s="126" t="str">
        <f>IF('Calculs T3a'!G346&lt;'Coeffs calibration'!$G$15,"Negative",IF('Calculs T3a'!G346&lt;'Coeffs calibration'!$G$16,"Lowly positive",IF('Calculs T3a'!G346&lt;'Coeffs calibration'!$G$17,"Moderately positive","Highly positive")))</f>
        <v>Highly positive</v>
      </c>
      <c r="Z343" s="126" t="str">
        <f>IF('Calculs T3a'!H346&lt;'Coeffs calibration'!$H$15,"Negative",IF('Calculs T3a'!H346&lt;'Coeffs calibration'!$H$16,"Lowly positive",IF('Calculs T3a'!H346&lt;'Coeffs calibration'!$H$17,"Moderately positive","Highly positive")))</f>
        <v>Highly positive</v>
      </c>
      <c r="AA343" s="126" t="str">
        <f>IF('Calculs T3a'!I346&lt;'Coeffs calibration'!$I$15,"Negative",IF('Calculs T3a'!I346&lt;'Coeffs calibration'!$I$16,"Lowly positive",IF('Calculs T3a'!I346&lt;'Coeffs calibration'!$I$17,"Moderately positive","Highly positive")))</f>
        <v>Highly positive</v>
      </c>
      <c r="AB343" s="128" t="str">
        <f>IF('Calculs T3a'!J346&lt;'Coeffs calibration'!$J$15,"Negative",IF('Calculs T3a'!J346&lt;'Coeffs calibration'!$J$16,"Lowly positive",IF('Calculs T3a'!J346&lt;'Coeffs calibration'!$J$17,"Moderately positive","Highly positive")))</f>
        <v>Highly positive</v>
      </c>
      <c r="AC343" s="3" t="str">
        <f>IF('Calculs T3a'!K346&lt;'Coeffs calibration'!$K$15,"Negative",IF('Calculs T3a'!K346&lt;'Coeffs calibration'!$K$16,"Lowly positive",IF('Calculs T3a'!K346&lt;'Coeffs calibration'!$K$17,"Moderately positive","Highly positive")))</f>
        <v>Highly positive</v>
      </c>
      <c r="AD343" s="3" t="str">
        <f>IF('Calculs T3a'!L346&lt;'Coeffs calibration'!$L$15,"Negative",IF('Calculs T3a'!L346&lt;'Coeffs calibration'!$L$16,"Lowly positive",IF('Calculs T3a'!L346&lt;'Coeffs calibration'!$L$17,"Moderately positive","Highly positive")))</f>
        <v>Highly positive</v>
      </c>
      <c r="AE343" s="3" t="str">
        <f>IF('Calculs T3a'!M346&lt;'Coeffs calibration'!$M$15,"Negative",IF('Calculs T3a'!M346&lt;'Coeffs calibration'!$M$16,"Lowly positive",IF('Calculs T3a'!M346&lt;'Coeffs calibration'!$M$17,"Moderately positive","Highly positive")))</f>
        <v>Highly positive</v>
      </c>
      <c r="AF343" s="3" t="str">
        <f>IF('Calculs T3a'!N346&lt;'Coeffs calibration'!$N$15,"Negative",IF('Calculs T3a'!N346&lt;'Coeffs calibration'!$N$16,"Lowly positive",IF('Calculs T3a'!N346&lt;'Coeffs calibration'!$N$17,"Moderately positive","Highly positive")))</f>
        <v>Highly positive</v>
      </c>
    </row>
    <row r="344" spans="1:32" x14ac:dyDescent="0.3">
      <c r="A344" s="92">
        <f>'Predictions concentrations'!A344</f>
        <v>0</v>
      </c>
      <c r="B344" s="92">
        <f>'Predictions concentrations'!B344</f>
        <v>0</v>
      </c>
      <c r="C344" s="126" t="str">
        <f>IF('Calculs T1a'!G347&lt;'Coeffs calibration'!$G$15,"Negative",IF('Calculs T1a'!G347&lt;'Coeffs calibration'!$G$16,"Lowly positive",IF('Calculs T1a'!G347&lt;'Coeffs calibration'!$G$17,"Moderately positive","Highly positive")))</f>
        <v>Highly positive</v>
      </c>
      <c r="D344" s="126" t="str">
        <f>IF('Calculs T1a'!H347&lt;'Coeffs calibration'!$H$15,"Negative",IF('Calculs T1a'!H347&lt;'Coeffs calibration'!$H$16,"Lowly positive",IF('Calculs T1a'!H347&lt;'Coeffs calibration'!$H$17,"Moderately positive","Highly positive")))</f>
        <v>Highly positive</v>
      </c>
      <c r="E344" s="126" t="str">
        <f>IF('Calculs T1a'!I347&lt;'Coeffs calibration'!$I$15,"Negative",IF('Calculs T1a'!I347&lt;'Coeffs calibration'!$I$16,"Lowly positive",IF('Calculs T1a'!I347&lt;'Coeffs calibration'!$I$17,"Moderately positive","Highly positive")))</f>
        <v>Highly positive</v>
      </c>
      <c r="F344" s="128" t="str">
        <f>IF('Calculs T1a'!J347&lt;'Coeffs calibration'!$J$15,"Negative",IF('Calculs T1a'!J347&lt;'Coeffs calibration'!$J$16,"Lowly positive",IF('Calculs T1a'!J347&lt;'Coeffs calibration'!$J$17,"Moderately positive","Highly positive")))</f>
        <v>Highly positive</v>
      </c>
      <c r="G344" s="3" t="str">
        <f>IF('Calculs T1a'!K347&lt;'Coeffs calibration'!$K$15,"Negative",IF('Calculs T1a'!K347&lt;'Coeffs calibration'!$K$16,"Lowly positive",IF('Calculs T1a'!K347&lt;'Coeffs calibration'!$K$17,"Moderately positive","Highly positive")))</f>
        <v>Highly positive</v>
      </c>
      <c r="H344" s="3" t="str">
        <f>IF('Calculs T1a'!L347&lt;'Coeffs calibration'!$L$15,"Negative",IF('Calculs T1a'!L347&lt;'Coeffs calibration'!$L$16,"Lowly positive",IF('Calculs T1a'!L347&lt;'Coeffs calibration'!$L$17,"Moderately positive","Highly positive")))</f>
        <v>Highly positive</v>
      </c>
      <c r="I344" s="3" t="str">
        <f>IF('Calculs T1a'!M347&lt;'Coeffs calibration'!$M$15,"Negative",IF('Calculs T1a'!M347&lt;'Coeffs calibration'!$M$16,"Lowly positive",IF('Calculs T1a'!M347&lt;'Coeffs calibration'!$M$17,"Moderately positive","Highly positive")))</f>
        <v>Highly positive</v>
      </c>
      <c r="J344" s="3" t="str">
        <f>IF('Calculs T1a'!N347&lt;'Coeffs calibration'!$N$15,"Negative",IF('Calculs T1a'!N347&lt;'Coeffs calibration'!$N$16,"Lowly positive",IF('Calculs T1a'!N347&lt;'Coeffs calibration'!$N$17,"Moderately positive","Highly positive")))</f>
        <v>Highly positive</v>
      </c>
      <c r="L344" s="92">
        <f>'Predictions concentrations'!A344</f>
        <v>0</v>
      </c>
      <c r="M344" s="92">
        <f>'Predictions concentrations'!B344</f>
        <v>0</v>
      </c>
      <c r="N344" s="126" t="str">
        <f>IF('Calculs T2a'!G347&lt;'Coeffs calibration'!$G$15,"Negative",IF('Calculs T2a'!G347&lt;'Coeffs calibration'!$G$16,"Lowly positive",IF('Calculs T2a'!G347&lt;'Coeffs calibration'!$G$17,"Moderately positive","Highly positive")))</f>
        <v>Highly positive</v>
      </c>
      <c r="O344" s="126" t="str">
        <f>IF('Calculs T2a'!H347&lt;'Coeffs calibration'!$H$15,"Negative",IF('Calculs T2a'!H347&lt;'Coeffs calibration'!$H$16,"Lowly positive",IF('Calculs T2a'!H347&lt;'Coeffs calibration'!$H$17,"Moderately positive","Highly positive")))</f>
        <v>Highly positive</v>
      </c>
      <c r="P344" s="126" t="str">
        <f>IF('Calculs T2a'!I347&lt;'Coeffs calibration'!$I$15,"Negative",IF('Calculs T2a'!I347&lt;'Coeffs calibration'!$I$16,"Lowly positive",IF('Calculs T2a'!I347&lt;'Coeffs calibration'!$I$17,"Moderately positive","Highly positive")))</f>
        <v>Highly positive</v>
      </c>
      <c r="Q344" s="128" t="str">
        <f>IF('Calculs T2a'!J347&lt;'Coeffs calibration'!$J$15,"Negative",IF('Calculs T2a'!J347&lt;'Coeffs calibration'!$J$16,"Lowly positive",IF('Calculs T2a'!J347&lt;'Coeffs calibration'!$J$17,"Moderately positive","Highly positive")))</f>
        <v>Highly positive</v>
      </c>
      <c r="R344" s="3" t="str">
        <f>IF('Calculs T2a'!K347&lt;'Coeffs calibration'!$K$15,"Negative",IF('Calculs T2a'!K347&lt;'Coeffs calibration'!$K$16,"Lowly positive",IF('Calculs T2a'!K347&lt;'Coeffs calibration'!$K$17,"Moderately positive","Highly positive")))</f>
        <v>Highly positive</v>
      </c>
      <c r="S344" s="3" t="str">
        <f>IF('Calculs T2a'!L347&lt;'Coeffs calibration'!$L$15,"Negative",IF('Calculs T2a'!L347&lt;'Coeffs calibration'!$L$16,"Lowly positive",IF('Calculs T2a'!L347&lt;'Coeffs calibration'!$L$17,"Moderately positive","Highly positive")))</f>
        <v>Highly positive</v>
      </c>
      <c r="T344" s="3" t="str">
        <f>IF('Calculs T2a'!M347&lt;'Coeffs calibration'!$M$15,"Negative",IF('Calculs T2a'!M347&lt;'Coeffs calibration'!$M$16,"Lowly positive",IF('Calculs T2a'!M347&lt;'Coeffs calibration'!$M$17,"Moderately positive","Highly positive")))</f>
        <v>Highly positive</v>
      </c>
      <c r="U344" s="3" t="str">
        <f>IF('Calculs T2a'!N347&lt;'Coeffs calibration'!$N$15,"Negative",IF('Calculs T2a'!N347&lt;'Coeffs calibration'!$N$16,"Lowly positive",IF('Calculs T2a'!N347&lt;'Coeffs calibration'!$N$17,"Moderately positive","Highly positive")))</f>
        <v>Highly positive</v>
      </c>
      <c r="W344" s="92">
        <f>'Predictions concentrations'!A344</f>
        <v>0</v>
      </c>
      <c r="X344" s="92">
        <f>'Predictions concentrations'!B344</f>
        <v>0</v>
      </c>
      <c r="Y344" s="126" t="str">
        <f>IF('Calculs T3a'!G347&lt;'Coeffs calibration'!$G$15,"Negative",IF('Calculs T3a'!G347&lt;'Coeffs calibration'!$G$16,"Lowly positive",IF('Calculs T3a'!G347&lt;'Coeffs calibration'!$G$17,"Moderately positive","Highly positive")))</f>
        <v>Highly positive</v>
      </c>
      <c r="Z344" s="126" t="str">
        <f>IF('Calculs T3a'!H347&lt;'Coeffs calibration'!$H$15,"Negative",IF('Calculs T3a'!H347&lt;'Coeffs calibration'!$H$16,"Lowly positive",IF('Calculs T3a'!H347&lt;'Coeffs calibration'!$H$17,"Moderately positive","Highly positive")))</f>
        <v>Highly positive</v>
      </c>
      <c r="AA344" s="126" t="str">
        <f>IF('Calculs T3a'!I347&lt;'Coeffs calibration'!$I$15,"Negative",IF('Calculs T3a'!I347&lt;'Coeffs calibration'!$I$16,"Lowly positive",IF('Calculs T3a'!I347&lt;'Coeffs calibration'!$I$17,"Moderately positive","Highly positive")))</f>
        <v>Highly positive</v>
      </c>
      <c r="AB344" s="128" t="str">
        <f>IF('Calculs T3a'!J347&lt;'Coeffs calibration'!$J$15,"Negative",IF('Calculs T3a'!J347&lt;'Coeffs calibration'!$J$16,"Lowly positive",IF('Calculs T3a'!J347&lt;'Coeffs calibration'!$J$17,"Moderately positive","Highly positive")))</f>
        <v>Highly positive</v>
      </c>
      <c r="AC344" s="3" t="str">
        <f>IF('Calculs T3a'!K347&lt;'Coeffs calibration'!$K$15,"Negative",IF('Calculs T3a'!K347&lt;'Coeffs calibration'!$K$16,"Lowly positive",IF('Calculs T3a'!K347&lt;'Coeffs calibration'!$K$17,"Moderately positive","Highly positive")))</f>
        <v>Highly positive</v>
      </c>
      <c r="AD344" s="3" t="str">
        <f>IF('Calculs T3a'!L347&lt;'Coeffs calibration'!$L$15,"Negative",IF('Calculs T3a'!L347&lt;'Coeffs calibration'!$L$16,"Lowly positive",IF('Calculs T3a'!L347&lt;'Coeffs calibration'!$L$17,"Moderately positive","Highly positive")))</f>
        <v>Highly positive</v>
      </c>
      <c r="AE344" s="3" t="str">
        <f>IF('Calculs T3a'!M347&lt;'Coeffs calibration'!$M$15,"Negative",IF('Calculs T3a'!M347&lt;'Coeffs calibration'!$M$16,"Lowly positive",IF('Calculs T3a'!M347&lt;'Coeffs calibration'!$M$17,"Moderately positive","Highly positive")))</f>
        <v>Highly positive</v>
      </c>
      <c r="AF344" s="3" t="str">
        <f>IF('Calculs T3a'!N347&lt;'Coeffs calibration'!$N$15,"Negative",IF('Calculs T3a'!N347&lt;'Coeffs calibration'!$N$16,"Lowly positive",IF('Calculs T3a'!N347&lt;'Coeffs calibration'!$N$17,"Moderately positive","Highly positive")))</f>
        <v>Highly positive</v>
      </c>
    </row>
    <row r="345" spans="1:32" x14ac:dyDescent="0.3">
      <c r="A345" s="92">
        <f>'Predictions concentrations'!A345</f>
        <v>0</v>
      </c>
      <c r="B345" s="92">
        <f>'Predictions concentrations'!B345</f>
        <v>0</v>
      </c>
      <c r="C345" s="126" t="str">
        <f>IF('Calculs T1a'!G348&lt;'Coeffs calibration'!$G$15,"Negative",IF('Calculs T1a'!G348&lt;'Coeffs calibration'!$G$16,"Lowly positive",IF('Calculs T1a'!G348&lt;'Coeffs calibration'!$G$17,"Moderately positive","Highly positive")))</f>
        <v>Highly positive</v>
      </c>
      <c r="D345" s="126" t="str">
        <f>IF('Calculs T1a'!H348&lt;'Coeffs calibration'!$H$15,"Negative",IF('Calculs T1a'!H348&lt;'Coeffs calibration'!$H$16,"Lowly positive",IF('Calculs T1a'!H348&lt;'Coeffs calibration'!$H$17,"Moderately positive","Highly positive")))</f>
        <v>Highly positive</v>
      </c>
      <c r="E345" s="126" t="str">
        <f>IF('Calculs T1a'!I348&lt;'Coeffs calibration'!$I$15,"Negative",IF('Calculs T1a'!I348&lt;'Coeffs calibration'!$I$16,"Lowly positive",IF('Calculs T1a'!I348&lt;'Coeffs calibration'!$I$17,"Moderately positive","Highly positive")))</f>
        <v>Highly positive</v>
      </c>
      <c r="F345" s="128" t="str">
        <f>IF('Calculs T1a'!J348&lt;'Coeffs calibration'!$J$15,"Negative",IF('Calculs T1a'!J348&lt;'Coeffs calibration'!$J$16,"Lowly positive",IF('Calculs T1a'!J348&lt;'Coeffs calibration'!$J$17,"Moderately positive","Highly positive")))</f>
        <v>Highly positive</v>
      </c>
      <c r="G345" s="3" t="str">
        <f>IF('Calculs T1a'!K348&lt;'Coeffs calibration'!$K$15,"Negative",IF('Calculs T1a'!K348&lt;'Coeffs calibration'!$K$16,"Lowly positive",IF('Calculs T1a'!K348&lt;'Coeffs calibration'!$K$17,"Moderately positive","Highly positive")))</f>
        <v>Highly positive</v>
      </c>
      <c r="H345" s="3" t="str">
        <f>IF('Calculs T1a'!L348&lt;'Coeffs calibration'!$L$15,"Negative",IF('Calculs T1a'!L348&lt;'Coeffs calibration'!$L$16,"Lowly positive",IF('Calculs T1a'!L348&lt;'Coeffs calibration'!$L$17,"Moderately positive","Highly positive")))</f>
        <v>Highly positive</v>
      </c>
      <c r="I345" s="3" t="str">
        <f>IF('Calculs T1a'!M348&lt;'Coeffs calibration'!$M$15,"Negative",IF('Calculs T1a'!M348&lt;'Coeffs calibration'!$M$16,"Lowly positive",IF('Calculs T1a'!M348&lt;'Coeffs calibration'!$M$17,"Moderately positive","Highly positive")))</f>
        <v>Highly positive</v>
      </c>
      <c r="J345" s="3" t="str">
        <f>IF('Calculs T1a'!N348&lt;'Coeffs calibration'!$N$15,"Negative",IF('Calculs T1a'!N348&lt;'Coeffs calibration'!$N$16,"Lowly positive",IF('Calculs T1a'!N348&lt;'Coeffs calibration'!$N$17,"Moderately positive","Highly positive")))</f>
        <v>Highly positive</v>
      </c>
      <c r="L345" s="92">
        <f>'Predictions concentrations'!A345</f>
        <v>0</v>
      </c>
      <c r="M345" s="92">
        <f>'Predictions concentrations'!B345</f>
        <v>0</v>
      </c>
      <c r="N345" s="126" t="str">
        <f>IF('Calculs T2a'!G348&lt;'Coeffs calibration'!$G$15,"Negative",IF('Calculs T2a'!G348&lt;'Coeffs calibration'!$G$16,"Lowly positive",IF('Calculs T2a'!G348&lt;'Coeffs calibration'!$G$17,"Moderately positive","Highly positive")))</f>
        <v>Highly positive</v>
      </c>
      <c r="O345" s="126" t="str">
        <f>IF('Calculs T2a'!H348&lt;'Coeffs calibration'!$H$15,"Negative",IF('Calculs T2a'!H348&lt;'Coeffs calibration'!$H$16,"Lowly positive",IF('Calculs T2a'!H348&lt;'Coeffs calibration'!$H$17,"Moderately positive","Highly positive")))</f>
        <v>Highly positive</v>
      </c>
      <c r="P345" s="126" t="str">
        <f>IF('Calculs T2a'!I348&lt;'Coeffs calibration'!$I$15,"Negative",IF('Calculs T2a'!I348&lt;'Coeffs calibration'!$I$16,"Lowly positive",IF('Calculs T2a'!I348&lt;'Coeffs calibration'!$I$17,"Moderately positive","Highly positive")))</f>
        <v>Highly positive</v>
      </c>
      <c r="Q345" s="128" t="str">
        <f>IF('Calculs T2a'!J348&lt;'Coeffs calibration'!$J$15,"Negative",IF('Calculs T2a'!J348&lt;'Coeffs calibration'!$J$16,"Lowly positive",IF('Calculs T2a'!J348&lt;'Coeffs calibration'!$J$17,"Moderately positive","Highly positive")))</f>
        <v>Highly positive</v>
      </c>
      <c r="R345" s="3" t="str">
        <f>IF('Calculs T2a'!K348&lt;'Coeffs calibration'!$K$15,"Negative",IF('Calculs T2a'!K348&lt;'Coeffs calibration'!$K$16,"Lowly positive",IF('Calculs T2a'!K348&lt;'Coeffs calibration'!$K$17,"Moderately positive","Highly positive")))</f>
        <v>Highly positive</v>
      </c>
      <c r="S345" s="3" t="str">
        <f>IF('Calculs T2a'!L348&lt;'Coeffs calibration'!$L$15,"Negative",IF('Calculs T2a'!L348&lt;'Coeffs calibration'!$L$16,"Lowly positive",IF('Calculs T2a'!L348&lt;'Coeffs calibration'!$L$17,"Moderately positive","Highly positive")))</f>
        <v>Highly positive</v>
      </c>
      <c r="T345" s="3" t="str">
        <f>IF('Calculs T2a'!M348&lt;'Coeffs calibration'!$M$15,"Negative",IF('Calculs T2a'!M348&lt;'Coeffs calibration'!$M$16,"Lowly positive",IF('Calculs T2a'!M348&lt;'Coeffs calibration'!$M$17,"Moderately positive","Highly positive")))</f>
        <v>Highly positive</v>
      </c>
      <c r="U345" s="3" t="str">
        <f>IF('Calculs T2a'!N348&lt;'Coeffs calibration'!$N$15,"Negative",IF('Calculs T2a'!N348&lt;'Coeffs calibration'!$N$16,"Lowly positive",IF('Calculs T2a'!N348&lt;'Coeffs calibration'!$N$17,"Moderately positive","Highly positive")))</f>
        <v>Highly positive</v>
      </c>
      <c r="W345" s="92">
        <f>'Predictions concentrations'!A345</f>
        <v>0</v>
      </c>
      <c r="X345" s="92">
        <f>'Predictions concentrations'!B345</f>
        <v>0</v>
      </c>
      <c r="Y345" s="126" t="str">
        <f>IF('Calculs T3a'!G348&lt;'Coeffs calibration'!$G$15,"Negative",IF('Calculs T3a'!G348&lt;'Coeffs calibration'!$G$16,"Lowly positive",IF('Calculs T3a'!G348&lt;'Coeffs calibration'!$G$17,"Moderately positive","Highly positive")))</f>
        <v>Highly positive</v>
      </c>
      <c r="Z345" s="126" t="str">
        <f>IF('Calculs T3a'!H348&lt;'Coeffs calibration'!$H$15,"Negative",IF('Calculs T3a'!H348&lt;'Coeffs calibration'!$H$16,"Lowly positive",IF('Calculs T3a'!H348&lt;'Coeffs calibration'!$H$17,"Moderately positive","Highly positive")))</f>
        <v>Highly positive</v>
      </c>
      <c r="AA345" s="126" t="str">
        <f>IF('Calculs T3a'!I348&lt;'Coeffs calibration'!$I$15,"Negative",IF('Calculs T3a'!I348&lt;'Coeffs calibration'!$I$16,"Lowly positive",IF('Calculs T3a'!I348&lt;'Coeffs calibration'!$I$17,"Moderately positive","Highly positive")))</f>
        <v>Highly positive</v>
      </c>
      <c r="AB345" s="128" t="str">
        <f>IF('Calculs T3a'!J348&lt;'Coeffs calibration'!$J$15,"Negative",IF('Calculs T3a'!J348&lt;'Coeffs calibration'!$J$16,"Lowly positive",IF('Calculs T3a'!J348&lt;'Coeffs calibration'!$J$17,"Moderately positive","Highly positive")))</f>
        <v>Highly positive</v>
      </c>
      <c r="AC345" s="3" t="str">
        <f>IF('Calculs T3a'!K348&lt;'Coeffs calibration'!$K$15,"Negative",IF('Calculs T3a'!K348&lt;'Coeffs calibration'!$K$16,"Lowly positive",IF('Calculs T3a'!K348&lt;'Coeffs calibration'!$K$17,"Moderately positive","Highly positive")))</f>
        <v>Highly positive</v>
      </c>
      <c r="AD345" s="3" t="str">
        <f>IF('Calculs T3a'!L348&lt;'Coeffs calibration'!$L$15,"Negative",IF('Calculs T3a'!L348&lt;'Coeffs calibration'!$L$16,"Lowly positive",IF('Calculs T3a'!L348&lt;'Coeffs calibration'!$L$17,"Moderately positive","Highly positive")))</f>
        <v>Highly positive</v>
      </c>
      <c r="AE345" s="3" t="str">
        <f>IF('Calculs T3a'!M348&lt;'Coeffs calibration'!$M$15,"Negative",IF('Calculs T3a'!M348&lt;'Coeffs calibration'!$M$16,"Lowly positive",IF('Calculs T3a'!M348&lt;'Coeffs calibration'!$M$17,"Moderately positive","Highly positive")))</f>
        <v>Highly positive</v>
      </c>
      <c r="AF345" s="3" t="str">
        <f>IF('Calculs T3a'!N348&lt;'Coeffs calibration'!$N$15,"Negative",IF('Calculs T3a'!N348&lt;'Coeffs calibration'!$N$16,"Lowly positive",IF('Calculs T3a'!N348&lt;'Coeffs calibration'!$N$17,"Moderately positive","Highly positive")))</f>
        <v>Highly positive</v>
      </c>
    </row>
    <row r="346" spans="1:32" x14ac:dyDescent="0.3">
      <c r="A346" s="92">
        <f>'Predictions concentrations'!A346</f>
        <v>0</v>
      </c>
      <c r="B346" s="92">
        <f>'Predictions concentrations'!B346</f>
        <v>0</v>
      </c>
      <c r="C346" s="126" t="str">
        <f>IF('Calculs T1a'!G349&lt;'Coeffs calibration'!$G$15,"Negative",IF('Calculs T1a'!G349&lt;'Coeffs calibration'!$G$16,"Lowly positive",IF('Calculs T1a'!G349&lt;'Coeffs calibration'!$G$17,"Moderately positive","Highly positive")))</f>
        <v>Highly positive</v>
      </c>
      <c r="D346" s="126" t="str">
        <f>IF('Calculs T1a'!H349&lt;'Coeffs calibration'!$H$15,"Negative",IF('Calculs T1a'!H349&lt;'Coeffs calibration'!$H$16,"Lowly positive",IF('Calculs T1a'!H349&lt;'Coeffs calibration'!$H$17,"Moderately positive","Highly positive")))</f>
        <v>Highly positive</v>
      </c>
      <c r="E346" s="126" t="str">
        <f>IF('Calculs T1a'!I349&lt;'Coeffs calibration'!$I$15,"Negative",IF('Calculs T1a'!I349&lt;'Coeffs calibration'!$I$16,"Lowly positive",IF('Calculs T1a'!I349&lt;'Coeffs calibration'!$I$17,"Moderately positive","Highly positive")))</f>
        <v>Highly positive</v>
      </c>
      <c r="F346" s="128" t="str">
        <f>IF('Calculs T1a'!J349&lt;'Coeffs calibration'!$J$15,"Negative",IF('Calculs T1a'!J349&lt;'Coeffs calibration'!$J$16,"Lowly positive",IF('Calculs T1a'!J349&lt;'Coeffs calibration'!$J$17,"Moderately positive","Highly positive")))</f>
        <v>Highly positive</v>
      </c>
      <c r="G346" s="3" t="str">
        <f>IF('Calculs T1a'!K349&lt;'Coeffs calibration'!$K$15,"Negative",IF('Calculs T1a'!K349&lt;'Coeffs calibration'!$K$16,"Lowly positive",IF('Calculs T1a'!K349&lt;'Coeffs calibration'!$K$17,"Moderately positive","Highly positive")))</f>
        <v>Highly positive</v>
      </c>
      <c r="H346" s="3" t="str">
        <f>IF('Calculs T1a'!L349&lt;'Coeffs calibration'!$L$15,"Negative",IF('Calculs T1a'!L349&lt;'Coeffs calibration'!$L$16,"Lowly positive",IF('Calculs T1a'!L349&lt;'Coeffs calibration'!$L$17,"Moderately positive","Highly positive")))</f>
        <v>Highly positive</v>
      </c>
      <c r="I346" s="3" t="str">
        <f>IF('Calculs T1a'!M349&lt;'Coeffs calibration'!$M$15,"Negative",IF('Calculs T1a'!M349&lt;'Coeffs calibration'!$M$16,"Lowly positive",IF('Calculs T1a'!M349&lt;'Coeffs calibration'!$M$17,"Moderately positive","Highly positive")))</f>
        <v>Highly positive</v>
      </c>
      <c r="J346" s="3" t="str">
        <f>IF('Calculs T1a'!N349&lt;'Coeffs calibration'!$N$15,"Negative",IF('Calculs T1a'!N349&lt;'Coeffs calibration'!$N$16,"Lowly positive",IF('Calculs T1a'!N349&lt;'Coeffs calibration'!$N$17,"Moderately positive","Highly positive")))</f>
        <v>Highly positive</v>
      </c>
      <c r="L346" s="92">
        <f>'Predictions concentrations'!A346</f>
        <v>0</v>
      </c>
      <c r="M346" s="92">
        <f>'Predictions concentrations'!B346</f>
        <v>0</v>
      </c>
      <c r="N346" s="126" t="str">
        <f>IF('Calculs T2a'!G349&lt;'Coeffs calibration'!$G$15,"Negative",IF('Calculs T2a'!G349&lt;'Coeffs calibration'!$G$16,"Lowly positive",IF('Calculs T2a'!G349&lt;'Coeffs calibration'!$G$17,"Moderately positive","Highly positive")))</f>
        <v>Highly positive</v>
      </c>
      <c r="O346" s="126" t="str">
        <f>IF('Calculs T2a'!H349&lt;'Coeffs calibration'!$H$15,"Negative",IF('Calculs T2a'!H349&lt;'Coeffs calibration'!$H$16,"Lowly positive",IF('Calculs T2a'!H349&lt;'Coeffs calibration'!$H$17,"Moderately positive","Highly positive")))</f>
        <v>Highly positive</v>
      </c>
      <c r="P346" s="126" t="str">
        <f>IF('Calculs T2a'!I349&lt;'Coeffs calibration'!$I$15,"Negative",IF('Calculs T2a'!I349&lt;'Coeffs calibration'!$I$16,"Lowly positive",IF('Calculs T2a'!I349&lt;'Coeffs calibration'!$I$17,"Moderately positive","Highly positive")))</f>
        <v>Highly positive</v>
      </c>
      <c r="Q346" s="128" t="str">
        <f>IF('Calculs T2a'!J349&lt;'Coeffs calibration'!$J$15,"Negative",IF('Calculs T2a'!J349&lt;'Coeffs calibration'!$J$16,"Lowly positive",IF('Calculs T2a'!J349&lt;'Coeffs calibration'!$J$17,"Moderately positive","Highly positive")))</f>
        <v>Highly positive</v>
      </c>
      <c r="R346" s="3" t="str">
        <f>IF('Calculs T2a'!K349&lt;'Coeffs calibration'!$K$15,"Negative",IF('Calculs T2a'!K349&lt;'Coeffs calibration'!$K$16,"Lowly positive",IF('Calculs T2a'!K349&lt;'Coeffs calibration'!$K$17,"Moderately positive","Highly positive")))</f>
        <v>Highly positive</v>
      </c>
      <c r="S346" s="3" t="str">
        <f>IF('Calculs T2a'!L349&lt;'Coeffs calibration'!$L$15,"Negative",IF('Calculs T2a'!L349&lt;'Coeffs calibration'!$L$16,"Lowly positive",IF('Calculs T2a'!L349&lt;'Coeffs calibration'!$L$17,"Moderately positive","Highly positive")))</f>
        <v>Highly positive</v>
      </c>
      <c r="T346" s="3" t="str">
        <f>IF('Calculs T2a'!M349&lt;'Coeffs calibration'!$M$15,"Negative",IF('Calculs T2a'!M349&lt;'Coeffs calibration'!$M$16,"Lowly positive",IF('Calculs T2a'!M349&lt;'Coeffs calibration'!$M$17,"Moderately positive","Highly positive")))</f>
        <v>Highly positive</v>
      </c>
      <c r="U346" s="3" t="str">
        <f>IF('Calculs T2a'!N349&lt;'Coeffs calibration'!$N$15,"Negative",IF('Calculs T2a'!N349&lt;'Coeffs calibration'!$N$16,"Lowly positive",IF('Calculs T2a'!N349&lt;'Coeffs calibration'!$N$17,"Moderately positive","Highly positive")))</f>
        <v>Highly positive</v>
      </c>
      <c r="W346" s="92">
        <f>'Predictions concentrations'!A346</f>
        <v>0</v>
      </c>
      <c r="X346" s="92">
        <f>'Predictions concentrations'!B346</f>
        <v>0</v>
      </c>
      <c r="Y346" s="126" t="str">
        <f>IF('Calculs T3a'!G349&lt;'Coeffs calibration'!$G$15,"Negative",IF('Calculs T3a'!G349&lt;'Coeffs calibration'!$G$16,"Lowly positive",IF('Calculs T3a'!G349&lt;'Coeffs calibration'!$G$17,"Moderately positive","Highly positive")))</f>
        <v>Highly positive</v>
      </c>
      <c r="Z346" s="126" t="str">
        <f>IF('Calculs T3a'!H349&lt;'Coeffs calibration'!$H$15,"Negative",IF('Calculs T3a'!H349&lt;'Coeffs calibration'!$H$16,"Lowly positive",IF('Calculs T3a'!H349&lt;'Coeffs calibration'!$H$17,"Moderately positive","Highly positive")))</f>
        <v>Highly positive</v>
      </c>
      <c r="AA346" s="126" t="str">
        <f>IF('Calculs T3a'!I349&lt;'Coeffs calibration'!$I$15,"Negative",IF('Calculs T3a'!I349&lt;'Coeffs calibration'!$I$16,"Lowly positive",IF('Calculs T3a'!I349&lt;'Coeffs calibration'!$I$17,"Moderately positive","Highly positive")))</f>
        <v>Highly positive</v>
      </c>
      <c r="AB346" s="128" t="str">
        <f>IF('Calculs T3a'!J349&lt;'Coeffs calibration'!$J$15,"Negative",IF('Calculs T3a'!J349&lt;'Coeffs calibration'!$J$16,"Lowly positive",IF('Calculs T3a'!J349&lt;'Coeffs calibration'!$J$17,"Moderately positive","Highly positive")))</f>
        <v>Highly positive</v>
      </c>
      <c r="AC346" s="3" t="str">
        <f>IF('Calculs T3a'!K349&lt;'Coeffs calibration'!$K$15,"Negative",IF('Calculs T3a'!K349&lt;'Coeffs calibration'!$K$16,"Lowly positive",IF('Calculs T3a'!K349&lt;'Coeffs calibration'!$K$17,"Moderately positive","Highly positive")))</f>
        <v>Highly positive</v>
      </c>
      <c r="AD346" s="3" t="str">
        <f>IF('Calculs T3a'!L349&lt;'Coeffs calibration'!$L$15,"Negative",IF('Calculs T3a'!L349&lt;'Coeffs calibration'!$L$16,"Lowly positive",IF('Calculs T3a'!L349&lt;'Coeffs calibration'!$L$17,"Moderately positive","Highly positive")))</f>
        <v>Highly positive</v>
      </c>
      <c r="AE346" s="3" t="str">
        <f>IF('Calculs T3a'!M349&lt;'Coeffs calibration'!$M$15,"Negative",IF('Calculs T3a'!M349&lt;'Coeffs calibration'!$M$16,"Lowly positive",IF('Calculs T3a'!M349&lt;'Coeffs calibration'!$M$17,"Moderately positive","Highly positive")))</f>
        <v>Highly positive</v>
      </c>
      <c r="AF346" s="3" t="str">
        <f>IF('Calculs T3a'!N349&lt;'Coeffs calibration'!$N$15,"Negative",IF('Calculs T3a'!N349&lt;'Coeffs calibration'!$N$16,"Lowly positive",IF('Calculs T3a'!N349&lt;'Coeffs calibration'!$N$17,"Moderately positive","Highly positive")))</f>
        <v>Highly positive</v>
      </c>
    </row>
    <row r="347" spans="1:32" x14ac:dyDescent="0.3">
      <c r="A347" s="92">
        <f>'Predictions concentrations'!A347</f>
        <v>0</v>
      </c>
      <c r="B347" s="92">
        <f>'Predictions concentrations'!B347</f>
        <v>0</v>
      </c>
      <c r="C347" s="126" t="str">
        <f>IF('Calculs T1a'!G350&lt;'Coeffs calibration'!$G$15,"Negative",IF('Calculs T1a'!G350&lt;'Coeffs calibration'!$G$16,"Lowly positive",IF('Calculs T1a'!G350&lt;'Coeffs calibration'!$G$17,"Moderately positive","Highly positive")))</f>
        <v>Highly positive</v>
      </c>
      <c r="D347" s="126" t="str">
        <f>IF('Calculs T1a'!H350&lt;'Coeffs calibration'!$H$15,"Negative",IF('Calculs T1a'!H350&lt;'Coeffs calibration'!$H$16,"Lowly positive",IF('Calculs T1a'!H350&lt;'Coeffs calibration'!$H$17,"Moderately positive","Highly positive")))</f>
        <v>Highly positive</v>
      </c>
      <c r="E347" s="126" t="str">
        <f>IF('Calculs T1a'!I350&lt;'Coeffs calibration'!$I$15,"Negative",IF('Calculs T1a'!I350&lt;'Coeffs calibration'!$I$16,"Lowly positive",IF('Calculs T1a'!I350&lt;'Coeffs calibration'!$I$17,"Moderately positive","Highly positive")))</f>
        <v>Highly positive</v>
      </c>
      <c r="F347" s="128" t="str">
        <f>IF('Calculs T1a'!J350&lt;'Coeffs calibration'!$J$15,"Negative",IF('Calculs T1a'!J350&lt;'Coeffs calibration'!$J$16,"Lowly positive",IF('Calculs T1a'!J350&lt;'Coeffs calibration'!$J$17,"Moderately positive","Highly positive")))</f>
        <v>Highly positive</v>
      </c>
      <c r="G347" s="3" t="str">
        <f>IF('Calculs T1a'!K350&lt;'Coeffs calibration'!$K$15,"Negative",IF('Calculs T1a'!K350&lt;'Coeffs calibration'!$K$16,"Lowly positive",IF('Calculs T1a'!K350&lt;'Coeffs calibration'!$K$17,"Moderately positive","Highly positive")))</f>
        <v>Highly positive</v>
      </c>
      <c r="H347" s="3" t="str">
        <f>IF('Calculs T1a'!L350&lt;'Coeffs calibration'!$L$15,"Negative",IF('Calculs T1a'!L350&lt;'Coeffs calibration'!$L$16,"Lowly positive",IF('Calculs T1a'!L350&lt;'Coeffs calibration'!$L$17,"Moderately positive","Highly positive")))</f>
        <v>Highly positive</v>
      </c>
      <c r="I347" s="3" t="str">
        <f>IF('Calculs T1a'!M350&lt;'Coeffs calibration'!$M$15,"Negative",IF('Calculs T1a'!M350&lt;'Coeffs calibration'!$M$16,"Lowly positive",IF('Calculs T1a'!M350&lt;'Coeffs calibration'!$M$17,"Moderately positive","Highly positive")))</f>
        <v>Highly positive</v>
      </c>
      <c r="J347" s="3" t="str">
        <f>IF('Calculs T1a'!N350&lt;'Coeffs calibration'!$N$15,"Negative",IF('Calculs T1a'!N350&lt;'Coeffs calibration'!$N$16,"Lowly positive",IF('Calculs T1a'!N350&lt;'Coeffs calibration'!$N$17,"Moderately positive","Highly positive")))</f>
        <v>Highly positive</v>
      </c>
      <c r="L347" s="92">
        <f>'Predictions concentrations'!A347</f>
        <v>0</v>
      </c>
      <c r="M347" s="92">
        <f>'Predictions concentrations'!B347</f>
        <v>0</v>
      </c>
      <c r="N347" s="126" t="str">
        <f>IF('Calculs T2a'!G350&lt;'Coeffs calibration'!$G$15,"Negative",IF('Calculs T2a'!G350&lt;'Coeffs calibration'!$G$16,"Lowly positive",IF('Calculs T2a'!G350&lt;'Coeffs calibration'!$G$17,"Moderately positive","Highly positive")))</f>
        <v>Highly positive</v>
      </c>
      <c r="O347" s="126" t="str">
        <f>IF('Calculs T2a'!H350&lt;'Coeffs calibration'!$H$15,"Negative",IF('Calculs T2a'!H350&lt;'Coeffs calibration'!$H$16,"Lowly positive",IF('Calculs T2a'!H350&lt;'Coeffs calibration'!$H$17,"Moderately positive","Highly positive")))</f>
        <v>Highly positive</v>
      </c>
      <c r="P347" s="126" t="str">
        <f>IF('Calculs T2a'!I350&lt;'Coeffs calibration'!$I$15,"Negative",IF('Calculs T2a'!I350&lt;'Coeffs calibration'!$I$16,"Lowly positive",IF('Calculs T2a'!I350&lt;'Coeffs calibration'!$I$17,"Moderately positive","Highly positive")))</f>
        <v>Highly positive</v>
      </c>
      <c r="Q347" s="128" t="str">
        <f>IF('Calculs T2a'!J350&lt;'Coeffs calibration'!$J$15,"Negative",IF('Calculs T2a'!J350&lt;'Coeffs calibration'!$J$16,"Lowly positive",IF('Calculs T2a'!J350&lt;'Coeffs calibration'!$J$17,"Moderately positive","Highly positive")))</f>
        <v>Highly positive</v>
      </c>
      <c r="R347" s="3" t="str">
        <f>IF('Calculs T2a'!K350&lt;'Coeffs calibration'!$K$15,"Negative",IF('Calculs T2a'!K350&lt;'Coeffs calibration'!$K$16,"Lowly positive",IF('Calculs T2a'!K350&lt;'Coeffs calibration'!$K$17,"Moderately positive","Highly positive")))</f>
        <v>Highly positive</v>
      </c>
      <c r="S347" s="3" t="str">
        <f>IF('Calculs T2a'!L350&lt;'Coeffs calibration'!$L$15,"Negative",IF('Calculs T2a'!L350&lt;'Coeffs calibration'!$L$16,"Lowly positive",IF('Calculs T2a'!L350&lt;'Coeffs calibration'!$L$17,"Moderately positive","Highly positive")))</f>
        <v>Highly positive</v>
      </c>
      <c r="T347" s="3" t="str">
        <f>IF('Calculs T2a'!M350&lt;'Coeffs calibration'!$M$15,"Negative",IF('Calculs T2a'!M350&lt;'Coeffs calibration'!$M$16,"Lowly positive",IF('Calculs T2a'!M350&lt;'Coeffs calibration'!$M$17,"Moderately positive","Highly positive")))</f>
        <v>Highly positive</v>
      </c>
      <c r="U347" s="3" t="str">
        <f>IF('Calculs T2a'!N350&lt;'Coeffs calibration'!$N$15,"Negative",IF('Calculs T2a'!N350&lt;'Coeffs calibration'!$N$16,"Lowly positive",IF('Calculs T2a'!N350&lt;'Coeffs calibration'!$N$17,"Moderately positive","Highly positive")))</f>
        <v>Highly positive</v>
      </c>
      <c r="W347" s="92">
        <f>'Predictions concentrations'!A347</f>
        <v>0</v>
      </c>
      <c r="X347" s="92">
        <f>'Predictions concentrations'!B347</f>
        <v>0</v>
      </c>
      <c r="Y347" s="126" t="str">
        <f>IF('Calculs T3a'!G350&lt;'Coeffs calibration'!$G$15,"Negative",IF('Calculs T3a'!G350&lt;'Coeffs calibration'!$G$16,"Lowly positive",IF('Calculs T3a'!G350&lt;'Coeffs calibration'!$G$17,"Moderately positive","Highly positive")))</f>
        <v>Highly positive</v>
      </c>
      <c r="Z347" s="126" t="str">
        <f>IF('Calculs T3a'!H350&lt;'Coeffs calibration'!$H$15,"Negative",IF('Calculs T3a'!H350&lt;'Coeffs calibration'!$H$16,"Lowly positive",IF('Calculs T3a'!H350&lt;'Coeffs calibration'!$H$17,"Moderately positive","Highly positive")))</f>
        <v>Highly positive</v>
      </c>
      <c r="AA347" s="126" t="str">
        <f>IF('Calculs T3a'!I350&lt;'Coeffs calibration'!$I$15,"Negative",IF('Calculs T3a'!I350&lt;'Coeffs calibration'!$I$16,"Lowly positive",IF('Calculs T3a'!I350&lt;'Coeffs calibration'!$I$17,"Moderately positive","Highly positive")))</f>
        <v>Highly positive</v>
      </c>
      <c r="AB347" s="128" t="str">
        <f>IF('Calculs T3a'!J350&lt;'Coeffs calibration'!$J$15,"Negative",IF('Calculs T3a'!J350&lt;'Coeffs calibration'!$J$16,"Lowly positive",IF('Calculs T3a'!J350&lt;'Coeffs calibration'!$J$17,"Moderately positive","Highly positive")))</f>
        <v>Highly positive</v>
      </c>
      <c r="AC347" s="3" t="str">
        <f>IF('Calculs T3a'!K350&lt;'Coeffs calibration'!$K$15,"Negative",IF('Calculs T3a'!K350&lt;'Coeffs calibration'!$K$16,"Lowly positive",IF('Calculs T3a'!K350&lt;'Coeffs calibration'!$K$17,"Moderately positive","Highly positive")))</f>
        <v>Highly positive</v>
      </c>
      <c r="AD347" s="3" t="str">
        <f>IF('Calculs T3a'!L350&lt;'Coeffs calibration'!$L$15,"Negative",IF('Calculs T3a'!L350&lt;'Coeffs calibration'!$L$16,"Lowly positive",IF('Calculs T3a'!L350&lt;'Coeffs calibration'!$L$17,"Moderately positive","Highly positive")))</f>
        <v>Highly positive</v>
      </c>
      <c r="AE347" s="3" t="str">
        <f>IF('Calculs T3a'!M350&lt;'Coeffs calibration'!$M$15,"Negative",IF('Calculs T3a'!M350&lt;'Coeffs calibration'!$M$16,"Lowly positive",IF('Calculs T3a'!M350&lt;'Coeffs calibration'!$M$17,"Moderately positive","Highly positive")))</f>
        <v>Highly positive</v>
      </c>
      <c r="AF347" s="3" t="str">
        <f>IF('Calculs T3a'!N350&lt;'Coeffs calibration'!$N$15,"Negative",IF('Calculs T3a'!N350&lt;'Coeffs calibration'!$N$16,"Lowly positive",IF('Calculs T3a'!N350&lt;'Coeffs calibration'!$N$17,"Moderately positive","Highly positive")))</f>
        <v>Highly positive</v>
      </c>
    </row>
    <row r="348" spans="1:32" x14ac:dyDescent="0.3">
      <c r="A348" s="92">
        <f>'Predictions concentrations'!A348</f>
        <v>0</v>
      </c>
      <c r="B348" s="92">
        <f>'Predictions concentrations'!B348</f>
        <v>0</v>
      </c>
      <c r="C348" s="126" t="str">
        <f>IF('Calculs T1a'!G351&lt;'Coeffs calibration'!$G$15,"Negative",IF('Calculs T1a'!G351&lt;'Coeffs calibration'!$G$16,"Lowly positive",IF('Calculs T1a'!G351&lt;'Coeffs calibration'!$G$17,"Moderately positive","Highly positive")))</f>
        <v>Highly positive</v>
      </c>
      <c r="D348" s="126" t="str">
        <f>IF('Calculs T1a'!H351&lt;'Coeffs calibration'!$H$15,"Negative",IF('Calculs T1a'!H351&lt;'Coeffs calibration'!$H$16,"Lowly positive",IF('Calculs T1a'!H351&lt;'Coeffs calibration'!$H$17,"Moderately positive","Highly positive")))</f>
        <v>Highly positive</v>
      </c>
      <c r="E348" s="126" t="str">
        <f>IF('Calculs T1a'!I351&lt;'Coeffs calibration'!$I$15,"Negative",IF('Calculs T1a'!I351&lt;'Coeffs calibration'!$I$16,"Lowly positive",IF('Calculs T1a'!I351&lt;'Coeffs calibration'!$I$17,"Moderately positive","Highly positive")))</f>
        <v>Highly positive</v>
      </c>
      <c r="F348" s="128" t="str">
        <f>IF('Calculs T1a'!J351&lt;'Coeffs calibration'!$J$15,"Negative",IF('Calculs T1a'!J351&lt;'Coeffs calibration'!$J$16,"Lowly positive",IF('Calculs T1a'!J351&lt;'Coeffs calibration'!$J$17,"Moderately positive","Highly positive")))</f>
        <v>Highly positive</v>
      </c>
      <c r="G348" s="3" t="str">
        <f>IF('Calculs T1a'!K351&lt;'Coeffs calibration'!$K$15,"Negative",IF('Calculs T1a'!K351&lt;'Coeffs calibration'!$K$16,"Lowly positive",IF('Calculs T1a'!K351&lt;'Coeffs calibration'!$K$17,"Moderately positive","Highly positive")))</f>
        <v>Highly positive</v>
      </c>
      <c r="H348" s="3" t="str">
        <f>IF('Calculs T1a'!L351&lt;'Coeffs calibration'!$L$15,"Negative",IF('Calculs T1a'!L351&lt;'Coeffs calibration'!$L$16,"Lowly positive",IF('Calculs T1a'!L351&lt;'Coeffs calibration'!$L$17,"Moderately positive","Highly positive")))</f>
        <v>Highly positive</v>
      </c>
      <c r="I348" s="3" t="str">
        <f>IF('Calculs T1a'!M351&lt;'Coeffs calibration'!$M$15,"Negative",IF('Calculs T1a'!M351&lt;'Coeffs calibration'!$M$16,"Lowly positive",IF('Calculs T1a'!M351&lt;'Coeffs calibration'!$M$17,"Moderately positive","Highly positive")))</f>
        <v>Highly positive</v>
      </c>
      <c r="J348" s="3" t="str">
        <f>IF('Calculs T1a'!N351&lt;'Coeffs calibration'!$N$15,"Negative",IF('Calculs T1a'!N351&lt;'Coeffs calibration'!$N$16,"Lowly positive",IF('Calculs T1a'!N351&lt;'Coeffs calibration'!$N$17,"Moderately positive","Highly positive")))</f>
        <v>Highly positive</v>
      </c>
      <c r="L348" s="92">
        <f>'Predictions concentrations'!A348</f>
        <v>0</v>
      </c>
      <c r="M348" s="92">
        <f>'Predictions concentrations'!B348</f>
        <v>0</v>
      </c>
      <c r="N348" s="126" t="str">
        <f>IF('Calculs T2a'!G351&lt;'Coeffs calibration'!$G$15,"Negative",IF('Calculs T2a'!G351&lt;'Coeffs calibration'!$G$16,"Lowly positive",IF('Calculs T2a'!G351&lt;'Coeffs calibration'!$G$17,"Moderately positive","Highly positive")))</f>
        <v>Highly positive</v>
      </c>
      <c r="O348" s="126" t="str">
        <f>IF('Calculs T2a'!H351&lt;'Coeffs calibration'!$H$15,"Negative",IF('Calculs T2a'!H351&lt;'Coeffs calibration'!$H$16,"Lowly positive",IF('Calculs T2a'!H351&lt;'Coeffs calibration'!$H$17,"Moderately positive","Highly positive")))</f>
        <v>Highly positive</v>
      </c>
      <c r="P348" s="126" t="str">
        <f>IF('Calculs T2a'!I351&lt;'Coeffs calibration'!$I$15,"Negative",IF('Calculs T2a'!I351&lt;'Coeffs calibration'!$I$16,"Lowly positive",IF('Calculs T2a'!I351&lt;'Coeffs calibration'!$I$17,"Moderately positive","Highly positive")))</f>
        <v>Highly positive</v>
      </c>
      <c r="Q348" s="128" t="str">
        <f>IF('Calculs T2a'!J351&lt;'Coeffs calibration'!$J$15,"Negative",IF('Calculs T2a'!J351&lt;'Coeffs calibration'!$J$16,"Lowly positive",IF('Calculs T2a'!J351&lt;'Coeffs calibration'!$J$17,"Moderately positive","Highly positive")))</f>
        <v>Highly positive</v>
      </c>
      <c r="R348" s="3" t="str">
        <f>IF('Calculs T2a'!K351&lt;'Coeffs calibration'!$K$15,"Negative",IF('Calculs T2a'!K351&lt;'Coeffs calibration'!$K$16,"Lowly positive",IF('Calculs T2a'!K351&lt;'Coeffs calibration'!$K$17,"Moderately positive","Highly positive")))</f>
        <v>Highly positive</v>
      </c>
      <c r="S348" s="3" t="str">
        <f>IF('Calculs T2a'!L351&lt;'Coeffs calibration'!$L$15,"Negative",IF('Calculs T2a'!L351&lt;'Coeffs calibration'!$L$16,"Lowly positive",IF('Calculs T2a'!L351&lt;'Coeffs calibration'!$L$17,"Moderately positive","Highly positive")))</f>
        <v>Highly positive</v>
      </c>
      <c r="T348" s="3" t="str">
        <f>IF('Calculs T2a'!M351&lt;'Coeffs calibration'!$M$15,"Negative",IF('Calculs T2a'!M351&lt;'Coeffs calibration'!$M$16,"Lowly positive",IF('Calculs T2a'!M351&lt;'Coeffs calibration'!$M$17,"Moderately positive","Highly positive")))</f>
        <v>Highly positive</v>
      </c>
      <c r="U348" s="3" t="str">
        <f>IF('Calculs T2a'!N351&lt;'Coeffs calibration'!$N$15,"Negative",IF('Calculs T2a'!N351&lt;'Coeffs calibration'!$N$16,"Lowly positive",IF('Calculs T2a'!N351&lt;'Coeffs calibration'!$N$17,"Moderately positive","Highly positive")))</f>
        <v>Highly positive</v>
      </c>
      <c r="W348" s="92">
        <f>'Predictions concentrations'!A348</f>
        <v>0</v>
      </c>
      <c r="X348" s="92">
        <f>'Predictions concentrations'!B348</f>
        <v>0</v>
      </c>
      <c r="Y348" s="126" t="str">
        <f>IF('Calculs T3a'!G351&lt;'Coeffs calibration'!$G$15,"Negative",IF('Calculs T3a'!G351&lt;'Coeffs calibration'!$G$16,"Lowly positive",IF('Calculs T3a'!G351&lt;'Coeffs calibration'!$G$17,"Moderately positive","Highly positive")))</f>
        <v>Highly positive</v>
      </c>
      <c r="Z348" s="126" t="str">
        <f>IF('Calculs T3a'!H351&lt;'Coeffs calibration'!$H$15,"Negative",IF('Calculs T3a'!H351&lt;'Coeffs calibration'!$H$16,"Lowly positive",IF('Calculs T3a'!H351&lt;'Coeffs calibration'!$H$17,"Moderately positive","Highly positive")))</f>
        <v>Highly positive</v>
      </c>
      <c r="AA348" s="126" t="str">
        <f>IF('Calculs T3a'!I351&lt;'Coeffs calibration'!$I$15,"Negative",IF('Calculs T3a'!I351&lt;'Coeffs calibration'!$I$16,"Lowly positive",IF('Calculs T3a'!I351&lt;'Coeffs calibration'!$I$17,"Moderately positive","Highly positive")))</f>
        <v>Highly positive</v>
      </c>
      <c r="AB348" s="128" t="str">
        <f>IF('Calculs T3a'!J351&lt;'Coeffs calibration'!$J$15,"Negative",IF('Calculs T3a'!J351&lt;'Coeffs calibration'!$J$16,"Lowly positive",IF('Calculs T3a'!J351&lt;'Coeffs calibration'!$J$17,"Moderately positive","Highly positive")))</f>
        <v>Highly positive</v>
      </c>
      <c r="AC348" s="3" t="str">
        <f>IF('Calculs T3a'!K351&lt;'Coeffs calibration'!$K$15,"Negative",IF('Calculs T3a'!K351&lt;'Coeffs calibration'!$K$16,"Lowly positive",IF('Calculs T3a'!K351&lt;'Coeffs calibration'!$K$17,"Moderately positive","Highly positive")))</f>
        <v>Highly positive</v>
      </c>
      <c r="AD348" s="3" t="str">
        <f>IF('Calculs T3a'!L351&lt;'Coeffs calibration'!$L$15,"Negative",IF('Calculs T3a'!L351&lt;'Coeffs calibration'!$L$16,"Lowly positive",IF('Calculs T3a'!L351&lt;'Coeffs calibration'!$L$17,"Moderately positive","Highly positive")))</f>
        <v>Highly positive</v>
      </c>
      <c r="AE348" s="3" t="str">
        <f>IF('Calculs T3a'!M351&lt;'Coeffs calibration'!$M$15,"Negative",IF('Calculs T3a'!M351&lt;'Coeffs calibration'!$M$16,"Lowly positive",IF('Calculs T3a'!M351&lt;'Coeffs calibration'!$M$17,"Moderately positive","Highly positive")))</f>
        <v>Highly positive</v>
      </c>
      <c r="AF348" s="3" t="str">
        <f>IF('Calculs T3a'!N351&lt;'Coeffs calibration'!$N$15,"Negative",IF('Calculs T3a'!N351&lt;'Coeffs calibration'!$N$16,"Lowly positive",IF('Calculs T3a'!N351&lt;'Coeffs calibration'!$N$17,"Moderately positive","Highly positive")))</f>
        <v>Highly positive</v>
      </c>
    </row>
    <row r="349" spans="1:32" x14ac:dyDescent="0.3">
      <c r="A349" s="92">
        <f>'Predictions concentrations'!A349</f>
        <v>0</v>
      </c>
      <c r="B349" s="92">
        <f>'Predictions concentrations'!B349</f>
        <v>0</v>
      </c>
      <c r="C349" s="126" t="str">
        <f>IF('Calculs T1a'!G352&lt;'Coeffs calibration'!$G$15,"Negative",IF('Calculs T1a'!G352&lt;'Coeffs calibration'!$G$16,"Lowly positive",IF('Calculs T1a'!G352&lt;'Coeffs calibration'!$G$17,"Moderately positive","Highly positive")))</f>
        <v>Highly positive</v>
      </c>
      <c r="D349" s="126" t="str">
        <f>IF('Calculs T1a'!H352&lt;'Coeffs calibration'!$H$15,"Negative",IF('Calculs T1a'!H352&lt;'Coeffs calibration'!$H$16,"Lowly positive",IF('Calculs T1a'!H352&lt;'Coeffs calibration'!$H$17,"Moderately positive","Highly positive")))</f>
        <v>Highly positive</v>
      </c>
      <c r="E349" s="126" t="str">
        <f>IF('Calculs T1a'!I352&lt;'Coeffs calibration'!$I$15,"Negative",IF('Calculs T1a'!I352&lt;'Coeffs calibration'!$I$16,"Lowly positive",IF('Calculs T1a'!I352&lt;'Coeffs calibration'!$I$17,"Moderately positive","Highly positive")))</f>
        <v>Highly positive</v>
      </c>
      <c r="F349" s="128" t="str">
        <f>IF('Calculs T1a'!J352&lt;'Coeffs calibration'!$J$15,"Negative",IF('Calculs T1a'!J352&lt;'Coeffs calibration'!$J$16,"Lowly positive",IF('Calculs T1a'!J352&lt;'Coeffs calibration'!$J$17,"Moderately positive","Highly positive")))</f>
        <v>Highly positive</v>
      </c>
      <c r="G349" s="3" t="str">
        <f>IF('Calculs T1a'!K352&lt;'Coeffs calibration'!$K$15,"Negative",IF('Calculs T1a'!K352&lt;'Coeffs calibration'!$K$16,"Lowly positive",IF('Calculs T1a'!K352&lt;'Coeffs calibration'!$K$17,"Moderately positive","Highly positive")))</f>
        <v>Highly positive</v>
      </c>
      <c r="H349" s="3" t="str">
        <f>IF('Calculs T1a'!L352&lt;'Coeffs calibration'!$L$15,"Negative",IF('Calculs T1a'!L352&lt;'Coeffs calibration'!$L$16,"Lowly positive",IF('Calculs T1a'!L352&lt;'Coeffs calibration'!$L$17,"Moderately positive","Highly positive")))</f>
        <v>Highly positive</v>
      </c>
      <c r="I349" s="3" t="str">
        <f>IF('Calculs T1a'!M352&lt;'Coeffs calibration'!$M$15,"Negative",IF('Calculs T1a'!M352&lt;'Coeffs calibration'!$M$16,"Lowly positive",IF('Calculs T1a'!M352&lt;'Coeffs calibration'!$M$17,"Moderately positive","Highly positive")))</f>
        <v>Highly positive</v>
      </c>
      <c r="J349" s="3" t="str">
        <f>IF('Calculs T1a'!N352&lt;'Coeffs calibration'!$N$15,"Negative",IF('Calculs T1a'!N352&lt;'Coeffs calibration'!$N$16,"Lowly positive",IF('Calculs T1a'!N352&lt;'Coeffs calibration'!$N$17,"Moderately positive","Highly positive")))</f>
        <v>Highly positive</v>
      </c>
      <c r="L349" s="92">
        <f>'Predictions concentrations'!A349</f>
        <v>0</v>
      </c>
      <c r="M349" s="92">
        <f>'Predictions concentrations'!B349</f>
        <v>0</v>
      </c>
      <c r="N349" s="126" t="str">
        <f>IF('Calculs T2a'!G352&lt;'Coeffs calibration'!$G$15,"Negative",IF('Calculs T2a'!G352&lt;'Coeffs calibration'!$G$16,"Lowly positive",IF('Calculs T2a'!G352&lt;'Coeffs calibration'!$G$17,"Moderately positive","Highly positive")))</f>
        <v>Highly positive</v>
      </c>
      <c r="O349" s="126" t="str">
        <f>IF('Calculs T2a'!H352&lt;'Coeffs calibration'!$H$15,"Negative",IF('Calculs T2a'!H352&lt;'Coeffs calibration'!$H$16,"Lowly positive",IF('Calculs T2a'!H352&lt;'Coeffs calibration'!$H$17,"Moderately positive","Highly positive")))</f>
        <v>Highly positive</v>
      </c>
      <c r="P349" s="126" t="str">
        <f>IF('Calculs T2a'!I352&lt;'Coeffs calibration'!$I$15,"Negative",IF('Calculs T2a'!I352&lt;'Coeffs calibration'!$I$16,"Lowly positive",IF('Calculs T2a'!I352&lt;'Coeffs calibration'!$I$17,"Moderately positive","Highly positive")))</f>
        <v>Highly positive</v>
      </c>
      <c r="Q349" s="128" t="str">
        <f>IF('Calculs T2a'!J352&lt;'Coeffs calibration'!$J$15,"Negative",IF('Calculs T2a'!J352&lt;'Coeffs calibration'!$J$16,"Lowly positive",IF('Calculs T2a'!J352&lt;'Coeffs calibration'!$J$17,"Moderately positive","Highly positive")))</f>
        <v>Highly positive</v>
      </c>
      <c r="R349" s="3" t="str">
        <f>IF('Calculs T2a'!K352&lt;'Coeffs calibration'!$K$15,"Negative",IF('Calculs T2a'!K352&lt;'Coeffs calibration'!$K$16,"Lowly positive",IF('Calculs T2a'!K352&lt;'Coeffs calibration'!$K$17,"Moderately positive","Highly positive")))</f>
        <v>Highly positive</v>
      </c>
      <c r="S349" s="3" t="str">
        <f>IF('Calculs T2a'!L352&lt;'Coeffs calibration'!$L$15,"Negative",IF('Calculs T2a'!L352&lt;'Coeffs calibration'!$L$16,"Lowly positive",IF('Calculs T2a'!L352&lt;'Coeffs calibration'!$L$17,"Moderately positive","Highly positive")))</f>
        <v>Highly positive</v>
      </c>
      <c r="T349" s="3" t="str">
        <f>IF('Calculs T2a'!M352&lt;'Coeffs calibration'!$M$15,"Negative",IF('Calculs T2a'!M352&lt;'Coeffs calibration'!$M$16,"Lowly positive",IF('Calculs T2a'!M352&lt;'Coeffs calibration'!$M$17,"Moderately positive","Highly positive")))</f>
        <v>Highly positive</v>
      </c>
      <c r="U349" s="3" t="str">
        <f>IF('Calculs T2a'!N352&lt;'Coeffs calibration'!$N$15,"Negative",IF('Calculs T2a'!N352&lt;'Coeffs calibration'!$N$16,"Lowly positive",IF('Calculs T2a'!N352&lt;'Coeffs calibration'!$N$17,"Moderately positive","Highly positive")))</f>
        <v>Highly positive</v>
      </c>
      <c r="W349" s="92">
        <f>'Predictions concentrations'!A349</f>
        <v>0</v>
      </c>
      <c r="X349" s="92">
        <f>'Predictions concentrations'!B349</f>
        <v>0</v>
      </c>
      <c r="Y349" s="126" t="str">
        <f>IF('Calculs T3a'!G352&lt;'Coeffs calibration'!$G$15,"Negative",IF('Calculs T3a'!G352&lt;'Coeffs calibration'!$G$16,"Lowly positive",IF('Calculs T3a'!G352&lt;'Coeffs calibration'!$G$17,"Moderately positive","Highly positive")))</f>
        <v>Highly positive</v>
      </c>
      <c r="Z349" s="126" t="str">
        <f>IF('Calculs T3a'!H352&lt;'Coeffs calibration'!$H$15,"Negative",IF('Calculs T3a'!H352&lt;'Coeffs calibration'!$H$16,"Lowly positive",IF('Calculs T3a'!H352&lt;'Coeffs calibration'!$H$17,"Moderately positive","Highly positive")))</f>
        <v>Highly positive</v>
      </c>
      <c r="AA349" s="126" t="str">
        <f>IF('Calculs T3a'!I352&lt;'Coeffs calibration'!$I$15,"Negative",IF('Calculs T3a'!I352&lt;'Coeffs calibration'!$I$16,"Lowly positive",IF('Calculs T3a'!I352&lt;'Coeffs calibration'!$I$17,"Moderately positive","Highly positive")))</f>
        <v>Highly positive</v>
      </c>
      <c r="AB349" s="128" t="str">
        <f>IF('Calculs T3a'!J352&lt;'Coeffs calibration'!$J$15,"Negative",IF('Calculs T3a'!J352&lt;'Coeffs calibration'!$J$16,"Lowly positive",IF('Calculs T3a'!J352&lt;'Coeffs calibration'!$J$17,"Moderately positive","Highly positive")))</f>
        <v>Highly positive</v>
      </c>
      <c r="AC349" s="3" t="str">
        <f>IF('Calculs T3a'!K352&lt;'Coeffs calibration'!$K$15,"Negative",IF('Calculs T3a'!K352&lt;'Coeffs calibration'!$K$16,"Lowly positive",IF('Calculs T3a'!K352&lt;'Coeffs calibration'!$K$17,"Moderately positive","Highly positive")))</f>
        <v>Highly positive</v>
      </c>
      <c r="AD349" s="3" t="str">
        <f>IF('Calculs T3a'!L352&lt;'Coeffs calibration'!$L$15,"Negative",IF('Calculs T3a'!L352&lt;'Coeffs calibration'!$L$16,"Lowly positive",IF('Calculs T3a'!L352&lt;'Coeffs calibration'!$L$17,"Moderately positive","Highly positive")))</f>
        <v>Highly positive</v>
      </c>
      <c r="AE349" s="3" t="str">
        <f>IF('Calculs T3a'!M352&lt;'Coeffs calibration'!$M$15,"Negative",IF('Calculs T3a'!M352&lt;'Coeffs calibration'!$M$16,"Lowly positive",IF('Calculs T3a'!M352&lt;'Coeffs calibration'!$M$17,"Moderately positive","Highly positive")))</f>
        <v>Highly positive</v>
      </c>
      <c r="AF349" s="3" t="str">
        <f>IF('Calculs T3a'!N352&lt;'Coeffs calibration'!$N$15,"Negative",IF('Calculs T3a'!N352&lt;'Coeffs calibration'!$N$16,"Lowly positive",IF('Calculs T3a'!N352&lt;'Coeffs calibration'!$N$17,"Moderately positive","Highly positive")))</f>
        <v>Highly positive</v>
      </c>
    </row>
    <row r="350" spans="1:32" x14ac:dyDescent="0.3">
      <c r="A350" s="92">
        <f>'Predictions concentrations'!A350</f>
        <v>0</v>
      </c>
      <c r="B350" s="92">
        <f>'Predictions concentrations'!B350</f>
        <v>0</v>
      </c>
      <c r="C350" s="126" t="str">
        <f>IF('Calculs T1a'!G353&lt;'Coeffs calibration'!$G$15,"Negative",IF('Calculs T1a'!G353&lt;'Coeffs calibration'!$G$16,"Lowly positive",IF('Calculs T1a'!G353&lt;'Coeffs calibration'!$G$17,"Moderately positive","Highly positive")))</f>
        <v>Highly positive</v>
      </c>
      <c r="D350" s="126" t="str">
        <f>IF('Calculs T1a'!H353&lt;'Coeffs calibration'!$H$15,"Negative",IF('Calculs T1a'!H353&lt;'Coeffs calibration'!$H$16,"Lowly positive",IF('Calculs T1a'!H353&lt;'Coeffs calibration'!$H$17,"Moderately positive","Highly positive")))</f>
        <v>Highly positive</v>
      </c>
      <c r="E350" s="126" t="str">
        <f>IF('Calculs T1a'!I353&lt;'Coeffs calibration'!$I$15,"Negative",IF('Calculs T1a'!I353&lt;'Coeffs calibration'!$I$16,"Lowly positive",IF('Calculs T1a'!I353&lt;'Coeffs calibration'!$I$17,"Moderately positive","Highly positive")))</f>
        <v>Highly positive</v>
      </c>
      <c r="F350" s="128" t="str">
        <f>IF('Calculs T1a'!J353&lt;'Coeffs calibration'!$J$15,"Negative",IF('Calculs T1a'!J353&lt;'Coeffs calibration'!$J$16,"Lowly positive",IF('Calculs T1a'!J353&lt;'Coeffs calibration'!$J$17,"Moderately positive","Highly positive")))</f>
        <v>Highly positive</v>
      </c>
      <c r="G350" s="3" t="str">
        <f>IF('Calculs T1a'!K353&lt;'Coeffs calibration'!$K$15,"Negative",IF('Calculs T1a'!K353&lt;'Coeffs calibration'!$K$16,"Lowly positive",IF('Calculs T1a'!K353&lt;'Coeffs calibration'!$K$17,"Moderately positive","Highly positive")))</f>
        <v>Highly positive</v>
      </c>
      <c r="H350" s="3" t="str">
        <f>IF('Calculs T1a'!L353&lt;'Coeffs calibration'!$L$15,"Negative",IF('Calculs T1a'!L353&lt;'Coeffs calibration'!$L$16,"Lowly positive",IF('Calculs T1a'!L353&lt;'Coeffs calibration'!$L$17,"Moderately positive","Highly positive")))</f>
        <v>Highly positive</v>
      </c>
      <c r="I350" s="3" t="str">
        <f>IF('Calculs T1a'!M353&lt;'Coeffs calibration'!$M$15,"Negative",IF('Calculs T1a'!M353&lt;'Coeffs calibration'!$M$16,"Lowly positive",IF('Calculs T1a'!M353&lt;'Coeffs calibration'!$M$17,"Moderately positive","Highly positive")))</f>
        <v>Highly positive</v>
      </c>
      <c r="J350" s="3" t="str">
        <f>IF('Calculs T1a'!N353&lt;'Coeffs calibration'!$N$15,"Negative",IF('Calculs T1a'!N353&lt;'Coeffs calibration'!$N$16,"Lowly positive",IF('Calculs T1a'!N353&lt;'Coeffs calibration'!$N$17,"Moderately positive","Highly positive")))</f>
        <v>Highly positive</v>
      </c>
      <c r="L350" s="92">
        <f>'Predictions concentrations'!A350</f>
        <v>0</v>
      </c>
      <c r="M350" s="92">
        <f>'Predictions concentrations'!B350</f>
        <v>0</v>
      </c>
      <c r="N350" s="126" t="str">
        <f>IF('Calculs T2a'!G353&lt;'Coeffs calibration'!$G$15,"Negative",IF('Calculs T2a'!G353&lt;'Coeffs calibration'!$G$16,"Lowly positive",IF('Calculs T2a'!G353&lt;'Coeffs calibration'!$G$17,"Moderately positive","Highly positive")))</f>
        <v>Highly positive</v>
      </c>
      <c r="O350" s="126" t="str">
        <f>IF('Calculs T2a'!H353&lt;'Coeffs calibration'!$H$15,"Negative",IF('Calculs T2a'!H353&lt;'Coeffs calibration'!$H$16,"Lowly positive",IF('Calculs T2a'!H353&lt;'Coeffs calibration'!$H$17,"Moderately positive","Highly positive")))</f>
        <v>Highly positive</v>
      </c>
      <c r="P350" s="126" t="str">
        <f>IF('Calculs T2a'!I353&lt;'Coeffs calibration'!$I$15,"Negative",IF('Calculs T2a'!I353&lt;'Coeffs calibration'!$I$16,"Lowly positive",IF('Calculs T2a'!I353&lt;'Coeffs calibration'!$I$17,"Moderately positive","Highly positive")))</f>
        <v>Highly positive</v>
      </c>
      <c r="Q350" s="128" t="str">
        <f>IF('Calculs T2a'!J353&lt;'Coeffs calibration'!$J$15,"Negative",IF('Calculs T2a'!J353&lt;'Coeffs calibration'!$J$16,"Lowly positive",IF('Calculs T2a'!J353&lt;'Coeffs calibration'!$J$17,"Moderately positive","Highly positive")))</f>
        <v>Highly positive</v>
      </c>
      <c r="R350" s="3" t="str">
        <f>IF('Calculs T2a'!K353&lt;'Coeffs calibration'!$K$15,"Negative",IF('Calculs T2a'!K353&lt;'Coeffs calibration'!$K$16,"Lowly positive",IF('Calculs T2a'!K353&lt;'Coeffs calibration'!$K$17,"Moderately positive","Highly positive")))</f>
        <v>Highly positive</v>
      </c>
      <c r="S350" s="3" t="str">
        <f>IF('Calculs T2a'!L353&lt;'Coeffs calibration'!$L$15,"Negative",IF('Calculs T2a'!L353&lt;'Coeffs calibration'!$L$16,"Lowly positive",IF('Calculs T2a'!L353&lt;'Coeffs calibration'!$L$17,"Moderately positive","Highly positive")))</f>
        <v>Highly positive</v>
      </c>
      <c r="T350" s="3" t="str">
        <f>IF('Calculs T2a'!M353&lt;'Coeffs calibration'!$M$15,"Negative",IF('Calculs T2a'!M353&lt;'Coeffs calibration'!$M$16,"Lowly positive",IF('Calculs T2a'!M353&lt;'Coeffs calibration'!$M$17,"Moderately positive","Highly positive")))</f>
        <v>Highly positive</v>
      </c>
      <c r="U350" s="3" t="str">
        <f>IF('Calculs T2a'!N353&lt;'Coeffs calibration'!$N$15,"Negative",IF('Calculs T2a'!N353&lt;'Coeffs calibration'!$N$16,"Lowly positive",IF('Calculs T2a'!N353&lt;'Coeffs calibration'!$N$17,"Moderately positive","Highly positive")))</f>
        <v>Highly positive</v>
      </c>
      <c r="W350" s="92">
        <f>'Predictions concentrations'!A350</f>
        <v>0</v>
      </c>
      <c r="X350" s="92">
        <f>'Predictions concentrations'!B350</f>
        <v>0</v>
      </c>
      <c r="Y350" s="126" t="str">
        <f>IF('Calculs T3a'!G353&lt;'Coeffs calibration'!$G$15,"Negative",IF('Calculs T3a'!G353&lt;'Coeffs calibration'!$G$16,"Lowly positive",IF('Calculs T3a'!G353&lt;'Coeffs calibration'!$G$17,"Moderately positive","Highly positive")))</f>
        <v>Highly positive</v>
      </c>
      <c r="Z350" s="126" t="str">
        <f>IF('Calculs T3a'!H353&lt;'Coeffs calibration'!$H$15,"Negative",IF('Calculs T3a'!H353&lt;'Coeffs calibration'!$H$16,"Lowly positive",IF('Calculs T3a'!H353&lt;'Coeffs calibration'!$H$17,"Moderately positive","Highly positive")))</f>
        <v>Highly positive</v>
      </c>
      <c r="AA350" s="126" t="str">
        <f>IF('Calculs T3a'!I353&lt;'Coeffs calibration'!$I$15,"Negative",IF('Calculs T3a'!I353&lt;'Coeffs calibration'!$I$16,"Lowly positive",IF('Calculs T3a'!I353&lt;'Coeffs calibration'!$I$17,"Moderately positive","Highly positive")))</f>
        <v>Highly positive</v>
      </c>
      <c r="AB350" s="128" t="str">
        <f>IF('Calculs T3a'!J353&lt;'Coeffs calibration'!$J$15,"Negative",IF('Calculs T3a'!J353&lt;'Coeffs calibration'!$J$16,"Lowly positive",IF('Calculs T3a'!J353&lt;'Coeffs calibration'!$J$17,"Moderately positive","Highly positive")))</f>
        <v>Highly positive</v>
      </c>
      <c r="AC350" s="3" t="str">
        <f>IF('Calculs T3a'!K353&lt;'Coeffs calibration'!$K$15,"Negative",IF('Calculs T3a'!K353&lt;'Coeffs calibration'!$K$16,"Lowly positive",IF('Calculs T3a'!K353&lt;'Coeffs calibration'!$K$17,"Moderately positive","Highly positive")))</f>
        <v>Highly positive</v>
      </c>
      <c r="AD350" s="3" t="str">
        <f>IF('Calculs T3a'!L353&lt;'Coeffs calibration'!$L$15,"Negative",IF('Calculs T3a'!L353&lt;'Coeffs calibration'!$L$16,"Lowly positive",IF('Calculs T3a'!L353&lt;'Coeffs calibration'!$L$17,"Moderately positive","Highly positive")))</f>
        <v>Highly positive</v>
      </c>
      <c r="AE350" s="3" t="str">
        <f>IF('Calculs T3a'!M353&lt;'Coeffs calibration'!$M$15,"Negative",IF('Calculs T3a'!M353&lt;'Coeffs calibration'!$M$16,"Lowly positive",IF('Calculs T3a'!M353&lt;'Coeffs calibration'!$M$17,"Moderately positive","Highly positive")))</f>
        <v>Highly positive</v>
      </c>
      <c r="AF350" s="3" t="str">
        <f>IF('Calculs T3a'!N353&lt;'Coeffs calibration'!$N$15,"Negative",IF('Calculs T3a'!N353&lt;'Coeffs calibration'!$N$16,"Lowly positive",IF('Calculs T3a'!N353&lt;'Coeffs calibration'!$N$17,"Moderately positive","Highly positive")))</f>
        <v>Highly positive</v>
      </c>
    </row>
    <row r="351" spans="1:32" x14ac:dyDescent="0.3">
      <c r="A351" s="92">
        <f>'Predictions concentrations'!A351</f>
        <v>0</v>
      </c>
      <c r="B351" s="92">
        <f>'Predictions concentrations'!B351</f>
        <v>0</v>
      </c>
      <c r="C351" s="126" t="str">
        <f>IF('Calculs T1a'!G354&lt;'Coeffs calibration'!$G$15,"Negative",IF('Calculs T1a'!G354&lt;'Coeffs calibration'!$G$16,"Lowly positive",IF('Calculs T1a'!G354&lt;'Coeffs calibration'!$G$17,"Moderately positive","Highly positive")))</f>
        <v>Highly positive</v>
      </c>
      <c r="D351" s="126" t="str">
        <f>IF('Calculs T1a'!H354&lt;'Coeffs calibration'!$H$15,"Negative",IF('Calculs T1a'!H354&lt;'Coeffs calibration'!$H$16,"Lowly positive",IF('Calculs T1a'!H354&lt;'Coeffs calibration'!$H$17,"Moderately positive","Highly positive")))</f>
        <v>Highly positive</v>
      </c>
      <c r="E351" s="126" t="str">
        <f>IF('Calculs T1a'!I354&lt;'Coeffs calibration'!$I$15,"Negative",IF('Calculs T1a'!I354&lt;'Coeffs calibration'!$I$16,"Lowly positive",IF('Calculs T1a'!I354&lt;'Coeffs calibration'!$I$17,"Moderately positive","Highly positive")))</f>
        <v>Highly positive</v>
      </c>
      <c r="F351" s="128" t="str">
        <f>IF('Calculs T1a'!J354&lt;'Coeffs calibration'!$J$15,"Negative",IF('Calculs T1a'!J354&lt;'Coeffs calibration'!$J$16,"Lowly positive",IF('Calculs T1a'!J354&lt;'Coeffs calibration'!$J$17,"Moderately positive","Highly positive")))</f>
        <v>Highly positive</v>
      </c>
      <c r="G351" s="3" t="str">
        <f>IF('Calculs T1a'!K354&lt;'Coeffs calibration'!$K$15,"Negative",IF('Calculs T1a'!K354&lt;'Coeffs calibration'!$K$16,"Lowly positive",IF('Calculs T1a'!K354&lt;'Coeffs calibration'!$K$17,"Moderately positive","Highly positive")))</f>
        <v>Highly positive</v>
      </c>
      <c r="H351" s="3" t="str">
        <f>IF('Calculs T1a'!L354&lt;'Coeffs calibration'!$L$15,"Negative",IF('Calculs T1a'!L354&lt;'Coeffs calibration'!$L$16,"Lowly positive",IF('Calculs T1a'!L354&lt;'Coeffs calibration'!$L$17,"Moderately positive","Highly positive")))</f>
        <v>Highly positive</v>
      </c>
      <c r="I351" s="3" t="str">
        <f>IF('Calculs T1a'!M354&lt;'Coeffs calibration'!$M$15,"Negative",IF('Calculs T1a'!M354&lt;'Coeffs calibration'!$M$16,"Lowly positive",IF('Calculs T1a'!M354&lt;'Coeffs calibration'!$M$17,"Moderately positive","Highly positive")))</f>
        <v>Highly positive</v>
      </c>
      <c r="J351" s="3" t="str">
        <f>IF('Calculs T1a'!N354&lt;'Coeffs calibration'!$N$15,"Negative",IF('Calculs T1a'!N354&lt;'Coeffs calibration'!$N$16,"Lowly positive",IF('Calculs T1a'!N354&lt;'Coeffs calibration'!$N$17,"Moderately positive","Highly positive")))</f>
        <v>Highly positive</v>
      </c>
      <c r="L351" s="92">
        <f>'Predictions concentrations'!A351</f>
        <v>0</v>
      </c>
      <c r="M351" s="92">
        <f>'Predictions concentrations'!B351</f>
        <v>0</v>
      </c>
      <c r="N351" s="126" t="str">
        <f>IF('Calculs T2a'!G354&lt;'Coeffs calibration'!$G$15,"Negative",IF('Calculs T2a'!G354&lt;'Coeffs calibration'!$G$16,"Lowly positive",IF('Calculs T2a'!G354&lt;'Coeffs calibration'!$G$17,"Moderately positive","Highly positive")))</f>
        <v>Highly positive</v>
      </c>
      <c r="O351" s="126" t="str">
        <f>IF('Calculs T2a'!H354&lt;'Coeffs calibration'!$H$15,"Negative",IF('Calculs T2a'!H354&lt;'Coeffs calibration'!$H$16,"Lowly positive",IF('Calculs T2a'!H354&lt;'Coeffs calibration'!$H$17,"Moderately positive","Highly positive")))</f>
        <v>Highly positive</v>
      </c>
      <c r="P351" s="126" t="str">
        <f>IF('Calculs T2a'!I354&lt;'Coeffs calibration'!$I$15,"Negative",IF('Calculs T2a'!I354&lt;'Coeffs calibration'!$I$16,"Lowly positive",IF('Calculs T2a'!I354&lt;'Coeffs calibration'!$I$17,"Moderately positive","Highly positive")))</f>
        <v>Highly positive</v>
      </c>
      <c r="Q351" s="128" t="str">
        <f>IF('Calculs T2a'!J354&lt;'Coeffs calibration'!$J$15,"Negative",IF('Calculs T2a'!J354&lt;'Coeffs calibration'!$J$16,"Lowly positive",IF('Calculs T2a'!J354&lt;'Coeffs calibration'!$J$17,"Moderately positive","Highly positive")))</f>
        <v>Highly positive</v>
      </c>
      <c r="R351" s="3" t="str">
        <f>IF('Calculs T2a'!K354&lt;'Coeffs calibration'!$K$15,"Negative",IF('Calculs T2a'!K354&lt;'Coeffs calibration'!$K$16,"Lowly positive",IF('Calculs T2a'!K354&lt;'Coeffs calibration'!$K$17,"Moderately positive","Highly positive")))</f>
        <v>Highly positive</v>
      </c>
      <c r="S351" s="3" t="str">
        <f>IF('Calculs T2a'!L354&lt;'Coeffs calibration'!$L$15,"Negative",IF('Calculs T2a'!L354&lt;'Coeffs calibration'!$L$16,"Lowly positive",IF('Calculs T2a'!L354&lt;'Coeffs calibration'!$L$17,"Moderately positive","Highly positive")))</f>
        <v>Highly positive</v>
      </c>
      <c r="T351" s="3" t="str">
        <f>IF('Calculs T2a'!M354&lt;'Coeffs calibration'!$M$15,"Negative",IF('Calculs T2a'!M354&lt;'Coeffs calibration'!$M$16,"Lowly positive",IF('Calculs T2a'!M354&lt;'Coeffs calibration'!$M$17,"Moderately positive","Highly positive")))</f>
        <v>Highly positive</v>
      </c>
      <c r="U351" s="3" t="str">
        <f>IF('Calculs T2a'!N354&lt;'Coeffs calibration'!$N$15,"Negative",IF('Calculs T2a'!N354&lt;'Coeffs calibration'!$N$16,"Lowly positive",IF('Calculs T2a'!N354&lt;'Coeffs calibration'!$N$17,"Moderately positive","Highly positive")))</f>
        <v>Highly positive</v>
      </c>
      <c r="W351" s="92">
        <f>'Predictions concentrations'!A351</f>
        <v>0</v>
      </c>
      <c r="X351" s="92">
        <f>'Predictions concentrations'!B351</f>
        <v>0</v>
      </c>
      <c r="Y351" s="126" t="str">
        <f>IF('Calculs T3a'!G354&lt;'Coeffs calibration'!$G$15,"Negative",IF('Calculs T3a'!G354&lt;'Coeffs calibration'!$G$16,"Lowly positive",IF('Calculs T3a'!G354&lt;'Coeffs calibration'!$G$17,"Moderately positive","Highly positive")))</f>
        <v>Highly positive</v>
      </c>
      <c r="Z351" s="126" t="str">
        <f>IF('Calculs T3a'!H354&lt;'Coeffs calibration'!$H$15,"Negative",IF('Calculs T3a'!H354&lt;'Coeffs calibration'!$H$16,"Lowly positive",IF('Calculs T3a'!H354&lt;'Coeffs calibration'!$H$17,"Moderately positive","Highly positive")))</f>
        <v>Highly positive</v>
      </c>
      <c r="AA351" s="126" t="str">
        <f>IF('Calculs T3a'!I354&lt;'Coeffs calibration'!$I$15,"Negative",IF('Calculs T3a'!I354&lt;'Coeffs calibration'!$I$16,"Lowly positive",IF('Calculs T3a'!I354&lt;'Coeffs calibration'!$I$17,"Moderately positive","Highly positive")))</f>
        <v>Highly positive</v>
      </c>
      <c r="AB351" s="128" t="str">
        <f>IF('Calculs T3a'!J354&lt;'Coeffs calibration'!$J$15,"Negative",IF('Calculs T3a'!J354&lt;'Coeffs calibration'!$J$16,"Lowly positive",IF('Calculs T3a'!J354&lt;'Coeffs calibration'!$J$17,"Moderately positive","Highly positive")))</f>
        <v>Highly positive</v>
      </c>
      <c r="AC351" s="3" t="str">
        <f>IF('Calculs T3a'!K354&lt;'Coeffs calibration'!$K$15,"Negative",IF('Calculs T3a'!K354&lt;'Coeffs calibration'!$K$16,"Lowly positive",IF('Calculs T3a'!K354&lt;'Coeffs calibration'!$K$17,"Moderately positive","Highly positive")))</f>
        <v>Highly positive</v>
      </c>
      <c r="AD351" s="3" t="str">
        <f>IF('Calculs T3a'!L354&lt;'Coeffs calibration'!$L$15,"Negative",IF('Calculs T3a'!L354&lt;'Coeffs calibration'!$L$16,"Lowly positive",IF('Calculs T3a'!L354&lt;'Coeffs calibration'!$L$17,"Moderately positive","Highly positive")))</f>
        <v>Highly positive</v>
      </c>
      <c r="AE351" s="3" t="str">
        <f>IF('Calculs T3a'!M354&lt;'Coeffs calibration'!$M$15,"Negative",IF('Calculs T3a'!M354&lt;'Coeffs calibration'!$M$16,"Lowly positive",IF('Calculs T3a'!M354&lt;'Coeffs calibration'!$M$17,"Moderately positive","Highly positive")))</f>
        <v>Highly positive</v>
      </c>
      <c r="AF351" s="3" t="str">
        <f>IF('Calculs T3a'!N354&lt;'Coeffs calibration'!$N$15,"Negative",IF('Calculs T3a'!N354&lt;'Coeffs calibration'!$N$16,"Lowly positive",IF('Calculs T3a'!N354&lt;'Coeffs calibration'!$N$17,"Moderately positive","Highly positive")))</f>
        <v>Highly positive</v>
      </c>
    </row>
    <row r="352" spans="1:32" x14ac:dyDescent="0.3">
      <c r="A352" s="92">
        <f>'Predictions concentrations'!A352</f>
        <v>0</v>
      </c>
      <c r="B352" s="92">
        <f>'Predictions concentrations'!B352</f>
        <v>0</v>
      </c>
      <c r="C352" s="126" t="str">
        <f>IF('Calculs T1a'!G355&lt;'Coeffs calibration'!$G$15,"Negative",IF('Calculs T1a'!G355&lt;'Coeffs calibration'!$G$16,"Lowly positive",IF('Calculs T1a'!G355&lt;'Coeffs calibration'!$G$17,"Moderately positive","Highly positive")))</f>
        <v>Highly positive</v>
      </c>
      <c r="D352" s="126" t="str">
        <f>IF('Calculs T1a'!H355&lt;'Coeffs calibration'!$H$15,"Negative",IF('Calculs T1a'!H355&lt;'Coeffs calibration'!$H$16,"Lowly positive",IF('Calculs T1a'!H355&lt;'Coeffs calibration'!$H$17,"Moderately positive","Highly positive")))</f>
        <v>Highly positive</v>
      </c>
      <c r="E352" s="126" t="str">
        <f>IF('Calculs T1a'!I355&lt;'Coeffs calibration'!$I$15,"Negative",IF('Calculs T1a'!I355&lt;'Coeffs calibration'!$I$16,"Lowly positive",IF('Calculs T1a'!I355&lt;'Coeffs calibration'!$I$17,"Moderately positive","Highly positive")))</f>
        <v>Highly positive</v>
      </c>
      <c r="F352" s="128" t="str">
        <f>IF('Calculs T1a'!J355&lt;'Coeffs calibration'!$J$15,"Negative",IF('Calculs T1a'!J355&lt;'Coeffs calibration'!$J$16,"Lowly positive",IF('Calculs T1a'!J355&lt;'Coeffs calibration'!$J$17,"Moderately positive","Highly positive")))</f>
        <v>Highly positive</v>
      </c>
      <c r="G352" s="3" t="str">
        <f>IF('Calculs T1a'!K355&lt;'Coeffs calibration'!$K$15,"Negative",IF('Calculs T1a'!K355&lt;'Coeffs calibration'!$K$16,"Lowly positive",IF('Calculs T1a'!K355&lt;'Coeffs calibration'!$K$17,"Moderately positive","Highly positive")))</f>
        <v>Highly positive</v>
      </c>
      <c r="H352" s="3" t="str">
        <f>IF('Calculs T1a'!L355&lt;'Coeffs calibration'!$L$15,"Negative",IF('Calculs T1a'!L355&lt;'Coeffs calibration'!$L$16,"Lowly positive",IF('Calculs T1a'!L355&lt;'Coeffs calibration'!$L$17,"Moderately positive","Highly positive")))</f>
        <v>Highly positive</v>
      </c>
      <c r="I352" s="3" t="str">
        <f>IF('Calculs T1a'!M355&lt;'Coeffs calibration'!$M$15,"Negative",IF('Calculs T1a'!M355&lt;'Coeffs calibration'!$M$16,"Lowly positive",IF('Calculs T1a'!M355&lt;'Coeffs calibration'!$M$17,"Moderately positive","Highly positive")))</f>
        <v>Highly positive</v>
      </c>
      <c r="J352" s="3" t="str">
        <f>IF('Calculs T1a'!N355&lt;'Coeffs calibration'!$N$15,"Negative",IF('Calculs T1a'!N355&lt;'Coeffs calibration'!$N$16,"Lowly positive",IF('Calculs T1a'!N355&lt;'Coeffs calibration'!$N$17,"Moderately positive","Highly positive")))</f>
        <v>Highly positive</v>
      </c>
      <c r="L352" s="92">
        <f>'Predictions concentrations'!A352</f>
        <v>0</v>
      </c>
      <c r="M352" s="92">
        <f>'Predictions concentrations'!B352</f>
        <v>0</v>
      </c>
      <c r="N352" s="126" t="str">
        <f>IF('Calculs T2a'!G355&lt;'Coeffs calibration'!$G$15,"Negative",IF('Calculs T2a'!G355&lt;'Coeffs calibration'!$G$16,"Lowly positive",IF('Calculs T2a'!G355&lt;'Coeffs calibration'!$G$17,"Moderately positive","Highly positive")))</f>
        <v>Highly positive</v>
      </c>
      <c r="O352" s="126" t="str">
        <f>IF('Calculs T2a'!H355&lt;'Coeffs calibration'!$H$15,"Negative",IF('Calculs T2a'!H355&lt;'Coeffs calibration'!$H$16,"Lowly positive",IF('Calculs T2a'!H355&lt;'Coeffs calibration'!$H$17,"Moderately positive","Highly positive")))</f>
        <v>Highly positive</v>
      </c>
      <c r="P352" s="126" t="str">
        <f>IF('Calculs T2a'!I355&lt;'Coeffs calibration'!$I$15,"Negative",IF('Calculs T2a'!I355&lt;'Coeffs calibration'!$I$16,"Lowly positive",IF('Calculs T2a'!I355&lt;'Coeffs calibration'!$I$17,"Moderately positive","Highly positive")))</f>
        <v>Highly positive</v>
      </c>
      <c r="Q352" s="128" t="str">
        <f>IF('Calculs T2a'!J355&lt;'Coeffs calibration'!$J$15,"Negative",IF('Calculs T2a'!J355&lt;'Coeffs calibration'!$J$16,"Lowly positive",IF('Calculs T2a'!J355&lt;'Coeffs calibration'!$J$17,"Moderately positive","Highly positive")))</f>
        <v>Highly positive</v>
      </c>
      <c r="R352" s="3" t="str">
        <f>IF('Calculs T2a'!K355&lt;'Coeffs calibration'!$K$15,"Negative",IF('Calculs T2a'!K355&lt;'Coeffs calibration'!$K$16,"Lowly positive",IF('Calculs T2a'!K355&lt;'Coeffs calibration'!$K$17,"Moderately positive","Highly positive")))</f>
        <v>Highly positive</v>
      </c>
      <c r="S352" s="3" t="str">
        <f>IF('Calculs T2a'!L355&lt;'Coeffs calibration'!$L$15,"Negative",IF('Calculs T2a'!L355&lt;'Coeffs calibration'!$L$16,"Lowly positive",IF('Calculs T2a'!L355&lt;'Coeffs calibration'!$L$17,"Moderately positive","Highly positive")))</f>
        <v>Highly positive</v>
      </c>
      <c r="T352" s="3" t="str">
        <f>IF('Calculs T2a'!M355&lt;'Coeffs calibration'!$M$15,"Negative",IF('Calculs T2a'!M355&lt;'Coeffs calibration'!$M$16,"Lowly positive",IF('Calculs T2a'!M355&lt;'Coeffs calibration'!$M$17,"Moderately positive","Highly positive")))</f>
        <v>Highly positive</v>
      </c>
      <c r="U352" s="3" t="str">
        <f>IF('Calculs T2a'!N355&lt;'Coeffs calibration'!$N$15,"Negative",IF('Calculs T2a'!N355&lt;'Coeffs calibration'!$N$16,"Lowly positive",IF('Calculs T2a'!N355&lt;'Coeffs calibration'!$N$17,"Moderately positive","Highly positive")))</f>
        <v>Highly positive</v>
      </c>
      <c r="W352" s="92">
        <f>'Predictions concentrations'!A352</f>
        <v>0</v>
      </c>
      <c r="X352" s="92">
        <f>'Predictions concentrations'!B352</f>
        <v>0</v>
      </c>
      <c r="Y352" s="126" t="str">
        <f>IF('Calculs T3a'!G355&lt;'Coeffs calibration'!$G$15,"Negative",IF('Calculs T3a'!G355&lt;'Coeffs calibration'!$G$16,"Lowly positive",IF('Calculs T3a'!G355&lt;'Coeffs calibration'!$G$17,"Moderately positive","Highly positive")))</f>
        <v>Highly positive</v>
      </c>
      <c r="Z352" s="126" t="str">
        <f>IF('Calculs T3a'!H355&lt;'Coeffs calibration'!$H$15,"Negative",IF('Calculs T3a'!H355&lt;'Coeffs calibration'!$H$16,"Lowly positive",IF('Calculs T3a'!H355&lt;'Coeffs calibration'!$H$17,"Moderately positive","Highly positive")))</f>
        <v>Highly positive</v>
      </c>
      <c r="AA352" s="126" t="str">
        <f>IF('Calculs T3a'!I355&lt;'Coeffs calibration'!$I$15,"Negative",IF('Calculs T3a'!I355&lt;'Coeffs calibration'!$I$16,"Lowly positive",IF('Calculs T3a'!I355&lt;'Coeffs calibration'!$I$17,"Moderately positive","Highly positive")))</f>
        <v>Highly positive</v>
      </c>
      <c r="AB352" s="128" t="str">
        <f>IF('Calculs T3a'!J355&lt;'Coeffs calibration'!$J$15,"Negative",IF('Calculs T3a'!J355&lt;'Coeffs calibration'!$J$16,"Lowly positive",IF('Calculs T3a'!J355&lt;'Coeffs calibration'!$J$17,"Moderately positive","Highly positive")))</f>
        <v>Highly positive</v>
      </c>
      <c r="AC352" s="3" t="str">
        <f>IF('Calculs T3a'!K355&lt;'Coeffs calibration'!$K$15,"Negative",IF('Calculs T3a'!K355&lt;'Coeffs calibration'!$K$16,"Lowly positive",IF('Calculs T3a'!K355&lt;'Coeffs calibration'!$K$17,"Moderately positive","Highly positive")))</f>
        <v>Highly positive</v>
      </c>
      <c r="AD352" s="3" t="str">
        <f>IF('Calculs T3a'!L355&lt;'Coeffs calibration'!$L$15,"Negative",IF('Calculs T3a'!L355&lt;'Coeffs calibration'!$L$16,"Lowly positive",IF('Calculs T3a'!L355&lt;'Coeffs calibration'!$L$17,"Moderately positive","Highly positive")))</f>
        <v>Highly positive</v>
      </c>
      <c r="AE352" s="3" t="str">
        <f>IF('Calculs T3a'!M355&lt;'Coeffs calibration'!$M$15,"Negative",IF('Calculs T3a'!M355&lt;'Coeffs calibration'!$M$16,"Lowly positive",IF('Calculs T3a'!M355&lt;'Coeffs calibration'!$M$17,"Moderately positive","Highly positive")))</f>
        <v>Highly positive</v>
      </c>
      <c r="AF352" s="3" t="str">
        <f>IF('Calculs T3a'!N355&lt;'Coeffs calibration'!$N$15,"Negative",IF('Calculs T3a'!N355&lt;'Coeffs calibration'!$N$16,"Lowly positive",IF('Calculs T3a'!N355&lt;'Coeffs calibration'!$N$17,"Moderately positive","Highly positive")))</f>
        <v>Highly positive</v>
      </c>
    </row>
    <row r="353" spans="1:32" x14ac:dyDescent="0.3">
      <c r="A353" s="92">
        <f>'Predictions concentrations'!A353</f>
        <v>0</v>
      </c>
      <c r="B353" s="92">
        <f>'Predictions concentrations'!B353</f>
        <v>0</v>
      </c>
      <c r="C353" s="126" t="str">
        <f>IF('Calculs T1a'!G356&lt;'Coeffs calibration'!$G$15,"Negative",IF('Calculs T1a'!G356&lt;'Coeffs calibration'!$G$16,"Lowly positive",IF('Calculs T1a'!G356&lt;'Coeffs calibration'!$G$17,"Moderately positive","Highly positive")))</f>
        <v>Highly positive</v>
      </c>
      <c r="D353" s="126" t="str">
        <f>IF('Calculs T1a'!H356&lt;'Coeffs calibration'!$H$15,"Negative",IF('Calculs T1a'!H356&lt;'Coeffs calibration'!$H$16,"Lowly positive",IF('Calculs T1a'!H356&lt;'Coeffs calibration'!$H$17,"Moderately positive","Highly positive")))</f>
        <v>Highly positive</v>
      </c>
      <c r="E353" s="126" t="str">
        <f>IF('Calculs T1a'!I356&lt;'Coeffs calibration'!$I$15,"Negative",IF('Calculs T1a'!I356&lt;'Coeffs calibration'!$I$16,"Lowly positive",IF('Calculs T1a'!I356&lt;'Coeffs calibration'!$I$17,"Moderately positive","Highly positive")))</f>
        <v>Highly positive</v>
      </c>
      <c r="F353" s="128" t="str">
        <f>IF('Calculs T1a'!J356&lt;'Coeffs calibration'!$J$15,"Negative",IF('Calculs T1a'!J356&lt;'Coeffs calibration'!$J$16,"Lowly positive",IF('Calculs T1a'!J356&lt;'Coeffs calibration'!$J$17,"Moderately positive","Highly positive")))</f>
        <v>Highly positive</v>
      </c>
      <c r="G353" s="3" t="str">
        <f>IF('Calculs T1a'!K356&lt;'Coeffs calibration'!$K$15,"Negative",IF('Calculs T1a'!K356&lt;'Coeffs calibration'!$K$16,"Lowly positive",IF('Calculs T1a'!K356&lt;'Coeffs calibration'!$K$17,"Moderately positive","Highly positive")))</f>
        <v>Highly positive</v>
      </c>
      <c r="H353" s="3" t="str">
        <f>IF('Calculs T1a'!L356&lt;'Coeffs calibration'!$L$15,"Negative",IF('Calculs T1a'!L356&lt;'Coeffs calibration'!$L$16,"Lowly positive",IF('Calculs T1a'!L356&lt;'Coeffs calibration'!$L$17,"Moderately positive","Highly positive")))</f>
        <v>Highly positive</v>
      </c>
      <c r="I353" s="3" t="str">
        <f>IF('Calculs T1a'!M356&lt;'Coeffs calibration'!$M$15,"Negative",IF('Calculs T1a'!M356&lt;'Coeffs calibration'!$M$16,"Lowly positive",IF('Calculs T1a'!M356&lt;'Coeffs calibration'!$M$17,"Moderately positive","Highly positive")))</f>
        <v>Highly positive</v>
      </c>
      <c r="J353" s="3" t="str">
        <f>IF('Calculs T1a'!N356&lt;'Coeffs calibration'!$N$15,"Negative",IF('Calculs T1a'!N356&lt;'Coeffs calibration'!$N$16,"Lowly positive",IF('Calculs T1a'!N356&lt;'Coeffs calibration'!$N$17,"Moderately positive","Highly positive")))</f>
        <v>Highly positive</v>
      </c>
      <c r="L353" s="92">
        <f>'Predictions concentrations'!A353</f>
        <v>0</v>
      </c>
      <c r="M353" s="92">
        <f>'Predictions concentrations'!B353</f>
        <v>0</v>
      </c>
      <c r="N353" s="126" t="str">
        <f>IF('Calculs T2a'!G356&lt;'Coeffs calibration'!$G$15,"Negative",IF('Calculs T2a'!G356&lt;'Coeffs calibration'!$G$16,"Lowly positive",IF('Calculs T2a'!G356&lt;'Coeffs calibration'!$G$17,"Moderately positive","Highly positive")))</f>
        <v>Highly positive</v>
      </c>
      <c r="O353" s="126" t="str">
        <f>IF('Calculs T2a'!H356&lt;'Coeffs calibration'!$H$15,"Negative",IF('Calculs T2a'!H356&lt;'Coeffs calibration'!$H$16,"Lowly positive",IF('Calculs T2a'!H356&lt;'Coeffs calibration'!$H$17,"Moderately positive","Highly positive")))</f>
        <v>Highly positive</v>
      </c>
      <c r="P353" s="126" t="str">
        <f>IF('Calculs T2a'!I356&lt;'Coeffs calibration'!$I$15,"Negative",IF('Calculs T2a'!I356&lt;'Coeffs calibration'!$I$16,"Lowly positive",IF('Calculs T2a'!I356&lt;'Coeffs calibration'!$I$17,"Moderately positive","Highly positive")))</f>
        <v>Highly positive</v>
      </c>
      <c r="Q353" s="128" t="str">
        <f>IF('Calculs T2a'!J356&lt;'Coeffs calibration'!$J$15,"Negative",IF('Calculs T2a'!J356&lt;'Coeffs calibration'!$J$16,"Lowly positive",IF('Calculs T2a'!J356&lt;'Coeffs calibration'!$J$17,"Moderately positive","Highly positive")))</f>
        <v>Highly positive</v>
      </c>
      <c r="R353" s="3" t="str">
        <f>IF('Calculs T2a'!K356&lt;'Coeffs calibration'!$K$15,"Negative",IF('Calculs T2a'!K356&lt;'Coeffs calibration'!$K$16,"Lowly positive",IF('Calculs T2a'!K356&lt;'Coeffs calibration'!$K$17,"Moderately positive","Highly positive")))</f>
        <v>Highly positive</v>
      </c>
      <c r="S353" s="3" t="str">
        <f>IF('Calculs T2a'!L356&lt;'Coeffs calibration'!$L$15,"Negative",IF('Calculs T2a'!L356&lt;'Coeffs calibration'!$L$16,"Lowly positive",IF('Calculs T2a'!L356&lt;'Coeffs calibration'!$L$17,"Moderately positive","Highly positive")))</f>
        <v>Highly positive</v>
      </c>
      <c r="T353" s="3" t="str">
        <f>IF('Calculs T2a'!M356&lt;'Coeffs calibration'!$M$15,"Negative",IF('Calculs T2a'!M356&lt;'Coeffs calibration'!$M$16,"Lowly positive",IF('Calculs T2a'!M356&lt;'Coeffs calibration'!$M$17,"Moderately positive","Highly positive")))</f>
        <v>Highly positive</v>
      </c>
      <c r="U353" s="3" t="str">
        <f>IF('Calculs T2a'!N356&lt;'Coeffs calibration'!$N$15,"Negative",IF('Calculs T2a'!N356&lt;'Coeffs calibration'!$N$16,"Lowly positive",IF('Calculs T2a'!N356&lt;'Coeffs calibration'!$N$17,"Moderately positive","Highly positive")))</f>
        <v>Highly positive</v>
      </c>
      <c r="W353" s="92">
        <f>'Predictions concentrations'!A353</f>
        <v>0</v>
      </c>
      <c r="X353" s="92">
        <f>'Predictions concentrations'!B353</f>
        <v>0</v>
      </c>
      <c r="Y353" s="126" t="str">
        <f>IF('Calculs T3a'!G356&lt;'Coeffs calibration'!$G$15,"Negative",IF('Calculs T3a'!G356&lt;'Coeffs calibration'!$G$16,"Lowly positive",IF('Calculs T3a'!G356&lt;'Coeffs calibration'!$G$17,"Moderately positive","Highly positive")))</f>
        <v>Highly positive</v>
      </c>
      <c r="Z353" s="126" t="str">
        <f>IF('Calculs T3a'!H356&lt;'Coeffs calibration'!$H$15,"Negative",IF('Calculs T3a'!H356&lt;'Coeffs calibration'!$H$16,"Lowly positive",IF('Calculs T3a'!H356&lt;'Coeffs calibration'!$H$17,"Moderately positive","Highly positive")))</f>
        <v>Highly positive</v>
      </c>
      <c r="AA353" s="126" t="str">
        <f>IF('Calculs T3a'!I356&lt;'Coeffs calibration'!$I$15,"Negative",IF('Calculs T3a'!I356&lt;'Coeffs calibration'!$I$16,"Lowly positive",IF('Calculs T3a'!I356&lt;'Coeffs calibration'!$I$17,"Moderately positive","Highly positive")))</f>
        <v>Highly positive</v>
      </c>
      <c r="AB353" s="128" t="str">
        <f>IF('Calculs T3a'!J356&lt;'Coeffs calibration'!$J$15,"Negative",IF('Calculs T3a'!J356&lt;'Coeffs calibration'!$J$16,"Lowly positive",IF('Calculs T3a'!J356&lt;'Coeffs calibration'!$J$17,"Moderately positive","Highly positive")))</f>
        <v>Highly positive</v>
      </c>
      <c r="AC353" s="3" t="str">
        <f>IF('Calculs T3a'!K356&lt;'Coeffs calibration'!$K$15,"Negative",IF('Calculs T3a'!K356&lt;'Coeffs calibration'!$K$16,"Lowly positive",IF('Calculs T3a'!K356&lt;'Coeffs calibration'!$K$17,"Moderately positive","Highly positive")))</f>
        <v>Highly positive</v>
      </c>
      <c r="AD353" s="3" t="str">
        <f>IF('Calculs T3a'!L356&lt;'Coeffs calibration'!$L$15,"Negative",IF('Calculs T3a'!L356&lt;'Coeffs calibration'!$L$16,"Lowly positive",IF('Calculs T3a'!L356&lt;'Coeffs calibration'!$L$17,"Moderately positive","Highly positive")))</f>
        <v>Highly positive</v>
      </c>
      <c r="AE353" s="3" t="str">
        <f>IF('Calculs T3a'!M356&lt;'Coeffs calibration'!$M$15,"Negative",IF('Calculs T3a'!M356&lt;'Coeffs calibration'!$M$16,"Lowly positive",IF('Calculs T3a'!M356&lt;'Coeffs calibration'!$M$17,"Moderately positive","Highly positive")))</f>
        <v>Highly positive</v>
      </c>
      <c r="AF353" s="3" t="str">
        <f>IF('Calculs T3a'!N356&lt;'Coeffs calibration'!$N$15,"Negative",IF('Calculs T3a'!N356&lt;'Coeffs calibration'!$N$16,"Lowly positive",IF('Calculs T3a'!N356&lt;'Coeffs calibration'!$N$17,"Moderately positive","Highly positive")))</f>
        <v>Highly positive</v>
      </c>
    </row>
    <row r="354" spans="1:32" x14ac:dyDescent="0.3">
      <c r="A354" s="92">
        <f>'Predictions concentrations'!A354</f>
        <v>0</v>
      </c>
      <c r="B354" s="92">
        <f>'Predictions concentrations'!B354</f>
        <v>0</v>
      </c>
      <c r="C354" s="126" t="str">
        <f>IF('Calculs T1a'!G357&lt;'Coeffs calibration'!$G$15,"Negative",IF('Calculs T1a'!G357&lt;'Coeffs calibration'!$G$16,"Lowly positive",IF('Calculs T1a'!G357&lt;'Coeffs calibration'!$G$17,"Moderately positive","Highly positive")))</f>
        <v>Highly positive</v>
      </c>
      <c r="D354" s="126" t="str">
        <f>IF('Calculs T1a'!H357&lt;'Coeffs calibration'!$H$15,"Negative",IF('Calculs T1a'!H357&lt;'Coeffs calibration'!$H$16,"Lowly positive",IF('Calculs T1a'!H357&lt;'Coeffs calibration'!$H$17,"Moderately positive","Highly positive")))</f>
        <v>Highly positive</v>
      </c>
      <c r="E354" s="126" t="str">
        <f>IF('Calculs T1a'!I357&lt;'Coeffs calibration'!$I$15,"Negative",IF('Calculs T1a'!I357&lt;'Coeffs calibration'!$I$16,"Lowly positive",IF('Calculs T1a'!I357&lt;'Coeffs calibration'!$I$17,"Moderately positive","Highly positive")))</f>
        <v>Highly positive</v>
      </c>
      <c r="F354" s="128" t="str">
        <f>IF('Calculs T1a'!J357&lt;'Coeffs calibration'!$J$15,"Negative",IF('Calculs T1a'!J357&lt;'Coeffs calibration'!$J$16,"Lowly positive",IF('Calculs T1a'!J357&lt;'Coeffs calibration'!$J$17,"Moderately positive","Highly positive")))</f>
        <v>Highly positive</v>
      </c>
      <c r="G354" s="3" t="str">
        <f>IF('Calculs T1a'!K357&lt;'Coeffs calibration'!$K$15,"Negative",IF('Calculs T1a'!K357&lt;'Coeffs calibration'!$K$16,"Lowly positive",IF('Calculs T1a'!K357&lt;'Coeffs calibration'!$K$17,"Moderately positive","Highly positive")))</f>
        <v>Highly positive</v>
      </c>
      <c r="H354" s="3" t="str">
        <f>IF('Calculs T1a'!L357&lt;'Coeffs calibration'!$L$15,"Negative",IF('Calculs T1a'!L357&lt;'Coeffs calibration'!$L$16,"Lowly positive",IF('Calculs T1a'!L357&lt;'Coeffs calibration'!$L$17,"Moderately positive","Highly positive")))</f>
        <v>Highly positive</v>
      </c>
      <c r="I354" s="3" t="str">
        <f>IF('Calculs T1a'!M357&lt;'Coeffs calibration'!$M$15,"Negative",IF('Calculs T1a'!M357&lt;'Coeffs calibration'!$M$16,"Lowly positive",IF('Calculs T1a'!M357&lt;'Coeffs calibration'!$M$17,"Moderately positive","Highly positive")))</f>
        <v>Highly positive</v>
      </c>
      <c r="J354" s="3" t="str">
        <f>IF('Calculs T1a'!N357&lt;'Coeffs calibration'!$N$15,"Negative",IF('Calculs T1a'!N357&lt;'Coeffs calibration'!$N$16,"Lowly positive",IF('Calculs T1a'!N357&lt;'Coeffs calibration'!$N$17,"Moderately positive","Highly positive")))</f>
        <v>Highly positive</v>
      </c>
      <c r="L354" s="92">
        <f>'Predictions concentrations'!A354</f>
        <v>0</v>
      </c>
      <c r="M354" s="92">
        <f>'Predictions concentrations'!B354</f>
        <v>0</v>
      </c>
      <c r="N354" s="126" t="str">
        <f>IF('Calculs T2a'!G357&lt;'Coeffs calibration'!$G$15,"Negative",IF('Calculs T2a'!G357&lt;'Coeffs calibration'!$G$16,"Lowly positive",IF('Calculs T2a'!G357&lt;'Coeffs calibration'!$G$17,"Moderately positive","Highly positive")))</f>
        <v>Highly positive</v>
      </c>
      <c r="O354" s="126" t="str">
        <f>IF('Calculs T2a'!H357&lt;'Coeffs calibration'!$H$15,"Negative",IF('Calculs T2a'!H357&lt;'Coeffs calibration'!$H$16,"Lowly positive",IF('Calculs T2a'!H357&lt;'Coeffs calibration'!$H$17,"Moderately positive","Highly positive")))</f>
        <v>Highly positive</v>
      </c>
      <c r="P354" s="126" t="str">
        <f>IF('Calculs T2a'!I357&lt;'Coeffs calibration'!$I$15,"Negative",IF('Calculs T2a'!I357&lt;'Coeffs calibration'!$I$16,"Lowly positive",IF('Calculs T2a'!I357&lt;'Coeffs calibration'!$I$17,"Moderately positive","Highly positive")))</f>
        <v>Highly positive</v>
      </c>
      <c r="Q354" s="128" t="str">
        <f>IF('Calculs T2a'!J357&lt;'Coeffs calibration'!$J$15,"Negative",IF('Calculs T2a'!J357&lt;'Coeffs calibration'!$J$16,"Lowly positive",IF('Calculs T2a'!J357&lt;'Coeffs calibration'!$J$17,"Moderately positive","Highly positive")))</f>
        <v>Highly positive</v>
      </c>
      <c r="R354" s="3" t="str">
        <f>IF('Calculs T2a'!K357&lt;'Coeffs calibration'!$K$15,"Negative",IF('Calculs T2a'!K357&lt;'Coeffs calibration'!$K$16,"Lowly positive",IF('Calculs T2a'!K357&lt;'Coeffs calibration'!$K$17,"Moderately positive","Highly positive")))</f>
        <v>Highly positive</v>
      </c>
      <c r="S354" s="3" t="str">
        <f>IF('Calculs T2a'!L357&lt;'Coeffs calibration'!$L$15,"Negative",IF('Calculs T2a'!L357&lt;'Coeffs calibration'!$L$16,"Lowly positive",IF('Calculs T2a'!L357&lt;'Coeffs calibration'!$L$17,"Moderately positive","Highly positive")))</f>
        <v>Highly positive</v>
      </c>
      <c r="T354" s="3" t="str">
        <f>IF('Calculs T2a'!M357&lt;'Coeffs calibration'!$M$15,"Negative",IF('Calculs T2a'!M357&lt;'Coeffs calibration'!$M$16,"Lowly positive",IF('Calculs T2a'!M357&lt;'Coeffs calibration'!$M$17,"Moderately positive","Highly positive")))</f>
        <v>Highly positive</v>
      </c>
      <c r="U354" s="3" t="str">
        <f>IF('Calculs T2a'!N357&lt;'Coeffs calibration'!$N$15,"Negative",IF('Calculs T2a'!N357&lt;'Coeffs calibration'!$N$16,"Lowly positive",IF('Calculs T2a'!N357&lt;'Coeffs calibration'!$N$17,"Moderately positive","Highly positive")))</f>
        <v>Highly positive</v>
      </c>
      <c r="W354" s="92">
        <f>'Predictions concentrations'!A354</f>
        <v>0</v>
      </c>
      <c r="X354" s="92">
        <f>'Predictions concentrations'!B354</f>
        <v>0</v>
      </c>
      <c r="Y354" s="126" t="str">
        <f>IF('Calculs T3a'!G357&lt;'Coeffs calibration'!$G$15,"Negative",IF('Calculs T3a'!G357&lt;'Coeffs calibration'!$G$16,"Lowly positive",IF('Calculs T3a'!G357&lt;'Coeffs calibration'!$G$17,"Moderately positive","Highly positive")))</f>
        <v>Highly positive</v>
      </c>
      <c r="Z354" s="126" t="str">
        <f>IF('Calculs T3a'!H357&lt;'Coeffs calibration'!$H$15,"Negative",IF('Calculs T3a'!H357&lt;'Coeffs calibration'!$H$16,"Lowly positive",IF('Calculs T3a'!H357&lt;'Coeffs calibration'!$H$17,"Moderately positive","Highly positive")))</f>
        <v>Highly positive</v>
      </c>
      <c r="AA354" s="126" t="str">
        <f>IF('Calculs T3a'!I357&lt;'Coeffs calibration'!$I$15,"Negative",IF('Calculs T3a'!I357&lt;'Coeffs calibration'!$I$16,"Lowly positive",IF('Calculs T3a'!I357&lt;'Coeffs calibration'!$I$17,"Moderately positive","Highly positive")))</f>
        <v>Highly positive</v>
      </c>
      <c r="AB354" s="128" t="str">
        <f>IF('Calculs T3a'!J357&lt;'Coeffs calibration'!$J$15,"Negative",IF('Calculs T3a'!J357&lt;'Coeffs calibration'!$J$16,"Lowly positive",IF('Calculs T3a'!J357&lt;'Coeffs calibration'!$J$17,"Moderately positive","Highly positive")))</f>
        <v>Highly positive</v>
      </c>
      <c r="AC354" s="3" t="str">
        <f>IF('Calculs T3a'!K357&lt;'Coeffs calibration'!$K$15,"Negative",IF('Calculs T3a'!K357&lt;'Coeffs calibration'!$K$16,"Lowly positive",IF('Calculs T3a'!K357&lt;'Coeffs calibration'!$K$17,"Moderately positive","Highly positive")))</f>
        <v>Highly positive</v>
      </c>
      <c r="AD354" s="3" t="str">
        <f>IF('Calculs T3a'!L357&lt;'Coeffs calibration'!$L$15,"Negative",IF('Calculs T3a'!L357&lt;'Coeffs calibration'!$L$16,"Lowly positive",IF('Calculs T3a'!L357&lt;'Coeffs calibration'!$L$17,"Moderately positive","Highly positive")))</f>
        <v>Highly positive</v>
      </c>
      <c r="AE354" s="3" t="str">
        <f>IF('Calculs T3a'!M357&lt;'Coeffs calibration'!$M$15,"Negative",IF('Calculs T3a'!M357&lt;'Coeffs calibration'!$M$16,"Lowly positive",IF('Calculs T3a'!M357&lt;'Coeffs calibration'!$M$17,"Moderately positive","Highly positive")))</f>
        <v>Highly positive</v>
      </c>
      <c r="AF354" s="3" t="str">
        <f>IF('Calculs T3a'!N357&lt;'Coeffs calibration'!$N$15,"Negative",IF('Calculs T3a'!N357&lt;'Coeffs calibration'!$N$16,"Lowly positive",IF('Calculs T3a'!N357&lt;'Coeffs calibration'!$N$17,"Moderately positive","Highly positive")))</f>
        <v>Highly positive</v>
      </c>
    </row>
    <row r="355" spans="1:32" x14ac:dyDescent="0.3">
      <c r="A355" s="92">
        <f>'Predictions concentrations'!A355</f>
        <v>0</v>
      </c>
      <c r="B355" s="92">
        <f>'Predictions concentrations'!B355</f>
        <v>0</v>
      </c>
      <c r="C355" s="126" t="str">
        <f>IF('Calculs T1a'!G358&lt;'Coeffs calibration'!$G$15,"Negative",IF('Calculs T1a'!G358&lt;'Coeffs calibration'!$G$16,"Lowly positive",IF('Calculs T1a'!G358&lt;'Coeffs calibration'!$G$17,"Moderately positive","Highly positive")))</f>
        <v>Highly positive</v>
      </c>
      <c r="D355" s="126" t="str">
        <f>IF('Calculs T1a'!H358&lt;'Coeffs calibration'!$H$15,"Negative",IF('Calculs T1a'!H358&lt;'Coeffs calibration'!$H$16,"Lowly positive",IF('Calculs T1a'!H358&lt;'Coeffs calibration'!$H$17,"Moderately positive","Highly positive")))</f>
        <v>Highly positive</v>
      </c>
      <c r="E355" s="126" t="str">
        <f>IF('Calculs T1a'!I358&lt;'Coeffs calibration'!$I$15,"Negative",IF('Calculs T1a'!I358&lt;'Coeffs calibration'!$I$16,"Lowly positive",IF('Calculs T1a'!I358&lt;'Coeffs calibration'!$I$17,"Moderately positive","Highly positive")))</f>
        <v>Highly positive</v>
      </c>
      <c r="F355" s="128" t="str">
        <f>IF('Calculs T1a'!J358&lt;'Coeffs calibration'!$J$15,"Negative",IF('Calculs T1a'!J358&lt;'Coeffs calibration'!$J$16,"Lowly positive",IF('Calculs T1a'!J358&lt;'Coeffs calibration'!$J$17,"Moderately positive","Highly positive")))</f>
        <v>Highly positive</v>
      </c>
      <c r="G355" s="3" t="str">
        <f>IF('Calculs T1a'!K358&lt;'Coeffs calibration'!$K$15,"Negative",IF('Calculs T1a'!K358&lt;'Coeffs calibration'!$K$16,"Lowly positive",IF('Calculs T1a'!K358&lt;'Coeffs calibration'!$K$17,"Moderately positive","Highly positive")))</f>
        <v>Highly positive</v>
      </c>
      <c r="H355" s="3" t="str">
        <f>IF('Calculs T1a'!L358&lt;'Coeffs calibration'!$L$15,"Negative",IF('Calculs T1a'!L358&lt;'Coeffs calibration'!$L$16,"Lowly positive",IF('Calculs T1a'!L358&lt;'Coeffs calibration'!$L$17,"Moderately positive","Highly positive")))</f>
        <v>Highly positive</v>
      </c>
      <c r="I355" s="3" t="str">
        <f>IF('Calculs T1a'!M358&lt;'Coeffs calibration'!$M$15,"Negative",IF('Calculs T1a'!M358&lt;'Coeffs calibration'!$M$16,"Lowly positive",IF('Calculs T1a'!M358&lt;'Coeffs calibration'!$M$17,"Moderately positive","Highly positive")))</f>
        <v>Highly positive</v>
      </c>
      <c r="J355" s="3" t="str">
        <f>IF('Calculs T1a'!N358&lt;'Coeffs calibration'!$N$15,"Negative",IF('Calculs T1a'!N358&lt;'Coeffs calibration'!$N$16,"Lowly positive",IF('Calculs T1a'!N358&lt;'Coeffs calibration'!$N$17,"Moderately positive","Highly positive")))</f>
        <v>Highly positive</v>
      </c>
      <c r="L355" s="92">
        <f>'Predictions concentrations'!A355</f>
        <v>0</v>
      </c>
      <c r="M355" s="92">
        <f>'Predictions concentrations'!B355</f>
        <v>0</v>
      </c>
      <c r="N355" s="126" t="str">
        <f>IF('Calculs T2a'!G358&lt;'Coeffs calibration'!$G$15,"Negative",IF('Calculs T2a'!G358&lt;'Coeffs calibration'!$G$16,"Lowly positive",IF('Calculs T2a'!G358&lt;'Coeffs calibration'!$G$17,"Moderately positive","Highly positive")))</f>
        <v>Highly positive</v>
      </c>
      <c r="O355" s="126" t="str">
        <f>IF('Calculs T2a'!H358&lt;'Coeffs calibration'!$H$15,"Negative",IF('Calculs T2a'!H358&lt;'Coeffs calibration'!$H$16,"Lowly positive",IF('Calculs T2a'!H358&lt;'Coeffs calibration'!$H$17,"Moderately positive","Highly positive")))</f>
        <v>Highly positive</v>
      </c>
      <c r="P355" s="126" t="str">
        <f>IF('Calculs T2a'!I358&lt;'Coeffs calibration'!$I$15,"Negative",IF('Calculs T2a'!I358&lt;'Coeffs calibration'!$I$16,"Lowly positive",IF('Calculs T2a'!I358&lt;'Coeffs calibration'!$I$17,"Moderately positive","Highly positive")))</f>
        <v>Highly positive</v>
      </c>
      <c r="Q355" s="128" t="str">
        <f>IF('Calculs T2a'!J358&lt;'Coeffs calibration'!$J$15,"Negative",IF('Calculs T2a'!J358&lt;'Coeffs calibration'!$J$16,"Lowly positive",IF('Calculs T2a'!J358&lt;'Coeffs calibration'!$J$17,"Moderately positive","Highly positive")))</f>
        <v>Highly positive</v>
      </c>
      <c r="R355" s="3" t="str">
        <f>IF('Calculs T2a'!K358&lt;'Coeffs calibration'!$K$15,"Negative",IF('Calculs T2a'!K358&lt;'Coeffs calibration'!$K$16,"Lowly positive",IF('Calculs T2a'!K358&lt;'Coeffs calibration'!$K$17,"Moderately positive","Highly positive")))</f>
        <v>Highly positive</v>
      </c>
      <c r="S355" s="3" t="str">
        <f>IF('Calculs T2a'!L358&lt;'Coeffs calibration'!$L$15,"Negative",IF('Calculs T2a'!L358&lt;'Coeffs calibration'!$L$16,"Lowly positive",IF('Calculs T2a'!L358&lt;'Coeffs calibration'!$L$17,"Moderately positive","Highly positive")))</f>
        <v>Highly positive</v>
      </c>
      <c r="T355" s="3" t="str">
        <f>IF('Calculs T2a'!M358&lt;'Coeffs calibration'!$M$15,"Negative",IF('Calculs T2a'!M358&lt;'Coeffs calibration'!$M$16,"Lowly positive",IF('Calculs T2a'!M358&lt;'Coeffs calibration'!$M$17,"Moderately positive","Highly positive")))</f>
        <v>Highly positive</v>
      </c>
      <c r="U355" s="3" t="str">
        <f>IF('Calculs T2a'!N358&lt;'Coeffs calibration'!$N$15,"Negative",IF('Calculs T2a'!N358&lt;'Coeffs calibration'!$N$16,"Lowly positive",IF('Calculs T2a'!N358&lt;'Coeffs calibration'!$N$17,"Moderately positive","Highly positive")))</f>
        <v>Highly positive</v>
      </c>
      <c r="W355" s="92">
        <f>'Predictions concentrations'!A355</f>
        <v>0</v>
      </c>
      <c r="X355" s="92">
        <f>'Predictions concentrations'!B355</f>
        <v>0</v>
      </c>
      <c r="Y355" s="126" t="str">
        <f>IF('Calculs T3a'!G358&lt;'Coeffs calibration'!$G$15,"Negative",IF('Calculs T3a'!G358&lt;'Coeffs calibration'!$G$16,"Lowly positive",IF('Calculs T3a'!G358&lt;'Coeffs calibration'!$G$17,"Moderately positive","Highly positive")))</f>
        <v>Highly positive</v>
      </c>
      <c r="Z355" s="126" t="str">
        <f>IF('Calculs T3a'!H358&lt;'Coeffs calibration'!$H$15,"Negative",IF('Calculs T3a'!H358&lt;'Coeffs calibration'!$H$16,"Lowly positive",IF('Calculs T3a'!H358&lt;'Coeffs calibration'!$H$17,"Moderately positive","Highly positive")))</f>
        <v>Highly positive</v>
      </c>
      <c r="AA355" s="126" t="str">
        <f>IF('Calculs T3a'!I358&lt;'Coeffs calibration'!$I$15,"Negative",IF('Calculs T3a'!I358&lt;'Coeffs calibration'!$I$16,"Lowly positive",IF('Calculs T3a'!I358&lt;'Coeffs calibration'!$I$17,"Moderately positive","Highly positive")))</f>
        <v>Highly positive</v>
      </c>
      <c r="AB355" s="128" t="str">
        <f>IF('Calculs T3a'!J358&lt;'Coeffs calibration'!$J$15,"Negative",IF('Calculs T3a'!J358&lt;'Coeffs calibration'!$J$16,"Lowly positive",IF('Calculs T3a'!J358&lt;'Coeffs calibration'!$J$17,"Moderately positive","Highly positive")))</f>
        <v>Highly positive</v>
      </c>
      <c r="AC355" s="3" t="str">
        <f>IF('Calculs T3a'!K358&lt;'Coeffs calibration'!$K$15,"Negative",IF('Calculs T3a'!K358&lt;'Coeffs calibration'!$K$16,"Lowly positive",IF('Calculs T3a'!K358&lt;'Coeffs calibration'!$K$17,"Moderately positive","Highly positive")))</f>
        <v>Highly positive</v>
      </c>
      <c r="AD355" s="3" t="str">
        <f>IF('Calculs T3a'!L358&lt;'Coeffs calibration'!$L$15,"Negative",IF('Calculs T3a'!L358&lt;'Coeffs calibration'!$L$16,"Lowly positive",IF('Calculs T3a'!L358&lt;'Coeffs calibration'!$L$17,"Moderately positive","Highly positive")))</f>
        <v>Highly positive</v>
      </c>
      <c r="AE355" s="3" t="str">
        <f>IF('Calculs T3a'!M358&lt;'Coeffs calibration'!$M$15,"Negative",IF('Calculs T3a'!M358&lt;'Coeffs calibration'!$M$16,"Lowly positive",IF('Calculs T3a'!M358&lt;'Coeffs calibration'!$M$17,"Moderately positive","Highly positive")))</f>
        <v>Highly positive</v>
      </c>
      <c r="AF355" s="3" t="str">
        <f>IF('Calculs T3a'!N358&lt;'Coeffs calibration'!$N$15,"Negative",IF('Calculs T3a'!N358&lt;'Coeffs calibration'!$N$16,"Lowly positive",IF('Calculs T3a'!N358&lt;'Coeffs calibration'!$N$17,"Moderately positive","Highly positive")))</f>
        <v>Highly positive</v>
      </c>
    </row>
    <row r="356" spans="1:32" x14ac:dyDescent="0.3">
      <c r="A356" s="92">
        <f>'Predictions concentrations'!A356</f>
        <v>0</v>
      </c>
      <c r="B356" s="92">
        <f>'Predictions concentrations'!B356</f>
        <v>0</v>
      </c>
      <c r="C356" s="126" t="str">
        <f>IF('Calculs T1a'!G359&lt;'Coeffs calibration'!$G$15,"Negative",IF('Calculs T1a'!G359&lt;'Coeffs calibration'!$G$16,"Lowly positive",IF('Calculs T1a'!G359&lt;'Coeffs calibration'!$G$17,"Moderately positive","Highly positive")))</f>
        <v>Highly positive</v>
      </c>
      <c r="D356" s="126" t="str">
        <f>IF('Calculs T1a'!H359&lt;'Coeffs calibration'!$H$15,"Negative",IF('Calculs T1a'!H359&lt;'Coeffs calibration'!$H$16,"Lowly positive",IF('Calculs T1a'!H359&lt;'Coeffs calibration'!$H$17,"Moderately positive","Highly positive")))</f>
        <v>Highly positive</v>
      </c>
      <c r="E356" s="126" t="str">
        <f>IF('Calculs T1a'!I359&lt;'Coeffs calibration'!$I$15,"Negative",IF('Calculs T1a'!I359&lt;'Coeffs calibration'!$I$16,"Lowly positive",IF('Calculs T1a'!I359&lt;'Coeffs calibration'!$I$17,"Moderately positive","Highly positive")))</f>
        <v>Highly positive</v>
      </c>
      <c r="F356" s="128" t="str">
        <f>IF('Calculs T1a'!J359&lt;'Coeffs calibration'!$J$15,"Negative",IF('Calculs T1a'!J359&lt;'Coeffs calibration'!$J$16,"Lowly positive",IF('Calculs T1a'!J359&lt;'Coeffs calibration'!$J$17,"Moderately positive","Highly positive")))</f>
        <v>Highly positive</v>
      </c>
      <c r="G356" s="3" t="str">
        <f>IF('Calculs T1a'!K359&lt;'Coeffs calibration'!$K$15,"Negative",IF('Calculs T1a'!K359&lt;'Coeffs calibration'!$K$16,"Lowly positive",IF('Calculs T1a'!K359&lt;'Coeffs calibration'!$K$17,"Moderately positive","Highly positive")))</f>
        <v>Highly positive</v>
      </c>
      <c r="H356" s="3" t="str">
        <f>IF('Calculs T1a'!L359&lt;'Coeffs calibration'!$L$15,"Negative",IF('Calculs T1a'!L359&lt;'Coeffs calibration'!$L$16,"Lowly positive",IF('Calculs T1a'!L359&lt;'Coeffs calibration'!$L$17,"Moderately positive","Highly positive")))</f>
        <v>Highly positive</v>
      </c>
      <c r="I356" s="3" t="str">
        <f>IF('Calculs T1a'!M359&lt;'Coeffs calibration'!$M$15,"Negative",IF('Calculs T1a'!M359&lt;'Coeffs calibration'!$M$16,"Lowly positive",IF('Calculs T1a'!M359&lt;'Coeffs calibration'!$M$17,"Moderately positive","Highly positive")))</f>
        <v>Highly positive</v>
      </c>
      <c r="J356" s="3" t="str">
        <f>IF('Calculs T1a'!N359&lt;'Coeffs calibration'!$N$15,"Negative",IF('Calculs T1a'!N359&lt;'Coeffs calibration'!$N$16,"Lowly positive",IF('Calculs T1a'!N359&lt;'Coeffs calibration'!$N$17,"Moderately positive","Highly positive")))</f>
        <v>Highly positive</v>
      </c>
      <c r="L356" s="92">
        <f>'Predictions concentrations'!A356</f>
        <v>0</v>
      </c>
      <c r="M356" s="92">
        <f>'Predictions concentrations'!B356</f>
        <v>0</v>
      </c>
      <c r="N356" s="126" t="str">
        <f>IF('Calculs T2a'!G359&lt;'Coeffs calibration'!$G$15,"Negative",IF('Calculs T2a'!G359&lt;'Coeffs calibration'!$G$16,"Lowly positive",IF('Calculs T2a'!G359&lt;'Coeffs calibration'!$G$17,"Moderately positive","Highly positive")))</f>
        <v>Highly positive</v>
      </c>
      <c r="O356" s="126" t="str">
        <f>IF('Calculs T2a'!H359&lt;'Coeffs calibration'!$H$15,"Negative",IF('Calculs T2a'!H359&lt;'Coeffs calibration'!$H$16,"Lowly positive",IF('Calculs T2a'!H359&lt;'Coeffs calibration'!$H$17,"Moderately positive","Highly positive")))</f>
        <v>Highly positive</v>
      </c>
      <c r="P356" s="126" t="str">
        <f>IF('Calculs T2a'!I359&lt;'Coeffs calibration'!$I$15,"Negative",IF('Calculs T2a'!I359&lt;'Coeffs calibration'!$I$16,"Lowly positive",IF('Calculs T2a'!I359&lt;'Coeffs calibration'!$I$17,"Moderately positive","Highly positive")))</f>
        <v>Highly positive</v>
      </c>
      <c r="Q356" s="128" t="str">
        <f>IF('Calculs T2a'!J359&lt;'Coeffs calibration'!$J$15,"Negative",IF('Calculs T2a'!J359&lt;'Coeffs calibration'!$J$16,"Lowly positive",IF('Calculs T2a'!J359&lt;'Coeffs calibration'!$J$17,"Moderately positive","Highly positive")))</f>
        <v>Highly positive</v>
      </c>
      <c r="R356" s="3" t="str">
        <f>IF('Calculs T2a'!K359&lt;'Coeffs calibration'!$K$15,"Negative",IF('Calculs T2a'!K359&lt;'Coeffs calibration'!$K$16,"Lowly positive",IF('Calculs T2a'!K359&lt;'Coeffs calibration'!$K$17,"Moderately positive","Highly positive")))</f>
        <v>Highly positive</v>
      </c>
      <c r="S356" s="3" t="str">
        <f>IF('Calculs T2a'!L359&lt;'Coeffs calibration'!$L$15,"Negative",IF('Calculs T2a'!L359&lt;'Coeffs calibration'!$L$16,"Lowly positive",IF('Calculs T2a'!L359&lt;'Coeffs calibration'!$L$17,"Moderately positive","Highly positive")))</f>
        <v>Highly positive</v>
      </c>
      <c r="T356" s="3" t="str">
        <f>IF('Calculs T2a'!M359&lt;'Coeffs calibration'!$M$15,"Negative",IF('Calculs T2a'!M359&lt;'Coeffs calibration'!$M$16,"Lowly positive",IF('Calculs T2a'!M359&lt;'Coeffs calibration'!$M$17,"Moderately positive","Highly positive")))</f>
        <v>Highly positive</v>
      </c>
      <c r="U356" s="3" t="str">
        <f>IF('Calculs T2a'!N359&lt;'Coeffs calibration'!$N$15,"Negative",IF('Calculs T2a'!N359&lt;'Coeffs calibration'!$N$16,"Lowly positive",IF('Calculs T2a'!N359&lt;'Coeffs calibration'!$N$17,"Moderately positive","Highly positive")))</f>
        <v>Highly positive</v>
      </c>
      <c r="W356" s="92">
        <f>'Predictions concentrations'!A356</f>
        <v>0</v>
      </c>
      <c r="X356" s="92">
        <f>'Predictions concentrations'!B356</f>
        <v>0</v>
      </c>
      <c r="Y356" s="126" t="str">
        <f>IF('Calculs T3a'!G359&lt;'Coeffs calibration'!$G$15,"Negative",IF('Calculs T3a'!G359&lt;'Coeffs calibration'!$G$16,"Lowly positive",IF('Calculs T3a'!G359&lt;'Coeffs calibration'!$G$17,"Moderately positive","Highly positive")))</f>
        <v>Highly positive</v>
      </c>
      <c r="Z356" s="126" t="str">
        <f>IF('Calculs T3a'!H359&lt;'Coeffs calibration'!$H$15,"Negative",IF('Calculs T3a'!H359&lt;'Coeffs calibration'!$H$16,"Lowly positive",IF('Calculs T3a'!H359&lt;'Coeffs calibration'!$H$17,"Moderately positive","Highly positive")))</f>
        <v>Highly positive</v>
      </c>
      <c r="AA356" s="126" t="str">
        <f>IF('Calculs T3a'!I359&lt;'Coeffs calibration'!$I$15,"Negative",IF('Calculs T3a'!I359&lt;'Coeffs calibration'!$I$16,"Lowly positive",IF('Calculs T3a'!I359&lt;'Coeffs calibration'!$I$17,"Moderately positive","Highly positive")))</f>
        <v>Highly positive</v>
      </c>
      <c r="AB356" s="128" t="str">
        <f>IF('Calculs T3a'!J359&lt;'Coeffs calibration'!$J$15,"Negative",IF('Calculs T3a'!J359&lt;'Coeffs calibration'!$J$16,"Lowly positive",IF('Calculs T3a'!J359&lt;'Coeffs calibration'!$J$17,"Moderately positive","Highly positive")))</f>
        <v>Highly positive</v>
      </c>
      <c r="AC356" s="3" t="str">
        <f>IF('Calculs T3a'!K359&lt;'Coeffs calibration'!$K$15,"Negative",IF('Calculs T3a'!K359&lt;'Coeffs calibration'!$K$16,"Lowly positive",IF('Calculs T3a'!K359&lt;'Coeffs calibration'!$K$17,"Moderately positive","Highly positive")))</f>
        <v>Highly positive</v>
      </c>
      <c r="AD356" s="3" t="str">
        <f>IF('Calculs T3a'!L359&lt;'Coeffs calibration'!$L$15,"Negative",IF('Calculs T3a'!L359&lt;'Coeffs calibration'!$L$16,"Lowly positive",IF('Calculs T3a'!L359&lt;'Coeffs calibration'!$L$17,"Moderately positive","Highly positive")))</f>
        <v>Highly positive</v>
      </c>
      <c r="AE356" s="3" t="str">
        <f>IF('Calculs T3a'!M359&lt;'Coeffs calibration'!$M$15,"Negative",IF('Calculs T3a'!M359&lt;'Coeffs calibration'!$M$16,"Lowly positive",IF('Calculs T3a'!M359&lt;'Coeffs calibration'!$M$17,"Moderately positive","Highly positive")))</f>
        <v>Highly positive</v>
      </c>
      <c r="AF356" s="3" t="str">
        <f>IF('Calculs T3a'!N359&lt;'Coeffs calibration'!$N$15,"Negative",IF('Calculs T3a'!N359&lt;'Coeffs calibration'!$N$16,"Lowly positive",IF('Calculs T3a'!N359&lt;'Coeffs calibration'!$N$17,"Moderately positive","Highly positive")))</f>
        <v>Highly positive</v>
      </c>
    </row>
    <row r="357" spans="1:32" x14ac:dyDescent="0.3">
      <c r="A357" s="92">
        <f>'Predictions concentrations'!A357</f>
        <v>0</v>
      </c>
      <c r="B357" s="92">
        <f>'Predictions concentrations'!B357</f>
        <v>0</v>
      </c>
      <c r="C357" s="126" t="str">
        <f>IF('Calculs T1a'!G360&lt;'Coeffs calibration'!$G$15,"Negative",IF('Calculs T1a'!G360&lt;'Coeffs calibration'!$G$16,"Lowly positive",IF('Calculs T1a'!G360&lt;'Coeffs calibration'!$G$17,"Moderately positive","Highly positive")))</f>
        <v>Highly positive</v>
      </c>
      <c r="D357" s="126" t="str">
        <f>IF('Calculs T1a'!H360&lt;'Coeffs calibration'!$H$15,"Negative",IF('Calculs T1a'!H360&lt;'Coeffs calibration'!$H$16,"Lowly positive",IF('Calculs T1a'!H360&lt;'Coeffs calibration'!$H$17,"Moderately positive","Highly positive")))</f>
        <v>Highly positive</v>
      </c>
      <c r="E357" s="126" t="str">
        <f>IF('Calculs T1a'!I360&lt;'Coeffs calibration'!$I$15,"Negative",IF('Calculs T1a'!I360&lt;'Coeffs calibration'!$I$16,"Lowly positive",IF('Calculs T1a'!I360&lt;'Coeffs calibration'!$I$17,"Moderately positive","Highly positive")))</f>
        <v>Highly positive</v>
      </c>
      <c r="F357" s="128" t="str">
        <f>IF('Calculs T1a'!J360&lt;'Coeffs calibration'!$J$15,"Negative",IF('Calculs T1a'!J360&lt;'Coeffs calibration'!$J$16,"Lowly positive",IF('Calculs T1a'!J360&lt;'Coeffs calibration'!$J$17,"Moderately positive","Highly positive")))</f>
        <v>Highly positive</v>
      </c>
      <c r="G357" s="3" t="str">
        <f>IF('Calculs T1a'!K360&lt;'Coeffs calibration'!$K$15,"Negative",IF('Calculs T1a'!K360&lt;'Coeffs calibration'!$K$16,"Lowly positive",IF('Calculs T1a'!K360&lt;'Coeffs calibration'!$K$17,"Moderately positive","Highly positive")))</f>
        <v>Highly positive</v>
      </c>
      <c r="H357" s="3" t="str">
        <f>IF('Calculs T1a'!L360&lt;'Coeffs calibration'!$L$15,"Negative",IF('Calculs T1a'!L360&lt;'Coeffs calibration'!$L$16,"Lowly positive",IF('Calculs T1a'!L360&lt;'Coeffs calibration'!$L$17,"Moderately positive","Highly positive")))</f>
        <v>Highly positive</v>
      </c>
      <c r="I357" s="3" t="str">
        <f>IF('Calculs T1a'!M360&lt;'Coeffs calibration'!$M$15,"Negative",IF('Calculs T1a'!M360&lt;'Coeffs calibration'!$M$16,"Lowly positive",IF('Calculs T1a'!M360&lt;'Coeffs calibration'!$M$17,"Moderately positive","Highly positive")))</f>
        <v>Highly positive</v>
      </c>
      <c r="J357" s="3" t="str">
        <f>IF('Calculs T1a'!N360&lt;'Coeffs calibration'!$N$15,"Negative",IF('Calculs T1a'!N360&lt;'Coeffs calibration'!$N$16,"Lowly positive",IF('Calculs T1a'!N360&lt;'Coeffs calibration'!$N$17,"Moderately positive","Highly positive")))</f>
        <v>Highly positive</v>
      </c>
      <c r="L357" s="92">
        <f>'Predictions concentrations'!A357</f>
        <v>0</v>
      </c>
      <c r="M357" s="92">
        <f>'Predictions concentrations'!B357</f>
        <v>0</v>
      </c>
      <c r="N357" s="126" t="str">
        <f>IF('Calculs T2a'!G360&lt;'Coeffs calibration'!$G$15,"Negative",IF('Calculs T2a'!G360&lt;'Coeffs calibration'!$G$16,"Lowly positive",IF('Calculs T2a'!G360&lt;'Coeffs calibration'!$G$17,"Moderately positive","Highly positive")))</f>
        <v>Highly positive</v>
      </c>
      <c r="O357" s="126" t="str">
        <f>IF('Calculs T2a'!H360&lt;'Coeffs calibration'!$H$15,"Negative",IF('Calculs T2a'!H360&lt;'Coeffs calibration'!$H$16,"Lowly positive",IF('Calculs T2a'!H360&lt;'Coeffs calibration'!$H$17,"Moderately positive","Highly positive")))</f>
        <v>Highly positive</v>
      </c>
      <c r="P357" s="126" t="str">
        <f>IF('Calculs T2a'!I360&lt;'Coeffs calibration'!$I$15,"Negative",IF('Calculs T2a'!I360&lt;'Coeffs calibration'!$I$16,"Lowly positive",IF('Calculs T2a'!I360&lt;'Coeffs calibration'!$I$17,"Moderately positive","Highly positive")))</f>
        <v>Highly positive</v>
      </c>
      <c r="Q357" s="128" t="str">
        <f>IF('Calculs T2a'!J360&lt;'Coeffs calibration'!$J$15,"Negative",IF('Calculs T2a'!J360&lt;'Coeffs calibration'!$J$16,"Lowly positive",IF('Calculs T2a'!J360&lt;'Coeffs calibration'!$J$17,"Moderately positive","Highly positive")))</f>
        <v>Highly positive</v>
      </c>
      <c r="R357" s="3" t="str">
        <f>IF('Calculs T2a'!K360&lt;'Coeffs calibration'!$K$15,"Negative",IF('Calculs T2a'!K360&lt;'Coeffs calibration'!$K$16,"Lowly positive",IF('Calculs T2a'!K360&lt;'Coeffs calibration'!$K$17,"Moderately positive","Highly positive")))</f>
        <v>Highly positive</v>
      </c>
      <c r="S357" s="3" t="str">
        <f>IF('Calculs T2a'!L360&lt;'Coeffs calibration'!$L$15,"Negative",IF('Calculs T2a'!L360&lt;'Coeffs calibration'!$L$16,"Lowly positive",IF('Calculs T2a'!L360&lt;'Coeffs calibration'!$L$17,"Moderately positive","Highly positive")))</f>
        <v>Highly positive</v>
      </c>
      <c r="T357" s="3" t="str">
        <f>IF('Calculs T2a'!M360&lt;'Coeffs calibration'!$M$15,"Negative",IF('Calculs T2a'!M360&lt;'Coeffs calibration'!$M$16,"Lowly positive",IF('Calculs T2a'!M360&lt;'Coeffs calibration'!$M$17,"Moderately positive","Highly positive")))</f>
        <v>Highly positive</v>
      </c>
      <c r="U357" s="3" t="str">
        <f>IF('Calculs T2a'!N360&lt;'Coeffs calibration'!$N$15,"Negative",IF('Calculs T2a'!N360&lt;'Coeffs calibration'!$N$16,"Lowly positive",IF('Calculs T2a'!N360&lt;'Coeffs calibration'!$N$17,"Moderately positive","Highly positive")))</f>
        <v>Highly positive</v>
      </c>
      <c r="W357" s="92">
        <f>'Predictions concentrations'!A357</f>
        <v>0</v>
      </c>
      <c r="X357" s="92">
        <f>'Predictions concentrations'!B357</f>
        <v>0</v>
      </c>
      <c r="Y357" s="126" t="str">
        <f>IF('Calculs T3a'!G360&lt;'Coeffs calibration'!$G$15,"Negative",IF('Calculs T3a'!G360&lt;'Coeffs calibration'!$G$16,"Lowly positive",IF('Calculs T3a'!G360&lt;'Coeffs calibration'!$G$17,"Moderately positive","Highly positive")))</f>
        <v>Highly positive</v>
      </c>
      <c r="Z357" s="126" t="str">
        <f>IF('Calculs T3a'!H360&lt;'Coeffs calibration'!$H$15,"Negative",IF('Calculs T3a'!H360&lt;'Coeffs calibration'!$H$16,"Lowly positive",IF('Calculs T3a'!H360&lt;'Coeffs calibration'!$H$17,"Moderately positive","Highly positive")))</f>
        <v>Highly positive</v>
      </c>
      <c r="AA357" s="126" t="str">
        <f>IF('Calculs T3a'!I360&lt;'Coeffs calibration'!$I$15,"Negative",IF('Calculs T3a'!I360&lt;'Coeffs calibration'!$I$16,"Lowly positive",IF('Calculs T3a'!I360&lt;'Coeffs calibration'!$I$17,"Moderately positive","Highly positive")))</f>
        <v>Highly positive</v>
      </c>
      <c r="AB357" s="128" t="str">
        <f>IF('Calculs T3a'!J360&lt;'Coeffs calibration'!$J$15,"Negative",IF('Calculs T3a'!J360&lt;'Coeffs calibration'!$J$16,"Lowly positive",IF('Calculs T3a'!J360&lt;'Coeffs calibration'!$J$17,"Moderately positive","Highly positive")))</f>
        <v>Highly positive</v>
      </c>
      <c r="AC357" s="3" t="str">
        <f>IF('Calculs T3a'!K360&lt;'Coeffs calibration'!$K$15,"Negative",IF('Calculs T3a'!K360&lt;'Coeffs calibration'!$K$16,"Lowly positive",IF('Calculs T3a'!K360&lt;'Coeffs calibration'!$K$17,"Moderately positive","Highly positive")))</f>
        <v>Highly positive</v>
      </c>
      <c r="AD357" s="3" t="str">
        <f>IF('Calculs T3a'!L360&lt;'Coeffs calibration'!$L$15,"Negative",IF('Calculs T3a'!L360&lt;'Coeffs calibration'!$L$16,"Lowly positive",IF('Calculs T3a'!L360&lt;'Coeffs calibration'!$L$17,"Moderately positive","Highly positive")))</f>
        <v>Highly positive</v>
      </c>
      <c r="AE357" s="3" t="str">
        <f>IF('Calculs T3a'!M360&lt;'Coeffs calibration'!$M$15,"Negative",IF('Calculs T3a'!M360&lt;'Coeffs calibration'!$M$16,"Lowly positive",IF('Calculs T3a'!M360&lt;'Coeffs calibration'!$M$17,"Moderately positive","Highly positive")))</f>
        <v>Highly positive</v>
      </c>
      <c r="AF357" s="3" t="str">
        <f>IF('Calculs T3a'!N360&lt;'Coeffs calibration'!$N$15,"Negative",IF('Calculs T3a'!N360&lt;'Coeffs calibration'!$N$16,"Lowly positive",IF('Calculs T3a'!N360&lt;'Coeffs calibration'!$N$17,"Moderately positive","Highly positive")))</f>
        <v>Highly positive</v>
      </c>
    </row>
    <row r="358" spans="1:32" x14ac:dyDescent="0.3">
      <c r="A358" s="92">
        <f>'Predictions concentrations'!A358</f>
        <v>0</v>
      </c>
      <c r="B358" s="92">
        <f>'Predictions concentrations'!B358</f>
        <v>0</v>
      </c>
      <c r="C358" s="126" t="str">
        <f>IF('Calculs T1a'!G361&lt;'Coeffs calibration'!$G$15,"Negative",IF('Calculs T1a'!G361&lt;'Coeffs calibration'!$G$16,"Lowly positive",IF('Calculs T1a'!G361&lt;'Coeffs calibration'!$G$17,"Moderately positive","Highly positive")))</f>
        <v>Highly positive</v>
      </c>
      <c r="D358" s="126" t="str">
        <f>IF('Calculs T1a'!H361&lt;'Coeffs calibration'!$H$15,"Negative",IF('Calculs T1a'!H361&lt;'Coeffs calibration'!$H$16,"Lowly positive",IF('Calculs T1a'!H361&lt;'Coeffs calibration'!$H$17,"Moderately positive","Highly positive")))</f>
        <v>Highly positive</v>
      </c>
      <c r="E358" s="126" t="str">
        <f>IF('Calculs T1a'!I361&lt;'Coeffs calibration'!$I$15,"Negative",IF('Calculs T1a'!I361&lt;'Coeffs calibration'!$I$16,"Lowly positive",IF('Calculs T1a'!I361&lt;'Coeffs calibration'!$I$17,"Moderately positive","Highly positive")))</f>
        <v>Highly positive</v>
      </c>
      <c r="F358" s="128" t="str">
        <f>IF('Calculs T1a'!J361&lt;'Coeffs calibration'!$J$15,"Negative",IF('Calculs T1a'!J361&lt;'Coeffs calibration'!$J$16,"Lowly positive",IF('Calculs T1a'!J361&lt;'Coeffs calibration'!$J$17,"Moderately positive","Highly positive")))</f>
        <v>Highly positive</v>
      </c>
      <c r="G358" s="3" t="str">
        <f>IF('Calculs T1a'!K361&lt;'Coeffs calibration'!$K$15,"Negative",IF('Calculs T1a'!K361&lt;'Coeffs calibration'!$K$16,"Lowly positive",IF('Calculs T1a'!K361&lt;'Coeffs calibration'!$K$17,"Moderately positive","Highly positive")))</f>
        <v>Highly positive</v>
      </c>
      <c r="H358" s="3" t="str">
        <f>IF('Calculs T1a'!L361&lt;'Coeffs calibration'!$L$15,"Negative",IF('Calculs T1a'!L361&lt;'Coeffs calibration'!$L$16,"Lowly positive",IF('Calculs T1a'!L361&lt;'Coeffs calibration'!$L$17,"Moderately positive","Highly positive")))</f>
        <v>Highly positive</v>
      </c>
      <c r="I358" s="3" t="str">
        <f>IF('Calculs T1a'!M361&lt;'Coeffs calibration'!$M$15,"Negative",IF('Calculs T1a'!M361&lt;'Coeffs calibration'!$M$16,"Lowly positive",IF('Calculs T1a'!M361&lt;'Coeffs calibration'!$M$17,"Moderately positive","Highly positive")))</f>
        <v>Highly positive</v>
      </c>
      <c r="J358" s="3" t="str">
        <f>IF('Calculs T1a'!N361&lt;'Coeffs calibration'!$N$15,"Negative",IF('Calculs T1a'!N361&lt;'Coeffs calibration'!$N$16,"Lowly positive",IF('Calculs T1a'!N361&lt;'Coeffs calibration'!$N$17,"Moderately positive","Highly positive")))</f>
        <v>Highly positive</v>
      </c>
      <c r="L358" s="92">
        <f>'Predictions concentrations'!A358</f>
        <v>0</v>
      </c>
      <c r="M358" s="92">
        <f>'Predictions concentrations'!B358</f>
        <v>0</v>
      </c>
      <c r="N358" s="126" t="str">
        <f>IF('Calculs T2a'!G361&lt;'Coeffs calibration'!$G$15,"Negative",IF('Calculs T2a'!G361&lt;'Coeffs calibration'!$G$16,"Lowly positive",IF('Calculs T2a'!G361&lt;'Coeffs calibration'!$G$17,"Moderately positive","Highly positive")))</f>
        <v>Highly positive</v>
      </c>
      <c r="O358" s="126" t="str">
        <f>IF('Calculs T2a'!H361&lt;'Coeffs calibration'!$H$15,"Negative",IF('Calculs T2a'!H361&lt;'Coeffs calibration'!$H$16,"Lowly positive",IF('Calculs T2a'!H361&lt;'Coeffs calibration'!$H$17,"Moderately positive","Highly positive")))</f>
        <v>Highly positive</v>
      </c>
      <c r="P358" s="126" t="str">
        <f>IF('Calculs T2a'!I361&lt;'Coeffs calibration'!$I$15,"Negative",IF('Calculs T2a'!I361&lt;'Coeffs calibration'!$I$16,"Lowly positive",IF('Calculs T2a'!I361&lt;'Coeffs calibration'!$I$17,"Moderately positive","Highly positive")))</f>
        <v>Highly positive</v>
      </c>
      <c r="Q358" s="128" t="str">
        <f>IF('Calculs T2a'!J361&lt;'Coeffs calibration'!$J$15,"Negative",IF('Calculs T2a'!J361&lt;'Coeffs calibration'!$J$16,"Lowly positive",IF('Calculs T2a'!J361&lt;'Coeffs calibration'!$J$17,"Moderately positive","Highly positive")))</f>
        <v>Highly positive</v>
      </c>
      <c r="R358" s="3" t="str">
        <f>IF('Calculs T2a'!K361&lt;'Coeffs calibration'!$K$15,"Negative",IF('Calculs T2a'!K361&lt;'Coeffs calibration'!$K$16,"Lowly positive",IF('Calculs T2a'!K361&lt;'Coeffs calibration'!$K$17,"Moderately positive","Highly positive")))</f>
        <v>Highly positive</v>
      </c>
      <c r="S358" s="3" t="str">
        <f>IF('Calculs T2a'!L361&lt;'Coeffs calibration'!$L$15,"Negative",IF('Calculs T2a'!L361&lt;'Coeffs calibration'!$L$16,"Lowly positive",IF('Calculs T2a'!L361&lt;'Coeffs calibration'!$L$17,"Moderately positive","Highly positive")))</f>
        <v>Highly positive</v>
      </c>
      <c r="T358" s="3" t="str">
        <f>IF('Calculs T2a'!M361&lt;'Coeffs calibration'!$M$15,"Negative",IF('Calculs T2a'!M361&lt;'Coeffs calibration'!$M$16,"Lowly positive",IF('Calculs T2a'!M361&lt;'Coeffs calibration'!$M$17,"Moderately positive","Highly positive")))</f>
        <v>Highly positive</v>
      </c>
      <c r="U358" s="3" t="str">
        <f>IF('Calculs T2a'!N361&lt;'Coeffs calibration'!$N$15,"Negative",IF('Calculs T2a'!N361&lt;'Coeffs calibration'!$N$16,"Lowly positive",IF('Calculs T2a'!N361&lt;'Coeffs calibration'!$N$17,"Moderately positive","Highly positive")))</f>
        <v>Highly positive</v>
      </c>
      <c r="W358" s="92">
        <f>'Predictions concentrations'!A358</f>
        <v>0</v>
      </c>
      <c r="X358" s="92">
        <f>'Predictions concentrations'!B358</f>
        <v>0</v>
      </c>
      <c r="Y358" s="126" t="str">
        <f>IF('Calculs T3a'!G361&lt;'Coeffs calibration'!$G$15,"Negative",IF('Calculs T3a'!G361&lt;'Coeffs calibration'!$G$16,"Lowly positive",IF('Calculs T3a'!G361&lt;'Coeffs calibration'!$G$17,"Moderately positive","Highly positive")))</f>
        <v>Highly positive</v>
      </c>
      <c r="Z358" s="126" t="str">
        <f>IF('Calculs T3a'!H361&lt;'Coeffs calibration'!$H$15,"Negative",IF('Calculs T3a'!H361&lt;'Coeffs calibration'!$H$16,"Lowly positive",IF('Calculs T3a'!H361&lt;'Coeffs calibration'!$H$17,"Moderately positive","Highly positive")))</f>
        <v>Highly positive</v>
      </c>
      <c r="AA358" s="126" t="str">
        <f>IF('Calculs T3a'!I361&lt;'Coeffs calibration'!$I$15,"Negative",IF('Calculs T3a'!I361&lt;'Coeffs calibration'!$I$16,"Lowly positive",IF('Calculs T3a'!I361&lt;'Coeffs calibration'!$I$17,"Moderately positive","Highly positive")))</f>
        <v>Highly positive</v>
      </c>
      <c r="AB358" s="128" t="str">
        <f>IF('Calculs T3a'!J361&lt;'Coeffs calibration'!$J$15,"Negative",IF('Calculs T3a'!J361&lt;'Coeffs calibration'!$J$16,"Lowly positive",IF('Calculs T3a'!J361&lt;'Coeffs calibration'!$J$17,"Moderately positive","Highly positive")))</f>
        <v>Highly positive</v>
      </c>
      <c r="AC358" s="3" t="str">
        <f>IF('Calculs T3a'!K361&lt;'Coeffs calibration'!$K$15,"Negative",IF('Calculs T3a'!K361&lt;'Coeffs calibration'!$K$16,"Lowly positive",IF('Calculs T3a'!K361&lt;'Coeffs calibration'!$K$17,"Moderately positive","Highly positive")))</f>
        <v>Highly positive</v>
      </c>
      <c r="AD358" s="3" t="str">
        <f>IF('Calculs T3a'!L361&lt;'Coeffs calibration'!$L$15,"Negative",IF('Calculs T3a'!L361&lt;'Coeffs calibration'!$L$16,"Lowly positive",IF('Calculs T3a'!L361&lt;'Coeffs calibration'!$L$17,"Moderately positive","Highly positive")))</f>
        <v>Highly positive</v>
      </c>
      <c r="AE358" s="3" t="str">
        <f>IF('Calculs T3a'!M361&lt;'Coeffs calibration'!$M$15,"Negative",IF('Calculs T3a'!M361&lt;'Coeffs calibration'!$M$16,"Lowly positive",IF('Calculs T3a'!M361&lt;'Coeffs calibration'!$M$17,"Moderately positive","Highly positive")))</f>
        <v>Highly positive</v>
      </c>
      <c r="AF358" s="3" t="str">
        <f>IF('Calculs T3a'!N361&lt;'Coeffs calibration'!$N$15,"Negative",IF('Calculs T3a'!N361&lt;'Coeffs calibration'!$N$16,"Lowly positive",IF('Calculs T3a'!N361&lt;'Coeffs calibration'!$N$17,"Moderately positive","Highly positive")))</f>
        <v>Highly positive</v>
      </c>
    </row>
    <row r="359" spans="1:32" x14ac:dyDescent="0.3">
      <c r="A359" s="92">
        <f>'Predictions concentrations'!A359</f>
        <v>0</v>
      </c>
      <c r="B359" s="92">
        <f>'Predictions concentrations'!B359</f>
        <v>0</v>
      </c>
      <c r="C359" s="126" t="str">
        <f>IF('Calculs T1a'!G362&lt;'Coeffs calibration'!$G$15,"Negative",IF('Calculs T1a'!G362&lt;'Coeffs calibration'!$G$16,"Lowly positive",IF('Calculs T1a'!G362&lt;'Coeffs calibration'!$G$17,"Moderately positive","Highly positive")))</f>
        <v>Highly positive</v>
      </c>
      <c r="D359" s="126" t="str">
        <f>IF('Calculs T1a'!H362&lt;'Coeffs calibration'!$H$15,"Negative",IF('Calculs T1a'!H362&lt;'Coeffs calibration'!$H$16,"Lowly positive",IF('Calculs T1a'!H362&lt;'Coeffs calibration'!$H$17,"Moderately positive","Highly positive")))</f>
        <v>Highly positive</v>
      </c>
      <c r="E359" s="126" t="str">
        <f>IF('Calculs T1a'!I362&lt;'Coeffs calibration'!$I$15,"Negative",IF('Calculs T1a'!I362&lt;'Coeffs calibration'!$I$16,"Lowly positive",IF('Calculs T1a'!I362&lt;'Coeffs calibration'!$I$17,"Moderately positive","Highly positive")))</f>
        <v>Highly positive</v>
      </c>
      <c r="F359" s="128" t="str">
        <f>IF('Calculs T1a'!J362&lt;'Coeffs calibration'!$J$15,"Negative",IF('Calculs T1a'!J362&lt;'Coeffs calibration'!$J$16,"Lowly positive",IF('Calculs T1a'!J362&lt;'Coeffs calibration'!$J$17,"Moderately positive","Highly positive")))</f>
        <v>Highly positive</v>
      </c>
      <c r="G359" s="3" t="str">
        <f>IF('Calculs T1a'!K362&lt;'Coeffs calibration'!$K$15,"Negative",IF('Calculs T1a'!K362&lt;'Coeffs calibration'!$K$16,"Lowly positive",IF('Calculs T1a'!K362&lt;'Coeffs calibration'!$K$17,"Moderately positive","Highly positive")))</f>
        <v>Highly positive</v>
      </c>
      <c r="H359" s="3" t="str">
        <f>IF('Calculs T1a'!L362&lt;'Coeffs calibration'!$L$15,"Negative",IF('Calculs T1a'!L362&lt;'Coeffs calibration'!$L$16,"Lowly positive",IF('Calculs T1a'!L362&lt;'Coeffs calibration'!$L$17,"Moderately positive","Highly positive")))</f>
        <v>Highly positive</v>
      </c>
      <c r="I359" s="3" t="str">
        <f>IF('Calculs T1a'!M362&lt;'Coeffs calibration'!$M$15,"Negative",IF('Calculs T1a'!M362&lt;'Coeffs calibration'!$M$16,"Lowly positive",IF('Calculs T1a'!M362&lt;'Coeffs calibration'!$M$17,"Moderately positive","Highly positive")))</f>
        <v>Highly positive</v>
      </c>
      <c r="J359" s="3" t="str">
        <f>IF('Calculs T1a'!N362&lt;'Coeffs calibration'!$N$15,"Negative",IF('Calculs T1a'!N362&lt;'Coeffs calibration'!$N$16,"Lowly positive",IF('Calculs T1a'!N362&lt;'Coeffs calibration'!$N$17,"Moderately positive","Highly positive")))</f>
        <v>Highly positive</v>
      </c>
      <c r="L359" s="92">
        <f>'Predictions concentrations'!A359</f>
        <v>0</v>
      </c>
      <c r="M359" s="92">
        <f>'Predictions concentrations'!B359</f>
        <v>0</v>
      </c>
      <c r="N359" s="126" t="str">
        <f>IF('Calculs T2a'!G362&lt;'Coeffs calibration'!$G$15,"Negative",IF('Calculs T2a'!G362&lt;'Coeffs calibration'!$G$16,"Lowly positive",IF('Calculs T2a'!G362&lt;'Coeffs calibration'!$G$17,"Moderately positive","Highly positive")))</f>
        <v>Highly positive</v>
      </c>
      <c r="O359" s="126" t="str">
        <f>IF('Calculs T2a'!H362&lt;'Coeffs calibration'!$H$15,"Negative",IF('Calculs T2a'!H362&lt;'Coeffs calibration'!$H$16,"Lowly positive",IF('Calculs T2a'!H362&lt;'Coeffs calibration'!$H$17,"Moderately positive","Highly positive")))</f>
        <v>Highly positive</v>
      </c>
      <c r="P359" s="126" t="str">
        <f>IF('Calculs T2a'!I362&lt;'Coeffs calibration'!$I$15,"Negative",IF('Calculs T2a'!I362&lt;'Coeffs calibration'!$I$16,"Lowly positive",IF('Calculs T2a'!I362&lt;'Coeffs calibration'!$I$17,"Moderately positive","Highly positive")))</f>
        <v>Highly positive</v>
      </c>
      <c r="Q359" s="128" t="str">
        <f>IF('Calculs T2a'!J362&lt;'Coeffs calibration'!$J$15,"Negative",IF('Calculs T2a'!J362&lt;'Coeffs calibration'!$J$16,"Lowly positive",IF('Calculs T2a'!J362&lt;'Coeffs calibration'!$J$17,"Moderately positive","Highly positive")))</f>
        <v>Highly positive</v>
      </c>
      <c r="R359" s="3" t="str">
        <f>IF('Calculs T2a'!K362&lt;'Coeffs calibration'!$K$15,"Negative",IF('Calculs T2a'!K362&lt;'Coeffs calibration'!$K$16,"Lowly positive",IF('Calculs T2a'!K362&lt;'Coeffs calibration'!$K$17,"Moderately positive","Highly positive")))</f>
        <v>Highly positive</v>
      </c>
      <c r="S359" s="3" t="str">
        <f>IF('Calculs T2a'!L362&lt;'Coeffs calibration'!$L$15,"Negative",IF('Calculs T2a'!L362&lt;'Coeffs calibration'!$L$16,"Lowly positive",IF('Calculs T2a'!L362&lt;'Coeffs calibration'!$L$17,"Moderately positive","Highly positive")))</f>
        <v>Highly positive</v>
      </c>
      <c r="T359" s="3" t="str">
        <f>IF('Calculs T2a'!M362&lt;'Coeffs calibration'!$M$15,"Negative",IF('Calculs T2a'!M362&lt;'Coeffs calibration'!$M$16,"Lowly positive",IF('Calculs T2a'!M362&lt;'Coeffs calibration'!$M$17,"Moderately positive","Highly positive")))</f>
        <v>Highly positive</v>
      </c>
      <c r="U359" s="3" t="str">
        <f>IF('Calculs T2a'!N362&lt;'Coeffs calibration'!$N$15,"Negative",IF('Calculs T2a'!N362&lt;'Coeffs calibration'!$N$16,"Lowly positive",IF('Calculs T2a'!N362&lt;'Coeffs calibration'!$N$17,"Moderately positive","Highly positive")))</f>
        <v>Highly positive</v>
      </c>
      <c r="W359" s="92">
        <f>'Predictions concentrations'!A359</f>
        <v>0</v>
      </c>
      <c r="X359" s="92">
        <f>'Predictions concentrations'!B359</f>
        <v>0</v>
      </c>
      <c r="Y359" s="126" t="str">
        <f>IF('Calculs T3a'!G362&lt;'Coeffs calibration'!$G$15,"Negative",IF('Calculs T3a'!G362&lt;'Coeffs calibration'!$G$16,"Lowly positive",IF('Calculs T3a'!G362&lt;'Coeffs calibration'!$G$17,"Moderately positive","Highly positive")))</f>
        <v>Highly positive</v>
      </c>
      <c r="Z359" s="126" t="str">
        <f>IF('Calculs T3a'!H362&lt;'Coeffs calibration'!$H$15,"Negative",IF('Calculs T3a'!H362&lt;'Coeffs calibration'!$H$16,"Lowly positive",IF('Calculs T3a'!H362&lt;'Coeffs calibration'!$H$17,"Moderately positive","Highly positive")))</f>
        <v>Highly positive</v>
      </c>
      <c r="AA359" s="126" t="str">
        <f>IF('Calculs T3a'!I362&lt;'Coeffs calibration'!$I$15,"Negative",IF('Calculs T3a'!I362&lt;'Coeffs calibration'!$I$16,"Lowly positive",IF('Calculs T3a'!I362&lt;'Coeffs calibration'!$I$17,"Moderately positive","Highly positive")))</f>
        <v>Highly positive</v>
      </c>
      <c r="AB359" s="128" t="str">
        <f>IF('Calculs T3a'!J362&lt;'Coeffs calibration'!$J$15,"Negative",IF('Calculs T3a'!J362&lt;'Coeffs calibration'!$J$16,"Lowly positive",IF('Calculs T3a'!J362&lt;'Coeffs calibration'!$J$17,"Moderately positive","Highly positive")))</f>
        <v>Highly positive</v>
      </c>
      <c r="AC359" s="3" t="str">
        <f>IF('Calculs T3a'!K362&lt;'Coeffs calibration'!$K$15,"Negative",IF('Calculs T3a'!K362&lt;'Coeffs calibration'!$K$16,"Lowly positive",IF('Calculs T3a'!K362&lt;'Coeffs calibration'!$K$17,"Moderately positive","Highly positive")))</f>
        <v>Highly positive</v>
      </c>
      <c r="AD359" s="3" t="str">
        <f>IF('Calculs T3a'!L362&lt;'Coeffs calibration'!$L$15,"Negative",IF('Calculs T3a'!L362&lt;'Coeffs calibration'!$L$16,"Lowly positive",IF('Calculs T3a'!L362&lt;'Coeffs calibration'!$L$17,"Moderately positive","Highly positive")))</f>
        <v>Highly positive</v>
      </c>
      <c r="AE359" s="3" t="str">
        <f>IF('Calculs T3a'!M362&lt;'Coeffs calibration'!$M$15,"Negative",IF('Calculs T3a'!M362&lt;'Coeffs calibration'!$M$16,"Lowly positive",IF('Calculs T3a'!M362&lt;'Coeffs calibration'!$M$17,"Moderately positive","Highly positive")))</f>
        <v>Highly positive</v>
      </c>
      <c r="AF359" s="3" t="str">
        <f>IF('Calculs T3a'!N362&lt;'Coeffs calibration'!$N$15,"Negative",IF('Calculs T3a'!N362&lt;'Coeffs calibration'!$N$16,"Lowly positive",IF('Calculs T3a'!N362&lt;'Coeffs calibration'!$N$17,"Moderately positive","Highly positive")))</f>
        <v>Highly positive</v>
      </c>
    </row>
    <row r="360" spans="1:32" x14ac:dyDescent="0.3">
      <c r="A360" s="92">
        <f>'Predictions concentrations'!A360</f>
        <v>0</v>
      </c>
      <c r="B360" s="92">
        <f>'Predictions concentrations'!B360</f>
        <v>0</v>
      </c>
      <c r="C360" s="126" t="str">
        <f>IF('Calculs T1a'!G363&lt;'Coeffs calibration'!$G$15,"Negative",IF('Calculs T1a'!G363&lt;'Coeffs calibration'!$G$16,"Lowly positive",IF('Calculs T1a'!G363&lt;'Coeffs calibration'!$G$17,"Moderately positive","Highly positive")))</f>
        <v>Highly positive</v>
      </c>
      <c r="D360" s="126" t="str">
        <f>IF('Calculs T1a'!H363&lt;'Coeffs calibration'!$H$15,"Negative",IF('Calculs T1a'!H363&lt;'Coeffs calibration'!$H$16,"Lowly positive",IF('Calculs T1a'!H363&lt;'Coeffs calibration'!$H$17,"Moderately positive","Highly positive")))</f>
        <v>Highly positive</v>
      </c>
      <c r="E360" s="126" t="str">
        <f>IF('Calculs T1a'!I363&lt;'Coeffs calibration'!$I$15,"Negative",IF('Calculs T1a'!I363&lt;'Coeffs calibration'!$I$16,"Lowly positive",IF('Calculs T1a'!I363&lt;'Coeffs calibration'!$I$17,"Moderately positive","Highly positive")))</f>
        <v>Highly positive</v>
      </c>
      <c r="F360" s="128" t="str">
        <f>IF('Calculs T1a'!J363&lt;'Coeffs calibration'!$J$15,"Negative",IF('Calculs T1a'!J363&lt;'Coeffs calibration'!$J$16,"Lowly positive",IF('Calculs T1a'!J363&lt;'Coeffs calibration'!$J$17,"Moderately positive","Highly positive")))</f>
        <v>Highly positive</v>
      </c>
      <c r="G360" s="3" t="str">
        <f>IF('Calculs T1a'!K363&lt;'Coeffs calibration'!$K$15,"Negative",IF('Calculs T1a'!K363&lt;'Coeffs calibration'!$K$16,"Lowly positive",IF('Calculs T1a'!K363&lt;'Coeffs calibration'!$K$17,"Moderately positive","Highly positive")))</f>
        <v>Highly positive</v>
      </c>
      <c r="H360" s="3" t="str">
        <f>IF('Calculs T1a'!L363&lt;'Coeffs calibration'!$L$15,"Negative",IF('Calculs T1a'!L363&lt;'Coeffs calibration'!$L$16,"Lowly positive",IF('Calculs T1a'!L363&lt;'Coeffs calibration'!$L$17,"Moderately positive","Highly positive")))</f>
        <v>Highly positive</v>
      </c>
      <c r="I360" s="3" t="str">
        <f>IF('Calculs T1a'!M363&lt;'Coeffs calibration'!$M$15,"Negative",IF('Calculs T1a'!M363&lt;'Coeffs calibration'!$M$16,"Lowly positive",IF('Calculs T1a'!M363&lt;'Coeffs calibration'!$M$17,"Moderately positive","Highly positive")))</f>
        <v>Highly positive</v>
      </c>
      <c r="J360" s="3" t="str">
        <f>IF('Calculs T1a'!N363&lt;'Coeffs calibration'!$N$15,"Negative",IF('Calculs T1a'!N363&lt;'Coeffs calibration'!$N$16,"Lowly positive",IF('Calculs T1a'!N363&lt;'Coeffs calibration'!$N$17,"Moderately positive","Highly positive")))</f>
        <v>Highly positive</v>
      </c>
      <c r="L360" s="92">
        <f>'Predictions concentrations'!A360</f>
        <v>0</v>
      </c>
      <c r="M360" s="92">
        <f>'Predictions concentrations'!B360</f>
        <v>0</v>
      </c>
      <c r="N360" s="126" t="str">
        <f>IF('Calculs T2a'!G363&lt;'Coeffs calibration'!$G$15,"Negative",IF('Calculs T2a'!G363&lt;'Coeffs calibration'!$G$16,"Lowly positive",IF('Calculs T2a'!G363&lt;'Coeffs calibration'!$G$17,"Moderately positive","Highly positive")))</f>
        <v>Highly positive</v>
      </c>
      <c r="O360" s="126" t="str">
        <f>IF('Calculs T2a'!H363&lt;'Coeffs calibration'!$H$15,"Negative",IF('Calculs T2a'!H363&lt;'Coeffs calibration'!$H$16,"Lowly positive",IF('Calculs T2a'!H363&lt;'Coeffs calibration'!$H$17,"Moderately positive","Highly positive")))</f>
        <v>Highly positive</v>
      </c>
      <c r="P360" s="126" t="str">
        <f>IF('Calculs T2a'!I363&lt;'Coeffs calibration'!$I$15,"Negative",IF('Calculs T2a'!I363&lt;'Coeffs calibration'!$I$16,"Lowly positive",IF('Calculs T2a'!I363&lt;'Coeffs calibration'!$I$17,"Moderately positive","Highly positive")))</f>
        <v>Highly positive</v>
      </c>
      <c r="Q360" s="128" t="str">
        <f>IF('Calculs T2a'!J363&lt;'Coeffs calibration'!$J$15,"Negative",IF('Calculs T2a'!J363&lt;'Coeffs calibration'!$J$16,"Lowly positive",IF('Calculs T2a'!J363&lt;'Coeffs calibration'!$J$17,"Moderately positive","Highly positive")))</f>
        <v>Highly positive</v>
      </c>
      <c r="R360" s="3" t="str">
        <f>IF('Calculs T2a'!K363&lt;'Coeffs calibration'!$K$15,"Negative",IF('Calculs T2a'!K363&lt;'Coeffs calibration'!$K$16,"Lowly positive",IF('Calculs T2a'!K363&lt;'Coeffs calibration'!$K$17,"Moderately positive","Highly positive")))</f>
        <v>Highly positive</v>
      </c>
      <c r="S360" s="3" t="str">
        <f>IF('Calculs T2a'!L363&lt;'Coeffs calibration'!$L$15,"Negative",IF('Calculs T2a'!L363&lt;'Coeffs calibration'!$L$16,"Lowly positive",IF('Calculs T2a'!L363&lt;'Coeffs calibration'!$L$17,"Moderately positive","Highly positive")))</f>
        <v>Highly positive</v>
      </c>
      <c r="T360" s="3" t="str">
        <f>IF('Calculs T2a'!M363&lt;'Coeffs calibration'!$M$15,"Negative",IF('Calculs T2a'!M363&lt;'Coeffs calibration'!$M$16,"Lowly positive",IF('Calculs T2a'!M363&lt;'Coeffs calibration'!$M$17,"Moderately positive","Highly positive")))</f>
        <v>Highly positive</v>
      </c>
      <c r="U360" s="3" t="str">
        <f>IF('Calculs T2a'!N363&lt;'Coeffs calibration'!$N$15,"Negative",IF('Calculs T2a'!N363&lt;'Coeffs calibration'!$N$16,"Lowly positive",IF('Calculs T2a'!N363&lt;'Coeffs calibration'!$N$17,"Moderately positive","Highly positive")))</f>
        <v>Highly positive</v>
      </c>
      <c r="W360" s="92">
        <f>'Predictions concentrations'!A360</f>
        <v>0</v>
      </c>
      <c r="X360" s="92">
        <f>'Predictions concentrations'!B360</f>
        <v>0</v>
      </c>
      <c r="Y360" s="126" t="str">
        <f>IF('Calculs T3a'!G363&lt;'Coeffs calibration'!$G$15,"Negative",IF('Calculs T3a'!G363&lt;'Coeffs calibration'!$G$16,"Lowly positive",IF('Calculs T3a'!G363&lt;'Coeffs calibration'!$G$17,"Moderately positive","Highly positive")))</f>
        <v>Highly positive</v>
      </c>
      <c r="Z360" s="126" t="str">
        <f>IF('Calculs T3a'!H363&lt;'Coeffs calibration'!$H$15,"Negative",IF('Calculs T3a'!H363&lt;'Coeffs calibration'!$H$16,"Lowly positive",IF('Calculs T3a'!H363&lt;'Coeffs calibration'!$H$17,"Moderately positive","Highly positive")))</f>
        <v>Highly positive</v>
      </c>
      <c r="AA360" s="126" t="str">
        <f>IF('Calculs T3a'!I363&lt;'Coeffs calibration'!$I$15,"Negative",IF('Calculs T3a'!I363&lt;'Coeffs calibration'!$I$16,"Lowly positive",IF('Calculs T3a'!I363&lt;'Coeffs calibration'!$I$17,"Moderately positive","Highly positive")))</f>
        <v>Highly positive</v>
      </c>
      <c r="AB360" s="128" t="str">
        <f>IF('Calculs T3a'!J363&lt;'Coeffs calibration'!$J$15,"Negative",IF('Calculs T3a'!J363&lt;'Coeffs calibration'!$J$16,"Lowly positive",IF('Calculs T3a'!J363&lt;'Coeffs calibration'!$J$17,"Moderately positive","Highly positive")))</f>
        <v>Highly positive</v>
      </c>
      <c r="AC360" s="3" t="str">
        <f>IF('Calculs T3a'!K363&lt;'Coeffs calibration'!$K$15,"Negative",IF('Calculs T3a'!K363&lt;'Coeffs calibration'!$K$16,"Lowly positive",IF('Calculs T3a'!K363&lt;'Coeffs calibration'!$K$17,"Moderately positive","Highly positive")))</f>
        <v>Highly positive</v>
      </c>
      <c r="AD360" s="3" t="str">
        <f>IF('Calculs T3a'!L363&lt;'Coeffs calibration'!$L$15,"Negative",IF('Calculs T3a'!L363&lt;'Coeffs calibration'!$L$16,"Lowly positive",IF('Calculs T3a'!L363&lt;'Coeffs calibration'!$L$17,"Moderately positive","Highly positive")))</f>
        <v>Highly positive</v>
      </c>
      <c r="AE360" s="3" t="str">
        <f>IF('Calculs T3a'!M363&lt;'Coeffs calibration'!$M$15,"Negative",IF('Calculs T3a'!M363&lt;'Coeffs calibration'!$M$16,"Lowly positive",IF('Calculs T3a'!M363&lt;'Coeffs calibration'!$M$17,"Moderately positive","Highly positive")))</f>
        <v>Highly positive</v>
      </c>
      <c r="AF360" s="3" t="str">
        <f>IF('Calculs T3a'!N363&lt;'Coeffs calibration'!$N$15,"Negative",IF('Calculs T3a'!N363&lt;'Coeffs calibration'!$N$16,"Lowly positive",IF('Calculs T3a'!N363&lt;'Coeffs calibration'!$N$17,"Moderately positive","Highly positive")))</f>
        <v>Highly positive</v>
      </c>
    </row>
    <row r="361" spans="1:32" x14ac:dyDescent="0.3">
      <c r="A361" s="92">
        <f>'Predictions concentrations'!A361</f>
        <v>0</v>
      </c>
      <c r="B361" s="92">
        <f>'Predictions concentrations'!B361</f>
        <v>0</v>
      </c>
      <c r="C361" s="126" t="str">
        <f>IF('Calculs T1a'!G364&lt;'Coeffs calibration'!$G$15,"Negative",IF('Calculs T1a'!G364&lt;'Coeffs calibration'!$G$16,"Lowly positive",IF('Calculs T1a'!G364&lt;'Coeffs calibration'!$G$17,"Moderately positive","Highly positive")))</f>
        <v>Highly positive</v>
      </c>
      <c r="D361" s="126" t="str">
        <f>IF('Calculs T1a'!H364&lt;'Coeffs calibration'!$H$15,"Negative",IF('Calculs T1a'!H364&lt;'Coeffs calibration'!$H$16,"Lowly positive",IF('Calculs T1a'!H364&lt;'Coeffs calibration'!$H$17,"Moderately positive","Highly positive")))</f>
        <v>Highly positive</v>
      </c>
      <c r="E361" s="126" t="str">
        <f>IF('Calculs T1a'!I364&lt;'Coeffs calibration'!$I$15,"Negative",IF('Calculs T1a'!I364&lt;'Coeffs calibration'!$I$16,"Lowly positive",IF('Calculs T1a'!I364&lt;'Coeffs calibration'!$I$17,"Moderately positive","Highly positive")))</f>
        <v>Highly positive</v>
      </c>
      <c r="F361" s="128" t="str">
        <f>IF('Calculs T1a'!J364&lt;'Coeffs calibration'!$J$15,"Negative",IF('Calculs T1a'!J364&lt;'Coeffs calibration'!$J$16,"Lowly positive",IF('Calculs T1a'!J364&lt;'Coeffs calibration'!$J$17,"Moderately positive","Highly positive")))</f>
        <v>Highly positive</v>
      </c>
      <c r="G361" s="3" t="str">
        <f>IF('Calculs T1a'!K364&lt;'Coeffs calibration'!$K$15,"Negative",IF('Calculs T1a'!K364&lt;'Coeffs calibration'!$K$16,"Lowly positive",IF('Calculs T1a'!K364&lt;'Coeffs calibration'!$K$17,"Moderately positive","Highly positive")))</f>
        <v>Highly positive</v>
      </c>
      <c r="H361" s="3" t="str">
        <f>IF('Calculs T1a'!L364&lt;'Coeffs calibration'!$L$15,"Negative",IF('Calculs T1a'!L364&lt;'Coeffs calibration'!$L$16,"Lowly positive",IF('Calculs T1a'!L364&lt;'Coeffs calibration'!$L$17,"Moderately positive","Highly positive")))</f>
        <v>Highly positive</v>
      </c>
      <c r="I361" s="3" t="str">
        <f>IF('Calculs T1a'!M364&lt;'Coeffs calibration'!$M$15,"Negative",IF('Calculs T1a'!M364&lt;'Coeffs calibration'!$M$16,"Lowly positive",IF('Calculs T1a'!M364&lt;'Coeffs calibration'!$M$17,"Moderately positive","Highly positive")))</f>
        <v>Highly positive</v>
      </c>
      <c r="J361" s="3" t="str">
        <f>IF('Calculs T1a'!N364&lt;'Coeffs calibration'!$N$15,"Negative",IF('Calculs T1a'!N364&lt;'Coeffs calibration'!$N$16,"Lowly positive",IF('Calculs T1a'!N364&lt;'Coeffs calibration'!$N$17,"Moderately positive","Highly positive")))</f>
        <v>Highly positive</v>
      </c>
      <c r="L361" s="92">
        <f>'Predictions concentrations'!A361</f>
        <v>0</v>
      </c>
      <c r="M361" s="92">
        <f>'Predictions concentrations'!B361</f>
        <v>0</v>
      </c>
      <c r="N361" s="126" t="str">
        <f>IF('Calculs T2a'!G364&lt;'Coeffs calibration'!$G$15,"Negative",IF('Calculs T2a'!G364&lt;'Coeffs calibration'!$G$16,"Lowly positive",IF('Calculs T2a'!G364&lt;'Coeffs calibration'!$G$17,"Moderately positive","Highly positive")))</f>
        <v>Highly positive</v>
      </c>
      <c r="O361" s="126" t="str">
        <f>IF('Calculs T2a'!H364&lt;'Coeffs calibration'!$H$15,"Negative",IF('Calculs T2a'!H364&lt;'Coeffs calibration'!$H$16,"Lowly positive",IF('Calculs T2a'!H364&lt;'Coeffs calibration'!$H$17,"Moderately positive","Highly positive")))</f>
        <v>Highly positive</v>
      </c>
      <c r="P361" s="126" t="str">
        <f>IF('Calculs T2a'!I364&lt;'Coeffs calibration'!$I$15,"Negative",IF('Calculs T2a'!I364&lt;'Coeffs calibration'!$I$16,"Lowly positive",IF('Calculs T2a'!I364&lt;'Coeffs calibration'!$I$17,"Moderately positive","Highly positive")))</f>
        <v>Highly positive</v>
      </c>
      <c r="Q361" s="128" t="str">
        <f>IF('Calculs T2a'!J364&lt;'Coeffs calibration'!$J$15,"Negative",IF('Calculs T2a'!J364&lt;'Coeffs calibration'!$J$16,"Lowly positive",IF('Calculs T2a'!J364&lt;'Coeffs calibration'!$J$17,"Moderately positive","Highly positive")))</f>
        <v>Highly positive</v>
      </c>
      <c r="R361" s="3" t="str">
        <f>IF('Calculs T2a'!K364&lt;'Coeffs calibration'!$K$15,"Negative",IF('Calculs T2a'!K364&lt;'Coeffs calibration'!$K$16,"Lowly positive",IF('Calculs T2a'!K364&lt;'Coeffs calibration'!$K$17,"Moderately positive","Highly positive")))</f>
        <v>Highly positive</v>
      </c>
      <c r="S361" s="3" t="str">
        <f>IF('Calculs T2a'!L364&lt;'Coeffs calibration'!$L$15,"Negative",IF('Calculs T2a'!L364&lt;'Coeffs calibration'!$L$16,"Lowly positive",IF('Calculs T2a'!L364&lt;'Coeffs calibration'!$L$17,"Moderately positive","Highly positive")))</f>
        <v>Highly positive</v>
      </c>
      <c r="T361" s="3" t="str">
        <f>IF('Calculs T2a'!M364&lt;'Coeffs calibration'!$M$15,"Negative",IF('Calculs T2a'!M364&lt;'Coeffs calibration'!$M$16,"Lowly positive",IF('Calculs T2a'!M364&lt;'Coeffs calibration'!$M$17,"Moderately positive","Highly positive")))</f>
        <v>Highly positive</v>
      </c>
      <c r="U361" s="3" t="str">
        <f>IF('Calculs T2a'!N364&lt;'Coeffs calibration'!$N$15,"Negative",IF('Calculs T2a'!N364&lt;'Coeffs calibration'!$N$16,"Lowly positive",IF('Calculs T2a'!N364&lt;'Coeffs calibration'!$N$17,"Moderately positive","Highly positive")))</f>
        <v>Highly positive</v>
      </c>
      <c r="W361" s="92">
        <f>'Predictions concentrations'!A361</f>
        <v>0</v>
      </c>
      <c r="X361" s="92">
        <f>'Predictions concentrations'!B361</f>
        <v>0</v>
      </c>
      <c r="Y361" s="126" t="str">
        <f>IF('Calculs T3a'!G364&lt;'Coeffs calibration'!$G$15,"Negative",IF('Calculs T3a'!G364&lt;'Coeffs calibration'!$G$16,"Lowly positive",IF('Calculs T3a'!G364&lt;'Coeffs calibration'!$G$17,"Moderately positive","Highly positive")))</f>
        <v>Highly positive</v>
      </c>
      <c r="Z361" s="126" t="str">
        <f>IF('Calculs T3a'!H364&lt;'Coeffs calibration'!$H$15,"Negative",IF('Calculs T3a'!H364&lt;'Coeffs calibration'!$H$16,"Lowly positive",IF('Calculs T3a'!H364&lt;'Coeffs calibration'!$H$17,"Moderately positive","Highly positive")))</f>
        <v>Highly positive</v>
      </c>
      <c r="AA361" s="126" t="str">
        <f>IF('Calculs T3a'!I364&lt;'Coeffs calibration'!$I$15,"Negative",IF('Calculs T3a'!I364&lt;'Coeffs calibration'!$I$16,"Lowly positive",IF('Calculs T3a'!I364&lt;'Coeffs calibration'!$I$17,"Moderately positive","Highly positive")))</f>
        <v>Highly positive</v>
      </c>
      <c r="AB361" s="128" t="str">
        <f>IF('Calculs T3a'!J364&lt;'Coeffs calibration'!$J$15,"Negative",IF('Calculs T3a'!J364&lt;'Coeffs calibration'!$J$16,"Lowly positive",IF('Calculs T3a'!J364&lt;'Coeffs calibration'!$J$17,"Moderately positive","Highly positive")))</f>
        <v>Highly positive</v>
      </c>
      <c r="AC361" s="3" t="str">
        <f>IF('Calculs T3a'!K364&lt;'Coeffs calibration'!$K$15,"Negative",IF('Calculs T3a'!K364&lt;'Coeffs calibration'!$K$16,"Lowly positive",IF('Calculs T3a'!K364&lt;'Coeffs calibration'!$K$17,"Moderately positive","Highly positive")))</f>
        <v>Highly positive</v>
      </c>
      <c r="AD361" s="3" t="str">
        <f>IF('Calculs T3a'!L364&lt;'Coeffs calibration'!$L$15,"Negative",IF('Calculs T3a'!L364&lt;'Coeffs calibration'!$L$16,"Lowly positive",IF('Calculs T3a'!L364&lt;'Coeffs calibration'!$L$17,"Moderately positive","Highly positive")))</f>
        <v>Highly positive</v>
      </c>
      <c r="AE361" s="3" t="str">
        <f>IF('Calculs T3a'!M364&lt;'Coeffs calibration'!$M$15,"Negative",IF('Calculs T3a'!M364&lt;'Coeffs calibration'!$M$16,"Lowly positive",IF('Calculs T3a'!M364&lt;'Coeffs calibration'!$M$17,"Moderately positive","Highly positive")))</f>
        <v>Highly positive</v>
      </c>
      <c r="AF361" s="3" t="str">
        <f>IF('Calculs T3a'!N364&lt;'Coeffs calibration'!$N$15,"Negative",IF('Calculs T3a'!N364&lt;'Coeffs calibration'!$N$16,"Lowly positive",IF('Calculs T3a'!N364&lt;'Coeffs calibration'!$N$17,"Moderately positive","Highly positive")))</f>
        <v>Highly positive</v>
      </c>
    </row>
    <row r="362" spans="1:32" x14ac:dyDescent="0.3">
      <c r="A362" s="92">
        <f>'Predictions concentrations'!A362</f>
        <v>0</v>
      </c>
      <c r="B362" s="92">
        <f>'Predictions concentrations'!B362</f>
        <v>0</v>
      </c>
      <c r="C362" s="126" t="str">
        <f>IF('Calculs T1a'!G365&lt;'Coeffs calibration'!$G$15,"Negative",IF('Calculs T1a'!G365&lt;'Coeffs calibration'!$G$16,"Lowly positive",IF('Calculs T1a'!G365&lt;'Coeffs calibration'!$G$17,"Moderately positive","Highly positive")))</f>
        <v>Highly positive</v>
      </c>
      <c r="D362" s="126" t="str">
        <f>IF('Calculs T1a'!H365&lt;'Coeffs calibration'!$H$15,"Negative",IF('Calculs T1a'!H365&lt;'Coeffs calibration'!$H$16,"Lowly positive",IF('Calculs T1a'!H365&lt;'Coeffs calibration'!$H$17,"Moderately positive","Highly positive")))</f>
        <v>Highly positive</v>
      </c>
      <c r="E362" s="126" t="str">
        <f>IF('Calculs T1a'!I365&lt;'Coeffs calibration'!$I$15,"Negative",IF('Calculs T1a'!I365&lt;'Coeffs calibration'!$I$16,"Lowly positive",IF('Calculs T1a'!I365&lt;'Coeffs calibration'!$I$17,"Moderately positive","Highly positive")))</f>
        <v>Highly positive</v>
      </c>
      <c r="F362" s="128" t="str">
        <f>IF('Calculs T1a'!J365&lt;'Coeffs calibration'!$J$15,"Negative",IF('Calculs T1a'!J365&lt;'Coeffs calibration'!$J$16,"Lowly positive",IF('Calculs T1a'!J365&lt;'Coeffs calibration'!$J$17,"Moderately positive","Highly positive")))</f>
        <v>Highly positive</v>
      </c>
      <c r="G362" s="3" t="str">
        <f>IF('Calculs T1a'!K365&lt;'Coeffs calibration'!$K$15,"Negative",IF('Calculs T1a'!K365&lt;'Coeffs calibration'!$K$16,"Lowly positive",IF('Calculs T1a'!K365&lt;'Coeffs calibration'!$K$17,"Moderately positive","Highly positive")))</f>
        <v>Highly positive</v>
      </c>
      <c r="H362" s="3" t="str">
        <f>IF('Calculs T1a'!L365&lt;'Coeffs calibration'!$L$15,"Negative",IF('Calculs T1a'!L365&lt;'Coeffs calibration'!$L$16,"Lowly positive",IF('Calculs T1a'!L365&lt;'Coeffs calibration'!$L$17,"Moderately positive","Highly positive")))</f>
        <v>Highly positive</v>
      </c>
      <c r="I362" s="3" t="str">
        <f>IF('Calculs T1a'!M365&lt;'Coeffs calibration'!$M$15,"Negative",IF('Calculs T1a'!M365&lt;'Coeffs calibration'!$M$16,"Lowly positive",IF('Calculs T1a'!M365&lt;'Coeffs calibration'!$M$17,"Moderately positive","Highly positive")))</f>
        <v>Highly positive</v>
      </c>
      <c r="J362" s="3" t="str">
        <f>IF('Calculs T1a'!N365&lt;'Coeffs calibration'!$N$15,"Negative",IF('Calculs T1a'!N365&lt;'Coeffs calibration'!$N$16,"Lowly positive",IF('Calculs T1a'!N365&lt;'Coeffs calibration'!$N$17,"Moderately positive","Highly positive")))</f>
        <v>Highly positive</v>
      </c>
      <c r="L362" s="92">
        <f>'Predictions concentrations'!A362</f>
        <v>0</v>
      </c>
      <c r="M362" s="92">
        <f>'Predictions concentrations'!B362</f>
        <v>0</v>
      </c>
      <c r="N362" s="126" t="str">
        <f>IF('Calculs T2a'!G365&lt;'Coeffs calibration'!$G$15,"Negative",IF('Calculs T2a'!G365&lt;'Coeffs calibration'!$G$16,"Lowly positive",IF('Calculs T2a'!G365&lt;'Coeffs calibration'!$G$17,"Moderately positive","Highly positive")))</f>
        <v>Highly positive</v>
      </c>
      <c r="O362" s="126" t="str">
        <f>IF('Calculs T2a'!H365&lt;'Coeffs calibration'!$H$15,"Negative",IF('Calculs T2a'!H365&lt;'Coeffs calibration'!$H$16,"Lowly positive",IF('Calculs T2a'!H365&lt;'Coeffs calibration'!$H$17,"Moderately positive","Highly positive")))</f>
        <v>Highly positive</v>
      </c>
      <c r="P362" s="126" t="str">
        <f>IF('Calculs T2a'!I365&lt;'Coeffs calibration'!$I$15,"Negative",IF('Calculs T2a'!I365&lt;'Coeffs calibration'!$I$16,"Lowly positive",IF('Calculs T2a'!I365&lt;'Coeffs calibration'!$I$17,"Moderately positive","Highly positive")))</f>
        <v>Highly positive</v>
      </c>
      <c r="Q362" s="128" t="str">
        <f>IF('Calculs T2a'!J365&lt;'Coeffs calibration'!$J$15,"Negative",IF('Calculs T2a'!J365&lt;'Coeffs calibration'!$J$16,"Lowly positive",IF('Calculs T2a'!J365&lt;'Coeffs calibration'!$J$17,"Moderately positive","Highly positive")))</f>
        <v>Highly positive</v>
      </c>
      <c r="R362" s="3" t="str">
        <f>IF('Calculs T2a'!K365&lt;'Coeffs calibration'!$K$15,"Negative",IF('Calculs T2a'!K365&lt;'Coeffs calibration'!$K$16,"Lowly positive",IF('Calculs T2a'!K365&lt;'Coeffs calibration'!$K$17,"Moderately positive","Highly positive")))</f>
        <v>Highly positive</v>
      </c>
      <c r="S362" s="3" t="str">
        <f>IF('Calculs T2a'!L365&lt;'Coeffs calibration'!$L$15,"Negative",IF('Calculs T2a'!L365&lt;'Coeffs calibration'!$L$16,"Lowly positive",IF('Calculs T2a'!L365&lt;'Coeffs calibration'!$L$17,"Moderately positive","Highly positive")))</f>
        <v>Highly positive</v>
      </c>
      <c r="T362" s="3" t="str">
        <f>IF('Calculs T2a'!M365&lt;'Coeffs calibration'!$M$15,"Negative",IF('Calculs T2a'!M365&lt;'Coeffs calibration'!$M$16,"Lowly positive",IF('Calculs T2a'!M365&lt;'Coeffs calibration'!$M$17,"Moderately positive","Highly positive")))</f>
        <v>Highly positive</v>
      </c>
      <c r="U362" s="3" t="str">
        <f>IF('Calculs T2a'!N365&lt;'Coeffs calibration'!$N$15,"Negative",IF('Calculs T2a'!N365&lt;'Coeffs calibration'!$N$16,"Lowly positive",IF('Calculs T2a'!N365&lt;'Coeffs calibration'!$N$17,"Moderately positive","Highly positive")))</f>
        <v>Highly positive</v>
      </c>
      <c r="W362" s="92">
        <f>'Predictions concentrations'!A362</f>
        <v>0</v>
      </c>
      <c r="X362" s="92">
        <f>'Predictions concentrations'!B362</f>
        <v>0</v>
      </c>
      <c r="Y362" s="126" t="str">
        <f>IF('Calculs T3a'!G365&lt;'Coeffs calibration'!$G$15,"Negative",IF('Calculs T3a'!G365&lt;'Coeffs calibration'!$G$16,"Lowly positive",IF('Calculs T3a'!G365&lt;'Coeffs calibration'!$G$17,"Moderately positive","Highly positive")))</f>
        <v>Highly positive</v>
      </c>
      <c r="Z362" s="126" t="str">
        <f>IF('Calculs T3a'!H365&lt;'Coeffs calibration'!$H$15,"Negative",IF('Calculs T3a'!H365&lt;'Coeffs calibration'!$H$16,"Lowly positive",IF('Calculs T3a'!H365&lt;'Coeffs calibration'!$H$17,"Moderately positive","Highly positive")))</f>
        <v>Highly positive</v>
      </c>
      <c r="AA362" s="126" t="str">
        <f>IF('Calculs T3a'!I365&lt;'Coeffs calibration'!$I$15,"Negative",IF('Calculs T3a'!I365&lt;'Coeffs calibration'!$I$16,"Lowly positive",IF('Calculs T3a'!I365&lt;'Coeffs calibration'!$I$17,"Moderately positive","Highly positive")))</f>
        <v>Highly positive</v>
      </c>
      <c r="AB362" s="128" t="str">
        <f>IF('Calculs T3a'!J365&lt;'Coeffs calibration'!$J$15,"Negative",IF('Calculs T3a'!J365&lt;'Coeffs calibration'!$J$16,"Lowly positive",IF('Calculs T3a'!J365&lt;'Coeffs calibration'!$J$17,"Moderately positive","Highly positive")))</f>
        <v>Highly positive</v>
      </c>
      <c r="AC362" s="3" t="str">
        <f>IF('Calculs T3a'!K365&lt;'Coeffs calibration'!$K$15,"Negative",IF('Calculs T3a'!K365&lt;'Coeffs calibration'!$K$16,"Lowly positive",IF('Calculs T3a'!K365&lt;'Coeffs calibration'!$K$17,"Moderately positive","Highly positive")))</f>
        <v>Highly positive</v>
      </c>
      <c r="AD362" s="3" t="str">
        <f>IF('Calculs T3a'!L365&lt;'Coeffs calibration'!$L$15,"Negative",IF('Calculs T3a'!L365&lt;'Coeffs calibration'!$L$16,"Lowly positive",IF('Calculs T3a'!L365&lt;'Coeffs calibration'!$L$17,"Moderately positive","Highly positive")))</f>
        <v>Highly positive</v>
      </c>
      <c r="AE362" s="3" t="str">
        <f>IF('Calculs T3a'!M365&lt;'Coeffs calibration'!$M$15,"Negative",IF('Calculs T3a'!M365&lt;'Coeffs calibration'!$M$16,"Lowly positive",IF('Calculs T3a'!M365&lt;'Coeffs calibration'!$M$17,"Moderately positive","Highly positive")))</f>
        <v>Highly positive</v>
      </c>
      <c r="AF362" s="3" t="str">
        <f>IF('Calculs T3a'!N365&lt;'Coeffs calibration'!$N$15,"Negative",IF('Calculs T3a'!N365&lt;'Coeffs calibration'!$N$16,"Lowly positive",IF('Calculs T3a'!N365&lt;'Coeffs calibration'!$N$17,"Moderately positive","Highly positive")))</f>
        <v>Highly positive</v>
      </c>
    </row>
    <row r="363" spans="1:32" x14ac:dyDescent="0.3">
      <c r="A363" s="92">
        <f>'Predictions concentrations'!A363</f>
        <v>0</v>
      </c>
      <c r="B363" s="92">
        <f>'Predictions concentrations'!B363</f>
        <v>0</v>
      </c>
      <c r="C363" s="126" t="str">
        <f>IF('Calculs T1a'!G366&lt;'Coeffs calibration'!$G$15,"Negative",IF('Calculs T1a'!G366&lt;'Coeffs calibration'!$G$16,"Lowly positive",IF('Calculs T1a'!G366&lt;'Coeffs calibration'!$G$17,"Moderately positive","Highly positive")))</f>
        <v>Highly positive</v>
      </c>
      <c r="D363" s="126" t="str">
        <f>IF('Calculs T1a'!H366&lt;'Coeffs calibration'!$H$15,"Negative",IF('Calculs T1a'!H366&lt;'Coeffs calibration'!$H$16,"Lowly positive",IF('Calculs T1a'!H366&lt;'Coeffs calibration'!$H$17,"Moderately positive","Highly positive")))</f>
        <v>Highly positive</v>
      </c>
      <c r="E363" s="126" t="str">
        <f>IF('Calculs T1a'!I366&lt;'Coeffs calibration'!$I$15,"Negative",IF('Calculs T1a'!I366&lt;'Coeffs calibration'!$I$16,"Lowly positive",IF('Calculs T1a'!I366&lt;'Coeffs calibration'!$I$17,"Moderately positive","Highly positive")))</f>
        <v>Highly positive</v>
      </c>
      <c r="F363" s="128" t="str">
        <f>IF('Calculs T1a'!J366&lt;'Coeffs calibration'!$J$15,"Negative",IF('Calculs T1a'!J366&lt;'Coeffs calibration'!$J$16,"Lowly positive",IF('Calculs T1a'!J366&lt;'Coeffs calibration'!$J$17,"Moderately positive","Highly positive")))</f>
        <v>Highly positive</v>
      </c>
      <c r="G363" s="3" t="str">
        <f>IF('Calculs T1a'!K366&lt;'Coeffs calibration'!$K$15,"Negative",IF('Calculs T1a'!K366&lt;'Coeffs calibration'!$K$16,"Lowly positive",IF('Calculs T1a'!K366&lt;'Coeffs calibration'!$K$17,"Moderately positive","Highly positive")))</f>
        <v>Highly positive</v>
      </c>
      <c r="H363" s="3" t="str">
        <f>IF('Calculs T1a'!L366&lt;'Coeffs calibration'!$L$15,"Negative",IF('Calculs T1a'!L366&lt;'Coeffs calibration'!$L$16,"Lowly positive",IF('Calculs T1a'!L366&lt;'Coeffs calibration'!$L$17,"Moderately positive","Highly positive")))</f>
        <v>Highly positive</v>
      </c>
      <c r="I363" s="3" t="str">
        <f>IF('Calculs T1a'!M366&lt;'Coeffs calibration'!$M$15,"Negative",IF('Calculs T1a'!M366&lt;'Coeffs calibration'!$M$16,"Lowly positive",IF('Calculs T1a'!M366&lt;'Coeffs calibration'!$M$17,"Moderately positive","Highly positive")))</f>
        <v>Highly positive</v>
      </c>
      <c r="J363" s="3" t="str">
        <f>IF('Calculs T1a'!N366&lt;'Coeffs calibration'!$N$15,"Negative",IF('Calculs T1a'!N366&lt;'Coeffs calibration'!$N$16,"Lowly positive",IF('Calculs T1a'!N366&lt;'Coeffs calibration'!$N$17,"Moderately positive","Highly positive")))</f>
        <v>Highly positive</v>
      </c>
      <c r="L363" s="92">
        <f>'Predictions concentrations'!A363</f>
        <v>0</v>
      </c>
      <c r="M363" s="92">
        <f>'Predictions concentrations'!B363</f>
        <v>0</v>
      </c>
      <c r="N363" s="126" t="str">
        <f>IF('Calculs T2a'!G366&lt;'Coeffs calibration'!$G$15,"Negative",IF('Calculs T2a'!G366&lt;'Coeffs calibration'!$G$16,"Lowly positive",IF('Calculs T2a'!G366&lt;'Coeffs calibration'!$G$17,"Moderately positive","Highly positive")))</f>
        <v>Highly positive</v>
      </c>
      <c r="O363" s="126" t="str">
        <f>IF('Calculs T2a'!H366&lt;'Coeffs calibration'!$H$15,"Negative",IF('Calculs T2a'!H366&lt;'Coeffs calibration'!$H$16,"Lowly positive",IF('Calculs T2a'!H366&lt;'Coeffs calibration'!$H$17,"Moderately positive","Highly positive")))</f>
        <v>Highly positive</v>
      </c>
      <c r="P363" s="126" t="str">
        <f>IF('Calculs T2a'!I366&lt;'Coeffs calibration'!$I$15,"Negative",IF('Calculs T2a'!I366&lt;'Coeffs calibration'!$I$16,"Lowly positive",IF('Calculs T2a'!I366&lt;'Coeffs calibration'!$I$17,"Moderately positive","Highly positive")))</f>
        <v>Highly positive</v>
      </c>
      <c r="Q363" s="128" t="str">
        <f>IF('Calculs T2a'!J366&lt;'Coeffs calibration'!$J$15,"Negative",IF('Calculs T2a'!J366&lt;'Coeffs calibration'!$J$16,"Lowly positive",IF('Calculs T2a'!J366&lt;'Coeffs calibration'!$J$17,"Moderately positive","Highly positive")))</f>
        <v>Highly positive</v>
      </c>
      <c r="R363" s="3" t="str">
        <f>IF('Calculs T2a'!K366&lt;'Coeffs calibration'!$K$15,"Negative",IF('Calculs T2a'!K366&lt;'Coeffs calibration'!$K$16,"Lowly positive",IF('Calculs T2a'!K366&lt;'Coeffs calibration'!$K$17,"Moderately positive","Highly positive")))</f>
        <v>Highly positive</v>
      </c>
      <c r="S363" s="3" t="str">
        <f>IF('Calculs T2a'!L366&lt;'Coeffs calibration'!$L$15,"Negative",IF('Calculs T2a'!L366&lt;'Coeffs calibration'!$L$16,"Lowly positive",IF('Calculs T2a'!L366&lt;'Coeffs calibration'!$L$17,"Moderately positive","Highly positive")))</f>
        <v>Highly positive</v>
      </c>
      <c r="T363" s="3" t="str">
        <f>IF('Calculs T2a'!M366&lt;'Coeffs calibration'!$M$15,"Negative",IF('Calculs T2a'!M366&lt;'Coeffs calibration'!$M$16,"Lowly positive",IF('Calculs T2a'!M366&lt;'Coeffs calibration'!$M$17,"Moderately positive","Highly positive")))</f>
        <v>Highly positive</v>
      </c>
      <c r="U363" s="3" t="str">
        <f>IF('Calculs T2a'!N366&lt;'Coeffs calibration'!$N$15,"Negative",IF('Calculs T2a'!N366&lt;'Coeffs calibration'!$N$16,"Lowly positive",IF('Calculs T2a'!N366&lt;'Coeffs calibration'!$N$17,"Moderately positive","Highly positive")))</f>
        <v>Highly positive</v>
      </c>
      <c r="W363" s="92">
        <f>'Predictions concentrations'!A363</f>
        <v>0</v>
      </c>
      <c r="X363" s="92">
        <f>'Predictions concentrations'!B363</f>
        <v>0</v>
      </c>
      <c r="Y363" s="126" t="str">
        <f>IF('Calculs T3a'!G366&lt;'Coeffs calibration'!$G$15,"Negative",IF('Calculs T3a'!G366&lt;'Coeffs calibration'!$G$16,"Lowly positive",IF('Calculs T3a'!G366&lt;'Coeffs calibration'!$G$17,"Moderately positive","Highly positive")))</f>
        <v>Highly positive</v>
      </c>
      <c r="Z363" s="126" t="str">
        <f>IF('Calculs T3a'!H366&lt;'Coeffs calibration'!$H$15,"Negative",IF('Calculs T3a'!H366&lt;'Coeffs calibration'!$H$16,"Lowly positive",IF('Calculs T3a'!H366&lt;'Coeffs calibration'!$H$17,"Moderately positive","Highly positive")))</f>
        <v>Highly positive</v>
      </c>
      <c r="AA363" s="126" t="str">
        <f>IF('Calculs T3a'!I366&lt;'Coeffs calibration'!$I$15,"Negative",IF('Calculs T3a'!I366&lt;'Coeffs calibration'!$I$16,"Lowly positive",IF('Calculs T3a'!I366&lt;'Coeffs calibration'!$I$17,"Moderately positive","Highly positive")))</f>
        <v>Highly positive</v>
      </c>
      <c r="AB363" s="128" t="str">
        <f>IF('Calculs T3a'!J366&lt;'Coeffs calibration'!$J$15,"Negative",IF('Calculs T3a'!J366&lt;'Coeffs calibration'!$J$16,"Lowly positive",IF('Calculs T3a'!J366&lt;'Coeffs calibration'!$J$17,"Moderately positive","Highly positive")))</f>
        <v>Highly positive</v>
      </c>
      <c r="AC363" s="3" t="str">
        <f>IF('Calculs T3a'!K366&lt;'Coeffs calibration'!$K$15,"Negative",IF('Calculs T3a'!K366&lt;'Coeffs calibration'!$K$16,"Lowly positive",IF('Calculs T3a'!K366&lt;'Coeffs calibration'!$K$17,"Moderately positive","Highly positive")))</f>
        <v>Highly positive</v>
      </c>
      <c r="AD363" s="3" t="str">
        <f>IF('Calculs T3a'!L366&lt;'Coeffs calibration'!$L$15,"Negative",IF('Calculs T3a'!L366&lt;'Coeffs calibration'!$L$16,"Lowly positive",IF('Calculs T3a'!L366&lt;'Coeffs calibration'!$L$17,"Moderately positive","Highly positive")))</f>
        <v>Highly positive</v>
      </c>
      <c r="AE363" s="3" t="str">
        <f>IF('Calculs T3a'!M366&lt;'Coeffs calibration'!$M$15,"Negative",IF('Calculs T3a'!M366&lt;'Coeffs calibration'!$M$16,"Lowly positive",IF('Calculs T3a'!M366&lt;'Coeffs calibration'!$M$17,"Moderately positive","Highly positive")))</f>
        <v>Highly positive</v>
      </c>
      <c r="AF363" s="3" t="str">
        <f>IF('Calculs T3a'!N366&lt;'Coeffs calibration'!$N$15,"Negative",IF('Calculs T3a'!N366&lt;'Coeffs calibration'!$N$16,"Lowly positive",IF('Calculs T3a'!N366&lt;'Coeffs calibration'!$N$17,"Moderately positive","Highly positive")))</f>
        <v>Highly positive</v>
      </c>
    </row>
    <row r="364" spans="1:32" x14ac:dyDescent="0.3">
      <c r="A364" s="92">
        <f>'Predictions concentrations'!A364</f>
        <v>0</v>
      </c>
      <c r="B364" s="92">
        <f>'Predictions concentrations'!B364</f>
        <v>0</v>
      </c>
      <c r="C364" s="126" t="str">
        <f>IF('Calculs T1a'!G367&lt;'Coeffs calibration'!$G$15,"Negative",IF('Calculs T1a'!G367&lt;'Coeffs calibration'!$G$16,"Lowly positive",IF('Calculs T1a'!G367&lt;'Coeffs calibration'!$G$17,"Moderately positive","Highly positive")))</f>
        <v>Highly positive</v>
      </c>
      <c r="D364" s="126" t="str">
        <f>IF('Calculs T1a'!H367&lt;'Coeffs calibration'!$H$15,"Negative",IF('Calculs T1a'!H367&lt;'Coeffs calibration'!$H$16,"Lowly positive",IF('Calculs T1a'!H367&lt;'Coeffs calibration'!$H$17,"Moderately positive","Highly positive")))</f>
        <v>Highly positive</v>
      </c>
      <c r="E364" s="126" t="str">
        <f>IF('Calculs T1a'!I367&lt;'Coeffs calibration'!$I$15,"Negative",IF('Calculs T1a'!I367&lt;'Coeffs calibration'!$I$16,"Lowly positive",IF('Calculs T1a'!I367&lt;'Coeffs calibration'!$I$17,"Moderately positive","Highly positive")))</f>
        <v>Highly positive</v>
      </c>
      <c r="F364" s="128" t="str">
        <f>IF('Calculs T1a'!J367&lt;'Coeffs calibration'!$J$15,"Negative",IF('Calculs T1a'!J367&lt;'Coeffs calibration'!$J$16,"Lowly positive",IF('Calculs T1a'!J367&lt;'Coeffs calibration'!$J$17,"Moderately positive","Highly positive")))</f>
        <v>Highly positive</v>
      </c>
      <c r="G364" s="3" t="str">
        <f>IF('Calculs T1a'!K367&lt;'Coeffs calibration'!$K$15,"Negative",IF('Calculs T1a'!K367&lt;'Coeffs calibration'!$K$16,"Lowly positive",IF('Calculs T1a'!K367&lt;'Coeffs calibration'!$K$17,"Moderately positive","Highly positive")))</f>
        <v>Highly positive</v>
      </c>
      <c r="H364" s="3" t="str">
        <f>IF('Calculs T1a'!L367&lt;'Coeffs calibration'!$L$15,"Negative",IF('Calculs T1a'!L367&lt;'Coeffs calibration'!$L$16,"Lowly positive",IF('Calculs T1a'!L367&lt;'Coeffs calibration'!$L$17,"Moderately positive","Highly positive")))</f>
        <v>Highly positive</v>
      </c>
      <c r="I364" s="3" t="str">
        <f>IF('Calculs T1a'!M367&lt;'Coeffs calibration'!$M$15,"Negative",IF('Calculs T1a'!M367&lt;'Coeffs calibration'!$M$16,"Lowly positive",IF('Calculs T1a'!M367&lt;'Coeffs calibration'!$M$17,"Moderately positive","Highly positive")))</f>
        <v>Highly positive</v>
      </c>
      <c r="J364" s="3" t="str">
        <f>IF('Calculs T1a'!N367&lt;'Coeffs calibration'!$N$15,"Negative",IF('Calculs T1a'!N367&lt;'Coeffs calibration'!$N$16,"Lowly positive",IF('Calculs T1a'!N367&lt;'Coeffs calibration'!$N$17,"Moderately positive","Highly positive")))</f>
        <v>Highly positive</v>
      </c>
      <c r="L364" s="92">
        <f>'Predictions concentrations'!A364</f>
        <v>0</v>
      </c>
      <c r="M364" s="92">
        <f>'Predictions concentrations'!B364</f>
        <v>0</v>
      </c>
      <c r="N364" s="126" t="str">
        <f>IF('Calculs T2a'!G367&lt;'Coeffs calibration'!$G$15,"Negative",IF('Calculs T2a'!G367&lt;'Coeffs calibration'!$G$16,"Lowly positive",IF('Calculs T2a'!G367&lt;'Coeffs calibration'!$G$17,"Moderately positive","Highly positive")))</f>
        <v>Highly positive</v>
      </c>
      <c r="O364" s="126" t="str">
        <f>IF('Calculs T2a'!H367&lt;'Coeffs calibration'!$H$15,"Negative",IF('Calculs T2a'!H367&lt;'Coeffs calibration'!$H$16,"Lowly positive",IF('Calculs T2a'!H367&lt;'Coeffs calibration'!$H$17,"Moderately positive","Highly positive")))</f>
        <v>Highly positive</v>
      </c>
      <c r="P364" s="126" t="str">
        <f>IF('Calculs T2a'!I367&lt;'Coeffs calibration'!$I$15,"Negative",IF('Calculs T2a'!I367&lt;'Coeffs calibration'!$I$16,"Lowly positive",IF('Calculs T2a'!I367&lt;'Coeffs calibration'!$I$17,"Moderately positive","Highly positive")))</f>
        <v>Highly positive</v>
      </c>
      <c r="Q364" s="128" t="str">
        <f>IF('Calculs T2a'!J367&lt;'Coeffs calibration'!$J$15,"Negative",IF('Calculs T2a'!J367&lt;'Coeffs calibration'!$J$16,"Lowly positive",IF('Calculs T2a'!J367&lt;'Coeffs calibration'!$J$17,"Moderately positive","Highly positive")))</f>
        <v>Highly positive</v>
      </c>
      <c r="R364" s="3" t="str">
        <f>IF('Calculs T2a'!K367&lt;'Coeffs calibration'!$K$15,"Negative",IF('Calculs T2a'!K367&lt;'Coeffs calibration'!$K$16,"Lowly positive",IF('Calculs T2a'!K367&lt;'Coeffs calibration'!$K$17,"Moderately positive","Highly positive")))</f>
        <v>Highly positive</v>
      </c>
      <c r="S364" s="3" t="str">
        <f>IF('Calculs T2a'!L367&lt;'Coeffs calibration'!$L$15,"Negative",IF('Calculs T2a'!L367&lt;'Coeffs calibration'!$L$16,"Lowly positive",IF('Calculs T2a'!L367&lt;'Coeffs calibration'!$L$17,"Moderately positive","Highly positive")))</f>
        <v>Highly positive</v>
      </c>
      <c r="T364" s="3" t="str">
        <f>IF('Calculs T2a'!M367&lt;'Coeffs calibration'!$M$15,"Negative",IF('Calculs T2a'!M367&lt;'Coeffs calibration'!$M$16,"Lowly positive",IF('Calculs T2a'!M367&lt;'Coeffs calibration'!$M$17,"Moderately positive","Highly positive")))</f>
        <v>Highly positive</v>
      </c>
      <c r="U364" s="3" t="str">
        <f>IF('Calculs T2a'!N367&lt;'Coeffs calibration'!$N$15,"Negative",IF('Calculs T2a'!N367&lt;'Coeffs calibration'!$N$16,"Lowly positive",IF('Calculs T2a'!N367&lt;'Coeffs calibration'!$N$17,"Moderately positive","Highly positive")))</f>
        <v>Highly positive</v>
      </c>
      <c r="W364" s="92">
        <f>'Predictions concentrations'!A364</f>
        <v>0</v>
      </c>
      <c r="X364" s="92">
        <f>'Predictions concentrations'!B364</f>
        <v>0</v>
      </c>
      <c r="Y364" s="126" t="str">
        <f>IF('Calculs T3a'!G367&lt;'Coeffs calibration'!$G$15,"Negative",IF('Calculs T3a'!G367&lt;'Coeffs calibration'!$G$16,"Lowly positive",IF('Calculs T3a'!G367&lt;'Coeffs calibration'!$G$17,"Moderately positive","Highly positive")))</f>
        <v>Highly positive</v>
      </c>
      <c r="Z364" s="126" t="str">
        <f>IF('Calculs T3a'!H367&lt;'Coeffs calibration'!$H$15,"Negative",IF('Calculs T3a'!H367&lt;'Coeffs calibration'!$H$16,"Lowly positive",IF('Calculs T3a'!H367&lt;'Coeffs calibration'!$H$17,"Moderately positive","Highly positive")))</f>
        <v>Highly positive</v>
      </c>
      <c r="AA364" s="126" t="str">
        <f>IF('Calculs T3a'!I367&lt;'Coeffs calibration'!$I$15,"Negative",IF('Calculs T3a'!I367&lt;'Coeffs calibration'!$I$16,"Lowly positive",IF('Calculs T3a'!I367&lt;'Coeffs calibration'!$I$17,"Moderately positive","Highly positive")))</f>
        <v>Highly positive</v>
      </c>
      <c r="AB364" s="128" t="str">
        <f>IF('Calculs T3a'!J367&lt;'Coeffs calibration'!$J$15,"Negative",IF('Calculs T3a'!J367&lt;'Coeffs calibration'!$J$16,"Lowly positive",IF('Calculs T3a'!J367&lt;'Coeffs calibration'!$J$17,"Moderately positive","Highly positive")))</f>
        <v>Highly positive</v>
      </c>
      <c r="AC364" s="3" t="str">
        <f>IF('Calculs T3a'!K367&lt;'Coeffs calibration'!$K$15,"Negative",IF('Calculs T3a'!K367&lt;'Coeffs calibration'!$K$16,"Lowly positive",IF('Calculs T3a'!K367&lt;'Coeffs calibration'!$K$17,"Moderately positive","Highly positive")))</f>
        <v>Highly positive</v>
      </c>
      <c r="AD364" s="3" t="str">
        <f>IF('Calculs T3a'!L367&lt;'Coeffs calibration'!$L$15,"Negative",IF('Calculs T3a'!L367&lt;'Coeffs calibration'!$L$16,"Lowly positive",IF('Calculs T3a'!L367&lt;'Coeffs calibration'!$L$17,"Moderately positive","Highly positive")))</f>
        <v>Highly positive</v>
      </c>
      <c r="AE364" s="3" t="str">
        <f>IF('Calculs T3a'!M367&lt;'Coeffs calibration'!$M$15,"Negative",IF('Calculs T3a'!M367&lt;'Coeffs calibration'!$M$16,"Lowly positive",IF('Calculs T3a'!M367&lt;'Coeffs calibration'!$M$17,"Moderately positive","Highly positive")))</f>
        <v>Highly positive</v>
      </c>
      <c r="AF364" s="3" t="str">
        <f>IF('Calculs T3a'!N367&lt;'Coeffs calibration'!$N$15,"Negative",IF('Calculs T3a'!N367&lt;'Coeffs calibration'!$N$16,"Lowly positive",IF('Calculs T3a'!N367&lt;'Coeffs calibration'!$N$17,"Moderately positive","Highly positive")))</f>
        <v>Highly positive</v>
      </c>
    </row>
    <row r="365" spans="1:32" x14ac:dyDescent="0.3">
      <c r="A365" s="92">
        <f>'Predictions concentrations'!A365</f>
        <v>0</v>
      </c>
      <c r="B365" s="92">
        <f>'Predictions concentrations'!B365</f>
        <v>0</v>
      </c>
      <c r="C365" s="126" t="str">
        <f>IF('Calculs T1a'!G368&lt;'Coeffs calibration'!$G$15,"Negative",IF('Calculs T1a'!G368&lt;'Coeffs calibration'!$G$16,"Lowly positive",IF('Calculs T1a'!G368&lt;'Coeffs calibration'!$G$17,"Moderately positive","Highly positive")))</f>
        <v>Highly positive</v>
      </c>
      <c r="D365" s="126" t="str">
        <f>IF('Calculs T1a'!H368&lt;'Coeffs calibration'!$H$15,"Negative",IF('Calculs T1a'!H368&lt;'Coeffs calibration'!$H$16,"Lowly positive",IF('Calculs T1a'!H368&lt;'Coeffs calibration'!$H$17,"Moderately positive","Highly positive")))</f>
        <v>Highly positive</v>
      </c>
      <c r="E365" s="126" t="str">
        <f>IF('Calculs T1a'!I368&lt;'Coeffs calibration'!$I$15,"Negative",IF('Calculs T1a'!I368&lt;'Coeffs calibration'!$I$16,"Lowly positive",IF('Calculs T1a'!I368&lt;'Coeffs calibration'!$I$17,"Moderately positive","Highly positive")))</f>
        <v>Highly positive</v>
      </c>
      <c r="F365" s="128" t="str">
        <f>IF('Calculs T1a'!J368&lt;'Coeffs calibration'!$J$15,"Negative",IF('Calculs T1a'!J368&lt;'Coeffs calibration'!$J$16,"Lowly positive",IF('Calculs T1a'!J368&lt;'Coeffs calibration'!$J$17,"Moderately positive","Highly positive")))</f>
        <v>Highly positive</v>
      </c>
      <c r="G365" s="3" t="str">
        <f>IF('Calculs T1a'!K368&lt;'Coeffs calibration'!$K$15,"Negative",IF('Calculs T1a'!K368&lt;'Coeffs calibration'!$K$16,"Lowly positive",IF('Calculs T1a'!K368&lt;'Coeffs calibration'!$K$17,"Moderately positive","Highly positive")))</f>
        <v>Highly positive</v>
      </c>
      <c r="H365" s="3" t="str">
        <f>IF('Calculs T1a'!L368&lt;'Coeffs calibration'!$L$15,"Negative",IF('Calculs T1a'!L368&lt;'Coeffs calibration'!$L$16,"Lowly positive",IF('Calculs T1a'!L368&lt;'Coeffs calibration'!$L$17,"Moderately positive","Highly positive")))</f>
        <v>Highly positive</v>
      </c>
      <c r="I365" s="3" t="str">
        <f>IF('Calculs T1a'!M368&lt;'Coeffs calibration'!$M$15,"Negative",IF('Calculs T1a'!M368&lt;'Coeffs calibration'!$M$16,"Lowly positive",IF('Calculs T1a'!M368&lt;'Coeffs calibration'!$M$17,"Moderately positive","Highly positive")))</f>
        <v>Highly positive</v>
      </c>
      <c r="J365" s="3" t="str">
        <f>IF('Calculs T1a'!N368&lt;'Coeffs calibration'!$N$15,"Negative",IF('Calculs T1a'!N368&lt;'Coeffs calibration'!$N$16,"Lowly positive",IF('Calculs T1a'!N368&lt;'Coeffs calibration'!$N$17,"Moderately positive","Highly positive")))</f>
        <v>Highly positive</v>
      </c>
      <c r="L365" s="92">
        <f>'Predictions concentrations'!A365</f>
        <v>0</v>
      </c>
      <c r="M365" s="92">
        <f>'Predictions concentrations'!B365</f>
        <v>0</v>
      </c>
      <c r="N365" s="126" t="str">
        <f>IF('Calculs T2a'!G368&lt;'Coeffs calibration'!$G$15,"Negative",IF('Calculs T2a'!G368&lt;'Coeffs calibration'!$G$16,"Lowly positive",IF('Calculs T2a'!G368&lt;'Coeffs calibration'!$G$17,"Moderately positive","Highly positive")))</f>
        <v>Highly positive</v>
      </c>
      <c r="O365" s="126" t="str">
        <f>IF('Calculs T2a'!H368&lt;'Coeffs calibration'!$H$15,"Negative",IF('Calculs T2a'!H368&lt;'Coeffs calibration'!$H$16,"Lowly positive",IF('Calculs T2a'!H368&lt;'Coeffs calibration'!$H$17,"Moderately positive","Highly positive")))</f>
        <v>Highly positive</v>
      </c>
      <c r="P365" s="126" t="str">
        <f>IF('Calculs T2a'!I368&lt;'Coeffs calibration'!$I$15,"Negative",IF('Calculs T2a'!I368&lt;'Coeffs calibration'!$I$16,"Lowly positive",IF('Calculs T2a'!I368&lt;'Coeffs calibration'!$I$17,"Moderately positive","Highly positive")))</f>
        <v>Highly positive</v>
      </c>
      <c r="Q365" s="128" t="str">
        <f>IF('Calculs T2a'!J368&lt;'Coeffs calibration'!$J$15,"Negative",IF('Calculs T2a'!J368&lt;'Coeffs calibration'!$J$16,"Lowly positive",IF('Calculs T2a'!J368&lt;'Coeffs calibration'!$J$17,"Moderately positive","Highly positive")))</f>
        <v>Highly positive</v>
      </c>
      <c r="R365" s="3" t="str">
        <f>IF('Calculs T2a'!K368&lt;'Coeffs calibration'!$K$15,"Negative",IF('Calculs T2a'!K368&lt;'Coeffs calibration'!$K$16,"Lowly positive",IF('Calculs T2a'!K368&lt;'Coeffs calibration'!$K$17,"Moderately positive","Highly positive")))</f>
        <v>Highly positive</v>
      </c>
      <c r="S365" s="3" t="str">
        <f>IF('Calculs T2a'!L368&lt;'Coeffs calibration'!$L$15,"Negative",IF('Calculs T2a'!L368&lt;'Coeffs calibration'!$L$16,"Lowly positive",IF('Calculs T2a'!L368&lt;'Coeffs calibration'!$L$17,"Moderately positive","Highly positive")))</f>
        <v>Highly positive</v>
      </c>
      <c r="T365" s="3" t="str">
        <f>IF('Calculs T2a'!M368&lt;'Coeffs calibration'!$M$15,"Negative",IF('Calculs T2a'!M368&lt;'Coeffs calibration'!$M$16,"Lowly positive",IF('Calculs T2a'!M368&lt;'Coeffs calibration'!$M$17,"Moderately positive","Highly positive")))</f>
        <v>Highly positive</v>
      </c>
      <c r="U365" s="3" t="str">
        <f>IF('Calculs T2a'!N368&lt;'Coeffs calibration'!$N$15,"Negative",IF('Calculs T2a'!N368&lt;'Coeffs calibration'!$N$16,"Lowly positive",IF('Calculs T2a'!N368&lt;'Coeffs calibration'!$N$17,"Moderately positive","Highly positive")))</f>
        <v>Highly positive</v>
      </c>
      <c r="W365" s="92">
        <f>'Predictions concentrations'!A365</f>
        <v>0</v>
      </c>
      <c r="X365" s="92">
        <f>'Predictions concentrations'!B365</f>
        <v>0</v>
      </c>
      <c r="Y365" s="126" t="str">
        <f>IF('Calculs T3a'!G368&lt;'Coeffs calibration'!$G$15,"Negative",IF('Calculs T3a'!G368&lt;'Coeffs calibration'!$G$16,"Lowly positive",IF('Calculs T3a'!G368&lt;'Coeffs calibration'!$G$17,"Moderately positive","Highly positive")))</f>
        <v>Highly positive</v>
      </c>
      <c r="Z365" s="126" t="str">
        <f>IF('Calculs T3a'!H368&lt;'Coeffs calibration'!$H$15,"Negative",IF('Calculs T3a'!H368&lt;'Coeffs calibration'!$H$16,"Lowly positive",IF('Calculs T3a'!H368&lt;'Coeffs calibration'!$H$17,"Moderately positive","Highly positive")))</f>
        <v>Highly positive</v>
      </c>
      <c r="AA365" s="126" t="str">
        <f>IF('Calculs T3a'!I368&lt;'Coeffs calibration'!$I$15,"Negative",IF('Calculs T3a'!I368&lt;'Coeffs calibration'!$I$16,"Lowly positive",IF('Calculs T3a'!I368&lt;'Coeffs calibration'!$I$17,"Moderately positive","Highly positive")))</f>
        <v>Highly positive</v>
      </c>
      <c r="AB365" s="128" t="str">
        <f>IF('Calculs T3a'!J368&lt;'Coeffs calibration'!$J$15,"Negative",IF('Calculs T3a'!J368&lt;'Coeffs calibration'!$J$16,"Lowly positive",IF('Calculs T3a'!J368&lt;'Coeffs calibration'!$J$17,"Moderately positive","Highly positive")))</f>
        <v>Highly positive</v>
      </c>
      <c r="AC365" s="3" t="str">
        <f>IF('Calculs T3a'!K368&lt;'Coeffs calibration'!$K$15,"Negative",IF('Calculs T3a'!K368&lt;'Coeffs calibration'!$K$16,"Lowly positive",IF('Calculs T3a'!K368&lt;'Coeffs calibration'!$K$17,"Moderately positive","Highly positive")))</f>
        <v>Highly positive</v>
      </c>
      <c r="AD365" s="3" t="str">
        <f>IF('Calculs T3a'!L368&lt;'Coeffs calibration'!$L$15,"Negative",IF('Calculs T3a'!L368&lt;'Coeffs calibration'!$L$16,"Lowly positive",IF('Calculs T3a'!L368&lt;'Coeffs calibration'!$L$17,"Moderately positive","Highly positive")))</f>
        <v>Highly positive</v>
      </c>
      <c r="AE365" s="3" t="str">
        <f>IF('Calculs T3a'!M368&lt;'Coeffs calibration'!$M$15,"Negative",IF('Calculs T3a'!M368&lt;'Coeffs calibration'!$M$16,"Lowly positive",IF('Calculs T3a'!M368&lt;'Coeffs calibration'!$M$17,"Moderately positive","Highly positive")))</f>
        <v>Highly positive</v>
      </c>
      <c r="AF365" s="3" t="str">
        <f>IF('Calculs T3a'!N368&lt;'Coeffs calibration'!$N$15,"Negative",IF('Calculs T3a'!N368&lt;'Coeffs calibration'!$N$16,"Lowly positive",IF('Calculs T3a'!N368&lt;'Coeffs calibration'!$N$17,"Moderately positive","Highly positive")))</f>
        <v>Highly positive</v>
      </c>
    </row>
    <row r="366" spans="1:32" x14ac:dyDescent="0.3">
      <c r="A366" s="92">
        <f>'Predictions concentrations'!A366</f>
        <v>0</v>
      </c>
      <c r="B366" s="92">
        <f>'Predictions concentrations'!B366</f>
        <v>0</v>
      </c>
      <c r="C366" s="126" t="str">
        <f>IF('Calculs T1a'!G369&lt;'Coeffs calibration'!$G$15,"Negative",IF('Calculs T1a'!G369&lt;'Coeffs calibration'!$G$16,"Lowly positive",IF('Calculs T1a'!G369&lt;'Coeffs calibration'!$G$17,"Moderately positive","Highly positive")))</f>
        <v>Highly positive</v>
      </c>
      <c r="D366" s="126" t="str">
        <f>IF('Calculs T1a'!H369&lt;'Coeffs calibration'!$H$15,"Negative",IF('Calculs T1a'!H369&lt;'Coeffs calibration'!$H$16,"Lowly positive",IF('Calculs T1a'!H369&lt;'Coeffs calibration'!$H$17,"Moderately positive","Highly positive")))</f>
        <v>Highly positive</v>
      </c>
      <c r="E366" s="126" t="str">
        <f>IF('Calculs T1a'!I369&lt;'Coeffs calibration'!$I$15,"Negative",IF('Calculs T1a'!I369&lt;'Coeffs calibration'!$I$16,"Lowly positive",IF('Calculs T1a'!I369&lt;'Coeffs calibration'!$I$17,"Moderately positive","Highly positive")))</f>
        <v>Highly positive</v>
      </c>
      <c r="F366" s="128" t="str">
        <f>IF('Calculs T1a'!J369&lt;'Coeffs calibration'!$J$15,"Negative",IF('Calculs T1a'!J369&lt;'Coeffs calibration'!$J$16,"Lowly positive",IF('Calculs T1a'!J369&lt;'Coeffs calibration'!$J$17,"Moderately positive","Highly positive")))</f>
        <v>Highly positive</v>
      </c>
      <c r="G366" s="3" t="str">
        <f>IF('Calculs T1a'!K369&lt;'Coeffs calibration'!$K$15,"Negative",IF('Calculs T1a'!K369&lt;'Coeffs calibration'!$K$16,"Lowly positive",IF('Calculs T1a'!K369&lt;'Coeffs calibration'!$K$17,"Moderately positive","Highly positive")))</f>
        <v>Highly positive</v>
      </c>
      <c r="H366" s="3" t="str">
        <f>IF('Calculs T1a'!L369&lt;'Coeffs calibration'!$L$15,"Negative",IF('Calculs T1a'!L369&lt;'Coeffs calibration'!$L$16,"Lowly positive",IF('Calculs T1a'!L369&lt;'Coeffs calibration'!$L$17,"Moderately positive","Highly positive")))</f>
        <v>Highly positive</v>
      </c>
      <c r="I366" s="3" t="str">
        <f>IF('Calculs T1a'!M369&lt;'Coeffs calibration'!$M$15,"Negative",IF('Calculs T1a'!M369&lt;'Coeffs calibration'!$M$16,"Lowly positive",IF('Calculs T1a'!M369&lt;'Coeffs calibration'!$M$17,"Moderately positive","Highly positive")))</f>
        <v>Highly positive</v>
      </c>
      <c r="J366" s="3" t="str">
        <f>IF('Calculs T1a'!N369&lt;'Coeffs calibration'!$N$15,"Negative",IF('Calculs T1a'!N369&lt;'Coeffs calibration'!$N$16,"Lowly positive",IF('Calculs T1a'!N369&lt;'Coeffs calibration'!$N$17,"Moderately positive","Highly positive")))</f>
        <v>Highly positive</v>
      </c>
      <c r="L366" s="92">
        <f>'Predictions concentrations'!A366</f>
        <v>0</v>
      </c>
      <c r="M366" s="92">
        <f>'Predictions concentrations'!B366</f>
        <v>0</v>
      </c>
      <c r="N366" s="126" t="str">
        <f>IF('Calculs T2a'!G369&lt;'Coeffs calibration'!$G$15,"Negative",IF('Calculs T2a'!G369&lt;'Coeffs calibration'!$G$16,"Lowly positive",IF('Calculs T2a'!G369&lt;'Coeffs calibration'!$G$17,"Moderately positive","Highly positive")))</f>
        <v>Highly positive</v>
      </c>
      <c r="O366" s="126" t="str">
        <f>IF('Calculs T2a'!H369&lt;'Coeffs calibration'!$H$15,"Negative",IF('Calculs T2a'!H369&lt;'Coeffs calibration'!$H$16,"Lowly positive",IF('Calculs T2a'!H369&lt;'Coeffs calibration'!$H$17,"Moderately positive","Highly positive")))</f>
        <v>Highly positive</v>
      </c>
      <c r="P366" s="126" t="str">
        <f>IF('Calculs T2a'!I369&lt;'Coeffs calibration'!$I$15,"Negative",IF('Calculs T2a'!I369&lt;'Coeffs calibration'!$I$16,"Lowly positive",IF('Calculs T2a'!I369&lt;'Coeffs calibration'!$I$17,"Moderately positive","Highly positive")))</f>
        <v>Highly positive</v>
      </c>
      <c r="Q366" s="128" t="str">
        <f>IF('Calculs T2a'!J369&lt;'Coeffs calibration'!$J$15,"Negative",IF('Calculs T2a'!J369&lt;'Coeffs calibration'!$J$16,"Lowly positive",IF('Calculs T2a'!J369&lt;'Coeffs calibration'!$J$17,"Moderately positive","Highly positive")))</f>
        <v>Highly positive</v>
      </c>
      <c r="R366" s="3" t="str">
        <f>IF('Calculs T2a'!K369&lt;'Coeffs calibration'!$K$15,"Negative",IF('Calculs T2a'!K369&lt;'Coeffs calibration'!$K$16,"Lowly positive",IF('Calculs T2a'!K369&lt;'Coeffs calibration'!$K$17,"Moderately positive","Highly positive")))</f>
        <v>Highly positive</v>
      </c>
      <c r="S366" s="3" t="str">
        <f>IF('Calculs T2a'!L369&lt;'Coeffs calibration'!$L$15,"Negative",IF('Calculs T2a'!L369&lt;'Coeffs calibration'!$L$16,"Lowly positive",IF('Calculs T2a'!L369&lt;'Coeffs calibration'!$L$17,"Moderately positive","Highly positive")))</f>
        <v>Highly positive</v>
      </c>
      <c r="T366" s="3" t="str">
        <f>IF('Calculs T2a'!M369&lt;'Coeffs calibration'!$M$15,"Negative",IF('Calculs T2a'!M369&lt;'Coeffs calibration'!$M$16,"Lowly positive",IF('Calculs T2a'!M369&lt;'Coeffs calibration'!$M$17,"Moderately positive","Highly positive")))</f>
        <v>Highly positive</v>
      </c>
      <c r="U366" s="3" t="str">
        <f>IF('Calculs T2a'!N369&lt;'Coeffs calibration'!$N$15,"Negative",IF('Calculs T2a'!N369&lt;'Coeffs calibration'!$N$16,"Lowly positive",IF('Calculs T2a'!N369&lt;'Coeffs calibration'!$N$17,"Moderately positive","Highly positive")))</f>
        <v>Highly positive</v>
      </c>
      <c r="W366" s="92">
        <f>'Predictions concentrations'!A366</f>
        <v>0</v>
      </c>
      <c r="X366" s="92">
        <f>'Predictions concentrations'!B366</f>
        <v>0</v>
      </c>
      <c r="Y366" s="126" t="str">
        <f>IF('Calculs T3a'!G369&lt;'Coeffs calibration'!$G$15,"Negative",IF('Calculs T3a'!G369&lt;'Coeffs calibration'!$G$16,"Lowly positive",IF('Calculs T3a'!G369&lt;'Coeffs calibration'!$G$17,"Moderately positive","Highly positive")))</f>
        <v>Highly positive</v>
      </c>
      <c r="Z366" s="126" t="str">
        <f>IF('Calculs T3a'!H369&lt;'Coeffs calibration'!$H$15,"Negative",IF('Calculs T3a'!H369&lt;'Coeffs calibration'!$H$16,"Lowly positive",IF('Calculs T3a'!H369&lt;'Coeffs calibration'!$H$17,"Moderately positive","Highly positive")))</f>
        <v>Highly positive</v>
      </c>
      <c r="AA366" s="126" t="str">
        <f>IF('Calculs T3a'!I369&lt;'Coeffs calibration'!$I$15,"Negative",IF('Calculs T3a'!I369&lt;'Coeffs calibration'!$I$16,"Lowly positive",IF('Calculs T3a'!I369&lt;'Coeffs calibration'!$I$17,"Moderately positive","Highly positive")))</f>
        <v>Highly positive</v>
      </c>
      <c r="AB366" s="128" t="str">
        <f>IF('Calculs T3a'!J369&lt;'Coeffs calibration'!$J$15,"Negative",IF('Calculs T3a'!J369&lt;'Coeffs calibration'!$J$16,"Lowly positive",IF('Calculs T3a'!J369&lt;'Coeffs calibration'!$J$17,"Moderately positive","Highly positive")))</f>
        <v>Highly positive</v>
      </c>
      <c r="AC366" s="3" t="str">
        <f>IF('Calculs T3a'!K369&lt;'Coeffs calibration'!$K$15,"Negative",IF('Calculs T3a'!K369&lt;'Coeffs calibration'!$K$16,"Lowly positive",IF('Calculs T3a'!K369&lt;'Coeffs calibration'!$K$17,"Moderately positive","Highly positive")))</f>
        <v>Highly positive</v>
      </c>
      <c r="AD366" s="3" t="str">
        <f>IF('Calculs T3a'!L369&lt;'Coeffs calibration'!$L$15,"Negative",IF('Calculs T3a'!L369&lt;'Coeffs calibration'!$L$16,"Lowly positive",IF('Calculs T3a'!L369&lt;'Coeffs calibration'!$L$17,"Moderately positive","Highly positive")))</f>
        <v>Highly positive</v>
      </c>
      <c r="AE366" s="3" t="str">
        <f>IF('Calculs T3a'!M369&lt;'Coeffs calibration'!$M$15,"Negative",IF('Calculs T3a'!M369&lt;'Coeffs calibration'!$M$16,"Lowly positive",IF('Calculs T3a'!M369&lt;'Coeffs calibration'!$M$17,"Moderately positive","Highly positive")))</f>
        <v>Highly positive</v>
      </c>
      <c r="AF366" s="3" t="str">
        <f>IF('Calculs T3a'!N369&lt;'Coeffs calibration'!$N$15,"Negative",IF('Calculs T3a'!N369&lt;'Coeffs calibration'!$N$16,"Lowly positive",IF('Calculs T3a'!N369&lt;'Coeffs calibration'!$N$17,"Moderately positive","Highly positive")))</f>
        <v>Highly positive</v>
      </c>
    </row>
    <row r="367" spans="1:32" x14ac:dyDescent="0.3">
      <c r="A367" s="92">
        <f>'Predictions concentrations'!A367</f>
        <v>0</v>
      </c>
      <c r="B367" s="92">
        <f>'Predictions concentrations'!B367</f>
        <v>0</v>
      </c>
      <c r="C367" s="126" t="str">
        <f>IF('Calculs T1a'!G370&lt;'Coeffs calibration'!$G$15,"Negative",IF('Calculs T1a'!G370&lt;'Coeffs calibration'!$G$16,"Lowly positive",IF('Calculs T1a'!G370&lt;'Coeffs calibration'!$G$17,"Moderately positive","Highly positive")))</f>
        <v>Highly positive</v>
      </c>
      <c r="D367" s="126" t="str">
        <f>IF('Calculs T1a'!H370&lt;'Coeffs calibration'!$H$15,"Negative",IF('Calculs T1a'!H370&lt;'Coeffs calibration'!$H$16,"Lowly positive",IF('Calculs T1a'!H370&lt;'Coeffs calibration'!$H$17,"Moderately positive","Highly positive")))</f>
        <v>Highly positive</v>
      </c>
      <c r="E367" s="126" t="str">
        <f>IF('Calculs T1a'!I370&lt;'Coeffs calibration'!$I$15,"Negative",IF('Calculs T1a'!I370&lt;'Coeffs calibration'!$I$16,"Lowly positive",IF('Calculs T1a'!I370&lt;'Coeffs calibration'!$I$17,"Moderately positive","Highly positive")))</f>
        <v>Highly positive</v>
      </c>
      <c r="F367" s="128" t="str">
        <f>IF('Calculs T1a'!J370&lt;'Coeffs calibration'!$J$15,"Negative",IF('Calculs T1a'!J370&lt;'Coeffs calibration'!$J$16,"Lowly positive",IF('Calculs T1a'!J370&lt;'Coeffs calibration'!$J$17,"Moderately positive","Highly positive")))</f>
        <v>Highly positive</v>
      </c>
      <c r="G367" s="3" t="str">
        <f>IF('Calculs T1a'!K370&lt;'Coeffs calibration'!$K$15,"Negative",IF('Calculs T1a'!K370&lt;'Coeffs calibration'!$K$16,"Lowly positive",IF('Calculs T1a'!K370&lt;'Coeffs calibration'!$K$17,"Moderately positive","Highly positive")))</f>
        <v>Highly positive</v>
      </c>
      <c r="H367" s="3" t="str">
        <f>IF('Calculs T1a'!L370&lt;'Coeffs calibration'!$L$15,"Negative",IF('Calculs T1a'!L370&lt;'Coeffs calibration'!$L$16,"Lowly positive",IF('Calculs T1a'!L370&lt;'Coeffs calibration'!$L$17,"Moderately positive","Highly positive")))</f>
        <v>Highly positive</v>
      </c>
      <c r="I367" s="3" t="str">
        <f>IF('Calculs T1a'!M370&lt;'Coeffs calibration'!$M$15,"Negative",IF('Calculs T1a'!M370&lt;'Coeffs calibration'!$M$16,"Lowly positive",IF('Calculs T1a'!M370&lt;'Coeffs calibration'!$M$17,"Moderately positive","Highly positive")))</f>
        <v>Highly positive</v>
      </c>
      <c r="J367" s="3" t="str">
        <f>IF('Calculs T1a'!N370&lt;'Coeffs calibration'!$N$15,"Negative",IF('Calculs T1a'!N370&lt;'Coeffs calibration'!$N$16,"Lowly positive",IF('Calculs T1a'!N370&lt;'Coeffs calibration'!$N$17,"Moderately positive","Highly positive")))</f>
        <v>Highly positive</v>
      </c>
      <c r="L367" s="92">
        <f>'Predictions concentrations'!A367</f>
        <v>0</v>
      </c>
      <c r="M367" s="92">
        <f>'Predictions concentrations'!B367</f>
        <v>0</v>
      </c>
      <c r="N367" s="126" t="str">
        <f>IF('Calculs T2a'!G370&lt;'Coeffs calibration'!$G$15,"Negative",IF('Calculs T2a'!G370&lt;'Coeffs calibration'!$G$16,"Lowly positive",IF('Calculs T2a'!G370&lt;'Coeffs calibration'!$G$17,"Moderately positive","Highly positive")))</f>
        <v>Highly positive</v>
      </c>
      <c r="O367" s="126" t="str">
        <f>IF('Calculs T2a'!H370&lt;'Coeffs calibration'!$H$15,"Negative",IF('Calculs T2a'!H370&lt;'Coeffs calibration'!$H$16,"Lowly positive",IF('Calculs T2a'!H370&lt;'Coeffs calibration'!$H$17,"Moderately positive","Highly positive")))</f>
        <v>Highly positive</v>
      </c>
      <c r="P367" s="126" t="str">
        <f>IF('Calculs T2a'!I370&lt;'Coeffs calibration'!$I$15,"Negative",IF('Calculs T2a'!I370&lt;'Coeffs calibration'!$I$16,"Lowly positive",IF('Calculs T2a'!I370&lt;'Coeffs calibration'!$I$17,"Moderately positive","Highly positive")))</f>
        <v>Highly positive</v>
      </c>
      <c r="Q367" s="128" t="str">
        <f>IF('Calculs T2a'!J370&lt;'Coeffs calibration'!$J$15,"Negative",IF('Calculs T2a'!J370&lt;'Coeffs calibration'!$J$16,"Lowly positive",IF('Calculs T2a'!J370&lt;'Coeffs calibration'!$J$17,"Moderately positive","Highly positive")))</f>
        <v>Highly positive</v>
      </c>
      <c r="R367" s="3" t="str">
        <f>IF('Calculs T2a'!K370&lt;'Coeffs calibration'!$K$15,"Negative",IF('Calculs T2a'!K370&lt;'Coeffs calibration'!$K$16,"Lowly positive",IF('Calculs T2a'!K370&lt;'Coeffs calibration'!$K$17,"Moderately positive","Highly positive")))</f>
        <v>Highly positive</v>
      </c>
      <c r="S367" s="3" t="str">
        <f>IF('Calculs T2a'!L370&lt;'Coeffs calibration'!$L$15,"Negative",IF('Calculs T2a'!L370&lt;'Coeffs calibration'!$L$16,"Lowly positive",IF('Calculs T2a'!L370&lt;'Coeffs calibration'!$L$17,"Moderately positive","Highly positive")))</f>
        <v>Highly positive</v>
      </c>
      <c r="T367" s="3" t="str">
        <f>IF('Calculs T2a'!M370&lt;'Coeffs calibration'!$M$15,"Negative",IF('Calculs T2a'!M370&lt;'Coeffs calibration'!$M$16,"Lowly positive",IF('Calculs T2a'!M370&lt;'Coeffs calibration'!$M$17,"Moderately positive","Highly positive")))</f>
        <v>Highly positive</v>
      </c>
      <c r="U367" s="3" t="str">
        <f>IF('Calculs T2a'!N370&lt;'Coeffs calibration'!$N$15,"Negative",IF('Calculs T2a'!N370&lt;'Coeffs calibration'!$N$16,"Lowly positive",IF('Calculs T2a'!N370&lt;'Coeffs calibration'!$N$17,"Moderately positive","Highly positive")))</f>
        <v>Highly positive</v>
      </c>
      <c r="W367" s="92">
        <f>'Predictions concentrations'!A367</f>
        <v>0</v>
      </c>
      <c r="X367" s="92">
        <f>'Predictions concentrations'!B367</f>
        <v>0</v>
      </c>
      <c r="Y367" s="126" t="str">
        <f>IF('Calculs T3a'!G370&lt;'Coeffs calibration'!$G$15,"Negative",IF('Calculs T3a'!G370&lt;'Coeffs calibration'!$G$16,"Lowly positive",IF('Calculs T3a'!G370&lt;'Coeffs calibration'!$G$17,"Moderately positive","Highly positive")))</f>
        <v>Highly positive</v>
      </c>
      <c r="Z367" s="126" t="str">
        <f>IF('Calculs T3a'!H370&lt;'Coeffs calibration'!$H$15,"Negative",IF('Calculs T3a'!H370&lt;'Coeffs calibration'!$H$16,"Lowly positive",IF('Calculs T3a'!H370&lt;'Coeffs calibration'!$H$17,"Moderately positive","Highly positive")))</f>
        <v>Highly positive</v>
      </c>
      <c r="AA367" s="126" t="str">
        <f>IF('Calculs T3a'!I370&lt;'Coeffs calibration'!$I$15,"Negative",IF('Calculs T3a'!I370&lt;'Coeffs calibration'!$I$16,"Lowly positive",IF('Calculs T3a'!I370&lt;'Coeffs calibration'!$I$17,"Moderately positive","Highly positive")))</f>
        <v>Highly positive</v>
      </c>
      <c r="AB367" s="128" t="str">
        <f>IF('Calculs T3a'!J370&lt;'Coeffs calibration'!$J$15,"Negative",IF('Calculs T3a'!J370&lt;'Coeffs calibration'!$J$16,"Lowly positive",IF('Calculs T3a'!J370&lt;'Coeffs calibration'!$J$17,"Moderately positive","Highly positive")))</f>
        <v>Highly positive</v>
      </c>
      <c r="AC367" s="3" t="str">
        <f>IF('Calculs T3a'!K370&lt;'Coeffs calibration'!$K$15,"Negative",IF('Calculs T3a'!K370&lt;'Coeffs calibration'!$K$16,"Lowly positive",IF('Calculs T3a'!K370&lt;'Coeffs calibration'!$K$17,"Moderately positive","Highly positive")))</f>
        <v>Highly positive</v>
      </c>
      <c r="AD367" s="3" t="str">
        <f>IF('Calculs T3a'!L370&lt;'Coeffs calibration'!$L$15,"Negative",IF('Calculs T3a'!L370&lt;'Coeffs calibration'!$L$16,"Lowly positive",IF('Calculs T3a'!L370&lt;'Coeffs calibration'!$L$17,"Moderately positive","Highly positive")))</f>
        <v>Highly positive</v>
      </c>
      <c r="AE367" s="3" t="str">
        <f>IF('Calculs T3a'!M370&lt;'Coeffs calibration'!$M$15,"Negative",IF('Calculs T3a'!M370&lt;'Coeffs calibration'!$M$16,"Lowly positive",IF('Calculs T3a'!M370&lt;'Coeffs calibration'!$M$17,"Moderately positive","Highly positive")))</f>
        <v>Highly positive</v>
      </c>
      <c r="AF367" s="3" t="str">
        <f>IF('Calculs T3a'!N370&lt;'Coeffs calibration'!$N$15,"Negative",IF('Calculs T3a'!N370&lt;'Coeffs calibration'!$N$16,"Lowly positive",IF('Calculs T3a'!N370&lt;'Coeffs calibration'!$N$17,"Moderately positive","Highly positive")))</f>
        <v>Highly positive</v>
      </c>
    </row>
    <row r="368" spans="1:32" x14ac:dyDescent="0.3">
      <c r="A368" s="92">
        <f>'Predictions concentrations'!A368</f>
        <v>0</v>
      </c>
      <c r="B368" s="92">
        <f>'Predictions concentrations'!B368</f>
        <v>0</v>
      </c>
      <c r="C368" s="126" t="str">
        <f>IF('Calculs T1a'!G371&lt;'Coeffs calibration'!$G$15,"Negative",IF('Calculs T1a'!G371&lt;'Coeffs calibration'!$G$16,"Lowly positive",IF('Calculs T1a'!G371&lt;'Coeffs calibration'!$G$17,"Moderately positive","Highly positive")))</f>
        <v>Highly positive</v>
      </c>
      <c r="D368" s="126" t="str">
        <f>IF('Calculs T1a'!H371&lt;'Coeffs calibration'!$H$15,"Negative",IF('Calculs T1a'!H371&lt;'Coeffs calibration'!$H$16,"Lowly positive",IF('Calculs T1a'!H371&lt;'Coeffs calibration'!$H$17,"Moderately positive","Highly positive")))</f>
        <v>Highly positive</v>
      </c>
      <c r="E368" s="126" t="str">
        <f>IF('Calculs T1a'!I371&lt;'Coeffs calibration'!$I$15,"Negative",IF('Calculs T1a'!I371&lt;'Coeffs calibration'!$I$16,"Lowly positive",IF('Calculs T1a'!I371&lt;'Coeffs calibration'!$I$17,"Moderately positive","Highly positive")))</f>
        <v>Highly positive</v>
      </c>
      <c r="F368" s="128" t="str">
        <f>IF('Calculs T1a'!J371&lt;'Coeffs calibration'!$J$15,"Negative",IF('Calculs T1a'!J371&lt;'Coeffs calibration'!$J$16,"Lowly positive",IF('Calculs T1a'!J371&lt;'Coeffs calibration'!$J$17,"Moderately positive","Highly positive")))</f>
        <v>Highly positive</v>
      </c>
      <c r="G368" s="3" t="str">
        <f>IF('Calculs T1a'!K371&lt;'Coeffs calibration'!$K$15,"Negative",IF('Calculs T1a'!K371&lt;'Coeffs calibration'!$K$16,"Lowly positive",IF('Calculs T1a'!K371&lt;'Coeffs calibration'!$K$17,"Moderately positive","Highly positive")))</f>
        <v>Highly positive</v>
      </c>
      <c r="H368" s="3" t="str">
        <f>IF('Calculs T1a'!L371&lt;'Coeffs calibration'!$L$15,"Negative",IF('Calculs T1a'!L371&lt;'Coeffs calibration'!$L$16,"Lowly positive",IF('Calculs T1a'!L371&lt;'Coeffs calibration'!$L$17,"Moderately positive","Highly positive")))</f>
        <v>Highly positive</v>
      </c>
      <c r="I368" s="3" t="str">
        <f>IF('Calculs T1a'!M371&lt;'Coeffs calibration'!$M$15,"Negative",IF('Calculs T1a'!M371&lt;'Coeffs calibration'!$M$16,"Lowly positive",IF('Calculs T1a'!M371&lt;'Coeffs calibration'!$M$17,"Moderately positive","Highly positive")))</f>
        <v>Highly positive</v>
      </c>
      <c r="J368" s="3" t="str">
        <f>IF('Calculs T1a'!N371&lt;'Coeffs calibration'!$N$15,"Negative",IF('Calculs T1a'!N371&lt;'Coeffs calibration'!$N$16,"Lowly positive",IF('Calculs T1a'!N371&lt;'Coeffs calibration'!$N$17,"Moderately positive","Highly positive")))</f>
        <v>Highly positive</v>
      </c>
      <c r="L368" s="92">
        <f>'Predictions concentrations'!A368</f>
        <v>0</v>
      </c>
      <c r="M368" s="92">
        <f>'Predictions concentrations'!B368</f>
        <v>0</v>
      </c>
      <c r="N368" s="126" t="str">
        <f>IF('Calculs T2a'!G371&lt;'Coeffs calibration'!$G$15,"Negative",IF('Calculs T2a'!G371&lt;'Coeffs calibration'!$G$16,"Lowly positive",IF('Calculs T2a'!G371&lt;'Coeffs calibration'!$G$17,"Moderately positive","Highly positive")))</f>
        <v>Highly positive</v>
      </c>
      <c r="O368" s="126" t="str">
        <f>IF('Calculs T2a'!H371&lt;'Coeffs calibration'!$H$15,"Negative",IF('Calculs T2a'!H371&lt;'Coeffs calibration'!$H$16,"Lowly positive",IF('Calculs T2a'!H371&lt;'Coeffs calibration'!$H$17,"Moderately positive","Highly positive")))</f>
        <v>Highly positive</v>
      </c>
      <c r="P368" s="126" t="str">
        <f>IF('Calculs T2a'!I371&lt;'Coeffs calibration'!$I$15,"Negative",IF('Calculs T2a'!I371&lt;'Coeffs calibration'!$I$16,"Lowly positive",IF('Calculs T2a'!I371&lt;'Coeffs calibration'!$I$17,"Moderately positive","Highly positive")))</f>
        <v>Highly positive</v>
      </c>
      <c r="Q368" s="128" t="str">
        <f>IF('Calculs T2a'!J371&lt;'Coeffs calibration'!$J$15,"Negative",IF('Calculs T2a'!J371&lt;'Coeffs calibration'!$J$16,"Lowly positive",IF('Calculs T2a'!J371&lt;'Coeffs calibration'!$J$17,"Moderately positive","Highly positive")))</f>
        <v>Highly positive</v>
      </c>
      <c r="R368" s="3" t="str">
        <f>IF('Calculs T2a'!K371&lt;'Coeffs calibration'!$K$15,"Negative",IF('Calculs T2a'!K371&lt;'Coeffs calibration'!$K$16,"Lowly positive",IF('Calculs T2a'!K371&lt;'Coeffs calibration'!$K$17,"Moderately positive","Highly positive")))</f>
        <v>Highly positive</v>
      </c>
      <c r="S368" s="3" t="str">
        <f>IF('Calculs T2a'!L371&lt;'Coeffs calibration'!$L$15,"Negative",IF('Calculs T2a'!L371&lt;'Coeffs calibration'!$L$16,"Lowly positive",IF('Calculs T2a'!L371&lt;'Coeffs calibration'!$L$17,"Moderately positive","Highly positive")))</f>
        <v>Highly positive</v>
      </c>
      <c r="T368" s="3" t="str">
        <f>IF('Calculs T2a'!M371&lt;'Coeffs calibration'!$M$15,"Negative",IF('Calculs T2a'!M371&lt;'Coeffs calibration'!$M$16,"Lowly positive",IF('Calculs T2a'!M371&lt;'Coeffs calibration'!$M$17,"Moderately positive","Highly positive")))</f>
        <v>Highly positive</v>
      </c>
      <c r="U368" s="3" t="str">
        <f>IF('Calculs T2a'!N371&lt;'Coeffs calibration'!$N$15,"Negative",IF('Calculs T2a'!N371&lt;'Coeffs calibration'!$N$16,"Lowly positive",IF('Calculs T2a'!N371&lt;'Coeffs calibration'!$N$17,"Moderately positive","Highly positive")))</f>
        <v>Highly positive</v>
      </c>
      <c r="W368" s="92">
        <f>'Predictions concentrations'!A368</f>
        <v>0</v>
      </c>
      <c r="X368" s="92">
        <f>'Predictions concentrations'!B368</f>
        <v>0</v>
      </c>
      <c r="Y368" s="126" t="str">
        <f>IF('Calculs T3a'!G371&lt;'Coeffs calibration'!$G$15,"Negative",IF('Calculs T3a'!G371&lt;'Coeffs calibration'!$G$16,"Lowly positive",IF('Calculs T3a'!G371&lt;'Coeffs calibration'!$G$17,"Moderately positive","Highly positive")))</f>
        <v>Highly positive</v>
      </c>
      <c r="Z368" s="126" t="str">
        <f>IF('Calculs T3a'!H371&lt;'Coeffs calibration'!$H$15,"Negative",IF('Calculs T3a'!H371&lt;'Coeffs calibration'!$H$16,"Lowly positive",IF('Calculs T3a'!H371&lt;'Coeffs calibration'!$H$17,"Moderately positive","Highly positive")))</f>
        <v>Highly positive</v>
      </c>
      <c r="AA368" s="126" t="str">
        <f>IF('Calculs T3a'!I371&lt;'Coeffs calibration'!$I$15,"Negative",IF('Calculs T3a'!I371&lt;'Coeffs calibration'!$I$16,"Lowly positive",IF('Calculs T3a'!I371&lt;'Coeffs calibration'!$I$17,"Moderately positive","Highly positive")))</f>
        <v>Highly positive</v>
      </c>
      <c r="AB368" s="128" t="str">
        <f>IF('Calculs T3a'!J371&lt;'Coeffs calibration'!$J$15,"Negative",IF('Calculs T3a'!J371&lt;'Coeffs calibration'!$J$16,"Lowly positive",IF('Calculs T3a'!J371&lt;'Coeffs calibration'!$J$17,"Moderately positive","Highly positive")))</f>
        <v>Highly positive</v>
      </c>
      <c r="AC368" s="3" t="str">
        <f>IF('Calculs T3a'!K371&lt;'Coeffs calibration'!$K$15,"Negative",IF('Calculs T3a'!K371&lt;'Coeffs calibration'!$K$16,"Lowly positive",IF('Calculs T3a'!K371&lt;'Coeffs calibration'!$K$17,"Moderately positive","Highly positive")))</f>
        <v>Highly positive</v>
      </c>
      <c r="AD368" s="3" t="str">
        <f>IF('Calculs T3a'!L371&lt;'Coeffs calibration'!$L$15,"Negative",IF('Calculs T3a'!L371&lt;'Coeffs calibration'!$L$16,"Lowly positive",IF('Calculs T3a'!L371&lt;'Coeffs calibration'!$L$17,"Moderately positive","Highly positive")))</f>
        <v>Highly positive</v>
      </c>
      <c r="AE368" s="3" t="str">
        <f>IF('Calculs T3a'!M371&lt;'Coeffs calibration'!$M$15,"Negative",IF('Calculs T3a'!M371&lt;'Coeffs calibration'!$M$16,"Lowly positive",IF('Calculs T3a'!M371&lt;'Coeffs calibration'!$M$17,"Moderately positive","Highly positive")))</f>
        <v>Highly positive</v>
      </c>
      <c r="AF368" s="3" t="str">
        <f>IF('Calculs T3a'!N371&lt;'Coeffs calibration'!$N$15,"Negative",IF('Calculs T3a'!N371&lt;'Coeffs calibration'!$N$16,"Lowly positive",IF('Calculs T3a'!N371&lt;'Coeffs calibration'!$N$17,"Moderately positive","Highly positive")))</f>
        <v>Highly positive</v>
      </c>
    </row>
    <row r="369" spans="1:32" x14ac:dyDescent="0.3">
      <c r="A369" s="92">
        <f>'Predictions concentrations'!A369</f>
        <v>0</v>
      </c>
      <c r="B369" s="92">
        <f>'Predictions concentrations'!B369</f>
        <v>0</v>
      </c>
      <c r="C369" s="126" t="str">
        <f>IF('Calculs T1a'!G372&lt;'Coeffs calibration'!$G$15,"Negative",IF('Calculs T1a'!G372&lt;'Coeffs calibration'!$G$16,"Lowly positive",IF('Calculs T1a'!G372&lt;'Coeffs calibration'!$G$17,"Moderately positive","Highly positive")))</f>
        <v>Highly positive</v>
      </c>
      <c r="D369" s="126" t="str">
        <f>IF('Calculs T1a'!H372&lt;'Coeffs calibration'!$H$15,"Negative",IF('Calculs T1a'!H372&lt;'Coeffs calibration'!$H$16,"Lowly positive",IF('Calculs T1a'!H372&lt;'Coeffs calibration'!$H$17,"Moderately positive","Highly positive")))</f>
        <v>Highly positive</v>
      </c>
      <c r="E369" s="126" t="str">
        <f>IF('Calculs T1a'!I372&lt;'Coeffs calibration'!$I$15,"Negative",IF('Calculs T1a'!I372&lt;'Coeffs calibration'!$I$16,"Lowly positive",IF('Calculs T1a'!I372&lt;'Coeffs calibration'!$I$17,"Moderately positive","Highly positive")))</f>
        <v>Highly positive</v>
      </c>
      <c r="F369" s="128" t="str">
        <f>IF('Calculs T1a'!J372&lt;'Coeffs calibration'!$J$15,"Negative",IF('Calculs T1a'!J372&lt;'Coeffs calibration'!$J$16,"Lowly positive",IF('Calculs T1a'!J372&lt;'Coeffs calibration'!$J$17,"Moderately positive","Highly positive")))</f>
        <v>Highly positive</v>
      </c>
      <c r="G369" s="3" t="str">
        <f>IF('Calculs T1a'!K372&lt;'Coeffs calibration'!$K$15,"Negative",IF('Calculs T1a'!K372&lt;'Coeffs calibration'!$K$16,"Lowly positive",IF('Calculs T1a'!K372&lt;'Coeffs calibration'!$K$17,"Moderately positive","Highly positive")))</f>
        <v>Highly positive</v>
      </c>
      <c r="H369" s="3" t="str">
        <f>IF('Calculs T1a'!L372&lt;'Coeffs calibration'!$L$15,"Negative",IF('Calculs T1a'!L372&lt;'Coeffs calibration'!$L$16,"Lowly positive",IF('Calculs T1a'!L372&lt;'Coeffs calibration'!$L$17,"Moderately positive","Highly positive")))</f>
        <v>Highly positive</v>
      </c>
      <c r="I369" s="3" t="str">
        <f>IF('Calculs T1a'!M372&lt;'Coeffs calibration'!$M$15,"Negative",IF('Calculs T1a'!M372&lt;'Coeffs calibration'!$M$16,"Lowly positive",IF('Calculs T1a'!M372&lt;'Coeffs calibration'!$M$17,"Moderately positive","Highly positive")))</f>
        <v>Highly positive</v>
      </c>
      <c r="J369" s="3" t="str">
        <f>IF('Calculs T1a'!N372&lt;'Coeffs calibration'!$N$15,"Negative",IF('Calculs T1a'!N372&lt;'Coeffs calibration'!$N$16,"Lowly positive",IF('Calculs T1a'!N372&lt;'Coeffs calibration'!$N$17,"Moderately positive","Highly positive")))</f>
        <v>Highly positive</v>
      </c>
      <c r="L369" s="92">
        <f>'Predictions concentrations'!A369</f>
        <v>0</v>
      </c>
      <c r="M369" s="92">
        <f>'Predictions concentrations'!B369</f>
        <v>0</v>
      </c>
      <c r="N369" s="126" t="str">
        <f>IF('Calculs T2a'!G372&lt;'Coeffs calibration'!$G$15,"Negative",IF('Calculs T2a'!G372&lt;'Coeffs calibration'!$G$16,"Lowly positive",IF('Calculs T2a'!G372&lt;'Coeffs calibration'!$G$17,"Moderately positive","Highly positive")))</f>
        <v>Highly positive</v>
      </c>
      <c r="O369" s="126" t="str">
        <f>IF('Calculs T2a'!H372&lt;'Coeffs calibration'!$H$15,"Negative",IF('Calculs T2a'!H372&lt;'Coeffs calibration'!$H$16,"Lowly positive",IF('Calculs T2a'!H372&lt;'Coeffs calibration'!$H$17,"Moderately positive","Highly positive")))</f>
        <v>Highly positive</v>
      </c>
      <c r="P369" s="126" t="str">
        <f>IF('Calculs T2a'!I372&lt;'Coeffs calibration'!$I$15,"Negative",IF('Calculs T2a'!I372&lt;'Coeffs calibration'!$I$16,"Lowly positive",IF('Calculs T2a'!I372&lt;'Coeffs calibration'!$I$17,"Moderately positive","Highly positive")))</f>
        <v>Highly positive</v>
      </c>
      <c r="Q369" s="128" t="str">
        <f>IF('Calculs T2a'!J372&lt;'Coeffs calibration'!$J$15,"Negative",IF('Calculs T2a'!J372&lt;'Coeffs calibration'!$J$16,"Lowly positive",IF('Calculs T2a'!J372&lt;'Coeffs calibration'!$J$17,"Moderately positive","Highly positive")))</f>
        <v>Highly positive</v>
      </c>
      <c r="R369" s="3" t="str">
        <f>IF('Calculs T2a'!K372&lt;'Coeffs calibration'!$K$15,"Negative",IF('Calculs T2a'!K372&lt;'Coeffs calibration'!$K$16,"Lowly positive",IF('Calculs T2a'!K372&lt;'Coeffs calibration'!$K$17,"Moderately positive","Highly positive")))</f>
        <v>Highly positive</v>
      </c>
      <c r="S369" s="3" t="str">
        <f>IF('Calculs T2a'!L372&lt;'Coeffs calibration'!$L$15,"Negative",IF('Calculs T2a'!L372&lt;'Coeffs calibration'!$L$16,"Lowly positive",IF('Calculs T2a'!L372&lt;'Coeffs calibration'!$L$17,"Moderately positive","Highly positive")))</f>
        <v>Highly positive</v>
      </c>
      <c r="T369" s="3" t="str">
        <f>IF('Calculs T2a'!M372&lt;'Coeffs calibration'!$M$15,"Negative",IF('Calculs T2a'!M372&lt;'Coeffs calibration'!$M$16,"Lowly positive",IF('Calculs T2a'!M372&lt;'Coeffs calibration'!$M$17,"Moderately positive","Highly positive")))</f>
        <v>Highly positive</v>
      </c>
      <c r="U369" s="3" t="str">
        <f>IF('Calculs T2a'!N372&lt;'Coeffs calibration'!$N$15,"Negative",IF('Calculs T2a'!N372&lt;'Coeffs calibration'!$N$16,"Lowly positive",IF('Calculs T2a'!N372&lt;'Coeffs calibration'!$N$17,"Moderately positive","Highly positive")))</f>
        <v>Highly positive</v>
      </c>
      <c r="W369" s="92">
        <f>'Predictions concentrations'!A369</f>
        <v>0</v>
      </c>
      <c r="X369" s="92">
        <f>'Predictions concentrations'!B369</f>
        <v>0</v>
      </c>
      <c r="Y369" s="126" t="str">
        <f>IF('Calculs T3a'!G372&lt;'Coeffs calibration'!$G$15,"Negative",IF('Calculs T3a'!G372&lt;'Coeffs calibration'!$G$16,"Lowly positive",IF('Calculs T3a'!G372&lt;'Coeffs calibration'!$G$17,"Moderately positive","Highly positive")))</f>
        <v>Highly positive</v>
      </c>
      <c r="Z369" s="126" t="str">
        <f>IF('Calculs T3a'!H372&lt;'Coeffs calibration'!$H$15,"Negative",IF('Calculs T3a'!H372&lt;'Coeffs calibration'!$H$16,"Lowly positive",IF('Calculs T3a'!H372&lt;'Coeffs calibration'!$H$17,"Moderately positive","Highly positive")))</f>
        <v>Highly positive</v>
      </c>
      <c r="AA369" s="126" t="str">
        <f>IF('Calculs T3a'!I372&lt;'Coeffs calibration'!$I$15,"Negative",IF('Calculs T3a'!I372&lt;'Coeffs calibration'!$I$16,"Lowly positive",IF('Calculs T3a'!I372&lt;'Coeffs calibration'!$I$17,"Moderately positive","Highly positive")))</f>
        <v>Highly positive</v>
      </c>
      <c r="AB369" s="128" t="str">
        <f>IF('Calculs T3a'!J372&lt;'Coeffs calibration'!$J$15,"Negative",IF('Calculs T3a'!J372&lt;'Coeffs calibration'!$J$16,"Lowly positive",IF('Calculs T3a'!J372&lt;'Coeffs calibration'!$J$17,"Moderately positive","Highly positive")))</f>
        <v>Highly positive</v>
      </c>
      <c r="AC369" s="3" t="str">
        <f>IF('Calculs T3a'!K372&lt;'Coeffs calibration'!$K$15,"Negative",IF('Calculs T3a'!K372&lt;'Coeffs calibration'!$K$16,"Lowly positive",IF('Calculs T3a'!K372&lt;'Coeffs calibration'!$K$17,"Moderately positive","Highly positive")))</f>
        <v>Highly positive</v>
      </c>
      <c r="AD369" s="3" t="str">
        <f>IF('Calculs T3a'!L372&lt;'Coeffs calibration'!$L$15,"Negative",IF('Calculs T3a'!L372&lt;'Coeffs calibration'!$L$16,"Lowly positive",IF('Calculs T3a'!L372&lt;'Coeffs calibration'!$L$17,"Moderately positive","Highly positive")))</f>
        <v>Highly positive</v>
      </c>
      <c r="AE369" s="3" t="str">
        <f>IF('Calculs T3a'!M372&lt;'Coeffs calibration'!$M$15,"Negative",IF('Calculs T3a'!M372&lt;'Coeffs calibration'!$M$16,"Lowly positive",IF('Calculs T3a'!M372&lt;'Coeffs calibration'!$M$17,"Moderately positive","Highly positive")))</f>
        <v>Highly positive</v>
      </c>
      <c r="AF369" s="3" t="str">
        <f>IF('Calculs T3a'!N372&lt;'Coeffs calibration'!$N$15,"Negative",IF('Calculs T3a'!N372&lt;'Coeffs calibration'!$N$16,"Lowly positive",IF('Calculs T3a'!N372&lt;'Coeffs calibration'!$N$17,"Moderately positive","Highly positive")))</f>
        <v>Highly positive</v>
      </c>
    </row>
    <row r="370" spans="1:32" x14ac:dyDescent="0.3">
      <c r="A370" s="92">
        <f>'Predictions concentrations'!A370</f>
        <v>0</v>
      </c>
      <c r="B370" s="92">
        <f>'Predictions concentrations'!B370</f>
        <v>0</v>
      </c>
      <c r="C370" s="126" t="str">
        <f>IF('Calculs T1a'!G373&lt;'Coeffs calibration'!$G$15,"Negative",IF('Calculs T1a'!G373&lt;'Coeffs calibration'!$G$16,"Lowly positive",IF('Calculs T1a'!G373&lt;'Coeffs calibration'!$G$17,"Moderately positive","Highly positive")))</f>
        <v>Highly positive</v>
      </c>
      <c r="D370" s="126" t="str">
        <f>IF('Calculs T1a'!H373&lt;'Coeffs calibration'!$H$15,"Negative",IF('Calculs T1a'!H373&lt;'Coeffs calibration'!$H$16,"Lowly positive",IF('Calculs T1a'!H373&lt;'Coeffs calibration'!$H$17,"Moderately positive","Highly positive")))</f>
        <v>Highly positive</v>
      </c>
      <c r="E370" s="126" t="str">
        <f>IF('Calculs T1a'!I373&lt;'Coeffs calibration'!$I$15,"Negative",IF('Calculs T1a'!I373&lt;'Coeffs calibration'!$I$16,"Lowly positive",IF('Calculs T1a'!I373&lt;'Coeffs calibration'!$I$17,"Moderately positive","Highly positive")))</f>
        <v>Highly positive</v>
      </c>
      <c r="F370" s="128" t="str">
        <f>IF('Calculs T1a'!J373&lt;'Coeffs calibration'!$J$15,"Negative",IF('Calculs T1a'!J373&lt;'Coeffs calibration'!$J$16,"Lowly positive",IF('Calculs T1a'!J373&lt;'Coeffs calibration'!$J$17,"Moderately positive","Highly positive")))</f>
        <v>Highly positive</v>
      </c>
      <c r="G370" s="3" t="str">
        <f>IF('Calculs T1a'!K373&lt;'Coeffs calibration'!$K$15,"Negative",IF('Calculs T1a'!K373&lt;'Coeffs calibration'!$K$16,"Lowly positive",IF('Calculs T1a'!K373&lt;'Coeffs calibration'!$K$17,"Moderately positive","Highly positive")))</f>
        <v>Highly positive</v>
      </c>
      <c r="H370" s="3" t="str">
        <f>IF('Calculs T1a'!L373&lt;'Coeffs calibration'!$L$15,"Negative",IF('Calculs T1a'!L373&lt;'Coeffs calibration'!$L$16,"Lowly positive",IF('Calculs T1a'!L373&lt;'Coeffs calibration'!$L$17,"Moderately positive","Highly positive")))</f>
        <v>Highly positive</v>
      </c>
      <c r="I370" s="3" t="str">
        <f>IF('Calculs T1a'!M373&lt;'Coeffs calibration'!$M$15,"Negative",IF('Calculs T1a'!M373&lt;'Coeffs calibration'!$M$16,"Lowly positive",IF('Calculs T1a'!M373&lt;'Coeffs calibration'!$M$17,"Moderately positive","Highly positive")))</f>
        <v>Highly positive</v>
      </c>
      <c r="J370" s="3" t="str">
        <f>IF('Calculs T1a'!N373&lt;'Coeffs calibration'!$N$15,"Negative",IF('Calculs T1a'!N373&lt;'Coeffs calibration'!$N$16,"Lowly positive",IF('Calculs T1a'!N373&lt;'Coeffs calibration'!$N$17,"Moderately positive","Highly positive")))</f>
        <v>Highly positive</v>
      </c>
      <c r="L370" s="92">
        <f>'Predictions concentrations'!A370</f>
        <v>0</v>
      </c>
      <c r="M370" s="92">
        <f>'Predictions concentrations'!B370</f>
        <v>0</v>
      </c>
      <c r="N370" s="126" t="str">
        <f>IF('Calculs T2a'!G373&lt;'Coeffs calibration'!$G$15,"Negative",IF('Calculs T2a'!G373&lt;'Coeffs calibration'!$G$16,"Lowly positive",IF('Calculs T2a'!G373&lt;'Coeffs calibration'!$G$17,"Moderately positive","Highly positive")))</f>
        <v>Highly positive</v>
      </c>
      <c r="O370" s="126" t="str">
        <f>IF('Calculs T2a'!H373&lt;'Coeffs calibration'!$H$15,"Negative",IF('Calculs T2a'!H373&lt;'Coeffs calibration'!$H$16,"Lowly positive",IF('Calculs T2a'!H373&lt;'Coeffs calibration'!$H$17,"Moderately positive","Highly positive")))</f>
        <v>Highly positive</v>
      </c>
      <c r="P370" s="126" t="str">
        <f>IF('Calculs T2a'!I373&lt;'Coeffs calibration'!$I$15,"Negative",IF('Calculs T2a'!I373&lt;'Coeffs calibration'!$I$16,"Lowly positive",IF('Calculs T2a'!I373&lt;'Coeffs calibration'!$I$17,"Moderately positive","Highly positive")))</f>
        <v>Highly positive</v>
      </c>
      <c r="Q370" s="128" t="str">
        <f>IF('Calculs T2a'!J373&lt;'Coeffs calibration'!$J$15,"Negative",IF('Calculs T2a'!J373&lt;'Coeffs calibration'!$J$16,"Lowly positive",IF('Calculs T2a'!J373&lt;'Coeffs calibration'!$J$17,"Moderately positive","Highly positive")))</f>
        <v>Highly positive</v>
      </c>
      <c r="R370" s="3" t="str">
        <f>IF('Calculs T2a'!K373&lt;'Coeffs calibration'!$K$15,"Negative",IF('Calculs T2a'!K373&lt;'Coeffs calibration'!$K$16,"Lowly positive",IF('Calculs T2a'!K373&lt;'Coeffs calibration'!$K$17,"Moderately positive","Highly positive")))</f>
        <v>Highly positive</v>
      </c>
      <c r="S370" s="3" t="str">
        <f>IF('Calculs T2a'!L373&lt;'Coeffs calibration'!$L$15,"Negative",IF('Calculs T2a'!L373&lt;'Coeffs calibration'!$L$16,"Lowly positive",IF('Calculs T2a'!L373&lt;'Coeffs calibration'!$L$17,"Moderately positive","Highly positive")))</f>
        <v>Highly positive</v>
      </c>
      <c r="T370" s="3" t="str">
        <f>IF('Calculs T2a'!M373&lt;'Coeffs calibration'!$M$15,"Negative",IF('Calculs T2a'!M373&lt;'Coeffs calibration'!$M$16,"Lowly positive",IF('Calculs T2a'!M373&lt;'Coeffs calibration'!$M$17,"Moderately positive","Highly positive")))</f>
        <v>Highly positive</v>
      </c>
      <c r="U370" s="3" t="str">
        <f>IF('Calculs T2a'!N373&lt;'Coeffs calibration'!$N$15,"Negative",IF('Calculs T2a'!N373&lt;'Coeffs calibration'!$N$16,"Lowly positive",IF('Calculs T2a'!N373&lt;'Coeffs calibration'!$N$17,"Moderately positive","Highly positive")))</f>
        <v>Highly positive</v>
      </c>
      <c r="W370" s="92">
        <f>'Predictions concentrations'!A370</f>
        <v>0</v>
      </c>
      <c r="X370" s="92">
        <f>'Predictions concentrations'!B370</f>
        <v>0</v>
      </c>
      <c r="Y370" s="126" t="str">
        <f>IF('Calculs T3a'!G373&lt;'Coeffs calibration'!$G$15,"Negative",IF('Calculs T3a'!G373&lt;'Coeffs calibration'!$G$16,"Lowly positive",IF('Calculs T3a'!G373&lt;'Coeffs calibration'!$G$17,"Moderately positive","Highly positive")))</f>
        <v>Highly positive</v>
      </c>
      <c r="Z370" s="126" t="str">
        <f>IF('Calculs T3a'!H373&lt;'Coeffs calibration'!$H$15,"Negative",IF('Calculs T3a'!H373&lt;'Coeffs calibration'!$H$16,"Lowly positive",IF('Calculs T3a'!H373&lt;'Coeffs calibration'!$H$17,"Moderately positive","Highly positive")))</f>
        <v>Highly positive</v>
      </c>
      <c r="AA370" s="126" t="str">
        <f>IF('Calculs T3a'!I373&lt;'Coeffs calibration'!$I$15,"Negative",IF('Calculs T3a'!I373&lt;'Coeffs calibration'!$I$16,"Lowly positive",IF('Calculs T3a'!I373&lt;'Coeffs calibration'!$I$17,"Moderately positive","Highly positive")))</f>
        <v>Highly positive</v>
      </c>
      <c r="AB370" s="128" t="str">
        <f>IF('Calculs T3a'!J373&lt;'Coeffs calibration'!$J$15,"Negative",IF('Calculs T3a'!J373&lt;'Coeffs calibration'!$J$16,"Lowly positive",IF('Calculs T3a'!J373&lt;'Coeffs calibration'!$J$17,"Moderately positive","Highly positive")))</f>
        <v>Highly positive</v>
      </c>
      <c r="AC370" s="3" t="str">
        <f>IF('Calculs T3a'!K373&lt;'Coeffs calibration'!$K$15,"Negative",IF('Calculs T3a'!K373&lt;'Coeffs calibration'!$K$16,"Lowly positive",IF('Calculs T3a'!K373&lt;'Coeffs calibration'!$K$17,"Moderately positive","Highly positive")))</f>
        <v>Highly positive</v>
      </c>
      <c r="AD370" s="3" t="str">
        <f>IF('Calculs T3a'!L373&lt;'Coeffs calibration'!$L$15,"Negative",IF('Calculs T3a'!L373&lt;'Coeffs calibration'!$L$16,"Lowly positive",IF('Calculs T3a'!L373&lt;'Coeffs calibration'!$L$17,"Moderately positive","Highly positive")))</f>
        <v>Highly positive</v>
      </c>
      <c r="AE370" s="3" t="str">
        <f>IF('Calculs T3a'!M373&lt;'Coeffs calibration'!$M$15,"Negative",IF('Calculs T3a'!M373&lt;'Coeffs calibration'!$M$16,"Lowly positive",IF('Calculs T3a'!M373&lt;'Coeffs calibration'!$M$17,"Moderately positive","Highly positive")))</f>
        <v>Highly positive</v>
      </c>
      <c r="AF370" s="3" t="str">
        <f>IF('Calculs T3a'!N373&lt;'Coeffs calibration'!$N$15,"Negative",IF('Calculs T3a'!N373&lt;'Coeffs calibration'!$N$16,"Lowly positive",IF('Calculs T3a'!N373&lt;'Coeffs calibration'!$N$17,"Moderately positive","Highly positive")))</f>
        <v>Highly positive</v>
      </c>
    </row>
    <row r="371" spans="1:32" x14ac:dyDescent="0.3">
      <c r="A371" s="92">
        <f>'Predictions concentrations'!A371</f>
        <v>0</v>
      </c>
      <c r="B371" s="92">
        <f>'Predictions concentrations'!B371</f>
        <v>0</v>
      </c>
      <c r="C371" s="126" t="str">
        <f>IF('Calculs T1a'!G374&lt;'Coeffs calibration'!$G$15,"Negative",IF('Calculs T1a'!G374&lt;'Coeffs calibration'!$G$16,"Lowly positive",IF('Calculs T1a'!G374&lt;'Coeffs calibration'!$G$17,"Moderately positive","Highly positive")))</f>
        <v>Highly positive</v>
      </c>
      <c r="D371" s="126" t="str">
        <f>IF('Calculs T1a'!H374&lt;'Coeffs calibration'!$H$15,"Negative",IF('Calculs T1a'!H374&lt;'Coeffs calibration'!$H$16,"Lowly positive",IF('Calculs T1a'!H374&lt;'Coeffs calibration'!$H$17,"Moderately positive","Highly positive")))</f>
        <v>Highly positive</v>
      </c>
      <c r="E371" s="126" t="str">
        <f>IF('Calculs T1a'!I374&lt;'Coeffs calibration'!$I$15,"Negative",IF('Calculs T1a'!I374&lt;'Coeffs calibration'!$I$16,"Lowly positive",IF('Calculs T1a'!I374&lt;'Coeffs calibration'!$I$17,"Moderately positive","Highly positive")))</f>
        <v>Highly positive</v>
      </c>
      <c r="F371" s="128" t="str">
        <f>IF('Calculs T1a'!J374&lt;'Coeffs calibration'!$J$15,"Negative",IF('Calculs T1a'!J374&lt;'Coeffs calibration'!$J$16,"Lowly positive",IF('Calculs T1a'!J374&lt;'Coeffs calibration'!$J$17,"Moderately positive","Highly positive")))</f>
        <v>Highly positive</v>
      </c>
      <c r="G371" s="3" t="str">
        <f>IF('Calculs T1a'!K374&lt;'Coeffs calibration'!$K$15,"Negative",IF('Calculs T1a'!K374&lt;'Coeffs calibration'!$K$16,"Lowly positive",IF('Calculs T1a'!K374&lt;'Coeffs calibration'!$K$17,"Moderately positive","Highly positive")))</f>
        <v>Highly positive</v>
      </c>
      <c r="H371" s="3" t="str">
        <f>IF('Calculs T1a'!L374&lt;'Coeffs calibration'!$L$15,"Negative",IF('Calculs T1a'!L374&lt;'Coeffs calibration'!$L$16,"Lowly positive",IF('Calculs T1a'!L374&lt;'Coeffs calibration'!$L$17,"Moderately positive","Highly positive")))</f>
        <v>Highly positive</v>
      </c>
      <c r="I371" s="3" t="str">
        <f>IF('Calculs T1a'!M374&lt;'Coeffs calibration'!$M$15,"Negative",IF('Calculs T1a'!M374&lt;'Coeffs calibration'!$M$16,"Lowly positive",IF('Calculs T1a'!M374&lt;'Coeffs calibration'!$M$17,"Moderately positive","Highly positive")))</f>
        <v>Highly positive</v>
      </c>
      <c r="J371" s="3" t="str">
        <f>IF('Calculs T1a'!N374&lt;'Coeffs calibration'!$N$15,"Negative",IF('Calculs T1a'!N374&lt;'Coeffs calibration'!$N$16,"Lowly positive",IF('Calculs T1a'!N374&lt;'Coeffs calibration'!$N$17,"Moderately positive","Highly positive")))</f>
        <v>Highly positive</v>
      </c>
      <c r="L371" s="92">
        <f>'Predictions concentrations'!A371</f>
        <v>0</v>
      </c>
      <c r="M371" s="92">
        <f>'Predictions concentrations'!B371</f>
        <v>0</v>
      </c>
      <c r="N371" s="126" t="str">
        <f>IF('Calculs T2a'!G374&lt;'Coeffs calibration'!$G$15,"Negative",IF('Calculs T2a'!G374&lt;'Coeffs calibration'!$G$16,"Lowly positive",IF('Calculs T2a'!G374&lt;'Coeffs calibration'!$G$17,"Moderately positive","Highly positive")))</f>
        <v>Highly positive</v>
      </c>
      <c r="O371" s="126" t="str">
        <f>IF('Calculs T2a'!H374&lt;'Coeffs calibration'!$H$15,"Negative",IF('Calculs T2a'!H374&lt;'Coeffs calibration'!$H$16,"Lowly positive",IF('Calculs T2a'!H374&lt;'Coeffs calibration'!$H$17,"Moderately positive","Highly positive")))</f>
        <v>Highly positive</v>
      </c>
      <c r="P371" s="126" t="str">
        <f>IF('Calculs T2a'!I374&lt;'Coeffs calibration'!$I$15,"Negative",IF('Calculs T2a'!I374&lt;'Coeffs calibration'!$I$16,"Lowly positive",IF('Calculs T2a'!I374&lt;'Coeffs calibration'!$I$17,"Moderately positive","Highly positive")))</f>
        <v>Highly positive</v>
      </c>
      <c r="Q371" s="128" t="str">
        <f>IF('Calculs T2a'!J374&lt;'Coeffs calibration'!$J$15,"Negative",IF('Calculs T2a'!J374&lt;'Coeffs calibration'!$J$16,"Lowly positive",IF('Calculs T2a'!J374&lt;'Coeffs calibration'!$J$17,"Moderately positive","Highly positive")))</f>
        <v>Highly positive</v>
      </c>
      <c r="R371" s="3" t="str">
        <f>IF('Calculs T2a'!K374&lt;'Coeffs calibration'!$K$15,"Negative",IF('Calculs T2a'!K374&lt;'Coeffs calibration'!$K$16,"Lowly positive",IF('Calculs T2a'!K374&lt;'Coeffs calibration'!$K$17,"Moderately positive","Highly positive")))</f>
        <v>Highly positive</v>
      </c>
      <c r="S371" s="3" t="str">
        <f>IF('Calculs T2a'!L374&lt;'Coeffs calibration'!$L$15,"Negative",IF('Calculs T2a'!L374&lt;'Coeffs calibration'!$L$16,"Lowly positive",IF('Calculs T2a'!L374&lt;'Coeffs calibration'!$L$17,"Moderately positive","Highly positive")))</f>
        <v>Highly positive</v>
      </c>
      <c r="T371" s="3" t="str">
        <f>IF('Calculs T2a'!M374&lt;'Coeffs calibration'!$M$15,"Negative",IF('Calculs T2a'!M374&lt;'Coeffs calibration'!$M$16,"Lowly positive",IF('Calculs T2a'!M374&lt;'Coeffs calibration'!$M$17,"Moderately positive","Highly positive")))</f>
        <v>Highly positive</v>
      </c>
      <c r="U371" s="3" t="str">
        <f>IF('Calculs T2a'!N374&lt;'Coeffs calibration'!$N$15,"Negative",IF('Calculs T2a'!N374&lt;'Coeffs calibration'!$N$16,"Lowly positive",IF('Calculs T2a'!N374&lt;'Coeffs calibration'!$N$17,"Moderately positive","Highly positive")))</f>
        <v>Highly positive</v>
      </c>
      <c r="W371" s="92">
        <f>'Predictions concentrations'!A371</f>
        <v>0</v>
      </c>
      <c r="X371" s="92">
        <f>'Predictions concentrations'!B371</f>
        <v>0</v>
      </c>
      <c r="Y371" s="126" t="str">
        <f>IF('Calculs T3a'!G374&lt;'Coeffs calibration'!$G$15,"Negative",IF('Calculs T3a'!G374&lt;'Coeffs calibration'!$G$16,"Lowly positive",IF('Calculs T3a'!G374&lt;'Coeffs calibration'!$G$17,"Moderately positive","Highly positive")))</f>
        <v>Highly positive</v>
      </c>
      <c r="Z371" s="126" t="str">
        <f>IF('Calculs T3a'!H374&lt;'Coeffs calibration'!$H$15,"Negative",IF('Calculs T3a'!H374&lt;'Coeffs calibration'!$H$16,"Lowly positive",IF('Calculs T3a'!H374&lt;'Coeffs calibration'!$H$17,"Moderately positive","Highly positive")))</f>
        <v>Highly positive</v>
      </c>
      <c r="AA371" s="126" t="str">
        <f>IF('Calculs T3a'!I374&lt;'Coeffs calibration'!$I$15,"Negative",IF('Calculs T3a'!I374&lt;'Coeffs calibration'!$I$16,"Lowly positive",IF('Calculs T3a'!I374&lt;'Coeffs calibration'!$I$17,"Moderately positive","Highly positive")))</f>
        <v>Highly positive</v>
      </c>
      <c r="AB371" s="128" t="str">
        <f>IF('Calculs T3a'!J374&lt;'Coeffs calibration'!$J$15,"Negative",IF('Calculs T3a'!J374&lt;'Coeffs calibration'!$J$16,"Lowly positive",IF('Calculs T3a'!J374&lt;'Coeffs calibration'!$J$17,"Moderately positive","Highly positive")))</f>
        <v>Highly positive</v>
      </c>
      <c r="AC371" s="3" t="str">
        <f>IF('Calculs T3a'!K374&lt;'Coeffs calibration'!$K$15,"Negative",IF('Calculs T3a'!K374&lt;'Coeffs calibration'!$K$16,"Lowly positive",IF('Calculs T3a'!K374&lt;'Coeffs calibration'!$K$17,"Moderately positive","Highly positive")))</f>
        <v>Highly positive</v>
      </c>
      <c r="AD371" s="3" t="str">
        <f>IF('Calculs T3a'!L374&lt;'Coeffs calibration'!$L$15,"Negative",IF('Calculs T3a'!L374&lt;'Coeffs calibration'!$L$16,"Lowly positive",IF('Calculs T3a'!L374&lt;'Coeffs calibration'!$L$17,"Moderately positive","Highly positive")))</f>
        <v>Highly positive</v>
      </c>
      <c r="AE371" s="3" t="str">
        <f>IF('Calculs T3a'!M374&lt;'Coeffs calibration'!$M$15,"Negative",IF('Calculs T3a'!M374&lt;'Coeffs calibration'!$M$16,"Lowly positive",IF('Calculs T3a'!M374&lt;'Coeffs calibration'!$M$17,"Moderately positive","Highly positive")))</f>
        <v>Highly positive</v>
      </c>
      <c r="AF371" s="3" t="str">
        <f>IF('Calculs T3a'!N374&lt;'Coeffs calibration'!$N$15,"Negative",IF('Calculs T3a'!N374&lt;'Coeffs calibration'!$N$16,"Lowly positive",IF('Calculs T3a'!N374&lt;'Coeffs calibration'!$N$17,"Moderately positive","Highly positive")))</f>
        <v>Highly positive</v>
      </c>
    </row>
    <row r="372" spans="1:32" x14ac:dyDescent="0.3">
      <c r="A372" s="92">
        <f>'Predictions concentrations'!A372</f>
        <v>0</v>
      </c>
      <c r="B372" s="92">
        <f>'Predictions concentrations'!B372</f>
        <v>0</v>
      </c>
      <c r="C372" s="126" t="str">
        <f>IF('Calculs T1a'!G375&lt;'Coeffs calibration'!$G$15,"Negative",IF('Calculs T1a'!G375&lt;'Coeffs calibration'!$G$16,"Lowly positive",IF('Calculs T1a'!G375&lt;'Coeffs calibration'!$G$17,"Moderately positive","Highly positive")))</f>
        <v>Highly positive</v>
      </c>
      <c r="D372" s="126" t="str">
        <f>IF('Calculs T1a'!H375&lt;'Coeffs calibration'!$H$15,"Negative",IF('Calculs T1a'!H375&lt;'Coeffs calibration'!$H$16,"Lowly positive",IF('Calculs T1a'!H375&lt;'Coeffs calibration'!$H$17,"Moderately positive","Highly positive")))</f>
        <v>Highly positive</v>
      </c>
      <c r="E372" s="126" t="str">
        <f>IF('Calculs T1a'!I375&lt;'Coeffs calibration'!$I$15,"Negative",IF('Calculs T1a'!I375&lt;'Coeffs calibration'!$I$16,"Lowly positive",IF('Calculs T1a'!I375&lt;'Coeffs calibration'!$I$17,"Moderately positive","Highly positive")))</f>
        <v>Highly positive</v>
      </c>
      <c r="F372" s="128" t="str">
        <f>IF('Calculs T1a'!J375&lt;'Coeffs calibration'!$J$15,"Negative",IF('Calculs T1a'!J375&lt;'Coeffs calibration'!$J$16,"Lowly positive",IF('Calculs T1a'!J375&lt;'Coeffs calibration'!$J$17,"Moderately positive","Highly positive")))</f>
        <v>Highly positive</v>
      </c>
      <c r="G372" s="3" t="str">
        <f>IF('Calculs T1a'!K375&lt;'Coeffs calibration'!$K$15,"Negative",IF('Calculs T1a'!K375&lt;'Coeffs calibration'!$K$16,"Lowly positive",IF('Calculs T1a'!K375&lt;'Coeffs calibration'!$K$17,"Moderately positive","Highly positive")))</f>
        <v>Highly positive</v>
      </c>
      <c r="H372" s="3" t="str">
        <f>IF('Calculs T1a'!L375&lt;'Coeffs calibration'!$L$15,"Negative",IF('Calculs T1a'!L375&lt;'Coeffs calibration'!$L$16,"Lowly positive",IF('Calculs T1a'!L375&lt;'Coeffs calibration'!$L$17,"Moderately positive","Highly positive")))</f>
        <v>Highly positive</v>
      </c>
      <c r="I372" s="3" t="str">
        <f>IF('Calculs T1a'!M375&lt;'Coeffs calibration'!$M$15,"Negative",IF('Calculs T1a'!M375&lt;'Coeffs calibration'!$M$16,"Lowly positive",IF('Calculs T1a'!M375&lt;'Coeffs calibration'!$M$17,"Moderately positive","Highly positive")))</f>
        <v>Highly positive</v>
      </c>
      <c r="J372" s="3" t="str">
        <f>IF('Calculs T1a'!N375&lt;'Coeffs calibration'!$N$15,"Negative",IF('Calculs T1a'!N375&lt;'Coeffs calibration'!$N$16,"Lowly positive",IF('Calculs T1a'!N375&lt;'Coeffs calibration'!$N$17,"Moderately positive","Highly positive")))</f>
        <v>Highly positive</v>
      </c>
      <c r="L372" s="92">
        <f>'Predictions concentrations'!A372</f>
        <v>0</v>
      </c>
      <c r="M372" s="92">
        <f>'Predictions concentrations'!B372</f>
        <v>0</v>
      </c>
      <c r="N372" s="126" t="str">
        <f>IF('Calculs T2a'!G375&lt;'Coeffs calibration'!$G$15,"Negative",IF('Calculs T2a'!G375&lt;'Coeffs calibration'!$G$16,"Lowly positive",IF('Calculs T2a'!G375&lt;'Coeffs calibration'!$G$17,"Moderately positive","Highly positive")))</f>
        <v>Highly positive</v>
      </c>
      <c r="O372" s="126" t="str">
        <f>IF('Calculs T2a'!H375&lt;'Coeffs calibration'!$H$15,"Negative",IF('Calculs T2a'!H375&lt;'Coeffs calibration'!$H$16,"Lowly positive",IF('Calculs T2a'!H375&lt;'Coeffs calibration'!$H$17,"Moderately positive","Highly positive")))</f>
        <v>Highly positive</v>
      </c>
      <c r="P372" s="126" t="str">
        <f>IF('Calculs T2a'!I375&lt;'Coeffs calibration'!$I$15,"Negative",IF('Calculs T2a'!I375&lt;'Coeffs calibration'!$I$16,"Lowly positive",IF('Calculs T2a'!I375&lt;'Coeffs calibration'!$I$17,"Moderately positive","Highly positive")))</f>
        <v>Highly positive</v>
      </c>
      <c r="Q372" s="128" t="str">
        <f>IF('Calculs T2a'!J375&lt;'Coeffs calibration'!$J$15,"Negative",IF('Calculs T2a'!J375&lt;'Coeffs calibration'!$J$16,"Lowly positive",IF('Calculs T2a'!J375&lt;'Coeffs calibration'!$J$17,"Moderately positive","Highly positive")))</f>
        <v>Highly positive</v>
      </c>
      <c r="R372" s="3" t="str">
        <f>IF('Calculs T2a'!K375&lt;'Coeffs calibration'!$K$15,"Negative",IF('Calculs T2a'!K375&lt;'Coeffs calibration'!$K$16,"Lowly positive",IF('Calculs T2a'!K375&lt;'Coeffs calibration'!$K$17,"Moderately positive","Highly positive")))</f>
        <v>Highly positive</v>
      </c>
      <c r="S372" s="3" t="str">
        <f>IF('Calculs T2a'!L375&lt;'Coeffs calibration'!$L$15,"Negative",IF('Calculs T2a'!L375&lt;'Coeffs calibration'!$L$16,"Lowly positive",IF('Calculs T2a'!L375&lt;'Coeffs calibration'!$L$17,"Moderately positive","Highly positive")))</f>
        <v>Highly positive</v>
      </c>
      <c r="T372" s="3" t="str">
        <f>IF('Calculs T2a'!M375&lt;'Coeffs calibration'!$M$15,"Negative",IF('Calculs T2a'!M375&lt;'Coeffs calibration'!$M$16,"Lowly positive",IF('Calculs T2a'!M375&lt;'Coeffs calibration'!$M$17,"Moderately positive","Highly positive")))</f>
        <v>Highly positive</v>
      </c>
      <c r="U372" s="3" t="str">
        <f>IF('Calculs T2a'!N375&lt;'Coeffs calibration'!$N$15,"Negative",IF('Calculs T2a'!N375&lt;'Coeffs calibration'!$N$16,"Lowly positive",IF('Calculs T2a'!N375&lt;'Coeffs calibration'!$N$17,"Moderately positive","Highly positive")))</f>
        <v>Highly positive</v>
      </c>
      <c r="W372" s="92">
        <f>'Predictions concentrations'!A372</f>
        <v>0</v>
      </c>
      <c r="X372" s="92">
        <f>'Predictions concentrations'!B372</f>
        <v>0</v>
      </c>
      <c r="Y372" s="126" t="str">
        <f>IF('Calculs T3a'!G375&lt;'Coeffs calibration'!$G$15,"Negative",IF('Calculs T3a'!G375&lt;'Coeffs calibration'!$G$16,"Lowly positive",IF('Calculs T3a'!G375&lt;'Coeffs calibration'!$G$17,"Moderately positive","Highly positive")))</f>
        <v>Highly positive</v>
      </c>
      <c r="Z372" s="126" t="str">
        <f>IF('Calculs T3a'!H375&lt;'Coeffs calibration'!$H$15,"Negative",IF('Calculs T3a'!H375&lt;'Coeffs calibration'!$H$16,"Lowly positive",IF('Calculs T3a'!H375&lt;'Coeffs calibration'!$H$17,"Moderately positive","Highly positive")))</f>
        <v>Highly positive</v>
      </c>
      <c r="AA372" s="126" t="str">
        <f>IF('Calculs T3a'!I375&lt;'Coeffs calibration'!$I$15,"Negative",IF('Calculs T3a'!I375&lt;'Coeffs calibration'!$I$16,"Lowly positive",IF('Calculs T3a'!I375&lt;'Coeffs calibration'!$I$17,"Moderately positive","Highly positive")))</f>
        <v>Highly positive</v>
      </c>
      <c r="AB372" s="128" t="str">
        <f>IF('Calculs T3a'!J375&lt;'Coeffs calibration'!$J$15,"Negative",IF('Calculs T3a'!J375&lt;'Coeffs calibration'!$J$16,"Lowly positive",IF('Calculs T3a'!J375&lt;'Coeffs calibration'!$J$17,"Moderately positive","Highly positive")))</f>
        <v>Highly positive</v>
      </c>
      <c r="AC372" s="3" t="str">
        <f>IF('Calculs T3a'!K375&lt;'Coeffs calibration'!$K$15,"Negative",IF('Calculs T3a'!K375&lt;'Coeffs calibration'!$K$16,"Lowly positive",IF('Calculs T3a'!K375&lt;'Coeffs calibration'!$K$17,"Moderately positive","Highly positive")))</f>
        <v>Highly positive</v>
      </c>
      <c r="AD372" s="3" t="str">
        <f>IF('Calculs T3a'!L375&lt;'Coeffs calibration'!$L$15,"Negative",IF('Calculs T3a'!L375&lt;'Coeffs calibration'!$L$16,"Lowly positive",IF('Calculs T3a'!L375&lt;'Coeffs calibration'!$L$17,"Moderately positive","Highly positive")))</f>
        <v>Highly positive</v>
      </c>
      <c r="AE372" s="3" t="str">
        <f>IF('Calculs T3a'!M375&lt;'Coeffs calibration'!$M$15,"Negative",IF('Calculs T3a'!M375&lt;'Coeffs calibration'!$M$16,"Lowly positive",IF('Calculs T3a'!M375&lt;'Coeffs calibration'!$M$17,"Moderately positive","Highly positive")))</f>
        <v>Highly positive</v>
      </c>
      <c r="AF372" s="3" t="str">
        <f>IF('Calculs T3a'!N375&lt;'Coeffs calibration'!$N$15,"Negative",IF('Calculs T3a'!N375&lt;'Coeffs calibration'!$N$16,"Lowly positive",IF('Calculs T3a'!N375&lt;'Coeffs calibration'!$N$17,"Moderately positive","Highly positive")))</f>
        <v>Highly positive</v>
      </c>
    </row>
    <row r="373" spans="1:32" x14ac:dyDescent="0.3">
      <c r="A373" s="92">
        <f>'Predictions concentrations'!A373</f>
        <v>0</v>
      </c>
      <c r="B373" s="92">
        <f>'Predictions concentrations'!B373</f>
        <v>0</v>
      </c>
      <c r="C373" s="126" t="str">
        <f>IF('Calculs T1a'!G376&lt;'Coeffs calibration'!$G$15,"Negative",IF('Calculs T1a'!G376&lt;'Coeffs calibration'!$G$16,"Lowly positive",IF('Calculs T1a'!G376&lt;'Coeffs calibration'!$G$17,"Moderately positive","Highly positive")))</f>
        <v>Highly positive</v>
      </c>
      <c r="D373" s="126" t="str">
        <f>IF('Calculs T1a'!H376&lt;'Coeffs calibration'!$H$15,"Negative",IF('Calculs T1a'!H376&lt;'Coeffs calibration'!$H$16,"Lowly positive",IF('Calculs T1a'!H376&lt;'Coeffs calibration'!$H$17,"Moderately positive","Highly positive")))</f>
        <v>Highly positive</v>
      </c>
      <c r="E373" s="126" t="str">
        <f>IF('Calculs T1a'!I376&lt;'Coeffs calibration'!$I$15,"Negative",IF('Calculs T1a'!I376&lt;'Coeffs calibration'!$I$16,"Lowly positive",IF('Calculs T1a'!I376&lt;'Coeffs calibration'!$I$17,"Moderately positive","Highly positive")))</f>
        <v>Highly positive</v>
      </c>
      <c r="F373" s="128" t="str">
        <f>IF('Calculs T1a'!J376&lt;'Coeffs calibration'!$J$15,"Negative",IF('Calculs T1a'!J376&lt;'Coeffs calibration'!$J$16,"Lowly positive",IF('Calculs T1a'!J376&lt;'Coeffs calibration'!$J$17,"Moderately positive","Highly positive")))</f>
        <v>Highly positive</v>
      </c>
      <c r="G373" s="3" t="str">
        <f>IF('Calculs T1a'!K376&lt;'Coeffs calibration'!$K$15,"Negative",IF('Calculs T1a'!K376&lt;'Coeffs calibration'!$K$16,"Lowly positive",IF('Calculs T1a'!K376&lt;'Coeffs calibration'!$K$17,"Moderately positive","Highly positive")))</f>
        <v>Highly positive</v>
      </c>
      <c r="H373" s="3" t="str">
        <f>IF('Calculs T1a'!L376&lt;'Coeffs calibration'!$L$15,"Negative",IF('Calculs T1a'!L376&lt;'Coeffs calibration'!$L$16,"Lowly positive",IF('Calculs T1a'!L376&lt;'Coeffs calibration'!$L$17,"Moderately positive","Highly positive")))</f>
        <v>Highly positive</v>
      </c>
      <c r="I373" s="3" t="str">
        <f>IF('Calculs T1a'!M376&lt;'Coeffs calibration'!$M$15,"Negative",IF('Calculs T1a'!M376&lt;'Coeffs calibration'!$M$16,"Lowly positive",IF('Calculs T1a'!M376&lt;'Coeffs calibration'!$M$17,"Moderately positive","Highly positive")))</f>
        <v>Highly positive</v>
      </c>
      <c r="J373" s="3" t="str">
        <f>IF('Calculs T1a'!N376&lt;'Coeffs calibration'!$N$15,"Negative",IF('Calculs T1a'!N376&lt;'Coeffs calibration'!$N$16,"Lowly positive",IF('Calculs T1a'!N376&lt;'Coeffs calibration'!$N$17,"Moderately positive","Highly positive")))</f>
        <v>Highly positive</v>
      </c>
      <c r="L373" s="92">
        <f>'Predictions concentrations'!A373</f>
        <v>0</v>
      </c>
      <c r="M373" s="92">
        <f>'Predictions concentrations'!B373</f>
        <v>0</v>
      </c>
      <c r="N373" s="126" t="str">
        <f>IF('Calculs T2a'!G376&lt;'Coeffs calibration'!$G$15,"Negative",IF('Calculs T2a'!G376&lt;'Coeffs calibration'!$G$16,"Lowly positive",IF('Calculs T2a'!G376&lt;'Coeffs calibration'!$G$17,"Moderately positive","Highly positive")))</f>
        <v>Highly positive</v>
      </c>
      <c r="O373" s="126" t="str">
        <f>IF('Calculs T2a'!H376&lt;'Coeffs calibration'!$H$15,"Negative",IF('Calculs T2a'!H376&lt;'Coeffs calibration'!$H$16,"Lowly positive",IF('Calculs T2a'!H376&lt;'Coeffs calibration'!$H$17,"Moderately positive","Highly positive")))</f>
        <v>Highly positive</v>
      </c>
      <c r="P373" s="126" t="str">
        <f>IF('Calculs T2a'!I376&lt;'Coeffs calibration'!$I$15,"Negative",IF('Calculs T2a'!I376&lt;'Coeffs calibration'!$I$16,"Lowly positive",IF('Calculs T2a'!I376&lt;'Coeffs calibration'!$I$17,"Moderately positive","Highly positive")))</f>
        <v>Highly positive</v>
      </c>
      <c r="Q373" s="128" t="str">
        <f>IF('Calculs T2a'!J376&lt;'Coeffs calibration'!$J$15,"Negative",IF('Calculs T2a'!J376&lt;'Coeffs calibration'!$J$16,"Lowly positive",IF('Calculs T2a'!J376&lt;'Coeffs calibration'!$J$17,"Moderately positive","Highly positive")))</f>
        <v>Highly positive</v>
      </c>
      <c r="R373" s="3" t="str">
        <f>IF('Calculs T2a'!K376&lt;'Coeffs calibration'!$K$15,"Negative",IF('Calculs T2a'!K376&lt;'Coeffs calibration'!$K$16,"Lowly positive",IF('Calculs T2a'!K376&lt;'Coeffs calibration'!$K$17,"Moderately positive","Highly positive")))</f>
        <v>Highly positive</v>
      </c>
      <c r="S373" s="3" t="str">
        <f>IF('Calculs T2a'!L376&lt;'Coeffs calibration'!$L$15,"Negative",IF('Calculs T2a'!L376&lt;'Coeffs calibration'!$L$16,"Lowly positive",IF('Calculs T2a'!L376&lt;'Coeffs calibration'!$L$17,"Moderately positive","Highly positive")))</f>
        <v>Highly positive</v>
      </c>
      <c r="T373" s="3" t="str">
        <f>IF('Calculs T2a'!M376&lt;'Coeffs calibration'!$M$15,"Negative",IF('Calculs T2a'!M376&lt;'Coeffs calibration'!$M$16,"Lowly positive",IF('Calculs T2a'!M376&lt;'Coeffs calibration'!$M$17,"Moderately positive","Highly positive")))</f>
        <v>Highly positive</v>
      </c>
      <c r="U373" s="3" t="str">
        <f>IF('Calculs T2a'!N376&lt;'Coeffs calibration'!$N$15,"Negative",IF('Calculs T2a'!N376&lt;'Coeffs calibration'!$N$16,"Lowly positive",IF('Calculs T2a'!N376&lt;'Coeffs calibration'!$N$17,"Moderately positive","Highly positive")))</f>
        <v>Highly positive</v>
      </c>
      <c r="W373" s="92">
        <f>'Predictions concentrations'!A373</f>
        <v>0</v>
      </c>
      <c r="X373" s="92">
        <f>'Predictions concentrations'!B373</f>
        <v>0</v>
      </c>
      <c r="Y373" s="126" t="str">
        <f>IF('Calculs T3a'!G376&lt;'Coeffs calibration'!$G$15,"Negative",IF('Calculs T3a'!G376&lt;'Coeffs calibration'!$G$16,"Lowly positive",IF('Calculs T3a'!G376&lt;'Coeffs calibration'!$G$17,"Moderately positive","Highly positive")))</f>
        <v>Highly positive</v>
      </c>
      <c r="Z373" s="126" t="str">
        <f>IF('Calculs T3a'!H376&lt;'Coeffs calibration'!$H$15,"Negative",IF('Calculs T3a'!H376&lt;'Coeffs calibration'!$H$16,"Lowly positive",IF('Calculs T3a'!H376&lt;'Coeffs calibration'!$H$17,"Moderately positive","Highly positive")))</f>
        <v>Highly positive</v>
      </c>
      <c r="AA373" s="126" t="str">
        <f>IF('Calculs T3a'!I376&lt;'Coeffs calibration'!$I$15,"Negative",IF('Calculs T3a'!I376&lt;'Coeffs calibration'!$I$16,"Lowly positive",IF('Calculs T3a'!I376&lt;'Coeffs calibration'!$I$17,"Moderately positive","Highly positive")))</f>
        <v>Highly positive</v>
      </c>
      <c r="AB373" s="128" t="str">
        <f>IF('Calculs T3a'!J376&lt;'Coeffs calibration'!$J$15,"Negative",IF('Calculs T3a'!J376&lt;'Coeffs calibration'!$J$16,"Lowly positive",IF('Calculs T3a'!J376&lt;'Coeffs calibration'!$J$17,"Moderately positive","Highly positive")))</f>
        <v>Highly positive</v>
      </c>
      <c r="AC373" s="3" t="str">
        <f>IF('Calculs T3a'!K376&lt;'Coeffs calibration'!$K$15,"Negative",IF('Calculs T3a'!K376&lt;'Coeffs calibration'!$K$16,"Lowly positive",IF('Calculs T3a'!K376&lt;'Coeffs calibration'!$K$17,"Moderately positive","Highly positive")))</f>
        <v>Highly positive</v>
      </c>
      <c r="AD373" s="3" t="str">
        <f>IF('Calculs T3a'!L376&lt;'Coeffs calibration'!$L$15,"Negative",IF('Calculs T3a'!L376&lt;'Coeffs calibration'!$L$16,"Lowly positive",IF('Calculs T3a'!L376&lt;'Coeffs calibration'!$L$17,"Moderately positive","Highly positive")))</f>
        <v>Highly positive</v>
      </c>
      <c r="AE373" s="3" t="str">
        <f>IF('Calculs T3a'!M376&lt;'Coeffs calibration'!$M$15,"Negative",IF('Calculs T3a'!M376&lt;'Coeffs calibration'!$M$16,"Lowly positive",IF('Calculs T3a'!M376&lt;'Coeffs calibration'!$M$17,"Moderately positive","Highly positive")))</f>
        <v>Highly positive</v>
      </c>
      <c r="AF373" s="3" t="str">
        <f>IF('Calculs T3a'!N376&lt;'Coeffs calibration'!$N$15,"Negative",IF('Calculs T3a'!N376&lt;'Coeffs calibration'!$N$16,"Lowly positive",IF('Calculs T3a'!N376&lt;'Coeffs calibration'!$N$17,"Moderately positive","Highly positive")))</f>
        <v>Highly positive</v>
      </c>
    </row>
    <row r="374" spans="1:32" x14ac:dyDescent="0.3">
      <c r="A374" s="92">
        <f>'Predictions concentrations'!A374</f>
        <v>0</v>
      </c>
      <c r="B374" s="92">
        <f>'Predictions concentrations'!B374</f>
        <v>0</v>
      </c>
      <c r="C374" s="126" t="str">
        <f>IF('Calculs T1a'!G377&lt;'Coeffs calibration'!$G$15,"Negative",IF('Calculs T1a'!G377&lt;'Coeffs calibration'!$G$16,"Lowly positive",IF('Calculs T1a'!G377&lt;'Coeffs calibration'!$G$17,"Moderately positive","Highly positive")))</f>
        <v>Highly positive</v>
      </c>
      <c r="D374" s="126" t="str">
        <f>IF('Calculs T1a'!H377&lt;'Coeffs calibration'!$H$15,"Negative",IF('Calculs T1a'!H377&lt;'Coeffs calibration'!$H$16,"Lowly positive",IF('Calculs T1a'!H377&lt;'Coeffs calibration'!$H$17,"Moderately positive","Highly positive")))</f>
        <v>Highly positive</v>
      </c>
      <c r="E374" s="126" t="str">
        <f>IF('Calculs T1a'!I377&lt;'Coeffs calibration'!$I$15,"Negative",IF('Calculs T1a'!I377&lt;'Coeffs calibration'!$I$16,"Lowly positive",IF('Calculs T1a'!I377&lt;'Coeffs calibration'!$I$17,"Moderately positive","Highly positive")))</f>
        <v>Highly positive</v>
      </c>
      <c r="F374" s="128" t="str">
        <f>IF('Calculs T1a'!J377&lt;'Coeffs calibration'!$J$15,"Negative",IF('Calculs T1a'!J377&lt;'Coeffs calibration'!$J$16,"Lowly positive",IF('Calculs T1a'!J377&lt;'Coeffs calibration'!$J$17,"Moderately positive","Highly positive")))</f>
        <v>Highly positive</v>
      </c>
      <c r="G374" s="3" t="str">
        <f>IF('Calculs T1a'!K377&lt;'Coeffs calibration'!$K$15,"Negative",IF('Calculs T1a'!K377&lt;'Coeffs calibration'!$K$16,"Lowly positive",IF('Calculs T1a'!K377&lt;'Coeffs calibration'!$K$17,"Moderately positive","Highly positive")))</f>
        <v>Highly positive</v>
      </c>
      <c r="H374" s="3" t="str">
        <f>IF('Calculs T1a'!L377&lt;'Coeffs calibration'!$L$15,"Negative",IF('Calculs T1a'!L377&lt;'Coeffs calibration'!$L$16,"Lowly positive",IF('Calculs T1a'!L377&lt;'Coeffs calibration'!$L$17,"Moderately positive","Highly positive")))</f>
        <v>Highly positive</v>
      </c>
      <c r="I374" s="3" t="str">
        <f>IF('Calculs T1a'!M377&lt;'Coeffs calibration'!$M$15,"Negative",IF('Calculs T1a'!M377&lt;'Coeffs calibration'!$M$16,"Lowly positive",IF('Calculs T1a'!M377&lt;'Coeffs calibration'!$M$17,"Moderately positive","Highly positive")))</f>
        <v>Highly positive</v>
      </c>
      <c r="J374" s="3" t="str">
        <f>IF('Calculs T1a'!N377&lt;'Coeffs calibration'!$N$15,"Negative",IF('Calculs T1a'!N377&lt;'Coeffs calibration'!$N$16,"Lowly positive",IF('Calculs T1a'!N377&lt;'Coeffs calibration'!$N$17,"Moderately positive","Highly positive")))</f>
        <v>Highly positive</v>
      </c>
      <c r="L374" s="92">
        <f>'Predictions concentrations'!A374</f>
        <v>0</v>
      </c>
      <c r="M374" s="92">
        <f>'Predictions concentrations'!B374</f>
        <v>0</v>
      </c>
      <c r="N374" s="126" t="str">
        <f>IF('Calculs T2a'!G377&lt;'Coeffs calibration'!$G$15,"Negative",IF('Calculs T2a'!G377&lt;'Coeffs calibration'!$G$16,"Lowly positive",IF('Calculs T2a'!G377&lt;'Coeffs calibration'!$G$17,"Moderately positive","Highly positive")))</f>
        <v>Highly positive</v>
      </c>
      <c r="O374" s="126" t="str">
        <f>IF('Calculs T2a'!H377&lt;'Coeffs calibration'!$H$15,"Negative",IF('Calculs T2a'!H377&lt;'Coeffs calibration'!$H$16,"Lowly positive",IF('Calculs T2a'!H377&lt;'Coeffs calibration'!$H$17,"Moderately positive","Highly positive")))</f>
        <v>Highly positive</v>
      </c>
      <c r="P374" s="126" t="str">
        <f>IF('Calculs T2a'!I377&lt;'Coeffs calibration'!$I$15,"Negative",IF('Calculs T2a'!I377&lt;'Coeffs calibration'!$I$16,"Lowly positive",IF('Calculs T2a'!I377&lt;'Coeffs calibration'!$I$17,"Moderately positive","Highly positive")))</f>
        <v>Highly positive</v>
      </c>
      <c r="Q374" s="128" t="str">
        <f>IF('Calculs T2a'!J377&lt;'Coeffs calibration'!$J$15,"Negative",IF('Calculs T2a'!J377&lt;'Coeffs calibration'!$J$16,"Lowly positive",IF('Calculs T2a'!J377&lt;'Coeffs calibration'!$J$17,"Moderately positive","Highly positive")))</f>
        <v>Highly positive</v>
      </c>
      <c r="R374" s="3" t="str">
        <f>IF('Calculs T2a'!K377&lt;'Coeffs calibration'!$K$15,"Negative",IF('Calculs T2a'!K377&lt;'Coeffs calibration'!$K$16,"Lowly positive",IF('Calculs T2a'!K377&lt;'Coeffs calibration'!$K$17,"Moderately positive","Highly positive")))</f>
        <v>Highly positive</v>
      </c>
      <c r="S374" s="3" t="str">
        <f>IF('Calculs T2a'!L377&lt;'Coeffs calibration'!$L$15,"Negative",IF('Calculs T2a'!L377&lt;'Coeffs calibration'!$L$16,"Lowly positive",IF('Calculs T2a'!L377&lt;'Coeffs calibration'!$L$17,"Moderately positive","Highly positive")))</f>
        <v>Highly positive</v>
      </c>
      <c r="T374" s="3" t="str">
        <f>IF('Calculs T2a'!M377&lt;'Coeffs calibration'!$M$15,"Negative",IF('Calculs T2a'!M377&lt;'Coeffs calibration'!$M$16,"Lowly positive",IF('Calculs T2a'!M377&lt;'Coeffs calibration'!$M$17,"Moderately positive","Highly positive")))</f>
        <v>Highly positive</v>
      </c>
      <c r="U374" s="3" t="str">
        <f>IF('Calculs T2a'!N377&lt;'Coeffs calibration'!$N$15,"Negative",IF('Calculs T2a'!N377&lt;'Coeffs calibration'!$N$16,"Lowly positive",IF('Calculs T2a'!N377&lt;'Coeffs calibration'!$N$17,"Moderately positive","Highly positive")))</f>
        <v>Highly positive</v>
      </c>
      <c r="W374" s="92">
        <f>'Predictions concentrations'!A374</f>
        <v>0</v>
      </c>
      <c r="X374" s="92">
        <f>'Predictions concentrations'!B374</f>
        <v>0</v>
      </c>
      <c r="Y374" s="126" t="str">
        <f>IF('Calculs T3a'!G377&lt;'Coeffs calibration'!$G$15,"Negative",IF('Calculs T3a'!G377&lt;'Coeffs calibration'!$G$16,"Lowly positive",IF('Calculs T3a'!G377&lt;'Coeffs calibration'!$G$17,"Moderately positive","Highly positive")))</f>
        <v>Highly positive</v>
      </c>
      <c r="Z374" s="126" t="str">
        <f>IF('Calculs T3a'!H377&lt;'Coeffs calibration'!$H$15,"Negative",IF('Calculs T3a'!H377&lt;'Coeffs calibration'!$H$16,"Lowly positive",IF('Calculs T3a'!H377&lt;'Coeffs calibration'!$H$17,"Moderately positive","Highly positive")))</f>
        <v>Highly positive</v>
      </c>
      <c r="AA374" s="126" t="str">
        <f>IF('Calculs T3a'!I377&lt;'Coeffs calibration'!$I$15,"Negative",IF('Calculs T3a'!I377&lt;'Coeffs calibration'!$I$16,"Lowly positive",IF('Calculs T3a'!I377&lt;'Coeffs calibration'!$I$17,"Moderately positive","Highly positive")))</f>
        <v>Highly positive</v>
      </c>
      <c r="AB374" s="128" t="str">
        <f>IF('Calculs T3a'!J377&lt;'Coeffs calibration'!$J$15,"Negative",IF('Calculs T3a'!J377&lt;'Coeffs calibration'!$J$16,"Lowly positive",IF('Calculs T3a'!J377&lt;'Coeffs calibration'!$J$17,"Moderately positive","Highly positive")))</f>
        <v>Highly positive</v>
      </c>
      <c r="AC374" s="3" t="str">
        <f>IF('Calculs T3a'!K377&lt;'Coeffs calibration'!$K$15,"Negative",IF('Calculs T3a'!K377&lt;'Coeffs calibration'!$K$16,"Lowly positive",IF('Calculs T3a'!K377&lt;'Coeffs calibration'!$K$17,"Moderately positive","Highly positive")))</f>
        <v>Highly positive</v>
      </c>
      <c r="AD374" s="3" t="str">
        <f>IF('Calculs T3a'!L377&lt;'Coeffs calibration'!$L$15,"Negative",IF('Calculs T3a'!L377&lt;'Coeffs calibration'!$L$16,"Lowly positive",IF('Calculs T3a'!L377&lt;'Coeffs calibration'!$L$17,"Moderately positive","Highly positive")))</f>
        <v>Highly positive</v>
      </c>
      <c r="AE374" s="3" t="str">
        <f>IF('Calculs T3a'!M377&lt;'Coeffs calibration'!$M$15,"Negative",IF('Calculs T3a'!M377&lt;'Coeffs calibration'!$M$16,"Lowly positive",IF('Calculs T3a'!M377&lt;'Coeffs calibration'!$M$17,"Moderately positive","Highly positive")))</f>
        <v>Highly positive</v>
      </c>
      <c r="AF374" s="3" t="str">
        <f>IF('Calculs T3a'!N377&lt;'Coeffs calibration'!$N$15,"Negative",IF('Calculs T3a'!N377&lt;'Coeffs calibration'!$N$16,"Lowly positive",IF('Calculs T3a'!N377&lt;'Coeffs calibration'!$N$17,"Moderately positive","Highly positive")))</f>
        <v>Highly positive</v>
      </c>
    </row>
    <row r="375" spans="1:32" x14ac:dyDescent="0.3">
      <c r="A375" s="92">
        <f>'Predictions concentrations'!A375</f>
        <v>0</v>
      </c>
      <c r="B375" s="92">
        <f>'Predictions concentrations'!B375</f>
        <v>0</v>
      </c>
      <c r="C375" s="126" t="str">
        <f>IF('Calculs T1a'!G378&lt;'Coeffs calibration'!$G$15,"Negative",IF('Calculs T1a'!G378&lt;'Coeffs calibration'!$G$16,"Lowly positive",IF('Calculs T1a'!G378&lt;'Coeffs calibration'!$G$17,"Moderately positive","Highly positive")))</f>
        <v>Highly positive</v>
      </c>
      <c r="D375" s="126" t="str">
        <f>IF('Calculs T1a'!H378&lt;'Coeffs calibration'!$H$15,"Negative",IF('Calculs T1a'!H378&lt;'Coeffs calibration'!$H$16,"Lowly positive",IF('Calculs T1a'!H378&lt;'Coeffs calibration'!$H$17,"Moderately positive","Highly positive")))</f>
        <v>Highly positive</v>
      </c>
      <c r="E375" s="126" t="str">
        <f>IF('Calculs T1a'!I378&lt;'Coeffs calibration'!$I$15,"Negative",IF('Calculs T1a'!I378&lt;'Coeffs calibration'!$I$16,"Lowly positive",IF('Calculs T1a'!I378&lt;'Coeffs calibration'!$I$17,"Moderately positive","Highly positive")))</f>
        <v>Highly positive</v>
      </c>
      <c r="F375" s="128" t="str">
        <f>IF('Calculs T1a'!J378&lt;'Coeffs calibration'!$J$15,"Negative",IF('Calculs T1a'!J378&lt;'Coeffs calibration'!$J$16,"Lowly positive",IF('Calculs T1a'!J378&lt;'Coeffs calibration'!$J$17,"Moderately positive","Highly positive")))</f>
        <v>Highly positive</v>
      </c>
      <c r="G375" s="3" t="str">
        <f>IF('Calculs T1a'!K378&lt;'Coeffs calibration'!$K$15,"Negative",IF('Calculs T1a'!K378&lt;'Coeffs calibration'!$K$16,"Lowly positive",IF('Calculs T1a'!K378&lt;'Coeffs calibration'!$K$17,"Moderately positive","Highly positive")))</f>
        <v>Highly positive</v>
      </c>
      <c r="H375" s="3" t="str">
        <f>IF('Calculs T1a'!L378&lt;'Coeffs calibration'!$L$15,"Negative",IF('Calculs T1a'!L378&lt;'Coeffs calibration'!$L$16,"Lowly positive",IF('Calculs T1a'!L378&lt;'Coeffs calibration'!$L$17,"Moderately positive","Highly positive")))</f>
        <v>Highly positive</v>
      </c>
      <c r="I375" s="3" t="str">
        <f>IF('Calculs T1a'!M378&lt;'Coeffs calibration'!$M$15,"Negative",IF('Calculs T1a'!M378&lt;'Coeffs calibration'!$M$16,"Lowly positive",IF('Calculs T1a'!M378&lt;'Coeffs calibration'!$M$17,"Moderately positive","Highly positive")))</f>
        <v>Highly positive</v>
      </c>
      <c r="J375" s="3" t="str">
        <f>IF('Calculs T1a'!N378&lt;'Coeffs calibration'!$N$15,"Negative",IF('Calculs T1a'!N378&lt;'Coeffs calibration'!$N$16,"Lowly positive",IF('Calculs T1a'!N378&lt;'Coeffs calibration'!$N$17,"Moderately positive","Highly positive")))</f>
        <v>Highly positive</v>
      </c>
      <c r="L375" s="92">
        <f>'Predictions concentrations'!A375</f>
        <v>0</v>
      </c>
      <c r="M375" s="92">
        <f>'Predictions concentrations'!B375</f>
        <v>0</v>
      </c>
      <c r="N375" s="126" t="str">
        <f>IF('Calculs T2a'!G378&lt;'Coeffs calibration'!$G$15,"Negative",IF('Calculs T2a'!G378&lt;'Coeffs calibration'!$G$16,"Lowly positive",IF('Calculs T2a'!G378&lt;'Coeffs calibration'!$G$17,"Moderately positive","Highly positive")))</f>
        <v>Highly positive</v>
      </c>
      <c r="O375" s="126" t="str">
        <f>IF('Calculs T2a'!H378&lt;'Coeffs calibration'!$H$15,"Negative",IF('Calculs T2a'!H378&lt;'Coeffs calibration'!$H$16,"Lowly positive",IF('Calculs T2a'!H378&lt;'Coeffs calibration'!$H$17,"Moderately positive","Highly positive")))</f>
        <v>Highly positive</v>
      </c>
      <c r="P375" s="126" t="str">
        <f>IF('Calculs T2a'!I378&lt;'Coeffs calibration'!$I$15,"Negative",IF('Calculs T2a'!I378&lt;'Coeffs calibration'!$I$16,"Lowly positive",IF('Calculs T2a'!I378&lt;'Coeffs calibration'!$I$17,"Moderately positive","Highly positive")))</f>
        <v>Highly positive</v>
      </c>
      <c r="Q375" s="128" t="str">
        <f>IF('Calculs T2a'!J378&lt;'Coeffs calibration'!$J$15,"Negative",IF('Calculs T2a'!J378&lt;'Coeffs calibration'!$J$16,"Lowly positive",IF('Calculs T2a'!J378&lt;'Coeffs calibration'!$J$17,"Moderately positive","Highly positive")))</f>
        <v>Highly positive</v>
      </c>
      <c r="R375" s="3" t="str">
        <f>IF('Calculs T2a'!K378&lt;'Coeffs calibration'!$K$15,"Negative",IF('Calculs T2a'!K378&lt;'Coeffs calibration'!$K$16,"Lowly positive",IF('Calculs T2a'!K378&lt;'Coeffs calibration'!$K$17,"Moderately positive","Highly positive")))</f>
        <v>Highly positive</v>
      </c>
      <c r="S375" s="3" t="str">
        <f>IF('Calculs T2a'!L378&lt;'Coeffs calibration'!$L$15,"Negative",IF('Calculs T2a'!L378&lt;'Coeffs calibration'!$L$16,"Lowly positive",IF('Calculs T2a'!L378&lt;'Coeffs calibration'!$L$17,"Moderately positive","Highly positive")))</f>
        <v>Highly positive</v>
      </c>
      <c r="T375" s="3" t="str">
        <f>IF('Calculs T2a'!M378&lt;'Coeffs calibration'!$M$15,"Negative",IF('Calculs T2a'!M378&lt;'Coeffs calibration'!$M$16,"Lowly positive",IF('Calculs T2a'!M378&lt;'Coeffs calibration'!$M$17,"Moderately positive","Highly positive")))</f>
        <v>Highly positive</v>
      </c>
      <c r="U375" s="3" t="str">
        <f>IF('Calculs T2a'!N378&lt;'Coeffs calibration'!$N$15,"Negative",IF('Calculs T2a'!N378&lt;'Coeffs calibration'!$N$16,"Lowly positive",IF('Calculs T2a'!N378&lt;'Coeffs calibration'!$N$17,"Moderately positive","Highly positive")))</f>
        <v>Highly positive</v>
      </c>
      <c r="W375" s="92">
        <f>'Predictions concentrations'!A375</f>
        <v>0</v>
      </c>
      <c r="X375" s="92">
        <f>'Predictions concentrations'!B375</f>
        <v>0</v>
      </c>
      <c r="Y375" s="126" t="str">
        <f>IF('Calculs T3a'!G378&lt;'Coeffs calibration'!$G$15,"Negative",IF('Calculs T3a'!G378&lt;'Coeffs calibration'!$G$16,"Lowly positive",IF('Calculs T3a'!G378&lt;'Coeffs calibration'!$G$17,"Moderately positive","Highly positive")))</f>
        <v>Highly positive</v>
      </c>
      <c r="Z375" s="126" t="str">
        <f>IF('Calculs T3a'!H378&lt;'Coeffs calibration'!$H$15,"Negative",IF('Calculs T3a'!H378&lt;'Coeffs calibration'!$H$16,"Lowly positive",IF('Calculs T3a'!H378&lt;'Coeffs calibration'!$H$17,"Moderately positive","Highly positive")))</f>
        <v>Highly positive</v>
      </c>
      <c r="AA375" s="126" t="str">
        <f>IF('Calculs T3a'!I378&lt;'Coeffs calibration'!$I$15,"Negative",IF('Calculs T3a'!I378&lt;'Coeffs calibration'!$I$16,"Lowly positive",IF('Calculs T3a'!I378&lt;'Coeffs calibration'!$I$17,"Moderately positive","Highly positive")))</f>
        <v>Highly positive</v>
      </c>
      <c r="AB375" s="128" t="str">
        <f>IF('Calculs T3a'!J378&lt;'Coeffs calibration'!$J$15,"Negative",IF('Calculs T3a'!J378&lt;'Coeffs calibration'!$J$16,"Lowly positive",IF('Calculs T3a'!J378&lt;'Coeffs calibration'!$J$17,"Moderately positive","Highly positive")))</f>
        <v>Highly positive</v>
      </c>
      <c r="AC375" s="3" t="str">
        <f>IF('Calculs T3a'!K378&lt;'Coeffs calibration'!$K$15,"Negative",IF('Calculs T3a'!K378&lt;'Coeffs calibration'!$K$16,"Lowly positive",IF('Calculs T3a'!K378&lt;'Coeffs calibration'!$K$17,"Moderately positive","Highly positive")))</f>
        <v>Highly positive</v>
      </c>
      <c r="AD375" s="3" t="str">
        <f>IF('Calculs T3a'!L378&lt;'Coeffs calibration'!$L$15,"Negative",IF('Calculs T3a'!L378&lt;'Coeffs calibration'!$L$16,"Lowly positive",IF('Calculs T3a'!L378&lt;'Coeffs calibration'!$L$17,"Moderately positive","Highly positive")))</f>
        <v>Highly positive</v>
      </c>
      <c r="AE375" s="3" t="str">
        <f>IF('Calculs T3a'!M378&lt;'Coeffs calibration'!$M$15,"Negative",IF('Calculs T3a'!M378&lt;'Coeffs calibration'!$M$16,"Lowly positive",IF('Calculs T3a'!M378&lt;'Coeffs calibration'!$M$17,"Moderately positive","Highly positive")))</f>
        <v>Highly positive</v>
      </c>
      <c r="AF375" s="3" t="str">
        <f>IF('Calculs T3a'!N378&lt;'Coeffs calibration'!$N$15,"Negative",IF('Calculs T3a'!N378&lt;'Coeffs calibration'!$N$16,"Lowly positive",IF('Calculs T3a'!N378&lt;'Coeffs calibration'!$N$17,"Moderately positive","Highly positive")))</f>
        <v>Highly positive</v>
      </c>
    </row>
    <row r="376" spans="1:32" x14ac:dyDescent="0.3">
      <c r="A376" s="92">
        <f>'Predictions concentrations'!A376</f>
        <v>0</v>
      </c>
      <c r="B376" s="92">
        <f>'Predictions concentrations'!B376</f>
        <v>0</v>
      </c>
      <c r="C376" s="126" t="str">
        <f>IF('Calculs T1a'!G379&lt;'Coeffs calibration'!$G$15,"Negative",IF('Calculs T1a'!G379&lt;'Coeffs calibration'!$G$16,"Lowly positive",IF('Calculs T1a'!G379&lt;'Coeffs calibration'!$G$17,"Moderately positive","Highly positive")))</f>
        <v>Highly positive</v>
      </c>
      <c r="D376" s="126" t="str">
        <f>IF('Calculs T1a'!H379&lt;'Coeffs calibration'!$H$15,"Negative",IF('Calculs T1a'!H379&lt;'Coeffs calibration'!$H$16,"Lowly positive",IF('Calculs T1a'!H379&lt;'Coeffs calibration'!$H$17,"Moderately positive","Highly positive")))</f>
        <v>Highly positive</v>
      </c>
      <c r="E376" s="126" t="str">
        <f>IF('Calculs T1a'!I379&lt;'Coeffs calibration'!$I$15,"Negative",IF('Calculs T1a'!I379&lt;'Coeffs calibration'!$I$16,"Lowly positive",IF('Calculs T1a'!I379&lt;'Coeffs calibration'!$I$17,"Moderately positive","Highly positive")))</f>
        <v>Highly positive</v>
      </c>
      <c r="F376" s="128" t="str">
        <f>IF('Calculs T1a'!J379&lt;'Coeffs calibration'!$J$15,"Negative",IF('Calculs T1a'!J379&lt;'Coeffs calibration'!$J$16,"Lowly positive",IF('Calculs T1a'!J379&lt;'Coeffs calibration'!$J$17,"Moderately positive","Highly positive")))</f>
        <v>Highly positive</v>
      </c>
      <c r="G376" s="3" t="str">
        <f>IF('Calculs T1a'!K379&lt;'Coeffs calibration'!$K$15,"Negative",IF('Calculs T1a'!K379&lt;'Coeffs calibration'!$K$16,"Lowly positive",IF('Calculs T1a'!K379&lt;'Coeffs calibration'!$K$17,"Moderately positive","Highly positive")))</f>
        <v>Highly positive</v>
      </c>
      <c r="H376" s="3" t="str">
        <f>IF('Calculs T1a'!L379&lt;'Coeffs calibration'!$L$15,"Negative",IF('Calculs T1a'!L379&lt;'Coeffs calibration'!$L$16,"Lowly positive",IF('Calculs T1a'!L379&lt;'Coeffs calibration'!$L$17,"Moderately positive","Highly positive")))</f>
        <v>Highly positive</v>
      </c>
      <c r="I376" s="3" t="str">
        <f>IF('Calculs T1a'!M379&lt;'Coeffs calibration'!$M$15,"Negative",IF('Calculs T1a'!M379&lt;'Coeffs calibration'!$M$16,"Lowly positive",IF('Calculs T1a'!M379&lt;'Coeffs calibration'!$M$17,"Moderately positive","Highly positive")))</f>
        <v>Highly positive</v>
      </c>
      <c r="J376" s="3" t="str">
        <f>IF('Calculs T1a'!N379&lt;'Coeffs calibration'!$N$15,"Negative",IF('Calculs T1a'!N379&lt;'Coeffs calibration'!$N$16,"Lowly positive",IF('Calculs T1a'!N379&lt;'Coeffs calibration'!$N$17,"Moderately positive","Highly positive")))</f>
        <v>Highly positive</v>
      </c>
      <c r="L376" s="92">
        <f>'Predictions concentrations'!A376</f>
        <v>0</v>
      </c>
      <c r="M376" s="92">
        <f>'Predictions concentrations'!B376</f>
        <v>0</v>
      </c>
      <c r="N376" s="126" t="str">
        <f>IF('Calculs T2a'!G379&lt;'Coeffs calibration'!$G$15,"Negative",IF('Calculs T2a'!G379&lt;'Coeffs calibration'!$G$16,"Lowly positive",IF('Calculs T2a'!G379&lt;'Coeffs calibration'!$G$17,"Moderately positive","Highly positive")))</f>
        <v>Highly positive</v>
      </c>
      <c r="O376" s="126" t="str">
        <f>IF('Calculs T2a'!H379&lt;'Coeffs calibration'!$H$15,"Negative",IF('Calculs T2a'!H379&lt;'Coeffs calibration'!$H$16,"Lowly positive",IF('Calculs T2a'!H379&lt;'Coeffs calibration'!$H$17,"Moderately positive","Highly positive")))</f>
        <v>Highly positive</v>
      </c>
      <c r="P376" s="126" t="str">
        <f>IF('Calculs T2a'!I379&lt;'Coeffs calibration'!$I$15,"Negative",IF('Calculs T2a'!I379&lt;'Coeffs calibration'!$I$16,"Lowly positive",IF('Calculs T2a'!I379&lt;'Coeffs calibration'!$I$17,"Moderately positive","Highly positive")))</f>
        <v>Highly positive</v>
      </c>
      <c r="Q376" s="128" t="str">
        <f>IF('Calculs T2a'!J379&lt;'Coeffs calibration'!$J$15,"Negative",IF('Calculs T2a'!J379&lt;'Coeffs calibration'!$J$16,"Lowly positive",IF('Calculs T2a'!J379&lt;'Coeffs calibration'!$J$17,"Moderately positive","Highly positive")))</f>
        <v>Highly positive</v>
      </c>
      <c r="R376" s="3" t="str">
        <f>IF('Calculs T2a'!K379&lt;'Coeffs calibration'!$K$15,"Negative",IF('Calculs T2a'!K379&lt;'Coeffs calibration'!$K$16,"Lowly positive",IF('Calculs T2a'!K379&lt;'Coeffs calibration'!$K$17,"Moderately positive","Highly positive")))</f>
        <v>Highly positive</v>
      </c>
      <c r="S376" s="3" t="str">
        <f>IF('Calculs T2a'!L379&lt;'Coeffs calibration'!$L$15,"Negative",IF('Calculs T2a'!L379&lt;'Coeffs calibration'!$L$16,"Lowly positive",IF('Calculs T2a'!L379&lt;'Coeffs calibration'!$L$17,"Moderately positive","Highly positive")))</f>
        <v>Highly positive</v>
      </c>
      <c r="T376" s="3" t="str">
        <f>IF('Calculs T2a'!M379&lt;'Coeffs calibration'!$M$15,"Negative",IF('Calculs T2a'!M379&lt;'Coeffs calibration'!$M$16,"Lowly positive",IF('Calculs T2a'!M379&lt;'Coeffs calibration'!$M$17,"Moderately positive","Highly positive")))</f>
        <v>Highly positive</v>
      </c>
      <c r="U376" s="3" t="str">
        <f>IF('Calculs T2a'!N379&lt;'Coeffs calibration'!$N$15,"Negative",IF('Calculs T2a'!N379&lt;'Coeffs calibration'!$N$16,"Lowly positive",IF('Calculs T2a'!N379&lt;'Coeffs calibration'!$N$17,"Moderately positive","Highly positive")))</f>
        <v>Highly positive</v>
      </c>
      <c r="W376" s="92">
        <f>'Predictions concentrations'!A376</f>
        <v>0</v>
      </c>
      <c r="X376" s="92">
        <f>'Predictions concentrations'!B376</f>
        <v>0</v>
      </c>
      <c r="Y376" s="126" t="str">
        <f>IF('Calculs T3a'!G379&lt;'Coeffs calibration'!$G$15,"Negative",IF('Calculs T3a'!G379&lt;'Coeffs calibration'!$G$16,"Lowly positive",IF('Calculs T3a'!G379&lt;'Coeffs calibration'!$G$17,"Moderately positive","Highly positive")))</f>
        <v>Highly positive</v>
      </c>
      <c r="Z376" s="126" t="str">
        <f>IF('Calculs T3a'!H379&lt;'Coeffs calibration'!$H$15,"Negative",IF('Calculs T3a'!H379&lt;'Coeffs calibration'!$H$16,"Lowly positive",IF('Calculs T3a'!H379&lt;'Coeffs calibration'!$H$17,"Moderately positive","Highly positive")))</f>
        <v>Highly positive</v>
      </c>
      <c r="AA376" s="126" t="str">
        <f>IF('Calculs T3a'!I379&lt;'Coeffs calibration'!$I$15,"Negative",IF('Calculs T3a'!I379&lt;'Coeffs calibration'!$I$16,"Lowly positive",IF('Calculs T3a'!I379&lt;'Coeffs calibration'!$I$17,"Moderately positive","Highly positive")))</f>
        <v>Highly positive</v>
      </c>
      <c r="AB376" s="128" t="str">
        <f>IF('Calculs T3a'!J379&lt;'Coeffs calibration'!$J$15,"Negative",IF('Calculs T3a'!J379&lt;'Coeffs calibration'!$J$16,"Lowly positive",IF('Calculs T3a'!J379&lt;'Coeffs calibration'!$J$17,"Moderately positive","Highly positive")))</f>
        <v>Highly positive</v>
      </c>
      <c r="AC376" s="3" t="str">
        <f>IF('Calculs T3a'!K379&lt;'Coeffs calibration'!$K$15,"Negative",IF('Calculs T3a'!K379&lt;'Coeffs calibration'!$K$16,"Lowly positive",IF('Calculs T3a'!K379&lt;'Coeffs calibration'!$K$17,"Moderately positive","Highly positive")))</f>
        <v>Highly positive</v>
      </c>
      <c r="AD376" s="3" t="str">
        <f>IF('Calculs T3a'!L379&lt;'Coeffs calibration'!$L$15,"Negative",IF('Calculs T3a'!L379&lt;'Coeffs calibration'!$L$16,"Lowly positive",IF('Calculs T3a'!L379&lt;'Coeffs calibration'!$L$17,"Moderately positive","Highly positive")))</f>
        <v>Highly positive</v>
      </c>
      <c r="AE376" s="3" t="str">
        <f>IF('Calculs T3a'!M379&lt;'Coeffs calibration'!$M$15,"Negative",IF('Calculs T3a'!M379&lt;'Coeffs calibration'!$M$16,"Lowly positive",IF('Calculs T3a'!M379&lt;'Coeffs calibration'!$M$17,"Moderately positive","Highly positive")))</f>
        <v>Highly positive</v>
      </c>
      <c r="AF376" s="3" t="str">
        <f>IF('Calculs T3a'!N379&lt;'Coeffs calibration'!$N$15,"Negative",IF('Calculs T3a'!N379&lt;'Coeffs calibration'!$N$16,"Lowly positive",IF('Calculs T3a'!N379&lt;'Coeffs calibration'!$N$17,"Moderately positive","Highly positive")))</f>
        <v>Highly positive</v>
      </c>
    </row>
    <row r="377" spans="1:32" x14ac:dyDescent="0.3">
      <c r="A377" s="92">
        <f>'Predictions concentrations'!A377</f>
        <v>0</v>
      </c>
      <c r="B377" s="92">
        <f>'Predictions concentrations'!B377</f>
        <v>0</v>
      </c>
      <c r="C377" s="126" t="str">
        <f>IF('Calculs T1a'!G380&lt;'Coeffs calibration'!$G$15,"Negative",IF('Calculs T1a'!G380&lt;'Coeffs calibration'!$G$16,"Lowly positive",IF('Calculs T1a'!G380&lt;'Coeffs calibration'!$G$17,"Moderately positive","Highly positive")))</f>
        <v>Highly positive</v>
      </c>
      <c r="D377" s="126" t="str">
        <f>IF('Calculs T1a'!H380&lt;'Coeffs calibration'!$H$15,"Negative",IF('Calculs T1a'!H380&lt;'Coeffs calibration'!$H$16,"Lowly positive",IF('Calculs T1a'!H380&lt;'Coeffs calibration'!$H$17,"Moderately positive","Highly positive")))</f>
        <v>Highly positive</v>
      </c>
      <c r="E377" s="126" t="str">
        <f>IF('Calculs T1a'!I380&lt;'Coeffs calibration'!$I$15,"Negative",IF('Calculs T1a'!I380&lt;'Coeffs calibration'!$I$16,"Lowly positive",IF('Calculs T1a'!I380&lt;'Coeffs calibration'!$I$17,"Moderately positive","Highly positive")))</f>
        <v>Highly positive</v>
      </c>
      <c r="F377" s="128" t="str">
        <f>IF('Calculs T1a'!J380&lt;'Coeffs calibration'!$J$15,"Negative",IF('Calculs T1a'!J380&lt;'Coeffs calibration'!$J$16,"Lowly positive",IF('Calculs T1a'!J380&lt;'Coeffs calibration'!$J$17,"Moderately positive","Highly positive")))</f>
        <v>Highly positive</v>
      </c>
      <c r="G377" s="3" t="str">
        <f>IF('Calculs T1a'!K380&lt;'Coeffs calibration'!$K$15,"Negative",IF('Calculs T1a'!K380&lt;'Coeffs calibration'!$K$16,"Lowly positive",IF('Calculs T1a'!K380&lt;'Coeffs calibration'!$K$17,"Moderately positive","Highly positive")))</f>
        <v>Highly positive</v>
      </c>
      <c r="H377" s="3" t="str">
        <f>IF('Calculs T1a'!L380&lt;'Coeffs calibration'!$L$15,"Negative",IF('Calculs T1a'!L380&lt;'Coeffs calibration'!$L$16,"Lowly positive",IF('Calculs T1a'!L380&lt;'Coeffs calibration'!$L$17,"Moderately positive","Highly positive")))</f>
        <v>Highly positive</v>
      </c>
      <c r="I377" s="3" t="str">
        <f>IF('Calculs T1a'!M380&lt;'Coeffs calibration'!$M$15,"Negative",IF('Calculs T1a'!M380&lt;'Coeffs calibration'!$M$16,"Lowly positive",IF('Calculs T1a'!M380&lt;'Coeffs calibration'!$M$17,"Moderately positive","Highly positive")))</f>
        <v>Highly positive</v>
      </c>
      <c r="J377" s="3" t="str">
        <f>IF('Calculs T1a'!N380&lt;'Coeffs calibration'!$N$15,"Negative",IF('Calculs T1a'!N380&lt;'Coeffs calibration'!$N$16,"Lowly positive",IF('Calculs T1a'!N380&lt;'Coeffs calibration'!$N$17,"Moderately positive","Highly positive")))</f>
        <v>Highly positive</v>
      </c>
      <c r="L377" s="92">
        <f>'Predictions concentrations'!A377</f>
        <v>0</v>
      </c>
      <c r="M377" s="92">
        <f>'Predictions concentrations'!B377</f>
        <v>0</v>
      </c>
      <c r="N377" s="126" t="str">
        <f>IF('Calculs T2a'!G380&lt;'Coeffs calibration'!$G$15,"Negative",IF('Calculs T2a'!G380&lt;'Coeffs calibration'!$G$16,"Lowly positive",IF('Calculs T2a'!G380&lt;'Coeffs calibration'!$G$17,"Moderately positive","Highly positive")))</f>
        <v>Highly positive</v>
      </c>
      <c r="O377" s="126" t="str">
        <f>IF('Calculs T2a'!H380&lt;'Coeffs calibration'!$H$15,"Negative",IF('Calculs T2a'!H380&lt;'Coeffs calibration'!$H$16,"Lowly positive",IF('Calculs T2a'!H380&lt;'Coeffs calibration'!$H$17,"Moderately positive","Highly positive")))</f>
        <v>Highly positive</v>
      </c>
      <c r="P377" s="126" t="str">
        <f>IF('Calculs T2a'!I380&lt;'Coeffs calibration'!$I$15,"Negative",IF('Calculs T2a'!I380&lt;'Coeffs calibration'!$I$16,"Lowly positive",IF('Calculs T2a'!I380&lt;'Coeffs calibration'!$I$17,"Moderately positive","Highly positive")))</f>
        <v>Highly positive</v>
      </c>
      <c r="Q377" s="128" t="str">
        <f>IF('Calculs T2a'!J380&lt;'Coeffs calibration'!$J$15,"Negative",IF('Calculs T2a'!J380&lt;'Coeffs calibration'!$J$16,"Lowly positive",IF('Calculs T2a'!J380&lt;'Coeffs calibration'!$J$17,"Moderately positive","Highly positive")))</f>
        <v>Highly positive</v>
      </c>
      <c r="R377" s="3" t="str">
        <f>IF('Calculs T2a'!K380&lt;'Coeffs calibration'!$K$15,"Negative",IF('Calculs T2a'!K380&lt;'Coeffs calibration'!$K$16,"Lowly positive",IF('Calculs T2a'!K380&lt;'Coeffs calibration'!$K$17,"Moderately positive","Highly positive")))</f>
        <v>Highly positive</v>
      </c>
      <c r="S377" s="3" t="str">
        <f>IF('Calculs T2a'!L380&lt;'Coeffs calibration'!$L$15,"Negative",IF('Calculs T2a'!L380&lt;'Coeffs calibration'!$L$16,"Lowly positive",IF('Calculs T2a'!L380&lt;'Coeffs calibration'!$L$17,"Moderately positive","Highly positive")))</f>
        <v>Highly positive</v>
      </c>
      <c r="T377" s="3" t="str">
        <f>IF('Calculs T2a'!M380&lt;'Coeffs calibration'!$M$15,"Negative",IF('Calculs T2a'!M380&lt;'Coeffs calibration'!$M$16,"Lowly positive",IF('Calculs T2a'!M380&lt;'Coeffs calibration'!$M$17,"Moderately positive","Highly positive")))</f>
        <v>Highly positive</v>
      </c>
      <c r="U377" s="3" t="str">
        <f>IF('Calculs T2a'!N380&lt;'Coeffs calibration'!$N$15,"Negative",IF('Calculs T2a'!N380&lt;'Coeffs calibration'!$N$16,"Lowly positive",IF('Calculs T2a'!N380&lt;'Coeffs calibration'!$N$17,"Moderately positive","Highly positive")))</f>
        <v>Highly positive</v>
      </c>
      <c r="W377" s="92">
        <f>'Predictions concentrations'!A377</f>
        <v>0</v>
      </c>
      <c r="X377" s="92">
        <f>'Predictions concentrations'!B377</f>
        <v>0</v>
      </c>
      <c r="Y377" s="126" t="str">
        <f>IF('Calculs T3a'!G380&lt;'Coeffs calibration'!$G$15,"Negative",IF('Calculs T3a'!G380&lt;'Coeffs calibration'!$G$16,"Lowly positive",IF('Calculs T3a'!G380&lt;'Coeffs calibration'!$G$17,"Moderately positive","Highly positive")))</f>
        <v>Highly positive</v>
      </c>
      <c r="Z377" s="126" t="str">
        <f>IF('Calculs T3a'!H380&lt;'Coeffs calibration'!$H$15,"Negative",IF('Calculs T3a'!H380&lt;'Coeffs calibration'!$H$16,"Lowly positive",IF('Calculs T3a'!H380&lt;'Coeffs calibration'!$H$17,"Moderately positive","Highly positive")))</f>
        <v>Highly positive</v>
      </c>
      <c r="AA377" s="126" t="str">
        <f>IF('Calculs T3a'!I380&lt;'Coeffs calibration'!$I$15,"Negative",IF('Calculs T3a'!I380&lt;'Coeffs calibration'!$I$16,"Lowly positive",IF('Calculs T3a'!I380&lt;'Coeffs calibration'!$I$17,"Moderately positive","Highly positive")))</f>
        <v>Highly positive</v>
      </c>
      <c r="AB377" s="128" t="str">
        <f>IF('Calculs T3a'!J380&lt;'Coeffs calibration'!$J$15,"Negative",IF('Calculs T3a'!J380&lt;'Coeffs calibration'!$J$16,"Lowly positive",IF('Calculs T3a'!J380&lt;'Coeffs calibration'!$J$17,"Moderately positive","Highly positive")))</f>
        <v>Highly positive</v>
      </c>
      <c r="AC377" s="3" t="str">
        <f>IF('Calculs T3a'!K380&lt;'Coeffs calibration'!$K$15,"Negative",IF('Calculs T3a'!K380&lt;'Coeffs calibration'!$K$16,"Lowly positive",IF('Calculs T3a'!K380&lt;'Coeffs calibration'!$K$17,"Moderately positive","Highly positive")))</f>
        <v>Highly positive</v>
      </c>
      <c r="AD377" s="3" t="str">
        <f>IF('Calculs T3a'!L380&lt;'Coeffs calibration'!$L$15,"Negative",IF('Calculs T3a'!L380&lt;'Coeffs calibration'!$L$16,"Lowly positive",IF('Calculs T3a'!L380&lt;'Coeffs calibration'!$L$17,"Moderately positive","Highly positive")))</f>
        <v>Highly positive</v>
      </c>
      <c r="AE377" s="3" t="str">
        <f>IF('Calculs T3a'!M380&lt;'Coeffs calibration'!$M$15,"Negative",IF('Calculs T3a'!M380&lt;'Coeffs calibration'!$M$16,"Lowly positive",IF('Calculs T3a'!M380&lt;'Coeffs calibration'!$M$17,"Moderately positive","Highly positive")))</f>
        <v>Highly positive</v>
      </c>
      <c r="AF377" s="3" t="str">
        <f>IF('Calculs T3a'!N380&lt;'Coeffs calibration'!$N$15,"Negative",IF('Calculs T3a'!N380&lt;'Coeffs calibration'!$N$16,"Lowly positive",IF('Calculs T3a'!N380&lt;'Coeffs calibration'!$N$17,"Moderately positive","Highly positive")))</f>
        <v>Highly positive</v>
      </c>
    </row>
    <row r="378" spans="1:32" x14ac:dyDescent="0.3">
      <c r="A378" s="92">
        <f>'Predictions concentrations'!A378</f>
        <v>0</v>
      </c>
      <c r="B378" s="92">
        <f>'Predictions concentrations'!B378</f>
        <v>0</v>
      </c>
      <c r="C378" s="126" t="str">
        <f>IF('Calculs T1a'!G381&lt;'Coeffs calibration'!$G$15,"Negative",IF('Calculs T1a'!G381&lt;'Coeffs calibration'!$G$16,"Lowly positive",IF('Calculs T1a'!G381&lt;'Coeffs calibration'!$G$17,"Moderately positive","Highly positive")))</f>
        <v>Highly positive</v>
      </c>
      <c r="D378" s="126" t="str">
        <f>IF('Calculs T1a'!H381&lt;'Coeffs calibration'!$H$15,"Negative",IF('Calculs T1a'!H381&lt;'Coeffs calibration'!$H$16,"Lowly positive",IF('Calculs T1a'!H381&lt;'Coeffs calibration'!$H$17,"Moderately positive","Highly positive")))</f>
        <v>Highly positive</v>
      </c>
      <c r="E378" s="126" t="str">
        <f>IF('Calculs T1a'!I381&lt;'Coeffs calibration'!$I$15,"Negative",IF('Calculs T1a'!I381&lt;'Coeffs calibration'!$I$16,"Lowly positive",IF('Calculs T1a'!I381&lt;'Coeffs calibration'!$I$17,"Moderately positive","Highly positive")))</f>
        <v>Highly positive</v>
      </c>
      <c r="F378" s="128" t="str">
        <f>IF('Calculs T1a'!J381&lt;'Coeffs calibration'!$J$15,"Negative",IF('Calculs T1a'!J381&lt;'Coeffs calibration'!$J$16,"Lowly positive",IF('Calculs T1a'!J381&lt;'Coeffs calibration'!$J$17,"Moderately positive","Highly positive")))</f>
        <v>Highly positive</v>
      </c>
      <c r="G378" s="3" t="str">
        <f>IF('Calculs T1a'!K381&lt;'Coeffs calibration'!$K$15,"Negative",IF('Calculs T1a'!K381&lt;'Coeffs calibration'!$K$16,"Lowly positive",IF('Calculs T1a'!K381&lt;'Coeffs calibration'!$K$17,"Moderately positive","Highly positive")))</f>
        <v>Highly positive</v>
      </c>
      <c r="H378" s="3" t="str">
        <f>IF('Calculs T1a'!L381&lt;'Coeffs calibration'!$L$15,"Negative",IF('Calculs T1a'!L381&lt;'Coeffs calibration'!$L$16,"Lowly positive",IF('Calculs T1a'!L381&lt;'Coeffs calibration'!$L$17,"Moderately positive","Highly positive")))</f>
        <v>Highly positive</v>
      </c>
      <c r="I378" s="3" t="str">
        <f>IF('Calculs T1a'!M381&lt;'Coeffs calibration'!$M$15,"Negative",IF('Calculs T1a'!M381&lt;'Coeffs calibration'!$M$16,"Lowly positive",IF('Calculs T1a'!M381&lt;'Coeffs calibration'!$M$17,"Moderately positive","Highly positive")))</f>
        <v>Highly positive</v>
      </c>
      <c r="J378" s="3" t="str">
        <f>IF('Calculs T1a'!N381&lt;'Coeffs calibration'!$N$15,"Negative",IF('Calculs T1a'!N381&lt;'Coeffs calibration'!$N$16,"Lowly positive",IF('Calculs T1a'!N381&lt;'Coeffs calibration'!$N$17,"Moderately positive","Highly positive")))</f>
        <v>Highly positive</v>
      </c>
      <c r="L378" s="92">
        <f>'Predictions concentrations'!A378</f>
        <v>0</v>
      </c>
      <c r="M378" s="92">
        <f>'Predictions concentrations'!B378</f>
        <v>0</v>
      </c>
      <c r="N378" s="126" t="str">
        <f>IF('Calculs T2a'!G381&lt;'Coeffs calibration'!$G$15,"Negative",IF('Calculs T2a'!G381&lt;'Coeffs calibration'!$G$16,"Lowly positive",IF('Calculs T2a'!G381&lt;'Coeffs calibration'!$G$17,"Moderately positive","Highly positive")))</f>
        <v>Highly positive</v>
      </c>
      <c r="O378" s="126" t="str">
        <f>IF('Calculs T2a'!H381&lt;'Coeffs calibration'!$H$15,"Negative",IF('Calculs T2a'!H381&lt;'Coeffs calibration'!$H$16,"Lowly positive",IF('Calculs T2a'!H381&lt;'Coeffs calibration'!$H$17,"Moderately positive","Highly positive")))</f>
        <v>Highly positive</v>
      </c>
      <c r="P378" s="126" t="str">
        <f>IF('Calculs T2a'!I381&lt;'Coeffs calibration'!$I$15,"Negative",IF('Calculs T2a'!I381&lt;'Coeffs calibration'!$I$16,"Lowly positive",IF('Calculs T2a'!I381&lt;'Coeffs calibration'!$I$17,"Moderately positive","Highly positive")))</f>
        <v>Highly positive</v>
      </c>
      <c r="Q378" s="128" t="str">
        <f>IF('Calculs T2a'!J381&lt;'Coeffs calibration'!$J$15,"Negative",IF('Calculs T2a'!J381&lt;'Coeffs calibration'!$J$16,"Lowly positive",IF('Calculs T2a'!J381&lt;'Coeffs calibration'!$J$17,"Moderately positive","Highly positive")))</f>
        <v>Highly positive</v>
      </c>
      <c r="R378" s="3" t="str">
        <f>IF('Calculs T2a'!K381&lt;'Coeffs calibration'!$K$15,"Negative",IF('Calculs T2a'!K381&lt;'Coeffs calibration'!$K$16,"Lowly positive",IF('Calculs T2a'!K381&lt;'Coeffs calibration'!$K$17,"Moderately positive","Highly positive")))</f>
        <v>Highly positive</v>
      </c>
      <c r="S378" s="3" t="str">
        <f>IF('Calculs T2a'!L381&lt;'Coeffs calibration'!$L$15,"Negative",IF('Calculs T2a'!L381&lt;'Coeffs calibration'!$L$16,"Lowly positive",IF('Calculs T2a'!L381&lt;'Coeffs calibration'!$L$17,"Moderately positive","Highly positive")))</f>
        <v>Highly positive</v>
      </c>
      <c r="T378" s="3" t="str">
        <f>IF('Calculs T2a'!M381&lt;'Coeffs calibration'!$M$15,"Negative",IF('Calculs T2a'!M381&lt;'Coeffs calibration'!$M$16,"Lowly positive",IF('Calculs T2a'!M381&lt;'Coeffs calibration'!$M$17,"Moderately positive","Highly positive")))</f>
        <v>Highly positive</v>
      </c>
      <c r="U378" s="3" t="str">
        <f>IF('Calculs T2a'!N381&lt;'Coeffs calibration'!$N$15,"Negative",IF('Calculs T2a'!N381&lt;'Coeffs calibration'!$N$16,"Lowly positive",IF('Calculs T2a'!N381&lt;'Coeffs calibration'!$N$17,"Moderately positive","Highly positive")))</f>
        <v>Highly positive</v>
      </c>
      <c r="W378" s="92">
        <f>'Predictions concentrations'!A378</f>
        <v>0</v>
      </c>
      <c r="X378" s="92">
        <f>'Predictions concentrations'!B378</f>
        <v>0</v>
      </c>
      <c r="Y378" s="126" t="str">
        <f>IF('Calculs T3a'!G381&lt;'Coeffs calibration'!$G$15,"Negative",IF('Calculs T3a'!G381&lt;'Coeffs calibration'!$G$16,"Lowly positive",IF('Calculs T3a'!G381&lt;'Coeffs calibration'!$G$17,"Moderately positive","Highly positive")))</f>
        <v>Highly positive</v>
      </c>
      <c r="Z378" s="126" t="str">
        <f>IF('Calculs T3a'!H381&lt;'Coeffs calibration'!$H$15,"Negative",IF('Calculs T3a'!H381&lt;'Coeffs calibration'!$H$16,"Lowly positive",IF('Calculs T3a'!H381&lt;'Coeffs calibration'!$H$17,"Moderately positive","Highly positive")))</f>
        <v>Highly positive</v>
      </c>
      <c r="AA378" s="126" t="str">
        <f>IF('Calculs T3a'!I381&lt;'Coeffs calibration'!$I$15,"Negative",IF('Calculs T3a'!I381&lt;'Coeffs calibration'!$I$16,"Lowly positive",IF('Calculs T3a'!I381&lt;'Coeffs calibration'!$I$17,"Moderately positive","Highly positive")))</f>
        <v>Highly positive</v>
      </c>
      <c r="AB378" s="128" t="str">
        <f>IF('Calculs T3a'!J381&lt;'Coeffs calibration'!$J$15,"Negative",IF('Calculs T3a'!J381&lt;'Coeffs calibration'!$J$16,"Lowly positive",IF('Calculs T3a'!J381&lt;'Coeffs calibration'!$J$17,"Moderately positive","Highly positive")))</f>
        <v>Highly positive</v>
      </c>
      <c r="AC378" s="3" t="str">
        <f>IF('Calculs T3a'!K381&lt;'Coeffs calibration'!$K$15,"Negative",IF('Calculs T3a'!K381&lt;'Coeffs calibration'!$K$16,"Lowly positive",IF('Calculs T3a'!K381&lt;'Coeffs calibration'!$K$17,"Moderately positive","Highly positive")))</f>
        <v>Highly positive</v>
      </c>
      <c r="AD378" s="3" t="str">
        <f>IF('Calculs T3a'!L381&lt;'Coeffs calibration'!$L$15,"Negative",IF('Calculs T3a'!L381&lt;'Coeffs calibration'!$L$16,"Lowly positive",IF('Calculs T3a'!L381&lt;'Coeffs calibration'!$L$17,"Moderately positive","Highly positive")))</f>
        <v>Highly positive</v>
      </c>
      <c r="AE378" s="3" t="str">
        <f>IF('Calculs T3a'!M381&lt;'Coeffs calibration'!$M$15,"Negative",IF('Calculs T3a'!M381&lt;'Coeffs calibration'!$M$16,"Lowly positive",IF('Calculs T3a'!M381&lt;'Coeffs calibration'!$M$17,"Moderately positive","Highly positive")))</f>
        <v>Highly positive</v>
      </c>
      <c r="AF378" s="3" t="str">
        <f>IF('Calculs T3a'!N381&lt;'Coeffs calibration'!$N$15,"Negative",IF('Calculs T3a'!N381&lt;'Coeffs calibration'!$N$16,"Lowly positive",IF('Calculs T3a'!N381&lt;'Coeffs calibration'!$N$17,"Moderately positive","Highly positive")))</f>
        <v>Highly positive</v>
      </c>
    </row>
    <row r="379" spans="1:32" x14ac:dyDescent="0.3">
      <c r="A379" s="92">
        <f>'Predictions concentrations'!A379</f>
        <v>0</v>
      </c>
      <c r="B379" s="92">
        <f>'Predictions concentrations'!B379</f>
        <v>0</v>
      </c>
      <c r="C379" s="126" t="str">
        <f>IF('Calculs T1a'!G382&lt;'Coeffs calibration'!$G$15,"Negative",IF('Calculs T1a'!G382&lt;'Coeffs calibration'!$G$16,"Lowly positive",IF('Calculs T1a'!G382&lt;'Coeffs calibration'!$G$17,"Moderately positive","Highly positive")))</f>
        <v>Highly positive</v>
      </c>
      <c r="D379" s="126" t="str">
        <f>IF('Calculs T1a'!H382&lt;'Coeffs calibration'!$H$15,"Negative",IF('Calculs T1a'!H382&lt;'Coeffs calibration'!$H$16,"Lowly positive",IF('Calculs T1a'!H382&lt;'Coeffs calibration'!$H$17,"Moderately positive","Highly positive")))</f>
        <v>Highly positive</v>
      </c>
      <c r="E379" s="126" t="str">
        <f>IF('Calculs T1a'!I382&lt;'Coeffs calibration'!$I$15,"Negative",IF('Calculs T1a'!I382&lt;'Coeffs calibration'!$I$16,"Lowly positive",IF('Calculs T1a'!I382&lt;'Coeffs calibration'!$I$17,"Moderately positive","Highly positive")))</f>
        <v>Highly positive</v>
      </c>
      <c r="F379" s="128" t="str">
        <f>IF('Calculs T1a'!J382&lt;'Coeffs calibration'!$J$15,"Negative",IF('Calculs T1a'!J382&lt;'Coeffs calibration'!$J$16,"Lowly positive",IF('Calculs T1a'!J382&lt;'Coeffs calibration'!$J$17,"Moderately positive","Highly positive")))</f>
        <v>Highly positive</v>
      </c>
      <c r="G379" s="3" t="str">
        <f>IF('Calculs T1a'!K382&lt;'Coeffs calibration'!$K$15,"Negative",IF('Calculs T1a'!K382&lt;'Coeffs calibration'!$K$16,"Lowly positive",IF('Calculs T1a'!K382&lt;'Coeffs calibration'!$K$17,"Moderately positive","Highly positive")))</f>
        <v>Highly positive</v>
      </c>
      <c r="H379" s="3" t="str">
        <f>IF('Calculs T1a'!L382&lt;'Coeffs calibration'!$L$15,"Negative",IF('Calculs T1a'!L382&lt;'Coeffs calibration'!$L$16,"Lowly positive",IF('Calculs T1a'!L382&lt;'Coeffs calibration'!$L$17,"Moderately positive","Highly positive")))</f>
        <v>Highly positive</v>
      </c>
      <c r="I379" s="3" t="str">
        <f>IF('Calculs T1a'!M382&lt;'Coeffs calibration'!$M$15,"Negative",IF('Calculs T1a'!M382&lt;'Coeffs calibration'!$M$16,"Lowly positive",IF('Calculs T1a'!M382&lt;'Coeffs calibration'!$M$17,"Moderately positive","Highly positive")))</f>
        <v>Highly positive</v>
      </c>
      <c r="J379" s="3" t="str">
        <f>IF('Calculs T1a'!N382&lt;'Coeffs calibration'!$N$15,"Negative",IF('Calculs T1a'!N382&lt;'Coeffs calibration'!$N$16,"Lowly positive",IF('Calculs T1a'!N382&lt;'Coeffs calibration'!$N$17,"Moderately positive","Highly positive")))</f>
        <v>Highly positive</v>
      </c>
      <c r="L379" s="92">
        <f>'Predictions concentrations'!A379</f>
        <v>0</v>
      </c>
      <c r="M379" s="92">
        <f>'Predictions concentrations'!B379</f>
        <v>0</v>
      </c>
      <c r="N379" s="126" t="str">
        <f>IF('Calculs T2a'!G382&lt;'Coeffs calibration'!$G$15,"Negative",IF('Calculs T2a'!G382&lt;'Coeffs calibration'!$G$16,"Lowly positive",IF('Calculs T2a'!G382&lt;'Coeffs calibration'!$G$17,"Moderately positive","Highly positive")))</f>
        <v>Highly positive</v>
      </c>
      <c r="O379" s="126" t="str">
        <f>IF('Calculs T2a'!H382&lt;'Coeffs calibration'!$H$15,"Negative",IF('Calculs T2a'!H382&lt;'Coeffs calibration'!$H$16,"Lowly positive",IF('Calculs T2a'!H382&lt;'Coeffs calibration'!$H$17,"Moderately positive","Highly positive")))</f>
        <v>Highly positive</v>
      </c>
      <c r="P379" s="126" t="str">
        <f>IF('Calculs T2a'!I382&lt;'Coeffs calibration'!$I$15,"Negative",IF('Calculs T2a'!I382&lt;'Coeffs calibration'!$I$16,"Lowly positive",IF('Calculs T2a'!I382&lt;'Coeffs calibration'!$I$17,"Moderately positive","Highly positive")))</f>
        <v>Highly positive</v>
      </c>
      <c r="Q379" s="128" t="str">
        <f>IF('Calculs T2a'!J382&lt;'Coeffs calibration'!$J$15,"Negative",IF('Calculs T2a'!J382&lt;'Coeffs calibration'!$J$16,"Lowly positive",IF('Calculs T2a'!J382&lt;'Coeffs calibration'!$J$17,"Moderately positive","Highly positive")))</f>
        <v>Highly positive</v>
      </c>
      <c r="R379" s="3" t="str">
        <f>IF('Calculs T2a'!K382&lt;'Coeffs calibration'!$K$15,"Negative",IF('Calculs T2a'!K382&lt;'Coeffs calibration'!$K$16,"Lowly positive",IF('Calculs T2a'!K382&lt;'Coeffs calibration'!$K$17,"Moderately positive","Highly positive")))</f>
        <v>Highly positive</v>
      </c>
      <c r="S379" s="3" t="str">
        <f>IF('Calculs T2a'!L382&lt;'Coeffs calibration'!$L$15,"Negative",IF('Calculs T2a'!L382&lt;'Coeffs calibration'!$L$16,"Lowly positive",IF('Calculs T2a'!L382&lt;'Coeffs calibration'!$L$17,"Moderately positive","Highly positive")))</f>
        <v>Highly positive</v>
      </c>
      <c r="T379" s="3" t="str">
        <f>IF('Calculs T2a'!M382&lt;'Coeffs calibration'!$M$15,"Negative",IF('Calculs T2a'!M382&lt;'Coeffs calibration'!$M$16,"Lowly positive",IF('Calculs T2a'!M382&lt;'Coeffs calibration'!$M$17,"Moderately positive","Highly positive")))</f>
        <v>Highly positive</v>
      </c>
      <c r="U379" s="3" t="str">
        <f>IF('Calculs T2a'!N382&lt;'Coeffs calibration'!$N$15,"Negative",IF('Calculs T2a'!N382&lt;'Coeffs calibration'!$N$16,"Lowly positive",IF('Calculs T2a'!N382&lt;'Coeffs calibration'!$N$17,"Moderately positive","Highly positive")))</f>
        <v>Highly positive</v>
      </c>
      <c r="W379" s="92">
        <f>'Predictions concentrations'!A379</f>
        <v>0</v>
      </c>
      <c r="X379" s="92">
        <f>'Predictions concentrations'!B379</f>
        <v>0</v>
      </c>
      <c r="Y379" s="126" t="str">
        <f>IF('Calculs T3a'!G382&lt;'Coeffs calibration'!$G$15,"Negative",IF('Calculs T3a'!G382&lt;'Coeffs calibration'!$G$16,"Lowly positive",IF('Calculs T3a'!G382&lt;'Coeffs calibration'!$G$17,"Moderately positive","Highly positive")))</f>
        <v>Highly positive</v>
      </c>
      <c r="Z379" s="126" t="str">
        <f>IF('Calculs T3a'!H382&lt;'Coeffs calibration'!$H$15,"Negative",IF('Calculs T3a'!H382&lt;'Coeffs calibration'!$H$16,"Lowly positive",IF('Calculs T3a'!H382&lt;'Coeffs calibration'!$H$17,"Moderately positive","Highly positive")))</f>
        <v>Highly positive</v>
      </c>
      <c r="AA379" s="126" t="str">
        <f>IF('Calculs T3a'!I382&lt;'Coeffs calibration'!$I$15,"Negative",IF('Calculs T3a'!I382&lt;'Coeffs calibration'!$I$16,"Lowly positive",IF('Calculs T3a'!I382&lt;'Coeffs calibration'!$I$17,"Moderately positive","Highly positive")))</f>
        <v>Highly positive</v>
      </c>
      <c r="AB379" s="128" t="str">
        <f>IF('Calculs T3a'!J382&lt;'Coeffs calibration'!$J$15,"Negative",IF('Calculs T3a'!J382&lt;'Coeffs calibration'!$J$16,"Lowly positive",IF('Calculs T3a'!J382&lt;'Coeffs calibration'!$J$17,"Moderately positive","Highly positive")))</f>
        <v>Highly positive</v>
      </c>
      <c r="AC379" s="3" t="str">
        <f>IF('Calculs T3a'!K382&lt;'Coeffs calibration'!$K$15,"Negative",IF('Calculs T3a'!K382&lt;'Coeffs calibration'!$K$16,"Lowly positive",IF('Calculs T3a'!K382&lt;'Coeffs calibration'!$K$17,"Moderately positive","Highly positive")))</f>
        <v>Highly positive</v>
      </c>
      <c r="AD379" s="3" t="str">
        <f>IF('Calculs T3a'!L382&lt;'Coeffs calibration'!$L$15,"Negative",IF('Calculs T3a'!L382&lt;'Coeffs calibration'!$L$16,"Lowly positive",IF('Calculs T3a'!L382&lt;'Coeffs calibration'!$L$17,"Moderately positive","Highly positive")))</f>
        <v>Highly positive</v>
      </c>
      <c r="AE379" s="3" t="str">
        <f>IF('Calculs T3a'!M382&lt;'Coeffs calibration'!$M$15,"Negative",IF('Calculs T3a'!M382&lt;'Coeffs calibration'!$M$16,"Lowly positive",IF('Calculs T3a'!M382&lt;'Coeffs calibration'!$M$17,"Moderately positive","Highly positive")))</f>
        <v>Highly positive</v>
      </c>
      <c r="AF379" s="3" t="str">
        <f>IF('Calculs T3a'!N382&lt;'Coeffs calibration'!$N$15,"Negative",IF('Calculs T3a'!N382&lt;'Coeffs calibration'!$N$16,"Lowly positive",IF('Calculs T3a'!N382&lt;'Coeffs calibration'!$N$17,"Moderately positive","Highly positive")))</f>
        <v>Highly positive</v>
      </c>
    </row>
    <row r="380" spans="1:32" x14ac:dyDescent="0.3">
      <c r="A380" s="92">
        <f>'Predictions concentrations'!A380</f>
        <v>0</v>
      </c>
      <c r="B380" s="92">
        <f>'Predictions concentrations'!B380</f>
        <v>0</v>
      </c>
      <c r="C380" s="126" t="str">
        <f>IF('Calculs T1a'!G383&lt;'Coeffs calibration'!$G$15,"Negative",IF('Calculs T1a'!G383&lt;'Coeffs calibration'!$G$16,"Lowly positive",IF('Calculs T1a'!G383&lt;'Coeffs calibration'!$G$17,"Moderately positive","Highly positive")))</f>
        <v>Highly positive</v>
      </c>
      <c r="D380" s="126" t="str">
        <f>IF('Calculs T1a'!H383&lt;'Coeffs calibration'!$H$15,"Negative",IF('Calculs T1a'!H383&lt;'Coeffs calibration'!$H$16,"Lowly positive",IF('Calculs T1a'!H383&lt;'Coeffs calibration'!$H$17,"Moderately positive","Highly positive")))</f>
        <v>Highly positive</v>
      </c>
      <c r="E380" s="126" t="str">
        <f>IF('Calculs T1a'!I383&lt;'Coeffs calibration'!$I$15,"Negative",IF('Calculs T1a'!I383&lt;'Coeffs calibration'!$I$16,"Lowly positive",IF('Calculs T1a'!I383&lt;'Coeffs calibration'!$I$17,"Moderately positive","Highly positive")))</f>
        <v>Highly positive</v>
      </c>
      <c r="F380" s="128" t="str">
        <f>IF('Calculs T1a'!J383&lt;'Coeffs calibration'!$J$15,"Negative",IF('Calculs T1a'!J383&lt;'Coeffs calibration'!$J$16,"Lowly positive",IF('Calculs T1a'!J383&lt;'Coeffs calibration'!$J$17,"Moderately positive","Highly positive")))</f>
        <v>Highly positive</v>
      </c>
      <c r="G380" s="3" t="str">
        <f>IF('Calculs T1a'!K383&lt;'Coeffs calibration'!$K$15,"Negative",IF('Calculs T1a'!K383&lt;'Coeffs calibration'!$K$16,"Lowly positive",IF('Calculs T1a'!K383&lt;'Coeffs calibration'!$K$17,"Moderately positive","Highly positive")))</f>
        <v>Highly positive</v>
      </c>
      <c r="H380" s="3" t="str">
        <f>IF('Calculs T1a'!L383&lt;'Coeffs calibration'!$L$15,"Negative",IF('Calculs T1a'!L383&lt;'Coeffs calibration'!$L$16,"Lowly positive",IF('Calculs T1a'!L383&lt;'Coeffs calibration'!$L$17,"Moderately positive","Highly positive")))</f>
        <v>Highly positive</v>
      </c>
      <c r="I380" s="3" t="str">
        <f>IF('Calculs T1a'!M383&lt;'Coeffs calibration'!$M$15,"Negative",IF('Calculs T1a'!M383&lt;'Coeffs calibration'!$M$16,"Lowly positive",IF('Calculs T1a'!M383&lt;'Coeffs calibration'!$M$17,"Moderately positive","Highly positive")))</f>
        <v>Highly positive</v>
      </c>
      <c r="J380" s="3" t="str">
        <f>IF('Calculs T1a'!N383&lt;'Coeffs calibration'!$N$15,"Negative",IF('Calculs T1a'!N383&lt;'Coeffs calibration'!$N$16,"Lowly positive",IF('Calculs T1a'!N383&lt;'Coeffs calibration'!$N$17,"Moderately positive","Highly positive")))</f>
        <v>Highly positive</v>
      </c>
      <c r="L380" s="92">
        <f>'Predictions concentrations'!A380</f>
        <v>0</v>
      </c>
      <c r="M380" s="92">
        <f>'Predictions concentrations'!B380</f>
        <v>0</v>
      </c>
      <c r="N380" s="126" t="str">
        <f>IF('Calculs T2a'!G383&lt;'Coeffs calibration'!$G$15,"Negative",IF('Calculs T2a'!G383&lt;'Coeffs calibration'!$G$16,"Lowly positive",IF('Calculs T2a'!G383&lt;'Coeffs calibration'!$G$17,"Moderately positive","Highly positive")))</f>
        <v>Highly positive</v>
      </c>
      <c r="O380" s="126" t="str">
        <f>IF('Calculs T2a'!H383&lt;'Coeffs calibration'!$H$15,"Negative",IF('Calculs T2a'!H383&lt;'Coeffs calibration'!$H$16,"Lowly positive",IF('Calculs T2a'!H383&lt;'Coeffs calibration'!$H$17,"Moderately positive","Highly positive")))</f>
        <v>Highly positive</v>
      </c>
      <c r="P380" s="126" t="str">
        <f>IF('Calculs T2a'!I383&lt;'Coeffs calibration'!$I$15,"Negative",IF('Calculs T2a'!I383&lt;'Coeffs calibration'!$I$16,"Lowly positive",IF('Calculs T2a'!I383&lt;'Coeffs calibration'!$I$17,"Moderately positive","Highly positive")))</f>
        <v>Highly positive</v>
      </c>
      <c r="Q380" s="128" t="str">
        <f>IF('Calculs T2a'!J383&lt;'Coeffs calibration'!$J$15,"Negative",IF('Calculs T2a'!J383&lt;'Coeffs calibration'!$J$16,"Lowly positive",IF('Calculs T2a'!J383&lt;'Coeffs calibration'!$J$17,"Moderately positive","Highly positive")))</f>
        <v>Highly positive</v>
      </c>
      <c r="R380" s="3" t="str">
        <f>IF('Calculs T2a'!K383&lt;'Coeffs calibration'!$K$15,"Negative",IF('Calculs T2a'!K383&lt;'Coeffs calibration'!$K$16,"Lowly positive",IF('Calculs T2a'!K383&lt;'Coeffs calibration'!$K$17,"Moderately positive","Highly positive")))</f>
        <v>Highly positive</v>
      </c>
      <c r="S380" s="3" t="str">
        <f>IF('Calculs T2a'!L383&lt;'Coeffs calibration'!$L$15,"Negative",IF('Calculs T2a'!L383&lt;'Coeffs calibration'!$L$16,"Lowly positive",IF('Calculs T2a'!L383&lt;'Coeffs calibration'!$L$17,"Moderately positive","Highly positive")))</f>
        <v>Highly positive</v>
      </c>
      <c r="T380" s="3" t="str">
        <f>IF('Calculs T2a'!M383&lt;'Coeffs calibration'!$M$15,"Negative",IF('Calculs T2a'!M383&lt;'Coeffs calibration'!$M$16,"Lowly positive",IF('Calculs T2a'!M383&lt;'Coeffs calibration'!$M$17,"Moderately positive","Highly positive")))</f>
        <v>Highly positive</v>
      </c>
      <c r="U380" s="3" t="str">
        <f>IF('Calculs T2a'!N383&lt;'Coeffs calibration'!$N$15,"Negative",IF('Calculs T2a'!N383&lt;'Coeffs calibration'!$N$16,"Lowly positive",IF('Calculs T2a'!N383&lt;'Coeffs calibration'!$N$17,"Moderately positive","Highly positive")))</f>
        <v>Highly positive</v>
      </c>
      <c r="W380" s="92">
        <f>'Predictions concentrations'!A380</f>
        <v>0</v>
      </c>
      <c r="X380" s="92">
        <f>'Predictions concentrations'!B380</f>
        <v>0</v>
      </c>
      <c r="Y380" s="126" t="str">
        <f>IF('Calculs T3a'!G383&lt;'Coeffs calibration'!$G$15,"Negative",IF('Calculs T3a'!G383&lt;'Coeffs calibration'!$G$16,"Lowly positive",IF('Calculs T3a'!G383&lt;'Coeffs calibration'!$G$17,"Moderately positive","Highly positive")))</f>
        <v>Highly positive</v>
      </c>
      <c r="Z380" s="126" t="str">
        <f>IF('Calculs T3a'!H383&lt;'Coeffs calibration'!$H$15,"Negative",IF('Calculs T3a'!H383&lt;'Coeffs calibration'!$H$16,"Lowly positive",IF('Calculs T3a'!H383&lt;'Coeffs calibration'!$H$17,"Moderately positive","Highly positive")))</f>
        <v>Highly positive</v>
      </c>
      <c r="AA380" s="126" t="str">
        <f>IF('Calculs T3a'!I383&lt;'Coeffs calibration'!$I$15,"Negative",IF('Calculs T3a'!I383&lt;'Coeffs calibration'!$I$16,"Lowly positive",IF('Calculs T3a'!I383&lt;'Coeffs calibration'!$I$17,"Moderately positive","Highly positive")))</f>
        <v>Highly positive</v>
      </c>
      <c r="AB380" s="128" t="str">
        <f>IF('Calculs T3a'!J383&lt;'Coeffs calibration'!$J$15,"Negative",IF('Calculs T3a'!J383&lt;'Coeffs calibration'!$J$16,"Lowly positive",IF('Calculs T3a'!J383&lt;'Coeffs calibration'!$J$17,"Moderately positive","Highly positive")))</f>
        <v>Highly positive</v>
      </c>
      <c r="AC380" s="3" t="str">
        <f>IF('Calculs T3a'!K383&lt;'Coeffs calibration'!$K$15,"Negative",IF('Calculs T3a'!K383&lt;'Coeffs calibration'!$K$16,"Lowly positive",IF('Calculs T3a'!K383&lt;'Coeffs calibration'!$K$17,"Moderately positive","Highly positive")))</f>
        <v>Highly positive</v>
      </c>
      <c r="AD380" s="3" t="str">
        <f>IF('Calculs T3a'!L383&lt;'Coeffs calibration'!$L$15,"Negative",IF('Calculs T3a'!L383&lt;'Coeffs calibration'!$L$16,"Lowly positive",IF('Calculs T3a'!L383&lt;'Coeffs calibration'!$L$17,"Moderately positive","Highly positive")))</f>
        <v>Highly positive</v>
      </c>
      <c r="AE380" s="3" t="str">
        <f>IF('Calculs T3a'!M383&lt;'Coeffs calibration'!$M$15,"Negative",IF('Calculs T3a'!M383&lt;'Coeffs calibration'!$M$16,"Lowly positive",IF('Calculs T3a'!M383&lt;'Coeffs calibration'!$M$17,"Moderately positive","Highly positive")))</f>
        <v>Highly positive</v>
      </c>
      <c r="AF380" s="3" t="str">
        <f>IF('Calculs T3a'!N383&lt;'Coeffs calibration'!$N$15,"Negative",IF('Calculs T3a'!N383&lt;'Coeffs calibration'!$N$16,"Lowly positive",IF('Calculs T3a'!N383&lt;'Coeffs calibration'!$N$17,"Moderately positive","Highly positive")))</f>
        <v>Highly positive</v>
      </c>
    </row>
    <row r="381" spans="1:32" x14ac:dyDescent="0.3">
      <c r="A381" s="92">
        <f>'Predictions concentrations'!A381</f>
        <v>0</v>
      </c>
      <c r="B381" s="92">
        <f>'Predictions concentrations'!B381</f>
        <v>0</v>
      </c>
      <c r="C381" s="126" t="str">
        <f>IF('Calculs T1a'!G384&lt;'Coeffs calibration'!$G$15,"Negative",IF('Calculs T1a'!G384&lt;'Coeffs calibration'!$G$16,"Lowly positive",IF('Calculs T1a'!G384&lt;'Coeffs calibration'!$G$17,"Moderately positive","Highly positive")))</f>
        <v>Highly positive</v>
      </c>
      <c r="D381" s="126" t="str">
        <f>IF('Calculs T1a'!H384&lt;'Coeffs calibration'!$H$15,"Negative",IF('Calculs T1a'!H384&lt;'Coeffs calibration'!$H$16,"Lowly positive",IF('Calculs T1a'!H384&lt;'Coeffs calibration'!$H$17,"Moderately positive","Highly positive")))</f>
        <v>Highly positive</v>
      </c>
      <c r="E381" s="126" t="str">
        <f>IF('Calculs T1a'!I384&lt;'Coeffs calibration'!$I$15,"Negative",IF('Calculs T1a'!I384&lt;'Coeffs calibration'!$I$16,"Lowly positive",IF('Calculs T1a'!I384&lt;'Coeffs calibration'!$I$17,"Moderately positive","Highly positive")))</f>
        <v>Highly positive</v>
      </c>
      <c r="F381" s="128" t="str">
        <f>IF('Calculs T1a'!J384&lt;'Coeffs calibration'!$J$15,"Negative",IF('Calculs T1a'!J384&lt;'Coeffs calibration'!$J$16,"Lowly positive",IF('Calculs T1a'!J384&lt;'Coeffs calibration'!$J$17,"Moderately positive","Highly positive")))</f>
        <v>Highly positive</v>
      </c>
      <c r="G381" s="3" t="str">
        <f>IF('Calculs T1a'!K384&lt;'Coeffs calibration'!$K$15,"Negative",IF('Calculs T1a'!K384&lt;'Coeffs calibration'!$K$16,"Lowly positive",IF('Calculs T1a'!K384&lt;'Coeffs calibration'!$K$17,"Moderately positive","Highly positive")))</f>
        <v>Highly positive</v>
      </c>
      <c r="H381" s="3" t="str">
        <f>IF('Calculs T1a'!L384&lt;'Coeffs calibration'!$L$15,"Negative",IF('Calculs T1a'!L384&lt;'Coeffs calibration'!$L$16,"Lowly positive",IF('Calculs T1a'!L384&lt;'Coeffs calibration'!$L$17,"Moderately positive","Highly positive")))</f>
        <v>Highly positive</v>
      </c>
      <c r="I381" s="3" t="str">
        <f>IF('Calculs T1a'!M384&lt;'Coeffs calibration'!$M$15,"Negative",IF('Calculs T1a'!M384&lt;'Coeffs calibration'!$M$16,"Lowly positive",IF('Calculs T1a'!M384&lt;'Coeffs calibration'!$M$17,"Moderately positive","Highly positive")))</f>
        <v>Highly positive</v>
      </c>
      <c r="J381" s="3" t="str">
        <f>IF('Calculs T1a'!N384&lt;'Coeffs calibration'!$N$15,"Negative",IF('Calculs T1a'!N384&lt;'Coeffs calibration'!$N$16,"Lowly positive",IF('Calculs T1a'!N384&lt;'Coeffs calibration'!$N$17,"Moderately positive","Highly positive")))</f>
        <v>Highly positive</v>
      </c>
      <c r="L381" s="92">
        <f>'Predictions concentrations'!A381</f>
        <v>0</v>
      </c>
      <c r="M381" s="92">
        <f>'Predictions concentrations'!B381</f>
        <v>0</v>
      </c>
      <c r="N381" s="126" t="str">
        <f>IF('Calculs T2a'!G384&lt;'Coeffs calibration'!$G$15,"Negative",IF('Calculs T2a'!G384&lt;'Coeffs calibration'!$G$16,"Lowly positive",IF('Calculs T2a'!G384&lt;'Coeffs calibration'!$G$17,"Moderately positive","Highly positive")))</f>
        <v>Highly positive</v>
      </c>
      <c r="O381" s="126" t="str">
        <f>IF('Calculs T2a'!H384&lt;'Coeffs calibration'!$H$15,"Negative",IF('Calculs T2a'!H384&lt;'Coeffs calibration'!$H$16,"Lowly positive",IF('Calculs T2a'!H384&lt;'Coeffs calibration'!$H$17,"Moderately positive","Highly positive")))</f>
        <v>Highly positive</v>
      </c>
      <c r="P381" s="126" t="str">
        <f>IF('Calculs T2a'!I384&lt;'Coeffs calibration'!$I$15,"Negative",IF('Calculs T2a'!I384&lt;'Coeffs calibration'!$I$16,"Lowly positive",IF('Calculs T2a'!I384&lt;'Coeffs calibration'!$I$17,"Moderately positive","Highly positive")))</f>
        <v>Highly positive</v>
      </c>
      <c r="Q381" s="128" t="str">
        <f>IF('Calculs T2a'!J384&lt;'Coeffs calibration'!$J$15,"Negative",IF('Calculs T2a'!J384&lt;'Coeffs calibration'!$J$16,"Lowly positive",IF('Calculs T2a'!J384&lt;'Coeffs calibration'!$J$17,"Moderately positive","Highly positive")))</f>
        <v>Highly positive</v>
      </c>
      <c r="R381" s="3" t="str">
        <f>IF('Calculs T2a'!K384&lt;'Coeffs calibration'!$K$15,"Negative",IF('Calculs T2a'!K384&lt;'Coeffs calibration'!$K$16,"Lowly positive",IF('Calculs T2a'!K384&lt;'Coeffs calibration'!$K$17,"Moderately positive","Highly positive")))</f>
        <v>Highly positive</v>
      </c>
      <c r="S381" s="3" t="str">
        <f>IF('Calculs T2a'!L384&lt;'Coeffs calibration'!$L$15,"Negative",IF('Calculs T2a'!L384&lt;'Coeffs calibration'!$L$16,"Lowly positive",IF('Calculs T2a'!L384&lt;'Coeffs calibration'!$L$17,"Moderately positive","Highly positive")))</f>
        <v>Highly positive</v>
      </c>
      <c r="T381" s="3" t="str">
        <f>IF('Calculs T2a'!M384&lt;'Coeffs calibration'!$M$15,"Negative",IF('Calculs T2a'!M384&lt;'Coeffs calibration'!$M$16,"Lowly positive",IF('Calculs T2a'!M384&lt;'Coeffs calibration'!$M$17,"Moderately positive","Highly positive")))</f>
        <v>Highly positive</v>
      </c>
      <c r="U381" s="3" t="str">
        <f>IF('Calculs T2a'!N384&lt;'Coeffs calibration'!$N$15,"Negative",IF('Calculs T2a'!N384&lt;'Coeffs calibration'!$N$16,"Lowly positive",IF('Calculs T2a'!N384&lt;'Coeffs calibration'!$N$17,"Moderately positive","Highly positive")))</f>
        <v>Highly positive</v>
      </c>
      <c r="W381" s="92">
        <f>'Predictions concentrations'!A381</f>
        <v>0</v>
      </c>
      <c r="X381" s="92">
        <f>'Predictions concentrations'!B381</f>
        <v>0</v>
      </c>
      <c r="Y381" s="126" t="str">
        <f>IF('Calculs T3a'!G384&lt;'Coeffs calibration'!$G$15,"Negative",IF('Calculs T3a'!G384&lt;'Coeffs calibration'!$G$16,"Lowly positive",IF('Calculs T3a'!G384&lt;'Coeffs calibration'!$G$17,"Moderately positive","Highly positive")))</f>
        <v>Highly positive</v>
      </c>
      <c r="Z381" s="126" t="str">
        <f>IF('Calculs T3a'!H384&lt;'Coeffs calibration'!$H$15,"Negative",IF('Calculs T3a'!H384&lt;'Coeffs calibration'!$H$16,"Lowly positive",IF('Calculs T3a'!H384&lt;'Coeffs calibration'!$H$17,"Moderately positive","Highly positive")))</f>
        <v>Highly positive</v>
      </c>
      <c r="AA381" s="126" t="str">
        <f>IF('Calculs T3a'!I384&lt;'Coeffs calibration'!$I$15,"Negative",IF('Calculs T3a'!I384&lt;'Coeffs calibration'!$I$16,"Lowly positive",IF('Calculs T3a'!I384&lt;'Coeffs calibration'!$I$17,"Moderately positive","Highly positive")))</f>
        <v>Highly positive</v>
      </c>
      <c r="AB381" s="128" t="str">
        <f>IF('Calculs T3a'!J384&lt;'Coeffs calibration'!$J$15,"Negative",IF('Calculs T3a'!J384&lt;'Coeffs calibration'!$J$16,"Lowly positive",IF('Calculs T3a'!J384&lt;'Coeffs calibration'!$J$17,"Moderately positive","Highly positive")))</f>
        <v>Highly positive</v>
      </c>
      <c r="AC381" s="3" t="str">
        <f>IF('Calculs T3a'!K384&lt;'Coeffs calibration'!$K$15,"Negative",IF('Calculs T3a'!K384&lt;'Coeffs calibration'!$K$16,"Lowly positive",IF('Calculs T3a'!K384&lt;'Coeffs calibration'!$K$17,"Moderately positive","Highly positive")))</f>
        <v>Highly positive</v>
      </c>
      <c r="AD381" s="3" t="str">
        <f>IF('Calculs T3a'!L384&lt;'Coeffs calibration'!$L$15,"Negative",IF('Calculs T3a'!L384&lt;'Coeffs calibration'!$L$16,"Lowly positive",IF('Calculs T3a'!L384&lt;'Coeffs calibration'!$L$17,"Moderately positive","Highly positive")))</f>
        <v>Highly positive</v>
      </c>
      <c r="AE381" s="3" t="str">
        <f>IF('Calculs T3a'!M384&lt;'Coeffs calibration'!$M$15,"Negative",IF('Calculs T3a'!M384&lt;'Coeffs calibration'!$M$16,"Lowly positive",IF('Calculs T3a'!M384&lt;'Coeffs calibration'!$M$17,"Moderately positive","Highly positive")))</f>
        <v>Highly positive</v>
      </c>
      <c r="AF381" s="3" t="str">
        <f>IF('Calculs T3a'!N384&lt;'Coeffs calibration'!$N$15,"Negative",IF('Calculs T3a'!N384&lt;'Coeffs calibration'!$N$16,"Lowly positive",IF('Calculs T3a'!N384&lt;'Coeffs calibration'!$N$17,"Moderately positive","Highly positive")))</f>
        <v>Highly positive</v>
      </c>
    </row>
    <row r="382" spans="1:32" x14ac:dyDescent="0.3">
      <c r="A382" s="92">
        <f>'Predictions concentrations'!A382</f>
        <v>0</v>
      </c>
      <c r="B382" s="92">
        <f>'Predictions concentrations'!B382</f>
        <v>0</v>
      </c>
      <c r="C382" s="126" t="str">
        <f>IF('Calculs T1a'!G385&lt;'Coeffs calibration'!$G$15,"Negative",IF('Calculs T1a'!G385&lt;'Coeffs calibration'!$G$16,"Lowly positive",IF('Calculs T1a'!G385&lt;'Coeffs calibration'!$G$17,"Moderately positive","Highly positive")))</f>
        <v>Highly positive</v>
      </c>
      <c r="D382" s="126" t="str">
        <f>IF('Calculs T1a'!H385&lt;'Coeffs calibration'!$H$15,"Negative",IF('Calculs T1a'!H385&lt;'Coeffs calibration'!$H$16,"Lowly positive",IF('Calculs T1a'!H385&lt;'Coeffs calibration'!$H$17,"Moderately positive","Highly positive")))</f>
        <v>Highly positive</v>
      </c>
      <c r="E382" s="126" t="str">
        <f>IF('Calculs T1a'!I385&lt;'Coeffs calibration'!$I$15,"Negative",IF('Calculs T1a'!I385&lt;'Coeffs calibration'!$I$16,"Lowly positive",IF('Calculs T1a'!I385&lt;'Coeffs calibration'!$I$17,"Moderately positive","Highly positive")))</f>
        <v>Highly positive</v>
      </c>
      <c r="F382" s="128" t="str">
        <f>IF('Calculs T1a'!J385&lt;'Coeffs calibration'!$J$15,"Negative",IF('Calculs T1a'!J385&lt;'Coeffs calibration'!$J$16,"Lowly positive",IF('Calculs T1a'!J385&lt;'Coeffs calibration'!$J$17,"Moderately positive","Highly positive")))</f>
        <v>Highly positive</v>
      </c>
      <c r="G382" s="3" t="str">
        <f>IF('Calculs T1a'!K385&lt;'Coeffs calibration'!$K$15,"Negative",IF('Calculs T1a'!K385&lt;'Coeffs calibration'!$K$16,"Lowly positive",IF('Calculs T1a'!K385&lt;'Coeffs calibration'!$K$17,"Moderately positive","Highly positive")))</f>
        <v>Highly positive</v>
      </c>
      <c r="H382" s="3" t="str">
        <f>IF('Calculs T1a'!L385&lt;'Coeffs calibration'!$L$15,"Negative",IF('Calculs T1a'!L385&lt;'Coeffs calibration'!$L$16,"Lowly positive",IF('Calculs T1a'!L385&lt;'Coeffs calibration'!$L$17,"Moderately positive","Highly positive")))</f>
        <v>Highly positive</v>
      </c>
      <c r="I382" s="3" t="str">
        <f>IF('Calculs T1a'!M385&lt;'Coeffs calibration'!$M$15,"Negative",IF('Calculs T1a'!M385&lt;'Coeffs calibration'!$M$16,"Lowly positive",IF('Calculs T1a'!M385&lt;'Coeffs calibration'!$M$17,"Moderately positive","Highly positive")))</f>
        <v>Highly positive</v>
      </c>
      <c r="J382" s="3" t="str">
        <f>IF('Calculs T1a'!N385&lt;'Coeffs calibration'!$N$15,"Negative",IF('Calculs T1a'!N385&lt;'Coeffs calibration'!$N$16,"Lowly positive",IF('Calculs T1a'!N385&lt;'Coeffs calibration'!$N$17,"Moderately positive","Highly positive")))</f>
        <v>Highly positive</v>
      </c>
      <c r="L382" s="92">
        <f>'Predictions concentrations'!A382</f>
        <v>0</v>
      </c>
      <c r="M382" s="92">
        <f>'Predictions concentrations'!B382</f>
        <v>0</v>
      </c>
      <c r="N382" s="126" t="str">
        <f>IF('Calculs T2a'!G385&lt;'Coeffs calibration'!$G$15,"Negative",IF('Calculs T2a'!G385&lt;'Coeffs calibration'!$G$16,"Lowly positive",IF('Calculs T2a'!G385&lt;'Coeffs calibration'!$G$17,"Moderately positive","Highly positive")))</f>
        <v>Highly positive</v>
      </c>
      <c r="O382" s="126" t="str">
        <f>IF('Calculs T2a'!H385&lt;'Coeffs calibration'!$H$15,"Negative",IF('Calculs T2a'!H385&lt;'Coeffs calibration'!$H$16,"Lowly positive",IF('Calculs T2a'!H385&lt;'Coeffs calibration'!$H$17,"Moderately positive","Highly positive")))</f>
        <v>Highly positive</v>
      </c>
      <c r="P382" s="126" t="str">
        <f>IF('Calculs T2a'!I385&lt;'Coeffs calibration'!$I$15,"Negative",IF('Calculs T2a'!I385&lt;'Coeffs calibration'!$I$16,"Lowly positive",IF('Calculs T2a'!I385&lt;'Coeffs calibration'!$I$17,"Moderately positive","Highly positive")))</f>
        <v>Highly positive</v>
      </c>
      <c r="Q382" s="128" t="str">
        <f>IF('Calculs T2a'!J385&lt;'Coeffs calibration'!$J$15,"Negative",IF('Calculs T2a'!J385&lt;'Coeffs calibration'!$J$16,"Lowly positive",IF('Calculs T2a'!J385&lt;'Coeffs calibration'!$J$17,"Moderately positive","Highly positive")))</f>
        <v>Highly positive</v>
      </c>
      <c r="R382" s="3" t="str">
        <f>IF('Calculs T2a'!K385&lt;'Coeffs calibration'!$K$15,"Negative",IF('Calculs T2a'!K385&lt;'Coeffs calibration'!$K$16,"Lowly positive",IF('Calculs T2a'!K385&lt;'Coeffs calibration'!$K$17,"Moderately positive","Highly positive")))</f>
        <v>Highly positive</v>
      </c>
      <c r="S382" s="3" t="str">
        <f>IF('Calculs T2a'!L385&lt;'Coeffs calibration'!$L$15,"Negative",IF('Calculs T2a'!L385&lt;'Coeffs calibration'!$L$16,"Lowly positive",IF('Calculs T2a'!L385&lt;'Coeffs calibration'!$L$17,"Moderately positive","Highly positive")))</f>
        <v>Highly positive</v>
      </c>
      <c r="T382" s="3" t="str">
        <f>IF('Calculs T2a'!M385&lt;'Coeffs calibration'!$M$15,"Negative",IF('Calculs T2a'!M385&lt;'Coeffs calibration'!$M$16,"Lowly positive",IF('Calculs T2a'!M385&lt;'Coeffs calibration'!$M$17,"Moderately positive","Highly positive")))</f>
        <v>Highly positive</v>
      </c>
      <c r="U382" s="3" t="str">
        <f>IF('Calculs T2a'!N385&lt;'Coeffs calibration'!$N$15,"Negative",IF('Calculs T2a'!N385&lt;'Coeffs calibration'!$N$16,"Lowly positive",IF('Calculs T2a'!N385&lt;'Coeffs calibration'!$N$17,"Moderately positive","Highly positive")))</f>
        <v>Highly positive</v>
      </c>
      <c r="W382" s="92">
        <f>'Predictions concentrations'!A382</f>
        <v>0</v>
      </c>
      <c r="X382" s="92">
        <f>'Predictions concentrations'!B382</f>
        <v>0</v>
      </c>
      <c r="Y382" s="126" t="str">
        <f>IF('Calculs T3a'!G385&lt;'Coeffs calibration'!$G$15,"Negative",IF('Calculs T3a'!G385&lt;'Coeffs calibration'!$G$16,"Lowly positive",IF('Calculs T3a'!G385&lt;'Coeffs calibration'!$G$17,"Moderately positive","Highly positive")))</f>
        <v>Highly positive</v>
      </c>
      <c r="Z382" s="126" t="str">
        <f>IF('Calculs T3a'!H385&lt;'Coeffs calibration'!$H$15,"Negative",IF('Calculs T3a'!H385&lt;'Coeffs calibration'!$H$16,"Lowly positive",IF('Calculs T3a'!H385&lt;'Coeffs calibration'!$H$17,"Moderately positive","Highly positive")))</f>
        <v>Highly positive</v>
      </c>
      <c r="AA382" s="126" t="str">
        <f>IF('Calculs T3a'!I385&lt;'Coeffs calibration'!$I$15,"Negative",IF('Calculs T3a'!I385&lt;'Coeffs calibration'!$I$16,"Lowly positive",IF('Calculs T3a'!I385&lt;'Coeffs calibration'!$I$17,"Moderately positive","Highly positive")))</f>
        <v>Highly positive</v>
      </c>
      <c r="AB382" s="128" t="str">
        <f>IF('Calculs T3a'!J385&lt;'Coeffs calibration'!$J$15,"Negative",IF('Calculs T3a'!J385&lt;'Coeffs calibration'!$J$16,"Lowly positive",IF('Calculs T3a'!J385&lt;'Coeffs calibration'!$J$17,"Moderately positive","Highly positive")))</f>
        <v>Highly positive</v>
      </c>
      <c r="AC382" s="3" t="str">
        <f>IF('Calculs T3a'!K385&lt;'Coeffs calibration'!$K$15,"Negative",IF('Calculs T3a'!K385&lt;'Coeffs calibration'!$K$16,"Lowly positive",IF('Calculs T3a'!K385&lt;'Coeffs calibration'!$K$17,"Moderately positive","Highly positive")))</f>
        <v>Highly positive</v>
      </c>
      <c r="AD382" s="3" t="str">
        <f>IF('Calculs T3a'!L385&lt;'Coeffs calibration'!$L$15,"Negative",IF('Calculs T3a'!L385&lt;'Coeffs calibration'!$L$16,"Lowly positive",IF('Calculs T3a'!L385&lt;'Coeffs calibration'!$L$17,"Moderately positive","Highly positive")))</f>
        <v>Highly positive</v>
      </c>
      <c r="AE382" s="3" t="str">
        <f>IF('Calculs T3a'!M385&lt;'Coeffs calibration'!$M$15,"Negative",IF('Calculs T3a'!M385&lt;'Coeffs calibration'!$M$16,"Lowly positive",IF('Calculs T3a'!M385&lt;'Coeffs calibration'!$M$17,"Moderately positive","Highly positive")))</f>
        <v>Highly positive</v>
      </c>
      <c r="AF382" s="3" t="str">
        <f>IF('Calculs T3a'!N385&lt;'Coeffs calibration'!$N$15,"Negative",IF('Calculs T3a'!N385&lt;'Coeffs calibration'!$N$16,"Lowly positive",IF('Calculs T3a'!N385&lt;'Coeffs calibration'!$N$17,"Moderately positive","Highly positive")))</f>
        <v>Highly positive</v>
      </c>
    </row>
    <row r="383" spans="1:32" x14ac:dyDescent="0.3">
      <c r="A383" s="92">
        <f>'Predictions concentrations'!A383</f>
        <v>0</v>
      </c>
      <c r="B383" s="92">
        <f>'Predictions concentrations'!B383</f>
        <v>0</v>
      </c>
      <c r="C383" s="126" t="str">
        <f>IF('Calculs T1a'!G386&lt;'Coeffs calibration'!$G$15,"Negative",IF('Calculs T1a'!G386&lt;'Coeffs calibration'!$G$16,"Lowly positive",IF('Calculs T1a'!G386&lt;'Coeffs calibration'!$G$17,"Moderately positive","Highly positive")))</f>
        <v>Highly positive</v>
      </c>
      <c r="D383" s="126" t="str">
        <f>IF('Calculs T1a'!H386&lt;'Coeffs calibration'!$H$15,"Negative",IF('Calculs T1a'!H386&lt;'Coeffs calibration'!$H$16,"Lowly positive",IF('Calculs T1a'!H386&lt;'Coeffs calibration'!$H$17,"Moderately positive","Highly positive")))</f>
        <v>Highly positive</v>
      </c>
      <c r="E383" s="126" t="str">
        <f>IF('Calculs T1a'!I386&lt;'Coeffs calibration'!$I$15,"Negative",IF('Calculs T1a'!I386&lt;'Coeffs calibration'!$I$16,"Lowly positive",IF('Calculs T1a'!I386&lt;'Coeffs calibration'!$I$17,"Moderately positive","Highly positive")))</f>
        <v>Highly positive</v>
      </c>
      <c r="F383" s="128" t="str">
        <f>IF('Calculs T1a'!J386&lt;'Coeffs calibration'!$J$15,"Negative",IF('Calculs T1a'!J386&lt;'Coeffs calibration'!$J$16,"Lowly positive",IF('Calculs T1a'!J386&lt;'Coeffs calibration'!$J$17,"Moderately positive","Highly positive")))</f>
        <v>Highly positive</v>
      </c>
      <c r="G383" s="3" t="str">
        <f>IF('Calculs T1a'!K386&lt;'Coeffs calibration'!$K$15,"Negative",IF('Calculs T1a'!K386&lt;'Coeffs calibration'!$K$16,"Lowly positive",IF('Calculs T1a'!K386&lt;'Coeffs calibration'!$K$17,"Moderately positive","Highly positive")))</f>
        <v>Highly positive</v>
      </c>
      <c r="H383" s="3" t="str">
        <f>IF('Calculs T1a'!L386&lt;'Coeffs calibration'!$L$15,"Negative",IF('Calculs T1a'!L386&lt;'Coeffs calibration'!$L$16,"Lowly positive",IF('Calculs T1a'!L386&lt;'Coeffs calibration'!$L$17,"Moderately positive","Highly positive")))</f>
        <v>Highly positive</v>
      </c>
      <c r="I383" s="3" t="str">
        <f>IF('Calculs T1a'!M386&lt;'Coeffs calibration'!$M$15,"Negative",IF('Calculs T1a'!M386&lt;'Coeffs calibration'!$M$16,"Lowly positive",IF('Calculs T1a'!M386&lt;'Coeffs calibration'!$M$17,"Moderately positive","Highly positive")))</f>
        <v>Highly positive</v>
      </c>
      <c r="J383" s="3" t="str">
        <f>IF('Calculs T1a'!N386&lt;'Coeffs calibration'!$N$15,"Negative",IF('Calculs T1a'!N386&lt;'Coeffs calibration'!$N$16,"Lowly positive",IF('Calculs T1a'!N386&lt;'Coeffs calibration'!$N$17,"Moderately positive","Highly positive")))</f>
        <v>Highly positive</v>
      </c>
      <c r="L383" s="92">
        <f>'Predictions concentrations'!A383</f>
        <v>0</v>
      </c>
      <c r="M383" s="92">
        <f>'Predictions concentrations'!B383</f>
        <v>0</v>
      </c>
      <c r="N383" s="126" t="str">
        <f>IF('Calculs T2a'!G386&lt;'Coeffs calibration'!$G$15,"Negative",IF('Calculs T2a'!G386&lt;'Coeffs calibration'!$G$16,"Lowly positive",IF('Calculs T2a'!G386&lt;'Coeffs calibration'!$G$17,"Moderately positive","Highly positive")))</f>
        <v>Highly positive</v>
      </c>
      <c r="O383" s="126" t="str">
        <f>IF('Calculs T2a'!H386&lt;'Coeffs calibration'!$H$15,"Negative",IF('Calculs T2a'!H386&lt;'Coeffs calibration'!$H$16,"Lowly positive",IF('Calculs T2a'!H386&lt;'Coeffs calibration'!$H$17,"Moderately positive","Highly positive")))</f>
        <v>Highly positive</v>
      </c>
      <c r="P383" s="126" t="str">
        <f>IF('Calculs T2a'!I386&lt;'Coeffs calibration'!$I$15,"Negative",IF('Calculs T2a'!I386&lt;'Coeffs calibration'!$I$16,"Lowly positive",IF('Calculs T2a'!I386&lt;'Coeffs calibration'!$I$17,"Moderately positive","Highly positive")))</f>
        <v>Highly positive</v>
      </c>
      <c r="Q383" s="128" t="str">
        <f>IF('Calculs T2a'!J386&lt;'Coeffs calibration'!$J$15,"Negative",IF('Calculs T2a'!J386&lt;'Coeffs calibration'!$J$16,"Lowly positive",IF('Calculs T2a'!J386&lt;'Coeffs calibration'!$J$17,"Moderately positive","Highly positive")))</f>
        <v>Highly positive</v>
      </c>
      <c r="R383" s="3" t="str">
        <f>IF('Calculs T2a'!K386&lt;'Coeffs calibration'!$K$15,"Negative",IF('Calculs T2a'!K386&lt;'Coeffs calibration'!$K$16,"Lowly positive",IF('Calculs T2a'!K386&lt;'Coeffs calibration'!$K$17,"Moderately positive","Highly positive")))</f>
        <v>Highly positive</v>
      </c>
      <c r="S383" s="3" t="str">
        <f>IF('Calculs T2a'!L386&lt;'Coeffs calibration'!$L$15,"Negative",IF('Calculs T2a'!L386&lt;'Coeffs calibration'!$L$16,"Lowly positive",IF('Calculs T2a'!L386&lt;'Coeffs calibration'!$L$17,"Moderately positive","Highly positive")))</f>
        <v>Highly positive</v>
      </c>
      <c r="T383" s="3" t="str">
        <f>IF('Calculs T2a'!M386&lt;'Coeffs calibration'!$M$15,"Negative",IF('Calculs T2a'!M386&lt;'Coeffs calibration'!$M$16,"Lowly positive",IF('Calculs T2a'!M386&lt;'Coeffs calibration'!$M$17,"Moderately positive","Highly positive")))</f>
        <v>Highly positive</v>
      </c>
      <c r="U383" s="3" t="str">
        <f>IF('Calculs T2a'!N386&lt;'Coeffs calibration'!$N$15,"Negative",IF('Calculs T2a'!N386&lt;'Coeffs calibration'!$N$16,"Lowly positive",IF('Calculs T2a'!N386&lt;'Coeffs calibration'!$N$17,"Moderately positive","Highly positive")))</f>
        <v>Highly positive</v>
      </c>
      <c r="W383" s="92">
        <f>'Predictions concentrations'!A383</f>
        <v>0</v>
      </c>
      <c r="X383" s="92">
        <f>'Predictions concentrations'!B383</f>
        <v>0</v>
      </c>
      <c r="Y383" s="126" t="str">
        <f>IF('Calculs T3a'!G386&lt;'Coeffs calibration'!$G$15,"Negative",IF('Calculs T3a'!G386&lt;'Coeffs calibration'!$G$16,"Lowly positive",IF('Calculs T3a'!G386&lt;'Coeffs calibration'!$G$17,"Moderately positive","Highly positive")))</f>
        <v>Highly positive</v>
      </c>
      <c r="Z383" s="126" t="str">
        <f>IF('Calculs T3a'!H386&lt;'Coeffs calibration'!$H$15,"Negative",IF('Calculs T3a'!H386&lt;'Coeffs calibration'!$H$16,"Lowly positive",IF('Calculs T3a'!H386&lt;'Coeffs calibration'!$H$17,"Moderately positive","Highly positive")))</f>
        <v>Highly positive</v>
      </c>
      <c r="AA383" s="126" t="str">
        <f>IF('Calculs T3a'!I386&lt;'Coeffs calibration'!$I$15,"Negative",IF('Calculs T3a'!I386&lt;'Coeffs calibration'!$I$16,"Lowly positive",IF('Calculs T3a'!I386&lt;'Coeffs calibration'!$I$17,"Moderately positive","Highly positive")))</f>
        <v>Highly positive</v>
      </c>
      <c r="AB383" s="128" t="str">
        <f>IF('Calculs T3a'!J386&lt;'Coeffs calibration'!$J$15,"Negative",IF('Calculs T3a'!J386&lt;'Coeffs calibration'!$J$16,"Lowly positive",IF('Calculs T3a'!J386&lt;'Coeffs calibration'!$J$17,"Moderately positive","Highly positive")))</f>
        <v>Highly positive</v>
      </c>
      <c r="AC383" s="3" t="str">
        <f>IF('Calculs T3a'!K386&lt;'Coeffs calibration'!$K$15,"Negative",IF('Calculs T3a'!K386&lt;'Coeffs calibration'!$K$16,"Lowly positive",IF('Calculs T3a'!K386&lt;'Coeffs calibration'!$K$17,"Moderately positive","Highly positive")))</f>
        <v>Highly positive</v>
      </c>
      <c r="AD383" s="3" t="str">
        <f>IF('Calculs T3a'!L386&lt;'Coeffs calibration'!$L$15,"Negative",IF('Calculs T3a'!L386&lt;'Coeffs calibration'!$L$16,"Lowly positive",IF('Calculs T3a'!L386&lt;'Coeffs calibration'!$L$17,"Moderately positive","Highly positive")))</f>
        <v>Highly positive</v>
      </c>
      <c r="AE383" s="3" t="str">
        <f>IF('Calculs T3a'!M386&lt;'Coeffs calibration'!$M$15,"Negative",IF('Calculs T3a'!M386&lt;'Coeffs calibration'!$M$16,"Lowly positive",IF('Calculs T3a'!M386&lt;'Coeffs calibration'!$M$17,"Moderately positive","Highly positive")))</f>
        <v>Highly positive</v>
      </c>
      <c r="AF383" s="3" t="str">
        <f>IF('Calculs T3a'!N386&lt;'Coeffs calibration'!$N$15,"Negative",IF('Calculs T3a'!N386&lt;'Coeffs calibration'!$N$16,"Lowly positive",IF('Calculs T3a'!N386&lt;'Coeffs calibration'!$N$17,"Moderately positive","Highly positive")))</f>
        <v>Highly positive</v>
      </c>
    </row>
    <row r="384" spans="1:32" x14ac:dyDescent="0.3">
      <c r="A384" s="92">
        <f>'Predictions concentrations'!A384</f>
        <v>0</v>
      </c>
      <c r="B384" s="92">
        <f>'Predictions concentrations'!B384</f>
        <v>0</v>
      </c>
      <c r="C384" s="126" t="str">
        <f>IF('Calculs T1a'!G387&lt;'Coeffs calibration'!$G$15,"Negative",IF('Calculs T1a'!G387&lt;'Coeffs calibration'!$G$16,"Lowly positive",IF('Calculs T1a'!G387&lt;'Coeffs calibration'!$G$17,"Moderately positive","Highly positive")))</f>
        <v>Highly positive</v>
      </c>
      <c r="D384" s="126" t="str">
        <f>IF('Calculs T1a'!H387&lt;'Coeffs calibration'!$H$15,"Negative",IF('Calculs T1a'!H387&lt;'Coeffs calibration'!$H$16,"Lowly positive",IF('Calculs T1a'!H387&lt;'Coeffs calibration'!$H$17,"Moderately positive","Highly positive")))</f>
        <v>Highly positive</v>
      </c>
      <c r="E384" s="126" t="str">
        <f>IF('Calculs T1a'!I387&lt;'Coeffs calibration'!$I$15,"Negative",IF('Calculs T1a'!I387&lt;'Coeffs calibration'!$I$16,"Lowly positive",IF('Calculs T1a'!I387&lt;'Coeffs calibration'!$I$17,"Moderately positive","Highly positive")))</f>
        <v>Highly positive</v>
      </c>
      <c r="F384" s="128" t="str">
        <f>IF('Calculs T1a'!J387&lt;'Coeffs calibration'!$J$15,"Negative",IF('Calculs T1a'!J387&lt;'Coeffs calibration'!$J$16,"Lowly positive",IF('Calculs T1a'!J387&lt;'Coeffs calibration'!$J$17,"Moderately positive","Highly positive")))</f>
        <v>Highly positive</v>
      </c>
      <c r="G384" s="3" t="str">
        <f>IF('Calculs T1a'!K387&lt;'Coeffs calibration'!$K$15,"Negative",IF('Calculs T1a'!K387&lt;'Coeffs calibration'!$K$16,"Lowly positive",IF('Calculs T1a'!K387&lt;'Coeffs calibration'!$K$17,"Moderately positive","Highly positive")))</f>
        <v>Highly positive</v>
      </c>
      <c r="H384" s="3" t="str">
        <f>IF('Calculs T1a'!L387&lt;'Coeffs calibration'!$L$15,"Negative",IF('Calculs T1a'!L387&lt;'Coeffs calibration'!$L$16,"Lowly positive",IF('Calculs T1a'!L387&lt;'Coeffs calibration'!$L$17,"Moderately positive","Highly positive")))</f>
        <v>Highly positive</v>
      </c>
      <c r="I384" s="3" t="str">
        <f>IF('Calculs T1a'!M387&lt;'Coeffs calibration'!$M$15,"Negative",IF('Calculs T1a'!M387&lt;'Coeffs calibration'!$M$16,"Lowly positive",IF('Calculs T1a'!M387&lt;'Coeffs calibration'!$M$17,"Moderately positive","Highly positive")))</f>
        <v>Highly positive</v>
      </c>
      <c r="J384" s="3" t="str">
        <f>IF('Calculs T1a'!N387&lt;'Coeffs calibration'!$N$15,"Negative",IF('Calculs T1a'!N387&lt;'Coeffs calibration'!$N$16,"Lowly positive",IF('Calculs T1a'!N387&lt;'Coeffs calibration'!$N$17,"Moderately positive","Highly positive")))</f>
        <v>Highly positive</v>
      </c>
      <c r="L384" s="92">
        <f>'Predictions concentrations'!A384</f>
        <v>0</v>
      </c>
      <c r="M384" s="92">
        <f>'Predictions concentrations'!B384</f>
        <v>0</v>
      </c>
      <c r="N384" s="126" t="str">
        <f>IF('Calculs T2a'!G387&lt;'Coeffs calibration'!$G$15,"Negative",IF('Calculs T2a'!G387&lt;'Coeffs calibration'!$G$16,"Lowly positive",IF('Calculs T2a'!G387&lt;'Coeffs calibration'!$G$17,"Moderately positive","Highly positive")))</f>
        <v>Highly positive</v>
      </c>
      <c r="O384" s="126" t="str">
        <f>IF('Calculs T2a'!H387&lt;'Coeffs calibration'!$H$15,"Negative",IF('Calculs T2a'!H387&lt;'Coeffs calibration'!$H$16,"Lowly positive",IF('Calculs T2a'!H387&lt;'Coeffs calibration'!$H$17,"Moderately positive","Highly positive")))</f>
        <v>Highly positive</v>
      </c>
      <c r="P384" s="126" t="str">
        <f>IF('Calculs T2a'!I387&lt;'Coeffs calibration'!$I$15,"Negative",IF('Calculs T2a'!I387&lt;'Coeffs calibration'!$I$16,"Lowly positive",IF('Calculs T2a'!I387&lt;'Coeffs calibration'!$I$17,"Moderately positive","Highly positive")))</f>
        <v>Highly positive</v>
      </c>
      <c r="Q384" s="128" t="str">
        <f>IF('Calculs T2a'!J387&lt;'Coeffs calibration'!$J$15,"Negative",IF('Calculs T2a'!J387&lt;'Coeffs calibration'!$J$16,"Lowly positive",IF('Calculs T2a'!J387&lt;'Coeffs calibration'!$J$17,"Moderately positive","Highly positive")))</f>
        <v>Highly positive</v>
      </c>
      <c r="R384" s="3" t="str">
        <f>IF('Calculs T2a'!K387&lt;'Coeffs calibration'!$K$15,"Negative",IF('Calculs T2a'!K387&lt;'Coeffs calibration'!$K$16,"Lowly positive",IF('Calculs T2a'!K387&lt;'Coeffs calibration'!$K$17,"Moderately positive","Highly positive")))</f>
        <v>Highly positive</v>
      </c>
      <c r="S384" s="3" t="str">
        <f>IF('Calculs T2a'!L387&lt;'Coeffs calibration'!$L$15,"Negative",IF('Calculs T2a'!L387&lt;'Coeffs calibration'!$L$16,"Lowly positive",IF('Calculs T2a'!L387&lt;'Coeffs calibration'!$L$17,"Moderately positive","Highly positive")))</f>
        <v>Highly positive</v>
      </c>
      <c r="T384" s="3" t="str">
        <f>IF('Calculs T2a'!M387&lt;'Coeffs calibration'!$M$15,"Negative",IF('Calculs T2a'!M387&lt;'Coeffs calibration'!$M$16,"Lowly positive",IF('Calculs T2a'!M387&lt;'Coeffs calibration'!$M$17,"Moderately positive","Highly positive")))</f>
        <v>Highly positive</v>
      </c>
      <c r="U384" s="3" t="str">
        <f>IF('Calculs T2a'!N387&lt;'Coeffs calibration'!$N$15,"Negative",IF('Calculs T2a'!N387&lt;'Coeffs calibration'!$N$16,"Lowly positive",IF('Calculs T2a'!N387&lt;'Coeffs calibration'!$N$17,"Moderately positive","Highly positive")))</f>
        <v>Highly positive</v>
      </c>
      <c r="W384" s="92">
        <f>'Predictions concentrations'!A384</f>
        <v>0</v>
      </c>
      <c r="X384" s="92">
        <f>'Predictions concentrations'!B384</f>
        <v>0</v>
      </c>
      <c r="Y384" s="126" t="str">
        <f>IF('Calculs T3a'!G387&lt;'Coeffs calibration'!$G$15,"Negative",IF('Calculs T3a'!G387&lt;'Coeffs calibration'!$G$16,"Lowly positive",IF('Calculs T3a'!G387&lt;'Coeffs calibration'!$G$17,"Moderately positive","Highly positive")))</f>
        <v>Highly positive</v>
      </c>
      <c r="Z384" s="126" t="str">
        <f>IF('Calculs T3a'!H387&lt;'Coeffs calibration'!$H$15,"Negative",IF('Calculs T3a'!H387&lt;'Coeffs calibration'!$H$16,"Lowly positive",IF('Calculs T3a'!H387&lt;'Coeffs calibration'!$H$17,"Moderately positive","Highly positive")))</f>
        <v>Highly positive</v>
      </c>
      <c r="AA384" s="126" t="str">
        <f>IF('Calculs T3a'!I387&lt;'Coeffs calibration'!$I$15,"Negative",IF('Calculs T3a'!I387&lt;'Coeffs calibration'!$I$16,"Lowly positive",IF('Calculs T3a'!I387&lt;'Coeffs calibration'!$I$17,"Moderately positive","Highly positive")))</f>
        <v>Highly positive</v>
      </c>
      <c r="AB384" s="128" t="str">
        <f>IF('Calculs T3a'!J387&lt;'Coeffs calibration'!$J$15,"Negative",IF('Calculs T3a'!J387&lt;'Coeffs calibration'!$J$16,"Lowly positive",IF('Calculs T3a'!J387&lt;'Coeffs calibration'!$J$17,"Moderately positive","Highly positive")))</f>
        <v>Highly positive</v>
      </c>
      <c r="AC384" s="3" t="str">
        <f>IF('Calculs T3a'!K387&lt;'Coeffs calibration'!$K$15,"Negative",IF('Calculs T3a'!K387&lt;'Coeffs calibration'!$K$16,"Lowly positive",IF('Calculs T3a'!K387&lt;'Coeffs calibration'!$K$17,"Moderately positive","Highly positive")))</f>
        <v>Highly positive</v>
      </c>
      <c r="AD384" s="3" t="str">
        <f>IF('Calculs T3a'!L387&lt;'Coeffs calibration'!$L$15,"Negative",IF('Calculs T3a'!L387&lt;'Coeffs calibration'!$L$16,"Lowly positive",IF('Calculs T3a'!L387&lt;'Coeffs calibration'!$L$17,"Moderately positive","Highly positive")))</f>
        <v>Highly positive</v>
      </c>
      <c r="AE384" s="3" t="str">
        <f>IF('Calculs T3a'!M387&lt;'Coeffs calibration'!$M$15,"Negative",IF('Calculs T3a'!M387&lt;'Coeffs calibration'!$M$16,"Lowly positive",IF('Calculs T3a'!M387&lt;'Coeffs calibration'!$M$17,"Moderately positive","Highly positive")))</f>
        <v>Highly positive</v>
      </c>
      <c r="AF384" s="3" t="str">
        <f>IF('Calculs T3a'!N387&lt;'Coeffs calibration'!$N$15,"Negative",IF('Calculs T3a'!N387&lt;'Coeffs calibration'!$N$16,"Lowly positive",IF('Calculs T3a'!N387&lt;'Coeffs calibration'!$N$17,"Moderately positive","Highly positive")))</f>
        <v>Highly positive</v>
      </c>
    </row>
    <row r="385" spans="1:32" x14ac:dyDescent="0.3">
      <c r="A385" s="92">
        <f>'Predictions concentrations'!A385</f>
        <v>0</v>
      </c>
      <c r="B385" s="92">
        <f>'Predictions concentrations'!B385</f>
        <v>0</v>
      </c>
      <c r="C385" s="126" t="str">
        <f>IF('Calculs T1a'!G388&lt;'Coeffs calibration'!$G$15,"Negative",IF('Calculs T1a'!G388&lt;'Coeffs calibration'!$G$16,"Lowly positive",IF('Calculs T1a'!G388&lt;'Coeffs calibration'!$G$17,"Moderately positive","Highly positive")))</f>
        <v>Highly positive</v>
      </c>
      <c r="D385" s="126" t="str">
        <f>IF('Calculs T1a'!H388&lt;'Coeffs calibration'!$H$15,"Negative",IF('Calculs T1a'!H388&lt;'Coeffs calibration'!$H$16,"Lowly positive",IF('Calculs T1a'!H388&lt;'Coeffs calibration'!$H$17,"Moderately positive","Highly positive")))</f>
        <v>Highly positive</v>
      </c>
      <c r="E385" s="126" t="str">
        <f>IF('Calculs T1a'!I388&lt;'Coeffs calibration'!$I$15,"Negative",IF('Calculs T1a'!I388&lt;'Coeffs calibration'!$I$16,"Lowly positive",IF('Calculs T1a'!I388&lt;'Coeffs calibration'!$I$17,"Moderately positive","Highly positive")))</f>
        <v>Highly positive</v>
      </c>
      <c r="F385" s="128" t="str">
        <f>IF('Calculs T1a'!J388&lt;'Coeffs calibration'!$J$15,"Negative",IF('Calculs T1a'!J388&lt;'Coeffs calibration'!$J$16,"Lowly positive",IF('Calculs T1a'!J388&lt;'Coeffs calibration'!$J$17,"Moderately positive","Highly positive")))</f>
        <v>Highly positive</v>
      </c>
      <c r="G385" s="3" t="str">
        <f>IF('Calculs T1a'!K388&lt;'Coeffs calibration'!$K$15,"Negative",IF('Calculs T1a'!K388&lt;'Coeffs calibration'!$K$16,"Lowly positive",IF('Calculs T1a'!K388&lt;'Coeffs calibration'!$K$17,"Moderately positive","Highly positive")))</f>
        <v>Highly positive</v>
      </c>
      <c r="H385" s="3" t="str">
        <f>IF('Calculs T1a'!L388&lt;'Coeffs calibration'!$L$15,"Negative",IF('Calculs T1a'!L388&lt;'Coeffs calibration'!$L$16,"Lowly positive",IF('Calculs T1a'!L388&lt;'Coeffs calibration'!$L$17,"Moderately positive","Highly positive")))</f>
        <v>Highly positive</v>
      </c>
      <c r="I385" s="3" t="str">
        <f>IF('Calculs T1a'!M388&lt;'Coeffs calibration'!$M$15,"Negative",IF('Calculs T1a'!M388&lt;'Coeffs calibration'!$M$16,"Lowly positive",IF('Calculs T1a'!M388&lt;'Coeffs calibration'!$M$17,"Moderately positive","Highly positive")))</f>
        <v>Highly positive</v>
      </c>
      <c r="J385" s="3" t="str">
        <f>IF('Calculs T1a'!N388&lt;'Coeffs calibration'!$N$15,"Negative",IF('Calculs T1a'!N388&lt;'Coeffs calibration'!$N$16,"Lowly positive",IF('Calculs T1a'!N388&lt;'Coeffs calibration'!$N$17,"Moderately positive","Highly positive")))</f>
        <v>Highly positive</v>
      </c>
      <c r="L385" s="92">
        <f>'Predictions concentrations'!A385</f>
        <v>0</v>
      </c>
      <c r="M385" s="92">
        <f>'Predictions concentrations'!B385</f>
        <v>0</v>
      </c>
      <c r="N385" s="126" t="str">
        <f>IF('Calculs T2a'!G388&lt;'Coeffs calibration'!$G$15,"Negative",IF('Calculs T2a'!G388&lt;'Coeffs calibration'!$G$16,"Lowly positive",IF('Calculs T2a'!G388&lt;'Coeffs calibration'!$G$17,"Moderately positive","Highly positive")))</f>
        <v>Highly positive</v>
      </c>
      <c r="O385" s="126" t="str">
        <f>IF('Calculs T2a'!H388&lt;'Coeffs calibration'!$H$15,"Negative",IF('Calculs T2a'!H388&lt;'Coeffs calibration'!$H$16,"Lowly positive",IF('Calculs T2a'!H388&lt;'Coeffs calibration'!$H$17,"Moderately positive","Highly positive")))</f>
        <v>Highly positive</v>
      </c>
      <c r="P385" s="126" t="str">
        <f>IF('Calculs T2a'!I388&lt;'Coeffs calibration'!$I$15,"Negative",IF('Calculs T2a'!I388&lt;'Coeffs calibration'!$I$16,"Lowly positive",IF('Calculs T2a'!I388&lt;'Coeffs calibration'!$I$17,"Moderately positive","Highly positive")))</f>
        <v>Highly positive</v>
      </c>
      <c r="Q385" s="128" t="str">
        <f>IF('Calculs T2a'!J388&lt;'Coeffs calibration'!$J$15,"Negative",IF('Calculs T2a'!J388&lt;'Coeffs calibration'!$J$16,"Lowly positive",IF('Calculs T2a'!J388&lt;'Coeffs calibration'!$J$17,"Moderately positive","Highly positive")))</f>
        <v>Highly positive</v>
      </c>
      <c r="R385" s="3" t="str">
        <f>IF('Calculs T2a'!K388&lt;'Coeffs calibration'!$K$15,"Negative",IF('Calculs T2a'!K388&lt;'Coeffs calibration'!$K$16,"Lowly positive",IF('Calculs T2a'!K388&lt;'Coeffs calibration'!$K$17,"Moderately positive","Highly positive")))</f>
        <v>Highly positive</v>
      </c>
      <c r="S385" s="3" t="str">
        <f>IF('Calculs T2a'!L388&lt;'Coeffs calibration'!$L$15,"Negative",IF('Calculs T2a'!L388&lt;'Coeffs calibration'!$L$16,"Lowly positive",IF('Calculs T2a'!L388&lt;'Coeffs calibration'!$L$17,"Moderately positive","Highly positive")))</f>
        <v>Highly positive</v>
      </c>
      <c r="T385" s="3" t="str">
        <f>IF('Calculs T2a'!M388&lt;'Coeffs calibration'!$M$15,"Negative",IF('Calculs T2a'!M388&lt;'Coeffs calibration'!$M$16,"Lowly positive",IF('Calculs T2a'!M388&lt;'Coeffs calibration'!$M$17,"Moderately positive","Highly positive")))</f>
        <v>Highly positive</v>
      </c>
      <c r="U385" s="3" t="str">
        <f>IF('Calculs T2a'!N388&lt;'Coeffs calibration'!$N$15,"Negative",IF('Calculs T2a'!N388&lt;'Coeffs calibration'!$N$16,"Lowly positive",IF('Calculs T2a'!N388&lt;'Coeffs calibration'!$N$17,"Moderately positive","Highly positive")))</f>
        <v>Highly positive</v>
      </c>
      <c r="W385" s="92">
        <f>'Predictions concentrations'!A385</f>
        <v>0</v>
      </c>
      <c r="X385" s="92">
        <f>'Predictions concentrations'!B385</f>
        <v>0</v>
      </c>
      <c r="Y385" s="126" t="str">
        <f>IF('Calculs T3a'!G388&lt;'Coeffs calibration'!$G$15,"Negative",IF('Calculs T3a'!G388&lt;'Coeffs calibration'!$G$16,"Lowly positive",IF('Calculs T3a'!G388&lt;'Coeffs calibration'!$G$17,"Moderately positive","Highly positive")))</f>
        <v>Highly positive</v>
      </c>
      <c r="Z385" s="126" t="str">
        <f>IF('Calculs T3a'!H388&lt;'Coeffs calibration'!$H$15,"Negative",IF('Calculs T3a'!H388&lt;'Coeffs calibration'!$H$16,"Lowly positive",IF('Calculs T3a'!H388&lt;'Coeffs calibration'!$H$17,"Moderately positive","Highly positive")))</f>
        <v>Highly positive</v>
      </c>
      <c r="AA385" s="126" t="str">
        <f>IF('Calculs T3a'!I388&lt;'Coeffs calibration'!$I$15,"Negative",IF('Calculs T3a'!I388&lt;'Coeffs calibration'!$I$16,"Lowly positive",IF('Calculs T3a'!I388&lt;'Coeffs calibration'!$I$17,"Moderately positive","Highly positive")))</f>
        <v>Highly positive</v>
      </c>
      <c r="AB385" s="128" t="str">
        <f>IF('Calculs T3a'!J388&lt;'Coeffs calibration'!$J$15,"Negative",IF('Calculs T3a'!J388&lt;'Coeffs calibration'!$J$16,"Lowly positive",IF('Calculs T3a'!J388&lt;'Coeffs calibration'!$J$17,"Moderately positive","Highly positive")))</f>
        <v>Highly positive</v>
      </c>
      <c r="AC385" s="3" t="str">
        <f>IF('Calculs T3a'!K388&lt;'Coeffs calibration'!$K$15,"Negative",IF('Calculs T3a'!K388&lt;'Coeffs calibration'!$K$16,"Lowly positive",IF('Calculs T3a'!K388&lt;'Coeffs calibration'!$K$17,"Moderately positive","Highly positive")))</f>
        <v>Highly positive</v>
      </c>
      <c r="AD385" s="3" t="str">
        <f>IF('Calculs T3a'!L388&lt;'Coeffs calibration'!$L$15,"Negative",IF('Calculs T3a'!L388&lt;'Coeffs calibration'!$L$16,"Lowly positive",IF('Calculs T3a'!L388&lt;'Coeffs calibration'!$L$17,"Moderately positive","Highly positive")))</f>
        <v>Highly positive</v>
      </c>
      <c r="AE385" s="3" t="str">
        <f>IF('Calculs T3a'!M388&lt;'Coeffs calibration'!$M$15,"Negative",IF('Calculs T3a'!M388&lt;'Coeffs calibration'!$M$16,"Lowly positive",IF('Calculs T3a'!M388&lt;'Coeffs calibration'!$M$17,"Moderately positive","Highly positive")))</f>
        <v>Highly positive</v>
      </c>
      <c r="AF385" s="3" t="str">
        <f>IF('Calculs T3a'!N388&lt;'Coeffs calibration'!$N$15,"Negative",IF('Calculs T3a'!N388&lt;'Coeffs calibration'!$N$16,"Lowly positive",IF('Calculs T3a'!N388&lt;'Coeffs calibration'!$N$17,"Moderately positive","Highly positive")))</f>
        <v>Highly positive</v>
      </c>
    </row>
    <row r="386" spans="1:32" x14ac:dyDescent="0.3">
      <c r="A386" s="92">
        <f>'Predictions concentrations'!A386</f>
        <v>0</v>
      </c>
      <c r="B386" s="92">
        <f>'Predictions concentrations'!B386</f>
        <v>0</v>
      </c>
      <c r="C386" s="126" t="str">
        <f>IF('Calculs T1a'!G389&lt;'Coeffs calibration'!$G$15,"Negative",IF('Calculs T1a'!G389&lt;'Coeffs calibration'!$G$16,"Lowly positive",IF('Calculs T1a'!G389&lt;'Coeffs calibration'!$G$17,"Moderately positive","Highly positive")))</f>
        <v>Highly positive</v>
      </c>
      <c r="D386" s="126" t="str">
        <f>IF('Calculs T1a'!H389&lt;'Coeffs calibration'!$H$15,"Negative",IF('Calculs T1a'!H389&lt;'Coeffs calibration'!$H$16,"Lowly positive",IF('Calculs T1a'!H389&lt;'Coeffs calibration'!$H$17,"Moderately positive","Highly positive")))</f>
        <v>Highly positive</v>
      </c>
      <c r="E386" s="126" t="str">
        <f>IF('Calculs T1a'!I389&lt;'Coeffs calibration'!$I$15,"Negative",IF('Calculs T1a'!I389&lt;'Coeffs calibration'!$I$16,"Lowly positive",IF('Calculs T1a'!I389&lt;'Coeffs calibration'!$I$17,"Moderately positive","Highly positive")))</f>
        <v>Highly positive</v>
      </c>
      <c r="F386" s="128" t="str">
        <f>IF('Calculs T1a'!J389&lt;'Coeffs calibration'!$J$15,"Negative",IF('Calculs T1a'!J389&lt;'Coeffs calibration'!$J$16,"Lowly positive",IF('Calculs T1a'!J389&lt;'Coeffs calibration'!$J$17,"Moderately positive","Highly positive")))</f>
        <v>Highly positive</v>
      </c>
      <c r="G386" s="3" t="str">
        <f>IF('Calculs T1a'!K389&lt;'Coeffs calibration'!$K$15,"Negative",IF('Calculs T1a'!K389&lt;'Coeffs calibration'!$K$16,"Lowly positive",IF('Calculs T1a'!K389&lt;'Coeffs calibration'!$K$17,"Moderately positive","Highly positive")))</f>
        <v>Highly positive</v>
      </c>
      <c r="H386" s="3" t="str">
        <f>IF('Calculs T1a'!L389&lt;'Coeffs calibration'!$L$15,"Negative",IF('Calculs T1a'!L389&lt;'Coeffs calibration'!$L$16,"Lowly positive",IF('Calculs T1a'!L389&lt;'Coeffs calibration'!$L$17,"Moderately positive","Highly positive")))</f>
        <v>Highly positive</v>
      </c>
      <c r="I386" s="3" t="str">
        <f>IF('Calculs T1a'!M389&lt;'Coeffs calibration'!$M$15,"Negative",IF('Calculs T1a'!M389&lt;'Coeffs calibration'!$M$16,"Lowly positive",IF('Calculs T1a'!M389&lt;'Coeffs calibration'!$M$17,"Moderately positive","Highly positive")))</f>
        <v>Highly positive</v>
      </c>
      <c r="J386" s="3" t="str">
        <f>IF('Calculs T1a'!N389&lt;'Coeffs calibration'!$N$15,"Negative",IF('Calculs T1a'!N389&lt;'Coeffs calibration'!$N$16,"Lowly positive",IF('Calculs T1a'!N389&lt;'Coeffs calibration'!$N$17,"Moderately positive","Highly positive")))</f>
        <v>Highly positive</v>
      </c>
      <c r="L386" s="92">
        <f>'Predictions concentrations'!A386</f>
        <v>0</v>
      </c>
      <c r="M386" s="92">
        <f>'Predictions concentrations'!B386</f>
        <v>0</v>
      </c>
      <c r="N386" s="126" t="str">
        <f>IF('Calculs T2a'!G389&lt;'Coeffs calibration'!$G$15,"Negative",IF('Calculs T2a'!G389&lt;'Coeffs calibration'!$G$16,"Lowly positive",IF('Calculs T2a'!G389&lt;'Coeffs calibration'!$G$17,"Moderately positive","Highly positive")))</f>
        <v>Highly positive</v>
      </c>
      <c r="O386" s="126" t="str">
        <f>IF('Calculs T2a'!H389&lt;'Coeffs calibration'!$H$15,"Negative",IF('Calculs T2a'!H389&lt;'Coeffs calibration'!$H$16,"Lowly positive",IF('Calculs T2a'!H389&lt;'Coeffs calibration'!$H$17,"Moderately positive","Highly positive")))</f>
        <v>Highly positive</v>
      </c>
      <c r="P386" s="126" t="str">
        <f>IF('Calculs T2a'!I389&lt;'Coeffs calibration'!$I$15,"Negative",IF('Calculs T2a'!I389&lt;'Coeffs calibration'!$I$16,"Lowly positive",IF('Calculs T2a'!I389&lt;'Coeffs calibration'!$I$17,"Moderately positive","Highly positive")))</f>
        <v>Highly positive</v>
      </c>
      <c r="Q386" s="128" t="str">
        <f>IF('Calculs T2a'!J389&lt;'Coeffs calibration'!$J$15,"Negative",IF('Calculs T2a'!J389&lt;'Coeffs calibration'!$J$16,"Lowly positive",IF('Calculs T2a'!J389&lt;'Coeffs calibration'!$J$17,"Moderately positive","Highly positive")))</f>
        <v>Highly positive</v>
      </c>
      <c r="R386" s="3" t="str">
        <f>IF('Calculs T2a'!K389&lt;'Coeffs calibration'!$K$15,"Negative",IF('Calculs T2a'!K389&lt;'Coeffs calibration'!$K$16,"Lowly positive",IF('Calculs T2a'!K389&lt;'Coeffs calibration'!$K$17,"Moderately positive","Highly positive")))</f>
        <v>Highly positive</v>
      </c>
      <c r="S386" s="3" t="str">
        <f>IF('Calculs T2a'!L389&lt;'Coeffs calibration'!$L$15,"Negative",IF('Calculs T2a'!L389&lt;'Coeffs calibration'!$L$16,"Lowly positive",IF('Calculs T2a'!L389&lt;'Coeffs calibration'!$L$17,"Moderately positive","Highly positive")))</f>
        <v>Highly positive</v>
      </c>
      <c r="T386" s="3" t="str">
        <f>IF('Calculs T2a'!M389&lt;'Coeffs calibration'!$M$15,"Negative",IF('Calculs T2a'!M389&lt;'Coeffs calibration'!$M$16,"Lowly positive",IF('Calculs T2a'!M389&lt;'Coeffs calibration'!$M$17,"Moderately positive","Highly positive")))</f>
        <v>Highly positive</v>
      </c>
      <c r="U386" s="3" t="str">
        <f>IF('Calculs T2a'!N389&lt;'Coeffs calibration'!$N$15,"Negative",IF('Calculs T2a'!N389&lt;'Coeffs calibration'!$N$16,"Lowly positive",IF('Calculs T2a'!N389&lt;'Coeffs calibration'!$N$17,"Moderately positive","Highly positive")))</f>
        <v>Highly positive</v>
      </c>
      <c r="W386" s="92">
        <f>'Predictions concentrations'!A386</f>
        <v>0</v>
      </c>
      <c r="X386" s="92">
        <f>'Predictions concentrations'!B386</f>
        <v>0</v>
      </c>
      <c r="Y386" s="126" t="str">
        <f>IF('Calculs T3a'!G389&lt;'Coeffs calibration'!$G$15,"Negative",IF('Calculs T3a'!G389&lt;'Coeffs calibration'!$G$16,"Lowly positive",IF('Calculs T3a'!G389&lt;'Coeffs calibration'!$G$17,"Moderately positive","Highly positive")))</f>
        <v>Highly positive</v>
      </c>
      <c r="Z386" s="126" t="str">
        <f>IF('Calculs T3a'!H389&lt;'Coeffs calibration'!$H$15,"Negative",IF('Calculs T3a'!H389&lt;'Coeffs calibration'!$H$16,"Lowly positive",IF('Calculs T3a'!H389&lt;'Coeffs calibration'!$H$17,"Moderately positive","Highly positive")))</f>
        <v>Highly positive</v>
      </c>
      <c r="AA386" s="126" t="str">
        <f>IF('Calculs T3a'!I389&lt;'Coeffs calibration'!$I$15,"Negative",IF('Calculs T3a'!I389&lt;'Coeffs calibration'!$I$16,"Lowly positive",IF('Calculs T3a'!I389&lt;'Coeffs calibration'!$I$17,"Moderately positive","Highly positive")))</f>
        <v>Highly positive</v>
      </c>
      <c r="AB386" s="128" t="str">
        <f>IF('Calculs T3a'!J389&lt;'Coeffs calibration'!$J$15,"Negative",IF('Calculs T3a'!J389&lt;'Coeffs calibration'!$J$16,"Lowly positive",IF('Calculs T3a'!J389&lt;'Coeffs calibration'!$J$17,"Moderately positive","Highly positive")))</f>
        <v>Highly positive</v>
      </c>
      <c r="AC386" s="3" t="str">
        <f>IF('Calculs T3a'!K389&lt;'Coeffs calibration'!$K$15,"Negative",IF('Calculs T3a'!K389&lt;'Coeffs calibration'!$K$16,"Lowly positive",IF('Calculs T3a'!K389&lt;'Coeffs calibration'!$K$17,"Moderately positive","Highly positive")))</f>
        <v>Highly positive</v>
      </c>
      <c r="AD386" s="3" t="str">
        <f>IF('Calculs T3a'!L389&lt;'Coeffs calibration'!$L$15,"Negative",IF('Calculs T3a'!L389&lt;'Coeffs calibration'!$L$16,"Lowly positive",IF('Calculs T3a'!L389&lt;'Coeffs calibration'!$L$17,"Moderately positive","Highly positive")))</f>
        <v>Highly positive</v>
      </c>
      <c r="AE386" s="3" t="str">
        <f>IF('Calculs T3a'!M389&lt;'Coeffs calibration'!$M$15,"Negative",IF('Calculs T3a'!M389&lt;'Coeffs calibration'!$M$16,"Lowly positive",IF('Calculs T3a'!M389&lt;'Coeffs calibration'!$M$17,"Moderately positive","Highly positive")))</f>
        <v>Highly positive</v>
      </c>
      <c r="AF386" s="3" t="str">
        <f>IF('Calculs T3a'!N389&lt;'Coeffs calibration'!$N$15,"Negative",IF('Calculs T3a'!N389&lt;'Coeffs calibration'!$N$16,"Lowly positive",IF('Calculs T3a'!N389&lt;'Coeffs calibration'!$N$17,"Moderately positive","Highly positive")))</f>
        <v>Highly positive</v>
      </c>
    </row>
    <row r="387" spans="1:32" x14ac:dyDescent="0.3">
      <c r="A387" s="92">
        <f>'Predictions concentrations'!A387</f>
        <v>0</v>
      </c>
      <c r="B387" s="92">
        <f>'Predictions concentrations'!B387</f>
        <v>0</v>
      </c>
      <c r="C387" s="126" t="str">
        <f>IF('Calculs T1a'!G390&lt;'Coeffs calibration'!$G$15,"Negative",IF('Calculs T1a'!G390&lt;'Coeffs calibration'!$G$16,"Lowly positive",IF('Calculs T1a'!G390&lt;'Coeffs calibration'!$G$17,"Moderately positive","Highly positive")))</f>
        <v>Highly positive</v>
      </c>
      <c r="D387" s="126" t="str">
        <f>IF('Calculs T1a'!H390&lt;'Coeffs calibration'!$H$15,"Negative",IF('Calculs T1a'!H390&lt;'Coeffs calibration'!$H$16,"Lowly positive",IF('Calculs T1a'!H390&lt;'Coeffs calibration'!$H$17,"Moderately positive","Highly positive")))</f>
        <v>Highly positive</v>
      </c>
      <c r="E387" s="126" t="str">
        <f>IF('Calculs T1a'!I390&lt;'Coeffs calibration'!$I$15,"Negative",IF('Calculs T1a'!I390&lt;'Coeffs calibration'!$I$16,"Lowly positive",IF('Calculs T1a'!I390&lt;'Coeffs calibration'!$I$17,"Moderately positive","Highly positive")))</f>
        <v>Highly positive</v>
      </c>
      <c r="F387" s="128" t="str">
        <f>IF('Calculs T1a'!J390&lt;'Coeffs calibration'!$J$15,"Negative",IF('Calculs T1a'!J390&lt;'Coeffs calibration'!$J$16,"Lowly positive",IF('Calculs T1a'!J390&lt;'Coeffs calibration'!$J$17,"Moderately positive","Highly positive")))</f>
        <v>Highly positive</v>
      </c>
      <c r="G387" s="3" t="str">
        <f>IF('Calculs T1a'!K390&lt;'Coeffs calibration'!$K$15,"Negative",IF('Calculs T1a'!K390&lt;'Coeffs calibration'!$K$16,"Lowly positive",IF('Calculs T1a'!K390&lt;'Coeffs calibration'!$K$17,"Moderately positive","Highly positive")))</f>
        <v>Highly positive</v>
      </c>
      <c r="H387" s="3" t="str">
        <f>IF('Calculs T1a'!L390&lt;'Coeffs calibration'!$L$15,"Negative",IF('Calculs T1a'!L390&lt;'Coeffs calibration'!$L$16,"Lowly positive",IF('Calculs T1a'!L390&lt;'Coeffs calibration'!$L$17,"Moderately positive","Highly positive")))</f>
        <v>Highly positive</v>
      </c>
      <c r="I387" s="3" t="str">
        <f>IF('Calculs T1a'!M390&lt;'Coeffs calibration'!$M$15,"Negative",IF('Calculs T1a'!M390&lt;'Coeffs calibration'!$M$16,"Lowly positive",IF('Calculs T1a'!M390&lt;'Coeffs calibration'!$M$17,"Moderately positive","Highly positive")))</f>
        <v>Highly positive</v>
      </c>
      <c r="J387" s="3" t="str">
        <f>IF('Calculs T1a'!N390&lt;'Coeffs calibration'!$N$15,"Negative",IF('Calculs T1a'!N390&lt;'Coeffs calibration'!$N$16,"Lowly positive",IF('Calculs T1a'!N390&lt;'Coeffs calibration'!$N$17,"Moderately positive","Highly positive")))</f>
        <v>Highly positive</v>
      </c>
      <c r="L387" s="92">
        <f>'Predictions concentrations'!A387</f>
        <v>0</v>
      </c>
      <c r="M387" s="92">
        <f>'Predictions concentrations'!B387</f>
        <v>0</v>
      </c>
      <c r="N387" s="126" t="str">
        <f>IF('Calculs T2a'!G390&lt;'Coeffs calibration'!$G$15,"Negative",IF('Calculs T2a'!G390&lt;'Coeffs calibration'!$G$16,"Lowly positive",IF('Calculs T2a'!G390&lt;'Coeffs calibration'!$G$17,"Moderately positive","Highly positive")))</f>
        <v>Highly positive</v>
      </c>
      <c r="O387" s="126" t="str">
        <f>IF('Calculs T2a'!H390&lt;'Coeffs calibration'!$H$15,"Negative",IF('Calculs T2a'!H390&lt;'Coeffs calibration'!$H$16,"Lowly positive",IF('Calculs T2a'!H390&lt;'Coeffs calibration'!$H$17,"Moderately positive","Highly positive")))</f>
        <v>Highly positive</v>
      </c>
      <c r="P387" s="126" t="str">
        <f>IF('Calculs T2a'!I390&lt;'Coeffs calibration'!$I$15,"Negative",IF('Calculs T2a'!I390&lt;'Coeffs calibration'!$I$16,"Lowly positive",IF('Calculs T2a'!I390&lt;'Coeffs calibration'!$I$17,"Moderately positive","Highly positive")))</f>
        <v>Highly positive</v>
      </c>
      <c r="Q387" s="128" t="str">
        <f>IF('Calculs T2a'!J390&lt;'Coeffs calibration'!$J$15,"Negative",IF('Calculs T2a'!J390&lt;'Coeffs calibration'!$J$16,"Lowly positive",IF('Calculs T2a'!J390&lt;'Coeffs calibration'!$J$17,"Moderately positive","Highly positive")))</f>
        <v>Highly positive</v>
      </c>
      <c r="R387" s="3" t="str">
        <f>IF('Calculs T2a'!K390&lt;'Coeffs calibration'!$K$15,"Negative",IF('Calculs T2a'!K390&lt;'Coeffs calibration'!$K$16,"Lowly positive",IF('Calculs T2a'!K390&lt;'Coeffs calibration'!$K$17,"Moderately positive","Highly positive")))</f>
        <v>Highly positive</v>
      </c>
      <c r="S387" s="3" t="str">
        <f>IF('Calculs T2a'!L390&lt;'Coeffs calibration'!$L$15,"Negative",IF('Calculs T2a'!L390&lt;'Coeffs calibration'!$L$16,"Lowly positive",IF('Calculs T2a'!L390&lt;'Coeffs calibration'!$L$17,"Moderately positive","Highly positive")))</f>
        <v>Highly positive</v>
      </c>
      <c r="T387" s="3" t="str">
        <f>IF('Calculs T2a'!M390&lt;'Coeffs calibration'!$M$15,"Negative",IF('Calculs T2a'!M390&lt;'Coeffs calibration'!$M$16,"Lowly positive",IF('Calculs T2a'!M390&lt;'Coeffs calibration'!$M$17,"Moderately positive","Highly positive")))</f>
        <v>Highly positive</v>
      </c>
      <c r="U387" s="3" t="str">
        <f>IF('Calculs T2a'!N390&lt;'Coeffs calibration'!$N$15,"Negative",IF('Calculs T2a'!N390&lt;'Coeffs calibration'!$N$16,"Lowly positive",IF('Calculs T2a'!N390&lt;'Coeffs calibration'!$N$17,"Moderately positive","Highly positive")))</f>
        <v>Highly positive</v>
      </c>
      <c r="W387" s="92">
        <f>'Predictions concentrations'!A387</f>
        <v>0</v>
      </c>
      <c r="X387" s="92">
        <f>'Predictions concentrations'!B387</f>
        <v>0</v>
      </c>
      <c r="Y387" s="126" t="str">
        <f>IF('Calculs T3a'!G390&lt;'Coeffs calibration'!$G$15,"Negative",IF('Calculs T3a'!G390&lt;'Coeffs calibration'!$G$16,"Lowly positive",IF('Calculs T3a'!G390&lt;'Coeffs calibration'!$G$17,"Moderately positive","Highly positive")))</f>
        <v>Highly positive</v>
      </c>
      <c r="Z387" s="126" t="str">
        <f>IF('Calculs T3a'!H390&lt;'Coeffs calibration'!$H$15,"Negative",IF('Calculs T3a'!H390&lt;'Coeffs calibration'!$H$16,"Lowly positive",IF('Calculs T3a'!H390&lt;'Coeffs calibration'!$H$17,"Moderately positive","Highly positive")))</f>
        <v>Highly positive</v>
      </c>
      <c r="AA387" s="126" t="str">
        <f>IF('Calculs T3a'!I390&lt;'Coeffs calibration'!$I$15,"Negative",IF('Calculs T3a'!I390&lt;'Coeffs calibration'!$I$16,"Lowly positive",IF('Calculs T3a'!I390&lt;'Coeffs calibration'!$I$17,"Moderately positive","Highly positive")))</f>
        <v>Highly positive</v>
      </c>
      <c r="AB387" s="128" t="str">
        <f>IF('Calculs T3a'!J390&lt;'Coeffs calibration'!$J$15,"Negative",IF('Calculs T3a'!J390&lt;'Coeffs calibration'!$J$16,"Lowly positive",IF('Calculs T3a'!J390&lt;'Coeffs calibration'!$J$17,"Moderately positive","Highly positive")))</f>
        <v>Highly positive</v>
      </c>
      <c r="AC387" s="3" t="str">
        <f>IF('Calculs T3a'!K390&lt;'Coeffs calibration'!$K$15,"Negative",IF('Calculs T3a'!K390&lt;'Coeffs calibration'!$K$16,"Lowly positive",IF('Calculs T3a'!K390&lt;'Coeffs calibration'!$K$17,"Moderately positive","Highly positive")))</f>
        <v>Highly positive</v>
      </c>
      <c r="AD387" s="3" t="str">
        <f>IF('Calculs T3a'!L390&lt;'Coeffs calibration'!$L$15,"Negative",IF('Calculs T3a'!L390&lt;'Coeffs calibration'!$L$16,"Lowly positive",IF('Calculs T3a'!L390&lt;'Coeffs calibration'!$L$17,"Moderately positive","Highly positive")))</f>
        <v>Highly positive</v>
      </c>
      <c r="AE387" s="3" t="str">
        <f>IF('Calculs T3a'!M390&lt;'Coeffs calibration'!$M$15,"Negative",IF('Calculs T3a'!M390&lt;'Coeffs calibration'!$M$16,"Lowly positive",IF('Calculs T3a'!M390&lt;'Coeffs calibration'!$M$17,"Moderately positive","Highly positive")))</f>
        <v>Highly positive</v>
      </c>
      <c r="AF387" s="3" t="str">
        <f>IF('Calculs T3a'!N390&lt;'Coeffs calibration'!$N$15,"Negative",IF('Calculs T3a'!N390&lt;'Coeffs calibration'!$N$16,"Lowly positive",IF('Calculs T3a'!N390&lt;'Coeffs calibration'!$N$17,"Moderately positive","Highly positive")))</f>
        <v>Highly positive</v>
      </c>
    </row>
    <row r="388" spans="1:32" x14ac:dyDescent="0.3">
      <c r="A388" s="92">
        <f>'Predictions concentrations'!A388</f>
        <v>0</v>
      </c>
      <c r="B388" s="92">
        <f>'Predictions concentrations'!B388</f>
        <v>0</v>
      </c>
      <c r="C388" s="126" t="str">
        <f>IF('Calculs T1a'!G391&lt;'Coeffs calibration'!$G$15,"Negative",IF('Calculs T1a'!G391&lt;'Coeffs calibration'!$G$16,"Lowly positive",IF('Calculs T1a'!G391&lt;'Coeffs calibration'!$G$17,"Moderately positive","Highly positive")))</f>
        <v>Highly positive</v>
      </c>
      <c r="D388" s="126" t="str">
        <f>IF('Calculs T1a'!H391&lt;'Coeffs calibration'!$H$15,"Negative",IF('Calculs T1a'!H391&lt;'Coeffs calibration'!$H$16,"Lowly positive",IF('Calculs T1a'!H391&lt;'Coeffs calibration'!$H$17,"Moderately positive","Highly positive")))</f>
        <v>Highly positive</v>
      </c>
      <c r="E388" s="126" t="str">
        <f>IF('Calculs T1a'!I391&lt;'Coeffs calibration'!$I$15,"Negative",IF('Calculs T1a'!I391&lt;'Coeffs calibration'!$I$16,"Lowly positive",IF('Calculs T1a'!I391&lt;'Coeffs calibration'!$I$17,"Moderately positive","Highly positive")))</f>
        <v>Highly positive</v>
      </c>
      <c r="F388" s="128" t="str">
        <f>IF('Calculs T1a'!J391&lt;'Coeffs calibration'!$J$15,"Negative",IF('Calculs T1a'!J391&lt;'Coeffs calibration'!$J$16,"Lowly positive",IF('Calculs T1a'!J391&lt;'Coeffs calibration'!$J$17,"Moderately positive","Highly positive")))</f>
        <v>Highly positive</v>
      </c>
      <c r="G388" s="3" t="str">
        <f>IF('Calculs T1a'!K391&lt;'Coeffs calibration'!$K$15,"Negative",IF('Calculs T1a'!K391&lt;'Coeffs calibration'!$K$16,"Lowly positive",IF('Calculs T1a'!K391&lt;'Coeffs calibration'!$K$17,"Moderately positive","Highly positive")))</f>
        <v>Highly positive</v>
      </c>
      <c r="H388" s="3" t="str">
        <f>IF('Calculs T1a'!L391&lt;'Coeffs calibration'!$L$15,"Negative",IF('Calculs T1a'!L391&lt;'Coeffs calibration'!$L$16,"Lowly positive",IF('Calculs T1a'!L391&lt;'Coeffs calibration'!$L$17,"Moderately positive","Highly positive")))</f>
        <v>Highly positive</v>
      </c>
      <c r="I388" s="3" t="str">
        <f>IF('Calculs T1a'!M391&lt;'Coeffs calibration'!$M$15,"Negative",IF('Calculs T1a'!M391&lt;'Coeffs calibration'!$M$16,"Lowly positive",IF('Calculs T1a'!M391&lt;'Coeffs calibration'!$M$17,"Moderately positive","Highly positive")))</f>
        <v>Highly positive</v>
      </c>
      <c r="J388" s="3" t="str">
        <f>IF('Calculs T1a'!N391&lt;'Coeffs calibration'!$N$15,"Negative",IF('Calculs T1a'!N391&lt;'Coeffs calibration'!$N$16,"Lowly positive",IF('Calculs T1a'!N391&lt;'Coeffs calibration'!$N$17,"Moderately positive","Highly positive")))</f>
        <v>Highly positive</v>
      </c>
      <c r="L388" s="92">
        <f>'Predictions concentrations'!A388</f>
        <v>0</v>
      </c>
      <c r="M388" s="92">
        <f>'Predictions concentrations'!B388</f>
        <v>0</v>
      </c>
      <c r="N388" s="126" t="str">
        <f>IF('Calculs T2a'!G391&lt;'Coeffs calibration'!$G$15,"Negative",IF('Calculs T2a'!G391&lt;'Coeffs calibration'!$G$16,"Lowly positive",IF('Calculs T2a'!G391&lt;'Coeffs calibration'!$G$17,"Moderately positive","Highly positive")))</f>
        <v>Highly positive</v>
      </c>
      <c r="O388" s="126" t="str">
        <f>IF('Calculs T2a'!H391&lt;'Coeffs calibration'!$H$15,"Negative",IF('Calculs T2a'!H391&lt;'Coeffs calibration'!$H$16,"Lowly positive",IF('Calculs T2a'!H391&lt;'Coeffs calibration'!$H$17,"Moderately positive","Highly positive")))</f>
        <v>Highly positive</v>
      </c>
      <c r="P388" s="126" t="str">
        <f>IF('Calculs T2a'!I391&lt;'Coeffs calibration'!$I$15,"Negative",IF('Calculs T2a'!I391&lt;'Coeffs calibration'!$I$16,"Lowly positive",IF('Calculs T2a'!I391&lt;'Coeffs calibration'!$I$17,"Moderately positive","Highly positive")))</f>
        <v>Highly positive</v>
      </c>
      <c r="Q388" s="128" t="str">
        <f>IF('Calculs T2a'!J391&lt;'Coeffs calibration'!$J$15,"Negative",IF('Calculs T2a'!J391&lt;'Coeffs calibration'!$J$16,"Lowly positive",IF('Calculs T2a'!J391&lt;'Coeffs calibration'!$J$17,"Moderately positive","Highly positive")))</f>
        <v>Highly positive</v>
      </c>
      <c r="R388" s="3" t="str">
        <f>IF('Calculs T2a'!K391&lt;'Coeffs calibration'!$K$15,"Negative",IF('Calculs T2a'!K391&lt;'Coeffs calibration'!$K$16,"Lowly positive",IF('Calculs T2a'!K391&lt;'Coeffs calibration'!$K$17,"Moderately positive","Highly positive")))</f>
        <v>Highly positive</v>
      </c>
      <c r="S388" s="3" t="str">
        <f>IF('Calculs T2a'!L391&lt;'Coeffs calibration'!$L$15,"Negative",IF('Calculs T2a'!L391&lt;'Coeffs calibration'!$L$16,"Lowly positive",IF('Calculs T2a'!L391&lt;'Coeffs calibration'!$L$17,"Moderately positive","Highly positive")))</f>
        <v>Highly positive</v>
      </c>
      <c r="T388" s="3" t="str">
        <f>IF('Calculs T2a'!M391&lt;'Coeffs calibration'!$M$15,"Negative",IF('Calculs T2a'!M391&lt;'Coeffs calibration'!$M$16,"Lowly positive",IF('Calculs T2a'!M391&lt;'Coeffs calibration'!$M$17,"Moderately positive","Highly positive")))</f>
        <v>Highly positive</v>
      </c>
      <c r="U388" s="3" t="str">
        <f>IF('Calculs T2a'!N391&lt;'Coeffs calibration'!$N$15,"Negative",IF('Calculs T2a'!N391&lt;'Coeffs calibration'!$N$16,"Lowly positive",IF('Calculs T2a'!N391&lt;'Coeffs calibration'!$N$17,"Moderately positive","Highly positive")))</f>
        <v>Highly positive</v>
      </c>
      <c r="W388" s="92">
        <f>'Predictions concentrations'!A388</f>
        <v>0</v>
      </c>
      <c r="X388" s="92">
        <f>'Predictions concentrations'!B388</f>
        <v>0</v>
      </c>
      <c r="Y388" s="126" t="str">
        <f>IF('Calculs T3a'!G391&lt;'Coeffs calibration'!$G$15,"Negative",IF('Calculs T3a'!G391&lt;'Coeffs calibration'!$G$16,"Lowly positive",IF('Calculs T3a'!G391&lt;'Coeffs calibration'!$G$17,"Moderately positive","Highly positive")))</f>
        <v>Highly positive</v>
      </c>
      <c r="Z388" s="126" t="str">
        <f>IF('Calculs T3a'!H391&lt;'Coeffs calibration'!$H$15,"Negative",IF('Calculs T3a'!H391&lt;'Coeffs calibration'!$H$16,"Lowly positive",IF('Calculs T3a'!H391&lt;'Coeffs calibration'!$H$17,"Moderately positive","Highly positive")))</f>
        <v>Highly positive</v>
      </c>
      <c r="AA388" s="126" t="str">
        <f>IF('Calculs T3a'!I391&lt;'Coeffs calibration'!$I$15,"Negative",IF('Calculs T3a'!I391&lt;'Coeffs calibration'!$I$16,"Lowly positive",IF('Calculs T3a'!I391&lt;'Coeffs calibration'!$I$17,"Moderately positive","Highly positive")))</f>
        <v>Highly positive</v>
      </c>
      <c r="AB388" s="128" t="str">
        <f>IF('Calculs T3a'!J391&lt;'Coeffs calibration'!$J$15,"Negative",IF('Calculs T3a'!J391&lt;'Coeffs calibration'!$J$16,"Lowly positive",IF('Calculs T3a'!J391&lt;'Coeffs calibration'!$J$17,"Moderately positive","Highly positive")))</f>
        <v>Highly positive</v>
      </c>
      <c r="AC388" s="3" t="str">
        <f>IF('Calculs T3a'!K391&lt;'Coeffs calibration'!$K$15,"Negative",IF('Calculs T3a'!K391&lt;'Coeffs calibration'!$K$16,"Lowly positive",IF('Calculs T3a'!K391&lt;'Coeffs calibration'!$K$17,"Moderately positive","Highly positive")))</f>
        <v>Highly positive</v>
      </c>
      <c r="AD388" s="3" t="str">
        <f>IF('Calculs T3a'!L391&lt;'Coeffs calibration'!$L$15,"Negative",IF('Calculs T3a'!L391&lt;'Coeffs calibration'!$L$16,"Lowly positive",IF('Calculs T3a'!L391&lt;'Coeffs calibration'!$L$17,"Moderately positive","Highly positive")))</f>
        <v>Highly positive</v>
      </c>
      <c r="AE388" s="3" t="str">
        <f>IF('Calculs T3a'!M391&lt;'Coeffs calibration'!$M$15,"Negative",IF('Calculs T3a'!M391&lt;'Coeffs calibration'!$M$16,"Lowly positive",IF('Calculs T3a'!M391&lt;'Coeffs calibration'!$M$17,"Moderately positive","Highly positive")))</f>
        <v>Highly positive</v>
      </c>
      <c r="AF388" s="3" t="str">
        <f>IF('Calculs T3a'!N391&lt;'Coeffs calibration'!$N$15,"Negative",IF('Calculs T3a'!N391&lt;'Coeffs calibration'!$N$16,"Lowly positive",IF('Calculs T3a'!N391&lt;'Coeffs calibration'!$N$17,"Moderately positive","Highly positive")))</f>
        <v>Highly positive</v>
      </c>
    </row>
    <row r="389" spans="1:32" x14ac:dyDescent="0.3">
      <c r="A389" s="92">
        <f>'Predictions concentrations'!A389</f>
        <v>0</v>
      </c>
      <c r="B389" s="92">
        <f>'Predictions concentrations'!B389</f>
        <v>0</v>
      </c>
      <c r="C389" s="126" t="str">
        <f>IF('Calculs T1a'!G392&lt;'Coeffs calibration'!$G$15,"Negative",IF('Calculs T1a'!G392&lt;'Coeffs calibration'!$G$16,"Lowly positive",IF('Calculs T1a'!G392&lt;'Coeffs calibration'!$G$17,"Moderately positive","Highly positive")))</f>
        <v>Highly positive</v>
      </c>
      <c r="D389" s="126" t="str">
        <f>IF('Calculs T1a'!H392&lt;'Coeffs calibration'!$H$15,"Negative",IF('Calculs T1a'!H392&lt;'Coeffs calibration'!$H$16,"Lowly positive",IF('Calculs T1a'!H392&lt;'Coeffs calibration'!$H$17,"Moderately positive","Highly positive")))</f>
        <v>Highly positive</v>
      </c>
      <c r="E389" s="126" t="str">
        <f>IF('Calculs T1a'!I392&lt;'Coeffs calibration'!$I$15,"Negative",IF('Calculs T1a'!I392&lt;'Coeffs calibration'!$I$16,"Lowly positive",IF('Calculs T1a'!I392&lt;'Coeffs calibration'!$I$17,"Moderately positive","Highly positive")))</f>
        <v>Highly positive</v>
      </c>
      <c r="F389" s="128" t="str">
        <f>IF('Calculs T1a'!J392&lt;'Coeffs calibration'!$J$15,"Negative",IF('Calculs T1a'!J392&lt;'Coeffs calibration'!$J$16,"Lowly positive",IF('Calculs T1a'!J392&lt;'Coeffs calibration'!$J$17,"Moderately positive","Highly positive")))</f>
        <v>Highly positive</v>
      </c>
      <c r="G389" s="3" t="str">
        <f>IF('Calculs T1a'!K392&lt;'Coeffs calibration'!$K$15,"Negative",IF('Calculs T1a'!K392&lt;'Coeffs calibration'!$K$16,"Lowly positive",IF('Calculs T1a'!K392&lt;'Coeffs calibration'!$K$17,"Moderately positive","Highly positive")))</f>
        <v>Highly positive</v>
      </c>
      <c r="H389" s="3" t="str">
        <f>IF('Calculs T1a'!L392&lt;'Coeffs calibration'!$L$15,"Negative",IF('Calculs T1a'!L392&lt;'Coeffs calibration'!$L$16,"Lowly positive",IF('Calculs T1a'!L392&lt;'Coeffs calibration'!$L$17,"Moderately positive","Highly positive")))</f>
        <v>Highly positive</v>
      </c>
      <c r="I389" s="3" t="str">
        <f>IF('Calculs T1a'!M392&lt;'Coeffs calibration'!$M$15,"Negative",IF('Calculs T1a'!M392&lt;'Coeffs calibration'!$M$16,"Lowly positive",IF('Calculs T1a'!M392&lt;'Coeffs calibration'!$M$17,"Moderately positive","Highly positive")))</f>
        <v>Highly positive</v>
      </c>
      <c r="J389" s="3" t="str">
        <f>IF('Calculs T1a'!N392&lt;'Coeffs calibration'!$N$15,"Negative",IF('Calculs T1a'!N392&lt;'Coeffs calibration'!$N$16,"Lowly positive",IF('Calculs T1a'!N392&lt;'Coeffs calibration'!$N$17,"Moderately positive","Highly positive")))</f>
        <v>Highly positive</v>
      </c>
      <c r="L389" s="92">
        <f>'Predictions concentrations'!A389</f>
        <v>0</v>
      </c>
      <c r="M389" s="92">
        <f>'Predictions concentrations'!B389</f>
        <v>0</v>
      </c>
      <c r="N389" s="126" t="str">
        <f>IF('Calculs T2a'!G392&lt;'Coeffs calibration'!$G$15,"Negative",IF('Calculs T2a'!G392&lt;'Coeffs calibration'!$G$16,"Lowly positive",IF('Calculs T2a'!G392&lt;'Coeffs calibration'!$G$17,"Moderately positive","Highly positive")))</f>
        <v>Highly positive</v>
      </c>
      <c r="O389" s="126" t="str">
        <f>IF('Calculs T2a'!H392&lt;'Coeffs calibration'!$H$15,"Negative",IF('Calculs T2a'!H392&lt;'Coeffs calibration'!$H$16,"Lowly positive",IF('Calculs T2a'!H392&lt;'Coeffs calibration'!$H$17,"Moderately positive","Highly positive")))</f>
        <v>Highly positive</v>
      </c>
      <c r="P389" s="126" t="str">
        <f>IF('Calculs T2a'!I392&lt;'Coeffs calibration'!$I$15,"Negative",IF('Calculs T2a'!I392&lt;'Coeffs calibration'!$I$16,"Lowly positive",IF('Calculs T2a'!I392&lt;'Coeffs calibration'!$I$17,"Moderately positive","Highly positive")))</f>
        <v>Highly positive</v>
      </c>
      <c r="Q389" s="128" t="str">
        <f>IF('Calculs T2a'!J392&lt;'Coeffs calibration'!$J$15,"Negative",IF('Calculs T2a'!J392&lt;'Coeffs calibration'!$J$16,"Lowly positive",IF('Calculs T2a'!J392&lt;'Coeffs calibration'!$J$17,"Moderately positive","Highly positive")))</f>
        <v>Highly positive</v>
      </c>
      <c r="R389" s="3" t="str">
        <f>IF('Calculs T2a'!K392&lt;'Coeffs calibration'!$K$15,"Negative",IF('Calculs T2a'!K392&lt;'Coeffs calibration'!$K$16,"Lowly positive",IF('Calculs T2a'!K392&lt;'Coeffs calibration'!$K$17,"Moderately positive","Highly positive")))</f>
        <v>Highly positive</v>
      </c>
      <c r="S389" s="3" t="str">
        <f>IF('Calculs T2a'!L392&lt;'Coeffs calibration'!$L$15,"Negative",IF('Calculs T2a'!L392&lt;'Coeffs calibration'!$L$16,"Lowly positive",IF('Calculs T2a'!L392&lt;'Coeffs calibration'!$L$17,"Moderately positive","Highly positive")))</f>
        <v>Highly positive</v>
      </c>
      <c r="T389" s="3" t="str">
        <f>IF('Calculs T2a'!M392&lt;'Coeffs calibration'!$M$15,"Negative",IF('Calculs T2a'!M392&lt;'Coeffs calibration'!$M$16,"Lowly positive",IF('Calculs T2a'!M392&lt;'Coeffs calibration'!$M$17,"Moderately positive","Highly positive")))</f>
        <v>Highly positive</v>
      </c>
      <c r="U389" s="3" t="str">
        <f>IF('Calculs T2a'!N392&lt;'Coeffs calibration'!$N$15,"Negative",IF('Calculs T2a'!N392&lt;'Coeffs calibration'!$N$16,"Lowly positive",IF('Calculs T2a'!N392&lt;'Coeffs calibration'!$N$17,"Moderately positive","Highly positive")))</f>
        <v>Highly positive</v>
      </c>
      <c r="W389" s="92">
        <f>'Predictions concentrations'!A389</f>
        <v>0</v>
      </c>
      <c r="X389" s="92">
        <f>'Predictions concentrations'!B389</f>
        <v>0</v>
      </c>
      <c r="Y389" s="126" t="str">
        <f>IF('Calculs T3a'!G392&lt;'Coeffs calibration'!$G$15,"Negative",IF('Calculs T3a'!G392&lt;'Coeffs calibration'!$G$16,"Lowly positive",IF('Calculs T3a'!G392&lt;'Coeffs calibration'!$G$17,"Moderately positive","Highly positive")))</f>
        <v>Highly positive</v>
      </c>
      <c r="Z389" s="126" t="str">
        <f>IF('Calculs T3a'!H392&lt;'Coeffs calibration'!$H$15,"Negative",IF('Calculs T3a'!H392&lt;'Coeffs calibration'!$H$16,"Lowly positive",IF('Calculs T3a'!H392&lt;'Coeffs calibration'!$H$17,"Moderately positive","Highly positive")))</f>
        <v>Highly positive</v>
      </c>
      <c r="AA389" s="126" t="str">
        <f>IF('Calculs T3a'!I392&lt;'Coeffs calibration'!$I$15,"Negative",IF('Calculs T3a'!I392&lt;'Coeffs calibration'!$I$16,"Lowly positive",IF('Calculs T3a'!I392&lt;'Coeffs calibration'!$I$17,"Moderately positive","Highly positive")))</f>
        <v>Highly positive</v>
      </c>
      <c r="AB389" s="128" t="str">
        <f>IF('Calculs T3a'!J392&lt;'Coeffs calibration'!$J$15,"Negative",IF('Calculs T3a'!J392&lt;'Coeffs calibration'!$J$16,"Lowly positive",IF('Calculs T3a'!J392&lt;'Coeffs calibration'!$J$17,"Moderately positive","Highly positive")))</f>
        <v>Highly positive</v>
      </c>
      <c r="AC389" s="3" t="str">
        <f>IF('Calculs T3a'!K392&lt;'Coeffs calibration'!$K$15,"Negative",IF('Calculs T3a'!K392&lt;'Coeffs calibration'!$K$16,"Lowly positive",IF('Calculs T3a'!K392&lt;'Coeffs calibration'!$K$17,"Moderately positive","Highly positive")))</f>
        <v>Highly positive</v>
      </c>
      <c r="AD389" s="3" t="str">
        <f>IF('Calculs T3a'!L392&lt;'Coeffs calibration'!$L$15,"Negative",IF('Calculs T3a'!L392&lt;'Coeffs calibration'!$L$16,"Lowly positive",IF('Calculs T3a'!L392&lt;'Coeffs calibration'!$L$17,"Moderately positive","Highly positive")))</f>
        <v>Highly positive</v>
      </c>
      <c r="AE389" s="3" t="str">
        <f>IF('Calculs T3a'!M392&lt;'Coeffs calibration'!$M$15,"Negative",IF('Calculs T3a'!M392&lt;'Coeffs calibration'!$M$16,"Lowly positive",IF('Calculs T3a'!M392&lt;'Coeffs calibration'!$M$17,"Moderately positive","Highly positive")))</f>
        <v>Highly positive</v>
      </c>
      <c r="AF389" s="3" t="str">
        <f>IF('Calculs T3a'!N392&lt;'Coeffs calibration'!$N$15,"Negative",IF('Calculs T3a'!N392&lt;'Coeffs calibration'!$N$16,"Lowly positive",IF('Calculs T3a'!N392&lt;'Coeffs calibration'!$N$17,"Moderately positive","Highly positive")))</f>
        <v>Highly positive</v>
      </c>
    </row>
    <row r="390" spans="1:32" x14ac:dyDescent="0.3">
      <c r="A390" s="92">
        <f>'Predictions concentrations'!A390</f>
        <v>0</v>
      </c>
      <c r="B390" s="92">
        <f>'Predictions concentrations'!B390</f>
        <v>0</v>
      </c>
      <c r="C390" s="126" t="str">
        <f>IF('Calculs T1a'!G393&lt;'Coeffs calibration'!$G$15,"Negative",IF('Calculs T1a'!G393&lt;'Coeffs calibration'!$G$16,"Lowly positive",IF('Calculs T1a'!G393&lt;'Coeffs calibration'!$G$17,"Moderately positive","Highly positive")))</f>
        <v>Highly positive</v>
      </c>
      <c r="D390" s="126" t="str">
        <f>IF('Calculs T1a'!H393&lt;'Coeffs calibration'!$H$15,"Negative",IF('Calculs T1a'!H393&lt;'Coeffs calibration'!$H$16,"Lowly positive",IF('Calculs T1a'!H393&lt;'Coeffs calibration'!$H$17,"Moderately positive","Highly positive")))</f>
        <v>Highly positive</v>
      </c>
      <c r="E390" s="126" t="str">
        <f>IF('Calculs T1a'!I393&lt;'Coeffs calibration'!$I$15,"Negative",IF('Calculs T1a'!I393&lt;'Coeffs calibration'!$I$16,"Lowly positive",IF('Calculs T1a'!I393&lt;'Coeffs calibration'!$I$17,"Moderately positive","Highly positive")))</f>
        <v>Highly positive</v>
      </c>
      <c r="F390" s="128" t="str">
        <f>IF('Calculs T1a'!J393&lt;'Coeffs calibration'!$J$15,"Negative",IF('Calculs T1a'!J393&lt;'Coeffs calibration'!$J$16,"Lowly positive",IF('Calculs T1a'!J393&lt;'Coeffs calibration'!$J$17,"Moderately positive","Highly positive")))</f>
        <v>Highly positive</v>
      </c>
      <c r="G390" s="3" t="str">
        <f>IF('Calculs T1a'!K393&lt;'Coeffs calibration'!$K$15,"Negative",IF('Calculs T1a'!K393&lt;'Coeffs calibration'!$K$16,"Lowly positive",IF('Calculs T1a'!K393&lt;'Coeffs calibration'!$K$17,"Moderately positive","Highly positive")))</f>
        <v>Highly positive</v>
      </c>
      <c r="H390" s="3" t="str">
        <f>IF('Calculs T1a'!L393&lt;'Coeffs calibration'!$L$15,"Negative",IF('Calculs T1a'!L393&lt;'Coeffs calibration'!$L$16,"Lowly positive",IF('Calculs T1a'!L393&lt;'Coeffs calibration'!$L$17,"Moderately positive","Highly positive")))</f>
        <v>Highly positive</v>
      </c>
      <c r="I390" s="3" t="str">
        <f>IF('Calculs T1a'!M393&lt;'Coeffs calibration'!$M$15,"Negative",IF('Calculs T1a'!M393&lt;'Coeffs calibration'!$M$16,"Lowly positive",IF('Calculs T1a'!M393&lt;'Coeffs calibration'!$M$17,"Moderately positive","Highly positive")))</f>
        <v>Highly positive</v>
      </c>
      <c r="J390" s="3" t="str">
        <f>IF('Calculs T1a'!N393&lt;'Coeffs calibration'!$N$15,"Negative",IF('Calculs T1a'!N393&lt;'Coeffs calibration'!$N$16,"Lowly positive",IF('Calculs T1a'!N393&lt;'Coeffs calibration'!$N$17,"Moderately positive","Highly positive")))</f>
        <v>Highly positive</v>
      </c>
      <c r="L390" s="92">
        <f>'Predictions concentrations'!A390</f>
        <v>0</v>
      </c>
      <c r="M390" s="92">
        <f>'Predictions concentrations'!B390</f>
        <v>0</v>
      </c>
      <c r="N390" s="126" t="str">
        <f>IF('Calculs T2a'!G393&lt;'Coeffs calibration'!$G$15,"Negative",IF('Calculs T2a'!G393&lt;'Coeffs calibration'!$G$16,"Lowly positive",IF('Calculs T2a'!G393&lt;'Coeffs calibration'!$G$17,"Moderately positive","Highly positive")))</f>
        <v>Highly positive</v>
      </c>
      <c r="O390" s="126" t="str">
        <f>IF('Calculs T2a'!H393&lt;'Coeffs calibration'!$H$15,"Negative",IF('Calculs T2a'!H393&lt;'Coeffs calibration'!$H$16,"Lowly positive",IF('Calculs T2a'!H393&lt;'Coeffs calibration'!$H$17,"Moderately positive","Highly positive")))</f>
        <v>Highly positive</v>
      </c>
      <c r="P390" s="126" t="str">
        <f>IF('Calculs T2a'!I393&lt;'Coeffs calibration'!$I$15,"Negative",IF('Calculs T2a'!I393&lt;'Coeffs calibration'!$I$16,"Lowly positive",IF('Calculs T2a'!I393&lt;'Coeffs calibration'!$I$17,"Moderately positive","Highly positive")))</f>
        <v>Highly positive</v>
      </c>
      <c r="Q390" s="128" t="str">
        <f>IF('Calculs T2a'!J393&lt;'Coeffs calibration'!$J$15,"Negative",IF('Calculs T2a'!J393&lt;'Coeffs calibration'!$J$16,"Lowly positive",IF('Calculs T2a'!J393&lt;'Coeffs calibration'!$J$17,"Moderately positive","Highly positive")))</f>
        <v>Highly positive</v>
      </c>
      <c r="R390" s="3" t="str">
        <f>IF('Calculs T2a'!K393&lt;'Coeffs calibration'!$K$15,"Negative",IF('Calculs T2a'!K393&lt;'Coeffs calibration'!$K$16,"Lowly positive",IF('Calculs T2a'!K393&lt;'Coeffs calibration'!$K$17,"Moderately positive","Highly positive")))</f>
        <v>Highly positive</v>
      </c>
      <c r="S390" s="3" t="str">
        <f>IF('Calculs T2a'!L393&lt;'Coeffs calibration'!$L$15,"Negative",IF('Calculs T2a'!L393&lt;'Coeffs calibration'!$L$16,"Lowly positive",IF('Calculs T2a'!L393&lt;'Coeffs calibration'!$L$17,"Moderately positive","Highly positive")))</f>
        <v>Highly positive</v>
      </c>
      <c r="T390" s="3" t="str">
        <f>IF('Calculs T2a'!M393&lt;'Coeffs calibration'!$M$15,"Negative",IF('Calculs T2a'!M393&lt;'Coeffs calibration'!$M$16,"Lowly positive",IF('Calculs T2a'!M393&lt;'Coeffs calibration'!$M$17,"Moderately positive","Highly positive")))</f>
        <v>Highly positive</v>
      </c>
      <c r="U390" s="3" t="str">
        <f>IF('Calculs T2a'!N393&lt;'Coeffs calibration'!$N$15,"Negative",IF('Calculs T2a'!N393&lt;'Coeffs calibration'!$N$16,"Lowly positive",IF('Calculs T2a'!N393&lt;'Coeffs calibration'!$N$17,"Moderately positive","Highly positive")))</f>
        <v>Highly positive</v>
      </c>
      <c r="W390" s="92">
        <f>'Predictions concentrations'!A390</f>
        <v>0</v>
      </c>
      <c r="X390" s="92">
        <f>'Predictions concentrations'!B390</f>
        <v>0</v>
      </c>
      <c r="Y390" s="126" t="str">
        <f>IF('Calculs T3a'!G393&lt;'Coeffs calibration'!$G$15,"Negative",IF('Calculs T3a'!G393&lt;'Coeffs calibration'!$G$16,"Lowly positive",IF('Calculs T3a'!G393&lt;'Coeffs calibration'!$G$17,"Moderately positive","Highly positive")))</f>
        <v>Highly positive</v>
      </c>
      <c r="Z390" s="126" t="str">
        <f>IF('Calculs T3a'!H393&lt;'Coeffs calibration'!$H$15,"Negative",IF('Calculs T3a'!H393&lt;'Coeffs calibration'!$H$16,"Lowly positive",IF('Calculs T3a'!H393&lt;'Coeffs calibration'!$H$17,"Moderately positive","Highly positive")))</f>
        <v>Highly positive</v>
      </c>
      <c r="AA390" s="126" t="str">
        <f>IF('Calculs T3a'!I393&lt;'Coeffs calibration'!$I$15,"Negative",IF('Calculs T3a'!I393&lt;'Coeffs calibration'!$I$16,"Lowly positive",IF('Calculs T3a'!I393&lt;'Coeffs calibration'!$I$17,"Moderately positive","Highly positive")))</f>
        <v>Highly positive</v>
      </c>
      <c r="AB390" s="128" t="str">
        <f>IF('Calculs T3a'!J393&lt;'Coeffs calibration'!$J$15,"Negative",IF('Calculs T3a'!J393&lt;'Coeffs calibration'!$J$16,"Lowly positive",IF('Calculs T3a'!J393&lt;'Coeffs calibration'!$J$17,"Moderately positive","Highly positive")))</f>
        <v>Highly positive</v>
      </c>
      <c r="AC390" s="3" t="str">
        <f>IF('Calculs T3a'!K393&lt;'Coeffs calibration'!$K$15,"Negative",IF('Calculs T3a'!K393&lt;'Coeffs calibration'!$K$16,"Lowly positive",IF('Calculs T3a'!K393&lt;'Coeffs calibration'!$K$17,"Moderately positive","Highly positive")))</f>
        <v>Highly positive</v>
      </c>
      <c r="AD390" s="3" t="str">
        <f>IF('Calculs T3a'!L393&lt;'Coeffs calibration'!$L$15,"Negative",IF('Calculs T3a'!L393&lt;'Coeffs calibration'!$L$16,"Lowly positive",IF('Calculs T3a'!L393&lt;'Coeffs calibration'!$L$17,"Moderately positive","Highly positive")))</f>
        <v>Highly positive</v>
      </c>
      <c r="AE390" s="3" t="str">
        <f>IF('Calculs T3a'!M393&lt;'Coeffs calibration'!$M$15,"Negative",IF('Calculs T3a'!M393&lt;'Coeffs calibration'!$M$16,"Lowly positive",IF('Calculs T3a'!M393&lt;'Coeffs calibration'!$M$17,"Moderately positive","Highly positive")))</f>
        <v>Highly positive</v>
      </c>
      <c r="AF390" s="3" t="str">
        <f>IF('Calculs T3a'!N393&lt;'Coeffs calibration'!$N$15,"Negative",IF('Calculs T3a'!N393&lt;'Coeffs calibration'!$N$16,"Lowly positive",IF('Calculs T3a'!N393&lt;'Coeffs calibration'!$N$17,"Moderately positive","Highly positive")))</f>
        <v>Highly positive</v>
      </c>
    </row>
    <row r="391" spans="1:32" x14ac:dyDescent="0.3">
      <c r="A391" s="92">
        <f>'Predictions concentrations'!A391</f>
        <v>0</v>
      </c>
      <c r="B391" s="92">
        <f>'Predictions concentrations'!B391</f>
        <v>0</v>
      </c>
      <c r="C391" s="126" t="str">
        <f>IF('Calculs T1a'!G394&lt;'Coeffs calibration'!$G$15,"Negative",IF('Calculs T1a'!G394&lt;'Coeffs calibration'!$G$16,"Lowly positive",IF('Calculs T1a'!G394&lt;'Coeffs calibration'!$G$17,"Moderately positive","Highly positive")))</f>
        <v>Highly positive</v>
      </c>
      <c r="D391" s="126" t="str">
        <f>IF('Calculs T1a'!H394&lt;'Coeffs calibration'!$H$15,"Negative",IF('Calculs T1a'!H394&lt;'Coeffs calibration'!$H$16,"Lowly positive",IF('Calculs T1a'!H394&lt;'Coeffs calibration'!$H$17,"Moderately positive","Highly positive")))</f>
        <v>Highly positive</v>
      </c>
      <c r="E391" s="126" t="str">
        <f>IF('Calculs T1a'!I394&lt;'Coeffs calibration'!$I$15,"Negative",IF('Calculs T1a'!I394&lt;'Coeffs calibration'!$I$16,"Lowly positive",IF('Calculs T1a'!I394&lt;'Coeffs calibration'!$I$17,"Moderately positive","Highly positive")))</f>
        <v>Highly positive</v>
      </c>
      <c r="F391" s="128" t="str">
        <f>IF('Calculs T1a'!J394&lt;'Coeffs calibration'!$J$15,"Negative",IF('Calculs T1a'!J394&lt;'Coeffs calibration'!$J$16,"Lowly positive",IF('Calculs T1a'!J394&lt;'Coeffs calibration'!$J$17,"Moderately positive","Highly positive")))</f>
        <v>Highly positive</v>
      </c>
      <c r="G391" s="3" t="str">
        <f>IF('Calculs T1a'!K394&lt;'Coeffs calibration'!$K$15,"Negative",IF('Calculs T1a'!K394&lt;'Coeffs calibration'!$K$16,"Lowly positive",IF('Calculs T1a'!K394&lt;'Coeffs calibration'!$K$17,"Moderately positive","Highly positive")))</f>
        <v>Highly positive</v>
      </c>
      <c r="H391" s="3" t="str">
        <f>IF('Calculs T1a'!L394&lt;'Coeffs calibration'!$L$15,"Negative",IF('Calculs T1a'!L394&lt;'Coeffs calibration'!$L$16,"Lowly positive",IF('Calculs T1a'!L394&lt;'Coeffs calibration'!$L$17,"Moderately positive","Highly positive")))</f>
        <v>Highly positive</v>
      </c>
      <c r="I391" s="3" t="str">
        <f>IF('Calculs T1a'!M394&lt;'Coeffs calibration'!$M$15,"Negative",IF('Calculs T1a'!M394&lt;'Coeffs calibration'!$M$16,"Lowly positive",IF('Calculs T1a'!M394&lt;'Coeffs calibration'!$M$17,"Moderately positive","Highly positive")))</f>
        <v>Highly positive</v>
      </c>
      <c r="J391" s="3" t="str">
        <f>IF('Calculs T1a'!N394&lt;'Coeffs calibration'!$N$15,"Negative",IF('Calculs T1a'!N394&lt;'Coeffs calibration'!$N$16,"Lowly positive",IF('Calculs T1a'!N394&lt;'Coeffs calibration'!$N$17,"Moderately positive","Highly positive")))</f>
        <v>Highly positive</v>
      </c>
      <c r="L391" s="92">
        <f>'Predictions concentrations'!A391</f>
        <v>0</v>
      </c>
      <c r="M391" s="92">
        <f>'Predictions concentrations'!B391</f>
        <v>0</v>
      </c>
      <c r="N391" s="126" t="str">
        <f>IF('Calculs T2a'!G394&lt;'Coeffs calibration'!$G$15,"Negative",IF('Calculs T2a'!G394&lt;'Coeffs calibration'!$G$16,"Lowly positive",IF('Calculs T2a'!G394&lt;'Coeffs calibration'!$G$17,"Moderately positive","Highly positive")))</f>
        <v>Highly positive</v>
      </c>
      <c r="O391" s="126" t="str">
        <f>IF('Calculs T2a'!H394&lt;'Coeffs calibration'!$H$15,"Negative",IF('Calculs T2a'!H394&lt;'Coeffs calibration'!$H$16,"Lowly positive",IF('Calculs T2a'!H394&lt;'Coeffs calibration'!$H$17,"Moderately positive","Highly positive")))</f>
        <v>Highly positive</v>
      </c>
      <c r="P391" s="126" t="str">
        <f>IF('Calculs T2a'!I394&lt;'Coeffs calibration'!$I$15,"Negative",IF('Calculs T2a'!I394&lt;'Coeffs calibration'!$I$16,"Lowly positive",IF('Calculs T2a'!I394&lt;'Coeffs calibration'!$I$17,"Moderately positive","Highly positive")))</f>
        <v>Highly positive</v>
      </c>
      <c r="Q391" s="128" t="str">
        <f>IF('Calculs T2a'!J394&lt;'Coeffs calibration'!$J$15,"Negative",IF('Calculs T2a'!J394&lt;'Coeffs calibration'!$J$16,"Lowly positive",IF('Calculs T2a'!J394&lt;'Coeffs calibration'!$J$17,"Moderately positive","Highly positive")))</f>
        <v>Highly positive</v>
      </c>
      <c r="R391" s="3" t="str">
        <f>IF('Calculs T2a'!K394&lt;'Coeffs calibration'!$K$15,"Negative",IF('Calculs T2a'!K394&lt;'Coeffs calibration'!$K$16,"Lowly positive",IF('Calculs T2a'!K394&lt;'Coeffs calibration'!$K$17,"Moderately positive","Highly positive")))</f>
        <v>Highly positive</v>
      </c>
      <c r="S391" s="3" t="str">
        <f>IF('Calculs T2a'!L394&lt;'Coeffs calibration'!$L$15,"Negative",IF('Calculs T2a'!L394&lt;'Coeffs calibration'!$L$16,"Lowly positive",IF('Calculs T2a'!L394&lt;'Coeffs calibration'!$L$17,"Moderately positive","Highly positive")))</f>
        <v>Highly positive</v>
      </c>
      <c r="T391" s="3" t="str">
        <f>IF('Calculs T2a'!M394&lt;'Coeffs calibration'!$M$15,"Negative",IF('Calculs T2a'!M394&lt;'Coeffs calibration'!$M$16,"Lowly positive",IF('Calculs T2a'!M394&lt;'Coeffs calibration'!$M$17,"Moderately positive","Highly positive")))</f>
        <v>Highly positive</v>
      </c>
      <c r="U391" s="3" t="str">
        <f>IF('Calculs T2a'!N394&lt;'Coeffs calibration'!$N$15,"Negative",IF('Calculs T2a'!N394&lt;'Coeffs calibration'!$N$16,"Lowly positive",IF('Calculs T2a'!N394&lt;'Coeffs calibration'!$N$17,"Moderately positive","Highly positive")))</f>
        <v>Highly positive</v>
      </c>
      <c r="W391" s="92">
        <f>'Predictions concentrations'!A391</f>
        <v>0</v>
      </c>
      <c r="X391" s="92">
        <f>'Predictions concentrations'!B391</f>
        <v>0</v>
      </c>
      <c r="Y391" s="126" t="str">
        <f>IF('Calculs T3a'!G394&lt;'Coeffs calibration'!$G$15,"Negative",IF('Calculs T3a'!G394&lt;'Coeffs calibration'!$G$16,"Lowly positive",IF('Calculs T3a'!G394&lt;'Coeffs calibration'!$G$17,"Moderately positive","Highly positive")))</f>
        <v>Highly positive</v>
      </c>
      <c r="Z391" s="126" t="str">
        <f>IF('Calculs T3a'!H394&lt;'Coeffs calibration'!$H$15,"Negative",IF('Calculs T3a'!H394&lt;'Coeffs calibration'!$H$16,"Lowly positive",IF('Calculs T3a'!H394&lt;'Coeffs calibration'!$H$17,"Moderately positive","Highly positive")))</f>
        <v>Highly positive</v>
      </c>
      <c r="AA391" s="126" t="str">
        <f>IF('Calculs T3a'!I394&lt;'Coeffs calibration'!$I$15,"Negative",IF('Calculs T3a'!I394&lt;'Coeffs calibration'!$I$16,"Lowly positive",IF('Calculs T3a'!I394&lt;'Coeffs calibration'!$I$17,"Moderately positive","Highly positive")))</f>
        <v>Highly positive</v>
      </c>
      <c r="AB391" s="128" t="str">
        <f>IF('Calculs T3a'!J394&lt;'Coeffs calibration'!$J$15,"Negative",IF('Calculs T3a'!J394&lt;'Coeffs calibration'!$J$16,"Lowly positive",IF('Calculs T3a'!J394&lt;'Coeffs calibration'!$J$17,"Moderately positive","Highly positive")))</f>
        <v>Highly positive</v>
      </c>
      <c r="AC391" s="3" t="str">
        <f>IF('Calculs T3a'!K394&lt;'Coeffs calibration'!$K$15,"Negative",IF('Calculs T3a'!K394&lt;'Coeffs calibration'!$K$16,"Lowly positive",IF('Calculs T3a'!K394&lt;'Coeffs calibration'!$K$17,"Moderately positive","Highly positive")))</f>
        <v>Highly positive</v>
      </c>
      <c r="AD391" s="3" t="str">
        <f>IF('Calculs T3a'!L394&lt;'Coeffs calibration'!$L$15,"Negative",IF('Calculs T3a'!L394&lt;'Coeffs calibration'!$L$16,"Lowly positive",IF('Calculs T3a'!L394&lt;'Coeffs calibration'!$L$17,"Moderately positive","Highly positive")))</f>
        <v>Highly positive</v>
      </c>
      <c r="AE391" s="3" t="str">
        <f>IF('Calculs T3a'!M394&lt;'Coeffs calibration'!$M$15,"Negative",IF('Calculs T3a'!M394&lt;'Coeffs calibration'!$M$16,"Lowly positive",IF('Calculs T3a'!M394&lt;'Coeffs calibration'!$M$17,"Moderately positive","Highly positive")))</f>
        <v>Highly positive</v>
      </c>
      <c r="AF391" s="3" t="str">
        <f>IF('Calculs T3a'!N394&lt;'Coeffs calibration'!$N$15,"Negative",IF('Calculs T3a'!N394&lt;'Coeffs calibration'!$N$16,"Lowly positive",IF('Calculs T3a'!N394&lt;'Coeffs calibration'!$N$17,"Moderately positive","Highly positive")))</f>
        <v>Highly positive</v>
      </c>
    </row>
    <row r="392" spans="1:32" x14ac:dyDescent="0.3">
      <c r="A392" s="92">
        <f>'Predictions concentrations'!A392</f>
        <v>0</v>
      </c>
      <c r="B392" s="92">
        <f>'Predictions concentrations'!B392</f>
        <v>0</v>
      </c>
      <c r="C392" s="126" t="str">
        <f>IF('Calculs T1a'!G395&lt;'Coeffs calibration'!$G$15,"Negative",IF('Calculs T1a'!G395&lt;'Coeffs calibration'!$G$16,"Lowly positive",IF('Calculs T1a'!G395&lt;'Coeffs calibration'!$G$17,"Moderately positive","Highly positive")))</f>
        <v>Highly positive</v>
      </c>
      <c r="D392" s="126" t="str">
        <f>IF('Calculs T1a'!H395&lt;'Coeffs calibration'!$H$15,"Negative",IF('Calculs T1a'!H395&lt;'Coeffs calibration'!$H$16,"Lowly positive",IF('Calculs T1a'!H395&lt;'Coeffs calibration'!$H$17,"Moderately positive","Highly positive")))</f>
        <v>Highly positive</v>
      </c>
      <c r="E392" s="126" t="str">
        <f>IF('Calculs T1a'!I395&lt;'Coeffs calibration'!$I$15,"Negative",IF('Calculs T1a'!I395&lt;'Coeffs calibration'!$I$16,"Lowly positive",IF('Calculs T1a'!I395&lt;'Coeffs calibration'!$I$17,"Moderately positive","Highly positive")))</f>
        <v>Highly positive</v>
      </c>
      <c r="F392" s="128" t="str">
        <f>IF('Calculs T1a'!J395&lt;'Coeffs calibration'!$J$15,"Negative",IF('Calculs T1a'!J395&lt;'Coeffs calibration'!$J$16,"Lowly positive",IF('Calculs T1a'!J395&lt;'Coeffs calibration'!$J$17,"Moderately positive","Highly positive")))</f>
        <v>Highly positive</v>
      </c>
      <c r="G392" s="3" t="str">
        <f>IF('Calculs T1a'!K395&lt;'Coeffs calibration'!$K$15,"Negative",IF('Calculs T1a'!K395&lt;'Coeffs calibration'!$K$16,"Lowly positive",IF('Calculs T1a'!K395&lt;'Coeffs calibration'!$K$17,"Moderately positive","Highly positive")))</f>
        <v>Highly positive</v>
      </c>
      <c r="H392" s="3" t="str">
        <f>IF('Calculs T1a'!L395&lt;'Coeffs calibration'!$L$15,"Negative",IF('Calculs T1a'!L395&lt;'Coeffs calibration'!$L$16,"Lowly positive",IF('Calculs T1a'!L395&lt;'Coeffs calibration'!$L$17,"Moderately positive","Highly positive")))</f>
        <v>Highly positive</v>
      </c>
      <c r="I392" s="3" t="str">
        <f>IF('Calculs T1a'!M395&lt;'Coeffs calibration'!$M$15,"Negative",IF('Calculs T1a'!M395&lt;'Coeffs calibration'!$M$16,"Lowly positive",IF('Calculs T1a'!M395&lt;'Coeffs calibration'!$M$17,"Moderately positive","Highly positive")))</f>
        <v>Highly positive</v>
      </c>
      <c r="J392" s="3" t="str">
        <f>IF('Calculs T1a'!N395&lt;'Coeffs calibration'!$N$15,"Negative",IF('Calculs T1a'!N395&lt;'Coeffs calibration'!$N$16,"Lowly positive",IF('Calculs T1a'!N395&lt;'Coeffs calibration'!$N$17,"Moderately positive","Highly positive")))</f>
        <v>Highly positive</v>
      </c>
      <c r="L392" s="92">
        <f>'Predictions concentrations'!A392</f>
        <v>0</v>
      </c>
      <c r="M392" s="92">
        <f>'Predictions concentrations'!B392</f>
        <v>0</v>
      </c>
      <c r="N392" s="126" t="str">
        <f>IF('Calculs T2a'!G395&lt;'Coeffs calibration'!$G$15,"Negative",IF('Calculs T2a'!G395&lt;'Coeffs calibration'!$G$16,"Lowly positive",IF('Calculs T2a'!G395&lt;'Coeffs calibration'!$G$17,"Moderately positive","Highly positive")))</f>
        <v>Highly positive</v>
      </c>
      <c r="O392" s="126" t="str">
        <f>IF('Calculs T2a'!H395&lt;'Coeffs calibration'!$H$15,"Negative",IF('Calculs T2a'!H395&lt;'Coeffs calibration'!$H$16,"Lowly positive",IF('Calculs T2a'!H395&lt;'Coeffs calibration'!$H$17,"Moderately positive","Highly positive")))</f>
        <v>Highly positive</v>
      </c>
      <c r="P392" s="126" t="str">
        <f>IF('Calculs T2a'!I395&lt;'Coeffs calibration'!$I$15,"Negative",IF('Calculs T2a'!I395&lt;'Coeffs calibration'!$I$16,"Lowly positive",IF('Calculs T2a'!I395&lt;'Coeffs calibration'!$I$17,"Moderately positive","Highly positive")))</f>
        <v>Highly positive</v>
      </c>
      <c r="Q392" s="128" t="str">
        <f>IF('Calculs T2a'!J395&lt;'Coeffs calibration'!$J$15,"Negative",IF('Calculs T2a'!J395&lt;'Coeffs calibration'!$J$16,"Lowly positive",IF('Calculs T2a'!J395&lt;'Coeffs calibration'!$J$17,"Moderately positive","Highly positive")))</f>
        <v>Highly positive</v>
      </c>
      <c r="R392" s="3" t="str">
        <f>IF('Calculs T2a'!K395&lt;'Coeffs calibration'!$K$15,"Negative",IF('Calculs T2a'!K395&lt;'Coeffs calibration'!$K$16,"Lowly positive",IF('Calculs T2a'!K395&lt;'Coeffs calibration'!$K$17,"Moderately positive","Highly positive")))</f>
        <v>Highly positive</v>
      </c>
      <c r="S392" s="3" t="str">
        <f>IF('Calculs T2a'!L395&lt;'Coeffs calibration'!$L$15,"Negative",IF('Calculs T2a'!L395&lt;'Coeffs calibration'!$L$16,"Lowly positive",IF('Calculs T2a'!L395&lt;'Coeffs calibration'!$L$17,"Moderately positive","Highly positive")))</f>
        <v>Highly positive</v>
      </c>
      <c r="T392" s="3" t="str">
        <f>IF('Calculs T2a'!M395&lt;'Coeffs calibration'!$M$15,"Negative",IF('Calculs T2a'!M395&lt;'Coeffs calibration'!$M$16,"Lowly positive",IF('Calculs T2a'!M395&lt;'Coeffs calibration'!$M$17,"Moderately positive","Highly positive")))</f>
        <v>Highly positive</v>
      </c>
      <c r="U392" s="3" t="str">
        <f>IF('Calculs T2a'!N395&lt;'Coeffs calibration'!$N$15,"Negative",IF('Calculs T2a'!N395&lt;'Coeffs calibration'!$N$16,"Lowly positive",IF('Calculs T2a'!N395&lt;'Coeffs calibration'!$N$17,"Moderately positive","Highly positive")))</f>
        <v>Highly positive</v>
      </c>
      <c r="W392" s="92">
        <f>'Predictions concentrations'!A392</f>
        <v>0</v>
      </c>
      <c r="X392" s="92">
        <f>'Predictions concentrations'!B392</f>
        <v>0</v>
      </c>
      <c r="Y392" s="126" t="str">
        <f>IF('Calculs T3a'!G395&lt;'Coeffs calibration'!$G$15,"Negative",IF('Calculs T3a'!G395&lt;'Coeffs calibration'!$G$16,"Lowly positive",IF('Calculs T3a'!G395&lt;'Coeffs calibration'!$G$17,"Moderately positive","Highly positive")))</f>
        <v>Highly positive</v>
      </c>
      <c r="Z392" s="126" t="str">
        <f>IF('Calculs T3a'!H395&lt;'Coeffs calibration'!$H$15,"Negative",IF('Calculs T3a'!H395&lt;'Coeffs calibration'!$H$16,"Lowly positive",IF('Calculs T3a'!H395&lt;'Coeffs calibration'!$H$17,"Moderately positive","Highly positive")))</f>
        <v>Highly positive</v>
      </c>
      <c r="AA392" s="126" t="str">
        <f>IF('Calculs T3a'!I395&lt;'Coeffs calibration'!$I$15,"Negative",IF('Calculs T3a'!I395&lt;'Coeffs calibration'!$I$16,"Lowly positive",IF('Calculs T3a'!I395&lt;'Coeffs calibration'!$I$17,"Moderately positive","Highly positive")))</f>
        <v>Highly positive</v>
      </c>
      <c r="AB392" s="128" t="str">
        <f>IF('Calculs T3a'!J395&lt;'Coeffs calibration'!$J$15,"Negative",IF('Calculs T3a'!J395&lt;'Coeffs calibration'!$J$16,"Lowly positive",IF('Calculs T3a'!J395&lt;'Coeffs calibration'!$J$17,"Moderately positive","Highly positive")))</f>
        <v>Highly positive</v>
      </c>
      <c r="AC392" s="3" t="str">
        <f>IF('Calculs T3a'!K395&lt;'Coeffs calibration'!$K$15,"Negative",IF('Calculs T3a'!K395&lt;'Coeffs calibration'!$K$16,"Lowly positive",IF('Calculs T3a'!K395&lt;'Coeffs calibration'!$K$17,"Moderately positive","Highly positive")))</f>
        <v>Highly positive</v>
      </c>
      <c r="AD392" s="3" t="str">
        <f>IF('Calculs T3a'!L395&lt;'Coeffs calibration'!$L$15,"Negative",IF('Calculs T3a'!L395&lt;'Coeffs calibration'!$L$16,"Lowly positive",IF('Calculs T3a'!L395&lt;'Coeffs calibration'!$L$17,"Moderately positive","Highly positive")))</f>
        <v>Highly positive</v>
      </c>
      <c r="AE392" s="3" t="str">
        <f>IF('Calculs T3a'!M395&lt;'Coeffs calibration'!$M$15,"Negative",IF('Calculs T3a'!M395&lt;'Coeffs calibration'!$M$16,"Lowly positive",IF('Calculs T3a'!M395&lt;'Coeffs calibration'!$M$17,"Moderately positive","Highly positive")))</f>
        <v>Highly positive</v>
      </c>
      <c r="AF392" s="3" t="str">
        <f>IF('Calculs T3a'!N395&lt;'Coeffs calibration'!$N$15,"Negative",IF('Calculs T3a'!N395&lt;'Coeffs calibration'!$N$16,"Lowly positive",IF('Calculs T3a'!N395&lt;'Coeffs calibration'!$N$17,"Moderately positive","Highly positive")))</f>
        <v>Highly positive</v>
      </c>
    </row>
    <row r="393" spans="1:32" x14ac:dyDescent="0.3">
      <c r="A393" s="92">
        <f>'Predictions concentrations'!A393</f>
        <v>0</v>
      </c>
      <c r="B393" s="92">
        <f>'Predictions concentrations'!B393</f>
        <v>0</v>
      </c>
      <c r="C393" s="126" t="str">
        <f>IF('Calculs T1a'!G396&lt;'Coeffs calibration'!$G$15,"Negative",IF('Calculs T1a'!G396&lt;'Coeffs calibration'!$G$16,"Lowly positive",IF('Calculs T1a'!G396&lt;'Coeffs calibration'!$G$17,"Moderately positive","Highly positive")))</f>
        <v>Highly positive</v>
      </c>
      <c r="D393" s="126" t="str">
        <f>IF('Calculs T1a'!H396&lt;'Coeffs calibration'!$H$15,"Negative",IF('Calculs T1a'!H396&lt;'Coeffs calibration'!$H$16,"Lowly positive",IF('Calculs T1a'!H396&lt;'Coeffs calibration'!$H$17,"Moderately positive","Highly positive")))</f>
        <v>Highly positive</v>
      </c>
      <c r="E393" s="126" t="str">
        <f>IF('Calculs T1a'!I396&lt;'Coeffs calibration'!$I$15,"Negative",IF('Calculs T1a'!I396&lt;'Coeffs calibration'!$I$16,"Lowly positive",IF('Calculs T1a'!I396&lt;'Coeffs calibration'!$I$17,"Moderately positive","Highly positive")))</f>
        <v>Highly positive</v>
      </c>
      <c r="F393" s="128" t="str">
        <f>IF('Calculs T1a'!J396&lt;'Coeffs calibration'!$J$15,"Negative",IF('Calculs T1a'!J396&lt;'Coeffs calibration'!$J$16,"Lowly positive",IF('Calculs T1a'!J396&lt;'Coeffs calibration'!$J$17,"Moderately positive","Highly positive")))</f>
        <v>Highly positive</v>
      </c>
      <c r="G393" s="3" t="str">
        <f>IF('Calculs T1a'!K396&lt;'Coeffs calibration'!$K$15,"Negative",IF('Calculs T1a'!K396&lt;'Coeffs calibration'!$K$16,"Lowly positive",IF('Calculs T1a'!K396&lt;'Coeffs calibration'!$K$17,"Moderately positive","Highly positive")))</f>
        <v>Highly positive</v>
      </c>
      <c r="H393" s="3" t="str">
        <f>IF('Calculs T1a'!L396&lt;'Coeffs calibration'!$L$15,"Negative",IF('Calculs T1a'!L396&lt;'Coeffs calibration'!$L$16,"Lowly positive",IF('Calculs T1a'!L396&lt;'Coeffs calibration'!$L$17,"Moderately positive","Highly positive")))</f>
        <v>Highly positive</v>
      </c>
      <c r="I393" s="3" t="str">
        <f>IF('Calculs T1a'!M396&lt;'Coeffs calibration'!$M$15,"Negative",IF('Calculs T1a'!M396&lt;'Coeffs calibration'!$M$16,"Lowly positive",IF('Calculs T1a'!M396&lt;'Coeffs calibration'!$M$17,"Moderately positive","Highly positive")))</f>
        <v>Highly positive</v>
      </c>
      <c r="J393" s="3" t="str">
        <f>IF('Calculs T1a'!N396&lt;'Coeffs calibration'!$N$15,"Negative",IF('Calculs T1a'!N396&lt;'Coeffs calibration'!$N$16,"Lowly positive",IF('Calculs T1a'!N396&lt;'Coeffs calibration'!$N$17,"Moderately positive","Highly positive")))</f>
        <v>Highly positive</v>
      </c>
      <c r="L393" s="92">
        <f>'Predictions concentrations'!A393</f>
        <v>0</v>
      </c>
      <c r="M393" s="92">
        <f>'Predictions concentrations'!B393</f>
        <v>0</v>
      </c>
      <c r="N393" s="126" t="str">
        <f>IF('Calculs T2a'!G396&lt;'Coeffs calibration'!$G$15,"Negative",IF('Calculs T2a'!G396&lt;'Coeffs calibration'!$G$16,"Lowly positive",IF('Calculs T2a'!G396&lt;'Coeffs calibration'!$G$17,"Moderately positive","Highly positive")))</f>
        <v>Highly positive</v>
      </c>
      <c r="O393" s="126" t="str">
        <f>IF('Calculs T2a'!H396&lt;'Coeffs calibration'!$H$15,"Negative",IF('Calculs T2a'!H396&lt;'Coeffs calibration'!$H$16,"Lowly positive",IF('Calculs T2a'!H396&lt;'Coeffs calibration'!$H$17,"Moderately positive","Highly positive")))</f>
        <v>Highly positive</v>
      </c>
      <c r="P393" s="126" t="str">
        <f>IF('Calculs T2a'!I396&lt;'Coeffs calibration'!$I$15,"Negative",IF('Calculs T2a'!I396&lt;'Coeffs calibration'!$I$16,"Lowly positive",IF('Calculs T2a'!I396&lt;'Coeffs calibration'!$I$17,"Moderately positive","Highly positive")))</f>
        <v>Highly positive</v>
      </c>
      <c r="Q393" s="128" t="str">
        <f>IF('Calculs T2a'!J396&lt;'Coeffs calibration'!$J$15,"Negative",IF('Calculs T2a'!J396&lt;'Coeffs calibration'!$J$16,"Lowly positive",IF('Calculs T2a'!J396&lt;'Coeffs calibration'!$J$17,"Moderately positive","Highly positive")))</f>
        <v>Highly positive</v>
      </c>
      <c r="R393" s="3" t="str">
        <f>IF('Calculs T2a'!K396&lt;'Coeffs calibration'!$K$15,"Negative",IF('Calculs T2a'!K396&lt;'Coeffs calibration'!$K$16,"Lowly positive",IF('Calculs T2a'!K396&lt;'Coeffs calibration'!$K$17,"Moderately positive","Highly positive")))</f>
        <v>Highly positive</v>
      </c>
      <c r="S393" s="3" t="str">
        <f>IF('Calculs T2a'!L396&lt;'Coeffs calibration'!$L$15,"Negative",IF('Calculs T2a'!L396&lt;'Coeffs calibration'!$L$16,"Lowly positive",IF('Calculs T2a'!L396&lt;'Coeffs calibration'!$L$17,"Moderately positive","Highly positive")))</f>
        <v>Highly positive</v>
      </c>
      <c r="T393" s="3" t="str">
        <f>IF('Calculs T2a'!M396&lt;'Coeffs calibration'!$M$15,"Negative",IF('Calculs T2a'!M396&lt;'Coeffs calibration'!$M$16,"Lowly positive",IF('Calculs T2a'!M396&lt;'Coeffs calibration'!$M$17,"Moderately positive","Highly positive")))</f>
        <v>Highly positive</v>
      </c>
      <c r="U393" s="3" t="str">
        <f>IF('Calculs T2a'!N396&lt;'Coeffs calibration'!$N$15,"Negative",IF('Calculs T2a'!N396&lt;'Coeffs calibration'!$N$16,"Lowly positive",IF('Calculs T2a'!N396&lt;'Coeffs calibration'!$N$17,"Moderately positive","Highly positive")))</f>
        <v>Highly positive</v>
      </c>
      <c r="W393" s="92">
        <f>'Predictions concentrations'!A393</f>
        <v>0</v>
      </c>
      <c r="X393" s="92">
        <f>'Predictions concentrations'!B393</f>
        <v>0</v>
      </c>
      <c r="Y393" s="126" t="str">
        <f>IF('Calculs T3a'!G396&lt;'Coeffs calibration'!$G$15,"Negative",IF('Calculs T3a'!G396&lt;'Coeffs calibration'!$G$16,"Lowly positive",IF('Calculs T3a'!G396&lt;'Coeffs calibration'!$G$17,"Moderately positive","Highly positive")))</f>
        <v>Highly positive</v>
      </c>
      <c r="Z393" s="126" t="str">
        <f>IF('Calculs T3a'!H396&lt;'Coeffs calibration'!$H$15,"Negative",IF('Calculs T3a'!H396&lt;'Coeffs calibration'!$H$16,"Lowly positive",IF('Calculs T3a'!H396&lt;'Coeffs calibration'!$H$17,"Moderately positive","Highly positive")))</f>
        <v>Highly positive</v>
      </c>
      <c r="AA393" s="126" t="str">
        <f>IF('Calculs T3a'!I396&lt;'Coeffs calibration'!$I$15,"Negative",IF('Calculs T3a'!I396&lt;'Coeffs calibration'!$I$16,"Lowly positive",IF('Calculs T3a'!I396&lt;'Coeffs calibration'!$I$17,"Moderately positive","Highly positive")))</f>
        <v>Highly positive</v>
      </c>
      <c r="AB393" s="128" t="str">
        <f>IF('Calculs T3a'!J396&lt;'Coeffs calibration'!$J$15,"Negative",IF('Calculs T3a'!J396&lt;'Coeffs calibration'!$J$16,"Lowly positive",IF('Calculs T3a'!J396&lt;'Coeffs calibration'!$J$17,"Moderately positive","Highly positive")))</f>
        <v>Highly positive</v>
      </c>
      <c r="AC393" s="3" t="str">
        <f>IF('Calculs T3a'!K396&lt;'Coeffs calibration'!$K$15,"Negative",IF('Calculs T3a'!K396&lt;'Coeffs calibration'!$K$16,"Lowly positive",IF('Calculs T3a'!K396&lt;'Coeffs calibration'!$K$17,"Moderately positive","Highly positive")))</f>
        <v>Highly positive</v>
      </c>
      <c r="AD393" s="3" t="str">
        <f>IF('Calculs T3a'!L396&lt;'Coeffs calibration'!$L$15,"Negative",IF('Calculs T3a'!L396&lt;'Coeffs calibration'!$L$16,"Lowly positive",IF('Calculs T3a'!L396&lt;'Coeffs calibration'!$L$17,"Moderately positive","Highly positive")))</f>
        <v>Highly positive</v>
      </c>
      <c r="AE393" s="3" t="str">
        <f>IF('Calculs T3a'!M396&lt;'Coeffs calibration'!$M$15,"Negative",IF('Calculs T3a'!M396&lt;'Coeffs calibration'!$M$16,"Lowly positive",IF('Calculs T3a'!M396&lt;'Coeffs calibration'!$M$17,"Moderately positive","Highly positive")))</f>
        <v>Highly positive</v>
      </c>
      <c r="AF393" s="3" t="str">
        <f>IF('Calculs T3a'!N396&lt;'Coeffs calibration'!$N$15,"Negative",IF('Calculs T3a'!N396&lt;'Coeffs calibration'!$N$16,"Lowly positive",IF('Calculs T3a'!N396&lt;'Coeffs calibration'!$N$17,"Moderately positive","Highly positive")))</f>
        <v>Highly positive</v>
      </c>
    </row>
    <row r="394" spans="1:32" x14ac:dyDescent="0.3">
      <c r="A394" s="92">
        <f>'Predictions concentrations'!A394</f>
        <v>0</v>
      </c>
      <c r="B394" s="92">
        <f>'Predictions concentrations'!B394</f>
        <v>0</v>
      </c>
      <c r="C394" s="126" t="str">
        <f>IF('Calculs T1a'!G397&lt;'Coeffs calibration'!$G$15,"Negative",IF('Calculs T1a'!G397&lt;'Coeffs calibration'!$G$16,"Lowly positive",IF('Calculs T1a'!G397&lt;'Coeffs calibration'!$G$17,"Moderately positive","Highly positive")))</f>
        <v>Highly positive</v>
      </c>
      <c r="D394" s="126" t="str">
        <f>IF('Calculs T1a'!H397&lt;'Coeffs calibration'!$H$15,"Negative",IF('Calculs T1a'!H397&lt;'Coeffs calibration'!$H$16,"Lowly positive",IF('Calculs T1a'!H397&lt;'Coeffs calibration'!$H$17,"Moderately positive","Highly positive")))</f>
        <v>Highly positive</v>
      </c>
      <c r="E394" s="126" t="str">
        <f>IF('Calculs T1a'!I397&lt;'Coeffs calibration'!$I$15,"Negative",IF('Calculs T1a'!I397&lt;'Coeffs calibration'!$I$16,"Lowly positive",IF('Calculs T1a'!I397&lt;'Coeffs calibration'!$I$17,"Moderately positive","Highly positive")))</f>
        <v>Highly positive</v>
      </c>
      <c r="F394" s="128" t="str">
        <f>IF('Calculs T1a'!J397&lt;'Coeffs calibration'!$J$15,"Negative",IF('Calculs T1a'!J397&lt;'Coeffs calibration'!$J$16,"Lowly positive",IF('Calculs T1a'!J397&lt;'Coeffs calibration'!$J$17,"Moderately positive","Highly positive")))</f>
        <v>Highly positive</v>
      </c>
      <c r="G394" s="3" t="str">
        <f>IF('Calculs T1a'!K397&lt;'Coeffs calibration'!$K$15,"Negative",IF('Calculs T1a'!K397&lt;'Coeffs calibration'!$K$16,"Lowly positive",IF('Calculs T1a'!K397&lt;'Coeffs calibration'!$K$17,"Moderately positive","Highly positive")))</f>
        <v>Highly positive</v>
      </c>
      <c r="H394" s="3" t="str">
        <f>IF('Calculs T1a'!L397&lt;'Coeffs calibration'!$L$15,"Negative",IF('Calculs T1a'!L397&lt;'Coeffs calibration'!$L$16,"Lowly positive",IF('Calculs T1a'!L397&lt;'Coeffs calibration'!$L$17,"Moderately positive","Highly positive")))</f>
        <v>Highly positive</v>
      </c>
      <c r="I394" s="3" t="str">
        <f>IF('Calculs T1a'!M397&lt;'Coeffs calibration'!$M$15,"Negative",IF('Calculs T1a'!M397&lt;'Coeffs calibration'!$M$16,"Lowly positive",IF('Calculs T1a'!M397&lt;'Coeffs calibration'!$M$17,"Moderately positive","Highly positive")))</f>
        <v>Highly positive</v>
      </c>
      <c r="J394" s="3" t="str">
        <f>IF('Calculs T1a'!N397&lt;'Coeffs calibration'!$N$15,"Negative",IF('Calculs T1a'!N397&lt;'Coeffs calibration'!$N$16,"Lowly positive",IF('Calculs T1a'!N397&lt;'Coeffs calibration'!$N$17,"Moderately positive","Highly positive")))</f>
        <v>Highly positive</v>
      </c>
      <c r="L394" s="92">
        <f>'Predictions concentrations'!A394</f>
        <v>0</v>
      </c>
      <c r="M394" s="92">
        <f>'Predictions concentrations'!B394</f>
        <v>0</v>
      </c>
      <c r="N394" s="126" t="str">
        <f>IF('Calculs T2a'!G397&lt;'Coeffs calibration'!$G$15,"Negative",IF('Calculs T2a'!G397&lt;'Coeffs calibration'!$G$16,"Lowly positive",IF('Calculs T2a'!G397&lt;'Coeffs calibration'!$G$17,"Moderately positive","Highly positive")))</f>
        <v>Highly positive</v>
      </c>
      <c r="O394" s="126" t="str">
        <f>IF('Calculs T2a'!H397&lt;'Coeffs calibration'!$H$15,"Negative",IF('Calculs T2a'!H397&lt;'Coeffs calibration'!$H$16,"Lowly positive",IF('Calculs T2a'!H397&lt;'Coeffs calibration'!$H$17,"Moderately positive","Highly positive")))</f>
        <v>Highly positive</v>
      </c>
      <c r="P394" s="126" t="str">
        <f>IF('Calculs T2a'!I397&lt;'Coeffs calibration'!$I$15,"Negative",IF('Calculs T2a'!I397&lt;'Coeffs calibration'!$I$16,"Lowly positive",IF('Calculs T2a'!I397&lt;'Coeffs calibration'!$I$17,"Moderately positive","Highly positive")))</f>
        <v>Highly positive</v>
      </c>
      <c r="Q394" s="128" t="str">
        <f>IF('Calculs T2a'!J397&lt;'Coeffs calibration'!$J$15,"Negative",IF('Calculs T2a'!J397&lt;'Coeffs calibration'!$J$16,"Lowly positive",IF('Calculs T2a'!J397&lt;'Coeffs calibration'!$J$17,"Moderately positive","Highly positive")))</f>
        <v>Highly positive</v>
      </c>
      <c r="R394" s="3" t="str">
        <f>IF('Calculs T2a'!K397&lt;'Coeffs calibration'!$K$15,"Negative",IF('Calculs T2a'!K397&lt;'Coeffs calibration'!$K$16,"Lowly positive",IF('Calculs T2a'!K397&lt;'Coeffs calibration'!$K$17,"Moderately positive","Highly positive")))</f>
        <v>Highly positive</v>
      </c>
      <c r="S394" s="3" t="str">
        <f>IF('Calculs T2a'!L397&lt;'Coeffs calibration'!$L$15,"Negative",IF('Calculs T2a'!L397&lt;'Coeffs calibration'!$L$16,"Lowly positive",IF('Calculs T2a'!L397&lt;'Coeffs calibration'!$L$17,"Moderately positive","Highly positive")))</f>
        <v>Highly positive</v>
      </c>
      <c r="T394" s="3" t="str">
        <f>IF('Calculs T2a'!M397&lt;'Coeffs calibration'!$M$15,"Negative",IF('Calculs T2a'!M397&lt;'Coeffs calibration'!$M$16,"Lowly positive",IF('Calculs T2a'!M397&lt;'Coeffs calibration'!$M$17,"Moderately positive","Highly positive")))</f>
        <v>Highly positive</v>
      </c>
      <c r="U394" s="3" t="str">
        <f>IF('Calculs T2a'!N397&lt;'Coeffs calibration'!$N$15,"Negative",IF('Calculs T2a'!N397&lt;'Coeffs calibration'!$N$16,"Lowly positive",IF('Calculs T2a'!N397&lt;'Coeffs calibration'!$N$17,"Moderately positive","Highly positive")))</f>
        <v>Highly positive</v>
      </c>
      <c r="W394" s="92">
        <f>'Predictions concentrations'!A394</f>
        <v>0</v>
      </c>
      <c r="X394" s="92">
        <f>'Predictions concentrations'!B394</f>
        <v>0</v>
      </c>
      <c r="Y394" s="126" t="str">
        <f>IF('Calculs T3a'!G397&lt;'Coeffs calibration'!$G$15,"Negative",IF('Calculs T3a'!G397&lt;'Coeffs calibration'!$G$16,"Lowly positive",IF('Calculs T3a'!G397&lt;'Coeffs calibration'!$G$17,"Moderately positive","Highly positive")))</f>
        <v>Highly positive</v>
      </c>
      <c r="Z394" s="126" t="str">
        <f>IF('Calculs T3a'!H397&lt;'Coeffs calibration'!$H$15,"Negative",IF('Calculs T3a'!H397&lt;'Coeffs calibration'!$H$16,"Lowly positive",IF('Calculs T3a'!H397&lt;'Coeffs calibration'!$H$17,"Moderately positive","Highly positive")))</f>
        <v>Highly positive</v>
      </c>
      <c r="AA394" s="126" t="str">
        <f>IF('Calculs T3a'!I397&lt;'Coeffs calibration'!$I$15,"Negative",IF('Calculs T3a'!I397&lt;'Coeffs calibration'!$I$16,"Lowly positive",IF('Calculs T3a'!I397&lt;'Coeffs calibration'!$I$17,"Moderately positive","Highly positive")))</f>
        <v>Highly positive</v>
      </c>
      <c r="AB394" s="128" t="str">
        <f>IF('Calculs T3a'!J397&lt;'Coeffs calibration'!$J$15,"Negative",IF('Calculs T3a'!J397&lt;'Coeffs calibration'!$J$16,"Lowly positive",IF('Calculs T3a'!J397&lt;'Coeffs calibration'!$J$17,"Moderately positive","Highly positive")))</f>
        <v>Highly positive</v>
      </c>
      <c r="AC394" s="3" t="str">
        <f>IF('Calculs T3a'!K397&lt;'Coeffs calibration'!$K$15,"Negative",IF('Calculs T3a'!K397&lt;'Coeffs calibration'!$K$16,"Lowly positive",IF('Calculs T3a'!K397&lt;'Coeffs calibration'!$K$17,"Moderately positive","Highly positive")))</f>
        <v>Highly positive</v>
      </c>
      <c r="AD394" s="3" t="str">
        <f>IF('Calculs T3a'!L397&lt;'Coeffs calibration'!$L$15,"Negative",IF('Calculs T3a'!L397&lt;'Coeffs calibration'!$L$16,"Lowly positive",IF('Calculs T3a'!L397&lt;'Coeffs calibration'!$L$17,"Moderately positive","Highly positive")))</f>
        <v>Highly positive</v>
      </c>
      <c r="AE394" s="3" t="str">
        <f>IF('Calculs T3a'!M397&lt;'Coeffs calibration'!$M$15,"Negative",IF('Calculs T3a'!M397&lt;'Coeffs calibration'!$M$16,"Lowly positive",IF('Calculs T3a'!M397&lt;'Coeffs calibration'!$M$17,"Moderately positive","Highly positive")))</f>
        <v>Highly positive</v>
      </c>
      <c r="AF394" s="3" t="str">
        <f>IF('Calculs T3a'!N397&lt;'Coeffs calibration'!$N$15,"Negative",IF('Calculs T3a'!N397&lt;'Coeffs calibration'!$N$16,"Lowly positive",IF('Calculs T3a'!N397&lt;'Coeffs calibration'!$N$17,"Moderately positive","Highly positive")))</f>
        <v>Highly positive</v>
      </c>
    </row>
    <row r="395" spans="1:32" x14ac:dyDescent="0.3">
      <c r="A395" s="92">
        <f>'Predictions concentrations'!A395</f>
        <v>0</v>
      </c>
      <c r="B395" s="92">
        <f>'Predictions concentrations'!B395</f>
        <v>0</v>
      </c>
      <c r="C395" s="126" t="str">
        <f>IF('Calculs T1a'!G398&lt;'Coeffs calibration'!$G$15,"Negative",IF('Calculs T1a'!G398&lt;'Coeffs calibration'!$G$16,"Lowly positive",IF('Calculs T1a'!G398&lt;'Coeffs calibration'!$G$17,"Moderately positive","Highly positive")))</f>
        <v>Highly positive</v>
      </c>
      <c r="D395" s="126" t="str">
        <f>IF('Calculs T1a'!H398&lt;'Coeffs calibration'!$H$15,"Negative",IF('Calculs T1a'!H398&lt;'Coeffs calibration'!$H$16,"Lowly positive",IF('Calculs T1a'!H398&lt;'Coeffs calibration'!$H$17,"Moderately positive","Highly positive")))</f>
        <v>Highly positive</v>
      </c>
      <c r="E395" s="126" t="str">
        <f>IF('Calculs T1a'!I398&lt;'Coeffs calibration'!$I$15,"Negative",IF('Calculs T1a'!I398&lt;'Coeffs calibration'!$I$16,"Lowly positive",IF('Calculs T1a'!I398&lt;'Coeffs calibration'!$I$17,"Moderately positive","Highly positive")))</f>
        <v>Highly positive</v>
      </c>
      <c r="F395" s="128" t="str">
        <f>IF('Calculs T1a'!J398&lt;'Coeffs calibration'!$J$15,"Negative",IF('Calculs T1a'!J398&lt;'Coeffs calibration'!$J$16,"Lowly positive",IF('Calculs T1a'!J398&lt;'Coeffs calibration'!$J$17,"Moderately positive","Highly positive")))</f>
        <v>Highly positive</v>
      </c>
      <c r="G395" s="3" t="str">
        <f>IF('Calculs T1a'!K398&lt;'Coeffs calibration'!$K$15,"Negative",IF('Calculs T1a'!K398&lt;'Coeffs calibration'!$K$16,"Lowly positive",IF('Calculs T1a'!K398&lt;'Coeffs calibration'!$K$17,"Moderately positive","Highly positive")))</f>
        <v>Highly positive</v>
      </c>
      <c r="H395" s="3" t="str">
        <f>IF('Calculs T1a'!L398&lt;'Coeffs calibration'!$L$15,"Negative",IF('Calculs T1a'!L398&lt;'Coeffs calibration'!$L$16,"Lowly positive",IF('Calculs T1a'!L398&lt;'Coeffs calibration'!$L$17,"Moderately positive","Highly positive")))</f>
        <v>Highly positive</v>
      </c>
      <c r="I395" s="3" t="str">
        <f>IF('Calculs T1a'!M398&lt;'Coeffs calibration'!$M$15,"Negative",IF('Calculs T1a'!M398&lt;'Coeffs calibration'!$M$16,"Lowly positive",IF('Calculs T1a'!M398&lt;'Coeffs calibration'!$M$17,"Moderately positive","Highly positive")))</f>
        <v>Highly positive</v>
      </c>
      <c r="J395" s="3" t="str">
        <f>IF('Calculs T1a'!N398&lt;'Coeffs calibration'!$N$15,"Negative",IF('Calculs T1a'!N398&lt;'Coeffs calibration'!$N$16,"Lowly positive",IF('Calculs T1a'!N398&lt;'Coeffs calibration'!$N$17,"Moderately positive","Highly positive")))</f>
        <v>Highly positive</v>
      </c>
      <c r="L395" s="92">
        <f>'Predictions concentrations'!A395</f>
        <v>0</v>
      </c>
      <c r="M395" s="92">
        <f>'Predictions concentrations'!B395</f>
        <v>0</v>
      </c>
      <c r="N395" s="126" t="str">
        <f>IF('Calculs T2a'!G398&lt;'Coeffs calibration'!$G$15,"Negative",IF('Calculs T2a'!G398&lt;'Coeffs calibration'!$G$16,"Lowly positive",IF('Calculs T2a'!G398&lt;'Coeffs calibration'!$G$17,"Moderately positive","Highly positive")))</f>
        <v>Highly positive</v>
      </c>
      <c r="O395" s="126" t="str">
        <f>IF('Calculs T2a'!H398&lt;'Coeffs calibration'!$H$15,"Negative",IF('Calculs T2a'!H398&lt;'Coeffs calibration'!$H$16,"Lowly positive",IF('Calculs T2a'!H398&lt;'Coeffs calibration'!$H$17,"Moderately positive","Highly positive")))</f>
        <v>Highly positive</v>
      </c>
      <c r="P395" s="126" t="str">
        <f>IF('Calculs T2a'!I398&lt;'Coeffs calibration'!$I$15,"Negative",IF('Calculs T2a'!I398&lt;'Coeffs calibration'!$I$16,"Lowly positive",IF('Calculs T2a'!I398&lt;'Coeffs calibration'!$I$17,"Moderately positive","Highly positive")))</f>
        <v>Highly positive</v>
      </c>
      <c r="Q395" s="128" t="str">
        <f>IF('Calculs T2a'!J398&lt;'Coeffs calibration'!$J$15,"Negative",IF('Calculs T2a'!J398&lt;'Coeffs calibration'!$J$16,"Lowly positive",IF('Calculs T2a'!J398&lt;'Coeffs calibration'!$J$17,"Moderately positive","Highly positive")))</f>
        <v>Highly positive</v>
      </c>
      <c r="R395" s="3" t="str">
        <f>IF('Calculs T2a'!K398&lt;'Coeffs calibration'!$K$15,"Negative",IF('Calculs T2a'!K398&lt;'Coeffs calibration'!$K$16,"Lowly positive",IF('Calculs T2a'!K398&lt;'Coeffs calibration'!$K$17,"Moderately positive","Highly positive")))</f>
        <v>Highly positive</v>
      </c>
      <c r="S395" s="3" t="str">
        <f>IF('Calculs T2a'!L398&lt;'Coeffs calibration'!$L$15,"Negative",IF('Calculs T2a'!L398&lt;'Coeffs calibration'!$L$16,"Lowly positive",IF('Calculs T2a'!L398&lt;'Coeffs calibration'!$L$17,"Moderately positive","Highly positive")))</f>
        <v>Highly positive</v>
      </c>
      <c r="T395" s="3" t="str">
        <f>IF('Calculs T2a'!M398&lt;'Coeffs calibration'!$M$15,"Negative",IF('Calculs T2a'!M398&lt;'Coeffs calibration'!$M$16,"Lowly positive",IF('Calculs T2a'!M398&lt;'Coeffs calibration'!$M$17,"Moderately positive","Highly positive")))</f>
        <v>Highly positive</v>
      </c>
      <c r="U395" s="3" t="str">
        <f>IF('Calculs T2a'!N398&lt;'Coeffs calibration'!$N$15,"Negative",IF('Calculs T2a'!N398&lt;'Coeffs calibration'!$N$16,"Lowly positive",IF('Calculs T2a'!N398&lt;'Coeffs calibration'!$N$17,"Moderately positive","Highly positive")))</f>
        <v>Highly positive</v>
      </c>
      <c r="W395" s="92">
        <f>'Predictions concentrations'!A395</f>
        <v>0</v>
      </c>
      <c r="X395" s="92">
        <f>'Predictions concentrations'!B395</f>
        <v>0</v>
      </c>
      <c r="Y395" s="126" t="str">
        <f>IF('Calculs T3a'!G398&lt;'Coeffs calibration'!$G$15,"Negative",IF('Calculs T3a'!G398&lt;'Coeffs calibration'!$G$16,"Lowly positive",IF('Calculs T3a'!G398&lt;'Coeffs calibration'!$G$17,"Moderately positive","Highly positive")))</f>
        <v>Highly positive</v>
      </c>
      <c r="Z395" s="126" t="str">
        <f>IF('Calculs T3a'!H398&lt;'Coeffs calibration'!$H$15,"Negative",IF('Calculs T3a'!H398&lt;'Coeffs calibration'!$H$16,"Lowly positive",IF('Calculs T3a'!H398&lt;'Coeffs calibration'!$H$17,"Moderately positive","Highly positive")))</f>
        <v>Highly positive</v>
      </c>
      <c r="AA395" s="126" t="str">
        <f>IF('Calculs T3a'!I398&lt;'Coeffs calibration'!$I$15,"Negative",IF('Calculs T3a'!I398&lt;'Coeffs calibration'!$I$16,"Lowly positive",IF('Calculs T3a'!I398&lt;'Coeffs calibration'!$I$17,"Moderately positive","Highly positive")))</f>
        <v>Highly positive</v>
      </c>
      <c r="AB395" s="128" t="str">
        <f>IF('Calculs T3a'!J398&lt;'Coeffs calibration'!$J$15,"Negative",IF('Calculs T3a'!J398&lt;'Coeffs calibration'!$J$16,"Lowly positive",IF('Calculs T3a'!J398&lt;'Coeffs calibration'!$J$17,"Moderately positive","Highly positive")))</f>
        <v>Highly positive</v>
      </c>
      <c r="AC395" s="3" t="str">
        <f>IF('Calculs T3a'!K398&lt;'Coeffs calibration'!$K$15,"Negative",IF('Calculs T3a'!K398&lt;'Coeffs calibration'!$K$16,"Lowly positive",IF('Calculs T3a'!K398&lt;'Coeffs calibration'!$K$17,"Moderately positive","Highly positive")))</f>
        <v>Highly positive</v>
      </c>
      <c r="AD395" s="3" t="str">
        <f>IF('Calculs T3a'!L398&lt;'Coeffs calibration'!$L$15,"Negative",IF('Calculs T3a'!L398&lt;'Coeffs calibration'!$L$16,"Lowly positive",IF('Calculs T3a'!L398&lt;'Coeffs calibration'!$L$17,"Moderately positive","Highly positive")))</f>
        <v>Highly positive</v>
      </c>
      <c r="AE395" s="3" t="str">
        <f>IF('Calculs T3a'!M398&lt;'Coeffs calibration'!$M$15,"Negative",IF('Calculs T3a'!M398&lt;'Coeffs calibration'!$M$16,"Lowly positive",IF('Calculs T3a'!M398&lt;'Coeffs calibration'!$M$17,"Moderately positive","Highly positive")))</f>
        <v>Highly positive</v>
      </c>
      <c r="AF395" s="3" t="str">
        <f>IF('Calculs T3a'!N398&lt;'Coeffs calibration'!$N$15,"Negative",IF('Calculs T3a'!N398&lt;'Coeffs calibration'!$N$16,"Lowly positive",IF('Calculs T3a'!N398&lt;'Coeffs calibration'!$N$17,"Moderately positive","Highly positive")))</f>
        <v>Highly positive</v>
      </c>
    </row>
    <row r="396" spans="1:32" x14ac:dyDescent="0.3">
      <c r="A396" s="92">
        <f>'Predictions concentrations'!A396</f>
        <v>0</v>
      </c>
      <c r="B396" s="92">
        <f>'Predictions concentrations'!B396</f>
        <v>0</v>
      </c>
      <c r="C396" s="126" t="str">
        <f>IF('Calculs T1a'!G399&lt;'Coeffs calibration'!$G$15,"Negative",IF('Calculs T1a'!G399&lt;'Coeffs calibration'!$G$16,"Lowly positive",IF('Calculs T1a'!G399&lt;'Coeffs calibration'!$G$17,"Moderately positive","Highly positive")))</f>
        <v>Highly positive</v>
      </c>
      <c r="D396" s="126" t="str">
        <f>IF('Calculs T1a'!H399&lt;'Coeffs calibration'!$H$15,"Negative",IF('Calculs T1a'!H399&lt;'Coeffs calibration'!$H$16,"Lowly positive",IF('Calculs T1a'!H399&lt;'Coeffs calibration'!$H$17,"Moderately positive","Highly positive")))</f>
        <v>Highly positive</v>
      </c>
      <c r="E396" s="126" t="str">
        <f>IF('Calculs T1a'!I399&lt;'Coeffs calibration'!$I$15,"Negative",IF('Calculs T1a'!I399&lt;'Coeffs calibration'!$I$16,"Lowly positive",IF('Calculs T1a'!I399&lt;'Coeffs calibration'!$I$17,"Moderately positive","Highly positive")))</f>
        <v>Highly positive</v>
      </c>
      <c r="F396" s="128" t="str">
        <f>IF('Calculs T1a'!J399&lt;'Coeffs calibration'!$J$15,"Negative",IF('Calculs T1a'!J399&lt;'Coeffs calibration'!$J$16,"Lowly positive",IF('Calculs T1a'!J399&lt;'Coeffs calibration'!$J$17,"Moderately positive","Highly positive")))</f>
        <v>Highly positive</v>
      </c>
      <c r="G396" s="3" t="str">
        <f>IF('Calculs T1a'!K399&lt;'Coeffs calibration'!$K$15,"Negative",IF('Calculs T1a'!K399&lt;'Coeffs calibration'!$K$16,"Lowly positive",IF('Calculs T1a'!K399&lt;'Coeffs calibration'!$K$17,"Moderately positive","Highly positive")))</f>
        <v>Highly positive</v>
      </c>
      <c r="H396" s="3" t="str">
        <f>IF('Calculs T1a'!L399&lt;'Coeffs calibration'!$L$15,"Negative",IF('Calculs T1a'!L399&lt;'Coeffs calibration'!$L$16,"Lowly positive",IF('Calculs T1a'!L399&lt;'Coeffs calibration'!$L$17,"Moderately positive","Highly positive")))</f>
        <v>Highly positive</v>
      </c>
      <c r="I396" s="3" t="str">
        <f>IF('Calculs T1a'!M399&lt;'Coeffs calibration'!$M$15,"Negative",IF('Calculs T1a'!M399&lt;'Coeffs calibration'!$M$16,"Lowly positive",IF('Calculs T1a'!M399&lt;'Coeffs calibration'!$M$17,"Moderately positive","Highly positive")))</f>
        <v>Highly positive</v>
      </c>
      <c r="J396" s="3" t="str">
        <f>IF('Calculs T1a'!N399&lt;'Coeffs calibration'!$N$15,"Negative",IF('Calculs T1a'!N399&lt;'Coeffs calibration'!$N$16,"Lowly positive",IF('Calculs T1a'!N399&lt;'Coeffs calibration'!$N$17,"Moderately positive","Highly positive")))</f>
        <v>Highly positive</v>
      </c>
      <c r="L396" s="92">
        <f>'Predictions concentrations'!A396</f>
        <v>0</v>
      </c>
      <c r="M396" s="92">
        <f>'Predictions concentrations'!B396</f>
        <v>0</v>
      </c>
      <c r="N396" s="126" t="str">
        <f>IF('Calculs T2a'!G399&lt;'Coeffs calibration'!$G$15,"Negative",IF('Calculs T2a'!G399&lt;'Coeffs calibration'!$G$16,"Lowly positive",IF('Calculs T2a'!G399&lt;'Coeffs calibration'!$G$17,"Moderately positive","Highly positive")))</f>
        <v>Highly positive</v>
      </c>
      <c r="O396" s="126" t="str">
        <f>IF('Calculs T2a'!H399&lt;'Coeffs calibration'!$H$15,"Negative",IF('Calculs T2a'!H399&lt;'Coeffs calibration'!$H$16,"Lowly positive",IF('Calculs T2a'!H399&lt;'Coeffs calibration'!$H$17,"Moderately positive","Highly positive")))</f>
        <v>Highly positive</v>
      </c>
      <c r="P396" s="126" t="str">
        <f>IF('Calculs T2a'!I399&lt;'Coeffs calibration'!$I$15,"Negative",IF('Calculs T2a'!I399&lt;'Coeffs calibration'!$I$16,"Lowly positive",IF('Calculs T2a'!I399&lt;'Coeffs calibration'!$I$17,"Moderately positive","Highly positive")))</f>
        <v>Highly positive</v>
      </c>
      <c r="Q396" s="128" t="str">
        <f>IF('Calculs T2a'!J399&lt;'Coeffs calibration'!$J$15,"Negative",IF('Calculs T2a'!J399&lt;'Coeffs calibration'!$J$16,"Lowly positive",IF('Calculs T2a'!J399&lt;'Coeffs calibration'!$J$17,"Moderately positive","Highly positive")))</f>
        <v>Highly positive</v>
      </c>
      <c r="R396" s="3" t="str">
        <f>IF('Calculs T2a'!K399&lt;'Coeffs calibration'!$K$15,"Negative",IF('Calculs T2a'!K399&lt;'Coeffs calibration'!$K$16,"Lowly positive",IF('Calculs T2a'!K399&lt;'Coeffs calibration'!$K$17,"Moderately positive","Highly positive")))</f>
        <v>Highly positive</v>
      </c>
      <c r="S396" s="3" t="str">
        <f>IF('Calculs T2a'!L399&lt;'Coeffs calibration'!$L$15,"Negative",IF('Calculs T2a'!L399&lt;'Coeffs calibration'!$L$16,"Lowly positive",IF('Calculs T2a'!L399&lt;'Coeffs calibration'!$L$17,"Moderately positive","Highly positive")))</f>
        <v>Highly positive</v>
      </c>
      <c r="T396" s="3" t="str">
        <f>IF('Calculs T2a'!M399&lt;'Coeffs calibration'!$M$15,"Negative",IF('Calculs T2a'!M399&lt;'Coeffs calibration'!$M$16,"Lowly positive",IF('Calculs T2a'!M399&lt;'Coeffs calibration'!$M$17,"Moderately positive","Highly positive")))</f>
        <v>Highly positive</v>
      </c>
      <c r="U396" s="3" t="str">
        <f>IF('Calculs T2a'!N399&lt;'Coeffs calibration'!$N$15,"Negative",IF('Calculs T2a'!N399&lt;'Coeffs calibration'!$N$16,"Lowly positive",IF('Calculs T2a'!N399&lt;'Coeffs calibration'!$N$17,"Moderately positive","Highly positive")))</f>
        <v>Highly positive</v>
      </c>
      <c r="W396" s="92">
        <f>'Predictions concentrations'!A396</f>
        <v>0</v>
      </c>
      <c r="X396" s="92">
        <f>'Predictions concentrations'!B396</f>
        <v>0</v>
      </c>
      <c r="Y396" s="126" t="str">
        <f>IF('Calculs T3a'!G399&lt;'Coeffs calibration'!$G$15,"Negative",IF('Calculs T3a'!G399&lt;'Coeffs calibration'!$G$16,"Lowly positive",IF('Calculs T3a'!G399&lt;'Coeffs calibration'!$G$17,"Moderately positive","Highly positive")))</f>
        <v>Highly positive</v>
      </c>
      <c r="Z396" s="126" t="str">
        <f>IF('Calculs T3a'!H399&lt;'Coeffs calibration'!$H$15,"Negative",IF('Calculs T3a'!H399&lt;'Coeffs calibration'!$H$16,"Lowly positive",IF('Calculs T3a'!H399&lt;'Coeffs calibration'!$H$17,"Moderately positive","Highly positive")))</f>
        <v>Highly positive</v>
      </c>
      <c r="AA396" s="126" t="str">
        <f>IF('Calculs T3a'!I399&lt;'Coeffs calibration'!$I$15,"Negative",IF('Calculs T3a'!I399&lt;'Coeffs calibration'!$I$16,"Lowly positive",IF('Calculs T3a'!I399&lt;'Coeffs calibration'!$I$17,"Moderately positive","Highly positive")))</f>
        <v>Highly positive</v>
      </c>
      <c r="AB396" s="128" t="str">
        <f>IF('Calculs T3a'!J399&lt;'Coeffs calibration'!$J$15,"Negative",IF('Calculs T3a'!J399&lt;'Coeffs calibration'!$J$16,"Lowly positive",IF('Calculs T3a'!J399&lt;'Coeffs calibration'!$J$17,"Moderately positive","Highly positive")))</f>
        <v>Highly positive</v>
      </c>
      <c r="AC396" s="3" t="str">
        <f>IF('Calculs T3a'!K399&lt;'Coeffs calibration'!$K$15,"Negative",IF('Calculs T3a'!K399&lt;'Coeffs calibration'!$K$16,"Lowly positive",IF('Calculs T3a'!K399&lt;'Coeffs calibration'!$K$17,"Moderately positive","Highly positive")))</f>
        <v>Highly positive</v>
      </c>
      <c r="AD396" s="3" t="str">
        <f>IF('Calculs T3a'!L399&lt;'Coeffs calibration'!$L$15,"Negative",IF('Calculs T3a'!L399&lt;'Coeffs calibration'!$L$16,"Lowly positive",IF('Calculs T3a'!L399&lt;'Coeffs calibration'!$L$17,"Moderately positive","Highly positive")))</f>
        <v>Highly positive</v>
      </c>
      <c r="AE396" s="3" t="str">
        <f>IF('Calculs T3a'!M399&lt;'Coeffs calibration'!$M$15,"Negative",IF('Calculs T3a'!M399&lt;'Coeffs calibration'!$M$16,"Lowly positive",IF('Calculs T3a'!M399&lt;'Coeffs calibration'!$M$17,"Moderately positive","Highly positive")))</f>
        <v>Highly positive</v>
      </c>
      <c r="AF396" s="3" t="str">
        <f>IF('Calculs T3a'!N399&lt;'Coeffs calibration'!$N$15,"Negative",IF('Calculs T3a'!N399&lt;'Coeffs calibration'!$N$16,"Lowly positive",IF('Calculs T3a'!N399&lt;'Coeffs calibration'!$N$17,"Moderately positive","Highly positive")))</f>
        <v>Highly positive</v>
      </c>
    </row>
    <row r="397" spans="1:32" x14ac:dyDescent="0.3">
      <c r="A397" s="92">
        <f>'Predictions concentrations'!A397</f>
        <v>0</v>
      </c>
      <c r="B397" s="92">
        <f>'Predictions concentrations'!B397</f>
        <v>0</v>
      </c>
      <c r="C397" s="126" t="str">
        <f>IF('Calculs T1a'!G400&lt;'Coeffs calibration'!$G$15,"Negative",IF('Calculs T1a'!G400&lt;'Coeffs calibration'!$G$16,"Lowly positive",IF('Calculs T1a'!G400&lt;'Coeffs calibration'!$G$17,"Moderately positive","Highly positive")))</f>
        <v>Highly positive</v>
      </c>
      <c r="D397" s="126" t="str">
        <f>IF('Calculs T1a'!H400&lt;'Coeffs calibration'!$H$15,"Negative",IF('Calculs T1a'!H400&lt;'Coeffs calibration'!$H$16,"Lowly positive",IF('Calculs T1a'!H400&lt;'Coeffs calibration'!$H$17,"Moderately positive","Highly positive")))</f>
        <v>Highly positive</v>
      </c>
      <c r="E397" s="126" t="str">
        <f>IF('Calculs T1a'!I400&lt;'Coeffs calibration'!$I$15,"Negative",IF('Calculs T1a'!I400&lt;'Coeffs calibration'!$I$16,"Lowly positive",IF('Calculs T1a'!I400&lt;'Coeffs calibration'!$I$17,"Moderately positive","Highly positive")))</f>
        <v>Highly positive</v>
      </c>
      <c r="F397" s="128" t="str">
        <f>IF('Calculs T1a'!J400&lt;'Coeffs calibration'!$J$15,"Negative",IF('Calculs T1a'!J400&lt;'Coeffs calibration'!$J$16,"Lowly positive",IF('Calculs T1a'!J400&lt;'Coeffs calibration'!$J$17,"Moderately positive","Highly positive")))</f>
        <v>Highly positive</v>
      </c>
      <c r="G397" s="3" t="str">
        <f>IF('Calculs T1a'!K400&lt;'Coeffs calibration'!$K$15,"Negative",IF('Calculs T1a'!K400&lt;'Coeffs calibration'!$K$16,"Lowly positive",IF('Calculs T1a'!K400&lt;'Coeffs calibration'!$K$17,"Moderately positive","Highly positive")))</f>
        <v>Highly positive</v>
      </c>
      <c r="H397" s="3" t="str">
        <f>IF('Calculs T1a'!L400&lt;'Coeffs calibration'!$L$15,"Negative",IF('Calculs T1a'!L400&lt;'Coeffs calibration'!$L$16,"Lowly positive",IF('Calculs T1a'!L400&lt;'Coeffs calibration'!$L$17,"Moderately positive","Highly positive")))</f>
        <v>Highly positive</v>
      </c>
      <c r="I397" s="3" t="str">
        <f>IF('Calculs T1a'!M400&lt;'Coeffs calibration'!$M$15,"Negative",IF('Calculs T1a'!M400&lt;'Coeffs calibration'!$M$16,"Lowly positive",IF('Calculs T1a'!M400&lt;'Coeffs calibration'!$M$17,"Moderately positive","Highly positive")))</f>
        <v>Highly positive</v>
      </c>
      <c r="J397" s="3" t="str">
        <f>IF('Calculs T1a'!N400&lt;'Coeffs calibration'!$N$15,"Negative",IF('Calculs T1a'!N400&lt;'Coeffs calibration'!$N$16,"Lowly positive",IF('Calculs T1a'!N400&lt;'Coeffs calibration'!$N$17,"Moderately positive","Highly positive")))</f>
        <v>Highly positive</v>
      </c>
      <c r="L397" s="92">
        <f>'Predictions concentrations'!A397</f>
        <v>0</v>
      </c>
      <c r="M397" s="92">
        <f>'Predictions concentrations'!B397</f>
        <v>0</v>
      </c>
      <c r="N397" s="126" t="str">
        <f>IF('Calculs T2a'!G400&lt;'Coeffs calibration'!$G$15,"Negative",IF('Calculs T2a'!G400&lt;'Coeffs calibration'!$G$16,"Lowly positive",IF('Calculs T2a'!G400&lt;'Coeffs calibration'!$G$17,"Moderately positive","Highly positive")))</f>
        <v>Highly positive</v>
      </c>
      <c r="O397" s="126" t="str">
        <f>IF('Calculs T2a'!H400&lt;'Coeffs calibration'!$H$15,"Negative",IF('Calculs T2a'!H400&lt;'Coeffs calibration'!$H$16,"Lowly positive",IF('Calculs T2a'!H400&lt;'Coeffs calibration'!$H$17,"Moderately positive","Highly positive")))</f>
        <v>Highly positive</v>
      </c>
      <c r="P397" s="126" t="str">
        <f>IF('Calculs T2a'!I400&lt;'Coeffs calibration'!$I$15,"Negative",IF('Calculs T2a'!I400&lt;'Coeffs calibration'!$I$16,"Lowly positive",IF('Calculs T2a'!I400&lt;'Coeffs calibration'!$I$17,"Moderately positive","Highly positive")))</f>
        <v>Highly positive</v>
      </c>
      <c r="Q397" s="128" t="str">
        <f>IF('Calculs T2a'!J400&lt;'Coeffs calibration'!$J$15,"Negative",IF('Calculs T2a'!J400&lt;'Coeffs calibration'!$J$16,"Lowly positive",IF('Calculs T2a'!J400&lt;'Coeffs calibration'!$J$17,"Moderately positive","Highly positive")))</f>
        <v>Highly positive</v>
      </c>
      <c r="R397" s="3" t="str">
        <f>IF('Calculs T2a'!K400&lt;'Coeffs calibration'!$K$15,"Negative",IF('Calculs T2a'!K400&lt;'Coeffs calibration'!$K$16,"Lowly positive",IF('Calculs T2a'!K400&lt;'Coeffs calibration'!$K$17,"Moderately positive","Highly positive")))</f>
        <v>Highly positive</v>
      </c>
      <c r="S397" s="3" t="str">
        <f>IF('Calculs T2a'!L400&lt;'Coeffs calibration'!$L$15,"Negative",IF('Calculs T2a'!L400&lt;'Coeffs calibration'!$L$16,"Lowly positive",IF('Calculs T2a'!L400&lt;'Coeffs calibration'!$L$17,"Moderately positive","Highly positive")))</f>
        <v>Highly positive</v>
      </c>
      <c r="T397" s="3" t="str">
        <f>IF('Calculs T2a'!M400&lt;'Coeffs calibration'!$M$15,"Negative",IF('Calculs T2a'!M400&lt;'Coeffs calibration'!$M$16,"Lowly positive",IF('Calculs T2a'!M400&lt;'Coeffs calibration'!$M$17,"Moderately positive","Highly positive")))</f>
        <v>Highly positive</v>
      </c>
      <c r="U397" s="3" t="str">
        <f>IF('Calculs T2a'!N400&lt;'Coeffs calibration'!$N$15,"Negative",IF('Calculs T2a'!N400&lt;'Coeffs calibration'!$N$16,"Lowly positive",IF('Calculs T2a'!N400&lt;'Coeffs calibration'!$N$17,"Moderately positive","Highly positive")))</f>
        <v>Highly positive</v>
      </c>
      <c r="W397" s="92">
        <f>'Predictions concentrations'!A397</f>
        <v>0</v>
      </c>
      <c r="X397" s="92">
        <f>'Predictions concentrations'!B397</f>
        <v>0</v>
      </c>
      <c r="Y397" s="126" t="str">
        <f>IF('Calculs T3a'!G400&lt;'Coeffs calibration'!$G$15,"Negative",IF('Calculs T3a'!G400&lt;'Coeffs calibration'!$G$16,"Lowly positive",IF('Calculs T3a'!G400&lt;'Coeffs calibration'!$G$17,"Moderately positive","Highly positive")))</f>
        <v>Highly positive</v>
      </c>
      <c r="Z397" s="126" t="str">
        <f>IF('Calculs T3a'!H400&lt;'Coeffs calibration'!$H$15,"Negative",IF('Calculs T3a'!H400&lt;'Coeffs calibration'!$H$16,"Lowly positive",IF('Calculs T3a'!H400&lt;'Coeffs calibration'!$H$17,"Moderately positive","Highly positive")))</f>
        <v>Highly positive</v>
      </c>
      <c r="AA397" s="126" t="str">
        <f>IF('Calculs T3a'!I400&lt;'Coeffs calibration'!$I$15,"Negative",IF('Calculs T3a'!I400&lt;'Coeffs calibration'!$I$16,"Lowly positive",IF('Calculs T3a'!I400&lt;'Coeffs calibration'!$I$17,"Moderately positive","Highly positive")))</f>
        <v>Highly positive</v>
      </c>
      <c r="AB397" s="128" t="str">
        <f>IF('Calculs T3a'!J400&lt;'Coeffs calibration'!$J$15,"Negative",IF('Calculs T3a'!J400&lt;'Coeffs calibration'!$J$16,"Lowly positive",IF('Calculs T3a'!J400&lt;'Coeffs calibration'!$J$17,"Moderately positive","Highly positive")))</f>
        <v>Highly positive</v>
      </c>
      <c r="AC397" s="3" t="str">
        <f>IF('Calculs T3a'!K400&lt;'Coeffs calibration'!$K$15,"Negative",IF('Calculs T3a'!K400&lt;'Coeffs calibration'!$K$16,"Lowly positive",IF('Calculs T3a'!K400&lt;'Coeffs calibration'!$K$17,"Moderately positive","Highly positive")))</f>
        <v>Highly positive</v>
      </c>
      <c r="AD397" s="3" t="str">
        <f>IF('Calculs T3a'!L400&lt;'Coeffs calibration'!$L$15,"Negative",IF('Calculs T3a'!L400&lt;'Coeffs calibration'!$L$16,"Lowly positive",IF('Calculs T3a'!L400&lt;'Coeffs calibration'!$L$17,"Moderately positive","Highly positive")))</f>
        <v>Highly positive</v>
      </c>
      <c r="AE397" s="3" t="str">
        <f>IF('Calculs T3a'!M400&lt;'Coeffs calibration'!$M$15,"Negative",IF('Calculs T3a'!M400&lt;'Coeffs calibration'!$M$16,"Lowly positive",IF('Calculs T3a'!M400&lt;'Coeffs calibration'!$M$17,"Moderately positive","Highly positive")))</f>
        <v>Highly positive</v>
      </c>
      <c r="AF397" s="3" t="str">
        <f>IF('Calculs T3a'!N400&lt;'Coeffs calibration'!$N$15,"Negative",IF('Calculs T3a'!N400&lt;'Coeffs calibration'!$N$16,"Lowly positive",IF('Calculs T3a'!N400&lt;'Coeffs calibration'!$N$17,"Moderately positive","Highly positive")))</f>
        <v>Highly positive</v>
      </c>
    </row>
    <row r="398" spans="1:32" x14ac:dyDescent="0.3">
      <c r="A398" s="92">
        <f>'Predictions concentrations'!A398</f>
        <v>0</v>
      </c>
      <c r="B398" s="92">
        <f>'Predictions concentrations'!B398</f>
        <v>0</v>
      </c>
      <c r="C398" s="126" t="str">
        <f>IF('Calculs T1a'!G401&lt;'Coeffs calibration'!$G$15,"Negative",IF('Calculs T1a'!G401&lt;'Coeffs calibration'!$G$16,"Lowly positive",IF('Calculs T1a'!G401&lt;'Coeffs calibration'!$G$17,"Moderately positive","Highly positive")))</f>
        <v>Highly positive</v>
      </c>
      <c r="D398" s="126" t="str">
        <f>IF('Calculs T1a'!H401&lt;'Coeffs calibration'!$H$15,"Negative",IF('Calculs T1a'!H401&lt;'Coeffs calibration'!$H$16,"Lowly positive",IF('Calculs T1a'!H401&lt;'Coeffs calibration'!$H$17,"Moderately positive","Highly positive")))</f>
        <v>Highly positive</v>
      </c>
      <c r="E398" s="126" t="str">
        <f>IF('Calculs T1a'!I401&lt;'Coeffs calibration'!$I$15,"Negative",IF('Calculs T1a'!I401&lt;'Coeffs calibration'!$I$16,"Lowly positive",IF('Calculs T1a'!I401&lt;'Coeffs calibration'!$I$17,"Moderately positive","Highly positive")))</f>
        <v>Highly positive</v>
      </c>
      <c r="F398" s="128" t="str">
        <f>IF('Calculs T1a'!J401&lt;'Coeffs calibration'!$J$15,"Negative",IF('Calculs T1a'!J401&lt;'Coeffs calibration'!$J$16,"Lowly positive",IF('Calculs T1a'!J401&lt;'Coeffs calibration'!$J$17,"Moderately positive","Highly positive")))</f>
        <v>Highly positive</v>
      </c>
      <c r="G398" s="3" t="str">
        <f>IF('Calculs T1a'!K401&lt;'Coeffs calibration'!$K$15,"Negative",IF('Calculs T1a'!K401&lt;'Coeffs calibration'!$K$16,"Lowly positive",IF('Calculs T1a'!K401&lt;'Coeffs calibration'!$K$17,"Moderately positive","Highly positive")))</f>
        <v>Highly positive</v>
      </c>
      <c r="H398" s="3" t="str">
        <f>IF('Calculs T1a'!L401&lt;'Coeffs calibration'!$L$15,"Negative",IF('Calculs T1a'!L401&lt;'Coeffs calibration'!$L$16,"Lowly positive",IF('Calculs T1a'!L401&lt;'Coeffs calibration'!$L$17,"Moderately positive","Highly positive")))</f>
        <v>Highly positive</v>
      </c>
      <c r="I398" s="3" t="str">
        <f>IF('Calculs T1a'!M401&lt;'Coeffs calibration'!$M$15,"Negative",IF('Calculs T1a'!M401&lt;'Coeffs calibration'!$M$16,"Lowly positive",IF('Calculs T1a'!M401&lt;'Coeffs calibration'!$M$17,"Moderately positive","Highly positive")))</f>
        <v>Highly positive</v>
      </c>
      <c r="J398" s="3" t="str">
        <f>IF('Calculs T1a'!N401&lt;'Coeffs calibration'!$N$15,"Negative",IF('Calculs T1a'!N401&lt;'Coeffs calibration'!$N$16,"Lowly positive",IF('Calculs T1a'!N401&lt;'Coeffs calibration'!$N$17,"Moderately positive","Highly positive")))</f>
        <v>Highly positive</v>
      </c>
      <c r="L398" s="92">
        <f>'Predictions concentrations'!A398</f>
        <v>0</v>
      </c>
      <c r="M398" s="92">
        <f>'Predictions concentrations'!B398</f>
        <v>0</v>
      </c>
      <c r="N398" s="126" t="str">
        <f>IF('Calculs T2a'!G401&lt;'Coeffs calibration'!$G$15,"Negative",IF('Calculs T2a'!G401&lt;'Coeffs calibration'!$G$16,"Lowly positive",IF('Calculs T2a'!G401&lt;'Coeffs calibration'!$G$17,"Moderately positive","Highly positive")))</f>
        <v>Highly positive</v>
      </c>
      <c r="O398" s="126" t="str">
        <f>IF('Calculs T2a'!H401&lt;'Coeffs calibration'!$H$15,"Negative",IF('Calculs T2a'!H401&lt;'Coeffs calibration'!$H$16,"Lowly positive",IF('Calculs T2a'!H401&lt;'Coeffs calibration'!$H$17,"Moderately positive","Highly positive")))</f>
        <v>Highly positive</v>
      </c>
      <c r="P398" s="126" t="str">
        <f>IF('Calculs T2a'!I401&lt;'Coeffs calibration'!$I$15,"Negative",IF('Calculs T2a'!I401&lt;'Coeffs calibration'!$I$16,"Lowly positive",IF('Calculs T2a'!I401&lt;'Coeffs calibration'!$I$17,"Moderately positive","Highly positive")))</f>
        <v>Highly positive</v>
      </c>
      <c r="Q398" s="128" t="str">
        <f>IF('Calculs T2a'!J401&lt;'Coeffs calibration'!$J$15,"Negative",IF('Calculs T2a'!J401&lt;'Coeffs calibration'!$J$16,"Lowly positive",IF('Calculs T2a'!J401&lt;'Coeffs calibration'!$J$17,"Moderately positive","Highly positive")))</f>
        <v>Highly positive</v>
      </c>
      <c r="R398" s="3" t="str">
        <f>IF('Calculs T2a'!K401&lt;'Coeffs calibration'!$K$15,"Negative",IF('Calculs T2a'!K401&lt;'Coeffs calibration'!$K$16,"Lowly positive",IF('Calculs T2a'!K401&lt;'Coeffs calibration'!$K$17,"Moderately positive","Highly positive")))</f>
        <v>Highly positive</v>
      </c>
      <c r="S398" s="3" t="str">
        <f>IF('Calculs T2a'!L401&lt;'Coeffs calibration'!$L$15,"Negative",IF('Calculs T2a'!L401&lt;'Coeffs calibration'!$L$16,"Lowly positive",IF('Calculs T2a'!L401&lt;'Coeffs calibration'!$L$17,"Moderately positive","Highly positive")))</f>
        <v>Highly positive</v>
      </c>
      <c r="T398" s="3" t="str">
        <f>IF('Calculs T2a'!M401&lt;'Coeffs calibration'!$M$15,"Negative",IF('Calculs T2a'!M401&lt;'Coeffs calibration'!$M$16,"Lowly positive",IF('Calculs T2a'!M401&lt;'Coeffs calibration'!$M$17,"Moderately positive","Highly positive")))</f>
        <v>Highly positive</v>
      </c>
      <c r="U398" s="3" t="str">
        <f>IF('Calculs T2a'!N401&lt;'Coeffs calibration'!$N$15,"Negative",IF('Calculs T2a'!N401&lt;'Coeffs calibration'!$N$16,"Lowly positive",IF('Calculs T2a'!N401&lt;'Coeffs calibration'!$N$17,"Moderately positive","Highly positive")))</f>
        <v>Highly positive</v>
      </c>
      <c r="W398" s="92">
        <f>'Predictions concentrations'!A398</f>
        <v>0</v>
      </c>
      <c r="X398" s="92">
        <f>'Predictions concentrations'!B398</f>
        <v>0</v>
      </c>
      <c r="Y398" s="126" t="str">
        <f>IF('Calculs T3a'!G401&lt;'Coeffs calibration'!$G$15,"Negative",IF('Calculs T3a'!G401&lt;'Coeffs calibration'!$G$16,"Lowly positive",IF('Calculs T3a'!G401&lt;'Coeffs calibration'!$G$17,"Moderately positive","Highly positive")))</f>
        <v>Highly positive</v>
      </c>
      <c r="Z398" s="126" t="str">
        <f>IF('Calculs T3a'!H401&lt;'Coeffs calibration'!$H$15,"Negative",IF('Calculs T3a'!H401&lt;'Coeffs calibration'!$H$16,"Lowly positive",IF('Calculs T3a'!H401&lt;'Coeffs calibration'!$H$17,"Moderately positive","Highly positive")))</f>
        <v>Highly positive</v>
      </c>
      <c r="AA398" s="126" t="str">
        <f>IF('Calculs T3a'!I401&lt;'Coeffs calibration'!$I$15,"Negative",IF('Calculs T3a'!I401&lt;'Coeffs calibration'!$I$16,"Lowly positive",IF('Calculs T3a'!I401&lt;'Coeffs calibration'!$I$17,"Moderately positive","Highly positive")))</f>
        <v>Highly positive</v>
      </c>
      <c r="AB398" s="128" t="str">
        <f>IF('Calculs T3a'!J401&lt;'Coeffs calibration'!$J$15,"Negative",IF('Calculs T3a'!J401&lt;'Coeffs calibration'!$J$16,"Lowly positive",IF('Calculs T3a'!J401&lt;'Coeffs calibration'!$J$17,"Moderately positive","Highly positive")))</f>
        <v>Highly positive</v>
      </c>
      <c r="AC398" s="3" t="str">
        <f>IF('Calculs T3a'!K401&lt;'Coeffs calibration'!$K$15,"Negative",IF('Calculs T3a'!K401&lt;'Coeffs calibration'!$K$16,"Lowly positive",IF('Calculs T3a'!K401&lt;'Coeffs calibration'!$K$17,"Moderately positive","Highly positive")))</f>
        <v>Highly positive</v>
      </c>
      <c r="AD398" s="3" t="str">
        <f>IF('Calculs T3a'!L401&lt;'Coeffs calibration'!$L$15,"Negative",IF('Calculs T3a'!L401&lt;'Coeffs calibration'!$L$16,"Lowly positive",IF('Calculs T3a'!L401&lt;'Coeffs calibration'!$L$17,"Moderately positive","Highly positive")))</f>
        <v>Highly positive</v>
      </c>
      <c r="AE398" s="3" t="str">
        <f>IF('Calculs T3a'!M401&lt;'Coeffs calibration'!$M$15,"Negative",IF('Calculs T3a'!M401&lt;'Coeffs calibration'!$M$16,"Lowly positive",IF('Calculs T3a'!M401&lt;'Coeffs calibration'!$M$17,"Moderately positive","Highly positive")))</f>
        <v>Highly positive</v>
      </c>
      <c r="AF398" s="3" t="str">
        <f>IF('Calculs T3a'!N401&lt;'Coeffs calibration'!$N$15,"Negative",IF('Calculs T3a'!N401&lt;'Coeffs calibration'!$N$16,"Lowly positive",IF('Calculs T3a'!N401&lt;'Coeffs calibration'!$N$17,"Moderately positive","Highly positive")))</f>
        <v>Highly positive</v>
      </c>
    </row>
    <row r="399" spans="1:32" x14ac:dyDescent="0.3">
      <c r="A399" s="92">
        <f>'Predictions concentrations'!A399</f>
        <v>0</v>
      </c>
      <c r="B399" s="92">
        <f>'Predictions concentrations'!B399</f>
        <v>0</v>
      </c>
      <c r="C399" s="126" t="str">
        <f>IF('Calculs T1a'!G402&lt;'Coeffs calibration'!$G$15,"Negative",IF('Calculs T1a'!G402&lt;'Coeffs calibration'!$G$16,"Lowly positive",IF('Calculs T1a'!G402&lt;'Coeffs calibration'!$G$17,"Moderately positive","Highly positive")))</f>
        <v>Highly positive</v>
      </c>
      <c r="D399" s="126" t="str">
        <f>IF('Calculs T1a'!H402&lt;'Coeffs calibration'!$H$15,"Negative",IF('Calculs T1a'!H402&lt;'Coeffs calibration'!$H$16,"Lowly positive",IF('Calculs T1a'!H402&lt;'Coeffs calibration'!$H$17,"Moderately positive","Highly positive")))</f>
        <v>Highly positive</v>
      </c>
      <c r="E399" s="126" t="str">
        <f>IF('Calculs T1a'!I402&lt;'Coeffs calibration'!$I$15,"Negative",IF('Calculs T1a'!I402&lt;'Coeffs calibration'!$I$16,"Lowly positive",IF('Calculs T1a'!I402&lt;'Coeffs calibration'!$I$17,"Moderately positive","Highly positive")))</f>
        <v>Highly positive</v>
      </c>
      <c r="F399" s="128" t="str">
        <f>IF('Calculs T1a'!J402&lt;'Coeffs calibration'!$J$15,"Negative",IF('Calculs T1a'!J402&lt;'Coeffs calibration'!$J$16,"Lowly positive",IF('Calculs T1a'!J402&lt;'Coeffs calibration'!$J$17,"Moderately positive","Highly positive")))</f>
        <v>Highly positive</v>
      </c>
      <c r="G399" s="3" t="str">
        <f>IF('Calculs T1a'!K402&lt;'Coeffs calibration'!$K$15,"Negative",IF('Calculs T1a'!K402&lt;'Coeffs calibration'!$K$16,"Lowly positive",IF('Calculs T1a'!K402&lt;'Coeffs calibration'!$K$17,"Moderately positive","Highly positive")))</f>
        <v>Highly positive</v>
      </c>
      <c r="H399" s="3" t="str">
        <f>IF('Calculs T1a'!L402&lt;'Coeffs calibration'!$L$15,"Negative",IF('Calculs T1a'!L402&lt;'Coeffs calibration'!$L$16,"Lowly positive",IF('Calculs T1a'!L402&lt;'Coeffs calibration'!$L$17,"Moderately positive","Highly positive")))</f>
        <v>Highly positive</v>
      </c>
      <c r="I399" s="3" t="str">
        <f>IF('Calculs T1a'!M402&lt;'Coeffs calibration'!$M$15,"Negative",IF('Calculs T1a'!M402&lt;'Coeffs calibration'!$M$16,"Lowly positive",IF('Calculs T1a'!M402&lt;'Coeffs calibration'!$M$17,"Moderately positive","Highly positive")))</f>
        <v>Highly positive</v>
      </c>
      <c r="J399" s="3" t="str">
        <f>IF('Calculs T1a'!N402&lt;'Coeffs calibration'!$N$15,"Negative",IF('Calculs T1a'!N402&lt;'Coeffs calibration'!$N$16,"Lowly positive",IF('Calculs T1a'!N402&lt;'Coeffs calibration'!$N$17,"Moderately positive","Highly positive")))</f>
        <v>Highly positive</v>
      </c>
      <c r="L399" s="92">
        <f>'Predictions concentrations'!A399</f>
        <v>0</v>
      </c>
      <c r="M399" s="92">
        <f>'Predictions concentrations'!B399</f>
        <v>0</v>
      </c>
      <c r="N399" s="126" t="str">
        <f>IF('Calculs T2a'!G402&lt;'Coeffs calibration'!$G$15,"Negative",IF('Calculs T2a'!G402&lt;'Coeffs calibration'!$G$16,"Lowly positive",IF('Calculs T2a'!G402&lt;'Coeffs calibration'!$G$17,"Moderately positive","Highly positive")))</f>
        <v>Highly positive</v>
      </c>
      <c r="O399" s="126" t="str">
        <f>IF('Calculs T2a'!H402&lt;'Coeffs calibration'!$H$15,"Negative",IF('Calculs T2a'!H402&lt;'Coeffs calibration'!$H$16,"Lowly positive",IF('Calculs T2a'!H402&lt;'Coeffs calibration'!$H$17,"Moderately positive","Highly positive")))</f>
        <v>Highly positive</v>
      </c>
      <c r="P399" s="126" t="str">
        <f>IF('Calculs T2a'!I402&lt;'Coeffs calibration'!$I$15,"Negative",IF('Calculs T2a'!I402&lt;'Coeffs calibration'!$I$16,"Lowly positive",IF('Calculs T2a'!I402&lt;'Coeffs calibration'!$I$17,"Moderately positive","Highly positive")))</f>
        <v>Highly positive</v>
      </c>
      <c r="Q399" s="128" t="str">
        <f>IF('Calculs T2a'!J402&lt;'Coeffs calibration'!$J$15,"Negative",IF('Calculs T2a'!J402&lt;'Coeffs calibration'!$J$16,"Lowly positive",IF('Calculs T2a'!J402&lt;'Coeffs calibration'!$J$17,"Moderately positive","Highly positive")))</f>
        <v>Highly positive</v>
      </c>
      <c r="R399" s="3" t="str">
        <f>IF('Calculs T2a'!K402&lt;'Coeffs calibration'!$K$15,"Negative",IF('Calculs T2a'!K402&lt;'Coeffs calibration'!$K$16,"Lowly positive",IF('Calculs T2a'!K402&lt;'Coeffs calibration'!$K$17,"Moderately positive","Highly positive")))</f>
        <v>Highly positive</v>
      </c>
      <c r="S399" s="3" t="str">
        <f>IF('Calculs T2a'!L402&lt;'Coeffs calibration'!$L$15,"Negative",IF('Calculs T2a'!L402&lt;'Coeffs calibration'!$L$16,"Lowly positive",IF('Calculs T2a'!L402&lt;'Coeffs calibration'!$L$17,"Moderately positive","Highly positive")))</f>
        <v>Highly positive</v>
      </c>
      <c r="T399" s="3" t="str">
        <f>IF('Calculs T2a'!M402&lt;'Coeffs calibration'!$M$15,"Negative",IF('Calculs T2a'!M402&lt;'Coeffs calibration'!$M$16,"Lowly positive",IF('Calculs T2a'!M402&lt;'Coeffs calibration'!$M$17,"Moderately positive","Highly positive")))</f>
        <v>Highly positive</v>
      </c>
      <c r="U399" s="3" t="str">
        <f>IF('Calculs T2a'!N402&lt;'Coeffs calibration'!$N$15,"Negative",IF('Calculs T2a'!N402&lt;'Coeffs calibration'!$N$16,"Lowly positive",IF('Calculs T2a'!N402&lt;'Coeffs calibration'!$N$17,"Moderately positive","Highly positive")))</f>
        <v>Highly positive</v>
      </c>
      <c r="W399" s="92">
        <f>'Predictions concentrations'!A399</f>
        <v>0</v>
      </c>
      <c r="X399" s="92">
        <f>'Predictions concentrations'!B399</f>
        <v>0</v>
      </c>
      <c r="Y399" s="126" t="str">
        <f>IF('Calculs T3a'!G402&lt;'Coeffs calibration'!$G$15,"Negative",IF('Calculs T3a'!G402&lt;'Coeffs calibration'!$G$16,"Lowly positive",IF('Calculs T3a'!G402&lt;'Coeffs calibration'!$G$17,"Moderately positive","Highly positive")))</f>
        <v>Highly positive</v>
      </c>
      <c r="Z399" s="126" t="str">
        <f>IF('Calculs T3a'!H402&lt;'Coeffs calibration'!$H$15,"Negative",IF('Calculs T3a'!H402&lt;'Coeffs calibration'!$H$16,"Lowly positive",IF('Calculs T3a'!H402&lt;'Coeffs calibration'!$H$17,"Moderately positive","Highly positive")))</f>
        <v>Highly positive</v>
      </c>
      <c r="AA399" s="126" t="str">
        <f>IF('Calculs T3a'!I402&lt;'Coeffs calibration'!$I$15,"Negative",IF('Calculs T3a'!I402&lt;'Coeffs calibration'!$I$16,"Lowly positive",IF('Calculs T3a'!I402&lt;'Coeffs calibration'!$I$17,"Moderately positive","Highly positive")))</f>
        <v>Highly positive</v>
      </c>
      <c r="AB399" s="128" t="str">
        <f>IF('Calculs T3a'!J402&lt;'Coeffs calibration'!$J$15,"Negative",IF('Calculs T3a'!J402&lt;'Coeffs calibration'!$J$16,"Lowly positive",IF('Calculs T3a'!J402&lt;'Coeffs calibration'!$J$17,"Moderately positive","Highly positive")))</f>
        <v>Highly positive</v>
      </c>
      <c r="AC399" s="3" t="str">
        <f>IF('Calculs T3a'!K402&lt;'Coeffs calibration'!$K$15,"Negative",IF('Calculs T3a'!K402&lt;'Coeffs calibration'!$K$16,"Lowly positive",IF('Calculs T3a'!K402&lt;'Coeffs calibration'!$K$17,"Moderately positive","Highly positive")))</f>
        <v>Highly positive</v>
      </c>
      <c r="AD399" s="3" t="str">
        <f>IF('Calculs T3a'!L402&lt;'Coeffs calibration'!$L$15,"Negative",IF('Calculs T3a'!L402&lt;'Coeffs calibration'!$L$16,"Lowly positive",IF('Calculs T3a'!L402&lt;'Coeffs calibration'!$L$17,"Moderately positive","Highly positive")))</f>
        <v>Highly positive</v>
      </c>
      <c r="AE399" s="3" t="str">
        <f>IF('Calculs T3a'!M402&lt;'Coeffs calibration'!$M$15,"Negative",IF('Calculs T3a'!M402&lt;'Coeffs calibration'!$M$16,"Lowly positive",IF('Calculs T3a'!M402&lt;'Coeffs calibration'!$M$17,"Moderately positive","Highly positive")))</f>
        <v>Highly positive</v>
      </c>
      <c r="AF399" s="3" t="str">
        <f>IF('Calculs T3a'!N402&lt;'Coeffs calibration'!$N$15,"Negative",IF('Calculs T3a'!N402&lt;'Coeffs calibration'!$N$16,"Lowly positive",IF('Calculs T3a'!N402&lt;'Coeffs calibration'!$N$17,"Moderately positive","Highly positive")))</f>
        <v>Highly positive</v>
      </c>
    </row>
    <row r="400" spans="1:32" x14ac:dyDescent="0.3">
      <c r="A400" s="92">
        <f>'Predictions concentrations'!A400</f>
        <v>0</v>
      </c>
      <c r="B400" s="92">
        <f>'Predictions concentrations'!B400</f>
        <v>0</v>
      </c>
      <c r="C400" s="126" t="str">
        <f>IF('Calculs T1a'!G403&lt;'Coeffs calibration'!$G$15,"Negative",IF('Calculs T1a'!G403&lt;'Coeffs calibration'!$G$16,"Lowly positive",IF('Calculs T1a'!G403&lt;'Coeffs calibration'!$G$17,"Moderately positive","Highly positive")))</f>
        <v>Highly positive</v>
      </c>
      <c r="D400" s="126" t="str">
        <f>IF('Calculs T1a'!H403&lt;'Coeffs calibration'!$H$15,"Negative",IF('Calculs T1a'!H403&lt;'Coeffs calibration'!$H$16,"Lowly positive",IF('Calculs T1a'!H403&lt;'Coeffs calibration'!$H$17,"Moderately positive","Highly positive")))</f>
        <v>Highly positive</v>
      </c>
      <c r="E400" s="126" t="str">
        <f>IF('Calculs T1a'!I403&lt;'Coeffs calibration'!$I$15,"Negative",IF('Calculs T1a'!I403&lt;'Coeffs calibration'!$I$16,"Lowly positive",IF('Calculs T1a'!I403&lt;'Coeffs calibration'!$I$17,"Moderately positive","Highly positive")))</f>
        <v>Highly positive</v>
      </c>
      <c r="F400" s="128" t="str">
        <f>IF('Calculs T1a'!J403&lt;'Coeffs calibration'!$J$15,"Negative",IF('Calculs T1a'!J403&lt;'Coeffs calibration'!$J$16,"Lowly positive",IF('Calculs T1a'!J403&lt;'Coeffs calibration'!$J$17,"Moderately positive","Highly positive")))</f>
        <v>Highly positive</v>
      </c>
      <c r="G400" s="3" t="str">
        <f>IF('Calculs T1a'!K403&lt;'Coeffs calibration'!$K$15,"Negative",IF('Calculs T1a'!K403&lt;'Coeffs calibration'!$K$16,"Lowly positive",IF('Calculs T1a'!K403&lt;'Coeffs calibration'!$K$17,"Moderately positive","Highly positive")))</f>
        <v>Highly positive</v>
      </c>
      <c r="H400" s="3" t="str">
        <f>IF('Calculs T1a'!L403&lt;'Coeffs calibration'!$L$15,"Negative",IF('Calculs T1a'!L403&lt;'Coeffs calibration'!$L$16,"Lowly positive",IF('Calculs T1a'!L403&lt;'Coeffs calibration'!$L$17,"Moderately positive","Highly positive")))</f>
        <v>Highly positive</v>
      </c>
      <c r="I400" s="3" t="str">
        <f>IF('Calculs T1a'!M403&lt;'Coeffs calibration'!$M$15,"Negative",IF('Calculs T1a'!M403&lt;'Coeffs calibration'!$M$16,"Lowly positive",IF('Calculs T1a'!M403&lt;'Coeffs calibration'!$M$17,"Moderately positive","Highly positive")))</f>
        <v>Highly positive</v>
      </c>
      <c r="J400" s="3" t="str">
        <f>IF('Calculs T1a'!N403&lt;'Coeffs calibration'!$N$15,"Negative",IF('Calculs T1a'!N403&lt;'Coeffs calibration'!$N$16,"Lowly positive",IF('Calculs T1a'!N403&lt;'Coeffs calibration'!$N$17,"Moderately positive","Highly positive")))</f>
        <v>Highly positive</v>
      </c>
      <c r="L400" s="92">
        <f>'Predictions concentrations'!A400</f>
        <v>0</v>
      </c>
      <c r="M400" s="92">
        <f>'Predictions concentrations'!B400</f>
        <v>0</v>
      </c>
      <c r="N400" s="126" t="str">
        <f>IF('Calculs T2a'!G403&lt;'Coeffs calibration'!$G$15,"Negative",IF('Calculs T2a'!G403&lt;'Coeffs calibration'!$G$16,"Lowly positive",IF('Calculs T2a'!G403&lt;'Coeffs calibration'!$G$17,"Moderately positive","Highly positive")))</f>
        <v>Highly positive</v>
      </c>
      <c r="O400" s="126" t="str">
        <f>IF('Calculs T2a'!H403&lt;'Coeffs calibration'!$H$15,"Negative",IF('Calculs T2a'!H403&lt;'Coeffs calibration'!$H$16,"Lowly positive",IF('Calculs T2a'!H403&lt;'Coeffs calibration'!$H$17,"Moderately positive","Highly positive")))</f>
        <v>Highly positive</v>
      </c>
      <c r="P400" s="126" t="str">
        <f>IF('Calculs T2a'!I403&lt;'Coeffs calibration'!$I$15,"Negative",IF('Calculs T2a'!I403&lt;'Coeffs calibration'!$I$16,"Lowly positive",IF('Calculs T2a'!I403&lt;'Coeffs calibration'!$I$17,"Moderately positive","Highly positive")))</f>
        <v>Highly positive</v>
      </c>
      <c r="Q400" s="128" t="str">
        <f>IF('Calculs T2a'!J403&lt;'Coeffs calibration'!$J$15,"Negative",IF('Calculs T2a'!J403&lt;'Coeffs calibration'!$J$16,"Lowly positive",IF('Calculs T2a'!J403&lt;'Coeffs calibration'!$J$17,"Moderately positive","Highly positive")))</f>
        <v>Highly positive</v>
      </c>
      <c r="R400" s="3" t="str">
        <f>IF('Calculs T2a'!K403&lt;'Coeffs calibration'!$K$15,"Negative",IF('Calculs T2a'!K403&lt;'Coeffs calibration'!$K$16,"Lowly positive",IF('Calculs T2a'!K403&lt;'Coeffs calibration'!$K$17,"Moderately positive","Highly positive")))</f>
        <v>Highly positive</v>
      </c>
      <c r="S400" s="3" t="str">
        <f>IF('Calculs T2a'!L403&lt;'Coeffs calibration'!$L$15,"Negative",IF('Calculs T2a'!L403&lt;'Coeffs calibration'!$L$16,"Lowly positive",IF('Calculs T2a'!L403&lt;'Coeffs calibration'!$L$17,"Moderately positive","Highly positive")))</f>
        <v>Highly positive</v>
      </c>
      <c r="T400" s="3" t="str">
        <f>IF('Calculs T2a'!M403&lt;'Coeffs calibration'!$M$15,"Negative",IF('Calculs T2a'!M403&lt;'Coeffs calibration'!$M$16,"Lowly positive",IF('Calculs T2a'!M403&lt;'Coeffs calibration'!$M$17,"Moderately positive","Highly positive")))</f>
        <v>Highly positive</v>
      </c>
      <c r="U400" s="3" t="str">
        <f>IF('Calculs T2a'!N403&lt;'Coeffs calibration'!$N$15,"Negative",IF('Calculs T2a'!N403&lt;'Coeffs calibration'!$N$16,"Lowly positive",IF('Calculs T2a'!N403&lt;'Coeffs calibration'!$N$17,"Moderately positive","Highly positive")))</f>
        <v>Highly positive</v>
      </c>
      <c r="W400" s="92">
        <f>'Predictions concentrations'!A400</f>
        <v>0</v>
      </c>
      <c r="X400" s="92">
        <f>'Predictions concentrations'!B400</f>
        <v>0</v>
      </c>
      <c r="Y400" s="126" t="str">
        <f>IF('Calculs T3a'!G403&lt;'Coeffs calibration'!$G$15,"Negative",IF('Calculs T3a'!G403&lt;'Coeffs calibration'!$G$16,"Lowly positive",IF('Calculs T3a'!G403&lt;'Coeffs calibration'!$G$17,"Moderately positive","Highly positive")))</f>
        <v>Highly positive</v>
      </c>
      <c r="Z400" s="126" t="str">
        <f>IF('Calculs T3a'!H403&lt;'Coeffs calibration'!$H$15,"Negative",IF('Calculs T3a'!H403&lt;'Coeffs calibration'!$H$16,"Lowly positive",IF('Calculs T3a'!H403&lt;'Coeffs calibration'!$H$17,"Moderately positive","Highly positive")))</f>
        <v>Highly positive</v>
      </c>
      <c r="AA400" s="126" t="str">
        <f>IF('Calculs T3a'!I403&lt;'Coeffs calibration'!$I$15,"Negative",IF('Calculs T3a'!I403&lt;'Coeffs calibration'!$I$16,"Lowly positive",IF('Calculs T3a'!I403&lt;'Coeffs calibration'!$I$17,"Moderately positive","Highly positive")))</f>
        <v>Highly positive</v>
      </c>
      <c r="AB400" s="128" t="str">
        <f>IF('Calculs T3a'!J403&lt;'Coeffs calibration'!$J$15,"Negative",IF('Calculs T3a'!J403&lt;'Coeffs calibration'!$J$16,"Lowly positive",IF('Calculs T3a'!J403&lt;'Coeffs calibration'!$J$17,"Moderately positive","Highly positive")))</f>
        <v>Highly positive</v>
      </c>
      <c r="AC400" s="3" t="str">
        <f>IF('Calculs T3a'!K403&lt;'Coeffs calibration'!$K$15,"Negative",IF('Calculs T3a'!K403&lt;'Coeffs calibration'!$K$16,"Lowly positive",IF('Calculs T3a'!K403&lt;'Coeffs calibration'!$K$17,"Moderately positive","Highly positive")))</f>
        <v>Highly positive</v>
      </c>
      <c r="AD400" s="3" t="str">
        <f>IF('Calculs T3a'!L403&lt;'Coeffs calibration'!$L$15,"Negative",IF('Calculs T3a'!L403&lt;'Coeffs calibration'!$L$16,"Lowly positive",IF('Calculs T3a'!L403&lt;'Coeffs calibration'!$L$17,"Moderately positive","Highly positive")))</f>
        <v>Highly positive</v>
      </c>
      <c r="AE400" s="3" t="str">
        <f>IF('Calculs T3a'!M403&lt;'Coeffs calibration'!$M$15,"Negative",IF('Calculs T3a'!M403&lt;'Coeffs calibration'!$M$16,"Lowly positive",IF('Calculs T3a'!M403&lt;'Coeffs calibration'!$M$17,"Moderately positive","Highly positive")))</f>
        <v>Highly positive</v>
      </c>
      <c r="AF400" s="3" t="str">
        <f>IF('Calculs T3a'!N403&lt;'Coeffs calibration'!$N$15,"Negative",IF('Calculs T3a'!N403&lt;'Coeffs calibration'!$N$16,"Lowly positive",IF('Calculs T3a'!N403&lt;'Coeffs calibration'!$N$17,"Moderately positive","Highly positive")))</f>
        <v>Highly positive</v>
      </c>
    </row>
    <row r="401" spans="1:32" x14ac:dyDescent="0.3">
      <c r="A401" s="92">
        <f>'Predictions concentrations'!A401</f>
        <v>0</v>
      </c>
      <c r="B401" s="92">
        <f>'Predictions concentrations'!B401</f>
        <v>0</v>
      </c>
      <c r="C401" s="126" t="str">
        <f>IF('Calculs T1a'!G404&lt;'Coeffs calibration'!$G$15,"Negative",IF('Calculs T1a'!G404&lt;'Coeffs calibration'!$G$16,"Lowly positive",IF('Calculs T1a'!G404&lt;'Coeffs calibration'!$G$17,"Moderately positive","Highly positive")))</f>
        <v>Highly positive</v>
      </c>
      <c r="D401" s="126" t="str">
        <f>IF('Calculs T1a'!H404&lt;'Coeffs calibration'!$H$15,"Negative",IF('Calculs T1a'!H404&lt;'Coeffs calibration'!$H$16,"Lowly positive",IF('Calculs T1a'!H404&lt;'Coeffs calibration'!$H$17,"Moderately positive","Highly positive")))</f>
        <v>Highly positive</v>
      </c>
      <c r="E401" s="126" t="str">
        <f>IF('Calculs T1a'!I404&lt;'Coeffs calibration'!$I$15,"Negative",IF('Calculs T1a'!I404&lt;'Coeffs calibration'!$I$16,"Lowly positive",IF('Calculs T1a'!I404&lt;'Coeffs calibration'!$I$17,"Moderately positive","Highly positive")))</f>
        <v>Highly positive</v>
      </c>
      <c r="F401" s="128" t="str">
        <f>IF('Calculs T1a'!J404&lt;'Coeffs calibration'!$J$15,"Negative",IF('Calculs T1a'!J404&lt;'Coeffs calibration'!$J$16,"Lowly positive",IF('Calculs T1a'!J404&lt;'Coeffs calibration'!$J$17,"Moderately positive","Highly positive")))</f>
        <v>Highly positive</v>
      </c>
      <c r="G401" s="3" t="str">
        <f>IF('Calculs T1a'!K404&lt;'Coeffs calibration'!$K$15,"Negative",IF('Calculs T1a'!K404&lt;'Coeffs calibration'!$K$16,"Lowly positive",IF('Calculs T1a'!K404&lt;'Coeffs calibration'!$K$17,"Moderately positive","Highly positive")))</f>
        <v>Highly positive</v>
      </c>
      <c r="H401" s="3" t="str">
        <f>IF('Calculs T1a'!L404&lt;'Coeffs calibration'!$L$15,"Negative",IF('Calculs T1a'!L404&lt;'Coeffs calibration'!$L$16,"Lowly positive",IF('Calculs T1a'!L404&lt;'Coeffs calibration'!$L$17,"Moderately positive","Highly positive")))</f>
        <v>Highly positive</v>
      </c>
      <c r="I401" s="3" t="str">
        <f>IF('Calculs T1a'!M404&lt;'Coeffs calibration'!$M$15,"Negative",IF('Calculs T1a'!M404&lt;'Coeffs calibration'!$M$16,"Lowly positive",IF('Calculs T1a'!M404&lt;'Coeffs calibration'!$M$17,"Moderately positive","Highly positive")))</f>
        <v>Highly positive</v>
      </c>
      <c r="J401" s="3" t="str">
        <f>IF('Calculs T1a'!N404&lt;'Coeffs calibration'!$N$15,"Negative",IF('Calculs T1a'!N404&lt;'Coeffs calibration'!$N$16,"Lowly positive",IF('Calculs T1a'!N404&lt;'Coeffs calibration'!$N$17,"Moderately positive","Highly positive")))</f>
        <v>Highly positive</v>
      </c>
      <c r="L401" s="92">
        <f>'Predictions concentrations'!A401</f>
        <v>0</v>
      </c>
      <c r="M401" s="92">
        <f>'Predictions concentrations'!B401</f>
        <v>0</v>
      </c>
      <c r="N401" s="126" t="str">
        <f>IF('Calculs T2a'!G404&lt;'Coeffs calibration'!$G$15,"Negative",IF('Calculs T2a'!G404&lt;'Coeffs calibration'!$G$16,"Lowly positive",IF('Calculs T2a'!G404&lt;'Coeffs calibration'!$G$17,"Moderately positive","Highly positive")))</f>
        <v>Highly positive</v>
      </c>
      <c r="O401" s="126" t="str">
        <f>IF('Calculs T2a'!H404&lt;'Coeffs calibration'!$H$15,"Negative",IF('Calculs T2a'!H404&lt;'Coeffs calibration'!$H$16,"Lowly positive",IF('Calculs T2a'!H404&lt;'Coeffs calibration'!$H$17,"Moderately positive","Highly positive")))</f>
        <v>Highly positive</v>
      </c>
      <c r="P401" s="126" t="str">
        <f>IF('Calculs T2a'!I404&lt;'Coeffs calibration'!$I$15,"Negative",IF('Calculs T2a'!I404&lt;'Coeffs calibration'!$I$16,"Lowly positive",IF('Calculs T2a'!I404&lt;'Coeffs calibration'!$I$17,"Moderately positive","Highly positive")))</f>
        <v>Highly positive</v>
      </c>
      <c r="Q401" s="128" t="str">
        <f>IF('Calculs T2a'!J404&lt;'Coeffs calibration'!$J$15,"Negative",IF('Calculs T2a'!J404&lt;'Coeffs calibration'!$J$16,"Lowly positive",IF('Calculs T2a'!J404&lt;'Coeffs calibration'!$J$17,"Moderately positive","Highly positive")))</f>
        <v>Highly positive</v>
      </c>
      <c r="R401" s="3" t="str">
        <f>IF('Calculs T2a'!K404&lt;'Coeffs calibration'!$K$15,"Negative",IF('Calculs T2a'!K404&lt;'Coeffs calibration'!$K$16,"Lowly positive",IF('Calculs T2a'!K404&lt;'Coeffs calibration'!$K$17,"Moderately positive","Highly positive")))</f>
        <v>Highly positive</v>
      </c>
      <c r="S401" s="3" t="str">
        <f>IF('Calculs T2a'!L404&lt;'Coeffs calibration'!$L$15,"Negative",IF('Calculs T2a'!L404&lt;'Coeffs calibration'!$L$16,"Lowly positive",IF('Calculs T2a'!L404&lt;'Coeffs calibration'!$L$17,"Moderately positive","Highly positive")))</f>
        <v>Highly positive</v>
      </c>
      <c r="T401" s="3" t="str">
        <f>IF('Calculs T2a'!M404&lt;'Coeffs calibration'!$M$15,"Negative",IF('Calculs T2a'!M404&lt;'Coeffs calibration'!$M$16,"Lowly positive",IF('Calculs T2a'!M404&lt;'Coeffs calibration'!$M$17,"Moderately positive","Highly positive")))</f>
        <v>Highly positive</v>
      </c>
      <c r="U401" s="3" t="str">
        <f>IF('Calculs T2a'!N404&lt;'Coeffs calibration'!$N$15,"Negative",IF('Calculs T2a'!N404&lt;'Coeffs calibration'!$N$16,"Lowly positive",IF('Calculs T2a'!N404&lt;'Coeffs calibration'!$N$17,"Moderately positive","Highly positive")))</f>
        <v>Highly positive</v>
      </c>
      <c r="W401" s="92">
        <f>'Predictions concentrations'!A401</f>
        <v>0</v>
      </c>
      <c r="X401" s="92">
        <f>'Predictions concentrations'!B401</f>
        <v>0</v>
      </c>
      <c r="Y401" s="126" t="str">
        <f>IF('Calculs T3a'!G404&lt;'Coeffs calibration'!$G$15,"Negative",IF('Calculs T3a'!G404&lt;'Coeffs calibration'!$G$16,"Lowly positive",IF('Calculs T3a'!G404&lt;'Coeffs calibration'!$G$17,"Moderately positive","Highly positive")))</f>
        <v>Highly positive</v>
      </c>
      <c r="Z401" s="126" t="str">
        <f>IF('Calculs T3a'!H404&lt;'Coeffs calibration'!$H$15,"Negative",IF('Calculs T3a'!H404&lt;'Coeffs calibration'!$H$16,"Lowly positive",IF('Calculs T3a'!H404&lt;'Coeffs calibration'!$H$17,"Moderately positive","Highly positive")))</f>
        <v>Highly positive</v>
      </c>
      <c r="AA401" s="126" t="str">
        <f>IF('Calculs T3a'!I404&lt;'Coeffs calibration'!$I$15,"Negative",IF('Calculs T3a'!I404&lt;'Coeffs calibration'!$I$16,"Lowly positive",IF('Calculs T3a'!I404&lt;'Coeffs calibration'!$I$17,"Moderately positive","Highly positive")))</f>
        <v>Highly positive</v>
      </c>
      <c r="AB401" s="128" t="str">
        <f>IF('Calculs T3a'!J404&lt;'Coeffs calibration'!$J$15,"Negative",IF('Calculs T3a'!J404&lt;'Coeffs calibration'!$J$16,"Lowly positive",IF('Calculs T3a'!J404&lt;'Coeffs calibration'!$J$17,"Moderately positive","Highly positive")))</f>
        <v>Highly positive</v>
      </c>
      <c r="AC401" s="3" t="str">
        <f>IF('Calculs T3a'!K404&lt;'Coeffs calibration'!$K$15,"Negative",IF('Calculs T3a'!K404&lt;'Coeffs calibration'!$K$16,"Lowly positive",IF('Calculs T3a'!K404&lt;'Coeffs calibration'!$K$17,"Moderately positive","Highly positive")))</f>
        <v>Highly positive</v>
      </c>
      <c r="AD401" s="3" t="str">
        <f>IF('Calculs T3a'!L404&lt;'Coeffs calibration'!$L$15,"Negative",IF('Calculs T3a'!L404&lt;'Coeffs calibration'!$L$16,"Lowly positive",IF('Calculs T3a'!L404&lt;'Coeffs calibration'!$L$17,"Moderately positive","Highly positive")))</f>
        <v>Highly positive</v>
      </c>
      <c r="AE401" s="3" t="str">
        <f>IF('Calculs T3a'!M404&lt;'Coeffs calibration'!$M$15,"Negative",IF('Calculs T3a'!M404&lt;'Coeffs calibration'!$M$16,"Lowly positive",IF('Calculs T3a'!M404&lt;'Coeffs calibration'!$M$17,"Moderately positive","Highly positive")))</f>
        <v>Highly positive</v>
      </c>
      <c r="AF401" s="3" t="str">
        <f>IF('Calculs T3a'!N404&lt;'Coeffs calibration'!$N$15,"Negative",IF('Calculs T3a'!N404&lt;'Coeffs calibration'!$N$16,"Lowly positive",IF('Calculs T3a'!N404&lt;'Coeffs calibration'!$N$17,"Moderately positive","Highly positive")))</f>
        <v>Highly positive</v>
      </c>
    </row>
    <row r="402" spans="1:32" x14ac:dyDescent="0.3">
      <c r="A402" s="92">
        <f>'Predictions concentrations'!A402</f>
        <v>0</v>
      </c>
      <c r="B402" s="92">
        <f>'Predictions concentrations'!B402</f>
        <v>0</v>
      </c>
      <c r="C402" s="126" t="str">
        <f>IF('Calculs T1a'!G405&lt;'Coeffs calibration'!$G$15,"Negative",IF('Calculs T1a'!G405&lt;'Coeffs calibration'!$G$16,"Lowly positive",IF('Calculs T1a'!G405&lt;'Coeffs calibration'!$G$17,"Moderately positive","Highly positive")))</f>
        <v>Highly positive</v>
      </c>
      <c r="D402" s="126" t="str">
        <f>IF('Calculs T1a'!H405&lt;'Coeffs calibration'!$H$15,"Negative",IF('Calculs T1a'!H405&lt;'Coeffs calibration'!$H$16,"Lowly positive",IF('Calculs T1a'!H405&lt;'Coeffs calibration'!$H$17,"Moderately positive","Highly positive")))</f>
        <v>Highly positive</v>
      </c>
      <c r="E402" s="126" t="str">
        <f>IF('Calculs T1a'!I405&lt;'Coeffs calibration'!$I$15,"Negative",IF('Calculs T1a'!I405&lt;'Coeffs calibration'!$I$16,"Lowly positive",IF('Calculs T1a'!I405&lt;'Coeffs calibration'!$I$17,"Moderately positive","Highly positive")))</f>
        <v>Highly positive</v>
      </c>
      <c r="F402" s="128" t="str">
        <f>IF('Calculs T1a'!J405&lt;'Coeffs calibration'!$J$15,"Negative",IF('Calculs T1a'!J405&lt;'Coeffs calibration'!$J$16,"Lowly positive",IF('Calculs T1a'!J405&lt;'Coeffs calibration'!$J$17,"Moderately positive","Highly positive")))</f>
        <v>Highly positive</v>
      </c>
      <c r="G402" s="3" t="str">
        <f>IF('Calculs T1a'!K405&lt;'Coeffs calibration'!$K$15,"Negative",IF('Calculs T1a'!K405&lt;'Coeffs calibration'!$K$16,"Lowly positive",IF('Calculs T1a'!K405&lt;'Coeffs calibration'!$K$17,"Moderately positive","Highly positive")))</f>
        <v>Highly positive</v>
      </c>
      <c r="H402" s="3" t="str">
        <f>IF('Calculs T1a'!L405&lt;'Coeffs calibration'!$L$15,"Negative",IF('Calculs T1a'!L405&lt;'Coeffs calibration'!$L$16,"Lowly positive",IF('Calculs T1a'!L405&lt;'Coeffs calibration'!$L$17,"Moderately positive","Highly positive")))</f>
        <v>Highly positive</v>
      </c>
      <c r="I402" s="3" t="str">
        <f>IF('Calculs T1a'!M405&lt;'Coeffs calibration'!$M$15,"Negative",IF('Calculs T1a'!M405&lt;'Coeffs calibration'!$M$16,"Lowly positive",IF('Calculs T1a'!M405&lt;'Coeffs calibration'!$M$17,"Moderately positive","Highly positive")))</f>
        <v>Highly positive</v>
      </c>
      <c r="J402" s="3" t="str">
        <f>IF('Calculs T1a'!N405&lt;'Coeffs calibration'!$N$15,"Negative",IF('Calculs T1a'!N405&lt;'Coeffs calibration'!$N$16,"Lowly positive",IF('Calculs T1a'!N405&lt;'Coeffs calibration'!$N$17,"Moderately positive","Highly positive")))</f>
        <v>Highly positive</v>
      </c>
      <c r="L402" s="92">
        <f>'Predictions concentrations'!A402</f>
        <v>0</v>
      </c>
      <c r="M402" s="92">
        <f>'Predictions concentrations'!B402</f>
        <v>0</v>
      </c>
      <c r="N402" s="126" t="str">
        <f>IF('Calculs T2a'!G405&lt;'Coeffs calibration'!$G$15,"Negative",IF('Calculs T2a'!G405&lt;'Coeffs calibration'!$G$16,"Lowly positive",IF('Calculs T2a'!G405&lt;'Coeffs calibration'!$G$17,"Moderately positive","Highly positive")))</f>
        <v>Highly positive</v>
      </c>
      <c r="O402" s="126" t="str">
        <f>IF('Calculs T2a'!H405&lt;'Coeffs calibration'!$H$15,"Negative",IF('Calculs T2a'!H405&lt;'Coeffs calibration'!$H$16,"Lowly positive",IF('Calculs T2a'!H405&lt;'Coeffs calibration'!$H$17,"Moderately positive","Highly positive")))</f>
        <v>Highly positive</v>
      </c>
      <c r="P402" s="126" t="str">
        <f>IF('Calculs T2a'!I405&lt;'Coeffs calibration'!$I$15,"Negative",IF('Calculs T2a'!I405&lt;'Coeffs calibration'!$I$16,"Lowly positive",IF('Calculs T2a'!I405&lt;'Coeffs calibration'!$I$17,"Moderately positive","Highly positive")))</f>
        <v>Highly positive</v>
      </c>
      <c r="Q402" s="128" t="str">
        <f>IF('Calculs T2a'!J405&lt;'Coeffs calibration'!$J$15,"Negative",IF('Calculs T2a'!J405&lt;'Coeffs calibration'!$J$16,"Lowly positive",IF('Calculs T2a'!J405&lt;'Coeffs calibration'!$J$17,"Moderately positive","Highly positive")))</f>
        <v>Highly positive</v>
      </c>
      <c r="R402" s="3" t="str">
        <f>IF('Calculs T2a'!K405&lt;'Coeffs calibration'!$K$15,"Negative",IF('Calculs T2a'!K405&lt;'Coeffs calibration'!$K$16,"Lowly positive",IF('Calculs T2a'!K405&lt;'Coeffs calibration'!$K$17,"Moderately positive","Highly positive")))</f>
        <v>Highly positive</v>
      </c>
      <c r="S402" s="3" t="str">
        <f>IF('Calculs T2a'!L405&lt;'Coeffs calibration'!$L$15,"Negative",IF('Calculs T2a'!L405&lt;'Coeffs calibration'!$L$16,"Lowly positive",IF('Calculs T2a'!L405&lt;'Coeffs calibration'!$L$17,"Moderately positive","Highly positive")))</f>
        <v>Highly positive</v>
      </c>
      <c r="T402" s="3" t="str">
        <f>IF('Calculs T2a'!M405&lt;'Coeffs calibration'!$M$15,"Negative",IF('Calculs T2a'!M405&lt;'Coeffs calibration'!$M$16,"Lowly positive",IF('Calculs T2a'!M405&lt;'Coeffs calibration'!$M$17,"Moderately positive","Highly positive")))</f>
        <v>Highly positive</v>
      </c>
      <c r="U402" s="3" t="str">
        <f>IF('Calculs T2a'!N405&lt;'Coeffs calibration'!$N$15,"Negative",IF('Calculs T2a'!N405&lt;'Coeffs calibration'!$N$16,"Lowly positive",IF('Calculs T2a'!N405&lt;'Coeffs calibration'!$N$17,"Moderately positive","Highly positive")))</f>
        <v>Highly positive</v>
      </c>
      <c r="W402" s="92">
        <f>'Predictions concentrations'!A402</f>
        <v>0</v>
      </c>
      <c r="X402" s="92">
        <f>'Predictions concentrations'!B402</f>
        <v>0</v>
      </c>
      <c r="Y402" s="126" t="str">
        <f>IF('Calculs T3a'!G405&lt;'Coeffs calibration'!$G$15,"Negative",IF('Calculs T3a'!G405&lt;'Coeffs calibration'!$G$16,"Lowly positive",IF('Calculs T3a'!G405&lt;'Coeffs calibration'!$G$17,"Moderately positive","Highly positive")))</f>
        <v>Highly positive</v>
      </c>
      <c r="Z402" s="126" t="str">
        <f>IF('Calculs T3a'!H405&lt;'Coeffs calibration'!$H$15,"Negative",IF('Calculs T3a'!H405&lt;'Coeffs calibration'!$H$16,"Lowly positive",IF('Calculs T3a'!H405&lt;'Coeffs calibration'!$H$17,"Moderately positive","Highly positive")))</f>
        <v>Highly positive</v>
      </c>
      <c r="AA402" s="126" t="str">
        <f>IF('Calculs T3a'!I405&lt;'Coeffs calibration'!$I$15,"Negative",IF('Calculs T3a'!I405&lt;'Coeffs calibration'!$I$16,"Lowly positive",IF('Calculs T3a'!I405&lt;'Coeffs calibration'!$I$17,"Moderately positive","Highly positive")))</f>
        <v>Highly positive</v>
      </c>
      <c r="AB402" s="128" t="str">
        <f>IF('Calculs T3a'!J405&lt;'Coeffs calibration'!$J$15,"Negative",IF('Calculs T3a'!J405&lt;'Coeffs calibration'!$J$16,"Lowly positive",IF('Calculs T3a'!J405&lt;'Coeffs calibration'!$J$17,"Moderately positive","Highly positive")))</f>
        <v>Highly positive</v>
      </c>
      <c r="AC402" s="3" t="str">
        <f>IF('Calculs T3a'!K405&lt;'Coeffs calibration'!$K$15,"Negative",IF('Calculs T3a'!K405&lt;'Coeffs calibration'!$K$16,"Lowly positive",IF('Calculs T3a'!K405&lt;'Coeffs calibration'!$K$17,"Moderately positive","Highly positive")))</f>
        <v>Highly positive</v>
      </c>
      <c r="AD402" s="3" t="str">
        <f>IF('Calculs T3a'!L405&lt;'Coeffs calibration'!$L$15,"Negative",IF('Calculs T3a'!L405&lt;'Coeffs calibration'!$L$16,"Lowly positive",IF('Calculs T3a'!L405&lt;'Coeffs calibration'!$L$17,"Moderately positive","Highly positive")))</f>
        <v>Highly positive</v>
      </c>
      <c r="AE402" s="3" t="str">
        <f>IF('Calculs T3a'!M405&lt;'Coeffs calibration'!$M$15,"Negative",IF('Calculs T3a'!M405&lt;'Coeffs calibration'!$M$16,"Lowly positive",IF('Calculs T3a'!M405&lt;'Coeffs calibration'!$M$17,"Moderately positive","Highly positive")))</f>
        <v>Highly positive</v>
      </c>
      <c r="AF402" s="3" t="str">
        <f>IF('Calculs T3a'!N405&lt;'Coeffs calibration'!$N$15,"Negative",IF('Calculs T3a'!N405&lt;'Coeffs calibration'!$N$16,"Lowly positive",IF('Calculs T3a'!N405&lt;'Coeffs calibration'!$N$17,"Moderately positive","Highly positive")))</f>
        <v>Highly positive</v>
      </c>
    </row>
    <row r="403" spans="1:32" x14ac:dyDescent="0.3">
      <c r="A403" s="92">
        <f>'Predictions concentrations'!A403</f>
        <v>0</v>
      </c>
      <c r="B403" s="92">
        <f>'Predictions concentrations'!B403</f>
        <v>0</v>
      </c>
      <c r="C403" s="126" t="str">
        <f>IF('Calculs T1a'!G406&lt;'Coeffs calibration'!$G$15,"Negative",IF('Calculs T1a'!G406&lt;'Coeffs calibration'!$G$16,"Lowly positive",IF('Calculs T1a'!G406&lt;'Coeffs calibration'!$G$17,"Moderately positive","Highly positive")))</f>
        <v>Highly positive</v>
      </c>
      <c r="D403" s="126" t="str">
        <f>IF('Calculs T1a'!H406&lt;'Coeffs calibration'!$H$15,"Negative",IF('Calculs T1a'!H406&lt;'Coeffs calibration'!$H$16,"Lowly positive",IF('Calculs T1a'!H406&lt;'Coeffs calibration'!$H$17,"Moderately positive","Highly positive")))</f>
        <v>Highly positive</v>
      </c>
      <c r="E403" s="126" t="str">
        <f>IF('Calculs T1a'!I406&lt;'Coeffs calibration'!$I$15,"Negative",IF('Calculs T1a'!I406&lt;'Coeffs calibration'!$I$16,"Lowly positive",IF('Calculs T1a'!I406&lt;'Coeffs calibration'!$I$17,"Moderately positive","Highly positive")))</f>
        <v>Highly positive</v>
      </c>
      <c r="F403" s="128" t="str">
        <f>IF('Calculs T1a'!J406&lt;'Coeffs calibration'!$J$15,"Negative",IF('Calculs T1a'!J406&lt;'Coeffs calibration'!$J$16,"Lowly positive",IF('Calculs T1a'!J406&lt;'Coeffs calibration'!$J$17,"Moderately positive","Highly positive")))</f>
        <v>Highly positive</v>
      </c>
      <c r="G403" s="3" t="str">
        <f>IF('Calculs T1a'!K406&lt;'Coeffs calibration'!$K$15,"Negative",IF('Calculs T1a'!K406&lt;'Coeffs calibration'!$K$16,"Lowly positive",IF('Calculs T1a'!K406&lt;'Coeffs calibration'!$K$17,"Moderately positive","Highly positive")))</f>
        <v>Highly positive</v>
      </c>
      <c r="H403" s="3" t="str">
        <f>IF('Calculs T1a'!L406&lt;'Coeffs calibration'!$L$15,"Negative",IF('Calculs T1a'!L406&lt;'Coeffs calibration'!$L$16,"Lowly positive",IF('Calculs T1a'!L406&lt;'Coeffs calibration'!$L$17,"Moderately positive","Highly positive")))</f>
        <v>Highly positive</v>
      </c>
      <c r="I403" s="3" t="str">
        <f>IF('Calculs T1a'!M406&lt;'Coeffs calibration'!$M$15,"Negative",IF('Calculs T1a'!M406&lt;'Coeffs calibration'!$M$16,"Lowly positive",IF('Calculs T1a'!M406&lt;'Coeffs calibration'!$M$17,"Moderately positive","Highly positive")))</f>
        <v>Highly positive</v>
      </c>
      <c r="J403" s="3" t="str">
        <f>IF('Calculs T1a'!N406&lt;'Coeffs calibration'!$N$15,"Negative",IF('Calculs T1a'!N406&lt;'Coeffs calibration'!$N$16,"Lowly positive",IF('Calculs T1a'!N406&lt;'Coeffs calibration'!$N$17,"Moderately positive","Highly positive")))</f>
        <v>Highly positive</v>
      </c>
      <c r="L403" s="92">
        <f>'Predictions concentrations'!A403</f>
        <v>0</v>
      </c>
      <c r="M403" s="92">
        <f>'Predictions concentrations'!B403</f>
        <v>0</v>
      </c>
      <c r="N403" s="126" t="str">
        <f>IF('Calculs T2a'!G406&lt;'Coeffs calibration'!$G$15,"Negative",IF('Calculs T2a'!G406&lt;'Coeffs calibration'!$G$16,"Lowly positive",IF('Calculs T2a'!G406&lt;'Coeffs calibration'!$G$17,"Moderately positive","Highly positive")))</f>
        <v>Highly positive</v>
      </c>
      <c r="O403" s="126" t="str">
        <f>IF('Calculs T2a'!H406&lt;'Coeffs calibration'!$H$15,"Negative",IF('Calculs T2a'!H406&lt;'Coeffs calibration'!$H$16,"Lowly positive",IF('Calculs T2a'!H406&lt;'Coeffs calibration'!$H$17,"Moderately positive","Highly positive")))</f>
        <v>Highly positive</v>
      </c>
      <c r="P403" s="126" t="str">
        <f>IF('Calculs T2a'!I406&lt;'Coeffs calibration'!$I$15,"Negative",IF('Calculs T2a'!I406&lt;'Coeffs calibration'!$I$16,"Lowly positive",IF('Calculs T2a'!I406&lt;'Coeffs calibration'!$I$17,"Moderately positive","Highly positive")))</f>
        <v>Highly positive</v>
      </c>
      <c r="Q403" s="128" t="str">
        <f>IF('Calculs T2a'!J406&lt;'Coeffs calibration'!$J$15,"Negative",IF('Calculs T2a'!J406&lt;'Coeffs calibration'!$J$16,"Lowly positive",IF('Calculs T2a'!J406&lt;'Coeffs calibration'!$J$17,"Moderately positive","Highly positive")))</f>
        <v>Highly positive</v>
      </c>
      <c r="R403" s="3" t="str">
        <f>IF('Calculs T2a'!K406&lt;'Coeffs calibration'!$K$15,"Negative",IF('Calculs T2a'!K406&lt;'Coeffs calibration'!$K$16,"Lowly positive",IF('Calculs T2a'!K406&lt;'Coeffs calibration'!$K$17,"Moderately positive","Highly positive")))</f>
        <v>Highly positive</v>
      </c>
      <c r="S403" s="3" t="str">
        <f>IF('Calculs T2a'!L406&lt;'Coeffs calibration'!$L$15,"Negative",IF('Calculs T2a'!L406&lt;'Coeffs calibration'!$L$16,"Lowly positive",IF('Calculs T2a'!L406&lt;'Coeffs calibration'!$L$17,"Moderately positive","Highly positive")))</f>
        <v>Highly positive</v>
      </c>
      <c r="T403" s="3" t="str">
        <f>IF('Calculs T2a'!M406&lt;'Coeffs calibration'!$M$15,"Negative",IF('Calculs T2a'!M406&lt;'Coeffs calibration'!$M$16,"Lowly positive",IF('Calculs T2a'!M406&lt;'Coeffs calibration'!$M$17,"Moderately positive","Highly positive")))</f>
        <v>Highly positive</v>
      </c>
      <c r="U403" s="3" t="str">
        <f>IF('Calculs T2a'!N406&lt;'Coeffs calibration'!$N$15,"Negative",IF('Calculs T2a'!N406&lt;'Coeffs calibration'!$N$16,"Lowly positive",IF('Calculs T2a'!N406&lt;'Coeffs calibration'!$N$17,"Moderately positive","Highly positive")))</f>
        <v>Highly positive</v>
      </c>
      <c r="W403" s="92">
        <f>'Predictions concentrations'!A403</f>
        <v>0</v>
      </c>
      <c r="X403" s="92">
        <f>'Predictions concentrations'!B403</f>
        <v>0</v>
      </c>
      <c r="Y403" s="126" t="str">
        <f>IF('Calculs T3a'!G406&lt;'Coeffs calibration'!$G$15,"Negative",IF('Calculs T3a'!G406&lt;'Coeffs calibration'!$G$16,"Lowly positive",IF('Calculs T3a'!G406&lt;'Coeffs calibration'!$G$17,"Moderately positive","Highly positive")))</f>
        <v>Highly positive</v>
      </c>
      <c r="Z403" s="126" t="str">
        <f>IF('Calculs T3a'!H406&lt;'Coeffs calibration'!$H$15,"Negative",IF('Calculs T3a'!H406&lt;'Coeffs calibration'!$H$16,"Lowly positive",IF('Calculs T3a'!H406&lt;'Coeffs calibration'!$H$17,"Moderately positive","Highly positive")))</f>
        <v>Highly positive</v>
      </c>
      <c r="AA403" s="126" t="str">
        <f>IF('Calculs T3a'!I406&lt;'Coeffs calibration'!$I$15,"Negative",IF('Calculs T3a'!I406&lt;'Coeffs calibration'!$I$16,"Lowly positive",IF('Calculs T3a'!I406&lt;'Coeffs calibration'!$I$17,"Moderately positive","Highly positive")))</f>
        <v>Highly positive</v>
      </c>
      <c r="AB403" s="128" t="str">
        <f>IF('Calculs T3a'!J406&lt;'Coeffs calibration'!$J$15,"Negative",IF('Calculs T3a'!J406&lt;'Coeffs calibration'!$J$16,"Lowly positive",IF('Calculs T3a'!J406&lt;'Coeffs calibration'!$J$17,"Moderately positive","Highly positive")))</f>
        <v>Highly positive</v>
      </c>
      <c r="AC403" s="3" t="str">
        <f>IF('Calculs T3a'!K406&lt;'Coeffs calibration'!$K$15,"Negative",IF('Calculs T3a'!K406&lt;'Coeffs calibration'!$K$16,"Lowly positive",IF('Calculs T3a'!K406&lt;'Coeffs calibration'!$K$17,"Moderately positive","Highly positive")))</f>
        <v>Highly positive</v>
      </c>
      <c r="AD403" s="3" t="str">
        <f>IF('Calculs T3a'!L406&lt;'Coeffs calibration'!$L$15,"Negative",IF('Calculs T3a'!L406&lt;'Coeffs calibration'!$L$16,"Lowly positive",IF('Calculs T3a'!L406&lt;'Coeffs calibration'!$L$17,"Moderately positive","Highly positive")))</f>
        <v>Highly positive</v>
      </c>
      <c r="AE403" s="3" t="str">
        <f>IF('Calculs T3a'!M406&lt;'Coeffs calibration'!$M$15,"Negative",IF('Calculs T3a'!M406&lt;'Coeffs calibration'!$M$16,"Lowly positive",IF('Calculs T3a'!M406&lt;'Coeffs calibration'!$M$17,"Moderately positive","Highly positive")))</f>
        <v>Highly positive</v>
      </c>
      <c r="AF403" s="3" t="str">
        <f>IF('Calculs T3a'!N406&lt;'Coeffs calibration'!$N$15,"Negative",IF('Calculs T3a'!N406&lt;'Coeffs calibration'!$N$16,"Lowly positive",IF('Calculs T3a'!N406&lt;'Coeffs calibration'!$N$17,"Moderately positive","Highly positive")))</f>
        <v>Highly positive</v>
      </c>
    </row>
    <row r="404" spans="1:32" x14ac:dyDescent="0.3">
      <c r="A404" s="92">
        <f>'Predictions concentrations'!A404</f>
        <v>0</v>
      </c>
      <c r="B404" s="92">
        <f>'Predictions concentrations'!B404</f>
        <v>0</v>
      </c>
      <c r="C404" s="126" t="str">
        <f>IF('Calculs T1a'!G407&lt;'Coeffs calibration'!$G$15,"Negative",IF('Calculs T1a'!G407&lt;'Coeffs calibration'!$G$16,"Lowly positive",IF('Calculs T1a'!G407&lt;'Coeffs calibration'!$G$17,"Moderately positive","Highly positive")))</f>
        <v>Highly positive</v>
      </c>
      <c r="D404" s="126" t="str">
        <f>IF('Calculs T1a'!H407&lt;'Coeffs calibration'!$H$15,"Negative",IF('Calculs T1a'!H407&lt;'Coeffs calibration'!$H$16,"Lowly positive",IF('Calculs T1a'!H407&lt;'Coeffs calibration'!$H$17,"Moderately positive","Highly positive")))</f>
        <v>Highly positive</v>
      </c>
      <c r="E404" s="126" t="str">
        <f>IF('Calculs T1a'!I407&lt;'Coeffs calibration'!$I$15,"Negative",IF('Calculs T1a'!I407&lt;'Coeffs calibration'!$I$16,"Lowly positive",IF('Calculs T1a'!I407&lt;'Coeffs calibration'!$I$17,"Moderately positive","Highly positive")))</f>
        <v>Highly positive</v>
      </c>
      <c r="F404" s="128" t="str">
        <f>IF('Calculs T1a'!J407&lt;'Coeffs calibration'!$J$15,"Negative",IF('Calculs T1a'!J407&lt;'Coeffs calibration'!$J$16,"Lowly positive",IF('Calculs T1a'!J407&lt;'Coeffs calibration'!$J$17,"Moderately positive","Highly positive")))</f>
        <v>Highly positive</v>
      </c>
      <c r="G404" s="3" t="str">
        <f>IF('Calculs T1a'!K407&lt;'Coeffs calibration'!$K$15,"Negative",IF('Calculs T1a'!K407&lt;'Coeffs calibration'!$K$16,"Lowly positive",IF('Calculs T1a'!K407&lt;'Coeffs calibration'!$K$17,"Moderately positive","Highly positive")))</f>
        <v>Highly positive</v>
      </c>
      <c r="H404" s="3" t="str">
        <f>IF('Calculs T1a'!L407&lt;'Coeffs calibration'!$L$15,"Negative",IF('Calculs T1a'!L407&lt;'Coeffs calibration'!$L$16,"Lowly positive",IF('Calculs T1a'!L407&lt;'Coeffs calibration'!$L$17,"Moderately positive","Highly positive")))</f>
        <v>Highly positive</v>
      </c>
      <c r="I404" s="3" t="str">
        <f>IF('Calculs T1a'!M407&lt;'Coeffs calibration'!$M$15,"Negative",IF('Calculs T1a'!M407&lt;'Coeffs calibration'!$M$16,"Lowly positive",IF('Calculs T1a'!M407&lt;'Coeffs calibration'!$M$17,"Moderately positive","Highly positive")))</f>
        <v>Highly positive</v>
      </c>
      <c r="J404" s="3" t="str">
        <f>IF('Calculs T1a'!N407&lt;'Coeffs calibration'!$N$15,"Negative",IF('Calculs T1a'!N407&lt;'Coeffs calibration'!$N$16,"Lowly positive",IF('Calculs T1a'!N407&lt;'Coeffs calibration'!$N$17,"Moderately positive","Highly positive")))</f>
        <v>Highly positive</v>
      </c>
      <c r="L404" s="92">
        <f>'Predictions concentrations'!A404</f>
        <v>0</v>
      </c>
      <c r="M404" s="92">
        <f>'Predictions concentrations'!B404</f>
        <v>0</v>
      </c>
      <c r="N404" s="126" t="str">
        <f>IF('Calculs T2a'!G407&lt;'Coeffs calibration'!$G$15,"Negative",IF('Calculs T2a'!G407&lt;'Coeffs calibration'!$G$16,"Lowly positive",IF('Calculs T2a'!G407&lt;'Coeffs calibration'!$G$17,"Moderately positive","Highly positive")))</f>
        <v>Highly positive</v>
      </c>
      <c r="O404" s="126" t="str">
        <f>IF('Calculs T2a'!H407&lt;'Coeffs calibration'!$H$15,"Negative",IF('Calculs T2a'!H407&lt;'Coeffs calibration'!$H$16,"Lowly positive",IF('Calculs T2a'!H407&lt;'Coeffs calibration'!$H$17,"Moderately positive","Highly positive")))</f>
        <v>Highly positive</v>
      </c>
      <c r="P404" s="126" t="str">
        <f>IF('Calculs T2a'!I407&lt;'Coeffs calibration'!$I$15,"Negative",IF('Calculs T2a'!I407&lt;'Coeffs calibration'!$I$16,"Lowly positive",IF('Calculs T2a'!I407&lt;'Coeffs calibration'!$I$17,"Moderately positive","Highly positive")))</f>
        <v>Highly positive</v>
      </c>
      <c r="Q404" s="128" t="str">
        <f>IF('Calculs T2a'!J407&lt;'Coeffs calibration'!$J$15,"Negative",IF('Calculs T2a'!J407&lt;'Coeffs calibration'!$J$16,"Lowly positive",IF('Calculs T2a'!J407&lt;'Coeffs calibration'!$J$17,"Moderately positive","Highly positive")))</f>
        <v>Highly positive</v>
      </c>
      <c r="R404" s="3" t="str">
        <f>IF('Calculs T2a'!K407&lt;'Coeffs calibration'!$K$15,"Negative",IF('Calculs T2a'!K407&lt;'Coeffs calibration'!$K$16,"Lowly positive",IF('Calculs T2a'!K407&lt;'Coeffs calibration'!$K$17,"Moderately positive","Highly positive")))</f>
        <v>Highly positive</v>
      </c>
      <c r="S404" s="3" t="str">
        <f>IF('Calculs T2a'!L407&lt;'Coeffs calibration'!$L$15,"Negative",IF('Calculs T2a'!L407&lt;'Coeffs calibration'!$L$16,"Lowly positive",IF('Calculs T2a'!L407&lt;'Coeffs calibration'!$L$17,"Moderately positive","Highly positive")))</f>
        <v>Highly positive</v>
      </c>
      <c r="T404" s="3" t="str">
        <f>IF('Calculs T2a'!M407&lt;'Coeffs calibration'!$M$15,"Negative",IF('Calculs T2a'!M407&lt;'Coeffs calibration'!$M$16,"Lowly positive",IF('Calculs T2a'!M407&lt;'Coeffs calibration'!$M$17,"Moderately positive","Highly positive")))</f>
        <v>Highly positive</v>
      </c>
      <c r="U404" s="3" t="str">
        <f>IF('Calculs T2a'!N407&lt;'Coeffs calibration'!$N$15,"Negative",IF('Calculs T2a'!N407&lt;'Coeffs calibration'!$N$16,"Lowly positive",IF('Calculs T2a'!N407&lt;'Coeffs calibration'!$N$17,"Moderately positive","Highly positive")))</f>
        <v>Highly positive</v>
      </c>
      <c r="W404" s="92">
        <f>'Predictions concentrations'!A404</f>
        <v>0</v>
      </c>
      <c r="X404" s="92">
        <f>'Predictions concentrations'!B404</f>
        <v>0</v>
      </c>
      <c r="Y404" s="126" t="str">
        <f>IF('Calculs T3a'!G407&lt;'Coeffs calibration'!$G$15,"Negative",IF('Calculs T3a'!G407&lt;'Coeffs calibration'!$G$16,"Lowly positive",IF('Calculs T3a'!G407&lt;'Coeffs calibration'!$G$17,"Moderately positive","Highly positive")))</f>
        <v>Highly positive</v>
      </c>
      <c r="Z404" s="126" t="str">
        <f>IF('Calculs T3a'!H407&lt;'Coeffs calibration'!$H$15,"Negative",IF('Calculs T3a'!H407&lt;'Coeffs calibration'!$H$16,"Lowly positive",IF('Calculs T3a'!H407&lt;'Coeffs calibration'!$H$17,"Moderately positive","Highly positive")))</f>
        <v>Highly positive</v>
      </c>
      <c r="AA404" s="126" t="str">
        <f>IF('Calculs T3a'!I407&lt;'Coeffs calibration'!$I$15,"Negative",IF('Calculs T3a'!I407&lt;'Coeffs calibration'!$I$16,"Lowly positive",IF('Calculs T3a'!I407&lt;'Coeffs calibration'!$I$17,"Moderately positive","Highly positive")))</f>
        <v>Highly positive</v>
      </c>
      <c r="AB404" s="128" t="str">
        <f>IF('Calculs T3a'!J407&lt;'Coeffs calibration'!$J$15,"Negative",IF('Calculs T3a'!J407&lt;'Coeffs calibration'!$J$16,"Lowly positive",IF('Calculs T3a'!J407&lt;'Coeffs calibration'!$J$17,"Moderately positive","Highly positive")))</f>
        <v>Highly positive</v>
      </c>
      <c r="AC404" s="3" t="str">
        <f>IF('Calculs T3a'!K407&lt;'Coeffs calibration'!$K$15,"Negative",IF('Calculs T3a'!K407&lt;'Coeffs calibration'!$K$16,"Lowly positive",IF('Calculs T3a'!K407&lt;'Coeffs calibration'!$K$17,"Moderately positive","Highly positive")))</f>
        <v>Highly positive</v>
      </c>
      <c r="AD404" s="3" t="str">
        <f>IF('Calculs T3a'!L407&lt;'Coeffs calibration'!$L$15,"Negative",IF('Calculs T3a'!L407&lt;'Coeffs calibration'!$L$16,"Lowly positive",IF('Calculs T3a'!L407&lt;'Coeffs calibration'!$L$17,"Moderately positive","Highly positive")))</f>
        <v>Highly positive</v>
      </c>
      <c r="AE404" s="3" t="str">
        <f>IF('Calculs T3a'!M407&lt;'Coeffs calibration'!$M$15,"Negative",IF('Calculs T3a'!M407&lt;'Coeffs calibration'!$M$16,"Lowly positive",IF('Calculs T3a'!M407&lt;'Coeffs calibration'!$M$17,"Moderately positive","Highly positive")))</f>
        <v>Highly positive</v>
      </c>
      <c r="AF404" s="3" t="str">
        <f>IF('Calculs T3a'!N407&lt;'Coeffs calibration'!$N$15,"Negative",IF('Calculs T3a'!N407&lt;'Coeffs calibration'!$N$16,"Lowly positive",IF('Calculs T3a'!N407&lt;'Coeffs calibration'!$N$17,"Moderately positive","Highly positive")))</f>
        <v>Highly positive</v>
      </c>
    </row>
    <row r="405" spans="1:32" x14ac:dyDescent="0.3">
      <c r="A405" s="92">
        <f>'Predictions concentrations'!A405</f>
        <v>0</v>
      </c>
      <c r="B405" s="92">
        <f>'Predictions concentrations'!B405</f>
        <v>0</v>
      </c>
      <c r="C405" s="126" t="str">
        <f>IF('Calculs T1a'!G408&lt;'Coeffs calibration'!$G$15,"Negative",IF('Calculs T1a'!G408&lt;'Coeffs calibration'!$G$16,"Lowly positive",IF('Calculs T1a'!G408&lt;'Coeffs calibration'!$G$17,"Moderately positive","Highly positive")))</f>
        <v>Highly positive</v>
      </c>
      <c r="D405" s="126" t="str">
        <f>IF('Calculs T1a'!H408&lt;'Coeffs calibration'!$H$15,"Negative",IF('Calculs T1a'!H408&lt;'Coeffs calibration'!$H$16,"Lowly positive",IF('Calculs T1a'!H408&lt;'Coeffs calibration'!$H$17,"Moderately positive","Highly positive")))</f>
        <v>Highly positive</v>
      </c>
      <c r="E405" s="126" t="str">
        <f>IF('Calculs T1a'!I408&lt;'Coeffs calibration'!$I$15,"Negative",IF('Calculs T1a'!I408&lt;'Coeffs calibration'!$I$16,"Lowly positive",IF('Calculs T1a'!I408&lt;'Coeffs calibration'!$I$17,"Moderately positive","Highly positive")))</f>
        <v>Highly positive</v>
      </c>
      <c r="F405" s="128" t="str">
        <f>IF('Calculs T1a'!J408&lt;'Coeffs calibration'!$J$15,"Negative",IF('Calculs T1a'!J408&lt;'Coeffs calibration'!$J$16,"Lowly positive",IF('Calculs T1a'!J408&lt;'Coeffs calibration'!$J$17,"Moderately positive","Highly positive")))</f>
        <v>Highly positive</v>
      </c>
      <c r="G405" s="3" t="str">
        <f>IF('Calculs T1a'!K408&lt;'Coeffs calibration'!$K$15,"Negative",IF('Calculs T1a'!K408&lt;'Coeffs calibration'!$K$16,"Lowly positive",IF('Calculs T1a'!K408&lt;'Coeffs calibration'!$K$17,"Moderately positive","Highly positive")))</f>
        <v>Highly positive</v>
      </c>
      <c r="H405" s="3" t="str">
        <f>IF('Calculs T1a'!L408&lt;'Coeffs calibration'!$L$15,"Negative",IF('Calculs T1a'!L408&lt;'Coeffs calibration'!$L$16,"Lowly positive",IF('Calculs T1a'!L408&lt;'Coeffs calibration'!$L$17,"Moderately positive","Highly positive")))</f>
        <v>Highly positive</v>
      </c>
      <c r="I405" s="3" t="str">
        <f>IF('Calculs T1a'!M408&lt;'Coeffs calibration'!$M$15,"Negative",IF('Calculs T1a'!M408&lt;'Coeffs calibration'!$M$16,"Lowly positive",IF('Calculs T1a'!M408&lt;'Coeffs calibration'!$M$17,"Moderately positive","Highly positive")))</f>
        <v>Highly positive</v>
      </c>
      <c r="J405" s="3" t="str">
        <f>IF('Calculs T1a'!N408&lt;'Coeffs calibration'!$N$15,"Negative",IF('Calculs T1a'!N408&lt;'Coeffs calibration'!$N$16,"Lowly positive",IF('Calculs T1a'!N408&lt;'Coeffs calibration'!$N$17,"Moderately positive","Highly positive")))</f>
        <v>Highly positive</v>
      </c>
      <c r="L405" s="92">
        <f>'Predictions concentrations'!A405</f>
        <v>0</v>
      </c>
      <c r="M405" s="92">
        <f>'Predictions concentrations'!B405</f>
        <v>0</v>
      </c>
      <c r="N405" s="126" t="str">
        <f>IF('Calculs T2a'!G408&lt;'Coeffs calibration'!$G$15,"Negative",IF('Calculs T2a'!G408&lt;'Coeffs calibration'!$G$16,"Lowly positive",IF('Calculs T2a'!G408&lt;'Coeffs calibration'!$G$17,"Moderately positive","Highly positive")))</f>
        <v>Highly positive</v>
      </c>
      <c r="O405" s="126" t="str">
        <f>IF('Calculs T2a'!H408&lt;'Coeffs calibration'!$H$15,"Negative",IF('Calculs T2a'!H408&lt;'Coeffs calibration'!$H$16,"Lowly positive",IF('Calculs T2a'!H408&lt;'Coeffs calibration'!$H$17,"Moderately positive","Highly positive")))</f>
        <v>Highly positive</v>
      </c>
      <c r="P405" s="126" t="str">
        <f>IF('Calculs T2a'!I408&lt;'Coeffs calibration'!$I$15,"Negative",IF('Calculs T2a'!I408&lt;'Coeffs calibration'!$I$16,"Lowly positive",IF('Calculs T2a'!I408&lt;'Coeffs calibration'!$I$17,"Moderately positive","Highly positive")))</f>
        <v>Highly positive</v>
      </c>
      <c r="Q405" s="128" t="str">
        <f>IF('Calculs T2a'!J408&lt;'Coeffs calibration'!$J$15,"Negative",IF('Calculs T2a'!J408&lt;'Coeffs calibration'!$J$16,"Lowly positive",IF('Calculs T2a'!J408&lt;'Coeffs calibration'!$J$17,"Moderately positive","Highly positive")))</f>
        <v>Highly positive</v>
      </c>
      <c r="R405" s="3" t="str">
        <f>IF('Calculs T2a'!K408&lt;'Coeffs calibration'!$K$15,"Negative",IF('Calculs T2a'!K408&lt;'Coeffs calibration'!$K$16,"Lowly positive",IF('Calculs T2a'!K408&lt;'Coeffs calibration'!$K$17,"Moderately positive","Highly positive")))</f>
        <v>Highly positive</v>
      </c>
      <c r="S405" s="3" t="str">
        <f>IF('Calculs T2a'!L408&lt;'Coeffs calibration'!$L$15,"Negative",IF('Calculs T2a'!L408&lt;'Coeffs calibration'!$L$16,"Lowly positive",IF('Calculs T2a'!L408&lt;'Coeffs calibration'!$L$17,"Moderately positive","Highly positive")))</f>
        <v>Highly positive</v>
      </c>
      <c r="T405" s="3" t="str">
        <f>IF('Calculs T2a'!M408&lt;'Coeffs calibration'!$M$15,"Negative",IF('Calculs T2a'!M408&lt;'Coeffs calibration'!$M$16,"Lowly positive",IF('Calculs T2a'!M408&lt;'Coeffs calibration'!$M$17,"Moderately positive","Highly positive")))</f>
        <v>Highly positive</v>
      </c>
      <c r="U405" s="3" t="str">
        <f>IF('Calculs T2a'!N408&lt;'Coeffs calibration'!$N$15,"Negative",IF('Calculs T2a'!N408&lt;'Coeffs calibration'!$N$16,"Lowly positive",IF('Calculs T2a'!N408&lt;'Coeffs calibration'!$N$17,"Moderately positive","Highly positive")))</f>
        <v>Highly positive</v>
      </c>
      <c r="W405" s="92">
        <f>'Predictions concentrations'!A405</f>
        <v>0</v>
      </c>
      <c r="X405" s="92">
        <f>'Predictions concentrations'!B405</f>
        <v>0</v>
      </c>
      <c r="Y405" s="126" t="str">
        <f>IF('Calculs T3a'!G408&lt;'Coeffs calibration'!$G$15,"Negative",IF('Calculs T3a'!G408&lt;'Coeffs calibration'!$G$16,"Lowly positive",IF('Calculs T3a'!G408&lt;'Coeffs calibration'!$G$17,"Moderately positive","Highly positive")))</f>
        <v>Highly positive</v>
      </c>
      <c r="Z405" s="126" t="str">
        <f>IF('Calculs T3a'!H408&lt;'Coeffs calibration'!$H$15,"Negative",IF('Calculs T3a'!H408&lt;'Coeffs calibration'!$H$16,"Lowly positive",IF('Calculs T3a'!H408&lt;'Coeffs calibration'!$H$17,"Moderately positive","Highly positive")))</f>
        <v>Highly positive</v>
      </c>
      <c r="AA405" s="126" t="str">
        <f>IF('Calculs T3a'!I408&lt;'Coeffs calibration'!$I$15,"Negative",IF('Calculs T3a'!I408&lt;'Coeffs calibration'!$I$16,"Lowly positive",IF('Calculs T3a'!I408&lt;'Coeffs calibration'!$I$17,"Moderately positive","Highly positive")))</f>
        <v>Highly positive</v>
      </c>
      <c r="AB405" s="128" t="str">
        <f>IF('Calculs T3a'!J408&lt;'Coeffs calibration'!$J$15,"Negative",IF('Calculs T3a'!J408&lt;'Coeffs calibration'!$J$16,"Lowly positive",IF('Calculs T3a'!J408&lt;'Coeffs calibration'!$J$17,"Moderately positive","Highly positive")))</f>
        <v>Highly positive</v>
      </c>
      <c r="AC405" s="3" t="str">
        <f>IF('Calculs T3a'!K408&lt;'Coeffs calibration'!$K$15,"Negative",IF('Calculs T3a'!K408&lt;'Coeffs calibration'!$K$16,"Lowly positive",IF('Calculs T3a'!K408&lt;'Coeffs calibration'!$K$17,"Moderately positive","Highly positive")))</f>
        <v>Highly positive</v>
      </c>
      <c r="AD405" s="3" t="str">
        <f>IF('Calculs T3a'!L408&lt;'Coeffs calibration'!$L$15,"Negative",IF('Calculs T3a'!L408&lt;'Coeffs calibration'!$L$16,"Lowly positive",IF('Calculs T3a'!L408&lt;'Coeffs calibration'!$L$17,"Moderately positive","Highly positive")))</f>
        <v>Highly positive</v>
      </c>
      <c r="AE405" s="3" t="str">
        <f>IF('Calculs T3a'!M408&lt;'Coeffs calibration'!$M$15,"Negative",IF('Calculs T3a'!M408&lt;'Coeffs calibration'!$M$16,"Lowly positive",IF('Calculs T3a'!M408&lt;'Coeffs calibration'!$M$17,"Moderately positive","Highly positive")))</f>
        <v>Highly positive</v>
      </c>
      <c r="AF405" s="3" t="str">
        <f>IF('Calculs T3a'!N408&lt;'Coeffs calibration'!$N$15,"Negative",IF('Calculs T3a'!N408&lt;'Coeffs calibration'!$N$16,"Lowly positive",IF('Calculs T3a'!N408&lt;'Coeffs calibration'!$N$17,"Moderately positive","Highly positive")))</f>
        <v>Highly positive</v>
      </c>
    </row>
    <row r="406" spans="1:32" x14ac:dyDescent="0.3">
      <c r="A406" s="92">
        <f>'Predictions concentrations'!A406</f>
        <v>0</v>
      </c>
      <c r="B406" s="92">
        <f>'Predictions concentrations'!B406</f>
        <v>0</v>
      </c>
      <c r="C406" s="126" t="str">
        <f>IF('Calculs T1a'!G409&lt;'Coeffs calibration'!$G$15,"Negative",IF('Calculs T1a'!G409&lt;'Coeffs calibration'!$G$16,"Lowly positive",IF('Calculs T1a'!G409&lt;'Coeffs calibration'!$G$17,"Moderately positive","Highly positive")))</f>
        <v>Highly positive</v>
      </c>
      <c r="D406" s="126" t="str">
        <f>IF('Calculs T1a'!H409&lt;'Coeffs calibration'!$H$15,"Negative",IF('Calculs T1a'!H409&lt;'Coeffs calibration'!$H$16,"Lowly positive",IF('Calculs T1a'!H409&lt;'Coeffs calibration'!$H$17,"Moderately positive","Highly positive")))</f>
        <v>Highly positive</v>
      </c>
      <c r="E406" s="126" t="str">
        <f>IF('Calculs T1a'!I409&lt;'Coeffs calibration'!$I$15,"Negative",IF('Calculs T1a'!I409&lt;'Coeffs calibration'!$I$16,"Lowly positive",IF('Calculs T1a'!I409&lt;'Coeffs calibration'!$I$17,"Moderately positive","Highly positive")))</f>
        <v>Highly positive</v>
      </c>
      <c r="F406" s="128" t="str">
        <f>IF('Calculs T1a'!J409&lt;'Coeffs calibration'!$J$15,"Negative",IF('Calculs T1a'!J409&lt;'Coeffs calibration'!$J$16,"Lowly positive",IF('Calculs T1a'!J409&lt;'Coeffs calibration'!$J$17,"Moderately positive","Highly positive")))</f>
        <v>Highly positive</v>
      </c>
      <c r="G406" s="3" t="str">
        <f>IF('Calculs T1a'!K409&lt;'Coeffs calibration'!$K$15,"Negative",IF('Calculs T1a'!K409&lt;'Coeffs calibration'!$K$16,"Lowly positive",IF('Calculs T1a'!K409&lt;'Coeffs calibration'!$K$17,"Moderately positive","Highly positive")))</f>
        <v>Highly positive</v>
      </c>
      <c r="H406" s="3" t="str">
        <f>IF('Calculs T1a'!L409&lt;'Coeffs calibration'!$L$15,"Negative",IF('Calculs T1a'!L409&lt;'Coeffs calibration'!$L$16,"Lowly positive",IF('Calculs T1a'!L409&lt;'Coeffs calibration'!$L$17,"Moderately positive","Highly positive")))</f>
        <v>Highly positive</v>
      </c>
      <c r="I406" s="3" t="str">
        <f>IF('Calculs T1a'!M409&lt;'Coeffs calibration'!$M$15,"Negative",IF('Calculs T1a'!M409&lt;'Coeffs calibration'!$M$16,"Lowly positive",IF('Calculs T1a'!M409&lt;'Coeffs calibration'!$M$17,"Moderately positive","Highly positive")))</f>
        <v>Highly positive</v>
      </c>
      <c r="J406" s="3" t="str">
        <f>IF('Calculs T1a'!N409&lt;'Coeffs calibration'!$N$15,"Negative",IF('Calculs T1a'!N409&lt;'Coeffs calibration'!$N$16,"Lowly positive",IF('Calculs T1a'!N409&lt;'Coeffs calibration'!$N$17,"Moderately positive","Highly positive")))</f>
        <v>Highly positive</v>
      </c>
      <c r="L406" s="92">
        <f>'Predictions concentrations'!A406</f>
        <v>0</v>
      </c>
      <c r="M406" s="92">
        <f>'Predictions concentrations'!B406</f>
        <v>0</v>
      </c>
      <c r="N406" s="126" t="str">
        <f>IF('Calculs T2a'!G409&lt;'Coeffs calibration'!$G$15,"Negative",IF('Calculs T2a'!G409&lt;'Coeffs calibration'!$G$16,"Lowly positive",IF('Calculs T2a'!G409&lt;'Coeffs calibration'!$G$17,"Moderately positive","Highly positive")))</f>
        <v>Highly positive</v>
      </c>
      <c r="O406" s="126" t="str">
        <f>IF('Calculs T2a'!H409&lt;'Coeffs calibration'!$H$15,"Negative",IF('Calculs T2a'!H409&lt;'Coeffs calibration'!$H$16,"Lowly positive",IF('Calculs T2a'!H409&lt;'Coeffs calibration'!$H$17,"Moderately positive","Highly positive")))</f>
        <v>Highly positive</v>
      </c>
      <c r="P406" s="126" t="str">
        <f>IF('Calculs T2a'!I409&lt;'Coeffs calibration'!$I$15,"Negative",IF('Calculs T2a'!I409&lt;'Coeffs calibration'!$I$16,"Lowly positive",IF('Calculs T2a'!I409&lt;'Coeffs calibration'!$I$17,"Moderately positive","Highly positive")))</f>
        <v>Highly positive</v>
      </c>
      <c r="Q406" s="128" t="str">
        <f>IF('Calculs T2a'!J409&lt;'Coeffs calibration'!$J$15,"Negative",IF('Calculs T2a'!J409&lt;'Coeffs calibration'!$J$16,"Lowly positive",IF('Calculs T2a'!J409&lt;'Coeffs calibration'!$J$17,"Moderately positive","Highly positive")))</f>
        <v>Highly positive</v>
      </c>
      <c r="R406" s="3" t="str">
        <f>IF('Calculs T2a'!K409&lt;'Coeffs calibration'!$K$15,"Negative",IF('Calculs T2a'!K409&lt;'Coeffs calibration'!$K$16,"Lowly positive",IF('Calculs T2a'!K409&lt;'Coeffs calibration'!$K$17,"Moderately positive","Highly positive")))</f>
        <v>Highly positive</v>
      </c>
      <c r="S406" s="3" t="str">
        <f>IF('Calculs T2a'!L409&lt;'Coeffs calibration'!$L$15,"Negative",IF('Calculs T2a'!L409&lt;'Coeffs calibration'!$L$16,"Lowly positive",IF('Calculs T2a'!L409&lt;'Coeffs calibration'!$L$17,"Moderately positive","Highly positive")))</f>
        <v>Highly positive</v>
      </c>
      <c r="T406" s="3" t="str">
        <f>IF('Calculs T2a'!M409&lt;'Coeffs calibration'!$M$15,"Negative",IF('Calculs T2a'!M409&lt;'Coeffs calibration'!$M$16,"Lowly positive",IF('Calculs T2a'!M409&lt;'Coeffs calibration'!$M$17,"Moderately positive","Highly positive")))</f>
        <v>Highly positive</v>
      </c>
      <c r="U406" s="3" t="str">
        <f>IF('Calculs T2a'!N409&lt;'Coeffs calibration'!$N$15,"Negative",IF('Calculs T2a'!N409&lt;'Coeffs calibration'!$N$16,"Lowly positive",IF('Calculs T2a'!N409&lt;'Coeffs calibration'!$N$17,"Moderately positive","Highly positive")))</f>
        <v>Highly positive</v>
      </c>
      <c r="W406" s="92">
        <f>'Predictions concentrations'!A406</f>
        <v>0</v>
      </c>
      <c r="X406" s="92">
        <f>'Predictions concentrations'!B406</f>
        <v>0</v>
      </c>
      <c r="Y406" s="126" t="str">
        <f>IF('Calculs T3a'!G409&lt;'Coeffs calibration'!$G$15,"Negative",IF('Calculs T3a'!G409&lt;'Coeffs calibration'!$G$16,"Lowly positive",IF('Calculs T3a'!G409&lt;'Coeffs calibration'!$G$17,"Moderately positive","Highly positive")))</f>
        <v>Highly positive</v>
      </c>
      <c r="Z406" s="126" t="str">
        <f>IF('Calculs T3a'!H409&lt;'Coeffs calibration'!$H$15,"Negative",IF('Calculs T3a'!H409&lt;'Coeffs calibration'!$H$16,"Lowly positive",IF('Calculs T3a'!H409&lt;'Coeffs calibration'!$H$17,"Moderately positive","Highly positive")))</f>
        <v>Highly positive</v>
      </c>
      <c r="AA406" s="126" t="str">
        <f>IF('Calculs T3a'!I409&lt;'Coeffs calibration'!$I$15,"Negative",IF('Calculs T3a'!I409&lt;'Coeffs calibration'!$I$16,"Lowly positive",IF('Calculs T3a'!I409&lt;'Coeffs calibration'!$I$17,"Moderately positive","Highly positive")))</f>
        <v>Highly positive</v>
      </c>
      <c r="AB406" s="128" t="str">
        <f>IF('Calculs T3a'!J409&lt;'Coeffs calibration'!$J$15,"Negative",IF('Calculs T3a'!J409&lt;'Coeffs calibration'!$J$16,"Lowly positive",IF('Calculs T3a'!J409&lt;'Coeffs calibration'!$J$17,"Moderately positive","Highly positive")))</f>
        <v>Highly positive</v>
      </c>
      <c r="AC406" s="3" t="str">
        <f>IF('Calculs T3a'!K409&lt;'Coeffs calibration'!$K$15,"Negative",IF('Calculs T3a'!K409&lt;'Coeffs calibration'!$K$16,"Lowly positive",IF('Calculs T3a'!K409&lt;'Coeffs calibration'!$K$17,"Moderately positive","Highly positive")))</f>
        <v>Highly positive</v>
      </c>
      <c r="AD406" s="3" t="str">
        <f>IF('Calculs T3a'!L409&lt;'Coeffs calibration'!$L$15,"Negative",IF('Calculs T3a'!L409&lt;'Coeffs calibration'!$L$16,"Lowly positive",IF('Calculs T3a'!L409&lt;'Coeffs calibration'!$L$17,"Moderately positive","Highly positive")))</f>
        <v>Highly positive</v>
      </c>
      <c r="AE406" s="3" t="str">
        <f>IF('Calculs T3a'!M409&lt;'Coeffs calibration'!$M$15,"Negative",IF('Calculs T3a'!M409&lt;'Coeffs calibration'!$M$16,"Lowly positive",IF('Calculs T3a'!M409&lt;'Coeffs calibration'!$M$17,"Moderately positive","Highly positive")))</f>
        <v>Highly positive</v>
      </c>
      <c r="AF406" s="3" t="str">
        <f>IF('Calculs T3a'!N409&lt;'Coeffs calibration'!$N$15,"Negative",IF('Calculs T3a'!N409&lt;'Coeffs calibration'!$N$16,"Lowly positive",IF('Calculs T3a'!N409&lt;'Coeffs calibration'!$N$17,"Moderately positive","Highly positive")))</f>
        <v>Highly positive</v>
      </c>
    </row>
    <row r="407" spans="1:32" x14ac:dyDescent="0.3">
      <c r="A407" s="92">
        <f>'Predictions concentrations'!A407</f>
        <v>0</v>
      </c>
      <c r="B407" s="92">
        <f>'Predictions concentrations'!B407</f>
        <v>0</v>
      </c>
      <c r="C407" s="126" t="str">
        <f>IF('Calculs T1a'!G410&lt;'Coeffs calibration'!$G$15,"Negative",IF('Calculs T1a'!G410&lt;'Coeffs calibration'!$G$16,"Lowly positive",IF('Calculs T1a'!G410&lt;'Coeffs calibration'!$G$17,"Moderately positive","Highly positive")))</f>
        <v>Highly positive</v>
      </c>
      <c r="D407" s="126" t="str">
        <f>IF('Calculs T1a'!H410&lt;'Coeffs calibration'!$H$15,"Negative",IF('Calculs T1a'!H410&lt;'Coeffs calibration'!$H$16,"Lowly positive",IF('Calculs T1a'!H410&lt;'Coeffs calibration'!$H$17,"Moderately positive","Highly positive")))</f>
        <v>Highly positive</v>
      </c>
      <c r="E407" s="126" t="str">
        <f>IF('Calculs T1a'!I410&lt;'Coeffs calibration'!$I$15,"Negative",IF('Calculs T1a'!I410&lt;'Coeffs calibration'!$I$16,"Lowly positive",IF('Calculs T1a'!I410&lt;'Coeffs calibration'!$I$17,"Moderately positive","Highly positive")))</f>
        <v>Highly positive</v>
      </c>
      <c r="F407" s="128" t="str">
        <f>IF('Calculs T1a'!J410&lt;'Coeffs calibration'!$J$15,"Negative",IF('Calculs T1a'!J410&lt;'Coeffs calibration'!$J$16,"Lowly positive",IF('Calculs T1a'!J410&lt;'Coeffs calibration'!$J$17,"Moderately positive","Highly positive")))</f>
        <v>Highly positive</v>
      </c>
      <c r="G407" s="3" t="str">
        <f>IF('Calculs T1a'!K410&lt;'Coeffs calibration'!$K$15,"Negative",IF('Calculs T1a'!K410&lt;'Coeffs calibration'!$K$16,"Lowly positive",IF('Calculs T1a'!K410&lt;'Coeffs calibration'!$K$17,"Moderately positive","Highly positive")))</f>
        <v>Highly positive</v>
      </c>
      <c r="H407" s="3" t="str">
        <f>IF('Calculs T1a'!L410&lt;'Coeffs calibration'!$L$15,"Negative",IF('Calculs T1a'!L410&lt;'Coeffs calibration'!$L$16,"Lowly positive",IF('Calculs T1a'!L410&lt;'Coeffs calibration'!$L$17,"Moderately positive","Highly positive")))</f>
        <v>Highly positive</v>
      </c>
      <c r="I407" s="3" t="str">
        <f>IF('Calculs T1a'!M410&lt;'Coeffs calibration'!$M$15,"Negative",IF('Calculs T1a'!M410&lt;'Coeffs calibration'!$M$16,"Lowly positive",IF('Calculs T1a'!M410&lt;'Coeffs calibration'!$M$17,"Moderately positive","Highly positive")))</f>
        <v>Highly positive</v>
      </c>
      <c r="J407" s="3" t="str">
        <f>IF('Calculs T1a'!N410&lt;'Coeffs calibration'!$N$15,"Negative",IF('Calculs T1a'!N410&lt;'Coeffs calibration'!$N$16,"Lowly positive",IF('Calculs T1a'!N410&lt;'Coeffs calibration'!$N$17,"Moderately positive","Highly positive")))</f>
        <v>Highly positive</v>
      </c>
      <c r="L407" s="92">
        <f>'Predictions concentrations'!A407</f>
        <v>0</v>
      </c>
      <c r="M407" s="92">
        <f>'Predictions concentrations'!B407</f>
        <v>0</v>
      </c>
      <c r="N407" s="126" t="str">
        <f>IF('Calculs T2a'!G410&lt;'Coeffs calibration'!$G$15,"Negative",IF('Calculs T2a'!G410&lt;'Coeffs calibration'!$G$16,"Lowly positive",IF('Calculs T2a'!G410&lt;'Coeffs calibration'!$G$17,"Moderately positive","Highly positive")))</f>
        <v>Highly positive</v>
      </c>
      <c r="O407" s="126" t="str">
        <f>IF('Calculs T2a'!H410&lt;'Coeffs calibration'!$H$15,"Negative",IF('Calculs T2a'!H410&lt;'Coeffs calibration'!$H$16,"Lowly positive",IF('Calculs T2a'!H410&lt;'Coeffs calibration'!$H$17,"Moderately positive","Highly positive")))</f>
        <v>Highly positive</v>
      </c>
      <c r="P407" s="126" t="str">
        <f>IF('Calculs T2a'!I410&lt;'Coeffs calibration'!$I$15,"Negative",IF('Calculs T2a'!I410&lt;'Coeffs calibration'!$I$16,"Lowly positive",IF('Calculs T2a'!I410&lt;'Coeffs calibration'!$I$17,"Moderately positive","Highly positive")))</f>
        <v>Highly positive</v>
      </c>
      <c r="Q407" s="128" t="str">
        <f>IF('Calculs T2a'!J410&lt;'Coeffs calibration'!$J$15,"Negative",IF('Calculs T2a'!J410&lt;'Coeffs calibration'!$J$16,"Lowly positive",IF('Calculs T2a'!J410&lt;'Coeffs calibration'!$J$17,"Moderately positive","Highly positive")))</f>
        <v>Highly positive</v>
      </c>
      <c r="R407" s="3" t="str">
        <f>IF('Calculs T2a'!K410&lt;'Coeffs calibration'!$K$15,"Negative",IF('Calculs T2a'!K410&lt;'Coeffs calibration'!$K$16,"Lowly positive",IF('Calculs T2a'!K410&lt;'Coeffs calibration'!$K$17,"Moderately positive","Highly positive")))</f>
        <v>Highly positive</v>
      </c>
      <c r="S407" s="3" t="str">
        <f>IF('Calculs T2a'!L410&lt;'Coeffs calibration'!$L$15,"Negative",IF('Calculs T2a'!L410&lt;'Coeffs calibration'!$L$16,"Lowly positive",IF('Calculs T2a'!L410&lt;'Coeffs calibration'!$L$17,"Moderately positive","Highly positive")))</f>
        <v>Highly positive</v>
      </c>
      <c r="T407" s="3" t="str">
        <f>IF('Calculs T2a'!M410&lt;'Coeffs calibration'!$M$15,"Negative",IF('Calculs T2a'!M410&lt;'Coeffs calibration'!$M$16,"Lowly positive",IF('Calculs T2a'!M410&lt;'Coeffs calibration'!$M$17,"Moderately positive","Highly positive")))</f>
        <v>Highly positive</v>
      </c>
      <c r="U407" s="3" t="str">
        <f>IF('Calculs T2a'!N410&lt;'Coeffs calibration'!$N$15,"Negative",IF('Calculs T2a'!N410&lt;'Coeffs calibration'!$N$16,"Lowly positive",IF('Calculs T2a'!N410&lt;'Coeffs calibration'!$N$17,"Moderately positive","Highly positive")))</f>
        <v>Highly positive</v>
      </c>
      <c r="W407" s="92">
        <f>'Predictions concentrations'!A407</f>
        <v>0</v>
      </c>
      <c r="X407" s="92">
        <f>'Predictions concentrations'!B407</f>
        <v>0</v>
      </c>
      <c r="Y407" s="126" t="str">
        <f>IF('Calculs T3a'!G410&lt;'Coeffs calibration'!$G$15,"Negative",IF('Calculs T3a'!G410&lt;'Coeffs calibration'!$G$16,"Lowly positive",IF('Calculs T3a'!G410&lt;'Coeffs calibration'!$G$17,"Moderately positive","Highly positive")))</f>
        <v>Highly positive</v>
      </c>
      <c r="Z407" s="126" t="str">
        <f>IF('Calculs T3a'!H410&lt;'Coeffs calibration'!$H$15,"Negative",IF('Calculs T3a'!H410&lt;'Coeffs calibration'!$H$16,"Lowly positive",IF('Calculs T3a'!H410&lt;'Coeffs calibration'!$H$17,"Moderately positive","Highly positive")))</f>
        <v>Highly positive</v>
      </c>
      <c r="AA407" s="126" t="str">
        <f>IF('Calculs T3a'!I410&lt;'Coeffs calibration'!$I$15,"Negative",IF('Calculs T3a'!I410&lt;'Coeffs calibration'!$I$16,"Lowly positive",IF('Calculs T3a'!I410&lt;'Coeffs calibration'!$I$17,"Moderately positive","Highly positive")))</f>
        <v>Highly positive</v>
      </c>
      <c r="AB407" s="128" t="str">
        <f>IF('Calculs T3a'!J410&lt;'Coeffs calibration'!$J$15,"Negative",IF('Calculs T3a'!J410&lt;'Coeffs calibration'!$J$16,"Lowly positive",IF('Calculs T3a'!J410&lt;'Coeffs calibration'!$J$17,"Moderately positive","Highly positive")))</f>
        <v>Highly positive</v>
      </c>
      <c r="AC407" s="3" t="str">
        <f>IF('Calculs T3a'!K410&lt;'Coeffs calibration'!$K$15,"Negative",IF('Calculs T3a'!K410&lt;'Coeffs calibration'!$K$16,"Lowly positive",IF('Calculs T3a'!K410&lt;'Coeffs calibration'!$K$17,"Moderately positive","Highly positive")))</f>
        <v>Highly positive</v>
      </c>
      <c r="AD407" s="3" t="str">
        <f>IF('Calculs T3a'!L410&lt;'Coeffs calibration'!$L$15,"Negative",IF('Calculs T3a'!L410&lt;'Coeffs calibration'!$L$16,"Lowly positive",IF('Calculs T3a'!L410&lt;'Coeffs calibration'!$L$17,"Moderately positive","Highly positive")))</f>
        <v>Highly positive</v>
      </c>
      <c r="AE407" s="3" t="str">
        <f>IF('Calculs T3a'!M410&lt;'Coeffs calibration'!$M$15,"Negative",IF('Calculs T3a'!M410&lt;'Coeffs calibration'!$M$16,"Lowly positive",IF('Calculs T3a'!M410&lt;'Coeffs calibration'!$M$17,"Moderately positive","Highly positive")))</f>
        <v>Highly positive</v>
      </c>
      <c r="AF407" s="3" t="str">
        <f>IF('Calculs T3a'!N410&lt;'Coeffs calibration'!$N$15,"Negative",IF('Calculs T3a'!N410&lt;'Coeffs calibration'!$N$16,"Lowly positive",IF('Calculs T3a'!N410&lt;'Coeffs calibration'!$N$17,"Moderately positive","Highly positive")))</f>
        <v>Highly positive</v>
      </c>
    </row>
    <row r="408" spans="1:32" x14ac:dyDescent="0.3">
      <c r="A408" s="92">
        <f>'Predictions concentrations'!A408</f>
        <v>0</v>
      </c>
      <c r="B408" s="92">
        <f>'Predictions concentrations'!B408</f>
        <v>0</v>
      </c>
      <c r="C408" s="126" t="str">
        <f>IF('Calculs T1a'!G411&lt;'Coeffs calibration'!$G$15,"Negative",IF('Calculs T1a'!G411&lt;'Coeffs calibration'!$G$16,"Lowly positive",IF('Calculs T1a'!G411&lt;'Coeffs calibration'!$G$17,"Moderately positive","Highly positive")))</f>
        <v>Highly positive</v>
      </c>
      <c r="D408" s="126" t="str">
        <f>IF('Calculs T1a'!H411&lt;'Coeffs calibration'!$H$15,"Negative",IF('Calculs T1a'!H411&lt;'Coeffs calibration'!$H$16,"Lowly positive",IF('Calculs T1a'!H411&lt;'Coeffs calibration'!$H$17,"Moderately positive","Highly positive")))</f>
        <v>Highly positive</v>
      </c>
      <c r="E408" s="126" t="str">
        <f>IF('Calculs T1a'!I411&lt;'Coeffs calibration'!$I$15,"Negative",IF('Calculs T1a'!I411&lt;'Coeffs calibration'!$I$16,"Lowly positive",IF('Calculs T1a'!I411&lt;'Coeffs calibration'!$I$17,"Moderately positive","Highly positive")))</f>
        <v>Highly positive</v>
      </c>
      <c r="F408" s="128" t="str">
        <f>IF('Calculs T1a'!J411&lt;'Coeffs calibration'!$J$15,"Negative",IF('Calculs T1a'!J411&lt;'Coeffs calibration'!$J$16,"Lowly positive",IF('Calculs T1a'!J411&lt;'Coeffs calibration'!$J$17,"Moderately positive","Highly positive")))</f>
        <v>Highly positive</v>
      </c>
      <c r="G408" s="3" t="str">
        <f>IF('Calculs T1a'!K411&lt;'Coeffs calibration'!$K$15,"Negative",IF('Calculs T1a'!K411&lt;'Coeffs calibration'!$K$16,"Lowly positive",IF('Calculs T1a'!K411&lt;'Coeffs calibration'!$K$17,"Moderately positive","Highly positive")))</f>
        <v>Highly positive</v>
      </c>
      <c r="H408" s="3" t="str">
        <f>IF('Calculs T1a'!L411&lt;'Coeffs calibration'!$L$15,"Negative",IF('Calculs T1a'!L411&lt;'Coeffs calibration'!$L$16,"Lowly positive",IF('Calculs T1a'!L411&lt;'Coeffs calibration'!$L$17,"Moderately positive","Highly positive")))</f>
        <v>Highly positive</v>
      </c>
      <c r="I408" s="3" t="str">
        <f>IF('Calculs T1a'!M411&lt;'Coeffs calibration'!$M$15,"Negative",IF('Calculs T1a'!M411&lt;'Coeffs calibration'!$M$16,"Lowly positive",IF('Calculs T1a'!M411&lt;'Coeffs calibration'!$M$17,"Moderately positive","Highly positive")))</f>
        <v>Highly positive</v>
      </c>
      <c r="J408" s="3" t="str">
        <f>IF('Calculs T1a'!N411&lt;'Coeffs calibration'!$N$15,"Negative",IF('Calculs T1a'!N411&lt;'Coeffs calibration'!$N$16,"Lowly positive",IF('Calculs T1a'!N411&lt;'Coeffs calibration'!$N$17,"Moderately positive","Highly positive")))</f>
        <v>Highly positive</v>
      </c>
      <c r="L408" s="92">
        <f>'Predictions concentrations'!A408</f>
        <v>0</v>
      </c>
      <c r="M408" s="92">
        <f>'Predictions concentrations'!B408</f>
        <v>0</v>
      </c>
      <c r="N408" s="126" t="str">
        <f>IF('Calculs T2a'!G411&lt;'Coeffs calibration'!$G$15,"Negative",IF('Calculs T2a'!G411&lt;'Coeffs calibration'!$G$16,"Lowly positive",IF('Calculs T2a'!G411&lt;'Coeffs calibration'!$G$17,"Moderately positive","Highly positive")))</f>
        <v>Highly positive</v>
      </c>
      <c r="O408" s="126" t="str">
        <f>IF('Calculs T2a'!H411&lt;'Coeffs calibration'!$H$15,"Negative",IF('Calculs T2a'!H411&lt;'Coeffs calibration'!$H$16,"Lowly positive",IF('Calculs T2a'!H411&lt;'Coeffs calibration'!$H$17,"Moderately positive","Highly positive")))</f>
        <v>Highly positive</v>
      </c>
      <c r="P408" s="126" t="str">
        <f>IF('Calculs T2a'!I411&lt;'Coeffs calibration'!$I$15,"Negative",IF('Calculs T2a'!I411&lt;'Coeffs calibration'!$I$16,"Lowly positive",IF('Calculs T2a'!I411&lt;'Coeffs calibration'!$I$17,"Moderately positive","Highly positive")))</f>
        <v>Highly positive</v>
      </c>
      <c r="Q408" s="128" t="str">
        <f>IF('Calculs T2a'!J411&lt;'Coeffs calibration'!$J$15,"Negative",IF('Calculs T2a'!J411&lt;'Coeffs calibration'!$J$16,"Lowly positive",IF('Calculs T2a'!J411&lt;'Coeffs calibration'!$J$17,"Moderately positive","Highly positive")))</f>
        <v>Highly positive</v>
      </c>
      <c r="R408" s="3" t="str">
        <f>IF('Calculs T2a'!K411&lt;'Coeffs calibration'!$K$15,"Negative",IF('Calculs T2a'!K411&lt;'Coeffs calibration'!$K$16,"Lowly positive",IF('Calculs T2a'!K411&lt;'Coeffs calibration'!$K$17,"Moderately positive","Highly positive")))</f>
        <v>Highly positive</v>
      </c>
      <c r="S408" s="3" t="str">
        <f>IF('Calculs T2a'!L411&lt;'Coeffs calibration'!$L$15,"Negative",IF('Calculs T2a'!L411&lt;'Coeffs calibration'!$L$16,"Lowly positive",IF('Calculs T2a'!L411&lt;'Coeffs calibration'!$L$17,"Moderately positive","Highly positive")))</f>
        <v>Highly positive</v>
      </c>
      <c r="T408" s="3" t="str">
        <f>IF('Calculs T2a'!M411&lt;'Coeffs calibration'!$M$15,"Negative",IF('Calculs T2a'!M411&lt;'Coeffs calibration'!$M$16,"Lowly positive",IF('Calculs T2a'!M411&lt;'Coeffs calibration'!$M$17,"Moderately positive","Highly positive")))</f>
        <v>Highly positive</v>
      </c>
      <c r="U408" s="3" t="str">
        <f>IF('Calculs T2a'!N411&lt;'Coeffs calibration'!$N$15,"Negative",IF('Calculs T2a'!N411&lt;'Coeffs calibration'!$N$16,"Lowly positive",IF('Calculs T2a'!N411&lt;'Coeffs calibration'!$N$17,"Moderately positive","Highly positive")))</f>
        <v>Highly positive</v>
      </c>
      <c r="W408" s="92">
        <f>'Predictions concentrations'!A408</f>
        <v>0</v>
      </c>
      <c r="X408" s="92">
        <f>'Predictions concentrations'!B408</f>
        <v>0</v>
      </c>
      <c r="Y408" s="126" t="str">
        <f>IF('Calculs T3a'!G411&lt;'Coeffs calibration'!$G$15,"Negative",IF('Calculs T3a'!G411&lt;'Coeffs calibration'!$G$16,"Lowly positive",IF('Calculs T3a'!G411&lt;'Coeffs calibration'!$G$17,"Moderately positive","Highly positive")))</f>
        <v>Highly positive</v>
      </c>
      <c r="Z408" s="126" t="str">
        <f>IF('Calculs T3a'!H411&lt;'Coeffs calibration'!$H$15,"Negative",IF('Calculs T3a'!H411&lt;'Coeffs calibration'!$H$16,"Lowly positive",IF('Calculs T3a'!H411&lt;'Coeffs calibration'!$H$17,"Moderately positive","Highly positive")))</f>
        <v>Highly positive</v>
      </c>
      <c r="AA408" s="126" t="str">
        <f>IF('Calculs T3a'!I411&lt;'Coeffs calibration'!$I$15,"Negative",IF('Calculs T3a'!I411&lt;'Coeffs calibration'!$I$16,"Lowly positive",IF('Calculs T3a'!I411&lt;'Coeffs calibration'!$I$17,"Moderately positive","Highly positive")))</f>
        <v>Highly positive</v>
      </c>
      <c r="AB408" s="128" t="str">
        <f>IF('Calculs T3a'!J411&lt;'Coeffs calibration'!$J$15,"Negative",IF('Calculs T3a'!J411&lt;'Coeffs calibration'!$J$16,"Lowly positive",IF('Calculs T3a'!J411&lt;'Coeffs calibration'!$J$17,"Moderately positive","Highly positive")))</f>
        <v>Highly positive</v>
      </c>
      <c r="AC408" s="3" t="str">
        <f>IF('Calculs T3a'!K411&lt;'Coeffs calibration'!$K$15,"Negative",IF('Calculs T3a'!K411&lt;'Coeffs calibration'!$K$16,"Lowly positive",IF('Calculs T3a'!K411&lt;'Coeffs calibration'!$K$17,"Moderately positive","Highly positive")))</f>
        <v>Highly positive</v>
      </c>
      <c r="AD408" s="3" t="str">
        <f>IF('Calculs T3a'!L411&lt;'Coeffs calibration'!$L$15,"Negative",IF('Calculs T3a'!L411&lt;'Coeffs calibration'!$L$16,"Lowly positive",IF('Calculs T3a'!L411&lt;'Coeffs calibration'!$L$17,"Moderately positive","Highly positive")))</f>
        <v>Highly positive</v>
      </c>
      <c r="AE408" s="3" t="str">
        <f>IF('Calculs T3a'!M411&lt;'Coeffs calibration'!$M$15,"Negative",IF('Calculs T3a'!M411&lt;'Coeffs calibration'!$M$16,"Lowly positive",IF('Calculs T3a'!M411&lt;'Coeffs calibration'!$M$17,"Moderately positive","Highly positive")))</f>
        <v>Highly positive</v>
      </c>
      <c r="AF408" s="3" t="str">
        <f>IF('Calculs T3a'!N411&lt;'Coeffs calibration'!$N$15,"Negative",IF('Calculs T3a'!N411&lt;'Coeffs calibration'!$N$16,"Lowly positive",IF('Calculs T3a'!N411&lt;'Coeffs calibration'!$N$17,"Moderately positive","Highly positive")))</f>
        <v>Highly positive</v>
      </c>
    </row>
    <row r="409" spans="1:32" x14ac:dyDescent="0.3">
      <c r="A409" s="92">
        <f>'Predictions concentrations'!A409</f>
        <v>0</v>
      </c>
      <c r="B409" s="92">
        <f>'Predictions concentrations'!B409</f>
        <v>0</v>
      </c>
      <c r="C409" s="126" t="str">
        <f>IF('Calculs T1a'!G412&lt;'Coeffs calibration'!$G$15,"Negative",IF('Calculs T1a'!G412&lt;'Coeffs calibration'!$G$16,"Lowly positive",IF('Calculs T1a'!G412&lt;'Coeffs calibration'!$G$17,"Moderately positive","Highly positive")))</f>
        <v>Highly positive</v>
      </c>
      <c r="D409" s="126" t="str">
        <f>IF('Calculs T1a'!H412&lt;'Coeffs calibration'!$H$15,"Negative",IF('Calculs T1a'!H412&lt;'Coeffs calibration'!$H$16,"Lowly positive",IF('Calculs T1a'!H412&lt;'Coeffs calibration'!$H$17,"Moderately positive","Highly positive")))</f>
        <v>Highly positive</v>
      </c>
      <c r="E409" s="126" t="str">
        <f>IF('Calculs T1a'!I412&lt;'Coeffs calibration'!$I$15,"Negative",IF('Calculs T1a'!I412&lt;'Coeffs calibration'!$I$16,"Lowly positive",IF('Calculs T1a'!I412&lt;'Coeffs calibration'!$I$17,"Moderately positive","Highly positive")))</f>
        <v>Highly positive</v>
      </c>
      <c r="F409" s="128" t="str">
        <f>IF('Calculs T1a'!J412&lt;'Coeffs calibration'!$J$15,"Negative",IF('Calculs T1a'!J412&lt;'Coeffs calibration'!$J$16,"Lowly positive",IF('Calculs T1a'!J412&lt;'Coeffs calibration'!$J$17,"Moderately positive","Highly positive")))</f>
        <v>Highly positive</v>
      </c>
      <c r="G409" s="3" t="str">
        <f>IF('Calculs T1a'!K412&lt;'Coeffs calibration'!$K$15,"Negative",IF('Calculs T1a'!K412&lt;'Coeffs calibration'!$K$16,"Lowly positive",IF('Calculs T1a'!K412&lt;'Coeffs calibration'!$K$17,"Moderately positive","Highly positive")))</f>
        <v>Highly positive</v>
      </c>
      <c r="H409" s="3" t="str">
        <f>IF('Calculs T1a'!L412&lt;'Coeffs calibration'!$L$15,"Negative",IF('Calculs T1a'!L412&lt;'Coeffs calibration'!$L$16,"Lowly positive",IF('Calculs T1a'!L412&lt;'Coeffs calibration'!$L$17,"Moderately positive","Highly positive")))</f>
        <v>Highly positive</v>
      </c>
      <c r="I409" s="3" t="str">
        <f>IF('Calculs T1a'!M412&lt;'Coeffs calibration'!$M$15,"Negative",IF('Calculs T1a'!M412&lt;'Coeffs calibration'!$M$16,"Lowly positive",IF('Calculs T1a'!M412&lt;'Coeffs calibration'!$M$17,"Moderately positive","Highly positive")))</f>
        <v>Highly positive</v>
      </c>
      <c r="J409" s="3" t="str">
        <f>IF('Calculs T1a'!N412&lt;'Coeffs calibration'!$N$15,"Negative",IF('Calculs T1a'!N412&lt;'Coeffs calibration'!$N$16,"Lowly positive",IF('Calculs T1a'!N412&lt;'Coeffs calibration'!$N$17,"Moderately positive","Highly positive")))</f>
        <v>Highly positive</v>
      </c>
      <c r="L409" s="92">
        <f>'Predictions concentrations'!A409</f>
        <v>0</v>
      </c>
      <c r="M409" s="92">
        <f>'Predictions concentrations'!B409</f>
        <v>0</v>
      </c>
      <c r="N409" s="126" t="str">
        <f>IF('Calculs T2a'!G412&lt;'Coeffs calibration'!$G$15,"Negative",IF('Calculs T2a'!G412&lt;'Coeffs calibration'!$G$16,"Lowly positive",IF('Calculs T2a'!G412&lt;'Coeffs calibration'!$G$17,"Moderately positive","Highly positive")))</f>
        <v>Highly positive</v>
      </c>
      <c r="O409" s="126" t="str">
        <f>IF('Calculs T2a'!H412&lt;'Coeffs calibration'!$H$15,"Negative",IF('Calculs T2a'!H412&lt;'Coeffs calibration'!$H$16,"Lowly positive",IF('Calculs T2a'!H412&lt;'Coeffs calibration'!$H$17,"Moderately positive","Highly positive")))</f>
        <v>Highly positive</v>
      </c>
      <c r="P409" s="126" t="str">
        <f>IF('Calculs T2a'!I412&lt;'Coeffs calibration'!$I$15,"Negative",IF('Calculs T2a'!I412&lt;'Coeffs calibration'!$I$16,"Lowly positive",IF('Calculs T2a'!I412&lt;'Coeffs calibration'!$I$17,"Moderately positive","Highly positive")))</f>
        <v>Highly positive</v>
      </c>
      <c r="Q409" s="128" t="str">
        <f>IF('Calculs T2a'!J412&lt;'Coeffs calibration'!$J$15,"Negative",IF('Calculs T2a'!J412&lt;'Coeffs calibration'!$J$16,"Lowly positive",IF('Calculs T2a'!J412&lt;'Coeffs calibration'!$J$17,"Moderately positive","Highly positive")))</f>
        <v>Highly positive</v>
      </c>
      <c r="R409" s="3" t="str">
        <f>IF('Calculs T2a'!K412&lt;'Coeffs calibration'!$K$15,"Negative",IF('Calculs T2a'!K412&lt;'Coeffs calibration'!$K$16,"Lowly positive",IF('Calculs T2a'!K412&lt;'Coeffs calibration'!$K$17,"Moderately positive","Highly positive")))</f>
        <v>Highly positive</v>
      </c>
      <c r="S409" s="3" t="str">
        <f>IF('Calculs T2a'!L412&lt;'Coeffs calibration'!$L$15,"Negative",IF('Calculs T2a'!L412&lt;'Coeffs calibration'!$L$16,"Lowly positive",IF('Calculs T2a'!L412&lt;'Coeffs calibration'!$L$17,"Moderately positive","Highly positive")))</f>
        <v>Highly positive</v>
      </c>
      <c r="T409" s="3" t="str">
        <f>IF('Calculs T2a'!M412&lt;'Coeffs calibration'!$M$15,"Negative",IF('Calculs T2a'!M412&lt;'Coeffs calibration'!$M$16,"Lowly positive",IF('Calculs T2a'!M412&lt;'Coeffs calibration'!$M$17,"Moderately positive","Highly positive")))</f>
        <v>Highly positive</v>
      </c>
      <c r="U409" s="3" t="str">
        <f>IF('Calculs T2a'!N412&lt;'Coeffs calibration'!$N$15,"Negative",IF('Calculs T2a'!N412&lt;'Coeffs calibration'!$N$16,"Lowly positive",IF('Calculs T2a'!N412&lt;'Coeffs calibration'!$N$17,"Moderately positive","Highly positive")))</f>
        <v>Highly positive</v>
      </c>
      <c r="W409" s="92">
        <f>'Predictions concentrations'!A409</f>
        <v>0</v>
      </c>
      <c r="X409" s="92">
        <f>'Predictions concentrations'!B409</f>
        <v>0</v>
      </c>
      <c r="Y409" s="126" t="str">
        <f>IF('Calculs T3a'!G412&lt;'Coeffs calibration'!$G$15,"Negative",IF('Calculs T3a'!G412&lt;'Coeffs calibration'!$G$16,"Lowly positive",IF('Calculs T3a'!G412&lt;'Coeffs calibration'!$G$17,"Moderately positive","Highly positive")))</f>
        <v>Highly positive</v>
      </c>
      <c r="Z409" s="126" t="str">
        <f>IF('Calculs T3a'!H412&lt;'Coeffs calibration'!$H$15,"Negative",IF('Calculs T3a'!H412&lt;'Coeffs calibration'!$H$16,"Lowly positive",IF('Calculs T3a'!H412&lt;'Coeffs calibration'!$H$17,"Moderately positive","Highly positive")))</f>
        <v>Highly positive</v>
      </c>
      <c r="AA409" s="126" t="str">
        <f>IF('Calculs T3a'!I412&lt;'Coeffs calibration'!$I$15,"Negative",IF('Calculs T3a'!I412&lt;'Coeffs calibration'!$I$16,"Lowly positive",IF('Calculs T3a'!I412&lt;'Coeffs calibration'!$I$17,"Moderately positive","Highly positive")))</f>
        <v>Highly positive</v>
      </c>
      <c r="AB409" s="128" t="str">
        <f>IF('Calculs T3a'!J412&lt;'Coeffs calibration'!$J$15,"Negative",IF('Calculs T3a'!J412&lt;'Coeffs calibration'!$J$16,"Lowly positive",IF('Calculs T3a'!J412&lt;'Coeffs calibration'!$J$17,"Moderately positive","Highly positive")))</f>
        <v>Highly positive</v>
      </c>
      <c r="AC409" s="3" t="str">
        <f>IF('Calculs T3a'!K412&lt;'Coeffs calibration'!$K$15,"Negative",IF('Calculs T3a'!K412&lt;'Coeffs calibration'!$K$16,"Lowly positive",IF('Calculs T3a'!K412&lt;'Coeffs calibration'!$K$17,"Moderately positive","Highly positive")))</f>
        <v>Highly positive</v>
      </c>
      <c r="AD409" s="3" t="str">
        <f>IF('Calculs T3a'!L412&lt;'Coeffs calibration'!$L$15,"Negative",IF('Calculs T3a'!L412&lt;'Coeffs calibration'!$L$16,"Lowly positive",IF('Calculs T3a'!L412&lt;'Coeffs calibration'!$L$17,"Moderately positive","Highly positive")))</f>
        <v>Highly positive</v>
      </c>
      <c r="AE409" s="3" t="str">
        <f>IF('Calculs T3a'!M412&lt;'Coeffs calibration'!$M$15,"Negative",IF('Calculs T3a'!M412&lt;'Coeffs calibration'!$M$16,"Lowly positive",IF('Calculs T3a'!M412&lt;'Coeffs calibration'!$M$17,"Moderately positive","Highly positive")))</f>
        <v>Highly positive</v>
      </c>
      <c r="AF409" s="3" t="str">
        <f>IF('Calculs T3a'!N412&lt;'Coeffs calibration'!$N$15,"Negative",IF('Calculs T3a'!N412&lt;'Coeffs calibration'!$N$16,"Lowly positive",IF('Calculs T3a'!N412&lt;'Coeffs calibration'!$N$17,"Moderately positive","Highly positive")))</f>
        <v>Highly positive</v>
      </c>
    </row>
    <row r="410" spans="1:32" x14ac:dyDescent="0.3">
      <c r="A410" s="92">
        <f>'Predictions concentrations'!A410</f>
        <v>0</v>
      </c>
      <c r="B410" s="92">
        <f>'Predictions concentrations'!B410</f>
        <v>0</v>
      </c>
      <c r="C410" s="126" t="str">
        <f>IF('Calculs T1a'!G413&lt;'Coeffs calibration'!$G$15,"Negative",IF('Calculs T1a'!G413&lt;'Coeffs calibration'!$G$16,"Lowly positive",IF('Calculs T1a'!G413&lt;'Coeffs calibration'!$G$17,"Moderately positive","Highly positive")))</f>
        <v>Highly positive</v>
      </c>
      <c r="D410" s="126" t="str">
        <f>IF('Calculs T1a'!H413&lt;'Coeffs calibration'!$H$15,"Negative",IF('Calculs T1a'!H413&lt;'Coeffs calibration'!$H$16,"Lowly positive",IF('Calculs T1a'!H413&lt;'Coeffs calibration'!$H$17,"Moderately positive","Highly positive")))</f>
        <v>Highly positive</v>
      </c>
      <c r="E410" s="126" t="str">
        <f>IF('Calculs T1a'!I413&lt;'Coeffs calibration'!$I$15,"Negative",IF('Calculs T1a'!I413&lt;'Coeffs calibration'!$I$16,"Lowly positive",IF('Calculs T1a'!I413&lt;'Coeffs calibration'!$I$17,"Moderately positive","Highly positive")))</f>
        <v>Highly positive</v>
      </c>
      <c r="F410" s="128" t="str">
        <f>IF('Calculs T1a'!J413&lt;'Coeffs calibration'!$J$15,"Negative",IF('Calculs T1a'!J413&lt;'Coeffs calibration'!$J$16,"Lowly positive",IF('Calculs T1a'!J413&lt;'Coeffs calibration'!$J$17,"Moderately positive","Highly positive")))</f>
        <v>Highly positive</v>
      </c>
      <c r="G410" s="3" t="str">
        <f>IF('Calculs T1a'!K413&lt;'Coeffs calibration'!$K$15,"Negative",IF('Calculs T1a'!K413&lt;'Coeffs calibration'!$K$16,"Lowly positive",IF('Calculs T1a'!K413&lt;'Coeffs calibration'!$K$17,"Moderately positive","Highly positive")))</f>
        <v>Highly positive</v>
      </c>
      <c r="H410" s="3" t="str">
        <f>IF('Calculs T1a'!L413&lt;'Coeffs calibration'!$L$15,"Negative",IF('Calculs T1a'!L413&lt;'Coeffs calibration'!$L$16,"Lowly positive",IF('Calculs T1a'!L413&lt;'Coeffs calibration'!$L$17,"Moderately positive","Highly positive")))</f>
        <v>Highly positive</v>
      </c>
      <c r="I410" s="3" t="str">
        <f>IF('Calculs T1a'!M413&lt;'Coeffs calibration'!$M$15,"Negative",IF('Calculs T1a'!M413&lt;'Coeffs calibration'!$M$16,"Lowly positive",IF('Calculs T1a'!M413&lt;'Coeffs calibration'!$M$17,"Moderately positive","Highly positive")))</f>
        <v>Highly positive</v>
      </c>
      <c r="J410" s="3" t="str">
        <f>IF('Calculs T1a'!N413&lt;'Coeffs calibration'!$N$15,"Negative",IF('Calculs T1a'!N413&lt;'Coeffs calibration'!$N$16,"Lowly positive",IF('Calculs T1a'!N413&lt;'Coeffs calibration'!$N$17,"Moderately positive","Highly positive")))</f>
        <v>Highly positive</v>
      </c>
      <c r="L410" s="92">
        <f>'Predictions concentrations'!A410</f>
        <v>0</v>
      </c>
      <c r="M410" s="92">
        <f>'Predictions concentrations'!B410</f>
        <v>0</v>
      </c>
      <c r="N410" s="126" t="str">
        <f>IF('Calculs T2a'!G413&lt;'Coeffs calibration'!$G$15,"Negative",IF('Calculs T2a'!G413&lt;'Coeffs calibration'!$G$16,"Lowly positive",IF('Calculs T2a'!G413&lt;'Coeffs calibration'!$G$17,"Moderately positive","Highly positive")))</f>
        <v>Highly positive</v>
      </c>
      <c r="O410" s="126" t="str">
        <f>IF('Calculs T2a'!H413&lt;'Coeffs calibration'!$H$15,"Negative",IF('Calculs T2a'!H413&lt;'Coeffs calibration'!$H$16,"Lowly positive",IF('Calculs T2a'!H413&lt;'Coeffs calibration'!$H$17,"Moderately positive","Highly positive")))</f>
        <v>Highly positive</v>
      </c>
      <c r="P410" s="126" t="str">
        <f>IF('Calculs T2a'!I413&lt;'Coeffs calibration'!$I$15,"Negative",IF('Calculs T2a'!I413&lt;'Coeffs calibration'!$I$16,"Lowly positive",IF('Calculs T2a'!I413&lt;'Coeffs calibration'!$I$17,"Moderately positive","Highly positive")))</f>
        <v>Highly positive</v>
      </c>
      <c r="Q410" s="128" t="str">
        <f>IF('Calculs T2a'!J413&lt;'Coeffs calibration'!$J$15,"Negative",IF('Calculs T2a'!J413&lt;'Coeffs calibration'!$J$16,"Lowly positive",IF('Calculs T2a'!J413&lt;'Coeffs calibration'!$J$17,"Moderately positive","Highly positive")))</f>
        <v>Highly positive</v>
      </c>
      <c r="R410" s="3" t="str">
        <f>IF('Calculs T2a'!K413&lt;'Coeffs calibration'!$K$15,"Negative",IF('Calculs T2a'!K413&lt;'Coeffs calibration'!$K$16,"Lowly positive",IF('Calculs T2a'!K413&lt;'Coeffs calibration'!$K$17,"Moderately positive","Highly positive")))</f>
        <v>Highly positive</v>
      </c>
      <c r="S410" s="3" t="str">
        <f>IF('Calculs T2a'!L413&lt;'Coeffs calibration'!$L$15,"Negative",IF('Calculs T2a'!L413&lt;'Coeffs calibration'!$L$16,"Lowly positive",IF('Calculs T2a'!L413&lt;'Coeffs calibration'!$L$17,"Moderately positive","Highly positive")))</f>
        <v>Highly positive</v>
      </c>
      <c r="T410" s="3" t="str">
        <f>IF('Calculs T2a'!M413&lt;'Coeffs calibration'!$M$15,"Negative",IF('Calculs T2a'!M413&lt;'Coeffs calibration'!$M$16,"Lowly positive",IF('Calculs T2a'!M413&lt;'Coeffs calibration'!$M$17,"Moderately positive","Highly positive")))</f>
        <v>Highly positive</v>
      </c>
      <c r="U410" s="3" t="str">
        <f>IF('Calculs T2a'!N413&lt;'Coeffs calibration'!$N$15,"Negative",IF('Calculs T2a'!N413&lt;'Coeffs calibration'!$N$16,"Lowly positive",IF('Calculs T2a'!N413&lt;'Coeffs calibration'!$N$17,"Moderately positive","Highly positive")))</f>
        <v>Highly positive</v>
      </c>
      <c r="W410" s="92">
        <f>'Predictions concentrations'!A410</f>
        <v>0</v>
      </c>
      <c r="X410" s="92">
        <f>'Predictions concentrations'!B410</f>
        <v>0</v>
      </c>
      <c r="Y410" s="126" t="str">
        <f>IF('Calculs T3a'!G413&lt;'Coeffs calibration'!$G$15,"Negative",IF('Calculs T3a'!G413&lt;'Coeffs calibration'!$G$16,"Lowly positive",IF('Calculs T3a'!G413&lt;'Coeffs calibration'!$G$17,"Moderately positive","Highly positive")))</f>
        <v>Highly positive</v>
      </c>
      <c r="Z410" s="126" t="str">
        <f>IF('Calculs T3a'!H413&lt;'Coeffs calibration'!$H$15,"Negative",IF('Calculs T3a'!H413&lt;'Coeffs calibration'!$H$16,"Lowly positive",IF('Calculs T3a'!H413&lt;'Coeffs calibration'!$H$17,"Moderately positive","Highly positive")))</f>
        <v>Highly positive</v>
      </c>
      <c r="AA410" s="126" t="str">
        <f>IF('Calculs T3a'!I413&lt;'Coeffs calibration'!$I$15,"Negative",IF('Calculs T3a'!I413&lt;'Coeffs calibration'!$I$16,"Lowly positive",IF('Calculs T3a'!I413&lt;'Coeffs calibration'!$I$17,"Moderately positive","Highly positive")))</f>
        <v>Highly positive</v>
      </c>
      <c r="AB410" s="128" t="str">
        <f>IF('Calculs T3a'!J413&lt;'Coeffs calibration'!$J$15,"Negative",IF('Calculs T3a'!J413&lt;'Coeffs calibration'!$J$16,"Lowly positive",IF('Calculs T3a'!J413&lt;'Coeffs calibration'!$J$17,"Moderately positive","Highly positive")))</f>
        <v>Highly positive</v>
      </c>
      <c r="AC410" s="3" t="str">
        <f>IF('Calculs T3a'!K413&lt;'Coeffs calibration'!$K$15,"Negative",IF('Calculs T3a'!K413&lt;'Coeffs calibration'!$K$16,"Lowly positive",IF('Calculs T3a'!K413&lt;'Coeffs calibration'!$K$17,"Moderately positive","Highly positive")))</f>
        <v>Highly positive</v>
      </c>
      <c r="AD410" s="3" t="str">
        <f>IF('Calculs T3a'!L413&lt;'Coeffs calibration'!$L$15,"Negative",IF('Calculs T3a'!L413&lt;'Coeffs calibration'!$L$16,"Lowly positive",IF('Calculs T3a'!L413&lt;'Coeffs calibration'!$L$17,"Moderately positive","Highly positive")))</f>
        <v>Highly positive</v>
      </c>
      <c r="AE410" s="3" t="str">
        <f>IF('Calculs T3a'!M413&lt;'Coeffs calibration'!$M$15,"Negative",IF('Calculs T3a'!M413&lt;'Coeffs calibration'!$M$16,"Lowly positive",IF('Calculs T3a'!M413&lt;'Coeffs calibration'!$M$17,"Moderately positive","Highly positive")))</f>
        <v>Highly positive</v>
      </c>
      <c r="AF410" s="3" t="str">
        <f>IF('Calculs T3a'!N413&lt;'Coeffs calibration'!$N$15,"Negative",IF('Calculs T3a'!N413&lt;'Coeffs calibration'!$N$16,"Lowly positive",IF('Calculs T3a'!N413&lt;'Coeffs calibration'!$N$17,"Moderately positive","Highly positive")))</f>
        <v>Highly positive</v>
      </c>
    </row>
    <row r="411" spans="1:32" x14ac:dyDescent="0.3">
      <c r="A411" s="92">
        <f>'Predictions concentrations'!A411</f>
        <v>0</v>
      </c>
      <c r="B411" s="92">
        <f>'Predictions concentrations'!B411</f>
        <v>0</v>
      </c>
      <c r="C411" s="126" t="str">
        <f>IF('Calculs T1a'!G414&lt;'Coeffs calibration'!$G$15,"Negative",IF('Calculs T1a'!G414&lt;'Coeffs calibration'!$G$16,"Lowly positive",IF('Calculs T1a'!G414&lt;'Coeffs calibration'!$G$17,"Moderately positive","Highly positive")))</f>
        <v>Highly positive</v>
      </c>
      <c r="D411" s="126" t="str">
        <f>IF('Calculs T1a'!H414&lt;'Coeffs calibration'!$H$15,"Negative",IF('Calculs T1a'!H414&lt;'Coeffs calibration'!$H$16,"Lowly positive",IF('Calculs T1a'!H414&lt;'Coeffs calibration'!$H$17,"Moderately positive","Highly positive")))</f>
        <v>Highly positive</v>
      </c>
      <c r="E411" s="126" t="str">
        <f>IF('Calculs T1a'!I414&lt;'Coeffs calibration'!$I$15,"Negative",IF('Calculs T1a'!I414&lt;'Coeffs calibration'!$I$16,"Lowly positive",IF('Calculs T1a'!I414&lt;'Coeffs calibration'!$I$17,"Moderately positive","Highly positive")))</f>
        <v>Highly positive</v>
      </c>
      <c r="F411" s="128" t="str">
        <f>IF('Calculs T1a'!J414&lt;'Coeffs calibration'!$J$15,"Negative",IF('Calculs T1a'!J414&lt;'Coeffs calibration'!$J$16,"Lowly positive",IF('Calculs T1a'!J414&lt;'Coeffs calibration'!$J$17,"Moderately positive","Highly positive")))</f>
        <v>Highly positive</v>
      </c>
      <c r="G411" s="3" t="str">
        <f>IF('Calculs T1a'!K414&lt;'Coeffs calibration'!$K$15,"Negative",IF('Calculs T1a'!K414&lt;'Coeffs calibration'!$K$16,"Lowly positive",IF('Calculs T1a'!K414&lt;'Coeffs calibration'!$K$17,"Moderately positive","Highly positive")))</f>
        <v>Highly positive</v>
      </c>
      <c r="H411" s="3" t="str">
        <f>IF('Calculs T1a'!L414&lt;'Coeffs calibration'!$L$15,"Negative",IF('Calculs T1a'!L414&lt;'Coeffs calibration'!$L$16,"Lowly positive",IF('Calculs T1a'!L414&lt;'Coeffs calibration'!$L$17,"Moderately positive","Highly positive")))</f>
        <v>Highly positive</v>
      </c>
      <c r="I411" s="3" t="str">
        <f>IF('Calculs T1a'!M414&lt;'Coeffs calibration'!$M$15,"Negative",IF('Calculs T1a'!M414&lt;'Coeffs calibration'!$M$16,"Lowly positive",IF('Calculs T1a'!M414&lt;'Coeffs calibration'!$M$17,"Moderately positive","Highly positive")))</f>
        <v>Highly positive</v>
      </c>
      <c r="J411" s="3" t="str">
        <f>IF('Calculs T1a'!N414&lt;'Coeffs calibration'!$N$15,"Negative",IF('Calculs T1a'!N414&lt;'Coeffs calibration'!$N$16,"Lowly positive",IF('Calculs T1a'!N414&lt;'Coeffs calibration'!$N$17,"Moderately positive","Highly positive")))</f>
        <v>Highly positive</v>
      </c>
      <c r="L411" s="92">
        <f>'Predictions concentrations'!A411</f>
        <v>0</v>
      </c>
      <c r="M411" s="92">
        <f>'Predictions concentrations'!B411</f>
        <v>0</v>
      </c>
      <c r="N411" s="126" t="str">
        <f>IF('Calculs T2a'!G414&lt;'Coeffs calibration'!$G$15,"Negative",IF('Calculs T2a'!G414&lt;'Coeffs calibration'!$G$16,"Lowly positive",IF('Calculs T2a'!G414&lt;'Coeffs calibration'!$G$17,"Moderately positive","Highly positive")))</f>
        <v>Highly positive</v>
      </c>
      <c r="O411" s="126" t="str">
        <f>IF('Calculs T2a'!H414&lt;'Coeffs calibration'!$H$15,"Negative",IF('Calculs T2a'!H414&lt;'Coeffs calibration'!$H$16,"Lowly positive",IF('Calculs T2a'!H414&lt;'Coeffs calibration'!$H$17,"Moderately positive","Highly positive")))</f>
        <v>Highly positive</v>
      </c>
      <c r="P411" s="126" t="str">
        <f>IF('Calculs T2a'!I414&lt;'Coeffs calibration'!$I$15,"Negative",IF('Calculs T2a'!I414&lt;'Coeffs calibration'!$I$16,"Lowly positive",IF('Calculs T2a'!I414&lt;'Coeffs calibration'!$I$17,"Moderately positive","Highly positive")))</f>
        <v>Highly positive</v>
      </c>
      <c r="Q411" s="128" t="str">
        <f>IF('Calculs T2a'!J414&lt;'Coeffs calibration'!$J$15,"Negative",IF('Calculs T2a'!J414&lt;'Coeffs calibration'!$J$16,"Lowly positive",IF('Calculs T2a'!J414&lt;'Coeffs calibration'!$J$17,"Moderately positive","Highly positive")))</f>
        <v>Highly positive</v>
      </c>
      <c r="R411" s="3" t="str">
        <f>IF('Calculs T2a'!K414&lt;'Coeffs calibration'!$K$15,"Negative",IF('Calculs T2a'!K414&lt;'Coeffs calibration'!$K$16,"Lowly positive",IF('Calculs T2a'!K414&lt;'Coeffs calibration'!$K$17,"Moderately positive","Highly positive")))</f>
        <v>Highly positive</v>
      </c>
      <c r="S411" s="3" t="str">
        <f>IF('Calculs T2a'!L414&lt;'Coeffs calibration'!$L$15,"Negative",IF('Calculs T2a'!L414&lt;'Coeffs calibration'!$L$16,"Lowly positive",IF('Calculs T2a'!L414&lt;'Coeffs calibration'!$L$17,"Moderately positive","Highly positive")))</f>
        <v>Highly positive</v>
      </c>
      <c r="T411" s="3" t="str">
        <f>IF('Calculs T2a'!M414&lt;'Coeffs calibration'!$M$15,"Negative",IF('Calculs T2a'!M414&lt;'Coeffs calibration'!$M$16,"Lowly positive",IF('Calculs T2a'!M414&lt;'Coeffs calibration'!$M$17,"Moderately positive","Highly positive")))</f>
        <v>Highly positive</v>
      </c>
      <c r="U411" s="3" t="str">
        <f>IF('Calculs T2a'!N414&lt;'Coeffs calibration'!$N$15,"Negative",IF('Calculs T2a'!N414&lt;'Coeffs calibration'!$N$16,"Lowly positive",IF('Calculs T2a'!N414&lt;'Coeffs calibration'!$N$17,"Moderately positive","Highly positive")))</f>
        <v>Highly positive</v>
      </c>
      <c r="W411" s="92">
        <f>'Predictions concentrations'!A411</f>
        <v>0</v>
      </c>
      <c r="X411" s="92">
        <f>'Predictions concentrations'!B411</f>
        <v>0</v>
      </c>
      <c r="Y411" s="126" t="str">
        <f>IF('Calculs T3a'!G414&lt;'Coeffs calibration'!$G$15,"Negative",IF('Calculs T3a'!G414&lt;'Coeffs calibration'!$G$16,"Lowly positive",IF('Calculs T3a'!G414&lt;'Coeffs calibration'!$G$17,"Moderately positive","Highly positive")))</f>
        <v>Highly positive</v>
      </c>
      <c r="Z411" s="126" t="str">
        <f>IF('Calculs T3a'!H414&lt;'Coeffs calibration'!$H$15,"Negative",IF('Calculs T3a'!H414&lt;'Coeffs calibration'!$H$16,"Lowly positive",IF('Calculs T3a'!H414&lt;'Coeffs calibration'!$H$17,"Moderately positive","Highly positive")))</f>
        <v>Highly positive</v>
      </c>
      <c r="AA411" s="126" t="str">
        <f>IF('Calculs T3a'!I414&lt;'Coeffs calibration'!$I$15,"Negative",IF('Calculs T3a'!I414&lt;'Coeffs calibration'!$I$16,"Lowly positive",IF('Calculs T3a'!I414&lt;'Coeffs calibration'!$I$17,"Moderately positive","Highly positive")))</f>
        <v>Highly positive</v>
      </c>
      <c r="AB411" s="128" t="str">
        <f>IF('Calculs T3a'!J414&lt;'Coeffs calibration'!$J$15,"Negative",IF('Calculs T3a'!J414&lt;'Coeffs calibration'!$J$16,"Lowly positive",IF('Calculs T3a'!J414&lt;'Coeffs calibration'!$J$17,"Moderately positive","Highly positive")))</f>
        <v>Highly positive</v>
      </c>
      <c r="AC411" s="3" t="str">
        <f>IF('Calculs T3a'!K414&lt;'Coeffs calibration'!$K$15,"Negative",IF('Calculs T3a'!K414&lt;'Coeffs calibration'!$K$16,"Lowly positive",IF('Calculs T3a'!K414&lt;'Coeffs calibration'!$K$17,"Moderately positive","Highly positive")))</f>
        <v>Highly positive</v>
      </c>
      <c r="AD411" s="3" t="str">
        <f>IF('Calculs T3a'!L414&lt;'Coeffs calibration'!$L$15,"Negative",IF('Calculs T3a'!L414&lt;'Coeffs calibration'!$L$16,"Lowly positive",IF('Calculs T3a'!L414&lt;'Coeffs calibration'!$L$17,"Moderately positive","Highly positive")))</f>
        <v>Highly positive</v>
      </c>
      <c r="AE411" s="3" t="str">
        <f>IF('Calculs T3a'!M414&lt;'Coeffs calibration'!$M$15,"Negative",IF('Calculs T3a'!M414&lt;'Coeffs calibration'!$M$16,"Lowly positive",IF('Calculs T3a'!M414&lt;'Coeffs calibration'!$M$17,"Moderately positive","Highly positive")))</f>
        <v>Highly positive</v>
      </c>
      <c r="AF411" s="3" t="str">
        <f>IF('Calculs T3a'!N414&lt;'Coeffs calibration'!$N$15,"Negative",IF('Calculs T3a'!N414&lt;'Coeffs calibration'!$N$16,"Lowly positive",IF('Calculs T3a'!N414&lt;'Coeffs calibration'!$N$17,"Moderately positive","Highly positive")))</f>
        <v>Highly positive</v>
      </c>
    </row>
    <row r="412" spans="1:32" x14ac:dyDescent="0.3">
      <c r="A412" s="92">
        <f>'Predictions concentrations'!A412</f>
        <v>0</v>
      </c>
      <c r="B412" s="92">
        <f>'Predictions concentrations'!B412</f>
        <v>0</v>
      </c>
      <c r="C412" s="126" t="str">
        <f>IF('Calculs T1a'!G415&lt;'Coeffs calibration'!$G$15,"Negative",IF('Calculs T1a'!G415&lt;'Coeffs calibration'!$G$16,"Lowly positive",IF('Calculs T1a'!G415&lt;'Coeffs calibration'!$G$17,"Moderately positive","Highly positive")))</f>
        <v>Highly positive</v>
      </c>
      <c r="D412" s="126" t="str">
        <f>IF('Calculs T1a'!H415&lt;'Coeffs calibration'!$H$15,"Negative",IF('Calculs T1a'!H415&lt;'Coeffs calibration'!$H$16,"Lowly positive",IF('Calculs T1a'!H415&lt;'Coeffs calibration'!$H$17,"Moderately positive","Highly positive")))</f>
        <v>Highly positive</v>
      </c>
      <c r="E412" s="126" t="str">
        <f>IF('Calculs T1a'!I415&lt;'Coeffs calibration'!$I$15,"Negative",IF('Calculs T1a'!I415&lt;'Coeffs calibration'!$I$16,"Lowly positive",IF('Calculs T1a'!I415&lt;'Coeffs calibration'!$I$17,"Moderately positive","Highly positive")))</f>
        <v>Highly positive</v>
      </c>
      <c r="F412" s="128" t="str">
        <f>IF('Calculs T1a'!J415&lt;'Coeffs calibration'!$J$15,"Negative",IF('Calculs T1a'!J415&lt;'Coeffs calibration'!$J$16,"Lowly positive",IF('Calculs T1a'!J415&lt;'Coeffs calibration'!$J$17,"Moderately positive","Highly positive")))</f>
        <v>Highly positive</v>
      </c>
      <c r="G412" s="3" t="str">
        <f>IF('Calculs T1a'!K415&lt;'Coeffs calibration'!$K$15,"Negative",IF('Calculs T1a'!K415&lt;'Coeffs calibration'!$K$16,"Lowly positive",IF('Calculs T1a'!K415&lt;'Coeffs calibration'!$K$17,"Moderately positive","Highly positive")))</f>
        <v>Highly positive</v>
      </c>
      <c r="H412" s="3" t="str">
        <f>IF('Calculs T1a'!L415&lt;'Coeffs calibration'!$L$15,"Negative",IF('Calculs T1a'!L415&lt;'Coeffs calibration'!$L$16,"Lowly positive",IF('Calculs T1a'!L415&lt;'Coeffs calibration'!$L$17,"Moderately positive","Highly positive")))</f>
        <v>Highly positive</v>
      </c>
      <c r="I412" s="3" t="str">
        <f>IF('Calculs T1a'!M415&lt;'Coeffs calibration'!$M$15,"Negative",IF('Calculs T1a'!M415&lt;'Coeffs calibration'!$M$16,"Lowly positive",IF('Calculs T1a'!M415&lt;'Coeffs calibration'!$M$17,"Moderately positive","Highly positive")))</f>
        <v>Highly positive</v>
      </c>
      <c r="J412" s="3" t="str">
        <f>IF('Calculs T1a'!N415&lt;'Coeffs calibration'!$N$15,"Negative",IF('Calculs T1a'!N415&lt;'Coeffs calibration'!$N$16,"Lowly positive",IF('Calculs T1a'!N415&lt;'Coeffs calibration'!$N$17,"Moderately positive","Highly positive")))</f>
        <v>Highly positive</v>
      </c>
      <c r="L412" s="92">
        <f>'Predictions concentrations'!A412</f>
        <v>0</v>
      </c>
      <c r="M412" s="92">
        <f>'Predictions concentrations'!B412</f>
        <v>0</v>
      </c>
      <c r="N412" s="126" t="str">
        <f>IF('Calculs T2a'!G415&lt;'Coeffs calibration'!$G$15,"Negative",IF('Calculs T2a'!G415&lt;'Coeffs calibration'!$G$16,"Lowly positive",IF('Calculs T2a'!G415&lt;'Coeffs calibration'!$G$17,"Moderately positive","Highly positive")))</f>
        <v>Highly positive</v>
      </c>
      <c r="O412" s="126" t="str">
        <f>IF('Calculs T2a'!H415&lt;'Coeffs calibration'!$H$15,"Negative",IF('Calculs T2a'!H415&lt;'Coeffs calibration'!$H$16,"Lowly positive",IF('Calculs T2a'!H415&lt;'Coeffs calibration'!$H$17,"Moderately positive","Highly positive")))</f>
        <v>Highly positive</v>
      </c>
      <c r="P412" s="126" t="str">
        <f>IF('Calculs T2a'!I415&lt;'Coeffs calibration'!$I$15,"Negative",IF('Calculs T2a'!I415&lt;'Coeffs calibration'!$I$16,"Lowly positive",IF('Calculs T2a'!I415&lt;'Coeffs calibration'!$I$17,"Moderately positive","Highly positive")))</f>
        <v>Highly positive</v>
      </c>
      <c r="Q412" s="128" t="str">
        <f>IF('Calculs T2a'!J415&lt;'Coeffs calibration'!$J$15,"Negative",IF('Calculs T2a'!J415&lt;'Coeffs calibration'!$J$16,"Lowly positive",IF('Calculs T2a'!J415&lt;'Coeffs calibration'!$J$17,"Moderately positive","Highly positive")))</f>
        <v>Highly positive</v>
      </c>
      <c r="R412" s="3" t="str">
        <f>IF('Calculs T2a'!K415&lt;'Coeffs calibration'!$K$15,"Negative",IF('Calculs T2a'!K415&lt;'Coeffs calibration'!$K$16,"Lowly positive",IF('Calculs T2a'!K415&lt;'Coeffs calibration'!$K$17,"Moderately positive","Highly positive")))</f>
        <v>Highly positive</v>
      </c>
      <c r="S412" s="3" t="str">
        <f>IF('Calculs T2a'!L415&lt;'Coeffs calibration'!$L$15,"Negative",IF('Calculs T2a'!L415&lt;'Coeffs calibration'!$L$16,"Lowly positive",IF('Calculs T2a'!L415&lt;'Coeffs calibration'!$L$17,"Moderately positive","Highly positive")))</f>
        <v>Highly positive</v>
      </c>
      <c r="T412" s="3" t="str">
        <f>IF('Calculs T2a'!M415&lt;'Coeffs calibration'!$M$15,"Negative",IF('Calculs T2a'!M415&lt;'Coeffs calibration'!$M$16,"Lowly positive",IF('Calculs T2a'!M415&lt;'Coeffs calibration'!$M$17,"Moderately positive","Highly positive")))</f>
        <v>Highly positive</v>
      </c>
      <c r="U412" s="3" t="str">
        <f>IF('Calculs T2a'!N415&lt;'Coeffs calibration'!$N$15,"Negative",IF('Calculs T2a'!N415&lt;'Coeffs calibration'!$N$16,"Lowly positive",IF('Calculs T2a'!N415&lt;'Coeffs calibration'!$N$17,"Moderately positive","Highly positive")))</f>
        <v>Highly positive</v>
      </c>
      <c r="W412" s="92">
        <f>'Predictions concentrations'!A412</f>
        <v>0</v>
      </c>
      <c r="X412" s="92">
        <f>'Predictions concentrations'!B412</f>
        <v>0</v>
      </c>
      <c r="Y412" s="126" t="str">
        <f>IF('Calculs T3a'!G415&lt;'Coeffs calibration'!$G$15,"Negative",IF('Calculs T3a'!G415&lt;'Coeffs calibration'!$G$16,"Lowly positive",IF('Calculs T3a'!G415&lt;'Coeffs calibration'!$G$17,"Moderately positive","Highly positive")))</f>
        <v>Highly positive</v>
      </c>
      <c r="Z412" s="126" t="str">
        <f>IF('Calculs T3a'!H415&lt;'Coeffs calibration'!$H$15,"Negative",IF('Calculs T3a'!H415&lt;'Coeffs calibration'!$H$16,"Lowly positive",IF('Calculs T3a'!H415&lt;'Coeffs calibration'!$H$17,"Moderately positive","Highly positive")))</f>
        <v>Highly positive</v>
      </c>
      <c r="AA412" s="126" t="str">
        <f>IF('Calculs T3a'!I415&lt;'Coeffs calibration'!$I$15,"Negative",IF('Calculs T3a'!I415&lt;'Coeffs calibration'!$I$16,"Lowly positive",IF('Calculs T3a'!I415&lt;'Coeffs calibration'!$I$17,"Moderately positive","Highly positive")))</f>
        <v>Highly positive</v>
      </c>
      <c r="AB412" s="128" t="str">
        <f>IF('Calculs T3a'!J415&lt;'Coeffs calibration'!$J$15,"Negative",IF('Calculs T3a'!J415&lt;'Coeffs calibration'!$J$16,"Lowly positive",IF('Calculs T3a'!J415&lt;'Coeffs calibration'!$J$17,"Moderately positive","Highly positive")))</f>
        <v>Highly positive</v>
      </c>
      <c r="AC412" s="3" t="str">
        <f>IF('Calculs T3a'!K415&lt;'Coeffs calibration'!$K$15,"Negative",IF('Calculs T3a'!K415&lt;'Coeffs calibration'!$K$16,"Lowly positive",IF('Calculs T3a'!K415&lt;'Coeffs calibration'!$K$17,"Moderately positive","Highly positive")))</f>
        <v>Highly positive</v>
      </c>
      <c r="AD412" s="3" t="str">
        <f>IF('Calculs T3a'!L415&lt;'Coeffs calibration'!$L$15,"Negative",IF('Calculs T3a'!L415&lt;'Coeffs calibration'!$L$16,"Lowly positive",IF('Calculs T3a'!L415&lt;'Coeffs calibration'!$L$17,"Moderately positive","Highly positive")))</f>
        <v>Highly positive</v>
      </c>
      <c r="AE412" s="3" t="str">
        <f>IF('Calculs T3a'!M415&lt;'Coeffs calibration'!$M$15,"Negative",IF('Calculs T3a'!M415&lt;'Coeffs calibration'!$M$16,"Lowly positive",IF('Calculs T3a'!M415&lt;'Coeffs calibration'!$M$17,"Moderately positive","Highly positive")))</f>
        <v>Highly positive</v>
      </c>
      <c r="AF412" s="3" t="str">
        <f>IF('Calculs T3a'!N415&lt;'Coeffs calibration'!$N$15,"Negative",IF('Calculs T3a'!N415&lt;'Coeffs calibration'!$N$16,"Lowly positive",IF('Calculs T3a'!N415&lt;'Coeffs calibration'!$N$17,"Moderately positive","Highly positive")))</f>
        <v>Highly positive</v>
      </c>
    </row>
    <row r="413" spans="1:32" x14ac:dyDescent="0.3">
      <c r="A413" s="92">
        <f>'Predictions concentrations'!A413</f>
        <v>0</v>
      </c>
      <c r="B413" s="92">
        <f>'Predictions concentrations'!B413</f>
        <v>0</v>
      </c>
      <c r="C413" s="126" t="str">
        <f>IF('Calculs T1a'!G416&lt;'Coeffs calibration'!$G$15,"Negative",IF('Calculs T1a'!G416&lt;'Coeffs calibration'!$G$16,"Lowly positive",IF('Calculs T1a'!G416&lt;'Coeffs calibration'!$G$17,"Moderately positive","Highly positive")))</f>
        <v>Highly positive</v>
      </c>
      <c r="D413" s="126" t="str">
        <f>IF('Calculs T1a'!H416&lt;'Coeffs calibration'!$H$15,"Negative",IF('Calculs T1a'!H416&lt;'Coeffs calibration'!$H$16,"Lowly positive",IF('Calculs T1a'!H416&lt;'Coeffs calibration'!$H$17,"Moderately positive","Highly positive")))</f>
        <v>Highly positive</v>
      </c>
      <c r="E413" s="126" t="str">
        <f>IF('Calculs T1a'!I416&lt;'Coeffs calibration'!$I$15,"Negative",IF('Calculs T1a'!I416&lt;'Coeffs calibration'!$I$16,"Lowly positive",IF('Calculs T1a'!I416&lt;'Coeffs calibration'!$I$17,"Moderately positive","Highly positive")))</f>
        <v>Highly positive</v>
      </c>
      <c r="F413" s="128" t="str">
        <f>IF('Calculs T1a'!J416&lt;'Coeffs calibration'!$J$15,"Negative",IF('Calculs T1a'!J416&lt;'Coeffs calibration'!$J$16,"Lowly positive",IF('Calculs T1a'!J416&lt;'Coeffs calibration'!$J$17,"Moderately positive","Highly positive")))</f>
        <v>Highly positive</v>
      </c>
      <c r="G413" s="3" t="str">
        <f>IF('Calculs T1a'!K416&lt;'Coeffs calibration'!$K$15,"Negative",IF('Calculs T1a'!K416&lt;'Coeffs calibration'!$K$16,"Lowly positive",IF('Calculs T1a'!K416&lt;'Coeffs calibration'!$K$17,"Moderately positive","Highly positive")))</f>
        <v>Highly positive</v>
      </c>
      <c r="H413" s="3" t="str">
        <f>IF('Calculs T1a'!L416&lt;'Coeffs calibration'!$L$15,"Negative",IF('Calculs T1a'!L416&lt;'Coeffs calibration'!$L$16,"Lowly positive",IF('Calculs T1a'!L416&lt;'Coeffs calibration'!$L$17,"Moderately positive","Highly positive")))</f>
        <v>Highly positive</v>
      </c>
      <c r="I413" s="3" t="str">
        <f>IF('Calculs T1a'!M416&lt;'Coeffs calibration'!$M$15,"Negative",IF('Calculs T1a'!M416&lt;'Coeffs calibration'!$M$16,"Lowly positive",IF('Calculs T1a'!M416&lt;'Coeffs calibration'!$M$17,"Moderately positive","Highly positive")))</f>
        <v>Highly positive</v>
      </c>
      <c r="J413" s="3" t="str">
        <f>IF('Calculs T1a'!N416&lt;'Coeffs calibration'!$N$15,"Negative",IF('Calculs T1a'!N416&lt;'Coeffs calibration'!$N$16,"Lowly positive",IF('Calculs T1a'!N416&lt;'Coeffs calibration'!$N$17,"Moderately positive","Highly positive")))</f>
        <v>Highly positive</v>
      </c>
      <c r="L413" s="92">
        <f>'Predictions concentrations'!A413</f>
        <v>0</v>
      </c>
      <c r="M413" s="92">
        <f>'Predictions concentrations'!B413</f>
        <v>0</v>
      </c>
      <c r="N413" s="126" t="str">
        <f>IF('Calculs T2a'!G416&lt;'Coeffs calibration'!$G$15,"Negative",IF('Calculs T2a'!G416&lt;'Coeffs calibration'!$G$16,"Lowly positive",IF('Calculs T2a'!G416&lt;'Coeffs calibration'!$G$17,"Moderately positive","Highly positive")))</f>
        <v>Highly positive</v>
      </c>
      <c r="O413" s="126" t="str">
        <f>IF('Calculs T2a'!H416&lt;'Coeffs calibration'!$H$15,"Negative",IF('Calculs T2a'!H416&lt;'Coeffs calibration'!$H$16,"Lowly positive",IF('Calculs T2a'!H416&lt;'Coeffs calibration'!$H$17,"Moderately positive","Highly positive")))</f>
        <v>Highly positive</v>
      </c>
      <c r="P413" s="126" t="str">
        <f>IF('Calculs T2a'!I416&lt;'Coeffs calibration'!$I$15,"Negative",IF('Calculs T2a'!I416&lt;'Coeffs calibration'!$I$16,"Lowly positive",IF('Calculs T2a'!I416&lt;'Coeffs calibration'!$I$17,"Moderately positive","Highly positive")))</f>
        <v>Highly positive</v>
      </c>
      <c r="Q413" s="128" t="str">
        <f>IF('Calculs T2a'!J416&lt;'Coeffs calibration'!$J$15,"Negative",IF('Calculs T2a'!J416&lt;'Coeffs calibration'!$J$16,"Lowly positive",IF('Calculs T2a'!J416&lt;'Coeffs calibration'!$J$17,"Moderately positive","Highly positive")))</f>
        <v>Highly positive</v>
      </c>
      <c r="R413" s="3" t="str">
        <f>IF('Calculs T2a'!K416&lt;'Coeffs calibration'!$K$15,"Negative",IF('Calculs T2a'!K416&lt;'Coeffs calibration'!$K$16,"Lowly positive",IF('Calculs T2a'!K416&lt;'Coeffs calibration'!$K$17,"Moderately positive","Highly positive")))</f>
        <v>Highly positive</v>
      </c>
      <c r="S413" s="3" t="str">
        <f>IF('Calculs T2a'!L416&lt;'Coeffs calibration'!$L$15,"Negative",IF('Calculs T2a'!L416&lt;'Coeffs calibration'!$L$16,"Lowly positive",IF('Calculs T2a'!L416&lt;'Coeffs calibration'!$L$17,"Moderately positive","Highly positive")))</f>
        <v>Highly positive</v>
      </c>
      <c r="T413" s="3" t="str">
        <f>IF('Calculs T2a'!M416&lt;'Coeffs calibration'!$M$15,"Negative",IF('Calculs T2a'!M416&lt;'Coeffs calibration'!$M$16,"Lowly positive",IF('Calculs T2a'!M416&lt;'Coeffs calibration'!$M$17,"Moderately positive","Highly positive")))</f>
        <v>Highly positive</v>
      </c>
      <c r="U413" s="3" t="str">
        <f>IF('Calculs T2a'!N416&lt;'Coeffs calibration'!$N$15,"Negative",IF('Calculs T2a'!N416&lt;'Coeffs calibration'!$N$16,"Lowly positive",IF('Calculs T2a'!N416&lt;'Coeffs calibration'!$N$17,"Moderately positive","Highly positive")))</f>
        <v>Highly positive</v>
      </c>
      <c r="W413" s="92">
        <f>'Predictions concentrations'!A413</f>
        <v>0</v>
      </c>
      <c r="X413" s="92">
        <f>'Predictions concentrations'!B413</f>
        <v>0</v>
      </c>
      <c r="Y413" s="126" t="str">
        <f>IF('Calculs T3a'!G416&lt;'Coeffs calibration'!$G$15,"Negative",IF('Calculs T3a'!G416&lt;'Coeffs calibration'!$G$16,"Lowly positive",IF('Calculs T3a'!G416&lt;'Coeffs calibration'!$G$17,"Moderately positive","Highly positive")))</f>
        <v>Highly positive</v>
      </c>
      <c r="Z413" s="126" t="str">
        <f>IF('Calculs T3a'!H416&lt;'Coeffs calibration'!$H$15,"Negative",IF('Calculs T3a'!H416&lt;'Coeffs calibration'!$H$16,"Lowly positive",IF('Calculs T3a'!H416&lt;'Coeffs calibration'!$H$17,"Moderately positive","Highly positive")))</f>
        <v>Highly positive</v>
      </c>
      <c r="AA413" s="126" t="str">
        <f>IF('Calculs T3a'!I416&lt;'Coeffs calibration'!$I$15,"Negative",IF('Calculs T3a'!I416&lt;'Coeffs calibration'!$I$16,"Lowly positive",IF('Calculs T3a'!I416&lt;'Coeffs calibration'!$I$17,"Moderately positive","Highly positive")))</f>
        <v>Highly positive</v>
      </c>
      <c r="AB413" s="128" t="str">
        <f>IF('Calculs T3a'!J416&lt;'Coeffs calibration'!$J$15,"Negative",IF('Calculs T3a'!J416&lt;'Coeffs calibration'!$J$16,"Lowly positive",IF('Calculs T3a'!J416&lt;'Coeffs calibration'!$J$17,"Moderately positive","Highly positive")))</f>
        <v>Highly positive</v>
      </c>
      <c r="AC413" s="3" t="str">
        <f>IF('Calculs T3a'!K416&lt;'Coeffs calibration'!$K$15,"Negative",IF('Calculs T3a'!K416&lt;'Coeffs calibration'!$K$16,"Lowly positive",IF('Calculs T3a'!K416&lt;'Coeffs calibration'!$K$17,"Moderately positive","Highly positive")))</f>
        <v>Highly positive</v>
      </c>
      <c r="AD413" s="3" t="str">
        <f>IF('Calculs T3a'!L416&lt;'Coeffs calibration'!$L$15,"Negative",IF('Calculs T3a'!L416&lt;'Coeffs calibration'!$L$16,"Lowly positive",IF('Calculs T3a'!L416&lt;'Coeffs calibration'!$L$17,"Moderately positive","Highly positive")))</f>
        <v>Highly positive</v>
      </c>
      <c r="AE413" s="3" t="str">
        <f>IF('Calculs T3a'!M416&lt;'Coeffs calibration'!$M$15,"Negative",IF('Calculs T3a'!M416&lt;'Coeffs calibration'!$M$16,"Lowly positive",IF('Calculs T3a'!M416&lt;'Coeffs calibration'!$M$17,"Moderately positive","Highly positive")))</f>
        <v>Highly positive</v>
      </c>
      <c r="AF413" s="3" t="str">
        <f>IF('Calculs T3a'!N416&lt;'Coeffs calibration'!$N$15,"Negative",IF('Calculs T3a'!N416&lt;'Coeffs calibration'!$N$16,"Lowly positive",IF('Calculs T3a'!N416&lt;'Coeffs calibration'!$N$17,"Moderately positive","Highly positive")))</f>
        <v>Highly positive</v>
      </c>
    </row>
    <row r="414" spans="1:32" x14ac:dyDescent="0.3">
      <c r="A414" s="92">
        <f>'Predictions concentrations'!A414</f>
        <v>0</v>
      </c>
      <c r="B414" s="92">
        <f>'Predictions concentrations'!B414</f>
        <v>0</v>
      </c>
      <c r="C414" s="126" t="str">
        <f>IF('Calculs T1a'!G417&lt;'Coeffs calibration'!$G$15,"Negative",IF('Calculs T1a'!G417&lt;'Coeffs calibration'!$G$16,"Lowly positive",IF('Calculs T1a'!G417&lt;'Coeffs calibration'!$G$17,"Moderately positive","Highly positive")))</f>
        <v>Highly positive</v>
      </c>
      <c r="D414" s="126" t="str">
        <f>IF('Calculs T1a'!H417&lt;'Coeffs calibration'!$H$15,"Negative",IF('Calculs T1a'!H417&lt;'Coeffs calibration'!$H$16,"Lowly positive",IF('Calculs T1a'!H417&lt;'Coeffs calibration'!$H$17,"Moderately positive","Highly positive")))</f>
        <v>Highly positive</v>
      </c>
      <c r="E414" s="126" t="str">
        <f>IF('Calculs T1a'!I417&lt;'Coeffs calibration'!$I$15,"Negative",IF('Calculs T1a'!I417&lt;'Coeffs calibration'!$I$16,"Lowly positive",IF('Calculs T1a'!I417&lt;'Coeffs calibration'!$I$17,"Moderately positive","Highly positive")))</f>
        <v>Highly positive</v>
      </c>
      <c r="F414" s="128" t="str">
        <f>IF('Calculs T1a'!J417&lt;'Coeffs calibration'!$J$15,"Negative",IF('Calculs T1a'!J417&lt;'Coeffs calibration'!$J$16,"Lowly positive",IF('Calculs T1a'!J417&lt;'Coeffs calibration'!$J$17,"Moderately positive","Highly positive")))</f>
        <v>Highly positive</v>
      </c>
      <c r="G414" s="3" t="str">
        <f>IF('Calculs T1a'!K417&lt;'Coeffs calibration'!$K$15,"Negative",IF('Calculs T1a'!K417&lt;'Coeffs calibration'!$K$16,"Lowly positive",IF('Calculs T1a'!K417&lt;'Coeffs calibration'!$K$17,"Moderately positive","Highly positive")))</f>
        <v>Highly positive</v>
      </c>
      <c r="H414" s="3" t="str">
        <f>IF('Calculs T1a'!L417&lt;'Coeffs calibration'!$L$15,"Negative",IF('Calculs T1a'!L417&lt;'Coeffs calibration'!$L$16,"Lowly positive",IF('Calculs T1a'!L417&lt;'Coeffs calibration'!$L$17,"Moderately positive","Highly positive")))</f>
        <v>Highly positive</v>
      </c>
      <c r="I414" s="3" t="str">
        <f>IF('Calculs T1a'!M417&lt;'Coeffs calibration'!$M$15,"Negative",IF('Calculs T1a'!M417&lt;'Coeffs calibration'!$M$16,"Lowly positive",IF('Calculs T1a'!M417&lt;'Coeffs calibration'!$M$17,"Moderately positive","Highly positive")))</f>
        <v>Highly positive</v>
      </c>
      <c r="J414" s="3" t="str">
        <f>IF('Calculs T1a'!N417&lt;'Coeffs calibration'!$N$15,"Negative",IF('Calculs T1a'!N417&lt;'Coeffs calibration'!$N$16,"Lowly positive",IF('Calculs T1a'!N417&lt;'Coeffs calibration'!$N$17,"Moderately positive","Highly positive")))</f>
        <v>Highly positive</v>
      </c>
      <c r="L414" s="92">
        <f>'Predictions concentrations'!A414</f>
        <v>0</v>
      </c>
      <c r="M414" s="92">
        <f>'Predictions concentrations'!B414</f>
        <v>0</v>
      </c>
      <c r="N414" s="126" t="str">
        <f>IF('Calculs T2a'!G417&lt;'Coeffs calibration'!$G$15,"Negative",IF('Calculs T2a'!G417&lt;'Coeffs calibration'!$G$16,"Lowly positive",IF('Calculs T2a'!G417&lt;'Coeffs calibration'!$G$17,"Moderately positive","Highly positive")))</f>
        <v>Highly positive</v>
      </c>
      <c r="O414" s="126" t="str">
        <f>IF('Calculs T2a'!H417&lt;'Coeffs calibration'!$H$15,"Negative",IF('Calculs T2a'!H417&lt;'Coeffs calibration'!$H$16,"Lowly positive",IF('Calculs T2a'!H417&lt;'Coeffs calibration'!$H$17,"Moderately positive","Highly positive")))</f>
        <v>Highly positive</v>
      </c>
      <c r="P414" s="126" t="str">
        <f>IF('Calculs T2a'!I417&lt;'Coeffs calibration'!$I$15,"Negative",IF('Calculs T2a'!I417&lt;'Coeffs calibration'!$I$16,"Lowly positive",IF('Calculs T2a'!I417&lt;'Coeffs calibration'!$I$17,"Moderately positive","Highly positive")))</f>
        <v>Highly positive</v>
      </c>
      <c r="Q414" s="128" t="str">
        <f>IF('Calculs T2a'!J417&lt;'Coeffs calibration'!$J$15,"Negative",IF('Calculs T2a'!J417&lt;'Coeffs calibration'!$J$16,"Lowly positive",IF('Calculs T2a'!J417&lt;'Coeffs calibration'!$J$17,"Moderately positive","Highly positive")))</f>
        <v>Highly positive</v>
      </c>
      <c r="R414" s="3" t="str">
        <f>IF('Calculs T2a'!K417&lt;'Coeffs calibration'!$K$15,"Negative",IF('Calculs T2a'!K417&lt;'Coeffs calibration'!$K$16,"Lowly positive",IF('Calculs T2a'!K417&lt;'Coeffs calibration'!$K$17,"Moderately positive","Highly positive")))</f>
        <v>Highly positive</v>
      </c>
      <c r="S414" s="3" t="str">
        <f>IF('Calculs T2a'!L417&lt;'Coeffs calibration'!$L$15,"Negative",IF('Calculs T2a'!L417&lt;'Coeffs calibration'!$L$16,"Lowly positive",IF('Calculs T2a'!L417&lt;'Coeffs calibration'!$L$17,"Moderately positive","Highly positive")))</f>
        <v>Highly positive</v>
      </c>
      <c r="T414" s="3" t="str">
        <f>IF('Calculs T2a'!M417&lt;'Coeffs calibration'!$M$15,"Negative",IF('Calculs T2a'!M417&lt;'Coeffs calibration'!$M$16,"Lowly positive",IF('Calculs T2a'!M417&lt;'Coeffs calibration'!$M$17,"Moderately positive","Highly positive")))</f>
        <v>Highly positive</v>
      </c>
      <c r="U414" s="3" t="str">
        <f>IF('Calculs T2a'!N417&lt;'Coeffs calibration'!$N$15,"Negative",IF('Calculs T2a'!N417&lt;'Coeffs calibration'!$N$16,"Lowly positive",IF('Calculs T2a'!N417&lt;'Coeffs calibration'!$N$17,"Moderately positive","Highly positive")))</f>
        <v>Highly positive</v>
      </c>
      <c r="W414" s="92">
        <f>'Predictions concentrations'!A414</f>
        <v>0</v>
      </c>
      <c r="X414" s="92">
        <f>'Predictions concentrations'!B414</f>
        <v>0</v>
      </c>
      <c r="Y414" s="126" t="str">
        <f>IF('Calculs T3a'!G417&lt;'Coeffs calibration'!$G$15,"Negative",IF('Calculs T3a'!G417&lt;'Coeffs calibration'!$G$16,"Lowly positive",IF('Calculs T3a'!G417&lt;'Coeffs calibration'!$G$17,"Moderately positive","Highly positive")))</f>
        <v>Highly positive</v>
      </c>
      <c r="Z414" s="126" t="str">
        <f>IF('Calculs T3a'!H417&lt;'Coeffs calibration'!$H$15,"Negative",IF('Calculs T3a'!H417&lt;'Coeffs calibration'!$H$16,"Lowly positive",IF('Calculs T3a'!H417&lt;'Coeffs calibration'!$H$17,"Moderately positive","Highly positive")))</f>
        <v>Highly positive</v>
      </c>
      <c r="AA414" s="126" t="str">
        <f>IF('Calculs T3a'!I417&lt;'Coeffs calibration'!$I$15,"Negative",IF('Calculs T3a'!I417&lt;'Coeffs calibration'!$I$16,"Lowly positive",IF('Calculs T3a'!I417&lt;'Coeffs calibration'!$I$17,"Moderately positive","Highly positive")))</f>
        <v>Highly positive</v>
      </c>
      <c r="AB414" s="128" t="str">
        <f>IF('Calculs T3a'!J417&lt;'Coeffs calibration'!$J$15,"Negative",IF('Calculs T3a'!J417&lt;'Coeffs calibration'!$J$16,"Lowly positive",IF('Calculs T3a'!J417&lt;'Coeffs calibration'!$J$17,"Moderately positive","Highly positive")))</f>
        <v>Highly positive</v>
      </c>
      <c r="AC414" s="3" t="str">
        <f>IF('Calculs T3a'!K417&lt;'Coeffs calibration'!$K$15,"Negative",IF('Calculs T3a'!K417&lt;'Coeffs calibration'!$K$16,"Lowly positive",IF('Calculs T3a'!K417&lt;'Coeffs calibration'!$K$17,"Moderately positive","Highly positive")))</f>
        <v>Highly positive</v>
      </c>
      <c r="AD414" s="3" t="str">
        <f>IF('Calculs T3a'!L417&lt;'Coeffs calibration'!$L$15,"Negative",IF('Calculs T3a'!L417&lt;'Coeffs calibration'!$L$16,"Lowly positive",IF('Calculs T3a'!L417&lt;'Coeffs calibration'!$L$17,"Moderately positive","Highly positive")))</f>
        <v>Highly positive</v>
      </c>
      <c r="AE414" s="3" t="str">
        <f>IF('Calculs T3a'!M417&lt;'Coeffs calibration'!$M$15,"Negative",IF('Calculs T3a'!M417&lt;'Coeffs calibration'!$M$16,"Lowly positive",IF('Calculs T3a'!M417&lt;'Coeffs calibration'!$M$17,"Moderately positive","Highly positive")))</f>
        <v>Highly positive</v>
      </c>
      <c r="AF414" s="3" t="str">
        <f>IF('Calculs T3a'!N417&lt;'Coeffs calibration'!$N$15,"Negative",IF('Calculs T3a'!N417&lt;'Coeffs calibration'!$N$16,"Lowly positive",IF('Calculs T3a'!N417&lt;'Coeffs calibration'!$N$17,"Moderately positive","Highly positive")))</f>
        <v>Highly positive</v>
      </c>
    </row>
    <row r="415" spans="1:32" x14ac:dyDescent="0.3">
      <c r="A415" s="92">
        <f>'Predictions concentrations'!A415</f>
        <v>0</v>
      </c>
      <c r="B415" s="92">
        <f>'Predictions concentrations'!B415</f>
        <v>0</v>
      </c>
      <c r="C415" s="126" t="str">
        <f>IF('Calculs T1a'!G418&lt;'Coeffs calibration'!$G$15,"Negative",IF('Calculs T1a'!G418&lt;'Coeffs calibration'!$G$16,"Lowly positive",IF('Calculs T1a'!G418&lt;'Coeffs calibration'!$G$17,"Moderately positive","Highly positive")))</f>
        <v>Highly positive</v>
      </c>
      <c r="D415" s="126" t="str">
        <f>IF('Calculs T1a'!H418&lt;'Coeffs calibration'!$H$15,"Negative",IF('Calculs T1a'!H418&lt;'Coeffs calibration'!$H$16,"Lowly positive",IF('Calculs T1a'!H418&lt;'Coeffs calibration'!$H$17,"Moderately positive","Highly positive")))</f>
        <v>Highly positive</v>
      </c>
      <c r="E415" s="126" t="str">
        <f>IF('Calculs T1a'!I418&lt;'Coeffs calibration'!$I$15,"Negative",IF('Calculs T1a'!I418&lt;'Coeffs calibration'!$I$16,"Lowly positive",IF('Calculs T1a'!I418&lt;'Coeffs calibration'!$I$17,"Moderately positive","Highly positive")))</f>
        <v>Highly positive</v>
      </c>
      <c r="F415" s="128" t="str">
        <f>IF('Calculs T1a'!J418&lt;'Coeffs calibration'!$J$15,"Negative",IF('Calculs T1a'!J418&lt;'Coeffs calibration'!$J$16,"Lowly positive",IF('Calculs T1a'!J418&lt;'Coeffs calibration'!$J$17,"Moderately positive","Highly positive")))</f>
        <v>Highly positive</v>
      </c>
      <c r="G415" s="3" t="str">
        <f>IF('Calculs T1a'!K418&lt;'Coeffs calibration'!$K$15,"Negative",IF('Calculs T1a'!K418&lt;'Coeffs calibration'!$K$16,"Lowly positive",IF('Calculs T1a'!K418&lt;'Coeffs calibration'!$K$17,"Moderately positive","Highly positive")))</f>
        <v>Highly positive</v>
      </c>
      <c r="H415" s="3" t="str">
        <f>IF('Calculs T1a'!L418&lt;'Coeffs calibration'!$L$15,"Negative",IF('Calculs T1a'!L418&lt;'Coeffs calibration'!$L$16,"Lowly positive",IF('Calculs T1a'!L418&lt;'Coeffs calibration'!$L$17,"Moderately positive","Highly positive")))</f>
        <v>Highly positive</v>
      </c>
      <c r="I415" s="3" t="str">
        <f>IF('Calculs T1a'!M418&lt;'Coeffs calibration'!$M$15,"Negative",IF('Calculs T1a'!M418&lt;'Coeffs calibration'!$M$16,"Lowly positive",IF('Calculs T1a'!M418&lt;'Coeffs calibration'!$M$17,"Moderately positive","Highly positive")))</f>
        <v>Highly positive</v>
      </c>
      <c r="J415" s="3" t="str">
        <f>IF('Calculs T1a'!N418&lt;'Coeffs calibration'!$N$15,"Negative",IF('Calculs T1a'!N418&lt;'Coeffs calibration'!$N$16,"Lowly positive",IF('Calculs T1a'!N418&lt;'Coeffs calibration'!$N$17,"Moderately positive","Highly positive")))</f>
        <v>Highly positive</v>
      </c>
      <c r="L415" s="92">
        <f>'Predictions concentrations'!A415</f>
        <v>0</v>
      </c>
      <c r="M415" s="92">
        <f>'Predictions concentrations'!B415</f>
        <v>0</v>
      </c>
      <c r="N415" s="126" t="str">
        <f>IF('Calculs T2a'!G418&lt;'Coeffs calibration'!$G$15,"Negative",IF('Calculs T2a'!G418&lt;'Coeffs calibration'!$G$16,"Lowly positive",IF('Calculs T2a'!G418&lt;'Coeffs calibration'!$G$17,"Moderately positive","Highly positive")))</f>
        <v>Highly positive</v>
      </c>
      <c r="O415" s="126" t="str">
        <f>IF('Calculs T2a'!H418&lt;'Coeffs calibration'!$H$15,"Negative",IF('Calculs T2a'!H418&lt;'Coeffs calibration'!$H$16,"Lowly positive",IF('Calculs T2a'!H418&lt;'Coeffs calibration'!$H$17,"Moderately positive","Highly positive")))</f>
        <v>Highly positive</v>
      </c>
      <c r="P415" s="126" t="str">
        <f>IF('Calculs T2a'!I418&lt;'Coeffs calibration'!$I$15,"Negative",IF('Calculs T2a'!I418&lt;'Coeffs calibration'!$I$16,"Lowly positive",IF('Calculs T2a'!I418&lt;'Coeffs calibration'!$I$17,"Moderately positive","Highly positive")))</f>
        <v>Highly positive</v>
      </c>
      <c r="Q415" s="128" t="str">
        <f>IF('Calculs T2a'!J418&lt;'Coeffs calibration'!$J$15,"Negative",IF('Calculs T2a'!J418&lt;'Coeffs calibration'!$J$16,"Lowly positive",IF('Calculs T2a'!J418&lt;'Coeffs calibration'!$J$17,"Moderately positive","Highly positive")))</f>
        <v>Highly positive</v>
      </c>
      <c r="R415" s="3" t="str">
        <f>IF('Calculs T2a'!K418&lt;'Coeffs calibration'!$K$15,"Negative",IF('Calculs T2a'!K418&lt;'Coeffs calibration'!$K$16,"Lowly positive",IF('Calculs T2a'!K418&lt;'Coeffs calibration'!$K$17,"Moderately positive","Highly positive")))</f>
        <v>Highly positive</v>
      </c>
      <c r="S415" s="3" t="str">
        <f>IF('Calculs T2a'!L418&lt;'Coeffs calibration'!$L$15,"Negative",IF('Calculs T2a'!L418&lt;'Coeffs calibration'!$L$16,"Lowly positive",IF('Calculs T2a'!L418&lt;'Coeffs calibration'!$L$17,"Moderately positive","Highly positive")))</f>
        <v>Highly positive</v>
      </c>
      <c r="T415" s="3" t="str">
        <f>IF('Calculs T2a'!M418&lt;'Coeffs calibration'!$M$15,"Negative",IF('Calculs T2a'!M418&lt;'Coeffs calibration'!$M$16,"Lowly positive",IF('Calculs T2a'!M418&lt;'Coeffs calibration'!$M$17,"Moderately positive","Highly positive")))</f>
        <v>Highly positive</v>
      </c>
      <c r="U415" s="3" t="str">
        <f>IF('Calculs T2a'!N418&lt;'Coeffs calibration'!$N$15,"Negative",IF('Calculs T2a'!N418&lt;'Coeffs calibration'!$N$16,"Lowly positive",IF('Calculs T2a'!N418&lt;'Coeffs calibration'!$N$17,"Moderately positive","Highly positive")))</f>
        <v>Highly positive</v>
      </c>
      <c r="W415" s="92">
        <f>'Predictions concentrations'!A415</f>
        <v>0</v>
      </c>
      <c r="X415" s="92">
        <f>'Predictions concentrations'!B415</f>
        <v>0</v>
      </c>
      <c r="Y415" s="126" t="str">
        <f>IF('Calculs T3a'!G418&lt;'Coeffs calibration'!$G$15,"Negative",IF('Calculs T3a'!G418&lt;'Coeffs calibration'!$G$16,"Lowly positive",IF('Calculs T3a'!G418&lt;'Coeffs calibration'!$G$17,"Moderately positive","Highly positive")))</f>
        <v>Highly positive</v>
      </c>
      <c r="Z415" s="126" t="str">
        <f>IF('Calculs T3a'!H418&lt;'Coeffs calibration'!$H$15,"Negative",IF('Calculs T3a'!H418&lt;'Coeffs calibration'!$H$16,"Lowly positive",IF('Calculs T3a'!H418&lt;'Coeffs calibration'!$H$17,"Moderately positive","Highly positive")))</f>
        <v>Highly positive</v>
      </c>
      <c r="AA415" s="126" t="str">
        <f>IF('Calculs T3a'!I418&lt;'Coeffs calibration'!$I$15,"Negative",IF('Calculs T3a'!I418&lt;'Coeffs calibration'!$I$16,"Lowly positive",IF('Calculs T3a'!I418&lt;'Coeffs calibration'!$I$17,"Moderately positive","Highly positive")))</f>
        <v>Highly positive</v>
      </c>
      <c r="AB415" s="128" t="str">
        <f>IF('Calculs T3a'!J418&lt;'Coeffs calibration'!$J$15,"Negative",IF('Calculs T3a'!J418&lt;'Coeffs calibration'!$J$16,"Lowly positive",IF('Calculs T3a'!J418&lt;'Coeffs calibration'!$J$17,"Moderately positive","Highly positive")))</f>
        <v>Highly positive</v>
      </c>
      <c r="AC415" s="3" t="str">
        <f>IF('Calculs T3a'!K418&lt;'Coeffs calibration'!$K$15,"Negative",IF('Calculs T3a'!K418&lt;'Coeffs calibration'!$K$16,"Lowly positive",IF('Calculs T3a'!K418&lt;'Coeffs calibration'!$K$17,"Moderately positive","Highly positive")))</f>
        <v>Highly positive</v>
      </c>
      <c r="AD415" s="3" t="str">
        <f>IF('Calculs T3a'!L418&lt;'Coeffs calibration'!$L$15,"Negative",IF('Calculs T3a'!L418&lt;'Coeffs calibration'!$L$16,"Lowly positive",IF('Calculs T3a'!L418&lt;'Coeffs calibration'!$L$17,"Moderately positive","Highly positive")))</f>
        <v>Highly positive</v>
      </c>
      <c r="AE415" s="3" t="str">
        <f>IF('Calculs T3a'!M418&lt;'Coeffs calibration'!$M$15,"Negative",IF('Calculs T3a'!M418&lt;'Coeffs calibration'!$M$16,"Lowly positive",IF('Calculs T3a'!M418&lt;'Coeffs calibration'!$M$17,"Moderately positive","Highly positive")))</f>
        <v>Highly positive</v>
      </c>
      <c r="AF415" s="3" t="str">
        <f>IF('Calculs T3a'!N418&lt;'Coeffs calibration'!$N$15,"Negative",IF('Calculs T3a'!N418&lt;'Coeffs calibration'!$N$16,"Lowly positive",IF('Calculs T3a'!N418&lt;'Coeffs calibration'!$N$17,"Moderately positive","Highly positive")))</f>
        <v>Highly positive</v>
      </c>
    </row>
    <row r="416" spans="1:32" x14ac:dyDescent="0.3">
      <c r="A416" s="92">
        <f>'Predictions concentrations'!A416</f>
        <v>0</v>
      </c>
      <c r="B416" s="92">
        <f>'Predictions concentrations'!B416</f>
        <v>0</v>
      </c>
      <c r="C416" s="126" t="str">
        <f>IF('Calculs T1a'!G419&lt;'Coeffs calibration'!$G$15,"Negative",IF('Calculs T1a'!G419&lt;'Coeffs calibration'!$G$16,"Lowly positive",IF('Calculs T1a'!G419&lt;'Coeffs calibration'!$G$17,"Moderately positive","Highly positive")))</f>
        <v>Highly positive</v>
      </c>
      <c r="D416" s="126" t="str">
        <f>IF('Calculs T1a'!H419&lt;'Coeffs calibration'!$H$15,"Negative",IF('Calculs T1a'!H419&lt;'Coeffs calibration'!$H$16,"Lowly positive",IF('Calculs T1a'!H419&lt;'Coeffs calibration'!$H$17,"Moderately positive","Highly positive")))</f>
        <v>Highly positive</v>
      </c>
      <c r="E416" s="126" t="str">
        <f>IF('Calculs T1a'!I419&lt;'Coeffs calibration'!$I$15,"Negative",IF('Calculs T1a'!I419&lt;'Coeffs calibration'!$I$16,"Lowly positive",IF('Calculs T1a'!I419&lt;'Coeffs calibration'!$I$17,"Moderately positive","Highly positive")))</f>
        <v>Highly positive</v>
      </c>
      <c r="F416" s="128" t="str">
        <f>IF('Calculs T1a'!J419&lt;'Coeffs calibration'!$J$15,"Negative",IF('Calculs T1a'!J419&lt;'Coeffs calibration'!$J$16,"Lowly positive",IF('Calculs T1a'!J419&lt;'Coeffs calibration'!$J$17,"Moderately positive","Highly positive")))</f>
        <v>Highly positive</v>
      </c>
      <c r="G416" s="3" t="str">
        <f>IF('Calculs T1a'!K419&lt;'Coeffs calibration'!$K$15,"Negative",IF('Calculs T1a'!K419&lt;'Coeffs calibration'!$K$16,"Lowly positive",IF('Calculs T1a'!K419&lt;'Coeffs calibration'!$K$17,"Moderately positive","Highly positive")))</f>
        <v>Highly positive</v>
      </c>
      <c r="H416" s="3" t="str">
        <f>IF('Calculs T1a'!L419&lt;'Coeffs calibration'!$L$15,"Negative",IF('Calculs T1a'!L419&lt;'Coeffs calibration'!$L$16,"Lowly positive",IF('Calculs T1a'!L419&lt;'Coeffs calibration'!$L$17,"Moderately positive","Highly positive")))</f>
        <v>Highly positive</v>
      </c>
      <c r="I416" s="3" t="str">
        <f>IF('Calculs T1a'!M419&lt;'Coeffs calibration'!$M$15,"Negative",IF('Calculs T1a'!M419&lt;'Coeffs calibration'!$M$16,"Lowly positive",IF('Calculs T1a'!M419&lt;'Coeffs calibration'!$M$17,"Moderately positive","Highly positive")))</f>
        <v>Highly positive</v>
      </c>
      <c r="J416" s="3" t="str">
        <f>IF('Calculs T1a'!N419&lt;'Coeffs calibration'!$N$15,"Negative",IF('Calculs T1a'!N419&lt;'Coeffs calibration'!$N$16,"Lowly positive",IF('Calculs T1a'!N419&lt;'Coeffs calibration'!$N$17,"Moderately positive","Highly positive")))</f>
        <v>Highly positive</v>
      </c>
      <c r="L416" s="92">
        <f>'Predictions concentrations'!A416</f>
        <v>0</v>
      </c>
      <c r="M416" s="92">
        <f>'Predictions concentrations'!B416</f>
        <v>0</v>
      </c>
      <c r="N416" s="126" t="str">
        <f>IF('Calculs T2a'!G419&lt;'Coeffs calibration'!$G$15,"Negative",IF('Calculs T2a'!G419&lt;'Coeffs calibration'!$G$16,"Lowly positive",IF('Calculs T2a'!G419&lt;'Coeffs calibration'!$G$17,"Moderately positive","Highly positive")))</f>
        <v>Highly positive</v>
      </c>
      <c r="O416" s="126" t="str">
        <f>IF('Calculs T2a'!H419&lt;'Coeffs calibration'!$H$15,"Negative",IF('Calculs T2a'!H419&lt;'Coeffs calibration'!$H$16,"Lowly positive",IF('Calculs T2a'!H419&lt;'Coeffs calibration'!$H$17,"Moderately positive","Highly positive")))</f>
        <v>Highly positive</v>
      </c>
      <c r="P416" s="126" t="str">
        <f>IF('Calculs T2a'!I419&lt;'Coeffs calibration'!$I$15,"Negative",IF('Calculs T2a'!I419&lt;'Coeffs calibration'!$I$16,"Lowly positive",IF('Calculs T2a'!I419&lt;'Coeffs calibration'!$I$17,"Moderately positive","Highly positive")))</f>
        <v>Highly positive</v>
      </c>
      <c r="Q416" s="128" t="str">
        <f>IF('Calculs T2a'!J419&lt;'Coeffs calibration'!$J$15,"Negative",IF('Calculs T2a'!J419&lt;'Coeffs calibration'!$J$16,"Lowly positive",IF('Calculs T2a'!J419&lt;'Coeffs calibration'!$J$17,"Moderately positive","Highly positive")))</f>
        <v>Highly positive</v>
      </c>
      <c r="R416" s="3" t="str">
        <f>IF('Calculs T2a'!K419&lt;'Coeffs calibration'!$K$15,"Negative",IF('Calculs T2a'!K419&lt;'Coeffs calibration'!$K$16,"Lowly positive",IF('Calculs T2a'!K419&lt;'Coeffs calibration'!$K$17,"Moderately positive","Highly positive")))</f>
        <v>Highly positive</v>
      </c>
      <c r="S416" s="3" t="str">
        <f>IF('Calculs T2a'!L419&lt;'Coeffs calibration'!$L$15,"Negative",IF('Calculs T2a'!L419&lt;'Coeffs calibration'!$L$16,"Lowly positive",IF('Calculs T2a'!L419&lt;'Coeffs calibration'!$L$17,"Moderately positive","Highly positive")))</f>
        <v>Highly positive</v>
      </c>
      <c r="T416" s="3" t="str">
        <f>IF('Calculs T2a'!M419&lt;'Coeffs calibration'!$M$15,"Negative",IF('Calculs T2a'!M419&lt;'Coeffs calibration'!$M$16,"Lowly positive",IF('Calculs T2a'!M419&lt;'Coeffs calibration'!$M$17,"Moderately positive","Highly positive")))</f>
        <v>Highly positive</v>
      </c>
      <c r="U416" s="3" t="str">
        <f>IF('Calculs T2a'!N419&lt;'Coeffs calibration'!$N$15,"Negative",IF('Calculs T2a'!N419&lt;'Coeffs calibration'!$N$16,"Lowly positive",IF('Calculs T2a'!N419&lt;'Coeffs calibration'!$N$17,"Moderately positive","Highly positive")))</f>
        <v>Highly positive</v>
      </c>
      <c r="W416" s="92">
        <f>'Predictions concentrations'!A416</f>
        <v>0</v>
      </c>
      <c r="X416" s="92">
        <f>'Predictions concentrations'!B416</f>
        <v>0</v>
      </c>
      <c r="Y416" s="126" t="str">
        <f>IF('Calculs T3a'!G419&lt;'Coeffs calibration'!$G$15,"Negative",IF('Calculs T3a'!G419&lt;'Coeffs calibration'!$G$16,"Lowly positive",IF('Calculs T3a'!G419&lt;'Coeffs calibration'!$G$17,"Moderately positive","Highly positive")))</f>
        <v>Highly positive</v>
      </c>
      <c r="Z416" s="126" t="str">
        <f>IF('Calculs T3a'!H419&lt;'Coeffs calibration'!$H$15,"Negative",IF('Calculs T3a'!H419&lt;'Coeffs calibration'!$H$16,"Lowly positive",IF('Calculs T3a'!H419&lt;'Coeffs calibration'!$H$17,"Moderately positive","Highly positive")))</f>
        <v>Highly positive</v>
      </c>
      <c r="AA416" s="126" t="str">
        <f>IF('Calculs T3a'!I419&lt;'Coeffs calibration'!$I$15,"Negative",IF('Calculs T3a'!I419&lt;'Coeffs calibration'!$I$16,"Lowly positive",IF('Calculs T3a'!I419&lt;'Coeffs calibration'!$I$17,"Moderately positive","Highly positive")))</f>
        <v>Highly positive</v>
      </c>
      <c r="AB416" s="128" t="str">
        <f>IF('Calculs T3a'!J419&lt;'Coeffs calibration'!$J$15,"Negative",IF('Calculs T3a'!J419&lt;'Coeffs calibration'!$J$16,"Lowly positive",IF('Calculs T3a'!J419&lt;'Coeffs calibration'!$J$17,"Moderately positive","Highly positive")))</f>
        <v>Highly positive</v>
      </c>
      <c r="AC416" s="3" t="str">
        <f>IF('Calculs T3a'!K419&lt;'Coeffs calibration'!$K$15,"Negative",IF('Calculs T3a'!K419&lt;'Coeffs calibration'!$K$16,"Lowly positive",IF('Calculs T3a'!K419&lt;'Coeffs calibration'!$K$17,"Moderately positive","Highly positive")))</f>
        <v>Highly positive</v>
      </c>
      <c r="AD416" s="3" t="str">
        <f>IF('Calculs T3a'!L419&lt;'Coeffs calibration'!$L$15,"Negative",IF('Calculs T3a'!L419&lt;'Coeffs calibration'!$L$16,"Lowly positive",IF('Calculs T3a'!L419&lt;'Coeffs calibration'!$L$17,"Moderately positive","Highly positive")))</f>
        <v>Highly positive</v>
      </c>
      <c r="AE416" s="3" t="str">
        <f>IF('Calculs T3a'!M419&lt;'Coeffs calibration'!$M$15,"Negative",IF('Calculs T3a'!M419&lt;'Coeffs calibration'!$M$16,"Lowly positive",IF('Calculs T3a'!M419&lt;'Coeffs calibration'!$M$17,"Moderately positive","Highly positive")))</f>
        <v>Highly positive</v>
      </c>
      <c r="AF416" s="3" t="str">
        <f>IF('Calculs T3a'!N419&lt;'Coeffs calibration'!$N$15,"Negative",IF('Calculs T3a'!N419&lt;'Coeffs calibration'!$N$16,"Lowly positive",IF('Calculs T3a'!N419&lt;'Coeffs calibration'!$N$17,"Moderately positive","Highly positive")))</f>
        <v>Highly positive</v>
      </c>
    </row>
    <row r="417" spans="1:32" x14ac:dyDescent="0.3">
      <c r="A417" s="92">
        <f>'Predictions concentrations'!A417</f>
        <v>0</v>
      </c>
      <c r="B417" s="92">
        <f>'Predictions concentrations'!B417</f>
        <v>0</v>
      </c>
      <c r="C417" s="126" t="str">
        <f>IF('Calculs T1a'!G420&lt;'Coeffs calibration'!$G$15,"Negative",IF('Calculs T1a'!G420&lt;'Coeffs calibration'!$G$16,"Lowly positive",IF('Calculs T1a'!G420&lt;'Coeffs calibration'!$G$17,"Moderately positive","Highly positive")))</f>
        <v>Highly positive</v>
      </c>
      <c r="D417" s="126" t="str">
        <f>IF('Calculs T1a'!H420&lt;'Coeffs calibration'!$H$15,"Negative",IF('Calculs T1a'!H420&lt;'Coeffs calibration'!$H$16,"Lowly positive",IF('Calculs T1a'!H420&lt;'Coeffs calibration'!$H$17,"Moderately positive","Highly positive")))</f>
        <v>Highly positive</v>
      </c>
      <c r="E417" s="126" t="str">
        <f>IF('Calculs T1a'!I420&lt;'Coeffs calibration'!$I$15,"Negative",IF('Calculs T1a'!I420&lt;'Coeffs calibration'!$I$16,"Lowly positive",IF('Calculs T1a'!I420&lt;'Coeffs calibration'!$I$17,"Moderately positive","Highly positive")))</f>
        <v>Highly positive</v>
      </c>
      <c r="F417" s="128" t="str">
        <f>IF('Calculs T1a'!J420&lt;'Coeffs calibration'!$J$15,"Negative",IF('Calculs T1a'!J420&lt;'Coeffs calibration'!$J$16,"Lowly positive",IF('Calculs T1a'!J420&lt;'Coeffs calibration'!$J$17,"Moderately positive","Highly positive")))</f>
        <v>Highly positive</v>
      </c>
      <c r="G417" s="3" t="str">
        <f>IF('Calculs T1a'!K420&lt;'Coeffs calibration'!$K$15,"Negative",IF('Calculs T1a'!K420&lt;'Coeffs calibration'!$K$16,"Lowly positive",IF('Calculs T1a'!K420&lt;'Coeffs calibration'!$K$17,"Moderately positive","Highly positive")))</f>
        <v>Highly positive</v>
      </c>
      <c r="H417" s="3" t="str">
        <f>IF('Calculs T1a'!L420&lt;'Coeffs calibration'!$L$15,"Negative",IF('Calculs T1a'!L420&lt;'Coeffs calibration'!$L$16,"Lowly positive",IF('Calculs T1a'!L420&lt;'Coeffs calibration'!$L$17,"Moderately positive","Highly positive")))</f>
        <v>Highly positive</v>
      </c>
      <c r="I417" s="3" t="str">
        <f>IF('Calculs T1a'!M420&lt;'Coeffs calibration'!$M$15,"Negative",IF('Calculs T1a'!M420&lt;'Coeffs calibration'!$M$16,"Lowly positive",IF('Calculs T1a'!M420&lt;'Coeffs calibration'!$M$17,"Moderately positive","Highly positive")))</f>
        <v>Highly positive</v>
      </c>
      <c r="J417" s="3" t="str">
        <f>IF('Calculs T1a'!N420&lt;'Coeffs calibration'!$N$15,"Negative",IF('Calculs T1a'!N420&lt;'Coeffs calibration'!$N$16,"Lowly positive",IF('Calculs T1a'!N420&lt;'Coeffs calibration'!$N$17,"Moderately positive","Highly positive")))</f>
        <v>Highly positive</v>
      </c>
      <c r="L417" s="92">
        <f>'Predictions concentrations'!A417</f>
        <v>0</v>
      </c>
      <c r="M417" s="92">
        <f>'Predictions concentrations'!B417</f>
        <v>0</v>
      </c>
      <c r="N417" s="126" t="str">
        <f>IF('Calculs T2a'!G420&lt;'Coeffs calibration'!$G$15,"Negative",IF('Calculs T2a'!G420&lt;'Coeffs calibration'!$G$16,"Lowly positive",IF('Calculs T2a'!G420&lt;'Coeffs calibration'!$G$17,"Moderately positive","Highly positive")))</f>
        <v>Highly positive</v>
      </c>
      <c r="O417" s="126" t="str">
        <f>IF('Calculs T2a'!H420&lt;'Coeffs calibration'!$H$15,"Negative",IF('Calculs T2a'!H420&lt;'Coeffs calibration'!$H$16,"Lowly positive",IF('Calculs T2a'!H420&lt;'Coeffs calibration'!$H$17,"Moderately positive","Highly positive")))</f>
        <v>Highly positive</v>
      </c>
      <c r="P417" s="126" t="str">
        <f>IF('Calculs T2a'!I420&lt;'Coeffs calibration'!$I$15,"Negative",IF('Calculs T2a'!I420&lt;'Coeffs calibration'!$I$16,"Lowly positive",IF('Calculs T2a'!I420&lt;'Coeffs calibration'!$I$17,"Moderately positive","Highly positive")))</f>
        <v>Highly positive</v>
      </c>
      <c r="Q417" s="128" t="str">
        <f>IF('Calculs T2a'!J420&lt;'Coeffs calibration'!$J$15,"Negative",IF('Calculs T2a'!J420&lt;'Coeffs calibration'!$J$16,"Lowly positive",IF('Calculs T2a'!J420&lt;'Coeffs calibration'!$J$17,"Moderately positive","Highly positive")))</f>
        <v>Highly positive</v>
      </c>
      <c r="R417" s="3" t="str">
        <f>IF('Calculs T2a'!K420&lt;'Coeffs calibration'!$K$15,"Negative",IF('Calculs T2a'!K420&lt;'Coeffs calibration'!$K$16,"Lowly positive",IF('Calculs T2a'!K420&lt;'Coeffs calibration'!$K$17,"Moderately positive","Highly positive")))</f>
        <v>Highly positive</v>
      </c>
      <c r="S417" s="3" t="str">
        <f>IF('Calculs T2a'!L420&lt;'Coeffs calibration'!$L$15,"Negative",IF('Calculs T2a'!L420&lt;'Coeffs calibration'!$L$16,"Lowly positive",IF('Calculs T2a'!L420&lt;'Coeffs calibration'!$L$17,"Moderately positive","Highly positive")))</f>
        <v>Highly positive</v>
      </c>
      <c r="T417" s="3" t="str">
        <f>IF('Calculs T2a'!M420&lt;'Coeffs calibration'!$M$15,"Negative",IF('Calculs T2a'!M420&lt;'Coeffs calibration'!$M$16,"Lowly positive",IF('Calculs T2a'!M420&lt;'Coeffs calibration'!$M$17,"Moderately positive","Highly positive")))</f>
        <v>Highly positive</v>
      </c>
      <c r="U417" s="3" t="str">
        <f>IF('Calculs T2a'!N420&lt;'Coeffs calibration'!$N$15,"Negative",IF('Calculs T2a'!N420&lt;'Coeffs calibration'!$N$16,"Lowly positive",IF('Calculs T2a'!N420&lt;'Coeffs calibration'!$N$17,"Moderately positive","Highly positive")))</f>
        <v>Highly positive</v>
      </c>
      <c r="W417" s="92">
        <f>'Predictions concentrations'!A417</f>
        <v>0</v>
      </c>
      <c r="X417" s="92">
        <f>'Predictions concentrations'!B417</f>
        <v>0</v>
      </c>
      <c r="Y417" s="126" t="str">
        <f>IF('Calculs T3a'!G420&lt;'Coeffs calibration'!$G$15,"Negative",IF('Calculs T3a'!G420&lt;'Coeffs calibration'!$G$16,"Lowly positive",IF('Calculs T3a'!G420&lt;'Coeffs calibration'!$G$17,"Moderately positive","Highly positive")))</f>
        <v>Highly positive</v>
      </c>
      <c r="Z417" s="126" t="str">
        <f>IF('Calculs T3a'!H420&lt;'Coeffs calibration'!$H$15,"Negative",IF('Calculs T3a'!H420&lt;'Coeffs calibration'!$H$16,"Lowly positive",IF('Calculs T3a'!H420&lt;'Coeffs calibration'!$H$17,"Moderately positive","Highly positive")))</f>
        <v>Highly positive</v>
      </c>
      <c r="AA417" s="126" t="str">
        <f>IF('Calculs T3a'!I420&lt;'Coeffs calibration'!$I$15,"Negative",IF('Calculs T3a'!I420&lt;'Coeffs calibration'!$I$16,"Lowly positive",IF('Calculs T3a'!I420&lt;'Coeffs calibration'!$I$17,"Moderately positive","Highly positive")))</f>
        <v>Highly positive</v>
      </c>
      <c r="AB417" s="128" t="str">
        <f>IF('Calculs T3a'!J420&lt;'Coeffs calibration'!$J$15,"Negative",IF('Calculs T3a'!J420&lt;'Coeffs calibration'!$J$16,"Lowly positive",IF('Calculs T3a'!J420&lt;'Coeffs calibration'!$J$17,"Moderately positive","Highly positive")))</f>
        <v>Highly positive</v>
      </c>
      <c r="AC417" s="3" t="str">
        <f>IF('Calculs T3a'!K420&lt;'Coeffs calibration'!$K$15,"Negative",IF('Calculs T3a'!K420&lt;'Coeffs calibration'!$K$16,"Lowly positive",IF('Calculs T3a'!K420&lt;'Coeffs calibration'!$K$17,"Moderately positive","Highly positive")))</f>
        <v>Highly positive</v>
      </c>
      <c r="AD417" s="3" t="str">
        <f>IF('Calculs T3a'!L420&lt;'Coeffs calibration'!$L$15,"Negative",IF('Calculs T3a'!L420&lt;'Coeffs calibration'!$L$16,"Lowly positive",IF('Calculs T3a'!L420&lt;'Coeffs calibration'!$L$17,"Moderately positive","Highly positive")))</f>
        <v>Highly positive</v>
      </c>
      <c r="AE417" s="3" t="str">
        <f>IF('Calculs T3a'!M420&lt;'Coeffs calibration'!$M$15,"Negative",IF('Calculs T3a'!M420&lt;'Coeffs calibration'!$M$16,"Lowly positive",IF('Calculs T3a'!M420&lt;'Coeffs calibration'!$M$17,"Moderately positive","Highly positive")))</f>
        <v>Highly positive</v>
      </c>
      <c r="AF417" s="3" t="str">
        <f>IF('Calculs T3a'!N420&lt;'Coeffs calibration'!$N$15,"Negative",IF('Calculs T3a'!N420&lt;'Coeffs calibration'!$N$16,"Lowly positive",IF('Calculs T3a'!N420&lt;'Coeffs calibration'!$N$17,"Moderately positive","Highly positive")))</f>
        <v>Highly positive</v>
      </c>
    </row>
    <row r="418" spans="1:32" x14ac:dyDescent="0.3">
      <c r="A418" s="92">
        <f>'Predictions concentrations'!A418</f>
        <v>0</v>
      </c>
      <c r="B418" s="92">
        <f>'Predictions concentrations'!B418</f>
        <v>0</v>
      </c>
      <c r="C418" s="126" t="str">
        <f>IF('Calculs T1a'!G421&lt;'Coeffs calibration'!$G$15,"Negative",IF('Calculs T1a'!G421&lt;'Coeffs calibration'!$G$16,"Lowly positive",IF('Calculs T1a'!G421&lt;'Coeffs calibration'!$G$17,"Moderately positive","Highly positive")))</f>
        <v>Highly positive</v>
      </c>
      <c r="D418" s="126" t="str">
        <f>IF('Calculs T1a'!H421&lt;'Coeffs calibration'!$H$15,"Negative",IF('Calculs T1a'!H421&lt;'Coeffs calibration'!$H$16,"Lowly positive",IF('Calculs T1a'!H421&lt;'Coeffs calibration'!$H$17,"Moderately positive","Highly positive")))</f>
        <v>Highly positive</v>
      </c>
      <c r="E418" s="126" t="str">
        <f>IF('Calculs T1a'!I421&lt;'Coeffs calibration'!$I$15,"Negative",IF('Calculs T1a'!I421&lt;'Coeffs calibration'!$I$16,"Lowly positive",IF('Calculs T1a'!I421&lt;'Coeffs calibration'!$I$17,"Moderately positive","Highly positive")))</f>
        <v>Highly positive</v>
      </c>
      <c r="F418" s="128" t="str">
        <f>IF('Calculs T1a'!J421&lt;'Coeffs calibration'!$J$15,"Negative",IF('Calculs T1a'!J421&lt;'Coeffs calibration'!$J$16,"Lowly positive",IF('Calculs T1a'!J421&lt;'Coeffs calibration'!$J$17,"Moderately positive","Highly positive")))</f>
        <v>Highly positive</v>
      </c>
      <c r="G418" s="3" t="str">
        <f>IF('Calculs T1a'!K421&lt;'Coeffs calibration'!$K$15,"Negative",IF('Calculs T1a'!K421&lt;'Coeffs calibration'!$K$16,"Lowly positive",IF('Calculs T1a'!K421&lt;'Coeffs calibration'!$K$17,"Moderately positive","Highly positive")))</f>
        <v>Highly positive</v>
      </c>
      <c r="H418" s="3" t="str">
        <f>IF('Calculs T1a'!L421&lt;'Coeffs calibration'!$L$15,"Negative",IF('Calculs T1a'!L421&lt;'Coeffs calibration'!$L$16,"Lowly positive",IF('Calculs T1a'!L421&lt;'Coeffs calibration'!$L$17,"Moderately positive","Highly positive")))</f>
        <v>Highly positive</v>
      </c>
      <c r="I418" s="3" t="str">
        <f>IF('Calculs T1a'!M421&lt;'Coeffs calibration'!$M$15,"Negative",IF('Calculs T1a'!M421&lt;'Coeffs calibration'!$M$16,"Lowly positive",IF('Calculs T1a'!M421&lt;'Coeffs calibration'!$M$17,"Moderately positive","Highly positive")))</f>
        <v>Highly positive</v>
      </c>
      <c r="J418" s="3" t="str">
        <f>IF('Calculs T1a'!N421&lt;'Coeffs calibration'!$N$15,"Negative",IF('Calculs T1a'!N421&lt;'Coeffs calibration'!$N$16,"Lowly positive",IF('Calculs T1a'!N421&lt;'Coeffs calibration'!$N$17,"Moderately positive","Highly positive")))</f>
        <v>Highly positive</v>
      </c>
      <c r="L418" s="92">
        <f>'Predictions concentrations'!A418</f>
        <v>0</v>
      </c>
      <c r="M418" s="92">
        <f>'Predictions concentrations'!B418</f>
        <v>0</v>
      </c>
      <c r="N418" s="126" t="str">
        <f>IF('Calculs T2a'!G421&lt;'Coeffs calibration'!$G$15,"Negative",IF('Calculs T2a'!G421&lt;'Coeffs calibration'!$G$16,"Lowly positive",IF('Calculs T2a'!G421&lt;'Coeffs calibration'!$G$17,"Moderately positive","Highly positive")))</f>
        <v>Highly positive</v>
      </c>
      <c r="O418" s="126" t="str">
        <f>IF('Calculs T2a'!H421&lt;'Coeffs calibration'!$H$15,"Negative",IF('Calculs T2a'!H421&lt;'Coeffs calibration'!$H$16,"Lowly positive",IF('Calculs T2a'!H421&lt;'Coeffs calibration'!$H$17,"Moderately positive","Highly positive")))</f>
        <v>Highly positive</v>
      </c>
      <c r="P418" s="126" t="str">
        <f>IF('Calculs T2a'!I421&lt;'Coeffs calibration'!$I$15,"Negative",IF('Calculs T2a'!I421&lt;'Coeffs calibration'!$I$16,"Lowly positive",IF('Calculs T2a'!I421&lt;'Coeffs calibration'!$I$17,"Moderately positive","Highly positive")))</f>
        <v>Highly positive</v>
      </c>
      <c r="Q418" s="128" t="str">
        <f>IF('Calculs T2a'!J421&lt;'Coeffs calibration'!$J$15,"Negative",IF('Calculs T2a'!J421&lt;'Coeffs calibration'!$J$16,"Lowly positive",IF('Calculs T2a'!J421&lt;'Coeffs calibration'!$J$17,"Moderately positive","Highly positive")))</f>
        <v>Highly positive</v>
      </c>
      <c r="R418" s="3" t="str">
        <f>IF('Calculs T2a'!K421&lt;'Coeffs calibration'!$K$15,"Negative",IF('Calculs T2a'!K421&lt;'Coeffs calibration'!$K$16,"Lowly positive",IF('Calculs T2a'!K421&lt;'Coeffs calibration'!$K$17,"Moderately positive","Highly positive")))</f>
        <v>Highly positive</v>
      </c>
      <c r="S418" s="3" t="str">
        <f>IF('Calculs T2a'!L421&lt;'Coeffs calibration'!$L$15,"Negative",IF('Calculs T2a'!L421&lt;'Coeffs calibration'!$L$16,"Lowly positive",IF('Calculs T2a'!L421&lt;'Coeffs calibration'!$L$17,"Moderately positive","Highly positive")))</f>
        <v>Highly positive</v>
      </c>
      <c r="T418" s="3" t="str">
        <f>IF('Calculs T2a'!M421&lt;'Coeffs calibration'!$M$15,"Negative",IF('Calculs T2a'!M421&lt;'Coeffs calibration'!$M$16,"Lowly positive",IF('Calculs T2a'!M421&lt;'Coeffs calibration'!$M$17,"Moderately positive","Highly positive")))</f>
        <v>Highly positive</v>
      </c>
      <c r="U418" s="3" t="str">
        <f>IF('Calculs T2a'!N421&lt;'Coeffs calibration'!$N$15,"Negative",IF('Calculs T2a'!N421&lt;'Coeffs calibration'!$N$16,"Lowly positive",IF('Calculs T2a'!N421&lt;'Coeffs calibration'!$N$17,"Moderately positive","Highly positive")))</f>
        <v>Highly positive</v>
      </c>
      <c r="W418" s="92">
        <f>'Predictions concentrations'!A418</f>
        <v>0</v>
      </c>
      <c r="X418" s="92">
        <f>'Predictions concentrations'!B418</f>
        <v>0</v>
      </c>
      <c r="Y418" s="126" t="str">
        <f>IF('Calculs T3a'!G421&lt;'Coeffs calibration'!$G$15,"Negative",IF('Calculs T3a'!G421&lt;'Coeffs calibration'!$G$16,"Lowly positive",IF('Calculs T3a'!G421&lt;'Coeffs calibration'!$G$17,"Moderately positive","Highly positive")))</f>
        <v>Highly positive</v>
      </c>
      <c r="Z418" s="126" t="str">
        <f>IF('Calculs T3a'!H421&lt;'Coeffs calibration'!$H$15,"Negative",IF('Calculs T3a'!H421&lt;'Coeffs calibration'!$H$16,"Lowly positive",IF('Calculs T3a'!H421&lt;'Coeffs calibration'!$H$17,"Moderately positive","Highly positive")))</f>
        <v>Highly positive</v>
      </c>
      <c r="AA418" s="126" t="str">
        <f>IF('Calculs T3a'!I421&lt;'Coeffs calibration'!$I$15,"Negative",IF('Calculs T3a'!I421&lt;'Coeffs calibration'!$I$16,"Lowly positive",IF('Calculs T3a'!I421&lt;'Coeffs calibration'!$I$17,"Moderately positive","Highly positive")))</f>
        <v>Highly positive</v>
      </c>
      <c r="AB418" s="128" t="str">
        <f>IF('Calculs T3a'!J421&lt;'Coeffs calibration'!$J$15,"Negative",IF('Calculs T3a'!J421&lt;'Coeffs calibration'!$J$16,"Lowly positive",IF('Calculs T3a'!J421&lt;'Coeffs calibration'!$J$17,"Moderately positive","Highly positive")))</f>
        <v>Highly positive</v>
      </c>
      <c r="AC418" s="3" t="str">
        <f>IF('Calculs T3a'!K421&lt;'Coeffs calibration'!$K$15,"Negative",IF('Calculs T3a'!K421&lt;'Coeffs calibration'!$K$16,"Lowly positive",IF('Calculs T3a'!K421&lt;'Coeffs calibration'!$K$17,"Moderately positive","Highly positive")))</f>
        <v>Highly positive</v>
      </c>
      <c r="AD418" s="3" t="str">
        <f>IF('Calculs T3a'!L421&lt;'Coeffs calibration'!$L$15,"Negative",IF('Calculs T3a'!L421&lt;'Coeffs calibration'!$L$16,"Lowly positive",IF('Calculs T3a'!L421&lt;'Coeffs calibration'!$L$17,"Moderately positive","Highly positive")))</f>
        <v>Highly positive</v>
      </c>
      <c r="AE418" s="3" t="str">
        <f>IF('Calculs T3a'!M421&lt;'Coeffs calibration'!$M$15,"Negative",IF('Calculs T3a'!M421&lt;'Coeffs calibration'!$M$16,"Lowly positive",IF('Calculs T3a'!M421&lt;'Coeffs calibration'!$M$17,"Moderately positive","Highly positive")))</f>
        <v>Highly positive</v>
      </c>
      <c r="AF418" s="3" t="str">
        <f>IF('Calculs T3a'!N421&lt;'Coeffs calibration'!$N$15,"Negative",IF('Calculs T3a'!N421&lt;'Coeffs calibration'!$N$16,"Lowly positive",IF('Calculs T3a'!N421&lt;'Coeffs calibration'!$N$17,"Moderately positive","Highly positive")))</f>
        <v>Highly positive</v>
      </c>
    </row>
    <row r="419" spans="1:32" x14ac:dyDescent="0.3">
      <c r="A419" s="92">
        <f>'Predictions concentrations'!A419</f>
        <v>0</v>
      </c>
      <c r="B419" s="92">
        <f>'Predictions concentrations'!B419</f>
        <v>0</v>
      </c>
      <c r="C419" s="126" t="str">
        <f>IF('Calculs T1a'!G422&lt;'Coeffs calibration'!$G$15,"Negative",IF('Calculs T1a'!G422&lt;'Coeffs calibration'!$G$16,"Lowly positive",IF('Calculs T1a'!G422&lt;'Coeffs calibration'!$G$17,"Moderately positive","Highly positive")))</f>
        <v>Highly positive</v>
      </c>
      <c r="D419" s="126" t="str">
        <f>IF('Calculs T1a'!H422&lt;'Coeffs calibration'!$H$15,"Negative",IF('Calculs T1a'!H422&lt;'Coeffs calibration'!$H$16,"Lowly positive",IF('Calculs T1a'!H422&lt;'Coeffs calibration'!$H$17,"Moderately positive","Highly positive")))</f>
        <v>Highly positive</v>
      </c>
      <c r="E419" s="126" t="str">
        <f>IF('Calculs T1a'!I422&lt;'Coeffs calibration'!$I$15,"Negative",IF('Calculs T1a'!I422&lt;'Coeffs calibration'!$I$16,"Lowly positive",IF('Calculs T1a'!I422&lt;'Coeffs calibration'!$I$17,"Moderately positive","Highly positive")))</f>
        <v>Highly positive</v>
      </c>
      <c r="F419" s="128" t="str">
        <f>IF('Calculs T1a'!J422&lt;'Coeffs calibration'!$J$15,"Negative",IF('Calculs T1a'!J422&lt;'Coeffs calibration'!$J$16,"Lowly positive",IF('Calculs T1a'!J422&lt;'Coeffs calibration'!$J$17,"Moderately positive","Highly positive")))</f>
        <v>Highly positive</v>
      </c>
      <c r="G419" s="3" t="str">
        <f>IF('Calculs T1a'!K422&lt;'Coeffs calibration'!$K$15,"Negative",IF('Calculs T1a'!K422&lt;'Coeffs calibration'!$K$16,"Lowly positive",IF('Calculs T1a'!K422&lt;'Coeffs calibration'!$K$17,"Moderately positive","Highly positive")))</f>
        <v>Highly positive</v>
      </c>
      <c r="H419" s="3" t="str">
        <f>IF('Calculs T1a'!L422&lt;'Coeffs calibration'!$L$15,"Negative",IF('Calculs T1a'!L422&lt;'Coeffs calibration'!$L$16,"Lowly positive",IF('Calculs T1a'!L422&lt;'Coeffs calibration'!$L$17,"Moderately positive","Highly positive")))</f>
        <v>Highly positive</v>
      </c>
      <c r="I419" s="3" t="str">
        <f>IF('Calculs T1a'!M422&lt;'Coeffs calibration'!$M$15,"Negative",IF('Calculs T1a'!M422&lt;'Coeffs calibration'!$M$16,"Lowly positive",IF('Calculs T1a'!M422&lt;'Coeffs calibration'!$M$17,"Moderately positive","Highly positive")))</f>
        <v>Highly positive</v>
      </c>
      <c r="J419" s="3" t="str">
        <f>IF('Calculs T1a'!N422&lt;'Coeffs calibration'!$N$15,"Negative",IF('Calculs T1a'!N422&lt;'Coeffs calibration'!$N$16,"Lowly positive",IF('Calculs T1a'!N422&lt;'Coeffs calibration'!$N$17,"Moderately positive","Highly positive")))</f>
        <v>Highly positive</v>
      </c>
      <c r="L419" s="92">
        <f>'Predictions concentrations'!A419</f>
        <v>0</v>
      </c>
      <c r="M419" s="92">
        <f>'Predictions concentrations'!B419</f>
        <v>0</v>
      </c>
      <c r="N419" s="126" t="str">
        <f>IF('Calculs T2a'!G422&lt;'Coeffs calibration'!$G$15,"Negative",IF('Calculs T2a'!G422&lt;'Coeffs calibration'!$G$16,"Lowly positive",IF('Calculs T2a'!G422&lt;'Coeffs calibration'!$G$17,"Moderately positive","Highly positive")))</f>
        <v>Highly positive</v>
      </c>
      <c r="O419" s="126" t="str">
        <f>IF('Calculs T2a'!H422&lt;'Coeffs calibration'!$H$15,"Negative",IF('Calculs T2a'!H422&lt;'Coeffs calibration'!$H$16,"Lowly positive",IF('Calculs T2a'!H422&lt;'Coeffs calibration'!$H$17,"Moderately positive","Highly positive")))</f>
        <v>Highly positive</v>
      </c>
      <c r="P419" s="126" t="str">
        <f>IF('Calculs T2a'!I422&lt;'Coeffs calibration'!$I$15,"Negative",IF('Calculs T2a'!I422&lt;'Coeffs calibration'!$I$16,"Lowly positive",IF('Calculs T2a'!I422&lt;'Coeffs calibration'!$I$17,"Moderately positive","Highly positive")))</f>
        <v>Highly positive</v>
      </c>
      <c r="Q419" s="128" t="str">
        <f>IF('Calculs T2a'!J422&lt;'Coeffs calibration'!$J$15,"Negative",IF('Calculs T2a'!J422&lt;'Coeffs calibration'!$J$16,"Lowly positive",IF('Calculs T2a'!J422&lt;'Coeffs calibration'!$J$17,"Moderately positive","Highly positive")))</f>
        <v>Highly positive</v>
      </c>
      <c r="R419" s="3" t="str">
        <f>IF('Calculs T2a'!K422&lt;'Coeffs calibration'!$K$15,"Negative",IF('Calculs T2a'!K422&lt;'Coeffs calibration'!$K$16,"Lowly positive",IF('Calculs T2a'!K422&lt;'Coeffs calibration'!$K$17,"Moderately positive","Highly positive")))</f>
        <v>Highly positive</v>
      </c>
      <c r="S419" s="3" t="str">
        <f>IF('Calculs T2a'!L422&lt;'Coeffs calibration'!$L$15,"Negative",IF('Calculs T2a'!L422&lt;'Coeffs calibration'!$L$16,"Lowly positive",IF('Calculs T2a'!L422&lt;'Coeffs calibration'!$L$17,"Moderately positive","Highly positive")))</f>
        <v>Highly positive</v>
      </c>
      <c r="T419" s="3" t="str">
        <f>IF('Calculs T2a'!M422&lt;'Coeffs calibration'!$M$15,"Negative",IF('Calculs T2a'!M422&lt;'Coeffs calibration'!$M$16,"Lowly positive",IF('Calculs T2a'!M422&lt;'Coeffs calibration'!$M$17,"Moderately positive","Highly positive")))</f>
        <v>Highly positive</v>
      </c>
      <c r="U419" s="3" t="str">
        <f>IF('Calculs T2a'!N422&lt;'Coeffs calibration'!$N$15,"Negative",IF('Calculs T2a'!N422&lt;'Coeffs calibration'!$N$16,"Lowly positive",IF('Calculs T2a'!N422&lt;'Coeffs calibration'!$N$17,"Moderately positive","Highly positive")))</f>
        <v>Highly positive</v>
      </c>
      <c r="W419" s="92">
        <f>'Predictions concentrations'!A419</f>
        <v>0</v>
      </c>
      <c r="X419" s="92">
        <f>'Predictions concentrations'!B419</f>
        <v>0</v>
      </c>
      <c r="Y419" s="126" t="str">
        <f>IF('Calculs T3a'!G422&lt;'Coeffs calibration'!$G$15,"Negative",IF('Calculs T3a'!G422&lt;'Coeffs calibration'!$G$16,"Lowly positive",IF('Calculs T3a'!G422&lt;'Coeffs calibration'!$G$17,"Moderately positive","Highly positive")))</f>
        <v>Highly positive</v>
      </c>
      <c r="Z419" s="126" t="str">
        <f>IF('Calculs T3a'!H422&lt;'Coeffs calibration'!$H$15,"Negative",IF('Calculs T3a'!H422&lt;'Coeffs calibration'!$H$16,"Lowly positive",IF('Calculs T3a'!H422&lt;'Coeffs calibration'!$H$17,"Moderately positive","Highly positive")))</f>
        <v>Highly positive</v>
      </c>
      <c r="AA419" s="126" t="str">
        <f>IF('Calculs T3a'!I422&lt;'Coeffs calibration'!$I$15,"Negative",IF('Calculs T3a'!I422&lt;'Coeffs calibration'!$I$16,"Lowly positive",IF('Calculs T3a'!I422&lt;'Coeffs calibration'!$I$17,"Moderately positive","Highly positive")))</f>
        <v>Highly positive</v>
      </c>
      <c r="AB419" s="128" t="str">
        <f>IF('Calculs T3a'!J422&lt;'Coeffs calibration'!$J$15,"Negative",IF('Calculs T3a'!J422&lt;'Coeffs calibration'!$J$16,"Lowly positive",IF('Calculs T3a'!J422&lt;'Coeffs calibration'!$J$17,"Moderately positive","Highly positive")))</f>
        <v>Highly positive</v>
      </c>
      <c r="AC419" s="3" t="str">
        <f>IF('Calculs T3a'!K422&lt;'Coeffs calibration'!$K$15,"Negative",IF('Calculs T3a'!K422&lt;'Coeffs calibration'!$K$16,"Lowly positive",IF('Calculs T3a'!K422&lt;'Coeffs calibration'!$K$17,"Moderately positive","Highly positive")))</f>
        <v>Highly positive</v>
      </c>
      <c r="AD419" s="3" t="str">
        <f>IF('Calculs T3a'!L422&lt;'Coeffs calibration'!$L$15,"Negative",IF('Calculs T3a'!L422&lt;'Coeffs calibration'!$L$16,"Lowly positive",IF('Calculs T3a'!L422&lt;'Coeffs calibration'!$L$17,"Moderately positive","Highly positive")))</f>
        <v>Highly positive</v>
      </c>
      <c r="AE419" s="3" t="str">
        <f>IF('Calculs T3a'!M422&lt;'Coeffs calibration'!$M$15,"Negative",IF('Calculs T3a'!M422&lt;'Coeffs calibration'!$M$16,"Lowly positive",IF('Calculs T3a'!M422&lt;'Coeffs calibration'!$M$17,"Moderately positive","Highly positive")))</f>
        <v>Highly positive</v>
      </c>
      <c r="AF419" s="3" t="str">
        <f>IF('Calculs T3a'!N422&lt;'Coeffs calibration'!$N$15,"Negative",IF('Calculs T3a'!N422&lt;'Coeffs calibration'!$N$16,"Lowly positive",IF('Calculs T3a'!N422&lt;'Coeffs calibration'!$N$17,"Moderately positive","Highly positive")))</f>
        <v>Highly positive</v>
      </c>
    </row>
    <row r="420" spans="1:32" x14ac:dyDescent="0.3">
      <c r="A420" s="92">
        <f>'Predictions concentrations'!A420</f>
        <v>0</v>
      </c>
      <c r="B420" s="92">
        <f>'Predictions concentrations'!B420</f>
        <v>0</v>
      </c>
      <c r="C420" s="126" t="str">
        <f>IF('Calculs T1a'!G423&lt;'Coeffs calibration'!$G$15,"Negative",IF('Calculs T1a'!G423&lt;'Coeffs calibration'!$G$16,"Lowly positive",IF('Calculs T1a'!G423&lt;'Coeffs calibration'!$G$17,"Moderately positive","Highly positive")))</f>
        <v>Highly positive</v>
      </c>
      <c r="D420" s="126" t="str">
        <f>IF('Calculs T1a'!H423&lt;'Coeffs calibration'!$H$15,"Negative",IF('Calculs T1a'!H423&lt;'Coeffs calibration'!$H$16,"Lowly positive",IF('Calculs T1a'!H423&lt;'Coeffs calibration'!$H$17,"Moderately positive","Highly positive")))</f>
        <v>Highly positive</v>
      </c>
      <c r="E420" s="126" t="str">
        <f>IF('Calculs T1a'!I423&lt;'Coeffs calibration'!$I$15,"Negative",IF('Calculs T1a'!I423&lt;'Coeffs calibration'!$I$16,"Lowly positive",IF('Calculs T1a'!I423&lt;'Coeffs calibration'!$I$17,"Moderately positive","Highly positive")))</f>
        <v>Highly positive</v>
      </c>
      <c r="F420" s="128" t="str">
        <f>IF('Calculs T1a'!J423&lt;'Coeffs calibration'!$J$15,"Negative",IF('Calculs T1a'!J423&lt;'Coeffs calibration'!$J$16,"Lowly positive",IF('Calculs T1a'!J423&lt;'Coeffs calibration'!$J$17,"Moderately positive","Highly positive")))</f>
        <v>Highly positive</v>
      </c>
      <c r="G420" s="3" t="str">
        <f>IF('Calculs T1a'!K423&lt;'Coeffs calibration'!$K$15,"Negative",IF('Calculs T1a'!K423&lt;'Coeffs calibration'!$K$16,"Lowly positive",IF('Calculs T1a'!K423&lt;'Coeffs calibration'!$K$17,"Moderately positive","Highly positive")))</f>
        <v>Highly positive</v>
      </c>
      <c r="H420" s="3" t="str">
        <f>IF('Calculs T1a'!L423&lt;'Coeffs calibration'!$L$15,"Negative",IF('Calculs T1a'!L423&lt;'Coeffs calibration'!$L$16,"Lowly positive",IF('Calculs T1a'!L423&lt;'Coeffs calibration'!$L$17,"Moderately positive","Highly positive")))</f>
        <v>Highly positive</v>
      </c>
      <c r="I420" s="3" t="str">
        <f>IF('Calculs T1a'!M423&lt;'Coeffs calibration'!$M$15,"Negative",IF('Calculs T1a'!M423&lt;'Coeffs calibration'!$M$16,"Lowly positive",IF('Calculs T1a'!M423&lt;'Coeffs calibration'!$M$17,"Moderately positive","Highly positive")))</f>
        <v>Highly positive</v>
      </c>
      <c r="J420" s="3" t="str">
        <f>IF('Calculs T1a'!N423&lt;'Coeffs calibration'!$N$15,"Negative",IF('Calculs T1a'!N423&lt;'Coeffs calibration'!$N$16,"Lowly positive",IF('Calculs T1a'!N423&lt;'Coeffs calibration'!$N$17,"Moderately positive","Highly positive")))</f>
        <v>Highly positive</v>
      </c>
      <c r="L420" s="92">
        <f>'Predictions concentrations'!A420</f>
        <v>0</v>
      </c>
      <c r="M420" s="92">
        <f>'Predictions concentrations'!B420</f>
        <v>0</v>
      </c>
      <c r="N420" s="126" t="str">
        <f>IF('Calculs T2a'!G423&lt;'Coeffs calibration'!$G$15,"Negative",IF('Calculs T2a'!G423&lt;'Coeffs calibration'!$G$16,"Lowly positive",IF('Calculs T2a'!G423&lt;'Coeffs calibration'!$G$17,"Moderately positive","Highly positive")))</f>
        <v>Highly positive</v>
      </c>
      <c r="O420" s="126" t="str">
        <f>IF('Calculs T2a'!H423&lt;'Coeffs calibration'!$H$15,"Negative",IF('Calculs T2a'!H423&lt;'Coeffs calibration'!$H$16,"Lowly positive",IF('Calculs T2a'!H423&lt;'Coeffs calibration'!$H$17,"Moderately positive","Highly positive")))</f>
        <v>Highly positive</v>
      </c>
      <c r="P420" s="126" t="str">
        <f>IF('Calculs T2a'!I423&lt;'Coeffs calibration'!$I$15,"Negative",IF('Calculs T2a'!I423&lt;'Coeffs calibration'!$I$16,"Lowly positive",IF('Calculs T2a'!I423&lt;'Coeffs calibration'!$I$17,"Moderately positive","Highly positive")))</f>
        <v>Highly positive</v>
      </c>
      <c r="Q420" s="128" t="str">
        <f>IF('Calculs T2a'!J423&lt;'Coeffs calibration'!$J$15,"Negative",IF('Calculs T2a'!J423&lt;'Coeffs calibration'!$J$16,"Lowly positive",IF('Calculs T2a'!J423&lt;'Coeffs calibration'!$J$17,"Moderately positive","Highly positive")))</f>
        <v>Highly positive</v>
      </c>
      <c r="R420" s="3" t="str">
        <f>IF('Calculs T2a'!K423&lt;'Coeffs calibration'!$K$15,"Negative",IF('Calculs T2a'!K423&lt;'Coeffs calibration'!$K$16,"Lowly positive",IF('Calculs T2a'!K423&lt;'Coeffs calibration'!$K$17,"Moderately positive","Highly positive")))</f>
        <v>Highly positive</v>
      </c>
      <c r="S420" s="3" t="str">
        <f>IF('Calculs T2a'!L423&lt;'Coeffs calibration'!$L$15,"Negative",IF('Calculs T2a'!L423&lt;'Coeffs calibration'!$L$16,"Lowly positive",IF('Calculs T2a'!L423&lt;'Coeffs calibration'!$L$17,"Moderately positive","Highly positive")))</f>
        <v>Highly positive</v>
      </c>
      <c r="T420" s="3" t="str">
        <f>IF('Calculs T2a'!M423&lt;'Coeffs calibration'!$M$15,"Negative",IF('Calculs T2a'!M423&lt;'Coeffs calibration'!$M$16,"Lowly positive",IF('Calculs T2a'!M423&lt;'Coeffs calibration'!$M$17,"Moderately positive","Highly positive")))</f>
        <v>Highly positive</v>
      </c>
      <c r="U420" s="3" t="str">
        <f>IF('Calculs T2a'!N423&lt;'Coeffs calibration'!$N$15,"Negative",IF('Calculs T2a'!N423&lt;'Coeffs calibration'!$N$16,"Lowly positive",IF('Calculs T2a'!N423&lt;'Coeffs calibration'!$N$17,"Moderately positive","Highly positive")))</f>
        <v>Highly positive</v>
      </c>
      <c r="W420" s="92">
        <f>'Predictions concentrations'!A420</f>
        <v>0</v>
      </c>
      <c r="X420" s="92">
        <f>'Predictions concentrations'!B420</f>
        <v>0</v>
      </c>
      <c r="Y420" s="126" t="str">
        <f>IF('Calculs T3a'!G423&lt;'Coeffs calibration'!$G$15,"Negative",IF('Calculs T3a'!G423&lt;'Coeffs calibration'!$G$16,"Lowly positive",IF('Calculs T3a'!G423&lt;'Coeffs calibration'!$G$17,"Moderately positive","Highly positive")))</f>
        <v>Highly positive</v>
      </c>
      <c r="Z420" s="126" t="str">
        <f>IF('Calculs T3a'!H423&lt;'Coeffs calibration'!$H$15,"Negative",IF('Calculs T3a'!H423&lt;'Coeffs calibration'!$H$16,"Lowly positive",IF('Calculs T3a'!H423&lt;'Coeffs calibration'!$H$17,"Moderately positive","Highly positive")))</f>
        <v>Highly positive</v>
      </c>
      <c r="AA420" s="126" t="str">
        <f>IF('Calculs T3a'!I423&lt;'Coeffs calibration'!$I$15,"Negative",IF('Calculs T3a'!I423&lt;'Coeffs calibration'!$I$16,"Lowly positive",IF('Calculs T3a'!I423&lt;'Coeffs calibration'!$I$17,"Moderately positive","Highly positive")))</f>
        <v>Highly positive</v>
      </c>
      <c r="AB420" s="128" t="str">
        <f>IF('Calculs T3a'!J423&lt;'Coeffs calibration'!$J$15,"Negative",IF('Calculs T3a'!J423&lt;'Coeffs calibration'!$J$16,"Lowly positive",IF('Calculs T3a'!J423&lt;'Coeffs calibration'!$J$17,"Moderately positive","Highly positive")))</f>
        <v>Highly positive</v>
      </c>
      <c r="AC420" s="3" t="str">
        <f>IF('Calculs T3a'!K423&lt;'Coeffs calibration'!$K$15,"Negative",IF('Calculs T3a'!K423&lt;'Coeffs calibration'!$K$16,"Lowly positive",IF('Calculs T3a'!K423&lt;'Coeffs calibration'!$K$17,"Moderately positive","Highly positive")))</f>
        <v>Highly positive</v>
      </c>
      <c r="AD420" s="3" t="str">
        <f>IF('Calculs T3a'!L423&lt;'Coeffs calibration'!$L$15,"Negative",IF('Calculs T3a'!L423&lt;'Coeffs calibration'!$L$16,"Lowly positive",IF('Calculs T3a'!L423&lt;'Coeffs calibration'!$L$17,"Moderately positive","Highly positive")))</f>
        <v>Highly positive</v>
      </c>
      <c r="AE420" s="3" t="str">
        <f>IF('Calculs T3a'!M423&lt;'Coeffs calibration'!$M$15,"Negative",IF('Calculs T3a'!M423&lt;'Coeffs calibration'!$M$16,"Lowly positive",IF('Calculs T3a'!M423&lt;'Coeffs calibration'!$M$17,"Moderately positive","Highly positive")))</f>
        <v>Highly positive</v>
      </c>
      <c r="AF420" s="3" t="str">
        <f>IF('Calculs T3a'!N423&lt;'Coeffs calibration'!$N$15,"Negative",IF('Calculs T3a'!N423&lt;'Coeffs calibration'!$N$16,"Lowly positive",IF('Calculs T3a'!N423&lt;'Coeffs calibration'!$N$17,"Moderately positive","Highly positive")))</f>
        <v>Highly positive</v>
      </c>
    </row>
    <row r="421" spans="1:32" x14ac:dyDescent="0.3">
      <c r="A421" s="92">
        <f>'Predictions concentrations'!A421</f>
        <v>0</v>
      </c>
      <c r="B421" s="92">
        <f>'Predictions concentrations'!B421</f>
        <v>0</v>
      </c>
      <c r="C421" s="126" t="str">
        <f>IF('Calculs T1a'!G424&lt;'Coeffs calibration'!$G$15,"Negative",IF('Calculs T1a'!G424&lt;'Coeffs calibration'!$G$16,"Lowly positive",IF('Calculs T1a'!G424&lt;'Coeffs calibration'!$G$17,"Moderately positive","Highly positive")))</f>
        <v>Highly positive</v>
      </c>
      <c r="D421" s="126" t="str">
        <f>IF('Calculs T1a'!H424&lt;'Coeffs calibration'!$H$15,"Negative",IF('Calculs T1a'!H424&lt;'Coeffs calibration'!$H$16,"Lowly positive",IF('Calculs T1a'!H424&lt;'Coeffs calibration'!$H$17,"Moderately positive","Highly positive")))</f>
        <v>Highly positive</v>
      </c>
      <c r="E421" s="126" t="str">
        <f>IF('Calculs T1a'!I424&lt;'Coeffs calibration'!$I$15,"Negative",IF('Calculs T1a'!I424&lt;'Coeffs calibration'!$I$16,"Lowly positive",IF('Calculs T1a'!I424&lt;'Coeffs calibration'!$I$17,"Moderately positive","Highly positive")))</f>
        <v>Highly positive</v>
      </c>
      <c r="F421" s="128" t="str">
        <f>IF('Calculs T1a'!J424&lt;'Coeffs calibration'!$J$15,"Negative",IF('Calculs T1a'!J424&lt;'Coeffs calibration'!$J$16,"Lowly positive",IF('Calculs T1a'!J424&lt;'Coeffs calibration'!$J$17,"Moderately positive","Highly positive")))</f>
        <v>Highly positive</v>
      </c>
      <c r="G421" s="3" t="str">
        <f>IF('Calculs T1a'!K424&lt;'Coeffs calibration'!$K$15,"Negative",IF('Calculs T1a'!K424&lt;'Coeffs calibration'!$K$16,"Lowly positive",IF('Calculs T1a'!K424&lt;'Coeffs calibration'!$K$17,"Moderately positive","Highly positive")))</f>
        <v>Highly positive</v>
      </c>
      <c r="H421" s="3" t="str">
        <f>IF('Calculs T1a'!L424&lt;'Coeffs calibration'!$L$15,"Negative",IF('Calculs T1a'!L424&lt;'Coeffs calibration'!$L$16,"Lowly positive",IF('Calculs T1a'!L424&lt;'Coeffs calibration'!$L$17,"Moderately positive","Highly positive")))</f>
        <v>Highly positive</v>
      </c>
      <c r="I421" s="3" t="str">
        <f>IF('Calculs T1a'!M424&lt;'Coeffs calibration'!$M$15,"Negative",IF('Calculs T1a'!M424&lt;'Coeffs calibration'!$M$16,"Lowly positive",IF('Calculs T1a'!M424&lt;'Coeffs calibration'!$M$17,"Moderately positive","Highly positive")))</f>
        <v>Highly positive</v>
      </c>
      <c r="J421" s="3" t="str">
        <f>IF('Calculs T1a'!N424&lt;'Coeffs calibration'!$N$15,"Negative",IF('Calculs T1a'!N424&lt;'Coeffs calibration'!$N$16,"Lowly positive",IF('Calculs T1a'!N424&lt;'Coeffs calibration'!$N$17,"Moderately positive","Highly positive")))</f>
        <v>Highly positive</v>
      </c>
      <c r="L421" s="92">
        <f>'Predictions concentrations'!A421</f>
        <v>0</v>
      </c>
      <c r="M421" s="92">
        <f>'Predictions concentrations'!B421</f>
        <v>0</v>
      </c>
      <c r="N421" s="126" t="str">
        <f>IF('Calculs T2a'!G424&lt;'Coeffs calibration'!$G$15,"Negative",IF('Calculs T2a'!G424&lt;'Coeffs calibration'!$G$16,"Lowly positive",IF('Calculs T2a'!G424&lt;'Coeffs calibration'!$G$17,"Moderately positive","Highly positive")))</f>
        <v>Highly positive</v>
      </c>
      <c r="O421" s="126" t="str">
        <f>IF('Calculs T2a'!H424&lt;'Coeffs calibration'!$H$15,"Negative",IF('Calculs T2a'!H424&lt;'Coeffs calibration'!$H$16,"Lowly positive",IF('Calculs T2a'!H424&lt;'Coeffs calibration'!$H$17,"Moderately positive","Highly positive")))</f>
        <v>Highly positive</v>
      </c>
      <c r="P421" s="126" t="str">
        <f>IF('Calculs T2a'!I424&lt;'Coeffs calibration'!$I$15,"Negative",IF('Calculs T2a'!I424&lt;'Coeffs calibration'!$I$16,"Lowly positive",IF('Calculs T2a'!I424&lt;'Coeffs calibration'!$I$17,"Moderately positive","Highly positive")))</f>
        <v>Highly positive</v>
      </c>
      <c r="Q421" s="128" t="str">
        <f>IF('Calculs T2a'!J424&lt;'Coeffs calibration'!$J$15,"Negative",IF('Calculs T2a'!J424&lt;'Coeffs calibration'!$J$16,"Lowly positive",IF('Calculs T2a'!J424&lt;'Coeffs calibration'!$J$17,"Moderately positive","Highly positive")))</f>
        <v>Highly positive</v>
      </c>
      <c r="R421" s="3" t="str">
        <f>IF('Calculs T2a'!K424&lt;'Coeffs calibration'!$K$15,"Negative",IF('Calculs T2a'!K424&lt;'Coeffs calibration'!$K$16,"Lowly positive",IF('Calculs T2a'!K424&lt;'Coeffs calibration'!$K$17,"Moderately positive","Highly positive")))</f>
        <v>Highly positive</v>
      </c>
      <c r="S421" s="3" t="str">
        <f>IF('Calculs T2a'!L424&lt;'Coeffs calibration'!$L$15,"Negative",IF('Calculs T2a'!L424&lt;'Coeffs calibration'!$L$16,"Lowly positive",IF('Calculs T2a'!L424&lt;'Coeffs calibration'!$L$17,"Moderately positive","Highly positive")))</f>
        <v>Highly positive</v>
      </c>
      <c r="T421" s="3" t="str">
        <f>IF('Calculs T2a'!M424&lt;'Coeffs calibration'!$M$15,"Negative",IF('Calculs T2a'!M424&lt;'Coeffs calibration'!$M$16,"Lowly positive",IF('Calculs T2a'!M424&lt;'Coeffs calibration'!$M$17,"Moderately positive","Highly positive")))</f>
        <v>Highly positive</v>
      </c>
      <c r="U421" s="3" t="str">
        <f>IF('Calculs T2a'!N424&lt;'Coeffs calibration'!$N$15,"Negative",IF('Calculs T2a'!N424&lt;'Coeffs calibration'!$N$16,"Lowly positive",IF('Calculs T2a'!N424&lt;'Coeffs calibration'!$N$17,"Moderately positive","Highly positive")))</f>
        <v>Highly positive</v>
      </c>
      <c r="W421" s="92">
        <f>'Predictions concentrations'!A421</f>
        <v>0</v>
      </c>
      <c r="X421" s="92">
        <f>'Predictions concentrations'!B421</f>
        <v>0</v>
      </c>
      <c r="Y421" s="126" t="str">
        <f>IF('Calculs T3a'!G424&lt;'Coeffs calibration'!$G$15,"Negative",IF('Calculs T3a'!G424&lt;'Coeffs calibration'!$G$16,"Lowly positive",IF('Calculs T3a'!G424&lt;'Coeffs calibration'!$G$17,"Moderately positive","Highly positive")))</f>
        <v>Highly positive</v>
      </c>
      <c r="Z421" s="126" t="str">
        <f>IF('Calculs T3a'!H424&lt;'Coeffs calibration'!$H$15,"Negative",IF('Calculs T3a'!H424&lt;'Coeffs calibration'!$H$16,"Lowly positive",IF('Calculs T3a'!H424&lt;'Coeffs calibration'!$H$17,"Moderately positive","Highly positive")))</f>
        <v>Highly positive</v>
      </c>
      <c r="AA421" s="126" t="str">
        <f>IF('Calculs T3a'!I424&lt;'Coeffs calibration'!$I$15,"Negative",IF('Calculs T3a'!I424&lt;'Coeffs calibration'!$I$16,"Lowly positive",IF('Calculs T3a'!I424&lt;'Coeffs calibration'!$I$17,"Moderately positive","Highly positive")))</f>
        <v>Highly positive</v>
      </c>
      <c r="AB421" s="128" t="str">
        <f>IF('Calculs T3a'!J424&lt;'Coeffs calibration'!$J$15,"Negative",IF('Calculs T3a'!J424&lt;'Coeffs calibration'!$J$16,"Lowly positive",IF('Calculs T3a'!J424&lt;'Coeffs calibration'!$J$17,"Moderately positive","Highly positive")))</f>
        <v>Highly positive</v>
      </c>
      <c r="AC421" s="3" t="str">
        <f>IF('Calculs T3a'!K424&lt;'Coeffs calibration'!$K$15,"Negative",IF('Calculs T3a'!K424&lt;'Coeffs calibration'!$K$16,"Lowly positive",IF('Calculs T3a'!K424&lt;'Coeffs calibration'!$K$17,"Moderately positive","Highly positive")))</f>
        <v>Highly positive</v>
      </c>
      <c r="AD421" s="3" t="str">
        <f>IF('Calculs T3a'!L424&lt;'Coeffs calibration'!$L$15,"Negative",IF('Calculs T3a'!L424&lt;'Coeffs calibration'!$L$16,"Lowly positive",IF('Calculs T3a'!L424&lt;'Coeffs calibration'!$L$17,"Moderately positive","Highly positive")))</f>
        <v>Highly positive</v>
      </c>
      <c r="AE421" s="3" t="str">
        <f>IF('Calculs T3a'!M424&lt;'Coeffs calibration'!$M$15,"Negative",IF('Calculs T3a'!M424&lt;'Coeffs calibration'!$M$16,"Lowly positive",IF('Calculs T3a'!M424&lt;'Coeffs calibration'!$M$17,"Moderately positive","Highly positive")))</f>
        <v>Highly positive</v>
      </c>
      <c r="AF421" s="3" t="str">
        <f>IF('Calculs T3a'!N424&lt;'Coeffs calibration'!$N$15,"Negative",IF('Calculs T3a'!N424&lt;'Coeffs calibration'!$N$16,"Lowly positive",IF('Calculs T3a'!N424&lt;'Coeffs calibration'!$N$17,"Moderately positive","Highly positive")))</f>
        <v>Highly positive</v>
      </c>
    </row>
    <row r="422" spans="1:32" x14ac:dyDescent="0.3">
      <c r="A422" s="92">
        <f>'Predictions concentrations'!A422</f>
        <v>0</v>
      </c>
      <c r="B422" s="92">
        <f>'Predictions concentrations'!B422</f>
        <v>0</v>
      </c>
      <c r="C422" s="126" t="str">
        <f>IF('Calculs T1a'!G425&lt;'Coeffs calibration'!$G$15,"Negative",IF('Calculs T1a'!G425&lt;'Coeffs calibration'!$G$16,"Lowly positive",IF('Calculs T1a'!G425&lt;'Coeffs calibration'!$G$17,"Moderately positive","Highly positive")))</f>
        <v>Highly positive</v>
      </c>
      <c r="D422" s="126" t="str">
        <f>IF('Calculs T1a'!H425&lt;'Coeffs calibration'!$H$15,"Negative",IF('Calculs T1a'!H425&lt;'Coeffs calibration'!$H$16,"Lowly positive",IF('Calculs T1a'!H425&lt;'Coeffs calibration'!$H$17,"Moderately positive","Highly positive")))</f>
        <v>Highly positive</v>
      </c>
      <c r="E422" s="126" t="str">
        <f>IF('Calculs T1a'!I425&lt;'Coeffs calibration'!$I$15,"Negative",IF('Calculs T1a'!I425&lt;'Coeffs calibration'!$I$16,"Lowly positive",IF('Calculs T1a'!I425&lt;'Coeffs calibration'!$I$17,"Moderately positive","Highly positive")))</f>
        <v>Highly positive</v>
      </c>
      <c r="F422" s="128" t="str">
        <f>IF('Calculs T1a'!J425&lt;'Coeffs calibration'!$J$15,"Negative",IF('Calculs T1a'!J425&lt;'Coeffs calibration'!$J$16,"Lowly positive",IF('Calculs T1a'!J425&lt;'Coeffs calibration'!$J$17,"Moderately positive","Highly positive")))</f>
        <v>Highly positive</v>
      </c>
      <c r="G422" s="3" t="str">
        <f>IF('Calculs T1a'!K425&lt;'Coeffs calibration'!$K$15,"Negative",IF('Calculs T1a'!K425&lt;'Coeffs calibration'!$K$16,"Lowly positive",IF('Calculs T1a'!K425&lt;'Coeffs calibration'!$K$17,"Moderately positive","Highly positive")))</f>
        <v>Highly positive</v>
      </c>
      <c r="H422" s="3" t="str">
        <f>IF('Calculs T1a'!L425&lt;'Coeffs calibration'!$L$15,"Negative",IF('Calculs T1a'!L425&lt;'Coeffs calibration'!$L$16,"Lowly positive",IF('Calculs T1a'!L425&lt;'Coeffs calibration'!$L$17,"Moderately positive","Highly positive")))</f>
        <v>Highly positive</v>
      </c>
      <c r="I422" s="3" t="str">
        <f>IF('Calculs T1a'!M425&lt;'Coeffs calibration'!$M$15,"Negative",IF('Calculs T1a'!M425&lt;'Coeffs calibration'!$M$16,"Lowly positive",IF('Calculs T1a'!M425&lt;'Coeffs calibration'!$M$17,"Moderately positive","Highly positive")))</f>
        <v>Highly positive</v>
      </c>
      <c r="J422" s="3" t="str">
        <f>IF('Calculs T1a'!N425&lt;'Coeffs calibration'!$N$15,"Negative",IF('Calculs T1a'!N425&lt;'Coeffs calibration'!$N$16,"Lowly positive",IF('Calculs T1a'!N425&lt;'Coeffs calibration'!$N$17,"Moderately positive","Highly positive")))</f>
        <v>Highly positive</v>
      </c>
      <c r="L422" s="92">
        <f>'Predictions concentrations'!A422</f>
        <v>0</v>
      </c>
      <c r="M422" s="92">
        <f>'Predictions concentrations'!B422</f>
        <v>0</v>
      </c>
      <c r="N422" s="126" t="str">
        <f>IF('Calculs T2a'!G425&lt;'Coeffs calibration'!$G$15,"Negative",IF('Calculs T2a'!G425&lt;'Coeffs calibration'!$G$16,"Lowly positive",IF('Calculs T2a'!G425&lt;'Coeffs calibration'!$G$17,"Moderately positive","Highly positive")))</f>
        <v>Highly positive</v>
      </c>
      <c r="O422" s="126" t="str">
        <f>IF('Calculs T2a'!H425&lt;'Coeffs calibration'!$H$15,"Negative",IF('Calculs T2a'!H425&lt;'Coeffs calibration'!$H$16,"Lowly positive",IF('Calculs T2a'!H425&lt;'Coeffs calibration'!$H$17,"Moderately positive","Highly positive")))</f>
        <v>Highly positive</v>
      </c>
      <c r="P422" s="126" t="str">
        <f>IF('Calculs T2a'!I425&lt;'Coeffs calibration'!$I$15,"Negative",IF('Calculs T2a'!I425&lt;'Coeffs calibration'!$I$16,"Lowly positive",IF('Calculs T2a'!I425&lt;'Coeffs calibration'!$I$17,"Moderately positive","Highly positive")))</f>
        <v>Highly positive</v>
      </c>
      <c r="Q422" s="128" t="str">
        <f>IF('Calculs T2a'!J425&lt;'Coeffs calibration'!$J$15,"Negative",IF('Calculs T2a'!J425&lt;'Coeffs calibration'!$J$16,"Lowly positive",IF('Calculs T2a'!J425&lt;'Coeffs calibration'!$J$17,"Moderately positive","Highly positive")))</f>
        <v>Highly positive</v>
      </c>
      <c r="R422" s="3" t="str">
        <f>IF('Calculs T2a'!K425&lt;'Coeffs calibration'!$K$15,"Negative",IF('Calculs T2a'!K425&lt;'Coeffs calibration'!$K$16,"Lowly positive",IF('Calculs T2a'!K425&lt;'Coeffs calibration'!$K$17,"Moderately positive","Highly positive")))</f>
        <v>Highly positive</v>
      </c>
      <c r="S422" s="3" t="str">
        <f>IF('Calculs T2a'!L425&lt;'Coeffs calibration'!$L$15,"Negative",IF('Calculs T2a'!L425&lt;'Coeffs calibration'!$L$16,"Lowly positive",IF('Calculs T2a'!L425&lt;'Coeffs calibration'!$L$17,"Moderately positive","Highly positive")))</f>
        <v>Highly positive</v>
      </c>
      <c r="T422" s="3" t="str">
        <f>IF('Calculs T2a'!M425&lt;'Coeffs calibration'!$M$15,"Negative",IF('Calculs T2a'!M425&lt;'Coeffs calibration'!$M$16,"Lowly positive",IF('Calculs T2a'!M425&lt;'Coeffs calibration'!$M$17,"Moderately positive","Highly positive")))</f>
        <v>Highly positive</v>
      </c>
      <c r="U422" s="3" t="str">
        <f>IF('Calculs T2a'!N425&lt;'Coeffs calibration'!$N$15,"Negative",IF('Calculs T2a'!N425&lt;'Coeffs calibration'!$N$16,"Lowly positive",IF('Calculs T2a'!N425&lt;'Coeffs calibration'!$N$17,"Moderately positive","Highly positive")))</f>
        <v>Highly positive</v>
      </c>
      <c r="W422" s="92">
        <f>'Predictions concentrations'!A422</f>
        <v>0</v>
      </c>
      <c r="X422" s="92">
        <f>'Predictions concentrations'!B422</f>
        <v>0</v>
      </c>
      <c r="Y422" s="126" t="str">
        <f>IF('Calculs T3a'!G425&lt;'Coeffs calibration'!$G$15,"Negative",IF('Calculs T3a'!G425&lt;'Coeffs calibration'!$G$16,"Lowly positive",IF('Calculs T3a'!G425&lt;'Coeffs calibration'!$G$17,"Moderately positive","Highly positive")))</f>
        <v>Highly positive</v>
      </c>
      <c r="Z422" s="126" t="str">
        <f>IF('Calculs T3a'!H425&lt;'Coeffs calibration'!$H$15,"Negative",IF('Calculs T3a'!H425&lt;'Coeffs calibration'!$H$16,"Lowly positive",IF('Calculs T3a'!H425&lt;'Coeffs calibration'!$H$17,"Moderately positive","Highly positive")))</f>
        <v>Highly positive</v>
      </c>
      <c r="AA422" s="126" t="str">
        <f>IF('Calculs T3a'!I425&lt;'Coeffs calibration'!$I$15,"Negative",IF('Calculs T3a'!I425&lt;'Coeffs calibration'!$I$16,"Lowly positive",IF('Calculs T3a'!I425&lt;'Coeffs calibration'!$I$17,"Moderately positive","Highly positive")))</f>
        <v>Highly positive</v>
      </c>
      <c r="AB422" s="128" t="str">
        <f>IF('Calculs T3a'!J425&lt;'Coeffs calibration'!$J$15,"Negative",IF('Calculs T3a'!J425&lt;'Coeffs calibration'!$J$16,"Lowly positive",IF('Calculs T3a'!J425&lt;'Coeffs calibration'!$J$17,"Moderately positive","Highly positive")))</f>
        <v>Highly positive</v>
      </c>
      <c r="AC422" s="3" t="str">
        <f>IF('Calculs T3a'!K425&lt;'Coeffs calibration'!$K$15,"Negative",IF('Calculs T3a'!K425&lt;'Coeffs calibration'!$K$16,"Lowly positive",IF('Calculs T3a'!K425&lt;'Coeffs calibration'!$K$17,"Moderately positive","Highly positive")))</f>
        <v>Highly positive</v>
      </c>
      <c r="AD422" s="3" t="str">
        <f>IF('Calculs T3a'!L425&lt;'Coeffs calibration'!$L$15,"Negative",IF('Calculs T3a'!L425&lt;'Coeffs calibration'!$L$16,"Lowly positive",IF('Calculs T3a'!L425&lt;'Coeffs calibration'!$L$17,"Moderately positive","Highly positive")))</f>
        <v>Highly positive</v>
      </c>
      <c r="AE422" s="3" t="str">
        <f>IF('Calculs T3a'!M425&lt;'Coeffs calibration'!$M$15,"Negative",IF('Calculs T3a'!M425&lt;'Coeffs calibration'!$M$16,"Lowly positive",IF('Calculs T3a'!M425&lt;'Coeffs calibration'!$M$17,"Moderately positive","Highly positive")))</f>
        <v>Highly positive</v>
      </c>
      <c r="AF422" s="3" t="str">
        <f>IF('Calculs T3a'!N425&lt;'Coeffs calibration'!$N$15,"Negative",IF('Calculs T3a'!N425&lt;'Coeffs calibration'!$N$16,"Lowly positive",IF('Calculs T3a'!N425&lt;'Coeffs calibration'!$N$17,"Moderately positive","Highly positive")))</f>
        <v>Highly positive</v>
      </c>
    </row>
    <row r="423" spans="1:32" x14ac:dyDescent="0.3">
      <c r="A423" s="92">
        <f>'Predictions concentrations'!A423</f>
        <v>0</v>
      </c>
      <c r="B423" s="92">
        <f>'Predictions concentrations'!B423</f>
        <v>0</v>
      </c>
      <c r="C423" s="126" t="str">
        <f>IF('Calculs T1a'!G426&lt;'Coeffs calibration'!$G$15,"Negative",IF('Calculs T1a'!G426&lt;'Coeffs calibration'!$G$16,"Lowly positive",IF('Calculs T1a'!G426&lt;'Coeffs calibration'!$G$17,"Moderately positive","Highly positive")))</f>
        <v>Highly positive</v>
      </c>
      <c r="D423" s="126" t="str">
        <f>IF('Calculs T1a'!H426&lt;'Coeffs calibration'!$H$15,"Negative",IF('Calculs T1a'!H426&lt;'Coeffs calibration'!$H$16,"Lowly positive",IF('Calculs T1a'!H426&lt;'Coeffs calibration'!$H$17,"Moderately positive","Highly positive")))</f>
        <v>Highly positive</v>
      </c>
      <c r="E423" s="126" t="str">
        <f>IF('Calculs T1a'!I426&lt;'Coeffs calibration'!$I$15,"Negative",IF('Calculs T1a'!I426&lt;'Coeffs calibration'!$I$16,"Lowly positive",IF('Calculs T1a'!I426&lt;'Coeffs calibration'!$I$17,"Moderately positive","Highly positive")))</f>
        <v>Highly positive</v>
      </c>
      <c r="F423" s="128" t="str">
        <f>IF('Calculs T1a'!J426&lt;'Coeffs calibration'!$J$15,"Negative",IF('Calculs T1a'!J426&lt;'Coeffs calibration'!$J$16,"Lowly positive",IF('Calculs T1a'!J426&lt;'Coeffs calibration'!$J$17,"Moderately positive","Highly positive")))</f>
        <v>Highly positive</v>
      </c>
      <c r="G423" s="3" t="str">
        <f>IF('Calculs T1a'!K426&lt;'Coeffs calibration'!$K$15,"Negative",IF('Calculs T1a'!K426&lt;'Coeffs calibration'!$K$16,"Lowly positive",IF('Calculs T1a'!K426&lt;'Coeffs calibration'!$K$17,"Moderately positive","Highly positive")))</f>
        <v>Highly positive</v>
      </c>
      <c r="H423" s="3" t="str">
        <f>IF('Calculs T1a'!L426&lt;'Coeffs calibration'!$L$15,"Negative",IF('Calculs T1a'!L426&lt;'Coeffs calibration'!$L$16,"Lowly positive",IF('Calculs T1a'!L426&lt;'Coeffs calibration'!$L$17,"Moderately positive","Highly positive")))</f>
        <v>Highly positive</v>
      </c>
      <c r="I423" s="3" t="str">
        <f>IF('Calculs T1a'!M426&lt;'Coeffs calibration'!$M$15,"Negative",IF('Calculs T1a'!M426&lt;'Coeffs calibration'!$M$16,"Lowly positive",IF('Calculs T1a'!M426&lt;'Coeffs calibration'!$M$17,"Moderately positive","Highly positive")))</f>
        <v>Highly positive</v>
      </c>
      <c r="J423" s="3" t="str">
        <f>IF('Calculs T1a'!N426&lt;'Coeffs calibration'!$N$15,"Negative",IF('Calculs T1a'!N426&lt;'Coeffs calibration'!$N$16,"Lowly positive",IF('Calculs T1a'!N426&lt;'Coeffs calibration'!$N$17,"Moderately positive","Highly positive")))</f>
        <v>Highly positive</v>
      </c>
      <c r="L423" s="92">
        <f>'Predictions concentrations'!A423</f>
        <v>0</v>
      </c>
      <c r="M423" s="92">
        <f>'Predictions concentrations'!B423</f>
        <v>0</v>
      </c>
      <c r="N423" s="126" t="str">
        <f>IF('Calculs T2a'!G426&lt;'Coeffs calibration'!$G$15,"Negative",IF('Calculs T2a'!G426&lt;'Coeffs calibration'!$G$16,"Lowly positive",IF('Calculs T2a'!G426&lt;'Coeffs calibration'!$G$17,"Moderately positive","Highly positive")))</f>
        <v>Highly positive</v>
      </c>
      <c r="O423" s="126" t="str">
        <f>IF('Calculs T2a'!H426&lt;'Coeffs calibration'!$H$15,"Negative",IF('Calculs T2a'!H426&lt;'Coeffs calibration'!$H$16,"Lowly positive",IF('Calculs T2a'!H426&lt;'Coeffs calibration'!$H$17,"Moderately positive","Highly positive")))</f>
        <v>Highly positive</v>
      </c>
      <c r="P423" s="126" t="str">
        <f>IF('Calculs T2a'!I426&lt;'Coeffs calibration'!$I$15,"Negative",IF('Calculs T2a'!I426&lt;'Coeffs calibration'!$I$16,"Lowly positive",IF('Calculs T2a'!I426&lt;'Coeffs calibration'!$I$17,"Moderately positive","Highly positive")))</f>
        <v>Highly positive</v>
      </c>
      <c r="Q423" s="128" t="str">
        <f>IF('Calculs T2a'!J426&lt;'Coeffs calibration'!$J$15,"Negative",IF('Calculs T2a'!J426&lt;'Coeffs calibration'!$J$16,"Lowly positive",IF('Calculs T2a'!J426&lt;'Coeffs calibration'!$J$17,"Moderately positive","Highly positive")))</f>
        <v>Highly positive</v>
      </c>
      <c r="R423" s="3" t="str">
        <f>IF('Calculs T2a'!K426&lt;'Coeffs calibration'!$K$15,"Negative",IF('Calculs T2a'!K426&lt;'Coeffs calibration'!$K$16,"Lowly positive",IF('Calculs T2a'!K426&lt;'Coeffs calibration'!$K$17,"Moderately positive","Highly positive")))</f>
        <v>Highly positive</v>
      </c>
      <c r="S423" s="3" t="str">
        <f>IF('Calculs T2a'!L426&lt;'Coeffs calibration'!$L$15,"Negative",IF('Calculs T2a'!L426&lt;'Coeffs calibration'!$L$16,"Lowly positive",IF('Calculs T2a'!L426&lt;'Coeffs calibration'!$L$17,"Moderately positive","Highly positive")))</f>
        <v>Highly positive</v>
      </c>
      <c r="T423" s="3" t="str">
        <f>IF('Calculs T2a'!M426&lt;'Coeffs calibration'!$M$15,"Negative",IF('Calculs T2a'!M426&lt;'Coeffs calibration'!$M$16,"Lowly positive",IF('Calculs T2a'!M426&lt;'Coeffs calibration'!$M$17,"Moderately positive","Highly positive")))</f>
        <v>Highly positive</v>
      </c>
      <c r="U423" s="3" t="str">
        <f>IF('Calculs T2a'!N426&lt;'Coeffs calibration'!$N$15,"Negative",IF('Calculs T2a'!N426&lt;'Coeffs calibration'!$N$16,"Lowly positive",IF('Calculs T2a'!N426&lt;'Coeffs calibration'!$N$17,"Moderately positive","Highly positive")))</f>
        <v>Highly positive</v>
      </c>
      <c r="W423" s="92">
        <f>'Predictions concentrations'!A423</f>
        <v>0</v>
      </c>
      <c r="X423" s="92">
        <f>'Predictions concentrations'!B423</f>
        <v>0</v>
      </c>
      <c r="Y423" s="126" t="str">
        <f>IF('Calculs T3a'!G426&lt;'Coeffs calibration'!$G$15,"Negative",IF('Calculs T3a'!G426&lt;'Coeffs calibration'!$G$16,"Lowly positive",IF('Calculs T3a'!G426&lt;'Coeffs calibration'!$G$17,"Moderately positive","Highly positive")))</f>
        <v>Highly positive</v>
      </c>
      <c r="Z423" s="126" t="str">
        <f>IF('Calculs T3a'!H426&lt;'Coeffs calibration'!$H$15,"Negative",IF('Calculs T3a'!H426&lt;'Coeffs calibration'!$H$16,"Lowly positive",IF('Calculs T3a'!H426&lt;'Coeffs calibration'!$H$17,"Moderately positive","Highly positive")))</f>
        <v>Highly positive</v>
      </c>
      <c r="AA423" s="126" t="str">
        <f>IF('Calculs T3a'!I426&lt;'Coeffs calibration'!$I$15,"Negative",IF('Calculs T3a'!I426&lt;'Coeffs calibration'!$I$16,"Lowly positive",IF('Calculs T3a'!I426&lt;'Coeffs calibration'!$I$17,"Moderately positive","Highly positive")))</f>
        <v>Highly positive</v>
      </c>
      <c r="AB423" s="128" t="str">
        <f>IF('Calculs T3a'!J426&lt;'Coeffs calibration'!$J$15,"Negative",IF('Calculs T3a'!J426&lt;'Coeffs calibration'!$J$16,"Lowly positive",IF('Calculs T3a'!J426&lt;'Coeffs calibration'!$J$17,"Moderately positive","Highly positive")))</f>
        <v>Highly positive</v>
      </c>
      <c r="AC423" s="3" t="str">
        <f>IF('Calculs T3a'!K426&lt;'Coeffs calibration'!$K$15,"Negative",IF('Calculs T3a'!K426&lt;'Coeffs calibration'!$K$16,"Lowly positive",IF('Calculs T3a'!K426&lt;'Coeffs calibration'!$K$17,"Moderately positive","Highly positive")))</f>
        <v>Highly positive</v>
      </c>
      <c r="AD423" s="3" t="str">
        <f>IF('Calculs T3a'!L426&lt;'Coeffs calibration'!$L$15,"Negative",IF('Calculs T3a'!L426&lt;'Coeffs calibration'!$L$16,"Lowly positive",IF('Calculs T3a'!L426&lt;'Coeffs calibration'!$L$17,"Moderately positive","Highly positive")))</f>
        <v>Highly positive</v>
      </c>
      <c r="AE423" s="3" t="str">
        <f>IF('Calculs T3a'!M426&lt;'Coeffs calibration'!$M$15,"Negative",IF('Calculs T3a'!M426&lt;'Coeffs calibration'!$M$16,"Lowly positive",IF('Calculs T3a'!M426&lt;'Coeffs calibration'!$M$17,"Moderately positive","Highly positive")))</f>
        <v>Highly positive</v>
      </c>
      <c r="AF423" s="3" t="str">
        <f>IF('Calculs T3a'!N426&lt;'Coeffs calibration'!$N$15,"Negative",IF('Calculs T3a'!N426&lt;'Coeffs calibration'!$N$16,"Lowly positive",IF('Calculs T3a'!N426&lt;'Coeffs calibration'!$N$17,"Moderately positive","Highly positive")))</f>
        <v>Highly positive</v>
      </c>
    </row>
    <row r="424" spans="1:32" x14ac:dyDescent="0.3">
      <c r="A424" s="92">
        <f>'Predictions concentrations'!A424</f>
        <v>0</v>
      </c>
      <c r="B424" s="92">
        <f>'Predictions concentrations'!B424</f>
        <v>0</v>
      </c>
      <c r="C424" s="126" t="str">
        <f>IF('Calculs T1a'!G427&lt;'Coeffs calibration'!$G$15,"Negative",IF('Calculs T1a'!G427&lt;'Coeffs calibration'!$G$16,"Lowly positive",IF('Calculs T1a'!G427&lt;'Coeffs calibration'!$G$17,"Moderately positive","Highly positive")))</f>
        <v>Highly positive</v>
      </c>
      <c r="D424" s="126" t="str">
        <f>IF('Calculs T1a'!H427&lt;'Coeffs calibration'!$H$15,"Negative",IF('Calculs T1a'!H427&lt;'Coeffs calibration'!$H$16,"Lowly positive",IF('Calculs T1a'!H427&lt;'Coeffs calibration'!$H$17,"Moderately positive","Highly positive")))</f>
        <v>Highly positive</v>
      </c>
      <c r="E424" s="126" t="str">
        <f>IF('Calculs T1a'!I427&lt;'Coeffs calibration'!$I$15,"Negative",IF('Calculs T1a'!I427&lt;'Coeffs calibration'!$I$16,"Lowly positive",IF('Calculs T1a'!I427&lt;'Coeffs calibration'!$I$17,"Moderately positive","Highly positive")))</f>
        <v>Highly positive</v>
      </c>
      <c r="F424" s="128" t="str">
        <f>IF('Calculs T1a'!J427&lt;'Coeffs calibration'!$J$15,"Negative",IF('Calculs T1a'!J427&lt;'Coeffs calibration'!$J$16,"Lowly positive",IF('Calculs T1a'!J427&lt;'Coeffs calibration'!$J$17,"Moderately positive","Highly positive")))</f>
        <v>Highly positive</v>
      </c>
      <c r="G424" s="3" t="str">
        <f>IF('Calculs T1a'!K427&lt;'Coeffs calibration'!$K$15,"Negative",IF('Calculs T1a'!K427&lt;'Coeffs calibration'!$K$16,"Lowly positive",IF('Calculs T1a'!K427&lt;'Coeffs calibration'!$K$17,"Moderately positive","Highly positive")))</f>
        <v>Highly positive</v>
      </c>
      <c r="H424" s="3" t="str">
        <f>IF('Calculs T1a'!L427&lt;'Coeffs calibration'!$L$15,"Negative",IF('Calculs T1a'!L427&lt;'Coeffs calibration'!$L$16,"Lowly positive",IF('Calculs T1a'!L427&lt;'Coeffs calibration'!$L$17,"Moderately positive","Highly positive")))</f>
        <v>Highly positive</v>
      </c>
      <c r="I424" s="3" t="str">
        <f>IF('Calculs T1a'!M427&lt;'Coeffs calibration'!$M$15,"Negative",IF('Calculs T1a'!M427&lt;'Coeffs calibration'!$M$16,"Lowly positive",IF('Calculs T1a'!M427&lt;'Coeffs calibration'!$M$17,"Moderately positive","Highly positive")))</f>
        <v>Highly positive</v>
      </c>
      <c r="J424" s="3" t="str">
        <f>IF('Calculs T1a'!N427&lt;'Coeffs calibration'!$N$15,"Negative",IF('Calculs T1a'!N427&lt;'Coeffs calibration'!$N$16,"Lowly positive",IF('Calculs T1a'!N427&lt;'Coeffs calibration'!$N$17,"Moderately positive","Highly positive")))</f>
        <v>Highly positive</v>
      </c>
      <c r="L424" s="92">
        <f>'Predictions concentrations'!A424</f>
        <v>0</v>
      </c>
      <c r="M424" s="92">
        <f>'Predictions concentrations'!B424</f>
        <v>0</v>
      </c>
      <c r="N424" s="126" t="str">
        <f>IF('Calculs T2a'!G427&lt;'Coeffs calibration'!$G$15,"Negative",IF('Calculs T2a'!G427&lt;'Coeffs calibration'!$G$16,"Lowly positive",IF('Calculs T2a'!G427&lt;'Coeffs calibration'!$G$17,"Moderately positive","Highly positive")))</f>
        <v>Highly positive</v>
      </c>
      <c r="O424" s="126" t="str">
        <f>IF('Calculs T2a'!H427&lt;'Coeffs calibration'!$H$15,"Negative",IF('Calculs T2a'!H427&lt;'Coeffs calibration'!$H$16,"Lowly positive",IF('Calculs T2a'!H427&lt;'Coeffs calibration'!$H$17,"Moderately positive","Highly positive")))</f>
        <v>Highly positive</v>
      </c>
      <c r="P424" s="126" t="str">
        <f>IF('Calculs T2a'!I427&lt;'Coeffs calibration'!$I$15,"Negative",IF('Calculs T2a'!I427&lt;'Coeffs calibration'!$I$16,"Lowly positive",IF('Calculs T2a'!I427&lt;'Coeffs calibration'!$I$17,"Moderately positive","Highly positive")))</f>
        <v>Highly positive</v>
      </c>
      <c r="Q424" s="128" t="str">
        <f>IF('Calculs T2a'!J427&lt;'Coeffs calibration'!$J$15,"Negative",IF('Calculs T2a'!J427&lt;'Coeffs calibration'!$J$16,"Lowly positive",IF('Calculs T2a'!J427&lt;'Coeffs calibration'!$J$17,"Moderately positive","Highly positive")))</f>
        <v>Highly positive</v>
      </c>
      <c r="R424" s="3" t="str">
        <f>IF('Calculs T2a'!K427&lt;'Coeffs calibration'!$K$15,"Negative",IF('Calculs T2a'!K427&lt;'Coeffs calibration'!$K$16,"Lowly positive",IF('Calculs T2a'!K427&lt;'Coeffs calibration'!$K$17,"Moderately positive","Highly positive")))</f>
        <v>Highly positive</v>
      </c>
      <c r="S424" s="3" t="str">
        <f>IF('Calculs T2a'!L427&lt;'Coeffs calibration'!$L$15,"Negative",IF('Calculs T2a'!L427&lt;'Coeffs calibration'!$L$16,"Lowly positive",IF('Calculs T2a'!L427&lt;'Coeffs calibration'!$L$17,"Moderately positive","Highly positive")))</f>
        <v>Highly positive</v>
      </c>
      <c r="T424" s="3" t="str">
        <f>IF('Calculs T2a'!M427&lt;'Coeffs calibration'!$M$15,"Negative",IF('Calculs T2a'!M427&lt;'Coeffs calibration'!$M$16,"Lowly positive",IF('Calculs T2a'!M427&lt;'Coeffs calibration'!$M$17,"Moderately positive","Highly positive")))</f>
        <v>Highly positive</v>
      </c>
      <c r="U424" s="3" t="str">
        <f>IF('Calculs T2a'!N427&lt;'Coeffs calibration'!$N$15,"Negative",IF('Calculs T2a'!N427&lt;'Coeffs calibration'!$N$16,"Lowly positive",IF('Calculs T2a'!N427&lt;'Coeffs calibration'!$N$17,"Moderately positive","Highly positive")))</f>
        <v>Highly positive</v>
      </c>
      <c r="W424" s="92">
        <f>'Predictions concentrations'!A424</f>
        <v>0</v>
      </c>
      <c r="X424" s="92">
        <f>'Predictions concentrations'!B424</f>
        <v>0</v>
      </c>
      <c r="Y424" s="126" t="str">
        <f>IF('Calculs T3a'!G427&lt;'Coeffs calibration'!$G$15,"Negative",IF('Calculs T3a'!G427&lt;'Coeffs calibration'!$G$16,"Lowly positive",IF('Calculs T3a'!G427&lt;'Coeffs calibration'!$G$17,"Moderately positive","Highly positive")))</f>
        <v>Highly positive</v>
      </c>
      <c r="Z424" s="126" t="str">
        <f>IF('Calculs T3a'!H427&lt;'Coeffs calibration'!$H$15,"Negative",IF('Calculs T3a'!H427&lt;'Coeffs calibration'!$H$16,"Lowly positive",IF('Calculs T3a'!H427&lt;'Coeffs calibration'!$H$17,"Moderately positive","Highly positive")))</f>
        <v>Highly positive</v>
      </c>
      <c r="AA424" s="126" t="str">
        <f>IF('Calculs T3a'!I427&lt;'Coeffs calibration'!$I$15,"Negative",IF('Calculs T3a'!I427&lt;'Coeffs calibration'!$I$16,"Lowly positive",IF('Calculs T3a'!I427&lt;'Coeffs calibration'!$I$17,"Moderately positive","Highly positive")))</f>
        <v>Highly positive</v>
      </c>
      <c r="AB424" s="128" t="str">
        <f>IF('Calculs T3a'!J427&lt;'Coeffs calibration'!$J$15,"Negative",IF('Calculs T3a'!J427&lt;'Coeffs calibration'!$J$16,"Lowly positive",IF('Calculs T3a'!J427&lt;'Coeffs calibration'!$J$17,"Moderately positive","Highly positive")))</f>
        <v>Highly positive</v>
      </c>
      <c r="AC424" s="3" t="str">
        <f>IF('Calculs T3a'!K427&lt;'Coeffs calibration'!$K$15,"Negative",IF('Calculs T3a'!K427&lt;'Coeffs calibration'!$K$16,"Lowly positive",IF('Calculs T3a'!K427&lt;'Coeffs calibration'!$K$17,"Moderately positive","Highly positive")))</f>
        <v>Highly positive</v>
      </c>
      <c r="AD424" s="3" t="str">
        <f>IF('Calculs T3a'!L427&lt;'Coeffs calibration'!$L$15,"Negative",IF('Calculs T3a'!L427&lt;'Coeffs calibration'!$L$16,"Lowly positive",IF('Calculs T3a'!L427&lt;'Coeffs calibration'!$L$17,"Moderately positive","Highly positive")))</f>
        <v>Highly positive</v>
      </c>
      <c r="AE424" s="3" t="str">
        <f>IF('Calculs T3a'!M427&lt;'Coeffs calibration'!$M$15,"Negative",IF('Calculs T3a'!M427&lt;'Coeffs calibration'!$M$16,"Lowly positive",IF('Calculs T3a'!M427&lt;'Coeffs calibration'!$M$17,"Moderately positive","Highly positive")))</f>
        <v>Highly positive</v>
      </c>
      <c r="AF424" s="3" t="str">
        <f>IF('Calculs T3a'!N427&lt;'Coeffs calibration'!$N$15,"Negative",IF('Calculs T3a'!N427&lt;'Coeffs calibration'!$N$16,"Lowly positive",IF('Calculs T3a'!N427&lt;'Coeffs calibration'!$N$17,"Moderately positive","Highly positive")))</f>
        <v>Highly positive</v>
      </c>
    </row>
    <row r="425" spans="1:32" x14ac:dyDescent="0.3">
      <c r="A425" s="92">
        <f>'Predictions concentrations'!A425</f>
        <v>0</v>
      </c>
      <c r="B425" s="92">
        <f>'Predictions concentrations'!B425</f>
        <v>0</v>
      </c>
      <c r="C425" s="126" t="str">
        <f>IF('Calculs T1a'!G428&lt;'Coeffs calibration'!$G$15,"Negative",IF('Calculs T1a'!G428&lt;'Coeffs calibration'!$G$16,"Lowly positive",IF('Calculs T1a'!G428&lt;'Coeffs calibration'!$G$17,"Moderately positive","Highly positive")))</f>
        <v>Highly positive</v>
      </c>
      <c r="D425" s="126" t="str">
        <f>IF('Calculs T1a'!H428&lt;'Coeffs calibration'!$H$15,"Negative",IF('Calculs T1a'!H428&lt;'Coeffs calibration'!$H$16,"Lowly positive",IF('Calculs T1a'!H428&lt;'Coeffs calibration'!$H$17,"Moderately positive","Highly positive")))</f>
        <v>Highly positive</v>
      </c>
      <c r="E425" s="126" t="str">
        <f>IF('Calculs T1a'!I428&lt;'Coeffs calibration'!$I$15,"Negative",IF('Calculs T1a'!I428&lt;'Coeffs calibration'!$I$16,"Lowly positive",IF('Calculs T1a'!I428&lt;'Coeffs calibration'!$I$17,"Moderately positive","Highly positive")))</f>
        <v>Highly positive</v>
      </c>
      <c r="F425" s="128" t="str">
        <f>IF('Calculs T1a'!J428&lt;'Coeffs calibration'!$J$15,"Negative",IF('Calculs T1a'!J428&lt;'Coeffs calibration'!$J$16,"Lowly positive",IF('Calculs T1a'!J428&lt;'Coeffs calibration'!$J$17,"Moderately positive","Highly positive")))</f>
        <v>Highly positive</v>
      </c>
      <c r="G425" s="3" t="str">
        <f>IF('Calculs T1a'!K428&lt;'Coeffs calibration'!$K$15,"Negative",IF('Calculs T1a'!K428&lt;'Coeffs calibration'!$K$16,"Lowly positive",IF('Calculs T1a'!K428&lt;'Coeffs calibration'!$K$17,"Moderately positive","Highly positive")))</f>
        <v>Highly positive</v>
      </c>
      <c r="H425" s="3" t="str">
        <f>IF('Calculs T1a'!L428&lt;'Coeffs calibration'!$L$15,"Negative",IF('Calculs T1a'!L428&lt;'Coeffs calibration'!$L$16,"Lowly positive",IF('Calculs T1a'!L428&lt;'Coeffs calibration'!$L$17,"Moderately positive","Highly positive")))</f>
        <v>Highly positive</v>
      </c>
      <c r="I425" s="3" t="str">
        <f>IF('Calculs T1a'!M428&lt;'Coeffs calibration'!$M$15,"Negative",IF('Calculs T1a'!M428&lt;'Coeffs calibration'!$M$16,"Lowly positive",IF('Calculs T1a'!M428&lt;'Coeffs calibration'!$M$17,"Moderately positive","Highly positive")))</f>
        <v>Highly positive</v>
      </c>
      <c r="J425" s="3" t="str">
        <f>IF('Calculs T1a'!N428&lt;'Coeffs calibration'!$N$15,"Negative",IF('Calculs T1a'!N428&lt;'Coeffs calibration'!$N$16,"Lowly positive",IF('Calculs T1a'!N428&lt;'Coeffs calibration'!$N$17,"Moderately positive","Highly positive")))</f>
        <v>Highly positive</v>
      </c>
      <c r="L425" s="92">
        <f>'Predictions concentrations'!A425</f>
        <v>0</v>
      </c>
      <c r="M425" s="92">
        <f>'Predictions concentrations'!B425</f>
        <v>0</v>
      </c>
      <c r="N425" s="126" t="str">
        <f>IF('Calculs T2a'!G428&lt;'Coeffs calibration'!$G$15,"Negative",IF('Calculs T2a'!G428&lt;'Coeffs calibration'!$G$16,"Lowly positive",IF('Calculs T2a'!G428&lt;'Coeffs calibration'!$G$17,"Moderately positive","Highly positive")))</f>
        <v>Highly positive</v>
      </c>
      <c r="O425" s="126" t="str">
        <f>IF('Calculs T2a'!H428&lt;'Coeffs calibration'!$H$15,"Negative",IF('Calculs T2a'!H428&lt;'Coeffs calibration'!$H$16,"Lowly positive",IF('Calculs T2a'!H428&lt;'Coeffs calibration'!$H$17,"Moderately positive","Highly positive")))</f>
        <v>Highly positive</v>
      </c>
      <c r="P425" s="126" t="str">
        <f>IF('Calculs T2a'!I428&lt;'Coeffs calibration'!$I$15,"Negative",IF('Calculs T2a'!I428&lt;'Coeffs calibration'!$I$16,"Lowly positive",IF('Calculs T2a'!I428&lt;'Coeffs calibration'!$I$17,"Moderately positive","Highly positive")))</f>
        <v>Highly positive</v>
      </c>
      <c r="Q425" s="128" t="str">
        <f>IF('Calculs T2a'!J428&lt;'Coeffs calibration'!$J$15,"Negative",IF('Calculs T2a'!J428&lt;'Coeffs calibration'!$J$16,"Lowly positive",IF('Calculs T2a'!J428&lt;'Coeffs calibration'!$J$17,"Moderately positive","Highly positive")))</f>
        <v>Highly positive</v>
      </c>
      <c r="R425" s="3" t="str">
        <f>IF('Calculs T2a'!K428&lt;'Coeffs calibration'!$K$15,"Negative",IF('Calculs T2a'!K428&lt;'Coeffs calibration'!$K$16,"Lowly positive",IF('Calculs T2a'!K428&lt;'Coeffs calibration'!$K$17,"Moderately positive","Highly positive")))</f>
        <v>Highly positive</v>
      </c>
      <c r="S425" s="3" t="str">
        <f>IF('Calculs T2a'!L428&lt;'Coeffs calibration'!$L$15,"Negative",IF('Calculs T2a'!L428&lt;'Coeffs calibration'!$L$16,"Lowly positive",IF('Calculs T2a'!L428&lt;'Coeffs calibration'!$L$17,"Moderately positive","Highly positive")))</f>
        <v>Highly positive</v>
      </c>
      <c r="T425" s="3" t="str">
        <f>IF('Calculs T2a'!M428&lt;'Coeffs calibration'!$M$15,"Negative",IF('Calculs T2a'!M428&lt;'Coeffs calibration'!$M$16,"Lowly positive",IF('Calculs T2a'!M428&lt;'Coeffs calibration'!$M$17,"Moderately positive","Highly positive")))</f>
        <v>Highly positive</v>
      </c>
      <c r="U425" s="3" t="str">
        <f>IF('Calculs T2a'!N428&lt;'Coeffs calibration'!$N$15,"Negative",IF('Calculs T2a'!N428&lt;'Coeffs calibration'!$N$16,"Lowly positive",IF('Calculs T2a'!N428&lt;'Coeffs calibration'!$N$17,"Moderately positive","Highly positive")))</f>
        <v>Highly positive</v>
      </c>
      <c r="W425" s="92">
        <f>'Predictions concentrations'!A425</f>
        <v>0</v>
      </c>
      <c r="X425" s="92">
        <f>'Predictions concentrations'!B425</f>
        <v>0</v>
      </c>
      <c r="Y425" s="126" t="str">
        <f>IF('Calculs T3a'!G428&lt;'Coeffs calibration'!$G$15,"Negative",IF('Calculs T3a'!G428&lt;'Coeffs calibration'!$G$16,"Lowly positive",IF('Calculs T3a'!G428&lt;'Coeffs calibration'!$G$17,"Moderately positive","Highly positive")))</f>
        <v>Highly positive</v>
      </c>
      <c r="Z425" s="126" t="str">
        <f>IF('Calculs T3a'!H428&lt;'Coeffs calibration'!$H$15,"Negative",IF('Calculs T3a'!H428&lt;'Coeffs calibration'!$H$16,"Lowly positive",IF('Calculs T3a'!H428&lt;'Coeffs calibration'!$H$17,"Moderately positive","Highly positive")))</f>
        <v>Highly positive</v>
      </c>
      <c r="AA425" s="126" t="str">
        <f>IF('Calculs T3a'!I428&lt;'Coeffs calibration'!$I$15,"Negative",IF('Calculs T3a'!I428&lt;'Coeffs calibration'!$I$16,"Lowly positive",IF('Calculs T3a'!I428&lt;'Coeffs calibration'!$I$17,"Moderately positive","Highly positive")))</f>
        <v>Highly positive</v>
      </c>
      <c r="AB425" s="128" t="str">
        <f>IF('Calculs T3a'!J428&lt;'Coeffs calibration'!$J$15,"Negative",IF('Calculs T3a'!J428&lt;'Coeffs calibration'!$J$16,"Lowly positive",IF('Calculs T3a'!J428&lt;'Coeffs calibration'!$J$17,"Moderately positive","Highly positive")))</f>
        <v>Highly positive</v>
      </c>
      <c r="AC425" s="3" t="str">
        <f>IF('Calculs T3a'!K428&lt;'Coeffs calibration'!$K$15,"Negative",IF('Calculs T3a'!K428&lt;'Coeffs calibration'!$K$16,"Lowly positive",IF('Calculs T3a'!K428&lt;'Coeffs calibration'!$K$17,"Moderately positive","Highly positive")))</f>
        <v>Highly positive</v>
      </c>
      <c r="AD425" s="3" t="str">
        <f>IF('Calculs T3a'!L428&lt;'Coeffs calibration'!$L$15,"Negative",IF('Calculs T3a'!L428&lt;'Coeffs calibration'!$L$16,"Lowly positive",IF('Calculs T3a'!L428&lt;'Coeffs calibration'!$L$17,"Moderately positive","Highly positive")))</f>
        <v>Highly positive</v>
      </c>
      <c r="AE425" s="3" t="str">
        <f>IF('Calculs T3a'!M428&lt;'Coeffs calibration'!$M$15,"Negative",IF('Calculs T3a'!M428&lt;'Coeffs calibration'!$M$16,"Lowly positive",IF('Calculs T3a'!M428&lt;'Coeffs calibration'!$M$17,"Moderately positive","Highly positive")))</f>
        <v>Highly positive</v>
      </c>
      <c r="AF425" s="3" t="str">
        <f>IF('Calculs T3a'!N428&lt;'Coeffs calibration'!$N$15,"Negative",IF('Calculs T3a'!N428&lt;'Coeffs calibration'!$N$16,"Lowly positive",IF('Calculs T3a'!N428&lt;'Coeffs calibration'!$N$17,"Moderately positive","Highly positive")))</f>
        <v>Highly positive</v>
      </c>
    </row>
    <row r="426" spans="1:32" x14ac:dyDescent="0.3">
      <c r="A426" s="92">
        <f>'Predictions concentrations'!A426</f>
        <v>0</v>
      </c>
      <c r="B426" s="92">
        <f>'Predictions concentrations'!B426</f>
        <v>0</v>
      </c>
      <c r="C426" s="126" t="str">
        <f>IF('Calculs T1a'!G429&lt;'Coeffs calibration'!$G$15,"Negative",IF('Calculs T1a'!G429&lt;'Coeffs calibration'!$G$16,"Lowly positive",IF('Calculs T1a'!G429&lt;'Coeffs calibration'!$G$17,"Moderately positive","Highly positive")))</f>
        <v>Highly positive</v>
      </c>
      <c r="D426" s="126" t="str">
        <f>IF('Calculs T1a'!H429&lt;'Coeffs calibration'!$H$15,"Negative",IF('Calculs T1a'!H429&lt;'Coeffs calibration'!$H$16,"Lowly positive",IF('Calculs T1a'!H429&lt;'Coeffs calibration'!$H$17,"Moderately positive","Highly positive")))</f>
        <v>Highly positive</v>
      </c>
      <c r="E426" s="126" t="str">
        <f>IF('Calculs T1a'!I429&lt;'Coeffs calibration'!$I$15,"Negative",IF('Calculs T1a'!I429&lt;'Coeffs calibration'!$I$16,"Lowly positive",IF('Calculs T1a'!I429&lt;'Coeffs calibration'!$I$17,"Moderately positive","Highly positive")))</f>
        <v>Highly positive</v>
      </c>
      <c r="F426" s="128" t="str">
        <f>IF('Calculs T1a'!J429&lt;'Coeffs calibration'!$J$15,"Negative",IF('Calculs T1a'!J429&lt;'Coeffs calibration'!$J$16,"Lowly positive",IF('Calculs T1a'!J429&lt;'Coeffs calibration'!$J$17,"Moderately positive","Highly positive")))</f>
        <v>Highly positive</v>
      </c>
      <c r="G426" s="3" t="str">
        <f>IF('Calculs T1a'!K429&lt;'Coeffs calibration'!$K$15,"Negative",IF('Calculs T1a'!K429&lt;'Coeffs calibration'!$K$16,"Lowly positive",IF('Calculs T1a'!K429&lt;'Coeffs calibration'!$K$17,"Moderately positive","Highly positive")))</f>
        <v>Highly positive</v>
      </c>
      <c r="H426" s="3" t="str">
        <f>IF('Calculs T1a'!L429&lt;'Coeffs calibration'!$L$15,"Negative",IF('Calculs T1a'!L429&lt;'Coeffs calibration'!$L$16,"Lowly positive",IF('Calculs T1a'!L429&lt;'Coeffs calibration'!$L$17,"Moderately positive","Highly positive")))</f>
        <v>Highly positive</v>
      </c>
      <c r="I426" s="3" t="str">
        <f>IF('Calculs T1a'!M429&lt;'Coeffs calibration'!$M$15,"Negative",IF('Calculs T1a'!M429&lt;'Coeffs calibration'!$M$16,"Lowly positive",IF('Calculs T1a'!M429&lt;'Coeffs calibration'!$M$17,"Moderately positive","Highly positive")))</f>
        <v>Highly positive</v>
      </c>
      <c r="J426" s="3" t="str">
        <f>IF('Calculs T1a'!N429&lt;'Coeffs calibration'!$N$15,"Negative",IF('Calculs T1a'!N429&lt;'Coeffs calibration'!$N$16,"Lowly positive",IF('Calculs T1a'!N429&lt;'Coeffs calibration'!$N$17,"Moderately positive","Highly positive")))</f>
        <v>Highly positive</v>
      </c>
      <c r="L426" s="92">
        <f>'Predictions concentrations'!A426</f>
        <v>0</v>
      </c>
      <c r="M426" s="92">
        <f>'Predictions concentrations'!B426</f>
        <v>0</v>
      </c>
      <c r="N426" s="126" t="str">
        <f>IF('Calculs T2a'!G429&lt;'Coeffs calibration'!$G$15,"Negative",IF('Calculs T2a'!G429&lt;'Coeffs calibration'!$G$16,"Lowly positive",IF('Calculs T2a'!G429&lt;'Coeffs calibration'!$G$17,"Moderately positive","Highly positive")))</f>
        <v>Highly positive</v>
      </c>
      <c r="O426" s="126" t="str">
        <f>IF('Calculs T2a'!H429&lt;'Coeffs calibration'!$H$15,"Negative",IF('Calculs T2a'!H429&lt;'Coeffs calibration'!$H$16,"Lowly positive",IF('Calculs T2a'!H429&lt;'Coeffs calibration'!$H$17,"Moderately positive","Highly positive")))</f>
        <v>Highly positive</v>
      </c>
      <c r="P426" s="126" t="str">
        <f>IF('Calculs T2a'!I429&lt;'Coeffs calibration'!$I$15,"Negative",IF('Calculs T2a'!I429&lt;'Coeffs calibration'!$I$16,"Lowly positive",IF('Calculs T2a'!I429&lt;'Coeffs calibration'!$I$17,"Moderately positive","Highly positive")))</f>
        <v>Highly positive</v>
      </c>
      <c r="Q426" s="128" t="str">
        <f>IF('Calculs T2a'!J429&lt;'Coeffs calibration'!$J$15,"Negative",IF('Calculs T2a'!J429&lt;'Coeffs calibration'!$J$16,"Lowly positive",IF('Calculs T2a'!J429&lt;'Coeffs calibration'!$J$17,"Moderately positive","Highly positive")))</f>
        <v>Highly positive</v>
      </c>
      <c r="R426" s="3" t="str">
        <f>IF('Calculs T2a'!K429&lt;'Coeffs calibration'!$K$15,"Negative",IF('Calculs T2a'!K429&lt;'Coeffs calibration'!$K$16,"Lowly positive",IF('Calculs T2a'!K429&lt;'Coeffs calibration'!$K$17,"Moderately positive","Highly positive")))</f>
        <v>Highly positive</v>
      </c>
      <c r="S426" s="3" t="str">
        <f>IF('Calculs T2a'!L429&lt;'Coeffs calibration'!$L$15,"Negative",IF('Calculs T2a'!L429&lt;'Coeffs calibration'!$L$16,"Lowly positive",IF('Calculs T2a'!L429&lt;'Coeffs calibration'!$L$17,"Moderately positive","Highly positive")))</f>
        <v>Highly positive</v>
      </c>
      <c r="T426" s="3" t="str">
        <f>IF('Calculs T2a'!M429&lt;'Coeffs calibration'!$M$15,"Negative",IF('Calculs T2a'!M429&lt;'Coeffs calibration'!$M$16,"Lowly positive",IF('Calculs T2a'!M429&lt;'Coeffs calibration'!$M$17,"Moderately positive","Highly positive")))</f>
        <v>Highly positive</v>
      </c>
      <c r="U426" s="3" t="str">
        <f>IF('Calculs T2a'!N429&lt;'Coeffs calibration'!$N$15,"Negative",IF('Calculs T2a'!N429&lt;'Coeffs calibration'!$N$16,"Lowly positive",IF('Calculs T2a'!N429&lt;'Coeffs calibration'!$N$17,"Moderately positive","Highly positive")))</f>
        <v>Highly positive</v>
      </c>
      <c r="W426" s="92">
        <f>'Predictions concentrations'!A426</f>
        <v>0</v>
      </c>
      <c r="X426" s="92">
        <f>'Predictions concentrations'!B426</f>
        <v>0</v>
      </c>
      <c r="Y426" s="126" t="str">
        <f>IF('Calculs T3a'!G429&lt;'Coeffs calibration'!$G$15,"Negative",IF('Calculs T3a'!G429&lt;'Coeffs calibration'!$G$16,"Lowly positive",IF('Calculs T3a'!G429&lt;'Coeffs calibration'!$G$17,"Moderately positive","Highly positive")))</f>
        <v>Highly positive</v>
      </c>
      <c r="Z426" s="126" t="str">
        <f>IF('Calculs T3a'!H429&lt;'Coeffs calibration'!$H$15,"Negative",IF('Calculs T3a'!H429&lt;'Coeffs calibration'!$H$16,"Lowly positive",IF('Calculs T3a'!H429&lt;'Coeffs calibration'!$H$17,"Moderately positive","Highly positive")))</f>
        <v>Highly positive</v>
      </c>
      <c r="AA426" s="126" t="str">
        <f>IF('Calculs T3a'!I429&lt;'Coeffs calibration'!$I$15,"Negative",IF('Calculs T3a'!I429&lt;'Coeffs calibration'!$I$16,"Lowly positive",IF('Calculs T3a'!I429&lt;'Coeffs calibration'!$I$17,"Moderately positive","Highly positive")))</f>
        <v>Highly positive</v>
      </c>
      <c r="AB426" s="128" t="str">
        <f>IF('Calculs T3a'!J429&lt;'Coeffs calibration'!$J$15,"Negative",IF('Calculs T3a'!J429&lt;'Coeffs calibration'!$J$16,"Lowly positive",IF('Calculs T3a'!J429&lt;'Coeffs calibration'!$J$17,"Moderately positive","Highly positive")))</f>
        <v>Highly positive</v>
      </c>
      <c r="AC426" s="3" t="str">
        <f>IF('Calculs T3a'!K429&lt;'Coeffs calibration'!$K$15,"Negative",IF('Calculs T3a'!K429&lt;'Coeffs calibration'!$K$16,"Lowly positive",IF('Calculs T3a'!K429&lt;'Coeffs calibration'!$K$17,"Moderately positive","Highly positive")))</f>
        <v>Highly positive</v>
      </c>
      <c r="AD426" s="3" t="str">
        <f>IF('Calculs T3a'!L429&lt;'Coeffs calibration'!$L$15,"Negative",IF('Calculs T3a'!L429&lt;'Coeffs calibration'!$L$16,"Lowly positive",IF('Calculs T3a'!L429&lt;'Coeffs calibration'!$L$17,"Moderately positive","Highly positive")))</f>
        <v>Highly positive</v>
      </c>
      <c r="AE426" s="3" t="str">
        <f>IF('Calculs T3a'!M429&lt;'Coeffs calibration'!$M$15,"Negative",IF('Calculs T3a'!M429&lt;'Coeffs calibration'!$M$16,"Lowly positive",IF('Calculs T3a'!M429&lt;'Coeffs calibration'!$M$17,"Moderately positive","Highly positive")))</f>
        <v>Highly positive</v>
      </c>
      <c r="AF426" s="3" t="str">
        <f>IF('Calculs T3a'!N429&lt;'Coeffs calibration'!$N$15,"Negative",IF('Calculs T3a'!N429&lt;'Coeffs calibration'!$N$16,"Lowly positive",IF('Calculs T3a'!N429&lt;'Coeffs calibration'!$N$17,"Moderately positive","Highly positive")))</f>
        <v>Highly positive</v>
      </c>
    </row>
    <row r="427" spans="1:32" x14ac:dyDescent="0.3">
      <c r="A427" s="92">
        <f>'Predictions concentrations'!A427</f>
        <v>0</v>
      </c>
      <c r="B427" s="92">
        <f>'Predictions concentrations'!B427</f>
        <v>0</v>
      </c>
      <c r="C427" s="126" t="str">
        <f>IF('Calculs T1a'!G430&lt;'Coeffs calibration'!$G$15,"Negative",IF('Calculs T1a'!G430&lt;'Coeffs calibration'!$G$16,"Lowly positive",IF('Calculs T1a'!G430&lt;'Coeffs calibration'!$G$17,"Moderately positive","Highly positive")))</f>
        <v>Highly positive</v>
      </c>
      <c r="D427" s="126" t="str">
        <f>IF('Calculs T1a'!H430&lt;'Coeffs calibration'!$H$15,"Negative",IF('Calculs T1a'!H430&lt;'Coeffs calibration'!$H$16,"Lowly positive",IF('Calculs T1a'!H430&lt;'Coeffs calibration'!$H$17,"Moderately positive","Highly positive")))</f>
        <v>Highly positive</v>
      </c>
      <c r="E427" s="126" t="str">
        <f>IF('Calculs T1a'!I430&lt;'Coeffs calibration'!$I$15,"Negative",IF('Calculs T1a'!I430&lt;'Coeffs calibration'!$I$16,"Lowly positive",IF('Calculs T1a'!I430&lt;'Coeffs calibration'!$I$17,"Moderately positive","Highly positive")))</f>
        <v>Highly positive</v>
      </c>
      <c r="F427" s="128" t="str">
        <f>IF('Calculs T1a'!J430&lt;'Coeffs calibration'!$J$15,"Negative",IF('Calculs T1a'!J430&lt;'Coeffs calibration'!$J$16,"Lowly positive",IF('Calculs T1a'!J430&lt;'Coeffs calibration'!$J$17,"Moderately positive","Highly positive")))</f>
        <v>Highly positive</v>
      </c>
      <c r="G427" s="3" t="str">
        <f>IF('Calculs T1a'!K430&lt;'Coeffs calibration'!$K$15,"Negative",IF('Calculs T1a'!K430&lt;'Coeffs calibration'!$K$16,"Lowly positive",IF('Calculs T1a'!K430&lt;'Coeffs calibration'!$K$17,"Moderately positive","Highly positive")))</f>
        <v>Highly positive</v>
      </c>
      <c r="H427" s="3" t="str">
        <f>IF('Calculs T1a'!L430&lt;'Coeffs calibration'!$L$15,"Negative",IF('Calculs T1a'!L430&lt;'Coeffs calibration'!$L$16,"Lowly positive",IF('Calculs T1a'!L430&lt;'Coeffs calibration'!$L$17,"Moderately positive","Highly positive")))</f>
        <v>Highly positive</v>
      </c>
      <c r="I427" s="3" t="str">
        <f>IF('Calculs T1a'!M430&lt;'Coeffs calibration'!$M$15,"Negative",IF('Calculs T1a'!M430&lt;'Coeffs calibration'!$M$16,"Lowly positive",IF('Calculs T1a'!M430&lt;'Coeffs calibration'!$M$17,"Moderately positive","Highly positive")))</f>
        <v>Highly positive</v>
      </c>
      <c r="J427" s="3" t="str">
        <f>IF('Calculs T1a'!N430&lt;'Coeffs calibration'!$N$15,"Negative",IF('Calculs T1a'!N430&lt;'Coeffs calibration'!$N$16,"Lowly positive",IF('Calculs T1a'!N430&lt;'Coeffs calibration'!$N$17,"Moderately positive","Highly positive")))</f>
        <v>Highly positive</v>
      </c>
      <c r="L427" s="92">
        <f>'Predictions concentrations'!A427</f>
        <v>0</v>
      </c>
      <c r="M427" s="92">
        <f>'Predictions concentrations'!B427</f>
        <v>0</v>
      </c>
      <c r="N427" s="126" t="str">
        <f>IF('Calculs T2a'!G430&lt;'Coeffs calibration'!$G$15,"Negative",IF('Calculs T2a'!G430&lt;'Coeffs calibration'!$G$16,"Lowly positive",IF('Calculs T2a'!G430&lt;'Coeffs calibration'!$G$17,"Moderately positive","Highly positive")))</f>
        <v>Highly positive</v>
      </c>
      <c r="O427" s="126" t="str">
        <f>IF('Calculs T2a'!H430&lt;'Coeffs calibration'!$H$15,"Negative",IF('Calculs T2a'!H430&lt;'Coeffs calibration'!$H$16,"Lowly positive",IF('Calculs T2a'!H430&lt;'Coeffs calibration'!$H$17,"Moderately positive","Highly positive")))</f>
        <v>Highly positive</v>
      </c>
      <c r="P427" s="126" t="str">
        <f>IF('Calculs T2a'!I430&lt;'Coeffs calibration'!$I$15,"Negative",IF('Calculs T2a'!I430&lt;'Coeffs calibration'!$I$16,"Lowly positive",IF('Calculs T2a'!I430&lt;'Coeffs calibration'!$I$17,"Moderately positive","Highly positive")))</f>
        <v>Highly positive</v>
      </c>
      <c r="Q427" s="128" t="str">
        <f>IF('Calculs T2a'!J430&lt;'Coeffs calibration'!$J$15,"Negative",IF('Calculs T2a'!J430&lt;'Coeffs calibration'!$J$16,"Lowly positive",IF('Calculs T2a'!J430&lt;'Coeffs calibration'!$J$17,"Moderately positive","Highly positive")))</f>
        <v>Highly positive</v>
      </c>
      <c r="R427" s="3" t="str">
        <f>IF('Calculs T2a'!K430&lt;'Coeffs calibration'!$K$15,"Negative",IF('Calculs T2a'!K430&lt;'Coeffs calibration'!$K$16,"Lowly positive",IF('Calculs T2a'!K430&lt;'Coeffs calibration'!$K$17,"Moderately positive","Highly positive")))</f>
        <v>Highly positive</v>
      </c>
      <c r="S427" s="3" t="str">
        <f>IF('Calculs T2a'!L430&lt;'Coeffs calibration'!$L$15,"Negative",IF('Calculs T2a'!L430&lt;'Coeffs calibration'!$L$16,"Lowly positive",IF('Calculs T2a'!L430&lt;'Coeffs calibration'!$L$17,"Moderately positive","Highly positive")))</f>
        <v>Highly positive</v>
      </c>
      <c r="T427" s="3" t="str">
        <f>IF('Calculs T2a'!M430&lt;'Coeffs calibration'!$M$15,"Negative",IF('Calculs T2a'!M430&lt;'Coeffs calibration'!$M$16,"Lowly positive",IF('Calculs T2a'!M430&lt;'Coeffs calibration'!$M$17,"Moderately positive","Highly positive")))</f>
        <v>Highly positive</v>
      </c>
      <c r="U427" s="3" t="str">
        <f>IF('Calculs T2a'!N430&lt;'Coeffs calibration'!$N$15,"Negative",IF('Calculs T2a'!N430&lt;'Coeffs calibration'!$N$16,"Lowly positive",IF('Calculs T2a'!N430&lt;'Coeffs calibration'!$N$17,"Moderately positive","Highly positive")))</f>
        <v>Highly positive</v>
      </c>
      <c r="W427" s="92">
        <f>'Predictions concentrations'!A427</f>
        <v>0</v>
      </c>
      <c r="X427" s="92">
        <f>'Predictions concentrations'!B427</f>
        <v>0</v>
      </c>
      <c r="Y427" s="126" t="str">
        <f>IF('Calculs T3a'!G430&lt;'Coeffs calibration'!$G$15,"Negative",IF('Calculs T3a'!G430&lt;'Coeffs calibration'!$G$16,"Lowly positive",IF('Calculs T3a'!G430&lt;'Coeffs calibration'!$G$17,"Moderately positive","Highly positive")))</f>
        <v>Highly positive</v>
      </c>
      <c r="Z427" s="126" t="str">
        <f>IF('Calculs T3a'!H430&lt;'Coeffs calibration'!$H$15,"Negative",IF('Calculs T3a'!H430&lt;'Coeffs calibration'!$H$16,"Lowly positive",IF('Calculs T3a'!H430&lt;'Coeffs calibration'!$H$17,"Moderately positive","Highly positive")))</f>
        <v>Highly positive</v>
      </c>
      <c r="AA427" s="126" t="str">
        <f>IF('Calculs T3a'!I430&lt;'Coeffs calibration'!$I$15,"Negative",IF('Calculs T3a'!I430&lt;'Coeffs calibration'!$I$16,"Lowly positive",IF('Calculs T3a'!I430&lt;'Coeffs calibration'!$I$17,"Moderately positive","Highly positive")))</f>
        <v>Highly positive</v>
      </c>
      <c r="AB427" s="128" t="str">
        <f>IF('Calculs T3a'!J430&lt;'Coeffs calibration'!$J$15,"Negative",IF('Calculs T3a'!J430&lt;'Coeffs calibration'!$J$16,"Lowly positive",IF('Calculs T3a'!J430&lt;'Coeffs calibration'!$J$17,"Moderately positive","Highly positive")))</f>
        <v>Highly positive</v>
      </c>
      <c r="AC427" s="3" t="str">
        <f>IF('Calculs T3a'!K430&lt;'Coeffs calibration'!$K$15,"Negative",IF('Calculs T3a'!K430&lt;'Coeffs calibration'!$K$16,"Lowly positive",IF('Calculs T3a'!K430&lt;'Coeffs calibration'!$K$17,"Moderately positive","Highly positive")))</f>
        <v>Highly positive</v>
      </c>
      <c r="AD427" s="3" t="str">
        <f>IF('Calculs T3a'!L430&lt;'Coeffs calibration'!$L$15,"Negative",IF('Calculs T3a'!L430&lt;'Coeffs calibration'!$L$16,"Lowly positive",IF('Calculs T3a'!L430&lt;'Coeffs calibration'!$L$17,"Moderately positive","Highly positive")))</f>
        <v>Highly positive</v>
      </c>
      <c r="AE427" s="3" t="str">
        <f>IF('Calculs T3a'!M430&lt;'Coeffs calibration'!$M$15,"Negative",IF('Calculs T3a'!M430&lt;'Coeffs calibration'!$M$16,"Lowly positive",IF('Calculs T3a'!M430&lt;'Coeffs calibration'!$M$17,"Moderately positive","Highly positive")))</f>
        <v>Highly positive</v>
      </c>
      <c r="AF427" s="3" t="str">
        <f>IF('Calculs T3a'!N430&lt;'Coeffs calibration'!$N$15,"Negative",IF('Calculs T3a'!N430&lt;'Coeffs calibration'!$N$16,"Lowly positive",IF('Calculs T3a'!N430&lt;'Coeffs calibration'!$N$17,"Moderately positive","Highly positive")))</f>
        <v>Highly positive</v>
      </c>
    </row>
    <row r="428" spans="1:32" x14ac:dyDescent="0.3">
      <c r="A428" s="92">
        <f>'Predictions concentrations'!A428</f>
        <v>0</v>
      </c>
      <c r="B428" s="92">
        <f>'Predictions concentrations'!B428</f>
        <v>0</v>
      </c>
      <c r="C428" s="126" t="str">
        <f>IF('Calculs T1a'!G431&lt;'Coeffs calibration'!$G$15,"Negative",IF('Calculs T1a'!G431&lt;'Coeffs calibration'!$G$16,"Lowly positive",IF('Calculs T1a'!G431&lt;'Coeffs calibration'!$G$17,"Moderately positive","Highly positive")))</f>
        <v>Highly positive</v>
      </c>
      <c r="D428" s="126" t="str">
        <f>IF('Calculs T1a'!H431&lt;'Coeffs calibration'!$H$15,"Negative",IF('Calculs T1a'!H431&lt;'Coeffs calibration'!$H$16,"Lowly positive",IF('Calculs T1a'!H431&lt;'Coeffs calibration'!$H$17,"Moderately positive","Highly positive")))</f>
        <v>Highly positive</v>
      </c>
      <c r="E428" s="126" t="str">
        <f>IF('Calculs T1a'!I431&lt;'Coeffs calibration'!$I$15,"Negative",IF('Calculs T1a'!I431&lt;'Coeffs calibration'!$I$16,"Lowly positive",IF('Calculs T1a'!I431&lt;'Coeffs calibration'!$I$17,"Moderately positive","Highly positive")))</f>
        <v>Highly positive</v>
      </c>
      <c r="F428" s="128" t="str">
        <f>IF('Calculs T1a'!J431&lt;'Coeffs calibration'!$J$15,"Negative",IF('Calculs T1a'!J431&lt;'Coeffs calibration'!$J$16,"Lowly positive",IF('Calculs T1a'!J431&lt;'Coeffs calibration'!$J$17,"Moderately positive","Highly positive")))</f>
        <v>Highly positive</v>
      </c>
      <c r="G428" s="3" t="str">
        <f>IF('Calculs T1a'!K431&lt;'Coeffs calibration'!$K$15,"Negative",IF('Calculs T1a'!K431&lt;'Coeffs calibration'!$K$16,"Lowly positive",IF('Calculs T1a'!K431&lt;'Coeffs calibration'!$K$17,"Moderately positive","Highly positive")))</f>
        <v>Highly positive</v>
      </c>
      <c r="H428" s="3" t="str">
        <f>IF('Calculs T1a'!L431&lt;'Coeffs calibration'!$L$15,"Negative",IF('Calculs T1a'!L431&lt;'Coeffs calibration'!$L$16,"Lowly positive",IF('Calculs T1a'!L431&lt;'Coeffs calibration'!$L$17,"Moderately positive","Highly positive")))</f>
        <v>Highly positive</v>
      </c>
      <c r="I428" s="3" t="str">
        <f>IF('Calculs T1a'!M431&lt;'Coeffs calibration'!$M$15,"Negative",IF('Calculs T1a'!M431&lt;'Coeffs calibration'!$M$16,"Lowly positive",IF('Calculs T1a'!M431&lt;'Coeffs calibration'!$M$17,"Moderately positive","Highly positive")))</f>
        <v>Highly positive</v>
      </c>
      <c r="J428" s="3" t="str">
        <f>IF('Calculs T1a'!N431&lt;'Coeffs calibration'!$N$15,"Negative",IF('Calculs T1a'!N431&lt;'Coeffs calibration'!$N$16,"Lowly positive",IF('Calculs T1a'!N431&lt;'Coeffs calibration'!$N$17,"Moderately positive","Highly positive")))</f>
        <v>Highly positive</v>
      </c>
      <c r="L428" s="92">
        <f>'Predictions concentrations'!A428</f>
        <v>0</v>
      </c>
      <c r="M428" s="92">
        <f>'Predictions concentrations'!B428</f>
        <v>0</v>
      </c>
      <c r="N428" s="126" t="str">
        <f>IF('Calculs T2a'!G431&lt;'Coeffs calibration'!$G$15,"Negative",IF('Calculs T2a'!G431&lt;'Coeffs calibration'!$G$16,"Lowly positive",IF('Calculs T2a'!G431&lt;'Coeffs calibration'!$G$17,"Moderately positive","Highly positive")))</f>
        <v>Highly positive</v>
      </c>
      <c r="O428" s="126" t="str">
        <f>IF('Calculs T2a'!H431&lt;'Coeffs calibration'!$H$15,"Negative",IF('Calculs T2a'!H431&lt;'Coeffs calibration'!$H$16,"Lowly positive",IF('Calculs T2a'!H431&lt;'Coeffs calibration'!$H$17,"Moderately positive","Highly positive")))</f>
        <v>Highly positive</v>
      </c>
      <c r="P428" s="126" t="str">
        <f>IF('Calculs T2a'!I431&lt;'Coeffs calibration'!$I$15,"Negative",IF('Calculs T2a'!I431&lt;'Coeffs calibration'!$I$16,"Lowly positive",IF('Calculs T2a'!I431&lt;'Coeffs calibration'!$I$17,"Moderately positive","Highly positive")))</f>
        <v>Highly positive</v>
      </c>
      <c r="Q428" s="128" t="str">
        <f>IF('Calculs T2a'!J431&lt;'Coeffs calibration'!$J$15,"Negative",IF('Calculs T2a'!J431&lt;'Coeffs calibration'!$J$16,"Lowly positive",IF('Calculs T2a'!J431&lt;'Coeffs calibration'!$J$17,"Moderately positive","Highly positive")))</f>
        <v>Highly positive</v>
      </c>
      <c r="R428" s="3" t="str">
        <f>IF('Calculs T2a'!K431&lt;'Coeffs calibration'!$K$15,"Negative",IF('Calculs T2a'!K431&lt;'Coeffs calibration'!$K$16,"Lowly positive",IF('Calculs T2a'!K431&lt;'Coeffs calibration'!$K$17,"Moderately positive","Highly positive")))</f>
        <v>Highly positive</v>
      </c>
      <c r="S428" s="3" t="str">
        <f>IF('Calculs T2a'!L431&lt;'Coeffs calibration'!$L$15,"Negative",IF('Calculs T2a'!L431&lt;'Coeffs calibration'!$L$16,"Lowly positive",IF('Calculs T2a'!L431&lt;'Coeffs calibration'!$L$17,"Moderately positive","Highly positive")))</f>
        <v>Highly positive</v>
      </c>
      <c r="T428" s="3" t="str">
        <f>IF('Calculs T2a'!M431&lt;'Coeffs calibration'!$M$15,"Negative",IF('Calculs T2a'!M431&lt;'Coeffs calibration'!$M$16,"Lowly positive",IF('Calculs T2a'!M431&lt;'Coeffs calibration'!$M$17,"Moderately positive","Highly positive")))</f>
        <v>Highly positive</v>
      </c>
      <c r="U428" s="3" t="str">
        <f>IF('Calculs T2a'!N431&lt;'Coeffs calibration'!$N$15,"Negative",IF('Calculs T2a'!N431&lt;'Coeffs calibration'!$N$16,"Lowly positive",IF('Calculs T2a'!N431&lt;'Coeffs calibration'!$N$17,"Moderately positive","Highly positive")))</f>
        <v>Highly positive</v>
      </c>
      <c r="W428" s="92">
        <f>'Predictions concentrations'!A428</f>
        <v>0</v>
      </c>
      <c r="X428" s="92">
        <f>'Predictions concentrations'!B428</f>
        <v>0</v>
      </c>
      <c r="Y428" s="126" t="str">
        <f>IF('Calculs T3a'!G431&lt;'Coeffs calibration'!$G$15,"Negative",IF('Calculs T3a'!G431&lt;'Coeffs calibration'!$G$16,"Lowly positive",IF('Calculs T3a'!G431&lt;'Coeffs calibration'!$G$17,"Moderately positive","Highly positive")))</f>
        <v>Highly positive</v>
      </c>
      <c r="Z428" s="126" t="str">
        <f>IF('Calculs T3a'!H431&lt;'Coeffs calibration'!$H$15,"Negative",IF('Calculs T3a'!H431&lt;'Coeffs calibration'!$H$16,"Lowly positive",IF('Calculs T3a'!H431&lt;'Coeffs calibration'!$H$17,"Moderately positive","Highly positive")))</f>
        <v>Highly positive</v>
      </c>
      <c r="AA428" s="126" t="str">
        <f>IF('Calculs T3a'!I431&lt;'Coeffs calibration'!$I$15,"Negative",IF('Calculs T3a'!I431&lt;'Coeffs calibration'!$I$16,"Lowly positive",IF('Calculs T3a'!I431&lt;'Coeffs calibration'!$I$17,"Moderately positive","Highly positive")))</f>
        <v>Highly positive</v>
      </c>
      <c r="AB428" s="128" t="str">
        <f>IF('Calculs T3a'!J431&lt;'Coeffs calibration'!$J$15,"Negative",IF('Calculs T3a'!J431&lt;'Coeffs calibration'!$J$16,"Lowly positive",IF('Calculs T3a'!J431&lt;'Coeffs calibration'!$J$17,"Moderately positive","Highly positive")))</f>
        <v>Highly positive</v>
      </c>
      <c r="AC428" s="3" t="str">
        <f>IF('Calculs T3a'!K431&lt;'Coeffs calibration'!$K$15,"Negative",IF('Calculs T3a'!K431&lt;'Coeffs calibration'!$K$16,"Lowly positive",IF('Calculs T3a'!K431&lt;'Coeffs calibration'!$K$17,"Moderately positive","Highly positive")))</f>
        <v>Highly positive</v>
      </c>
      <c r="AD428" s="3" t="str">
        <f>IF('Calculs T3a'!L431&lt;'Coeffs calibration'!$L$15,"Negative",IF('Calculs T3a'!L431&lt;'Coeffs calibration'!$L$16,"Lowly positive",IF('Calculs T3a'!L431&lt;'Coeffs calibration'!$L$17,"Moderately positive","Highly positive")))</f>
        <v>Highly positive</v>
      </c>
      <c r="AE428" s="3" t="str">
        <f>IF('Calculs T3a'!M431&lt;'Coeffs calibration'!$M$15,"Negative",IF('Calculs T3a'!M431&lt;'Coeffs calibration'!$M$16,"Lowly positive",IF('Calculs T3a'!M431&lt;'Coeffs calibration'!$M$17,"Moderately positive","Highly positive")))</f>
        <v>Highly positive</v>
      </c>
      <c r="AF428" s="3" t="str">
        <f>IF('Calculs T3a'!N431&lt;'Coeffs calibration'!$N$15,"Negative",IF('Calculs T3a'!N431&lt;'Coeffs calibration'!$N$16,"Lowly positive",IF('Calculs T3a'!N431&lt;'Coeffs calibration'!$N$17,"Moderately positive","Highly positive")))</f>
        <v>Highly positive</v>
      </c>
    </row>
    <row r="429" spans="1:32" x14ac:dyDescent="0.3">
      <c r="A429" s="92">
        <f>'Predictions concentrations'!A429</f>
        <v>0</v>
      </c>
      <c r="B429" s="92">
        <f>'Predictions concentrations'!B429</f>
        <v>0</v>
      </c>
      <c r="C429" s="126" t="str">
        <f>IF('Calculs T1a'!G432&lt;'Coeffs calibration'!$G$15,"Negative",IF('Calculs T1a'!G432&lt;'Coeffs calibration'!$G$16,"Lowly positive",IF('Calculs T1a'!G432&lt;'Coeffs calibration'!$G$17,"Moderately positive","Highly positive")))</f>
        <v>Highly positive</v>
      </c>
      <c r="D429" s="126" t="str">
        <f>IF('Calculs T1a'!H432&lt;'Coeffs calibration'!$H$15,"Negative",IF('Calculs T1a'!H432&lt;'Coeffs calibration'!$H$16,"Lowly positive",IF('Calculs T1a'!H432&lt;'Coeffs calibration'!$H$17,"Moderately positive","Highly positive")))</f>
        <v>Highly positive</v>
      </c>
      <c r="E429" s="126" t="str">
        <f>IF('Calculs T1a'!I432&lt;'Coeffs calibration'!$I$15,"Negative",IF('Calculs T1a'!I432&lt;'Coeffs calibration'!$I$16,"Lowly positive",IF('Calculs T1a'!I432&lt;'Coeffs calibration'!$I$17,"Moderately positive","Highly positive")))</f>
        <v>Highly positive</v>
      </c>
      <c r="F429" s="128" t="str">
        <f>IF('Calculs T1a'!J432&lt;'Coeffs calibration'!$J$15,"Negative",IF('Calculs T1a'!J432&lt;'Coeffs calibration'!$J$16,"Lowly positive",IF('Calculs T1a'!J432&lt;'Coeffs calibration'!$J$17,"Moderately positive","Highly positive")))</f>
        <v>Highly positive</v>
      </c>
      <c r="G429" s="3" t="str">
        <f>IF('Calculs T1a'!K432&lt;'Coeffs calibration'!$K$15,"Negative",IF('Calculs T1a'!K432&lt;'Coeffs calibration'!$K$16,"Lowly positive",IF('Calculs T1a'!K432&lt;'Coeffs calibration'!$K$17,"Moderately positive","Highly positive")))</f>
        <v>Highly positive</v>
      </c>
      <c r="H429" s="3" t="str">
        <f>IF('Calculs T1a'!L432&lt;'Coeffs calibration'!$L$15,"Negative",IF('Calculs T1a'!L432&lt;'Coeffs calibration'!$L$16,"Lowly positive",IF('Calculs T1a'!L432&lt;'Coeffs calibration'!$L$17,"Moderately positive","Highly positive")))</f>
        <v>Highly positive</v>
      </c>
      <c r="I429" s="3" t="str">
        <f>IF('Calculs T1a'!M432&lt;'Coeffs calibration'!$M$15,"Negative",IF('Calculs T1a'!M432&lt;'Coeffs calibration'!$M$16,"Lowly positive",IF('Calculs T1a'!M432&lt;'Coeffs calibration'!$M$17,"Moderately positive","Highly positive")))</f>
        <v>Highly positive</v>
      </c>
      <c r="J429" s="3" t="str">
        <f>IF('Calculs T1a'!N432&lt;'Coeffs calibration'!$N$15,"Negative",IF('Calculs T1a'!N432&lt;'Coeffs calibration'!$N$16,"Lowly positive",IF('Calculs T1a'!N432&lt;'Coeffs calibration'!$N$17,"Moderately positive","Highly positive")))</f>
        <v>Highly positive</v>
      </c>
      <c r="L429" s="92">
        <f>'Predictions concentrations'!A429</f>
        <v>0</v>
      </c>
      <c r="M429" s="92">
        <f>'Predictions concentrations'!B429</f>
        <v>0</v>
      </c>
      <c r="N429" s="126" t="str">
        <f>IF('Calculs T2a'!G432&lt;'Coeffs calibration'!$G$15,"Negative",IF('Calculs T2a'!G432&lt;'Coeffs calibration'!$G$16,"Lowly positive",IF('Calculs T2a'!G432&lt;'Coeffs calibration'!$G$17,"Moderately positive","Highly positive")))</f>
        <v>Highly positive</v>
      </c>
      <c r="O429" s="126" t="str">
        <f>IF('Calculs T2a'!H432&lt;'Coeffs calibration'!$H$15,"Negative",IF('Calculs T2a'!H432&lt;'Coeffs calibration'!$H$16,"Lowly positive",IF('Calculs T2a'!H432&lt;'Coeffs calibration'!$H$17,"Moderately positive","Highly positive")))</f>
        <v>Highly positive</v>
      </c>
      <c r="P429" s="126" t="str">
        <f>IF('Calculs T2a'!I432&lt;'Coeffs calibration'!$I$15,"Negative",IF('Calculs T2a'!I432&lt;'Coeffs calibration'!$I$16,"Lowly positive",IF('Calculs T2a'!I432&lt;'Coeffs calibration'!$I$17,"Moderately positive","Highly positive")))</f>
        <v>Highly positive</v>
      </c>
      <c r="Q429" s="128" t="str">
        <f>IF('Calculs T2a'!J432&lt;'Coeffs calibration'!$J$15,"Negative",IF('Calculs T2a'!J432&lt;'Coeffs calibration'!$J$16,"Lowly positive",IF('Calculs T2a'!J432&lt;'Coeffs calibration'!$J$17,"Moderately positive","Highly positive")))</f>
        <v>Highly positive</v>
      </c>
      <c r="R429" s="3" t="str">
        <f>IF('Calculs T2a'!K432&lt;'Coeffs calibration'!$K$15,"Negative",IF('Calculs T2a'!K432&lt;'Coeffs calibration'!$K$16,"Lowly positive",IF('Calculs T2a'!K432&lt;'Coeffs calibration'!$K$17,"Moderately positive","Highly positive")))</f>
        <v>Highly positive</v>
      </c>
      <c r="S429" s="3" t="str">
        <f>IF('Calculs T2a'!L432&lt;'Coeffs calibration'!$L$15,"Negative",IF('Calculs T2a'!L432&lt;'Coeffs calibration'!$L$16,"Lowly positive",IF('Calculs T2a'!L432&lt;'Coeffs calibration'!$L$17,"Moderately positive","Highly positive")))</f>
        <v>Highly positive</v>
      </c>
      <c r="T429" s="3" t="str">
        <f>IF('Calculs T2a'!M432&lt;'Coeffs calibration'!$M$15,"Negative",IF('Calculs T2a'!M432&lt;'Coeffs calibration'!$M$16,"Lowly positive",IF('Calculs T2a'!M432&lt;'Coeffs calibration'!$M$17,"Moderately positive","Highly positive")))</f>
        <v>Highly positive</v>
      </c>
      <c r="U429" s="3" t="str">
        <f>IF('Calculs T2a'!N432&lt;'Coeffs calibration'!$N$15,"Negative",IF('Calculs T2a'!N432&lt;'Coeffs calibration'!$N$16,"Lowly positive",IF('Calculs T2a'!N432&lt;'Coeffs calibration'!$N$17,"Moderately positive","Highly positive")))</f>
        <v>Highly positive</v>
      </c>
      <c r="W429" s="92">
        <f>'Predictions concentrations'!A429</f>
        <v>0</v>
      </c>
      <c r="X429" s="92">
        <f>'Predictions concentrations'!B429</f>
        <v>0</v>
      </c>
      <c r="Y429" s="126" t="str">
        <f>IF('Calculs T3a'!G432&lt;'Coeffs calibration'!$G$15,"Negative",IF('Calculs T3a'!G432&lt;'Coeffs calibration'!$G$16,"Lowly positive",IF('Calculs T3a'!G432&lt;'Coeffs calibration'!$G$17,"Moderately positive","Highly positive")))</f>
        <v>Highly positive</v>
      </c>
      <c r="Z429" s="126" t="str">
        <f>IF('Calculs T3a'!H432&lt;'Coeffs calibration'!$H$15,"Negative",IF('Calculs T3a'!H432&lt;'Coeffs calibration'!$H$16,"Lowly positive",IF('Calculs T3a'!H432&lt;'Coeffs calibration'!$H$17,"Moderately positive","Highly positive")))</f>
        <v>Highly positive</v>
      </c>
      <c r="AA429" s="126" t="str">
        <f>IF('Calculs T3a'!I432&lt;'Coeffs calibration'!$I$15,"Negative",IF('Calculs T3a'!I432&lt;'Coeffs calibration'!$I$16,"Lowly positive",IF('Calculs T3a'!I432&lt;'Coeffs calibration'!$I$17,"Moderately positive","Highly positive")))</f>
        <v>Highly positive</v>
      </c>
      <c r="AB429" s="128" t="str">
        <f>IF('Calculs T3a'!J432&lt;'Coeffs calibration'!$J$15,"Negative",IF('Calculs T3a'!J432&lt;'Coeffs calibration'!$J$16,"Lowly positive",IF('Calculs T3a'!J432&lt;'Coeffs calibration'!$J$17,"Moderately positive","Highly positive")))</f>
        <v>Highly positive</v>
      </c>
      <c r="AC429" s="3" t="str">
        <f>IF('Calculs T3a'!K432&lt;'Coeffs calibration'!$K$15,"Negative",IF('Calculs T3a'!K432&lt;'Coeffs calibration'!$K$16,"Lowly positive",IF('Calculs T3a'!K432&lt;'Coeffs calibration'!$K$17,"Moderately positive","Highly positive")))</f>
        <v>Highly positive</v>
      </c>
      <c r="AD429" s="3" t="str">
        <f>IF('Calculs T3a'!L432&lt;'Coeffs calibration'!$L$15,"Negative",IF('Calculs T3a'!L432&lt;'Coeffs calibration'!$L$16,"Lowly positive",IF('Calculs T3a'!L432&lt;'Coeffs calibration'!$L$17,"Moderately positive","Highly positive")))</f>
        <v>Highly positive</v>
      </c>
      <c r="AE429" s="3" t="str">
        <f>IF('Calculs T3a'!M432&lt;'Coeffs calibration'!$M$15,"Negative",IF('Calculs T3a'!M432&lt;'Coeffs calibration'!$M$16,"Lowly positive",IF('Calculs T3a'!M432&lt;'Coeffs calibration'!$M$17,"Moderately positive","Highly positive")))</f>
        <v>Highly positive</v>
      </c>
      <c r="AF429" s="3" t="str">
        <f>IF('Calculs T3a'!N432&lt;'Coeffs calibration'!$N$15,"Negative",IF('Calculs T3a'!N432&lt;'Coeffs calibration'!$N$16,"Lowly positive",IF('Calculs T3a'!N432&lt;'Coeffs calibration'!$N$17,"Moderately positive","Highly positive")))</f>
        <v>Highly positive</v>
      </c>
    </row>
    <row r="430" spans="1:32" x14ac:dyDescent="0.3">
      <c r="A430" s="92">
        <f>'Predictions concentrations'!A430</f>
        <v>0</v>
      </c>
      <c r="B430" s="92">
        <f>'Predictions concentrations'!B430</f>
        <v>0</v>
      </c>
      <c r="C430" s="126" t="str">
        <f>IF('Calculs T1a'!G433&lt;'Coeffs calibration'!$G$15,"Negative",IF('Calculs T1a'!G433&lt;'Coeffs calibration'!$G$16,"Lowly positive",IF('Calculs T1a'!G433&lt;'Coeffs calibration'!$G$17,"Moderately positive","Highly positive")))</f>
        <v>Highly positive</v>
      </c>
      <c r="D430" s="126" t="str">
        <f>IF('Calculs T1a'!H433&lt;'Coeffs calibration'!$H$15,"Negative",IF('Calculs T1a'!H433&lt;'Coeffs calibration'!$H$16,"Lowly positive",IF('Calculs T1a'!H433&lt;'Coeffs calibration'!$H$17,"Moderately positive","Highly positive")))</f>
        <v>Highly positive</v>
      </c>
      <c r="E430" s="126" t="str">
        <f>IF('Calculs T1a'!I433&lt;'Coeffs calibration'!$I$15,"Negative",IF('Calculs T1a'!I433&lt;'Coeffs calibration'!$I$16,"Lowly positive",IF('Calculs T1a'!I433&lt;'Coeffs calibration'!$I$17,"Moderately positive","Highly positive")))</f>
        <v>Highly positive</v>
      </c>
      <c r="F430" s="128" t="str">
        <f>IF('Calculs T1a'!J433&lt;'Coeffs calibration'!$J$15,"Negative",IF('Calculs T1a'!J433&lt;'Coeffs calibration'!$J$16,"Lowly positive",IF('Calculs T1a'!J433&lt;'Coeffs calibration'!$J$17,"Moderately positive","Highly positive")))</f>
        <v>Highly positive</v>
      </c>
      <c r="G430" s="3" t="str">
        <f>IF('Calculs T1a'!K433&lt;'Coeffs calibration'!$K$15,"Negative",IF('Calculs T1a'!K433&lt;'Coeffs calibration'!$K$16,"Lowly positive",IF('Calculs T1a'!K433&lt;'Coeffs calibration'!$K$17,"Moderately positive","Highly positive")))</f>
        <v>Highly positive</v>
      </c>
      <c r="H430" s="3" t="str">
        <f>IF('Calculs T1a'!L433&lt;'Coeffs calibration'!$L$15,"Negative",IF('Calculs T1a'!L433&lt;'Coeffs calibration'!$L$16,"Lowly positive",IF('Calculs T1a'!L433&lt;'Coeffs calibration'!$L$17,"Moderately positive","Highly positive")))</f>
        <v>Highly positive</v>
      </c>
      <c r="I430" s="3" t="str">
        <f>IF('Calculs T1a'!M433&lt;'Coeffs calibration'!$M$15,"Negative",IF('Calculs T1a'!M433&lt;'Coeffs calibration'!$M$16,"Lowly positive",IF('Calculs T1a'!M433&lt;'Coeffs calibration'!$M$17,"Moderately positive","Highly positive")))</f>
        <v>Highly positive</v>
      </c>
      <c r="J430" s="3" t="str">
        <f>IF('Calculs T1a'!N433&lt;'Coeffs calibration'!$N$15,"Negative",IF('Calculs T1a'!N433&lt;'Coeffs calibration'!$N$16,"Lowly positive",IF('Calculs T1a'!N433&lt;'Coeffs calibration'!$N$17,"Moderately positive","Highly positive")))</f>
        <v>Highly positive</v>
      </c>
      <c r="L430" s="92">
        <f>'Predictions concentrations'!A430</f>
        <v>0</v>
      </c>
      <c r="M430" s="92">
        <f>'Predictions concentrations'!B430</f>
        <v>0</v>
      </c>
      <c r="N430" s="126" t="str">
        <f>IF('Calculs T2a'!G433&lt;'Coeffs calibration'!$G$15,"Negative",IF('Calculs T2a'!G433&lt;'Coeffs calibration'!$G$16,"Lowly positive",IF('Calculs T2a'!G433&lt;'Coeffs calibration'!$G$17,"Moderately positive","Highly positive")))</f>
        <v>Highly positive</v>
      </c>
      <c r="O430" s="126" t="str">
        <f>IF('Calculs T2a'!H433&lt;'Coeffs calibration'!$H$15,"Negative",IF('Calculs T2a'!H433&lt;'Coeffs calibration'!$H$16,"Lowly positive",IF('Calculs T2a'!H433&lt;'Coeffs calibration'!$H$17,"Moderately positive","Highly positive")))</f>
        <v>Highly positive</v>
      </c>
      <c r="P430" s="126" t="str">
        <f>IF('Calculs T2a'!I433&lt;'Coeffs calibration'!$I$15,"Negative",IF('Calculs T2a'!I433&lt;'Coeffs calibration'!$I$16,"Lowly positive",IF('Calculs T2a'!I433&lt;'Coeffs calibration'!$I$17,"Moderately positive","Highly positive")))</f>
        <v>Highly positive</v>
      </c>
      <c r="Q430" s="128" t="str">
        <f>IF('Calculs T2a'!J433&lt;'Coeffs calibration'!$J$15,"Negative",IF('Calculs T2a'!J433&lt;'Coeffs calibration'!$J$16,"Lowly positive",IF('Calculs T2a'!J433&lt;'Coeffs calibration'!$J$17,"Moderately positive","Highly positive")))</f>
        <v>Highly positive</v>
      </c>
      <c r="R430" s="3" t="str">
        <f>IF('Calculs T2a'!K433&lt;'Coeffs calibration'!$K$15,"Negative",IF('Calculs T2a'!K433&lt;'Coeffs calibration'!$K$16,"Lowly positive",IF('Calculs T2a'!K433&lt;'Coeffs calibration'!$K$17,"Moderately positive","Highly positive")))</f>
        <v>Highly positive</v>
      </c>
      <c r="S430" s="3" t="str">
        <f>IF('Calculs T2a'!L433&lt;'Coeffs calibration'!$L$15,"Negative",IF('Calculs T2a'!L433&lt;'Coeffs calibration'!$L$16,"Lowly positive",IF('Calculs T2a'!L433&lt;'Coeffs calibration'!$L$17,"Moderately positive","Highly positive")))</f>
        <v>Highly positive</v>
      </c>
      <c r="T430" s="3" t="str">
        <f>IF('Calculs T2a'!M433&lt;'Coeffs calibration'!$M$15,"Negative",IF('Calculs T2a'!M433&lt;'Coeffs calibration'!$M$16,"Lowly positive",IF('Calculs T2a'!M433&lt;'Coeffs calibration'!$M$17,"Moderately positive","Highly positive")))</f>
        <v>Highly positive</v>
      </c>
      <c r="U430" s="3" t="str">
        <f>IF('Calculs T2a'!N433&lt;'Coeffs calibration'!$N$15,"Negative",IF('Calculs T2a'!N433&lt;'Coeffs calibration'!$N$16,"Lowly positive",IF('Calculs T2a'!N433&lt;'Coeffs calibration'!$N$17,"Moderately positive","Highly positive")))</f>
        <v>Highly positive</v>
      </c>
      <c r="W430" s="92">
        <f>'Predictions concentrations'!A430</f>
        <v>0</v>
      </c>
      <c r="X430" s="92">
        <f>'Predictions concentrations'!B430</f>
        <v>0</v>
      </c>
      <c r="Y430" s="126" t="str">
        <f>IF('Calculs T3a'!G433&lt;'Coeffs calibration'!$G$15,"Negative",IF('Calculs T3a'!G433&lt;'Coeffs calibration'!$G$16,"Lowly positive",IF('Calculs T3a'!G433&lt;'Coeffs calibration'!$G$17,"Moderately positive","Highly positive")))</f>
        <v>Highly positive</v>
      </c>
      <c r="Z430" s="126" t="str">
        <f>IF('Calculs T3a'!H433&lt;'Coeffs calibration'!$H$15,"Negative",IF('Calculs T3a'!H433&lt;'Coeffs calibration'!$H$16,"Lowly positive",IF('Calculs T3a'!H433&lt;'Coeffs calibration'!$H$17,"Moderately positive","Highly positive")))</f>
        <v>Highly positive</v>
      </c>
      <c r="AA430" s="126" t="str">
        <f>IF('Calculs T3a'!I433&lt;'Coeffs calibration'!$I$15,"Negative",IF('Calculs T3a'!I433&lt;'Coeffs calibration'!$I$16,"Lowly positive",IF('Calculs T3a'!I433&lt;'Coeffs calibration'!$I$17,"Moderately positive","Highly positive")))</f>
        <v>Highly positive</v>
      </c>
      <c r="AB430" s="128" t="str">
        <f>IF('Calculs T3a'!J433&lt;'Coeffs calibration'!$J$15,"Negative",IF('Calculs T3a'!J433&lt;'Coeffs calibration'!$J$16,"Lowly positive",IF('Calculs T3a'!J433&lt;'Coeffs calibration'!$J$17,"Moderately positive","Highly positive")))</f>
        <v>Highly positive</v>
      </c>
      <c r="AC430" s="3" t="str">
        <f>IF('Calculs T3a'!K433&lt;'Coeffs calibration'!$K$15,"Negative",IF('Calculs T3a'!K433&lt;'Coeffs calibration'!$K$16,"Lowly positive",IF('Calculs T3a'!K433&lt;'Coeffs calibration'!$K$17,"Moderately positive","Highly positive")))</f>
        <v>Highly positive</v>
      </c>
      <c r="AD430" s="3" t="str">
        <f>IF('Calculs T3a'!L433&lt;'Coeffs calibration'!$L$15,"Negative",IF('Calculs T3a'!L433&lt;'Coeffs calibration'!$L$16,"Lowly positive",IF('Calculs T3a'!L433&lt;'Coeffs calibration'!$L$17,"Moderately positive","Highly positive")))</f>
        <v>Highly positive</v>
      </c>
      <c r="AE430" s="3" t="str">
        <f>IF('Calculs T3a'!M433&lt;'Coeffs calibration'!$M$15,"Negative",IF('Calculs T3a'!M433&lt;'Coeffs calibration'!$M$16,"Lowly positive",IF('Calculs T3a'!M433&lt;'Coeffs calibration'!$M$17,"Moderately positive","Highly positive")))</f>
        <v>Highly positive</v>
      </c>
      <c r="AF430" s="3" t="str">
        <f>IF('Calculs T3a'!N433&lt;'Coeffs calibration'!$N$15,"Negative",IF('Calculs T3a'!N433&lt;'Coeffs calibration'!$N$16,"Lowly positive",IF('Calculs T3a'!N433&lt;'Coeffs calibration'!$N$17,"Moderately positive","Highly positive")))</f>
        <v>Highly positive</v>
      </c>
    </row>
    <row r="431" spans="1:32" x14ac:dyDescent="0.3">
      <c r="A431" s="92">
        <f>'Predictions concentrations'!A431</f>
        <v>0</v>
      </c>
      <c r="B431" s="92">
        <f>'Predictions concentrations'!B431</f>
        <v>0</v>
      </c>
      <c r="C431" s="126" t="str">
        <f>IF('Calculs T1a'!G434&lt;'Coeffs calibration'!$G$15,"Negative",IF('Calculs T1a'!G434&lt;'Coeffs calibration'!$G$16,"Lowly positive",IF('Calculs T1a'!G434&lt;'Coeffs calibration'!$G$17,"Moderately positive","Highly positive")))</f>
        <v>Highly positive</v>
      </c>
      <c r="D431" s="126" t="str">
        <f>IF('Calculs T1a'!H434&lt;'Coeffs calibration'!$H$15,"Negative",IF('Calculs T1a'!H434&lt;'Coeffs calibration'!$H$16,"Lowly positive",IF('Calculs T1a'!H434&lt;'Coeffs calibration'!$H$17,"Moderately positive","Highly positive")))</f>
        <v>Highly positive</v>
      </c>
      <c r="E431" s="126" t="str">
        <f>IF('Calculs T1a'!I434&lt;'Coeffs calibration'!$I$15,"Negative",IF('Calculs T1a'!I434&lt;'Coeffs calibration'!$I$16,"Lowly positive",IF('Calculs T1a'!I434&lt;'Coeffs calibration'!$I$17,"Moderately positive","Highly positive")))</f>
        <v>Highly positive</v>
      </c>
      <c r="F431" s="128" t="str">
        <f>IF('Calculs T1a'!J434&lt;'Coeffs calibration'!$J$15,"Negative",IF('Calculs T1a'!J434&lt;'Coeffs calibration'!$J$16,"Lowly positive",IF('Calculs T1a'!J434&lt;'Coeffs calibration'!$J$17,"Moderately positive","Highly positive")))</f>
        <v>Highly positive</v>
      </c>
      <c r="G431" s="3" t="str">
        <f>IF('Calculs T1a'!K434&lt;'Coeffs calibration'!$K$15,"Negative",IF('Calculs T1a'!K434&lt;'Coeffs calibration'!$K$16,"Lowly positive",IF('Calculs T1a'!K434&lt;'Coeffs calibration'!$K$17,"Moderately positive","Highly positive")))</f>
        <v>Highly positive</v>
      </c>
      <c r="H431" s="3" t="str">
        <f>IF('Calculs T1a'!L434&lt;'Coeffs calibration'!$L$15,"Negative",IF('Calculs T1a'!L434&lt;'Coeffs calibration'!$L$16,"Lowly positive",IF('Calculs T1a'!L434&lt;'Coeffs calibration'!$L$17,"Moderately positive","Highly positive")))</f>
        <v>Highly positive</v>
      </c>
      <c r="I431" s="3" t="str">
        <f>IF('Calculs T1a'!M434&lt;'Coeffs calibration'!$M$15,"Negative",IF('Calculs T1a'!M434&lt;'Coeffs calibration'!$M$16,"Lowly positive",IF('Calculs T1a'!M434&lt;'Coeffs calibration'!$M$17,"Moderately positive","Highly positive")))</f>
        <v>Highly positive</v>
      </c>
      <c r="J431" s="3" t="str">
        <f>IF('Calculs T1a'!N434&lt;'Coeffs calibration'!$N$15,"Negative",IF('Calculs T1a'!N434&lt;'Coeffs calibration'!$N$16,"Lowly positive",IF('Calculs T1a'!N434&lt;'Coeffs calibration'!$N$17,"Moderately positive","Highly positive")))</f>
        <v>Highly positive</v>
      </c>
      <c r="L431" s="92">
        <f>'Predictions concentrations'!A431</f>
        <v>0</v>
      </c>
      <c r="M431" s="92">
        <f>'Predictions concentrations'!B431</f>
        <v>0</v>
      </c>
      <c r="N431" s="126" t="str">
        <f>IF('Calculs T2a'!G434&lt;'Coeffs calibration'!$G$15,"Negative",IF('Calculs T2a'!G434&lt;'Coeffs calibration'!$G$16,"Lowly positive",IF('Calculs T2a'!G434&lt;'Coeffs calibration'!$G$17,"Moderately positive","Highly positive")))</f>
        <v>Highly positive</v>
      </c>
      <c r="O431" s="126" t="str">
        <f>IF('Calculs T2a'!H434&lt;'Coeffs calibration'!$H$15,"Negative",IF('Calculs T2a'!H434&lt;'Coeffs calibration'!$H$16,"Lowly positive",IF('Calculs T2a'!H434&lt;'Coeffs calibration'!$H$17,"Moderately positive","Highly positive")))</f>
        <v>Highly positive</v>
      </c>
      <c r="P431" s="126" t="str">
        <f>IF('Calculs T2a'!I434&lt;'Coeffs calibration'!$I$15,"Negative",IF('Calculs T2a'!I434&lt;'Coeffs calibration'!$I$16,"Lowly positive",IF('Calculs T2a'!I434&lt;'Coeffs calibration'!$I$17,"Moderately positive","Highly positive")))</f>
        <v>Highly positive</v>
      </c>
      <c r="Q431" s="128" t="str">
        <f>IF('Calculs T2a'!J434&lt;'Coeffs calibration'!$J$15,"Negative",IF('Calculs T2a'!J434&lt;'Coeffs calibration'!$J$16,"Lowly positive",IF('Calculs T2a'!J434&lt;'Coeffs calibration'!$J$17,"Moderately positive","Highly positive")))</f>
        <v>Highly positive</v>
      </c>
      <c r="R431" s="3" t="str">
        <f>IF('Calculs T2a'!K434&lt;'Coeffs calibration'!$K$15,"Negative",IF('Calculs T2a'!K434&lt;'Coeffs calibration'!$K$16,"Lowly positive",IF('Calculs T2a'!K434&lt;'Coeffs calibration'!$K$17,"Moderately positive","Highly positive")))</f>
        <v>Highly positive</v>
      </c>
      <c r="S431" s="3" t="str">
        <f>IF('Calculs T2a'!L434&lt;'Coeffs calibration'!$L$15,"Negative",IF('Calculs T2a'!L434&lt;'Coeffs calibration'!$L$16,"Lowly positive",IF('Calculs T2a'!L434&lt;'Coeffs calibration'!$L$17,"Moderately positive","Highly positive")))</f>
        <v>Highly positive</v>
      </c>
      <c r="T431" s="3" t="str">
        <f>IF('Calculs T2a'!M434&lt;'Coeffs calibration'!$M$15,"Negative",IF('Calculs T2a'!M434&lt;'Coeffs calibration'!$M$16,"Lowly positive",IF('Calculs T2a'!M434&lt;'Coeffs calibration'!$M$17,"Moderately positive","Highly positive")))</f>
        <v>Highly positive</v>
      </c>
      <c r="U431" s="3" t="str">
        <f>IF('Calculs T2a'!N434&lt;'Coeffs calibration'!$N$15,"Negative",IF('Calculs T2a'!N434&lt;'Coeffs calibration'!$N$16,"Lowly positive",IF('Calculs T2a'!N434&lt;'Coeffs calibration'!$N$17,"Moderately positive","Highly positive")))</f>
        <v>Highly positive</v>
      </c>
      <c r="W431" s="92">
        <f>'Predictions concentrations'!A431</f>
        <v>0</v>
      </c>
      <c r="X431" s="92">
        <f>'Predictions concentrations'!B431</f>
        <v>0</v>
      </c>
      <c r="Y431" s="126" t="str">
        <f>IF('Calculs T3a'!G434&lt;'Coeffs calibration'!$G$15,"Negative",IF('Calculs T3a'!G434&lt;'Coeffs calibration'!$G$16,"Lowly positive",IF('Calculs T3a'!G434&lt;'Coeffs calibration'!$G$17,"Moderately positive","Highly positive")))</f>
        <v>Highly positive</v>
      </c>
      <c r="Z431" s="126" t="str">
        <f>IF('Calculs T3a'!H434&lt;'Coeffs calibration'!$H$15,"Negative",IF('Calculs T3a'!H434&lt;'Coeffs calibration'!$H$16,"Lowly positive",IF('Calculs T3a'!H434&lt;'Coeffs calibration'!$H$17,"Moderately positive","Highly positive")))</f>
        <v>Highly positive</v>
      </c>
      <c r="AA431" s="126" t="str">
        <f>IF('Calculs T3a'!I434&lt;'Coeffs calibration'!$I$15,"Negative",IF('Calculs T3a'!I434&lt;'Coeffs calibration'!$I$16,"Lowly positive",IF('Calculs T3a'!I434&lt;'Coeffs calibration'!$I$17,"Moderately positive","Highly positive")))</f>
        <v>Highly positive</v>
      </c>
      <c r="AB431" s="128" t="str">
        <f>IF('Calculs T3a'!J434&lt;'Coeffs calibration'!$J$15,"Negative",IF('Calculs T3a'!J434&lt;'Coeffs calibration'!$J$16,"Lowly positive",IF('Calculs T3a'!J434&lt;'Coeffs calibration'!$J$17,"Moderately positive","Highly positive")))</f>
        <v>Highly positive</v>
      </c>
      <c r="AC431" s="3" t="str">
        <f>IF('Calculs T3a'!K434&lt;'Coeffs calibration'!$K$15,"Negative",IF('Calculs T3a'!K434&lt;'Coeffs calibration'!$K$16,"Lowly positive",IF('Calculs T3a'!K434&lt;'Coeffs calibration'!$K$17,"Moderately positive","Highly positive")))</f>
        <v>Highly positive</v>
      </c>
      <c r="AD431" s="3" t="str">
        <f>IF('Calculs T3a'!L434&lt;'Coeffs calibration'!$L$15,"Negative",IF('Calculs T3a'!L434&lt;'Coeffs calibration'!$L$16,"Lowly positive",IF('Calculs T3a'!L434&lt;'Coeffs calibration'!$L$17,"Moderately positive","Highly positive")))</f>
        <v>Highly positive</v>
      </c>
      <c r="AE431" s="3" t="str">
        <f>IF('Calculs T3a'!M434&lt;'Coeffs calibration'!$M$15,"Negative",IF('Calculs T3a'!M434&lt;'Coeffs calibration'!$M$16,"Lowly positive",IF('Calculs T3a'!M434&lt;'Coeffs calibration'!$M$17,"Moderately positive","Highly positive")))</f>
        <v>Highly positive</v>
      </c>
      <c r="AF431" s="3" t="str">
        <f>IF('Calculs T3a'!N434&lt;'Coeffs calibration'!$N$15,"Negative",IF('Calculs T3a'!N434&lt;'Coeffs calibration'!$N$16,"Lowly positive",IF('Calculs T3a'!N434&lt;'Coeffs calibration'!$N$17,"Moderately positive","Highly positive")))</f>
        <v>Highly positive</v>
      </c>
    </row>
    <row r="432" spans="1:32" x14ac:dyDescent="0.3">
      <c r="A432" s="92">
        <f>'Predictions concentrations'!A432</f>
        <v>0</v>
      </c>
      <c r="B432" s="92">
        <f>'Predictions concentrations'!B432</f>
        <v>0</v>
      </c>
      <c r="C432" s="126" t="str">
        <f>IF('Calculs T1a'!G435&lt;'Coeffs calibration'!$G$15,"Negative",IF('Calculs T1a'!G435&lt;'Coeffs calibration'!$G$16,"Lowly positive",IF('Calculs T1a'!G435&lt;'Coeffs calibration'!$G$17,"Moderately positive","Highly positive")))</f>
        <v>Highly positive</v>
      </c>
      <c r="D432" s="126" t="str">
        <f>IF('Calculs T1a'!H435&lt;'Coeffs calibration'!$H$15,"Negative",IF('Calculs T1a'!H435&lt;'Coeffs calibration'!$H$16,"Lowly positive",IF('Calculs T1a'!H435&lt;'Coeffs calibration'!$H$17,"Moderately positive","Highly positive")))</f>
        <v>Highly positive</v>
      </c>
      <c r="E432" s="126" t="str">
        <f>IF('Calculs T1a'!I435&lt;'Coeffs calibration'!$I$15,"Negative",IF('Calculs T1a'!I435&lt;'Coeffs calibration'!$I$16,"Lowly positive",IF('Calculs T1a'!I435&lt;'Coeffs calibration'!$I$17,"Moderately positive","Highly positive")))</f>
        <v>Highly positive</v>
      </c>
      <c r="F432" s="128" t="str">
        <f>IF('Calculs T1a'!J435&lt;'Coeffs calibration'!$J$15,"Negative",IF('Calculs T1a'!J435&lt;'Coeffs calibration'!$J$16,"Lowly positive",IF('Calculs T1a'!J435&lt;'Coeffs calibration'!$J$17,"Moderately positive","Highly positive")))</f>
        <v>Highly positive</v>
      </c>
      <c r="G432" s="3" t="str">
        <f>IF('Calculs T1a'!K435&lt;'Coeffs calibration'!$K$15,"Negative",IF('Calculs T1a'!K435&lt;'Coeffs calibration'!$K$16,"Lowly positive",IF('Calculs T1a'!K435&lt;'Coeffs calibration'!$K$17,"Moderately positive","Highly positive")))</f>
        <v>Highly positive</v>
      </c>
      <c r="H432" s="3" t="str">
        <f>IF('Calculs T1a'!L435&lt;'Coeffs calibration'!$L$15,"Negative",IF('Calculs T1a'!L435&lt;'Coeffs calibration'!$L$16,"Lowly positive",IF('Calculs T1a'!L435&lt;'Coeffs calibration'!$L$17,"Moderately positive","Highly positive")))</f>
        <v>Highly positive</v>
      </c>
      <c r="I432" s="3" t="str">
        <f>IF('Calculs T1a'!M435&lt;'Coeffs calibration'!$M$15,"Negative",IF('Calculs T1a'!M435&lt;'Coeffs calibration'!$M$16,"Lowly positive",IF('Calculs T1a'!M435&lt;'Coeffs calibration'!$M$17,"Moderately positive","Highly positive")))</f>
        <v>Highly positive</v>
      </c>
      <c r="J432" s="3" t="str">
        <f>IF('Calculs T1a'!N435&lt;'Coeffs calibration'!$N$15,"Negative",IF('Calculs T1a'!N435&lt;'Coeffs calibration'!$N$16,"Lowly positive",IF('Calculs T1a'!N435&lt;'Coeffs calibration'!$N$17,"Moderately positive","Highly positive")))</f>
        <v>Highly positive</v>
      </c>
      <c r="L432" s="92">
        <f>'Predictions concentrations'!A432</f>
        <v>0</v>
      </c>
      <c r="M432" s="92">
        <f>'Predictions concentrations'!B432</f>
        <v>0</v>
      </c>
      <c r="N432" s="126" t="str">
        <f>IF('Calculs T2a'!G435&lt;'Coeffs calibration'!$G$15,"Negative",IF('Calculs T2a'!G435&lt;'Coeffs calibration'!$G$16,"Lowly positive",IF('Calculs T2a'!G435&lt;'Coeffs calibration'!$G$17,"Moderately positive","Highly positive")))</f>
        <v>Highly positive</v>
      </c>
      <c r="O432" s="126" t="str">
        <f>IF('Calculs T2a'!H435&lt;'Coeffs calibration'!$H$15,"Negative",IF('Calculs T2a'!H435&lt;'Coeffs calibration'!$H$16,"Lowly positive",IF('Calculs T2a'!H435&lt;'Coeffs calibration'!$H$17,"Moderately positive","Highly positive")))</f>
        <v>Highly positive</v>
      </c>
      <c r="P432" s="126" t="str">
        <f>IF('Calculs T2a'!I435&lt;'Coeffs calibration'!$I$15,"Negative",IF('Calculs T2a'!I435&lt;'Coeffs calibration'!$I$16,"Lowly positive",IF('Calculs T2a'!I435&lt;'Coeffs calibration'!$I$17,"Moderately positive","Highly positive")))</f>
        <v>Highly positive</v>
      </c>
      <c r="Q432" s="128" t="str">
        <f>IF('Calculs T2a'!J435&lt;'Coeffs calibration'!$J$15,"Negative",IF('Calculs T2a'!J435&lt;'Coeffs calibration'!$J$16,"Lowly positive",IF('Calculs T2a'!J435&lt;'Coeffs calibration'!$J$17,"Moderately positive","Highly positive")))</f>
        <v>Highly positive</v>
      </c>
      <c r="R432" s="3" t="str">
        <f>IF('Calculs T2a'!K435&lt;'Coeffs calibration'!$K$15,"Negative",IF('Calculs T2a'!K435&lt;'Coeffs calibration'!$K$16,"Lowly positive",IF('Calculs T2a'!K435&lt;'Coeffs calibration'!$K$17,"Moderately positive","Highly positive")))</f>
        <v>Highly positive</v>
      </c>
      <c r="S432" s="3" t="str">
        <f>IF('Calculs T2a'!L435&lt;'Coeffs calibration'!$L$15,"Negative",IF('Calculs T2a'!L435&lt;'Coeffs calibration'!$L$16,"Lowly positive",IF('Calculs T2a'!L435&lt;'Coeffs calibration'!$L$17,"Moderately positive","Highly positive")))</f>
        <v>Highly positive</v>
      </c>
      <c r="T432" s="3" t="str">
        <f>IF('Calculs T2a'!M435&lt;'Coeffs calibration'!$M$15,"Negative",IF('Calculs T2a'!M435&lt;'Coeffs calibration'!$M$16,"Lowly positive",IF('Calculs T2a'!M435&lt;'Coeffs calibration'!$M$17,"Moderately positive","Highly positive")))</f>
        <v>Highly positive</v>
      </c>
      <c r="U432" s="3" t="str">
        <f>IF('Calculs T2a'!N435&lt;'Coeffs calibration'!$N$15,"Negative",IF('Calculs T2a'!N435&lt;'Coeffs calibration'!$N$16,"Lowly positive",IF('Calculs T2a'!N435&lt;'Coeffs calibration'!$N$17,"Moderately positive","Highly positive")))</f>
        <v>Highly positive</v>
      </c>
      <c r="W432" s="92">
        <f>'Predictions concentrations'!A432</f>
        <v>0</v>
      </c>
      <c r="X432" s="92">
        <f>'Predictions concentrations'!B432</f>
        <v>0</v>
      </c>
      <c r="Y432" s="126" t="str">
        <f>IF('Calculs T3a'!G435&lt;'Coeffs calibration'!$G$15,"Negative",IF('Calculs T3a'!G435&lt;'Coeffs calibration'!$G$16,"Lowly positive",IF('Calculs T3a'!G435&lt;'Coeffs calibration'!$G$17,"Moderately positive","Highly positive")))</f>
        <v>Highly positive</v>
      </c>
      <c r="Z432" s="126" t="str">
        <f>IF('Calculs T3a'!H435&lt;'Coeffs calibration'!$H$15,"Negative",IF('Calculs T3a'!H435&lt;'Coeffs calibration'!$H$16,"Lowly positive",IF('Calculs T3a'!H435&lt;'Coeffs calibration'!$H$17,"Moderately positive","Highly positive")))</f>
        <v>Highly positive</v>
      </c>
      <c r="AA432" s="126" t="str">
        <f>IF('Calculs T3a'!I435&lt;'Coeffs calibration'!$I$15,"Negative",IF('Calculs T3a'!I435&lt;'Coeffs calibration'!$I$16,"Lowly positive",IF('Calculs T3a'!I435&lt;'Coeffs calibration'!$I$17,"Moderately positive","Highly positive")))</f>
        <v>Highly positive</v>
      </c>
      <c r="AB432" s="128" t="str">
        <f>IF('Calculs T3a'!J435&lt;'Coeffs calibration'!$J$15,"Negative",IF('Calculs T3a'!J435&lt;'Coeffs calibration'!$J$16,"Lowly positive",IF('Calculs T3a'!J435&lt;'Coeffs calibration'!$J$17,"Moderately positive","Highly positive")))</f>
        <v>Highly positive</v>
      </c>
      <c r="AC432" s="3" t="str">
        <f>IF('Calculs T3a'!K435&lt;'Coeffs calibration'!$K$15,"Negative",IF('Calculs T3a'!K435&lt;'Coeffs calibration'!$K$16,"Lowly positive",IF('Calculs T3a'!K435&lt;'Coeffs calibration'!$K$17,"Moderately positive","Highly positive")))</f>
        <v>Highly positive</v>
      </c>
      <c r="AD432" s="3" t="str">
        <f>IF('Calculs T3a'!L435&lt;'Coeffs calibration'!$L$15,"Negative",IF('Calculs T3a'!L435&lt;'Coeffs calibration'!$L$16,"Lowly positive",IF('Calculs T3a'!L435&lt;'Coeffs calibration'!$L$17,"Moderately positive","Highly positive")))</f>
        <v>Highly positive</v>
      </c>
      <c r="AE432" s="3" t="str">
        <f>IF('Calculs T3a'!M435&lt;'Coeffs calibration'!$M$15,"Negative",IF('Calculs T3a'!M435&lt;'Coeffs calibration'!$M$16,"Lowly positive",IF('Calculs T3a'!M435&lt;'Coeffs calibration'!$M$17,"Moderately positive","Highly positive")))</f>
        <v>Highly positive</v>
      </c>
      <c r="AF432" s="3" t="str">
        <f>IF('Calculs T3a'!N435&lt;'Coeffs calibration'!$N$15,"Negative",IF('Calculs T3a'!N435&lt;'Coeffs calibration'!$N$16,"Lowly positive",IF('Calculs T3a'!N435&lt;'Coeffs calibration'!$N$17,"Moderately positive","Highly positive")))</f>
        <v>Highly positive</v>
      </c>
    </row>
    <row r="433" spans="1:32" x14ac:dyDescent="0.3">
      <c r="A433" s="92">
        <f>'Predictions concentrations'!A433</f>
        <v>0</v>
      </c>
      <c r="B433" s="92">
        <f>'Predictions concentrations'!B433</f>
        <v>0</v>
      </c>
      <c r="C433" s="126" t="str">
        <f>IF('Calculs T1a'!G436&lt;'Coeffs calibration'!$G$15,"Negative",IF('Calculs T1a'!G436&lt;'Coeffs calibration'!$G$16,"Lowly positive",IF('Calculs T1a'!G436&lt;'Coeffs calibration'!$G$17,"Moderately positive","Highly positive")))</f>
        <v>Highly positive</v>
      </c>
      <c r="D433" s="126" t="str">
        <f>IF('Calculs T1a'!H436&lt;'Coeffs calibration'!$H$15,"Negative",IF('Calculs T1a'!H436&lt;'Coeffs calibration'!$H$16,"Lowly positive",IF('Calculs T1a'!H436&lt;'Coeffs calibration'!$H$17,"Moderately positive","Highly positive")))</f>
        <v>Highly positive</v>
      </c>
      <c r="E433" s="126" t="str">
        <f>IF('Calculs T1a'!I436&lt;'Coeffs calibration'!$I$15,"Negative",IF('Calculs T1a'!I436&lt;'Coeffs calibration'!$I$16,"Lowly positive",IF('Calculs T1a'!I436&lt;'Coeffs calibration'!$I$17,"Moderately positive","Highly positive")))</f>
        <v>Highly positive</v>
      </c>
      <c r="F433" s="128" t="str">
        <f>IF('Calculs T1a'!J436&lt;'Coeffs calibration'!$J$15,"Negative",IF('Calculs T1a'!J436&lt;'Coeffs calibration'!$J$16,"Lowly positive",IF('Calculs T1a'!J436&lt;'Coeffs calibration'!$J$17,"Moderately positive","Highly positive")))</f>
        <v>Highly positive</v>
      </c>
      <c r="G433" s="3" t="str">
        <f>IF('Calculs T1a'!K436&lt;'Coeffs calibration'!$K$15,"Negative",IF('Calculs T1a'!K436&lt;'Coeffs calibration'!$K$16,"Lowly positive",IF('Calculs T1a'!K436&lt;'Coeffs calibration'!$K$17,"Moderately positive","Highly positive")))</f>
        <v>Highly positive</v>
      </c>
      <c r="H433" s="3" t="str">
        <f>IF('Calculs T1a'!L436&lt;'Coeffs calibration'!$L$15,"Negative",IF('Calculs T1a'!L436&lt;'Coeffs calibration'!$L$16,"Lowly positive",IF('Calculs T1a'!L436&lt;'Coeffs calibration'!$L$17,"Moderately positive","Highly positive")))</f>
        <v>Highly positive</v>
      </c>
      <c r="I433" s="3" t="str">
        <f>IF('Calculs T1a'!M436&lt;'Coeffs calibration'!$M$15,"Negative",IF('Calculs T1a'!M436&lt;'Coeffs calibration'!$M$16,"Lowly positive",IF('Calculs T1a'!M436&lt;'Coeffs calibration'!$M$17,"Moderately positive","Highly positive")))</f>
        <v>Highly positive</v>
      </c>
      <c r="J433" s="3" t="str">
        <f>IF('Calculs T1a'!N436&lt;'Coeffs calibration'!$N$15,"Negative",IF('Calculs T1a'!N436&lt;'Coeffs calibration'!$N$16,"Lowly positive",IF('Calculs T1a'!N436&lt;'Coeffs calibration'!$N$17,"Moderately positive","Highly positive")))</f>
        <v>Highly positive</v>
      </c>
      <c r="L433" s="92">
        <f>'Predictions concentrations'!A433</f>
        <v>0</v>
      </c>
      <c r="M433" s="92">
        <f>'Predictions concentrations'!B433</f>
        <v>0</v>
      </c>
      <c r="N433" s="126" t="str">
        <f>IF('Calculs T2a'!G436&lt;'Coeffs calibration'!$G$15,"Negative",IF('Calculs T2a'!G436&lt;'Coeffs calibration'!$G$16,"Lowly positive",IF('Calculs T2a'!G436&lt;'Coeffs calibration'!$G$17,"Moderately positive","Highly positive")))</f>
        <v>Highly positive</v>
      </c>
      <c r="O433" s="126" t="str">
        <f>IF('Calculs T2a'!H436&lt;'Coeffs calibration'!$H$15,"Negative",IF('Calculs T2a'!H436&lt;'Coeffs calibration'!$H$16,"Lowly positive",IF('Calculs T2a'!H436&lt;'Coeffs calibration'!$H$17,"Moderately positive","Highly positive")))</f>
        <v>Highly positive</v>
      </c>
      <c r="P433" s="126" t="str">
        <f>IF('Calculs T2a'!I436&lt;'Coeffs calibration'!$I$15,"Negative",IF('Calculs T2a'!I436&lt;'Coeffs calibration'!$I$16,"Lowly positive",IF('Calculs T2a'!I436&lt;'Coeffs calibration'!$I$17,"Moderately positive","Highly positive")))</f>
        <v>Highly positive</v>
      </c>
      <c r="Q433" s="128" t="str">
        <f>IF('Calculs T2a'!J436&lt;'Coeffs calibration'!$J$15,"Negative",IF('Calculs T2a'!J436&lt;'Coeffs calibration'!$J$16,"Lowly positive",IF('Calculs T2a'!J436&lt;'Coeffs calibration'!$J$17,"Moderately positive","Highly positive")))</f>
        <v>Highly positive</v>
      </c>
      <c r="R433" s="3" t="str">
        <f>IF('Calculs T2a'!K436&lt;'Coeffs calibration'!$K$15,"Negative",IF('Calculs T2a'!K436&lt;'Coeffs calibration'!$K$16,"Lowly positive",IF('Calculs T2a'!K436&lt;'Coeffs calibration'!$K$17,"Moderately positive","Highly positive")))</f>
        <v>Highly positive</v>
      </c>
      <c r="S433" s="3" t="str">
        <f>IF('Calculs T2a'!L436&lt;'Coeffs calibration'!$L$15,"Negative",IF('Calculs T2a'!L436&lt;'Coeffs calibration'!$L$16,"Lowly positive",IF('Calculs T2a'!L436&lt;'Coeffs calibration'!$L$17,"Moderately positive","Highly positive")))</f>
        <v>Highly positive</v>
      </c>
      <c r="T433" s="3" t="str">
        <f>IF('Calculs T2a'!M436&lt;'Coeffs calibration'!$M$15,"Negative",IF('Calculs T2a'!M436&lt;'Coeffs calibration'!$M$16,"Lowly positive",IF('Calculs T2a'!M436&lt;'Coeffs calibration'!$M$17,"Moderately positive","Highly positive")))</f>
        <v>Highly positive</v>
      </c>
      <c r="U433" s="3" t="str">
        <f>IF('Calculs T2a'!N436&lt;'Coeffs calibration'!$N$15,"Negative",IF('Calculs T2a'!N436&lt;'Coeffs calibration'!$N$16,"Lowly positive",IF('Calculs T2a'!N436&lt;'Coeffs calibration'!$N$17,"Moderately positive","Highly positive")))</f>
        <v>Highly positive</v>
      </c>
      <c r="W433" s="92">
        <f>'Predictions concentrations'!A433</f>
        <v>0</v>
      </c>
      <c r="X433" s="92">
        <f>'Predictions concentrations'!B433</f>
        <v>0</v>
      </c>
      <c r="Y433" s="126" t="str">
        <f>IF('Calculs T3a'!G436&lt;'Coeffs calibration'!$G$15,"Negative",IF('Calculs T3a'!G436&lt;'Coeffs calibration'!$G$16,"Lowly positive",IF('Calculs T3a'!G436&lt;'Coeffs calibration'!$G$17,"Moderately positive","Highly positive")))</f>
        <v>Highly positive</v>
      </c>
      <c r="Z433" s="126" t="str">
        <f>IF('Calculs T3a'!H436&lt;'Coeffs calibration'!$H$15,"Negative",IF('Calculs T3a'!H436&lt;'Coeffs calibration'!$H$16,"Lowly positive",IF('Calculs T3a'!H436&lt;'Coeffs calibration'!$H$17,"Moderately positive","Highly positive")))</f>
        <v>Highly positive</v>
      </c>
      <c r="AA433" s="126" t="str">
        <f>IF('Calculs T3a'!I436&lt;'Coeffs calibration'!$I$15,"Negative",IF('Calculs T3a'!I436&lt;'Coeffs calibration'!$I$16,"Lowly positive",IF('Calculs T3a'!I436&lt;'Coeffs calibration'!$I$17,"Moderately positive","Highly positive")))</f>
        <v>Highly positive</v>
      </c>
      <c r="AB433" s="128" t="str">
        <f>IF('Calculs T3a'!J436&lt;'Coeffs calibration'!$J$15,"Negative",IF('Calculs T3a'!J436&lt;'Coeffs calibration'!$J$16,"Lowly positive",IF('Calculs T3a'!J436&lt;'Coeffs calibration'!$J$17,"Moderately positive","Highly positive")))</f>
        <v>Highly positive</v>
      </c>
      <c r="AC433" s="3" t="str">
        <f>IF('Calculs T3a'!K436&lt;'Coeffs calibration'!$K$15,"Negative",IF('Calculs T3a'!K436&lt;'Coeffs calibration'!$K$16,"Lowly positive",IF('Calculs T3a'!K436&lt;'Coeffs calibration'!$K$17,"Moderately positive","Highly positive")))</f>
        <v>Highly positive</v>
      </c>
      <c r="AD433" s="3" t="str">
        <f>IF('Calculs T3a'!L436&lt;'Coeffs calibration'!$L$15,"Negative",IF('Calculs T3a'!L436&lt;'Coeffs calibration'!$L$16,"Lowly positive",IF('Calculs T3a'!L436&lt;'Coeffs calibration'!$L$17,"Moderately positive","Highly positive")))</f>
        <v>Highly positive</v>
      </c>
      <c r="AE433" s="3" t="str">
        <f>IF('Calculs T3a'!M436&lt;'Coeffs calibration'!$M$15,"Negative",IF('Calculs T3a'!M436&lt;'Coeffs calibration'!$M$16,"Lowly positive",IF('Calculs T3a'!M436&lt;'Coeffs calibration'!$M$17,"Moderately positive","Highly positive")))</f>
        <v>Highly positive</v>
      </c>
      <c r="AF433" s="3" t="str">
        <f>IF('Calculs T3a'!N436&lt;'Coeffs calibration'!$N$15,"Negative",IF('Calculs T3a'!N436&lt;'Coeffs calibration'!$N$16,"Lowly positive",IF('Calculs T3a'!N436&lt;'Coeffs calibration'!$N$17,"Moderately positive","Highly positive")))</f>
        <v>Highly positive</v>
      </c>
    </row>
    <row r="434" spans="1:32" x14ac:dyDescent="0.3">
      <c r="A434" s="92">
        <f>'Predictions concentrations'!A434</f>
        <v>0</v>
      </c>
      <c r="B434" s="92">
        <f>'Predictions concentrations'!B434</f>
        <v>0</v>
      </c>
      <c r="C434" s="126" t="str">
        <f>IF('Calculs T1a'!G437&lt;'Coeffs calibration'!$G$15,"Negative",IF('Calculs T1a'!G437&lt;'Coeffs calibration'!$G$16,"Lowly positive",IF('Calculs T1a'!G437&lt;'Coeffs calibration'!$G$17,"Moderately positive","Highly positive")))</f>
        <v>Highly positive</v>
      </c>
      <c r="D434" s="126" t="str">
        <f>IF('Calculs T1a'!H437&lt;'Coeffs calibration'!$H$15,"Negative",IF('Calculs T1a'!H437&lt;'Coeffs calibration'!$H$16,"Lowly positive",IF('Calculs T1a'!H437&lt;'Coeffs calibration'!$H$17,"Moderately positive","Highly positive")))</f>
        <v>Highly positive</v>
      </c>
      <c r="E434" s="126" t="str">
        <f>IF('Calculs T1a'!I437&lt;'Coeffs calibration'!$I$15,"Negative",IF('Calculs T1a'!I437&lt;'Coeffs calibration'!$I$16,"Lowly positive",IF('Calculs T1a'!I437&lt;'Coeffs calibration'!$I$17,"Moderately positive","Highly positive")))</f>
        <v>Highly positive</v>
      </c>
      <c r="F434" s="128" t="str">
        <f>IF('Calculs T1a'!J437&lt;'Coeffs calibration'!$J$15,"Negative",IF('Calculs T1a'!J437&lt;'Coeffs calibration'!$J$16,"Lowly positive",IF('Calculs T1a'!J437&lt;'Coeffs calibration'!$J$17,"Moderately positive","Highly positive")))</f>
        <v>Highly positive</v>
      </c>
      <c r="G434" s="3" t="str">
        <f>IF('Calculs T1a'!K437&lt;'Coeffs calibration'!$K$15,"Negative",IF('Calculs T1a'!K437&lt;'Coeffs calibration'!$K$16,"Lowly positive",IF('Calculs T1a'!K437&lt;'Coeffs calibration'!$K$17,"Moderately positive","Highly positive")))</f>
        <v>Highly positive</v>
      </c>
      <c r="H434" s="3" t="str">
        <f>IF('Calculs T1a'!L437&lt;'Coeffs calibration'!$L$15,"Negative",IF('Calculs T1a'!L437&lt;'Coeffs calibration'!$L$16,"Lowly positive",IF('Calculs T1a'!L437&lt;'Coeffs calibration'!$L$17,"Moderately positive","Highly positive")))</f>
        <v>Highly positive</v>
      </c>
      <c r="I434" s="3" t="str">
        <f>IF('Calculs T1a'!M437&lt;'Coeffs calibration'!$M$15,"Negative",IF('Calculs T1a'!M437&lt;'Coeffs calibration'!$M$16,"Lowly positive",IF('Calculs T1a'!M437&lt;'Coeffs calibration'!$M$17,"Moderately positive","Highly positive")))</f>
        <v>Highly positive</v>
      </c>
      <c r="J434" s="3" t="str">
        <f>IF('Calculs T1a'!N437&lt;'Coeffs calibration'!$N$15,"Negative",IF('Calculs T1a'!N437&lt;'Coeffs calibration'!$N$16,"Lowly positive",IF('Calculs T1a'!N437&lt;'Coeffs calibration'!$N$17,"Moderately positive","Highly positive")))</f>
        <v>Highly positive</v>
      </c>
      <c r="L434" s="92">
        <f>'Predictions concentrations'!A434</f>
        <v>0</v>
      </c>
      <c r="M434" s="92">
        <f>'Predictions concentrations'!B434</f>
        <v>0</v>
      </c>
      <c r="N434" s="126" t="str">
        <f>IF('Calculs T2a'!G437&lt;'Coeffs calibration'!$G$15,"Negative",IF('Calculs T2a'!G437&lt;'Coeffs calibration'!$G$16,"Lowly positive",IF('Calculs T2a'!G437&lt;'Coeffs calibration'!$G$17,"Moderately positive","Highly positive")))</f>
        <v>Highly positive</v>
      </c>
      <c r="O434" s="126" t="str">
        <f>IF('Calculs T2a'!H437&lt;'Coeffs calibration'!$H$15,"Negative",IF('Calculs T2a'!H437&lt;'Coeffs calibration'!$H$16,"Lowly positive",IF('Calculs T2a'!H437&lt;'Coeffs calibration'!$H$17,"Moderately positive","Highly positive")))</f>
        <v>Highly positive</v>
      </c>
      <c r="P434" s="126" t="str">
        <f>IF('Calculs T2a'!I437&lt;'Coeffs calibration'!$I$15,"Negative",IF('Calculs T2a'!I437&lt;'Coeffs calibration'!$I$16,"Lowly positive",IF('Calculs T2a'!I437&lt;'Coeffs calibration'!$I$17,"Moderately positive","Highly positive")))</f>
        <v>Highly positive</v>
      </c>
      <c r="Q434" s="128" t="str">
        <f>IF('Calculs T2a'!J437&lt;'Coeffs calibration'!$J$15,"Negative",IF('Calculs T2a'!J437&lt;'Coeffs calibration'!$J$16,"Lowly positive",IF('Calculs T2a'!J437&lt;'Coeffs calibration'!$J$17,"Moderately positive","Highly positive")))</f>
        <v>Highly positive</v>
      </c>
      <c r="R434" s="3" t="str">
        <f>IF('Calculs T2a'!K437&lt;'Coeffs calibration'!$K$15,"Negative",IF('Calculs T2a'!K437&lt;'Coeffs calibration'!$K$16,"Lowly positive",IF('Calculs T2a'!K437&lt;'Coeffs calibration'!$K$17,"Moderately positive","Highly positive")))</f>
        <v>Highly positive</v>
      </c>
      <c r="S434" s="3" t="str">
        <f>IF('Calculs T2a'!L437&lt;'Coeffs calibration'!$L$15,"Negative",IF('Calculs T2a'!L437&lt;'Coeffs calibration'!$L$16,"Lowly positive",IF('Calculs T2a'!L437&lt;'Coeffs calibration'!$L$17,"Moderately positive","Highly positive")))</f>
        <v>Highly positive</v>
      </c>
      <c r="T434" s="3" t="str">
        <f>IF('Calculs T2a'!M437&lt;'Coeffs calibration'!$M$15,"Negative",IF('Calculs T2a'!M437&lt;'Coeffs calibration'!$M$16,"Lowly positive",IF('Calculs T2a'!M437&lt;'Coeffs calibration'!$M$17,"Moderately positive","Highly positive")))</f>
        <v>Highly positive</v>
      </c>
      <c r="U434" s="3" t="str">
        <f>IF('Calculs T2a'!N437&lt;'Coeffs calibration'!$N$15,"Negative",IF('Calculs T2a'!N437&lt;'Coeffs calibration'!$N$16,"Lowly positive",IF('Calculs T2a'!N437&lt;'Coeffs calibration'!$N$17,"Moderately positive","Highly positive")))</f>
        <v>Highly positive</v>
      </c>
      <c r="W434" s="92">
        <f>'Predictions concentrations'!A434</f>
        <v>0</v>
      </c>
      <c r="X434" s="92">
        <f>'Predictions concentrations'!B434</f>
        <v>0</v>
      </c>
      <c r="Y434" s="126" t="str">
        <f>IF('Calculs T3a'!G437&lt;'Coeffs calibration'!$G$15,"Negative",IF('Calculs T3a'!G437&lt;'Coeffs calibration'!$G$16,"Lowly positive",IF('Calculs T3a'!G437&lt;'Coeffs calibration'!$G$17,"Moderately positive","Highly positive")))</f>
        <v>Highly positive</v>
      </c>
      <c r="Z434" s="126" t="str">
        <f>IF('Calculs T3a'!H437&lt;'Coeffs calibration'!$H$15,"Negative",IF('Calculs T3a'!H437&lt;'Coeffs calibration'!$H$16,"Lowly positive",IF('Calculs T3a'!H437&lt;'Coeffs calibration'!$H$17,"Moderately positive","Highly positive")))</f>
        <v>Highly positive</v>
      </c>
      <c r="AA434" s="126" t="str">
        <f>IF('Calculs T3a'!I437&lt;'Coeffs calibration'!$I$15,"Negative",IF('Calculs T3a'!I437&lt;'Coeffs calibration'!$I$16,"Lowly positive",IF('Calculs T3a'!I437&lt;'Coeffs calibration'!$I$17,"Moderately positive","Highly positive")))</f>
        <v>Highly positive</v>
      </c>
      <c r="AB434" s="128" t="str">
        <f>IF('Calculs T3a'!J437&lt;'Coeffs calibration'!$J$15,"Negative",IF('Calculs T3a'!J437&lt;'Coeffs calibration'!$J$16,"Lowly positive",IF('Calculs T3a'!J437&lt;'Coeffs calibration'!$J$17,"Moderately positive","Highly positive")))</f>
        <v>Highly positive</v>
      </c>
      <c r="AC434" s="3" t="str">
        <f>IF('Calculs T3a'!K437&lt;'Coeffs calibration'!$K$15,"Negative",IF('Calculs T3a'!K437&lt;'Coeffs calibration'!$K$16,"Lowly positive",IF('Calculs T3a'!K437&lt;'Coeffs calibration'!$K$17,"Moderately positive","Highly positive")))</f>
        <v>Highly positive</v>
      </c>
      <c r="AD434" s="3" t="str">
        <f>IF('Calculs T3a'!L437&lt;'Coeffs calibration'!$L$15,"Negative",IF('Calculs T3a'!L437&lt;'Coeffs calibration'!$L$16,"Lowly positive",IF('Calculs T3a'!L437&lt;'Coeffs calibration'!$L$17,"Moderately positive","Highly positive")))</f>
        <v>Highly positive</v>
      </c>
      <c r="AE434" s="3" t="str">
        <f>IF('Calculs T3a'!M437&lt;'Coeffs calibration'!$M$15,"Negative",IF('Calculs T3a'!M437&lt;'Coeffs calibration'!$M$16,"Lowly positive",IF('Calculs T3a'!M437&lt;'Coeffs calibration'!$M$17,"Moderately positive","Highly positive")))</f>
        <v>Highly positive</v>
      </c>
      <c r="AF434" s="3" t="str">
        <f>IF('Calculs T3a'!N437&lt;'Coeffs calibration'!$N$15,"Negative",IF('Calculs T3a'!N437&lt;'Coeffs calibration'!$N$16,"Lowly positive",IF('Calculs T3a'!N437&lt;'Coeffs calibration'!$N$17,"Moderately positive","Highly positive")))</f>
        <v>Highly positive</v>
      </c>
    </row>
    <row r="435" spans="1:32" x14ac:dyDescent="0.3">
      <c r="A435" s="92">
        <f>'Predictions concentrations'!A435</f>
        <v>0</v>
      </c>
      <c r="B435" s="92">
        <f>'Predictions concentrations'!B435</f>
        <v>0</v>
      </c>
      <c r="C435" s="126" t="str">
        <f>IF('Calculs T1a'!G438&lt;'Coeffs calibration'!$G$15,"Negative",IF('Calculs T1a'!G438&lt;'Coeffs calibration'!$G$16,"Lowly positive",IF('Calculs T1a'!G438&lt;'Coeffs calibration'!$G$17,"Moderately positive","Highly positive")))</f>
        <v>Highly positive</v>
      </c>
      <c r="D435" s="126" t="str">
        <f>IF('Calculs T1a'!H438&lt;'Coeffs calibration'!$H$15,"Negative",IF('Calculs T1a'!H438&lt;'Coeffs calibration'!$H$16,"Lowly positive",IF('Calculs T1a'!H438&lt;'Coeffs calibration'!$H$17,"Moderately positive","Highly positive")))</f>
        <v>Highly positive</v>
      </c>
      <c r="E435" s="126" t="str">
        <f>IF('Calculs T1a'!I438&lt;'Coeffs calibration'!$I$15,"Negative",IF('Calculs T1a'!I438&lt;'Coeffs calibration'!$I$16,"Lowly positive",IF('Calculs T1a'!I438&lt;'Coeffs calibration'!$I$17,"Moderately positive","Highly positive")))</f>
        <v>Highly positive</v>
      </c>
      <c r="F435" s="128" t="str">
        <f>IF('Calculs T1a'!J438&lt;'Coeffs calibration'!$J$15,"Negative",IF('Calculs T1a'!J438&lt;'Coeffs calibration'!$J$16,"Lowly positive",IF('Calculs T1a'!J438&lt;'Coeffs calibration'!$J$17,"Moderately positive","Highly positive")))</f>
        <v>Highly positive</v>
      </c>
      <c r="G435" s="3" t="str">
        <f>IF('Calculs T1a'!K438&lt;'Coeffs calibration'!$K$15,"Negative",IF('Calculs T1a'!K438&lt;'Coeffs calibration'!$K$16,"Lowly positive",IF('Calculs T1a'!K438&lt;'Coeffs calibration'!$K$17,"Moderately positive","Highly positive")))</f>
        <v>Highly positive</v>
      </c>
      <c r="H435" s="3" t="str">
        <f>IF('Calculs T1a'!L438&lt;'Coeffs calibration'!$L$15,"Negative",IF('Calculs T1a'!L438&lt;'Coeffs calibration'!$L$16,"Lowly positive",IF('Calculs T1a'!L438&lt;'Coeffs calibration'!$L$17,"Moderately positive","Highly positive")))</f>
        <v>Highly positive</v>
      </c>
      <c r="I435" s="3" t="str">
        <f>IF('Calculs T1a'!M438&lt;'Coeffs calibration'!$M$15,"Negative",IF('Calculs T1a'!M438&lt;'Coeffs calibration'!$M$16,"Lowly positive",IF('Calculs T1a'!M438&lt;'Coeffs calibration'!$M$17,"Moderately positive","Highly positive")))</f>
        <v>Highly positive</v>
      </c>
      <c r="J435" s="3" t="str">
        <f>IF('Calculs T1a'!N438&lt;'Coeffs calibration'!$N$15,"Negative",IF('Calculs T1a'!N438&lt;'Coeffs calibration'!$N$16,"Lowly positive",IF('Calculs T1a'!N438&lt;'Coeffs calibration'!$N$17,"Moderately positive","Highly positive")))</f>
        <v>Highly positive</v>
      </c>
      <c r="L435" s="92">
        <f>'Predictions concentrations'!A435</f>
        <v>0</v>
      </c>
      <c r="M435" s="92">
        <f>'Predictions concentrations'!B435</f>
        <v>0</v>
      </c>
      <c r="N435" s="126" t="str">
        <f>IF('Calculs T2a'!G438&lt;'Coeffs calibration'!$G$15,"Negative",IF('Calculs T2a'!G438&lt;'Coeffs calibration'!$G$16,"Lowly positive",IF('Calculs T2a'!G438&lt;'Coeffs calibration'!$G$17,"Moderately positive","Highly positive")))</f>
        <v>Highly positive</v>
      </c>
      <c r="O435" s="126" t="str">
        <f>IF('Calculs T2a'!H438&lt;'Coeffs calibration'!$H$15,"Negative",IF('Calculs T2a'!H438&lt;'Coeffs calibration'!$H$16,"Lowly positive",IF('Calculs T2a'!H438&lt;'Coeffs calibration'!$H$17,"Moderately positive","Highly positive")))</f>
        <v>Highly positive</v>
      </c>
      <c r="P435" s="126" t="str">
        <f>IF('Calculs T2a'!I438&lt;'Coeffs calibration'!$I$15,"Negative",IF('Calculs T2a'!I438&lt;'Coeffs calibration'!$I$16,"Lowly positive",IF('Calculs T2a'!I438&lt;'Coeffs calibration'!$I$17,"Moderately positive","Highly positive")))</f>
        <v>Highly positive</v>
      </c>
      <c r="Q435" s="128" t="str">
        <f>IF('Calculs T2a'!J438&lt;'Coeffs calibration'!$J$15,"Negative",IF('Calculs T2a'!J438&lt;'Coeffs calibration'!$J$16,"Lowly positive",IF('Calculs T2a'!J438&lt;'Coeffs calibration'!$J$17,"Moderately positive","Highly positive")))</f>
        <v>Highly positive</v>
      </c>
      <c r="R435" s="3" t="str">
        <f>IF('Calculs T2a'!K438&lt;'Coeffs calibration'!$K$15,"Negative",IF('Calculs T2a'!K438&lt;'Coeffs calibration'!$K$16,"Lowly positive",IF('Calculs T2a'!K438&lt;'Coeffs calibration'!$K$17,"Moderately positive","Highly positive")))</f>
        <v>Highly positive</v>
      </c>
      <c r="S435" s="3" t="str">
        <f>IF('Calculs T2a'!L438&lt;'Coeffs calibration'!$L$15,"Negative",IF('Calculs T2a'!L438&lt;'Coeffs calibration'!$L$16,"Lowly positive",IF('Calculs T2a'!L438&lt;'Coeffs calibration'!$L$17,"Moderately positive","Highly positive")))</f>
        <v>Highly positive</v>
      </c>
      <c r="T435" s="3" t="str">
        <f>IF('Calculs T2a'!M438&lt;'Coeffs calibration'!$M$15,"Negative",IF('Calculs T2a'!M438&lt;'Coeffs calibration'!$M$16,"Lowly positive",IF('Calculs T2a'!M438&lt;'Coeffs calibration'!$M$17,"Moderately positive","Highly positive")))</f>
        <v>Highly positive</v>
      </c>
      <c r="U435" s="3" t="str">
        <f>IF('Calculs T2a'!N438&lt;'Coeffs calibration'!$N$15,"Negative",IF('Calculs T2a'!N438&lt;'Coeffs calibration'!$N$16,"Lowly positive",IF('Calculs T2a'!N438&lt;'Coeffs calibration'!$N$17,"Moderately positive","Highly positive")))</f>
        <v>Highly positive</v>
      </c>
      <c r="W435" s="92">
        <f>'Predictions concentrations'!A435</f>
        <v>0</v>
      </c>
      <c r="X435" s="92">
        <f>'Predictions concentrations'!B435</f>
        <v>0</v>
      </c>
      <c r="Y435" s="126" t="str">
        <f>IF('Calculs T3a'!G438&lt;'Coeffs calibration'!$G$15,"Negative",IF('Calculs T3a'!G438&lt;'Coeffs calibration'!$G$16,"Lowly positive",IF('Calculs T3a'!G438&lt;'Coeffs calibration'!$G$17,"Moderately positive","Highly positive")))</f>
        <v>Highly positive</v>
      </c>
      <c r="Z435" s="126" t="str">
        <f>IF('Calculs T3a'!H438&lt;'Coeffs calibration'!$H$15,"Negative",IF('Calculs T3a'!H438&lt;'Coeffs calibration'!$H$16,"Lowly positive",IF('Calculs T3a'!H438&lt;'Coeffs calibration'!$H$17,"Moderately positive","Highly positive")))</f>
        <v>Highly positive</v>
      </c>
      <c r="AA435" s="126" t="str">
        <f>IF('Calculs T3a'!I438&lt;'Coeffs calibration'!$I$15,"Negative",IF('Calculs T3a'!I438&lt;'Coeffs calibration'!$I$16,"Lowly positive",IF('Calculs T3a'!I438&lt;'Coeffs calibration'!$I$17,"Moderately positive","Highly positive")))</f>
        <v>Highly positive</v>
      </c>
      <c r="AB435" s="128" t="str">
        <f>IF('Calculs T3a'!J438&lt;'Coeffs calibration'!$J$15,"Negative",IF('Calculs T3a'!J438&lt;'Coeffs calibration'!$J$16,"Lowly positive",IF('Calculs T3a'!J438&lt;'Coeffs calibration'!$J$17,"Moderately positive","Highly positive")))</f>
        <v>Highly positive</v>
      </c>
      <c r="AC435" s="3" t="str">
        <f>IF('Calculs T3a'!K438&lt;'Coeffs calibration'!$K$15,"Negative",IF('Calculs T3a'!K438&lt;'Coeffs calibration'!$K$16,"Lowly positive",IF('Calculs T3a'!K438&lt;'Coeffs calibration'!$K$17,"Moderately positive","Highly positive")))</f>
        <v>Highly positive</v>
      </c>
      <c r="AD435" s="3" t="str">
        <f>IF('Calculs T3a'!L438&lt;'Coeffs calibration'!$L$15,"Negative",IF('Calculs T3a'!L438&lt;'Coeffs calibration'!$L$16,"Lowly positive",IF('Calculs T3a'!L438&lt;'Coeffs calibration'!$L$17,"Moderately positive","Highly positive")))</f>
        <v>Highly positive</v>
      </c>
      <c r="AE435" s="3" t="str">
        <f>IF('Calculs T3a'!M438&lt;'Coeffs calibration'!$M$15,"Negative",IF('Calculs T3a'!M438&lt;'Coeffs calibration'!$M$16,"Lowly positive",IF('Calculs T3a'!M438&lt;'Coeffs calibration'!$M$17,"Moderately positive","Highly positive")))</f>
        <v>Highly positive</v>
      </c>
      <c r="AF435" s="3" t="str">
        <f>IF('Calculs T3a'!N438&lt;'Coeffs calibration'!$N$15,"Negative",IF('Calculs T3a'!N438&lt;'Coeffs calibration'!$N$16,"Lowly positive",IF('Calculs T3a'!N438&lt;'Coeffs calibration'!$N$17,"Moderately positive","Highly positive")))</f>
        <v>Highly positive</v>
      </c>
    </row>
    <row r="436" spans="1:32" x14ac:dyDescent="0.3">
      <c r="A436" s="92">
        <f>'Predictions concentrations'!A436</f>
        <v>0</v>
      </c>
      <c r="B436" s="92">
        <f>'Predictions concentrations'!B436</f>
        <v>0</v>
      </c>
      <c r="C436" s="126" t="str">
        <f>IF('Calculs T1a'!G439&lt;'Coeffs calibration'!$G$15,"Negative",IF('Calculs T1a'!G439&lt;'Coeffs calibration'!$G$16,"Lowly positive",IF('Calculs T1a'!G439&lt;'Coeffs calibration'!$G$17,"Moderately positive","Highly positive")))</f>
        <v>Highly positive</v>
      </c>
      <c r="D436" s="126" t="str">
        <f>IF('Calculs T1a'!H439&lt;'Coeffs calibration'!$H$15,"Negative",IF('Calculs T1a'!H439&lt;'Coeffs calibration'!$H$16,"Lowly positive",IF('Calculs T1a'!H439&lt;'Coeffs calibration'!$H$17,"Moderately positive","Highly positive")))</f>
        <v>Highly positive</v>
      </c>
      <c r="E436" s="126" t="str">
        <f>IF('Calculs T1a'!I439&lt;'Coeffs calibration'!$I$15,"Negative",IF('Calculs T1a'!I439&lt;'Coeffs calibration'!$I$16,"Lowly positive",IF('Calculs T1a'!I439&lt;'Coeffs calibration'!$I$17,"Moderately positive","Highly positive")))</f>
        <v>Highly positive</v>
      </c>
      <c r="F436" s="128" t="str">
        <f>IF('Calculs T1a'!J439&lt;'Coeffs calibration'!$J$15,"Negative",IF('Calculs T1a'!J439&lt;'Coeffs calibration'!$J$16,"Lowly positive",IF('Calculs T1a'!J439&lt;'Coeffs calibration'!$J$17,"Moderately positive","Highly positive")))</f>
        <v>Highly positive</v>
      </c>
      <c r="G436" s="3" t="str">
        <f>IF('Calculs T1a'!K439&lt;'Coeffs calibration'!$K$15,"Negative",IF('Calculs T1a'!K439&lt;'Coeffs calibration'!$K$16,"Lowly positive",IF('Calculs T1a'!K439&lt;'Coeffs calibration'!$K$17,"Moderately positive","Highly positive")))</f>
        <v>Highly positive</v>
      </c>
      <c r="H436" s="3" t="str">
        <f>IF('Calculs T1a'!L439&lt;'Coeffs calibration'!$L$15,"Negative",IF('Calculs T1a'!L439&lt;'Coeffs calibration'!$L$16,"Lowly positive",IF('Calculs T1a'!L439&lt;'Coeffs calibration'!$L$17,"Moderately positive","Highly positive")))</f>
        <v>Highly positive</v>
      </c>
      <c r="I436" s="3" t="str">
        <f>IF('Calculs T1a'!M439&lt;'Coeffs calibration'!$M$15,"Negative",IF('Calculs T1a'!M439&lt;'Coeffs calibration'!$M$16,"Lowly positive",IF('Calculs T1a'!M439&lt;'Coeffs calibration'!$M$17,"Moderately positive","Highly positive")))</f>
        <v>Highly positive</v>
      </c>
      <c r="J436" s="3" t="str">
        <f>IF('Calculs T1a'!N439&lt;'Coeffs calibration'!$N$15,"Negative",IF('Calculs T1a'!N439&lt;'Coeffs calibration'!$N$16,"Lowly positive",IF('Calculs T1a'!N439&lt;'Coeffs calibration'!$N$17,"Moderately positive","Highly positive")))</f>
        <v>Highly positive</v>
      </c>
      <c r="L436" s="92">
        <f>'Predictions concentrations'!A436</f>
        <v>0</v>
      </c>
      <c r="M436" s="92">
        <f>'Predictions concentrations'!B436</f>
        <v>0</v>
      </c>
      <c r="N436" s="126" t="str">
        <f>IF('Calculs T2a'!G439&lt;'Coeffs calibration'!$G$15,"Negative",IF('Calculs T2a'!G439&lt;'Coeffs calibration'!$G$16,"Lowly positive",IF('Calculs T2a'!G439&lt;'Coeffs calibration'!$G$17,"Moderately positive","Highly positive")))</f>
        <v>Highly positive</v>
      </c>
      <c r="O436" s="126" t="str">
        <f>IF('Calculs T2a'!H439&lt;'Coeffs calibration'!$H$15,"Negative",IF('Calculs T2a'!H439&lt;'Coeffs calibration'!$H$16,"Lowly positive",IF('Calculs T2a'!H439&lt;'Coeffs calibration'!$H$17,"Moderately positive","Highly positive")))</f>
        <v>Highly positive</v>
      </c>
      <c r="P436" s="126" t="str">
        <f>IF('Calculs T2a'!I439&lt;'Coeffs calibration'!$I$15,"Negative",IF('Calculs T2a'!I439&lt;'Coeffs calibration'!$I$16,"Lowly positive",IF('Calculs T2a'!I439&lt;'Coeffs calibration'!$I$17,"Moderately positive","Highly positive")))</f>
        <v>Highly positive</v>
      </c>
      <c r="Q436" s="128" t="str">
        <f>IF('Calculs T2a'!J439&lt;'Coeffs calibration'!$J$15,"Negative",IF('Calculs T2a'!J439&lt;'Coeffs calibration'!$J$16,"Lowly positive",IF('Calculs T2a'!J439&lt;'Coeffs calibration'!$J$17,"Moderately positive","Highly positive")))</f>
        <v>Highly positive</v>
      </c>
      <c r="R436" s="3" t="str">
        <f>IF('Calculs T2a'!K439&lt;'Coeffs calibration'!$K$15,"Negative",IF('Calculs T2a'!K439&lt;'Coeffs calibration'!$K$16,"Lowly positive",IF('Calculs T2a'!K439&lt;'Coeffs calibration'!$K$17,"Moderately positive","Highly positive")))</f>
        <v>Highly positive</v>
      </c>
      <c r="S436" s="3" t="str">
        <f>IF('Calculs T2a'!L439&lt;'Coeffs calibration'!$L$15,"Negative",IF('Calculs T2a'!L439&lt;'Coeffs calibration'!$L$16,"Lowly positive",IF('Calculs T2a'!L439&lt;'Coeffs calibration'!$L$17,"Moderately positive","Highly positive")))</f>
        <v>Highly positive</v>
      </c>
      <c r="T436" s="3" t="str">
        <f>IF('Calculs T2a'!M439&lt;'Coeffs calibration'!$M$15,"Negative",IF('Calculs T2a'!M439&lt;'Coeffs calibration'!$M$16,"Lowly positive",IF('Calculs T2a'!M439&lt;'Coeffs calibration'!$M$17,"Moderately positive","Highly positive")))</f>
        <v>Highly positive</v>
      </c>
      <c r="U436" s="3" t="str">
        <f>IF('Calculs T2a'!N439&lt;'Coeffs calibration'!$N$15,"Negative",IF('Calculs T2a'!N439&lt;'Coeffs calibration'!$N$16,"Lowly positive",IF('Calculs T2a'!N439&lt;'Coeffs calibration'!$N$17,"Moderately positive","Highly positive")))</f>
        <v>Highly positive</v>
      </c>
      <c r="W436" s="92">
        <f>'Predictions concentrations'!A436</f>
        <v>0</v>
      </c>
      <c r="X436" s="92">
        <f>'Predictions concentrations'!B436</f>
        <v>0</v>
      </c>
      <c r="Y436" s="126" t="str">
        <f>IF('Calculs T3a'!G439&lt;'Coeffs calibration'!$G$15,"Negative",IF('Calculs T3a'!G439&lt;'Coeffs calibration'!$G$16,"Lowly positive",IF('Calculs T3a'!G439&lt;'Coeffs calibration'!$G$17,"Moderately positive","Highly positive")))</f>
        <v>Highly positive</v>
      </c>
      <c r="Z436" s="126" t="str">
        <f>IF('Calculs T3a'!H439&lt;'Coeffs calibration'!$H$15,"Negative",IF('Calculs T3a'!H439&lt;'Coeffs calibration'!$H$16,"Lowly positive",IF('Calculs T3a'!H439&lt;'Coeffs calibration'!$H$17,"Moderately positive","Highly positive")))</f>
        <v>Highly positive</v>
      </c>
      <c r="AA436" s="126" t="str">
        <f>IF('Calculs T3a'!I439&lt;'Coeffs calibration'!$I$15,"Negative",IF('Calculs T3a'!I439&lt;'Coeffs calibration'!$I$16,"Lowly positive",IF('Calculs T3a'!I439&lt;'Coeffs calibration'!$I$17,"Moderately positive","Highly positive")))</f>
        <v>Highly positive</v>
      </c>
      <c r="AB436" s="128" t="str">
        <f>IF('Calculs T3a'!J439&lt;'Coeffs calibration'!$J$15,"Negative",IF('Calculs T3a'!J439&lt;'Coeffs calibration'!$J$16,"Lowly positive",IF('Calculs T3a'!J439&lt;'Coeffs calibration'!$J$17,"Moderately positive","Highly positive")))</f>
        <v>Highly positive</v>
      </c>
      <c r="AC436" s="3" t="str">
        <f>IF('Calculs T3a'!K439&lt;'Coeffs calibration'!$K$15,"Negative",IF('Calculs T3a'!K439&lt;'Coeffs calibration'!$K$16,"Lowly positive",IF('Calculs T3a'!K439&lt;'Coeffs calibration'!$K$17,"Moderately positive","Highly positive")))</f>
        <v>Highly positive</v>
      </c>
      <c r="AD436" s="3" t="str">
        <f>IF('Calculs T3a'!L439&lt;'Coeffs calibration'!$L$15,"Negative",IF('Calculs T3a'!L439&lt;'Coeffs calibration'!$L$16,"Lowly positive",IF('Calculs T3a'!L439&lt;'Coeffs calibration'!$L$17,"Moderately positive","Highly positive")))</f>
        <v>Highly positive</v>
      </c>
      <c r="AE436" s="3" t="str">
        <f>IF('Calculs T3a'!M439&lt;'Coeffs calibration'!$M$15,"Negative",IF('Calculs T3a'!M439&lt;'Coeffs calibration'!$M$16,"Lowly positive",IF('Calculs T3a'!M439&lt;'Coeffs calibration'!$M$17,"Moderately positive","Highly positive")))</f>
        <v>Highly positive</v>
      </c>
      <c r="AF436" s="3" t="str">
        <f>IF('Calculs T3a'!N439&lt;'Coeffs calibration'!$N$15,"Negative",IF('Calculs T3a'!N439&lt;'Coeffs calibration'!$N$16,"Lowly positive",IF('Calculs T3a'!N439&lt;'Coeffs calibration'!$N$17,"Moderately positive","Highly positive")))</f>
        <v>Highly positive</v>
      </c>
    </row>
    <row r="437" spans="1:32" x14ac:dyDescent="0.3">
      <c r="A437" s="92">
        <f>'Predictions concentrations'!A437</f>
        <v>0</v>
      </c>
      <c r="B437" s="92">
        <f>'Predictions concentrations'!B437</f>
        <v>0</v>
      </c>
      <c r="C437" s="126" t="str">
        <f>IF('Calculs T1a'!G440&lt;'Coeffs calibration'!$G$15,"Negative",IF('Calculs T1a'!G440&lt;'Coeffs calibration'!$G$16,"Lowly positive",IF('Calculs T1a'!G440&lt;'Coeffs calibration'!$G$17,"Moderately positive","Highly positive")))</f>
        <v>Highly positive</v>
      </c>
      <c r="D437" s="126" t="str">
        <f>IF('Calculs T1a'!H440&lt;'Coeffs calibration'!$H$15,"Negative",IF('Calculs T1a'!H440&lt;'Coeffs calibration'!$H$16,"Lowly positive",IF('Calculs T1a'!H440&lt;'Coeffs calibration'!$H$17,"Moderately positive","Highly positive")))</f>
        <v>Highly positive</v>
      </c>
      <c r="E437" s="126" t="str">
        <f>IF('Calculs T1a'!I440&lt;'Coeffs calibration'!$I$15,"Negative",IF('Calculs T1a'!I440&lt;'Coeffs calibration'!$I$16,"Lowly positive",IF('Calculs T1a'!I440&lt;'Coeffs calibration'!$I$17,"Moderately positive","Highly positive")))</f>
        <v>Highly positive</v>
      </c>
      <c r="F437" s="128" t="str">
        <f>IF('Calculs T1a'!J440&lt;'Coeffs calibration'!$J$15,"Negative",IF('Calculs T1a'!J440&lt;'Coeffs calibration'!$J$16,"Lowly positive",IF('Calculs T1a'!J440&lt;'Coeffs calibration'!$J$17,"Moderately positive","Highly positive")))</f>
        <v>Highly positive</v>
      </c>
      <c r="G437" s="3" t="str">
        <f>IF('Calculs T1a'!K440&lt;'Coeffs calibration'!$K$15,"Negative",IF('Calculs T1a'!K440&lt;'Coeffs calibration'!$K$16,"Lowly positive",IF('Calculs T1a'!K440&lt;'Coeffs calibration'!$K$17,"Moderately positive","Highly positive")))</f>
        <v>Highly positive</v>
      </c>
      <c r="H437" s="3" t="str">
        <f>IF('Calculs T1a'!L440&lt;'Coeffs calibration'!$L$15,"Negative",IF('Calculs T1a'!L440&lt;'Coeffs calibration'!$L$16,"Lowly positive",IF('Calculs T1a'!L440&lt;'Coeffs calibration'!$L$17,"Moderately positive","Highly positive")))</f>
        <v>Highly positive</v>
      </c>
      <c r="I437" s="3" t="str">
        <f>IF('Calculs T1a'!M440&lt;'Coeffs calibration'!$M$15,"Negative",IF('Calculs T1a'!M440&lt;'Coeffs calibration'!$M$16,"Lowly positive",IF('Calculs T1a'!M440&lt;'Coeffs calibration'!$M$17,"Moderately positive","Highly positive")))</f>
        <v>Highly positive</v>
      </c>
      <c r="J437" s="3" t="str">
        <f>IF('Calculs T1a'!N440&lt;'Coeffs calibration'!$N$15,"Negative",IF('Calculs T1a'!N440&lt;'Coeffs calibration'!$N$16,"Lowly positive",IF('Calculs T1a'!N440&lt;'Coeffs calibration'!$N$17,"Moderately positive","Highly positive")))</f>
        <v>Highly positive</v>
      </c>
      <c r="L437" s="92">
        <f>'Predictions concentrations'!A437</f>
        <v>0</v>
      </c>
      <c r="M437" s="92">
        <f>'Predictions concentrations'!B437</f>
        <v>0</v>
      </c>
      <c r="N437" s="126" t="str">
        <f>IF('Calculs T2a'!G440&lt;'Coeffs calibration'!$G$15,"Negative",IF('Calculs T2a'!G440&lt;'Coeffs calibration'!$G$16,"Lowly positive",IF('Calculs T2a'!G440&lt;'Coeffs calibration'!$G$17,"Moderately positive","Highly positive")))</f>
        <v>Highly positive</v>
      </c>
      <c r="O437" s="126" t="str">
        <f>IF('Calculs T2a'!H440&lt;'Coeffs calibration'!$H$15,"Negative",IF('Calculs T2a'!H440&lt;'Coeffs calibration'!$H$16,"Lowly positive",IF('Calculs T2a'!H440&lt;'Coeffs calibration'!$H$17,"Moderately positive","Highly positive")))</f>
        <v>Highly positive</v>
      </c>
      <c r="P437" s="126" t="str">
        <f>IF('Calculs T2a'!I440&lt;'Coeffs calibration'!$I$15,"Negative",IF('Calculs T2a'!I440&lt;'Coeffs calibration'!$I$16,"Lowly positive",IF('Calculs T2a'!I440&lt;'Coeffs calibration'!$I$17,"Moderately positive","Highly positive")))</f>
        <v>Highly positive</v>
      </c>
      <c r="Q437" s="128" t="str">
        <f>IF('Calculs T2a'!J440&lt;'Coeffs calibration'!$J$15,"Negative",IF('Calculs T2a'!J440&lt;'Coeffs calibration'!$J$16,"Lowly positive",IF('Calculs T2a'!J440&lt;'Coeffs calibration'!$J$17,"Moderately positive","Highly positive")))</f>
        <v>Highly positive</v>
      </c>
      <c r="R437" s="3" t="str">
        <f>IF('Calculs T2a'!K440&lt;'Coeffs calibration'!$K$15,"Negative",IF('Calculs T2a'!K440&lt;'Coeffs calibration'!$K$16,"Lowly positive",IF('Calculs T2a'!K440&lt;'Coeffs calibration'!$K$17,"Moderately positive","Highly positive")))</f>
        <v>Highly positive</v>
      </c>
      <c r="S437" s="3" t="str">
        <f>IF('Calculs T2a'!L440&lt;'Coeffs calibration'!$L$15,"Negative",IF('Calculs T2a'!L440&lt;'Coeffs calibration'!$L$16,"Lowly positive",IF('Calculs T2a'!L440&lt;'Coeffs calibration'!$L$17,"Moderately positive","Highly positive")))</f>
        <v>Highly positive</v>
      </c>
      <c r="T437" s="3" t="str">
        <f>IF('Calculs T2a'!M440&lt;'Coeffs calibration'!$M$15,"Negative",IF('Calculs T2a'!M440&lt;'Coeffs calibration'!$M$16,"Lowly positive",IF('Calculs T2a'!M440&lt;'Coeffs calibration'!$M$17,"Moderately positive","Highly positive")))</f>
        <v>Highly positive</v>
      </c>
      <c r="U437" s="3" t="str">
        <f>IF('Calculs T2a'!N440&lt;'Coeffs calibration'!$N$15,"Negative",IF('Calculs T2a'!N440&lt;'Coeffs calibration'!$N$16,"Lowly positive",IF('Calculs T2a'!N440&lt;'Coeffs calibration'!$N$17,"Moderately positive","Highly positive")))</f>
        <v>Highly positive</v>
      </c>
      <c r="W437" s="92">
        <f>'Predictions concentrations'!A437</f>
        <v>0</v>
      </c>
      <c r="X437" s="92">
        <f>'Predictions concentrations'!B437</f>
        <v>0</v>
      </c>
      <c r="Y437" s="126" t="str">
        <f>IF('Calculs T3a'!G440&lt;'Coeffs calibration'!$G$15,"Negative",IF('Calculs T3a'!G440&lt;'Coeffs calibration'!$G$16,"Lowly positive",IF('Calculs T3a'!G440&lt;'Coeffs calibration'!$G$17,"Moderately positive","Highly positive")))</f>
        <v>Highly positive</v>
      </c>
      <c r="Z437" s="126" t="str">
        <f>IF('Calculs T3a'!H440&lt;'Coeffs calibration'!$H$15,"Negative",IF('Calculs T3a'!H440&lt;'Coeffs calibration'!$H$16,"Lowly positive",IF('Calculs T3a'!H440&lt;'Coeffs calibration'!$H$17,"Moderately positive","Highly positive")))</f>
        <v>Highly positive</v>
      </c>
      <c r="AA437" s="126" t="str">
        <f>IF('Calculs T3a'!I440&lt;'Coeffs calibration'!$I$15,"Negative",IF('Calculs T3a'!I440&lt;'Coeffs calibration'!$I$16,"Lowly positive",IF('Calculs T3a'!I440&lt;'Coeffs calibration'!$I$17,"Moderately positive","Highly positive")))</f>
        <v>Highly positive</v>
      </c>
      <c r="AB437" s="128" t="str">
        <f>IF('Calculs T3a'!J440&lt;'Coeffs calibration'!$J$15,"Negative",IF('Calculs T3a'!J440&lt;'Coeffs calibration'!$J$16,"Lowly positive",IF('Calculs T3a'!J440&lt;'Coeffs calibration'!$J$17,"Moderately positive","Highly positive")))</f>
        <v>Highly positive</v>
      </c>
      <c r="AC437" s="3" t="str">
        <f>IF('Calculs T3a'!K440&lt;'Coeffs calibration'!$K$15,"Negative",IF('Calculs T3a'!K440&lt;'Coeffs calibration'!$K$16,"Lowly positive",IF('Calculs T3a'!K440&lt;'Coeffs calibration'!$K$17,"Moderately positive","Highly positive")))</f>
        <v>Highly positive</v>
      </c>
      <c r="AD437" s="3" t="str">
        <f>IF('Calculs T3a'!L440&lt;'Coeffs calibration'!$L$15,"Negative",IF('Calculs T3a'!L440&lt;'Coeffs calibration'!$L$16,"Lowly positive",IF('Calculs T3a'!L440&lt;'Coeffs calibration'!$L$17,"Moderately positive","Highly positive")))</f>
        <v>Highly positive</v>
      </c>
      <c r="AE437" s="3" t="str">
        <f>IF('Calculs T3a'!M440&lt;'Coeffs calibration'!$M$15,"Negative",IF('Calculs T3a'!M440&lt;'Coeffs calibration'!$M$16,"Lowly positive",IF('Calculs T3a'!M440&lt;'Coeffs calibration'!$M$17,"Moderately positive","Highly positive")))</f>
        <v>Highly positive</v>
      </c>
      <c r="AF437" s="3" t="str">
        <f>IF('Calculs T3a'!N440&lt;'Coeffs calibration'!$N$15,"Negative",IF('Calculs T3a'!N440&lt;'Coeffs calibration'!$N$16,"Lowly positive",IF('Calculs T3a'!N440&lt;'Coeffs calibration'!$N$17,"Moderately positive","Highly positive")))</f>
        <v>Highly positive</v>
      </c>
    </row>
    <row r="438" spans="1:32" x14ac:dyDescent="0.3">
      <c r="A438" s="92">
        <f>'Predictions concentrations'!A438</f>
        <v>0</v>
      </c>
      <c r="B438" s="92">
        <f>'Predictions concentrations'!B438</f>
        <v>0</v>
      </c>
      <c r="C438" s="126" t="str">
        <f>IF('Calculs T1a'!G441&lt;'Coeffs calibration'!$G$15,"Negative",IF('Calculs T1a'!G441&lt;'Coeffs calibration'!$G$16,"Lowly positive",IF('Calculs T1a'!G441&lt;'Coeffs calibration'!$G$17,"Moderately positive","Highly positive")))</f>
        <v>Highly positive</v>
      </c>
      <c r="D438" s="126" t="str">
        <f>IF('Calculs T1a'!H441&lt;'Coeffs calibration'!$H$15,"Negative",IF('Calculs T1a'!H441&lt;'Coeffs calibration'!$H$16,"Lowly positive",IF('Calculs T1a'!H441&lt;'Coeffs calibration'!$H$17,"Moderately positive","Highly positive")))</f>
        <v>Highly positive</v>
      </c>
      <c r="E438" s="126" t="str">
        <f>IF('Calculs T1a'!I441&lt;'Coeffs calibration'!$I$15,"Negative",IF('Calculs T1a'!I441&lt;'Coeffs calibration'!$I$16,"Lowly positive",IF('Calculs T1a'!I441&lt;'Coeffs calibration'!$I$17,"Moderately positive","Highly positive")))</f>
        <v>Highly positive</v>
      </c>
      <c r="F438" s="128" t="str">
        <f>IF('Calculs T1a'!J441&lt;'Coeffs calibration'!$J$15,"Negative",IF('Calculs T1a'!J441&lt;'Coeffs calibration'!$J$16,"Lowly positive",IF('Calculs T1a'!J441&lt;'Coeffs calibration'!$J$17,"Moderately positive","Highly positive")))</f>
        <v>Highly positive</v>
      </c>
      <c r="G438" s="3" t="str">
        <f>IF('Calculs T1a'!K441&lt;'Coeffs calibration'!$K$15,"Negative",IF('Calculs T1a'!K441&lt;'Coeffs calibration'!$K$16,"Lowly positive",IF('Calculs T1a'!K441&lt;'Coeffs calibration'!$K$17,"Moderately positive","Highly positive")))</f>
        <v>Highly positive</v>
      </c>
      <c r="H438" s="3" t="str">
        <f>IF('Calculs T1a'!L441&lt;'Coeffs calibration'!$L$15,"Negative",IF('Calculs T1a'!L441&lt;'Coeffs calibration'!$L$16,"Lowly positive",IF('Calculs T1a'!L441&lt;'Coeffs calibration'!$L$17,"Moderately positive","Highly positive")))</f>
        <v>Highly positive</v>
      </c>
      <c r="I438" s="3" t="str">
        <f>IF('Calculs T1a'!M441&lt;'Coeffs calibration'!$M$15,"Negative",IF('Calculs T1a'!M441&lt;'Coeffs calibration'!$M$16,"Lowly positive",IF('Calculs T1a'!M441&lt;'Coeffs calibration'!$M$17,"Moderately positive","Highly positive")))</f>
        <v>Highly positive</v>
      </c>
      <c r="J438" s="3" t="str">
        <f>IF('Calculs T1a'!N441&lt;'Coeffs calibration'!$N$15,"Negative",IF('Calculs T1a'!N441&lt;'Coeffs calibration'!$N$16,"Lowly positive",IF('Calculs T1a'!N441&lt;'Coeffs calibration'!$N$17,"Moderately positive","Highly positive")))</f>
        <v>Highly positive</v>
      </c>
      <c r="L438" s="92">
        <f>'Predictions concentrations'!A438</f>
        <v>0</v>
      </c>
      <c r="M438" s="92">
        <f>'Predictions concentrations'!B438</f>
        <v>0</v>
      </c>
      <c r="N438" s="126" t="str">
        <f>IF('Calculs T2a'!G441&lt;'Coeffs calibration'!$G$15,"Negative",IF('Calculs T2a'!G441&lt;'Coeffs calibration'!$G$16,"Lowly positive",IF('Calculs T2a'!G441&lt;'Coeffs calibration'!$G$17,"Moderately positive","Highly positive")))</f>
        <v>Highly positive</v>
      </c>
      <c r="O438" s="126" t="str">
        <f>IF('Calculs T2a'!H441&lt;'Coeffs calibration'!$H$15,"Negative",IF('Calculs T2a'!H441&lt;'Coeffs calibration'!$H$16,"Lowly positive",IF('Calculs T2a'!H441&lt;'Coeffs calibration'!$H$17,"Moderately positive","Highly positive")))</f>
        <v>Highly positive</v>
      </c>
      <c r="P438" s="126" t="str">
        <f>IF('Calculs T2a'!I441&lt;'Coeffs calibration'!$I$15,"Negative",IF('Calculs T2a'!I441&lt;'Coeffs calibration'!$I$16,"Lowly positive",IF('Calculs T2a'!I441&lt;'Coeffs calibration'!$I$17,"Moderately positive","Highly positive")))</f>
        <v>Highly positive</v>
      </c>
      <c r="Q438" s="128" t="str">
        <f>IF('Calculs T2a'!J441&lt;'Coeffs calibration'!$J$15,"Negative",IF('Calculs T2a'!J441&lt;'Coeffs calibration'!$J$16,"Lowly positive",IF('Calculs T2a'!J441&lt;'Coeffs calibration'!$J$17,"Moderately positive","Highly positive")))</f>
        <v>Highly positive</v>
      </c>
      <c r="R438" s="3" t="str">
        <f>IF('Calculs T2a'!K441&lt;'Coeffs calibration'!$K$15,"Negative",IF('Calculs T2a'!K441&lt;'Coeffs calibration'!$K$16,"Lowly positive",IF('Calculs T2a'!K441&lt;'Coeffs calibration'!$K$17,"Moderately positive","Highly positive")))</f>
        <v>Highly positive</v>
      </c>
      <c r="S438" s="3" t="str">
        <f>IF('Calculs T2a'!L441&lt;'Coeffs calibration'!$L$15,"Negative",IF('Calculs T2a'!L441&lt;'Coeffs calibration'!$L$16,"Lowly positive",IF('Calculs T2a'!L441&lt;'Coeffs calibration'!$L$17,"Moderately positive","Highly positive")))</f>
        <v>Highly positive</v>
      </c>
      <c r="T438" s="3" t="str">
        <f>IF('Calculs T2a'!M441&lt;'Coeffs calibration'!$M$15,"Negative",IF('Calculs T2a'!M441&lt;'Coeffs calibration'!$M$16,"Lowly positive",IF('Calculs T2a'!M441&lt;'Coeffs calibration'!$M$17,"Moderately positive","Highly positive")))</f>
        <v>Highly positive</v>
      </c>
      <c r="U438" s="3" t="str">
        <f>IF('Calculs T2a'!N441&lt;'Coeffs calibration'!$N$15,"Negative",IF('Calculs T2a'!N441&lt;'Coeffs calibration'!$N$16,"Lowly positive",IF('Calculs T2a'!N441&lt;'Coeffs calibration'!$N$17,"Moderately positive","Highly positive")))</f>
        <v>Highly positive</v>
      </c>
      <c r="W438" s="92">
        <f>'Predictions concentrations'!A438</f>
        <v>0</v>
      </c>
      <c r="X438" s="92">
        <f>'Predictions concentrations'!B438</f>
        <v>0</v>
      </c>
      <c r="Y438" s="126" t="str">
        <f>IF('Calculs T3a'!G441&lt;'Coeffs calibration'!$G$15,"Negative",IF('Calculs T3a'!G441&lt;'Coeffs calibration'!$G$16,"Lowly positive",IF('Calculs T3a'!G441&lt;'Coeffs calibration'!$G$17,"Moderately positive","Highly positive")))</f>
        <v>Highly positive</v>
      </c>
      <c r="Z438" s="126" t="str">
        <f>IF('Calculs T3a'!H441&lt;'Coeffs calibration'!$H$15,"Negative",IF('Calculs T3a'!H441&lt;'Coeffs calibration'!$H$16,"Lowly positive",IF('Calculs T3a'!H441&lt;'Coeffs calibration'!$H$17,"Moderately positive","Highly positive")))</f>
        <v>Highly positive</v>
      </c>
      <c r="AA438" s="126" t="str">
        <f>IF('Calculs T3a'!I441&lt;'Coeffs calibration'!$I$15,"Negative",IF('Calculs T3a'!I441&lt;'Coeffs calibration'!$I$16,"Lowly positive",IF('Calculs T3a'!I441&lt;'Coeffs calibration'!$I$17,"Moderately positive","Highly positive")))</f>
        <v>Highly positive</v>
      </c>
      <c r="AB438" s="128" t="str">
        <f>IF('Calculs T3a'!J441&lt;'Coeffs calibration'!$J$15,"Negative",IF('Calculs T3a'!J441&lt;'Coeffs calibration'!$J$16,"Lowly positive",IF('Calculs T3a'!J441&lt;'Coeffs calibration'!$J$17,"Moderately positive","Highly positive")))</f>
        <v>Highly positive</v>
      </c>
      <c r="AC438" s="3" t="str">
        <f>IF('Calculs T3a'!K441&lt;'Coeffs calibration'!$K$15,"Negative",IF('Calculs T3a'!K441&lt;'Coeffs calibration'!$K$16,"Lowly positive",IF('Calculs T3a'!K441&lt;'Coeffs calibration'!$K$17,"Moderately positive","Highly positive")))</f>
        <v>Highly positive</v>
      </c>
      <c r="AD438" s="3" t="str">
        <f>IF('Calculs T3a'!L441&lt;'Coeffs calibration'!$L$15,"Negative",IF('Calculs T3a'!L441&lt;'Coeffs calibration'!$L$16,"Lowly positive",IF('Calculs T3a'!L441&lt;'Coeffs calibration'!$L$17,"Moderately positive","Highly positive")))</f>
        <v>Highly positive</v>
      </c>
      <c r="AE438" s="3" t="str">
        <f>IF('Calculs T3a'!M441&lt;'Coeffs calibration'!$M$15,"Negative",IF('Calculs T3a'!M441&lt;'Coeffs calibration'!$M$16,"Lowly positive",IF('Calculs T3a'!M441&lt;'Coeffs calibration'!$M$17,"Moderately positive","Highly positive")))</f>
        <v>Highly positive</v>
      </c>
      <c r="AF438" s="3" t="str">
        <f>IF('Calculs T3a'!N441&lt;'Coeffs calibration'!$N$15,"Negative",IF('Calculs T3a'!N441&lt;'Coeffs calibration'!$N$16,"Lowly positive",IF('Calculs T3a'!N441&lt;'Coeffs calibration'!$N$17,"Moderately positive","Highly positive")))</f>
        <v>Highly positive</v>
      </c>
    </row>
    <row r="439" spans="1:32" x14ac:dyDescent="0.3">
      <c r="A439" s="92">
        <f>'Predictions concentrations'!A439</f>
        <v>0</v>
      </c>
      <c r="B439" s="92">
        <f>'Predictions concentrations'!B439</f>
        <v>0</v>
      </c>
      <c r="C439" s="126" t="str">
        <f>IF('Calculs T1a'!G442&lt;'Coeffs calibration'!$G$15,"Negative",IF('Calculs T1a'!G442&lt;'Coeffs calibration'!$G$16,"Lowly positive",IF('Calculs T1a'!G442&lt;'Coeffs calibration'!$G$17,"Moderately positive","Highly positive")))</f>
        <v>Highly positive</v>
      </c>
      <c r="D439" s="126" t="str">
        <f>IF('Calculs T1a'!H442&lt;'Coeffs calibration'!$H$15,"Negative",IF('Calculs T1a'!H442&lt;'Coeffs calibration'!$H$16,"Lowly positive",IF('Calculs T1a'!H442&lt;'Coeffs calibration'!$H$17,"Moderately positive","Highly positive")))</f>
        <v>Highly positive</v>
      </c>
      <c r="E439" s="126" t="str">
        <f>IF('Calculs T1a'!I442&lt;'Coeffs calibration'!$I$15,"Negative",IF('Calculs T1a'!I442&lt;'Coeffs calibration'!$I$16,"Lowly positive",IF('Calculs T1a'!I442&lt;'Coeffs calibration'!$I$17,"Moderately positive","Highly positive")))</f>
        <v>Highly positive</v>
      </c>
      <c r="F439" s="128" t="str">
        <f>IF('Calculs T1a'!J442&lt;'Coeffs calibration'!$J$15,"Negative",IF('Calculs T1a'!J442&lt;'Coeffs calibration'!$J$16,"Lowly positive",IF('Calculs T1a'!J442&lt;'Coeffs calibration'!$J$17,"Moderately positive","Highly positive")))</f>
        <v>Highly positive</v>
      </c>
      <c r="G439" s="3" t="str">
        <f>IF('Calculs T1a'!K442&lt;'Coeffs calibration'!$K$15,"Negative",IF('Calculs T1a'!K442&lt;'Coeffs calibration'!$K$16,"Lowly positive",IF('Calculs T1a'!K442&lt;'Coeffs calibration'!$K$17,"Moderately positive","Highly positive")))</f>
        <v>Highly positive</v>
      </c>
      <c r="H439" s="3" t="str">
        <f>IF('Calculs T1a'!L442&lt;'Coeffs calibration'!$L$15,"Negative",IF('Calculs T1a'!L442&lt;'Coeffs calibration'!$L$16,"Lowly positive",IF('Calculs T1a'!L442&lt;'Coeffs calibration'!$L$17,"Moderately positive","Highly positive")))</f>
        <v>Highly positive</v>
      </c>
      <c r="I439" s="3" t="str">
        <f>IF('Calculs T1a'!M442&lt;'Coeffs calibration'!$M$15,"Negative",IF('Calculs T1a'!M442&lt;'Coeffs calibration'!$M$16,"Lowly positive",IF('Calculs T1a'!M442&lt;'Coeffs calibration'!$M$17,"Moderately positive","Highly positive")))</f>
        <v>Highly positive</v>
      </c>
      <c r="J439" s="3" t="str">
        <f>IF('Calculs T1a'!N442&lt;'Coeffs calibration'!$N$15,"Negative",IF('Calculs T1a'!N442&lt;'Coeffs calibration'!$N$16,"Lowly positive",IF('Calculs T1a'!N442&lt;'Coeffs calibration'!$N$17,"Moderately positive","Highly positive")))</f>
        <v>Highly positive</v>
      </c>
      <c r="L439" s="92">
        <f>'Predictions concentrations'!A439</f>
        <v>0</v>
      </c>
      <c r="M439" s="92">
        <f>'Predictions concentrations'!B439</f>
        <v>0</v>
      </c>
      <c r="N439" s="126" t="str">
        <f>IF('Calculs T2a'!G442&lt;'Coeffs calibration'!$G$15,"Negative",IF('Calculs T2a'!G442&lt;'Coeffs calibration'!$G$16,"Lowly positive",IF('Calculs T2a'!G442&lt;'Coeffs calibration'!$G$17,"Moderately positive","Highly positive")))</f>
        <v>Highly positive</v>
      </c>
      <c r="O439" s="126" t="str">
        <f>IF('Calculs T2a'!H442&lt;'Coeffs calibration'!$H$15,"Negative",IF('Calculs T2a'!H442&lt;'Coeffs calibration'!$H$16,"Lowly positive",IF('Calculs T2a'!H442&lt;'Coeffs calibration'!$H$17,"Moderately positive","Highly positive")))</f>
        <v>Highly positive</v>
      </c>
      <c r="P439" s="126" t="str">
        <f>IF('Calculs T2a'!I442&lt;'Coeffs calibration'!$I$15,"Negative",IF('Calculs T2a'!I442&lt;'Coeffs calibration'!$I$16,"Lowly positive",IF('Calculs T2a'!I442&lt;'Coeffs calibration'!$I$17,"Moderately positive","Highly positive")))</f>
        <v>Highly positive</v>
      </c>
      <c r="Q439" s="128" t="str">
        <f>IF('Calculs T2a'!J442&lt;'Coeffs calibration'!$J$15,"Negative",IF('Calculs T2a'!J442&lt;'Coeffs calibration'!$J$16,"Lowly positive",IF('Calculs T2a'!J442&lt;'Coeffs calibration'!$J$17,"Moderately positive","Highly positive")))</f>
        <v>Highly positive</v>
      </c>
      <c r="R439" s="3" t="str">
        <f>IF('Calculs T2a'!K442&lt;'Coeffs calibration'!$K$15,"Negative",IF('Calculs T2a'!K442&lt;'Coeffs calibration'!$K$16,"Lowly positive",IF('Calculs T2a'!K442&lt;'Coeffs calibration'!$K$17,"Moderately positive","Highly positive")))</f>
        <v>Highly positive</v>
      </c>
      <c r="S439" s="3" t="str">
        <f>IF('Calculs T2a'!L442&lt;'Coeffs calibration'!$L$15,"Negative",IF('Calculs T2a'!L442&lt;'Coeffs calibration'!$L$16,"Lowly positive",IF('Calculs T2a'!L442&lt;'Coeffs calibration'!$L$17,"Moderately positive","Highly positive")))</f>
        <v>Highly positive</v>
      </c>
      <c r="T439" s="3" t="str">
        <f>IF('Calculs T2a'!M442&lt;'Coeffs calibration'!$M$15,"Negative",IF('Calculs T2a'!M442&lt;'Coeffs calibration'!$M$16,"Lowly positive",IF('Calculs T2a'!M442&lt;'Coeffs calibration'!$M$17,"Moderately positive","Highly positive")))</f>
        <v>Highly positive</v>
      </c>
      <c r="U439" s="3" t="str">
        <f>IF('Calculs T2a'!N442&lt;'Coeffs calibration'!$N$15,"Negative",IF('Calculs T2a'!N442&lt;'Coeffs calibration'!$N$16,"Lowly positive",IF('Calculs T2a'!N442&lt;'Coeffs calibration'!$N$17,"Moderately positive","Highly positive")))</f>
        <v>Highly positive</v>
      </c>
      <c r="W439" s="92">
        <f>'Predictions concentrations'!A439</f>
        <v>0</v>
      </c>
      <c r="X439" s="92">
        <f>'Predictions concentrations'!B439</f>
        <v>0</v>
      </c>
      <c r="Y439" s="126" t="str">
        <f>IF('Calculs T3a'!G442&lt;'Coeffs calibration'!$G$15,"Negative",IF('Calculs T3a'!G442&lt;'Coeffs calibration'!$G$16,"Lowly positive",IF('Calculs T3a'!G442&lt;'Coeffs calibration'!$G$17,"Moderately positive","Highly positive")))</f>
        <v>Highly positive</v>
      </c>
      <c r="Z439" s="126" t="str">
        <f>IF('Calculs T3a'!H442&lt;'Coeffs calibration'!$H$15,"Negative",IF('Calculs T3a'!H442&lt;'Coeffs calibration'!$H$16,"Lowly positive",IF('Calculs T3a'!H442&lt;'Coeffs calibration'!$H$17,"Moderately positive","Highly positive")))</f>
        <v>Highly positive</v>
      </c>
      <c r="AA439" s="126" t="str">
        <f>IF('Calculs T3a'!I442&lt;'Coeffs calibration'!$I$15,"Negative",IF('Calculs T3a'!I442&lt;'Coeffs calibration'!$I$16,"Lowly positive",IF('Calculs T3a'!I442&lt;'Coeffs calibration'!$I$17,"Moderately positive","Highly positive")))</f>
        <v>Highly positive</v>
      </c>
      <c r="AB439" s="128" t="str">
        <f>IF('Calculs T3a'!J442&lt;'Coeffs calibration'!$J$15,"Negative",IF('Calculs T3a'!J442&lt;'Coeffs calibration'!$J$16,"Lowly positive",IF('Calculs T3a'!J442&lt;'Coeffs calibration'!$J$17,"Moderately positive","Highly positive")))</f>
        <v>Highly positive</v>
      </c>
      <c r="AC439" s="3" t="str">
        <f>IF('Calculs T3a'!K442&lt;'Coeffs calibration'!$K$15,"Negative",IF('Calculs T3a'!K442&lt;'Coeffs calibration'!$K$16,"Lowly positive",IF('Calculs T3a'!K442&lt;'Coeffs calibration'!$K$17,"Moderately positive","Highly positive")))</f>
        <v>Highly positive</v>
      </c>
      <c r="AD439" s="3" t="str">
        <f>IF('Calculs T3a'!L442&lt;'Coeffs calibration'!$L$15,"Negative",IF('Calculs T3a'!L442&lt;'Coeffs calibration'!$L$16,"Lowly positive",IF('Calculs T3a'!L442&lt;'Coeffs calibration'!$L$17,"Moderately positive","Highly positive")))</f>
        <v>Highly positive</v>
      </c>
      <c r="AE439" s="3" t="str">
        <f>IF('Calculs T3a'!M442&lt;'Coeffs calibration'!$M$15,"Negative",IF('Calculs T3a'!M442&lt;'Coeffs calibration'!$M$16,"Lowly positive",IF('Calculs T3a'!M442&lt;'Coeffs calibration'!$M$17,"Moderately positive","Highly positive")))</f>
        <v>Highly positive</v>
      </c>
      <c r="AF439" s="3" t="str">
        <f>IF('Calculs T3a'!N442&lt;'Coeffs calibration'!$N$15,"Negative",IF('Calculs T3a'!N442&lt;'Coeffs calibration'!$N$16,"Lowly positive",IF('Calculs T3a'!N442&lt;'Coeffs calibration'!$N$17,"Moderately positive","Highly positive")))</f>
        <v>Highly positive</v>
      </c>
    </row>
    <row r="440" spans="1:32" x14ac:dyDescent="0.3">
      <c r="A440" s="92">
        <f>'Predictions concentrations'!A440</f>
        <v>0</v>
      </c>
      <c r="B440" s="92">
        <f>'Predictions concentrations'!B440</f>
        <v>0</v>
      </c>
      <c r="C440" s="126" t="str">
        <f>IF('Calculs T1a'!G443&lt;'Coeffs calibration'!$G$15,"Negative",IF('Calculs T1a'!G443&lt;'Coeffs calibration'!$G$16,"Lowly positive",IF('Calculs T1a'!G443&lt;'Coeffs calibration'!$G$17,"Moderately positive","Highly positive")))</f>
        <v>Highly positive</v>
      </c>
      <c r="D440" s="126" t="str">
        <f>IF('Calculs T1a'!H443&lt;'Coeffs calibration'!$H$15,"Negative",IF('Calculs T1a'!H443&lt;'Coeffs calibration'!$H$16,"Lowly positive",IF('Calculs T1a'!H443&lt;'Coeffs calibration'!$H$17,"Moderately positive","Highly positive")))</f>
        <v>Highly positive</v>
      </c>
      <c r="E440" s="126" t="str">
        <f>IF('Calculs T1a'!I443&lt;'Coeffs calibration'!$I$15,"Negative",IF('Calculs T1a'!I443&lt;'Coeffs calibration'!$I$16,"Lowly positive",IF('Calculs T1a'!I443&lt;'Coeffs calibration'!$I$17,"Moderately positive","Highly positive")))</f>
        <v>Highly positive</v>
      </c>
      <c r="F440" s="128" t="str">
        <f>IF('Calculs T1a'!J443&lt;'Coeffs calibration'!$J$15,"Negative",IF('Calculs T1a'!J443&lt;'Coeffs calibration'!$J$16,"Lowly positive",IF('Calculs T1a'!J443&lt;'Coeffs calibration'!$J$17,"Moderately positive","Highly positive")))</f>
        <v>Highly positive</v>
      </c>
      <c r="G440" s="3" t="str">
        <f>IF('Calculs T1a'!K443&lt;'Coeffs calibration'!$K$15,"Negative",IF('Calculs T1a'!K443&lt;'Coeffs calibration'!$K$16,"Lowly positive",IF('Calculs T1a'!K443&lt;'Coeffs calibration'!$K$17,"Moderately positive","Highly positive")))</f>
        <v>Highly positive</v>
      </c>
      <c r="H440" s="3" t="str">
        <f>IF('Calculs T1a'!L443&lt;'Coeffs calibration'!$L$15,"Negative",IF('Calculs T1a'!L443&lt;'Coeffs calibration'!$L$16,"Lowly positive",IF('Calculs T1a'!L443&lt;'Coeffs calibration'!$L$17,"Moderately positive","Highly positive")))</f>
        <v>Highly positive</v>
      </c>
      <c r="I440" s="3" t="str">
        <f>IF('Calculs T1a'!M443&lt;'Coeffs calibration'!$M$15,"Negative",IF('Calculs T1a'!M443&lt;'Coeffs calibration'!$M$16,"Lowly positive",IF('Calculs T1a'!M443&lt;'Coeffs calibration'!$M$17,"Moderately positive","Highly positive")))</f>
        <v>Highly positive</v>
      </c>
      <c r="J440" s="3" t="str">
        <f>IF('Calculs T1a'!N443&lt;'Coeffs calibration'!$N$15,"Negative",IF('Calculs T1a'!N443&lt;'Coeffs calibration'!$N$16,"Lowly positive",IF('Calculs T1a'!N443&lt;'Coeffs calibration'!$N$17,"Moderately positive","Highly positive")))</f>
        <v>Highly positive</v>
      </c>
      <c r="L440" s="92">
        <f>'Predictions concentrations'!A440</f>
        <v>0</v>
      </c>
      <c r="M440" s="92">
        <f>'Predictions concentrations'!B440</f>
        <v>0</v>
      </c>
      <c r="N440" s="126" t="str">
        <f>IF('Calculs T2a'!G443&lt;'Coeffs calibration'!$G$15,"Negative",IF('Calculs T2a'!G443&lt;'Coeffs calibration'!$G$16,"Lowly positive",IF('Calculs T2a'!G443&lt;'Coeffs calibration'!$G$17,"Moderately positive","Highly positive")))</f>
        <v>Highly positive</v>
      </c>
      <c r="O440" s="126" t="str">
        <f>IF('Calculs T2a'!H443&lt;'Coeffs calibration'!$H$15,"Negative",IF('Calculs T2a'!H443&lt;'Coeffs calibration'!$H$16,"Lowly positive",IF('Calculs T2a'!H443&lt;'Coeffs calibration'!$H$17,"Moderately positive","Highly positive")))</f>
        <v>Highly positive</v>
      </c>
      <c r="P440" s="126" t="str">
        <f>IF('Calculs T2a'!I443&lt;'Coeffs calibration'!$I$15,"Negative",IF('Calculs T2a'!I443&lt;'Coeffs calibration'!$I$16,"Lowly positive",IF('Calculs T2a'!I443&lt;'Coeffs calibration'!$I$17,"Moderately positive","Highly positive")))</f>
        <v>Highly positive</v>
      </c>
      <c r="Q440" s="128" t="str">
        <f>IF('Calculs T2a'!J443&lt;'Coeffs calibration'!$J$15,"Negative",IF('Calculs T2a'!J443&lt;'Coeffs calibration'!$J$16,"Lowly positive",IF('Calculs T2a'!J443&lt;'Coeffs calibration'!$J$17,"Moderately positive","Highly positive")))</f>
        <v>Highly positive</v>
      </c>
      <c r="R440" s="3" t="str">
        <f>IF('Calculs T2a'!K443&lt;'Coeffs calibration'!$K$15,"Negative",IF('Calculs T2a'!K443&lt;'Coeffs calibration'!$K$16,"Lowly positive",IF('Calculs T2a'!K443&lt;'Coeffs calibration'!$K$17,"Moderately positive","Highly positive")))</f>
        <v>Highly positive</v>
      </c>
      <c r="S440" s="3" t="str">
        <f>IF('Calculs T2a'!L443&lt;'Coeffs calibration'!$L$15,"Negative",IF('Calculs T2a'!L443&lt;'Coeffs calibration'!$L$16,"Lowly positive",IF('Calculs T2a'!L443&lt;'Coeffs calibration'!$L$17,"Moderately positive","Highly positive")))</f>
        <v>Highly positive</v>
      </c>
      <c r="T440" s="3" t="str">
        <f>IF('Calculs T2a'!M443&lt;'Coeffs calibration'!$M$15,"Negative",IF('Calculs T2a'!M443&lt;'Coeffs calibration'!$M$16,"Lowly positive",IF('Calculs T2a'!M443&lt;'Coeffs calibration'!$M$17,"Moderately positive","Highly positive")))</f>
        <v>Highly positive</v>
      </c>
      <c r="U440" s="3" t="str">
        <f>IF('Calculs T2a'!N443&lt;'Coeffs calibration'!$N$15,"Negative",IF('Calculs T2a'!N443&lt;'Coeffs calibration'!$N$16,"Lowly positive",IF('Calculs T2a'!N443&lt;'Coeffs calibration'!$N$17,"Moderately positive","Highly positive")))</f>
        <v>Highly positive</v>
      </c>
      <c r="W440" s="92">
        <f>'Predictions concentrations'!A440</f>
        <v>0</v>
      </c>
      <c r="X440" s="92">
        <f>'Predictions concentrations'!B440</f>
        <v>0</v>
      </c>
      <c r="Y440" s="126" t="str">
        <f>IF('Calculs T3a'!G443&lt;'Coeffs calibration'!$G$15,"Negative",IF('Calculs T3a'!G443&lt;'Coeffs calibration'!$G$16,"Lowly positive",IF('Calculs T3a'!G443&lt;'Coeffs calibration'!$G$17,"Moderately positive","Highly positive")))</f>
        <v>Highly positive</v>
      </c>
      <c r="Z440" s="126" t="str">
        <f>IF('Calculs T3a'!H443&lt;'Coeffs calibration'!$H$15,"Negative",IF('Calculs T3a'!H443&lt;'Coeffs calibration'!$H$16,"Lowly positive",IF('Calculs T3a'!H443&lt;'Coeffs calibration'!$H$17,"Moderately positive","Highly positive")))</f>
        <v>Highly positive</v>
      </c>
      <c r="AA440" s="126" t="str">
        <f>IF('Calculs T3a'!I443&lt;'Coeffs calibration'!$I$15,"Negative",IF('Calculs T3a'!I443&lt;'Coeffs calibration'!$I$16,"Lowly positive",IF('Calculs T3a'!I443&lt;'Coeffs calibration'!$I$17,"Moderately positive","Highly positive")))</f>
        <v>Highly positive</v>
      </c>
      <c r="AB440" s="128" t="str">
        <f>IF('Calculs T3a'!J443&lt;'Coeffs calibration'!$J$15,"Negative",IF('Calculs T3a'!J443&lt;'Coeffs calibration'!$J$16,"Lowly positive",IF('Calculs T3a'!J443&lt;'Coeffs calibration'!$J$17,"Moderately positive","Highly positive")))</f>
        <v>Highly positive</v>
      </c>
      <c r="AC440" s="3" t="str">
        <f>IF('Calculs T3a'!K443&lt;'Coeffs calibration'!$K$15,"Negative",IF('Calculs T3a'!K443&lt;'Coeffs calibration'!$K$16,"Lowly positive",IF('Calculs T3a'!K443&lt;'Coeffs calibration'!$K$17,"Moderately positive","Highly positive")))</f>
        <v>Highly positive</v>
      </c>
      <c r="AD440" s="3" t="str">
        <f>IF('Calculs T3a'!L443&lt;'Coeffs calibration'!$L$15,"Negative",IF('Calculs T3a'!L443&lt;'Coeffs calibration'!$L$16,"Lowly positive",IF('Calculs T3a'!L443&lt;'Coeffs calibration'!$L$17,"Moderately positive","Highly positive")))</f>
        <v>Highly positive</v>
      </c>
      <c r="AE440" s="3" t="str">
        <f>IF('Calculs T3a'!M443&lt;'Coeffs calibration'!$M$15,"Negative",IF('Calculs T3a'!M443&lt;'Coeffs calibration'!$M$16,"Lowly positive",IF('Calculs T3a'!M443&lt;'Coeffs calibration'!$M$17,"Moderately positive","Highly positive")))</f>
        <v>Highly positive</v>
      </c>
      <c r="AF440" s="3" t="str">
        <f>IF('Calculs T3a'!N443&lt;'Coeffs calibration'!$N$15,"Negative",IF('Calculs T3a'!N443&lt;'Coeffs calibration'!$N$16,"Lowly positive",IF('Calculs T3a'!N443&lt;'Coeffs calibration'!$N$17,"Moderately positive","Highly positive")))</f>
        <v>Highly positive</v>
      </c>
    </row>
    <row r="441" spans="1:32" x14ac:dyDescent="0.3">
      <c r="A441" s="92">
        <f>'Predictions concentrations'!A441</f>
        <v>0</v>
      </c>
      <c r="B441" s="92">
        <f>'Predictions concentrations'!B441</f>
        <v>0</v>
      </c>
      <c r="C441" s="126" t="str">
        <f>IF('Calculs T1a'!G444&lt;'Coeffs calibration'!$G$15,"Negative",IF('Calculs T1a'!G444&lt;'Coeffs calibration'!$G$16,"Lowly positive",IF('Calculs T1a'!G444&lt;'Coeffs calibration'!$G$17,"Moderately positive","Highly positive")))</f>
        <v>Highly positive</v>
      </c>
      <c r="D441" s="126" t="str">
        <f>IF('Calculs T1a'!H444&lt;'Coeffs calibration'!$H$15,"Negative",IF('Calculs T1a'!H444&lt;'Coeffs calibration'!$H$16,"Lowly positive",IF('Calculs T1a'!H444&lt;'Coeffs calibration'!$H$17,"Moderately positive","Highly positive")))</f>
        <v>Highly positive</v>
      </c>
      <c r="E441" s="126" t="str">
        <f>IF('Calculs T1a'!I444&lt;'Coeffs calibration'!$I$15,"Negative",IF('Calculs T1a'!I444&lt;'Coeffs calibration'!$I$16,"Lowly positive",IF('Calculs T1a'!I444&lt;'Coeffs calibration'!$I$17,"Moderately positive","Highly positive")))</f>
        <v>Highly positive</v>
      </c>
      <c r="F441" s="128" t="str">
        <f>IF('Calculs T1a'!J444&lt;'Coeffs calibration'!$J$15,"Negative",IF('Calculs T1a'!J444&lt;'Coeffs calibration'!$J$16,"Lowly positive",IF('Calculs T1a'!J444&lt;'Coeffs calibration'!$J$17,"Moderately positive","Highly positive")))</f>
        <v>Highly positive</v>
      </c>
      <c r="G441" s="3" t="str">
        <f>IF('Calculs T1a'!K444&lt;'Coeffs calibration'!$K$15,"Negative",IF('Calculs T1a'!K444&lt;'Coeffs calibration'!$K$16,"Lowly positive",IF('Calculs T1a'!K444&lt;'Coeffs calibration'!$K$17,"Moderately positive","Highly positive")))</f>
        <v>Highly positive</v>
      </c>
      <c r="H441" s="3" t="str">
        <f>IF('Calculs T1a'!L444&lt;'Coeffs calibration'!$L$15,"Negative",IF('Calculs T1a'!L444&lt;'Coeffs calibration'!$L$16,"Lowly positive",IF('Calculs T1a'!L444&lt;'Coeffs calibration'!$L$17,"Moderately positive","Highly positive")))</f>
        <v>Highly positive</v>
      </c>
      <c r="I441" s="3" t="str">
        <f>IF('Calculs T1a'!M444&lt;'Coeffs calibration'!$M$15,"Negative",IF('Calculs T1a'!M444&lt;'Coeffs calibration'!$M$16,"Lowly positive",IF('Calculs T1a'!M444&lt;'Coeffs calibration'!$M$17,"Moderately positive","Highly positive")))</f>
        <v>Highly positive</v>
      </c>
      <c r="J441" s="3" t="str">
        <f>IF('Calculs T1a'!N444&lt;'Coeffs calibration'!$N$15,"Negative",IF('Calculs T1a'!N444&lt;'Coeffs calibration'!$N$16,"Lowly positive",IF('Calculs T1a'!N444&lt;'Coeffs calibration'!$N$17,"Moderately positive","Highly positive")))</f>
        <v>Highly positive</v>
      </c>
      <c r="L441" s="92">
        <f>'Predictions concentrations'!A441</f>
        <v>0</v>
      </c>
      <c r="M441" s="92">
        <f>'Predictions concentrations'!B441</f>
        <v>0</v>
      </c>
      <c r="N441" s="126" t="str">
        <f>IF('Calculs T2a'!G444&lt;'Coeffs calibration'!$G$15,"Negative",IF('Calculs T2a'!G444&lt;'Coeffs calibration'!$G$16,"Lowly positive",IF('Calculs T2a'!G444&lt;'Coeffs calibration'!$G$17,"Moderately positive","Highly positive")))</f>
        <v>Highly positive</v>
      </c>
      <c r="O441" s="126" t="str">
        <f>IF('Calculs T2a'!H444&lt;'Coeffs calibration'!$H$15,"Negative",IF('Calculs T2a'!H444&lt;'Coeffs calibration'!$H$16,"Lowly positive",IF('Calculs T2a'!H444&lt;'Coeffs calibration'!$H$17,"Moderately positive","Highly positive")))</f>
        <v>Highly positive</v>
      </c>
      <c r="P441" s="126" t="str">
        <f>IF('Calculs T2a'!I444&lt;'Coeffs calibration'!$I$15,"Negative",IF('Calculs T2a'!I444&lt;'Coeffs calibration'!$I$16,"Lowly positive",IF('Calculs T2a'!I444&lt;'Coeffs calibration'!$I$17,"Moderately positive","Highly positive")))</f>
        <v>Highly positive</v>
      </c>
      <c r="Q441" s="128" t="str">
        <f>IF('Calculs T2a'!J444&lt;'Coeffs calibration'!$J$15,"Negative",IF('Calculs T2a'!J444&lt;'Coeffs calibration'!$J$16,"Lowly positive",IF('Calculs T2a'!J444&lt;'Coeffs calibration'!$J$17,"Moderately positive","Highly positive")))</f>
        <v>Highly positive</v>
      </c>
      <c r="R441" s="3" t="str">
        <f>IF('Calculs T2a'!K444&lt;'Coeffs calibration'!$K$15,"Negative",IF('Calculs T2a'!K444&lt;'Coeffs calibration'!$K$16,"Lowly positive",IF('Calculs T2a'!K444&lt;'Coeffs calibration'!$K$17,"Moderately positive","Highly positive")))</f>
        <v>Highly positive</v>
      </c>
      <c r="S441" s="3" t="str">
        <f>IF('Calculs T2a'!L444&lt;'Coeffs calibration'!$L$15,"Negative",IF('Calculs T2a'!L444&lt;'Coeffs calibration'!$L$16,"Lowly positive",IF('Calculs T2a'!L444&lt;'Coeffs calibration'!$L$17,"Moderately positive","Highly positive")))</f>
        <v>Highly positive</v>
      </c>
      <c r="T441" s="3" t="str">
        <f>IF('Calculs T2a'!M444&lt;'Coeffs calibration'!$M$15,"Negative",IF('Calculs T2a'!M444&lt;'Coeffs calibration'!$M$16,"Lowly positive",IF('Calculs T2a'!M444&lt;'Coeffs calibration'!$M$17,"Moderately positive","Highly positive")))</f>
        <v>Highly positive</v>
      </c>
      <c r="U441" s="3" t="str">
        <f>IF('Calculs T2a'!N444&lt;'Coeffs calibration'!$N$15,"Negative",IF('Calculs T2a'!N444&lt;'Coeffs calibration'!$N$16,"Lowly positive",IF('Calculs T2a'!N444&lt;'Coeffs calibration'!$N$17,"Moderately positive","Highly positive")))</f>
        <v>Highly positive</v>
      </c>
      <c r="W441" s="92">
        <f>'Predictions concentrations'!A441</f>
        <v>0</v>
      </c>
      <c r="X441" s="92">
        <f>'Predictions concentrations'!B441</f>
        <v>0</v>
      </c>
      <c r="Y441" s="126" t="str">
        <f>IF('Calculs T3a'!G444&lt;'Coeffs calibration'!$G$15,"Negative",IF('Calculs T3a'!G444&lt;'Coeffs calibration'!$G$16,"Lowly positive",IF('Calculs T3a'!G444&lt;'Coeffs calibration'!$G$17,"Moderately positive","Highly positive")))</f>
        <v>Highly positive</v>
      </c>
      <c r="Z441" s="126" t="str">
        <f>IF('Calculs T3a'!H444&lt;'Coeffs calibration'!$H$15,"Negative",IF('Calculs T3a'!H444&lt;'Coeffs calibration'!$H$16,"Lowly positive",IF('Calculs T3a'!H444&lt;'Coeffs calibration'!$H$17,"Moderately positive","Highly positive")))</f>
        <v>Highly positive</v>
      </c>
      <c r="AA441" s="126" t="str">
        <f>IF('Calculs T3a'!I444&lt;'Coeffs calibration'!$I$15,"Negative",IF('Calculs T3a'!I444&lt;'Coeffs calibration'!$I$16,"Lowly positive",IF('Calculs T3a'!I444&lt;'Coeffs calibration'!$I$17,"Moderately positive","Highly positive")))</f>
        <v>Highly positive</v>
      </c>
      <c r="AB441" s="128" t="str">
        <f>IF('Calculs T3a'!J444&lt;'Coeffs calibration'!$J$15,"Negative",IF('Calculs T3a'!J444&lt;'Coeffs calibration'!$J$16,"Lowly positive",IF('Calculs T3a'!J444&lt;'Coeffs calibration'!$J$17,"Moderately positive","Highly positive")))</f>
        <v>Highly positive</v>
      </c>
      <c r="AC441" s="3" t="str">
        <f>IF('Calculs T3a'!K444&lt;'Coeffs calibration'!$K$15,"Negative",IF('Calculs T3a'!K444&lt;'Coeffs calibration'!$K$16,"Lowly positive",IF('Calculs T3a'!K444&lt;'Coeffs calibration'!$K$17,"Moderately positive","Highly positive")))</f>
        <v>Highly positive</v>
      </c>
      <c r="AD441" s="3" t="str">
        <f>IF('Calculs T3a'!L444&lt;'Coeffs calibration'!$L$15,"Negative",IF('Calculs T3a'!L444&lt;'Coeffs calibration'!$L$16,"Lowly positive",IF('Calculs T3a'!L444&lt;'Coeffs calibration'!$L$17,"Moderately positive","Highly positive")))</f>
        <v>Highly positive</v>
      </c>
      <c r="AE441" s="3" t="str">
        <f>IF('Calculs T3a'!M444&lt;'Coeffs calibration'!$M$15,"Negative",IF('Calculs T3a'!M444&lt;'Coeffs calibration'!$M$16,"Lowly positive",IF('Calculs T3a'!M444&lt;'Coeffs calibration'!$M$17,"Moderately positive","Highly positive")))</f>
        <v>Highly positive</v>
      </c>
      <c r="AF441" s="3" t="str">
        <f>IF('Calculs T3a'!N444&lt;'Coeffs calibration'!$N$15,"Negative",IF('Calculs T3a'!N444&lt;'Coeffs calibration'!$N$16,"Lowly positive",IF('Calculs T3a'!N444&lt;'Coeffs calibration'!$N$17,"Moderately positive","Highly positive")))</f>
        <v>Highly positive</v>
      </c>
    </row>
    <row r="442" spans="1:32" x14ac:dyDescent="0.3">
      <c r="A442" s="92">
        <f>'Predictions concentrations'!A442</f>
        <v>0</v>
      </c>
      <c r="B442" s="92">
        <f>'Predictions concentrations'!B442</f>
        <v>0</v>
      </c>
      <c r="C442" s="126" t="str">
        <f>IF('Calculs T1a'!G445&lt;'Coeffs calibration'!$G$15,"Negative",IF('Calculs T1a'!G445&lt;'Coeffs calibration'!$G$16,"Lowly positive",IF('Calculs T1a'!G445&lt;'Coeffs calibration'!$G$17,"Moderately positive","Highly positive")))</f>
        <v>Highly positive</v>
      </c>
      <c r="D442" s="126" t="str">
        <f>IF('Calculs T1a'!H445&lt;'Coeffs calibration'!$H$15,"Negative",IF('Calculs T1a'!H445&lt;'Coeffs calibration'!$H$16,"Lowly positive",IF('Calculs T1a'!H445&lt;'Coeffs calibration'!$H$17,"Moderately positive","Highly positive")))</f>
        <v>Highly positive</v>
      </c>
      <c r="E442" s="126" t="str">
        <f>IF('Calculs T1a'!I445&lt;'Coeffs calibration'!$I$15,"Negative",IF('Calculs T1a'!I445&lt;'Coeffs calibration'!$I$16,"Lowly positive",IF('Calculs T1a'!I445&lt;'Coeffs calibration'!$I$17,"Moderately positive","Highly positive")))</f>
        <v>Highly positive</v>
      </c>
      <c r="F442" s="128" t="str">
        <f>IF('Calculs T1a'!J445&lt;'Coeffs calibration'!$J$15,"Negative",IF('Calculs T1a'!J445&lt;'Coeffs calibration'!$J$16,"Lowly positive",IF('Calculs T1a'!J445&lt;'Coeffs calibration'!$J$17,"Moderately positive","Highly positive")))</f>
        <v>Highly positive</v>
      </c>
      <c r="G442" s="3" t="str">
        <f>IF('Calculs T1a'!K445&lt;'Coeffs calibration'!$K$15,"Negative",IF('Calculs T1a'!K445&lt;'Coeffs calibration'!$K$16,"Lowly positive",IF('Calculs T1a'!K445&lt;'Coeffs calibration'!$K$17,"Moderately positive","Highly positive")))</f>
        <v>Highly positive</v>
      </c>
      <c r="H442" s="3" t="str">
        <f>IF('Calculs T1a'!L445&lt;'Coeffs calibration'!$L$15,"Negative",IF('Calculs T1a'!L445&lt;'Coeffs calibration'!$L$16,"Lowly positive",IF('Calculs T1a'!L445&lt;'Coeffs calibration'!$L$17,"Moderately positive","Highly positive")))</f>
        <v>Highly positive</v>
      </c>
      <c r="I442" s="3" t="str">
        <f>IF('Calculs T1a'!M445&lt;'Coeffs calibration'!$M$15,"Negative",IF('Calculs T1a'!M445&lt;'Coeffs calibration'!$M$16,"Lowly positive",IF('Calculs T1a'!M445&lt;'Coeffs calibration'!$M$17,"Moderately positive","Highly positive")))</f>
        <v>Highly positive</v>
      </c>
      <c r="J442" s="3" t="str">
        <f>IF('Calculs T1a'!N445&lt;'Coeffs calibration'!$N$15,"Negative",IF('Calculs T1a'!N445&lt;'Coeffs calibration'!$N$16,"Lowly positive",IF('Calculs T1a'!N445&lt;'Coeffs calibration'!$N$17,"Moderately positive","Highly positive")))</f>
        <v>Highly positive</v>
      </c>
      <c r="L442" s="92">
        <f>'Predictions concentrations'!A442</f>
        <v>0</v>
      </c>
      <c r="M442" s="92">
        <f>'Predictions concentrations'!B442</f>
        <v>0</v>
      </c>
      <c r="N442" s="126" t="str">
        <f>IF('Calculs T2a'!G445&lt;'Coeffs calibration'!$G$15,"Negative",IF('Calculs T2a'!G445&lt;'Coeffs calibration'!$G$16,"Lowly positive",IF('Calculs T2a'!G445&lt;'Coeffs calibration'!$G$17,"Moderately positive","Highly positive")))</f>
        <v>Highly positive</v>
      </c>
      <c r="O442" s="126" t="str">
        <f>IF('Calculs T2a'!H445&lt;'Coeffs calibration'!$H$15,"Negative",IF('Calculs T2a'!H445&lt;'Coeffs calibration'!$H$16,"Lowly positive",IF('Calculs T2a'!H445&lt;'Coeffs calibration'!$H$17,"Moderately positive","Highly positive")))</f>
        <v>Highly positive</v>
      </c>
      <c r="P442" s="126" t="str">
        <f>IF('Calculs T2a'!I445&lt;'Coeffs calibration'!$I$15,"Negative",IF('Calculs T2a'!I445&lt;'Coeffs calibration'!$I$16,"Lowly positive",IF('Calculs T2a'!I445&lt;'Coeffs calibration'!$I$17,"Moderately positive","Highly positive")))</f>
        <v>Highly positive</v>
      </c>
      <c r="Q442" s="128" t="str">
        <f>IF('Calculs T2a'!J445&lt;'Coeffs calibration'!$J$15,"Negative",IF('Calculs T2a'!J445&lt;'Coeffs calibration'!$J$16,"Lowly positive",IF('Calculs T2a'!J445&lt;'Coeffs calibration'!$J$17,"Moderately positive","Highly positive")))</f>
        <v>Highly positive</v>
      </c>
      <c r="R442" s="3" t="str">
        <f>IF('Calculs T2a'!K445&lt;'Coeffs calibration'!$K$15,"Negative",IF('Calculs T2a'!K445&lt;'Coeffs calibration'!$K$16,"Lowly positive",IF('Calculs T2a'!K445&lt;'Coeffs calibration'!$K$17,"Moderately positive","Highly positive")))</f>
        <v>Highly positive</v>
      </c>
      <c r="S442" s="3" t="str">
        <f>IF('Calculs T2a'!L445&lt;'Coeffs calibration'!$L$15,"Negative",IF('Calculs T2a'!L445&lt;'Coeffs calibration'!$L$16,"Lowly positive",IF('Calculs T2a'!L445&lt;'Coeffs calibration'!$L$17,"Moderately positive","Highly positive")))</f>
        <v>Highly positive</v>
      </c>
      <c r="T442" s="3" t="str">
        <f>IF('Calculs T2a'!M445&lt;'Coeffs calibration'!$M$15,"Negative",IF('Calculs T2a'!M445&lt;'Coeffs calibration'!$M$16,"Lowly positive",IF('Calculs T2a'!M445&lt;'Coeffs calibration'!$M$17,"Moderately positive","Highly positive")))</f>
        <v>Highly positive</v>
      </c>
      <c r="U442" s="3" t="str">
        <f>IF('Calculs T2a'!N445&lt;'Coeffs calibration'!$N$15,"Negative",IF('Calculs T2a'!N445&lt;'Coeffs calibration'!$N$16,"Lowly positive",IF('Calculs T2a'!N445&lt;'Coeffs calibration'!$N$17,"Moderately positive","Highly positive")))</f>
        <v>Highly positive</v>
      </c>
      <c r="W442" s="92">
        <f>'Predictions concentrations'!A442</f>
        <v>0</v>
      </c>
      <c r="X442" s="92">
        <f>'Predictions concentrations'!B442</f>
        <v>0</v>
      </c>
      <c r="Y442" s="126" t="str">
        <f>IF('Calculs T3a'!G445&lt;'Coeffs calibration'!$G$15,"Negative",IF('Calculs T3a'!G445&lt;'Coeffs calibration'!$G$16,"Lowly positive",IF('Calculs T3a'!G445&lt;'Coeffs calibration'!$G$17,"Moderately positive","Highly positive")))</f>
        <v>Highly positive</v>
      </c>
      <c r="Z442" s="126" t="str">
        <f>IF('Calculs T3a'!H445&lt;'Coeffs calibration'!$H$15,"Negative",IF('Calculs T3a'!H445&lt;'Coeffs calibration'!$H$16,"Lowly positive",IF('Calculs T3a'!H445&lt;'Coeffs calibration'!$H$17,"Moderately positive","Highly positive")))</f>
        <v>Highly positive</v>
      </c>
      <c r="AA442" s="126" t="str">
        <f>IF('Calculs T3a'!I445&lt;'Coeffs calibration'!$I$15,"Negative",IF('Calculs T3a'!I445&lt;'Coeffs calibration'!$I$16,"Lowly positive",IF('Calculs T3a'!I445&lt;'Coeffs calibration'!$I$17,"Moderately positive","Highly positive")))</f>
        <v>Highly positive</v>
      </c>
      <c r="AB442" s="128" t="str">
        <f>IF('Calculs T3a'!J445&lt;'Coeffs calibration'!$J$15,"Negative",IF('Calculs T3a'!J445&lt;'Coeffs calibration'!$J$16,"Lowly positive",IF('Calculs T3a'!J445&lt;'Coeffs calibration'!$J$17,"Moderately positive","Highly positive")))</f>
        <v>Highly positive</v>
      </c>
      <c r="AC442" s="3" t="str">
        <f>IF('Calculs T3a'!K445&lt;'Coeffs calibration'!$K$15,"Negative",IF('Calculs T3a'!K445&lt;'Coeffs calibration'!$K$16,"Lowly positive",IF('Calculs T3a'!K445&lt;'Coeffs calibration'!$K$17,"Moderately positive","Highly positive")))</f>
        <v>Highly positive</v>
      </c>
      <c r="AD442" s="3" t="str">
        <f>IF('Calculs T3a'!L445&lt;'Coeffs calibration'!$L$15,"Negative",IF('Calculs T3a'!L445&lt;'Coeffs calibration'!$L$16,"Lowly positive",IF('Calculs T3a'!L445&lt;'Coeffs calibration'!$L$17,"Moderately positive","Highly positive")))</f>
        <v>Highly positive</v>
      </c>
      <c r="AE442" s="3" t="str">
        <f>IF('Calculs T3a'!M445&lt;'Coeffs calibration'!$M$15,"Negative",IF('Calculs T3a'!M445&lt;'Coeffs calibration'!$M$16,"Lowly positive",IF('Calculs T3a'!M445&lt;'Coeffs calibration'!$M$17,"Moderately positive","Highly positive")))</f>
        <v>Highly positive</v>
      </c>
      <c r="AF442" s="3" t="str">
        <f>IF('Calculs T3a'!N445&lt;'Coeffs calibration'!$N$15,"Negative",IF('Calculs T3a'!N445&lt;'Coeffs calibration'!$N$16,"Lowly positive",IF('Calculs T3a'!N445&lt;'Coeffs calibration'!$N$17,"Moderately positive","Highly positive")))</f>
        <v>Highly positive</v>
      </c>
    </row>
    <row r="443" spans="1:32" x14ac:dyDescent="0.3">
      <c r="A443" s="92">
        <f>'Predictions concentrations'!A443</f>
        <v>0</v>
      </c>
      <c r="B443" s="92">
        <f>'Predictions concentrations'!B443</f>
        <v>0</v>
      </c>
      <c r="C443" s="126" t="str">
        <f>IF('Calculs T1a'!G446&lt;'Coeffs calibration'!$G$15,"Negative",IF('Calculs T1a'!G446&lt;'Coeffs calibration'!$G$16,"Lowly positive",IF('Calculs T1a'!G446&lt;'Coeffs calibration'!$G$17,"Moderately positive","Highly positive")))</f>
        <v>Highly positive</v>
      </c>
      <c r="D443" s="126" t="str">
        <f>IF('Calculs T1a'!H446&lt;'Coeffs calibration'!$H$15,"Negative",IF('Calculs T1a'!H446&lt;'Coeffs calibration'!$H$16,"Lowly positive",IF('Calculs T1a'!H446&lt;'Coeffs calibration'!$H$17,"Moderately positive","Highly positive")))</f>
        <v>Highly positive</v>
      </c>
      <c r="E443" s="126" t="str">
        <f>IF('Calculs T1a'!I446&lt;'Coeffs calibration'!$I$15,"Negative",IF('Calculs T1a'!I446&lt;'Coeffs calibration'!$I$16,"Lowly positive",IF('Calculs T1a'!I446&lt;'Coeffs calibration'!$I$17,"Moderately positive","Highly positive")))</f>
        <v>Highly positive</v>
      </c>
      <c r="F443" s="128" t="str">
        <f>IF('Calculs T1a'!J446&lt;'Coeffs calibration'!$J$15,"Negative",IF('Calculs T1a'!J446&lt;'Coeffs calibration'!$J$16,"Lowly positive",IF('Calculs T1a'!J446&lt;'Coeffs calibration'!$J$17,"Moderately positive","Highly positive")))</f>
        <v>Highly positive</v>
      </c>
      <c r="G443" s="3" t="str">
        <f>IF('Calculs T1a'!K446&lt;'Coeffs calibration'!$K$15,"Negative",IF('Calculs T1a'!K446&lt;'Coeffs calibration'!$K$16,"Lowly positive",IF('Calculs T1a'!K446&lt;'Coeffs calibration'!$K$17,"Moderately positive","Highly positive")))</f>
        <v>Highly positive</v>
      </c>
      <c r="H443" s="3" t="str">
        <f>IF('Calculs T1a'!L446&lt;'Coeffs calibration'!$L$15,"Negative",IF('Calculs T1a'!L446&lt;'Coeffs calibration'!$L$16,"Lowly positive",IF('Calculs T1a'!L446&lt;'Coeffs calibration'!$L$17,"Moderately positive","Highly positive")))</f>
        <v>Highly positive</v>
      </c>
      <c r="I443" s="3" t="str">
        <f>IF('Calculs T1a'!M446&lt;'Coeffs calibration'!$M$15,"Negative",IF('Calculs T1a'!M446&lt;'Coeffs calibration'!$M$16,"Lowly positive",IF('Calculs T1a'!M446&lt;'Coeffs calibration'!$M$17,"Moderately positive","Highly positive")))</f>
        <v>Highly positive</v>
      </c>
      <c r="J443" s="3" t="str">
        <f>IF('Calculs T1a'!N446&lt;'Coeffs calibration'!$N$15,"Negative",IF('Calculs T1a'!N446&lt;'Coeffs calibration'!$N$16,"Lowly positive",IF('Calculs T1a'!N446&lt;'Coeffs calibration'!$N$17,"Moderately positive","Highly positive")))</f>
        <v>Highly positive</v>
      </c>
      <c r="L443" s="92">
        <f>'Predictions concentrations'!A443</f>
        <v>0</v>
      </c>
      <c r="M443" s="92">
        <f>'Predictions concentrations'!B443</f>
        <v>0</v>
      </c>
      <c r="N443" s="126" t="str">
        <f>IF('Calculs T2a'!G446&lt;'Coeffs calibration'!$G$15,"Negative",IF('Calculs T2a'!G446&lt;'Coeffs calibration'!$G$16,"Lowly positive",IF('Calculs T2a'!G446&lt;'Coeffs calibration'!$G$17,"Moderately positive","Highly positive")))</f>
        <v>Highly positive</v>
      </c>
      <c r="O443" s="126" t="str">
        <f>IF('Calculs T2a'!H446&lt;'Coeffs calibration'!$H$15,"Negative",IF('Calculs T2a'!H446&lt;'Coeffs calibration'!$H$16,"Lowly positive",IF('Calculs T2a'!H446&lt;'Coeffs calibration'!$H$17,"Moderately positive","Highly positive")))</f>
        <v>Highly positive</v>
      </c>
      <c r="P443" s="126" t="str">
        <f>IF('Calculs T2a'!I446&lt;'Coeffs calibration'!$I$15,"Negative",IF('Calculs T2a'!I446&lt;'Coeffs calibration'!$I$16,"Lowly positive",IF('Calculs T2a'!I446&lt;'Coeffs calibration'!$I$17,"Moderately positive","Highly positive")))</f>
        <v>Highly positive</v>
      </c>
      <c r="Q443" s="128" t="str">
        <f>IF('Calculs T2a'!J446&lt;'Coeffs calibration'!$J$15,"Negative",IF('Calculs T2a'!J446&lt;'Coeffs calibration'!$J$16,"Lowly positive",IF('Calculs T2a'!J446&lt;'Coeffs calibration'!$J$17,"Moderately positive","Highly positive")))</f>
        <v>Highly positive</v>
      </c>
      <c r="R443" s="3" t="str">
        <f>IF('Calculs T2a'!K446&lt;'Coeffs calibration'!$K$15,"Negative",IF('Calculs T2a'!K446&lt;'Coeffs calibration'!$K$16,"Lowly positive",IF('Calculs T2a'!K446&lt;'Coeffs calibration'!$K$17,"Moderately positive","Highly positive")))</f>
        <v>Highly positive</v>
      </c>
      <c r="S443" s="3" t="str">
        <f>IF('Calculs T2a'!L446&lt;'Coeffs calibration'!$L$15,"Negative",IF('Calculs T2a'!L446&lt;'Coeffs calibration'!$L$16,"Lowly positive",IF('Calculs T2a'!L446&lt;'Coeffs calibration'!$L$17,"Moderately positive","Highly positive")))</f>
        <v>Highly positive</v>
      </c>
      <c r="T443" s="3" t="str">
        <f>IF('Calculs T2a'!M446&lt;'Coeffs calibration'!$M$15,"Negative",IF('Calculs T2a'!M446&lt;'Coeffs calibration'!$M$16,"Lowly positive",IF('Calculs T2a'!M446&lt;'Coeffs calibration'!$M$17,"Moderately positive","Highly positive")))</f>
        <v>Highly positive</v>
      </c>
      <c r="U443" s="3" t="str">
        <f>IF('Calculs T2a'!N446&lt;'Coeffs calibration'!$N$15,"Negative",IF('Calculs T2a'!N446&lt;'Coeffs calibration'!$N$16,"Lowly positive",IF('Calculs T2a'!N446&lt;'Coeffs calibration'!$N$17,"Moderately positive","Highly positive")))</f>
        <v>Highly positive</v>
      </c>
      <c r="W443" s="92">
        <f>'Predictions concentrations'!A443</f>
        <v>0</v>
      </c>
      <c r="X443" s="92">
        <f>'Predictions concentrations'!B443</f>
        <v>0</v>
      </c>
      <c r="Y443" s="126" t="str">
        <f>IF('Calculs T3a'!G446&lt;'Coeffs calibration'!$G$15,"Negative",IF('Calculs T3a'!G446&lt;'Coeffs calibration'!$G$16,"Lowly positive",IF('Calculs T3a'!G446&lt;'Coeffs calibration'!$G$17,"Moderately positive","Highly positive")))</f>
        <v>Highly positive</v>
      </c>
      <c r="Z443" s="126" t="str">
        <f>IF('Calculs T3a'!H446&lt;'Coeffs calibration'!$H$15,"Negative",IF('Calculs T3a'!H446&lt;'Coeffs calibration'!$H$16,"Lowly positive",IF('Calculs T3a'!H446&lt;'Coeffs calibration'!$H$17,"Moderately positive","Highly positive")))</f>
        <v>Highly positive</v>
      </c>
      <c r="AA443" s="126" t="str">
        <f>IF('Calculs T3a'!I446&lt;'Coeffs calibration'!$I$15,"Negative",IF('Calculs T3a'!I446&lt;'Coeffs calibration'!$I$16,"Lowly positive",IF('Calculs T3a'!I446&lt;'Coeffs calibration'!$I$17,"Moderately positive","Highly positive")))</f>
        <v>Highly positive</v>
      </c>
      <c r="AB443" s="128" t="str">
        <f>IF('Calculs T3a'!J446&lt;'Coeffs calibration'!$J$15,"Negative",IF('Calculs T3a'!J446&lt;'Coeffs calibration'!$J$16,"Lowly positive",IF('Calculs T3a'!J446&lt;'Coeffs calibration'!$J$17,"Moderately positive","Highly positive")))</f>
        <v>Highly positive</v>
      </c>
      <c r="AC443" s="3" t="str">
        <f>IF('Calculs T3a'!K446&lt;'Coeffs calibration'!$K$15,"Negative",IF('Calculs T3a'!K446&lt;'Coeffs calibration'!$K$16,"Lowly positive",IF('Calculs T3a'!K446&lt;'Coeffs calibration'!$K$17,"Moderately positive","Highly positive")))</f>
        <v>Highly positive</v>
      </c>
      <c r="AD443" s="3" t="str">
        <f>IF('Calculs T3a'!L446&lt;'Coeffs calibration'!$L$15,"Negative",IF('Calculs T3a'!L446&lt;'Coeffs calibration'!$L$16,"Lowly positive",IF('Calculs T3a'!L446&lt;'Coeffs calibration'!$L$17,"Moderately positive","Highly positive")))</f>
        <v>Highly positive</v>
      </c>
      <c r="AE443" s="3" t="str">
        <f>IF('Calculs T3a'!M446&lt;'Coeffs calibration'!$M$15,"Negative",IF('Calculs T3a'!M446&lt;'Coeffs calibration'!$M$16,"Lowly positive",IF('Calculs T3a'!M446&lt;'Coeffs calibration'!$M$17,"Moderately positive","Highly positive")))</f>
        <v>Highly positive</v>
      </c>
      <c r="AF443" s="3" t="str">
        <f>IF('Calculs T3a'!N446&lt;'Coeffs calibration'!$N$15,"Negative",IF('Calculs T3a'!N446&lt;'Coeffs calibration'!$N$16,"Lowly positive",IF('Calculs T3a'!N446&lt;'Coeffs calibration'!$N$17,"Moderately positive","Highly positive")))</f>
        <v>Highly positive</v>
      </c>
    </row>
    <row r="444" spans="1:32" x14ac:dyDescent="0.3">
      <c r="A444" s="92">
        <f>'Predictions concentrations'!A444</f>
        <v>0</v>
      </c>
      <c r="B444" s="92">
        <f>'Predictions concentrations'!B444</f>
        <v>0</v>
      </c>
      <c r="C444" s="126" t="str">
        <f>IF('Calculs T1a'!G447&lt;'Coeffs calibration'!$G$15,"Negative",IF('Calculs T1a'!G447&lt;'Coeffs calibration'!$G$16,"Lowly positive",IF('Calculs T1a'!G447&lt;'Coeffs calibration'!$G$17,"Moderately positive","Highly positive")))</f>
        <v>Highly positive</v>
      </c>
      <c r="D444" s="126" t="str">
        <f>IF('Calculs T1a'!H447&lt;'Coeffs calibration'!$H$15,"Negative",IF('Calculs T1a'!H447&lt;'Coeffs calibration'!$H$16,"Lowly positive",IF('Calculs T1a'!H447&lt;'Coeffs calibration'!$H$17,"Moderately positive","Highly positive")))</f>
        <v>Highly positive</v>
      </c>
      <c r="E444" s="126" t="str">
        <f>IF('Calculs T1a'!I447&lt;'Coeffs calibration'!$I$15,"Negative",IF('Calculs T1a'!I447&lt;'Coeffs calibration'!$I$16,"Lowly positive",IF('Calculs T1a'!I447&lt;'Coeffs calibration'!$I$17,"Moderately positive","Highly positive")))</f>
        <v>Highly positive</v>
      </c>
      <c r="F444" s="128" t="str">
        <f>IF('Calculs T1a'!J447&lt;'Coeffs calibration'!$J$15,"Negative",IF('Calculs T1a'!J447&lt;'Coeffs calibration'!$J$16,"Lowly positive",IF('Calculs T1a'!J447&lt;'Coeffs calibration'!$J$17,"Moderately positive","Highly positive")))</f>
        <v>Highly positive</v>
      </c>
      <c r="G444" s="3" t="str">
        <f>IF('Calculs T1a'!K447&lt;'Coeffs calibration'!$K$15,"Negative",IF('Calculs T1a'!K447&lt;'Coeffs calibration'!$K$16,"Lowly positive",IF('Calculs T1a'!K447&lt;'Coeffs calibration'!$K$17,"Moderately positive","Highly positive")))</f>
        <v>Highly positive</v>
      </c>
      <c r="H444" s="3" t="str">
        <f>IF('Calculs T1a'!L447&lt;'Coeffs calibration'!$L$15,"Negative",IF('Calculs T1a'!L447&lt;'Coeffs calibration'!$L$16,"Lowly positive",IF('Calculs T1a'!L447&lt;'Coeffs calibration'!$L$17,"Moderately positive","Highly positive")))</f>
        <v>Highly positive</v>
      </c>
      <c r="I444" s="3" t="str">
        <f>IF('Calculs T1a'!M447&lt;'Coeffs calibration'!$M$15,"Negative",IF('Calculs T1a'!M447&lt;'Coeffs calibration'!$M$16,"Lowly positive",IF('Calculs T1a'!M447&lt;'Coeffs calibration'!$M$17,"Moderately positive","Highly positive")))</f>
        <v>Highly positive</v>
      </c>
      <c r="J444" s="3" t="str">
        <f>IF('Calculs T1a'!N447&lt;'Coeffs calibration'!$N$15,"Negative",IF('Calculs T1a'!N447&lt;'Coeffs calibration'!$N$16,"Lowly positive",IF('Calculs T1a'!N447&lt;'Coeffs calibration'!$N$17,"Moderately positive","Highly positive")))</f>
        <v>Highly positive</v>
      </c>
      <c r="L444" s="92">
        <f>'Predictions concentrations'!A444</f>
        <v>0</v>
      </c>
      <c r="M444" s="92">
        <f>'Predictions concentrations'!B444</f>
        <v>0</v>
      </c>
      <c r="N444" s="126" t="str">
        <f>IF('Calculs T2a'!G447&lt;'Coeffs calibration'!$G$15,"Negative",IF('Calculs T2a'!G447&lt;'Coeffs calibration'!$G$16,"Lowly positive",IF('Calculs T2a'!G447&lt;'Coeffs calibration'!$G$17,"Moderately positive","Highly positive")))</f>
        <v>Highly positive</v>
      </c>
      <c r="O444" s="126" t="str">
        <f>IF('Calculs T2a'!H447&lt;'Coeffs calibration'!$H$15,"Negative",IF('Calculs T2a'!H447&lt;'Coeffs calibration'!$H$16,"Lowly positive",IF('Calculs T2a'!H447&lt;'Coeffs calibration'!$H$17,"Moderately positive","Highly positive")))</f>
        <v>Highly positive</v>
      </c>
      <c r="P444" s="126" t="str">
        <f>IF('Calculs T2a'!I447&lt;'Coeffs calibration'!$I$15,"Negative",IF('Calculs T2a'!I447&lt;'Coeffs calibration'!$I$16,"Lowly positive",IF('Calculs T2a'!I447&lt;'Coeffs calibration'!$I$17,"Moderately positive","Highly positive")))</f>
        <v>Highly positive</v>
      </c>
      <c r="Q444" s="128" t="str">
        <f>IF('Calculs T2a'!J447&lt;'Coeffs calibration'!$J$15,"Negative",IF('Calculs T2a'!J447&lt;'Coeffs calibration'!$J$16,"Lowly positive",IF('Calculs T2a'!J447&lt;'Coeffs calibration'!$J$17,"Moderately positive","Highly positive")))</f>
        <v>Highly positive</v>
      </c>
      <c r="R444" s="3" t="str">
        <f>IF('Calculs T2a'!K447&lt;'Coeffs calibration'!$K$15,"Negative",IF('Calculs T2a'!K447&lt;'Coeffs calibration'!$K$16,"Lowly positive",IF('Calculs T2a'!K447&lt;'Coeffs calibration'!$K$17,"Moderately positive","Highly positive")))</f>
        <v>Highly positive</v>
      </c>
      <c r="S444" s="3" t="str">
        <f>IF('Calculs T2a'!L447&lt;'Coeffs calibration'!$L$15,"Negative",IF('Calculs T2a'!L447&lt;'Coeffs calibration'!$L$16,"Lowly positive",IF('Calculs T2a'!L447&lt;'Coeffs calibration'!$L$17,"Moderately positive","Highly positive")))</f>
        <v>Highly positive</v>
      </c>
      <c r="T444" s="3" t="str">
        <f>IF('Calculs T2a'!M447&lt;'Coeffs calibration'!$M$15,"Negative",IF('Calculs T2a'!M447&lt;'Coeffs calibration'!$M$16,"Lowly positive",IF('Calculs T2a'!M447&lt;'Coeffs calibration'!$M$17,"Moderately positive","Highly positive")))</f>
        <v>Highly positive</v>
      </c>
      <c r="U444" s="3" t="str">
        <f>IF('Calculs T2a'!N447&lt;'Coeffs calibration'!$N$15,"Negative",IF('Calculs T2a'!N447&lt;'Coeffs calibration'!$N$16,"Lowly positive",IF('Calculs T2a'!N447&lt;'Coeffs calibration'!$N$17,"Moderately positive","Highly positive")))</f>
        <v>Highly positive</v>
      </c>
      <c r="W444" s="92">
        <f>'Predictions concentrations'!A444</f>
        <v>0</v>
      </c>
      <c r="X444" s="92">
        <f>'Predictions concentrations'!B444</f>
        <v>0</v>
      </c>
      <c r="Y444" s="126" t="str">
        <f>IF('Calculs T3a'!G447&lt;'Coeffs calibration'!$G$15,"Negative",IF('Calculs T3a'!G447&lt;'Coeffs calibration'!$G$16,"Lowly positive",IF('Calculs T3a'!G447&lt;'Coeffs calibration'!$G$17,"Moderately positive","Highly positive")))</f>
        <v>Highly positive</v>
      </c>
      <c r="Z444" s="126" t="str">
        <f>IF('Calculs T3a'!H447&lt;'Coeffs calibration'!$H$15,"Negative",IF('Calculs T3a'!H447&lt;'Coeffs calibration'!$H$16,"Lowly positive",IF('Calculs T3a'!H447&lt;'Coeffs calibration'!$H$17,"Moderately positive","Highly positive")))</f>
        <v>Highly positive</v>
      </c>
      <c r="AA444" s="126" t="str">
        <f>IF('Calculs T3a'!I447&lt;'Coeffs calibration'!$I$15,"Negative",IF('Calculs T3a'!I447&lt;'Coeffs calibration'!$I$16,"Lowly positive",IF('Calculs T3a'!I447&lt;'Coeffs calibration'!$I$17,"Moderately positive","Highly positive")))</f>
        <v>Highly positive</v>
      </c>
      <c r="AB444" s="128" t="str">
        <f>IF('Calculs T3a'!J447&lt;'Coeffs calibration'!$J$15,"Negative",IF('Calculs T3a'!J447&lt;'Coeffs calibration'!$J$16,"Lowly positive",IF('Calculs T3a'!J447&lt;'Coeffs calibration'!$J$17,"Moderately positive","Highly positive")))</f>
        <v>Highly positive</v>
      </c>
      <c r="AC444" s="3" t="str">
        <f>IF('Calculs T3a'!K447&lt;'Coeffs calibration'!$K$15,"Negative",IF('Calculs T3a'!K447&lt;'Coeffs calibration'!$K$16,"Lowly positive",IF('Calculs T3a'!K447&lt;'Coeffs calibration'!$K$17,"Moderately positive","Highly positive")))</f>
        <v>Highly positive</v>
      </c>
      <c r="AD444" s="3" t="str">
        <f>IF('Calculs T3a'!L447&lt;'Coeffs calibration'!$L$15,"Negative",IF('Calculs T3a'!L447&lt;'Coeffs calibration'!$L$16,"Lowly positive",IF('Calculs T3a'!L447&lt;'Coeffs calibration'!$L$17,"Moderately positive","Highly positive")))</f>
        <v>Highly positive</v>
      </c>
      <c r="AE444" s="3" t="str">
        <f>IF('Calculs T3a'!M447&lt;'Coeffs calibration'!$M$15,"Negative",IF('Calculs T3a'!M447&lt;'Coeffs calibration'!$M$16,"Lowly positive",IF('Calculs T3a'!M447&lt;'Coeffs calibration'!$M$17,"Moderately positive","Highly positive")))</f>
        <v>Highly positive</v>
      </c>
      <c r="AF444" s="3" t="str">
        <f>IF('Calculs T3a'!N447&lt;'Coeffs calibration'!$N$15,"Negative",IF('Calculs T3a'!N447&lt;'Coeffs calibration'!$N$16,"Lowly positive",IF('Calculs T3a'!N447&lt;'Coeffs calibration'!$N$17,"Moderately positive","Highly positive")))</f>
        <v>Highly positive</v>
      </c>
    </row>
    <row r="445" spans="1:32" x14ac:dyDescent="0.3">
      <c r="A445" s="92">
        <f>'Predictions concentrations'!A445</f>
        <v>0</v>
      </c>
      <c r="B445" s="92">
        <f>'Predictions concentrations'!B445</f>
        <v>0</v>
      </c>
      <c r="C445" s="126" t="str">
        <f>IF('Calculs T1a'!G448&lt;'Coeffs calibration'!$G$15,"Negative",IF('Calculs T1a'!G448&lt;'Coeffs calibration'!$G$16,"Lowly positive",IF('Calculs T1a'!G448&lt;'Coeffs calibration'!$G$17,"Moderately positive","Highly positive")))</f>
        <v>Highly positive</v>
      </c>
      <c r="D445" s="126" t="str">
        <f>IF('Calculs T1a'!H448&lt;'Coeffs calibration'!$H$15,"Negative",IF('Calculs T1a'!H448&lt;'Coeffs calibration'!$H$16,"Lowly positive",IF('Calculs T1a'!H448&lt;'Coeffs calibration'!$H$17,"Moderately positive","Highly positive")))</f>
        <v>Highly positive</v>
      </c>
      <c r="E445" s="126" t="str">
        <f>IF('Calculs T1a'!I448&lt;'Coeffs calibration'!$I$15,"Negative",IF('Calculs T1a'!I448&lt;'Coeffs calibration'!$I$16,"Lowly positive",IF('Calculs T1a'!I448&lt;'Coeffs calibration'!$I$17,"Moderately positive","Highly positive")))</f>
        <v>Highly positive</v>
      </c>
      <c r="F445" s="128" t="str">
        <f>IF('Calculs T1a'!J448&lt;'Coeffs calibration'!$J$15,"Negative",IF('Calculs T1a'!J448&lt;'Coeffs calibration'!$J$16,"Lowly positive",IF('Calculs T1a'!J448&lt;'Coeffs calibration'!$J$17,"Moderately positive","Highly positive")))</f>
        <v>Highly positive</v>
      </c>
      <c r="G445" s="3" t="str">
        <f>IF('Calculs T1a'!K448&lt;'Coeffs calibration'!$K$15,"Negative",IF('Calculs T1a'!K448&lt;'Coeffs calibration'!$K$16,"Lowly positive",IF('Calculs T1a'!K448&lt;'Coeffs calibration'!$K$17,"Moderately positive","Highly positive")))</f>
        <v>Highly positive</v>
      </c>
      <c r="H445" s="3" t="str">
        <f>IF('Calculs T1a'!L448&lt;'Coeffs calibration'!$L$15,"Negative",IF('Calculs T1a'!L448&lt;'Coeffs calibration'!$L$16,"Lowly positive",IF('Calculs T1a'!L448&lt;'Coeffs calibration'!$L$17,"Moderately positive","Highly positive")))</f>
        <v>Highly positive</v>
      </c>
      <c r="I445" s="3" t="str">
        <f>IF('Calculs T1a'!M448&lt;'Coeffs calibration'!$M$15,"Negative",IF('Calculs T1a'!M448&lt;'Coeffs calibration'!$M$16,"Lowly positive",IF('Calculs T1a'!M448&lt;'Coeffs calibration'!$M$17,"Moderately positive","Highly positive")))</f>
        <v>Highly positive</v>
      </c>
      <c r="J445" s="3" t="str">
        <f>IF('Calculs T1a'!N448&lt;'Coeffs calibration'!$N$15,"Negative",IF('Calculs T1a'!N448&lt;'Coeffs calibration'!$N$16,"Lowly positive",IF('Calculs T1a'!N448&lt;'Coeffs calibration'!$N$17,"Moderately positive","Highly positive")))</f>
        <v>Highly positive</v>
      </c>
      <c r="L445" s="92">
        <f>'Predictions concentrations'!A445</f>
        <v>0</v>
      </c>
      <c r="M445" s="92">
        <f>'Predictions concentrations'!B445</f>
        <v>0</v>
      </c>
      <c r="N445" s="126" t="str">
        <f>IF('Calculs T2a'!G448&lt;'Coeffs calibration'!$G$15,"Negative",IF('Calculs T2a'!G448&lt;'Coeffs calibration'!$G$16,"Lowly positive",IF('Calculs T2a'!G448&lt;'Coeffs calibration'!$G$17,"Moderately positive","Highly positive")))</f>
        <v>Highly positive</v>
      </c>
      <c r="O445" s="126" t="str">
        <f>IF('Calculs T2a'!H448&lt;'Coeffs calibration'!$H$15,"Negative",IF('Calculs T2a'!H448&lt;'Coeffs calibration'!$H$16,"Lowly positive",IF('Calculs T2a'!H448&lt;'Coeffs calibration'!$H$17,"Moderately positive","Highly positive")))</f>
        <v>Highly positive</v>
      </c>
      <c r="P445" s="126" t="str">
        <f>IF('Calculs T2a'!I448&lt;'Coeffs calibration'!$I$15,"Negative",IF('Calculs T2a'!I448&lt;'Coeffs calibration'!$I$16,"Lowly positive",IF('Calculs T2a'!I448&lt;'Coeffs calibration'!$I$17,"Moderately positive","Highly positive")))</f>
        <v>Highly positive</v>
      </c>
      <c r="Q445" s="128" t="str">
        <f>IF('Calculs T2a'!J448&lt;'Coeffs calibration'!$J$15,"Negative",IF('Calculs T2a'!J448&lt;'Coeffs calibration'!$J$16,"Lowly positive",IF('Calculs T2a'!J448&lt;'Coeffs calibration'!$J$17,"Moderately positive","Highly positive")))</f>
        <v>Highly positive</v>
      </c>
      <c r="R445" s="3" t="str">
        <f>IF('Calculs T2a'!K448&lt;'Coeffs calibration'!$K$15,"Negative",IF('Calculs T2a'!K448&lt;'Coeffs calibration'!$K$16,"Lowly positive",IF('Calculs T2a'!K448&lt;'Coeffs calibration'!$K$17,"Moderately positive","Highly positive")))</f>
        <v>Highly positive</v>
      </c>
      <c r="S445" s="3" t="str">
        <f>IF('Calculs T2a'!L448&lt;'Coeffs calibration'!$L$15,"Negative",IF('Calculs T2a'!L448&lt;'Coeffs calibration'!$L$16,"Lowly positive",IF('Calculs T2a'!L448&lt;'Coeffs calibration'!$L$17,"Moderately positive","Highly positive")))</f>
        <v>Highly positive</v>
      </c>
      <c r="T445" s="3" t="str">
        <f>IF('Calculs T2a'!M448&lt;'Coeffs calibration'!$M$15,"Negative",IF('Calculs T2a'!M448&lt;'Coeffs calibration'!$M$16,"Lowly positive",IF('Calculs T2a'!M448&lt;'Coeffs calibration'!$M$17,"Moderately positive","Highly positive")))</f>
        <v>Highly positive</v>
      </c>
      <c r="U445" s="3" t="str">
        <f>IF('Calculs T2a'!N448&lt;'Coeffs calibration'!$N$15,"Negative",IF('Calculs T2a'!N448&lt;'Coeffs calibration'!$N$16,"Lowly positive",IF('Calculs T2a'!N448&lt;'Coeffs calibration'!$N$17,"Moderately positive","Highly positive")))</f>
        <v>Highly positive</v>
      </c>
      <c r="W445" s="92">
        <f>'Predictions concentrations'!A445</f>
        <v>0</v>
      </c>
      <c r="X445" s="92">
        <f>'Predictions concentrations'!B445</f>
        <v>0</v>
      </c>
      <c r="Y445" s="126" t="str">
        <f>IF('Calculs T3a'!G448&lt;'Coeffs calibration'!$G$15,"Negative",IF('Calculs T3a'!G448&lt;'Coeffs calibration'!$G$16,"Lowly positive",IF('Calculs T3a'!G448&lt;'Coeffs calibration'!$G$17,"Moderately positive","Highly positive")))</f>
        <v>Highly positive</v>
      </c>
      <c r="Z445" s="126" t="str">
        <f>IF('Calculs T3a'!H448&lt;'Coeffs calibration'!$H$15,"Negative",IF('Calculs T3a'!H448&lt;'Coeffs calibration'!$H$16,"Lowly positive",IF('Calculs T3a'!H448&lt;'Coeffs calibration'!$H$17,"Moderately positive","Highly positive")))</f>
        <v>Highly positive</v>
      </c>
      <c r="AA445" s="126" t="str">
        <f>IF('Calculs T3a'!I448&lt;'Coeffs calibration'!$I$15,"Negative",IF('Calculs T3a'!I448&lt;'Coeffs calibration'!$I$16,"Lowly positive",IF('Calculs T3a'!I448&lt;'Coeffs calibration'!$I$17,"Moderately positive","Highly positive")))</f>
        <v>Highly positive</v>
      </c>
      <c r="AB445" s="128" t="str">
        <f>IF('Calculs T3a'!J448&lt;'Coeffs calibration'!$J$15,"Negative",IF('Calculs T3a'!J448&lt;'Coeffs calibration'!$J$16,"Lowly positive",IF('Calculs T3a'!J448&lt;'Coeffs calibration'!$J$17,"Moderately positive","Highly positive")))</f>
        <v>Highly positive</v>
      </c>
      <c r="AC445" s="3" t="str">
        <f>IF('Calculs T3a'!K448&lt;'Coeffs calibration'!$K$15,"Negative",IF('Calculs T3a'!K448&lt;'Coeffs calibration'!$K$16,"Lowly positive",IF('Calculs T3a'!K448&lt;'Coeffs calibration'!$K$17,"Moderately positive","Highly positive")))</f>
        <v>Highly positive</v>
      </c>
      <c r="AD445" s="3" t="str">
        <f>IF('Calculs T3a'!L448&lt;'Coeffs calibration'!$L$15,"Negative",IF('Calculs T3a'!L448&lt;'Coeffs calibration'!$L$16,"Lowly positive",IF('Calculs T3a'!L448&lt;'Coeffs calibration'!$L$17,"Moderately positive","Highly positive")))</f>
        <v>Highly positive</v>
      </c>
      <c r="AE445" s="3" t="str">
        <f>IF('Calculs T3a'!M448&lt;'Coeffs calibration'!$M$15,"Negative",IF('Calculs T3a'!M448&lt;'Coeffs calibration'!$M$16,"Lowly positive",IF('Calculs T3a'!M448&lt;'Coeffs calibration'!$M$17,"Moderately positive","Highly positive")))</f>
        <v>Highly positive</v>
      </c>
      <c r="AF445" s="3" t="str">
        <f>IF('Calculs T3a'!N448&lt;'Coeffs calibration'!$N$15,"Negative",IF('Calculs T3a'!N448&lt;'Coeffs calibration'!$N$16,"Lowly positive",IF('Calculs T3a'!N448&lt;'Coeffs calibration'!$N$17,"Moderately positive","Highly positive")))</f>
        <v>Highly positive</v>
      </c>
    </row>
    <row r="446" spans="1:32" x14ac:dyDescent="0.3">
      <c r="A446" s="92">
        <f>'Predictions concentrations'!A446</f>
        <v>0</v>
      </c>
      <c r="B446" s="92">
        <f>'Predictions concentrations'!B446</f>
        <v>0</v>
      </c>
      <c r="C446" s="126" t="str">
        <f>IF('Calculs T1a'!G449&lt;'Coeffs calibration'!$G$15,"Negative",IF('Calculs T1a'!G449&lt;'Coeffs calibration'!$G$16,"Lowly positive",IF('Calculs T1a'!G449&lt;'Coeffs calibration'!$G$17,"Moderately positive","Highly positive")))</f>
        <v>Highly positive</v>
      </c>
      <c r="D446" s="126" t="str">
        <f>IF('Calculs T1a'!H449&lt;'Coeffs calibration'!$H$15,"Negative",IF('Calculs T1a'!H449&lt;'Coeffs calibration'!$H$16,"Lowly positive",IF('Calculs T1a'!H449&lt;'Coeffs calibration'!$H$17,"Moderately positive","Highly positive")))</f>
        <v>Highly positive</v>
      </c>
      <c r="E446" s="126" t="str">
        <f>IF('Calculs T1a'!I449&lt;'Coeffs calibration'!$I$15,"Negative",IF('Calculs T1a'!I449&lt;'Coeffs calibration'!$I$16,"Lowly positive",IF('Calculs T1a'!I449&lt;'Coeffs calibration'!$I$17,"Moderately positive","Highly positive")))</f>
        <v>Highly positive</v>
      </c>
      <c r="F446" s="128" t="str">
        <f>IF('Calculs T1a'!J449&lt;'Coeffs calibration'!$J$15,"Negative",IF('Calculs T1a'!J449&lt;'Coeffs calibration'!$J$16,"Lowly positive",IF('Calculs T1a'!J449&lt;'Coeffs calibration'!$J$17,"Moderately positive","Highly positive")))</f>
        <v>Highly positive</v>
      </c>
      <c r="G446" s="3" t="str">
        <f>IF('Calculs T1a'!K449&lt;'Coeffs calibration'!$K$15,"Negative",IF('Calculs T1a'!K449&lt;'Coeffs calibration'!$K$16,"Lowly positive",IF('Calculs T1a'!K449&lt;'Coeffs calibration'!$K$17,"Moderately positive","Highly positive")))</f>
        <v>Highly positive</v>
      </c>
      <c r="H446" s="3" t="str">
        <f>IF('Calculs T1a'!L449&lt;'Coeffs calibration'!$L$15,"Negative",IF('Calculs T1a'!L449&lt;'Coeffs calibration'!$L$16,"Lowly positive",IF('Calculs T1a'!L449&lt;'Coeffs calibration'!$L$17,"Moderately positive","Highly positive")))</f>
        <v>Highly positive</v>
      </c>
      <c r="I446" s="3" t="str">
        <f>IF('Calculs T1a'!M449&lt;'Coeffs calibration'!$M$15,"Negative",IF('Calculs T1a'!M449&lt;'Coeffs calibration'!$M$16,"Lowly positive",IF('Calculs T1a'!M449&lt;'Coeffs calibration'!$M$17,"Moderately positive","Highly positive")))</f>
        <v>Highly positive</v>
      </c>
      <c r="J446" s="3" t="str">
        <f>IF('Calculs T1a'!N449&lt;'Coeffs calibration'!$N$15,"Negative",IF('Calculs T1a'!N449&lt;'Coeffs calibration'!$N$16,"Lowly positive",IF('Calculs T1a'!N449&lt;'Coeffs calibration'!$N$17,"Moderately positive","Highly positive")))</f>
        <v>Highly positive</v>
      </c>
      <c r="L446" s="92">
        <f>'Predictions concentrations'!A446</f>
        <v>0</v>
      </c>
      <c r="M446" s="92">
        <f>'Predictions concentrations'!B446</f>
        <v>0</v>
      </c>
      <c r="N446" s="126" t="str">
        <f>IF('Calculs T2a'!G449&lt;'Coeffs calibration'!$G$15,"Negative",IF('Calculs T2a'!G449&lt;'Coeffs calibration'!$G$16,"Lowly positive",IF('Calculs T2a'!G449&lt;'Coeffs calibration'!$G$17,"Moderately positive","Highly positive")))</f>
        <v>Highly positive</v>
      </c>
      <c r="O446" s="126" t="str">
        <f>IF('Calculs T2a'!H449&lt;'Coeffs calibration'!$H$15,"Negative",IF('Calculs T2a'!H449&lt;'Coeffs calibration'!$H$16,"Lowly positive",IF('Calculs T2a'!H449&lt;'Coeffs calibration'!$H$17,"Moderately positive","Highly positive")))</f>
        <v>Highly positive</v>
      </c>
      <c r="P446" s="126" t="str">
        <f>IF('Calculs T2a'!I449&lt;'Coeffs calibration'!$I$15,"Negative",IF('Calculs T2a'!I449&lt;'Coeffs calibration'!$I$16,"Lowly positive",IF('Calculs T2a'!I449&lt;'Coeffs calibration'!$I$17,"Moderately positive","Highly positive")))</f>
        <v>Highly positive</v>
      </c>
      <c r="Q446" s="128" t="str">
        <f>IF('Calculs T2a'!J449&lt;'Coeffs calibration'!$J$15,"Negative",IF('Calculs T2a'!J449&lt;'Coeffs calibration'!$J$16,"Lowly positive",IF('Calculs T2a'!J449&lt;'Coeffs calibration'!$J$17,"Moderately positive","Highly positive")))</f>
        <v>Highly positive</v>
      </c>
      <c r="R446" s="3" t="str">
        <f>IF('Calculs T2a'!K449&lt;'Coeffs calibration'!$K$15,"Negative",IF('Calculs T2a'!K449&lt;'Coeffs calibration'!$K$16,"Lowly positive",IF('Calculs T2a'!K449&lt;'Coeffs calibration'!$K$17,"Moderately positive","Highly positive")))</f>
        <v>Highly positive</v>
      </c>
      <c r="S446" s="3" t="str">
        <f>IF('Calculs T2a'!L449&lt;'Coeffs calibration'!$L$15,"Negative",IF('Calculs T2a'!L449&lt;'Coeffs calibration'!$L$16,"Lowly positive",IF('Calculs T2a'!L449&lt;'Coeffs calibration'!$L$17,"Moderately positive","Highly positive")))</f>
        <v>Highly positive</v>
      </c>
      <c r="T446" s="3" t="str">
        <f>IF('Calculs T2a'!M449&lt;'Coeffs calibration'!$M$15,"Negative",IF('Calculs T2a'!M449&lt;'Coeffs calibration'!$M$16,"Lowly positive",IF('Calculs T2a'!M449&lt;'Coeffs calibration'!$M$17,"Moderately positive","Highly positive")))</f>
        <v>Highly positive</v>
      </c>
      <c r="U446" s="3" t="str">
        <f>IF('Calculs T2a'!N449&lt;'Coeffs calibration'!$N$15,"Negative",IF('Calculs T2a'!N449&lt;'Coeffs calibration'!$N$16,"Lowly positive",IF('Calculs T2a'!N449&lt;'Coeffs calibration'!$N$17,"Moderately positive","Highly positive")))</f>
        <v>Highly positive</v>
      </c>
      <c r="W446" s="92">
        <f>'Predictions concentrations'!A446</f>
        <v>0</v>
      </c>
      <c r="X446" s="92">
        <f>'Predictions concentrations'!B446</f>
        <v>0</v>
      </c>
      <c r="Y446" s="126" t="str">
        <f>IF('Calculs T3a'!G449&lt;'Coeffs calibration'!$G$15,"Negative",IF('Calculs T3a'!G449&lt;'Coeffs calibration'!$G$16,"Lowly positive",IF('Calculs T3a'!G449&lt;'Coeffs calibration'!$G$17,"Moderately positive","Highly positive")))</f>
        <v>Highly positive</v>
      </c>
      <c r="Z446" s="126" t="str">
        <f>IF('Calculs T3a'!H449&lt;'Coeffs calibration'!$H$15,"Negative",IF('Calculs T3a'!H449&lt;'Coeffs calibration'!$H$16,"Lowly positive",IF('Calculs T3a'!H449&lt;'Coeffs calibration'!$H$17,"Moderately positive","Highly positive")))</f>
        <v>Highly positive</v>
      </c>
      <c r="AA446" s="126" t="str">
        <f>IF('Calculs T3a'!I449&lt;'Coeffs calibration'!$I$15,"Negative",IF('Calculs T3a'!I449&lt;'Coeffs calibration'!$I$16,"Lowly positive",IF('Calculs T3a'!I449&lt;'Coeffs calibration'!$I$17,"Moderately positive","Highly positive")))</f>
        <v>Highly positive</v>
      </c>
      <c r="AB446" s="128" t="str">
        <f>IF('Calculs T3a'!J449&lt;'Coeffs calibration'!$J$15,"Negative",IF('Calculs T3a'!J449&lt;'Coeffs calibration'!$J$16,"Lowly positive",IF('Calculs T3a'!J449&lt;'Coeffs calibration'!$J$17,"Moderately positive","Highly positive")))</f>
        <v>Highly positive</v>
      </c>
      <c r="AC446" s="3" t="str">
        <f>IF('Calculs T3a'!K449&lt;'Coeffs calibration'!$K$15,"Negative",IF('Calculs T3a'!K449&lt;'Coeffs calibration'!$K$16,"Lowly positive",IF('Calculs T3a'!K449&lt;'Coeffs calibration'!$K$17,"Moderately positive","Highly positive")))</f>
        <v>Highly positive</v>
      </c>
      <c r="AD446" s="3" t="str">
        <f>IF('Calculs T3a'!L449&lt;'Coeffs calibration'!$L$15,"Negative",IF('Calculs T3a'!L449&lt;'Coeffs calibration'!$L$16,"Lowly positive",IF('Calculs T3a'!L449&lt;'Coeffs calibration'!$L$17,"Moderately positive","Highly positive")))</f>
        <v>Highly positive</v>
      </c>
      <c r="AE446" s="3" t="str">
        <f>IF('Calculs T3a'!M449&lt;'Coeffs calibration'!$M$15,"Negative",IF('Calculs T3a'!M449&lt;'Coeffs calibration'!$M$16,"Lowly positive",IF('Calculs T3a'!M449&lt;'Coeffs calibration'!$M$17,"Moderately positive","Highly positive")))</f>
        <v>Highly positive</v>
      </c>
      <c r="AF446" s="3" t="str">
        <f>IF('Calculs T3a'!N449&lt;'Coeffs calibration'!$N$15,"Negative",IF('Calculs T3a'!N449&lt;'Coeffs calibration'!$N$16,"Lowly positive",IF('Calculs T3a'!N449&lt;'Coeffs calibration'!$N$17,"Moderately positive","Highly positive")))</f>
        <v>Highly positive</v>
      </c>
    </row>
    <row r="447" spans="1:32" x14ac:dyDescent="0.3">
      <c r="A447" s="92">
        <f>'Predictions concentrations'!A447</f>
        <v>0</v>
      </c>
      <c r="B447" s="92">
        <f>'Predictions concentrations'!B447</f>
        <v>0</v>
      </c>
      <c r="C447" s="126" t="str">
        <f>IF('Calculs T1a'!G450&lt;'Coeffs calibration'!$G$15,"Negative",IF('Calculs T1a'!G450&lt;'Coeffs calibration'!$G$16,"Lowly positive",IF('Calculs T1a'!G450&lt;'Coeffs calibration'!$G$17,"Moderately positive","Highly positive")))</f>
        <v>Highly positive</v>
      </c>
      <c r="D447" s="126" t="str">
        <f>IF('Calculs T1a'!H450&lt;'Coeffs calibration'!$H$15,"Negative",IF('Calculs T1a'!H450&lt;'Coeffs calibration'!$H$16,"Lowly positive",IF('Calculs T1a'!H450&lt;'Coeffs calibration'!$H$17,"Moderately positive","Highly positive")))</f>
        <v>Highly positive</v>
      </c>
      <c r="E447" s="126" t="str">
        <f>IF('Calculs T1a'!I450&lt;'Coeffs calibration'!$I$15,"Negative",IF('Calculs T1a'!I450&lt;'Coeffs calibration'!$I$16,"Lowly positive",IF('Calculs T1a'!I450&lt;'Coeffs calibration'!$I$17,"Moderately positive","Highly positive")))</f>
        <v>Highly positive</v>
      </c>
      <c r="F447" s="128" t="str">
        <f>IF('Calculs T1a'!J450&lt;'Coeffs calibration'!$J$15,"Negative",IF('Calculs T1a'!J450&lt;'Coeffs calibration'!$J$16,"Lowly positive",IF('Calculs T1a'!J450&lt;'Coeffs calibration'!$J$17,"Moderately positive","Highly positive")))</f>
        <v>Highly positive</v>
      </c>
      <c r="G447" s="3" t="str">
        <f>IF('Calculs T1a'!K450&lt;'Coeffs calibration'!$K$15,"Negative",IF('Calculs T1a'!K450&lt;'Coeffs calibration'!$K$16,"Lowly positive",IF('Calculs T1a'!K450&lt;'Coeffs calibration'!$K$17,"Moderately positive","Highly positive")))</f>
        <v>Highly positive</v>
      </c>
      <c r="H447" s="3" t="str">
        <f>IF('Calculs T1a'!L450&lt;'Coeffs calibration'!$L$15,"Negative",IF('Calculs T1a'!L450&lt;'Coeffs calibration'!$L$16,"Lowly positive",IF('Calculs T1a'!L450&lt;'Coeffs calibration'!$L$17,"Moderately positive","Highly positive")))</f>
        <v>Highly positive</v>
      </c>
      <c r="I447" s="3" t="str">
        <f>IF('Calculs T1a'!M450&lt;'Coeffs calibration'!$M$15,"Negative",IF('Calculs T1a'!M450&lt;'Coeffs calibration'!$M$16,"Lowly positive",IF('Calculs T1a'!M450&lt;'Coeffs calibration'!$M$17,"Moderately positive","Highly positive")))</f>
        <v>Highly positive</v>
      </c>
      <c r="J447" s="3" t="str">
        <f>IF('Calculs T1a'!N450&lt;'Coeffs calibration'!$N$15,"Negative",IF('Calculs T1a'!N450&lt;'Coeffs calibration'!$N$16,"Lowly positive",IF('Calculs T1a'!N450&lt;'Coeffs calibration'!$N$17,"Moderately positive","Highly positive")))</f>
        <v>Highly positive</v>
      </c>
      <c r="L447" s="92">
        <f>'Predictions concentrations'!A447</f>
        <v>0</v>
      </c>
      <c r="M447" s="92">
        <f>'Predictions concentrations'!B447</f>
        <v>0</v>
      </c>
      <c r="N447" s="126" t="str">
        <f>IF('Calculs T2a'!G450&lt;'Coeffs calibration'!$G$15,"Negative",IF('Calculs T2a'!G450&lt;'Coeffs calibration'!$G$16,"Lowly positive",IF('Calculs T2a'!G450&lt;'Coeffs calibration'!$G$17,"Moderately positive","Highly positive")))</f>
        <v>Highly positive</v>
      </c>
      <c r="O447" s="126" t="str">
        <f>IF('Calculs T2a'!H450&lt;'Coeffs calibration'!$H$15,"Negative",IF('Calculs T2a'!H450&lt;'Coeffs calibration'!$H$16,"Lowly positive",IF('Calculs T2a'!H450&lt;'Coeffs calibration'!$H$17,"Moderately positive","Highly positive")))</f>
        <v>Highly positive</v>
      </c>
      <c r="P447" s="126" t="str">
        <f>IF('Calculs T2a'!I450&lt;'Coeffs calibration'!$I$15,"Negative",IF('Calculs T2a'!I450&lt;'Coeffs calibration'!$I$16,"Lowly positive",IF('Calculs T2a'!I450&lt;'Coeffs calibration'!$I$17,"Moderately positive","Highly positive")))</f>
        <v>Highly positive</v>
      </c>
      <c r="Q447" s="128" t="str">
        <f>IF('Calculs T2a'!J450&lt;'Coeffs calibration'!$J$15,"Negative",IF('Calculs T2a'!J450&lt;'Coeffs calibration'!$J$16,"Lowly positive",IF('Calculs T2a'!J450&lt;'Coeffs calibration'!$J$17,"Moderately positive","Highly positive")))</f>
        <v>Highly positive</v>
      </c>
      <c r="R447" s="3" t="str">
        <f>IF('Calculs T2a'!K450&lt;'Coeffs calibration'!$K$15,"Negative",IF('Calculs T2a'!K450&lt;'Coeffs calibration'!$K$16,"Lowly positive",IF('Calculs T2a'!K450&lt;'Coeffs calibration'!$K$17,"Moderately positive","Highly positive")))</f>
        <v>Highly positive</v>
      </c>
      <c r="S447" s="3" t="str">
        <f>IF('Calculs T2a'!L450&lt;'Coeffs calibration'!$L$15,"Negative",IF('Calculs T2a'!L450&lt;'Coeffs calibration'!$L$16,"Lowly positive",IF('Calculs T2a'!L450&lt;'Coeffs calibration'!$L$17,"Moderately positive","Highly positive")))</f>
        <v>Highly positive</v>
      </c>
      <c r="T447" s="3" t="str">
        <f>IF('Calculs T2a'!M450&lt;'Coeffs calibration'!$M$15,"Negative",IF('Calculs T2a'!M450&lt;'Coeffs calibration'!$M$16,"Lowly positive",IF('Calculs T2a'!M450&lt;'Coeffs calibration'!$M$17,"Moderately positive","Highly positive")))</f>
        <v>Highly positive</v>
      </c>
      <c r="U447" s="3" t="str">
        <f>IF('Calculs T2a'!N450&lt;'Coeffs calibration'!$N$15,"Negative",IF('Calculs T2a'!N450&lt;'Coeffs calibration'!$N$16,"Lowly positive",IF('Calculs T2a'!N450&lt;'Coeffs calibration'!$N$17,"Moderately positive","Highly positive")))</f>
        <v>Highly positive</v>
      </c>
      <c r="W447" s="92">
        <f>'Predictions concentrations'!A447</f>
        <v>0</v>
      </c>
      <c r="X447" s="92">
        <f>'Predictions concentrations'!B447</f>
        <v>0</v>
      </c>
      <c r="Y447" s="126" t="str">
        <f>IF('Calculs T3a'!G450&lt;'Coeffs calibration'!$G$15,"Negative",IF('Calculs T3a'!G450&lt;'Coeffs calibration'!$G$16,"Lowly positive",IF('Calculs T3a'!G450&lt;'Coeffs calibration'!$G$17,"Moderately positive","Highly positive")))</f>
        <v>Highly positive</v>
      </c>
      <c r="Z447" s="126" t="str">
        <f>IF('Calculs T3a'!H450&lt;'Coeffs calibration'!$H$15,"Negative",IF('Calculs T3a'!H450&lt;'Coeffs calibration'!$H$16,"Lowly positive",IF('Calculs T3a'!H450&lt;'Coeffs calibration'!$H$17,"Moderately positive","Highly positive")))</f>
        <v>Highly positive</v>
      </c>
      <c r="AA447" s="126" t="str">
        <f>IF('Calculs T3a'!I450&lt;'Coeffs calibration'!$I$15,"Negative",IF('Calculs T3a'!I450&lt;'Coeffs calibration'!$I$16,"Lowly positive",IF('Calculs T3a'!I450&lt;'Coeffs calibration'!$I$17,"Moderately positive","Highly positive")))</f>
        <v>Highly positive</v>
      </c>
      <c r="AB447" s="128" t="str">
        <f>IF('Calculs T3a'!J450&lt;'Coeffs calibration'!$J$15,"Negative",IF('Calculs T3a'!J450&lt;'Coeffs calibration'!$J$16,"Lowly positive",IF('Calculs T3a'!J450&lt;'Coeffs calibration'!$J$17,"Moderately positive","Highly positive")))</f>
        <v>Highly positive</v>
      </c>
      <c r="AC447" s="3" t="str">
        <f>IF('Calculs T3a'!K450&lt;'Coeffs calibration'!$K$15,"Negative",IF('Calculs T3a'!K450&lt;'Coeffs calibration'!$K$16,"Lowly positive",IF('Calculs T3a'!K450&lt;'Coeffs calibration'!$K$17,"Moderately positive","Highly positive")))</f>
        <v>Highly positive</v>
      </c>
      <c r="AD447" s="3" t="str">
        <f>IF('Calculs T3a'!L450&lt;'Coeffs calibration'!$L$15,"Negative",IF('Calculs T3a'!L450&lt;'Coeffs calibration'!$L$16,"Lowly positive",IF('Calculs T3a'!L450&lt;'Coeffs calibration'!$L$17,"Moderately positive","Highly positive")))</f>
        <v>Highly positive</v>
      </c>
      <c r="AE447" s="3" t="str">
        <f>IF('Calculs T3a'!M450&lt;'Coeffs calibration'!$M$15,"Negative",IF('Calculs T3a'!M450&lt;'Coeffs calibration'!$M$16,"Lowly positive",IF('Calculs T3a'!M450&lt;'Coeffs calibration'!$M$17,"Moderately positive","Highly positive")))</f>
        <v>Highly positive</v>
      </c>
      <c r="AF447" s="3" t="str">
        <f>IF('Calculs T3a'!N450&lt;'Coeffs calibration'!$N$15,"Negative",IF('Calculs T3a'!N450&lt;'Coeffs calibration'!$N$16,"Lowly positive",IF('Calculs T3a'!N450&lt;'Coeffs calibration'!$N$17,"Moderately positive","Highly positive")))</f>
        <v>Highly positive</v>
      </c>
    </row>
    <row r="448" spans="1:32" x14ac:dyDescent="0.3">
      <c r="A448" s="92">
        <f>'Predictions concentrations'!A448</f>
        <v>0</v>
      </c>
      <c r="B448" s="92">
        <f>'Predictions concentrations'!B448</f>
        <v>0</v>
      </c>
      <c r="C448" s="126" t="str">
        <f>IF('Calculs T1a'!G451&lt;'Coeffs calibration'!$G$15,"Negative",IF('Calculs T1a'!G451&lt;'Coeffs calibration'!$G$16,"Lowly positive",IF('Calculs T1a'!G451&lt;'Coeffs calibration'!$G$17,"Moderately positive","Highly positive")))</f>
        <v>Highly positive</v>
      </c>
      <c r="D448" s="126" t="str">
        <f>IF('Calculs T1a'!H451&lt;'Coeffs calibration'!$H$15,"Negative",IF('Calculs T1a'!H451&lt;'Coeffs calibration'!$H$16,"Lowly positive",IF('Calculs T1a'!H451&lt;'Coeffs calibration'!$H$17,"Moderately positive","Highly positive")))</f>
        <v>Highly positive</v>
      </c>
      <c r="E448" s="126" t="str">
        <f>IF('Calculs T1a'!I451&lt;'Coeffs calibration'!$I$15,"Negative",IF('Calculs T1a'!I451&lt;'Coeffs calibration'!$I$16,"Lowly positive",IF('Calculs T1a'!I451&lt;'Coeffs calibration'!$I$17,"Moderately positive","Highly positive")))</f>
        <v>Highly positive</v>
      </c>
      <c r="F448" s="128" t="str">
        <f>IF('Calculs T1a'!J451&lt;'Coeffs calibration'!$J$15,"Negative",IF('Calculs T1a'!J451&lt;'Coeffs calibration'!$J$16,"Lowly positive",IF('Calculs T1a'!J451&lt;'Coeffs calibration'!$J$17,"Moderately positive","Highly positive")))</f>
        <v>Highly positive</v>
      </c>
      <c r="G448" s="3" t="str">
        <f>IF('Calculs T1a'!K451&lt;'Coeffs calibration'!$K$15,"Negative",IF('Calculs T1a'!K451&lt;'Coeffs calibration'!$K$16,"Lowly positive",IF('Calculs T1a'!K451&lt;'Coeffs calibration'!$K$17,"Moderately positive","Highly positive")))</f>
        <v>Highly positive</v>
      </c>
      <c r="H448" s="3" t="str">
        <f>IF('Calculs T1a'!L451&lt;'Coeffs calibration'!$L$15,"Negative",IF('Calculs T1a'!L451&lt;'Coeffs calibration'!$L$16,"Lowly positive",IF('Calculs T1a'!L451&lt;'Coeffs calibration'!$L$17,"Moderately positive","Highly positive")))</f>
        <v>Highly positive</v>
      </c>
      <c r="I448" s="3" t="str">
        <f>IF('Calculs T1a'!M451&lt;'Coeffs calibration'!$M$15,"Negative",IF('Calculs T1a'!M451&lt;'Coeffs calibration'!$M$16,"Lowly positive",IF('Calculs T1a'!M451&lt;'Coeffs calibration'!$M$17,"Moderately positive","Highly positive")))</f>
        <v>Highly positive</v>
      </c>
      <c r="J448" s="3" t="str">
        <f>IF('Calculs T1a'!N451&lt;'Coeffs calibration'!$N$15,"Negative",IF('Calculs T1a'!N451&lt;'Coeffs calibration'!$N$16,"Lowly positive",IF('Calculs T1a'!N451&lt;'Coeffs calibration'!$N$17,"Moderately positive","Highly positive")))</f>
        <v>Highly positive</v>
      </c>
      <c r="L448" s="92">
        <f>'Predictions concentrations'!A448</f>
        <v>0</v>
      </c>
      <c r="M448" s="92">
        <f>'Predictions concentrations'!B448</f>
        <v>0</v>
      </c>
      <c r="N448" s="126" t="str">
        <f>IF('Calculs T2a'!G451&lt;'Coeffs calibration'!$G$15,"Negative",IF('Calculs T2a'!G451&lt;'Coeffs calibration'!$G$16,"Lowly positive",IF('Calculs T2a'!G451&lt;'Coeffs calibration'!$G$17,"Moderately positive","Highly positive")))</f>
        <v>Highly positive</v>
      </c>
      <c r="O448" s="126" t="str">
        <f>IF('Calculs T2a'!H451&lt;'Coeffs calibration'!$H$15,"Negative",IF('Calculs T2a'!H451&lt;'Coeffs calibration'!$H$16,"Lowly positive",IF('Calculs T2a'!H451&lt;'Coeffs calibration'!$H$17,"Moderately positive","Highly positive")))</f>
        <v>Highly positive</v>
      </c>
      <c r="P448" s="126" t="str">
        <f>IF('Calculs T2a'!I451&lt;'Coeffs calibration'!$I$15,"Negative",IF('Calculs T2a'!I451&lt;'Coeffs calibration'!$I$16,"Lowly positive",IF('Calculs T2a'!I451&lt;'Coeffs calibration'!$I$17,"Moderately positive","Highly positive")))</f>
        <v>Highly positive</v>
      </c>
      <c r="Q448" s="128" t="str">
        <f>IF('Calculs T2a'!J451&lt;'Coeffs calibration'!$J$15,"Negative",IF('Calculs T2a'!J451&lt;'Coeffs calibration'!$J$16,"Lowly positive",IF('Calculs T2a'!J451&lt;'Coeffs calibration'!$J$17,"Moderately positive","Highly positive")))</f>
        <v>Highly positive</v>
      </c>
      <c r="R448" s="3" t="str">
        <f>IF('Calculs T2a'!K451&lt;'Coeffs calibration'!$K$15,"Negative",IF('Calculs T2a'!K451&lt;'Coeffs calibration'!$K$16,"Lowly positive",IF('Calculs T2a'!K451&lt;'Coeffs calibration'!$K$17,"Moderately positive","Highly positive")))</f>
        <v>Highly positive</v>
      </c>
      <c r="S448" s="3" t="str">
        <f>IF('Calculs T2a'!L451&lt;'Coeffs calibration'!$L$15,"Negative",IF('Calculs T2a'!L451&lt;'Coeffs calibration'!$L$16,"Lowly positive",IF('Calculs T2a'!L451&lt;'Coeffs calibration'!$L$17,"Moderately positive","Highly positive")))</f>
        <v>Highly positive</v>
      </c>
      <c r="T448" s="3" t="str">
        <f>IF('Calculs T2a'!M451&lt;'Coeffs calibration'!$M$15,"Negative",IF('Calculs T2a'!M451&lt;'Coeffs calibration'!$M$16,"Lowly positive",IF('Calculs T2a'!M451&lt;'Coeffs calibration'!$M$17,"Moderately positive","Highly positive")))</f>
        <v>Highly positive</v>
      </c>
      <c r="U448" s="3" t="str">
        <f>IF('Calculs T2a'!N451&lt;'Coeffs calibration'!$N$15,"Negative",IF('Calculs T2a'!N451&lt;'Coeffs calibration'!$N$16,"Lowly positive",IF('Calculs T2a'!N451&lt;'Coeffs calibration'!$N$17,"Moderately positive","Highly positive")))</f>
        <v>Highly positive</v>
      </c>
      <c r="W448" s="92">
        <f>'Predictions concentrations'!A448</f>
        <v>0</v>
      </c>
      <c r="X448" s="92">
        <f>'Predictions concentrations'!B448</f>
        <v>0</v>
      </c>
      <c r="Y448" s="126" t="str">
        <f>IF('Calculs T3a'!G451&lt;'Coeffs calibration'!$G$15,"Negative",IF('Calculs T3a'!G451&lt;'Coeffs calibration'!$G$16,"Lowly positive",IF('Calculs T3a'!G451&lt;'Coeffs calibration'!$G$17,"Moderately positive","Highly positive")))</f>
        <v>Highly positive</v>
      </c>
      <c r="Z448" s="126" t="str">
        <f>IF('Calculs T3a'!H451&lt;'Coeffs calibration'!$H$15,"Negative",IF('Calculs T3a'!H451&lt;'Coeffs calibration'!$H$16,"Lowly positive",IF('Calculs T3a'!H451&lt;'Coeffs calibration'!$H$17,"Moderately positive","Highly positive")))</f>
        <v>Highly positive</v>
      </c>
      <c r="AA448" s="126" t="str">
        <f>IF('Calculs T3a'!I451&lt;'Coeffs calibration'!$I$15,"Negative",IF('Calculs T3a'!I451&lt;'Coeffs calibration'!$I$16,"Lowly positive",IF('Calculs T3a'!I451&lt;'Coeffs calibration'!$I$17,"Moderately positive","Highly positive")))</f>
        <v>Highly positive</v>
      </c>
      <c r="AB448" s="128" t="str">
        <f>IF('Calculs T3a'!J451&lt;'Coeffs calibration'!$J$15,"Negative",IF('Calculs T3a'!J451&lt;'Coeffs calibration'!$J$16,"Lowly positive",IF('Calculs T3a'!J451&lt;'Coeffs calibration'!$J$17,"Moderately positive","Highly positive")))</f>
        <v>Highly positive</v>
      </c>
      <c r="AC448" s="3" t="str">
        <f>IF('Calculs T3a'!K451&lt;'Coeffs calibration'!$K$15,"Negative",IF('Calculs T3a'!K451&lt;'Coeffs calibration'!$K$16,"Lowly positive",IF('Calculs T3a'!K451&lt;'Coeffs calibration'!$K$17,"Moderately positive","Highly positive")))</f>
        <v>Highly positive</v>
      </c>
      <c r="AD448" s="3" t="str">
        <f>IF('Calculs T3a'!L451&lt;'Coeffs calibration'!$L$15,"Negative",IF('Calculs T3a'!L451&lt;'Coeffs calibration'!$L$16,"Lowly positive",IF('Calculs T3a'!L451&lt;'Coeffs calibration'!$L$17,"Moderately positive","Highly positive")))</f>
        <v>Highly positive</v>
      </c>
      <c r="AE448" s="3" t="str">
        <f>IF('Calculs T3a'!M451&lt;'Coeffs calibration'!$M$15,"Negative",IF('Calculs T3a'!M451&lt;'Coeffs calibration'!$M$16,"Lowly positive",IF('Calculs T3a'!M451&lt;'Coeffs calibration'!$M$17,"Moderately positive","Highly positive")))</f>
        <v>Highly positive</v>
      </c>
      <c r="AF448" s="3" t="str">
        <f>IF('Calculs T3a'!N451&lt;'Coeffs calibration'!$N$15,"Negative",IF('Calculs T3a'!N451&lt;'Coeffs calibration'!$N$16,"Lowly positive",IF('Calculs T3a'!N451&lt;'Coeffs calibration'!$N$17,"Moderately positive","Highly positive")))</f>
        <v>Highly positive</v>
      </c>
    </row>
    <row r="449" spans="1:32" x14ac:dyDescent="0.3">
      <c r="A449" s="92">
        <f>'Predictions concentrations'!A449</f>
        <v>0</v>
      </c>
      <c r="B449" s="92">
        <f>'Predictions concentrations'!B449</f>
        <v>0</v>
      </c>
      <c r="C449" s="126" t="str">
        <f>IF('Calculs T1a'!G452&lt;'Coeffs calibration'!$G$15,"Negative",IF('Calculs T1a'!G452&lt;'Coeffs calibration'!$G$16,"Lowly positive",IF('Calculs T1a'!G452&lt;'Coeffs calibration'!$G$17,"Moderately positive","Highly positive")))</f>
        <v>Highly positive</v>
      </c>
      <c r="D449" s="126" t="str">
        <f>IF('Calculs T1a'!H452&lt;'Coeffs calibration'!$H$15,"Negative",IF('Calculs T1a'!H452&lt;'Coeffs calibration'!$H$16,"Lowly positive",IF('Calculs T1a'!H452&lt;'Coeffs calibration'!$H$17,"Moderately positive","Highly positive")))</f>
        <v>Highly positive</v>
      </c>
      <c r="E449" s="126" t="str">
        <f>IF('Calculs T1a'!I452&lt;'Coeffs calibration'!$I$15,"Negative",IF('Calculs T1a'!I452&lt;'Coeffs calibration'!$I$16,"Lowly positive",IF('Calculs T1a'!I452&lt;'Coeffs calibration'!$I$17,"Moderately positive","Highly positive")))</f>
        <v>Highly positive</v>
      </c>
      <c r="F449" s="128" t="str">
        <f>IF('Calculs T1a'!J452&lt;'Coeffs calibration'!$J$15,"Negative",IF('Calculs T1a'!J452&lt;'Coeffs calibration'!$J$16,"Lowly positive",IF('Calculs T1a'!J452&lt;'Coeffs calibration'!$J$17,"Moderately positive","Highly positive")))</f>
        <v>Highly positive</v>
      </c>
      <c r="G449" s="3" t="str">
        <f>IF('Calculs T1a'!K452&lt;'Coeffs calibration'!$K$15,"Negative",IF('Calculs T1a'!K452&lt;'Coeffs calibration'!$K$16,"Lowly positive",IF('Calculs T1a'!K452&lt;'Coeffs calibration'!$K$17,"Moderately positive","Highly positive")))</f>
        <v>Highly positive</v>
      </c>
      <c r="H449" s="3" t="str">
        <f>IF('Calculs T1a'!L452&lt;'Coeffs calibration'!$L$15,"Negative",IF('Calculs T1a'!L452&lt;'Coeffs calibration'!$L$16,"Lowly positive",IF('Calculs T1a'!L452&lt;'Coeffs calibration'!$L$17,"Moderately positive","Highly positive")))</f>
        <v>Highly positive</v>
      </c>
      <c r="I449" s="3" t="str">
        <f>IF('Calculs T1a'!M452&lt;'Coeffs calibration'!$M$15,"Negative",IF('Calculs T1a'!M452&lt;'Coeffs calibration'!$M$16,"Lowly positive",IF('Calculs T1a'!M452&lt;'Coeffs calibration'!$M$17,"Moderately positive","Highly positive")))</f>
        <v>Highly positive</v>
      </c>
      <c r="J449" s="3" t="str">
        <f>IF('Calculs T1a'!N452&lt;'Coeffs calibration'!$N$15,"Negative",IF('Calculs T1a'!N452&lt;'Coeffs calibration'!$N$16,"Lowly positive",IF('Calculs T1a'!N452&lt;'Coeffs calibration'!$N$17,"Moderately positive","Highly positive")))</f>
        <v>Highly positive</v>
      </c>
      <c r="L449" s="92">
        <f>'Predictions concentrations'!A449</f>
        <v>0</v>
      </c>
      <c r="M449" s="92">
        <f>'Predictions concentrations'!B449</f>
        <v>0</v>
      </c>
      <c r="N449" s="126" t="str">
        <f>IF('Calculs T2a'!G452&lt;'Coeffs calibration'!$G$15,"Negative",IF('Calculs T2a'!G452&lt;'Coeffs calibration'!$G$16,"Lowly positive",IF('Calculs T2a'!G452&lt;'Coeffs calibration'!$G$17,"Moderately positive","Highly positive")))</f>
        <v>Highly positive</v>
      </c>
      <c r="O449" s="126" t="str">
        <f>IF('Calculs T2a'!H452&lt;'Coeffs calibration'!$H$15,"Negative",IF('Calculs T2a'!H452&lt;'Coeffs calibration'!$H$16,"Lowly positive",IF('Calculs T2a'!H452&lt;'Coeffs calibration'!$H$17,"Moderately positive","Highly positive")))</f>
        <v>Highly positive</v>
      </c>
      <c r="P449" s="126" t="str">
        <f>IF('Calculs T2a'!I452&lt;'Coeffs calibration'!$I$15,"Negative",IF('Calculs T2a'!I452&lt;'Coeffs calibration'!$I$16,"Lowly positive",IF('Calculs T2a'!I452&lt;'Coeffs calibration'!$I$17,"Moderately positive","Highly positive")))</f>
        <v>Highly positive</v>
      </c>
      <c r="Q449" s="128" t="str">
        <f>IF('Calculs T2a'!J452&lt;'Coeffs calibration'!$J$15,"Negative",IF('Calculs T2a'!J452&lt;'Coeffs calibration'!$J$16,"Lowly positive",IF('Calculs T2a'!J452&lt;'Coeffs calibration'!$J$17,"Moderately positive","Highly positive")))</f>
        <v>Highly positive</v>
      </c>
      <c r="R449" s="3" t="str">
        <f>IF('Calculs T2a'!K452&lt;'Coeffs calibration'!$K$15,"Negative",IF('Calculs T2a'!K452&lt;'Coeffs calibration'!$K$16,"Lowly positive",IF('Calculs T2a'!K452&lt;'Coeffs calibration'!$K$17,"Moderately positive","Highly positive")))</f>
        <v>Highly positive</v>
      </c>
      <c r="S449" s="3" t="str">
        <f>IF('Calculs T2a'!L452&lt;'Coeffs calibration'!$L$15,"Negative",IF('Calculs T2a'!L452&lt;'Coeffs calibration'!$L$16,"Lowly positive",IF('Calculs T2a'!L452&lt;'Coeffs calibration'!$L$17,"Moderately positive","Highly positive")))</f>
        <v>Highly positive</v>
      </c>
      <c r="T449" s="3" t="str">
        <f>IF('Calculs T2a'!M452&lt;'Coeffs calibration'!$M$15,"Negative",IF('Calculs T2a'!M452&lt;'Coeffs calibration'!$M$16,"Lowly positive",IF('Calculs T2a'!M452&lt;'Coeffs calibration'!$M$17,"Moderately positive","Highly positive")))</f>
        <v>Highly positive</v>
      </c>
      <c r="U449" s="3" t="str">
        <f>IF('Calculs T2a'!N452&lt;'Coeffs calibration'!$N$15,"Negative",IF('Calculs T2a'!N452&lt;'Coeffs calibration'!$N$16,"Lowly positive",IF('Calculs T2a'!N452&lt;'Coeffs calibration'!$N$17,"Moderately positive","Highly positive")))</f>
        <v>Highly positive</v>
      </c>
      <c r="W449" s="92">
        <f>'Predictions concentrations'!A449</f>
        <v>0</v>
      </c>
      <c r="X449" s="92">
        <f>'Predictions concentrations'!B449</f>
        <v>0</v>
      </c>
      <c r="Y449" s="126" t="str">
        <f>IF('Calculs T3a'!G452&lt;'Coeffs calibration'!$G$15,"Negative",IF('Calculs T3a'!G452&lt;'Coeffs calibration'!$G$16,"Lowly positive",IF('Calculs T3a'!G452&lt;'Coeffs calibration'!$G$17,"Moderately positive","Highly positive")))</f>
        <v>Highly positive</v>
      </c>
      <c r="Z449" s="126" t="str">
        <f>IF('Calculs T3a'!H452&lt;'Coeffs calibration'!$H$15,"Negative",IF('Calculs T3a'!H452&lt;'Coeffs calibration'!$H$16,"Lowly positive",IF('Calculs T3a'!H452&lt;'Coeffs calibration'!$H$17,"Moderately positive","Highly positive")))</f>
        <v>Highly positive</v>
      </c>
      <c r="AA449" s="126" t="str">
        <f>IF('Calculs T3a'!I452&lt;'Coeffs calibration'!$I$15,"Negative",IF('Calculs T3a'!I452&lt;'Coeffs calibration'!$I$16,"Lowly positive",IF('Calculs T3a'!I452&lt;'Coeffs calibration'!$I$17,"Moderately positive","Highly positive")))</f>
        <v>Highly positive</v>
      </c>
      <c r="AB449" s="128" t="str">
        <f>IF('Calculs T3a'!J452&lt;'Coeffs calibration'!$J$15,"Negative",IF('Calculs T3a'!J452&lt;'Coeffs calibration'!$J$16,"Lowly positive",IF('Calculs T3a'!J452&lt;'Coeffs calibration'!$J$17,"Moderately positive","Highly positive")))</f>
        <v>Highly positive</v>
      </c>
      <c r="AC449" s="3" t="str">
        <f>IF('Calculs T3a'!K452&lt;'Coeffs calibration'!$K$15,"Negative",IF('Calculs T3a'!K452&lt;'Coeffs calibration'!$K$16,"Lowly positive",IF('Calculs T3a'!K452&lt;'Coeffs calibration'!$K$17,"Moderately positive","Highly positive")))</f>
        <v>Highly positive</v>
      </c>
      <c r="AD449" s="3" t="str">
        <f>IF('Calculs T3a'!L452&lt;'Coeffs calibration'!$L$15,"Negative",IF('Calculs T3a'!L452&lt;'Coeffs calibration'!$L$16,"Lowly positive",IF('Calculs T3a'!L452&lt;'Coeffs calibration'!$L$17,"Moderately positive","Highly positive")))</f>
        <v>Highly positive</v>
      </c>
      <c r="AE449" s="3" t="str">
        <f>IF('Calculs T3a'!M452&lt;'Coeffs calibration'!$M$15,"Negative",IF('Calculs T3a'!M452&lt;'Coeffs calibration'!$M$16,"Lowly positive",IF('Calculs T3a'!M452&lt;'Coeffs calibration'!$M$17,"Moderately positive","Highly positive")))</f>
        <v>Highly positive</v>
      </c>
      <c r="AF449" s="3" t="str">
        <f>IF('Calculs T3a'!N452&lt;'Coeffs calibration'!$N$15,"Negative",IF('Calculs T3a'!N452&lt;'Coeffs calibration'!$N$16,"Lowly positive",IF('Calculs T3a'!N452&lt;'Coeffs calibration'!$N$17,"Moderately positive","Highly positive")))</f>
        <v>Highly positive</v>
      </c>
    </row>
    <row r="450" spans="1:32" x14ac:dyDescent="0.3">
      <c r="A450" s="92">
        <f>'Predictions concentrations'!A450</f>
        <v>0</v>
      </c>
      <c r="B450" s="92">
        <f>'Predictions concentrations'!B450</f>
        <v>0</v>
      </c>
      <c r="C450" s="126" t="str">
        <f>IF('Calculs T1a'!G453&lt;'Coeffs calibration'!$G$15,"Negative",IF('Calculs T1a'!G453&lt;'Coeffs calibration'!$G$16,"Lowly positive",IF('Calculs T1a'!G453&lt;'Coeffs calibration'!$G$17,"Moderately positive","Highly positive")))</f>
        <v>Highly positive</v>
      </c>
      <c r="D450" s="126" t="str">
        <f>IF('Calculs T1a'!H453&lt;'Coeffs calibration'!$H$15,"Negative",IF('Calculs T1a'!H453&lt;'Coeffs calibration'!$H$16,"Lowly positive",IF('Calculs T1a'!H453&lt;'Coeffs calibration'!$H$17,"Moderately positive","Highly positive")))</f>
        <v>Highly positive</v>
      </c>
      <c r="E450" s="126" t="str">
        <f>IF('Calculs T1a'!I453&lt;'Coeffs calibration'!$I$15,"Negative",IF('Calculs T1a'!I453&lt;'Coeffs calibration'!$I$16,"Lowly positive",IF('Calculs T1a'!I453&lt;'Coeffs calibration'!$I$17,"Moderately positive","Highly positive")))</f>
        <v>Highly positive</v>
      </c>
      <c r="F450" s="128" t="str">
        <f>IF('Calculs T1a'!J453&lt;'Coeffs calibration'!$J$15,"Negative",IF('Calculs T1a'!J453&lt;'Coeffs calibration'!$J$16,"Lowly positive",IF('Calculs T1a'!J453&lt;'Coeffs calibration'!$J$17,"Moderately positive","Highly positive")))</f>
        <v>Highly positive</v>
      </c>
      <c r="G450" s="3" t="str">
        <f>IF('Calculs T1a'!K453&lt;'Coeffs calibration'!$K$15,"Negative",IF('Calculs T1a'!K453&lt;'Coeffs calibration'!$K$16,"Lowly positive",IF('Calculs T1a'!K453&lt;'Coeffs calibration'!$K$17,"Moderately positive","Highly positive")))</f>
        <v>Highly positive</v>
      </c>
      <c r="H450" s="3" t="str">
        <f>IF('Calculs T1a'!L453&lt;'Coeffs calibration'!$L$15,"Negative",IF('Calculs T1a'!L453&lt;'Coeffs calibration'!$L$16,"Lowly positive",IF('Calculs T1a'!L453&lt;'Coeffs calibration'!$L$17,"Moderately positive","Highly positive")))</f>
        <v>Highly positive</v>
      </c>
      <c r="I450" s="3" t="str">
        <f>IF('Calculs T1a'!M453&lt;'Coeffs calibration'!$M$15,"Negative",IF('Calculs T1a'!M453&lt;'Coeffs calibration'!$M$16,"Lowly positive",IF('Calculs T1a'!M453&lt;'Coeffs calibration'!$M$17,"Moderately positive","Highly positive")))</f>
        <v>Highly positive</v>
      </c>
      <c r="J450" s="3" t="str">
        <f>IF('Calculs T1a'!N453&lt;'Coeffs calibration'!$N$15,"Negative",IF('Calculs T1a'!N453&lt;'Coeffs calibration'!$N$16,"Lowly positive",IF('Calculs T1a'!N453&lt;'Coeffs calibration'!$N$17,"Moderately positive","Highly positive")))</f>
        <v>Highly positive</v>
      </c>
      <c r="L450" s="92">
        <f>'Predictions concentrations'!A450</f>
        <v>0</v>
      </c>
      <c r="M450" s="92">
        <f>'Predictions concentrations'!B450</f>
        <v>0</v>
      </c>
      <c r="N450" s="126" t="str">
        <f>IF('Calculs T2a'!G453&lt;'Coeffs calibration'!$G$15,"Negative",IF('Calculs T2a'!G453&lt;'Coeffs calibration'!$G$16,"Lowly positive",IF('Calculs T2a'!G453&lt;'Coeffs calibration'!$G$17,"Moderately positive","Highly positive")))</f>
        <v>Highly positive</v>
      </c>
      <c r="O450" s="126" t="str">
        <f>IF('Calculs T2a'!H453&lt;'Coeffs calibration'!$H$15,"Negative",IF('Calculs T2a'!H453&lt;'Coeffs calibration'!$H$16,"Lowly positive",IF('Calculs T2a'!H453&lt;'Coeffs calibration'!$H$17,"Moderately positive","Highly positive")))</f>
        <v>Highly positive</v>
      </c>
      <c r="P450" s="126" t="str">
        <f>IF('Calculs T2a'!I453&lt;'Coeffs calibration'!$I$15,"Negative",IF('Calculs T2a'!I453&lt;'Coeffs calibration'!$I$16,"Lowly positive",IF('Calculs T2a'!I453&lt;'Coeffs calibration'!$I$17,"Moderately positive","Highly positive")))</f>
        <v>Highly positive</v>
      </c>
      <c r="Q450" s="128" t="str">
        <f>IF('Calculs T2a'!J453&lt;'Coeffs calibration'!$J$15,"Negative",IF('Calculs T2a'!J453&lt;'Coeffs calibration'!$J$16,"Lowly positive",IF('Calculs T2a'!J453&lt;'Coeffs calibration'!$J$17,"Moderately positive","Highly positive")))</f>
        <v>Highly positive</v>
      </c>
      <c r="R450" s="3" t="str">
        <f>IF('Calculs T2a'!K453&lt;'Coeffs calibration'!$K$15,"Negative",IF('Calculs T2a'!K453&lt;'Coeffs calibration'!$K$16,"Lowly positive",IF('Calculs T2a'!K453&lt;'Coeffs calibration'!$K$17,"Moderately positive","Highly positive")))</f>
        <v>Highly positive</v>
      </c>
      <c r="S450" s="3" t="str">
        <f>IF('Calculs T2a'!L453&lt;'Coeffs calibration'!$L$15,"Negative",IF('Calculs T2a'!L453&lt;'Coeffs calibration'!$L$16,"Lowly positive",IF('Calculs T2a'!L453&lt;'Coeffs calibration'!$L$17,"Moderately positive","Highly positive")))</f>
        <v>Highly positive</v>
      </c>
      <c r="T450" s="3" t="str">
        <f>IF('Calculs T2a'!M453&lt;'Coeffs calibration'!$M$15,"Negative",IF('Calculs T2a'!M453&lt;'Coeffs calibration'!$M$16,"Lowly positive",IF('Calculs T2a'!M453&lt;'Coeffs calibration'!$M$17,"Moderately positive","Highly positive")))</f>
        <v>Highly positive</v>
      </c>
      <c r="U450" s="3" t="str">
        <f>IF('Calculs T2a'!N453&lt;'Coeffs calibration'!$N$15,"Negative",IF('Calculs T2a'!N453&lt;'Coeffs calibration'!$N$16,"Lowly positive",IF('Calculs T2a'!N453&lt;'Coeffs calibration'!$N$17,"Moderately positive","Highly positive")))</f>
        <v>Highly positive</v>
      </c>
      <c r="W450" s="92">
        <f>'Predictions concentrations'!A450</f>
        <v>0</v>
      </c>
      <c r="X450" s="92">
        <f>'Predictions concentrations'!B450</f>
        <v>0</v>
      </c>
      <c r="Y450" s="126" t="str">
        <f>IF('Calculs T3a'!G453&lt;'Coeffs calibration'!$G$15,"Negative",IF('Calculs T3a'!G453&lt;'Coeffs calibration'!$G$16,"Lowly positive",IF('Calculs T3a'!G453&lt;'Coeffs calibration'!$G$17,"Moderately positive","Highly positive")))</f>
        <v>Highly positive</v>
      </c>
      <c r="Z450" s="126" t="str">
        <f>IF('Calculs T3a'!H453&lt;'Coeffs calibration'!$H$15,"Negative",IF('Calculs T3a'!H453&lt;'Coeffs calibration'!$H$16,"Lowly positive",IF('Calculs T3a'!H453&lt;'Coeffs calibration'!$H$17,"Moderately positive","Highly positive")))</f>
        <v>Highly positive</v>
      </c>
      <c r="AA450" s="126" t="str">
        <f>IF('Calculs T3a'!I453&lt;'Coeffs calibration'!$I$15,"Negative",IF('Calculs T3a'!I453&lt;'Coeffs calibration'!$I$16,"Lowly positive",IF('Calculs T3a'!I453&lt;'Coeffs calibration'!$I$17,"Moderately positive","Highly positive")))</f>
        <v>Highly positive</v>
      </c>
      <c r="AB450" s="128" t="str">
        <f>IF('Calculs T3a'!J453&lt;'Coeffs calibration'!$J$15,"Negative",IF('Calculs T3a'!J453&lt;'Coeffs calibration'!$J$16,"Lowly positive",IF('Calculs T3a'!J453&lt;'Coeffs calibration'!$J$17,"Moderately positive","Highly positive")))</f>
        <v>Highly positive</v>
      </c>
      <c r="AC450" s="3" t="str">
        <f>IF('Calculs T3a'!K453&lt;'Coeffs calibration'!$K$15,"Negative",IF('Calculs T3a'!K453&lt;'Coeffs calibration'!$K$16,"Lowly positive",IF('Calculs T3a'!K453&lt;'Coeffs calibration'!$K$17,"Moderately positive","Highly positive")))</f>
        <v>Highly positive</v>
      </c>
      <c r="AD450" s="3" t="str">
        <f>IF('Calculs T3a'!L453&lt;'Coeffs calibration'!$L$15,"Negative",IF('Calculs T3a'!L453&lt;'Coeffs calibration'!$L$16,"Lowly positive",IF('Calculs T3a'!L453&lt;'Coeffs calibration'!$L$17,"Moderately positive","Highly positive")))</f>
        <v>Highly positive</v>
      </c>
      <c r="AE450" s="3" t="str">
        <f>IF('Calculs T3a'!M453&lt;'Coeffs calibration'!$M$15,"Negative",IF('Calculs T3a'!M453&lt;'Coeffs calibration'!$M$16,"Lowly positive",IF('Calculs T3a'!M453&lt;'Coeffs calibration'!$M$17,"Moderately positive","Highly positive")))</f>
        <v>Highly positive</v>
      </c>
      <c r="AF450" s="3" t="str">
        <f>IF('Calculs T3a'!N453&lt;'Coeffs calibration'!$N$15,"Negative",IF('Calculs T3a'!N453&lt;'Coeffs calibration'!$N$16,"Lowly positive",IF('Calculs T3a'!N453&lt;'Coeffs calibration'!$N$17,"Moderately positive","Highly positive")))</f>
        <v>Highly positive</v>
      </c>
    </row>
    <row r="451" spans="1:32" x14ac:dyDescent="0.3">
      <c r="A451" s="92">
        <f>'Predictions concentrations'!A451</f>
        <v>0</v>
      </c>
      <c r="B451" s="92">
        <f>'Predictions concentrations'!B451</f>
        <v>0</v>
      </c>
      <c r="C451" s="126" t="str">
        <f>IF('Calculs T1a'!G454&lt;'Coeffs calibration'!$G$15,"Negative",IF('Calculs T1a'!G454&lt;'Coeffs calibration'!$G$16,"Lowly positive",IF('Calculs T1a'!G454&lt;'Coeffs calibration'!$G$17,"Moderately positive","Highly positive")))</f>
        <v>Highly positive</v>
      </c>
      <c r="D451" s="126" t="str">
        <f>IF('Calculs T1a'!H454&lt;'Coeffs calibration'!$H$15,"Negative",IF('Calculs T1a'!H454&lt;'Coeffs calibration'!$H$16,"Lowly positive",IF('Calculs T1a'!H454&lt;'Coeffs calibration'!$H$17,"Moderately positive","Highly positive")))</f>
        <v>Highly positive</v>
      </c>
      <c r="E451" s="126" t="str">
        <f>IF('Calculs T1a'!I454&lt;'Coeffs calibration'!$I$15,"Negative",IF('Calculs T1a'!I454&lt;'Coeffs calibration'!$I$16,"Lowly positive",IF('Calculs T1a'!I454&lt;'Coeffs calibration'!$I$17,"Moderately positive","Highly positive")))</f>
        <v>Highly positive</v>
      </c>
      <c r="F451" s="128" t="str">
        <f>IF('Calculs T1a'!J454&lt;'Coeffs calibration'!$J$15,"Negative",IF('Calculs T1a'!J454&lt;'Coeffs calibration'!$J$16,"Lowly positive",IF('Calculs T1a'!J454&lt;'Coeffs calibration'!$J$17,"Moderately positive","Highly positive")))</f>
        <v>Highly positive</v>
      </c>
      <c r="G451" s="3" t="str">
        <f>IF('Calculs T1a'!K454&lt;'Coeffs calibration'!$K$15,"Negative",IF('Calculs T1a'!K454&lt;'Coeffs calibration'!$K$16,"Lowly positive",IF('Calculs T1a'!K454&lt;'Coeffs calibration'!$K$17,"Moderately positive","Highly positive")))</f>
        <v>Highly positive</v>
      </c>
      <c r="H451" s="3" t="str">
        <f>IF('Calculs T1a'!L454&lt;'Coeffs calibration'!$L$15,"Negative",IF('Calculs T1a'!L454&lt;'Coeffs calibration'!$L$16,"Lowly positive",IF('Calculs T1a'!L454&lt;'Coeffs calibration'!$L$17,"Moderately positive","Highly positive")))</f>
        <v>Highly positive</v>
      </c>
      <c r="I451" s="3" t="str">
        <f>IF('Calculs T1a'!M454&lt;'Coeffs calibration'!$M$15,"Negative",IF('Calculs T1a'!M454&lt;'Coeffs calibration'!$M$16,"Lowly positive",IF('Calculs T1a'!M454&lt;'Coeffs calibration'!$M$17,"Moderately positive","Highly positive")))</f>
        <v>Highly positive</v>
      </c>
      <c r="J451" s="3" t="str">
        <f>IF('Calculs T1a'!N454&lt;'Coeffs calibration'!$N$15,"Negative",IF('Calculs T1a'!N454&lt;'Coeffs calibration'!$N$16,"Lowly positive",IF('Calculs T1a'!N454&lt;'Coeffs calibration'!$N$17,"Moderately positive","Highly positive")))</f>
        <v>Highly positive</v>
      </c>
      <c r="L451" s="92">
        <f>'Predictions concentrations'!A451</f>
        <v>0</v>
      </c>
      <c r="M451" s="92">
        <f>'Predictions concentrations'!B451</f>
        <v>0</v>
      </c>
      <c r="N451" s="126" t="str">
        <f>IF('Calculs T2a'!G454&lt;'Coeffs calibration'!$G$15,"Negative",IF('Calculs T2a'!G454&lt;'Coeffs calibration'!$G$16,"Lowly positive",IF('Calculs T2a'!G454&lt;'Coeffs calibration'!$G$17,"Moderately positive","Highly positive")))</f>
        <v>Highly positive</v>
      </c>
      <c r="O451" s="126" t="str">
        <f>IF('Calculs T2a'!H454&lt;'Coeffs calibration'!$H$15,"Negative",IF('Calculs T2a'!H454&lt;'Coeffs calibration'!$H$16,"Lowly positive",IF('Calculs T2a'!H454&lt;'Coeffs calibration'!$H$17,"Moderately positive","Highly positive")))</f>
        <v>Highly positive</v>
      </c>
      <c r="P451" s="126" t="str">
        <f>IF('Calculs T2a'!I454&lt;'Coeffs calibration'!$I$15,"Negative",IF('Calculs T2a'!I454&lt;'Coeffs calibration'!$I$16,"Lowly positive",IF('Calculs T2a'!I454&lt;'Coeffs calibration'!$I$17,"Moderately positive","Highly positive")))</f>
        <v>Highly positive</v>
      </c>
      <c r="Q451" s="128" t="str">
        <f>IF('Calculs T2a'!J454&lt;'Coeffs calibration'!$J$15,"Negative",IF('Calculs T2a'!J454&lt;'Coeffs calibration'!$J$16,"Lowly positive",IF('Calculs T2a'!J454&lt;'Coeffs calibration'!$J$17,"Moderately positive","Highly positive")))</f>
        <v>Highly positive</v>
      </c>
      <c r="R451" s="3" t="str">
        <f>IF('Calculs T2a'!K454&lt;'Coeffs calibration'!$K$15,"Negative",IF('Calculs T2a'!K454&lt;'Coeffs calibration'!$K$16,"Lowly positive",IF('Calculs T2a'!K454&lt;'Coeffs calibration'!$K$17,"Moderately positive","Highly positive")))</f>
        <v>Highly positive</v>
      </c>
      <c r="S451" s="3" t="str">
        <f>IF('Calculs T2a'!L454&lt;'Coeffs calibration'!$L$15,"Negative",IF('Calculs T2a'!L454&lt;'Coeffs calibration'!$L$16,"Lowly positive",IF('Calculs T2a'!L454&lt;'Coeffs calibration'!$L$17,"Moderately positive","Highly positive")))</f>
        <v>Highly positive</v>
      </c>
      <c r="T451" s="3" t="str">
        <f>IF('Calculs T2a'!M454&lt;'Coeffs calibration'!$M$15,"Negative",IF('Calculs T2a'!M454&lt;'Coeffs calibration'!$M$16,"Lowly positive",IF('Calculs T2a'!M454&lt;'Coeffs calibration'!$M$17,"Moderately positive","Highly positive")))</f>
        <v>Highly positive</v>
      </c>
      <c r="U451" s="3" t="str">
        <f>IF('Calculs T2a'!N454&lt;'Coeffs calibration'!$N$15,"Negative",IF('Calculs T2a'!N454&lt;'Coeffs calibration'!$N$16,"Lowly positive",IF('Calculs T2a'!N454&lt;'Coeffs calibration'!$N$17,"Moderately positive","Highly positive")))</f>
        <v>Highly positive</v>
      </c>
      <c r="W451" s="92">
        <f>'Predictions concentrations'!A451</f>
        <v>0</v>
      </c>
      <c r="X451" s="92">
        <f>'Predictions concentrations'!B451</f>
        <v>0</v>
      </c>
      <c r="Y451" s="126" t="str">
        <f>IF('Calculs T3a'!G454&lt;'Coeffs calibration'!$G$15,"Negative",IF('Calculs T3a'!G454&lt;'Coeffs calibration'!$G$16,"Lowly positive",IF('Calculs T3a'!G454&lt;'Coeffs calibration'!$G$17,"Moderately positive","Highly positive")))</f>
        <v>Highly positive</v>
      </c>
      <c r="Z451" s="126" t="str">
        <f>IF('Calculs T3a'!H454&lt;'Coeffs calibration'!$H$15,"Negative",IF('Calculs T3a'!H454&lt;'Coeffs calibration'!$H$16,"Lowly positive",IF('Calculs T3a'!H454&lt;'Coeffs calibration'!$H$17,"Moderately positive","Highly positive")))</f>
        <v>Highly positive</v>
      </c>
      <c r="AA451" s="126" t="str">
        <f>IF('Calculs T3a'!I454&lt;'Coeffs calibration'!$I$15,"Negative",IF('Calculs T3a'!I454&lt;'Coeffs calibration'!$I$16,"Lowly positive",IF('Calculs T3a'!I454&lt;'Coeffs calibration'!$I$17,"Moderately positive","Highly positive")))</f>
        <v>Highly positive</v>
      </c>
      <c r="AB451" s="128" t="str">
        <f>IF('Calculs T3a'!J454&lt;'Coeffs calibration'!$J$15,"Negative",IF('Calculs T3a'!J454&lt;'Coeffs calibration'!$J$16,"Lowly positive",IF('Calculs T3a'!J454&lt;'Coeffs calibration'!$J$17,"Moderately positive","Highly positive")))</f>
        <v>Highly positive</v>
      </c>
      <c r="AC451" s="3" t="str">
        <f>IF('Calculs T3a'!K454&lt;'Coeffs calibration'!$K$15,"Negative",IF('Calculs T3a'!K454&lt;'Coeffs calibration'!$K$16,"Lowly positive",IF('Calculs T3a'!K454&lt;'Coeffs calibration'!$K$17,"Moderately positive","Highly positive")))</f>
        <v>Highly positive</v>
      </c>
      <c r="AD451" s="3" t="str">
        <f>IF('Calculs T3a'!L454&lt;'Coeffs calibration'!$L$15,"Negative",IF('Calculs T3a'!L454&lt;'Coeffs calibration'!$L$16,"Lowly positive",IF('Calculs T3a'!L454&lt;'Coeffs calibration'!$L$17,"Moderately positive","Highly positive")))</f>
        <v>Highly positive</v>
      </c>
      <c r="AE451" s="3" t="str">
        <f>IF('Calculs T3a'!M454&lt;'Coeffs calibration'!$M$15,"Negative",IF('Calculs T3a'!M454&lt;'Coeffs calibration'!$M$16,"Lowly positive",IF('Calculs T3a'!M454&lt;'Coeffs calibration'!$M$17,"Moderately positive","Highly positive")))</f>
        <v>Highly positive</v>
      </c>
      <c r="AF451" s="3" t="str">
        <f>IF('Calculs T3a'!N454&lt;'Coeffs calibration'!$N$15,"Negative",IF('Calculs T3a'!N454&lt;'Coeffs calibration'!$N$16,"Lowly positive",IF('Calculs T3a'!N454&lt;'Coeffs calibration'!$N$17,"Moderately positive","Highly positive")))</f>
        <v>Highly positive</v>
      </c>
    </row>
    <row r="452" spans="1:32" x14ac:dyDescent="0.3">
      <c r="A452" s="92">
        <f>'Predictions concentrations'!A452</f>
        <v>0</v>
      </c>
      <c r="B452" s="92">
        <f>'Predictions concentrations'!B452</f>
        <v>0</v>
      </c>
      <c r="C452" s="126" t="str">
        <f>IF('Calculs T1a'!G455&lt;'Coeffs calibration'!$G$15,"Negative",IF('Calculs T1a'!G455&lt;'Coeffs calibration'!$G$16,"Lowly positive",IF('Calculs T1a'!G455&lt;'Coeffs calibration'!$G$17,"Moderately positive","Highly positive")))</f>
        <v>Highly positive</v>
      </c>
      <c r="D452" s="126" t="str">
        <f>IF('Calculs T1a'!H455&lt;'Coeffs calibration'!$H$15,"Negative",IF('Calculs T1a'!H455&lt;'Coeffs calibration'!$H$16,"Lowly positive",IF('Calculs T1a'!H455&lt;'Coeffs calibration'!$H$17,"Moderately positive","Highly positive")))</f>
        <v>Highly positive</v>
      </c>
      <c r="E452" s="126" t="str">
        <f>IF('Calculs T1a'!I455&lt;'Coeffs calibration'!$I$15,"Negative",IF('Calculs T1a'!I455&lt;'Coeffs calibration'!$I$16,"Lowly positive",IF('Calculs T1a'!I455&lt;'Coeffs calibration'!$I$17,"Moderately positive","Highly positive")))</f>
        <v>Highly positive</v>
      </c>
      <c r="F452" s="128" t="str">
        <f>IF('Calculs T1a'!J455&lt;'Coeffs calibration'!$J$15,"Negative",IF('Calculs T1a'!J455&lt;'Coeffs calibration'!$J$16,"Lowly positive",IF('Calculs T1a'!J455&lt;'Coeffs calibration'!$J$17,"Moderately positive","Highly positive")))</f>
        <v>Highly positive</v>
      </c>
      <c r="G452" s="3" t="str">
        <f>IF('Calculs T1a'!K455&lt;'Coeffs calibration'!$K$15,"Negative",IF('Calculs T1a'!K455&lt;'Coeffs calibration'!$K$16,"Lowly positive",IF('Calculs T1a'!K455&lt;'Coeffs calibration'!$K$17,"Moderately positive","Highly positive")))</f>
        <v>Highly positive</v>
      </c>
      <c r="H452" s="3" t="str">
        <f>IF('Calculs T1a'!L455&lt;'Coeffs calibration'!$L$15,"Negative",IF('Calculs T1a'!L455&lt;'Coeffs calibration'!$L$16,"Lowly positive",IF('Calculs T1a'!L455&lt;'Coeffs calibration'!$L$17,"Moderately positive","Highly positive")))</f>
        <v>Highly positive</v>
      </c>
      <c r="I452" s="3" t="str">
        <f>IF('Calculs T1a'!M455&lt;'Coeffs calibration'!$M$15,"Negative",IF('Calculs T1a'!M455&lt;'Coeffs calibration'!$M$16,"Lowly positive",IF('Calculs T1a'!M455&lt;'Coeffs calibration'!$M$17,"Moderately positive","Highly positive")))</f>
        <v>Highly positive</v>
      </c>
      <c r="J452" s="3" t="str">
        <f>IF('Calculs T1a'!N455&lt;'Coeffs calibration'!$N$15,"Negative",IF('Calculs T1a'!N455&lt;'Coeffs calibration'!$N$16,"Lowly positive",IF('Calculs T1a'!N455&lt;'Coeffs calibration'!$N$17,"Moderately positive","Highly positive")))</f>
        <v>Highly positive</v>
      </c>
      <c r="L452" s="92">
        <f>'Predictions concentrations'!A452</f>
        <v>0</v>
      </c>
      <c r="M452" s="92">
        <f>'Predictions concentrations'!B452</f>
        <v>0</v>
      </c>
      <c r="N452" s="126" t="str">
        <f>IF('Calculs T2a'!G455&lt;'Coeffs calibration'!$G$15,"Negative",IF('Calculs T2a'!G455&lt;'Coeffs calibration'!$G$16,"Lowly positive",IF('Calculs T2a'!G455&lt;'Coeffs calibration'!$G$17,"Moderately positive","Highly positive")))</f>
        <v>Highly positive</v>
      </c>
      <c r="O452" s="126" t="str">
        <f>IF('Calculs T2a'!H455&lt;'Coeffs calibration'!$H$15,"Negative",IF('Calculs T2a'!H455&lt;'Coeffs calibration'!$H$16,"Lowly positive",IF('Calculs T2a'!H455&lt;'Coeffs calibration'!$H$17,"Moderately positive","Highly positive")))</f>
        <v>Highly positive</v>
      </c>
      <c r="P452" s="126" t="str">
        <f>IF('Calculs T2a'!I455&lt;'Coeffs calibration'!$I$15,"Negative",IF('Calculs T2a'!I455&lt;'Coeffs calibration'!$I$16,"Lowly positive",IF('Calculs T2a'!I455&lt;'Coeffs calibration'!$I$17,"Moderately positive","Highly positive")))</f>
        <v>Highly positive</v>
      </c>
      <c r="Q452" s="128" t="str">
        <f>IF('Calculs T2a'!J455&lt;'Coeffs calibration'!$J$15,"Negative",IF('Calculs T2a'!J455&lt;'Coeffs calibration'!$J$16,"Lowly positive",IF('Calculs T2a'!J455&lt;'Coeffs calibration'!$J$17,"Moderately positive","Highly positive")))</f>
        <v>Highly positive</v>
      </c>
      <c r="R452" s="3" t="str">
        <f>IF('Calculs T2a'!K455&lt;'Coeffs calibration'!$K$15,"Negative",IF('Calculs T2a'!K455&lt;'Coeffs calibration'!$K$16,"Lowly positive",IF('Calculs T2a'!K455&lt;'Coeffs calibration'!$K$17,"Moderately positive","Highly positive")))</f>
        <v>Highly positive</v>
      </c>
      <c r="S452" s="3" t="str">
        <f>IF('Calculs T2a'!L455&lt;'Coeffs calibration'!$L$15,"Negative",IF('Calculs T2a'!L455&lt;'Coeffs calibration'!$L$16,"Lowly positive",IF('Calculs T2a'!L455&lt;'Coeffs calibration'!$L$17,"Moderately positive","Highly positive")))</f>
        <v>Highly positive</v>
      </c>
      <c r="T452" s="3" t="str">
        <f>IF('Calculs T2a'!M455&lt;'Coeffs calibration'!$M$15,"Negative",IF('Calculs T2a'!M455&lt;'Coeffs calibration'!$M$16,"Lowly positive",IF('Calculs T2a'!M455&lt;'Coeffs calibration'!$M$17,"Moderately positive","Highly positive")))</f>
        <v>Highly positive</v>
      </c>
      <c r="U452" s="3" t="str">
        <f>IF('Calculs T2a'!N455&lt;'Coeffs calibration'!$N$15,"Negative",IF('Calculs T2a'!N455&lt;'Coeffs calibration'!$N$16,"Lowly positive",IF('Calculs T2a'!N455&lt;'Coeffs calibration'!$N$17,"Moderately positive","Highly positive")))</f>
        <v>Highly positive</v>
      </c>
      <c r="W452" s="92">
        <f>'Predictions concentrations'!A452</f>
        <v>0</v>
      </c>
      <c r="X452" s="92">
        <f>'Predictions concentrations'!B452</f>
        <v>0</v>
      </c>
      <c r="Y452" s="126" t="str">
        <f>IF('Calculs T3a'!G455&lt;'Coeffs calibration'!$G$15,"Negative",IF('Calculs T3a'!G455&lt;'Coeffs calibration'!$G$16,"Lowly positive",IF('Calculs T3a'!G455&lt;'Coeffs calibration'!$G$17,"Moderately positive","Highly positive")))</f>
        <v>Highly positive</v>
      </c>
      <c r="Z452" s="126" t="str">
        <f>IF('Calculs T3a'!H455&lt;'Coeffs calibration'!$H$15,"Negative",IF('Calculs T3a'!H455&lt;'Coeffs calibration'!$H$16,"Lowly positive",IF('Calculs T3a'!H455&lt;'Coeffs calibration'!$H$17,"Moderately positive","Highly positive")))</f>
        <v>Highly positive</v>
      </c>
      <c r="AA452" s="126" t="str">
        <f>IF('Calculs T3a'!I455&lt;'Coeffs calibration'!$I$15,"Negative",IF('Calculs T3a'!I455&lt;'Coeffs calibration'!$I$16,"Lowly positive",IF('Calculs T3a'!I455&lt;'Coeffs calibration'!$I$17,"Moderately positive","Highly positive")))</f>
        <v>Highly positive</v>
      </c>
      <c r="AB452" s="128" t="str">
        <f>IF('Calculs T3a'!J455&lt;'Coeffs calibration'!$J$15,"Negative",IF('Calculs T3a'!J455&lt;'Coeffs calibration'!$J$16,"Lowly positive",IF('Calculs T3a'!J455&lt;'Coeffs calibration'!$J$17,"Moderately positive","Highly positive")))</f>
        <v>Highly positive</v>
      </c>
      <c r="AC452" s="3" t="str">
        <f>IF('Calculs T3a'!K455&lt;'Coeffs calibration'!$K$15,"Negative",IF('Calculs T3a'!K455&lt;'Coeffs calibration'!$K$16,"Lowly positive",IF('Calculs T3a'!K455&lt;'Coeffs calibration'!$K$17,"Moderately positive","Highly positive")))</f>
        <v>Highly positive</v>
      </c>
      <c r="AD452" s="3" t="str">
        <f>IF('Calculs T3a'!L455&lt;'Coeffs calibration'!$L$15,"Negative",IF('Calculs T3a'!L455&lt;'Coeffs calibration'!$L$16,"Lowly positive",IF('Calculs T3a'!L455&lt;'Coeffs calibration'!$L$17,"Moderately positive","Highly positive")))</f>
        <v>Highly positive</v>
      </c>
      <c r="AE452" s="3" t="str">
        <f>IF('Calculs T3a'!M455&lt;'Coeffs calibration'!$M$15,"Negative",IF('Calculs T3a'!M455&lt;'Coeffs calibration'!$M$16,"Lowly positive",IF('Calculs T3a'!M455&lt;'Coeffs calibration'!$M$17,"Moderately positive","Highly positive")))</f>
        <v>Highly positive</v>
      </c>
      <c r="AF452" s="3" t="str">
        <f>IF('Calculs T3a'!N455&lt;'Coeffs calibration'!$N$15,"Negative",IF('Calculs T3a'!N455&lt;'Coeffs calibration'!$N$16,"Lowly positive",IF('Calculs T3a'!N455&lt;'Coeffs calibration'!$N$17,"Moderately positive","Highly positive")))</f>
        <v>Highly positive</v>
      </c>
    </row>
    <row r="453" spans="1:32" x14ac:dyDescent="0.3">
      <c r="A453" s="92">
        <f>'Predictions concentrations'!A453</f>
        <v>0</v>
      </c>
      <c r="B453" s="92">
        <f>'Predictions concentrations'!B453</f>
        <v>0</v>
      </c>
      <c r="C453" s="126" t="str">
        <f>IF('Calculs T1a'!G456&lt;'Coeffs calibration'!$G$15,"Negative",IF('Calculs T1a'!G456&lt;'Coeffs calibration'!$G$16,"Lowly positive",IF('Calculs T1a'!G456&lt;'Coeffs calibration'!$G$17,"Moderately positive","Highly positive")))</f>
        <v>Highly positive</v>
      </c>
      <c r="D453" s="126" t="str">
        <f>IF('Calculs T1a'!H456&lt;'Coeffs calibration'!$H$15,"Negative",IF('Calculs T1a'!H456&lt;'Coeffs calibration'!$H$16,"Lowly positive",IF('Calculs T1a'!H456&lt;'Coeffs calibration'!$H$17,"Moderately positive","Highly positive")))</f>
        <v>Highly positive</v>
      </c>
      <c r="E453" s="126" t="str">
        <f>IF('Calculs T1a'!I456&lt;'Coeffs calibration'!$I$15,"Negative",IF('Calculs T1a'!I456&lt;'Coeffs calibration'!$I$16,"Lowly positive",IF('Calculs T1a'!I456&lt;'Coeffs calibration'!$I$17,"Moderately positive","Highly positive")))</f>
        <v>Highly positive</v>
      </c>
      <c r="F453" s="128" t="str">
        <f>IF('Calculs T1a'!J456&lt;'Coeffs calibration'!$J$15,"Negative",IF('Calculs T1a'!J456&lt;'Coeffs calibration'!$J$16,"Lowly positive",IF('Calculs T1a'!J456&lt;'Coeffs calibration'!$J$17,"Moderately positive","Highly positive")))</f>
        <v>Highly positive</v>
      </c>
      <c r="G453" s="3" t="str">
        <f>IF('Calculs T1a'!K456&lt;'Coeffs calibration'!$K$15,"Negative",IF('Calculs T1a'!K456&lt;'Coeffs calibration'!$K$16,"Lowly positive",IF('Calculs T1a'!K456&lt;'Coeffs calibration'!$K$17,"Moderately positive","Highly positive")))</f>
        <v>Highly positive</v>
      </c>
      <c r="H453" s="3" t="str">
        <f>IF('Calculs T1a'!L456&lt;'Coeffs calibration'!$L$15,"Negative",IF('Calculs T1a'!L456&lt;'Coeffs calibration'!$L$16,"Lowly positive",IF('Calculs T1a'!L456&lt;'Coeffs calibration'!$L$17,"Moderately positive","Highly positive")))</f>
        <v>Highly positive</v>
      </c>
      <c r="I453" s="3" t="str">
        <f>IF('Calculs T1a'!M456&lt;'Coeffs calibration'!$M$15,"Negative",IF('Calculs T1a'!M456&lt;'Coeffs calibration'!$M$16,"Lowly positive",IF('Calculs T1a'!M456&lt;'Coeffs calibration'!$M$17,"Moderately positive","Highly positive")))</f>
        <v>Highly positive</v>
      </c>
      <c r="J453" s="3" t="str">
        <f>IF('Calculs T1a'!N456&lt;'Coeffs calibration'!$N$15,"Negative",IF('Calculs T1a'!N456&lt;'Coeffs calibration'!$N$16,"Lowly positive",IF('Calculs T1a'!N456&lt;'Coeffs calibration'!$N$17,"Moderately positive","Highly positive")))</f>
        <v>Highly positive</v>
      </c>
      <c r="L453" s="92">
        <f>'Predictions concentrations'!A453</f>
        <v>0</v>
      </c>
      <c r="M453" s="92">
        <f>'Predictions concentrations'!B453</f>
        <v>0</v>
      </c>
      <c r="N453" s="126" t="str">
        <f>IF('Calculs T2a'!G456&lt;'Coeffs calibration'!$G$15,"Negative",IF('Calculs T2a'!G456&lt;'Coeffs calibration'!$G$16,"Lowly positive",IF('Calculs T2a'!G456&lt;'Coeffs calibration'!$G$17,"Moderately positive","Highly positive")))</f>
        <v>Highly positive</v>
      </c>
      <c r="O453" s="126" t="str">
        <f>IF('Calculs T2a'!H456&lt;'Coeffs calibration'!$H$15,"Negative",IF('Calculs T2a'!H456&lt;'Coeffs calibration'!$H$16,"Lowly positive",IF('Calculs T2a'!H456&lt;'Coeffs calibration'!$H$17,"Moderately positive","Highly positive")))</f>
        <v>Highly positive</v>
      </c>
      <c r="P453" s="126" t="str">
        <f>IF('Calculs T2a'!I456&lt;'Coeffs calibration'!$I$15,"Negative",IF('Calculs T2a'!I456&lt;'Coeffs calibration'!$I$16,"Lowly positive",IF('Calculs T2a'!I456&lt;'Coeffs calibration'!$I$17,"Moderately positive","Highly positive")))</f>
        <v>Highly positive</v>
      </c>
      <c r="Q453" s="128" t="str">
        <f>IF('Calculs T2a'!J456&lt;'Coeffs calibration'!$J$15,"Negative",IF('Calculs T2a'!J456&lt;'Coeffs calibration'!$J$16,"Lowly positive",IF('Calculs T2a'!J456&lt;'Coeffs calibration'!$J$17,"Moderately positive","Highly positive")))</f>
        <v>Highly positive</v>
      </c>
      <c r="R453" s="3" t="str">
        <f>IF('Calculs T2a'!K456&lt;'Coeffs calibration'!$K$15,"Negative",IF('Calculs T2a'!K456&lt;'Coeffs calibration'!$K$16,"Lowly positive",IF('Calculs T2a'!K456&lt;'Coeffs calibration'!$K$17,"Moderately positive","Highly positive")))</f>
        <v>Highly positive</v>
      </c>
      <c r="S453" s="3" t="str">
        <f>IF('Calculs T2a'!L456&lt;'Coeffs calibration'!$L$15,"Negative",IF('Calculs T2a'!L456&lt;'Coeffs calibration'!$L$16,"Lowly positive",IF('Calculs T2a'!L456&lt;'Coeffs calibration'!$L$17,"Moderately positive","Highly positive")))</f>
        <v>Highly positive</v>
      </c>
      <c r="T453" s="3" t="str">
        <f>IF('Calculs T2a'!M456&lt;'Coeffs calibration'!$M$15,"Negative",IF('Calculs T2a'!M456&lt;'Coeffs calibration'!$M$16,"Lowly positive",IF('Calculs T2a'!M456&lt;'Coeffs calibration'!$M$17,"Moderately positive","Highly positive")))</f>
        <v>Highly positive</v>
      </c>
      <c r="U453" s="3" t="str">
        <f>IF('Calculs T2a'!N456&lt;'Coeffs calibration'!$N$15,"Negative",IF('Calculs T2a'!N456&lt;'Coeffs calibration'!$N$16,"Lowly positive",IF('Calculs T2a'!N456&lt;'Coeffs calibration'!$N$17,"Moderately positive","Highly positive")))</f>
        <v>Highly positive</v>
      </c>
      <c r="W453" s="92">
        <f>'Predictions concentrations'!A453</f>
        <v>0</v>
      </c>
      <c r="X453" s="92">
        <f>'Predictions concentrations'!B453</f>
        <v>0</v>
      </c>
      <c r="Y453" s="126" t="str">
        <f>IF('Calculs T3a'!G456&lt;'Coeffs calibration'!$G$15,"Negative",IF('Calculs T3a'!G456&lt;'Coeffs calibration'!$G$16,"Lowly positive",IF('Calculs T3a'!G456&lt;'Coeffs calibration'!$G$17,"Moderately positive","Highly positive")))</f>
        <v>Highly positive</v>
      </c>
      <c r="Z453" s="126" t="str">
        <f>IF('Calculs T3a'!H456&lt;'Coeffs calibration'!$H$15,"Negative",IF('Calculs T3a'!H456&lt;'Coeffs calibration'!$H$16,"Lowly positive",IF('Calculs T3a'!H456&lt;'Coeffs calibration'!$H$17,"Moderately positive","Highly positive")))</f>
        <v>Highly positive</v>
      </c>
      <c r="AA453" s="126" t="str">
        <f>IF('Calculs T3a'!I456&lt;'Coeffs calibration'!$I$15,"Negative",IF('Calculs T3a'!I456&lt;'Coeffs calibration'!$I$16,"Lowly positive",IF('Calculs T3a'!I456&lt;'Coeffs calibration'!$I$17,"Moderately positive","Highly positive")))</f>
        <v>Highly positive</v>
      </c>
      <c r="AB453" s="128" t="str">
        <f>IF('Calculs T3a'!J456&lt;'Coeffs calibration'!$J$15,"Negative",IF('Calculs T3a'!J456&lt;'Coeffs calibration'!$J$16,"Lowly positive",IF('Calculs T3a'!J456&lt;'Coeffs calibration'!$J$17,"Moderately positive","Highly positive")))</f>
        <v>Highly positive</v>
      </c>
      <c r="AC453" s="3" t="str">
        <f>IF('Calculs T3a'!K456&lt;'Coeffs calibration'!$K$15,"Negative",IF('Calculs T3a'!K456&lt;'Coeffs calibration'!$K$16,"Lowly positive",IF('Calculs T3a'!K456&lt;'Coeffs calibration'!$K$17,"Moderately positive","Highly positive")))</f>
        <v>Highly positive</v>
      </c>
      <c r="AD453" s="3" t="str">
        <f>IF('Calculs T3a'!L456&lt;'Coeffs calibration'!$L$15,"Negative",IF('Calculs T3a'!L456&lt;'Coeffs calibration'!$L$16,"Lowly positive",IF('Calculs T3a'!L456&lt;'Coeffs calibration'!$L$17,"Moderately positive","Highly positive")))</f>
        <v>Highly positive</v>
      </c>
      <c r="AE453" s="3" t="str">
        <f>IF('Calculs T3a'!M456&lt;'Coeffs calibration'!$M$15,"Negative",IF('Calculs T3a'!M456&lt;'Coeffs calibration'!$M$16,"Lowly positive",IF('Calculs T3a'!M456&lt;'Coeffs calibration'!$M$17,"Moderately positive","Highly positive")))</f>
        <v>Highly positive</v>
      </c>
      <c r="AF453" s="3" t="str">
        <f>IF('Calculs T3a'!N456&lt;'Coeffs calibration'!$N$15,"Negative",IF('Calculs T3a'!N456&lt;'Coeffs calibration'!$N$16,"Lowly positive",IF('Calculs T3a'!N456&lt;'Coeffs calibration'!$N$17,"Moderately positive","Highly positive")))</f>
        <v>Highly positive</v>
      </c>
    </row>
    <row r="454" spans="1:32" x14ac:dyDescent="0.3">
      <c r="A454" s="92">
        <f>'Predictions concentrations'!A454</f>
        <v>0</v>
      </c>
      <c r="B454" s="92">
        <f>'Predictions concentrations'!B454</f>
        <v>0</v>
      </c>
      <c r="C454" s="126" t="str">
        <f>IF('Calculs T1a'!G457&lt;'Coeffs calibration'!$G$15,"Negative",IF('Calculs T1a'!G457&lt;'Coeffs calibration'!$G$16,"Lowly positive",IF('Calculs T1a'!G457&lt;'Coeffs calibration'!$G$17,"Moderately positive","Highly positive")))</f>
        <v>Highly positive</v>
      </c>
      <c r="D454" s="126" t="str">
        <f>IF('Calculs T1a'!H457&lt;'Coeffs calibration'!$H$15,"Negative",IF('Calculs T1a'!H457&lt;'Coeffs calibration'!$H$16,"Lowly positive",IF('Calculs T1a'!H457&lt;'Coeffs calibration'!$H$17,"Moderately positive","Highly positive")))</f>
        <v>Highly positive</v>
      </c>
      <c r="E454" s="126" t="str">
        <f>IF('Calculs T1a'!I457&lt;'Coeffs calibration'!$I$15,"Negative",IF('Calculs T1a'!I457&lt;'Coeffs calibration'!$I$16,"Lowly positive",IF('Calculs T1a'!I457&lt;'Coeffs calibration'!$I$17,"Moderately positive","Highly positive")))</f>
        <v>Highly positive</v>
      </c>
      <c r="F454" s="128" t="str">
        <f>IF('Calculs T1a'!J457&lt;'Coeffs calibration'!$J$15,"Negative",IF('Calculs T1a'!J457&lt;'Coeffs calibration'!$J$16,"Lowly positive",IF('Calculs T1a'!J457&lt;'Coeffs calibration'!$J$17,"Moderately positive","Highly positive")))</f>
        <v>Highly positive</v>
      </c>
      <c r="G454" s="3" t="str">
        <f>IF('Calculs T1a'!K457&lt;'Coeffs calibration'!$K$15,"Negative",IF('Calculs T1a'!K457&lt;'Coeffs calibration'!$K$16,"Lowly positive",IF('Calculs T1a'!K457&lt;'Coeffs calibration'!$K$17,"Moderately positive","Highly positive")))</f>
        <v>Highly positive</v>
      </c>
      <c r="H454" s="3" t="str">
        <f>IF('Calculs T1a'!L457&lt;'Coeffs calibration'!$L$15,"Negative",IF('Calculs T1a'!L457&lt;'Coeffs calibration'!$L$16,"Lowly positive",IF('Calculs T1a'!L457&lt;'Coeffs calibration'!$L$17,"Moderately positive","Highly positive")))</f>
        <v>Highly positive</v>
      </c>
      <c r="I454" s="3" t="str">
        <f>IF('Calculs T1a'!M457&lt;'Coeffs calibration'!$M$15,"Negative",IF('Calculs T1a'!M457&lt;'Coeffs calibration'!$M$16,"Lowly positive",IF('Calculs T1a'!M457&lt;'Coeffs calibration'!$M$17,"Moderately positive","Highly positive")))</f>
        <v>Highly positive</v>
      </c>
      <c r="J454" s="3" t="str">
        <f>IF('Calculs T1a'!N457&lt;'Coeffs calibration'!$N$15,"Negative",IF('Calculs T1a'!N457&lt;'Coeffs calibration'!$N$16,"Lowly positive",IF('Calculs T1a'!N457&lt;'Coeffs calibration'!$N$17,"Moderately positive","Highly positive")))</f>
        <v>Highly positive</v>
      </c>
      <c r="L454" s="92">
        <f>'Predictions concentrations'!A454</f>
        <v>0</v>
      </c>
      <c r="M454" s="92">
        <f>'Predictions concentrations'!B454</f>
        <v>0</v>
      </c>
      <c r="N454" s="126" t="str">
        <f>IF('Calculs T2a'!G457&lt;'Coeffs calibration'!$G$15,"Negative",IF('Calculs T2a'!G457&lt;'Coeffs calibration'!$G$16,"Lowly positive",IF('Calculs T2a'!G457&lt;'Coeffs calibration'!$G$17,"Moderately positive","Highly positive")))</f>
        <v>Highly positive</v>
      </c>
      <c r="O454" s="126" t="str">
        <f>IF('Calculs T2a'!H457&lt;'Coeffs calibration'!$H$15,"Negative",IF('Calculs T2a'!H457&lt;'Coeffs calibration'!$H$16,"Lowly positive",IF('Calculs T2a'!H457&lt;'Coeffs calibration'!$H$17,"Moderately positive","Highly positive")))</f>
        <v>Highly positive</v>
      </c>
      <c r="P454" s="126" t="str">
        <f>IF('Calculs T2a'!I457&lt;'Coeffs calibration'!$I$15,"Negative",IF('Calculs T2a'!I457&lt;'Coeffs calibration'!$I$16,"Lowly positive",IF('Calculs T2a'!I457&lt;'Coeffs calibration'!$I$17,"Moderately positive","Highly positive")))</f>
        <v>Highly positive</v>
      </c>
      <c r="Q454" s="128" t="str">
        <f>IF('Calculs T2a'!J457&lt;'Coeffs calibration'!$J$15,"Negative",IF('Calculs T2a'!J457&lt;'Coeffs calibration'!$J$16,"Lowly positive",IF('Calculs T2a'!J457&lt;'Coeffs calibration'!$J$17,"Moderately positive","Highly positive")))</f>
        <v>Highly positive</v>
      </c>
      <c r="R454" s="3" t="str">
        <f>IF('Calculs T2a'!K457&lt;'Coeffs calibration'!$K$15,"Negative",IF('Calculs T2a'!K457&lt;'Coeffs calibration'!$K$16,"Lowly positive",IF('Calculs T2a'!K457&lt;'Coeffs calibration'!$K$17,"Moderately positive","Highly positive")))</f>
        <v>Highly positive</v>
      </c>
      <c r="S454" s="3" t="str">
        <f>IF('Calculs T2a'!L457&lt;'Coeffs calibration'!$L$15,"Negative",IF('Calculs T2a'!L457&lt;'Coeffs calibration'!$L$16,"Lowly positive",IF('Calculs T2a'!L457&lt;'Coeffs calibration'!$L$17,"Moderately positive","Highly positive")))</f>
        <v>Highly positive</v>
      </c>
      <c r="T454" s="3" t="str">
        <f>IF('Calculs T2a'!M457&lt;'Coeffs calibration'!$M$15,"Negative",IF('Calculs T2a'!M457&lt;'Coeffs calibration'!$M$16,"Lowly positive",IF('Calculs T2a'!M457&lt;'Coeffs calibration'!$M$17,"Moderately positive","Highly positive")))</f>
        <v>Highly positive</v>
      </c>
      <c r="U454" s="3" t="str">
        <f>IF('Calculs T2a'!N457&lt;'Coeffs calibration'!$N$15,"Negative",IF('Calculs T2a'!N457&lt;'Coeffs calibration'!$N$16,"Lowly positive",IF('Calculs T2a'!N457&lt;'Coeffs calibration'!$N$17,"Moderately positive","Highly positive")))</f>
        <v>Highly positive</v>
      </c>
      <c r="W454" s="92">
        <f>'Predictions concentrations'!A454</f>
        <v>0</v>
      </c>
      <c r="X454" s="92">
        <f>'Predictions concentrations'!B454</f>
        <v>0</v>
      </c>
      <c r="Y454" s="126" t="str">
        <f>IF('Calculs T3a'!G457&lt;'Coeffs calibration'!$G$15,"Negative",IF('Calculs T3a'!G457&lt;'Coeffs calibration'!$G$16,"Lowly positive",IF('Calculs T3a'!G457&lt;'Coeffs calibration'!$G$17,"Moderately positive","Highly positive")))</f>
        <v>Highly positive</v>
      </c>
      <c r="Z454" s="126" t="str">
        <f>IF('Calculs T3a'!H457&lt;'Coeffs calibration'!$H$15,"Negative",IF('Calculs T3a'!H457&lt;'Coeffs calibration'!$H$16,"Lowly positive",IF('Calculs T3a'!H457&lt;'Coeffs calibration'!$H$17,"Moderately positive","Highly positive")))</f>
        <v>Highly positive</v>
      </c>
      <c r="AA454" s="126" t="str">
        <f>IF('Calculs T3a'!I457&lt;'Coeffs calibration'!$I$15,"Negative",IF('Calculs T3a'!I457&lt;'Coeffs calibration'!$I$16,"Lowly positive",IF('Calculs T3a'!I457&lt;'Coeffs calibration'!$I$17,"Moderately positive","Highly positive")))</f>
        <v>Highly positive</v>
      </c>
      <c r="AB454" s="128" t="str">
        <f>IF('Calculs T3a'!J457&lt;'Coeffs calibration'!$J$15,"Negative",IF('Calculs T3a'!J457&lt;'Coeffs calibration'!$J$16,"Lowly positive",IF('Calculs T3a'!J457&lt;'Coeffs calibration'!$J$17,"Moderately positive","Highly positive")))</f>
        <v>Highly positive</v>
      </c>
      <c r="AC454" s="3" t="str">
        <f>IF('Calculs T3a'!K457&lt;'Coeffs calibration'!$K$15,"Negative",IF('Calculs T3a'!K457&lt;'Coeffs calibration'!$K$16,"Lowly positive",IF('Calculs T3a'!K457&lt;'Coeffs calibration'!$K$17,"Moderately positive","Highly positive")))</f>
        <v>Highly positive</v>
      </c>
      <c r="AD454" s="3" t="str">
        <f>IF('Calculs T3a'!L457&lt;'Coeffs calibration'!$L$15,"Negative",IF('Calculs T3a'!L457&lt;'Coeffs calibration'!$L$16,"Lowly positive",IF('Calculs T3a'!L457&lt;'Coeffs calibration'!$L$17,"Moderately positive","Highly positive")))</f>
        <v>Highly positive</v>
      </c>
      <c r="AE454" s="3" t="str">
        <f>IF('Calculs T3a'!M457&lt;'Coeffs calibration'!$M$15,"Negative",IF('Calculs T3a'!M457&lt;'Coeffs calibration'!$M$16,"Lowly positive",IF('Calculs T3a'!M457&lt;'Coeffs calibration'!$M$17,"Moderately positive","Highly positive")))</f>
        <v>Highly positive</v>
      </c>
      <c r="AF454" s="3" t="str">
        <f>IF('Calculs T3a'!N457&lt;'Coeffs calibration'!$N$15,"Negative",IF('Calculs T3a'!N457&lt;'Coeffs calibration'!$N$16,"Lowly positive",IF('Calculs T3a'!N457&lt;'Coeffs calibration'!$N$17,"Moderately positive","Highly positive")))</f>
        <v>Highly positive</v>
      </c>
    </row>
    <row r="455" spans="1:32" x14ac:dyDescent="0.3">
      <c r="A455" s="92">
        <f>'Predictions concentrations'!A455</f>
        <v>0</v>
      </c>
      <c r="B455" s="92">
        <f>'Predictions concentrations'!B455</f>
        <v>0</v>
      </c>
      <c r="C455" s="126" t="str">
        <f>IF('Calculs T1a'!G458&lt;'Coeffs calibration'!$G$15,"Negative",IF('Calculs T1a'!G458&lt;'Coeffs calibration'!$G$16,"Lowly positive",IF('Calculs T1a'!G458&lt;'Coeffs calibration'!$G$17,"Moderately positive","Highly positive")))</f>
        <v>Highly positive</v>
      </c>
      <c r="D455" s="126" t="str">
        <f>IF('Calculs T1a'!H458&lt;'Coeffs calibration'!$H$15,"Negative",IF('Calculs T1a'!H458&lt;'Coeffs calibration'!$H$16,"Lowly positive",IF('Calculs T1a'!H458&lt;'Coeffs calibration'!$H$17,"Moderately positive","Highly positive")))</f>
        <v>Highly positive</v>
      </c>
      <c r="E455" s="126" t="str">
        <f>IF('Calculs T1a'!I458&lt;'Coeffs calibration'!$I$15,"Negative",IF('Calculs T1a'!I458&lt;'Coeffs calibration'!$I$16,"Lowly positive",IF('Calculs T1a'!I458&lt;'Coeffs calibration'!$I$17,"Moderately positive","Highly positive")))</f>
        <v>Highly positive</v>
      </c>
      <c r="F455" s="128" t="str">
        <f>IF('Calculs T1a'!J458&lt;'Coeffs calibration'!$J$15,"Negative",IF('Calculs T1a'!J458&lt;'Coeffs calibration'!$J$16,"Lowly positive",IF('Calculs T1a'!J458&lt;'Coeffs calibration'!$J$17,"Moderately positive","Highly positive")))</f>
        <v>Highly positive</v>
      </c>
      <c r="G455" s="3" t="str">
        <f>IF('Calculs T1a'!K458&lt;'Coeffs calibration'!$K$15,"Negative",IF('Calculs T1a'!K458&lt;'Coeffs calibration'!$K$16,"Lowly positive",IF('Calculs T1a'!K458&lt;'Coeffs calibration'!$K$17,"Moderately positive","Highly positive")))</f>
        <v>Highly positive</v>
      </c>
      <c r="H455" s="3" t="str">
        <f>IF('Calculs T1a'!L458&lt;'Coeffs calibration'!$L$15,"Negative",IF('Calculs T1a'!L458&lt;'Coeffs calibration'!$L$16,"Lowly positive",IF('Calculs T1a'!L458&lt;'Coeffs calibration'!$L$17,"Moderately positive","Highly positive")))</f>
        <v>Highly positive</v>
      </c>
      <c r="I455" s="3" t="str">
        <f>IF('Calculs T1a'!M458&lt;'Coeffs calibration'!$M$15,"Negative",IF('Calculs T1a'!M458&lt;'Coeffs calibration'!$M$16,"Lowly positive",IF('Calculs T1a'!M458&lt;'Coeffs calibration'!$M$17,"Moderately positive","Highly positive")))</f>
        <v>Highly positive</v>
      </c>
      <c r="J455" s="3" t="str">
        <f>IF('Calculs T1a'!N458&lt;'Coeffs calibration'!$N$15,"Negative",IF('Calculs T1a'!N458&lt;'Coeffs calibration'!$N$16,"Lowly positive",IF('Calculs T1a'!N458&lt;'Coeffs calibration'!$N$17,"Moderately positive","Highly positive")))</f>
        <v>Highly positive</v>
      </c>
      <c r="L455" s="92">
        <f>'Predictions concentrations'!A455</f>
        <v>0</v>
      </c>
      <c r="M455" s="92">
        <f>'Predictions concentrations'!B455</f>
        <v>0</v>
      </c>
      <c r="N455" s="126" t="str">
        <f>IF('Calculs T2a'!G458&lt;'Coeffs calibration'!$G$15,"Negative",IF('Calculs T2a'!G458&lt;'Coeffs calibration'!$G$16,"Lowly positive",IF('Calculs T2a'!G458&lt;'Coeffs calibration'!$G$17,"Moderately positive","Highly positive")))</f>
        <v>Highly positive</v>
      </c>
      <c r="O455" s="126" t="str">
        <f>IF('Calculs T2a'!H458&lt;'Coeffs calibration'!$H$15,"Negative",IF('Calculs T2a'!H458&lt;'Coeffs calibration'!$H$16,"Lowly positive",IF('Calculs T2a'!H458&lt;'Coeffs calibration'!$H$17,"Moderately positive","Highly positive")))</f>
        <v>Highly positive</v>
      </c>
      <c r="P455" s="126" t="str">
        <f>IF('Calculs T2a'!I458&lt;'Coeffs calibration'!$I$15,"Negative",IF('Calculs T2a'!I458&lt;'Coeffs calibration'!$I$16,"Lowly positive",IF('Calculs T2a'!I458&lt;'Coeffs calibration'!$I$17,"Moderately positive","Highly positive")))</f>
        <v>Highly positive</v>
      </c>
      <c r="Q455" s="128" t="str">
        <f>IF('Calculs T2a'!J458&lt;'Coeffs calibration'!$J$15,"Negative",IF('Calculs T2a'!J458&lt;'Coeffs calibration'!$J$16,"Lowly positive",IF('Calculs T2a'!J458&lt;'Coeffs calibration'!$J$17,"Moderately positive","Highly positive")))</f>
        <v>Highly positive</v>
      </c>
      <c r="R455" s="3" t="str">
        <f>IF('Calculs T2a'!K458&lt;'Coeffs calibration'!$K$15,"Negative",IF('Calculs T2a'!K458&lt;'Coeffs calibration'!$K$16,"Lowly positive",IF('Calculs T2a'!K458&lt;'Coeffs calibration'!$K$17,"Moderately positive","Highly positive")))</f>
        <v>Highly positive</v>
      </c>
      <c r="S455" s="3" t="str">
        <f>IF('Calculs T2a'!L458&lt;'Coeffs calibration'!$L$15,"Negative",IF('Calculs T2a'!L458&lt;'Coeffs calibration'!$L$16,"Lowly positive",IF('Calculs T2a'!L458&lt;'Coeffs calibration'!$L$17,"Moderately positive","Highly positive")))</f>
        <v>Highly positive</v>
      </c>
      <c r="T455" s="3" t="str">
        <f>IF('Calculs T2a'!M458&lt;'Coeffs calibration'!$M$15,"Negative",IF('Calculs T2a'!M458&lt;'Coeffs calibration'!$M$16,"Lowly positive",IF('Calculs T2a'!M458&lt;'Coeffs calibration'!$M$17,"Moderately positive","Highly positive")))</f>
        <v>Highly positive</v>
      </c>
      <c r="U455" s="3" t="str">
        <f>IF('Calculs T2a'!N458&lt;'Coeffs calibration'!$N$15,"Negative",IF('Calculs T2a'!N458&lt;'Coeffs calibration'!$N$16,"Lowly positive",IF('Calculs T2a'!N458&lt;'Coeffs calibration'!$N$17,"Moderately positive","Highly positive")))</f>
        <v>Highly positive</v>
      </c>
      <c r="W455" s="92">
        <f>'Predictions concentrations'!A455</f>
        <v>0</v>
      </c>
      <c r="X455" s="92">
        <f>'Predictions concentrations'!B455</f>
        <v>0</v>
      </c>
      <c r="Y455" s="126" t="str">
        <f>IF('Calculs T3a'!G458&lt;'Coeffs calibration'!$G$15,"Negative",IF('Calculs T3a'!G458&lt;'Coeffs calibration'!$G$16,"Lowly positive",IF('Calculs T3a'!G458&lt;'Coeffs calibration'!$G$17,"Moderately positive","Highly positive")))</f>
        <v>Highly positive</v>
      </c>
      <c r="Z455" s="126" t="str">
        <f>IF('Calculs T3a'!H458&lt;'Coeffs calibration'!$H$15,"Negative",IF('Calculs T3a'!H458&lt;'Coeffs calibration'!$H$16,"Lowly positive",IF('Calculs T3a'!H458&lt;'Coeffs calibration'!$H$17,"Moderately positive","Highly positive")))</f>
        <v>Highly positive</v>
      </c>
      <c r="AA455" s="126" t="str">
        <f>IF('Calculs T3a'!I458&lt;'Coeffs calibration'!$I$15,"Negative",IF('Calculs T3a'!I458&lt;'Coeffs calibration'!$I$16,"Lowly positive",IF('Calculs T3a'!I458&lt;'Coeffs calibration'!$I$17,"Moderately positive","Highly positive")))</f>
        <v>Highly positive</v>
      </c>
      <c r="AB455" s="128" t="str">
        <f>IF('Calculs T3a'!J458&lt;'Coeffs calibration'!$J$15,"Negative",IF('Calculs T3a'!J458&lt;'Coeffs calibration'!$J$16,"Lowly positive",IF('Calculs T3a'!J458&lt;'Coeffs calibration'!$J$17,"Moderately positive","Highly positive")))</f>
        <v>Highly positive</v>
      </c>
      <c r="AC455" s="3" t="str">
        <f>IF('Calculs T3a'!K458&lt;'Coeffs calibration'!$K$15,"Negative",IF('Calculs T3a'!K458&lt;'Coeffs calibration'!$K$16,"Lowly positive",IF('Calculs T3a'!K458&lt;'Coeffs calibration'!$K$17,"Moderately positive","Highly positive")))</f>
        <v>Highly positive</v>
      </c>
      <c r="AD455" s="3" t="str">
        <f>IF('Calculs T3a'!L458&lt;'Coeffs calibration'!$L$15,"Negative",IF('Calculs T3a'!L458&lt;'Coeffs calibration'!$L$16,"Lowly positive",IF('Calculs T3a'!L458&lt;'Coeffs calibration'!$L$17,"Moderately positive","Highly positive")))</f>
        <v>Highly positive</v>
      </c>
      <c r="AE455" s="3" t="str">
        <f>IF('Calculs T3a'!M458&lt;'Coeffs calibration'!$M$15,"Negative",IF('Calculs T3a'!M458&lt;'Coeffs calibration'!$M$16,"Lowly positive",IF('Calculs T3a'!M458&lt;'Coeffs calibration'!$M$17,"Moderately positive","Highly positive")))</f>
        <v>Highly positive</v>
      </c>
      <c r="AF455" s="3" t="str">
        <f>IF('Calculs T3a'!N458&lt;'Coeffs calibration'!$N$15,"Negative",IF('Calculs T3a'!N458&lt;'Coeffs calibration'!$N$16,"Lowly positive",IF('Calculs T3a'!N458&lt;'Coeffs calibration'!$N$17,"Moderately positive","Highly positive")))</f>
        <v>Highly positive</v>
      </c>
    </row>
    <row r="456" spans="1:32" x14ac:dyDescent="0.3">
      <c r="A456" s="92">
        <f>'Predictions concentrations'!A456</f>
        <v>0</v>
      </c>
      <c r="B456" s="92">
        <f>'Predictions concentrations'!B456</f>
        <v>0</v>
      </c>
      <c r="C456" s="126" t="str">
        <f>IF('Calculs T1a'!G459&lt;'Coeffs calibration'!$G$15,"Negative",IF('Calculs T1a'!G459&lt;'Coeffs calibration'!$G$16,"Lowly positive",IF('Calculs T1a'!G459&lt;'Coeffs calibration'!$G$17,"Moderately positive","Highly positive")))</f>
        <v>Highly positive</v>
      </c>
      <c r="D456" s="126" t="str">
        <f>IF('Calculs T1a'!H459&lt;'Coeffs calibration'!$H$15,"Negative",IF('Calculs T1a'!H459&lt;'Coeffs calibration'!$H$16,"Lowly positive",IF('Calculs T1a'!H459&lt;'Coeffs calibration'!$H$17,"Moderately positive","Highly positive")))</f>
        <v>Highly positive</v>
      </c>
      <c r="E456" s="126" t="str">
        <f>IF('Calculs T1a'!I459&lt;'Coeffs calibration'!$I$15,"Negative",IF('Calculs T1a'!I459&lt;'Coeffs calibration'!$I$16,"Lowly positive",IF('Calculs T1a'!I459&lt;'Coeffs calibration'!$I$17,"Moderately positive","Highly positive")))</f>
        <v>Highly positive</v>
      </c>
      <c r="F456" s="128" t="str">
        <f>IF('Calculs T1a'!J459&lt;'Coeffs calibration'!$J$15,"Negative",IF('Calculs T1a'!J459&lt;'Coeffs calibration'!$J$16,"Lowly positive",IF('Calculs T1a'!J459&lt;'Coeffs calibration'!$J$17,"Moderately positive","Highly positive")))</f>
        <v>Highly positive</v>
      </c>
      <c r="G456" s="3" t="str">
        <f>IF('Calculs T1a'!K459&lt;'Coeffs calibration'!$K$15,"Negative",IF('Calculs T1a'!K459&lt;'Coeffs calibration'!$K$16,"Lowly positive",IF('Calculs T1a'!K459&lt;'Coeffs calibration'!$K$17,"Moderately positive","Highly positive")))</f>
        <v>Highly positive</v>
      </c>
      <c r="H456" s="3" t="str">
        <f>IF('Calculs T1a'!L459&lt;'Coeffs calibration'!$L$15,"Negative",IF('Calculs T1a'!L459&lt;'Coeffs calibration'!$L$16,"Lowly positive",IF('Calculs T1a'!L459&lt;'Coeffs calibration'!$L$17,"Moderately positive","Highly positive")))</f>
        <v>Highly positive</v>
      </c>
      <c r="I456" s="3" t="str">
        <f>IF('Calculs T1a'!M459&lt;'Coeffs calibration'!$M$15,"Negative",IF('Calculs T1a'!M459&lt;'Coeffs calibration'!$M$16,"Lowly positive",IF('Calculs T1a'!M459&lt;'Coeffs calibration'!$M$17,"Moderately positive","Highly positive")))</f>
        <v>Highly positive</v>
      </c>
      <c r="J456" s="3" t="str">
        <f>IF('Calculs T1a'!N459&lt;'Coeffs calibration'!$N$15,"Negative",IF('Calculs T1a'!N459&lt;'Coeffs calibration'!$N$16,"Lowly positive",IF('Calculs T1a'!N459&lt;'Coeffs calibration'!$N$17,"Moderately positive","Highly positive")))</f>
        <v>Highly positive</v>
      </c>
      <c r="L456" s="92">
        <f>'Predictions concentrations'!A456</f>
        <v>0</v>
      </c>
      <c r="M456" s="92">
        <f>'Predictions concentrations'!B456</f>
        <v>0</v>
      </c>
      <c r="N456" s="126" t="str">
        <f>IF('Calculs T2a'!G459&lt;'Coeffs calibration'!$G$15,"Negative",IF('Calculs T2a'!G459&lt;'Coeffs calibration'!$G$16,"Lowly positive",IF('Calculs T2a'!G459&lt;'Coeffs calibration'!$G$17,"Moderately positive","Highly positive")))</f>
        <v>Highly positive</v>
      </c>
      <c r="O456" s="126" t="str">
        <f>IF('Calculs T2a'!H459&lt;'Coeffs calibration'!$H$15,"Negative",IF('Calculs T2a'!H459&lt;'Coeffs calibration'!$H$16,"Lowly positive",IF('Calculs T2a'!H459&lt;'Coeffs calibration'!$H$17,"Moderately positive","Highly positive")))</f>
        <v>Highly positive</v>
      </c>
      <c r="P456" s="126" t="str">
        <f>IF('Calculs T2a'!I459&lt;'Coeffs calibration'!$I$15,"Negative",IF('Calculs T2a'!I459&lt;'Coeffs calibration'!$I$16,"Lowly positive",IF('Calculs T2a'!I459&lt;'Coeffs calibration'!$I$17,"Moderately positive","Highly positive")))</f>
        <v>Highly positive</v>
      </c>
      <c r="Q456" s="128" t="str">
        <f>IF('Calculs T2a'!J459&lt;'Coeffs calibration'!$J$15,"Negative",IF('Calculs T2a'!J459&lt;'Coeffs calibration'!$J$16,"Lowly positive",IF('Calculs T2a'!J459&lt;'Coeffs calibration'!$J$17,"Moderately positive","Highly positive")))</f>
        <v>Highly positive</v>
      </c>
      <c r="R456" s="3" t="str">
        <f>IF('Calculs T2a'!K459&lt;'Coeffs calibration'!$K$15,"Negative",IF('Calculs T2a'!K459&lt;'Coeffs calibration'!$K$16,"Lowly positive",IF('Calculs T2a'!K459&lt;'Coeffs calibration'!$K$17,"Moderately positive","Highly positive")))</f>
        <v>Highly positive</v>
      </c>
      <c r="S456" s="3" t="str">
        <f>IF('Calculs T2a'!L459&lt;'Coeffs calibration'!$L$15,"Negative",IF('Calculs T2a'!L459&lt;'Coeffs calibration'!$L$16,"Lowly positive",IF('Calculs T2a'!L459&lt;'Coeffs calibration'!$L$17,"Moderately positive","Highly positive")))</f>
        <v>Highly positive</v>
      </c>
      <c r="T456" s="3" t="str">
        <f>IF('Calculs T2a'!M459&lt;'Coeffs calibration'!$M$15,"Negative",IF('Calculs T2a'!M459&lt;'Coeffs calibration'!$M$16,"Lowly positive",IF('Calculs T2a'!M459&lt;'Coeffs calibration'!$M$17,"Moderately positive","Highly positive")))</f>
        <v>Highly positive</v>
      </c>
      <c r="U456" s="3" t="str">
        <f>IF('Calculs T2a'!N459&lt;'Coeffs calibration'!$N$15,"Negative",IF('Calculs T2a'!N459&lt;'Coeffs calibration'!$N$16,"Lowly positive",IF('Calculs T2a'!N459&lt;'Coeffs calibration'!$N$17,"Moderately positive","Highly positive")))</f>
        <v>Highly positive</v>
      </c>
      <c r="W456" s="92">
        <f>'Predictions concentrations'!A456</f>
        <v>0</v>
      </c>
      <c r="X456" s="92">
        <f>'Predictions concentrations'!B456</f>
        <v>0</v>
      </c>
      <c r="Y456" s="126" t="str">
        <f>IF('Calculs T3a'!G459&lt;'Coeffs calibration'!$G$15,"Negative",IF('Calculs T3a'!G459&lt;'Coeffs calibration'!$G$16,"Lowly positive",IF('Calculs T3a'!G459&lt;'Coeffs calibration'!$G$17,"Moderately positive","Highly positive")))</f>
        <v>Highly positive</v>
      </c>
      <c r="Z456" s="126" t="str">
        <f>IF('Calculs T3a'!H459&lt;'Coeffs calibration'!$H$15,"Negative",IF('Calculs T3a'!H459&lt;'Coeffs calibration'!$H$16,"Lowly positive",IF('Calculs T3a'!H459&lt;'Coeffs calibration'!$H$17,"Moderately positive","Highly positive")))</f>
        <v>Highly positive</v>
      </c>
      <c r="AA456" s="126" t="str">
        <f>IF('Calculs T3a'!I459&lt;'Coeffs calibration'!$I$15,"Negative",IF('Calculs T3a'!I459&lt;'Coeffs calibration'!$I$16,"Lowly positive",IF('Calculs T3a'!I459&lt;'Coeffs calibration'!$I$17,"Moderately positive","Highly positive")))</f>
        <v>Highly positive</v>
      </c>
      <c r="AB456" s="128" t="str">
        <f>IF('Calculs T3a'!J459&lt;'Coeffs calibration'!$J$15,"Negative",IF('Calculs T3a'!J459&lt;'Coeffs calibration'!$J$16,"Lowly positive",IF('Calculs T3a'!J459&lt;'Coeffs calibration'!$J$17,"Moderately positive","Highly positive")))</f>
        <v>Highly positive</v>
      </c>
      <c r="AC456" s="3" t="str">
        <f>IF('Calculs T3a'!K459&lt;'Coeffs calibration'!$K$15,"Negative",IF('Calculs T3a'!K459&lt;'Coeffs calibration'!$K$16,"Lowly positive",IF('Calculs T3a'!K459&lt;'Coeffs calibration'!$K$17,"Moderately positive","Highly positive")))</f>
        <v>Highly positive</v>
      </c>
      <c r="AD456" s="3" t="str">
        <f>IF('Calculs T3a'!L459&lt;'Coeffs calibration'!$L$15,"Negative",IF('Calculs T3a'!L459&lt;'Coeffs calibration'!$L$16,"Lowly positive",IF('Calculs T3a'!L459&lt;'Coeffs calibration'!$L$17,"Moderately positive","Highly positive")))</f>
        <v>Highly positive</v>
      </c>
      <c r="AE456" s="3" t="str">
        <f>IF('Calculs T3a'!M459&lt;'Coeffs calibration'!$M$15,"Negative",IF('Calculs T3a'!M459&lt;'Coeffs calibration'!$M$16,"Lowly positive",IF('Calculs T3a'!M459&lt;'Coeffs calibration'!$M$17,"Moderately positive","Highly positive")))</f>
        <v>Highly positive</v>
      </c>
      <c r="AF456" s="3" t="str">
        <f>IF('Calculs T3a'!N459&lt;'Coeffs calibration'!$N$15,"Negative",IF('Calculs T3a'!N459&lt;'Coeffs calibration'!$N$16,"Lowly positive",IF('Calculs T3a'!N459&lt;'Coeffs calibration'!$N$17,"Moderately positive","Highly positive")))</f>
        <v>Highly positive</v>
      </c>
    </row>
    <row r="457" spans="1:32" x14ac:dyDescent="0.3">
      <c r="A457" s="92">
        <f>'Predictions concentrations'!A457</f>
        <v>0</v>
      </c>
      <c r="B457" s="92">
        <f>'Predictions concentrations'!B457</f>
        <v>0</v>
      </c>
      <c r="C457" s="126" t="str">
        <f>IF('Calculs T1a'!G460&lt;'Coeffs calibration'!$G$15,"Negative",IF('Calculs T1a'!G460&lt;'Coeffs calibration'!$G$16,"Lowly positive",IF('Calculs T1a'!G460&lt;'Coeffs calibration'!$G$17,"Moderately positive","Highly positive")))</f>
        <v>Highly positive</v>
      </c>
      <c r="D457" s="126" t="str">
        <f>IF('Calculs T1a'!H460&lt;'Coeffs calibration'!$H$15,"Negative",IF('Calculs T1a'!H460&lt;'Coeffs calibration'!$H$16,"Lowly positive",IF('Calculs T1a'!H460&lt;'Coeffs calibration'!$H$17,"Moderately positive","Highly positive")))</f>
        <v>Highly positive</v>
      </c>
      <c r="E457" s="126" t="str">
        <f>IF('Calculs T1a'!I460&lt;'Coeffs calibration'!$I$15,"Negative",IF('Calculs T1a'!I460&lt;'Coeffs calibration'!$I$16,"Lowly positive",IF('Calculs T1a'!I460&lt;'Coeffs calibration'!$I$17,"Moderately positive","Highly positive")))</f>
        <v>Highly positive</v>
      </c>
      <c r="F457" s="128" t="str">
        <f>IF('Calculs T1a'!J460&lt;'Coeffs calibration'!$J$15,"Negative",IF('Calculs T1a'!J460&lt;'Coeffs calibration'!$J$16,"Lowly positive",IF('Calculs T1a'!J460&lt;'Coeffs calibration'!$J$17,"Moderately positive","Highly positive")))</f>
        <v>Highly positive</v>
      </c>
      <c r="G457" s="3" t="str">
        <f>IF('Calculs T1a'!K460&lt;'Coeffs calibration'!$K$15,"Negative",IF('Calculs T1a'!K460&lt;'Coeffs calibration'!$K$16,"Lowly positive",IF('Calculs T1a'!K460&lt;'Coeffs calibration'!$K$17,"Moderately positive","Highly positive")))</f>
        <v>Highly positive</v>
      </c>
      <c r="H457" s="3" t="str">
        <f>IF('Calculs T1a'!L460&lt;'Coeffs calibration'!$L$15,"Negative",IF('Calculs T1a'!L460&lt;'Coeffs calibration'!$L$16,"Lowly positive",IF('Calculs T1a'!L460&lt;'Coeffs calibration'!$L$17,"Moderately positive","Highly positive")))</f>
        <v>Highly positive</v>
      </c>
      <c r="I457" s="3" t="str">
        <f>IF('Calculs T1a'!M460&lt;'Coeffs calibration'!$M$15,"Negative",IF('Calculs T1a'!M460&lt;'Coeffs calibration'!$M$16,"Lowly positive",IF('Calculs T1a'!M460&lt;'Coeffs calibration'!$M$17,"Moderately positive","Highly positive")))</f>
        <v>Highly positive</v>
      </c>
      <c r="J457" s="3" t="str">
        <f>IF('Calculs T1a'!N460&lt;'Coeffs calibration'!$N$15,"Negative",IF('Calculs T1a'!N460&lt;'Coeffs calibration'!$N$16,"Lowly positive",IF('Calculs T1a'!N460&lt;'Coeffs calibration'!$N$17,"Moderately positive","Highly positive")))</f>
        <v>Highly positive</v>
      </c>
      <c r="L457" s="92">
        <f>'Predictions concentrations'!A457</f>
        <v>0</v>
      </c>
      <c r="M457" s="92">
        <f>'Predictions concentrations'!B457</f>
        <v>0</v>
      </c>
      <c r="N457" s="126" t="str">
        <f>IF('Calculs T2a'!G460&lt;'Coeffs calibration'!$G$15,"Negative",IF('Calculs T2a'!G460&lt;'Coeffs calibration'!$G$16,"Lowly positive",IF('Calculs T2a'!G460&lt;'Coeffs calibration'!$G$17,"Moderately positive","Highly positive")))</f>
        <v>Highly positive</v>
      </c>
      <c r="O457" s="126" t="str">
        <f>IF('Calculs T2a'!H460&lt;'Coeffs calibration'!$H$15,"Negative",IF('Calculs T2a'!H460&lt;'Coeffs calibration'!$H$16,"Lowly positive",IF('Calculs T2a'!H460&lt;'Coeffs calibration'!$H$17,"Moderately positive","Highly positive")))</f>
        <v>Highly positive</v>
      </c>
      <c r="P457" s="126" t="str">
        <f>IF('Calculs T2a'!I460&lt;'Coeffs calibration'!$I$15,"Negative",IF('Calculs T2a'!I460&lt;'Coeffs calibration'!$I$16,"Lowly positive",IF('Calculs T2a'!I460&lt;'Coeffs calibration'!$I$17,"Moderately positive","Highly positive")))</f>
        <v>Highly positive</v>
      </c>
      <c r="Q457" s="128" t="str">
        <f>IF('Calculs T2a'!J460&lt;'Coeffs calibration'!$J$15,"Negative",IF('Calculs T2a'!J460&lt;'Coeffs calibration'!$J$16,"Lowly positive",IF('Calculs T2a'!J460&lt;'Coeffs calibration'!$J$17,"Moderately positive","Highly positive")))</f>
        <v>Highly positive</v>
      </c>
      <c r="R457" s="3" t="str">
        <f>IF('Calculs T2a'!K460&lt;'Coeffs calibration'!$K$15,"Negative",IF('Calculs T2a'!K460&lt;'Coeffs calibration'!$K$16,"Lowly positive",IF('Calculs T2a'!K460&lt;'Coeffs calibration'!$K$17,"Moderately positive","Highly positive")))</f>
        <v>Highly positive</v>
      </c>
      <c r="S457" s="3" t="str">
        <f>IF('Calculs T2a'!L460&lt;'Coeffs calibration'!$L$15,"Negative",IF('Calculs T2a'!L460&lt;'Coeffs calibration'!$L$16,"Lowly positive",IF('Calculs T2a'!L460&lt;'Coeffs calibration'!$L$17,"Moderately positive","Highly positive")))</f>
        <v>Highly positive</v>
      </c>
      <c r="T457" s="3" t="str">
        <f>IF('Calculs T2a'!M460&lt;'Coeffs calibration'!$M$15,"Negative",IF('Calculs T2a'!M460&lt;'Coeffs calibration'!$M$16,"Lowly positive",IF('Calculs T2a'!M460&lt;'Coeffs calibration'!$M$17,"Moderately positive","Highly positive")))</f>
        <v>Highly positive</v>
      </c>
      <c r="U457" s="3" t="str">
        <f>IF('Calculs T2a'!N460&lt;'Coeffs calibration'!$N$15,"Negative",IF('Calculs T2a'!N460&lt;'Coeffs calibration'!$N$16,"Lowly positive",IF('Calculs T2a'!N460&lt;'Coeffs calibration'!$N$17,"Moderately positive","Highly positive")))</f>
        <v>Highly positive</v>
      </c>
      <c r="W457" s="92">
        <f>'Predictions concentrations'!A457</f>
        <v>0</v>
      </c>
      <c r="X457" s="92">
        <f>'Predictions concentrations'!B457</f>
        <v>0</v>
      </c>
      <c r="Y457" s="126" t="str">
        <f>IF('Calculs T3a'!G460&lt;'Coeffs calibration'!$G$15,"Negative",IF('Calculs T3a'!G460&lt;'Coeffs calibration'!$G$16,"Lowly positive",IF('Calculs T3a'!G460&lt;'Coeffs calibration'!$G$17,"Moderately positive","Highly positive")))</f>
        <v>Highly positive</v>
      </c>
      <c r="Z457" s="126" t="str">
        <f>IF('Calculs T3a'!H460&lt;'Coeffs calibration'!$H$15,"Negative",IF('Calculs T3a'!H460&lt;'Coeffs calibration'!$H$16,"Lowly positive",IF('Calculs T3a'!H460&lt;'Coeffs calibration'!$H$17,"Moderately positive","Highly positive")))</f>
        <v>Highly positive</v>
      </c>
      <c r="AA457" s="126" t="str">
        <f>IF('Calculs T3a'!I460&lt;'Coeffs calibration'!$I$15,"Negative",IF('Calculs T3a'!I460&lt;'Coeffs calibration'!$I$16,"Lowly positive",IF('Calculs T3a'!I460&lt;'Coeffs calibration'!$I$17,"Moderately positive","Highly positive")))</f>
        <v>Highly positive</v>
      </c>
      <c r="AB457" s="128" t="str">
        <f>IF('Calculs T3a'!J460&lt;'Coeffs calibration'!$J$15,"Negative",IF('Calculs T3a'!J460&lt;'Coeffs calibration'!$J$16,"Lowly positive",IF('Calculs T3a'!J460&lt;'Coeffs calibration'!$J$17,"Moderately positive","Highly positive")))</f>
        <v>Highly positive</v>
      </c>
      <c r="AC457" s="3" t="str">
        <f>IF('Calculs T3a'!K460&lt;'Coeffs calibration'!$K$15,"Negative",IF('Calculs T3a'!K460&lt;'Coeffs calibration'!$K$16,"Lowly positive",IF('Calculs T3a'!K460&lt;'Coeffs calibration'!$K$17,"Moderately positive","Highly positive")))</f>
        <v>Highly positive</v>
      </c>
      <c r="AD457" s="3" t="str">
        <f>IF('Calculs T3a'!L460&lt;'Coeffs calibration'!$L$15,"Negative",IF('Calculs T3a'!L460&lt;'Coeffs calibration'!$L$16,"Lowly positive",IF('Calculs T3a'!L460&lt;'Coeffs calibration'!$L$17,"Moderately positive","Highly positive")))</f>
        <v>Highly positive</v>
      </c>
      <c r="AE457" s="3" t="str">
        <f>IF('Calculs T3a'!M460&lt;'Coeffs calibration'!$M$15,"Negative",IF('Calculs T3a'!M460&lt;'Coeffs calibration'!$M$16,"Lowly positive",IF('Calculs T3a'!M460&lt;'Coeffs calibration'!$M$17,"Moderately positive","Highly positive")))</f>
        <v>Highly positive</v>
      </c>
      <c r="AF457" s="3" t="str">
        <f>IF('Calculs T3a'!N460&lt;'Coeffs calibration'!$N$15,"Negative",IF('Calculs T3a'!N460&lt;'Coeffs calibration'!$N$16,"Lowly positive",IF('Calculs T3a'!N460&lt;'Coeffs calibration'!$N$17,"Moderately positive","Highly positive")))</f>
        <v>Highly positive</v>
      </c>
    </row>
    <row r="458" spans="1:32" x14ac:dyDescent="0.3">
      <c r="A458" s="92">
        <f>'Predictions concentrations'!A458</f>
        <v>0</v>
      </c>
      <c r="B458" s="92">
        <f>'Predictions concentrations'!B458</f>
        <v>0</v>
      </c>
      <c r="C458" s="126" t="str">
        <f>IF('Calculs T1a'!G461&lt;'Coeffs calibration'!$G$15,"Negative",IF('Calculs T1a'!G461&lt;'Coeffs calibration'!$G$16,"Lowly positive",IF('Calculs T1a'!G461&lt;'Coeffs calibration'!$G$17,"Moderately positive","Highly positive")))</f>
        <v>Highly positive</v>
      </c>
      <c r="D458" s="126" t="str">
        <f>IF('Calculs T1a'!H461&lt;'Coeffs calibration'!$H$15,"Negative",IF('Calculs T1a'!H461&lt;'Coeffs calibration'!$H$16,"Lowly positive",IF('Calculs T1a'!H461&lt;'Coeffs calibration'!$H$17,"Moderately positive","Highly positive")))</f>
        <v>Highly positive</v>
      </c>
      <c r="E458" s="126" t="str">
        <f>IF('Calculs T1a'!I461&lt;'Coeffs calibration'!$I$15,"Negative",IF('Calculs T1a'!I461&lt;'Coeffs calibration'!$I$16,"Lowly positive",IF('Calculs T1a'!I461&lt;'Coeffs calibration'!$I$17,"Moderately positive","Highly positive")))</f>
        <v>Highly positive</v>
      </c>
      <c r="F458" s="128" t="str">
        <f>IF('Calculs T1a'!J461&lt;'Coeffs calibration'!$J$15,"Negative",IF('Calculs T1a'!J461&lt;'Coeffs calibration'!$J$16,"Lowly positive",IF('Calculs T1a'!J461&lt;'Coeffs calibration'!$J$17,"Moderately positive","Highly positive")))</f>
        <v>Highly positive</v>
      </c>
      <c r="G458" s="3" t="str">
        <f>IF('Calculs T1a'!K461&lt;'Coeffs calibration'!$K$15,"Negative",IF('Calculs T1a'!K461&lt;'Coeffs calibration'!$K$16,"Lowly positive",IF('Calculs T1a'!K461&lt;'Coeffs calibration'!$K$17,"Moderately positive","Highly positive")))</f>
        <v>Highly positive</v>
      </c>
      <c r="H458" s="3" t="str">
        <f>IF('Calculs T1a'!L461&lt;'Coeffs calibration'!$L$15,"Negative",IF('Calculs T1a'!L461&lt;'Coeffs calibration'!$L$16,"Lowly positive",IF('Calculs T1a'!L461&lt;'Coeffs calibration'!$L$17,"Moderately positive","Highly positive")))</f>
        <v>Highly positive</v>
      </c>
      <c r="I458" s="3" t="str">
        <f>IF('Calculs T1a'!M461&lt;'Coeffs calibration'!$M$15,"Negative",IF('Calculs T1a'!M461&lt;'Coeffs calibration'!$M$16,"Lowly positive",IF('Calculs T1a'!M461&lt;'Coeffs calibration'!$M$17,"Moderately positive","Highly positive")))</f>
        <v>Highly positive</v>
      </c>
      <c r="J458" s="3" t="str">
        <f>IF('Calculs T1a'!N461&lt;'Coeffs calibration'!$N$15,"Negative",IF('Calculs T1a'!N461&lt;'Coeffs calibration'!$N$16,"Lowly positive",IF('Calculs T1a'!N461&lt;'Coeffs calibration'!$N$17,"Moderately positive","Highly positive")))</f>
        <v>Highly positive</v>
      </c>
      <c r="L458" s="92">
        <f>'Predictions concentrations'!A458</f>
        <v>0</v>
      </c>
      <c r="M458" s="92">
        <f>'Predictions concentrations'!B458</f>
        <v>0</v>
      </c>
      <c r="N458" s="126" t="str">
        <f>IF('Calculs T2a'!G461&lt;'Coeffs calibration'!$G$15,"Negative",IF('Calculs T2a'!G461&lt;'Coeffs calibration'!$G$16,"Lowly positive",IF('Calculs T2a'!G461&lt;'Coeffs calibration'!$G$17,"Moderately positive","Highly positive")))</f>
        <v>Highly positive</v>
      </c>
      <c r="O458" s="126" t="str">
        <f>IF('Calculs T2a'!H461&lt;'Coeffs calibration'!$H$15,"Negative",IF('Calculs T2a'!H461&lt;'Coeffs calibration'!$H$16,"Lowly positive",IF('Calculs T2a'!H461&lt;'Coeffs calibration'!$H$17,"Moderately positive","Highly positive")))</f>
        <v>Highly positive</v>
      </c>
      <c r="P458" s="126" t="str">
        <f>IF('Calculs T2a'!I461&lt;'Coeffs calibration'!$I$15,"Negative",IF('Calculs T2a'!I461&lt;'Coeffs calibration'!$I$16,"Lowly positive",IF('Calculs T2a'!I461&lt;'Coeffs calibration'!$I$17,"Moderately positive","Highly positive")))</f>
        <v>Highly positive</v>
      </c>
      <c r="Q458" s="128" t="str">
        <f>IF('Calculs T2a'!J461&lt;'Coeffs calibration'!$J$15,"Negative",IF('Calculs T2a'!J461&lt;'Coeffs calibration'!$J$16,"Lowly positive",IF('Calculs T2a'!J461&lt;'Coeffs calibration'!$J$17,"Moderately positive","Highly positive")))</f>
        <v>Highly positive</v>
      </c>
      <c r="R458" s="3" t="str">
        <f>IF('Calculs T2a'!K461&lt;'Coeffs calibration'!$K$15,"Negative",IF('Calculs T2a'!K461&lt;'Coeffs calibration'!$K$16,"Lowly positive",IF('Calculs T2a'!K461&lt;'Coeffs calibration'!$K$17,"Moderately positive","Highly positive")))</f>
        <v>Highly positive</v>
      </c>
      <c r="S458" s="3" t="str">
        <f>IF('Calculs T2a'!L461&lt;'Coeffs calibration'!$L$15,"Negative",IF('Calculs T2a'!L461&lt;'Coeffs calibration'!$L$16,"Lowly positive",IF('Calculs T2a'!L461&lt;'Coeffs calibration'!$L$17,"Moderately positive","Highly positive")))</f>
        <v>Highly positive</v>
      </c>
      <c r="T458" s="3" t="str">
        <f>IF('Calculs T2a'!M461&lt;'Coeffs calibration'!$M$15,"Negative",IF('Calculs T2a'!M461&lt;'Coeffs calibration'!$M$16,"Lowly positive",IF('Calculs T2a'!M461&lt;'Coeffs calibration'!$M$17,"Moderately positive","Highly positive")))</f>
        <v>Highly positive</v>
      </c>
      <c r="U458" s="3" t="str">
        <f>IF('Calculs T2a'!N461&lt;'Coeffs calibration'!$N$15,"Negative",IF('Calculs T2a'!N461&lt;'Coeffs calibration'!$N$16,"Lowly positive",IF('Calculs T2a'!N461&lt;'Coeffs calibration'!$N$17,"Moderately positive","Highly positive")))</f>
        <v>Highly positive</v>
      </c>
      <c r="W458" s="92">
        <f>'Predictions concentrations'!A458</f>
        <v>0</v>
      </c>
      <c r="X458" s="92">
        <f>'Predictions concentrations'!B458</f>
        <v>0</v>
      </c>
      <c r="Y458" s="126" t="str">
        <f>IF('Calculs T3a'!G461&lt;'Coeffs calibration'!$G$15,"Negative",IF('Calculs T3a'!G461&lt;'Coeffs calibration'!$G$16,"Lowly positive",IF('Calculs T3a'!G461&lt;'Coeffs calibration'!$G$17,"Moderately positive","Highly positive")))</f>
        <v>Highly positive</v>
      </c>
      <c r="Z458" s="126" t="str">
        <f>IF('Calculs T3a'!H461&lt;'Coeffs calibration'!$H$15,"Negative",IF('Calculs T3a'!H461&lt;'Coeffs calibration'!$H$16,"Lowly positive",IF('Calculs T3a'!H461&lt;'Coeffs calibration'!$H$17,"Moderately positive","Highly positive")))</f>
        <v>Highly positive</v>
      </c>
      <c r="AA458" s="126" t="str">
        <f>IF('Calculs T3a'!I461&lt;'Coeffs calibration'!$I$15,"Negative",IF('Calculs T3a'!I461&lt;'Coeffs calibration'!$I$16,"Lowly positive",IF('Calculs T3a'!I461&lt;'Coeffs calibration'!$I$17,"Moderately positive","Highly positive")))</f>
        <v>Highly positive</v>
      </c>
      <c r="AB458" s="128" t="str">
        <f>IF('Calculs T3a'!J461&lt;'Coeffs calibration'!$J$15,"Negative",IF('Calculs T3a'!J461&lt;'Coeffs calibration'!$J$16,"Lowly positive",IF('Calculs T3a'!J461&lt;'Coeffs calibration'!$J$17,"Moderately positive","Highly positive")))</f>
        <v>Highly positive</v>
      </c>
      <c r="AC458" s="3" t="str">
        <f>IF('Calculs T3a'!K461&lt;'Coeffs calibration'!$K$15,"Negative",IF('Calculs T3a'!K461&lt;'Coeffs calibration'!$K$16,"Lowly positive",IF('Calculs T3a'!K461&lt;'Coeffs calibration'!$K$17,"Moderately positive","Highly positive")))</f>
        <v>Highly positive</v>
      </c>
      <c r="AD458" s="3" t="str">
        <f>IF('Calculs T3a'!L461&lt;'Coeffs calibration'!$L$15,"Negative",IF('Calculs T3a'!L461&lt;'Coeffs calibration'!$L$16,"Lowly positive",IF('Calculs T3a'!L461&lt;'Coeffs calibration'!$L$17,"Moderately positive","Highly positive")))</f>
        <v>Highly positive</v>
      </c>
      <c r="AE458" s="3" t="str">
        <f>IF('Calculs T3a'!M461&lt;'Coeffs calibration'!$M$15,"Negative",IF('Calculs T3a'!M461&lt;'Coeffs calibration'!$M$16,"Lowly positive",IF('Calculs T3a'!M461&lt;'Coeffs calibration'!$M$17,"Moderately positive","Highly positive")))</f>
        <v>Highly positive</v>
      </c>
      <c r="AF458" s="3" t="str">
        <f>IF('Calculs T3a'!N461&lt;'Coeffs calibration'!$N$15,"Negative",IF('Calculs T3a'!N461&lt;'Coeffs calibration'!$N$16,"Lowly positive",IF('Calculs T3a'!N461&lt;'Coeffs calibration'!$N$17,"Moderately positive","Highly positive")))</f>
        <v>Highly positive</v>
      </c>
    </row>
    <row r="459" spans="1:32" x14ac:dyDescent="0.3">
      <c r="A459" s="92">
        <f>'Predictions concentrations'!A459</f>
        <v>0</v>
      </c>
      <c r="B459" s="92">
        <f>'Predictions concentrations'!B459</f>
        <v>0</v>
      </c>
      <c r="C459" s="126" t="str">
        <f>IF('Calculs T1a'!G462&lt;'Coeffs calibration'!$G$15,"Negative",IF('Calculs T1a'!G462&lt;'Coeffs calibration'!$G$16,"Lowly positive",IF('Calculs T1a'!G462&lt;'Coeffs calibration'!$G$17,"Moderately positive","Highly positive")))</f>
        <v>Highly positive</v>
      </c>
      <c r="D459" s="126" t="str">
        <f>IF('Calculs T1a'!H462&lt;'Coeffs calibration'!$H$15,"Negative",IF('Calculs T1a'!H462&lt;'Coeffs calibration'!$H$16,"Lowly positive",IF('Calculs T1a'!H462&lt;'Coeffs calibration'!$H$17,"Moderately positive","Highly positive")))</f>
        <v>Highly positive</v>
      </c>
      <c r="E459" s="126" t="str">
        <f>IF('Calculs T1a'!I462&lt;'Coeffs calibration'!$I$15,"Negative",IF('Calculs T1a'!I462&lt;'Coeffs calibration'!$I$16,"Lowly positive",IF('Calculs T1a'!I462&lt;'Coeffs calibration'!$I$17,"Moderately positive","Highly positive")))</f>
        <v>Highly positive</v>
      </c>
      <c r="F459" s="128" t="str">
        <f>IF('Calculs T1a'!J462&lt;'Coeffs calibration'!$J$15,"Negative",IF('Calculs T1a'!J462&lt;'Coeffs calibration'!$J$16,"Lowly positive",IF('Calculs T1a'!J462&lt;'Coeffs calibration'!$J$17,"Moderately positive","Highly positive")))</f>
        <v>Highly positive</v>
      </c>
      <c r="G459" s="3" t="str">
        <f>IF('Calculs T1a'!K462&lt;'Coeffs calibration'!$K$15,"Negative",IF('Calculs T1a'!K462&lt;'Coeffs calibration'!$K$16,"Lowly positive",IF('Calculs T1a'!K462&lt;'Coeffs calibration'!$K$17,"Moderately positive","Highly positive")))</f>
        <v>Highly positive</v>
      </c>
      <c r="H459" s="3" t="str">
        <f>IF('Calculs T1a'!L462&lt;'Coeffs calibration'!$L$15,"Negative",IF('Calculs T1a'!L462&lt;'Coeffs calibration'!$L$16,"Lowly positive",IF('Calculs T1a'!L462&lt;'Coeffs calibration'!$L$17,"Moderately positive","Highly positive")))</f>
        <v>Highly positive</v>
      </c>
      <c r="I459" s="3" t="str">
        <f>IF('Calculs T1a'!M462&lt;'Coeffs calibration'!$M$15,"Negative",IF('Calculs T1a'!M462&lt;'Coeffs calibration'!$M$16,"Lowly positive",IF('Calculs T1a'!M462&lt;'Coeffs calibration'!$M$17,"Moderately positive","Highly positive")))</f>
        <v>Highly positive</v>
      </c>
      <c r="J459" s="3" t="str">
        <f>IF('Calculs T1a'!N462&lt;'Coeffs calibration'!$N$15,"Negative",IF('Calculs T1a'!N462&lt;'Coeffs calibration'!$N$16,"Lowly positive",IF('Calculs T1a'!N462&lt;'Coeffs calibration'!$N$17,"Moderately positive","Highly positive")))</f>
        <v>Highly positive</v>
      </c>
      <c r="L459" s="92">
        <f>'Predictions concentrations'!A459</f>
        <v>0</v>
      </c>
      <c r="M459" s="92">
        <f>'Predictions concentrations'!B459</f>
        <v>0</v>
      </c>
      <c r="N459" s="126" t="str">
        <f>IF('Calculs T2a'!G462&lt;'Coeffs calibration'!$G$15,"Negative",IF('Calculs T2a'!G462&lt;'Coeffs calibration'!$G$16,"Lowly positive",IF('Calculs T2a'!G462&lt;'Coeffs calibration'!$G$17,"Moderately positive","Highly positive")))</f>
        <v>Highly positive</v>
      </c>
      <c r="O459" s="126" t="str">
        <f>IF('Calculs T2a'!H462&lt;'Coeffs calibration'!$H$15,"Negative",IF('Calculs T2a'!H462&lt;'Coeffs calibration'!$H$16,"Lowly positive",IF('Calculs T2a'!H462&lt;'Coeffs calibration'!$H$17,"Moderately positive","Highly positive")))</f>
        <v>Highly positive</v>
      </c>
      <c r="P459" s="126" t="str">
        <f>IF('Calculs T2a'!I462&lt;'Coeffs calibration'!$I$15,"Negative",IF('Calculs T2a'!I462&lt;'Coeffs calibration'!$I$16,"Lowly positive",IF('Calculs T2a'!I462&lt;'Coeffs calibration'!$I$17,"Moderately positive","Highly positive")))</f>
        <v>Highly positive</v>
      </c>
      <c r="Q459" s="128" t="str">
        <f>IF('Calculs T2a'!J462&lt;'Coeffs calibration'!$J$15,"Negative",IF('Calculs T2a'!J462&lt;'Coeffs calibration'!$J$16,"Lowly positive",IF('Calculs T2a'!J462&lt;'Coeffs calibration'!$J$17,"Moderately positive","Highly positive")))</f>
        <v>Highly positive</v>
      </c>
      <c r="R459" s="3" t="str">
        <f>IF('Calculs T2a'!K462&lt;'Coeffs calibration'!$K$15,"Negative",IF('Calculs T2a'!K462&lt;'Coeffs calibration'!$K$16,"Lowly positive",IF('Calculs T2a'!K462&lt;'Coeffs calibration'!$K$17,"Moderately positive","Highly positive")))</f>
        <v>Highly positive</v>
      </c>
      <c r="S459" s="3" t="str">
        <f>IF('Calculs T2a'!L462&lt;'Coeffs calibration'!$L$15,"Negative",IF('Calculs T2a'!L462&lt;'Coeffs calibration'!$L$16,"Lowly positive",IF('Calculs T2a'!L462&lt;'Coeffs calibration'!$L$17,"Moderately positive","Highly positive")))</f>
        <v>Highly positive</v>
      </c>
      <c r="T459" s="3" t="str">
        <f>IF('Calculs T2a'!M462&lt;'Coeffs calibration'!$M$15,"Negative",IF('Calculs T2a'!M462&lt;'Coeffs calibration'!$M$16,"Lowly positive",IF('Calculs T2a'!M462&lt;'Coeffs calibration'!$M$17,"Moderately positive","Highly positive")))</f>
        <v>Highly positive</v>
      </c>
      <c r="U459" s="3" t="str">
        <f>IF('Calculs T2a'!N462&lt;'Coeffs calibration'!$N$15,"Negative",IF('Calculs T2a'!N462&lt;'Coeffs calibration'!$N$16,"Lowly positive",IF('Calculs T2a'!N462&lt;'Coeffs calibration'!$N$17,"Moderately positive","Highly positive")))</f>
        <v>Highly positive</v>
      </c>
      <c r="W459" s="92">
        <f>'Predictions concentrations'!A459</f>
        <v>0</v>
      </c>
      <c r="X459" s="92">
        <f>'Predictions concentrations'!B459</f>
        <v>0</v>
      </c>
      <c r="Y459" s="126" t="str">
        <f>IF('Calculs T3a'!G462&lt;'Coeffs calibration'!$G$15,"Negative",IF('Calculs T3a'!G462&lt;'Coeffs calibration'!$G$16,"Lowly positive",IF('Calculs T3a'!G462&lt;'Coeffs calibration'!$G$17,"Moderately positive","Highly positive")))</f>
        <v>Highly positive</v>
      </c>
      <c r="Z459" s="126" t="str">
        <f>IF('Calculs T3a'!H462&lt;'Coeffs calibration'!$H$15,"Negative",IF('Calculs T3a'!H462&lt;'Coeffs calibration'!$H$16,"Lowly positive",IF('Calculs T3a'!H462&lt;'Coeffs calibration'!$H$17,"Moderately positive","Highly positive")))</f>
        <v>Highly positive</v>
      </c>
      <c r="AA459" s="126" t="str">
        <f>IF('Calculs T3a'!I462&lt;'Coeffs calibration'!$I$15,"Negative",IF('Calculs T3a'!I462&lt;'Coeffs calibration'!$I$16,"Lowly positive",IF('Calculs T3a'!I462&lt;'Coeffs calibration'!$I$17,"Moderately positive","Highly positive")))</f>
        <v>Highly positive</v>
      </c>
      <c r="AB459" s="128" t="str">
        <f>IF('Calculs T3a'!J462&lt;'Coeffs calibration'!$J$15,"Negative",IF('Calculs T3a'!J462&lt;'Coeffs calibration'!$J$16,"Lowly positive",IF('Calculs T3a'!J462&lt;'Coeffs calibration'!$J$17,"Moderately positive","Highly positive")))</f>
        <v>Highly positive</v>
      </c>
      <c r="AC459" s="3" t="str">
        <f>IF('Calculs T3a'!K462&lt;'Coeffs calibration'!$K$15,"Negative",IF('Calculs T3a'!K462&lt;'Coeffs calibration'!$K$16,"Lowly positive",IF('Calculs T3a'!K462&lt;'Coeffs calibration'!$K$17,"Moderately positive","Highly positive")))</f>
        <v>Highly positive</v>
      </c>
      <c r="AD459" s="3" t="str">
        <f>IF('Calculs T3a'!L462&lt;'Coeffs calibration'!$L$15,"Negative",IF('Calculs T3a'!L462&lt;'Coeffs calibration'!$L$16,"Lowly positive",IF('Calculs T3a'!L462&lt;'Coeffs calibration'!$L$17,"Moderately positive","Highly positive")))</f>
        <v>Highly positive</v>
      </c>
      <c r="AE459" s="3" t="str">
        <f>IF('Calculs T3a'!M462&lt;'Coeffs calibration'!$M$15,"Negative",IF('Calculs T3a'!M462&lt;'Coeffs calibration'!$M$16,"Lowly positive",IF('Calculs T3a'!M462&lt;'Coeffs calibration'!$M$17,"Moderately positive","Highly positive")))</f>
        <v>Highly positive</v>
      </c>
      <c r="AF459" s="3" t="str">
        <f>IF('Calculs T3a'!N462&lt;'Coeffs calibration'!$N$15,"Negative",IF('Calculs T3a'!N462&lt;'Coeffs calibration'!$N$16,"Lowly positive",IF('Calculs T3a'!N462&lt;'Coeffs calibration'!$N$17,"Moderately positive","Highly positive")))</f>
        <v>Highly positive</v>
      </c>
    </row>
    <row r="460" spans="1:32" x14ac:dyDescent="0.3">
      <c r="A460" s="92">
        <f>'Predictions concentrations'!A460</f>
        <v>0</v>
      </c>
      <c r="B460" s="92">
        <f>'Predictions concentrations'!B460</f>
        <v>0</v>
      </c>
      <c r="C460" s="126" t="str">
        <f>IF('Calculs T1a'!G463&lt;'Coeffs calibration'!$G$15,"Negative",IF('Calculs T1a'!G463&lt;'Coeffs calibration'!$G$16,"Lowly positive",IF('Calculs T1a'!G463&lt;'Coeffs calibration'!$G$17,"Moderately positive","Highly positive")))</f>
        <v>Highly positive</v>
      </c>
      <c r="D460" s="126" t="str">
        <f>IF('Calculs T1a'!H463&lt;'Coeffs calibration'!$H$15,"Negative",IF('Calculs T1a'!H463&lt;'Coeffs calibration'!$H$16,"Lowly positive",IF('Calculs T1a'!H463&lt;'Coeffs calibration'!$H$17,"Moderately positive","Highly positive")))</f>
        <v>Highly positive</v>
      </c>
      <c r="E460" s="126" t="str">
        <f>IF('Calculs T1a'!I463&lt;'Coeffs calibration'!$I$15,"Negative",IF('Calculs T1a'!I463&lt;'Coeffs calibration'!$I$16,"Lowly positive",IF('Calculs T1a'!I463&lt;'Coeffs calibration'!$I$17,"Moderately positive","Highly positive")))</f>
        <v>Highly positive</v>
      </c>
      <c r="F460" s="128" t="str">
        <f>IF('Calculs T1a'!J463&lt;'Coeffs calibration'!$J$15,"Negative",IF('Calculs T1a'!J463&lt;'Coeffs calibration'!$J$16,"Lowly positive",IF('Calculs T1a'!J463&lt;'Coeffs calibration'!$J$17,"Moderately positive","Highly positive")))</f>
        <v>Highly positive</v>
      </c>
      <c r="G460" s="3" t="str">
        <f>IF('Calculs T1a'!K463&lt;'Coeffs calibration'!$K$15,"Negative",IF('Calculs T1a'!K463&lt;'Coeffs calibration'!$K$16,"Lowly positive",IF('Calculs T1a'!K463&lt;'Coeffs calibration'!$K$17,"Moderately positive","Highly positive")))</f>
        <v>Highly positive</v>
      </c>
      <c r="H460" s="3" t="str">
        <f>IF('Calculs T1a'!L463&lt;'Coeffs calibration'!$L$15,"Negative",IF('Calculs T1a'!L463&lt;'Coeffs calibration'!$L$16,"Lowly positive",IF('Calculs T1a'!L463&lt;'Coeffs calibration'!$L$17,"Moderately positive","Highly positive")))</f>
        <v>Highly positive</v>
      </c>
      <c r="I460" s="3" t="str">
        <f>IF('Calculs T1a'!M463&lt;'Coeffs calibration'!$M$15,"Negative",IF('Calculs T1a'!M463&lt;'Coeffs calibration'!$M$16,"Lowly positive",IF('Calculs T1a'!M463&lt;'Coeffs calibration'!$M$17,"Moderately positive","Highly positive")))</f>
        <v>Highly positive</v>
      </c>
      <c r="J460" s="3" t="str">
        <f>IF('Calculs T1a'!N463&lt;'Coeffs calibration'!$N$15,"Negative",IF('Calculs T1a'!N463&lt;'Coeffs calibration'!$N$16,"Lowly positive",IF('Calculs T1a'!N463&lt;'Coeffs calibration'!$N$17,"Moderately positive","Highly positive")))</f>
        <v>Highly positive</v>
      </c>
      <c r="L460" s="92">
        <f>'Predictions concentrations'!A460</f>
        <v>0</v>
      </c>
      <c r="M460" s="92">
        <f>'Predictions concentrations'!B460</f>
        <v>0</v>
      </c>
      <c r="N460" s="126" t="str">
        <f>IF('Calculs T2a'!G463&lt;'Coeffs calibration'!$G$15,"Negative",IF('Calculs T2a'!G463&lt;'Coeffs calibration'!$G$16,"Lowly positive",IF('Calculs T2a'!G463&lt;'Coeffs calibration'!$G$17,"Moderately positive","Highly positive")))</f>
        <v>Highly positive</v>
      </c>
      <c r="O460" s="126" t="str">
        <f>IF('Calculs T2a'!H463&lt;'Coeffs calibration'!$H$15,"Negative",IF('Calculs T2a'!H463&lt;'Coeffs calibration'!$H$16,"Lowly positive",IF('Calculs T2a'!H463&lt;'Coeffs calibration'!$H$17,"Moderately positive","Highly positive")))</f>
        <v>Highly positive</v>
      </c>
      <c r="P460" s="126" t="str">
        <f>IF('Calculs T2a'!I463&lt;'Coeffs calibration'!$I$15,"Negative",IF('Calculs T2a'!I463&lt;'Coeffs calibration'!$I$16,"Lowly positive",IF('Calculs T2a'!I463&lt;'Coeffs calibration'!$I$17,"Moderately positive","Highly positive")))</f>
        <v>Highly positive</v>
      </c>
      <c r="Q460" s="128" t="str">
        <f>IF('Calculs T2a'!J463&lt;'Coeffs calibration'!$J$15,"Negative",IF('Calculs T2a'!J463&lt;'Coeffs calibration'!$J$16,"Lowly positive",IF('Calculs T2a'!J463&lt;'Coeffs calibration'!$J$17,"Moderately positive","Highly positive")))</f>
        <v>Highly positive</v>
      </c>
      <c r="R460" s="3" t="str">
        <f>IF('Calculs T2a'!K463&lt;'Coeffs calibration'!$K$15,"Negative",IF('Calculs T2a'!K463&lt;'Coeffs calibration'!$K$16,"Lowly positive",IF('Calculs T2a'!K463&lt;'Coeffs calibration'!$K$17,"Moderately positive","Highly positive")))</f>
        <v>Highly positive</v>
      </c>
      <c r="S460" s="3" t="str">
        <f>IF('Calculs T2a'!L463&lt;'Coeffs calibration'!$L$15,"Negative",IF('Calculs T2a'!L463&lt;'Coeffs calibration'!$L$16,"Lowly positive",IF('Calculs T2a'!L463&lt;'Coeffs calibration'!$L$17,"Moderately positive","Highly positive")))</f>
        <v>Highly positive</v>
      </c>
      <c r="T460" s="3" t="str">
        <f>IF('Calculs T2a'!M463&lt;'Coeffs calibration'!$M$15,"Negative",IF('Calculs T2a'!M463&lt;'Coeffs calibration'!$M$16,"Lowly positive",IF('Calculs T2a'!M463&lt;'Coeffs calibration'!$M$17,"Moderately positive","Highly positive")))</f>
        <v>Highly positive</v>
      </c>
      <c r="U460" s="3" t="str">
        <f>IF('Calculs T2a'!N463&lt;'Coeffs calibration'!$N$15,"Negative",IF('Calculs T2a'!N463&lt;'Coeffs calibration'!$N$16,"Lowly positive",IF('Calculs T2a'!N463&lt;'Coeffs calibration'!$N$17,"Moderately positive","Highly positive")))</f>
        <v>Highly positive</v>
      </c>
      <c r="W460" s="92">
        <f>'Predictions concentrations'!A460</f>
        <v>0</v>
      </c>
      <c r="X460" s="92">
        <f>'Predictions concentrations'!B460</f>
        <v>0</v>
      </c>
      <c r="Y460" s="126" t="str">
        <f>IF('Calculs T3a'!G463&lt;'Coeffs calibration'!$G$15,"Negative",IF('Calculs T3a'!G463&lt;'Coeffs calibration'!$G$16,"Lowly positive",IF('Calculs T3a'!G463&lt;'Coeffs calibration'!$G$17,"Moderately positive","Highly positive")))</f>
        <v>Highly positive</v>
      </c>
      <c r="Z460" s="126" t="str">
        <f>IF('Calculs T3a'!H463&lt;'Coeffs calibration'!$H$15,"Negative",IF('Calculs T3a'!H463&lt;'Coeffs calibration'!$H$16,"Lowly positive",IF('Calculs T3a'!H463&lt;'Coeffs calibration'!$H$17,"Moderately positive","Highly positive")))</f>
        <v>Highly positive</v>
      </c>
      <c r="AA460" s="126" t="str">
        <f>IF('Calculs T3a'!I463&lt;'Coeffs calibration'!$I$15,"Negative",IF('Calculs T3a'!I463&lt;'Coeffs calibration'!$I$16,"Lowly positive",IF('Calculs T3a'!I463&lt;'Coeffs calibration'!$I$17,"Moderately positive","Highly positive")))</f>
        <v>Highly positive</v>
      </c>
      <c r="AB460" s="128" t="str">
        <f>IF('Calculs T3a'!J463&lt;'Coeffs calibration'!$J$15,"Negative",IF('Calculs T3a'!J463&lt;'Coeffs calibration'!$J$16,"Lowly positive",IF('Calculs T3a'!J463&lt;'Coeffs calibration'!$J$17,"Moderately positive","Highly positive")))</f>
        <v>Highly positive</v>
      </c>
      <c r="AC460" s="3" t="str">
        <f>IF('Calculs T3a'!K463&lt;'Coeffs calibration'!$K$15,"Negative",IF('Calculs T3a'!K463&lt;'Coeffs calibration'!$K$16,"Lowly positive",IF('Calculs T3a'!K463&lt;'Coeffs calibration'!$K$17,"Moderately positive","Highly positive")))</f>
        <v>Highly positive</v>
      </c>
      <c r="AD460" s="3" t="str">
        <f>IF('Calculs T3a'!L463&lt;'Coeffs calibration'!$L$15,"Negative",IF('Calculs T3a'!L463&lt;'Coeffs calibration'!$L$16,"Lowly positive",IF('Calculs T3a'!L463&lt;'Coeffs calibration'!$L$17,"Moderately positive","Highly positive")))</f>
        <v>Highly positive</v>
      </c>
      <c r="AE460" s="3" t="str">
        <f>IF('Calculs T3a'!M463&lt;'Coeffs calibration'!$M$15,"Negative",IF('Calculs T3a'!M463&lt;'Coeffs calibration'!$M$16,"Lowly positive",IF('Calculs T3a'!M463&lt;'Coeffs calibration'!$M$17,"Moderately positive","Highly positive")))</f>
        <v>Highly positive</v>
      </c>
      <c r="AF460" s="3" t="str">
        <f>IF('Calculs T3a'!N463&lt;'Coeffs calibration'!$N$15,"Negative",IF('Calculs T3a'!N463&lt;'Coeffs calibration'!$N$16,"Lowly positive",IF('Calculs T3a'!N463&lt;'Coeffs calibration'!$N$17,"Moderately positive","Highly positive")))</f>
        <v>Highly positive</v>
      </c>
    </row>
    <row r="461" spans="1:32" x14ac:dyDescent="0.3">
      <c r="A461" s="92">
        <f>'Predictions concentrations'!A461</f>
        <v>0</v>
      </c>
      <c r="B461" s="92">
        <f>'Predictions concentrations'!B461</f>
        <v>0</v>
      </c>
      <c r="C461" s="126" t="str">
        <f>IF('Calculs T1a'!G464&lt;'Coeffs calibration'!$G$15,"Negative",IF('Calculs T1a'!G464&lt;'Coeffs calibration'!$G$16,"Lowly positive",IF('Calculs T1a'!G464&lt;'Coeffs calibration'!$G$17,"Moderately positive","Highly positive")))</f>
        <v>Highly positive</v>
      </c>
      <c r="D461" s="126" t="str">
        <f>IF('Calculs T1a'!H464&lt;'Coeffs calibration'!$H$15,"Negative",IF('Calculs T1a'!H464&lt;'Coeffs calibration'!$H$16,"Lowly positive",IF('Calculs T1a'!H464&lt;'Coeffs calibration'!$H$17,"Moderately positive","Highly positive")))</f>
        <v>Highly positive</v>
      </c>
      <c r="E461" s="126" t="str">
        <f>IF('Calculs T1a'!I464&lt;'Coeffs calibration'!$I$15,"Negative",IF('Calculs T1a'!I464&lt;'Coeffs calibration'!$I$16,"Lowly positive",IF('Calculs T1a'!I464&lt;'Coeffs calibration'!$I$17,"Moderately positive","Highly positive")))</f>
        <v>Highly positive</v>
      </c>
      <c r="F461" s="128" t="str">
        <f>IF('Calculs T1a'!J464&lt;'Coeffs calibration'!$J$15,"Negative",IF('Calculs T1a'!J464&lt;'Coeffs calibration'!$J$16,"Lowly positive",IF('Calculs T1a'!J464&lt;'Coeffs calibration'!$J$17,"Moderately positive","Highly positive")))</f>
        <v>Highly positive</v>
      </c>
      <c r="G461" s="3" t="str">
        <f>IF('Calculs T1a'!K464&lt;'Coeffs calibration'!$K$15,"Negative",IF('Calculs T1a'!K464&lt;'Coeffs calibration'!$K$16,"Lowly positive",IF('Calculs T1a'!K464&lt;'Coeffs calibration'!$K$17,"Moderately positive","Highly positive")))</f>
        <v>Highly positive</v>
      </c>
      <c r="H461" s="3" t="str">
        <f>IF('Calculs T1a'!L464&lt;'Coeffs calibration'!$L$15,"Negative",IF('Calculs T1a'!L464&lt;'Coeffs calibration'!$L$16,"Lowly positive",IF('Calculs T1a'!L464&lt;'Coeffs calibration'!$L$17,"Moderately positive","Highly positive")))</f>
        <v>Highly positive</v>
      </c>
      <c r="I461" s="3" t="str">
        <f>IF('Calculs T1a'!M464&lt;'Coeffs calibration'!$M$15,"Negative",IF('Calculs T1a'!M464&lt;'Coeffs calibration'!$M$16,"Lowly positive",IF('Calculs T1a'!M464&lt;'Coeffs calibration'!$M$17,"Moderately positive","Highly positive")))</f>
        <v>Highly positive</v>
      </c>
      <c r="J461" s="3" t="str">
        <f>IF('Calculs T1a'!N464&lt;'Coeffs calibration'!$N$15,"Negative",IF('Calculs T1a'!N464&lt;'Coeffs calibration'!$N$16,"Lowly positive",IF('Calculs T1a'!N464&lt;'Coeffs calibration'!$N$17,"Moderately positive","Highly positive")))</f>
        <v>Highly positive</v>
      </c>
      <c r="L461" s="92">
        <f>'Predictions concentrations'!A461</f>
        <v>0</v>
      </c>
      <c r="M461" s="92">
        <f>'Predictions concentrations'!B461</f>
        <v>0</v>
      </c>
      <c r="N461" s="126" t="str">
        <f>IF('Calculs T2a'!G464&lt;'Coeffs calibration'!$G$15,"Negative",IF('Calculs T2a'!G464&lt;'Coeffs calibration'!$G$16,"Lowly positive",IF('Calculs T2a'!G464&lt;'Coeffs calibration'!$G$17,"Moderately positive","Highly positive")))</f>
        <v>Highly positive</v>
      </c>
      <c r="O461" s="126" t="str">
        <f>IF('Calculs T2a'!H464&lt;'Coeffs calibration'!$H$15,"Negative",IF('Calculs T2a'!H464&lt;'Coeffs calibration'!$H$16,"Lowly positive",IF('Calculs T2a'!H464&lt;'Coeffs calibration'!$H$17,"Moderately positive","Highly positive")))</f>
        <v>Highly positive</v>
      </c>
      <c r="P461" s="126" t="str">
        <f>IF('Calculs T2a'!I464&lt;'Coeffs calibration'!$I$15,"Negative",IF('Calculs T2a'!I464&lt;'Coeffs calibration'!$I$16,"Lowly positive",IF('Calculs T2a'!I464&lt;'Coeffs calibration'!$I$17,"Moderately positive","Highly positive")))</f>
        <v>Highly positive</v>
      </c>
      <c r="Q461" s="128" t="str">
        <f>IF('Calculs T2a'!J464&lt;'Coeffs calibration'!$J$15,"Negative",IF('Calculs T2a'!J464&lt;'Coeffs calibration'!$J$16,"Lowly positive",IF('Calculs T2a'!J464&lt;'Coeffs calibration'!$J$17,"Moderately positive","Highly positive")))</f>
        <v>Highly positive</v>
      </c>
      <c r="R461" s="3" t="str">
        <f>IF('Calculs T2a'!K464&lt;'Coeffs calibration'!$K$15,"Negative",IF('Calculs T2a'!K464&lt;'Coeffs calibration'!$K$16,"Lowly positive",IF('Calculs T2a'!K464&lt;'Coeffs calibration'!$K$17,"Moderately positive","Highly positive")))</f>
        <v>Highly positive</v>
      </c>
      <c r="S461" s="3" t="str">
        <f>IF('Calculs T2a'!L464&lt;'Coeffs calibration'!$L$15,"Negative",IF('Calculs T2a'!L464&lt;'Coeffs calibration'!$L$16,"Lowly positive",IF('Calculs T2a'!L464&lt;'Coeffs calibration'!$L$17,"Moderately positive","Highly positive")))</f>
        <v>Highly positive</v>
      </c>
      <c r="T461" s="3" t="str">
        <f>IF('Calculs T2a'!M464&lt;'Coeffs calibration'!$M$15,"Negative",IF('Calculs T2a'!M464&lt;'Coeffs calibration'!$M$16,"Lowly positive",IF('Calculs T2a'!M464&lt;'Coeffs calibration'!$M$17,"Moderately positive","Highly positive")))</f>
        <v>Highly positive</v>
      </c>
      <c r="U461" s="3" t="str">
        <f>IF('Calculs T2a'!N464&lt;'Coeffs calibration'!$N$15,"Negative",IF('Calculs T2a'!N464&lt;'Coeffs calibration'!$N$16,"Lowly positive",IF('Calculs T2a'!N464&lt;'Coeffs calibration'!$N$17,"Moderately positive","Highly positive")))</f>
        <v>Highly positive</v>
      </c>
      <c r="W461" s="92">
        <f>'Predictions concentrations'!A461</f>
        <v>0</v>
      </c>
      <c r="X461" s="92">
        <f>'Predictions concentrations'!B461</f>
        <v>0</v>
      </c>
      <c r="Y461" s="126" t="str">
        <f>IF('Calculs T3a'!G464&lt;'Coeffs calibration'!$G$15,"Negative",IF('Calculs T3a'!G464&lt;'Coeffs calibration'!$G$16,"Lowly positive",IF('Calculs T3a'!G464&lt;'Coeffs calibration'!$G$17,"Moderately positive","Highly positive")))</f>
        <v>Highly positive</v>
      </c>
      <c r="Z461" s="126" t="str">
        <f>IF('Calculs T3a'!H464&lt;'Coeffs calibration'!$H$15,"Negative",IF('Calculs T3a'!H464&lt;'Coeffs calibration'!$H$16,"Lowly positive",IF('Calculs T3a'!H464&lt;'Coeffs calibration'!$H$17,"Moderately positive","Highly positive")))</f>
        <v>Highly positive</v>
      </c>
      <c r="AA461" s="126" t="str">
        <f>IF('Calculs T3a'!I464&lt;'Coeffs calibration'!$I$15,"Negative",IF('Calculs T3a'!I464&lt;'Coeffs calibration'!$I$16,"Lowly positive",IF('Calculs T3a'!I464&lt;'Coeffs calibration'!$I$17,"Moderately positive","Highly positive")))</f>
        <v>Highly positive</v>
      </c>
      <c r="AB461" s="128" t="str">
        <f>IF('Calculs T3a'!J464&lt;'Coeffs calibration'!$J$15,"Negative",IF('Calculs T3a'!J464&lt;'Coeffs calibration'!$J$16,"Lowly positive",IF('Calculs T3a'!J464&lt;'Coeffs calibration'!$J$17,"Moderately positive","Highly positive")))</f>
        <v>Highly positive</v>
      </c>
      <c r="AC461" s="3" t="str">
        <f>IF('Calculs T3a'!K464&lt;'Coeffs calibration'!$K$15,"Negative",IF('Calculs T3a'!K464&lt;'Coeffs calibration'!$K$16,"Lowly positive",IF('Calculs T3a'!K464&lt;'Coeffs calibration'!$K$17,"Moderately positive","Highly positive")))</f>
        <v>Highly positive</v>
      </c>
      <c r="AD461" s="3" t="str">
        <f>IF('Calculs T3a'!L464&lt;'Coeffs calibration'!$L$15,"Negative",IF('Calculs T3a'!L464&lt;'Coeffs calibration'!$L$16,"Lowly positive",IF('Calculs T3a'!L464&lt;'Coeffs calibration'!$L$17,"Moderately positive","Highly positive")))</f>
        <v>Highly positive</v>
      </c>
      <c r="AE461" s="3" t="str">
        <f>IF('Calculs T3a'!M464&lt;'Coeffs calibration'!$M$15,"Negative",IF('Calculs T3a'!M464&lt;'Coeffs calibration'!$M$16,"Lowly positive",IF('Calculs T3a'!M464&lt;'Coeffs calibration'!$M$17,"Moderately positive","Highly positive")))</f>
        <v>Highly positive</v>
      </c>
      <c r="AF461" s="3" t="str">
        <f>IF('Calculs T3a'!N464&lt;'Coeffs calibration'!$N$15,"Negative",IF('Calculs T3a'!N464&lt;'Coeffs calibration'!$N$16,"Lowly positive",IF('Calculs T3a'!N464&lt;'Coeffs calibration'!$N$17,"Moderately positive","Highly positive")))</f>
        <v>Highly positive</v>
      </c>
    </row>
    <row r="462" spans="1:32" x14ac:dyDescent="0.3">
      <c r="A462" s="92">
        <f>'Predictions concentrations'!A462</f>
        <v>0</v>
      </c>
      <c r="B462" s="92">
        <f>'Predictions concentrations'!B462</f>
        <v>0</v>
      </c>
      <c r="C462" s="126" t="str">
        <f>IF('Calculs T1a'!G465&lt;'Coeffs calibration'!$G$15,"Negative",IF('Calculs T1a'!G465&lt;'Coeffs calibration'!$G$16,"Lowly positive",IF('Calculs T1a'!G465&lt;'Coeffs calibration'!$G$17,"Moderately positive","Highly positive")))</f>
        <v>Highly positive</v>
      </c>
      <c r="D462" s="126" t="str">
        <f>IF('Calculs T1a'!H465&lt;'Coeffs calibration'!$H$15,"Negative",IF('Calculs T1a'!H465&lt;'Coeffs calibration'!$H$16,"Lowly positive",IF('Calculs T1a'!H465&lt;'Coeffs calibration'!$H$17,"Moderately positive","Highly positive")))</f>
        <v>Highly positive</v>
      </c>
      <c r="E462" s="126" t="str">
        <f>IF('Calculs T1a'!I465&lt;'Coeffs calibration'!$I$15,"Negative",IF('Calculs T1a'!I465&lt;'Coeffs calibration'!$I$16,"Lowly positive",IF('Calculs T1a'!I465&lt;'Coeffs calibration'!$I$17,"Moderately positive","Highly positive")))</f>
        <v>Highly positive</v>
      </c>
      <c r="F462" s="128" t="str">
        <f>IF('Calculs T1a'!J465&lt;'Coeffs calibration'!$J$15,"Negative",IF('Calculs T1a'!J465&lt;'Coeffs calibration'!$J$16,"Lowly positive",IF('Calculs T1a'!J465&lt;'Coeffs calibration'!$J$17,"Moderately positive","Highly positive")))</f>
        <v>Highly positive</v>
      </c>
      <c r="G462" s="3" t="str">
        <f>IF('Calculs T1a'!K465&lt;'Coeffs calibration'!$K$15,"Negative",IF('Calculs T1a'!K465&lt;'Coeffs calibration'!$K$16,"Lowly positive",IF('Calculs T1a'!K465&lt;'Coeffs calibration'!$K$17,"Moderately positive","Highly positive")))</f>
        <v>Highly positive</v>
      </c>
      <c r="H462" s="3" t="str">
        <f>IF('Calculs T1a'!L465&lt;'Coeffs calibration'!$L$15,"Negative",IF('Calculs T1a'!L465&lt;'Coeffs calibration'!$L$16,"Lowly positive",IF('Calculs T1a'!L465&lt;'Coeffs calibration'!$L$17,"Moderately positive","Highly positive")))</f>
        <v>Highly positive</v>
      </c>
      <c r="I462" s="3" t="str">
        <f>IF('Calculs T1a'!M465&lt;'Coeffs calibration'!$M$15,"Negative",IF('Calculs T1a'!M465&lt;'Coeffs calibration'!$M$16,"Lowly positive",IF('Calculs T1a'!M465&lt;'Coeffs calibration'!$M$17,"Moderately positive","Highly positive")))</f>
        <v>Highly positive</v>
      </c>
      <c r="J462" s="3" t="str">
        <f>IF('Calculs T1a'!N465&lt;'Coeffs calibration'!$N$15,"Negative",IF('Calculs T1a'!N465&lt;'Coeffs calibration'!$N$16,"Lowly positive",IF('Calculs T1a'!N465&lt;'Coeffs calibration'!$N$17,"Moderately positive","Highly positive")))</f>
        <v>Highly positive</v>
      </c>
      <c r="L462" s="92">
        <f>'Predictions concentrations'!A462</f>
        <v>0</v>
      </c>
      <c r="M462" s="92">
        <f>'Predictions concentrations'!B462</f>
        <v>0</v>
      </c>
      <c r="N462" s="126" t="str">
        <f>IF('Calculs T2a'!G465&lt;'Coeffs calibration'!$G$15,"Negative",IF('Calculs T2a'!G465&lt;'Coeffs calibration'!$G$16,"Lowly positive",IF('Calculs T2a'!G465&lt;'Coeffs calibration'!$G$17,"Moderately positive","Highly positive")))</f>
        <v>Highly positive</v>
      </c>
      <c r="O462" s="126" t="str">
        <f>IF('Calculs T2a'!H465&lt;'Coeffs calibration'!$H$15,"Negative",IF('Calculs T2a'!H465&lt;'Coeffs calibration'!$H$16,"Lowly positive",IF('Calculs T2a'!H465&lt;'Coeffs calibration'!$H$17,"Moderately positive","Highly positive")))</f>
        <v>Highly positive</v>
      </c>
      <c r="P462" s="126" t="str">
        <f>IF('Calculs T2a'!I465&lt;'Coeffs calibration'!$I$15,"Negative",IF('Calculs T2a'!I465&lt;'Coeffs calibration'!$I$16,"Lowly positive",IF('Calculs T2a'!I465&lt;'Coeffs calibration'!$I$17,"Moderately positive","Highly positive")))</f>
        <v>Highly positive</v>
      </c>
      <c r="Q462" s="128" t="str">
        <f>IF('Calculs T2a'!J465&lt;'Coeffs calibration'!$J$15,"Negative",IF('Calculs T2a'!J465&lt;'Coeffs calibration'!$J$16,"Lowly positive",IF('Calculs T2a'!J465&lt;'Coeffs calibration'!$J$17,"Moderately positive","Highly positive")))</f>
        <v>Highly positive</v>
      </c>
      <c r="R462" s="3" t="str">
        <f>IF('Calculs T2a'!K465&lt;'Coeffs calibration'!$K$15,"Negative",IF('Calculs T2a'!K465&lt;'Coeffs calibration'!$K$16,"Lowly positive",IF('Calculs T2a'!K465&lt;'Coeffs calibration'!$K$17,"Moderately positive","Highly positive")))</f>
        <v>Highly positive</v>
      </c>
      <c r="S462" s="3" t="str">
        <f>IF('Calculs T2a'!L465&lt;'Coeffs calibration'!$L$15,"Negative",IF('Calculs T2a'!L465&lt;'Coeffs calibration'!$L$16,"Lowly positive",IF('Calculs T2a'!L465&lt;'Coeffs calibration'!$L$17,"Moderately positive","Highly positive")))</f>
        <v>Highly positive</v>
      </c>
      <c r="T462" s="3" t="str">
        <f>IF('Calculs T2a'!M465&lt;'Coeffs calibration'!$M$15,"Negative",IF('Calculs T2a'!M465&lt;'Coeffs calibration'!$M$16,"Lowly positive",IF('Calculs T2a'!M465&lt;'Coeffs calibration'!$M$17,"Moderately positive","Highly positive")))</f>
        <v>Highly positive</v>
      </c>
      <c r="U462" s="3" t="str">
        <f>IF('Calculs T2a'!N465&lt;'Coeffs calibration'!$N$15,"Negative",IF('Calculs T2a'!N465&lt;'Coeffs calibration'!$N$16,"Lowly positive",IF('Calculs T2a'!N465&lt;'Coeffs calibration'!$N$17,"Moderately positive","Highly positive")))</f>
        <v>Highly positive</v>
      </c>
      <c r="W462" s="92">
        <f>'Predictions concentrations'!A462</f>
        <v>0</v>
      </c>
      <c r="X462" s="92">
        <f>'Predictions concentrations'!B462</f>
        <v>0</v>
      </c>
      <c r="Y462" s="126" t="str">
        <f>IF('Calculs T3a'!G465&lt;'Coeffs calibration'!$G$15,"Negative",IF('Calculs T3a'!G465&lt;'Coeffs calibration'!$G$16,"Lowly positive",IF('Calculs T3a'!G465&lt;'Coeffs calibration'!$G$17,"Moderately positive","Highly positive")))</f>
        <v>Highly positive</v>
      </c>
      <c r="Z462" s="126" t="str">
        <f>IF('Calculs T3a'!H465&lt;'Coeffs calibration'!$H$15,"Negative",IF('Calculs T3a'!H465&lt;'Coeffs calibration'!$H$16,"Lowly positive",IF('Calculs T3a'!H465&lt;'Coeffs calibration'!$H$17,"Moderately positive","Highly positive")))</f>
        <v>Highly positive</v>
      </c>
      <c r="AA462" s="126" t="str">
        <f>IF('Calculs T3a'!I465&lt;'Coeffs calibration'!$I$15,"Negative",IF('Calculs T3a'!I465&lt;'Coeffs calibration'!$I$16,"Lowly positive",IF('Calculs T3a'!I465&lt;'Coeffs calibration'!$I$17,"Moderately positive","Highly positive")))</f>
        <v>Highly positive</v>
      </c>
      <c r="AB462" s="128" t="str">
        <f>IF('Calculs T3a'!J465&lt;'Coeffs calibration'!$J$15,"Negative",IF('Calculs T3a'!J465&lt;'Coeffs calibration'!$J$16,"Lowly positive",IF('Calculs T3a'!J465&lt;'Coeffs calibration'!$J$17,"Moderately positive","Highly positive")))</f>
        <v>Highly positive</v>
      </c>
      <c r="AC462" s="3" t="str">
        <f>IF('Calculs T3a'!K465&lt;'Coeffs calibration'!$K$15,"Negative",IF('Calculs T3a'!K465&lt;'Coeffs calibration'!$K$16,"Lowly positive",IF('Calculs T3a'!K465&lt;'Coeffs calibration'!$K$17,"Moderately positive","Highly positive")))</f>
        <v>Highly positive</v>
      </c>
      <c r="AD462" s="3" t="str">
        <f>IF('Calculs T3a'!L465&lt;'Coeffs calibration'!$L$15,"Negative",IF('Calculs T3a'!L465&lt;'Coeffs calibration'!$L$16,"Lowly positive",IF('Calculs T3a'!L465&lt;'Coeffs calibration'!$L$17,"Moderately positive","Highly positive")))</f>
        <v>Highly positive</v>
      </c>
      <c r="AE462" s="3" t="str">
        <f>IF('Calculs T3a'!M465&lt;'Coeffs calibration'!$M$15,"Negative",IF('Calculs T3a'!M465&lt;'Coeffs calibration'!$M$16,"Lowly positive",IF('Calculs T3a'!M465&lt;'Coeffs calibration'!$M$17,"Moderately positive","Highly positive")))</f>
        <v>Highly positive</v>
      </c>
      <c r="AF462" s="3" t="str">
        <f>IF('Calculs T3a'!N465&lt;'Coeffs calibration'!$N$15,"Negative",IF('Calculs T3a'!N465&lt;'Coeffs calibration'!$N$16,"Lowly positive",IF('Calculs T3a'!N465&lt;'Coeffs calibration'!$N$17,"Moderately positive","Highly positive")))</f>
        <v>Highly positive</v>
      </c>
    </row>
    <row r="463" spans="1:32" x14ac:dyDescent="0.3">
      <c r="A463" s="92">
        <f>'Predictions concentrations'!A463</f>
        <v>0</v>
      </c>
      <c r="B463" s="92">
        <f>'Predictions concentrations'!B463</f>
        <v>0</v>
      </c>
      <c r="C463" s="126" t="str">
        <f>IF('Calculs T1a'!G466&lt;'Coeffs calibration'!$G$15,"Negative",IF('Calculs T1a'!G466&lt;'Coeffs calibration'!$G$16,"Lowly positive",IF('Calculs T1a'!G466&lt;'Coeffs calibration'!$G$17,"Moderately positive","Highly positive")))</f>
        <v>Highly positive</v>
      </c>
      <c r="D463" s="126" t="str">
        <f>IF('Calculs T1a'!H466&lt;'Coeffs calibration'!$H$15,"Negative",IF('Calculs T1a'!H466&lt;'Coeffs calibration'!$H$16,"Lowly positive",IF('Calculs T1a'!H466&lt;'Coeffs calibration'!$H$17,"Moderately positive","Highly positive")))</f>
        <v>Highly positive</v>
      </c>
      <c r="E463" s="126" t="str">
        <f>IF('Calculs T1a'!I466&lt;'Coeffs calibration'!$I$15,"Negative",IF('Calculs T1a'!I466&lt;'Coeffs calibration'!$I$16,"Lowly positive",IF('Calculs T1a'!I466&lt;'Coeffs calibration'!$I$17,"Moderately positive","Highly positive")))</f>
        <v>Highly positive</v>
      </c>
      <c r="F463" s="128" t="str">
        <f>IF('Calculs T1a'!J466&lt;'Coeffs calibration'!$J$15,"Negative",IF('Calculs T1a'!J466&lt;'Coeffs calibration'!$J$16,"Lowly positive",IF('Calculs T1a'!J466&lt;'Coeffs calibration'!$J$17,"Moderately positive","Highly positive")))</f>
        <v>Highly positive</v>
      </c>
      <c r="G463" s="3" t="str">
        <f>IF('Calculs T1a'!K466&lt;'Coeffs calibration'!$K$15,"Negative",IF('Calculs T1a'!K466&lt;'Coeffs calibration'!$K$16,"Lowly positive",IF('Calculs T1a'!K466&lt;'Coeffs calibration'!$K$17,"Moderately positive","Highly positive")))</f>
        <v>Highly positive</v>
      </c>
      <c r="H463" s="3" t="str">
        <f>IF('Calculs T1a'!L466&lt;'Coeffs calibration'!$L$15,"Negative",IF('Calculs T1a'!L466&lt;'Coeffs calibration'!$L$16,"Lowly positive",IF('Calculs T1a'!L466&lt;'Coeffs calibration'!$L$17,"Moderately positive","Highly positive")))</f>
        <v>Highly positive</v>
      </c>
      <c r="I463" s="3" t="str">
        <f>IF('Calculs T1a'!M466&lt;'Coeffs calibration'!$M$15,"Negative",IF('Calculs T1a'!M466&lt;'Coeffs calibration'!$M$16,"Lowly positive",IF('Calculs T1a'!M466&lt;'Coeffs calibration'!$M$17,"Moderately positive","Highly positive")))</f>
        <v>Highly positive</v>
      </c>
      <c r="J463" s="3" t="str">
        <f>IF('Calculs T1a'!N466&lt;'Coeffs calibration'!$N$15,"Negative",IF('Calculs T1a'!N466&lt;'Coeffs calibration'!$N$16,"Lowly positive",IF('Calculs T1a'!N466&lt;'Coeffs calibration'!$N$17,"Moderately positive","Highly positive")))</f>
        <v>Highly positive</v>
      </c>
      <c r="L463" s="92">
        <f>'Predictions concentrations'!A463</f>
        <v>0</v>
      </c>
      <c r="M463" s="92">
        <f>'Predictions concentrations'!B463</f>
        <v>0</v>
      </c>
      <c r="N463" s="126" t="str">
        <f>IF('Calculs T2a'!G466&lt;'Coeffs calibration'!$G$15,"Negative",IF('Calculs T2a'!G466&lt;'Coeffs calibration'!$G$16,"Lowly positive",IF('Calculs T2a'!G466&lt;'Coeffs calibration'!$G$17,"Moderately positive","Highly positive")))</f>
        <v>Highly positive</v>
      </c>
      <c r="O463" s="126" t="str">
        <f>IF('Calculs T2a'!H466&lt;'Coeffs calibration'!$H$15,"Negative",IF('Calculs T2a'!H466&lt;'Coeffs calibration'!$H$16,"Lowly positive",IF('Calculs T2a'!H466&lt;'Coeffs calibration'!$H$17,"Moderately positive","Highly positive")))</f>
        <v>Highly positive</v>
      </c>
      <c r="P463" s="126" t="str">
        <f>IF('Calculs T2a'!I466&lt;'Coeffs calibration'!$I$15,"Negative",IF('Calculs T2a'!I466&lt;'Coeffs calibration'!$I$16,"Lowly positive",IF('Calculs T2a'!I466&lt;'Coeffs calibration'!$I$17,"Moderately positive","Highly positive")))</f>
        <v>Highly positive</v>
      </c>
      <c r="Q463" s="128" t="str">
        <f>IF('Calculs T2a'!J466&lt;'Coeffs calibration'!$J$15,"Negative",IF('Calculs T2a'!J466&lt;'Coeffs calibration'!$J$16,"Lowly positive",IF('Calculs T2a'!J466&lt;'Coeffs calibration'!$J$17,"Moderately positive","Highly positive")))</f>
        <v>Highly positive</v>
      </c>
      <c r="R463" s="3" t="str">
        <f>IF('Calculs T2a'!K466&lt;'Coeffs calibration'!$K$15,"Negative",IF('Calculs T2a'!K466&lt;'Coeffs calibration'!$K$16,"Lowly positive",IF('Calculs T2a'!K466&lt;'Coeffs calibration'!$K$17,"Moderately positive","Highly positive")))</f>
        <v>Highly positive</v>
      </c>
      <c r="S463" s="3" t="str">
        <f>IF('Calculs T2a'!L466&lt;'Coeffs calibration'!$L$15,"Negative",IF('Calculs T2a'!L466&lt;'Coeffs calibration'!$L$16,"Lowly positive",IF('Calculs T2a'!L466&lt;'Coeffs calibration'!$L$17,"Moderately positive","Highly positive")))</f>
        <v>Highly positive</v>
      </c>
      <c r="T463" s="3" t="str">
        <f>IF('Calculs T2a'!M466&lt;'Coeffs calibration'!$M$15,"Negative",IF('Calculs T2a'!M466&lt;'Coeffs calibration'!$M$16,"Lowly positive",IF('Calculs T2a'!M466&lt;'Coeffs calibration'!$M$17,"Moderately positive","Highly positive")))</f>
        <v>Highly positive</v>
      </c>
      <c r="U463" s="3" t="str">
        <f>IF('Calculs T2a'!N466&lt;'Coeffs calibration'!$N$15,"Negative",IF('Calculs T2a'!N466&lt;'Coeffs calibration'!$N$16,"Lowly positive",IF('Calculs T2a'!N466&lt;'Coeffs calibration'!$N$17,"Moderately positive","Highly positive")))</f>
        <v>Highly positive</v>
      </c>
      <c r="W463" s="92">
        <f>'Predictions concentrations'!A463</f>
        <v>0</v>
      </c>
      <c r="X463" s="92">
        <f>'Predictions concentrations'!B463</f>
        <v>0</v>
      </c>
      <c r="Y463" s="126" t="str">
        <f>IF('Calculs T3a'!G466&lt;'Coeffs calibration'!$G$15,"Negative",IF('Calculs T3a'!G466&lt;'Coeffs calibration'!$G$16,"Lowly positive",IF('Calculs T3a'!G466&lt;'Coeffs calibration'!$G$17,"Moderately positive","Highly positive")))</f>
        <v>Highly positive</v>
      </c>
      <c r="Z463" s="126" t="str">
        <f>IF('Calculs T3a'!H466&lt;'Coeffs calibration'!$H$15,"Negative",IF('Calculs T3a'!H466&lt;'Coeffs calibration'!$H$16,"Lowly positive",IF('Calculs T3a'!H466&lt;'Coeffs calibration'!$H$17,"Moderately positive","Highly positive")))</f>
        <v>Highly positive</v>
      </c>
      <c r="AA463" s="126" t="str">
        <f>IF('Calculs T3a'!I466&lt;'Coeffs calibration'!$I$15,"Negative",IF('Calculs T3a'!I466&lt;'Coeffs calibration'!$I$16,"Lowly positive",IF('Calculs T3a'!I466&lt;'Coeffs calibration'!$I$17,"Moderately positive","Highly positive")))</f>
        <v>Highly positive</v>
      </c>
      <c r="AB463" s="128" t="str">
        <f>IF('Calculs T3a'!J466&lt;'Coeffs calibration'!$J$15,"Negative",IF('Calculs T3a'!J466&lt;'Coeffs calibration'!$J$16,"Lowly positive",IF('Calculs T3a'!J466&lt;'Coeffs calibration'!$J$17,"Moderately positive","Highly positive")))</f>
        <v>Highly positive</v>
      </c>
      <c r="AC463" s="3" t="str">
        <f>IF('Calculs T3a'!K466&lt;'Coeffs calibration'!$K$15,"Negative",IF('Calculs T3a'!K466&lt;'Coeffs calibration'!$K$16,"Lowly positive",IF('Calculs T3a'!K466&lt;'Coeffs calibration'!$K$17,"Moderately positive","Highly positive")))</f>
        <v>Highly positive</v>
      </c>
      <c r="AD463" s="3" t="str">
        <f>IF('Calculs T3a'!L466&lt;'Coeffs calibration'!$L$15,"Negative",IF('Calculs T3a'!L466&lt;'Coeffs calibration'!$L$16,"Lowly positive",IF('Calculs T3a'!L466&lt;'Coeffs calibration'!$L$17,"Moderately positive","Highly positive")))</f>
        <v>Highly positive</v>
      </c>
      <c r="AE463" s="3" t="str">
        <f>IF('Calculs T3a'!M466&lt;'Coeffs calibration'!$M$15,"Negative",IF('Calculs T3a'!M466&lt;'Coeffs calibration'!$M$16,"Lowly positive",IF('Calculs T3a'!M466&lt;'Coeffs calibration'!$M$17,"Moderately positive","Highly positive")))</f>
        <v>Highly positive</v>
      </c>
      <c r="AF463" s="3" t="str">
        <f>IF('Calculs T3a'!N466&lt;'Coeffs calibration'!$N$15,"Negative",IF('Calculs T3a'!N466&lt;'Coeffs calibration'!$N$16,"Lowly positive",IF('Calculs T3a'!N466&lt;'Coeffs calibration'!$N$17,"Moderately positive","Highly positive")))</f>
        <v>Highly positive</v>
      </c>
    </row>
    <row r="464" spans="1:32" x14ac:dyDescent="0.3">
      <c r="A464" s="92">
        <f>'Predictions concentrations'!A464</f>
        <v>0</v>
      </c>
      <c r="B464" s="92">
        <f>'Predictions concentrations'!B464</f>
        <v>0</v>
      </c>
      <c r="C464" s="126" t="str">
        <f>IF('Calculs T1a'!G467&lt;'Coeffs calibration'!$G$15,"Negative",IF('Calculs T1a'!G467&lt;'Coeffs calibration'!$G$16,"Lowly positive",IF('Calculs T1a'!G467&lt;'Coeffs calibration'!$G$17,"Moderately positive","Highly positive")))</f>
        <v>Highly positive</v>
      </c>
      <c r="D464" s="126" t="str">
        <f>IF('Calculs T1a'!H467&lt;'Coeffs calibration'!$H$15,"Negative",IF('Calculs T1a'!H467&lt;'Coeffs calibration'!$H$16,"Lowly positive",IF('Calculs T1a'!H467&lt;'Coeffs calibration'!$H$17,"Moderately positive","Highly positive")))</f>
        <v>Highly positive</v>
      </c>
      <c r="E464" s="126" t="str">
        <f>IF('Calculs T1a'!I467&lt;'Coeffs calibration'!$I$15,"Negative",IF('Calculs T1a'!I467&lt;'Coeffs calibration'!$I$16,"Lowly positive",IF('Calculs T1a'!I467&lt;'Coeffs calibration'!$I$17,"Moderately positive","Highly positive")))</f>
        <v>Highly positive</v>
      </c>
      <c r="F464" s="128" t="str">
        <f>IF('Calculs T1a'!J467&lt;'Coeffs calibration'!$J$15,"Negative",IF('Calculs T1a'!J467&lt;'Coeffs calibration'!$J$16,"Lowly positive",IF('Calculs T1a'!J467&lt;'Coeffs calibration'!$J$17,"Moderately positive","Highly positive")))</f>
        <v>Highly positive</v>
      </c>
      <c r="G464" s="3" t="str">
        <f>IF('Calculs T1a'!K467&lt;'Coeffs calibration'!$K$15,"Negative",IF('Calculs T1a'!K467&lt;'Coeffs calibration'!$K$16,"Lowly positive",IF('Calculs T1a'!K467&lt;'Coeffs calibration'!$K$17,"Moderately positive","Highly positive")))</f>
        <v>Highly positive</v>
      </c>
      <c r="H464" s="3" t="str">
        <f>IF('Calculs T1a'!L467&lt;'Coeffs calibration'!$L$15,"Negative",IF('Calculs T1a'!L467&lt;'Coeffs calibration'!$L$16,"Lowly positive",IF('Calculs T1a'!L467&lt;'Coeffs calibration'!$L$17,"Moderately positive","Highly positive")))</f>
        <v>Highly positive</v>
      </c>
      <c r="I464" s="3" t="str">
        <f>IF('Calculs T1a'!M467&lt;'Coeffs calibration'!$M$15,"Negative",IF('Calculs T1a'!M467&lt;'Coeffs calibration'!$M$16,"Lowly positive",IF('Calculs T1a'!M467&lt;'Coeffs calibration'!$M$17,"Moderately positive","Highly positive")))</f>
        <v>Highly positive</v>
      </c>
      <c r="J464" s="3" t="str">
        <f>IF('Calculs T1a'!N467&lt;'Coeffs calibration'!$N$15,"Negative",IF('Calculs T1a'!N467&lt;'Coeffs calibration'!$N$16,"Lowly positive",IF('Calculs T1a'!N467&lt;'Coeffs calibration'!$N$17,"Moderately positive","Highly positive")))</f>
        <v>Highly positive</v>
      </c>
      <c r="L464" s="92">
        <f>'Predictions concentrations'!A464</f>
        <v>0</v>
      </c>
      <c r="M464" s="92">
        <f>'Predictions concentrations'!B464</f>
        <v>0</v>
      </c>
      <c r="N464" s="126" t="str">
        <f>IF('Calculs T2a'!G467&lt;'Coeffs calibration'!$G$15,"Negative",IF('Calculs T2a'!G467&lt;'Coeffs calibration'!$G$16,"Lowly positive",IF('Calculs T2a'!G467&lt;'Coeffs calibration'!$G$17,"Moderately positive","Highly positive")))</f>
        <v>Highly positive</v>
      </c>
      <c r="O464" s="126" t="str">
        <f>IF('Calculs T2a'!H467&lt;'Coeffs calibration'!$H$15,"Negative",IF('Calculs T2a'!H467&lt;'Coeffs calibration'!$H$16,"Lowly positive",IF('Calculs T2a'!H467&lt;'Coeffs calibration'!$H$17,"Moderately positive","Highly positive")))</f>
        <v>Highly positive</v>
      </c>
      <c r="P464" s="126" t="str">
        <f>IF('Calculs T2a'!I467&lt;'Coeffs calibration'!$I$15,"Negative",IF('Calculs T2a'!I467&lt;'Coeffs calibration'!$I$16,"Lowly positive",IF('Calculs T2a'!I467&lt;'Coeffs calibration'!$I$17,"Moderately positive","Highly positive")))</f>
        <v>Highly positive</v>
      </c>
      <c r="Q464" s="128" t="str">
        <f>IF('Calculs T2a'!J467&lt;'Coeffs calibration'!$J$15,"Negative",IF('Calculs T2a'!J467&lt;'Coeffs calibration'!$J$16,"Lowly positive",IF('Calculs T2a'!J467&lt;'Coeffs calibration'!$J$17,"Moderately positive","Highly positive")))</f>
        <v>Highly positive</v>
      </c>
      <c r="R464" s="3" t="str">
        <f>IF('Calculs T2a'!K467&lt;'Coeffs calibration'!$K$15,"Negative",IF('Calculs T2a'!K467&lt;'Coeffs calibration'!$K$16,"Lowly positive",IF('Calculs T2a'!K467&lt;'Coeffs calibration'!$K$17,"Moderately positive","Highly positive")))</f>
        <v>Highly positive</v>
      </c>
      <c r="S464" s="3" t="str">
        <f>IF('Calculs T2a'!L467&lt;'Coeffs calibration'!$L$15,"Negative",IF('Calculs T2a'!L467&lt;'Coeffs calibration'!$L$16,"Lowly positive",IF('Calculs T2a'!L467&lt;'Coeffs calibration'!$L$17,"Moderately positive","Highly positive")))</f>
        <v>Highly positive</v>
      </c>
      <c r="T464" s="3" t="str">
        <f>IF('Calculs T2a'!M467&lt;'Coeffs calibration'!$M$15,"Negative",IF('Calculs T2a'!M467&lt;'Coeffs calibration'!$M$16,"Lowly positive",IF('Calculs T2a'!M467&lt;'Coeffs calibration'!$M$17,"Moderately positive","Highly positive")))</f>
        <v>Highly positive</v>
      </c>
      <c r="U464" s="3" t="str">
        <f>IF('Calculs T2a'!N467&lt;'Coeffs calibration'!$N$15,"Negative",IF('Calculs T2a'!N467&lt;'Coeffs calibration'!$N$16,"Lowly positive",IF('Calculs T2a'!N467&lt;'Coeffs calibration'!$N$17,"Moderately positive","Highly positive")))</f>
        <v>Highly positive</v>
      </c>
      <c r="W464" s="92">
        <f>'Predictions concentrations'!A464</f>
        <v>0</v>
      </c>
      <c r="X464" s="92">
        <f>'Predictions concentrations'!B464</f>
        <v>0</v>
      </c>
      <c r="Y464" s="126" t="str">
        <f>IF('Calculs T3a'!G467&lt;'Coeffs calibration'!$G$15,"Negative",IF('Calculs T3a'!G467&lt;'Coeffs calibration'!$G$16,"Lowly positive",IF('Calculs T3a'!G467&lt;'Coeffs calibration'!$G$17,"Moderately positive","Highly positive")))</f>
        <v>Highly positive</v>
      </c>
      <c r="Z464" s="126" t="str">
        <f>IF('Calculs T3a'!H467&lt;'Coeffs calibration'!$H$15,"Negative",IF('Calculs T3a'!H467&lt;'Coeffs calibration'!$H$16,"Lowly positive",IF('Calculs T3a'!H467&lt;'Coeffs calibration'!$H$17,"Moderately positive","Highly positive")))</f>
        <v>Highly positive</v>
      </c>
      <c r="AA464" s="126" t="str">
        <f>IF('Calculs T3a'!I467&lt;'Coeffs calibration'!$I$15,"Negative",IF('Calculs T3a'!I467&lt;'Coeffs calibration'!$I$16,"Lowly positive",IF('Calculs T3a'!I467&lt;'Coeffs calibration'!$I$17,"Moderately positive","Highly positive")))</f>
        <v>Highly positive</v>
      </c>
      <c r="AB464" s="128" t="str">
        <f>IF('Calculs T3a'!J467&lt;'Coeffs calibration'!$J$15,"Negative",IF('Calculs T3a'!J467&lt;'Coeffs calibration'!$J$16,"Lowly positive",IF('Calculs T3a'!J467&lt;'Coeffs calibration'!$J$17,"Moderately positive","Highly positive")))</f>
        <v>Highly positive</v>
      </c>
      <c r="AC464" s="3" t="str">
        <f>IF('Calculs T3a'!K467&lt;'Coeffs calibration'!$K$15,"Negative",IF('Calculs T3a'!K467&lt;'Coeffs calibration'!$K$16,"Lowly positive",IF('Calculs T3a'!K467&lt;'Coeffs calibration'!$K$17,"Moderately positive","Highly positive")))</f>
        <v>Highly positive</v>
      </c>
      <c r="AD464" s="3" t="str">
        <f>IF('Calculs T3a'!L467&lt;'Coeffs calibration'!$L$15,"Negative",IF('Calculs T3a'!L467&lt;'Coeffs calibration'!$L$16,"Lowly positive",IF('Calculs T3a'!L467&lt;'Coeffs calibration'!$L$17,"Moderately positive","Highly positive")))</f>
        <v>Highly positive</v>
      </c>
      <c r="AE464" s="3" t="str">
        <f>IF('Calculs T3a'!M467&lt;'Coeffs calibration'!$M$15,"Negative",IF('Calculs T3a'!M467&lt;'Coeffs calibration'!$M$16,"Lowly positive",IF('Calculs T3a'!M467&lt;'Coeffs calibration'!$M$17,"Moderately positive","Highly positive")))</f>
        <v>Highly positive</v>
      </c>
      <c r="AF464" s="3" t="str">
        <f>IF('Calculs T3a'!N467&lt;'Coeffs calibration'!$N$15,"Negative",IF('Calculs T3a'!N467&lt;'Coeffs calibration'!$N$16,"Lowly positive",IF('Calculs T3a'!N467&lt;'Coeffs calibration'!$N$17,"Moderately positive","Highly positive")))</f>
        <v>Highly positive</v>
      </c>
    </row>
    <row r="465" spans="1:32" x14ac:dyDescent="0.3">
      <c r="A465" s="92">
        <f>'Predictions concentrations'!A465</f>
        <v>0</v>
      </c>
      <c r="B465" s="92">
        <f>'Predictions concentrations'!B465</f>
        <v>0</v>
      </c>
      <c r="C465" s="126" t="str">
        <f>IF('Calculs T1a'!G468&lt;'Coeffs calibration'!$G$15,"Negative",IF('Calculs T1a'!G468&lt;'Coeffs calibration'!$G$16,"Lowly positive",IF('Calculs T1a'!G468&lt;'Coeffs calibration'!$G$17,"Moderately positive","Highly positive")))</f>
        <v>Highly positive</v>
      </c>
      <c r="D465" s="126" t="str">
        <f>IF('Calculs T1a'!H468&lt;'Coeffs calibration'!$H$15,"Negative",IF('Calculs T1a'!H468&lt;'Coeffs calibration'!$H$16,"Lowly positive",IF('Calculs T1a'!H468&lt;'Coeffs calibration'!$H$17,"Moderately positive","Highly positive")))</f>
        <v>Highly positive</v>
      </c>
      <c r="E465" s="126" t="str">
        <f>IF('Calculs T1a'!I468&lt;'Coeffs calibration'!$I$15,"Negative",IF('Calculs T1a'!I468&lt;'Coeffs calibration'!$I$16,"Lowly positive",IF('Calculs T1a'!I468&lt;'Coeffs calibration'!$I$17,"Moderately positive","Highly positive")))</f>
        <v>Highly positive</v>
      </c>
      <c r="F465" s="128" t="str">
        <f>IF('Calculs T1a'!J468&lt;'Coeffs calibration'!$J$15,"Negative",IF('Calculs T1a'!J468&lt;'Coeffs calibration'!$J$16,"Lowly positive",IF('Calculs T1a'!J468&lt;'Coeffs calibration'!$J$17,"Moderately positive","Highly positive")))</f>
        <v>Highly positive</v>
      </c>
      <c r="G465" s="3" t="str">
        <f>IF('Calculs T1a'!K468&lt;'Coeffs calibration'!$K$15,"Negative",IF('Calculs T1a'!K468&lt;'Coeffs calibration'!$K$16,"Lowly positive",IF('Calculs T1a'!K468&lt;'Coeffs calibration'!$K$17,"Moderately positive","Highly positive")))</f>
        <v>Highly positive</v>
      </c>
      <c r="H465" s="3" t="str">
        <f>IF('Calculs T1a'!L468&lt;'Coeffs calibration'!$L$15,"Negative",IF('Calculs T1a'!L468&lt;'Coeffs calibration'!$L$16,"Lowly positive",IF('Calculs T1a'!L468&lt;'Coeffs calibration'!$L$17,"Moderately positive","Highly positive")))</f>
        <v>Highly positive</v>
      </c>
      <c r="I465" s="3" t="str">
        <f>IF('Calculs T1a'!M468&lt;'Coeffs calibration'!$M$15,"Negative",IF('Calculs T1a'!M468&lt;'Coeffs calibration'!$M$16,"Lowly positive",IF('Calculs T1a'!M468&lt;'Coeffs calibration'!$M$17,"Moderately positive","Highly positive")))</f>
        <v>Highly positive</v>
      </c>
      <c r="J465" s="3" t="str">
        <f>IF('Calculs T1a'!N468&lt;'Coeffs calibration'!$N$15,"Negative",IF('Calculs T1a'!N468&lt;'Coeffs calibration'!$N$16,"Lowly positive",IF('Calculs T1a'!N468&lt;'Coeffs calibration'!$N$17,"Moderately positive","Highly positive")))</f>
        <v>Highly positive</v>
      </c>
      <c r="L465" s="92">
        <f>'Predictions concentrations'!A465</f>
        <v>0</v>
      </c>
      <c r="M465" s="92">
        <f>'Predictions concentrations'!B465</f>
        <v>0</v>
      </c>
      <c r="N465" s="126" t="str">
        <f>IF('Calculs T2a'!G468&lt;'Coeffs calibration'!$G$15,"Negative",IF('Calculs T2a'!G468&lt;'Coeffs calibration'!$G$16,"Lowly positive",IF('Calculs T2a'!G468&lt;'Coeffs calibration'!$G$17,"Moderately positive","Highly positive")))</f>
        <v>Highly positive</v>
      </c>
      <c r="O465" s="126" t="str">
        <f>IF('Calculs T2a'!H468&lt;'Coeffs calibration'!$H$15,"Negative",IF('Calculs T2a'!H468&lt;'Coeffs calibration'!$H$16,"Lowly positive",IF('Calculs T2a'!H468&lt;'Coeffs calibration'!$H$17,"Moderately positive","Highly positive")))</f>
        <v>Highly positive</v>
      </c>
      <c r="P465" s="126" t="str">
        <f>IF('Calculs T2a'!I468&lt;'Coeffs calibration'!$I$15,"Negative",IF('Calculs T2a'!I468&lt;'Coeffs calibration'!$I$16,"Lowly positive",IF('Calculs T2a'!I468&lt;'Coeffs calibration'!$I$17,"Moderately positive","Highly positive")))</f>
        <v>Highly positive</v>
      </c>
      <c r="Q465" s="128" t="str">
        <f>IF('Calculs T2a'!J468&lt;'Coeffs calibration'!$J$15,"Negative",IF('Calculs T2a'!J468&lt;'Coeffs calibration'!$J$16,"Lowly positive",IF('Calculs T2a'!J468&lt;'Coeffs calibration'!$J$17,"Moderately positive","Highly positive")))</f>
        <v>Highly positive</v>
      </c>
      <c r="R465" s="3" t="str">
        <f>IF('Calculs T2a'!K468&lt;'Coeffs calibration'!$K$15,"Negative",IF('Calculs T2a'!K468&lt;'Coeffs calibration'!$K$16,"Lowly positive",IF('Calculs T2a'!K468&lt;'Coeffs calibration'!$K$17,"Moderately positive","Highly positive")))</f>
        <v>Highly positive</v>
      </c>
      <c r="S465" s="3" t="str">
        <f>IF('Calculs T2a'!L468&lt;'Coeffs calibration'!$L$15,"Negative",IF('Calculs T2a'!L468&lt;'Coeffs calibration'!$L$16,"Lowly positive",IF('Calculs T2a'!L468&lt;'Coeffs calibration'!$L$17,"Moderately positive","Highly positive")))</f>
        <v>Highly positive</v>
      </c>
      <c r="T465" s="3" t="str">
        <f>IF('Calculs T2a'!M468&lt;'Coeffs calibration'!$M$15,"Negative",IF('Calculs T2a'!M468&lt;'Coeffs calibration'!$M$16,"Lowly positive",IF('Calculs T2a'!M468&lt;'Coeffs calibration'!$M$17,"Moderately positive","Highly positive")))</f>
        <v>Highly positive</v>
      </c>
      <c r="U465" s="3" t="str">
        <f>IF('Calculs T2a'!N468&lt;'Coeffs calibration'!$N$15,"Negative",IF('Calculs T2a'!N468&lt;'Coeffs calibration'!$N$16,"Lowly positive",IF('Calculs T2a'!N468&lt;'Coeffs calibration'!$N$17,"Moderately positive","Highly positive")))</f>
        <v>Highly positive</v>
      </c>
      <c r="W465" s="92">
        <f>'Predictions concentrations'!A465</f>
        <v>0</v>
      </c>
      <c r="X465" s="92">
        <f>'Predictions concentrations'!B465</f>
        <v>0</v>
      </c>
      <c r="Y465" s="126" t="str">
        <f>IF('Calculs T3a'!G468&lt;'Coeffs calibration'!$G$15,"Negative",IF('Calculs T3a'!G468&lt;'Coeffs calibration'!$G$16,"Lowly positive",IF('Calculs T3a'!G468&lt;'Coeffs calibration'!$G$17,"Moderately positive","Highly positive")))</f>
        <v>Highly positive</v>
      </c>
      <c r="Z465" s="126" t="str">
        <f>IF('Calculs T3a'!H468&lt;'Coeffs calibration'!$H$15,"Negative",IF('Calculs T3a'!H468&lt;'Coeffs calibration'!$H$16,"Lowly positive",IF('Calculs T3a'!H468&lt;'Coeffs calibration'!$H$17,"Moderately positive","Highly positive")))</f>
        <v>Highly positive</v>
      </c>
      <c r="AA465" s="126" t="str">
        <f>IF('Calculs T3a'!I468&lt;'Coeffs calibration'!$I$15,"Negative",IF('Calculs T3a'!I468&lt;'Coeffs calibration'!$I$16,"Lowly positive",IF('Calculs T3a'!I468&lt;'Coeffs calibration'!$I$17,"Moderately positive","Highly positive")))</f>
        <v>Highly positive</v>
      </c>
      <c r="AB465" s="128" t="str">
        <f>IF('Calculs T3a'!J468&lt;'Coeffs calibration'!$J$15,"Negative",IF('Calculs T3a'!J468&lt;'Coeffs calibration'!$J$16,"Lowly positive",IF('Calculs T3a'!J468&lt;'Coeffs calibration'!$J$17,"Moderately positive","Highly positive")))</f>
        <v>Highly positive</v>
      </c>
      <c r="AC465" s="3" t="str">
        <f>IF('Calculs T3a'!K468&lt;'Coeffs calibration'!$K$15,"Negative",IF('Calculs T3a'!K468&lt;'Coeffs calibration'!$K$16,"Lowly positive",IF('Calculs T3a'!K468&lt;'Coeffs calibration'!$K$17,"Moderately positive","Highly positive")))</f>
        <v>Highly positive</v>
      </c>
      <c r="AD465" s="3" t="str">
        <f>IF('Calculs T3a'!L468&lt;'Coeffs calibration'!$L$15,"Negative",IF('Calculs T3a'!L468&lt;'Coeffs calibration'!$L$16,"Lowly positive",IF('Calculs T3a'!L468&lt;'Coeffs calibration'!$L$17,"Moderately positive","Highly positive")))</f>
        <v>Highly positive</v>
      </c>
      <c r="AE465" s="3" t="str">
        <f>IF('Calculs T3a'!M468&lt;'Coeffs calibration'!$M$15,"Negative",IF('Calculs T3a'!M468&lt;'Coeffs calibration'!$M$16,"Lowly positive",IF('Calculs T3a'!M468&lt;'Coeffs calibration'!$M$17,"Moderately positive","Highly positive")))</f>
        <v>Highly positive</v>
      </c>
      <c r="AF465" s="3" t="str">
        <f>IF('Calculs T3a'!N468&lt;'Coeffs calibration'!$N$15,"Negative",IF('Calculs T3a'!N468&lt;'Coeffs calibration'!$N$16,"Lowly positive",IF('Calculs T3a'!N468&lt;'Coeffs calibration'!$N$17,"Moderately positive","Highly positive")))</f>
        <v>Highly positive</v>
      </c>
    </row>
    <row r="466" spans="1:32" x14ac:dyDescent="0.3">
      <c r="A466" s="92">
        <f>'Predictions concentrations'!A466</f>
        <v>0</v>
      </c>
      <c r="B466" s="92">
        <f>'Predictions concentrations'!B466</f>
        <v>0</v>
      </c>
      <c r="C466" s="126" t="str">
        <f>IF('Calculs T1a'!G469&lt;'Coeffs calibration'!$G$15,"Negative",IF('Calculs T1a'!G469&lt;'Coeffs calibration'!$G$16,"Lowly positive",IF('Calculs T1a'!G469&lt;'Coeffs calibration'!$G$17,"Moderately positive","Highly positive")))</f>
        <v>Highly positive</v>
      </c>
      <c r="D466" s="126" t="str">
        <f>IF('Calculs T1a'!H469&lt;'Coeffs calibration'!$H$15,"Negative",IF('Calculs T1a'!H469&lt;'Coeffs calibration'!$H$16,"Lowly positive",IF('Calculs T1a'!H469&lt;'Coeffs calibration'!$H$17,"Moderately positive","Highly positive")))</f>
        <v>Highly positive</v>
      </c>
      <c r="E466" s="126" t="str">
        <f>IF('Calculs T1a'!I469&lt;'Coeffs calibration'!$I$15,"Negative",IF('Calculs T1a'!I469&lt;'Coeffs calibration'!$I$16,"Lowly positive",IF('Calculs T1a'!I469&lt;'Coeffs calibration'!$I$17,"Moderately positive","Highly positive")))</f>
        <v>Highly positive</v>
      </c>
      <c r="F466" s="128" t="str">
        <f>IF('Calculs T1a'!J469&lt;'Coeffs calibration'!$J$15,"Negative",IF('Calculs T1a'!J469&lt;'Coeffs calibration'!$J$16,"Lowly positive",IF('Calculs T1a'!J469&lt;'Coeffs calibration'!$J$17,"Moderately positive","Highly positive")))</f>
        <v>Highly positive</v>
      </c>
      <c r="G466" s="3" t="str">
        <f>IF('Calculs T1a'!K469&lt;'Coeffs calibration'!$K$15,"Negative",IF('Calculs T1a'!K469&lt;'Coeffs calibration'!$K$16,"Lowly positive",IF('Calculs T1a'!K469&lt;'Coeffs calibration'!$K$17,"Moderately positive","Highly positive")))</f>
        <v>Highly positive</v>
      </c>
      <c r="H466" s="3" t="str">
        <f>IF('Calculs T1a'!L469&lt;'Coeffs calibration'!$L$15,"Negative",IF('Calculs T1a'!L469&lt;'Coeffs calibration'!$L$16,"Lowly positive",IF('Calculs T1a'!L469&lt;'Coeffs calibration'!$L$17,"Moderately positive","Highly positive")))</f>
        <v>Highly positive</v>
      </c>
      <c r="I466" s="3" t="str">
        <f>IF('Calculs T1a'!M469&lt;'Coeffs calibration'!$M$15,"Negative",IF('Calculs T1a'!M469&lt;'Coeffs calibration'!$M$16,"Lowly positive",IF('Calculs T1a'!M469&lt;'Coeffs calibration'!$M$17,"Moderately positive","Highly positive")))</f>
        <v>Highly positive</v>
      </c>
      <c r="J466" s="3" t="str">
        <f>IF('Calculs T1a'!N469&lt;'Coeffs calibration'!$N$15,"Negative",IF('Calculs T1a'!N469&lt;'Coeffs calibration'!$N$16,"Lowly positive",IF('Calculs T1a'!N469&lt;'Coeffs calibration'!$N$17,"Moderately positive","Highly positive")))</f>
        <v>Highly positive</v>
      </c>
      <c r="L466" s="92">
        <f>'Predictions concentrations'!A466</f>
        <v>0</v>
      </c>
      <c r="M466" s="92">
        <f>'Predictions concentrations'!B466</f>
        <v>0</v>
      </c>
      <c r="N466" s="126" t="str">
        <f>IF('Calculs T2a'!G469&lt;'Coeffs calibration'!$G$15,"Negative",IF('Calculs T2a'!G469&lt;'Coeffs calibration'!$G$16,"Lowly positive",IF('Calculs T2a'!G469&lt;'Coeffs calibration'!$G$17,"Moderately positive","Highly positive")))</f>
        <v>Highly positive</v>
      </c>
      <c r="O466" s="126" t="str">
        <f>IF('Calculs T2a'!H469&lt;'Coeffs calibration'!$H$15,"Negative",IF('Calculs T2a'!H469&lt;'Coeffs calibration'!$H$16,"Lowly positive",IF('Calculs T2a'!H469&lt;'Coeffs calibration'!$H$17,"Moderately positive","Highly positive")))</f>
        <v>Highly positive</v>
      </c>
      <c r="P466" s="126" t="str">
        <f>IF('Calculs T2a'!I469&lt;'Coeffs calibration'!$I$15,"Negative",IF('Calculs T2a'!I469&lt;'Coeffs calibration'!$I$16,"Lowly positive",IF('Calculs T2a'!I469&lt;'Coeffs calibration'!$I$17,"Moderately positive","Highly positive")))</f>
        <v>Highly positive</v>
      </c>
      <c r="Q466" s="128" t="str">
        <f>IF('Calculs T2a'!J469&lt;'Coeffs calibration'!$J$15,"Negative",IF('Calculs T2a'!J469&lt;'Coeffs calibration'!$J$16,"Lowly positive",IF('Calculs T2a'!J469&lt;'Coeffs calibration'!$J$17,"Moderately positive","Highly positive")))</f>
        <v>Highly positive</v>
      </c>
      <c r="R466" s="3" t="str">
        <f>IF('Calculs T2a'!K469&lt;'Coeffs calibration'!$K$15,"Negative",IF('Calculs T2a'!K469&lt;'Coeffs calibration'!$K$16,"Lowly positive",IF('Calculs T2a'!K469&lt;'Coeffs calibration'!$K$17,"Moderately positive","Highly positive")))</f>
        <v>Highly positive</v>
      </c>
      <c r="S466" s="3" t="str">
        <f>IF('Calculs T2a'!L469&lt;'Coeffs calibration'!$L$15,"Negative",IF('Calculs T2a'!L469&lt;'Coeffs calibration'!$L$16,"Lowly positive",IF('Calculs T2a'!L469&lt;'Coeffs calibration'!$L$17,"Moderately positive","Highly positive")))</f>
        <v>Highly positive</v>
      </c>
      <c r="T466" s="3" t="str">
        <f>IF('Calculs T2a'!M469&lt;'Coeffs calibration'!$M$15,"Negative",IF('Calculs T2a'!M469&lt;'Coeffs calibration'!$M$16,"Lowly positive",IF('Calculs T2a'!M469&lt;'Coeffs calibration'!$M$17,"Moderately positive","Highly positive")))</f>
        <v>Highly positive</v>
      </c>
      <c r="U466" s="3" t="str">
        <f>IF('Calculs T2a'!N469&lt;'Coeffs calibration'!$N$15,"Negative",IF('Calculs T2a'!N469&lt;'Coeffs calibration'!$N$16,"Lowly positive",IF('Calculs T2a'!N469&lt;'Coeffs calibration'!$N$17,"Moderately positive","Highly positive")))</f>
        <v>Highly positive</v>
      </c>
      <c r="W466" s="92">
        <f>'Predictions concentrations'!A466</f>
        <v>0</v>
      </c>
      <c r="X466" s="92">
        <f>'Predictions concentrations'!B466</f>
        <v>0</v>
      </c>
      <c r="Y466" s="126" t="str">
        <f>IF('Calculs T3a'!G469&lt;'Coeffs calibration'!$G$15,"Negative",IF('Calculs T3a'!G469&lt;'Coeffs calibration'!$G$16,"Lowly positive",IF('Calculs T3a'!G469&lt;'Coeffs calibration'!$G$17,"Moderately positive","Highly positive")))</f>
        <v>Highly positive</v>
      </c>
      <c r="Z466" s="126" t="str">
        <f>IF('Calculs T3a'!H469&lt;'Coeffs calibration'!$H$15,"Negative",IF('Calculs T3a'!H469&lt;'Coeffs calibration'!$H$16,"Lowly positive",IF('Calculs T3a'!H469&lt;'Coeffs calibration'!$H$17,"Moderately positive","Highly positive")))</f>
        <v>Highly positive</v>
      </c>
      <c r="AA466" s="126" t="str">
        <f>IF('Calculs T3a'!I469&lt;'Coeffs calibration'!$I$15,"Negative",IF('Calculs T3a'!I469&lt;'Coeffs calibration'!$I$16,"Lowly positive",IF('Calculs T3a'!I469&lt;'Coeffs calibration'!$I$17,"Moderately positive","Highly positive")))</f>
        <v>Highly positive</v>
      </c>
      <c r="AB466" s="128" t="str">
        <f>IF('Calculs T3a'!J469&lt;'Coeffs calibration'!$J$15,"Negative",IF('Calculs T3a'!J469&lt;'Coeffs calibration'!$J$16,"Lowly positive",IF('Calculs T3a'!J469&lt;'Coeffs calibration'!$J$17,"Moderately positive","Highly positive")))</f>
        <v>Highly positive</v>
      </c>
      <c r="AC466" s="3" t="str">
        <f>IF('Calculs T3a'!K469&lt;'Coeffs calibration'!$K$15,"Negative",IF('Calculs T3a'!K469&lt;'Coeffs calibration'!$K$16,"Lowly positive",IF('Calculs T3a'!K469&lt;'Coeffs calibration'!$K$17,"Moderately positive","Highly positive")))</f>
        <v>Highly positive</v>
      </c>
      <c r="AD466" s="3" t="str">
        <f>IF('Calculs T3a'!L469&lt;'Coeffs calibration'!$L$15,"Negative",IF('Calculs T3a'!L469&lt;'Coeffs calibration'!$L$16,"Lowly positive",IF('Calculs T3a'!L469&lt;'Coeffs calibration'!$L$17,"Moderately positive","Highly positive")))</f>
        <v>Highly positive</v>
      </c>
      <c r="AE466" s="3" t="str">
        <f>IF('Calculs T3a'!M469&lt;'Coeffs calibration'!$M$15,"Negative",IF('Calculs T3a'!M469&lt;'Coeffs calibration'!$M$16,"Lowly positive",IF('Calculs T3a'!M469&lt;'Coeffs calibration'!$M$17,"Moderately positive","Highly positive")))</f>
        <v>Highly positive</v>
      </c>
      <c r="AF466" s="3" t="str">
        <f>IF('Calculs T3a'!N469&lt;'Coeffs calibration'!$N$15,"Negative",IF('Calculs T3a'!N469&lt;'Coeffs calibration'!$N$16,"Lowly positive",IF('Calculs T3a'!N469&lt;'Coeffs calibration'!$N$17,"Moderately positive","Highly positive")))</f>
        <v>Highly positive</v>
      </c>
    </row>
    <row r="467" spans="1:32" x14ac:dyDescent="0.3">
      <c r="A467" s="92">
        <f>'Predictions concentrations'!A467</f>
        <v>0</v>
      </c>
      <c r="B467" s="92">
        <f>'Predictions concentrations'!B467</f>
        <v>0</v>
      </c>
      <c r="C467" s="126" t="str">
        <f>IF('Calculs T1a'!G470&lt;'Coeffs calibration'!$G$15,"Negative",IF('Calculs T1a'!G470&lt;'Coeffs calibration'!$G$16,"Lowly positive",IF('Calculs T1a'!G470&lt;'Coeffs calibration'!$G$17,"Moderately positive","Highly positive")))</f>
        <v>Highly positive</v>
      </c>
      <c r="D467" s="126" t="str">
        <f>IF('Calculs T1a'!H470&lt;'Coeffs calibration'!$H$15,"Negative",IF('Calculs T1a'!H470&lt;'Coeffs calibration'!$H$16,"Lowly positive",IF('Calculs T1a'!H470&lt;'Coeffs calibration'!$H$17,"Moderately positive","Highly positive")))</f>
        <v>Highly positive</v>
      </c>
      <c r="E467" s="126" t="str">
        <f>IF('Calculs T1a'!I470&lt;'Coeffs calibration'!$I$15,"Negative",IF('Calculs T1a'!I470&lt;'Coeffs calibration'!$I$16,"Lowly positive",IF('Calculs T1a'!I470&lt;'Coeffs calibration'!$I$17,"Moderately positive","Highly positive")))</f>
        <v>Highly positive</v>
      </c>
      <c r="F467" s="128" t="str">
        <f>IF('Calculs T1a'!J470&lt;'Coeffs calibration'!$J$15,"Negative",IF('Calculs T1a'!J470&lt;'Coeffs calibration'!$J$16,"Lowly positive",IF('Calculs T1a'!J470&lt;'Coeffs calibration'!$J$17,"Moderately positive","Highly positive")))</f>
        <v>Highly positive</v>
      </c>
      <c r="G467" s="3" t="str">
        <f>IF('Calculs T1a'!K470&lt;'Coeffs calibration'!$K$15,"Negative",IF('Calculs T1a'!K470&lt;'Coeffs calibration'!$K$16,"Lowly positive",IF('Calculs T1a'!K470&lt;'Coeffs calibration'!$K$17,"Moderately positive","Highly positive")))</f>
        <v>Highly positive</v>
      </c>
      <c r="H467" s="3" t="str">
        <f>IF('Calculs T1a'!L470&lt;'Coeffs calibration'!$L$15,"Negative",IF('Calculs T1a'!L470&lt;'Coeffs calibration'!$L$16,"Lowly positive",IF('Calculs T1a'!L470&lt;'Coeffs calibration'!$L$17,"Moderately positive","Highly positive")))</f>
        <v>Highly positive</v>
      </c>
      <c r="I467" s="3" t="str">
        <f>IF('Calculs T1a'!M470&lt;'Coeffs calibration'!$M$15,"Negative",IF('Calculs T1a'!M470&lt;'Coeffs calibration'!$M$16,"Lowly positive",IF('Calculs T1a'!M470&lt;'Coeffs calibration'!$M$17,"Moderately positive","Highly positive")))</f>
        <v>Highly positive</v>
      </c>
      <c r="J467" s="3" t="str">
        <f>IF('Calculs T1a'!N470&lt;'Coeffs calibration'!$N$15,"Negative",IF('Calculs T1a'!N470&lt;'Coeffs calibration'!$N$16,"Lowly positive",IF('Calculs T1a'!N470&lt;'Coeffs calibration'!$N$17,"Moderately positive","Highly positive")))</f>
        <v>Highly positive</v>
      </c>
      <c r="L467" s="92">
        <f>'Predictions concentrations'!A467</f>
        <v>0</v>
      </c>
      <c r="M467" s="92">
        <f>'Predictions concentrations'!B467</f>
        <v>0</v>
      </c>
      <c r="N467" s="126" t="str">
        <f>IF('Calculs T2a'!G470&lt;'Coeffs calibration'!$G$15,"Negative",IF('Calculs T2a'!G470&lt;'Coeffs calibration'!$G$16,"Lowly positive",IF('Calculs T2a'!G470&lt;'Coeffs calibration'!$G$17,"Moderately positive","Highly positive")))</f>
        <v>Highly positive</v>
      </c>
      <c r="O467" s="126" t="str">
        <f>IF('Calculs T2a'!H470&lt;'Coeffs calibration'!$H$15,"Negative",IF('Calculs T2a'!H470&lt;'Coeffs calibration'!$H$16,"Lowly positive",IF('Calculs T2a'!H470&lt;'Coeffs calibration'!$H$17,"Moderately positive","Highly positive")))</f>
        <v>Highly positive</v>
      </c>
      <c r="P467" s="126" t="str">
        <f>IF('Calculs T2a'!I470&lt;'Coeffs calibration'!$I$15,"Negative",IF('Calculs T2a'!I470&lt;'Coeffs calibration'!$I$16,"Lowly positive",IF('Calculs T2a'!I470&lt;'Coeffs calibration'!$I$17,"Moderately positive","Highly positive")))</f>
        <v>Highly positive</v>
      </c>
      <c r="Q467" s="128" t="str">
        <f>IF('Calculs T2a'!J470&lt;'Coeffs calibration'!$J$15,"Negative",IF('Calculs T2a'!J470&lt;'Coeffs calibration'!$J$16,"Lowly positive",IF('Calculs T2a'!J470&lt;'Coeffs calibration'!$J$17,"Moderately positive","Highly positive")))</f>
        <v>Highly positive</v>
      </c>
      <c r="R467" s="3" t="str">
        <f>IF('Calculs T2a'!K470&lt;'Coeffs calibration'!$K$15,"Negative",IF('Calculs T2a'!K470&lt;'Coeffs calibration'!$K$16,"Lowly positive",IF('Calculs T2a'!K470&lt;'Coeffs calibration'!$K$17,"Moderately positive","Highly positive")))</f>
        <v>Highly positive</v>
      </c>
      <c r="S467" s="3" t="str">
        <f>IF('Calculs T2a'!L470&lt;'Coeffs calibration'!$L$15,"Negative",IF('Calculs T2a'!L470&lt;'Coeffs calibration'!$L$16,"Lowly positive",IF('Calculs T2a'!L470&lt;'Coeffs calibration'!$L$17,"Moderately positive","Highly positive")))</f>
        <v>Highly positive</v>
      </c>
      <c r="T467" s="3" t="str">
        <f>IF('Calculs T2a'!M470&lt;'Coeffs calibration'!$M$15,"Negative",IF('Calculs T2a'!M470&lt;'Coeffs calibration'!$M$16,"Lowly positive",IF('Calculs T2a'!M470&lt;'Coeffs calibration'!$M$17,"Moderately positive","Highly positive")))</f>
        <v>Highly positive</v>
      </c>
      <c r="U467" s="3" t="str">
        <f>IF('Calculs T2a'!N470&lt;'Coeffs calibration'!$N$15,"Negative",IF('Calculs T2a'!N470&lt;'Coeffs calibration'!$N$16,"Lowly positive",IF('Calculs T2a'!N470&lt;'Coeffs calibration'!$N$17,"Moderately positive","Highly positive")))</f>
        <v>Highly positive</v>
      </c>
      <c r="W467" s="92">
        <f>'Predictions concentrations'!A467</f>
        <v>0</v>
      </c>
      <c r="X467" s="92">
        <f>'Predictions concentrations'!B467</f>
        <v>0</v>
      </c>
      <c r="Y467" s="126" t="str">
        <f>IF('Calculs T3a'!G470&lt;'Coeffs calibration'!$G$15,"Negative",IF('Calculs T3a'!G470&lt;'Coeffs calibration'!$G$16,"Lowly positive",IF('Calculs T3a'!G470&lt;'Coeffs calibration'!$G$17,"Moderately positive","Highly positive")))</f>
        <v>Highly positive</v>
      </c>
      <c r="Z467" s="126" t="str">
        <f>IF('Calculs T3a'!H470&lt;'Coeffs calibration'!$H$15,"Negative",IF('Calculs T3a'!H470&lt;'Coeffs calibration'!$H$16,"Lowly positive",IF('Calculs T3a'!H470&lt;'Coeffs calibration'!$H$17,"Moderately positive","Highly positive")))</f>
        <v>Highly positive</v>
      </c>
      <c r="AA467" s="126" t="str">
        <f>IF('Calculs T3a'!I470&lt;'Coeffs calibration'!$I$15,"Negative",IF('Calculs T3a'!I470&lt;'Coeffs calibration'!$I$16,"Lowly positive",IF('Calculs T3a'!I470&lt;'Coeffs calibration'!$I$17,"Moderately positive","Highly positive")))</f>
        <v>Highly positive</v>
      </c>
      <c r="AB467" s="128" t="str">
        <f>IF('Calculs T3a'!J470&lt;'Coeffs calibration'!$J$15,"Negative",IF('Calculs T3a'!J470&lt;'Coeffs calibration'!$J$16,"Lowly positive",IF('Calculs T3a'!J470&lt;'Coeffs calibration'!$J$17,"Moderately positive","Highly positive")))</f>
        <v>Highly positive</v>
      </c>
      <c r="AC467" s="3" t="str">
        <f>IF('Calculs T3a'!K470&lt;'Coeffs calibration'!$K$15,"Negative",IF('Calculs T3a'!K470&lt;'Coeffs calibration'!$K$16,"Lowly positive",IF('Calculs T3a'!K470&lt;'Coeffs calibration'!$K$17,"Moderately positive","Highly positive")))</f>
        <v>Highly positive</v>
      </c>
      <c r="AD467" s="3" t="str">
        <f>IF('Calculs T3a'!L470&lt;'Coeffs calibration'!$L$15,"Negative",IF('Calculs T3a'!L470&lt;'Coeffs calibration'!$L$16,"Lowly positive",IF('Calculs T3a'!L470&lt;'Coeffs calibration'!$L$17,"Moderately positive","Highly positive")))</f>
        <v>Highly positive</v>
      </c>
      <c r="AE467" s="3" t="str">
        <f>IF('Calculs T3a'!M470&lt;'Coeffs calibration'!$M$15,"Negative",IF('Calculs T3a'!M470&lt;'Coeffs calibration'!$M$16,"Lowly positive",IF('Calculs T3a'!M470&lt;'Coeffs calibration'!$M$17,"Moderately positive","Highly positive")))</f>
        <v>Highly positive</v>
      </c>
      <c r="AF467" s="3" t="str">
        <f>IF('Calculs T3a'!N470&lt;'Coeffs calibration'!$N$15,"Negative",IF('Calculs T3a'!N470&lt;'Coeffs calibration'!$N$16,"Lowly positive",IF('Calculs T3a'!N470&lt;'Coeffs calibration'!$N$17,"Moderately positive","Highly positive")))</f>
        <v>Highly positive</v>
      </c>
    </row>
    <row r="468" spans="1:32" x14ac:dyDescent="0.3">
      <c r="A468" s="92">
        <f>'Predictions concentrations'!A468</f>
        <v>0</v>
      </c>
      <c r="B468" s="92">
        <f>'Predictions concentrations'!B468</f>
        <v>0</v>
      </c>
      <c r="C468" s="126" t="str">
        <f>IF('Calculs T1a'!G471&lt;'Coeffs calibration'!$G$15,"Negative",IF('Calculs T1a'!G471&lt;'Coeffs calibration'!$G$16,"Lowly positive",IF('Calculs T1a'!G471&lt;'Coeffs calibration'!$G$17,"Moderately positive","Highly positive")))</f>
        <v>Highly positive</v>
      </c>
      <c r="D468" s="126" t="str">
        <f>IF('Calculs T1a'!H471&lt;'Coeffs calibration'!$H$15,"Negative",IF('Calculs T1a'!H471&lt;'Coeffs calibration'!$H$16,"Lowly positive",IF('Calculs T1a'!H471&lt;'Coeffs calibration'!$H$17,"Moderately positive","Highly positive")))</f>
        <v>Highly positive</v>
      </c>
      <c r="E468" s="126" t="str">
        <f>IF('Calculs T1a'!I471&lt;'Coeffs calibration'!$I$15,"Negative",IF('Calculs T1a'!I471&lt;'Coeffs calibration'!$I$16,"Lowly positive",IF('Calculs T1a'!I471&lt;'Coeffs calibration'!$I$17,"Moderately positive","Highly positive")))</f>
        <v>Highly positive</v>
      </c>
      <c r="F468" s="128" t="str">
        <f>IF('Calculs T1a'!J471&lt;'Coeffs calibration'!$J$15,"Negative",IF('Calculs T1a'!J471&lt;'Coeffs calibration'!$J$16,"Lowly positive",IF('Calculs T1a'!J471&lt;'Coeffs calibration'!$J$17,"Moderately positive","Highly positive")))</f>
        <v>Highly positive</v>
      </c>
      <c r="G468" s="3" t="str">
        <f>IF('Calculs T1a'!K471&lt;'Coeffs calibration'!$K$15,"Negative",IF('Calculs T1a'!K471&lt;'Coeffs calibration'!$K$16,"Lowly positive",IF('Calculs T1a'!K471&lt;'Coeffs calibration'!$K$17,"Moderately positive","Highly positive")))</f>
        <v>Highly positive</v>
      </c>
      <c r="H468" s="3" t="str">
        <f>IF('Calculs T1a'!L471&lt;'Coeffs calibration'!$L$15,"Negative",IF('Calculs T1a'!L471&lt;'Coeffs calibration'!$L$16,"Lowly positive",IF('Calculs T1a'!L471&lt;'Coeffs calibration'!$L$17,"Moderately positive","Highly positive")))</f>
        <v>Highly positive</v>
      </c>
      <c r="I468" s="3" t="str">
        <f>IF('Calculs T1a'!M471&lt;'Coeffs calibration'!$M$15,"Negative",IF('Calculs T1a'!M471&lt;'Coeffs calibration'!$M$16,"Lowly positive",IF('Calculs T1a'!M471&lt;'Coeffs calibration'!$M$17,"Moderately positive","Highly positive")))</f>
        <v>Highly positive</v>
      </c>
      <c r="J468" s="3" t="str">
        <f>IF('Calculs T1a'!N471&lt;'Coeffs calibration'!$N$15,"Negative",IF('Calculs T1a'!N471&lt;'Coeffs calibration'!$N$16,"Lowly positive",IF('Calculs T1a'!N471&lt;'Coeffs calibration'!$N$17,"Moderately positive","Highly positive")))</f>
        <v>Highly positive</v>
      </c>
      <c r="L468" s="92">
        <f>'Predictions concentrations'!A468</f>
        <v>0</v>
      </c>
      <c r="M468" s="92">
        <f>'Predictions concentrations'!B468</f>
        <v>0</v>
      </c>
      <c r="N468" s="126" t="str">
        <f>IF('Calculs T2a'!G471&lt;'Coeffs calibration'!$G$15,"Negative",IF('Calculs T2a'!G471&lt;'Coeffs calibration'!$G$16,"Lowly positive",IF('Calculs T2a'!G471&lt;'Coeffs calibration'!$G$17,"Moderately positive","Highly positive")))</f>
        <v>Highly positive</v>
      </c>
      <c r="O468" s="126" t="str">
        <f>IF('Calculs T2a'!H471&lt;'Coeffs calibration'!$H$15,"Negative",IF('Calculs T2a'!H471&lt;'Coeffs calibration'!$H$16,"Lowly positive",IF('Calculs T2a'!H471&lt;'Coeffs calibration'!$H$17,"Moderately positive","Highly positive")))</f>
        <v>Highly positive</v>
      </c>
      <c r="P468" s="126" t="str">
        <f>IF('Calculs T2a'!I471&lt;'Coeffs calibration'!$I$15,"Negative",IF('Calculs T2a'!I471&lt;'Coeffs calibration'!$I$16,"Lowly positive",IF('Calculs T2a'!I471&lt;'Coeffs calibration'!$I$17,"Moderately positive","Highly positive")))</f>
        <v>Highly positive</v>
      </c>
      <c r="Q468" s="128" t="str">
        <f>IF('Calculs T2a'!J471&lt;'Coeffs calibration'!$J$15,"Negative",IF('Calculs T2a'!J471&lt;'Coeffs calibration'!$J$16,"Lowly positive",IF('Calculs T2a'!J471&lt;'Coeffs calibration'!$J$17,"Moderately positive","Highly positive")))</f>
        <v>Highly positive</v>
      </c>
      <c r="R468" s="3" t="str">
        <f>IF('Calculs T2a'!K471&lt;'Coeffs calibration'!$K$15,"Negative",IF('Calculs T2a'!K471&lt;'Coeffs calibration'!$K$16,"Lowly positive",IF('Calculs T2a'!K471&lt;'Coeffs calibration'!$K$17,"Moderately positive","Highly positive")))</f>
        <v>Highly positive</v>
      </c>
      <c r="S468" s="3" t="str">
        <f>IF('Calculs T2a'!L471&lt;'Coeffs calibration'!$L$15,"Negative",IF('Calculs T2a'!L471&lt;'Coeffs calibration'!$L$16,"Lowly positive",IF('Calculs T2a'!L471&lt;'Coeffs calibration'!$L$17,"Moderately positive","Highly positive")))</f>
        <v>Highly positive</v>
      </c>
      <c r="T468" s="3" t="str">
        <f>IF('Calculs T2a'!M471&lt;'Coeffs calibration'!$M$15,"Negative",IF('Calculs T2a'!M471&lt;'Coeffs calibration'!$M$16,"Lowly positive",IF('Calculs T2a'!M471&lt;'Coeffs calibration'!$M$17,"Moderately positive","Highly positive")))</f>
        <v>Highly positive</v>
      </c>
      <c r="U468" s="3" t="str">
        <f>IF('Calculs T2a'!N471&lt;'Coeffs calibration'!$N$15,"Negative",IF('Calculs T2a'!N471&lt;'Coeffs calibration'!$N$16,"Lowly positive",IF('Calculs T2a'!N471&lt;'Coeffs calibration'!$N$17,"Moderately positive","Highly positive")))</f>
        <v>Highly positive</v>
      </c>
      <c r="W468" s="92">
        <f>'Predictions concentrations'!A468</f>
        <v>0</v>
      </c>
      <c r="X468" s="92">
        <f>'Predictions concentrations'!B468</f>
        <v>0</v>
      </c>
      <c r="Y468" s="126" t="str">
        <f>IF('Calculs T3a'!G471&lt;'Coeffs calibration'!$G$15,"Negative",IF('Calculs T3a'!G471&lt;'Coeffs calibration'!$G$16,"Lowly positive",IF('Calculs T3a'!G471&lt;'Coeffs calibration'!$G$17,"Moderately positive","Highly positive")))</f>
        <v>Highly positive</v>
      </c>
      <c r="Z468" s="126" t="str">
        <f>IF('Calculs T3a'!H471&lt;'Coeffs calibration'!$H$15,"Negative",IF('Calculs T3a'!H471&lt;'Coeffs calibration'!$H$16,"Lowly positive",IF('Calculs T3a'!H471&lt;'Coeffs calibration'!$H$17,"Moderately positive","Highly positive")))</f>
        <v>Highly positive</v>
      </c>
      <c r="AA468" s="126" t="str">
        <f>IF('Calculs T3a'!I471&lt;'Coeffs calibration'!$I$15,"Negative",IF('Calculs T3a'!I471&lt;'Coeffs calibration'!$I$16,"Lowly positive",IF('Calculs T3a'!I471&lt;'Coeffs calibration'!$I$17,"Moderately positive","Highly positive")))</f>
        <v>Highly positive</v>
      </c>
      <c r="AB468" s="128" t="str">
        <f>IF('Calculs T3a'!J471&lt;'Coeffs calibration'!$J$15,"Negative",IF('Calculs T3a'!J471&lt;'Coeffs calibration'!$J$16,"Lowly positive",IF('Calculs T3a'!J471&lt;'Coeffs calibration'!$J$17,"Moderately positive","Highly positive")))</f>
        <v>Highly positive</v>
      </c>
      <c r="AC468" s="3" t="str">
        <f>IF('Calculs T3a'!K471&lt;'Coeffs calibration'!$K$15,"Negative",IF('Calculs T3a'!K471&lt;'Coeffs calibration'!$K$16,"Lowly positive",IF('Calculs T3a'!K471&lt;'Coeffs calibration'!$K$17,"Moderately positive","Highly positive")))</f>
        <v>Highly positive</v>
      </c>
      <c r="AD468" s="3" t="str">
        <f>IF('Calculs T3a'!L471&lt;'Coeffs calibration'!$L$15,"Negative",IF('Calculs T3a'!L471&lt;'Coeffs calibration'!$L$16,"Lowly positive",IF('Calculs T3a'!L471&lt;'Coeffs calibration'!$L$17,"Moderately positive","Highly positive")))</f>
        <v>Highly positive</v>
      </c>
      <c r="AE468" s="3" t="str">
        <f>IF('Calculs T3a'!M471&lt;'Coeffs calibration'!$M$15,"Negative",IF('Calculs T3a'!M471&lt;'Coeffs calibration'!$M$16,"Lowly positive",IF('Calculs T3a'!M471&lt;'Coeffs calibration'!$M$17,"Moderately positive","Highly positive")))</f>
        <v>Highly positive</v>
      </c>
      <c r="AF468" s="3" t="str">
        <f>IF('Calculs T3a'!N471&lt;'Coeffs calibration'!$N$15,"Negative",IF('Calculs T3a'!N471&lt;'Coeffs calibration'!$N$16,"Lowly positive",IF('Calculs T3a'!N471&lt;'Coeffs calibration'!$N$17,"Moderately positive","Highly positive")))</f>
        <v>Highly positive</v>
      </c>
    </row>
    <row r="469" spans="1:32" x14ac:dyDescent="0.3">
      <c r="A469" s="92">
        <f>'Predictions concentrations'!A469</f>
        <v>0</v>
      </c>
      <c r="B469" s="92">
        <f>'Predictions concentrations'!B469</f>
        <v>0</v>
      </c>
      <c r="C469" s="126" t="str">
        <f>IF('Calculs T1a'!G472&lt;'Coeffs calibration'!$G$15,"Negative",IF('Calculs T1a'!G472&lt;'Coeffs calibration'!$G$16,"Lowly positive",IF('Calculs T1a'!G472&lt;'Coeffs calibration'!$G$17,"Moderately positive","Highly positive")))</f>
        <v>Highly positive</v>
      </c>
      <c r="D469" s="126" t="str">
        <f>IF('Calculs T1a'!H472&lt;'Coeffs calibration'!$H$15,"Negative",IF('Calculs T1a'!H472&lt;'Coeffs calibration'!$H$16,"Lowly positive",IF('Calculs T1a'!H472&lt;'Coeffs calibration'!$H$17,"Moderately positive","Highly positive")))</f>
        <v>Highly positive</v>
      </c>
      <c r="E469" s="126" t="str">
        <f>IF('Calculs T1a'!I472&lt;'Coeffs calibration'!$I$15,"Negative",IF('Calculs T1a'!I472&lt;'Coeffs calibration'!$I$16,"Lowly positive",IF('Calculs T1a'!I472&lt;'Coeffs calibration'!$I$17,"Moderately positive","Highly positive")))</f>
        <v>Highly positive</v>
      </c>
      <c r="F469" s="128" t="str">
        <f>IF('Calculs T1a'!J472&lt;'Coeffs calibration'!$J$15,"Negative",IF('Calculs T1a'!J472&lt;'Coeffs calibration'!$J$16,"Lowly positive",IF('Calculs T1a'!J472&lt;'Coeffs calibration'!$J$17,"Moderately positive","Highly positive")))</f>
        <v>Highly positive</v>
      </c>
      <c r="G469" s="3" t="str">
        <f>IF('Calculs T1a'!K472&lt;'Coeffs calibration'!$K$15,"Negative",IF('Calculs T1a'!K472&lt;'Coeffs calibration'!$K$16,"Lowly positive",IF('Calculs T1a'!K472&lt;'Coeffs calibration'!$K$17,"Moderately positive","Highly positive")))</f>
        <v>Highly positive</v>
      </c>
      <c r="H469" s="3" t="str">
        <f>IF('Calculs T1a'!L472&lt;'Coeffs calibration'!$L$15,"Negative",IF('Calculs T1a'!L472&lt;'Coeffs calibration'!$L$16,"Lowly positive",IF('Calculs T1a'!L472&lt;'Coeffs calibration'!$L$17,"Moderately positive","Highly positive")))</f>
        <v>Highly positive</v>
      </c>
      <c r="I469" s="3" t="str">
        <f>IF('Calculs T1a'!M472&lt;'Coeffs calibration'!$M$15,"Negative",IF('Calculs T1a'!M472&lt;'Coeffs calibration'!$M$16,"Lowly positive",IF('Calculs T1a'!M472&lt;'Coeffs calibration'!$M$17,"Moderately positive","Highly positive")))</f>
        <v>Highly positive</v>
      </c>
      <c r="J469" s="3" t="str">
        <f>IF('Calculs T1a'!N472&lt;'Coeffs calibration'!$N$15,"Negative",IF('Calculs T1a'!N472&lt;'Coeffs calibration'!$N$16,"Lowly positive",IF('Calculs T1a'!N472&lt;'Coeffs calibration'!$N$17,"Moderately positive","Highly positive")))</f>
        <v>Highly positive</v>
      </c>
      <c r="L469" s="92">
        <f>'Predictions concentrations'!A469</f>
        <v>0</v>
      </c>
      <c r="M469" s="92">
        <f>'Predictions concentrations'!B469</f>
        <v>0</v>
      </c>
      <c r="N469" s="126" t="str">
        <f>IF('Calculs T2a'!G472&lt;'Coeffs calibration'!$G$15,"Negative",IF('Calculs T2a'!G472&lt;'Coeffs calibration'!$G$16,"Lowly positive",IF('Calculs T2a'!G472&lt;'Coeffs calibration'!$G$17,"Moderately positive","Highly positive")))</f>
        <v>Highly positive</v>
      </c>
      <c r="O469" s="126" t="str">
        <f>IF('Calculs T2a'!H472&lt;'Coeffs calibration'!$H$15,"Negative",IF('Calculs T2a'!H472&lt;'Coeffs calibration'!$H$16,"Lowly positive",IF('Calculs T2a'!H472&lt;'Coeffs calibration'!$H$17,"Moderately positive","Highly positive")))</f>
        <v>Highly positive</v>
      </c>
      <c r="P469" s="126" t="str">
        <f>IF('Calculs T2a'!I472&lt;'Coeffs calibration'!$I$15,"Negative",IF('Calculs T2a'!I472&lt;'Coeffs calibration'!$I$16,"Lowly positive",IF('Calculs T2a'!I472&lt;'Coeffs calibration'!$I$17,"Moderately positive","Highly positive")))</f>
        <v>Highly positive</v>
      </c>
      <c r="Q469" s="128" t="str">
        <f>IF('Calculs T2a'!J472&lt;'Coeffs calibration'!$J$15,"Negative",IF('Calculs T2a'!J472&lt;'Coeffs calibration'!$J$16,"Lowly positive",IF('Calculs T2a'!J472&lt;'Coeffs calibration'!$J$17,"Moderately positive","Highly positive")))</f>
        <v>Highly positive</v>
      </c>
      <c r="R469" s="3" t="str">
        <f>IF('Calculs T2a'!K472&lt;'Coeffs calibration'!$K$15,"Negative",IF('Calculs T2a'!K472&lt;'Coeffs calibration'!$K$16,"Lowly positive",IF('Calculs T2a'!K472&lt;'Coeffs calibration'!$K$17,"Moderately positive","Highly positive")))</f>
        <v>Highly positive</v>
      </c>
      <c r="S469" s="3" t="str">
        <f>IF('Calculs T2a'!L472&lt;'Coeffs calibration'!$L$15,"Negative",IF('Calculs T2a'!L472&lt;'Coeffs calibration'!$L$16,"Lowly positive",IF('Calculs T2a'!L472&lt;'Coeffs calibration'!$L$17,"Moderately positive","Highly positive")))</f>
        <v>Highly positive</v>
      </c>
      <c r="T469" s="3" t="str">
        <f>IF('Calculs T2a'!M472&lt;'Coeffs calibration'!$M$15,"Negative",IF('Calculs T2a'!M472&lt;'Coeffs calibration'!$M$16,"Lowly positive",IF('Calculs T2a'!M472&lt;'Coeffs calibration'!$M$17,"Moderately positive","Highly positive")))</f>
        <v>Highly positive</v>
      </c>
      <c r="U469" s="3" t="str">
        <f>IF('Calculs T2a'!N472&lt;'Coeffs calibration'!$N$15,"Negative",IF('Calculs T2a'!N472&lt;'Coeffs calibration'!$N$16,"Lowly positive",IF('Calculs T2a'!N472&lt;'Coeffs calibration'!$N$17,"Moderately positive","Highly positive")))</f>
        <v>Highly positive</v>
      </c>
      <c r="W469" s="92">
        <f>'Predictions concentrations'!A469</f>
        <v>0</v>
      </c>
      <c r="X469" s="92">
        <f>'Predictions concentrations'!B469</f>
        <v>0</v>
      </c>
      <c r="Y469" s="126" t="str">
        <f>IF('Calculs T3a'!G472&lt;'Coeffs calibration'!$G$15,"Negative",IF('Calculs T3a'!G472&lt;'Coeffs calibration'!$G$16,"Lowly positive",IF('Calculs T3a'!G472&lt;'Coeffs calibration'!$G$17,"Moderately positive","Highly positive")))</f>
        <v>Highly positive</v>
      </c>
      <c r="Z469" s="126" t="str">
        <f>IF('Calculs T3a'!H472&lt;'Coeffs calibration'!$H$15,"Negative",IF('Calculs T3a'!H472&lt;'Coeffs calibration'!$H$16,"Lowly positive",IF('Calculs T3a'!H472&lt;'Coeffs calibration'!$H$17,"Moderately positive","Highly positive")))</f>
        <v>Highly positive</v>
      </c>
      <c r="AA469" s="126" t="str">
        <f>IF('Calculs T3a'!I472&lt;'Coeffs calibration'!$I$15,"Negative",IF('Calculs T3a'!I472&lt;'Coeffs calibration'!$I$16,"Lowly positive",IF('Calculs T3a'!I472&lt;'Coeffs calibration'!$I$17,"Moderately positive","Highly positive")))</f>
        <v>Highly positive</v>
      </c>
      <c r="AB469" s="128" t="str">
        <f>IF('Calculs T3a'!J472&lt;'Coeffs calibration'!$J$15,"Negative",IF('Calculs T3a'!J472&lt;'Coeffs calibration'!$J$16,"Lowly positive",IF('Calculs T3a'!J472&lt;'Coeffs calibration'!$J$17,"Moderately positive","Highly positive")))</f>
        <v>Highly positive</v>
      </c>
      <c r="AC469" s="3" t="str">
        <f>IF('Calculs T3a'!K472&lt;'Coeffs calibration'!$K$15,"Negative",IF('Calculs T3a'!K472&lt;'Coeffs calibration'!$K$16,"Lowly positive",IF('Calculs T3a'!K472&lt;'Coeffs calibration'!$K$17,"Moderately positive","Highly positive")))</f>
        <v>Highly positive</v>
      </c>
      <c r="AD469" s="3" t="str">
        <f>IF('Calculs T3a'!L472&lt;'Coeffs calibration'!$L$15,"Negative",IF('Calculs T3a'!L472&lt;'Coeffs calibration'!$L$16,"Lowly positive",IF('Calculs T3a'!L472&lt;'Coeffs calibration'!$L$17,"Moderately positive","Highly positive")))</f>
        <v>Highly positive</v>
      </c>
      <c r="AE469" s="3" t="str">
        <f>IF('Calculs T3a'!M472&lt;'Coeffs calibration'!$M$15,"Negative",IF('Calculs T3a'!M472&lt;'Coeffs calibration'!$M$16,"Lowly positive",IF('Calculs T3a'!M472&lt;'Coeffs calibration'!$M$17,"Moderately positive","Highly positive")))</f>
        <v>Highly positive</v>
      </c>
      <c r="AF469" s="3" t="str">
        <f>IF('Calculs T3a'!N472&lt;'Coeffs calibration'!$N$15,"Negative",IF('Calculs T3a'!N472&lt;'Coeffs calibration'!$N$16,"Lowly positive",IF('Calculs T3a'!N472&lt;'Coeffs calibration'!$N$17,"Moderately positive","Highly positive")))</f>
        <v>Highly positive</v>
      </c>
    </row>
    <row r="470" spans="1:32" x14ac:dyDescent="0.3">
      <c r="A470" s="92">
        <f>'Predictions concentrations'!A470</f>
        <v>0</v>
      </c>
      <c r="B470" s="92">
        <f>'Predictions concentrations'!B470</f>
        <v>0</v>
      </c>
      <c r="C470" s="126" t="str">
        <f>IF('Calculs T1a'!G473&lt;'Coeffs calibration'!$G$15,"Negative",IF('Calculs T1a'!G473&lt;'Coeffs calibration'!$G$16,"Lowly positive",IF('Calculs T1a'!G473&lt;'Coeffs calibration'!$G$17,"Moderately positive","Highly positive")))</f>
        <v>Highly positive</v>
      </c>
      <c r="D470" s="126" t="str">
        <f>IF('Calculs T1a'!H473&lt;'Coeffs calibration'!$H$15,"Negative",IF('Calculs T1a'!H473&lt;'Coeffs calibration'!$H$16,"Lowly positive",IF('Calculs T1a'!H473&lt;'Coeffs calibration'!$H$17,"Moderately positive","Highly positive")))</f>
        <v>Highly positive</v>
      </c>
      <c r="E470" s="126" t="str">
        <f>IF('Calculs T1a'!I473&lt;'Coeffs calibration'!$I$15,"Negative",IF('Calculs T1a'!I473&lt;'Coeffs calibration'!$I$16,"Lowly positive",IF('Calculs T1a'!I473&lt;'Coeffs calibration'!$I$17,"Moderately positive","Highly positive")))</f>
        <v>Highly positive</v>
      </c>
      <c r="F470" s="128" t="str">
        <f>IF('Calculs T1a'!J473&lt;'Coeffs calibration'!$J$15,"Negative",IF('Calculs T1a'!J473&lt;'Coeffs calibration'!$J$16,"Lowly positive",IF('Calculs T1a'!J473&lt;'Coeffs calibration'!$J$17,"Moderately positive","Highly positive")))</f>
        <v>Highly positive</v>
      </c>
      <c r="G470" s="3" t="str">
        <f>IF('Calculs T1a'!K473&lt;'Coeffs calibration'!$K$15,"Negative",IF('Calculs T1a'!K473&lt;'Coeffs calibration'!$K$16,"Lowly positive",IF('Calculs T1a'!K473&lt;'Coeffs calibration'!$K$17,"Moderately positive","Highly positive")))</f>
        <v>Highly positive</v>
      </c>
      <c r="H470" s="3" t="str">
        <f>IF('Calculs T1a'!L473&lt;'Coeffs calibration'!$L$15,"Negative",IF('Calculs T1a'!L473&lt;'Coeffs calibration'!$L$16,"Lowly positive",IF('Calculs T1a'!L473&lt;'Coeffs calibration'!$L$17,"Moderately positive","Highly positive")))</f>
        <v>Highly positive</v>
      </c>
      <c r="I470" s="3" t="str">
        <f>IF('Calculs T1a'!M473&lt;'Coeffs calibration'!$M$15,"Negative",IF('Calculs T1a'!M473&lt;'Coeffs calibration'!$M$16,"Lowly positive",IF('Calculs T1a'!M473&lt;'Coeffs calibration'!$M$17,"Moderately positive","Highly positive")))</f>
        <v>Highly positive</v>
      </c>
      <c r="J470" s="3" t="str">
        <f>IF('Calculs T1a'!N473&lt;'Coeffs calibration'!$N$15,"Negative",IF('Calculs T1a'!N473&lt;'Coeffs calibration'!$N$16,"Lowly positive",IF('Calculs T1a'!N473&lt;'Coeffs calibration'!$N$17,"Moderately positive","Highly positive")))</f>
        <v>Highly positive</v>
      </c>
      <c r="L470" s="92">
        <f>'Predictions concentrations'!A470</f>
        <v>0</v>
      </c>
      <c r="M470" s="92">
        <f>'Predictions concentrations'!B470</f>
        <v>0</v>
      </c>
      <c r="N470" s="126" t="str">
        <f>IF('Calculs T2a'!G473&lt;'Coeffs calibration'!$G$15,"Negative",IF('Calculs T2a'!G473&lt;'Coeffs calibration'!$G$16,"Lowly positive",IF('Calculs T2a'!G473&lt;'Coeffs calibration'!$G$17,"Moderately positive","Highly positive")))</f>
        <v>Highly positive</v>
      </c>
      <c r="O470" s="126" t="str">
        <f>IF('Calculs T2a'!H473&lt;'Coeffs calibration'!$H$15,"Negative",IF('Calculs T2a'!H473&lt;'Coeffs calibration'!$H$16,"Lowly positive",IF('Calculs T2a'!H473&lt;'Coeffs calibration'!$H$17,"Moderately positive","Highly positive")))</f>
        <v>Highly positive</v>
      </c>
      <c r="P470" s="126" t="str">
        <f>IF('Calculs T2a'!I473&lt;'Coeffs calibration'!$I$15,"Negative",IF('Calculs T2a'!I473&lt;'Coeffs calibration'!$I$16,"Lowly positive",IF('Calculs T2a'!I473&lt;'Coeffs calibration'!$I$17,"Moderately positive","Highly positive")))</f>
        <v>Highly positive</v>
      </c>
      <c r="Q470" s="128" t="str">
        <f>IF('Calculs T2a'!J473&lt;'Coeffs calibration'!$J$15,"Negative",IF('Calculs T2a'!J473&lt;'Coeffs calibration'!$J$16,"Lowly positive",IF('Calculs T2a'!J473&lt;'Coeffs calibration'!$J$17,"Moderately positive","Highly positive")))</f>
        <v>Highly positive</v>
      </c>
      <c r="R470" s="3" t="str">
        <f>IF('Calculs T2a'!K473&lt;'Coeffs calibration'!$K$15,"Negative",IF('Calculs T2a'!K473&lt;'Coeffs calibration'!$K$16,"Lowly positive",IF('Calculs T2a'!K473&lt;'Coeffs calibration'!$K$17,"Moderately positive","Highly positive")))</f>
        <v>Highly positive</v>
      </c>
      <c r="S470" s="3" t="str">
        <f>IF('Calculs T2a'!L473&lt;'Coeffs calibration'!$L$15,"Negative",IF('Calculs T2a'!L473&lt;'Coeffs calibration'!$L$16,"Lowly positive",IF('Calculs T2a'!L473&lt;'Coeffs calibration'!$L$17,"Moderately positive","Highly positive")))</f>
        <v>Highly positive</v>
      </c>
      <c r="T470" s="3" t="str">
        <f>IF('Calculs T2a'!M473&lt;'Coeffs calibration'!$M$15,"Negative",IF('Calculs T2a'!M473&lt;'Coeffs calibration'!$M$16,"Lowly positive",IF('Calculs T2a'!M473&lt;'Coeffs calibration'!$M$17,"Moderately positive","Highly positive")))</f>
        <v>Highly positive</v>
      </c>
      <c r="U470" s="3" t="str">
        <f>IF('Calculs T2a'!N473&lt;'Coeffs calibration'!$N$15,"Negative",IF('Calculs T2a'!N473&lt;'Coeffs calibration'!$N$16,"Lowly positive",IF('Calculs T2a'!N473&lt;'Coeffs calibration'!$N$17,"Moderately positive","Highly positive")))</f>
        <v>Highly positive</v>
      </c>
      <c r="W470" s="92">
        <f>'Predictions concentrations'!A470</f>
        <v>0</v>
      </c>
      <c r="X470" s="92">
        <f>'Predictions concentrations'!B470</f>
        <v>0</v>
      </c>
      <c r="Y470" s="126" t="str">
        <f>IF('Calculs T3a'!G473&lt;'Coeffs calibration'!$G$15,"Negative",IF('Calculs T3a'!G473&lt;'Coeffs calibration'!$G$16,"Lowly positive",IF('Calculs T3a'!G473&lt;'Coeffs calibration'!$G$17,"Moderately positive","Highly positive")))</f>
        <v>Highly positive</v>
      </c>
      <c r="Z470" s="126" t="str">
        <f>IF('Calculs T3a'!H473&lt;'Coeffs calibration'!$H$15,"Negative",IF('Calculs T3a'!H473&lt;'Coeffs calibration'!$H$16,"Lowly positive",IF('Calculs T3a'!H473&lt;'Coeffs calibration'!$H$17,"Moderately positive","Highly positive")))</f>
        <v>Highly positive</v>
      </c>
      <c r="AA470" s="126" t="str">
        <f>IF('Calculs T3a'!I473&lt;'Coeffs calibration'!$I$15,"Negative",IF('Calculs T3a'!I473&lt;'Coeffs calibration'!$I$16,"Lowly positive",IF('Calculs T3a'!I473&lt;'Coeffs calibration'!$I$17,"Moderately positive","Highly positive")))</f>
        <v>Highly positive</v>
      </c>
      <c r="AB470" s="128" t="str">
        <f>IF('Calculs T3a'!J473&lt;'Coeffs calibration'!$J$15,"Negative",IF('Calculs T3a'!J473&lt;'Coeffs calibration'!$J$16,"Lowly positive",IF('Calculs T3a'!J473&lt;'Coeffs calibration'!$J$17,"Moderately positive","Highly positive")))</f>
        <v>Highly positive</v>
      </c>
      <c r="AC470" s="3" t="str">
        <f>IF('Calculs T3a'!K473&lt;'Coeffs calibration'!$K$15,"Negative",IF('Calculs T3a'!K473&lt;'Coeffs calibration'!$K$16,"Lowly positive",IF('Calculs T3a'!K473&lt;'Coeffs calibration'!$K$17,"Moderately positive","Highly positive")))</f>
        <v>Highly positive</v>
      </c>
      <c r="AD470" s="3" t="str">
        <f>IF('Calculs T3a'!L473&lt;'Coeffs calibration'!$L$15,"Negative",IF('Calculs T3a'!L473&lt;'Coeffs calibration'!$L$16,"Lowly positive",IF('Calculs T3a'!L473&lt;'Coeffs calibration'!$L$17,"Moderately positive","Highly positive")))</f>
        <v>Highly positive</v>
      </c>
      <c r="AE470" s="3" t="str">
        <f>IF('Calculs T3a'!M473&lt;'Coeffs calibration'!$M$15,"Negative",IF('Calculs T3a'!M473&lt;'Coeffs calibration'!$M$16,"Lowly positive",IF('Calculs T3a'!M473&lt;'Coeffs calibration'!$M$17,"Moderately positive","Highly positive")))</f>
        <v>Highly positive</v>
      </c>
      <c r="AF470" s="3" t="str">
        <f>IF('Calculs T3a'!N473&lt;'Coeffs calibration'!$N$15,"Negative",IF('Calculs T3a'!N473&lt;'Coeffs calibration'!$N$16,"Lowly positive",IF('Calculs T3a'!N473&lt;'Coeffs calibration'!$N$17,"Moderately positive","Highly positive")))</f>
        <v>Highly positive</v>
      </c>
    </row>
    <row r="471" spans="1:32" x14ac:dyDescent="0.3">
      <c r="A471" s="92">
        <f>'Predictions concentrations'!A471</f>
        <v>0</v>
      </c>
      <c r="B471" s="92">
        <f>'Predictions concentrations'!B471</f>
        <v>0</v>
      </c>
      <c r="C471" s="126" t="str">
        <f>IF('Calculs T1a'!G474&lt;'Coeffs calibration'!$G$15,"Negative",IF('Calculs T1a'!G474&lt;'Coeffs calibration'!$G$16,"Lowly positive",IF('Calculs T1a'!G474&lt;'Coeffs calibration'!$G$17,"Moderately positive","Highly positive")))</f>
        <v>Highly positive</v>
      </c>
      <c r="D471" s="126" t="str">
        <f>IF('Calculs T1a'!H474&lt;'Coeffs calibration'!$H$15,"Negative",IF('Calculs T1a'!H474&lt;'Coeffs calibration'!$H$16,"Lowly positive",IF('Calculs T1a'!H474&lt;'Coeffs calibration'!$H$17,"Moderately positive","Highly positive")))</f>
        <v>Highly positive</v>
      </c>
      <c r="E471" s="126" t="str">
        <f>IF('Calculs T1a'!I474&lt;'Coeffs calibration'!$I$15,"Negative",IF('Calculs T1a'!I474&lt;'Coeffs calibration'!$I$16,"Lowly positive",IF('Calculs T1a'!I474&lt;'Coeffs calibration'!$I$17,"Moderately positive","Highly positive")))</f>
        <v>Highly positive</v>
      </c>
      <c r="F471" s="128" t="str">
        <f>IF('Calculs T1a'!J474&lt;'Coeffs calibration'!$J$15,"Negative",IF('Calculs T1a'!J474&lt;'Coeffs calibration'!$J$16,"Lowly positive",IF('Calculs T1a'!J474&lt;'Coeffs calibration'!$J$17,"Moderately positive","Highly positive")))</f>
        <v>Highly positive</v>
      </c>
      <c r="G471" s="3" t="str">
        <f>IF('Calculs T1a'!K474&lt;'Coeffs calibration'!$K$15,"Negative",IF('Calculs T1a'!K474&lt;'Coeffs calibration'!$K$16,"Lowly positive",IF('Calculs T1a'!K474&lt;'Coeffs calibration'!$K$17,"Moderately positive","Highly positive")))</f>
        <v>Highly positive</v>
      </c>
      <c r="H471" s="3" t="str">
        <f>IF('Calculs T1a'!L474&lt;'Coeffs calibration'!$L$15,"Negative",IF('Calculs T1a'!L474&lt;'Coeffs calibration'!$L$16,"Lowly positive",IF('Calculs T1a'!L474&lt;'Coeffs calibration'!$L$17,"Moderately positive","Highly positive")))</f>
        <v>Highly positive</v>
      </c>
      <c r="I471" s="3" t="str">
        <f>IF('Calculs T1a'!M474&lt;'Coeffs calibration'!$M$15,"Negative",IF('Calculs T1a'!M474&lt;'Coeffs calibration'!$M$16,"Lowly positive",IF('Calculs T1a'!M474&lt;'Coeffs calibration'!$M$17,"Moderately positive","Highly positive")))</f>
        <v>Highly positive</v>
      </c>
      <c r="J471" s="3" t="str">
        <f>IF('Calculs T1a'!N474&lt;'Coeffs calibration'!$N$15,"Negative",IF('Calculs T1a'!N474&lt;'Coeffs calibration'!$N$16,"Lowly positive",IF('Calculs T1a'!N474&lt;'Coeffs calibration'!$N$17,"Moderately positive","Highly positive")))</f>
        <v>Highly positive</v>
      </c>
      <c r="L471" s="92">
        <f>'Predictions concentrations'!A471</f>
        <v>0</v>
      </c>
      <c r="M471" s="92">
        <f>'Predictions concentrations'!B471</f>
        <v>0</v>
      </c>
      <c r="N471" s="126" t="str">
        <f>IF('Calculs T2a'!G474&lt;'Coeffs calibration'!$G$15,"Negative",IF('Calculs T2a'!G474&lt;'Coeffs calibration'!$G$16,"Lowly positive",IF('Calculs T2a'!G474&lt;'Coeffs calibration'!$G$17,"Moderately positive","Highly positive")))</f>
        <v>Highly positive</v>
      </c>
      <c r="O471" s="126" t="str">
        <f>IF('Calculs T2a'!H474&lt;'Coeffs calibration'!$H$15,"Negative",IF('Calculs T2a'!H474&lt;'Coeffs calibration'!$H$16,"Lowly positive",IF('Calculs T2a'!H474&lt;'Coeffs calibration'!$H$17,"Moderately positive","Highly positive")))</f>
        <v>Highly positive</v>
      </c>
      <c r="P471" s="126" t="str">
        <f>IF('Calculs T2a'!I474&lt;'Coeffs calibration'!$I$15,"Negative",IF('Calculs T2a'!I474&lt;'Coeffs calibration'!$I$16,"Lowly positive",IF('Calculs T2a'!I474&lt;'Coeffs calibration'!$I$17,"Moderately positive","Highly positive")))</f>
        <v>Highly positive</v>
      </c>
      <c r="Q471" s="128" t="str">
        <f>IF('Calculs T2a'!J474&lt;'Coeffs calibration'!$J$15,"Negative",IF('Calculs T2a'!J474&lt;'Coeffs calibration'!$J$16,"Lowly positive",IF('Calculs T2a'!J474&lt;'Coeffs calibration'!$J$17,"Moderately positive","Highly positive")))</f>
        <v>Highly positive</v>
      </c>
      <c r="R471" s="3" t="str">
        <f>IF('Calculs T2a'!K474&lt;'Coeffs calibration'!$K$15,"Negative",IF('Calculs T2a'!K474&lt;'Coeffs calibration'!$K$16,"Lowly positive",IF('Calculs T2a'!K474&lt;'Coeffs calibration'!$K$17,"Moderately positive","Highly positive")))</f>
        <v>Highly positive</v>
      </c>
      <c r="S471" s="3" t="str">
        <f>IF('Calculs T2a'!L474&lt;'Coeffs calibration'!$L$15,"Negative",IF('Calculs T2a'!L474&lt;'Coeffs calibration'!$L$16,"Lowly positive",IF('Calculs T2a'!L474&lt;'Coeffs calibration'!$L$17,"Moderately positive","Highly positive")))</f>
        <v>Highly positive</v>
      </c>
      <c r="T471" s="3" t="str">
        <f>IF('Calculs T2a'!M474&lt;'Coeffs calibration'!$M$15,"Negative",IF('Calculs T2a'!M474&lt;'Coeffs calibration'!$M$16,"Lowly positive",IF('Calculs T2a'!M474&lt;'Coeffs calibration'!$M$17,"Moderately positive","Highly positive")))</f>
        <v>Highly positive</v>
      </c>
      <c r="U471" s="3" t="str">
        <f>IF('Calculs T2a'!N474&lt;'Coeffs calibration'!$N$15,"Negative",IF('Calculs T2a'!N474&lt;'Coeffs calibration'!$N$16,"Lowly positive",IF('Calculs T2a'!N474&lt;'Coeffs calibration'!$N$17,"Moderately positive","Highly positive")))</f>
        <v>Highly positive</v>
      </c>
      <c r="W471" s="92">
        <f>'Predictions concentrations'!A471</f>
        <v>0</v>
      </c>
      <c r="X471" s="92">
        <f>'Predictions concentrations'!B471</f>
        <v>0</v>
      </c>
      <c r="Y471" s="126" t="str">
        <f>IF('Calculs T3a'!G474&lt;'Coeffs calibration'!$G$15,"Negative",IF('Calculs T3a'!G474&lt;'Coeffs calibration'!$G$16,"Lowly positive",IF('Calculs T3a'!G474&lt;'Coeffs calibration'!$G$17,"Moderately positive","Highly positive")))</f>
        <v>Highly positive</v>
      </c>
      <c r="Z471" s="126" t="str">
        <f>IF('Calculs T3a'!H474&lt;'Coeffs calibration'!$H$15,"Negative",IF('Calculs T3a'!H474&lt;'Coeffs calibration'!$H$16,"Lowly positive",IF('Calculs T3a'!H474&lt;'Coeffs calibration'!$H$17,"Moderately positive","Highly positive")))</f>
        <v>Highly positive</v>
      </c>
      <c r="AA471" s="126" t="str">
        <f>IF('Calculs T3a'!I474&lt;'Coeffs calibration'!$I$15,"Negative",IF('Calculs T3a'!I474&lt;'Coeffs calibration'!$I$16,"Lowly positive",IF('Calculs T3a'!I474&lt;'Coeffs calibration'!$I$17,"Moderately positive","Highly positive")))</f>
        <v>Highly positive</v>
      </c>
      <c r="AB471" s="128" t="str">
        <f>IF('Calculs T3a'!J474&lt;'Coeffs calibration'!$J$15,"Negative",IF('Calculs T3a'!J474&lt;'Coeffs calibration'!$J$16,"Lowly positive",IF('Calculs T3a'!J474&lt;'Coeffs calibration'!$J$17,"Moderately positive","Highly positive")))</f>
        <v>Highly positive</v>
      </c>
      <c r="AC471" s="3" t="str">
        <f>IF('Calculs T3a'!K474&lt;'Coeffs calibration'!$K$15,"Negative",IF('Calculs T3a'!K474&lt;'Coeffs calibration'!$K$16,"Lowly positive",IF('Calculs T3a'!K474&lt;'Coeffs calibration'!$K$17,"Moderately positive","Highly positive")))</f>
        <v>Highly positive</v>
      </c>
      <c r="AD471" s="3" t="str">
        <f>IF('Calculs T3a'!L474&lt;'Coeffs calibration'!$L$15,"Negative",IF('Calculs T3a'!L474&lt;'Coeffs calibration'!$L$16,"Lowly positive",IF('Calculs T3a'!L474&lt;'Coeffs calibration'!$L$17,"Moderately positive","Highly positive")))</f>
        <v>Highly positive</v>
      </c>
      <c r="AE471" s="3" t="str">
        <f>IF('Calculs T3a'!M474&lt;'Coeffs calibration'!$M$15,"Negative",IF('Calculs T3a'!M474&lt;'Coeffs calibration'!$M$16,"Lowly positive",IF('Calculs T3a'!M474&lt;'Coeffs calibration'!$M$17,"Moderately positive","Highly positive")))</f>
        <v>Highly positive</v>
      </c>
      <c r="AF471" s="3" t="str">
        <f>IF('Calculs T3a'!N474&lt;'Coeffs calibration'!$N$15,"Negative",IF('Calculs T3a'!N474&lt;'Coeffs calibration'!$N$16,"Lowly positive",IF('Calculs T3a'!N474&lt;'Coeffs calibration'!$N$17,"Moderately positive","Highly positive")))</f>
        <v>Highly positive</v>
      </c>
    </row>
    <row r="472" spans="1:32" x14ac:dyDescent="0.3">
      <c r="A472" s="92">
        <f>'Predictions concentrations'!A472</f>
        <v>0</v>
      </c>
      <c r="B472" s="92">
        <f>'Predictions concentrations'!B472</f>
        <v>0</v>
      </c>
      <c r="C472" s="126" t="str">
        <f>IF('Calculs T1a'!G475&lt;'Coeffs calibration'!$G$15,"Negative",IF('Calculs T1a'!G475&lt;'Coeffs calibration'!$G$16,"Lowly positive",IF('Calculs T1a'!G475&lt;'Coeffs calibration'!$G$17,"Moderately positive","Highly positive")))</f>
        <v>Highly positive</v>
      </c>
      <c r="D472" s="126" t="str">
        <f>IF('Calculs T1a'!H475&lt;'Coeffs calibration'!$H$15,"Negative",IF('Calculs T1a'!H475&lt;'Coeffs calibration'!$H$16,"Lowly positive",IF('Calculs T1a'!H475&lt;'Coeffs calibration'!$H$17,"Moderately positive","Highly positive")))</f>
        <v>Highly positive</v>
      </c>
      <c r="E472" s="126" t="str">
        <f>IF('Calculs T1a'!I475&lt;'Coeffs calibration'!$I$15,"Negative",IF('Calculs T1a'!I475&lt;'Coeffs calibration'!$I$16,"Lowly positive",IF('Calculs T1a'!I475&lt;'Coeffs calibration'!$I$17,"Moderately positive","Highly positive")))</f>
        <v>Highly positive</v>
      </c>
      <c r="F472" s="128" t="str">
        <f>IF('Calculs T1a'!J475&lt;'Coeffs calibration'!$J$15,"Negative",IF('Calculs T1a'!J475&lt;'Coeffs calibration'!$J$16,"Lowly positive",IF('Calculs T1a'!J475&lt;'Coeffs calibration'!$J$17,"Moderately positive","Highly positive")))</f>
        <v>Highly positive</v>
      </c>
      <c r="G472" s="3" t="str">
        <f>IF('Calculs T1a'!K475&lt;'Coeffs calibration'!$K$15,"Negative",IF('Calculs T1a'!K475&lt;'Coeffs calibration'!$K$16,"Lowly positive",IF('Calculs T1a'!K475&lt;'Coeffs calibration'!$K$17,"Moderately positive","Highly positive")))</f>
        <v>Highly positive</v>
      </c>
      <c r="H472" s="3" t="str">
        <f>IF('Calculs T1a'!L475&lt;'Coeffs calibration'!$L$15,"Negative",IF('Calculs T1a'!L475&lt;'Coeffs calibration'!$L$16,"Lowly positive",IF('Calculs T1a'!L475&lt;'Coeffs calibration'!$L$17,"Moderately positive","Highly positive")))</f>
        <v>Highly positive</v>
      </c>
      <c r="I472" s="3" t="str">
        <f>IF('Calculs T1a'!M475&lt;'Coeffs calibration'!$M$15,"Negative",IF('Calculs T1a'!M475&lt;'Coeffs calibration'!$M$16,"Lowly positive",IF('Calculs T1a'!M475&lt;'Coeffs calibration'!$M$17,"Moderately positive","Highly positive")))</f>
        <v>Highly positive</v>
      </c>
      <c r="J472" s="3" t="str">
        <f>IF('Calculs T1a'!N475&lt;'Coeffs calibration'!$N$15,"Negative",IF('Calculs T1a'!N475&lt;'Coeffs calibration'!$N$16,"Lowly positive",IF('Calculs T1a'!N475&lt;'Coeffs calibration'!$N$17,"Moderately positive","Highly positive")))</f>
        <v>Highly positive</v>
      </c>
      <c r="L472" s="92">
        <f>'Predictions concentrations'!A472</f>
        <v>0</v>
      </c>
      <c r="M472" s="92">
        <f>'Predictions concentrations'!B472</f>
        <v>0</v>
      </c>
      <c r="N472" s="126" t="str">
        <f>IF('Calculs T2a'!G475&lt;'Coeffs calibration'!$G$15,"Negative",IF('Calculs T2a'!G475&lt;'Coeffs calibration'!$G$16,"Lowly positive",IF('Calculs T2a'!G475&lt;'Coeffs calibration'!$G$17,"Moderately positive","Highly positive")))</f>
        <v>Highly positive</v>
      </c>
      <c r="O472" s="126" t="str">
        <f>IF('Calculs T2a'!H475&lt;'Coeffs calibration'!$H$15,"Negative",IF('Calculs T2a'!H475&lt;'Coeffs calibration'!$H$16,"Lowly positive",IF('Calculs T2a'!H475&lt;'Coeffs calibration'!$H$17,"Moderately positive","Highly positive")))</f>
        <v>Highly positive</v>
      </c>
      <c r="P472" s="126" t="str">
        <f>IF('Calculs T2a'!I475&lt;'Coeffs calibration'!$I$15,"Negative",IF('Calculs T2a'!I475&lt;'Coeffs calibration'!$I$16,"Lowly positive",IF('Calculs T2a'!I475&lt;'Coeffs calibration'!$I$17,"Moderately positive","Highly positive")))</f>
        <v>Highly positive</v>
      </c>
      <c r="Q472" s="128" t="str">
        <f>IF('Calculs T2a'!J475&lt;'Coeffs calibration'!$J$15,"Negative",IF('Calculs T2a'!J475&lt;'Coeffs calibration'!$J$16,"Lowly positive",IF('Calculs T2a'!J475&lt;'Coeffs calibration'!$J$17,"Moderately positive","Highly positive")))</f>
        <v>Highly positive</v>
      </c>
      <c r="R472" s="3" t="str">
        <f>IF('Calculs T2a'!K475&lt;'Coeffs calibration'!$K$15,"Negative",IF('Calculs T2a'!K475&lt;'Coeffs calibration'!$K$16,"Lowly positive",IF('Calculs T2a'!K475&lt;'Coeffs calibration'!$K$17,"Moderately positive","Highly positive")))</f>
        <v>Highly positive</v>
      </c>
      <c r="S472" s="3" t="str">
        <f>IF('Calculs T2a'!L475&lt;'Coeffs calibration'!$L$15,"Negative",IF('Calculs T2a'!L475&lt;'Coeffs calibration'!$L$16,"Lowly positive",IF('Calculs T2a'!L475&lt;'Coeffs calibration'!$L$17,"Moderately positive","Highly positive")))</f>
        <v>Highly positive</v>
      </c>
      <c r="T472" s="3" t="str">
        <f>IF('Calculs T2a'!M475&lt;'Coeffs calibration'!$M$15,"Negative",IF('Calculs T2a'!M475&lt;'Coeffs calibration'!$M$16,"Lowly positive",IF('Calculs T2a'!M475&lt;'Coeffs calibration'!$M$17,"Moderately positive","Highly positive")))</f>
        <v>Highly positive</v>
      </c>
      <c r="U472" s="3" t="str">
        <f>IF('Calculs T2a'!N475&lt;'Coeffs calibration'!$N$15,"Negative",IF('Calculs T2a'!N475&lt;'Coeffs calibration'!$N$16,"Lowly positive",IF('Calculs T2a'!N475&lt;'Coeffs calibration'!$N$17,"Moderately positive","Highly positive")))</f>
        <v>Highly positive</v>
      </c>
      <c r="W472" s="92">
        <f>'Predictions concentrations'!A472</f>
        <v>0</v>
      </c>
      <c r="X472" s="92">
        <f>'Predictions concentrations'!B472</f>
        <v>0</v>
      </c>
      <c r="Y472" s="126" t="str">
        <f>IF('Calculs T3a'!G475&lt;'Coeffs calibration'!$G$15,"Negative",IF('Calculs T3a'!G475&lt;'Coeffs calibration'!$G$16,"Lowly positive",IF('Calculs T3a'!G475&lt;'Coeffs calibration'!$G$17,"Moderately positive","Highly positive")))</f>
        <v>Highly positive</v>
      </c>
      <c r="Z472" s="126" t="str">
        <f>IF('Calculs T3a'!H475&lt;'Coeffs calibration'!$H$15,"Negative",IF('Calculs T3a'!H475&lt;'Coeffs calibration'!$H$16,"Lowly positive",IF('Calculs T3a'!H475&lt;'Coeffs calibration'!$H$17,"Moderately positive","Highly positive")))</f>
        <v>Highly positive</v>
      </c>
      <c r="AA472" s="126" t="str">
        <f>IF('Calculs T3a'!I475&lt;'Coeffs calibration'!$I$15,"Negative",IF('Calculs T3a'!I475&lt;'Coeffs calibration'!$I$16,"Lowly positive",IF('Calculs T3a'!I475&lt;'Coeffs calibration'!$I$17,"Moderately positive","Highly positive")))</f>
        <v>Highly positive</v>
      </c>
      <c r="AB472" s="128" t="str">
        <f>IF('Calculs T3a'!J475&lt;'Coeffs calibration'!$J$15,"Negative",IF('Calculs T3a'!J475&lt;'Coeffs calibration'!$J$16,"Lowly positive",IF('Calculs T3a'!J475&lt;'Coeffs calibration'!$J$17,"Moderately positive","Highly positive")))</f>
        <v>Highly positive</v>
      </c>
      <c r="AC472" s="3" t="str">
        <f>IF('Calculs T3a'!K475&lt;'Coeffs calibration'!$K$15,"Negative",IF('Calculs T3a'!K475&lt;'Coeffs calibration'!$K$16,"Lowly positive",IF('Calculs T3a'!K475&lt;'Coeffs calibration'!$K$17,"Moderately positive","Highly positive")))</f>
        <v>Highly positive</v>
      </c>
      <c r="AD472" s="3" t="str">
        <f>IF('Calculs T3a'!L475&lt;'Coeffs calibration'!$L$15,"Negative",IF('Calculs T3a'!L475&lt;'Coeffs calibration'!$L$16,"Lowly positive",IF('Calculs T3a'!L475&lt;'Coeffs calibration'!$L$17,"Moderately positive","Highly positive")))</f>
        <v>Highly positive</v>
      </c>
      <c r="AE472" s="3" t="str">
        <f>IF('Calculs T3a'!M475&lt;'Coeffs calibration'!$M$15,"Negative",IF('Calculs T3a'!M475&lt;'Coeffs calibration'!$M$16,"Lowly positive",IF('Calculs T3a'!M475&lt;'Coeffs calibration'!$M$17,"Moderately positive","Highly positive")))</f>
        <v>Highly positive</v>
      </c>
      <c r="AF472" s="3" t="str">
        <f>IF('Calculs T3a'!N475&lt;'Coeffs calibration'!$N$15,"Negative",IF('Calculs T3a'!N475&lt;'Coeffs calibration'!$N$16,"Lowly positive",IF('Calculs T3a'!N475&lt;'Coeffs calibration'!$N$17,"Moderately positive","Highly positive")))</f>
        <v>Highly positive</v>
      </c>
    </row>
    <row r="473" spans="1:32" x14ac:dyDescent="0.3">
      <c r="A473" s="92">
        <f>'Predictions concentrations'!A473</f>
        <v>0</v>
      </c>
      <c r="B473" s="92">
        <f>'Predictions concentrations'!B473</f>
        <v>0</v>
      </c>
      <c r="C473" s="126" t="str">
        <f>IF('Calculs T1a'!G476&lt;'Coeffs calibration'!$G$15,"Negative",IF('Calculs T1a'!G476&lt;'Coeffs calibration'!$G$16,"Lowly positive",IF('Calculs T1a'!G476&lt;'Coeffs calibration'!$G$17,"Moderately positive","Highly positive")))</f>
        <v>Highly positive</v>
      </c>
      <c r="D473" s="126" t="str">
        <f>IF('Calculs T1a'!H476&lt;'Coeffs calibration'!$H$15,"Negative",IF('Calculs T1a'!H476&lt;'Coeffs calibration'!$H$16,"Lowly positive",IF('Calculs T1a'!H476&lt;'Coeffs calibration'!$H$17,"Moderately positive","Highly positive")))</f>
        <v>Highly positive</v>
      </c>
      <c r="E473" s="126" t="str">
        <f>IF('Calculs T1a'!I476&lt;'Coeffs calibration'!$I$15,"Negative",IF('Calculs T1a'!I476&lt;'Coeffs calibration'!$I$16,"Lowly positive",IF('Calculs T1a'!I476&lt;'Coeffs calibration'!$I$17,"Moderately positive","Highly positive")))</f>
        <v>Highly positive</v>
      </c>
      <c r="F473" s="128" t="str">
        <f>IF('Calculs T1a'!J476&lt;'Coeffs calibration'!$J$15,"Negative",IF('Calculs T1a'!J476&lt;'Coeffs calibration'!$J$16,"Lowly positive",IF('Calculs T1a'!J476&lt;'Coeffs calibration'!$J$17,"Moderately positive","Highly positive")))</f>
        <v>Highly positive</v>
      </c>
      <c r="G473" s="3" t="str">
        <f>IF('Calculs T1a'!K476&lt;'Coeffs calibration'!$K$15,"Negative",IF('Calculs T1a'!K476&lt;'Coeffs calibration'!$K$16,"Lowly positive",IF('Calculs T1a'!K476&lt;'Coeffs calibration'!$K$17,"Moderately positive","Highly positive")))</f>
        <v>Highly positive</v>
      </c>
      <c r="H473" s="3" t="str">
        <f>IF('Calculs T1a'!L476&lt;'Coeffs calibration'!$L$15,"Negative",IF('Calculs T1a'!L476&lt;'Coeffs calibration'!$L$16,"Lowly positive",IF('Calculs T1a'!L476&lt;'Coeffs calibration'!$L$17,"Moderately positive","Highly positive")))</f>
        <v>Highly positive</v>
      </c>
      <c r="I473" s="3" t="str">
        <f>IF('Calculs T1a'!M476&lt;'Coeffs calibration'!$M$15,"Negative",IF('Calculs T1a'!M476&lt;'Coeffs calibration'!$M$16,"Lowly positive",IF('Calculs T1a'!M476&lt;'Coeffs calibration'!$M$17,"Moderately positive","Highly positive")))</f>
        <v>Highly positive</v>
      </c>
      <c r="J473" s="3" t="str">
        <f>IF('Calculs T1a'!N476&lt;'Coeffs calibration'!$N$15,"Negative",IF('Calculs T1a'!N476&lt;'Coeffs calibration'!$N$16,"Lowly positive",IF('Calculs T1a'!N476&lt;'Coeffs calibration'!$N$17,"Moderately positive","Highly positive")))</f>
        <v>Highly positive</v>
      </c>
      <c r="L473" s="92">
        <f>'Predictions concentrations'!A473</f>
        <v>0</v>
      </c>
      <c r="M473" s="92">
        <f>'Predictions concentrations'!B473</f>
        <v>0</v>
      </c>
      <c r="N473" s="126" t="str">
        <f>IF('Calculs T2a'!G476&lt;'Coeffs calibration'!$G$15,"Negative",IF('Calculs T2a'!G476&lt;'Coeffs calibration'!$G$16,"Lowly positive",IF('Calculs T2a'!G476&lt;'Coeffs calibration'!$G$17,"Moderately positive","Highly positive")))</f>
        <v>Highly positive</v>
      </c>
      <c r="O473" s="126" t="str">
        <f>IF('Calculs T2a'!H476&lt;'Coeffs calibration'!$H$15,"Negative",IF('Calculs T2a'!H476&lt;'Coeffs calibration'!$H$16,"Lowly positive",IF('Calculs T2a'!H476&lt;'Coeffs calibration'!$H$17,"Moderately positive","Highly positive")))</f>
        <v>Highly positive</v>
      </c>
      <c r="P473" s="126" t="str">
        <f>IF('Calculs T2a'!I476&lt;'Coeffs calibration'!$I$15,"Negative",IF('Calculs T2a'!I476&lt;'Coeffs calibration'!$I$16,"Lowly positive",IF('Calculs T2a'!I476&lt;'Coeffs calibration'!$I$17,"Moderately positive","Highly positive")))</f>
        <v>Highly positive</v>
      </c>
      <c r="Q473" s="128" t="str">
        <f>IF('Calculs T2a'!J476&lt;'Coeffs calibration'!$J$15,"Negative",IF('Calculs T2a'!J476&lt;'Coeffs calibration'!$J$16,"Lowly positive",IF('Calculs T2a'!J476&lt;'Coeffs calibration'!$J$17,"Moderately positive","Highly positive")))</f>
        <v>Highly positive</v>
      </c>
      <c r="R473" s="3" t="str">
        <f>IF('Calculs T2a'!K476&lt;'Coeffs calibration'!$K$15,"Negative",IF('Calculs T2a'!K476&lt;'Coeffs calibration'!$K$16,"Lowly positive",IF('Calculs T2a'!K476&lt;'Coeffs calibration'!$K$17,"Moderately positive","Highly positive")))</f>
        <v>Highly positive</v>
      </c>
      <c r="S473" s="3" t="str">
        <f>IF('Calculs T2a'!L476&lt;'Coeffs calibration'!$L$15,"Negative",IF('Calculs T2a'!L476&lt;'Coeffs calibration'!$L$16,"Lowly positive",IF('Calculs T2a'!L476&lt;'Coeffs calibration'!$L$17,"Moderately positive","Highly positive")))</f>
        <v>Highly positive</v>
      </c>
      <c r="T473" s="3" t="str">
        <f>IF('Calculs T2a'!M476&lt;'Coeffs calibration'!$M$15,"Negative",IF('Calculs T2a'!M476&lt;'Coeffs calibration'!$M$16,"Lowly positive",IF('Calculs T2a'!M476&lt;'Coeffs calibration'!$M$17,"Moderately positive","Highly positive")))</f>
        <v>Highly positive</v>
      </c>
      <c r="U473" s="3" t="str">
        <f>IF('Calculs T2a'!N476&lt;'Coeffs calibration'!$N$15,"Negative",IF('Calculs T2a'!N476&lt;'Coeffs calibration'!$N$16,"Lowly positive",IF('Calculs T2a'!N476&lt;'Coeffs calibration'!$N$17,"Moderately positive","Highly positive")))</f>
        <v>Highly positive</v>
      </c>
      <c r="W473" s="92">
        <f>'Predictions concentrations'!A473</f>
        <v>0</v>
      </c>
      <c r="X473" s="92">
        <f>'Predictions concentrations'!B473</f>
        <v>0</v>
      </c>
      <c r="Y473" s="126" t="str">
        <f>IF('Calculs T3a'!G476&lt;'Coeffs calibration'!$G$15,"Negative",IF('Calculs T3a'!G476&lt;'Coeffs calibration'!$G$16,"Lowly positive",IF('Calculs T3a'!G476&lt;'Coeffs calibration'!$G$17,"Moderately positive","Highly positive")))</f>
        <v>Highly positive</v>
      </c>
      <c r="Z473" s="126" t="str">
        <f>IF('Calculs T3a'!H476&lt;'Coeffs calibration'!$H$15,"Negative",IF('Calculs T3a'!H476&lt;'Coeffs calibration'!$H$16,"Lowly positive",IF('Calculs T3a'!H476&lt;'Coeffs calibration'!$H$17,"Moderately positive","Highly positive")))</f>
        <v>Highly positive</v>
      </c>
      <c r="AA473" s="126" t="str">
        <f>IF('Calculs T3a'!I476&lt;'Coeffs calibration'!$I$15,"Negative",IF('Calculs T3a'!I476&lt;'Coeffs calibration'!$I$16,"Lowly positive",IF('Calculs T3a'!I476&lt;'Coeffs calibration'!$I$17,"Moderately positive","Highly positive")))</f>
        <v>Highly positive</v>
      </c>
      <c r="AB473" s="128" t="str">
        <f>IF('Calculs T3a'!J476&lt;'Coeffs calibration'!$J$15,"Negative",IF('Calculs T3a'!J476&lt;'Coeffs calibration'!$J$16,"Lowly positive",IF('Calculs T3a'!J476&lt;'Coeffs calibration'!$J$17,"Moderately positive","Highly positive")))</f>
        <v>Highly positive</v>
      </c>
      <c r="AC473" s="3" t="str">
        <f>IF('Calculs T3a'!K476&lt;'Coeffs calibration'!$K$15,"Negative",IF('Calculs T3a'!K476&lt;'Coeffs calibration'!$K$16,"Lowly positive",IF('Calculs T3a'!K476&lt;'Coeffs calibration'!$K$17,"Moderately positive","Highly positive")))</f>
        <v>Highly positive</v>
      </c>
      <c r="AD473" s="3" t="str">
        <f>IF('Calculs T3a'!L476&lt;'Coeffs calibration'!$L$15,"Negative",IF('Calculs T3a'!L476&lt;'Coeffs calibration'!$L$16,"Lowly positive",IF('Calculs T3a'!L476&lt;'Coeffs calibration'!$L$17,"Moderately positive","Highly positive")))</f>
        <v>Highly positive</v>
      </c>
      <c r="AE473" s="3" t="str">
        <f>IF('Calculs T3a'!M476&lt;'Coeffs calibration'!$M$15,"Negative",IF('Calculs T3a'!M476&lt;'Coeffs calibration'!$M$16,"Lowly positive",IF('Calculs T3a'!M476&lt;'Coeffs calibration'!$M$17,"Moderately positive","Highly positive")))</f>
        <v>Highly positive</v>
      </c>
      <c r="AF473" s="3" t="str">
        <f>IF('Calculs T3a'!N476&lt;'Coeffs calibration'!$N$15,"Negative",IF('Calculs T3a'!N476&lt;'Coeffs calibration'!$N$16,"Lowly positive",IF('Calculs T3a'!N476&lt;'Coeffs calibration'!$N$17,"Moderately positive","Highly positive")))</f>
        <v>Highly positive</v>
      </c>
    </row>
    <row r="474" spans="1:32" x14ac:dyDescent="0.3">
      <c r="A474" s="92">
        <f>'Predictions concentrations'!A474</f>
        <v>0</v>
      </c>
      <c r="B474" s="92">
        <f>'Predictions concentrations'!B474</f>
        <v>0</v>
      </c>
      <c r="C474" s="126" t="str">
        <f>IF('Calculs T1a'!G477&lt;'Coeffs calibration'!$G$15,"Negative",IF('Calculs T1a'!G477&lt;'Coeffs calibration'!$G$16,"Lowly positive",IF('Calculs T1a'!G477&lt;'Coeffs calibration'!$G$17,"Moderately positive","Highly positive")))</f>
        <v>Highly positive</v>
      </c>
      <c r="D474" s="126" t="str">
        <f>IF('Calculs T1a'!H477&lt;'Coeffs calibration'!$H$15,"Negative",IF('Calculs T1a'!H477&lt;'Coeffs calibration'!$H$16,"Lowly positive",IF('Calculs T1a'!H477&lt;'Coeffs calibration'!$H$17,"Moderately positive","Highly positive")))</f>
        <v>Highly positive</v>
      </c>
      <c r="E474" s="126" t="str">
        <f>IF('Calculs T1a'!I477&lt;'Coeffs calibration'!$I$15,"Negative",IF('Calculs T1a'!I477&lt;'Coeffs calibration'!$I$16,"Lowly positive",IF('Calculs T1a'!I477&lt;'Coeffs calibration'!$I$17,"Moderately positive","Highly positive")))</f>
        <v>Highly positive</v>
      </c>
      <c r="F474" s="128" t="str">
        <f>IF('Calculs T1a'!J477&lt;'Coeffs calibration'!$J$15,"Negative",IF('Calculs T1a'!J477&lt;'Coeffs calibration'!$J$16,"Lowly positive",IF('Calculs T1a'!J477&lt;'Coeffs calibration'!$J$17,"Moderately positive","Highly positive")))</f>
        <v>Highly positive</v>
      </c>
      <c r="G474" s="3" t="str">
        <f>IF('Calculs T1a'!K477&lt;'Coeffs calibration'!$K$15,"Negative",IF('Calculs T1a'!K477&lt;'Coeffs calibration'!$K$16,"Lowly positive",IF('Calculs T1a'!K477&lt;'Coeffs calibration'!$K$17,"Moderately positive","Highly positive")))</f>
        <v>Highly positive</v>
      </c>
      <c r="H474" s="3" t="str">
        <f>IF('Calculs T1a'!L477&lt;'Coeffs calibration'!$L$15,"Negative",IF('Calculs T1a'!L477&lt;'Coeffs calibration'!$L$16,"Lowly positive",IF('Calculs T1a'!L477&lt;'Coeffs calibration'!$L$17,"Moderately positive","Highly positive")))</f>
        <v>Highly positive</v>
      </c>
      <c r="I474" s="3" t="str">
        <f>IF('Calculs T1a'!M477&lt;'Coeffs calibration'!$M$15,"Negative",IF('Calculs T1a'!M477&lt;'Coeffs calibration'!$M$16,"Lowly positive",IF('Calculs T1a'!M477&lt;'Coeffs calibration'!$M$17,"Moderately positive","Highly positive")))</f>
        <v>Highly positive</v>
      </c>
      <c r="J474" s="3" t="str">
        <f>IF('Calculs T1a'!N477&lt;'Coeffs calibration'!$N$15,"Negative",IF('Calculs T1a'!N477&lt;'Coeffs calibration'!$N$16,"Lowly positive",IF('Calculs T1a'!N477&lt;'Coeffs calibration'!$N$17,"Moderately positive","Highly positive")))</f>
        <v>Highly positive</v>
      </c>
      <c r="L474" s="92">
        <f>'Predictions concentrations'!A474</f>
        <v>0</v>
      </c>
      <c r="M474" s="92">
        <f>'Predictions concentrations'!B474</f>
        <v>0</v>
      </c>
      <c r="N474" s="126" t="str">
        <f>IF('Calculs T2a'!G477&lt;'Coeffs calibration'!$G$15,"Negative",IF('Calculs T2a'!G477&lt;'Coeffs calibration'!$G$16,"Lowly positive",IF('Calculs T2a'!G477&lt;'Coeffs calibration'!$G$17,"Moderately positive","Highly positive")))</f>
        <v>Highly positive</v>
      </c>
      <c r="O474" s="126" t="str">
        <f>IF('Calculs T2a'!H477&lt;'Coeffs calibration'!$H$15,"Negative",IF('Calculs T2a'!H477&lt;'Coeffs calibration'!$H$16,"Lowly positive",IF('Calculs T2a'!H477&lt;'Coeffs calibration'!$H$17,"Moderately positive","Highly positive")))</f>
        <v>Highly positive</v>
      </c>
      <c r="P474" s="126" t="str">
        <f>IF('Calculs T2a'!I477&lt;'Coeffs calibration'!$I$15,"Negative",IF('Calculs T2a'!I477&lt;'Coeffs calibration'!$I$16,"Lowly positive",IF('Calculs T2a'!I477&lt;'Coeffs calibration'!$I$17,"Moderately positive","Highly positive")))</f>
        <v>Highly positive</v>
      </c>
      <c r="Q474" s="128" t="str">
        <f>IF('Calculs T2a'!J477&lt;'Coeffs calibration'!$J$15,"Negative",IF('Calculs T2a'!J477&lt;'Coeffs calibration'!$J$16,"Lowly positive",IF('Calculs T2a'!J477&lt;'Coeffs calibration'!$J$17,"Moderately positive","Highly positive")))</f>
        <v>Highly positive</v>
      </c>
      <c r="R474" s="3" t="str">
        <f>IF('Calculs T2a'!K477&lt;'Coeffs calibration'!$K$15,"Negative",IF('Calculs T2a'!K477&lt;'Coeffs calibration'!$K$16,"Lowly positive",IF('Calculs T2a'!K477&lt;'Coeffs calibration'!$K$17,"Moderately positive","Highly positive")))</f>
        <v>Highly positive</v>
      </c>
      <c r="S474" s="3" t="str">
        <f>IF('Calculs T2a'!L477&lt;'Coeffs calibration'!$L$15,"Negative",IF('Calculs T2a'!L477&lt;'Coeffs calibration'!$L$16,"Lowly positive",IF('Calculs T2a'!L477&lt;'Coeffs calibration'!$L$17,"Moderately positive","Highly positive")))</f>
        <v>Highly positive</v>
      </c>
      <c r="T474" s="3" t="str">
        <f>IF('Calculs T2a'!M477&lt;'Coeffs calibration'!$M$15,"Negative",IF('Calculs T2a'!M477&lt;'Coeffs calibration'!$M$16,"Lowly positive",IF('Calculs T2a'!M477&lt;'Coeffs calibration'!$M$17,"Moderately positive","Highly positive")))</f>
        <v>Highly positive</v>
      </c>
      <c r="U474" s="3" t="str">
        <f>IF('Calculs T2a'!N477&lt;'Coeffs calibration'!$N$15,"Negative",IF('Calculs T2a'!N477&lt;'Coeffs calibration'!$N$16,"Lowly positive",IF('Calculs T2a'!N477&lt;'Coeffs calibration'!$N$17,"Moderately positive","Highly positive")))</f>
        <v>Highly positive</v>
      </c>
      <c r="W474" s="92">
        <f>'Predictions concentrations'!A474</f>
        <v>0</v>
      </c>
      <c r="X474" s="92">
        <f>'Predictions concentrations'!B474</f>
        <v>0</v>
      </c>
      <c r="Y474" s="126" t="str">
        <f>IF('Calculs T3a'!G477&lt;'Coeffs calibration'!$G$15,"Negative",IF('Calculs T3a'!G477&lt;'Coeffs calibration'!$G$16,"Lowly positive",IF('Calculs T3a'!G477&lt;'Coeffs calibration'!$G$17,"Moderately positive","Highly positive")))</f>
        <v>Highly positive</v>
      </c>
      <c r="Z474" s="126" t="str">
        <f>IF('Calculs T3a'!H477&lt;'Coeffs calibration'!$H$15,"Negative",IF('Calculs T3a'!H477&lt;'Coeffs calibration'!$H$16,"Lowly positive",IF('Calculs T3a'!H477&lt;'Coeffs calibration'!$H$17,"Moderately positive","Highly positive")))</f>
        <v>Highly positive</v>
      </c>
      <c r="AA474" s="126" t="str">
        <f>IF('Calculs T3a'!I477&lt;'Coeffs calibration'!$I$15,"Negative",IF('Calculs T3a'!I477&lt;'Coeffs calibration'!$I$16,"Lowly positive",IF('Calculs T3a'!I477&lt;'Coeffs calibration'!$I$17,"Moderately positive","Highly positive")))</f>
        <v>Highly positive</v>
      </c>
      <c r="AB474" s="128" t="str">
        <f>IF('Calculs T3a'!J477&lt;'Coeffs calibration'!$J$15,"Negative",IF('Calculs T3a'!J477&lt;'Coeffs calibration'!$J$16,"Lowly positive",IF('Calculs T3a'!J477&lt;'Coeffs calibration'!$J$17,"Moderately positive","Highly positive")))</f>
        <v>Highly positive</v>
      </c>
      <c r="AC474" s="3" t="str">
        <f>IF('Calculs T3a'!K477&lt;'Coeffs calibration'!$K$15,"Negative",IF('Calculs T3a'!K477&lt;'Coeffs calibration'!$K$16,"Lowly positive",IF('Calculs T3a'!K477&lt;'Coeffs calibration'!$K$17,"Moderately positive","Highly positive")))</f>
        <v>Highly positive</v>
      </c>
      <c r="AD474" s="3" t="str">
        <f>IF('Calculs T3a'!L477&lt;'Coeffs calibration'!$L$15,"Negative",IF('Calculs T3a'!L477&lt;'Coeffs calibration'!$L$16,"Lowly positive",IF('Calculs T3a'!L477&lt;'Coeffs calibration'!$L$17,"Moderately positive","Highly positive")))</f>
        <v>Highly positive</v>
      </c>
      <c r="AE474" s="3" t="str">
        <f>IF('Calculs T3a'!M477&lt;'Coeffs calibration'!$M$15,"Negative",IF('Calculs T3a'!M477&lt;'Coeffs calibration'!$M$16,"Lowly positive",IF('Calculs T3a'!M477&lt;'Coeffs calibration'!$M$17,"Moderately positive","Highly positive")))</f>
        <v>Highly positive</v>
      </c>
      <c r="AF474" s="3" t="str">
        <f>IF('Calculs T3a'!N477&lt;'Coeffs calibration'!$N$15,"Negative",IF('Calculs T3a'!N477&lt;'Coeffs calibration'!$N$16,"Lowly positive",IF('Calculs T3a'!N477&lt;'Coeffs calibration'!$N$17,"Moderately positive","Highly positive")))</f>
        <v>Highly positive</v>
      </c>
    </row>
    <row r="475" spans="1:32" x14ac:dyDescent="0.3">
      <c r="A475" s="92">
        <f>'Predictions concentrations'!A475</f>
        <v>0</v>
      </c>
      <c r="B475" s="92">
        <f>'Predictions concentrations'!B475</f>
        <v>0</v>
      </c>
      <c r="C475" s="126" t="str">
        <f>IF('Calculs T1a'!G478&lt;'Coeffs calibration'!$G$15,"Negative",IF('Calculs T1a'!G478&lt;'Coeffs calibration'!$G$16,"Lowly positive",IF('Calculs T1a'!G478&lt;'Coeffs calibration'!$G$17,"Moderately positive","Highly positive")))</f>
        <v>Highly positive</v>
      </c>
      <c r="D475" s="126" t="str">
        <f>IF('Calculs T1a'!H478&lt;'Coeffs calibration'!$H$15,"Negative",IF('Calculs T1a'!H478&lt;'Coeffs calibration'!$H$16,"Lowly positive",IF('Calculs T1a'!H478&lt;'Coeffs calibration'!$H$17,"Moderately positive","Highly positive")))</f>
        <v>Highly positive</v>
      </c>
      <c r="E475" s="126" t="str">
        <f>IF('Calculs T1a'!I478&lt;'Coeffs calibration'!$I$15,"Negative",IF('Calculs T1a'!I478&lt;'Coeffs calibration'!$I$16,"Lowly positive",IF('Calculs T1a'!I478&lt;'Coeffs calibration'!$I$17,"Moderately positive","Highly positive")))</f>
        <v>Highly positive</v>
      </c>
      <c r="F475" s="128" t="str">
        <f>IF('Calculs T1a'!J478&lt;'Coeffs calibration'!$J$15,"Negative",IF('Calculs T1a'!J478&lt;'Coeffs calibration'!$J$16,"Lowly positive",IF('Calculs T1a'!J478&lt;'Coeffs calibration'!$J$17,"Moderately positive","Highly positive")))</f>
        <v>Highly positive</v>
      </c>
      <c r="G475" s="3" t="str">
        <f>IF('Calculs T1a'!K478&lt;'Coeffs calibration'!$K$15,"Negative",IF('Calculs T1a'!K478&lt;'Coeffs calibration'!$K$16,"Lowly positive",IF('Calculs T1a'!K478&lt;'Coeffs calibration'!$K$17,"Moderately positive","Highly positive")))</f>
        <v>Highly positive</v>
      </c>
      <c r="H475" s="3" t="str">
        <f>IF('Calculs T1a'!L478&lt;'Coeffs calibration'!$L$15,"Negative",IF('Calculs T1a'!L478&lt;'Coeffs calibration'!$L$16,"Lowly positive",IF('Calculs T1a'!L478&lt;'Coeffs calibration'!$L$17,"Moderately positive","Highly positive")))</f>
        <v>Highly positive</v>
      </c>
      <c r="I475" s="3" t="str">
        <f>IF('Calculs T1a'!M478&lt;'Coeffs calibration'!$M$15,"Negative",IF('Calculs T1a'!M478&lt;'Coeffs calibration'!$M$16,"Lowly positive",IF('Calculs T1a'!M478&lt;'Coeffs calibration'!$M$17,"Moderately positive","Highly positive")))</f>
        <v>Highly positive</v>
      </c>
      <c r="J475" s="3" t="str">
        <f>IF('Calculs T1a'!N478&lt;'Coeffs calibration'!$N$15,"Negative",IF('Calculs T1a'!N478&lt;'Coeffs calibration'!$N$16,"Lowly positive",IF('Calculs T1a'!N478&lt;'Coeffs calibration'!$N$17,"Moderately positive","Highly positive")))</f>
        <v>Highly positive</v>
      </c>
      <c r="L475" s="92">
        <f>'Predictions concentrations'!A475</f>
        <v>0</v>
      </c>
      <c r="M475" s="92">
        <f>'Predictions concentrations'!B475</f>
        <v>0</v>
      </c>
      <c r="N475" s="126" t="str">
        <f>IF('Calculs T2a'!G478&lt;'Coeffs calibration'!$G$15,"Negative",IF('Calculs T2a'!G478&lt;'Coeffs calibration'!$G$16,"Lowly positive",IF('Calculs T2a'!G478&lt;'Coeffs calibration'!$G$17,"Moderately positive","Highly positive")))</f>
        <v>Highly positive</v>
      </c>
      <c r="O475" s="126" t="str">
        <f>IF('Calculs T2a'!H478&lt;'Coeffs calibration'!$H$15,"Negative",IF('Calculs T2a'!H478&lt;'Coeffs calibration'!$H$16,"Lowly positive",IF('Calculs T2a'!H478&lt;'Coeffs calibration'!$H$17,"Moderately positive","Highly positive")))</f>
        <v>Highly positive</v>
      </c>
      <c r="P475" s="126" t="str">
        <f>IF('Calculs T2a'!I478&lt;'Coeffs calibration'!$I$15,"Negative",IF('Calculs T2a'!I478&lt;'Coeffs calibration'!$I$16,"Lowly positive",IF('Calculs T2a'!I478&lt;'Coeffs calibration'!$I$17,"Moderately positive","Highly positive")))</f>
        <v>Highly positive</v>
      </c>
      <c r="Q475" s="128" t="str">
        <f>IF('Calculs T2a'!J478&lt;'Coeffs calibration'!$J$15,"Negative",IF('Calculs T2a'!J478&lt;'Coeffs calibration'!$J$16,"Lowly positive",IF('Calculs T2a'!J478&lt;'Coeffs calibration'!$J$17,"Moderately positive","Highly positive")))</f>
        <v>Highly positive</v>
      </c>
      <c r="R475" s="3" t="str">
        <f>IF('Calculs T2a'!K478&lt;'Coeffs calibration'!$K$15,"Negative",IF('Calculs T2a'!K478&lt;'Coeffs calibration'!$K$16,"Lowly positive",IF('Calculs T2a'!K478&lt;'Coeffs calibration'!$K$17,"Moderately positive","Highly positive")))</f>
        <v>Highly positive</v>
      </c>
      <c r="S475" s="3" t="str">
        <f>IF('Calculs T2a'!L478&lt;'Coeffs calibration'!$L$15,"Negative",IF('Calculs T2a'!L478&lt;'Coeffs calibration'!$L$16,"Lowly positive",IF('Calculs T2a'!L478&lt;'Coeffs calibration'!$L$17,"Moderately positive","Highly positive")))</f>
        <v>Highly positive</v>
      </c>
      <c r="T475" s="3" t="str">
        <f>IF('Calculs T2a'!M478&lt;'Coeffs calibration'!$M$15,"Negative",IF('Calculs T2a'!M478&lt;'Coeffs calibration'!$M$16,"Lowly positive",IF('Calculs T2a'!M478&lt;'Coeffs calibration'!$M$17,"Moderately positive","Highly positive")))</f>
        <v>Highly positive</v>
      </c>
      <c r="U475" s="3" t="str">
        <f>IF('Calculs T2a'!N478&lt;'Coeffs calibration'!$N$15,"Negative",IF('Calculs T2a'!N478&lt;'Coeffs calibration'!$N$16,"Lowly positive",IF('Calculs T2a'!N478&lt;'Coeffs calibration'!$N$17,"Moderately positive","Highly positive")))</f>
        <v>Highly positive</v>
      </c>
      <c r="W475" s="92">
        <f>'Predictions concentrations'!A475</f>
        <v>0</v>
      </c>
      <c r="X475" s="92">
        <f>'Predictions concentrations'!B475</f>
        <v>0</v>
      </c>
      <c r="Y475" s="126" t="str">
        <f>IF('Calculs T3a'!G478&lt;'Coeffs calibration'!$G$15,"Negative",IF('Calculs T3a'!G478&lt;'Coeffs calibration'!$G$16,"Lowly positive",IF('Calculs T3a'!G478&lt;'Coeffs calibration'!$G$17,"Moderately positive","Highly positive")))</f>
        <v>Highly positive</v>
      </c>
      <c r="Z475" s="126" t="str">
        <f>IF('Calculs T3a'!H478&lt;'Coeffs calibration'!$H$15,"Negative",IF('Calculs T3a'!H478&lt;'Coeffs calibration'!$H$16,"Lowly positive",IF('Calculs T3a'!H478&lt;'Coeffs calibration'!$H$17,"Moderately positive","Highly positive")))</f>
        <v>Highly positive</v>
      </c>
      <c r="AA475" s="126" t="str">
        <f>IF('Calculs T3a'!I478&lt;'Coeffs calibration'!$I$15,"Negative",IF('Calculs T3a'!I478&lt;'Coeffs calibration'!$I$16,"Lowly positive",IF('Calculs T3a'!I478&lt;'Coeffs calibration'!$I$17,"Moderately positive","Highly positive")))</f>
        <v>Highly positive</v>
      </c>
      <c r="AB475" s="128" t="str">
        <f>IF('Calculs T3a'!J478&lt;'Coeffs calibration'!$J$15,"Negative",IF('Calculs T3a'!J478&lt;'Coeffs calibration'!$J$16,"Lowly positive",IF('Calculs T3a'!J478&lt;'Coeffs calibration'!$J$17,"Moderately positive","Highly positive")))</f>
        <v>Highly positive</v>
      </c>
      <c r="AC475" s="3" t="str">
        <f>IF('Calculs T3a'!K478&lt;'Coeffs calibration'!$K$15,"Negative",IF('Calculs T3a'!K478&lt;'Coeffs calibration'!$K$16,"Lowly positive",IF('Calculs T3a'!K478&lt;'Coeffs calibration'!$K$17,"Moderately positive","Highly positive")))</f>
        <v>Highly positive</v>
      </c>
      <c r="AD475" s="3" t="str">
        <f>IF('Calculs T3a'!L478&lt;'Coeffs calibration'!$L$15,"Negative",IF('Calculs T3a'!L478&lt;'Coeffs calibration'!$L$16,"Lowly positive",IF('Calculs T3a'!L478&lt;'Coeffs calibration'!$L$17,"Moderately positive","Highly positive")))</f>
        <v>Highly positive</v>
      </c>
      <c r="AE475" s="3" t="str">
        <f>IF('Calculs T3a'!M478&lt;'Coeffs calibration'!$M$15,"Negative",IF('Calculs T3a'!M478&lt;'Coeffs calibration'!$M$16,"Lowly positive",IF('Calculs T3a'!M478&lt;'Coeffs calibration'!$M$17,"Moderately positive","Highly positive")))</f>
        <v>Highly positive</v>
      </c>
      <c r="AF475" s="3" t="str">
        <f>IF('Calculs T3a'!N478&lt;'Coeffs calibration'!$N$15,"Negative",IF('Calculs T3a'!N478&lt;'Coeffs calibration'!$N$16,"Lowly positive",IF('Calculs T3a'!N478&lt;'Coeffs calibration'!$N$17,"Moderately positive","Highly positive")))</f>
        <v>Highly positive</v>
      </c>
    </row>
    <row r="476" spans="1:32" x14ac:dyDescent="0.3">
      <c r="A476" s="92">
        <f>'Predictions concentrations'!A476</f>
        <v>0</v>
      </c>
      <c r="B476" s="92">
        <f>'Predictions concentrations'!B476</f>
        <v>0</v>
      </c>
      <c r="C476" s="126" t="str">
        <f>IF('Calculs T1a'!G479&lt;'Coeffs calibration'!$G$15,"Negative",IF('Calculs T1a'!G479&lt;'Coeffs calibration'!$G$16,"Lowly positive",IF('Calculs T1a'!G479&lt;'Coeffs calibration'!$G$17,"Moderately positive","Highly positive")))</f>
        <v>Highly positive</v>
      </c>
      <c r="D476" s="126" t="str">
        <f>IF('Calculs T1a'!H479&lt;'Coeffs calibration'!$H$15,"Negative",IF('Calculs T1a'!H479&lt;'Coeffs calibration'!$H$16,"Lowly positive",IF('Calculs T1a'!H479&lt;'Coeffs calibration'!$H$17,"Moderately positive","Highly positive")))</f>
        <v>Highly positive</v>
      </c>
      <c r="E476" s="126" t="str">
        <f>IF('Calculs T1a'!I479&lt;'Coeffs calibration'!$I$15,"Negative",IF('Calculs T1a'!I479&lt;'Coeffs calibration'!$I$16,"Lowly positive",IF('Calculs T1a'!I479&lt;'Coeffs calibration'!$I$17,"Moderately positive","Highly positive")))</f>
        <v>Highly positive</v>
      </c>
      <c r="F476" s="128" t="str">
        <f>IF('Calculs T1a'!J479&lt;'Coeffs calibration'!$J$15,"Negative",IF('Calculs T1a'!J479&lt;'Coeffs calibration'!$J$16,"Lowly positive",IF('Calculs T1a'!J479&lt;'Coeffs calibration'!$J$17,"Moderately positive","Highly positive")))</f>
        <v>Highly positive</v>
      </c>
      <c r="G476" s="3" t="str">
        <f>IF('Calculs T1a'!K479&lt;'Coeffs calibration'!$K$15,"Negative",IF('Calculs T1a'!K479&lt;'Coeffs calibration'!$K$16,"Lowly positive",IF('Calculs T1a'!K479&lt;'Coeffs calibration'!$K$17,"Moderately positive","Highly positive")))</f>
        <v>Highly positive</v>
      </c>
      <c r="H476" s="3" t="str">
        <f>IF('Calculs T1a'!L479&lt;'Coeffs calibration'!$L$15,"Negative",IF('Calculs T1a'!L479&lt;'Coeffs calibration'!$L$16,"Lowly positive",IF('Calculs T1a'!L479&lt;'Coeffs calibration'!$L$17,"Moderately positive","Highly positive")))</f>
        <v>Highly positive</v>
      </c>
      <c r="I476" s="3" t="str">
        <f>IF('Calculs T1a'!M479&lt;'Coeffs calibration'!$M$15,"Negative",IF('Calculs T1a'!M479&lt;'Coeffs calibration'!$M$16,"Lowly positive",IF('Calculs T1a'!M479&lt;'Coeffs calibration'!$M$17,"Moderately positive","Highly positive")))</f>
        <v>Highly positive</v>
      </c>
      <c r="J476" s="3" t="str">
        <f>IF('Calculs T1a'!N479&lt;'Coeffs calibration'!$N$15,"Negative",IF('Calculs T1a'!N479&lt;'Coeffs calibration'!$N$16,"Lowly positive",IF('Calculs T1a'!N479&lt;'Coeffs calibration'!$N$17,"Moderately positive","Highly positive")))</f>
        <v>Highly positive</v>
      </c>
      <c r="L476" s="92">
        <f>'Predictions concentrations'!A476</f>
        <v>0</v>
      </c>
      <c r="M476" s="92">
        <f>'Predictions concentrations'!B476</f>
        <v>0</v>
      </c>
      <c r="N476" s="126" t="str">
        <f>IF('Calculs T2a'!G479&lt;'Coeffs calibration'!$G$15,"Negative",IF('Calculs T2a'!G479&lt;'Coeffs calibration'!$G$16,"Lowly positive",IF('Calculs T2a'!G479&lt;'Coeffs calibration'!$G$17,"Moderately positive","Highly positive")))</f>
        <v>Highly positive</v>
      </c>
      <c r="O476" s="126" t="str">
        <f>IF('Calculs T2a'!H479&lt;'Coeffs calibration'!$H$15,"Negative",IF('Calculs T2a'!H479&lt;'Coeffs calibration'!$H$16,"Lowly positive",IF('Calculs T2a'!H479&lt;'Coeffs calibration'!$H$17,"Moderately positive","Highly positive")))</f>
        <v>Highly positive</v>
      </c>
      <c r="P476" s="126" t="str">
        <f>IF('Calculs T2a'!I479&lt;'Coeffs calibration'!$I$15,"Negative",IF('Calculs T2a'!I479&lt;'Coeffs calibration'!$I$16,"Lowly positive",IF('Calculs T2a'!I479&lt;'Coeffs calibration'!$I$17,"Moderately positive","Highly positive")))</f>
        <v>Highly positive</v>
      </c>
      <c r="Q476" s="128" t="str">
        <f>IF('Calculs T2a'!J479&lt;'Coeffs calibration'!$J$15,"Negative",IF('Calculs T2a'!J479&lt;'Coeffs calibration'!$J$16,"Lowly positive",IF('Calculs T2a'!J479&lt;'Coeffs calibration'!$J$17,"Moderately positive","Highly positive")))</f>
        <v>Highly positive</v>
      </c>
      <c r="R476" s="3" t="str">
        <f>IF('Calculs T2a'!K479&lt;'Coeffs calibration'!$K$15,"Negative",IF('Calculs T2a'!K479&lt;'Coeffs calibration'!$K$16,"Lowly positive",IF('Calculs T2a'!K479&lt;'Coeffs calibration'!$K$17,"Moderately positive","Highly positive")))</f>
        <v>Highly positive</v>
      </c>
      <c r="S476" s="3" t="str">
        <f>IF('Calculs T2a'!L479&lt;'Coeffs calibration'!$L$15,"Negative",IF('Calculs T2a'!L479&lt;'Coeffs calibration'!$L$16,"Lowly positive",IF('Calculs T2a'!L479&lt;'Coeffs calibration'!$L$17,"Moderately positive","Highly positive")))</f>
        <v>Highly positive</v>
      </c>
      <c r="T476" s="3" t="str">
        <f>IF('Calculs T2a'!M479&lt;'Coeffs calibration'!$M$15,"Negative",IF('Calculs T2a'!M479&lt;'Coeffs calibration'!$M$16,"Lowly positive",IF('Calculs T2a'!M479&lt;'Coeffs calibration'!$M$17,"Moderately positive","Highly positive")))</f>
        <v>Highly positive</v>
      </c>
      <c r="U476" s="3" t="str">
        <f>IF('Calculs T2a'!N479&lt;'Coeffs calibration'!$N$15,"Negative",IF('Calculs T2a'!N479&lt;'Coeffs calibration'!$N$16,"Lowly positive",IF('Calculs T2a'!N479&lt;'Coeffs calibration'!$N$17,"Moderately positive","Highly positive")))</f>
        <v>Highly positive</v>
      </c>
      <c r="W476" s="92">
        <f>'Predictions concentrations'!A476</f>
        <v>0</v>
      </c>
      <c r="X476" s="92">
        <f>'Predictions concentrations'!B476</f>
        <v>0</v>
      </c>
      <c r="Y476" s="126" t="str">
        <f>IF('Calculs T3a'!G479&lt;'Coeffs calibration'!$G$15,"Negative",IF('Calculs T3a'!G479&lt;'Coeffs calibration'!$G$16,"Lowly positive",IF('Calculs T3a'!G479&lt;'Coeffs calibration'!$G$17,"Moderately positive","Highly positive")))</f>
        <v>Highly positive</v>
      </c>
      <c r="Z476" s="126" t="str">
        <f>IF('Calculs T3a'!H479&lt;'Coeffs calibration'!$H$15,"Negative",IF('Calculs T3a'!H479&lt;'Coeffs calibration'!$H$16,"Lowly positive",IF('Calculs T3a'!H479&lt;'Coeffs calibration'!$H$17,"Moderately positive","Highly positive")))</f>
        <v>Highly positive</v>
      </c>
      <c r="AA476" s="126" t="str">
        <f>IF('Calculs T3a'!I479&lt;'Coeffs calibration'!$I$15,"Negative",IF('Calculs T3a'!I479&lt;'Coeffs calibration'!$I$16,"Lowly positive",IF('Calculs T3a'!I479&lt;'Coeffs calibration'!$I$17,"Moderately positive","Highly positive")))</f>
        <v>Highly positive</v>
      </c>
      <c r="AB476" s="128" t="str">
        <f>IF('Calculs T3a'!J479&lt;'Coeffs calibration'!$J$15,"Negative",IF('Calculs T3a'!J479&lt;'Coeffs calibration'!$J$16,"Lowly positive",IF('Calculs T3a'!J479&lt;'Coeffs calibration'!$J$17,"Moderately positive","Highly positive")))</f>
        <v>Highly positive</v>
      </c>
      <c r="AC476" s="3" t="str">
        <f>IF('Calculs T3a'!K479&lt;'Coeffs calibration'!$K$15,"Negative",IF('Calculs T3a'!K479&lt;'Coeffs calibration'!$K$16,"Lowly positive",IF('Calculs T3a'!K479&lt;'Coeffs calibration'!$K$17,"Moderately positive","Highly positive")))</f>
        <v>Highly positive</v>
      </c>
      <c r="AD476" s="3" t="str">
        <f>IF('Calculs T3a'!L479&lt;'Coeffs calibration'!$L$15,"Negative",IF('Calculs T3a'!L479&lt;'Coeffs calibration'!$L$16,"Lowly positive",IF('Calculs T3a'!L479&lt;'Coeffs calibration'!$L$17,"Moderately positive","Highly positive")))</f>
        <v>Highly positive</v>
      </c>
      <c r="AE476" s="3" t="str">
        <f>IF('Calculs T3a'!M479&lt;'Coeffs calibration'!$M$15,"Negative",IF('Calculs T3a'!M479&lt;'Coeffs calibration'!$M$16,"Lowly positive",IF('Calculs T3a'!M479&lt;'Coeffs calibration'!$M$17,"Moderately positive","Highly positive")))</f>
        <v>Highly positive</v>
      </c>
      <c r="AF476" s="3" t="str">
        <f>IF('Calculs T3a'!N479&lt;'Coeffs calibration'!$N$15,"Negative",IF('Calculs T3a'!N479&lt;'Coeffs calibration'!$N$16,"Lowly positive",IF('Calculs T3a'!N479&lt;'Coeffs calibration'!$N$17,"Moderately positive","Highly positive")))</f>
        <v>Highly positive</v>
      </c>
    </row>
    <row r="477" spans="1:32" x14ac:dyDescent="0.3">
      <c r="A477" s="92">
        <f>'Predictions concentrations'!A477</f>
        <v>0</v>
      </c>
      <c r="B477" s="92">
        <f>'Predictions concentrations'!B477</f>
        <v>0</v>
      </c>
      <c r="C477" s="126" t="str">
        <f>IF('Calculs T1a'!G480&lt;'Coeffs calibration'!$G$15,"Negative",IF('Calculs T1a'!G480&lt;'Coeffs calibration'!$G$16,"Lowly positive",IF('Calculs T1a'!G480&lt;'Coeffs calibration'!$G$17,"Moderately positive","Highly positive")))</f>
        <v>Highly positive</v>
      </c>
      <c r="D477" s="126" t="str">
        <f>IF('Calculs T1a'!H480&lt;'Coeffs calibration'!$H$15,"Negative",IF('Calculs T1a'!H480&lt;'Coeffs calibration'!$H$16,"Lowly positive",IF('Calculs T1a'!H480&lt;'Coeffs calibration'!$H$17,"Moderately positive","Highly positive")))</f>
        <v>Highly positive</v>
      </c>
      <c r="E477" s="126" t="str">
        <f>IF('Calculs T1a'!I480&lt;'Coeffs calibration'!$I$15,"Negative",IF('Calculs T1a'!I480&lt;'Coeffs calibration'!$I$16,"Lowly positive",IF('Calculs T1a'!I480&lt;'Coeffs calibration'!$I$17,"Moderately positive","Highly positive")))</f>
        <v>Highly positive</v>
      </c>
      <c r="F477" s="128" t="str">
        <f>IF('Calculs T1a'!J480&lt;'Coeffs calibration'!$J$15,"Negative",IF('Calculs T1a'!J480&lt;'Coeffs calibration'!$J$16,"Lowly positive",IF('Calculs T1a'!J480&lt;'Coeffs calibration'!$J$17,"Moderately positive","Highly positive")))</f>
        <v>Highly positive</v>
      </c>
      <c r="G477" s="3" t="str">
        <f>IF('Calculs T1a'!K480&lt;'Coeffs calibration'!$K$15,"Negative",IF('Calculs T1a'!K480&lt;'Coeffs calibration'!$K$16,"Lowly positive",IF('Calculs T1a'!K480&lt;'Coeffs calibration'!$K$17,"Moderately positive","Highly positive")))</f>
        <v>Highly positive</v>
      </c>
      <c r="H477" s="3" t="str">
        <f>IF('Calculs T1a'!L480&lt;'Coeffs calibration'!$L$15,"Negative",IF('Calculs T1a'!L480&lt;'Coeffs calibration'!$L$16,"Lowly positive",IF('Calculs T1a'!L480&lt;'Coeffs calibration'!$L$17,"Moderately positive","Highly positive")))</f>
        <v>Highly positive</v>
      </c>
      <c r="I477" s="3" t="str">
        <f>IF('Calculs T1a'!M480&lt;'Coeffs calibration'!$M$15,"Negative",IF('Calculs T1a'!M480&lt;'Coeffs calibration'!$M$16,"Lowly positive",IF('Calculs T1a'!M480&lt;'Coeffs calibration'!$M$17,"Moderately positive","Highly positive")))</f>
        <v>Highly positive</v>
      </c>
      <c r="J477" s="3" t="str">
        <f>IF('Calculs T1a'!N480&lt;'Coeffs calibration'!$N$15,"Negative",IF('Calculs T1a'!N480&lt;'Coeffs calibration'!$N$16,"Lowly positive",IF('Calculs T1a'!N480&lt;'Coeffs calibration'!$N$17,"Moderately positive","Highly positive")))</f>
        <v>Highly positive</v>
      </c>
      <c r="L477" s="92">
        <f>'Predictions concentrations'!A477</f>
        <v>0</v>
      </c>
      <c r="M477" s="92">
        <f>'Predictions concentrations'!B477</f>
        <v>0</v>
      </c>
      <c r="N477" s="126" t="str">
        <f>IF('Calculs T2a'!G480&lt;'Coeffs calibration'!$G$15,"Negative",IF('Calculs T2a'!G480&lt;'Coeffs calibration'!$G$16,"Lowly positive",IF('Calculs T2a'!G480&lt;'Coeffs calibration'!$G$17,"Moderately positive","Highly positive")))</f>
        <v>Highly positive</v>
      </c>
      <c r="O477" s="126" t="str">
        <f>IF('Calculs T2a'!H480&lt;'Coeffs calibration'!$H$15,"Negative",IF('Calculs T2a'!H480&lt;'Coeffs calibration'!$H$16,"Lowly positive",IF('Calculs T2a'!H480&lt;'Coeffs calibration'!$H$17,"Moderately positive","Highly positive")))</f>
        <v>Highly positive</v>
      </c>
      <c r="P477" s="126" t="str">
        <f>IF('Calculs T2a'!I480&lt;'Coeffs calibration'!$I$15,"Negative",IF('Calculs T2a'!I480&lt;'Coeffs calibration'!$I$16,"Lowly positive",IF('Calculs T2a'!I480&lt;'Coeffs calibration'!$I$17,"Moderately positive","Highly positive")))</f>
        <v>Highly positive</v>
      </c>
      <c r="Q477" s="128" t="str">
        <f>IF('Calculs T2a'!J480&lt;'Coeffs calibration'!$J$15,"Negative",IF('Calculs T2a'!J480&lt;'Coeffs calibration'!$J$16,"Lowly positive",IF('Calculs T2a'!J480&lt;'Coeffs calibration'!$J$17,"Moderately positive","Highly positive")))</f>
        <v>Highly positive</v>
      </c>
      <c r="R477" s="3" t="str">
        <f>IF('Calculs T2a'!K480&lt;'Coeffs calibration'!$K$15,"Negative",IF('Calculs T2a'!K480&lt;'Coeffs calibration'!$K$16,"Lowly positive",IF('Calculs T2a'!K480&lt;'Coeffs calibration'!$K$17,"Moderately positive","Highly positive")))</f>
        <v>Highly positive</v>
      </c>
      <c r="S477" s="3" t="str">
        <f>IF('Calculs T2a'!L480&lt;'Coeffs calibration'!$L$15,"Negative",IF('Calculs T2a'!L480&lt;'Coeffs calibration'!$L$16,"Lowly positive",IF('Calculs T2a'!L480&lt;'Coeffs calibration'!$L$17,"Moderately positive","Highly positive")))</f>
        <v>Highly positive</v>
      </c>
      <c r="T477" s="3" t="str">
        <f>IF('Calculs T2a'!M480&lt;'Coeffs calibration'!$M$15,"Negative",IF('Calculs T2a'!M480&lt;'Coeffs calibration'!$M$16,"Lowly positive",IF('Calculs T2a'!M480&lt;'Coeffs calibration'!$M$17,"Moderately positive","Highly positive")))</f>
        <v>Highly positive</v>
      </c>
      <c r="U477" s="3" t="str">
        <f>IF('Calculs T2a'!N480&lt;'Coeffs calibration'!$N$15,"Negative",IF('Calculs T2a'!N480&lt;'Coeffs calibration'!$N$16,"Lowly positive",IF('Calculs T2a'!N480&lt;'Coeffs calibration'!$N$17,"Moderately positive","Highly positive")))</f>
        <v>Highly positive</v>
      </c>
      <c r="W477" s="92">
        <f>'Predictions concentrations'!A477</f>
        <v>0</v>
      </c>
      <c r="X477" s="92">
        <f>'Predictions concentrations'!B477</f>
        <v>0</v>
      </c>
      <c r="Y477" s="126" t="str">
        <f>IF('Calculs T3a'!G480&lt;'Coeffs calibration'!$G$15,"Negative",IF('Calculs T3a'!G480&lt;'Coeffs calibration'!$G$16,"Lowly positive",IF('Calculs T3a'!G480&lt;'Coeffs calibration'!$G$17,"Moderately positive","Highly positive")))</f>
        <v>Highly positive</v>
      </c>
      <c r="Z477" s="126" t="str">
        <f>IF('Calculs T3a'!H480&lt;'Coeffs calibration'!$H$15,"Negative",IF('Calculs T3a'!H480&lt;'Coeffs calibration'!$H$16,"Lowly positive",IF('Calculs T3a'!H480&lt;'Coeffs calibration'!$H$17,"Moderately positive","Highly positive")))</f>
        <v>Highly positive</v>
      </c>
      <c r="AA477" s="126" t="str">
        <f>IF('Calculs T3a'!I480&lt;'Coeffs calibration'!$I$15,"Negative",IF('Calculs T3a'!I480&lt;'Coeffs calibration'!$I$16,"Lowly positive",IF('Calculs T3a'!I480&lt;'Coeffs calibration'!$I$17,"Moderately positive","Highly positive")))</f>
        <v>Highly positive</v>
      </c>
      <c r="AB477" s="128" t="str">
        <f>IF('Calculs T3a'!J480&lt;'Coeffs calibration'!$J$15,"Negative",IF('Calculs T3a'!J480&lt;'Coeffs calibration'!$J$16,"Lowly positive",IF('Calculs T3a'!J480&lt;'Coeffs calibration'!$J$17,"Moderately positive","Highly positive")))</f>
        <v>Highly positive</v>
      </c>
      <c r="AC477" s="3" t="str">
        <f>IF('Calculs T3a'!K480&lt;'Coeffs calibration'!$K$15,"Negative",IF('Calculs T3a'!K480&lt;'Coeffs calibration'!$K$16,"Lowly positive",IF('Calculs T3a'!K480&lt;'Coeffs calibration'!$K$17,"Moderately positive","Highly positive")))</f>
        <v>Highly positive</v>
      </c>
      <c r="AD477" s="3" t="str">
        <f>IF('Calculs T3a'!L480&lt;'Coeffs calibration'!$L$15,"Negative",IF('Calculs T3a'!L480&lt;'Coeffs calibration'!$L$16,"Lowly positive",IF('Calculs T3a'!L480&lt;'Coeffs calibration'!$L$17,"Moderately positive","Highly positive")))</f>
        <v>Highly positive</v>
      </c>
      <c r="AE477" s="3" t="str">
        <f>IF('Calculs T3a'!M480&lt;'Coeffs calibration'!$M$15,"Negative",IF('Calculs T3a'!M480&lt;'Coeffs calibration'!$M$16,"Lowly positive",IF('Calculs T3a'!M480&lt;'Coeffs calibration'!$M$17,"Moderately positive","Highly positive")))</f>
        <v>Highly positive</v>
      </c>
      <c r="AF477" s="3" t="str">
        <f>IF('Calculs T3a'!N480&lt;'Coeffs calibration'!$N$15,"Negative",IF('Calculs T3a'!N480&lt;'Coeffs calibration'!$N$16,"Lowly positive",IF('Calculs T3a'!N480&lt;'Coeffs calibration'!$N$17,"Moderately positive","Highly positive")))</f>
        <v>Highly positive</v>
      </c>
    </row>
    <row r="478" spans="1:32" x14ac:dyDescent="0.3">
      <c r="A478" s="92">
        <f>'Predictions concentrations'!A478</f>
        <v>0</v>
      </c>
      <c r="B478" s="92">
        <f>'Predictions concentrations'!B478</f>
        <v>0</v>
      </c>
      <c r="C478" s="126" t="str">
        <f>IF('Calculs T1a'!G481&lt;'Coeffs calibration'!$G$15,"Negative",IF('Calculs T1a'!G481&lt;'Coeffs calibration'!$G$16,"Lowly positive",IF('Calculs T1a'!G481&lt;'Coeffs calibration'!$G$17,"Moderately positive","Highly positive")))</f>
        <v>Highly positive</v>
      </c>
      <c r="D478" s="126" t="str">
        <f>IF('Calculs T1a'!H481&lt;'Coeffs calibration'!$H$15,"Negative",IF('Calculs T1a'!H481&lt;'Coeffs calibration'!$H$16,"Lowly positive",IF('Calculs T1a'!H481&lt;'Coeffs calibration'!$H$17,"Moderately positive","Highly positive")))</f>
        <v>Highly positive</v>
      </c>
      <c r="E478" s="126" t="str">
        <f>IF('Calculs T1a'!I481&lt;'Coeffs calibration'!$I$15,"Negative",IF('Calculs T1a'!I481&lt;'Coeffs calibration'!$I$16,"Lowly positive",IF('Calculs T1a'!I481&lt;'Coeffs calibration'!$I$17,"Moderately positive","Highly positive")))</f>
        <v>Highly positive</v>
      </c>
      <c r="F478" s="128" t="str">
        <f>IF('Calculs T1a'!J481&lt;'Coeffs calibration'!$J$15,"Negative",IF('Calculs T1a'!J481&lt;'Coeffs calibration'!$J$16,"Lowly positive",IF('Calculs T1a'!J481&lt;'Coeffs calibration'!$J$17,"Moderately positive","Highly positive")))</f>
        <v>Highly positive</v>
      </c>
      <c r="G478" s="3" t="str">
        <f>IF('Calculs T1a'!K481&lt;'Coeffs calibration'!$K$15,"Negative",IF('Calculs T1a'!K481&lt;'Coeffs calibration'!$K$16,"Lowly positive",IF('Calculs T1a'!K481&lt;'Coeffs calibration'!$K$17,"Moderately positive","Highly positive")))</f>
        <v>Highly positive</v>
      </c>
      <c r="H478" s="3" t="str">
        <f>IF('Calculs T1a'!L481&lt;'Coeffs calibration'!$L$15,"Negative",IF('Calculs T1a'!L481&lt;'Coeffs calibration'!$L$16,"Lowly positive",IF('Calculs T1a'!L481&lt;'Coeffs calibration'!$L$17,"Moderately positive","Highly positive")))</f>
        <v>Highly positive</v>
      </c>
      <c r="I478" s="3" t="str">
        <f>IF('Calculs T1a'!M481&lt;'Coeffs calibration'!$M$15,"Negative",IF('Calculs T1a'!M481&lt;'Coeffs calibration'!$M$16,"Lowly positive",IF('Calculs T1a'!M481&lt;'Coeffs calibration'!$M$17,"Moderately positive","Highly positive")))</f>
        <v>Highly positive</v>
      </c>
      <c r="J478" s="3" t="str">
        <f>IF('Calculs T1a'!N481&lt;'Coeffs calibration'!$N$15,"Negative",IF('Calculs T1a'!N481&lt;'Coeffs calibration'!$N$16,"Lowly positive",IF('Calculs T1a'!N481&lt;'Coeffs calibration'!$N$17,"Moderately positive","Highly positive")))</f>
        <v>Highly positive</v>
      </c>
      <c r="L478" s="92">
        <f>'Predictions concentrations'!A478</f>
        <v>0</v>
      </c>
      <c r="M478" s="92">
        <f>'Predictions concentrations'!B478</f>
        <v>0</v>
      </c>
      <c r="N478" s="126" t="str">
        <f>IF('Calculs T2a'!G481&lt;'Coeffs calibration'!$G$15,"Negative",IF('Calculs T2a'!G481&lt;'Coeffs calibration'!$G$16,"Lowly positive",IF('Calculs T2a'!G481&lt;'Coeffs calibration'!$G$17,"Moderately positive","Highly positive")))</f>
        <v>Highly positive</v>
      </c>
      <c r="O478" s="126" t="str">
        <f>IF('Calculs T2a'!H481&lt;'Coeffs calibration'!$H$15,"Negative",IF('Calculs T2a'!H481&lt;'Coeffs calibration'!$H$16,"Lowly positive",IF('Calculs T2a'!H481&lt;'Coeffs calibration'!$H$17,"Moderately positive","Highly positive")))</f>
        <v>Highly positive</v>
      </c>
      <c r="P478" s="126" t="str">
        <f>IF('Calculs T2a'!I481&lt;'Coeffs calibration'!$I$15,"Negative",IF('Calculs T2a'!I481&lt;'Coeffs calibration'!$I$16,"Lowly positive",IF('Calculs T2a'!I481&lt;'Coeffs calibration'!$I$17,"Moderately positive","Highly positive")))</f>
        <v>Highly positive</v>
      </c>
      <c r="Q478" s="128" t="str">
        <f>IF('Calculs T2a'!J481&lt;'Coeffs calibration'!$J$15,"Negative",IF('Calculs T2a'!J481&lt;'Coeffs calibration'!$J$16,"Lowly positive",IF('Calculs T2a'!J481&lt;'Coeffs calibration'!$J$17,"Moderately positive","Highly positive")))</f>
        <v>Highly positive</v>
      </c>
      <c r="R478" s="3" t="str">
        <f>IF('Calculs T2a'!K481&lt;'Coeffs calibration'!$K$15,"Negative",IF('Calculs T2a'!K481&lt;'Coeffs calibration'!$K$16,"Lowly positive",IF('Calculs T2a'!K481&lt;'Coeffs calibration'!$K$17,"Moderately positive","Highly positive")))</f>
        <v>Highly positive</v>
      </c>
      <c r="S478" s="3" t="str">
        <f>IF('Calculs T2a'!L481&lt;'Coeffs calibration'!$L$15,"Negative",IF('Calculs T2a'!L481&lt;'Coeffs calibration'!$L$16,"Lowly positive",IF('Calculs T2a'!L481&lt;'Coeffs calibration'!$L$17,"Moderately positive","Highly positive")))</f>
        <v>Highly positive</v>
      </c>
      <c r="T478" s="3" t="str">
        <f>IF('Calculs T2a'!M481&lt;'Coeffs calibration'!$M$15,"Negative",IF('Calculs T2a'!M481&lt;'Coeffs calibration'!$M$16,"Lowly positive",IF('Calculs T2a'!M481&lt;'Coeffs calibration'!$M$17,"Moderately positive","Highly positive")))</f>
        <v>Highly positive</v>
      </c>
      <c r="U478" s="3" t="str">
        <f>IF('Calculs T2a'!N481&lt;'Coeffs calibration'!$N$15,"Negative",IF('Calculs T2a'!N481&lt;'Coeffs calibration'!$N$16,"Lowly positive",IF('Calculs T2a'!N481&lt;'Coeffs calibration'!$N$17,"Moderately positive","Highly positive")))</f>
        <v>Highly positive</v>
      </c>
      <c r="W478" s="92">
        <f>'Predictions concentrations'!A478</f>
        <v>0</v>
      </c>
      <c r="X478" s="92">
        <f>'Predictions concentrations'!B478</f>
        <v>0</v>
      </c>
      <c r="Y478" s="126" t="str">
        <f>IF('Calculs T3a'!G481&lt;'Coeffs calibration'!$G$15,"Negative",IF('Calculs T3a'!G481&lt;'Coeffs calibration'!$G$16,"Lowly positive",IF('Calculs T3a'!G481&lt;'Coeffs calibration'!$G$17,"Moderately positive","Highly positive")))</f>
        <v>Highly positive</v>
      </c>
      <c r="Z478" s="126" t="str">
        <f>IF('Calculs T3a'!H481&lt;'Coeffs calibration'!$H$15,"Negative",IF('Calculs T3a'!H481&lt;'Coeffs calibration'!$H$16,"Lowly positive",IF('Calculs T3a'!H481&lt;'Coeffs calibration'!$H$17,"Moderately positive","Highly positive")))</f>
        <v>Highly positive</v>
      </c>
      <c r="AA478" s="126" t="str">
        <f>IF('Calculs T3a'!I481&lt;'Coeffs calibration'!$I$15,"Negative",IF('Calculs T3a'!I481&lt;'Coeffs calibration'!$I$16,"Lowly positive",IF('Calculs T3a'!I481&lt;'Coeffs calibration'!$I$17,"Moderately positive","Highly positive")))</f>
        <v>Highly positive</v>
      </c>
      <c r="AB478" s="128" t="str">
        <f>IF('Calculs T3a'!J481&lt;'Coeffs calibration'!$J$15,"Negative",IF('Calculs T3a'!J481&lt;'Coeffs calibration'!$J$16,"Lowly positive",IF('Calculs T3a'!J481&lt;'Coeffs calibration'!$J$17,"Moderately positive","Highly positive")))</f>
        <v>Highly positive</v>
      </c>
      <c r="AC478" s="3" t="str">
        <f>IF('Calculs T3a'!K481&lt;'Coeffs calibration'!$K$15,"Negative",IF('Calculs T3a'!K481&lt;'Coeffs calibration'!$K$16,"Lowly positive",IF('Calculs T3a'!K481&lt;'Coeffs calibration'!$K$17,"Moderately positive","Highly positive")))</f>
        <v>Highly positive</v>
      </c>
      <c r="AD478" s="3" t="str">
        <f>IF('Calculs T3a'!L481&lt;'Coeffs calibration'!$L$15,"Negative",IF('Calculs T3a'!L481&lt;'Coeffs calibration'!$L$16,"Lowly positive",IF('Calculs T3a'!L481&lt;'Coeffs calibration'!$L$17,"Moderately positive","Highly positive")))</f>
        <v>Highly positive</v>
      </c>
      <c r="AE478" s="3" t="str">
        <f>IF('Calculs T3a'!M481&lt;'Coeffs calibration'!$M$15,"Negative",IF('Calculs T3a'!M481&lt;'Coeffs calibration'!$M$16,"Lowly positive",IF('Calculs T3a'!M481&lt;'Coeffs calibration'!$M$17,"Moderately positive","Highly positive")))</f>
        <v>Highly positive</v>
      </c>
      <c r="AF478" s="3" t="str">
        <f>IF('Calculs T3a'!N481&lt;'Coeffs calibration'!$N$15,"Negative",IF('Calculs T3a'!N481&lt;'Coeffs calibration'!$N$16,"Lowly positive",IF('Calculs T3a'!N481&lt;'Coeffs calibration'!$N$17,"Moderately positive","Highly positive")))</f>
        <v>Highly positive</v>
      </c>
    </row>
    <row r="479" spans="1:32" x14ac:dyDescent="0.3">
      <c r="A479" s="92">
        <f>'Predictions concentrations'!A479</f>
        <v>0</v>
      </c>
      <c r="B479" s="92">
        <f>'Predictions concentrations'!B479</f>
        <v>0</v>
      </c>
      <c r="C479" s="126" t="str">
        <f>IF('Calculs T1a'!G482&lt;'Coeffs calibration'!$G$15,"Negative",IF('Calculs T1a'!G482&lt;'Coeffs calibration'!$G$16,"Lowly positive",IF('Calculs T1a'!G482&lt;'Coeffs calibration'!$G$17,"Moderately positive","Highly positive")))</f>
        <v>Highly positive</v>
      </c>
      <c r="D479" s="126" t="str">
        <f>IF('Calculs T1a'!H482&lt;'Coeffs calibration'!$H$15,"Negative",IF('Calculs T1a'!H482&lt;'Coeffs calibration'!$H$16,"Lowly positive",IF('Calculs T1a'!H482&lt;'Coeffs calibration'!$H$17,"Moderately positive","Highly positive")))</f>
        <v>Highly positive</v>
      </c>
      <c r="E479" s="126" t="str">
        <f>IF('Calculs T1a'!I482&lt;'Coeffs calibration'!$I$15,"Negative",IF('Calculs T1a'!I482&lt;'Coeffs calibration'!$I$16,"Lowly positive",IF('Calculs T1a'!I482&lt;'Coeffs calibration'!$I$17,"Moderately positive","Highly positive")))</f>
        <v>Highly positive</v>
      </c>
      <c r="F479" s="128" t="str">
        <f>IF('Calculs T1a'!J482&lt;'Coeffs calibration'!$J$15,"Negative",IF('Calculs T1a'!J482&lt;'Coeffs calibration'!$J$16,"Lowly positive",IF('Calculs T1a'!J482&lt;'Coeffs calibration'!$J$17,"Moderately positive","Highly positive")))</f>
        <v>Highly positive</v>
      </c>
      <c r="G479" s="3" t="str">
        <f>IF('Calculs T1a'!K482&lt;'Coeffs calibration'!$K$15,"Negative",IF('Calculs T1a'!K482&lt;'Coeffs calibration'!$K$16,"Lowly positive",IF('Calculs T1a'!K482&lt;'Coeffs calibration'!$K$17,"Moderately positive","Highly positive")))</f>
        <v>Highly positive</v>
      </c>
      <c r="H479" s="3" t="str">
        <f>IF('Calculs T1a'!L482&lt;'Coeffs calibration'!$L$15,"Negative",IF('Calculs T1a'!L482&lt;'Coeffs calibration'!$L$16,"Lowly positive",IF('Calculs T1a'!L482&lt;'Coeffs calibration'!$L$17,"Moderately positive","Highly positive")))</f>
        <v>Highly positive</v>
      </c>
      <c r="I479" s="3" t="str">
        <f>IF('Calculs T1a'!M482&lt;'Coeffs calibration'!$M$15,"Negative",IF('Calculs T1a'!M482&lt;'Coeffs calibration'!$M$16,"Lowly positive",IF('Calculs T1a'!M482&lt;'Coeffs calibration'!$M$17,"Moderately positive","Highly positive")))</f>
        <v>Highly positive</v>
      </c>
      <c r="J479" s="3" t="str">
        <f>IF('Calculs T1a'!N482&lt;'Coeffs calibration'!$N$15,"Negative",IF('Calculs T1a'!N482&lt;'Coeffs calibration'!$N$16,"Lowly positive",IF('Calculs T1a'!N482&lt;'Coeffs calibration'!$N$17,"Moderately positive","Highly positive")))</f>
        <v>Highly positive</v>
      </c>
      <c r="L479" s="92">
        <f>'Predictions concentrations'!A479</f>
        <v>0</v>
      </c>
      <c r="M479" s="92">
        <f>'Predictions concentrations'!B479</f>
        <v>0</v>
      </c>
      <c r="N479" s="126" t="str">
        <f>IF('Calculs T2a'!G482&lt;'Coeffs calibration'!$G$15,"Negative",IF('Calculs T2a'!G482&lt;'Coeffs calibration'!$G$16,"Lowly positive",IF('Calculs T2a'!G482&lt;'Coeffs calibration'!$G$17,"Moderately positive","Highly positive")))</f>
        <v>Highly positive</v>
      </c>
      <c r="O479" s="126" t="str">
        <f>IF('Calculs T2a'!H482&lt;'Coeffs calibration'!$H$15,"Negative",IF('Calculs T2a'!H482&lt;'Coeffs calibration'!$H$16,"Lowly positive",IF('Calculs T2a'!H482&lt;'Coeffs calibration'!$H$17,"Moderately positive","Highly positive")))</f>
        <v>Highly positive</v>
      </c>
      <c r="P479" s="126" t="str">
        <f>IF('Calculs T2a'!I482&lt;'Coeffs calibration'!$I$15,"Negative",IF('Calculs T2a'!I482&lt;'Coeffs calibration'!$I$16,"Lowly positive",IF('Calculs T2a'!I482&lt;'Coeffs calibration'!$I$17,"Moderately positive","Highly positive")))</f>
        <v>Highly positive</v>
      </c>
      <c r="Q479" s="128" t="str">
        <f>IF('Calculs T2a'!J482&lt;'Coeffs calibration'!$J$15,"Negative",IF('Calculs T2a'!J482&lt;'Coeffs calibration'!$J$16,"Lowly positive",IF('Calculs T2a'!J482&lt;'Coeffs calibration'!$J$17,"Moderately positive","Highly positive")))</f>
        <v>Highly positive</v>
      </c>
      <c r="R479" s="3" t="str">
        <f>IF('Calculs T2a'!K482&lt;'Coeffs calibration'!$K$15,"Negative",IF('Calculs T2a'!K482&lt;'Coeffs calibration'!$K$16,"Lowly positive",IF('Calculs T2a'!K482&lt;'Coeffs calibration'!$K$17,"Moderately positive","Highly positive")))</f>
        <v>Highly positive</v>
      </c>
      <c r="S479" s="3" t="str">
        <f>IF('Calculs T2a'!L482&lt;'Coeffs calibration'!$L$15,"Negative",IF('Calculs T2a'!L482&lt;'Coeffs calibration'!$L$16,"Lowly positive",IF('Calculs T2a'!L482&lt;'Coeffs calibration'!$L$17,"Moderately positive","Highly positive")))</f>
        <v>Highly positive</v>
      </c>
      <c r="T479" s="3" t="str">
        <f>IF('Calculs T2a'!M482&lt;'Coeffs calibration'!$M$15,"Negative",IF('Calculs T2a'!M482&lt;'Coeffs calibration'!$M$16,"Lowly positive",IF('Calculs T2a'!M482&lt;'Coeffs calibration'!$M$17,"Moderately positive","Highly positive")))</f>
        <v>Highly positive</v>
      </c>
      <c r="U479" s="3" t="str">
        <f>IF('Calculs T2a'!N482&lt;'Coeffs calibration'!$N$15,"Negative",IF('Calculs T2a'!N482&lt;'Coeffs calibration'!$N$16,"Lowly positive",IF('Calculs T2a'!N482&lt;'Coeffs calibration'!$N$17,"Moderately positive","Highly positive")))</f>
        <v>Highly positive</v>
      </c>
      <c r="W479" s="92">
        <f>'Predictions concentrations'!A479</f>
        <v>0</v>
      </c>
      <c r="X479" s="92">
        <f>'Predictions concentrations'!B479</f>
        <v>0</v>
      </c>
      <c r="Y479" s="126" t="str">
        <f>IF('Calculs T3a'!G482&lt;'Coeffs calibration'!$G$15,"Negative",IF('Calculs T3a'!G482&lt;'Coeffs calibration'!$G$16,"Lowly positive",IF('Calculs T3a'!G482&lt;'Coeffs calibration'!$G$17,"Moderately positive","Highly positive")))</f>
        <v>Highly positive</v>
      </c>
      <c r="Z479" s="126" t="str">
        <f>IF('Calculs T3a'!H482&lt;'Coeffs calibration'!$H$15,"Negative",IF('Calculs T3a'!H482&lt;'Coeffs calibration'!$H$16,"Lowly positive",IF('Calculs T3a'!H482&lt;'Coeffs calibration'!$H$17,"Moderately positive","Highly positive")))</f>
        <v>Highly positive</v>
      </c>
      <c r="AA479" s="126" t="str">
        <f>IF('Calculs T3a'!I482&lt;'Coeffs calibration'!$I$15,"Negative",IF('Calculs T3a'!I482&lt;'Coeffs calibration'!$I$16,"Lowly positive",IF('Calculs T3a'!I482&lt;'Coeffs calibration'!$I$17,"Moderately positive","Highly positive")))</f>
        <v>Highly positive</v>
      </c>
      <c r="AB479" s="128" t="str">
        <f>IF('Calculs T3a'!J482&lt;'Coeffs calibration'!$J$15,"Negative",IF('Calculs T3a'!J482&lt;'Coeffs calibration'!$J$16,"Lowly positive",IF('Calculs T3a'!J482&lt;'Coeffs calibration'!$J$17,"Moderately positive","Highly positive")))</f>
        <v>Highly positive</v>
      </c>
      <c r="AC479" s="3" t="str">
        <f>IF('Calculs T3a'!K482&lt;'Coeffs calibration'!$K$15,"Negative",IF('Calculs T3a'!K482&lt;'Coeffs calibration'!$K$16,"Lowly positive",IF('Calculs T3a'!K482&lt;'Coeffs calibration'!$K$17,"Moderately positive","Highly positive")))</f>
        <v>Highly positive</v>
      </c>
      <c r="AD479" s="3" t="str">
        <f>IF('Calculs T3a'!L482&lt;'Coeffs calibration'!$L$15,"Negative",IF('Calculs T3a'!L482&lt;'Coeffs calibration'!$L$16,"Lowly positive",IF('Calculs T3a'!L482&lt;'Coeffs calibration'!$L$17,"Moderately positive","Highly positive")))</f>
        <v>Highly positive</v>
      </c>
      <c r="AE479" s="3" t="str">
        <f>IF('Calculs T3a'!M482&lt;'Coeffs calibration'!$M$15,"Negative",IF('Calculs T3a'!M482&lt;'Coeffs calibration'!$M$16,"Lowly positive",IF('Calculs T3a'!M482&lt;'Coeffs calibration'!$M$17,"Moderately positive","Highly positive")))</f>
        <v>Highly positive</v>
      </c>
      <c r="AF479" s="3" t="str">
        <f>IF('Calculs T3a'!N482&lt;'Coeffs calibration'!$N$15,"Negative",IF('Calculs T3a'!N482&lt;'Coeffs calibration'!$N$16,"Lowly positive",IF('Calculs T3a'!N482&lt;'Coeffs calibration'!$N$17,"Moderately positive","Highly positive")))</f>
        <v>Highly positive</v>
      </c>
    </row>
    <row r="480" spans="1:32" x14ac:dyDescent="0.3">
      <c r="A480" s="92">
        <f>'Predictions concentrations'!A480</f>
        <v>0</v>
      </c>
      <c r="B480" s="92">
        <f>'Predictions concentrations'!B480</f>
        <v>0</v>
      </c>
      <c r="C480" s="126" t="str">
        <f>IF('Calculs T1a'!G483&lt;'Coeffs calibration'!$G$15,"Negative",IF('Calculs T1a'!G483&lt;'Coeffs calibration'!$G$16,"Lowly positive",IF('Calculs T1a'!G483&lt;'Coeffs calibration'!$G$17,"Moderately positive","Highly positive")))</f>
        <v>Highly positive</v>
      </c>
      <c r="D480" s="126" t="str">
        <f>IF('Calculs T1a'!H483&lt;'Coeffs calibration'!$H$15,"Negative",IF('Calculs T1a'!H483&lt;'Coeffs calibration'!$H$16,"Lowly positive",IF('Calculs T1a'!H483&lt;'Coeffs calibration'!$H$17,"Moderately positive","Highly positive")))</f>
        <v>Highly positive</v>
      </c>
      <c r="E480" s="126" t="str">
        <f>IF('Calculs T1a'!I483&lt;'Coeffs calibration'!$I$15,"Negative",IF('Calculs T1a'!I483&lt;'Coeffs calibration'!$I$16,"Lowly positive",IF('Calculs T1a'!I483&lt;'Coeffs calibration'!$I$17,"Moderately positive","Highly positive")))</f>
        <v>Highly positive</v>
      </c>
      <c r="F480" s="128" t="str">
        <f>IF('Calculs T1a'!J483&lt;'Coeffs calibration'!$J$15,"Negative",IF('Calculs T1a'!J483&lt;'Coeffs calibration'!$J$16,"Lowly positive",IF('Calculs T1a'!J483&lt;'Coeffs calibration'!$J$17,"Moderately positive","Highly positive")))</f>
        <v>Highly positive</v>
      </c>
      <c r="G480" s="3" t="str">
        <f>IF('Calculs T1a'!K483&lt;'Coeffs calibration'!$K$15,"Negative",IF('Calculs T1a'!K483&lt;'Coeffs calibration'!$K$16,"Lowly positive",IF('Calculs T1a'!K483&lt;'Coeffs calibration'!$K$17,"Moderately positive","Highly positive")))</f>
        <v>Highly positive</v>
      </c>
      <c r="H480" s="3" t="str">
        <f>IF('Calculs T1a'!L483&lt;'Coeffs calibration'!$L$15,"Negative",IF('Calculs T1a'!L483&lt;'Coeffs calibration'!$L$16,"Lowly positive",IF('Calculs T1a'!L483&lt;'Coeffs calibration'!$L$17,"Moderately positive","Highly positive")))</f>
        <v>Highly positive</v>
      </c>
      <c r="I480" s="3" t="str">
        <f>IF('Calculs T1a'!M483&lt;'Coeffs calibration'!$M$15,"Negative",IF('Calculs T1a'!M483&lt;'Coeffs calibration'!$M$16,"Lowly positive",IF('Calculs T1a'!M483&lt;'Coeffs calibration'!$M$17,"Moderately positive","Highly positive")))</f>
        <v>Highly positive</v>
      </c>
      <c r="J480" s="3" t="str">
        <f>IF('Calculs T1a'!N483&lt;'Coeffs calibration'!$N$15,"Negative",IF('Calculs T1a'!N483&lt;'Coeffs calibration'!$N$16,"Lowly positive",IF('Calculs T1a'!N483&lt;'Coeffs calibration'!$N$17,"Moderately positive","Highly positive")))</f>
        <v>Highly positive</v>
      </c>
      <c r="L480" s="92">
        <f>'Predictions concentrations'!A480</f>
        <v>0</v>
      </c>
      <c r="M480" s="92">
        <f>'Predictions concentrations'!B480</f>
        <v>0</v>
      </c>
      <c r="N480" s="126" t="str">
        <f>IF('Calculs T2a'!G483&lt;'Coeffs calibration'!$G$15,"Negative",IF('Calculs T2a'!G483&lt;'Coeffs calibration'!$G$16,"Lowly positive",IF('Calculs T2a'!G483&lt;'Coeffs calibration'!$G$17,"Moderately positive","Highly positive")))</f>
        <v>Highly positive</v>
      </c>
      <c r="O480" s="126" t="str">
        <f>IF('Calculs T2a'!H483&lt;'Coeffs calibration'!$H$15,"Negative",IF('Calculs T2a'!H483&lt;'Coeffs calibration'!$H$16,"Lowly positive",IF('Calculs T2a'!H483&lt;'Coeffs calibration'!$H$17,"Moderately positive","Highly positive")))</f>
        <v>Highly positive</v>
      </c>
      <c r="P480" s="126" t="str">
        <f>IF('Calculs T2a'!I483&lt;'Coeffs calibration'!$I$15,"Negative",IF('Calculs T2a'!I483&lt;'Coeffs calibration'!$I$16,"Lowly positive",IF('Calculs T2a'!I483&lt;'Coeffs calibration'!$I$17,"Moderately positive","Highly positive")))</f>
        <v>Highly positive</v>
      </c>
      <c r="Q480" s="128" t="str">
        <f>IF('Calculs T2a'!J483&lt;'Coeffs calibration'!$J$15,"Negative",IF('Calculs T2a'!J483&lt;'Coeffs calibration'!$J$16,"Lowly positive",IF('Calculs T2a'!J483&lt;'Coeffs calibration'!$J$17,"Moderately positive","Highly positive")))</f>
        <v>Highly positive</v>
      </c>
      <c r="R480" s="3" t="str">
        <f>IF('Calculs T2a'!K483&lt;'Coeffs calibration'!$K$15,"Negative",IF('Calculs T2a'!K483&lt;'Coeffs calibration'!$K$16,"Lowly positive",IF('Calculs T2a'!K483&lt;'Coeffs calibration'!$K$17,"Moderately positive","Highly positive")))</f>
        <v>Highly positive</v>
      </c>
      <c r="S480" s="3" t="str">
        <f>IF('Calculs T2a'!L483&lt;'Coeffs calibration'!$L$15,"Negative",IF('Calculs T2a'!L483&lt;'Coeffs calibration'!$L$16,"Lowly positive",IF('Calculs T2a'!L483&lt;'Coeffs calibration'!$L$17,"Moderately positive","Highly positive")))</f>
        <v>Highly positive</v>
      </c>
      <c r="T480" s="3" t="str">
        <f>IF('Calculs T2a'!M483&lt;'Coeffs calibration'!$M$15,"Negative",IF('Calculs T2a'!M483&lt;'Coeffs calibration'!$M$16,"Lowly positive",IF('Calculs T2a'!M483&lt;'Coeffs calibration'!$M$17,"Moderately positive","Highly positive")))</f>
        <v>Highly positive</v>
      </c>
      <c r="U480" s="3" t="str">
        <f>IF('Calculs T2a'!N483&lt;'Coeffs calibration'!$N$15,"Negative",IF('Calculs T2a'!N483&lt;'Coeffs calibration'!$N$16,"Lowly positive",IF('Calculs T2a'!N483&lt;'Coeffs calibration'!$N$17,"Moderately positive","Highly positive")))</f>
        <v>Highly positive</v>
      </c>
      <c r="W480" s="92">
        <f>'Predictions concentrations'!A480</f>
        <v>0</v>
      </c>
      <c r="X480" s="92">
        <f>'Predictions concentrations'!B480</f>
        <v>0</v>
      </c>
      <c r="Y480" s="126" t="str">
        <f>IF('Calculs T3a'!G483&lt;'Coeffs calibration'!$G$15,"Negative",IF('Calculs T3a'!G483&lt;'Coeffs calibration'!$G$16,"Lowly positive",IF('Calculs T3a'!G483&lt;'Coeffs calibration'!$G$17,"Moderately positive","Highly positive")))</f>
        <v>Highly positive</v>
      </c>
      <c r="Z480" s="126" t="str">
        <f>IF('Calculs T3a'!H483&lt;'Coeffs calibration'!$H$15,"Negative",IF('Calculs T3a'!H483&lt;'Coeffs calibration'!$H$16,"Lowly positive",IF('Calculs T3a'!H483&lt;'Coeffs calibration'!$H$17,"Moderately positive","Highly positive")))</f>
        <v>Highly positive</v>
      </c>
      <c r="AA480" s="126" t="str">
        <f>IF('Calculs T3a'!I483&lt;'Coeffs calibration'!$I$15,"Negative",IF('Calculs T3a'!I483&lt;'Coeffs calibration'!$I$16,"Lowly positive",IF('Calculs T3a'!I483&lt;'Coeffs calibration'!$I$17,"Moderately positive","Highly positive")))</f>
        <v>Highly positive</v>
      </c>
      <c r="AB480" s="128" t="str">
        <f>IF('Calculs T3a'!J483&lt;'Coeffs calibration'!$J$15,"Negative",IF('Calculs T3a'!J483&lt;'Coeffs calibration'!$J$16,"Lowly positive",IF('Calculs T3a'!J483&lt;'Coeffs calibration'!$J$17,"Moderately positive","Highly positive")))</f>
        <v>Highly positive</v>
      </c>
      <c r="AC480" s="3" t="str">
        <f>IF('Calculs T3a'!K483&lt;'Coeffs calibration'!$K$15,"Negative",IF('Calculs T3a'!K483&lt;'Coeffs calibration'!$K$16,"Lowly positive",IF('Calculs T3a'!K483&lt;'Coeffs calibration'!$K$17,"Moderately positive","Highly positive")))</f>
        <v>Highly positive</v>
      </c>
      <c r="AD480" s="3" t="str">
        <f>IF('Calculs T3a'!L483&lt;'Coeffs calibration'!$L$15,"Negative",IF('Calculs T3a'!L483&lt;'Coeffs calibration'!$L$16,"Lowly positive",IF('Calculs T3a'!L483&lt;'Coeffs calibration'!$L$17,"Moderately positive","Highly positive")))</f>
        <v>Highly positive</v>
      </c>
      <c r="AE480" s="3" t="str">
        <f>IF('Calculs T3a'!M483&lt;'Coeffs calibration'!$M$15,"Negative",IF('Calculs T3a'!M483&lt;'Coeffs calibration'!$M$16,"Lowly positive",IF('Calculs T3a'!M483&lt;'Coeffs calibration'!$M$17,"Moderately positive","Highly positive")))</f>
        <v>Highly positive</v>
      </c>
      <c r="AF480" s="3" t="str">
        <f>IF('Calculs T3a'!N483&lt;'Coeffs calibration'!$N$15,"Negative",IF('Calculs T3a'!N483&lt;'Coeffs calibration'!$N$16,"Lowly positive",IF('Calculs T3a'!N483&lt;'Coeffs calibration'!$N$17,"Moderately positive","Highly positive")))</f>
        <v>Highly positive</v>
      </c>
    </row>
    <row r="481" spans="1:32" x14ac:dyDescent="0.3">
      <c r="A481" s="92">
        <f>'Predictions concentrations'!A481</f>
        <v>0</v>
      </c>
      <c r="B481" s="92">
        <f>'Predictions concentrations'!B481</f>
        <v>0</v>
      </c>
      <c r="C481" s="126" t="str">
        <f>IF('Calculs T1a'!G484&lt;'Coeffs calibration'!$G$15,"Negative",IF('Calculs T1a'!G484&lt;'Coeffs calibration'!$G$16,"Lowly positive",IF('Calculs T1a'!G484&lt;'Coeffs calibration'!$G$17,"Moderately positive","Highly positive")))</f>
        <v>Highly positive</v>
      </c>
      <c r="D481" s="126" t="str">
        <f>IF('Calculs T1a'!H484&lt;'Coeffs calibration'!$H$15,"Negative",IF('Calculs T1a'!H484&lt;'Coeffs calibration'!$H$16,"Lowly positive",IF('Calculs T1a'!H484&lt;'Coeffs calibration'!$H$17,"Moderately positive","Highly positive")))</f>
        <v>Highly positive</v>
      </c>
      <c r="E481" s="126" t="str">
        <f>IF('Calculs T1a'!I484&lt;'Coeffs calibration'!$I$15,"Negative",IF('Calculs T1a'!I484&lt;'Coeffs calibration'!$I$16,"Lowly positive",IF('Calculs T1a'!I484&lt;'Coeffs calibration'!$I$17,"Moderately positive","Highly positive")))</f>
        <v>Highly positive</v>
      </c>
      <c r="F481" s="128" t="str">
        <f>IF('Calculs T1a'!J484&lt;'Coeffs calibration'!$J$15,"Negative",IF('Calculs T1a'!J484&lt;'Coeffs calibration'!$J$16,"Lowly positive",IF('Calculs T1a'!J484&lt;'Coeffs calibration'!$J$17,"Moderately positive","Highly positive")))</f>
        <v>Highly positive</v>
      </c>
      <c r="G481" s="3" t="str">
        <f>IF('Calculs T1a'!K484&lt;'Coeffs calibration'!$K$15,"Negative",IF('Calculs T1a'!K484&lt;'Coeffs calibration'!$K$16,"Lowly positive",IF('Calculs T1a'!K484&lt;'Coeffs calibration'!$K$17,"Moderately positive","Highly positive")))</f>
        <v>Highly positive</v>
      </c>
      <c r="H481" s="3" t="str">
        <f>IF('Calculs T1a'!L484&lt;'Coeffs calibration'!$L$15,"Negative",IF('Calculs T1a'!L484&lt;'Coeffs calibration'!$L$16,"Lowly positive",IF('Calculs T1a'!L484&lt;'Coeffs calibration'!$L$17,"Moderately positive","Highly positive")))</f>
        <v>Highly positive</v>
      </c>
      <c r="I481" s="3" t="str">
        <f>IF('Calculs T1a'!M484&lt;'Coeffs calibration'!$M$15,"Negative",IF('Calculs T1a'!M484&lt;'Coeffs calibration'!$M$16,"Lowly positive",IF('Calculs T1a'!M484&lt;'Coeffs calibration'!$M$17,"Moderately positive","Highly positive")))</f>
        <v>Highly positive</v>
      </c>
      <c r="J481" s="3" t="str">
        <f>IF('Calculs T1a'!N484&lt;'Coeffs calibration'!$N$15,"Negative",IF('Calculs T1a'!N484&lt;'Coeffs calibration'!$N$16,"Lowly positive",IF('Calculs T1a'!N484&lt;'Coeffs calibration'!$N$17,"Moderately positive","Highly positive")))</f>
        <v>Highly positive</v>
      </c>
      <c r="L481" s="92">
        <f>'Predictions concentrations'!A481</f>
        <v>0</v>
      </c>
      <c r="M481" s="92">
        <f>'Predictions concentrations'!B481</f>
        <v>0</v>
      </c>
      <c r="N481" s="126" t="str">
        <f>IF('Calculs T2a'!G484&lt;'Coeffs calibration'!$G$15,"Negative",IF('Calculs T2a'!G484&lt;'Coeffs calibration'!$G$16,"Lowly positive",IF('Calculs T2a'!G484&lt;'Coeffs calibration'!$G$17,"Moderately positive","Highly positive")))</f>
        <v>Highly positive</v>
      </c>
      <c r="O481" s="126" t="str">
        <f>IF('Calculs T2a'!H484&lt;'Coeffs calibration'!$H$15,"Negative",IF('Calculs T2a'!H484&lt;'Coeffs calibration'!$H$16,"Lowly positive",IF('Calculs T2a'!H484&lt;'Coeffs calibration'!$H$17,"Moderately positive","Highly positive")))</f>
        <v>Highly positive</v>
      </c>
      <c r="P481" s="126" t="str">
        <f>IF('Calculs T2a'!I484&lt;'Coeffs calibration'!$I$15,"Negative",IF('Calculs T2a'!I484&lt;'Coeffs calibration'!$I$16,"Lowly positive",IF('Calculs T2a'!I484&lt;'Coeffs calibration'!$I$17,"Moderately positive","Highly positive")))</f>
        <v>Highly positive</v>
      </c>
      <c r="Q481" s="128" t="str">
        <f>IF('Calculs T2a'!J484&lt;'Coeffs calibration'!$J$15,"Negative",IF('Calculs T2a'!J484&lt;'Coeffs calibration'!$J$16,"Lowly positive",IF('Calculs T2a'!J484&lt;'Coeffs calibration'!$J$17,"Moderately positive","Highly positive")))</f>
        <v>Highly positive</v>
      </c>
      <c r="R481" s="3" t="str">
        <f>IF('Calculs T2a'!K484&lt;'Coeffs calibration'!$K$15,"Negative",IF('Calculs T2a'!K484&lt;'Coeffs calibration'!$K$16,"Lowly positive",IF('Calculs T2a'!K484&lt;'Coeffs calibration'!$K$17,"Moderately positive","Highly positive")))</f>
        <v>Highly positive</v>
      </c>
      <c r="S481" s="3" t="str">
        <f>IF('Calculs T2a'!L484&lt;'Coeffs calibration'!$L$15,"Negative",IF('Calculs T2a'!L484&lt;'Coeffs calibration'!$L$16,"Lowly positive",IF('Calculs T2a'!L484&lt;'Coeffs calibration'!$L$17,"Moderately positive","Highly positive")))</f>
        <v>Highly positive</v>
      </c>
      <c r="T481" s="3" t="str">
        <f>IF('Calculs T2a'!M484&lt;'Coeffs calibration'!$M$15,"Negative",IF('Calculs T2a'!M484&lt;'Coeffs calibration'!$M$16,"Lowly positive",IF('Calculs T2a'!M484&lt;'Coeffs calibration'!$M$17,"Moderately positive","Highly positive")))</f>
        <v>Highly positive</v>
      </c>
      <c r="U481" s="3" t="str">
        <f>IF('Calculs T2a'!N484&lt;'Coeffs calibration'!$N$15,"Negative",IF('Calculs T2a'!N484&lt;'Coeffs calibration'!$N$16,"Lowly positive",IF('Calculs T2a'!N484&lt;'Coeffs calibration'!$N$17,"Moderately positive","Highly positive")))</f>
        <v>Highly positive</v>
      </c>
      <c r="W481" s="92">
        <f>'Predictions concentrations'!A481</f>
        <v>0</v>
      </c>
      <c r="X481" s="92">
        <f>'Predictions concentrations'!B481</f>
        <v>0</v>
      </c>
      <c r="Y481" s="126" t="str">
        <f>IF('Calculs T3a'!G484&lt;'Coeffs calibration'!$G$15,"Negative",IF('Calculs T3a'!G484&lt;'Coeffs calibration'!$G$16,"Lowly positive",IF('Calculs T3a'!G484&lt;'Coeffs calibration'!$G$17,"Moderately positive","Highly positive")))</f>
        <v>Highly positive</v>
      </c>
      <c r="Z481" s="126" t="str">
        <f>IF('Calculs T3a'!H484&lt;'Coeffs calibration'!$H$15,"Negative",IF('Calculs T3a'!H484&lt;'Coeffs calibration'!$H$16,"Lowly positive",IF('Calculs T3a'!H484&lt;'Coeffs calibration'!$H$17,"Moderately positive","Highly positive")))</f>
        <v>Highly positive</v>
      </c>
      <c r="AA481" s="126" t="str">
        <f>IF('Calculs T3a'!I484&lt;'Coeffs calibration'!$I$15,"Negative",IF('Calculs T3a'!I484&lt;'Coeffs calibration'!$I$16,"Lowly positive",IF('Calculs T3a'!I484&lt;'Coeffs calibration'!$I$17,"Moderately positive","Highly positive")))</f>
        <v>Highly positive</v>
      </c>
      <c r="AB481" s="128" t="str">
        <f>IF('Calculs T3a'!J484&lt;'Coeffs calibration'!$J$15,"Negative",IF('Calculs T3a'!J484&lt;'Coeffs calibration'!$J$16,"Lowly positive",IF('Calculs T3a'!J484&lt;'Coeffs calibration'!$J$17,"Moderately positive","Highly positive")))</f>
        <v>Highly positive</v>
      </c>
      <c r="AC481" s="3" t="str">
        <f>IF('Calculs T3a'!K484&lt;'Coeffs calibration'!$K$15,"Negative",IF('Calculs T3a'!K484&lt;'Coeffs calibration'!$K$16,"Lowly positive",IF('Calculs T3a'!K484&lt;'Coeffs calibration'!$K$17,"Moderately positive","Highly positive")))</f>
        <v>Highly positive</v>
      </c>
      <c r="AD481" s="3" t="str">
        <f>IF('Calculs T3a'!L484&lt;'Coeffs calibration'!$L$15,"Negative",IF('Calculs T3a'!L484&lt;'Coeffs calibration'!$L$16,"Lowly positive",IF('Calculs T3a'!L484&lt;'Coeffs calibration'!$L$17,"Moderately positive","Highly positive")))</f>
        <v>Highly positive</v>
      </c>
      <c r="AE481" s="3" t="str">
        <f>IF('Calculs T3a'!M484&lt;'Coeffs calibration'!$M$15,"Negative",IF('Calculs T3a'!M484&lt;'Coeffs calibration'!$M$16,"Lowly positive",IF('Calculs T3a'!M484&lt;'Coeffs calibration'!$M$17,"Moderately positive","Highly positive")))</f>
        <v>Highly positive</v>
      </c>
      <c r="AF481" s="3" t="str">
        <f>IF('Calculs T3a'!N484&lt;'Coeffs calibration'!$N$15,"Negative",IF('Calculs T3a'!N484&lt;'Coeffs calibration'!$N$16,"Lowly positive",IF('Calculs T3a'!N484&lt;'Coeffs calibration'!$N$17,"Moderately positive","Highly positive")))</f>
        <v>Highly positive</v>
      </c>
    </row>
    <row r="482" spans="1:32" x14ac:dyDescent="0.3">
      <c r="A482" s="92">
        <f>'Predictions concentrations'!A482</f>
        <v>0</v>
      </c>
      <c r="B482" s="92">
        <f>'Predictions concentrations'!B482</f>
        <v>0</v>
      </c>
      <c r="C482" s="126" t="str">
        <f>IF('Calculs T1a'!G485&lt;'Coeffs calibration'!$G$15,"Negative",IF('Calculs T1a'!G485&lt;'Coeffs calibration'!$G$16,"Lowly positive",IF('Calculs T1a'!G485&lt;'Coeffs calibration'!$G$17,"Moderately positive","Highly positive")))</f>
        <v>Highly positive</v>
      </c>
      <c r="D482" s="126" t="str">
        <f>IF('Calculs T1a'!H485&lt;'Coeffs calibration'!$H$15,"Negative",IF('Calculs T1a'!H485&lt;'Coeffs calibration'!$H$16,"Lowly positive",IF('Calculs T1a'!H485&lt;'Coeffs calibration'!$H$17,"Moderately positive","Highly positive")))</f>
        <v>Highly positive</v>
      </c>
      <c r="E482" s="126" t="str">
        <f>IF('Calculs T1a'!I485&lt;'Coeffs calibration'!$I$15,"Negative",IF('Calculs T1a'!I485&lt;'Coeffs calibration'!$I$16,"Lowly positive",IF('Calculs T1a'!I485&lt;'Coeffs calibration'!$I$17,"Moderately positive","Highly positive")))</f>
        <v>Highly positive</v>
      </c>
      <c r="F482" s="128" t="str">
        <f>IF('Calculs T1a'!J485&lt;'Coeffs calibration'!$J$15,"Negative",IF('Calculs T1a'!J485&lt;'Coeffs calibration'!$J$16,"Lowly positive",IF('Calculs T1a'!J485&lt;'Coeffs calibration'!$J$17,"Moderately positive","Highly positive")))</f>
        <v>Highly positive</v>
      </c>
      <c r="G482" s="3" t="str">
        <f>IF('Calculs T1a'!K485&lt;'Coeffs calibration'!$K$15,"Negative",IF('Calculs T1a'!K485&lt;'Coeffs calibration'!$K$16,"Lowly positive",IF('Calculs T1a'!K485&lt;'Coeffs calibration'!$K$17,"Moderately positive","Highly positive")))</f>
        <v>Highly positive</v>
      </c>
      <c r="H482" s="3" t="str">
        <f>IF('Calculs T1a'!L485&lt;'Coeffs calibration'!$L$15,"Negative",IF('Calculs T1a'!L485&lt;'Coeffs calibration'!$L$16,"Lowly positive",IF('Calculs T1a'!L485&lt;'Coeffs calibration'!$L$17,"Moderately positive","Highly positive")))</f>
        <v>Highly positive</v>
      </c>
      <c r="I482" s="3" t="str">
        <f>IF('Calculs T1a'!M485&lt;'Coeffs calibration'!$M$15,"Negative",IF('Calculs T1a'!M485&lt;'Coeffs calibration'!$M$16,"Lowly positive",IF('Calculs T1a'!M485&lt;'Coeffs calibration'!$M$17,"Moderately positive","Highly positive")))</f>
        <v>Highly positive</v>
      </c>
      <c r="J482" s="3" t="str">
        <f>IF('Calculs T1a'!N485&lt;'Coeffs calibration'!$N$15,"Negative",IF('Calculs T1a'!N485&lt;'Coeffs calibration'!$N$16,"Lowly positive",IF('Calculs T1a'!N485&lt;'Coeffs calibration'!$N$17,"Moderately positive","Highly positive")))</f>
        <v>Highly positive</v>
      </c>
      <c r="L482" s="92">
        <f>'Predictions concentrations'!A482</f>
        <v>0</v>
      </c>
      <c r="M482" s="92">
        <f>'Predictions concentrations'!B482</f>
        <v>0</v>
      </c>
      <c r="N482" s="126" t="str">
        <f>IF('Calculs T2a'!G485&lt;'Coeffs calibration'!$G$15,"Negative",IF('Calculs T2a'!G485&lt;'Coeffs calibration'!$G$16,"Lowly positive",IF('Calculs T2a'!G485&lt;'Coeffs calibration'!$G$17,"Moderately positive","Highly positive")))</f>
        <v>Highly positive</v>
      </c>
      <c r="O482" s="126" t="str">
        <f>IF('Calculs T2a'!H485&lt;'Coeffs calibration'!$H$15,"Negative",IF('Calculs T2a'!H485&lt;'Coeffs calibration'!$H$16,"Lowly positive",IF('Calculs T2a'!H485&lt;'Coeffs calibration'!$H$17,"Moderately positive","Highly positive")))</f>
        <v>Highly positive</v>
      </c>
      <c r="P482" s="126" t="str">
        <f>IF('Calculs T2a'!I485&lt;'Coeffs calibration'!$I$15,"Negative",IF('Calculs T2a'!I485&lt;'Coeffs calibration'!$I$16,"Lowly positive",IF('Calculs T2a'!I485&lt;'Coeffs calibration'!$I$17,"Moderately positive","Highly positive")))</f>
        <v>Highly positive</v>
      </c>
      <c r="Q482" s="128" t="str">
        <f>IF('Calculs T2a'!J485&lt;'Coeffs calibration'!$J$15,"Negative",IF('Calculs T2a'!J485&lt;'Coeffs calibration'!$J$16,"Lowly positive",IF('Calculs T2a'!J485&lt;'Coeffs calibration'!$J$17,"Moderately positive","Highly positive")))</f>
        <v>Highly positive</v>
      </c>
      <c r="R482" s="3" t="str">
        <f>IF('Calculs T2a'!K485&lt;'Coeffs calibration'!$K$15,"Negative",IF('Calculs T2a'!K485&lt;'Coeffs calibration'!$K$16,"Lowly positive",IF('Calculs T2a'!K485&lt;'Coeffs calibration'!$K$17,"Moderately positive","Highly positive")))</f>
        <v>Highly positive</v>
      </c>
      <c r="S482" s="3" t="str">
        <f>IF('Calculs T2a'!L485&lt;'Coeffs calibration'!$L$15,"Negative",IF('Calculs T2a'!L485&lt;'Coeffs calibration'!$L$16,"Lowly positive",IF('Calculs T2a'!L485&lt;'Coeffs calibration'!$L$17,"Moderately positive","Highly positive")))</f>
        <v>Highly positive</v>
      </c>
      <c r="T482" s="3" t="str">
        <f>IF('Calculs T2a'!M485&lt;'Coeffs calibration'!$M$15,"Negative",IF('Calculs T2a'!M485&lt;'Coeffs calibration'!$M$16,"Lowly positive",IF('Calculs T2a'!M485&lt;'Coeffs calibration'!$M$17,"Moderately positive","Highly positive")))</f>
        <v>Highly positive</v>
      </c>
      <c r="U482" s="3" t="str">
        <f>IF('Calculs T2a'!N485&lt;'Coeffs calibration'!$N$15,"Negative",IF('Calculs T2a'!N485&lt;'Coeffs calibration'!$N$16,"Lowly positive",IF('Calculs T2a'!N485&lt;'Coeffs calibration'!$N$17,"Moderately positive","Highly positive")))</f>
        <v>Highly positive</v>
      </c>
      <c r="W482" s="92">
        <f>'Predictions concentrations'!A482</f>
        <v>0</v>
      </c>
      <c r="X482" s="92">
        <f>'Predictions concentrations'!B482</f>
        <v>0</v>
      </c>
      <c r="Y482" s="126" t="str">
        <f>IF('Calculs T3a'!G485&lt;'Coeffs calibration'!$G$15,"Negative",IF('Calculs T3a'!G485&lt;'Coeffs calibration'!$G$16,"Lowly positive",IF('Calculs T3a'!G485&lt;'Coeffs calibration'!$G$17,"Moderately positive","Highly positive")))</f>
        <v>Highly positive</v>
      </c>
      <c r="Z482" s="126" t="str">
        <f>IF('Calculs T3a'!H485&lt;'Coeffs calibration'!$H$15,"Negative",IF('Calculs T3a'!H485&lt;'Coeffs calibration'!$H$16,"Lowly positive",IF('Calculs T3a'!H485&lt;'Coeffs calibration'!$H$17,"Moderately positive","Highly positive")))</f>
        <v>Highly positive</v>
      </c>
      <c r="AA482" s="126" t="str">
        <f>IF('Calculs T3a'!I485&lt;'Coeffs calibration'!$I$15,"Negative",IF('Calculs T3a'!I485&lt;'Coeffs calibration'!$I$16,"Lowly positive",IF('Calculs T3a'!I485&lt;'Coeffs calibration'!$I$17,"Moderately positive","Highly positive")))</f>
        <v>Highly positive</v>
      </c>
      <c r="AB482" s="128" t="str">
        <f>IF('Calculs T3a'!J485&lt;'Coeffs calibration'!$J$15,"Negative",IF('Calculs T3a'!J485&lt;'Coeffs calibration'!$J$16,"Lowly positive",IF('Calculs T3a'!J485&lt;'Coeffs calibration'!$J$17,"Moderately positive","Highly positive")))</f>
        <v>Highly positive</v>
      </c>
      <c r="AC482" s="3" t="str">
        <f>IF('Calculs T3a'!K485&lt;'Coeffs calibration'!$K$15,"Negative",IF('Calculs T3a'!K485&lt;'Coeffs calibration'!$K$16,"Lowly positive",IF('Calculs T3a'!K485&lt;'Coeffs calibration'!$K$17,"Moderately positive","Highly positive")))</f>
        <v>Highly positive</v>
      </c>
      <c r="AD482" s="3" t="str">
        <f>IF('Calculs T3a'!L485&lt;'Coeffs calibration'!$L$15,"Negative",IF('Calculs T3a'!L485&lt;'Coeffs calibration'!$L$16,"Lowly positive",IF('Calculs T3a'!L485&lt;'Coeffs calibration'!$L$17,"Moderately positive","Highly positive")))</f>
        <v>Highly positive</v>
      </c>
      <c r="AE482" s="3" t="str">
        <f>IF('Calculs T3a'!M485&lt;'Coeffs calibration'!$M$15,"Negative",IF('Calculs T3a'!M485&lt;'Coeffs calibration'!$M$16,"Lowly positive",IF('Calculs T3a'!M485&lt;'Coeffs calibration'!$M$17,"Moderately positive","Highly positive")))</f>
        <v>Highly positive</v>
      </c>
      <c r="AF482" s="3" t="str">
        <f>IF('Calculs T3a'!N485&lt;'Coeffs calibration'!$N$15,"Negative",IF('Calculs T3a'!N485&lt;'Coeffs calibration'!$N$16,"Lowly positive",IF('Calculs T3a'!N485&lt;'Coeffs calibration'!$N$17,"Moderately positive","Highly positive")))</f>
        <v>Highly positive</v>
      </c>
    </row>
    <row r="483" spans="1:32" x14ac:dyDescent="0.3">
      <c r="A483" s="92">
        <f>'Predictions concentrations'!A483</f>
        <v>0</v>
      </c>
      <c r="B483" s="92">
        <f>'Predictions concentrations'!B483</f>
        <v>0</v>
      </c>
      <c r="C483" s="126" t="str">
        <f>IF('Calculs T1a'!G486&lt;'Coeffs calibration'!$G$15,"Negative",IF('Calculs T1a'!G486&lt;'Coeffs calibration'!$G$16,"Lowly positive",IF('Calculs T1a'!G486&lt;'Coeffs calibration'!$G$17,"Moderately positive","Highly positive")))</f>
        <v>Highly positive</v>
      </c>
      <c r="D483" s="126" t="str">
        <f>IF('Calculs T1a'!H486&lt;'Coeffs calibration'!$H$15,"Negative",IF('Calculs T1a'!H486&lt;'Coeffs calibration'!$H$16,"Lowly positive",IF('Calculs T1a'!H486&lt;'Coeffs calibration'!$H$17,"Moderately positive","Highly positive")))</f>
        <v>Highly positive</v>
      </c>
      <c r="E483" s="126" t="str">
        <f>IF('Calculs T1a'!I486&lt;'Coeffs calibration'!$I$15,"Negative",IF('Calculs T1a'!I486&lt;'Coeffs calibration'!$I$16,"Lowly positive",IF('Calculs T1a'!I486&lt;'Coeffs calibration'!$I$17,"Moderately positive","Highly positive")))</f>
        <v>Highly positive</v>
      </c>
      <c r="F483" s="128" t="str">
        <f>IF('Calculs T1a'!J486&lt;'Coeffs calibration'!$J$15,"Negative",IF('Calculs T1a'!J486&lt;'Coeffs calibration'!$J$16,"Lowly positive",IF('Calculs T1a'!J486&lt;'Coeffs calibration'!$J$17,"Moderately positive","Highly positive")))</f>
        <v>Highly positive</v>
      </c>
      <c r="G483" s="3" t="str">
        <f>IF('Calculs T1a'!K486&lt;'Coeffs calibration'!$K$15,"Negative",IF('Calculs T1a'!K486&lt;'Coeffs calibration'!$K$16,"Lowly positive",IF('Calculs T1a'!K486&lt;'Coeffs calibration'!$K$17,"Moderately positive","Highly positive")))</f>
        <v>Highly positive</v>
      </c>
      <c r="H483" s="3" t="str">
        <f>IF('Calculs T1a'!L486&lt;'Coeffs calibration'!$L$15,"Negative",IF('Calculs T1a'!L486&lt;'Coeffs calibration'!$L$16,"Lowly positive",IF('Calculs T1a'!L486&lt;'Coeffs calibration'!$L$17,"Moderately positive","Highly positive")))</f>
        <v>Highly positive</v>
      </c>
      <c r="I483" s="3" t="str">
        <f>IF('Calculs T1a'!M486&lt;'Coeffs calibration'!$M$15,"Negative",IF('Calculs T1a'!M486&lt;'Coeffs calibration'!$M$16,"Lowly positive",IF('Calculs T1a'!M486&lt;'Coeffs calibration'!$M$17,"Moderately positive","Highly positive")))</f>
        <v>Highly positive</v>
      </c>
      <c r="J483" s="3" t="str">
        <f>IF('Calculs T1a'!N486&lt;'Coeffs calibration'!$N$15,"Negative",IF('Calculs T1a'!N486&lt;'Coeffs calibration'!$N$16,"Lowly positive",IF('Calculs T1a'!N486&lt;'Coeffs calibration'!$N$17,"Moderately positive","Highly positive")))</f>
        <v>Highly positive</v>
      </c>
      <c r="L483" s="92">
        <f>'Predictions concentrations'!A483</f>
        <v>0</v>
      </c>
      <c r="M483" s="92">
        <f>'Predictions concentrations'!B483</f>
        <v>0</v>
      </c>
      <c r="N483" s="126" t="str">
        <f>IF('Calculs T2a'!G486&lt;'Coeffs calibration'!$G$15,"Negative",IF('Calculs T2a'!G486&lt;'Coeffs calibration'!$G$16,"Lowly positive",IF('Calculs T2a'!G486&lt;'Coeffs calibration'!$G$17,"Moderately positive","Highly positive")))</f>
        <v>Highly positive</v>
      </c>
      <c r="O483" s="126" t="str">
        <f>IF('Calculs T2a'!H486&lt;'Coeffs calibration'!$H$15,"Negative",IF('Calculs T2a'!H486&lt;'Coeffs calibration'!$H$16,"Lowly positive",IF('Calculs T2a'!H486&lt;'Coeffs calibration'!$H$17,"Moderately positive","Highly positive")))</f>
        <v>Highly positive</v>
      </c>
      <c r="P483" s="126" t="str">
        <f>IF('Calculs T2a'!I486&lt;'Coeffs calibration'!$I$15,"Negative",IF('Calculs T2a'!I486&lt;'Coeffs calibration'!$I$16,"Lowly positive",IF('Calculs T2a'!I486&lt;'Coeffs calibration'!$I$17,"Moderately positive","Highly positive")))</f>
        <v>Highly positive</v>
      </c>
      <c r="Q483" s="128" t="str">
        <f>IF('Calculs T2a'!J486&lt;'Coeffs calibration'!$J$15,"Negative",IF('Calculs T2a'!J486&lt;'Coeffs calibration'!$J$16,"Lowly positive",IF('Calculs T2a'!J486&lt;'Coeffs calibration'!$J$17,"Moderately positive","Highly positive")))</f>
        <v>Highly positive</v>
      </c>
      <c r="R483" s="3" t="str">
        <f>IF('Calculs T2a'!K486&lt;'Coeffs calibration'!$K$15,"Negative",IF('Calculs T2a'!K486&lt;'Coeffs calibration'!$K$16,"Lowly positive",IF('Calculs T2a'!K486&lt;'Coeffs calibration'!$K$17,"Moderately positive","Highly positive")))</f>
        <v>Highly positive</v>
      </c>
      <c r="S483" s="3" t="str">
        <f>IF('Calculs T2a'!L486&lt;'Coeffs calibration'!$L$15,"Negative",IF('Calculs T2a'!L486&lt;'Coeffs calibration'!$L$16,"Lowly positive",IF('Calculs T2a'!L486&lt;'Coeffs calibration'!$L$17,"Moderately positive","Highly positive")))</f>
        <v>Highly positive</v>
      </c>
      <c r="T483" s="3" t="str">
        <f>IF('Calculs T2a'!M486&lt;'Coeffs calibration'!$M$15,"Negative",IF('Calculs T2a'!M486&lt;'Coeffs calibration'!$M$16,"Lowly positive",IF('Calculs T2a'!M486&lt;'Coeffs calibration'!$M$17,"Moderately positive","Highly positive")))</f>
        <v>Highly positive</v>
      </c>
      <c r="U483" s="3" t="str">
        <f>IF('Calculs T2a'!N486&lt;'Coeffs calibration'!$N$15,"Negative",IF('Calculs T2a'!N486&lt;'Coeffs calibration'!$N$16,"Lowly positive",IF('Calculs T2a'!N486&lt;'Coeffs calibration'!$N$17,"Moderately positive","Highly positive")))</f>
        <v>Highly positive</v>
      </c>
      <c r="W483" s="92">
        <f>'Predictions concentrations'!A483</f>
        <v>0</v>
      </c>
      <c r="X483" s="92">
        <f>'Predictions concentrations'!B483</f>
        <v>0</v>
      </c>
      <c r="Y483" s="126" t="str">
        <f>IF('Calculs T3a'!G486&lt;'Coeffs calibration'!$G$15,"Negative",IF('Calculs T3a'!G486&lt;'Coeffs calibration'!$G$16,"Lowly positive",IF('Calculs T3a'!G486&lt;'Coeffs calibration'!$G$17,"Moderately positive","Highly positive")))</f>
        <v>Highly positive</v>
      </c>
      <c r="Z483" s="126" t="str">
        <f>IF('Calculs T3a'!H486&lt;'Coeffs calibration'!$H$15,"Negative",IF('Calculs T3a'!H486&lt;'Coeffs calibration'!$H$16,"Lowly positive",IF('Calculs T3a'!H486&lt;'Coeffs calibration'!$H$17,"Moderately positive","Highly positive")))</f>
        <v>Highly positive</v>
      </c>
      <c r="AA483" s="126" t="str">
        <f>IF('Calculs T3a'!I486&lt;'Coeffs calibration'!$I$15,"Negative",IF('Calculs T3a'!I486&lt;'Coeffs calibration'!$I$16,"Lowly positive",IF('Calculs T3a'!I486&lt;'Coeffs calibration'!$I$17,"Moderately positive","Highly positive")))</f>
        <v>Highly positive</v>
      </c>
      <c r="AB483" s="128" t="str">
        <f>IF('Calculs T3a'!J486&lt;'Coeffs calibration'!$J$15,"Negative",IF('Calculs T3a'!J486&lt;'Coeffs calibration'!$J$16,"Lowly positive",IF('Calculs T3a'!J486&lt;'Coeffs calibration'!$J$17,"Moderately positive","Highly positive")))</f>
        <v>Highly positive</v>
      </c>
      <c r="AC483" s="3" t="str">
        <f>IF('Calculs T3a'!K486&lt;'Coeffs calibration'!$K$15,"Negative",IF('Calculs T3a'!K486&lt;'Coeffs calibration'!$K$16,"Lowly positive",IF('Calculs T3a'!K486&lt;'Coeffs calibration'!$K$17,"Moderately positive","Highly positive")))</f>
        <v>Highly positive</v>
      </c>
      <c r="AD483" s="3" t="str">
        <f>IF('Calculs T3a'!L486&lt;'Coeffs calibration'!$L$15,"Negative",IF('Calculs T3a'!L486&lt;'Coeffs calibration'!$L$16,"Lowly positive",IF('Calculs T3a'!L486&lt;'Coeffs calibration'!$L$17,"Moderately positive","Highly positive")))</f>
        <v>Highly positive</v>
      </c>
      <c r="AE483" s="3" t="str">
        <f>IF('Calculs T3a'!M486&lt;'Coeffs calibration'!$M$15,"Negative",IF('Calculs T3a'!M486&lt;'Coeffs calibration'!$M$16,"Lowly positive",IF('Calculs T3a'!M486&lt;'Coeffs calibration'!$M$17,"Moderately positive","Highly positive")))</f>
        <v>Highly positive</v>
      </c>
      <c r="AF483" s="3" t="str">
        <f>IF('Calculs T3a'!N486&lt;'Coeffs calibration'!$N$15,"Negative",IF('Calculs T3a'!N486&lt;'Coeffs calibration'!$N$16,"Lowly positive",IF('Calculs T3a'!N486&lt;'Coeffs calibration'!$N$17,"Moderately positive","Highly positive")))</f>
        <v>Highly positive</v>
      </c>
    </row>
    <row r="484" spans="1:32" x14ac:dyDescent="0.3">
      <c r="A484" s="92">
        <f>'Predictions concentrations'!A484</f>
        <v>0</v>
      </c>
      <c r="B484" s="92">
        <f>'Predictions concentrations'!B484</f>
        <v>0</v>
      </c>
      <c r="C484" s="126" t="str">
        <f>IF('Calculs T1a'!G487&lt;'Coeffs calibration'!$G$15,"Negative",IF('Calculs T1a'!G487&lt;'Coeffs calibration'!$G$16,"Lowly positive",IF('Calculs T1a'!G487&lt;'Coeffs calibration'!$G$17,"Moderately positive","Highly positive")))</f>
        <v>Highly positive</v>
      </c>
      <c r="D484" s="126" t="str">
        <f>IF('Calculs T1a'!H487&lt;'Coeffs calibration'!$H$15,"Negative",IF('Calculs T1a'!H487&lt;'Coeffs calibration'!$H$16,"Lowly positive",IF('Calculs T1a'!H487&lt;'Coeffs calibration'!$H$17,"Moderately positive","Highly positive")))</f>
        <v>Highly positive</v>
      </c>
      <c r="E484" s="126" t="str">
        <f>IF('Calculs T1a'!I487&lt;'Coeffs calibration'!$I$15,"Negative",IF('Calculs T1a'!I487&lt;'Coeffs calibration'!$I$16,"Lowly positive",IF('Calculs T1a'!I487&lt;'Coeffs calibration'!$I$17,"Moderately positive","Highly positive")))</f>
        <v>Highly positive</v>
      </c>
      <c r="F484" s="128" t="str">
        <f>IF('Calculs T1a'!J487&lt;'Coeffs calibration'!$J$15,"Negative",IF('Calculs T1a'!J487&lt;'Coeffs calibration'!$J$16,"Lowly positive",IF('Calculs T1a'!J487&lt;'Coeffs calibration'!$J$17,"Moderately positive","Highly positive")))</f>
        <v>Highly positive</v>
      </c>
      <c r="G484" s="3" t="str">
        <f>IF('Calculs T1a'!K487&lt;'Coeffs calibration'!$K$15,"Negative",IF('Calculs T1a'!K487&lt;'Coeffs calibration'!$K$16,"Lowly positive",IF('Calculs T1a'!K487&lt;'Coeffs calibration'!$K$17,"Moderately positive","Highly positive")))</f>
        <v>Highly positive</v>
      </c>
      <c r="H484" s="3" t="str">
        <f>IF('Calculs T1a'!L487&lt;'Coeffs calibration'!$L$15,"Negative",IF('Calculs T1a'!L487&lt;'Coeffs calibration'!$L$16,"Lowly positive",IF('Calculs T1a'!L487&lt;'Coeffs calibration'!$L$17,"Moderately positive","Highly positive")))</f>
        <v>Highly positive</v>
      </c>
      <c r="I484" s="3" t="str">
        <f>IF('Calculs T1a'!M487&lt;'Coeffs calibration'!$M$15,"Negative",IF('Calculs T1a'!M487&lt;'Coeffs calibration'!$M$16,"Lowly positive",IF('Calculs T1a'!M487&lt;'Coeffs calibration'!$M$17,"Moderately positive","Highly positive")))</f>
        <v>Highly positive</v>
      </c>
      <c r="J484" s="3" t="str">
        <f>IF('Calculs T1a'!N487&lt;'Coeffs calibration'!$N$15,"Negative",IF('Calculs T1a'!N487&lt;'Coeffs calibration'!$N$16,"Lowly positive",IF('Calculs T1a'!N487&lt;'Coeffs calibration'!$N$17,"Moderately positive","Highly positive")))</f>
        <v>Highly positive</v>
      </c>
      <c r="L484" s="92">
        <f>'Predictions concentrations'!A484</f>
        <v>0</v>
      </c>
      <c r="M484" s="92">
        <f>'Predictions concentrations'!B484</f>
        <v>0</v>
      </c>
      <c r="N484" s="126" t="str">
        <f>IF('Calculs T2a'!G487&lt;'Coeffs calibration'!$G$15,"Negative",IF('Calculs T2a'!G487&lt;'Coeffs calibration'!$G$16,"Lowly positive",IF('Calculs T2a'!G487&lt;'Coeffs calibration'!$G$17,"Moderately positive","Highly positive")))</f>
        <v>Highly positive</v>
      </c>
      <c r="O484" s="126" t="str">
        <f>IF('Calculs T2a'!H487&lt;'Coeffs calibration'!$H$15,"Negative",IF('Calculs T2a'!H487&lt;'Coeffs calibration'!$H$16,"Lowly positive",IF('Calculs T2a'!H487&lt;'Coeffs calibration'!$H$17,"Moderately positive","Highly positive")))</f>
        <v>Highly positive</v>
      </c>
      <c r="P484" s="126" t="str">
        <f>IF('Calculs T2a'!I487&lt;'Coeffs calibration'!$I$15,"Negative",IF('Calculs T2a'!I487&lt;'Coeffs calibration'!$I$16,"Lowly positive",IF('Calculs T2a'!I487&lt;'Coeffs calibration'!$I$17,"Moderately positive","Highly positive")))</f>
        <v>Highly positive</v>
      </c>
      <c r="Q484" s="128" t="str">
        <f>IF('Calculs T2a'!J487&lt;'Coeffs calibration'!$J$15,"Negative",IF('Calculs T2a'!J487&lt;'Coeffs calibration'!$J$16,"Lowly positive",IF('Calculs T2a'!J487&lt;'Coeffs calibration'!$J$17,"Moderately positive","Highly positive")))</f>
        <v>Highly positive</v>
      </c>
      <c r="R484" s="3" t="str">
        <f>IF('Calculs T2a'!K487&lt;'Coeffs calibration'!$K$15,"Negative",IF('Calculs T2a'!K487&lt;'Coeffs calibration'!$K$16,"Lowly positive",IF('Calculs T2a'!K487&lt;'Coeffs calibration'!$K$17,"Moderately positive","Highly positive")))</f>
        <v>Highly positive</v>
      </c>
      <c r="S484" s="3" t="str">
        <f>IF('Calculs T2a'!L487&lt;'Coeffs calibration'!$L$15,"Negative",IF('Calculs T2a'!L487&lt;'Coeffs calibration'!$L$16,"Lowly positive",IF('Calculs T2a'!L487&lt;'Coeffs calibration'!$L$17,"Moderately positive","Highly positive")))</f>
        <v>Highly positive</v>
      </c>
      <c r="T484" s="3" t="str">
        <f>IF('Calculs T2a'!M487&lt;'Coeffs calibration'!$M$15,"Negative",IF('Calculs T2a'!M487&lt;'Coeffs calibration'!$M$16,"Lowly positive",IF('Calculs T2a'!M487&lt;'Coeffs calibration'!$M$17,"Moderately positive","Highly positive")))</f>
        <v>Highly positive</v>
      </c>
      <c r="U484" s="3" t="str">
        <f>IF('Calculs T2a'!N487&lt;'Coeffs calibration'!$N$15,"Negative",IF('Calculs T2a'!N487&lt;'Coeffs calibration'!$N$16,"Lowly positive",IF('Calculs T2a'!N487&lt;'Coeffs calibration'!$N$17,"Moderately positive","Highly positive")))</f>
        <v>Highly positive</v>
      </c>
      <c r="W484" s="92">
        <f>'Predictions concentrations'!A484</f>
        <v>0</v>
      </c>
      <c r="X484" s="92">
        <f>'Predictions concentrations'!B484</f>
        <v>0</v>
      </c>
      <c r="Y484" s="126" t="str">
        <f>IF('Calculs T3a'!G487&lt;'Coeffs calibration'!$G$15,"Negative",IF('Calculs T3a'!G487&lt;'Coeffs calibration'!$G$16,"Lowly positive",IF('Calculs T3a'!G487&lt;'Coeffs calibration'!$G$17,"Moderately positive","Highly positive")))</f>
        <v>Highly positive</v>
      </c>
      <c r="Z484" s="126" t="str">
        <f>IF('Calculs T3a'!H487&lt;'Coeffs calibration'!$H$15,"Negative",IF('Calculs T3a'!H487&lt;'Coeffs calibration'!$H$16,"Lowly positive",IF('Calculs T3a'!H487&lt;'Coeffs calibration'!$H$17,"Moderately positive","Highly positive")))</f>
        <v>Highly positive</v>
      </c>
      <c r="AA484" s="126" t="str">
        <f>IF('Calculs T3a'!I487&lt;'Coeffs calibration'!$I$15,"Negative",IF('Calculs T3a'!I487&lt;'Coeffs calibration'!$I$16,"Lowly positive",IF('Calculs T3a'!I487&lt;'Coeffs calibration'!$I$17,"Moderately positive","Highly positive")))</f>
        <v>Highly positive</v>
      </c>
      <c r="AB484" s="128" t="str">
        <f>IF('Calculs T3a'!J487&lt;'Coeffs calibration'!$J$15,"Negative",IF('Calculs T3a'!J487&lt;'Coeffs calibration'!$J$16,"Lowly positive",IF('Calculs T3a'!J487&lt;'Coeffs calibration'!$J$17,"Moderately positive","Highly positive")))</f>
        <v>Highly positive</v>
      </c>
      <c r="AC484" s="3" t="str">
        <f>IF('Calculs T3a'!K487&lt;'Coeffs calibration'!$K$15,"Negative",IF('Calculs T3a'!K487&lt;'Coeffs calibration'!$K$16,"Lowly positive",IF('Calculs T3a'!K487&lt;'Coeffs calibration'!$K$17,"Moderately positive","Highly positive")))</f>
        <v>Highly positive</v>
      </c>
      <c r="AD484" s="3" t="str">
        <f>IF('Calculs T3a'!L487&lt;'Coeffs calibration'!$L$15,"Negative",IF('Calculs T3a'!L487&lt;'Coeffs calibration'!$L$16,"Lowly positive",IF('Calculs T3a'!L487&lt;'Coeffs calibration'!$L$17,"Moderately positive","Highly positive")))</f>
        <v>Highly positive</v>
      </c>
      <c r="AE484" s="3" t="str">
        <f>IF('Calculs T3a'!M487&lt;'Coeffs calibration'!$M$15,"Negative",IF('Calculs T3a'!M487&lt;'Coeffs calibration'!$M$16,"Lowly positive",IF('Calculs T3a'!M487&lt;'Coeffs calibration'!$M$17,"Moderately positive","Highly positive")))</f>
        <v>Highly positive</v>
      </c>
      <c r="AF484" s="3" t="str">
        <f>IF('Calculs T3a'!N487&lt;'Coeffs calibration'!$N$15,"Negative",IF('Calculs T3a'!N487&lt;'Coeffs calibration'!$N$16,"Lowly positive",IF('Calculs T3a'!N487&lt;'Coeffs calibration'!$N$17,"Moderately positive","Highly positive")))</f>
        <v>Highly positive</v>
      </c>
    </row>
    <row r="485" spans="1:32" x14ac:dyDescent="0.3">
      <c r="A485" s="92">
        <f>'Predictions concentrations'!A485</f>
        <v>0</v>
      </c>
      <c r="B485" s="92">
        <f>'Predictions concentrations'!B485</f>
        <v>0</v>
      </c>
      <c r="C485" s="126" t="str">
        <f>IF('Calculs T1a'!G488&lt;'Coeffs calibration'!$G$15,"Negative",IF('Calculs T1a'!G488&lt;'Coeffs calibration'!$G$16,"Lowly positive",IF('Calculs T1a'!G488&lt;'Coeffs calibration'!$G$17,"Moderately positive","Highly positive")))</f>
        <v>Highly positive</v>
      </c>
      <c r="D485" s="126" t="str">
        <f>IF('Calculs T1a'!H488&lt;'Coeffs calibration'!$H$15,"Negative",IF('Calculs T1a'!H488&lt;'Coeffs calibration'!$H$16,"Lowly positive",IF('Calculs T1a'!H488&lt;'Coeffs calibration'!$H$17,"Moderately positive","Highly positive")))</f>
        <v>Highly positive</v>
      </c>
      <c r="E485" s="126" t="str">
        <f>IF('Calculs T1a'!I488&lt;'Coeffs calibration'!$I$15,"Negative",IF('Calculs T1a'!I488&lt;'Coeffs calibration'!$I$16,"Lowly positive",IF('Calculs T1a'!I488&lt;'Coeffs calibration'!$I$17,"Moderately positive","Highly positive")))</f>
        <v>Highly positive</v>
      </c>
      <c r="F485" s="128" t="str">
        <f>IF('Calculs T1a'!J488&lt;'Coeffs calibration'!$J$15,"Negative",IF('Calculs T1a'!J488&lt;'Coeffs calibration'!$J$16,"Lowly positive",IF('Calculs T1a'!J488&lt;'Coeffs calibration'!$J$17,"Moderately positive","Highly positive")))</f>
        <v>Highly positive</v>
      </c>
      <c r="G485" s="3" t="str">
        <f>IF('Calculs T1a'!K488&lt;'Coeffs calibration'!$K$15,"Negative",IF('Calculs T1a'!K488&lt;'Coeffs calibration'!$K$16,"Lowly positive",IF('Calculs T1a'!K488&lt;'Coeffs calibration'!$K$17,"Moderately positive","Highly positive")))</f>
        <v>Highly positive</v>
      </c>
      <c r="H485" s="3" t="str">
        <f>IF('Calculs T1a'!L488&lt;'Coeffs calibration'!$L$15,"Negative",IF('Calculs T1a'!L488&lt;'Coeffs calibration'!$L$16,"Lowly positive",IF('Calculs T1a'!L488&lt;'Coeffs calibration'!$L$17,"Moderately positive","Highly positive")))</f>
        <v>Highly positive</v>
      </c>
      <c r="I485" s="3" t="str">
        <f>IF('Calculs T1a'!M488&lt;'Coeffs calibration'!$M$15,"Negative",IF('Calculs T1a'!M488&lt;'Coeffs calibration'!$M$16,"Lowly positive",IF('Calculs T1a'!M488&lt;'Coeffs calibration'!$M$17,"Moderately positive","Highly positive")))</f>
        <v>Highly positive</v>
      </c>
      <c r="J485" s="3" t="str">
        <f>IF('Calculs T1a'!N488&lt;'Coeffs calibration'!$N$15,"Negative",IF('Calculs T1a'!N488&lt;'Coeffs calibration'!$N$16,"Lowly positive",IF('Calculs T1a'!N488&lt;'Coeffs calibration'!$N$17,"Moderately positive","Highly positive")))</f>
        <v>Highly positive</v>
      </c>
      <c r="L485" s="92">
        <f>'Predictions concentrations'!A485</f>
        <v>0</v>
      </c>
      <c r="M485" s="92">
        <f>'Predictions concentrations'!B485</f>
        <v>0</v>
      </c>
      <c r="N485" s="126" t="str">
        <f>IF('Calculs T2a'!G488&lt;'Coeffs calibration'!$G$15,"Negative",IF('Calculs T2a'!G488&lt;'Coeffs calibration'!$G$16,"Lowly positive",IF('Calculs T2a'!G488&lt;'Coeffs calibration'!$G$17,"Moderately positive","Highly positive")))</f>
        <v>Highly positive</v>
      </c>
      <c r="O485" s="126" t="str">
        <f>IF('Calculs T2a'!H488&lt;'Coeffs calibration'!$H$15,"Negative",IF('Calculs T2a'!H488&lt;'Coeffs calibration'!$H$16,"Lowly positive",IF('Calculs T2a'!H488&lt;'Coeffs calibration'!$H$17,"Moderately positive","Highly positive")))</f>
        <v>Highly positive</v>
      </c>
      <c r="P485" s="126" t="str">
        <f>IF('Calculs T2a'!I488&lt;'Coeffs calibration'!$I$15,"Negative",IF('Calculs T2a'!I488&lt;'Coeffs calibration'!$I$16,"Lowly positive",IF('Calculs T2a'!I488&lt;'Coeffs calibration'!$I$17,"Moderately positive","Highly positive")))</f>
        <v>Highly positive</v>
      </c>
      <c r="Q485" s="128" t="str">
        <f>IF('Calculs T2a'!J488&lt;'Coeffs calibration'!$J$15,"Negative",IF('Calculs T2a'!J488&lt;'Coeffs calibration'!$J$16,"Lowly positive",IF('Calculs T2a'!J488&lt;'Coeffs calibration'!$J$17,"Moderately positive","Highly positive")))</f>
        <v>Highly positive</v>
      </c>
      <c r="R485" s="3" t="str">
        <f>IF('Calculs T2a'!K488&lt;'Coeffs calibration'!$K$15,"Negative",IF('Calculs T2a'!K488&lt;'Coeffs calibration'!$K$16,"Lowly positive",IF('Calculs T2a'!K488&lt;'Coeffs calibration'!$K$17,"Moderately positive","Highly positive")))</f>
        <v>Highly positive</v>
      </c>
      <c r="S485" s="3" t="str">
        <f>IF('Calculs T2a'!L488&lt;'Coeffs calibration'!$L$15,"Negative",IF('Calculs T2a'!L488&lt;'Coeffs calibration'!$L$16,"Lowly positive",IF('Calculs T2a'!L488&lt;'Coeffs calibration'!$L$17,"Moderately positive","Highly positive")))</f>
        <v>Highly positive</v>
      </c>
      <c r="T485" s="3" t="str">
        <f>IF('Calculs T2a'!M488&lt;'Coeffs calibration'!$M$15,"Negative",IF('Calculs T2a'!M488&lt;'Coeffs calibration'!$M$16,"Lowly positive",IF('Calculs T2a'!M488&lt;'Coeffs calibration'!$M$17,"Moderately positive","Highly positive")))</f>
        <v>Highly positive</v>
      </c>
      <c r="U485" s="3" t="str">
        <f>IF('Calculs T2a'!N488&lt;'Coeffs calibration'!$N$15,"Negative",IF('Calculs T2a'!N488&lt;'Coeffs calibration'!$N$16,"Lowly positive",IF('Calculs T2a'!N488&lt;'Coeffs calibration'!$N$17,"Moderately positive","Highly positive")))</f>
        <v>Highly positive</v>
      </c>
      <c r="W485" s="92">
        <f>'Predictions concentrations'!A485</f>
        <v>0</v>
      </c>
      <c r="X485" s="92">
        <f>'Predictions concentrations'!B485</f>
        <v>0</v>
      </c>
      <c r="Y485" s="126" t="str">
        <f>IF('Calculs T3a'!G488&lt;'Coeffs calibration'!$G$15,"Negative",IF('Calculs T3a'!G488&lt;'Coeffs calibration'!$G$16,"Lowly positive",IF('Calculs T3a'!G488&lt;'Coeffs calibration'!$G$17,"Moderately positive","Highly positive")))</f>
        <v>Highly positive</v>
      </c>
      <c r="Z485" s="126" t="str">
        <f>IF('Calculs T3a'!H488&lt;'Coeffs calibration'!$H$15,"Negative",IF('Calculs T3a'!H488&lt;'Coeffs calibration'!$H$16,"Lowly positive",IF('Calculs T3a'!H488&lt;'Coeffs calibration'!$H$17,"Moderately positive","Highly positive")))</f>
        <v>Highly positive</v>
      </c>
      <c r="AA485" s="126" t="str">
        <f>IF('Calculs T3a'!I488&lt;'Coeffs calibration'!$I$15,"Negative",IF('Calculs T3a'!I488&lt;'Coeffs calibration'!$I$16,"Lowly positive",IF('Calculs T3a'!I488&lt;'Coeffs calibration'!$I$17,"Moderately positive","Highly positive")))</f>
        <v>Highly positive</v>
      </c>
      <c r="AB485" s="128" t="str">
        <f>IF('Calculs T3a'!J488&lt;'Coeffs calibration'!$J$15,"Negative",IF('Calculs T3a'!J488&lt;'Coeffs calibration'!$J$16,"Lowly positive",IF('Calculs T3a'!J488&lt;'Coeffs calibration'!$J$17,"Moderately positive","Highly positive")))</f>
        <v>Highly positive</v>
      </c>
      <c r="AC485" s="3" t="str">
        <f>IF('Calculs T3a'!K488&lt;'Coeffs calibration'!$K$15,"Negative",IF('Calculs T3a'!K488&lt;'Coeffs calibration'!$K$16,"Lowly positive",IF('Calculs T3a'!K488&lt;'Coeffs calibration'!$K$17,"Moderately positive","Highly positive")))</f>
        <v>Highly positive</v>
      </c>
      <c r="AD485" s="3" t="str">
        <f>IF('Calculs T3a'!L488&lt;'Coeffs calibration'!$L$15,"Negative",IF('Calculs T3a'!L488&lt;'Coeffs calibration'!$L$16,"Lowly positive",IF('Calculs T3a'!L488&lt;'Coeffs calibration'!$L$17,"Moderately positive","Highly positive")))</f>
        <v>Highly positive</v>
      </c>
      <c r="AE485" s="3" t="str">
        <f>IF('Calculs T3a'!M488&lt;'Coeffs calibration'!$M$15,"Negative",IF('Calculs T3a'!M488&lt;'Coeffs calibration'!$M$16,"Lowly positive",IF('Calculs T3a'!M488&lt;'Coeffs calibration'!$M$17,"Moderately positive","Highly positive")))</f>
        <v>Highly positive</v>
      </c>
      <c r="AF485" s="3" t="str">
        <f>IF('Calculs T3a'!N488&lt;'Coeffs calibration'!$N$15,"Negative",IF('Calculs T3a'!N488&lt;'Coeffs calibration'!$N$16,"Lowly positive",IF('Calculs T3a'!N488&lt;'Coeffs calibration'!$N$17,"Moderately positive","Highly positive")))</f>
        <v>Highly positive</v>
      </c>
    </row>
    <row r="486" spans="1:32" x14ac:dyDescent="0.3">
      <c r="A486" s="92">
        <f>'Predictions concentrations'!A486</f>
        <v>0</v>
      </c>
      <c r="B486" s="92">
        <f>'Predictions concentrations'!B486</f>
        <v>0</v>
      </c>
      <c r="C486" s="126" t="str">
        <f>IF('Calculs T1a'!G489&lt;'Coeffs calibration'!$G$15,"Negative",IF('Calculs T1a'!G489&lt;'Coeffs calibration'!$G$16,"Lowly positive",IF('Calculs T1a'!G489&lt;'Coeffs calibration'!$G$17,"Moderately positive","Highly positive")))</f>
        <v>Highly positive</v>
      </c>
      <c r="D486" s="126" t="str">
        <f>IF('Calculs T1a'!H489&lt;'Coeffs calibration'!$H$15,"Negative",IF('Calculs T1a'!H489&lt;'Coeffs calibration'!$H$16,"Lowly positive",IF('Calculs T1a'!H489&lt;'Coeffs calibration'!$H$17,"Moderately positive","Highly positive")))</f>
        <v>Highly positive</v>
      </c>
      <c r="E486" s="126" t="str">
        <f>IF('Calculs T1a'!I489&lt;'Coeffs calibration'!$I$15,"Negative",IF('Calculs T1a'!I489&lt;'Coeffs calibration'!$I$16,"Lowly positive",IF('Calculs T1a'!I489&lt;'Coeffs calibration'!$I$17,"Moderately positive","Highly positive")))</f>
        <v>Highly positive</v>
      </c>
      <c r="F486" s="128" t="str">
        <f>IF('Calculs T1a'!J489&lt;'Coeffs calibration'!$J$15,"Negative",IF('Calculs T1a'!J489&lt;'Coeffs calibration'!$J$16,"Lowly positive",IF('Calculs T1a'!J489&lt;'Coeffs calibration'!$J$17,"Moderately positive","Highly positive")))</f>
        <v>Highly positive</v>
      </c>
      <c r="G486" s="3" t="str">
        <f>IF('Calculs T1a'!K489&lt;'Coeffs calibration'!$K$15,"Negative",IF('Calculs T1a'!K489&lt;'Coeffs calibration'!$K$16,"Lowly positive",IF('Calculs T1a'!K489&lt;'Coeffs calibration'!$K$17,"Moderately positive","Highly positive")))</f>
        <v>Highly positive</v>
      </c>
      <c r="H486" s="3" t="str">
        <f>IF('Calculs T1a'!L489&lt;'Coeffs calibration'!$L$15,"Negative",IF('Calculs T1a'!L489&lt;'Coeffs calibration'!$L$16,"Lowly positive",IF('Calculs T1a'!L489&lt;'Coeffs calibration'!$L$17,"Moderately positive","Highly positive")))</f>
        <v>Highly positive</v>
      </c>
      <c r="I486" s="3" t="str">
        <f>IF('Calculs T1a'!M489&lt;'Coeffs calibration'!$M$15,"Negative",IF('Calculs T1a'!M489&lt;'Coeffs calibration'!$M$16,"Lowly positive",IF('Calculs T1a'!M489&lt;'Coeffs calibration'!$M$17,"Moderately positive","Highly positive")))</f>
        <v>Highly positive</v>
      </c>
      <c r="J486" s="3" t="str">
        <f>IF('Calculs T1a'!N489&lt;'Coeffs calibration'!$N$15,"Negative",IF('Calculs T1a'!N489&lt;'Coeffs calibration'!$N$16,"Lowly positive",IF('Calculs T1a'!N489&lt;'Coeffs calibration'!$N$17,"Moderately positive","Highly positive")))</f>
        <v>Highly positive</v>
      </c>
      <c r="L486" s="92">
        <f>'Predictions concentrations'!A486</f>
        <v>0</v>
      </c>
      <c r="M486" s="92">
        <f>'Predictions concentrations'!B486</f>
        <v>0</v>
      </c>
      <c r="N486" s="126" t="str">
        <f>IF('Calculs T2a'!G489&lt;'Coeffs calibration'!$G$15,"Negative",IF('Calculs T2a'!G489&lt;'Coeffs calibration'!$G$16,"Lowly positive",IF('Calculs T2a'!G489&lt;'Coeffs calibration'!$G$17,"Moderately positive","Highly positive")))</f>
        <v>Highly positive</v>
      </c>
      <c r="O486" s="126" t="str">
        <f>IF('Calculs T2a'!H489&lt;'Coeffs calibration'!$H$15,"Negative",IF('Calculs T2a'!H489&lt;'Coeffs calibration'!$H$16,"Lowly positive",IF('Calculs T2a'!H489&lt;'Coeffs calibration'!$H$17,"Moderately positive","Highly positive")))</f>
        <v>Highly positive</v>
      </c>
      <c r="P486" s="126" t="str">
        <f>IF('Calculs T2a'!I489&lt;'Coeffs calibration'!$I$15,"Negative",IF('Calculs T2a'!I489&lt;'Coeffs calibration'!$I$16,"Lowly positive",IF('Calculs T2a'!I489&lt;'Coeffs calibration'!$I$17,"Moderately positive","Highly positive")))</f>
        <v>Highly positive</v>
      </c>
      <c r="Q486" s="128" t="str">
        <f>IF('Calculs T2a'!J489&lt;'Coeffs calibration'!$J$15,"Negative",IF('Calculs T2a'!J489&lt;'Coeffs calibration'!$J$16,"Lowly positive",IF('Calculs T2a'!J489&lt;'Coeffs calibration'!$J$17,"Moderately positive","Highly positive")))</f>
        <v>Highly positive</v>
      </c>
      <c r="R486" s="3" t="str">
        <f>IF('Calculs T2a'!K489&lt;'Coeffs calibration'!$K$15,"Negative",IF('Calculs T2a'!K489&lt;'Coeffs calibration'!$K$16,"Lowly positive",IF('Calculs T2a'!K489&lt;'Coeffs calibration'!$K$17,"Moderately positive","Highly positive")))</f>
        <v>Highly positive</v>
      </c>
      <c r="S486" s="3" t="str">
        <f>IF('Calculs T2a'!L489&lt;'Coeffs calibration'!$L$15,"Negative",IF('Calculs T2a'!L489&lt;'Coeffs calibration'!$L$16,"Lowly positive",IF('Calculs T2a'!L489&lt;'Coeffs calibration'!$L$17,"Moderately positive","Highly positive")))</f>
        <v>Highly positive</v>
      </c>
      <c r="T486" s="3" t="str">
        <f>IF('Calculs T2a'!M489&lt;'Coeffs calibration'!$M$15,"Negative",IF('Calculs T2a'!M489&lt;'Coeffs calibration'!$M$16,"Lowly positive",IF('Calculs T2a'!M489&lt;'Coeffs calibration'!$M$17,"Moderately positive","Highly positive")))</f>
        <v>Highly positive</v>
      </c>
      <c r="U486" s="3" t="str">
        <f>IF('Calculs T2a'!N489&lt;'Coeffs calibration'!$N$15,"Negative",IF('Calculs T2a'!N489&lt;'Coeffs calibration'!$N$16,"Lowly positive",IF('Calculs T2a'!N489&lt;'Coeffs calibration'!$N$17,"Moderately positive","Highly positive")))</f>
        <v>Highly positive</v>
      </c>
      <c r="W486" s="92">
        <f>'Predictions concentrations'!A486</f>
        <v>0</v>
      </c>
      <c r="X486" s="92">
        <f>'Predictions concentrations'!B486</f>
        <v>0</v>
      </c>
      <c r="Y486" s="126" t="str">
        <f>IF('Calculs T3a'!G489&lt;'Coeffs calibration'!$G$15,"Negative",IF('Calculs T3a'!G489&lt;'Coeffs calibration'!$G$16,"Lowly positive",IF('Calculs T3a'!G489&lt;'Coeffs calibration'!$G$17,"Moderately positive","Highly positive")))</f>
        <v>Highly positive</v>
      </c>
      <c r="Z486" s="126" t="str">
        <f>IF('Calculs T3a'!H489&lt;'Coeffs calibration'!$H$15,"Negative",IF('Calculs T3a'!H489&lt;'Coeffs calibration'!$H$16,"Lowly positive",IF('Calculs T3a'!H489&lt;'Coeffs calibration'!$H$17,"Moderately positive","Highly positive")))</f>
        <v>Highly positive</v>
      </c>
      <c r="AA486" s="126" t="str">
        <f>IF('Calculs T3a'!I489&lt;'Coeffs calibration'!$I$15,"Negative",IF('Calculs T3a'!I489&lt;'Coeffs calibration'!$I$16,"Lowly positive",IF('Calculs T3a'!I489&lt;'Coeffs calibration'!$I$17,"Moderately positive","Highly positive")))</f>
        <v>Highly positive</v>
      </c>
      <c r="AB486" s="128" t="str">
        <f>IF('Calculs T3a'!J489&lt;'Coeffs calibration'!$J$15,"Negative",IF('Calculs T3a'!J489&lt;'Coeffs calibration'!$J$16,"Lowly positive",IF('Calculs T3a'!J489&lt;'Coeffs calibration'!$J$17,"Moderately positive","Highly positive")))</f>
        <v>Highly positive</v>
      </c>
      <c r="AC486" s="3" t="str">
        <f>IF('Calculs T3a'!K489&lt;'Coeffs calibration'!$K$15,"Negative",IF('Calculs T3a'!K489&lt;'Coeffs calibration'!$K$16,"Lowly positive",IF('Calculs T3a'!K489&lt;'Coeffs calibration'!$K$17,"Moderately positive","Highly positive")))</f>
        <v>Highly positive</v>
      </c>
      <c r="AD486" s="3" t="str">
        <f>IF('Calculs T3a'!L489&lt;'Coeffs calibration'!$L$15,"Negative",IF('Calculs T3a'!L489&lt;'Coeffs calibration'!$L$16,"Lowly positive",IF('Calculs T3a'!L489&lt;'Coeffs calibration'!$L$17,"Moderately positive","Highly positive")))</f>
        <v>Highly positive</v>
      </c>
      <c r="AE486" s="3" t="str">
        <f>IF('Calculs T3a'!M489&lt;'Coeffs calibration'!$M$15,"Negative",IF('Calculs T3a'!M489&lt;'Coeffs calibration'!$M$16,"Lowly positive",IF('Calculs T3a'!M489&lt;'Coeffs calibration'!$M$17,"Moderately positive","Highly positive")))</f>
        <v>Highly positive</v>
      </c>
      <c r="AF486" s="3" t="str">
        <f>IF('Calculs T3a'!N489&lt;'Coeffs calibration'!$N$15,"Negative",IF('Calculs T3a'!N489&lt;'Coeffs calibration'!$N$16,"Lowly positive",IF('Calculs T3a'!N489&lt;'Coeffs calibration'!$N$17,"Moderately positive","Highly positive")))</f>
        <v>Highly positive</v>
      </c>
    </row>
    <row r="487" spans="1:32" x14ac:dyDescent="0.3">
      <c r="A487" s="92">
        <f>'Predictions concentrations'!A487</f>
        <v>0</v>
      </c>
      <c r="B487" s="92">
        <f>'Predictions concentrations'!B487</f>
        <v>0</v>
      </c>
      <c r="C487" s="126" t="str">
        <f>IF('Calculs T1a'!G490&lt;'Coeffs calibration'!$G$15,"Negative",IF('Calculs T1a'!G490&lt;'Coeffs calibration'!$G$16,"Lowly positive",IF('Calculs T1a'!G490&lt;'Coeffs calibration'!$G$17,"Moderately positive","Highly positive")))</f>
        <v>Highly positive</v>
      </c>
      <c r="D487" s="126" t="str">
        <f>IF('Calculs T1a'!H490&lt;'Coeffs calibration'!$H$15,"Negative",IF('Calculs T1a'!H490&lt;'Coeffs calibration'!$H$16,"Lowly positive",IF('Calculs T1a'!H490&lt;'Coeffs calibration'!$H$17,"Moderately positive","Highly positive")))</f>
        <v>Highly positive</v>
      </c>
      <c r="E487" s="126" t="str">
        <f>IF('Calculs T1a'!I490&lt;'Coeffs calibration'!$I$15,"Negative",IF('Calculs T1a'!I490&lt;'Coeffs calibration'!$I$16,"Lowly positive",IF('Calculs T1a'!I490&lt;'Coeffs calibration'!$I$17,"Moderately positive","Highly positive")))</f>
        <v>Highly positive</v>
      </c>
      <c r="F487" s="128" t="str">
        <f>IF('Calculs T1a'!J490&lt;'Coeffs calibration'!$J$15,"Negative",IF('Calculs T1a'!J490&lt;'Coeffs calibration'!$J$16,"Lowly positive",IF('Calculs T1a'!J490&lt;'Coeffs calibration'!$J$17,"Moderately positive","Highly positive")))</f>
        <v>Highly positive</v>
      </c>
      <c r="G487" s="3" t="str">
        <f>IF('Calculs T1a'!K490&lt;'Coeffs calibration'!$K$15,"Negative",IF('Calculs T1a'!K490&lt;'Coeffs calibration'!$K$16,"Lowly positive",IF('Calculs T1a'!K490&lt;'Coeffs calibration'!$K$17,"Moderately positive","Highly positive")))</f>
        <v>Highly positive</v>
      </c>
      <c r="H487" s="3" t="str">
        <f>IF('Calculs T1a'!L490&lt;'Coeffs calibration'!$L$15,"Negative",IF('Calculs T1a'!L490&lt;'Coeffs calibration'!$L$16,"Lowly positive",IF('Calculs T1a'!L490&lt;'Coeffs calibration'!$L$17,"Moderately positive","Highly positive")))</f>
        <v>Highly positive</v>
      </c>
      <c r="I487" s="3" t="str">
        <f>IF('Calculs T1a'!M490&lt;'Coeffs calibration'!$M$15,"Negative",IF('Calculs T1a'!M490&lt;'Coeffs calibration'!$M$16,"Lowly positive",IF('Calculs T1a'!M490&lt;'Coeffs calibration'!$M$17,"Moderately positive","Highly positive")))</f>
        <v>Highly positive</v>
      </c>
      <c r="J487" s="3" t="str">
        <f>IF('Calculs T1a'!N490&lt;'Coeffs calibration'!$N$15,"Negative",IF('Calculs T1a'!N490&lt;'Coeffs calibration'!$N$16,"Lowly positive",IF('Calculs T1a'!N490&lt;'Coeffs calibration'!$N$17,"Moderately positive","Highly positive")))</f>
        <v>Highly positive</v>
      </c>
      <c r="L487" s="92">
        <f>'Predictions concentrations'!A487</f>
        <v>0</v>
      </c>
      <c r="M487" s="92">
        <f>'Predictions concentrations'!B487</f>
        <v>0</v>
      </c>
      <c r="N487" s="126" t="str">
        <f>IF('Calculs T2a'!G490&lt;'Coeffs calibration'!$G$15,"Negative",IF('Calculs T2a'!G490&lt;'Coeffs calibration'!$G$16,"Lowly positive",IF('Calculs T2a'!G490&lt;'Coeffs calibration'!$G$17,"Moderately positive","Highly positive")))</f>
        <v>Highly positive</v>
      </c>
      <c r="O487" s="126" t="str">
        <f>IF('Calculs T2a'!H490&lt;'Coeffs calibration'!$H$15,"Negative",IF('Calculs T2a'!H490&lt;'Coeffs calibration'!$H$16,"Lowly positive",IF('Calculs T2a'!H490&lt;'Coeffs calibration'!$H$17,"Moderately positive","Highly positive")))</f>
        <v>Highly positive</v>
      </c>
      <c r="P487" s="126" t="str">
        <f>IF('Calculs T2a'!I490&lt;'Coeffs calibration'!$I$15,"Negative",IF('Calculs T2a'!I490&lt;'Coeffs calibration'!$I$16,"Lowly positive",IF('Calculs T2a'!I490&lt;'Coeffs calibration'!$I$17,"Moderately positive","Highly positive")))</f>
        <v>Highly positive</v>
      </c>
      <c r="Q487" s="128" t="str">
        <f>IF('Calculs T2a'!J490&lt;'Coeffs calibration'!$J$15,"Negative",IF('Calculs T2a'!J490&lt;'Coeffs calibration'!$J$16,"Lowly positive",IF('Calculs T2a'!J490&lt;'Coeffs calibration'!$J$17,"Moderately positive","Highly positive")))</f>
        <v>Highly positive</v>
      </c>
      <c r="R487" s="3" t="str">
        <f>IF('Calculs T2a'!K490&lt;'Coeffs calibration'!$K$15,"Negative",IF('Calculs T2a'!K490&lt;'Coeffs calibration'!$K$16,"Lowly positive",IF('Calculs T2a'!K490&lt;'Coeffs calibration'!$K$17,"Moderately positive","Highly positive")))</f>
        <v>Highly positive</v>
      </c>
      <c r="S487" s="3" t="str">
        <f>IF('Calculs T2a'!L490&lt;'Coeffs calibration'!$L$15,"Negative",IF('Calculs T2a'!L490&lt;'Coeffs calibration'!$L$16,"Lowly positive",IF('Calculs T2a'!L490&lt;'Coeffs calibration'!$L$17,"Moderately positive","Highly positive")))</f>
        <v>Highly positive</v>
      </c>
      <c r="T487" s="3" t="str">
        <f>IF('Calculs T2a'!M490&lt;'Coeffs calibration'!$M$15,"Negative",IF('Calculs T2a'!M490&lt;'Coeffs calibration'!$M$16,"Lowly positive",IF('Calculs T2a'!M490&lt;'Coeffs calibration'!$M$17,"Moderately positive","Highly positive")))</f>
        <v>Highly positive</v>
      </c>
      <c r="U487" s="3" t="str">
        <f>IF('Calculs T2a'!N490&lt;'Coeffs calibration'!$N$15,"Negative",IF('Calculs T2a'!N490&lt;'Coeffs calibration'!$N$16,"Lowly positive",IF('Calculs T2a'!N490&lt;'Coeffs calibration'!$N$17,"Moderately positive","Highly positive")))</f>
        <v>Highly positive</v>
      </c>
      <c r="W487" s="92">
        <f>'Predictions concentrations'!A487</f>
        <v>0</v>
      </c>
      <c r="X487" s="92">
        <f>'Predictions concentrations'!B487</f>
        <v>0</v>
      </c>
      <c r="Y487" s="126" t="str">
        <f>IF('Calculs T3a'!G490&lt;'Coeffs calibration'!$G$15,"Negative",IF('Calculs T3a'!G490&lt;'Coeffs calibration'!$G$16,"Lowly positive",IF('Calculs T3a'!G490&lt;'Coeffs calibration'!$G$17,"Moderately positive","Highly positive")))</f>
        <v>Highly positive</v>
      </c>
      <c r="Z487" s="126" t="str">
        <f>IF('Calculs T3a'!H490&lt;'Coeffs calibration'!$H$15,"Negative",IF('Calculs T3a'!H490&lt;'Coeffs calibration'!$H$16,"Lowly positive",IF('Calculs T3a'!H490&lt;'Coeffs calibration'!$H$17,"Moderately positive","Highly positive")))</f>
        <v>Highly positive</v>
      </c>
      <c r="AA487" s="126" t="str">
        <f>IF('Calculs T3a'!I490&lt;'Coeffs calibration'!$I$15,"Negative",IF('Calculs T3a'!I490&lt;'Coeffs calibration'!$I$16,"Lowly positive",IF('Calculs T3a'!I490&lt;'Coeffs calibration'!$I$17,"Moderately positive","Highly positive")))</f>
        <v>Highly positive</v>
      </c>
      <c r="AB487" s="128" t="str">
        <f>IF('Calculs T3a'!J490&lt;'Coeffs calibration'!$J$15,"Negative",IF('Calculs T3a'!J490&lt;'Coeffs calibration'!$J$16,"Lowly positive",IF('Calculs T3a'!J490&lt;'Coeffs calibration'!$J$17,"Moderately positive","Highly positive")))</f>
        <v>Highly positive</v>
      </c>
      <c r="AC487" s="3" t="str">
        <f>IF('Calculs T3a'!K490&lt;'Coeffs calibration'!$K$15,"Negative",IF('Calculs T3a'!K490&lt;'Coeffs calibration'!$K$16,"Lowly positive",IF('Calculs T3a'!K490&lt;'Coeffs calibration'!$K$17,"Moderately positive","Highly positive")))</f>
        <v>Highly positive</v>
      </c>
      <c r="AD487" s="3" t="str">
        <f>IF('Calculs T3a'!L490&lt;'Coeffs calibration'!$L$15,"Negative",IF('Calculs T3a'!L490&lt;'Coeffs calibration'!$L$16,"Lowly positive",IF('Calculs T3a'!L490&lt;'Coeffs calibration'!$L$17,"Moderately positive","Highly positive")))</f>
        <v>Highly positive</v>
      </c>
      <c r="AE487" s="3" t="str">
        <f>IF('Calculs T3a'!M490&lt;'Coeffs calibration'!$M$15,"Negative",IF('Calculs T3a'!M490&lt;'Coeffs calibration'!$M$16,"Lowly positive",IF('Calculs T3a'!M490&lt;'Coeffs calibration'!$M$17,"Moderately positive","Highly positive")))</f>
        <v>Highly positive</v>
      </c>
      <c r="AF487" s="3" t="str">
        <f>IF('Calculs T3a'!N490&lt;'Coeffs calibration'!$N$15,"Negative",IF('Calculs T3a'!N490&lt;'Coeffs calibration'!$N$16,"Lowly positive",IF('Calculs T3a'!N490&lt;'Coeffs calibration'!$N$17,"Moderately positive","Highly positive")))</f>
        <v>Highly positive</v>
      </c>
    </row>
    <row r="488" spans="1:32" x14ac:dyDescent="0.3">
      <c r="A488" s="92">
        <f>'Predictions concentrations'!A488</f>
        <v>0</v>
      </c>
      <c r="B488" s="92">
        <f>'Predictions concentrations'!B488</f>
        <v>0</v>
      </c>
      <c r="C488" s="126" t="str">
        <f>IF('Calculs T1a'!G491&lt;'Coeffs calibration'!$G$15,"Negative",IF('Calculs T1a'!G491&lt;'Coeffs calibration'!$G$16,"Lowly positive",IF('Calculs T1a'!G491&lt;'Coeffs calibration'!$G$17,"Moderately positive","Highly positive")))</f>
        <v>Highly positive</v>
      </c>
      <c r="D488" s="126" t="str">
        <f>IF('Calculs T1a'!H491&lt;'Coeffs calibration'!$H$15,"Negative",IF('Calculs T1a'!H491&lt;'Coeffs calibration'!$H$16,"Lowly positive",IF('Calculs T1a'!H491&lt;'Coeffs calibration'!$H$17,"Moderately positive","Highly positive")))</f>
        <v>Highly positive</v>
      </c>
      <c r="E488" s="126" t="str">
        <f>IF('Calculs T1a'!I491&lt;'Coeffs calibration'!$I$15,"Negative",IF('Calculs T1a'!I491&lt;'Coeffs calibration'!$I$16,"Lowly positive",IF('Calculs T1a'!I491&lt;'Coeffs calibration'!$I$17,"Moderately positive","Highly positive")))</f>
        <v>Highly positive</v>
      </c>
      <c r="F488" s="128" t="str">
        <f>IF('Calculs T1a'!J491&lt;'Coeffs calibration'!$J$15,"Negative",IF('Calculs T1a'!J491&lt;'Coeffs calibration'!$J$16,"Lowly positive",IF('Calculs T1a'!J491&lt;'Coeffs calibration'!$J$17,"Moderately positive","Highly positive")))</f>
        <v>Highly positive</v>
      </c>
      <c r="G488" s="3" t="str">
        <f>IF('Calculs T1a'!K491&lt;'Coeffs calibration'!$K$15,"Negative",IF('Calculs T1a'!K491&lt;'Coeffs calibration'!$K$16,"Lowly positive",IF('Calculs T1a'!K491&lt;'Coeffs calibration'!$K$17,"Moderately positive","Highly positive")))</f>
        <v>Highly positive</v>
      </c>
      <c r="H488" s="3" t="str">
        <f>IF('Calculs T1a'!L491&lt;'Coeffs calibration'!$L$15,"Negative",IF('Calculs T1a'!L491&lt;'Coeffs calibration'!$L$16,"Lowly positive",IF('Calculs T1a'!L491&lt;'Coeffs calibration'!$L$17,"Moderately positive","Highly positive")))</f>
        <v>Highly positive</v>
      </c>
      <c r="I488" s="3" t="str">
        <f>IF('Calculs T1a'!M491&lt;'Coeffs calibration'!$M$15,"Negative",IF('Calculs T1a'!M491&lt;'Coeffs calibration'!$M$16,"Lowly positive",IF('Calculs T1a'!M491&lt;'Coeffs calibration'!$M$17,"Moderately positive","Highly positive")))</f>
        <v>Highly positive</v>
      </c>
      <c r="J488" s="3" t="str">
        <f>IF('Calculs T1a'!N491&lt;'Coeffs calibration'!$N$15,"Negative",IF('Calculs T1a'!N491&lt;'Coeffs calibration'!$N$16,"Lowly positive",IF('Calculs T1a'!N491&lt;'Coeffs calibration'!$N$17,"Moderately positive","Highly positive")))</f>
        <v>Highly positive</v>
      </c>
      <c r="L488" s="92">
        <f>'Predictions concentrations'!A488</f>
        <v>0</v>
      </c>
      <c r="M488" s="92">
        <f>'Predictions concentrations'!B488</f>
        <v>0</v>
      </c>
      <c r="N488" s="126" t="str">
        <f>IF('Calculs T2a'!G491&lt;'Coeffs calibration'!$G$15,"Negative",IF('Calculs T2a'!G491&lt;'Coeffs calibration'!$G$16,"Lowly positive",IF('Calculs T2a'!G491&lt;'Coeffs calibration'!$G$17,"Moderately positive","Highly positive")))</f>
        <v>Highly positive</v>
      </c>
      <c r="O488" s="126" t="str">
        <f>IF('Calculs T2a'!H491&lt;'Coeffs calibration'!$H$15,"Negative",IF('Calculs T2a'!H491&lt;'Coeffs calibration'!$H$16,"Lowly positive",IF('Calculs T2a'!H491&lt;'Coeffs calibration'!$H$17,"Moderately positive","Highly positive")))</f>
        <v>Highly positive</v>
      </c>
      <c r="P488" s="126" t="str">
        <f>IF('Calculs T2a'!I491&lt;'Coeffs calibration'!$I$15,"Negative",IF('Calculs T2a'!I491&lt;'Coeffs calibration'!$I$16,"Lowly positive",IF('Calculs T2a'!I491&lt;'Coeffs calibration'!$I$17,"Moderately positive","Highly positive")))</f>
        <v>Highly positive</v>
      </c>
      <c r="Q488" s="128" t="str">
        <f>IF('Calculs T2a'!J491&lt;'Coeffs calibration'!$J$15,"Negative",IF('Calculs T2a'!J491&lt;'Coeffs calibration'!$J$16,"Lowly positive",IF('Calculs T2a'!J491&lt;'Coeffs calibration'!$J$17,"Moderately positive","Highly positive")))</f>
        <v>Highly positive</v>
      </c>
      <c r="R488" s="3" t="str">
        <f>IF('Calculs T2a'!K491&lt;'Coeffs calibration'!$K$15,"Negative",IF('Calculs T2a'!K491&lt;'Coeffs calibration'!$K$16,"Lowly positive",IF('Calculs T2a'!K491&lt;'Coeffs calibration'!$K$17,"Moderately positive","Highly positive")))</f>
        <v>Highly positive</v>
      </c>
      <c r="S488" s="3" t="str">
        <f>IF('Calculs T2a'!L491&lt;'Coeffs calibration'!$L$15,"Negative",IF('Calculs T2a'!L491&lt;'Coeffs calibration'!$L$16,"Lowly positive",IF('Calculs T2a'!L491&lt;'Coeffs calibration'!$L$17,"Moderately positive","Highly positive")))</f>
        <v>Highly positive</v>
      </c>
      <c r="T488" s="3" t="str">
        <f>IF('Calculs T2a'!M491&lt;'Coeffs calibration'!$M$15,"Negative",IF('Calculs T2a'!M491&lt;'Coeffs calibration'!$M$16,"Lowly positive",IF('Calculs T2a'!M491&lt;'Coeffs calibration'!$M$17,"Moderately positive","Highly positive")))</f>
        <v>Highly positive</v>
      </c>
      <c r="U488" s="3" t="str">
        <f>IF('Calculs T2a'!N491&lt;'Coeffs calibration'!$N$15,"Negative",IF('Calculs T2a'!N491&lt;'Coeffs calibration'!$N$16,"Lowly positive",IF('Calculs T2a'!N491&lt;'Coeffs calibration'!$N$17,"Moderately positive","Highly positive")))</f>
        <v>Highly positive</v>
      </c>
      <c r="W488" s="92">
        <f>'Predictions concentrations'!A488</f>
        <v>0</v>
      </c>
      <c r="X488" s="92">
        <f>'Predictions concentrations'!B488</f>
        <v>0</v>
      </c>
      <c r="Y488" s="126" t="str">
        <f>IF('Calculs T3a'!G491&lt;'Coeffs calibration'!$G$15,"Negative",IF('Calculs T3a'!G491&lt;'Coeffs calibration'!$G$16,"Lowly positive",IF('Calculs T3a'!G491&lt;'Coeffs calibration'!$G$17,"Moderately positive","Highly positive")))</f>
        <v>Highly positive</v>
      </c>
      <c r="Z488" s="126" t="str">
        <f>IF('Calculs T3a'!H491&lt;'Coeffs calibration'!$H$15,"Negative",IF('Calculs T3a'!H491&lt;'Coeffs calibration'!$H$16,"Lowly positive",IF('Calculs T3a'!H491&lt;'Coeffs calibration'!$H$17,"Moderately positive","Highly positive")))</f>
        <v>Highly positive</v>
      </c>
      <c r="AA488" s="126" t="str">
        <f>IF('Calculs T3a'!I491&lt;'Coeffs calibration'!$I$15,"Negative",IF('Calculs T3a'!I491&lt;'Coeffs calibration'!$I$16,"Lowly positive",IF('Calculs T3a'!I491&lt;'Coeffs calibration'!$I$17,"Moderately positive","Highly positive")))</f>
        <v>Highly positive</v>
      </c>
      <c r="AB488" s="128" t="str">
        <f>IF('Calculs T3a'!J491&lt;'Coeffs calibration'!$J$15,"Negative",IF('Calculs T3a'!J491&lt;'Coeffs calibration'!$J$16,"Lowly positive",IF('Calculs T3a'!J491&lt;'Coeffs calibration'!$J$17,"Moderately positive","Highly positive")))</f>
        <v>Highly positive</v>
      </c>
      <c r="AC488" s="3" t="str">
        <f>IF('Calculs T3a'!K491&lt;'Coeffs calibration'!$K$15,"Negative",IF('Calculs T3a'!K491&lt;'Coeffs calibration'!$K$16,"Lowly positive",IF('Calculs T3a'!K491&lt;'Coeffs calibration'!$K$17,"Moderately positive","Highly positive")))</f>
        <v>Highly positive</v>
      </c>
      <c r="AD488" s="3" t="str">
        <f>IF('Calculs T3a'!L491&lt;'Coeffs calibration'!$L$15,"Negative",IF('Calculs T3a'!L491&lt;'Coeffs calibration'!$L$16,"Lowly positive",IF('Calculs T3a'!L491&lt;'Coeffs calibration'!$L$17,"Moderately positive","Highly positive")))</f>
        <v>Highly positive</v>
      </c>
      <c r="AE488" s="3" t="str">
        <f>IF('Calculs T3a'!M491&lt;'Coeffs calibration'!$M$15,"Negative",IF('Calculs T3a'!M491&lt;'Coeffs calibration'!$M$16,"Lowly positive",IF('Calculs T3a'!M491&lt;'Coeffs calibration'!$M$17,"Moderately positive","Highly positive")))</f>
        <v>Highly positive</v>
      </c>
      <c r="AF488" s="3" t="str">
        <f>IF('Calculs T3a'!N491&lt;'Coeffs calibration'!$N$15,"Negative",IF('Calculs T3a'!N491&lt;'Coeffs calibration'!$N$16,"Lowly positive",IF('Calculs T3a'!N491&lt;'Coeffs calibration'!$N$17,"Moderately positive","Highly positive")))</f>
        <v>Highly positive</v>
      </c>
    </row>
    <row r="489" spans="1:32" x14ac:dyDescent="0.3">
      <c r="A489" s="92">
        <f>'Predictions concentrations'!A489</f>
        <v>0</v>
      </c>
      <c r="B489" s="92">
        <f>'Predictions concentrations'!B489</f>
        <v>0</v>
      </c>
      <c r="C489" s="126" t="str">
        <f>IF('Calculs T1a'!G492&lt;'Coeffs calibration'!$G$15,"Negative",IF('Calculs T1a'!G492&lt;'Coeffs calibration'!$G$16,"Lowly positive",IF('Calculs T1a'!G492&lt;'Coeffs calibration'!$G$17,"Moderately positive","Highly positive")))</f>
        <v>Highly positive</v>
      </c>
      <c r="D489" s="126" t="str">
        <f>IF('Calculs T1a'!H492&lt;'Coeffs calibration'!$H$15,"Negative",IF('Calculs T1a'!H492&lt;'Coeffs calibration'!$H$16,"Lowly positive",IF('Calculs T1a'!H492&lt;'Coeffs calibration'!$H$17,"Moderately positive","Highly positive")))</f>
        <v>Highly positive</v>
      </c>
      <c r="E489" s="126" t="str">
        <f>IF('Calculs T1a'!I492&lt;'Coeffs calibration'!$I$15,"Negative",IF('Calculs T1a'!I492&lt;'Coeffs calibration'!$I$16,"Lowly positive",IF('Calculs T1a'!I492&lt;'Coeffs calibration'!$I$17,"Moderately positive","Highly positive")))</f>
        <v>Highly positive</v>
      </c>
      <c r="F489" s="128" t="str">
        <f>IF('Calculs T1a'!J492&lt;'Coeffs calibration'!$J$15,"Negative",IF('Calculs T1a'!J492&lt;'Coeffs calibration'!$J$16,"Lowly positive",IF('Calculs T1a'!J492&lt;'Coeffs calibration'!$J$17,"Moderately positive","Highly positive")))</f>
        <v>Highly positive</v>
      </c>
      <c r="G489" s="3" t="str">
        <f>IF('Calculs T1a'!K492&lt;'Coeffs calibration'!$K$15,"Negative",IF('Calculs T1a'!K492&lt;'Coeffs calibration'!$K$16,"Lowly positive",IF('Calculs T1a'!K492&lt;'Coeffs calibration'!$K$17,"Moderately positive","Highly positive")))</f>
        <v>Highly positive</v>
      </c>
      <c r="H489" s="3" t="str">
        <f>IF('Calculs T1a'!L492&lt;'Coeffs calibration'!$L$15,"Negative",IF('Calculs T1a'!L492&lt;'Coeffs calibration'!$L$16,"Lowly positive",IF('Calculs T1a'!L492&lt;'Coeffs calibration'!$L$17,"Moderately positive","Highly positive")))</f>
        <v>Highly positive</v>
      </c>
      <c r="I489" s="3" t="str">
        <f>IF('Calculs T1a'!M492&lt;'Coeffs calibration'!$M$15,"Negative",IF('Calculs T1a'!M492&lt;'Coeffs calibration'!$M$16,"Lowly positive",IF('Calculs T1a'!M492&lt;'Coeffs calibration'!$M$17,"Moderately positive","Highly positive")))</f>
        <v>Highly positive</v>
      </c>
      <c r="J489" s="3" t="str">
        <f>IF('Calculs T1a'!N492&lt;'Coeffs calibration'!$N$15,"Negative",IF('Calculs T1a'!N492&lt;'Coeffs calibration'!$N$16,"Lowly positive",IF('Calculs T1a'!N492&lt;'Coeffs calibration'!$N$17,"Moderately positive","Highly positive")))</f>
        <v>Highly positive</v>
      </c>
      <c r="L489" s="92">
        <f>'Predictions concentrations'!A489</f>
        <v>0</v>
      </c>
      <c r="M489" s="92">
        <f>'Predictions concentrations'!B489</f>
        <v>0</v>
      </c>
      <c r="N489" s="126" t="str">
        <f>IF('Calculs T2a'!G492&lt;'Coeffs calibration'!$G$15,"Negative",IF('Calculs T2a'!G492&lt;'Coeffs calibration'!$G$16,"Lowly positive",IF('Calculs T2a'!G492&lt;'Coeffs calibration'!$G$17,"Moderately positive","Highly positive")))</f>
        <v>Highly positive</v>
      </c>
      <c r="O489" s="126" t="str">
        <f>IF('Calculs T2a'!H492&lt;'Coeffs calibration'!$H$15,"Negative",IF('Calculs T2a'!H492&lt;'Coeffs calibration'!$H$16,"Lowly positive",IF('Calculs T2a'!H492&lt;'Coeffs calibration'!$H$17,"Moderately positive","Highly positive")))</f>
        <v>Highly positive</v>
      </c>
      <c r="P489" s="126" t="str">
        <f>IF('Calculs T2a'!I492&lt;'Coeffs calibration'!$I$15,"Negative",IF('Calculs T2a'!I492&lt;'Coeffs calibration'!$I$16,"Lowly positive",IF('Calculs T2a'!I492&lt;'Coeffs calibration'!$I$17,"Moderately positive","Highly positive")))</f>
        <v>Highly positive</v>
      </c>
      <c r="Q489" s="128" t="str">
        <f>IF('Calculs T2a'!J492&lt;'Coeffs calibration'!$J$15,"Negative",IF('Calculs T2a'!J492&lt;'Coeffs calibration'!$J$16,"Lowly positive",IF('Calculs T2a'!J492&lt;'Coeffs calibration'!$J$17,"Moderately positive","Highly positive")))</f>
        <v>Highly positive</v>
      </c>
      <c r="R489" s="3" t="str">
        <f>IF('Calculs T2a'!K492&lt;'Coeffs calibration'!$K$15,"Negative",IF('Calculs T2a'!K492&lt;'Coeffs calibration'!$K$16,"Lowly positive",IF('Calculs T2a'!K492&lt;'Coeffs calibration'!$K$17,"Moderately positive","Highly positive")))</f>
        <v>Highly positive</v>
      </c>
      <c r="S489" s="3" t="str">
        <f>IF('Calculs T2a'!L492&lt;'Coeffs calibration'!$L$15,"Negative",IF('Calculs T2a'!L492&lt;'Coeffs calibration'!$L$16,"Lowly positive",IF('Calculs T2a'!L492&lt;'Coeffs calibration'!$L$17,"Moderately positive","Highly positive")))</f>
        <v>Highly positive</v>
      </c>
      <c r="T489" s="3" t="str">
        <f>IF('Calculs T2a'!M492&lt;'Coeffs calibration'!$M$15,"Negative",IF('Calculs T2a'!M492&lt;'Coeffs calibration'!$M$16,"Lowly positive",IF('Calculs T2a'!M492&lt;'Coeffs calibration'!$M$17,"Moderately positive","Highly positive")))</f>
        <v>Highly positive</v>
      </c>
      <c r="U489" s="3" t="str">
        <f>IF('Calculs T2a'!N492&lt;'Coeffs calibration'!$N$15,"Negative",IF('Calculs T2a'!N492&lt;'Coeffs calibration'!$N$16,"Lowly positive",IF('Calculs T2a'!N492&lt;'Coeffs calibration'!$N$17,"Moderately positive","Highly positive")))</f>
        <v>Highly positive</v>
      </c>
      <c r="W489" s="92">
        <f>'Predictions concentrations'!A489</f>
        <v>0</v>
      </c>
      <c r="X489" s="92">
        <f>'Predictions concentrations'!B489</f>
        <v>0</v>
      </c>
      <c r="Y489" s="126" t="str">
        <f>IF('Calculs T3a'!G492&lt;'Coeffs calibration'!$G$15,"Negative",IF('Calculs T3a'!G492&lt;'Coeffs calibration'!$G$16,"Lowly positive",IF('Calculs T3a'!G492&lt;'Coeffs calibration'!$G$17,"Moderately positive","Highly positive")))</f>
        <v>Highly positive</v>
      </c>
      <c r="Z489" s="126" t="str">
        <f>IF('Calculs T3a'!H492&lt;'Coeffs calibration'!$H$15,"Negative",IF('Calculs T3a'!H492&lt;'Coeffs calibration'!$H$16,"Lowly positive",IF('Calculs T3a'!H492&lt;'Coeffs calibration'!$H$17,"Moderately positive","Highly positive")))</f>
        <v>Highly positive</v>
      </c>
      <c r="AA489" s="126" t="str">
        <f>IF('Calculs T3a'!I492&lt;'Coeffs calibration'!$I$15,"Negative",IF('Calculs T3a'!I492&lt;'Coeffs calibration'!$I$16,"Lowly positive",IF('Calculs T3a'!I492&lt;'Coeffs calibration'!$I$17,"Moderately positive","Highly positive")))</f>
        <v>Highly positive</v>
      </c>
      <c r="AB489" s="128" t="str">
        <f>IF('Calculs T3a'!J492&lt;'Coeffs calibration'!$J$15,"Negative",IF('Calculs T3a'!J492&lt;'Coeffs calibration'!$J$16,"Lowly positive",IF('Calculs T3a'!J492&lt;'Coeffs calibration'!$J$17,"Moderately positive","Highly positive")))</f>
        <v>Highly positive</v>
      </c>
      <c r="AC489" s="3" t="str">
        <f>IF('Calculs T3a'!K492&lt;'Coeffs calibration'!$K$15,"Negative",IF('Calculs T3a'!K492&lt;'Coeffs calibration'!$K$16,"Lowly positive",IF('Calculs T3a'!K492&lt;'Coeffs calibration'!$K$17,"Moderately positive","Highly positive")))</f>
        <v>Highly positive</v>
      </c>
      <c r="AD489" s="3" t="str">
        <f>IF('Calculs T3a'!L492&lt;'Coeffs calibration'!$L$15,"Negative",IF('Calculs T3a'!L492&lt;'Coeffs calibration'!$L$16,"Lowly positive",IF('Calculs T3a'!L492&lt;'Coeffs calibration'!$L$17,"Moderately positive","Highly positive")))</f>
        <v>Highly positive</v>
      </c>
      <c r="AE489" s="3" t="str">
        <f>IF('Calculs T3a'!M492&lt;'Coeffs calibration'!$M$15,"Negative",IF('Calculs T3a'!M492&lt;'Coeffs calibration'!$M$16,"Lowly positive",IF('Calculs T3a'!M492&lt;'Coeffs calibration'!$M$17,"Moderately positive","Highly positive")))</f>
        <v>Highly positive</v>
      </c>
      <c r="AF489" s="3" t="str">
        <f>IF('Calculs T3a'!N492&lt;'Coeffs calibration'!$N$15,"Negative",IF('Calculs T3a'!N492&lt;'Coeffs calibration'!$N$16,"Lowly positive",IF('Calculs T3a'!N492&lt;'Coeffs calibration'!$N$17,"Moderately positive","Highly positive")))</f>
        <v>Highly positive</v>
      </c>
    </row>
    <row r="490" spans="1:32" x14ac:dyDescent="0.3">
      <c r="A490" s="92">
        <f>'Predictions concentrations'!A490</f>
        <v>0</v>
      </c>
      <c r="B490" s="92">
        <f>'Predictions concentrations'!B490</f>
        <v>0</v>
      </c>
      <c r="C490" s="126" t="str">
        <f>IF('Calculs T1a'!G493&lt;'Coeffs calibration'!$G$15,"Negative",IF('Calculs T1a'!G493&lt;'Coeffs calibration'!$G$16,"Lowly positive",IF('Calculs T1a'!G493&lt;'Coeffs calibration'!$G$17,"Moderately positive","Highly positive")))</f>
        <v>Highly positive</v>
      </c>
      <c r="D490" s="126" t="str">
        <f>IF('Calculs T1a'!H493&lt;'Coeffs calibration'!$H$15,"Negative",IF('Calculs T1a'!H493&lt;'Coeffs calibration'!$H$16,"Lowly positive",IF('Calculs T1a'!H493&lt;'Coeffs calibration'!$H$17,"Moderately positive","Highly positive")))</f>
        <v>Highly positive</v>
      </c>
      <c r="E490" s="126" t="str">
        <f>IF('Calculs T1a'!I493&lt;'Coeffs calibration'!$I$15,"Negative",IF('Calculs T1a'!I493&lt;'Coeffs calibration'!$I$16,"Lowly positive",IF('Calculs T1a'!I493&lt;'Coeffs calibration'!$I$17,"Moderately positive","Highly positive")))</f>
        <v>Highly positive</v>
      </c>
      <c r="F490" s="128" t="str">
        <f>IF('Calculs T1a'!J493&lt;'Coeffs calibration'!$J$15,"Negative",IF('Calculs T1a'!J493&lt;'Coeffs calibration'!$J$16,"Lowly positive",IF('Calculs T1a'!J493&lt;'Coeffs calibration'!$J$17,"Moderately positive","Highly positive")))</f>
        <v>Highly positive</v>
      </c>
      <c r="G490" s="3" t="str">
        <f>IF('Calculs T1a'!K493&lt;'Coeffs calibration'!$K$15,"Negative",IF('Calculs T1a'!K493&lt;'Coeffs calibration'!$K$16,"Lowly positive",IF('Calculs T1a'!K493&lt;'Coeffs calibration'!$K$17,"Moderately positive","Highly positive")))</f>
        <v>Highly positive</v>
      </c>
      <c r="H490" s="3" t="str">
        <f>IF('Calculs T1a'!L493&lt;'Coeffs calibration'!$L$15,"Negative",IF('Calculs T1a'!L493&lt;'Coeffs calibration'!$L$16,"Lowly positive",IF('Calculs T1a'!L493&lt;'Coeffs calibration'!$L$17,"Moderately positive","Highly positive")))</f>
        <v>Highly positive</v>
      </c>
      <c r="I490" s="3" t="str">
        <f>IF('Calculs T1a'!M493&lt;'Coeffs calibration'!$M$15,"Negative",IF('Calculs T1a'!M493&lt;'Coeffs calibration'!$M$16,"Lowly positive",IF('Calculs T1a'!M493&lt;'Coeffs calibration'!$M$17,"Moderately positive","Highly positive")))</f>
        <v>Highly positive</v>
      </c>
      <c r="J490" s="3" t="str">
        <f>IF('Calculs T1a'!N493&lt;'Coeffs calibration'!$N$15,"Negative",IF('Calculs T1a'!N493&lt;'Coeffs calibration'!$N$16,"Lowly positive",IF('Calculs T1a'!N493&lt;'Coeffs calibration'!$N$17,"Moderately positive","Highly positive")))</f>
        <v>Highly positive</v>
      </c>
      <c r="L490" s="92">
        <f>'Predictions concentrations'!A490</f>
        <v>0</v>
      </c>
      <c r="M490" s="92">
        <f>'Predictions concentrations'!B490</f>
        <v>0</v>
      </c>
      <c r="N490" s="126" t="str">
        <f>IF('Calculs T2a'!G493&lt;'Coeffs calibration'!$G$15,"Negative",IF('Calculs T2a'!G493&lt;'Coeffs calibration'!$G$16,"Lowly positive",IF('Calculs T2a'!G493&lt;'Coeffs calibration'!$G$17,"Moderately positive","Highly positive")))</f>
        <v>Highly positive</v>
      </c>
      <c r="O490" s="126" t="str">
        <f>IF('Calculs T2a'!H493&lt;'Coeffs calibration'!$H$15,"Negative",IF('Calculs T2a'!H493&lt;'Coeffs calibration'!$H$16,"Lowly positive",IF('Calculs T2a'!H493&lt;'Coeffs calibration'!$H$17,"Moderately positive","Highly positive")))</f>
        <v>Highly positive</v>
      </c>
      <c r="P490" s="126" t="str">
        <f>IF('Calculs T2a'!I493&lt;'Coeffs calibration'!$I$15,"Negative",IF('Calculs T2a'!I493&lt;'Coeffs calibration'!$I$16,"Lowly positive",IF('Calculs T2a'!I493&lt;'Coeffs calibration'!$I$17,"Moderately positive","Highly positive")))</f>
        <v>Highly positive</v>
      </c>
      <c r="Q490" s="128" t="str">
        <f>IF('Calculs T2a'!J493&lt;'Coeffs calibration'!$J$15,"Negative",IF('Calculs T2a'!J493&lt;'Coeffs calibration'!$J$16,"Lowly positive",IF('Calculs T2a'!J493&lt;'Coeffs calibration'!$J$17,"Moderately positive","Highly positive")))</f>
        <v>Highly positive</v>
      </c>
      <c r="R490" s="3" t="str">
        <f>IF('Calculs T2a'!K493&lt;'Coeffs calibration'!$K$15,"Negative",IF('Calculs T2a'!K493&lt;'Coeffs calibration'!$K$16,"Lowly positive",IF('Calculs T2a'!K493&lt;'Coeffs calibration'!$K$17,"Moderately positive","Highly positive")))</f>
        <v>Highly positive</v>
      </c>
      <c r="S490" s="3" t="str">
        <f>IF('Calculs T2a'!L493&lt;'Coeffs calibration'!$L$15,"Negative",IF('Calculs T2a'!L493&lt;'Coeffs calibration'!$L$16,"Lowly positive",IF('Calculs T2a'!L493&lt;'Coeffs calibration'!$L$17,"Moderately positive","Highly positive")))</f>
        <v>Highly positive</v>
      </c>
      <c r="T490" s="3" t="str">
        <f>IF('Calculs T2a'!M493&lt;'Coeffs calibration'!$M$15,"Negative",IF('Calculs T2a'!M493&lt;'Coeffs calibration'!$M$16,"Lowly positive",IF('Calculs T2a'!M493&lt;'Coeffs calibration'!$M$17,"Moderately positive","Highly positive")))</f>
        <v>Highly positive</v>
      </c>
      <c r="U490" s="3" t="str">
        <f>IF('Calculs T2a'!N493&lt;'Coeffs calibration'!$N$15,"Negative",IF('Calculs T2a'!N493&lt;'Coeffs calibration'!$N$16,"Lowly positive",IF('Calculs T2a'!N493&lt;'Coeffs calibration'!$N$17,"Moderately positive","Highly positive")))</f>
        <v>Highly positive</v>
      </c>
      <c r="W490" s="92">
        <f>'Predictions concentrations'!A490</f>
        <v>0</v>
      </c>
      <c r="X490" s="92">
        <f>'Predictions concentrations'!B490</f>
        <v>0</v>
      </c>
      <c r="Y490" s="126" t="str">
        <f>IF('Calculs T3a'!G493&lt;'Coeffs calibration'!$G$15,"Negative",IF('Calculs T3a'!G493&lt;'Coeffs calibration'!$G$16,"Lowly positive",IF('Calculs T3a'!G493&lt;'Coeffs calibration'!$G$17,"Moderately positive","Highly positive")))</f>
        <v>Highly positive</v>
      </c>
      <c r="Z490" s="126" t="str">
        <f>IF('Calculs T3a'!H493&lt;'Coeffs calibration'!$H$15,"Negative",IF('Calculs T3a'!H493&lt;'Coeffs calibration'!$H$16,"Lowly positive",IF('Calculs T3a'!H493&lt;'Coeffs calibration'!$H$17,"Moderately positive","Highly positive")))</f>
        <v>Highly positive</v>
      </c>
      <c r="AA490" s="126" t="str">
        <f>IF('Calculs T3a'!I493&lt;'Coeffs calibration'!$I$15,"Negative",IF('Calculs T3a'!I493&lt;'Coeffs calibration'!$I$16,"Lowly positive",IF('Calculs T3a'!I493&lt;'Coeffs calibration'!$I$17,"Moderately positive","Highly positive")))</f>
        <v>Highly positive</v>
      </c>
      <c r="AB490" s="128" t="str">
        <f>IF('Calculs T3a'!J493&lt;'Coeffs calibration'!$J$15,"Negative",IF('Calculs T3a'!J493&lt;'Coeffs calibration'!$J$16,"Lowly positive",IF('Calculs T3a'!J493&lt;'Coeffs calibration'!$J$17,"Moderately positive","Highly positive")))</f>
        <v>Highly positive</v>
      </c>
      <c r="AC490" s="3" t="str">
        <f>IF('Calculs T3a'!K493&lt;'Coeffs calibration'!$K$15,"Negative",IF('Calculs T3a'!K493&lt;'Coeffs calibration'!$K$16,"Lowly positive",IF('Calculs T3a'!K493&lt;'Coeffs calibration'!$K$17,"Moderately positive","Highly positive")))</f>
        <v>Highly positive</v>
      </c>
      <c r="AD490" s="3" t="str">
        <f>IF('Calculs T3a'!L493&lt;'Coeffs calibration'!$L$15,"Negative",IF('Calculs T3a'!L493&lt;'Coeffs calibration'!$L$16,"Lowly positive",IF('Calculs T3a'!L493&lt;'Coeffs calibration'!$L$17,"Moderately positive","Highly positive")))</f>
        <v>Highly positive</v>
      </c>
      <c r="AE490" s="3" t="str">
        <f>IF('Calculs T3a'!M493&lt;'Coeffs calibration'!$M$15,"Negative",IF('Calculs T3a'!M493&lt;'Coeffs calibration'!$M$16,"Lowly positive",IF('Calculs T3a'!M493&lt;'Coeffs calibration'!$M$17,"Moderately positive","Highly positive")))</f>
        <v>Highly positive</v>
      </c>
      <c r="AF490" s="3" t="str">
        <f>IF('Calculs T3a'!N493&lt;'Coeffs calibration'!$N$15,"Negative",IF('Calculs T3a'!N493&lt;'Coeffs calibration'!$N$16,"Lowly positive",IF('Calculs T3a'!N493&lt;'Coeffs calibration'!$N$17,"Moderately positive","Highly positive")))</f>
        <v>Highly positive</v>
      </c>
    </row>
    <row r="491" spans="1:32" x14ac:dyDescent="0.3">
      <c r="A491" s="92">
        <f>'Predictions concentrations'!A491</f>
        <v>0</v>
      </c>
      <c r="B491" s="92">
        <f>'Predictions concentrations'!B491</f>
        <v>0</v>
      </c>
      <c r="C491" s="126" t="str">
        <f>IF('Calculs T1a'!G494&lt;'Coeffs calibration'!$G$15,"Negative",IF('Calculs T1a'!G494&lt;'Coeffs calibration'!$G$16,"Lowly positive",IF('Calculs T1a'!G494&lt;'Coeffs calibration'!$G$17,"Moderately positive","Highly positive")))</f>
        <v>Highly positive</v>
      </c>
      <c r="D491" s="126" t="str">
        <f>IF('Calculs T1a'!H494&lt;'Coeffs calibration'!$H$15,"Negative",IF('Calculs T1a'!H494&lt;'Coeffs calibration'!$H$16,"Lowly positive",IF('Calculs T1a'!H494&lt;'Coeffs calibration'!$H$17,"Moderately positive","Highly positive")))</f>
        <v>Highly positive</v>
      </c>
      <c r="E491" s="126" t="str">
        <f>IF('Calculs T1a'!I494&lt;'Coeffs calibration'!$I$15,"Negative",IF('Calculs T1a'!I494&lt;'Coeffs calibration'!$I$16,"Lowly positive",IF('Calculs T1a'!I494&lt;'Coeffs calibration'!$I$17,"Moderately positive","Highly positive")))</f>
        <v>Highly positive</v>
      </c>
      <c r="F491" s="128" t="str">
        <f>IF('Calculs T1a'!J494&lt;'Coeffs calibration'!$J$15,"Negative",IF('Calculs T1a'!J494&lt;'Coeffs calibration'!$J$16,"Lowly positive",IF('Calculs T1a'!J494&lt;'Coeffs calibration'!$J$17,"Moderately positive","Highly positive")))</f>
        <v>Highly positive</v>
      </c>
      <c r="G491" s="3" t="str">
        <f>IF('Calculs T1a'!K494&lt;'Coeffs calibration'!$K$15,"Negative",IF('Calculs T1a'!K494&lt;'Coeffs calibration'!$K$16,"Lowly positive",IF('Calculs T1a'!K494&lt;'Coeffs calibration'!$K$17,"Moderately positive","Highly positive")))</f>
        <v>Highly positive</v>
      </c>
      <c r="H491" s="3" t="str">
        <f>IF('Calculs T1a'!L494&lt;'Coeffs calibration'!$L$15,"Negative",IF('Calculs T1a'!L494&lt;'Coeffs calibration'!$L$16,"Lowly positive",IF('Calculs T1a'!L494&lt;'Coeffs calibration'!$L$17,"Moderately positive","Highly positive")))</f>
        <v>Highly positive</v>
      </c>
      <c r="I491" s="3" t="str">
        <f>IF('Calculs T1a'!M494&lt;'Coeffs calibration'!$M$15,"Negative",IF('Calculs T1a'!M494&lt;'Coeffs calibration'!$M$16,"Lowly positive",IF('Calculs T1a'!M494&lt;'Coeffs calibration'!$M$17,"Moderately positive","Highly positive")))</f>
        <v>Highly positive</v>
      </c>
      <c r="J491" s="3" t="str">
        <f>IF('Calculs T1a'!N494&lt;'Coeffs calibration'!$N$15,"Negative",IF('Calculs T1a'!N494&lt;'Coeffs calibration'!$N$16,"Lowly positive",IF('Calculs T1a'!N494&lt;'Coeffs calibration'!$N$17,"Moderately positive","Highly positive")))</f>
        <v>Highly positive</v>
      </c>
      <c r="L491" s="92">
        <f>'Predictions concentrations'!A491</f>
        <v>0</v>
      </c>
      <c r="M491" s="92">
        <f>'Predictions concentrations'!B491</f>
        <v>0</v>
      </c>
      <c r="N491" s="126" t="str">
        <f>IF('Calculs T2a'!G494&lt;'Coeffs calibration'!$G$15,"Negative",IF('Calculs T2a'!G494&lt;'Coeffs calibration'!$G$16,"Lowly positive",IF('Calculs T2a'!G494&lt;'Coeffs calibration'!$G$17,"Moderately positive","Highly positive")))</f>
        <v>Highly positive</v>
      </c>
      <c r="O491" s="126" t="str">
        <f>IF('Calculs T2a'!H494&lt;'Coeffs calibration'!$H$15,"Negative",IF('Calculs T2a'!H494&lt;'Coeffs calibration'!$H$16,"Lowly positive",IF('Calculs T2a'!H494&lt;'Coeffs calibration'!$H$17,"Moderately positive","Highly positive")))</f>
        <v>Highly positive</v>
      </c>
      <c r="P491" s="126" t="str">
        <f>IF('Calculs T2a'!I494&lt;'Coeffs calibration'!$I$15,"Negative",IF('Calculs T2a'!I494&lt;'Coeffs calibration'!$I$16,"Lowly positive",IF('Calculs T2a'!I494&lt;'Coeffs calibration'!$I$17,"Moderately positive","Highly positive")))</f>
        <v>Highly positive</v>
      </c>
      <c r="Q491" s="128" t="str">
        <f>IF('Calculs T2a'!J494&lt;'Coeffs calibration'!$J$15,"Negative",IF('Calculs T2a'!J494&lt;'Coeffs calibration'!$J$16,"Lowly positive",IF('Calculs T2a'!J494&lt;'Coeffs calibration'!$J$17,"Moderately positive","Highly positive")))</f>
        <v>Highly positive</v>
      </c>
      <c r="R491" s="3" t="str">
        <f>IF('Calculs T2a'!K494&lt;'Coeffs calibration'!$K$15,"Negative",IF('Calculs T2a'!K494&lt;'Coeffs calibration'!$K$16,"Lowly positive",IF('Calculs T2a'!K494&lt;'Coeffs calibration'!$K$17,"Moderately positive","Highly positive")))</f>
        <v>Highly positive</v>
      </c>
      <c r="S491" s="3" t="str">
        <f>IF('Calculs T2a'!L494&lt;'Coeffs calibration'!$L$15,"Negative",IF('Calculs T2a'!L494&lt;'Coeffs calibration'!$L$16,"Lowly positive",IF('Calculs T2a'!L494&lt;'Coeffs calibration'!$L$17,"Moderately positive","Highly positive")))</f>
        <v>Highly positive</v>
      </c>
      <c r="T491" s="3" t="str">
        <f>IF('Calculs T2a'!M494&lt;'Coeffs calibration'!$M$15,"Negative",IF('Calculs T2a'!M494&lt;'Coeffs calibration'!$M$16,"Lowly positive",IF('Calculs T2a'!M494&lt;'Coeffs calibration'!$M$17,"Moderately positive","Highly positive")))</f>
        <v>Highly positive</v>
      </c>
      <c r="U491" s="3" t="str">
        <f>IF('Calculs T2a'!N494&lt;'Coeffs calibration'!$N$15,"Negative",IF('Calculs T2a'!N494&lt;'Coeffs calibration'!$N$16,"Lowly positive",IF('Calculs T2a'!N494&lt;'Coeffs calibration'!$N$17,"Moderately positive","Highly positive")))</f>
        <v>Highly positive</v>
      </c>
      <c r="W491" s="92">
        <f>'Predictions concentrations'!A491</f>
        <v>0</v>
      </c>
      <c r="X491" s="92">
        <f>'Predictions concentrations'!B491</f>
        <v>0</v>
      </c>
      <c r="Y491" s="126" t="str">
        <f>IF('Calculs T3a'!G494&lt;'Coeffs calibration'!$G$15,"Negative",IF('Calculs T3a'!G494&lt;'Coeffs calibration'!$G$16,"Lowly positive",IF('Calculs T3a'!G494&lt;'Coeffs calibration'!$G$17,"Moderately positive","Highly positive")))</f>
        <v>Highly positive</v>
      </c>
      <c r="Z491" s="126" t="str">
        <f>IF('Calculs T3a'!H494&lt;'Coeffs calibration'!$H$15,"Negative",IF('Calculs T3a'!H494&lt;'Coeffs calibration'!$H$16,"Lowly positive",IF('Calculs T3a'!H494&lt;'Coeffs calibration'!$H$17,"Moderately positive","Highly positive")))</f>
        <v>Highly positive</v>
      </c>
      <c r="AA491" s="126" t="str">
        <f>IF('Calculs T3a'!I494&lt;'Coeffs calibration'!$I$15,"Negative",IF('Calculs T3a'!I494&lt;'Coeffs calibration'!$I$16,"Lowly positive",IF('Calculs T3a'!I494&lt;'Coeffs calibration'!$I$17,"Moderately positive","Highly positive")))</f>
        <v>Highly positive</v>
      </c>
      <c r="AB491" s="128" t="str">
        <f>IF('Calculs T3a'!J494&lt;'Coeffs calibration'!$J$15,"Negative",IF('Calculs T3a'!J494&lt;'Coeffs calibration'!$J$16,"Lowly positive",IF('Calculs T3a'!J494&lt;'Coeffs calibration'!$J$17,"Moderately positive","Highly positive")))</f>
        <v>Highly positive</v>
      </c>
      <c r="AC491" s="3" t="str">
        <f>IF('Calculs T3a'!K494&lt;'Coeffs calibration'!$K$15,"Negative",IF('Calculs T3a'!K494&lt;'Coeffs calibration'!$K$16,"Lowly positive",IF('Calculs T3a'!K494&lt;'Coeffs calibration'!$K$17,"Moderately positive","Highly positive")))</f>
        <v>Highly positive</v>
      </c>
      <c r="AD491" s="3" t="str">
        <f>IF('Calculs T3a'!L494&lt;'Coeffs calibration'!$L$15,"Negative",IF('Calculs T3a'!L494&lt;'Coeffs calibration'!$L$16,"Lowly positive",IF('Calculs T3a'!L494&lt;'Coeffs calibration'!$L$17,"Moderately positive","Highly positive")))</f>
        <v>Highly positive</v>
      </c>
      <c r="AE491" s="3" t="str">
        <f>IF('Calculs T3a'!M494&lt;'Coeffs calibration'!$M$15,"Negative",IF('Calculs T3a'!M494&lt;'Coeffs calibration'!$M$16,"Lowly positive",IF('Calculs T3a'!M494&lt;'Coeffs calibration'!$M$17,"Moderately positive","Highly positive")))</f>
        <v>Highly positive</v>
      </c>
      <c r="AF491" s="3" t="str">
        <f>IF('Calculs T3a'!N494&lt;'Coeffs calibration'!$N$15,"Negative",IF('Calculs T3a'!N494&lt;'Coeffs calibration'!$N$16,"Lowly positive",IF('Calculs T3a'!N494&lt;'Coeffs calibration'!$N$17,"Moderately positive","Highly positive")))</f>
        <v>Highly positive</v>
      </c>
    </row>
    <row r="492" spans="1:32" x14ac:dyDescent="0.3">
      <c r="A492" s="92">
        <f>'Predictions concentrations'!A492</f>
        <v>0</v>
      </c>
      <c r="B492" s="92">
        <f>'Predictions concentrations'!B492</f>
        <v>0</v>
      </c>
      <c r="C492" s="126" t="str">
        <f>IF('Calculs T1a'!G495&lt;'Coeffs calibration'!$G$15,"Negative",IF('Calculs T1a'!G495&lt;'Coeffs calibration'!$G$16,"Lowly positive",IF('Calculs T1a'!G495&lt;'Coeffs calibration'!$G$17,"Moderately positive","Highly positive")))</f>
        <v>Highly positive</v>
      </c>
      <c r="D492" s="126" t="str">
        <f>IF('Calculs T1a'!H495&lt;'Coeffs calibration'!$H$15,"Negative",IF('Calculs T1a'!H495&lt;'Coeffs calibration'!$H$16,"Lowly positive",IF('Calculs T1a'!H495&lt;'Coeffs calibration'!$H$17,"Moderately positive","Highly positive")))</f>
        <v>Highly positive</v>
      </c>
      <c r="E492" s="126" t="str">
        <f>IF('Calculs T1a'!I495&lt;'Coeffs calibration'!$I$15,"Negative",IF('Calculs T1a'!I495&lt;'Coeffs calibration'!$I$16,"Lowly positive",IF('Calculs T1a'!I495&lt;'Coeffs calibration'!$I$17,"Moderately positive","Highly positive")))</f>
        <v>Highly positive</v>
      </c>
      <c r="F492" s="128" t="str">
        <f>IF('Calculs T1a'!J495&lt;'Coeffs calibration'!$J$15,"Negative",IF('Calculs T1a'!J495&lt;'Coeffs calibration'!$J$16,"Lowly positive",IF('Calculs T1a'!J495&lt;'Coeffs calibration'!$J$17,"Moderately positive","Highly positive")))</f>
        <v>Highly positive</v>
      </c>
      <c r="G492" s="3" t="str">
        <f>IF('Calculs T1a'!K495&lt;'Coeffs calibration'!$K$15,"Negative",IF('Calculs T1a'!K495&lt;'Coeffs calibration'!$K$16,"Lowly positive",IF('Calculs T1a'!K495&lt;'Coeffs calibration'!$K$17,"Moderately positive","Highly positive")))</f>
        <v>Highly positive</v>
      </c>
      <c r="H492" s="3" t="str">
        <f>IF('Calculs T1a'!L495&lt;'Coeffs calibration'!$L$15,"Negative",IF('Calculs T1a'!L495&lt;'Coeffs calibration'!$L$16,"Lowly positive",IF('Calculs T1a'!L495&lt;'Coeffs calibration'!$L$17,"Moderately positive","Highly positive")))</f>
        <v>Highly positive</v>
      </c>
      <c r="I492" s="3" t="str">
        <f>IF('Calculs T1a'!M495&lt;'Coeffs calibration'!$M$15,"Negative",IF('Calculs T1a'!M495&lt;'Coeffs calibration'!$M$16,"Lowly positive",IF('Calculs T1a'!M495&lt;'Coeffs calibration'!$M$17,"Moderately positive","Highly positive")))</f>
        <v>Highly positive</v>
      </c>
      <c r="J492" s="3" t="str">
        <f>IF('Calculs T1a'!N495&lt;'Coeffs calibration'!$N$15,"Negative",IF('Calculs T1a'!N495&lt;'Coeffs calibration'!$N$16,"Lowly positive",IF('Calculs T1a'!N495&lt;'Coeffs calibration'!$N$17,"Moderately positive","Highly positive")))</f>
        <v>Highly positive</v>
      </c>
      <c r="L492" s="92">
        <f>'Predictions concentrations'!A492</f>
        <v>0</v>
      </c>
      <c r="M492" s="92">
        <f>'Predictions concentrations'!B492</f>
        <v>0</v>
      </c>
      <c r="N492" s="126" t="str">
        <f>IF('Calculs T2a'!G495&lt;'Coeffs calibration'!$G$15,"Negative",IF('Calculs T2a'!G495&lt;'Coeffs calibration'!$G$16,"Lowly positive",IF('Calculs T2a'!G495&lt;'Coeffs calibration'!$G$17,"Moderately positive","Highly positive")))</f>
        <v>Highly positive</v>
      </c>
      <c r="O492" s="126" t="str">
        <f>IF('Calculs T2a'!H495&lt;'Coeffs calibration'!$H$15,"Negative",IF('Calculs T2a'!H495&lt;'Coeffs calibration'!$H$16,"Lowly positive",IF('Calculs T2a'!H495&lt;'Coeffs calibration'!$H$17,"Moderately positive","Highly positive")))</f>
        <v>Highly positive</v>
      </c>
      <c r="P492" s="126" t="str">
        <f>IF('Calculs T2a'!I495&lt;'Coeffs calibration'!$I$15,"Negative",IF('Calculs T2a'!I495&lt;'Coeffs calibration'!$I$16,"Lowly positive",IF('Calculs T2a'!I495&lt;'Coeffs calibration'!$I$17,"Moderately positive","Highly positive")))</f>
        <v>Highly positive</v>
      </c>
      <c r="Q492" s="128" t="str">
        <f>IF('Calculs T2a'!J495&lt;'Coeffs calibration'!$J$15,"Negative",IF('Calculs T2a'!J495&lt;'Coeffs calibration'!$J$16,"Lowly positive",IF('Calculs T2a'!J495&lt;'Coeffs calibration'!$J$17,"Moderately positive","Highly positive")))</f>
        <v>Highly positive</v>
      </c>
      <c r="R492" s="3" t="str">
        <f>IF('Calculs T2a'!K495&lt;'Coeffs calibration'!$K$15,"Negative",IF('Calculs T2a'!K495&lt;'Coeffs calibration'!$K$16,"Lowly positive",IF('Calculs T2a'!K495&lt;'Coeffs calibration'!$K$17,"Moderately positive","Highly positive")))</f>
        <v>Highly positive</v>
      </c>
      <c r="S492" s="3" t="str">
        <f>IF('Calculs T2a'!L495&lt;'Coeffs calibration'!$L$15,"Negative",IF('Calculs T2a'!L495&lt;'Coeffs calibration'!$L$16,"Lowly positive",IF('Calculs T2a'!L495&lt;'Coeffs calibration'!$L$17,"Moderately positive","Highly positive")))</f>
        <v>Highly positive</v>
      </c>
      <c r="T492" s="3" t="str">
        <f>IF('Calculs T2a'!M495&lt;'Coeffs calibration'!$M$15,"Negative",IF('Calculs T2a'!M495&lt;'Coeffs calibration'!$M$16,"Lowly positive",IF('Calculs T2a'!M495&lt;'Coeffs calibration'!$M$17,"Moderately positive","Highly positive")))</f>
        <v>Highly positive</v>
      </c>
      <c r="U492" s="3" t="str">
        <f>IF('Calculs T2a'!N495&lt;'Coeffs calibration'!$N$15,"Negative",IF('Calculs T2a'!N495&lt;'Coeffs calibration'!$N$16,"Lowly positive",IF('Calculs T2a'!N495&lt;'Coeffs calibration'!$N$17,"Moderately positive","Highly positive")))</f>
        <v>Highly positive</v>
      </c>
      <c r="W492" s="92">
        <f>'Predictions concentrations'!A492</f>
        <v>0</v>
      </c>
      <c r="X492" s="92">
        <f>'Predictions concentrations'!B492</f>
        <v>0</v>
      </c>
      <c r="Y492" s="126" t="str">
        <f>IF('Calculs T3a'!G495&lt;'Coeffs calibration'!$G$15,"Negative",IF('Calculs T3a'!G495&lt;'Coeffs calibration'!$G$16,"Lowly positive",IF('Calculs T3a'!G495&lt;'Coeffs calibration'!$G$17,"Moderately positive","Highly positive")))</f>
        <v>Highly positive</v>
      </c>
      <c r="Z492" s="126" t="str">
        <f>IF('Calculs T3a'!H495&lt;'Coeffs calibration'!$H$15,"Negative",IF('Calculs T3a'!H495&lt;'Coeffs calibration'!$H$16,"Lowly positive",IF('Calculs T3a'!H495&lt;'Coeffs calibration'!$H$17,"Moderately positive","Highly positive")))</f>
        <v>Highly positive</v>
      </c>
      <c r="AA492" s="126" t="str">
        <f>IF('Calculs T3a'!I495&lt;'Coeffs calibration'!$I$15,"Negative",IF('Calculs T3a'!I495&lt;'Coeffs calibration'!$I$16,"Lowly positive",IF('Calculs T3a'!I495&lt;'Coeffs calibration'!$I$17,"Moderately positive","Highly positive")))</f>
        <v>Highly positive</v>
      </c>
      <c r="AB492" s="128" t="str">
        <f>IF('Calculs T3a'!J495&lt;'Coeffs calibration'!$J$15,"Negative",IF('Calculs T3a'!J495&lt;'Coeffs calibration'!$J$16,"Lowly positive",IF('Calculs T3a'!J495&lt;'Coeffs calibration'!$J$17,"Moderately positive","Highly positive")))</f>
        <v>Highly positive</v>
      </c>
      <c r="AC492" s="3" t="str">
        <f>IF('Calculs T3a'!K495&lt;'Coeffs calibration'!$K$15,"Negative",IF('Calculs T3a'!K495&lt;'Coeffs calibration'!$K$16,"Lowly positive",IF('Calculs T3a'!K495&lt;'Coeffs calibration'!$K$17,"Moderately positive","Highly positive")))</f>
        <v>Highly positive</v>
      </c>
      <c r="AD492" s="3" t="str">
        <f>IF('Calculs T3a'!L495&lt;'Coeffs calibration'!$L$15,"Negative",IF('Calculs T3a'!L495&lt;'Coeffs calibration'!$L$16,"Lowly positive",IF('Calculs T3a'!L495&lt;'Coeffs calibration'!$L$17,"Moderately positive","Highly positive")))</f>
        <v>Highly positive</v>
      </c>
      <c r="AE492" s="3" t="str">
        <f>IF('Calculs T3a'!M495&lt;'Coeffs calibration'!$M$15,"Negative",IF('Calculs T3a'!M495&lt;'Coeffs calibration'!$M$16,"Lowly positive",IF('Calculs T3a'!M495&lt;'Coeffs calibration'!$M$17,"Moderately positive","Highly positive")))</f>
        <v>Highly positive</v>
      </c>
      <c r="AF492" s="3" t="str">
        <f>IF('Calculs T3a'!N495&lt;'Coeffs calibration'!$N$15,"Negative",IF('Calculs T3a'!N495&lt;'Coeffs calibration'!$N$16,"Lowly positive",IF('Calculs T3a'!N495&lt;'Coeffs calibration'!$N$17,"Moderately positive","Highly positive")))</f>
        <v>Highly positive</v>
      </c>
    </row>
    <row r="493" spans="1:32" x14ac:dyDescent="0.3">
      <c r="A493" s="92">
        <f>'Predictions concentrations'!A493</f>
        <v>0</v>
      </c>
      <c r="B493" s="92">
        <f>'Predictions concentrations'!B493</f>
        <v>0</v>
      </c>
      <c r="C493" s="126" t="str">
        <f>IF('Calculs T1a'!G496&lt;'Coeffs calibration'!$G$15,"Negative",IF('Calculs T1a'!G496&lt;'Coeffs calibration'!$G$16,"Lowly positive",IF('Calculs T1a'!G496&lt;'Coeffs calibration'!$G$17,"Moderately positive","Highly positive")))</f>
        <v>Highly positive</v>
      </c>
      <c r="D493" s="126" t="str">
        <f>IF('Calculs T1a'!H496&lt;'Coeffs calibration'!$H$15,"Negative",IF('Calculs T1a'!H496&lt;'Coeffs calibration'!$H$16,"Lowly positive",IF('Calculs T1a'!H496&lt;'Coeffs calibration'!$H$17,"Moderately positive","Highly positive")))</f>
        <v>Highly positive</v>
      </c>
      <c r="E493" s="126" t="str">
        <f>IF('Calculs T1a'!I496&lt;'Coeffs calibration'!$I$15,"Negative",IF('Calculs T1a'!I496&lt;'Coeffs calibration'!$I$16,"Lowly positive",IF('Calculs T1a'!I496&lt;'Coeffs calibration'!$I$17,"Moderately positive","Highly positive")))</f>
        <v>Highly positive</v>
      </c>
      <c r="F493" s="128" t="str">
        <f>IF('Calculs T1a'!J496&lt;'Coeffs calibration'!$J$15,"Negative",IF('Calculs T1a'!J496&lt;'Coeffs calibration'!$J$16,"Lowly positive",IF('Calculs T1a'!J496&lt;'Coeffs calibration'!$J$17,"Moderately positive","Highly positive")))</f>
        <v>Highly positive</v>
      </c>
      <c r="G493" s="3" t="str">
        <f>IF('Calculs T1a'!K496&lt;'Coeffs calibration'!$K$15,"Negative",IF('Calculs T1a'!K496&lt;'Coeffs calibration'!$K$16,"Lowly positive",IF('Calculs T1a'!K496&lt;'Coeffs calibration'!$K$17,"Moderately positive","Highly positive")))</f>
        <v>Highly positive</v>
      </c>
      <c r="H493" s="3" t="str">
        <f>IF('Calculs T1a'!L496&lt;'Coeffs calibration'!$L$15,"Negative",IF('Calculs T1a'!L496&lt;'Coeffs calibration'!$L$16,"Lowly positive",IF('Calculs T1a'!L496&lt;'Coeffs calibration'!$L$17,"Moderately positive","Highly positive")))</f>
        <v>Highly positive</v>
      </c>
      <c r="I493" s="3" t="str">
        <f>IF('Calculs T1a'!M496&lt;'Coeffs calibration'!$M$15,"Negative",IF('Calculs T1a'!M496&lt;'Coeffs calibration'!$M$16,"Lowly positive",IF('Calculs T1a'!M496&lt;'Coeffs calibration'!$M$17,"Moderately positive","Highly positive")))</f>
        <v>Highly positive</v>
      </c>
      <c r="J493" s="3" t="str">
        <f>IF('Calculs T1a'!N496&lt;'Coeffs calibration'!$N$15,"Negative",IF('Calculs T1a'!N496&lt;'Coeffs calibration'!$N$16,"Lowly positive",IF('Calculs T1a'!N496&lt;'Coeffs calibration'!$N$17,"Moderately positive","Highly positive")))</f>
        <v>Highly positive</v>
      </c>
      <c r="L493" s="92">
        <f>'Predictions concentrations'!A493</f>
        <v>0</v>
      </c>
      <c r="M493" s="92">
        <f>'Predictions concentrations'!B493</f>
        <v>0</v>
      </c>
      <c r="N493" s="126" t="str">
        <f>IF('Calculs T2a'!G496&lt;'Coeffs calibration'!$G$15,"Negative",IF('Calculs T2a'!G496&lt;'Coeffs calibration'!$G$16,"Lowly positive",IF('Calculs T2a'!G496&lt;'Coeffs calibration'!$G$17,"Moderately positive","Highly positive")))</f>
        <v>Highly positive</v>
      </c>
      <c r="O493" s="126" t="str">
        <f>IF('Calculs T2a'!H496&lt;'Coeffs calibration'!$H$15,"Negative",IF('Calculs T2a'!H496&lt;'Coeffs calibration'!$H$16,"Lowly positive",IF('Calculs T2a'!H496&lt;'Coeffs calibration'!$H$17,"Moderately positive","Highly positive")))</f>
        <v>Highly positive</v>
      </c>
      <c r="P493" s="126" t="str">
        <f>IF('Calculs T2a'!I496&lt;'Coeffs calibration'!$I$15,"Negative",IF('Calculs T2a'!I496&lt;'Coeffs calibration'!$I$16,"Lowly positive",IF('Calculs T2a'!I496&lt;'Coeffs calibration'!$I$17,"Moderately positive","Highly positive")))</f>
        <v>Highly positive</v>
      </c>
      <c r="Q493" s="128" t="str">
        <f>IF('Calculs T2a'!J496&lt;'Coeffs calibration'!$J$15,"Negative",IF('Calculs T2a'!J496&lt;'Coeffs calibration'!$J$16,"Lowly positive",IF('Calculs T2a'!J496&lt;'Coeffs calibration'!$J$17,"Moderately positive","Highly positive")))</f>
        <v>Highly positive</v>
      </c>
      <c r="R493" s="3" t="str">
        <f>IF('Calculs T2a'!K496&lt;'Coeffs calibration'!$K$15,"Negative",IF('Calculs T2a'!K496&lt;'Coeffs calibration'!$K$16,"Lowly positive",IF('Calculs T2a'!K496&lt;'Coeffs calibration'!$K$17,"Moderately positive","Highly positive")))</f>
        <v>Highly positive</v>
      </c>
      <c r="S493" s="3" t="str">
        <f>IF('Calculs T2a'!L496&lt;'Coeffs calibration'!$L$15,"Negative",IF('Calculs T2a'!L496&lt;'Coeffs calibration'!$L$16,"Lowly positive",IF('Calculs T2a'!L496&lt;'Coeffs calibration'!$L$17,"Moderately positive","Highly positive")))</f>
        <v>Highly positive</v>
      </c>
      <c r="T493" s="3" t="str">
        <f>IF('Calculs T2a'!M496&lt;'Coeffs calibration'!$M$15,"Negative",IF('Calculs T2a'!M496&lt;'Coeffs calibration'!$M$16,"Lowly positive",IF('Calculs T2a'!M496&lt;'Coeffs calibration'!$M$17,"Moderately positive","Highly positive")))</f>
        <v>Highly positive</v>
      </c>
      <c r="U493" s="3" t="str">
        <f>IF('Calculs T2a'!N496&lt;'Coeffs calibration'!$N$15,"Negative",IF('Calculs T2a'!N496&lt;'Coeffs calibration'!$N$16,"Lowly positive",IF('Calculs T2a'!N496&lt;'Coeffs calibration'!$N$17,"Moderately positive","Highly positive")))</f>
        <v>Highly positive</v>
      </c>
      <c r="W493" s="92">
        <f>'Predictions concentrations'!A493</f>
        <v>0</v>
      </c>
      <c r="X493" s="92">
        <f>'Predictions concentrations'!B493</f>
        <v>0</v>
      </c>
      <c r="Y493" s="126" t="str">
        <f>IF('Calculs T3a'!G496&lt;'Coeffs calibration'!$G$15,"Negative",IF('Calculs T3a'!G496&lt;'Coeffs calibration'!$G$16,"Lowly positive",IF('Calculs T3a'!G496&lt;'Coeffs calibration'!$G$17,"Moderately positive","Highly positive")))</f>
        <v>Highly positive</v>
      </c>
      <c r="Z493" s="126" t="str">
        <f>IF('Calculs T3a'!H496&lt;'Coeffs calibration'!$H$15,"Negative",IF('Calculs T3a'!H496&lt;'Coeffs calibration'!$H$16,"Lowly positive",IF('Calculs T3a'!H496&lt;'Coeffs calibration'!$H$17,"Moderately positive","Highly positive")))</f>
        <v>Highly positive</v>
      </c>
      <c r="AA493" s="126" t="str">
        <f>IF('Calculs T3a'!I496&lt;'Coeffs calibration'!$I$15,"Negative",IF('Calculs T3a'!I496&lt;'Coeffs calibration'!$I$16,"Lowly positive",IF('Calculs T3a'!I496&lt;'Coeffs calibration'!$I$17,"Moderately positive","Highly positive")))</f>
        <v>Highly positive</v>
      </c>
      <c r="AB493" s="128" t="str">
        <f>IF('Calculs T3a'!J496&lt;'Coeffs calibration'!$J$15,"Negative",IF('Calculs T3a'!J496&lt;'Coeffs calibration'!$J$16,"Lowly positive",IF('Calculs T3a'!J496&lt;'Coeffs calibration'!$J$17,"Moderately positive","Highly positive")))</f>
        <v>Highly positive</v>
      </c>
      <c r="AC493" s="3" t="str">
        <f>IF('Calculs T3a'!K496&lt;'Coeffs calibration'!$K$15,"Negative",IF('Calculs T3a'!K496&lt;'Coeffs calibration'!$K$16,"Lowly positive",IF('Calculs T3a'!K496&lt;'Coeffs calibration'!$K$17,"Moderately positive","Highly positive")))</f>
        <v>Highly positive</v>
      </c>
      <c r="AD493" s="3" t="str">
        <f>IF('Calculs T3a'!L496&lt;'Coeffs calibration'!$L$15,"Negative",IF('Calculs T3a'!L496&lt;'Coeffs calibration'!$L$16,"Lowly positive",IF('Calculs T3a'!L496&lt;'Coeffs calibration'!$L$17,"Moderately positive","Highly positive")))</f>
        <v>Highly positive</v>
      </c>
      <c r="AE493" s="3" t="str">
        <f>IF('Calculs T3a'!M496&lt;'Coeffs calibration'!$M$15,"Negative",IF('Calculs T3a'!M496&lt;'Coeffs calibration'!$M$16,"Lowly positive",IF('Calculs T3a'!M496&lt;'Coeffs calibration'!$M$17,"Moderately positive","Highly positive")))</f>
        <v>Highly positive</v>
      </c>
      <c r="AF493" s="3" t="str">
        <f>IF('Calculs T3a'!N496&lt;'Coeffs calibration'!$N$15,"Negative",IF('Calculs T3a'!N496&lt;'Coeffs calibration'!$N$16,"Lowly positive",IF('Calculs T3a'!N496&lt;'Coeffs calibration'!$N$17,"Moderately positive","Highly positive")))</f>
        <v>Highly positive</v>
      </c>
    </row>
    <row r="494" spans="1:32" x14ac:dyDescent="0.3">
      <c r="A494" s="92">
        <f>'Predictions concentrations'!A494</f>
        <v>0</v>
      </c>
      <c r="B494" s="92">
        <f>'Predictions concentrations'!B494</f>
        <v>0</v>
      </c>
      <c r="C494" s="126" t="str">
        <f>IF('Calculs T1a'!G497&lt;'Coeffs calibration'!$G$15,"Negative",IF('Calculs T1a'!G497&lt;'Coeffs calibration'!$G$16,"Lowly positive",IF('Calculs T1a'!G497&lt;'Coeffs calibration'!$G$17,"Moderately positive","Highly positive")))</f>
        <v>Highly positive</v>
      </c>
      <c r="D494" s="126" t="str">
        <f>IF('Calculs T1a'!H497&lt;'Coeffs calibration'!$H$15,"Negative",IF('Calculs T1a'!H497&lt;'Coeffs calibration'!$H$16,"Lowly positive",IF('Calculs T1a'!H497&lt;'Coeffs calibration'!$H$17,"Moderately positive","Highly positive")))</f>
        <v>Highly positive</v>
      </c>
      <c r="E494" s="126" t="str">
        <f>IF('Calculs T1a'!I497&lt;'Coeffs calibration'!$I$15,"Negative",IF('Calculs T1a'!I497&lt;'Coeffs calibration'!$I$16,"Lowly positive",IF('Calculs T1a'!I497&lt;'Coeffs calibration'!$I$17,"Moderately positive","Highly positive")))</f>
        <v>Highly positive</v>
      </c>
      <c r="F494" s="128" t="str">
        <f>IF('Calculs T1a'!J497&lt;'Coeffs calibration'!$J$15,"Negative",IF('Calculs T1a'!J497&lt;'Coeffs calibration'!$J$16,"Lowly positive",IF('Calculs T1a'!J497&lt;'Coeffs calibration'!$J$17,"Moderately positive","Highly positive")))</f>
        <v>Highly positive</v>
      </c>
      <c r="G494" s="3" t="str">
        <f>IF('Calculs T1a'!K497&lt;'Coeffs calibration'!$K$15,"Negative",IF('Calculs T1a'!K497&lt;'Coeffs calibration'!$K$16,"Lowly positive",IF('Calculs T1a'!K497&lt;'Coeffs calibration'!$K$17,"Moderately positive","Highly positive")))</f>
        <v>Highly positive</v>
      </c>
      <c r="H494" s="3" t="str">
        <f>IF('Calculs T1a'!L497&lt;'Coeffs calibration'!$L$15,"Negative",IF('Calculs T1a'!L497&lt;'Coeffs calibration'!$L$16,"Lowly positive",IF('Calculs T1a'!L497&lt;'Coeffs calibration'!$L$17,"Moderately positive","Highly positive")))</f>
        <v>Highly positive</v>
      </c>
      <c r="I494" s="3" t="str">
        <f>IF('Calculs T1a'!M497&lt;'Coeffs calibration'!$M$15,"Negative",IF('Calculs T1a'!M497&lt;'Coeffs calibration'!$M$16,"Lowly positive",IF('Calculs T1a'!M497&lt;'Coeffs calibration'!$M$17,"Moderately positive","Highly positive")))</f>
        <v>Highly positive</v>
      </c>
      <c r="J494" s="3" t="str">
        <f>IF('Calculs T1a'!N497&lt;'Coeffs calibration'!$N$15,"Negative",IF('Calculs T1a'!N497&lt;'Coeffs calibration'!$N$16,"Lowly positive",IF('Calculs T1a'!N497&lt;'Coeffs calibration'!$N$17,"Moderately positive","Highly positive")))</f>
        <v>Highly positive</v>
      </c>
      <c r="L494" s="92">
        <f>'Predictions concentrations'!A494</f>
        <v>0</v>
      </c>
      <c r="M494" s="92">
        <f>'Predictions concentrations'!B494</f>
        <v>0</v>
      </c>
      <c r="N494" s="126" t="str">
        <f>IF('Calculs T2a'!G497&lt;'Coeffs calibration'!$G$15,"Negative",IF('Calculs T2a'!G497&lt;'Coeffs calibration'!$G$16,"Lowly positive",IF('Calculs T2a'!G497&lt;'Coeffs calibration'!$G$17,"Moderately positive","Highly positive")))</f>
        <v>Highly positive</v>
      </c>
      <c r="O494" s="126" t="str">
        <f>IF('Calculs T2a'!H497&lt;'Coeffs calibration'!$H$15,"Negative",IF('Calculs T2a'!H497&lt;'Coeffs calibration'!$H$16,"Lowly positive",IF('Calculs T2a'!H497&lt;'Coeffs calibration'!$H$17,"Moderately positive","Highly positive")))</f>
        <v>Highly positive</v>
      </c>
      <c r="P494" s="126" t="str">
        <f>IF('Calculs T2a'!I497&lt;'Coeffs calibration'!$I$15,"Negative",IF('Calculs T2a'!I497&lt;'Coeffs calibration'!$I$16,"Lowly positive",IF('Calculs T2a'!I497&lt;'Coeffs calibration'!$I$17,"Moderately positive","Highly positive")))</f>
        <v>Highly positive</v>
      </c>
      <c r="Q494" s="128" t="str">
        <f>IF('Calculs T2a'!J497&lt;'Coeffs calibration'!$J$15,"Negative",IF('Calculs T2a'!J497&lt;'Coeffs calibration'!$J$16,"Lowly positive",IF('Calculs T2a'!J497&lt;'Coeffs calibration'!$J$17,"Moderately positive","Highly positive")))</f>
        <v>Highly positive</v>
      </c>
      <c r="R494" s="3" t="str">
        <f>IF('Calculs T2a'!K497&lt;'Coeffs calibration'!$K$15,"Negative",IF('Calculs T2a'!K497&lt;'Coeffs calibration'!$K$16,"Lowly positive",IF('Calculs T2a'!K497&lt;'Coeffs calibration'!$K$17,"Moderately positive","Highly positive")))</f>
        <v>Highly positive</v>
      </c>
      <c r="S494" s="3" t="str">
        <f>IF('Calculs T2a'!L497&lt;'Coeffs calibration'!$L$15,"Negative",IF('Calculs T2a'!L497&lt;'Coeffs calibration'!$L$16,"Lowly positive",IF('Calculs T2a'!L497&lt;'Coeffs calibration'!$L$17,"Moderately positive","Highly positive")))</f>
        <v>Highly positive</v>
      </c>
      <c r="T494" s="3" t="str">
        <f>IF('Calculs T2a'!M497&lt;'Coeffs calibration'!$M$15,"Negative",IF('Calculs T2a'!M497&lt;'Coeffs calibration'!$M$16,"Lowly positive",IF('Calculs T2a'!M497&lt;'Coeffs calibration'!$M$17,"Moderately positive","Highly positive")))</f>
        <v>Highly positive</v>
      </c>
      <c r="U494" s="3" t="str">
        <f>IF('Calculs T2a'!N497&lt;'Coeffs calibration'!$N$15,"Negative",IF('Calculs T2a'!N497&lt;'Coeffs calibration'!$N$16,"Lowly positive",IF('Calculs T2a'!N497&lt;'Coeffs calibration'!$N$17,"Moderately positive","Highly positive")))</f>
        <v>Highly positive</v>
      </c>
      <c r="W494" s="92">
        <f>'Predictions concentrations'!A494</f>
        <v>0</v>
      </c>
      <c r="X494" s="92">
        <f>'Predictions concentrations'!B494</f>
        <v>0</v>
      </c>
      <c r="Y494" s="126" t="str">
        <f>IF('Calculs T3a'!G497&lt;'Coeffs calibration'!$G$15,"Negative",IF('Calculs T3a'!G497&lt;'Coeffs calibration'!$G$16,"Lowly positive",IF('Calculs T3a'!G497&lt;'Coeffs calibration'!$G$17,"Moderately positive","Highly positive")))</f>
        <v>Highly positive</v>
      </c>
      <c r="Z494" s="126" t="str">
        <f>IF('Calculs T3a'!H497&lt;'Coeffs calibration'!$H$15,"Negative",IF('Calculs T3a'!H497&lt;'Coeffs calibration'!$H$16,"Lowly positive",IF('Calculs T3a'!H497&lt;'Coeffs calibration'!$H$17,"Moderately positive","Highly positive")))</f>
        <v>Highly positive</v>
      </c>
      <c r="AA494" s="126" t="str">
        <f>IF('Calculs T3a'!I497&lt;'Coeffs calibration'!$I$15,"Negative",IF('Calculs T3a'!I497&lt;'Coeffs calibration'!$I$16,"Lowly positive",IF('Calculs T3a'!I497&lt;'Coeffs calibration'!$I$17,"Moderately positive","Highly positive")))</f>
        <v>Highly positive</v>
      </c>
      <c r="AB494" s="128" t="str">
        <f>IF('Calculs T3a'!J497&lt;'Coeffs calibration'!$J$15,"Negative",IF('Calculs T3a'!J497&lt;'Coeffs calibration'!$J$16,"Lowly positive",IF('Calculs T3a'!J497&lt;'Coeffs calibration'!$J$17,"Moderately positive","Highly positive")))</f>
        <v>Highly positive</v>
      </c>
      <c r="AC494" s="3" t="str">
        <f>IF('Calculs T3a'!K497&lt;'Coeffs calibration'!$K$15,"Negative",IF('Calculs T3a'!K497&lt;'Coeffs calibration'!$K$16,"Lowly positive",IF('Calculs T3a'!K497&lt;'Coeffs calibration'!$K$17,"Moderately positive","Highly positive")))</f>
        <v>Highly positive</v>
      </c>
      <c r="AD494" s="3" t="str">
        <f>IF('Calculs T3a'!L497&lt;'Coeffs calibration'!$L$15,"Negative",IF('Calculs T3a'!L497&lt;'Coeffs calibration'!$L$16,"Lowly positive",IF('Calculs T3a'!L497&lt;'Coeffs calibration'!$L$17,"Moderately positive","Highly positive")))</f>
        <v>Highly positive</v>
      </c>
      <c r="AE494" s="3" t="str">
        <f>IF('Calculs T3a'!M497&lt;'Coeffs calibration'!$M$15,"Negative",IF('Calculs T3a'!M497&lt;'Coeffs calibration'!$M$16,"Lowly positive",IF('Calculs T3a'!M497&lt;'Coeffs calibration'!$M$17,"Moderately positive","Highly positive")))</f>
        <v>Highly positive</v>
      </c>
      <c r="AF494" s="3" t="str">
        <f>IF('Calculs T3a'!N497&lt;'Coeffs calibration'!$N$15,"Negative",IF('Calculs T3a'!N497&lt;'Coeffs calibration'!$N$16,"Lowly positive",IF('Calculs T3a'!N497&lt;'Coeffs calibration'!$N$17,"Moderately positive","Highly positive")))</f>
        <v>Highly positive</v>
      </c>
    </row>
    <row r="495" spans="1:32" x14ac:dyDescent="0.3">
      <c r="A495" s="92">
        <f>'Predictions concentrations'!A495</f>
        <v>0</v>
      </c>
      <c r="B495" s="92">
        <f>'Predictions concentrations'!B495</f>
        <v>0</v>
      </c>
      <c r="C495" s="126" t="str">
        <f>IF('Calculs T1a'!G498&lt;'Coeffs calibration'!$G$15,"Negative",IF('Calculs T1a'!G498&lt;'Coeffs calibration'!$G$16,"Lowly positive",IF('Calculs T1a'!G498&lt;'Coeffs calibration'!$G$17,"Moderately positive","Highly positive")))</f>
        <v>Highly positive</v>
      </c>
      <c r="D495" s="126" t="str">
        <f>IF('Calculs T1a'!H498&lt;'Coeffs calibration'!$H$15,"Negative",IF('Calculs T1a'!H498&lt;'Coeffs calibration'!$H$16,"Lowly positive",IF('Calculs T1a'!H498&lt;'Coeffs calibration'!$H$17,"Moderately positive","Highly positive")))</f>
        <v>Highly positive</v>
      </c>
      <c r="E495" s="126" t="str">
        <f>IF('Calculs T1a'!I498&lt;'Coeffs calibration'!$I$15,"Negative",IF('Calculs T1a'!I498&lt;'Coeffs calibration'!$I$16,"Lowly positive",IF('Calculs T1a'!I498&lt;'Coeffs calibration'!$I$17,"Moderately positive","Highly positive")))</f>
        <v>Highly positive</v>
      </c>
      <c r="F495" s="128" t="str">
        <f>IF('Calculs T1a'!J498&lt;'Coeffs calibration'!$J$15,"Negative",IF('Calculs T1a'!J498&lt;'Coeffs calibration'!$J$16,"Lowly positive",IF('Calculs T1a'!J498&lt;'Coeffs calibration'!$J$17,"Moderately positive","Highly positive")))</f>
        <v>Highly positive</v>
      </c>
      <c r="G495" s="3" t="str">
        <f>IF('Calculs T1a'!K498&lt;'Coeffs calibration'!$K$15,"Negative",IF('Calculs T1a'!K498&lt;'Coeffs calibration'!$K$16,"Lowly positive",IF('Calculs T1a'!K498&lt;'Coeffs calibration'!$K$17,"Moderately positive","Highly positive")))</f>
        <v>Highly positive</v>
      </c>
      <c r="H495" s="3" t="str">
        <f>IF('Calculs T1a'!L498&lt;'Coeffs calibration'!$L$15,"Negative",IF('Calculs T1a'!L498&lt;'Coeffs calibration'!$L$16,"Lowly positive",IF('Calculs T1a'!L498&lt;'Coeffs calibration'!$L$17,"Moderately positive","Highly positive")))</f>
        <v>Highly positive</v>
      </c>
      <c r="I495" s="3" t="str">
        <f>IF('Calculs T1a'!M498&lt;'Coeffs calibration'!$M$15,"Negative",IF('Calculs T1a'!M498&lt;'Coeffs calibration'!$M$16,"Lowly positive",IF('Calculs T1a'!M498&lt;'Coeffs calibration'!$M$17,"Moderately positive","Highly positive")))</f>
        <v>Highly positive</v>
      </c>
      <c r="J495" s="3" t="str">
        <f>IF('Calculs T1a'!N498&lt;'Coeffs calibration'!$N$15,"Negative",IF('Calculs T1a'!N498&lt;'Coeffs calibration'!$N$16,"Lowly positive",IF('Calculs T1a'!N498&lt;'Coeffs calibration'!$N$17,"Moderately positive","Highly positive")))</f>
        <v>Highly positive</v>
      </c>
      <c r="L495" s="92">
        <f>'Predictions concentrations'!A495</f>
        <v>0</v>
      </c>
      <c r="M495" s="92">
        <f>'Predictions concentrations'!B495</f>
        <v>0</v>
      </c>
      <c r="N495" s="126" t="str">
        <f>IF('Calculs T2a'!G498&lt;'Coeffs calibration'!$G$15,"Negative",IF('Calculs T2a'!G498&lt;'Coeffs calibration'!$G$16,"Lowly positive",IF('Calculs T2a'!G498&lt;'Coeffs calibration'!$G$17,"Moderately positive","Highly positive")))</f>
        <v>Highly positive</v>
      </c>
      <c r="O495" s="126" t="str">
        <f>IF('Calculs T2a'!H498&lt;'Coeffs calibration'!$H$15,"Negative",IF('Calculs T2a'!H498&lt;'Coeffs calibration'!$H$16,"Lowly positive",IF('Calculs T2a'!H498&lt;'Coeffs calibration'!$H$17,"Moderately positive","Highly positive")))</f>
        <v>Highly positive</v>
      </c>
      <c r="P495" s="126" t="str">
        <f>IF('Calculs T2a'!I498&lt;'Coeffs calibration'!$I$15,"Negative",IF('Calculs T2a'!I498&lt;'Coeffs calibration'!$I$16,"Lowly positive",IF('Calculs T2a'!I498&lt;'Coeffs calibration'!$I$17,"Moderately positive","Highly positive")))</f>
        <v>Highly positive</v>
      </c>
      <c r="Q495" s="128" t="str">
        <f>IF('Calculs T2a'!J498&lt;'Coeffs calibration'!$J$15,"Negative",IF('Calculs T2a'!J498&lt;'Coeffs calibration'!$J$16,"Lowly positive",IF('Calculs T2a'!J498&lt;'Coeffs calibration'!$J$17,"Moderately positive","Highly positive")))</f>
        <v>Highly positive</v>
      </c>
      <c r="R495" s="3" t="str">
        <f>IF('Calculs T2a'!K498&lt;'Coeffs calibration'!$K$15,"Negative",IF('Calculs T2a'!K498&lt;'Coeffs calibration'!$K$16,"Lowly positive",IF('Calculs T2a'!K498&lt;'Coeffs calibration'!$K$17,"Moderately positive","Highly positive")))</f>
        <v>Highly positive</v>
      </c>
      <c r="S495" s="3" t="str">
        <f>IF('Calculs T2a'!L498&lt;'Coeffs calibration'!$L$15,"Negative",IF('Calculs T2a'!L498&lt;'Coeffs calibration'!$L$16,"Lowly positive",IF('Calculs T2a'!L498&lt;'Coeffs calibration'!$L$17,"Moderately positive","Highly positive")))</f>
        <v>Highly positive</v>
      </c>
      <c r="T495" s="3" t="str">
        <f>IF('Calculs T2a'!M498&lt;'Coeffs calibration'!$M$15,"Negative",IF('Calculs T2a'!M498&lt;'Coeffs calibration'!$M$16,"Lowly positive",IF('Calculs T2a'!M498&lt;'Coeffs calibration'!$M$17,"Moderately positive","Highly positive")))</f>
        <v>Highly positive</v>
      </c>
      <c r="U495" s="3" t="str">
        <f>IF('Calculs T2a'!N498&lt;'Coeffs calibration'!$N$15,"Negative",IF('Calculs T2a'!N498&lt;'Coeffs calibration'!$N$16,"Lowly positive",IF('Calculs T2a'!N498&lt;'Coeffs calibration'!$N$17,"Moderately positive","Highly positive")))</f>
        <v>Highly positive</v>
      </c>
      <c r="W495" s="92">
        <f>'Predictions concentrations'!A495</f>
        <v>0</v>
      </c>
      <c r="X495" s="92">
        <f>'Predictions concentrations'!B495</f>
        <v>0</v>
      </c>
      <c r="Y495" s="126" t="str">
        <f>IF('Calculs T3a'!G498&lt;'Coeffs calibration'!$G$15,"Negative",IF('Calculs T3a'!G498&lt;'Coeffs calibration'!$G$16,"Lowly positive",IF('Calculs T3a'!G498&lt;'Coeffs calibration'!$G$17,"Moderately positive","Highly positive")))</f>
        <v>Highly positive</v>
      </c>
      <c r="Z495" s="126" t="str">
        <f>IF('Calculs T3a'!H498&lt;'Coeffs calibration'!$H$15,"Negative",IF('Calculs T3a'!H498&lt;'Coeffs calibration'!$H$16,"Lowly positive",IF('Calculs T3a'!H498&lt;'Coeffs calibration'!$H$17,"Moderately positive","Highly positive")))</f>
        <v>Highly positive</v>
      </c>
      <c r="AA495" s="126" t="str">
        <f>IF('Calculs T3a'!I498&lt;'Coeffs calibration'!$I$15,"Negative",IF('Calculs T3a'!I498&lt;'Coeffs calibration'!$I$16,"Lowly positive",IF('Calculs T3a'!I498&lt;'Coeffs calibration'!$I$17,"Moderately positive","Highly positive")))</f>
        <v>Highly positive</v>
      </c>
      <c r="AB495" s="128" t="str">
        <f>IF('Calculs T3a'!J498&lt;'Coeffs calibration'!$J$15,"Negative",IF('Calculs T3a'!J498&lt;'Coeffs calibration'!$J$16,"Lowly positive",IF('Calculs T3a'!J498&lt;'Coeffs calibration'!$J$17,"Moderately positive","Highly positive")))</f>
        <v>Highly positive</v>
      </c>
      <c r="AC495" s="3" t="str">
        <f>IF('Calculs T3a'!K498&lt;'Coeffs calibration'!$K$15,"Negative",IF('Calculs T3a'!K498&lt;'Coeffs calibration'!$K$16,"Lowly positive",IF('Calculs T3a'!K498&lt;'Coeffs calibration'!$K$17,"Moderately positive","Highly positive")))</f>
        <v>Highly positive</v>
      </c>
      <c r="AD495" s="3" t="str">
        <f>IF('Calculs T3a'!L498&lt;'Coeffs calibration'!$L$15,"Negative",IF('Calculs T3a'!L498&lt;'Coeffs calibration'!$L$16,"Lowly positive",IF('Calculs T3a'!L498&lt;'Coeffs calibration'!$L$17,"Moderately positive","Highly positive")))</f>
        <v>Highly positive</v>
      </c>
      <c r="AE495" s="3" t="str">
        <f>IF('Calculs T3a'!M498&lt;'Coeffs calibration'!$M$15,"Negative",IF('Calculs T3a'!M498&lt;'Coeffs calibration'!$M$16,"Lowly positive",IF('Calculs T3a'!M498&lt;'Coeffs calibration'!$M$17,"Moderately positive","Highly positive")))</f>
        <v>Highly positive</v>
      </c>
      <c r="AF495" s="3" t="str">
        <f>IF('Calculs T3a'!N498&lt;'Coeffs calibration'!$N$15,"Negative",IF('Calculs T3a'!N498&lt;'Coeffs calibration'!$N$16,"Lowly positive",IF('Calculs T3a'!N498&lt;'Coeffs calibration'!$N$17,"Moderately positive","Highly positive")))</f>
        <v>Highly positive</v>
      </c>
    </row>
    <row r="496" spans="1:32" x14ac:dyDescent="0.3">
      <c r="A496" s="92">
        <f>'Predictions concentrations'!A496</f>
        <v>0</v>
      </c>
      <c r="B496" s="92">
        <f>'Predictions concentrations'!B496</f>
        <v>0</v>
      </c>
      <c r="C496" s="126" t="str">
        <f>IF('Calculs T1a'!G499&lt;'Coeffs calibration'!$G$15,"Negative",IF('Calculs T1a'!G499&lt;'Coeffs calibration'!$G$16,"Lowly positive",IF('Calculs T1a'!G499&lt;'Coeffs calibration'!$G$17,"Moderately positive","Highly positive")))</f>
        <v>Highly positive</v>
      </c>
      <c r="D496" s="126" t="str">
        <f>IF('Calculs T1a'!H499&lt;'Coeffs calibration'!$H$15,"Negative",IF('Calculs T1a'!H499&lt;'Coeffs calibration'!$H$16,"Lowly positive",IF('Calculs T1a'!H499&lt;'Coeffs calibration'!$H$17,"Moderately positive","Highly positive")))</f>
        <v>Highly positive</v>
      </c>
      <c r="E496" s="126" t="str">
        <f>IF('Calculs T1a'!I499&lt;'Coeffs calibration'!$I$15,"Negative",IF('Calculs T1a'!I499&lt;'Coeffs calibration'!$I$16,"Lowly positive",IF('Calculs T1a'!I499&lt;'Coeffs calibration'!$I$17,"Moderately positive","Highly positive")))</f>
        <v>Highly positive</v>
      </c>
      <c r="F496" s="128" t="str">
        <f>IF('Calculs T1a'!J499&lt;'Coeffs calibration'!$J$15,"Negative",IF('Calculs T1a'!J499&lt;'Coeffs calibration'!$J$16,"Lowly positive",IF('Calculs T1a'!J499&lt;'Coeffs calibration'!$J$17,"Moderately positive","Highly positive")))</f>
        <v>Highly positive</v>
      </c>
      <c r="G496" s="3" t="str">
        <f>IF('Calculs T1a'!K499&lt;'Coeffs calibration'!$K$15,"Negative",IF('Calculs T1a'!K499&lt;'Coeffs calibration'!$K$16,"Lowly positive",IF('Calculs T1a'!K499&lt;'Coeffs calibration'!$K$17,"Moderately positive","Highly positive")))</f>
        <v>Highly positive</v>
      </c>
      <c r="H496" s="3" t="str">
        <f>IF('Calculs T1a'!L499&lt;'Coeffs calibration'!$L$15,"Negative",IF('Calculs T1a'!L499&lt;'Coeffs calibration'!$L$16,"Lowly positive",IF('Calculs T1a'!L499&lt;'Coeffs calibration'!$L$17,"Moderately positive","Highly positive")))</f>
        <v>Highly positive</v>
      </c>
      <c r="I496" s="3" t="str">
        <f>IF('Calculs T1a'!M499&lt;'Coeffs calibration'!$M$15,"Negative",IF('Calculs T1a'!M499&lt;'Coeffs calibration'!$M$16,"Lowly positive",IF('Calculs T1a'!M499&lt;'Coeffs calibration'!$M$17,"Moderately positive","Highly positive")))</f>
        <v>Highly positive</v>
      </c>
      <c r="J496" s="3" t="str">
        <f>IF('Calculs T1a'!N499&lt;'Coeffs calibration'!$N$15,"Negative",IF('Calculs T1a'!N499&lt;'Coeffs calibration'!$N$16,"Lowly positive",IF('Calculs T1a'!N499&lt;'Coeffs calibration'!$N$17,"Moderately positive","Highly positive")))</f>
        <v>Highly positive</v>
      </c>
      <c r="L496" s="92">
        <f>'Predictions concentrations'!A496</f>
        <v>0</v>
      </c>
      <c r="M496" s="92">
        <f>'Predictions concentrations'!B496</f>
        <v>0</v>
      </c>
      <c r="N496" s="126" t="str">
        <f>IF('Calculs T2a'!G499&lt;'Coeffs calibration'!$G$15,"Negative",IF('Calculs T2a'!G499&lt;'Coeffs calibration'!$G$16,"Lowly positive",IF('Calculs T2a'!G499&lt;'Coeffs calibration'!$G$17,"Moderately positive","Highly positive")))</f>
        <v>Highly positive</v>
      </c>
      <c r="O496" s="126" t="str">
        <f>IF('Calculs T2a'!H499&lt;'Coeffs calibration'!$H$15,"Negative",IF('Calculs T2a'!H499&lt;'Coeffs calibration'!$H$16,"Lowly positive",IF('Calculs T2a'!H499&lt;'Coeffs calibration'!$H$17,"Moderately positive","Highly positive")))</f>
        <v>Highly positive</v>
      </c>
      <c r="P496" s="126" t="str">
        <f>IF('Calculs T2a'!I499&lt;'Coeffs calibration'!$I$15,"Negative",IF('Calculs T2a'!I499&lt;'Coeffs calibration'!$I$16,"Lowly positive",IF('Calculs T2a'!I499&lt;'Coeffs calibration'!$I$17,"Moderately positive","Highly positive")))</f>
        <v>Highly positive</v>
      </c>
      <c r="Q496" s="128" t="str">
        <f>IF('Calculs T2a'!J499&lt;'Coeffs calibration'!$J$15,"Negative",IF('Calculs T2a'!J499&lt;'Coeffs calibration'!$J$16,"Lowly positive",IF('Calculs T2a'!J499&lt;'Coeffs calibration'!$J$17,"Moderately positive","Highly positive")))</f>
        <v>Highly positive</v>
      </c>
      <c r="R496" s="3" t="str">
        <f>IF('Calculs T2a'!K499&lt;'Coeffs calibration'!$K$15,"Negative",IF('Calculs T2a'!K499&lt;'Coeffs calibration'!$K$16,"Lowly positive",IF('Calculs T2a'!K499&lt;'Coeffs calibration'!$K$17,"Moderately positive","Highly positive")))</f>
        <v>Highly positive</v>
      </c>
      <c r="S496" s="3" t="str">
        <f>IF('Calculs T2a'!L499&lt;'Coeffs calibration'!$L$15,"Negative",IF('Calculs T2a'!L499&lt;'Coeffs calibration'!$L$16,"Lowly positive",IF('Calculs T2a'!L499&lt;'Coeffs calibration'!$L$17,"Moderately positive","Highly positive")))</f>
        <v>Highly positive</v>
      </c>
      <c r="T496" s="3" t="str">
        <f>IF('Calculs T2a'!M499&lt;'Coeffs calibration'!$M$15,"Negative",IF('Calculs T2a'!M499&lt;'Coeffs calibration'!$M$16,"Lowly positive",IF('Calculs T2a'!M499&lt;'Coeffs calibration'!$M$17,"Moderately positive","Highly positive")))</f>
        <v>Highly positive</v>
      </c>
      <c r="U496" s="3" t="str">
        <f>IF('Calculs T2a'!N499&lt;'Coeffs calibration'!$N$15,"Negative",IF('Calculs T2a'!N499&lt;'Coeffs calibration'!$N$16,"Lowly positive",IF('Calculs T2a'!N499&lt;'Coeffs calibration'!$N$17,"Moderately positive","Highly positive")))</f>
        <v>Highly positive</v>
      </c>
      <c r="W496" s="92">
        <f>'Predictions concentrations'!A496</f>
        <v>0</v>
      </c>
      <c r="X496" s="92">
        <f>'Predictions concentrations'!B496</f>
        <v>0</v>
      </c>
      <c r="Y496" s="126" t="str">
        <f>IF('Calculs T3a'!G499&lt;'Coeffs calibration'!$G$15,"Negative",IF('Calculs T3a'!G499&lt;'Coeffs calibration'!$G$16,"Lowly positive",IF('Calculs T3a'!G499&lt;'Coeffs calibration'!$G$17,"Moderately positive","Highly positive")))</f>
        <v>Highly positive</v>
      </c>
      <c r="Z496" s="126" t="str">
        <f>IF('Calculs T3a'!H499&lt;'Coeffs calibration'!$H$15,"Negative",IF('Calculs T3a'!H499&lt;'Coeffs calibration'!$H$16,"Lowly positive",IF('Calculs T3a'!H499&lt;'Coeffs calibration'!$H$17,"Moderately positive","Highly positive")))</f>
        <v>Highly positive</v>
      </c>
      <c r="AA496" s="126" t="str">
        <f>IF('Calculs T3a'!I499&lt;'Coeffs calibration'!$I$15,"Negative",IF('Calculs T3a'!I499&lt;'Coeffs calibration'!$I$16,"Lowly positive",IF('Calculs T3a'!I499&lt;'Coeffs calibration'!$I$17,"Moderately positive","Highly positive")))</f>
        <v>Highly positive</v>
      </c>
      <c r="AB496" s="128" t="str">
        <f>IF('Calculs T3a'!J499&lt;'Coeffs calibration'!$J$15,"Negative",IF('Calculs T3a'!J499&lt;'Coeffs calibration'!$J$16,"Lowly positive",IF('Calculs T3a'!J499&lt;'Coeffs calibration'!$J$17,"Moderately positive","Highly positive")))</f>
        <v>Highly positive</v>
      </c>
      <c r="AC496" s="3" t="str">
        <f>IF('Calculs T3a'!K499&lt;'Coeffs calibration'!$K$15,"Negative",IF('Calculs T3a'!K499&lt;'Coeffs calibration'!$K$16,"Lowly positive",IF('Calculs T3a'!K499&lt;'Coeffs calibration'!$K$17,"Moderately positive","Highly positive")))</f>
        <v>Highly positive</v>
      </c>
      <c r="AD496" s="3" t="str">
        <f>IF('Calculs T3a'!L499&lt;'Coeffs calibration'!$L$15,"Negative",IF('Calculs T3a'!L499&lt;'Coeffs calibration'!$L$16,"Lowly positive",IF('Calculs T3a'!L499&lt;'Coeffs calibration'!$L$17,"Moderately positive","Highly positive")))</f>
        <v>Highly positive</v>
      </c>
      <c r="AE496" s="3" t="str">
        <f>IF('Calculs T3a'!M499&lt;'Coeffs calibration'!$M$15,"Negative",IF('Calculs T3a'!M499&lt;'Coeffs calibration'!$M$16,"Lowly positive",IF('Calculs T3a'!M499&lt;'Coeffs calibration'!$M$17,"Moderately positive","Highly positive")))</f>
        <v>Highly positive</v>
      </c>
      <c r="AF496" s="3" t="str">
        <f>IF('Calculs T3a'!N499&lt;'Coeffs calibration'!$N$15,"Negative",IF('Calculs T3a'!N499&lt;'Coeffs calibration'!$N$16,"Lowly positive",IF('Calculs T3a'!N499&lt;'Coeffs calibration'!$N$17,"Moderately positive","Highly positive")))</f>
        <v>Highly positive</v>
      </c>
    </row>
    <row r="497" spans="1:32" x14ac:dyDescent="0.3">
      <c r="A497" s="92">
        <f>'Predictions concentrations'!A497</f>
        <v>0</v>
      </c>
      <c r="B497" s="92">
        <f>'Predictions concentrations'!B497</f>
        <v>0</v>
      </c>
      <c r="C497" s="126" t="str">
        <f>IF('Calculs T1a'!G500&lt;'Coeffs calibration'!$G$15,"Negative",IF('Calculs T1a'!G500&lt;'Coeffs calibration'!$G$16,"Lowly positive",IF('Calculs T1a'!G500&lt;'Coeffs calibration'!$G$17,"Moderately positive","Highly positive")))</f>
        <v>Highly positive</v>
      </c>
      <c r="D497" s="126" t="str">
        <f>IF('Calculs T1a'!H500&lt;'Coeffs calibration'!$H$15,"Negative",IF('Calculs T1a'!H500&lt;'Coeffs calibration'!$H$16,"Lowly positive",IF('Calculs T1a'!H500&lt;'Coeffs calibration'!$H$17,"Moderately positive","Highly positive")))</f>
        <v>Highly positive</v>
      </c>
      <c r="E497" s="126" t="str">
        <f>IF('Calculs T1a'!I500&lt;'Coeffs calibration'!$I$15,"Negative",IF('Calculs T1a'!I500&lt;'Coeffs calibration'!$I$16,"Lowly positive",IF('Calculs T1a'!I500&lt;'Coeffs calibration'!$I$17,"Moderately positive","Highly positive")))</f>
        <v>Highly positive</v>
      </c>
      <c r="F497" s="128" t="str">
        <f>IF('Calculs T1a'!J500&lt;'Coeffs calibration'!$J$15,"Negative",IF('Calculs T1a'!J500&lt;'Coeffs calibration'!$J$16,"Lowly positive",IF('Calculs T1a'!J500&lt;'Coeffs calibration'!$J$17,"Moderately positive","Highly positive")))</f>
        <v>Highly positive</v>
      </c>
      <c r="G497" s="3" t="str">
        <f>IF('Calculs T1a'!K500&lt;'Coeffs calibration'!$K$15,"Negative",IF('Calculs T1a'!K500&lt;'Coeffs calibration'!$K$16,"Lowly positive",IF('Calculs T1a'!K500&lt;'Coeffs calibration'!$K$17,"Moderately positive","Highly positive")))</f>
        <v>Highly positive</v>
      </c>
      <c r="H497" s="3" t="str">
        <f>IF('Calculs T1a'!L500&lt;'Coeffs calibration'!$L$15,"Negative",IF('Calculs T1a'!L500&lt;'Coeffs calibration'!$L$16,"Lowly positive",IF('Calculs T1a'!L500&lt;'Coeffs calibration'!$L$17,"Moderately positive","Highly positive")))</f>
        <v>Highly positive</v>
      </c>
      <c r="I497" s="3" t="str">
        <f>IF('Calculs T1a'!M500&lt;'Coeffs calibration'!$M$15,"Negative",IF('Calculs T1a'!M500&lt;'Coeffs calibration'!$M$16,"Lowly positive",IF('Calculs T1a'!M500&lt;'Coeffs calibration'!$M$17,"Moderately positive","Highly positive")))</f>
        <v>Highly positive</v>
      </c>
      <c r="J497" s="3" t="str">
        <f>IF('Calculs T1a'!N500&lt;'Coeffs calibration'!$N$15,"Negative",IF('Calculs T1a'!N500&lt;'Coeffs calibration'!$N$16,"Lowly positive",IF('Calculs T1a'!N500&lt;'Coeffs calibration'!$N$17,"Moderately positive","Highly positive")))</f>
        <v>Highly positive</v>
      </c>
      <c r="L497" s="92">
        <f>'Predictions concentrations'!A497</f>
        <v>0</v>
      </c>
      <c r="M497" s="92">
        <f>'Predictions concentrations'!B497</f>
        <v>0</v>
      </c>
      <c r="N497" s="126" t="str">
        <f>IF('Calculs T2a'!G500&lt;'Coeffs calibration'!$G$15,"Negative",IF('Calculs T2a'!G500&lt;'Coeffs calibration'!$G$16,"Lowly positive",IF('Calculs T2a'!G500&lt;'Coeffs calibration'!$G$17,"Moderately positive","Highly positive")))</f>
        <v>Highly positive</v>
      </c>
      <c r="O497" s="126" t="str">
        <f>IF('Calculs T2a'!H500&lt;'Coeffs calibration'!$H$15,"Negative",IF('Calculs T2a'!H500&lt;'Coeffs calibration'!$H$16,"Lowly positive",IF('Calculs T2a'!H500&lt;'Coeffs calibration'!$H$17,"Moderately positive","Highly positive")))</f>
        <v>Highly positive</v>
      </c>
      <c r="P497" s="126" t="str">
        <f>IF('Calculs T2a'!I500&lt;'Coeffs calibration'!$I$15,"Negative",IF('Calculs T2a'!I500&lt;'Coeffs calibration'!$I$16,"Lowly positive",IF('Calculs T2a'!I500&lt;'Coeffs calibration'!$I$17,"Moderately positive","Highly positive")))</f>
        <v>Highly positive</v>
      </c>
      <c r="Q497" s="128" t="str">
        <f>IF('Calculs T2a'!J500&lt;'Coeffs calibration'!$J$15,"Negative",IF('Calculs T2a'!J500&lt;'Coeffs calibration'!$J$16,"Lowly positive",IF('Calculs T2a'!J500&lt;'Coeffs calibration'!$J$17,"Moderately positive","Highly positive")))</f>
        <v>Highly positive</v>
      </c>
      <c r="R497" s="3" t="str">
        <f>IF('Calculs T2a'!K500&lt;'Coeffs calibration'!$K$15,"Negative",IF('Calculs T2a'!K500&lt;'Coeffs calibration'!$K$16,"Lowly positive",IF('Calculs T2a'!K500&lt;'Coeffs calibration'!$K$17,"Moderately positive","Highly positive")))</f>
        <v>Highly positive</v>
      </c>
      <c r="S497" s="3" t="str">
        <f>IF('Calculs T2a'!L500&lt;'Coeffs calibration'!$L$15,"Negative",IF('Calculs T2a'!L500&lt;'Coeffs calibration'!$L$16,"Lowly positive",IF('Calculs T2a'!L500&lt;'Coeffs calibration'!$L$17,"Moderately positive","Highly positive")))</f>
        <v>Highly positive</v>
      </c>
      <c r="T497" s="3" t="str">
        <f>IF('Calculs T2a'!M500&lt;'Coeffs calibration'!$M$15,"Negative",IF('Calculs T2a'!M500&lt;'Coeffs calibration'!$M$16,"Lowly positive",IF('Calculs T2a'!M500&lt;'Coeffs calibration'!$M$17,"Moderately positive","Highly positive")))</f>
        <v>Highly positive</v>
      </c>
      <c r="U497" s="3" t="str">
        <f>IF('Calculs T2a'!N500&lt;'Coeffs calibration'!$N$15,"Negative",IF('Calculs T2a'!N500&lt;'Coeffs calibration'!$N$16,"Lowly positive",IF('Calculs T2a'!N500&lt;'Coeffs calibration'!$N$17,"Moderately positive","Highly positive")))</f>
        <v>Highly positive</v>
      </c>
      <c r="W497" s="92">
        <f>'Predictions concentrations'!A497</f>
        <v>0</v>
      </c>
      <c r="X497" s="92">
        <f>'Predictions concentrations'!B497</f>
        <v>0</v>
      </c>
      <c r="Y497" s="126" t="str">
        <f>IF('Calculs T3a'!G500&lt;'Coeffs calibration'!$G$15,"Negative",IF('Calculs T3a'!G500&lt;'Coeffs calibration'!$G$16,"Lowly positive",IF('Calculs T3a'!G500&lt;'Coeffs calibration'!$G$17,"Moderately positive","Highly positive")))</f>
        <v>Highly positive</v>
      </c>
      <c r="Z497" s="126" t="str">
        <f>IF('Calculs T3a'!H500&lt;'Coeffs calibration'!$H$15,"Negative",IF('Calculs T3a'!H500&lt;'Coeffs calibration'!$H$16,"Lowly positive",IF('Calculs T3a'!H500&lt;'Coeffs calibration'!$H$17,"Moderately positive","Highly positive")))</f>
        <v>Highly positive</v>
      </c>
      <c r="AA497" s="126" t="str">
        <f>IF('Calculs T3a'!I500&lt;'Coeffs calibration'!$I$15,"Negative",IF('Calculs T3a'!I500&lt;'Coeffs calibration'!$I$16,"Lowly positive",IF('Calculs T3a'!I500&lt;'Coeffs calibration'!$I$17,"Moderately positive","Highly positive")))</f>
        <v>Highly positive</v>
      </c>
      <c r="AB497" s="128" t="str">
        <f>IF('Calculs T3a'!J500&lt;'Coeffs calibration'!$J$15,"Negative",IF('Calculs T3a'!J500&lt;'Coeffs calibration'!$J$16,"Lowly positive",IF('Calculs T3a'!J500&lt;'Coeffs calibration'!$J$17,"Moderately positive","Highly positive")))</f>
        <v>Highly positive</v>
      </c>
      <c r="AC497" s="3" t="str">
        <f>IF('Calculs T3a'!K500&lt;'Coeffs calibration'!$K$15,"Negative",IF('Calculs T3a'!K500&lt;'Coeffs calibration'!$K$16,"Lowly positive",IF('Calculs T3a'!K500&lt;'Coeffs calibration'!$K$17,"Moderately positive","Highly positive")))</f>
        <v>Highly positive</v>
      </c>
      <c r="AD497" s="3" t="str">
        <f>IF('Calculs T3a'!L500&lt;'Coeffs calibration'!$L$15,"Negative",IF('Calculs T3a'!L500&lt;'Coeffs calibration'!$L$16,"Lowly positive",IF('Calculs T3a'!L500&lt;'Coeffs calibration'!$L$17,"Moderately positive","Highly positive")))</f>
        <v>Highly positive</v>
      </c>
      <c r="AE497" s="3" t="str">
        <f>IF('Calculs T3a'!M500&lt;'Coeffs calibration'!$M$15,"Negative",IF('Calculs T3a'!M500&lt;'Coeffs calibration'!$M$16,"Lowly positive",IF('Calculs T3a'!M500&lt;'Coeffs calibration'!$M$17,"Moderately positive","Highly positive")))</f>
        <v>Highly positive</v>
      </c>
      <c r="AF497" s="3" t="str">
        <f>IF('Calculs T3a'!N500&lt;'Coeffs calibration'!$N$15,"Negative",IF('Calculs T3a'!N500&lt;'Coeffs calibration'!$N$16,"Lowly positive",IF('Calculs T3a'!N500&lt;'Coeffs calibration'!$N$17,"Moderately positive","Highly positive")))</f>
        <v>Highly positive</v>
      </c>
    </row>
    <row r="498" spans="1:32" x14ac:dyDescent="0.3">
      <c r="A498" s="92">
        <f>'Predictions concentrations'!A498</f>
        <v>0</v>
      </c>
      <c r="B498" s="92">
        <f>'Predictions concentrations'!B498</f>
        <v>0</v>
      </c>
      <c r="C498" s="126" t="str">
        <f>IF('Calculs T1a'!G501&lt;'Coeffs calibration'!$G$15,"Negative",IF('Calculs T1a'!G501&lt;'Coeffs calibration'!$G$16,"Lowly positive",IF('Calculs T1a'!G501&lt;'Coeffs calibration'!$G$17,"Moderately positive","Highly positive")))</f>
        <v>Highly positive</v>
      </c>
      <c r="D498" s="126" t="str">
        <f>IF('Calculs T1a'!H501&lt;'Coeffs calibration'!$H$15,"Negative",IF('Calculs T1a'!H501&lt;'Coeffs calibration'!$H$16,"Lowly positive",IF('Calculs T1a'!H501&lt;'Coeffs calibration'!$H$17,"Moderately positive","Highly positive")))</f>
        <v>Highly positive</v>
      </c>
      <c r="E498" s="126" t="str">
        <f>IF('Calculs T1a'!I501&lt;'Coeffs calibration'!$I$15,"Negative",IF('Calculs T1a'!I501&lt;'Coeffs calibration'!$I$16,"Lowly positive",IF('Calculs T1a'!I501&lt;'Coeffs calibration'!$I$17,"Moderately positive","Highly positive")))</f>
        <v>Highly positive</v>
      </c>
      <c r="F498" s="128" t="str">
        <f>IF('Calculs T1a'!J501&lt;'Coeffs calibration'!$J$15,"Negative",IF('Calculs T1a'!J501&lt;'Coeffs calibration'!$J$16,"Lowly positive",IF('Calculs T1a'!J501&lt;'Coeffs calibration'!$J$17,"Moderately positive","Highly positive")))</f>
        <v>Highly positive</v>
      </c>
      <c r="G498" s="3" t="str">
        <f>IF('Calculs T1a'!K501&lt;'Coeffs calibration'!$K$15,"Negative",IF('Calculs T1a'!K501&lt;'Coeffs calibration'!$K$16,"Lowly positive",IF('Calculs T1a'!K501&lt;'Coeffs calibration'!$K$17,"Moderately positive","Highly positive")))</f>
        <v>Highly positive</v>
      </c>
      <c r="H498" s="3" t="str">
        <f>IF('Calculs T1a'!L501&lt;'Coeffs calibration'!$L$15,"Negative",IF('Calculs T1a'!L501&lt;'Coeffs calibration'!$L$16,"Lowly positive",IF('Calculs T1a'!L501&lt;'Coeffs calibration'!$L$17,"Moderately positive","Highly positive")))</f>
        <v>Highly positive</v>
      </c>
      <c r="I498" s="3" t="str">
        <f>IF('Calculs T1a'!M501&lt;'Coeffs calibration'!$M$15,"Negative",IF('Calculs T1a'!M501&lt;'Coeffs calibration'!$M$16,"Lowly positive",IF('Calculs T1a'!M501&lt;'Coeffs calibration'!$M$17,"Moderately positive","Highly positive")))</f>
        <v>Highly positive</v>
      </c>
      <c r="J498" s="3" t="str">
        <f>IF('Calculs T1a'!N501&lt;'Coeffs calibration'!$N$15,"Negative",IF('Calculs T1a'!N501&lt;'Coeffs calibration'!$N$16,"Lowly positive",IF('Calculs T1a'!N501&lt;'Coeffs calibration'!$N$17,"Moderately positive","Highly positive")))</f>
        <v>Highly positive</v>
      </c>
      <c r="L498" s="92">
        <f>'Predictions concentrations'!A498</f>
        <v>0</v>
      </c>
      <c r="M498" s="92">
        <f>'Predictions concentrations'!B498</f>
        <v>0</v>
      </c>
      <c r="N498" s="126" t="str">
        <f>IF('Calculs T2a'!G501&lt;'Coeffs calibration'!$G$15,"Negative",IF('Calculs T2a'!G501&lt;'Coeffs calibration'!$G$16,"Lowly positive",IF('Calculs T2a'!G501&lt;'Coeffs calibration'!$G$17,"Moderately positive","Highly positive")))</f>
        <v>Highly positive</v>
      </c>
      <c r="O498" s="126" t="str">
        <f>IF('Calculs T2a'!H501&lt;'Coeffs calibration'!$H$15,"Negative",IF('Calculs T2a'!H501&lt;'Coeffs calibration'!$H$16,"Lowly positive",IF('Calculs T2a'!H501&lt;'Coeffs calibration'!$H$17,"Moderately positive","Highly positive")))</f>
        <v>Highly positive</v>
      </c>
      <c r="P498" s="126" t="str">
        <f>IF('Calculs T2a'!I501&lt;'Coeffs calibration'!$I$15,"Negative",IF('Calculs T2a'!I501&lt;'Coeffs calibration'!$I$16,"Lowly positive",IF('Calculs T2a'!I501&lt;'Coeffs calibration'!$I$17,"Moderately positive","Highly positive")))</f>
        <v>Highly positive</v>
      </c>
      <c r="Q498" s="128" t="str">
        <f>IF('Calculs T2a'!J501&lt;'Coeffs calibration'!$J$15,"Negative",IF('Calculs T2a'!J501&lt;'Coeffs calibration'!$J$16,"Lowly positive",IF('Calculs T2a'!J501&lt;'Coeffs calibration'!$J$17,"Moderately positive","Highly positive")))</f>
        <v>Highly positive</v>
      </c>
      <c r="R498" s="3" t="str">
        <f>IF('Calculs T2a'!K501&lt;'Coeffs calibration'!$K$15,"Negative",IF('Calculs T2a'!K501&lt;'Coeffs calibration'!$K$16,"Lowly positive",IF('Calculs T2a'!K501&lt;'Coeffs calibration'!$K$17,"Moderately positive","Highly positive")))</f>
        <v>Highly positive</v>
      </c>
      <c r="S498" s="3" t="str">
        <f>IF('Calculs T2a'!L501&lt;'Coeffs calibration'!$L$15,"Negative",IF('Calculs T2a'!L501&lt;'Coeffs calibration'!$L$16,"Lowly positive",IF('Calculs T2a'!L501&lt;'Coeffs calibration'!$L$17,"Moderately positive","Highly positive")))</f>
        <v>Highly positive</v>
      </c>
      <c r="T498" s="3" t="str">
        <f>IF('Calculs T2a'!M501&lt;'Coeffs calibration'!$M$15,"Negative",IF('Calculs T2a'!M501&lt;'Coeffs calibration'!$M$16,"Lowly positive",IF('Calculs T2a'!M501&lt;'Coeffs calibration'!$M$17,"Moderately positive","Highly positive")))</f>
        <v>Highly positive</v>
      </c>
      <c r="U498" s="3" t="str">
        <f>IF('Calculs T2a'!N501&lt;'Coeffs calibration'!$N$15,"Negative",IF('Calculs T2a'!N501&lt;'Coeffs calibration'!$N$16,"Lowly positive",IF('Calculs T2a'!N501&lt;'Coeffs calibration'!$N$17,"Moderately positive","Highly positive")))</f>
        <v>Highly positive</v>
      </c>
      <c r="W498" s="92">
        <f>'Predictions concentrations'!A498</f>
        <v>0</v>
      </c>
      <c r="X498" s="92">
        <f>'Predictions concentrations'!B498</f>
        <v>0</v>
      </c>
      <c r="Y498" s="126" t="str">
        <f>IF('Calculs T3a'!G501&lt;'Coeffs calibration'!$G$15,"Negative",IF('Calculs T3a'!G501&lt;'Coeffs calibration'!$G$16,"Lowly positive",IF('Calculs T3a'!G501&lt;'Coeffs calibration'!$G$17,"Moderately positive","Highly positive")))</f>
        <v>Highly positive</v>
      </c>
      <c r="Z498" s="126" t="str">
        <f>IF('Calculs T3a'!H501&lt;'Coeffs calibration'!$H$15,"Negative",IF('Calculs T3a'!H501&lt;'Coeffs calibration'!$H$16,"Lowly positive",IF('Calculs T3a'!H501&lt;'Coeffs calibration'!$H$17,"Moderately positive","Highly positive")))</f>
        <v>Highly positive</v>
      </c>
      <c r="AA498" s="126" t="str">
        <f>IF('Calculs T3a'!I501&lt;'Coeffs calibration'!$I$15,"Negative",IF('Calculs T3a'!I501&lt;'Coeffs calibration'!$I$16,"Lowly positive",IF('Calculs T3a'!I501&lt;'Coeffs calibration'!$I$17,"Moderately positive","Highly positive")))</f>
        <v>Highly positive</v>
      </c>
      <c r="AB498" s="128" t="str">
        <f>IF('Calculs T3a'!J501&lt;'Coeffs calibration'!$J$15,"Negative",IF('Calculs T3a'!J501&lt;'Coeffs calibration'!$J$16,"Lowly positive",IF('Calculs T3a'!J501&lt;'Coeffs calibration'!$J$17,"Moderately positive","Highly positive")))</f>
        <v>Highly positive</v>
      </c>
      <c r="AC498" s="3" t="str">
        <f>IF('Calculs T3a'!K501&lt;'Coeffs calibration'!$K$15,"Negative",IF('Calculs T3a'!K501&lt;'Coeffs calibration'!$K$16,"Lowly positive",IF('Calculs T3a'!K501&lt;'Coeffs calibration'!$K$17,"Moderately positive","Highly positive")))</f>
        <v>Highly positive</v>
      </c>
      <c r="AD498" s="3" t="str">
        <f>IF('Calculs T3a'!L501&lt;'Coeffs calibration'!$L$15,"Negative",IF('Calculs T3a'!L501&lt;'Coeffs calibration'!$L$16,"Lowly positive",IF('Calculs T3a'!L501&lt;'Coeffs calibration'!$L$17,"Moderately positive","Highly positive")))</f>
        <v>Highly positive</v>
      </c>
      <c r="AE498" s="3" t="str">
        <f>IF('Calculs T3a'!M501&lt;'Coeffs calibration'!$M$15,"Negative",IF('Calculs T3a'!M501&lt;'Coeffs calibration'!$M$16,"Lowly positive",IF('Calculs T3a'!M501&lt;'Coeffs calibration'!$M$17,"Moderately positive","Highly positive")))</f>
        <v>Highly positive</v>
      </c>
      <c r="AF498" s="3" t="str">
        <f>IF('Calculs T3a'!N501&lt;'Coeffs calibration'!$N$15,"Negative",IF('Calculs T3a'!N501&lt;'Coeffs calibration'!$N$16,"Lowly positive",IF('Calculs T3a'!N501&lt;'Coeffs calibration'!$N$17,"Moderately positive","Highly positive")))</f>
        <v>Highly positive</v>
      </c>
    </row>
    <row r="499" spans="1:32" x14ac:dyDescent="0.3">
      <c r="A499" s="92">
        <f>'Predictions concentrations'!A499</f>
        <v>0</v>
      </c>
      <c r="B499" s="92">
        <f>'Predictions concentrations'!B499</f>
        <v>0</v>
      </c>
      <c r="C499" s="126" t="str">
        <f>IF('Calculs T1a'!G502&lt;'Coeffs calibration'!$G$15,"Negative",IF('Calculs T1a'!G502&lt;'Coeffs calibration'!$G$16,"Lowly positive",IF('Calculs T1a'!G502&lt;'Coeffs calibration'!$G$17,"Moderately positive","Highly positive")))</f>
        <v>Highly positive</v>
      </c>
      <c r="D499" s="126" t="str">
        <f>IF('Calculs T1a'!H502&lt;'Coeffs calibration'!$H$15,"Negative",IF('Calculs T1a'!H502&lt;'Coeffs calibration'!$H$16,"Lowly positive",IF('Calculs T1a'!H502&lt;'Coeffs calibration'!$H$17,"Moderately positive","Highly positive")))</f>
        <v>Highly positive</v>
      </c>
      <c r="E499" s="126" t="str">
        <f>IF('Calculs T1a'!I502&lt;'Coeffs calibration'!$I$15,"Negative",IF('Calculs T1a'!I502&lt;'Coeffs calibration'!$I$16,"Lowly positive",IF('Calculs T1a'!I502&lt;'Coeffs calibration'!$I$17,"Moderately positive","Highly positive")))</f>
        <v>Highly positive</v>
      </c>
      <c r="F499" s="128" t="str">
        <f>IF('Calculs T1a'!J502&lt;'Coeffs calibration'!$J$15,"Negative",IF('Calculs T1a'!J502&lt;'Coeffs calibration'!$J$16,"Lowly positive",IF('Calculs T1a'!J502&lt;'Coeffs calibration'!$J$17,"Moderately positive","Highly positive")))</f>
        <v>Highly positive</v>
      </c>
      <c r="G499" s="3" t="str">
        <f>IF('Calculs T1a'!K502&lt;'Coeffs calibration'!$K$15,"Negative",IF('Calculs T1a'!K502&lt;'Coeffs calibration'!$K$16,"Lowly positive",IF('Calculs T1a'!K502&lt;'Coeffs calibration'!$K$17,"Moderately positive","Highly positive")))</f>
        <v>Highly positive</v>
      </c>
      <c r="H499" s="3" t="str">
        <f>IF('Calculs T1a'!L502&lt;'Coeffs calibration'!$L$15,"Negative",IF('Calculs T1a'!L502&lt;'Coeffs calibration'!$L$16,"Lowly positive",IF('Calculs T1a'!L502&lt;'Coeffs calibration'!$L$17,"Moderately positive","Highly positive")))</f>
        <v>Highly positive</v>
      </c>
      <c r="I499" s="3" t="str">
        <f>IF('Calculs T1a'!M502&lt;'Coeffs calibration'!$M$15,"Negative",IF('Calculs T1a'!M502&lt;'Coeffs calibration'!$M$16,"Lowly positive",IF('Calculs T1a'!M502&lt;'Coeffs calibration'!$M$17,"Moderately positive","Highly positive")))</f>
        <v>Highly positive</v>
      </c>
      <c r="J499" s="3" t="str">
        <f>IF('Calculs T1a'!N502&lt;'Coeffs calibration'!$N$15,"Negative",IF('Calculs T1a'!N502&lt;'Coeffs calibration'!$N$16,"Lowly positive",IF('Calculs T1a'!N502&lt;'Coeffs calibration'!$N$17,"Moderately positive","Highly positive")))</f>
        <v>Highly positive</v>
      </c>
      <c r="L499" s="92">
        <f>'Predictions concentrations'!A499</f>
        <v>0</v>
      </c>
      <c r="M499" s="92">
        <f>'Predictions concentrations'!B499</f>
        <v>0</v>
      </c>
      <c r="N499" s="126" t="str">
        <f>IF('Calculs T2a'!G502&lt;'Coeffs calibration'!$G$15,"Negative",IF('Calculs T2a'!G502&lt;'Coeffs calibration'!$G$16,"Lowly positive",IF('Calculs T2a'!G502&lt;'Coeffs calibration'!$G$17,"Moderately positive","Highly positive")))</f>
        <v>Highly positive</v>
      </c>
      <c r="O499" s="126" t="str">
        <f>IF('Calculs T2a'!H502&lt;'Coeffs calibration'!$H$15,"Negative",IF('Calculs T2a'!H502&lt;'Coeffs calibration'!$H$16,"Lowly positive",IF('Calculs T2a'!H502&lt;'Coeffs calibration'!$H$17,"Moderately positive","Highly positive")))</f>
        <v>Highly positive</v>
      </c>
      <c r="P499" s="126" t="str">
        <f>IF('Calculs T2a'!I502&lt;'Coeffs calibration'!$I$15,"Negative",IF('Calculs T2a'!I502&lt;'Coeffs calibration'!$I$16,"Lowly positive",IF('Calculs T2a'!I502&lt;'Coeffs calibration'!$I$17,"Moderately positive","Highly positive")))</f>
        <v>Highly positive</v>
      </c>
      <c r="Q499" s="128" t="str">
        <f>IF('Calculs T2a'!J502&lt;'Coeffs calibration'!$J$15,"Negative",IF('Calculs T2a'!J502&lt;'Coeffs calibration'!$J$16,"Lowly positive",IF('Calculs T2a'!J502&lt;'Coeffs calibration'!$J$17,"Moderately positive","Highly positive")))</f>
        <v>Highly positive</v>
      </c>
      <c r="R499" s="3" t="str">
        <f>IF('Calculs T2a'!K502&lt;'Coeffs calibration'!$K$15,"Negative",IF('Calculs T2a'!K502&lt;'Coeffs calibration'!$K$16,"Lowly positive",IF('Calculs T2a'!K502&lt;'Coeffs calibration'!$K$17,"Moderately positive","Highly positive")))</f>
        <v>Highly positive</v>
      </c>
      <c r="S499" s="3" t="str">
        <f>IF('Calculs T2a'!L502&lt;'Coeffs calibration'!$L$15,"Negative",IF('Calculs T2a'!L502&lt;'Coeffs calibration'!$L$16,"Lowly positive",IF('Calculs T2a'!L502&lt;'Coeffs calibration'!$L$17,"Moderately positive","Highly positive")))</f>
        <v>Highly positive</v>
      </c>
      <c r="T499" s="3" t="str">
        <f>IF('Calculs T2a'!M502&lt;'Coeffs calibration'!$M$15,"Negative",IF('Calculs T2a'!M502&lt;'Coeffs calibration'!$M$16,"Lowly positive",IF('Calculs T2a'!M502&lt;'Coeffs calibration'!$M$17,"Moderately positive","Highly positive")))</f>
        <v>Highly positive</v>
      </c>
      <c r="U499" s="3" t="str">
        <f>IF('Calculs T2a'!N502&lt;'Coeffs calibration'!$N$15,"Negative",IF('Calculs T2a'!N502&lt;'Coeffs calibration'!$N$16,"Lowly positive",IF('Calculs T2a'!N502&lt;'Coeffs calibration'!$N$17,"Moderately positive","Highly positive")))</f>
        <v>Highly positive</v>
      </c>
      <c r="W499" s="92">
        <f>'Predictions concentrations'!A499</f>
        <v>0</v>
      </c>
      <c r="X499" s="92">
        <f>'Predictions concentrations'!B499</f>
        <v>0</v>
      </c>
      <c r="Y499" s="126" t="str">
        <f>IF('Calculs T3a'!G502&lt;'Coeffs calibration'!$G$15,"Negative",IF('Calculs T3a'!G502&lt;'Coeffs calibration'!$G$16,"Lowly positive",IF('Calculs T3a'!G502&lt;'Coeffs calibration'!$G$17,"Moderately positive","Highly positive")))</f>
        <v>Highly positive</v>
      </c>
      <c r="Z499" s="126" t="str">
        <f>IF('Calculs T3a'!H502&lt;'Coeffs calibration'!$H$15,"Negative",IF('Calculs T3a'!H502&lt;'Coeffs calibration'!$H$16,"Lowly positive",IF('Calculs T3a'!H502&lt;'Coeffs calibration'!$H$17,"Moderately positive","Highly positive")))</f>
        <v>Highly positive</v>
      </c>
      <c r="AA499" s="126" t="str">
        <f>IF('Calculs T3a'!I502&lt;'Coeffs calibration'!$I$15,"Negative",IF('Calculs T3a'!I502&lt;'Coeffs calibration'!$I$16,"Lowly positive",IF('Calculs T3a'!I502&lt;'Coeffs calibration'!$I$17,"Moderately positive","Highly positive")))</f>
        <v>Highly positive</v>
      </c>
      <c r="AB499" s="128" t="str">
        <f>IF('Calculs T3a'!J502&lt;'Coeffs calibration'!$J$15,"Negative",IF('Calculs T3a'!J502&lt;'Coeffs calibration'!$J$16,"Lowly positive",IF('Calculs T3a'!J502&lt;'Coeffs calibration'!$J$17,"Moderately positive","Highly positive")))</f>
        <v>Highly positive</v>
      </c>
      <c r="AC499" s="3" t="str">
        <f>IF('Calculs T3a'!K502&lt;'Coeffs calibration'!$K$15,"Negative",IF('Calculs T3a'!K502&lt;'Coeffs calibration'!$K$16,"Lowly positive",IF('Calculs T3a'!K502&lt;'Coeffs calibration'!$K$17,"Moderately positive","Highly positive")))</f>
        <v>Highly positive</v>
      </c>
      <c r="AD499" s="3" t="str">
        <f>IF('Calculs T3a'!L502&lt;'Coeffs calibration'!$L$15,"Negative",IF('Calculs T3a'!L502&lt;'Coeffs calibration'!$L$16,"Lowly positive",IF('Calculs T3a'!L502&lt;'Coeffs calibration'!$L$17,"Moderately positive","Highly positive")))</f>
        <v>Highly positive</v>
      </c>
      <c r="AE499" s="3" t="str">
        <f>IF('Calculs T3a'!M502&lt;'Coeffs calibration'!$M$15,"Negative",IF('Calculs T3a'!M502&lt;'Coeffs calibration'!$M$16,"Lowly positive",IF('Calculs T3a'!M502&lt;'Coeffs calibration'!$M$17,"Moderately positive","Highly positive")))</f>
        <v>Highly positive</v>
      </c>
      <c r="AF499" s="3" t="str">
        <f>IF('Calculs T3a'!N502&lt;'Coeffs calibration'!$N$15,"Negative",IF('Calculs T3a'!N502&lt;'Coeffs calibration'!$N$16,"Lowly positive",IF('Calculs T3a'!N502&lt;'Coeffs calibration'!$N$17,"Moderately positive","Highly positive")))</f>
        <v>Highly positive</v>
      </c>
    </row>
    <row r="500" spans="1:32" x14ac:dyDescent="0.3">
      <c r="A500" s="92">
        <f>'Predictions concentrations'!A500</f>
        <v>0</v>
      </c>
      <c r="B500" s="92">
        <f>'Predictions concentrations'!B500</f>
        <v>0</v>
      </c>
      <c r="C500" s="126" t="str">
        <f>IF('Calculs T1a'!G503&lt;'Coeffs calibration'!$G$15,"Negative",IF('Calculs T1a'!G503&lt;'Coeffs calibration'!$G$16,"Lowly positive",IF('Calculs T1a'!G503&lt;'Coeffs calibration'!$G$17,"Moderately positive","Highly positive")))</f>
        <v>Highly positive</v>
      </c>
      <c r="D500" s="126" t="str">
        <f>IF('Calculs T1a'!H503&lt;'Coeffs calibration'!$H$15,"Negative",IF('Calculs T1a'!H503&lt;'Coeffs calibration'!$H$16,"Lowly positive",IF('Calculs T1a'!H503&lt;'Coeffs calibration'!$H$17,"Moderately positive","Highly positive")))</f>
        <v>Highly positive</v>
      </c>
      <c r="E500" s="126" t="str">
        <f>IF('Calculs T1a'!I503&lt;'Coeffs calibration'!$I$15,"Negative",IF('Calculs T1a'!I503&lt;'Coeffs calibration'!$I$16,"Lowly positive",IF('Calculs T1a'!I503&lt;'Coeffs calibration'!$I$17,"Moderately positive","Highly positive")))</f>
        <v>Highly positive</v>
      </c>
      <c r="F500" s="128" t="str">
        <f>IF('Calculs T1a'!J503&lt;'Coeffs calibration'!$J$15,"Negative",IF('Calculs T1a'!J503&lt;'Coeffs calibration'!$J$16,"Lowly positive",IF('Calculs T1a'!J503&lt;'Coeffs calibration'!$J$17,"Moderately positive","Highly positive")))</f>
        <v>Highly positive</v>
      </c>
      <c r="G500" s="3" t="str">
        <f>IF('Calculs T1a'!K503&lt;'Coeffs calibration'!$K$15,"Negative",IF('Calculs T1a'!K503&lt;'Coeffs calibration'!$K$16,"Lowly positive",IF('Calculs T1a'!K503&lt;'Coeffs calibration'!$K$17,"Moderately positive","Highly positive")))</f>
        <v>Highly positive</v>
      </c>
      <c r="H500" s="3" t="str">
        <f>IF('Calculs T1a'!L503&lt;'Coeffs calibration'!$L$15,"Negative",IF('Calculs T1a'!L503&lt;'Coeffs calibration'!$L$16,"Lowly positive",IF('Calculs T1a'!L503&lt;'Coeffs calibration'!$L$17,"Moderately positive","Highly positive")))</f>
        <v>Highly positive</v>
      </c>
      <c r="I500" s="3" t="str">
        <f>IF('Calculs T1a'!M503&lt;'Coeffs calibration'!$M$15,"Negative",IF('Calculs T1a'!M503&lt;'Coeffs calibration'!$M$16,"Lowly positive",IF('Calculs T1a'!M503&lt;'Coeffs calibration'!$M$17,"Moderately positive","Highly positive")))</f>
        <v>Highly positive</v>
      </c>
      <c r="J500" s="3" t="str">
        <f>IF('Calculs T1a'!N503&lt;'Coeffs calibration'!$N$15,"Negative",IF('Calculs T1a'!N503&lt;'Coeffs calibration'!$N$16,"Lowly positive",IF('Calculs T1a'!N503&lt;'Coeffs calibration'!$N$17,"Moderately positive","Highly positive")))</f>
        <v>Highly positive</v>
      </c>
      <c r="L500" s="92">
        <f>'Predictions concentrations'!A500</f>
        <v>0</v>
      </c>
      <c r="M500" s="92">
        <f>'Predictions concentrations'!B500</f>
        <v>0</v>
      </c>
      <c r="N500" s="126" t="str">
        <f>IF('Calculs T2a'!G503&lt;'Coeffs calibration'!$G$15,"Negative",IF('Calculs T2a'!G503&lt;'Coeffs calibration'!$G$16,"Lowly positive",IF('Calculs T2a'!G503&lt;'Coeffs calibration'!$G$17,"Moderately positive","Highly positive")))</f>
        <v>Highly positive</v>
      </c>
      <c r="O500" s="126" t="str">
        <f>IF('Calculs T2a'!H503&lt;'Coeffs calibration'!$H$15,"Negative",IF('Calculs T2a'!H503&lt;'Coeffs calibration'!$H$16,"Lowly positive",IF('Calculs T2a'!H503&lt;'Coeffs calibration'!$H$17,"Moderately positive","Highly positive")))</f>
        <v>Highly positive</v>
      </c>
      <c r="P500" s="126" t="str">
        <f>IF('Calculs T2a'!I503&lt;'Coeffs calibration'!$I$15,"Negative",IF('Calculs T2a'!I503&lt;'Coeffs calibration'!$I$16,"Lowly positive",IF('Calculs T2a'!I503&lt;'Coeffs calibration'!$I$17,"Moderately positive","Highly positive")))</f>
        <v>Highly positive</v>
      </c>
      <c r="Q500" s="128" t="str">
        <f>IF('Calculs T2a'!J503&lt;'Coeffs calibration'!$J$15,"Negative",IF('Calculs T2a'!J503&lt;'Coeffs calibration'!$J$16,"Lowly positive",IF('Calculs T2a'!J503&lt;'Coeffs calibration'!$J$17,"Moderately positive","Highly positive")))</f>
        <v>Highly positive</v>
      </c>
      <c r="R500" s="3" t="str">
        <f>IF('Calculs T2a'!K503&lt;'Coeffs calibration'!$K$15,"Negative",IF('Calculs T2a'!K503&lt;'Coeffs calibration'!$K$16,"Lowly positive",IF('Calculs T2a'!K503&lt;'Coeffs calibration'!$K$17,"Moderately positive","Highly positive")))</f>
        <v>Highly positive</v>
      </c>
      <c r="S500" s="3" t="str">
        <f>IF('Calculs T2a'!L503&lt;'Coeffs calibration'!$L$15,"Negative",IF('Calculs T2a'!L503&lt;'Coeffs calibration'!$L$16,"Lowly positive",IF('Calculs T2a'!L503&lt;'Coeffs calibration'!$L$17,"Moderately positive","Highly positive")))</f>
        <v>Highly positive</v>
      </c>
      <c r="T500" s="3" t="str">
        <f>IF('Calculs T2a'!M503&lt;'Coeffs calibration'!$M$15,"Negative",IF('Calculs T2a'!M503&lt;'Coeffs calibration'!$M$16,"Lowly positive",IF('Calculs T2a'!M503&lt;'Coeffs calibration'!$M$17,"Moderately positive","Highly positive")))</f>
        <v>Highly positive</v>
      </c>
      <c r="U500" s="3" t="str">
        <f>IF('Calculs T2a'!N503&lt;'Coeffs calibration'!$N$15,"Negative",IF('Calculs T2a'!N503&lt;'Coeffs calibration'!$N$16,"Lowly positive",IF('Calculs T2a'!N503&lt;'Coeffs calibration'!$N$17,"Moderately positive","Highly positive")))</f>
        <v>Highly positive</v>
      </c>
      <c r="W500" s="92">
        <f>'Predictions concentrations'!A500</f>
        <v>0</v>
      </c>
      <c r="X500" s="92">
        <f>'Predictions concentrations'!B500</f>
        <v>0</v>
      </c>
      <c r="Y500" s="126" t="str">
        <f>IF('Calculs T3a'!G503&lt;'Coeffs calibration'!$G$15,"Negative",IF('Calculs T3a'!G503&lt;'Coeffs calibration'!$G$16,"Lowly positive",IF('Calculs T3a'!G503&lt;'Coeffs calibration'!$G$17,"Moderately positive","Highly positive")))</f>
        <v>Highly positive</v>
      </c>
      <c r="Z500" s="126" t="str">
        <f>IF('Calculs T3a'!H503&lt;'Coeffs calibration'!$H$15,"Negative",IF('Calculs T3a'!H503&lt;'Coeffs calibration'!$H$16,"Lowly positive",IF('Calculs T3a'!H503&lt;'Coeffs calibration'!$H$17,"Moderately positive","Highly positive")))</f>
        <v>Highly positive</v>
      </c>
      <c r="AA500" s="126" t="str">
        <f>IF('Calculs T3a'!I503&lt;'Coeffs calibration'!$I$15,"Negative",IF('Calculs T3a'!I503&lt;'Coeffs calibration'!$I$16,"Lowly positive",IF('Calculs T3a'!I503&lt;'Coeffs calibration'!$I$17,"Moderately positive","Highly positive")))</f>
        <v>Highly positive</v>
      </c>
      <c r="AB500" s="128" t="str">
        <f>IF('Calculs T3a'!J503&lt;'Coeffs calibration'!$J$15,"Negative",IF('Calculs T3a'!J503&lt;'Coeffs calibration'!$J$16,"Lowly positive",IF('Calculs T3a'!J503&lt;'Coeffs calibration'!$J$17,"Moderately positive","Highly positive")))</f>
        <v>Highly positive</v>
      </c>
      <c r="AC500" s="3" t="str">
        <f>IF('Calculs T3a'!K503&lt;'Coeffs calibration'!$K$15,"Negative",IF('Calculs T3a'!K503&lt;'Coeffs calibration'!$K$16,"Lowly positive",IF('Calculs T3a'!K503&lt;'Coeffs calibration'!$K$17,"Moderately positive","Highly positive")))</f>
        <v>Highly positive</v>
      </c>
      <c r="AD500" s="3" t="str">
        <f>IF('Calculs T3a'!L503&lt;'Coeffs calibration'!$L$15,"Negative",IF('Calculs T3a'!L503&lt;'Coeffs calibration'!$L$16,"Lowly positive",IF('Calculs T3a'!L503&lt;'Coeffs calibration'!$L$17,"Moderately positive","Highly positive")))</f>
        <v>Highly positive</v>
      </c>
      <c r="AE500" s="3" t="str">
        <f>IF('Calculs T3a'!M503&lt;'Coeffs calibration'!$M$15,"Negative",IF('Calculs T3a'!M503&lt;'Coeffs calibration'!$M$16,"Lowly positive",IF('Calculs T3a'!M503&lt;'Coeffs calibration'!$M$17,"Moderately positive","Highly positive")))</f>
        <v>Highly positive</v>
      </c>
      <c r="AF500" s="3" t="str">
        <f>IF('Calculs T3a'!N503&lt;'Coeffs calibration'!$N$15,"Negative",IF('Calculs T3a'!N503&lt;'Coeffs calibration'!$N$16,"Lowly positive",IF('Calculs T3a'!N503&lt;'Coeffs calibration'!$N$17,"Moderately positive","Highly positive")))</f>
        <v>Highly positive</v>
      </c>
    </row>
    <row r="501" spans="1:32" x14ac:dyDescent="0.3">
      <c r="A501" s="92">
        <f>'Predictions concentrations'!A501</f>
        <v>0</v>
      </c>
      <c r="B501" s="92">
        <f>'Predictions concentrations'!B501</f>
        <v>0</v>
      </c>
      <c r="C501" s="126" t="str">
        <f>IF('Calculs T1a'!G504&lt;'Coeffs calibration'!$G$15,"Negative",IF('Calculs T1a'!G504&lt;'Coeffs calibration'!$G$16,"Lowly positive",IF('Calculs T1a'!G504&lt;'Coeffs calibration'!$G$17,"Moderately positive","Highly positive")))</f>
        <v>Highly positive</v>
      </c>
      <c r="D501" s="126" t="str">
        <f>IF('Calculs T1a'!H504&lt;'Coeffs calibration'!$H$15,"Negative",IF('Calculs T1a'!H504&lt;'Coeffs calibration'!$H$16,"Lowly positive",IF('Calculs T1a'!H504&lt;'Coeffs calibration'!$H$17,"Moderately positive","Highly positive")))</f>
        <v>Highly positive</v>
      </c>
      <c r="E501" s="126" t="str">
        <f>IF('Calculs T1a'!I504&lt;'Coeffs calibration'!$I$15,"Negative",IF('Calculs T1a'!I504&lt;'Coeffs calibration'!$I$16,"Lowly positive",IF('Calculs T1a'!I504&lt;'Coeffs calibration'!$I$17,"Moderately positive","Highly positive")))</f>
        <v>Highly positive</v>
      </c>
      <c r="F501" s="128" t="str">
        <f>IF('Calculs T1a'!J504&lt;'Coeffs calibration'!$J$15,"Negative",IF('Calculs T1a'!J504&lt;'Coeffs calibration'!$J$16,"Lowly positive",IF('Calculs T1a'!J504&lt;'Coeffs calibration'!$J$17,"Moderately positive","Highly positive")))</f>
        <v>Highly positive</v>
      </c>
      <c r="G501" s="3" t="str">
        <f>IF('Calculs T1a'!K504&lt;'Coeffs calibration'!$K$15,"Negative",IF('Calculs T1a'!K504&lt;'Coeffs calibration'!$K$16,"Lowly positive",IF('Calculs T1a'!K504&lt;'Coeffs calibration'!$K$17,"Moderately positive","Highly positive")))</f>
        <v>Highly positive</v>
      </c>
      <c r="H501" s="3" t="str">
        <f>IF('Calculs T1a'!L504&lt;'Coeffs calibration'!$L$15,"Negative",IF('Calculs T1a'!L504&lt;'Coeffs calibration'!$L$16,"Lowly positive",IF('Calculs T1a'!L504&lt;'Coeffs calibration'!$L$17,"Moderately positive","Highly positive")))</f>
        <v>Highly positive</v>
      </c>
      <c r="I501" s="3" t="str">
        <f>IF('Calculs T1a'!M504&lt;'Coeffs calibration'!$M$15,"Negative",IF('Calculs T1a'!M504&lt;'Coeffs calibration'!$M$16,"Lowly positive",IF('Calculs T1a'!M504&lt;'Coeffs calibration'!$M$17,"Moderately positive","Highly positive")))</f>
        <v>Highly positive</v>
      </c>
      <c r="J501" s="3" t="str">
        <f>IF('Calculs T1a'!N504&lt;'Coeffs calibration'!$N$15,"Negative",IF('Calculs T1a'!N504&lt;'Coeffs calibration'!$N$16,"Lowly positive",IF('Calculs T1a'!N504&lt;'Coeffs calibration'!$N$17,"Moderately positive","Highly positive")))</f>
        <v>Highly positive</v>
      </c>
      <c r="L501" s="92">
        <f>'Predictions concentrations'!A501</f>
        <v>0</v>
      </c>
      <c r="M501" s="92">
        <f>'Predictions concentrations'!B501</f>
        <v>0</v>
      </c>
      <c r="N501" s="126" t="str">
        <f>IF('Calculs T2a'!G504&lt;'Coeffs calibration'!$G$15,"Negative",IF('Calculs T2a'!G504&lt;'Coeffs calibration'!$G$16,"Lowly positive",IF('Calculs T2a'!G504&lt;'Coeffs calibration'!$G$17,"Moderately positive","Highly positive")))</f>
        <v>Highly positive</v>
      </c>
      <c r="O501" s="126" t="str">
        <f>IF('Calculs T2a'!H504&lt;'Coeffs calibration'!$H$15,"Negative",IF('Calculs T2a'!H504&lt;'Coeffs calibration'!$H$16,"Lowly positive",IF('Calculs T2a'!H504&lt;'Coeffs calibration'!$H$17,"Moderately positive","Highly positive")))</f>
        <v>Highly positive</v>
      </c>
      <c r="P501" s="126" t="str">
        <f>IF('Calculs T2a'!I504&lt;'Coeffs calibration'!$I$15,"Negative",IF('Calculs T2a'!I504&lt;'Coeffs calibration'!$I$16,"Lowly positive",IF('Calculs T2a'!I504&lt;'Coeffs calibration'!$I$17,"Moderately positive","Highly positive")))</f>
        <v>Highly positive</v>
      </c>
      <c r="Q501" s="128" t="str">
        <f>IF('Calculs T2a'!J504&lt;'Coeffs calibration'!$J$15,"Negative",IF('Calculs T2a'!J504&lt;'Coeffs calibration'!$J$16,"Lowly positive",IF('Calculs T2a'!J504&lt;'Coeffs calibration'!$J$17,"Moderately positive","Highly positive")))</f>
        <v>Highly positive</v>
      </c>
      <c r="R501" s="3" t="str">
        <f>IF('Calculs T2a'!K504&lt;'Coeffs calibration'!$K$15,"Negative",IF('Calculs T2a'!K504&lt;'Coeffs calibration'!$K$16,"Lowly positive",IF('Calculs T2a'!K504&lt;'Coeffs calibration'!$K$17,"Moderately positive","Highly positive")))</f>
        <v>Highly positive</v>
      </c>
      <c r="S501" s="3" t="str">
        <f>IF('Calculs T2a'!L504&lt;'Coeffs calibration'!$L$15,"Negative",IF('Calculs T2a'!L504&lt;'Coeffs calibration'!$L$16,"Lowly positive",IF('Calculs T2a'!L504&lt;'Coeffs calibration'!$L$17,"Moderately positive","Highly positive")))</f>
        <v>Highly positive</v>
      </c>
      <c r="T501" s="3" t="str">
        <f>IF('Calculs T2a'!M504&lt;'Coeffs calibration'!$M$15,"Negative",IF('Calculs T2a'!M504&lt;'Coeffs calibration'!$M$16,"Lowly positive",IF('Calculs T2a'!M504&lt;'Coeffs calibration'!$M$17,"Moderately positive","Highly positive")))</f>
        <v>Highly positive</v>
      </c>
      <c r="U501" s="3" t="str">
        <f>IF('Calculs T2a'!N504&lt;'Coeffs calibration'!$N$15,"Negative",IF('Calculs T2a'!N504&lt;'Coeffs calibration'!$N$16,"Lowly positive",IF('Calculs T2a'!N504&lt;'Coeffs calibration'!$N$17,"Moderately positive","Highly positive")))</f>
        <v>Highly positive</v>
      </c>
      <c r="W501" s="92">
        <f>'Predictions concentrations'!A501</f>
        <v>0</v>
      </c>
      <c r="X501" s="92">
        <f>'Predictions concentrations'!B501</f>
        <v>0</v>
      </c>
      <c r="Y501" s="126" t="str">
        <f>IF('Calculs T3a'!G504&lt;'Coeffs calibration'!$G$15,"Negative",IF('Calculs T3a'!G504&lt;'Coeffs calibration'!$G$16,"Lowly positive",IF('Calculs T3a'!G504&lt;'Coeffs calibration'!$G$17,"Moderately positive","Highly positive")))</f>
        <v>Highly positive</v>
      </c>
      <c r="Z501" s="126" t="str">
        <f>IF('Calculs T3a'!H504&lt;'Coeffs calibration'!$H$15,"Negative",IF('Calculs T3a'!H504&lt;'Coeffs calibration'!$H$16,"Lowly positive",IF('Calculs T3a'!H504&lt;'Coeffs calibration'!$H$17,"Moderately positive","Highly positive")))</f>
        <v>Highly positive</v>
      </c>
      <c r="AA501" s="126" t="str">
        <f>IF('Calculs T3a'!I504&lt;'Coeffs calibration'!$I$15,"Negative",IF('Calculs T3a'!I504&lt;'Coeffs calibration'!$I$16,"Lowly positive",IF('Calculs T3a'!I504&lt;'Coeffs calibration'!$I$17,"Moderately positive","Highly positive")))</f>
        <v>Highly positive</v>
      </c>
      <c r="AB501" s="128" t="str">
        <f>IF('Calculs T3a'!J504&lt;'Coeffs calibration'!$J$15,"Negative",IF('Calculs T3a'!J504&lt;'Coeffs calibration'!$J$16,"Lowly positive",IF('Calculs T3a'!J504&lt;'Coeffs calibration'!$J$17,"Moderately positive","Highly positive")))</f>
        <v>Highly positive</v>
      </c>
      <c r="AC501" s="3" t="str">
        <f>IF('Calculs T3a'!K504&lt;'Coeffs calibration'!$K$15,"Negative",IF('Calculs T3a'!K504&lt;'Coeffs calibration'!$K$16,"Lowly positive",IF('Calculs T3a'!K504&lt;'Coeffs calibration'!$K$17,"Moderately positive","Highly positive")))</f>
        <v>Highly positive</v>
      </c>
      <c r="AD501" s="3" t="str">
        <f>IF('Calculs T3a'!L504&lt;'Coeffs calibration'!$L$15,"Negative",IF('Calculs T3a'!L504&lt;'Coeffs calibration'!$L$16,"Lowly positive",IF('Calculs T3a'!L504&lt;'Coeffs calibration'!$L$17,"Moderately positive","Highly positive")))</f>
        <v>Highly positive</v>
      </c>
      <c r="AE501" s="3" t="str">
        <f>IF('Calculs T3a'!M504&lt;'Coeffs calibration'!$M$15,"Negative",IF('Calculs T3a'!M504&lt;'Coeffs calibration'!$M$16,"Lowly positive",IF('Calculs T3a'!M504&lt;'Coeffs calibration'!$M$17,"Moderately positive","Highly positive")))</f>
        <v>Highly positive</v>
      </c>
      <c r="AF501" s="3" t="str">
        <f>IF('Calculs T3a'!N504&lt;'Coeffs calibration'!$N$15,"Negative",IF('Calculs T3a'!N504&lt;'Coeffs calibration'!$N$16,"Lowly positive",IF('Calculs T3a'!N504&lt;'Coeffs calibration'!$N$17,"Moderately positive","Highly positive")))</f>
        <v>Highly positive</v>
      </c>
    </row>
    <row r="502" spans="1:32" x14ac:dyDescent="0.3">
      <c r="A502" s="92">
        <f>'Predictions concentrations'!A502</f>
        <v>0</v>
      </c>
      <c r="B502" s="92">
        <f>'Predictions concentrations'!B502</f>
        <v>0</v>
      </c>
      <c r="C502" s="126" t="str">
        <f>IF('Calculs T1a'!G505&lt;'Coeffs calibration'!$G$15,"Negative",IF('Calculs T1a'!G505&lt;'Coeffs calibration'!$G$16,"Lowly positive",IF('Calculs T1a'!G505&lt;'Coeffs calibration'!$G$17,"Moderately positive","Highly positive")))</f>
        <v>Highly positive</v>
      </c>
      <c r="D502" s="126" t="str">
        <f>IF('Calculs T1a'!H505&lt;'Coeffs calibration'!$H$15,"Negative",IF('Calculs T1a'!H505&lt;'Coeffs calibration'!$H$16,"Lowly positive",IF('Calculs T1a'!H505&lt;'Coeffs calibration'!$H$17,"Moderately positive","Highly positive")))</f>
        <v>Highly positive</v>
      </c>
      <c r="E502" s="126" t="str">
        <f>IF('Calculs T1a'!I505&lt;'Coeffs calibration'!$I$15,"Negative",IF('Calculs T1a'!I505&lt;'Coeffs calibration'!$I$16,"Lowly positive",IF('Calculs T1a'!I505&lt;'Coeffs calibration'!$I$17,"Moderately positive","Highly positive")))</f>
        <v>Highly positive</v>
      </c>
      <c r="F502" s="128" t="str">
        <f>IF('Calculs T1a'!J505&lt;'Coeffs calibration'!$J$15,"Negative",IF('Calculs T1a'!J505&lt;'Coeffs calibration'!$J$16,"Lowly positive",IF('Calculs T1a'!J505&lt;'Coeffs calibration'!$J$17,"Moderately positive","Highly positive")))</f>
        <v>Highly positive</v>
      </c>
      <c r="G502" s="3" t="str">
        <f>IF('Calculs T1a'!K505&lt;'Coeffs calibration'!$K$15,"Negative",IF('Calculs T1a'!K505&lt;'Coeffs calibration'!$K$16,"Lowly positive",IF('Calculs T1a'!K505&lt;'Coeffs calibration'!$K$17,"Moderately positive","Highly positive")))</f>
        <v>Highly positive</v>
      </c>
      <c r="H502" s="3" t="str">
        <f>IF('Calculs T1a'!L505&lt;'Coeffs calibration'!$L$15,"Negative",IF('Calculs T1a'!L505&lt;'Coeffs calibration'!$L$16,"Lowly positive",IF('Calculs T1a'!L505&lt;'Coeffs calibration'!$L$17,"Moderately positive","Highly positive")))</f>
        <v>Highly positive</v>
      </c>
      <c r="I502" s="3" t="str">
        <f>IF('Calculs T1a'!M505&lt;'Coeffs calibration'!$M$15,"Negative",IF('Calculs T1a'!M505&lt;'Coeffs calibration'!$M$16,"Lowly positive",IF('Calculs T1a'!M505&lt;'Coeffs calibration'!$M$17,"Moderately positive","Highly positive")))</f>
        <v>Highly positive</v>
      </c>
      <c r="J502" s="3" t="str">
        <f>IF('Calculs T1a'!N505&lt;'Coeffs calibration'!$N$15,"Negative",IF('Calculs T1a'!N505&lt;'Coeffs calibration'!$N$16,"Lowly positive",IF('Calculs T1a'!N505&lt;'Coeffs calibration'!$N$17,"Moderately positive","Highly positive")))</f>
        <v>Highly positive</v>
      </c>
      <c r="L502" s="92">
        <f>'Predictions concentrations'!A502</f>
        <v>0</v>
      </c>
      <c r="M502" s="92">
        <f>'Predictions concentrations'!B502</f>
        <v>0</v>
      </c>
      <c r="N502" s="126" t="str">
        <f>IF('Calculs T2a'!G505&lt;'Coeffs calibration'!$G$15,"Negative",IF('Calculs T2a'!G505&lt;'Coeffs calibration'!$G$16,"Lowly positive",IF('Calculs T2a'!G505&lt;'Coeffs calibration'!$G$17,"Moderately positive","Highly positive")))</f>
        <v>Highly positive</v>
      </c>
      <c r="O502" s="126" t="str">
        <f>IF('Calculs T2a'!H505&lt;'Coeffs calibration'!$H$15,"Negative",IF('Calculs T2a'!H505&lt;'Coeffs calibration'!$H$16,"Lowly positive",IF('Calculs T2a'!H505&lt;'Coeffs calibration'!$H$17,"Moderately positive","Highly positive")))</f>
        <v>Highly positive</v>
      </c>
      <c r="P502" s="126" t="str">
        <f>IF('Calculs T2a'!I505&lt;'Coeffs calibration'!$I$15,"Negative",IF('Calculs T2a'!I505&lt;'Coeffs calibration'!$I$16,"Lowly positive",IF('Calculs T2a'!I505&lt;'Coeffs calibration'!$I$17,"Moderately positive","Highly positive")))</f>
        <v>Highly positive</v>
      </c>
      <c r="Q502" s="128" t="str">
        <f>IF('Calculs T2a'!J505&lt;'Coeffs calibration'!$J$15,"Negative",IF('Calculs T2a'!J505&lt;'Coeffs calibration'!$J$16,"Lowly positive",IF('Calculs T2a'!J505&lt;'Coeffs calibration'!$J$17,"Moderately positive","Highly positive")))</f>
        <v>Highly positive</v>
      </c>
      <c r="R502" s="3" t="str">
        <f>IF('Calculs T2a'!K505&lt;'Coeffs calibration'!$K$15,"Negative",IF('Calculs T2a'!K505&lt;'Coeffs calibration'!$K$16,"Lowly positive",IF('Calculs T2a'!K505&lt;'Coeffs calibration'!$K$17,"Moderately positive","Highly positive")))</f>
        <v>Highly positive</v>
      </c>
      <c r="S502" s="3" t="str">
        <f>IF('Calculs T2a'!L505&lt;'Coeffs calibration'!$L$15,"Negative",IF('Calculs T2a'!L505&lt;'Coeffs calibration'!$L$16,"Lowly positive",IF('Calculs T2a'!L505&lt;'Coeffs calibration'!$L$17,"Moderately positive","Highly positive")))</f>
        <v>Highly positive</v>
      </c>
      <c r="T502" s="3" t="str">
        <f>IF('Calculs T2a'!M505&lt;'Coeffs calibration'!$M$15,"Negative",IF('Calculs T2a'!M505&lt;'Coeffs calibration'!$M$16,"Lowly positive",IF('Calculs T2a'!M505&lt;'Coeffs calibration'!$M$17,"Moderately positive","Highly positive")))</f>
        <v>Highly positive</v>
      </c>
      <c r="U502" s="3" t="str">
        <f>IF('Calculs T2a'!N505&lt;'Coeffs calibration'!$N$15,"Negative",IF('Calculs T2a'!N505&lt;'Coeffs calibration'!$N$16,"Lowly positive",IF('Calculs T2a'!N505&lt;'Coeffs calibration'!$N$17,"Moderately positive","Highly positive")))</f>
        <v>Highly positive</v>
      </c>
      <c r="W502" s="92">
        <f>'Predictions concentrations'!A502</f>
        <v>0</v>
      </c>
      <c r="X502" s="92">
        <f>'Predictions concentrations'!B502</f>
        <v>0</v>
      </c>
      <c r="Y502" s="126" t="str">
        <f>IF('Calculs T3a'!G505&lt;'Coeffs calibration'!$G$15,"Negative",IF('Calculs T3a'!G505&lt;'Coeffs calibration'!$G$16,"Lowly positive",IF('Calculs T3a'!G505&lt;'Coeffs calibration'!$G$17,"Moderately positive","Highly positive")))</f>
        <v>Highly positive</v>
      </c>
      <c r="Z502" s="126" t="str">
        <f>IF('Calculs T3a'!H505&lt;'Coeffs calibration'!$H$15,"Negative",IF('Calculs T3a'!H505&lt;'Coeffs calibration'!$H$16,"Lowly positive",IF('Calculs T3a'!H505&lt;'Coeffs calibration'!$H$17,"Moderately positive","Highly positive")))</f>
        <v>Highly positive</v>
      </c>
      <c r="AA502" s="126" t="str">
        <f>IF('Calculs T3a'!I505&lt;'Coeffs calibration'!$I$15,"Negative",IF('Calculs T3a'!I505&lt;'Coeffs calibration'!$I$16,"Lowly positive",IF('Calculs T3a'!I505&lt;'Coeffs calibration'!$I$17,"Moderately positive","Highly positive")))</f>
        <v>Highly positive</v>
      </c>
      <c r="AB502" s="128" t="str">
        <f>IF('Calculs T3a'!J505&lt;'Coeffs calibration'!$J$15,"Negative",IF('Calculs T3a'!J505&lt;'Coeffs calibration'!$J$16,"Lowly positive",IF('Calculs T3a'!J505&lt;'Coeffs calibration'!$J$17,"Moderately positive","Highly positive")))</f>
        <v>Highly positive</v>
      </c>
      <c r="AC502" s="3" t="str">
        <f>IF('Calculs T3a'!K505&lt;'Coeffs calibration'!$K$15,"Negative",IF('Calculs T3a'!K505&lt;'Coeffs calibration'!$K$16,"Lowly positive",IF('Calculs T3a'!K505&lt;'Coeffs calibration'!$K$17,"Moderately positive","Highly positive")))</f>
        <v>Highly positive</v>
      </c>
      <c r="AD502" s="3" t="str">
        <f>IF('Calculs T3a'!L505&lt;'Coeffs calibration'!$L$15,"Negative",IF('Calculs T3a'!L505&lt;'Coeffs calibration'!$L$16,"Lowly positive",IF('Calculs T3a'!L505&lt;'Coeffs calibration'!$L$17,"Moderately positive","Highly positive")))</f>
        <v>Highly positive</v>
      </c>
      <c r="AE502" s="3" t="str">
        <f>IF('Calculs T3a'!M505&lt;'Coeffs calibration'!$M$15,"Negative",IF('Calculs T3a'!M505&lt;'Coeffs calibration'!$M$16,"Lowly positive",IF('Calculs T3a'!M505&lt;'Coeffs calibration'!$M$17,"Moderately positive","Highly positive")))</f>
        <v>Highly positive</v>
      </c>
      <c r="AF502" s="3" t="str">
        <f>IF('Calculs T3a'!N505&lt;'Coeffs calibration'!$N$15,"Negative",IF('Calculs T3a'!N505&lt;'Coeffs calibration'!$N$16,"Lowly positive",IF('Calculs T3a'!N505&lt;'Coeffs calibration'!$N$17,"Moderately positive","Highly positive")))</f>
        <v>Highly positive</v>
      </c>
    </row>
    <row r="503" spans="1:32" x14ac:dyDescent="0.3">
      <c r="A503" s="92">
        <f>'Predictions concentrations'!A503</f>
        <v>0</v>
      </c>
      <c r="B503" s="92">
        <f>'Predictions concentrations'!B503</f>
        <v>0</v>
      </c>
      <c r="C503" s="126" t="str">
        <f>IF('Calculs T1a'!G506&lt;'Coeffs calibration'!$G$15,"Negative",IF('Calculs T1a'!G506&lt;'Coeffs calibration'!$G$16,"Lowly positive",IF('Calculs T1a'!G506&lt;'Coeffs calibration'!$G$17,"Moderately positive","Highly positive")))</f>
        <v>Highly positive</v>
      </c>
      <c r="D503" s="126" t="str">
        <f>IF('Calculs T1a'!H506&lt;'Coeffs calibration'!$H$15,"Negative",IF('Calculs T1a'!H506&lt;'Coeffs calibration'!$H$16,"Lowly positive",IF('Calculs T1a'!H506&lt;'Coeffs calibration'!$H$17,"Moderately positive","Highly positive")))</f>
        <v>Highly positive</v>
      </c>
      <c r="E503" s="126" t="str">
        <f>IF('Calculs T1a'!I506&lt;'Coeffs calibration'!$I$15,"Negative",IF('Calculs T1a'!I506&lt;'Coeffs calibration'!$I$16,"Lowly positive",IF('Calculs T1a'!I506&lt;'Coeffs calibration'!$I$17,"Moderately positive","Highly positive")))</f>
        <v>Highly positive</v>
      </c>
      <c r="F503" s="128" t="str">
        <f>IF('Calculs T1a'!J506&lt;'Coeffs calibration'!$J$15,"Negative",IF('Calculs T1a'!J506&lt;'Coeffs calibration'!$J$16,"Lowly positive",IF('Calculs T1a'!J506&lt;'Coeffs calibration'!$J$17,"Moderately positive","Highly positive")))</f>
        <v>Highly positive</v>
      </c>
      <c r="G503" s="3" t="str">
        <f>IF('Calculs T1a'!K506&lt;'Coeffs calibration'!$K$15,"Negative",IF('Calculs T1a'!K506&lt;'Coeffs calibration'!$K$16,"Lowly positive",IF('Calculs T1a'!K506&lt;'Coeffs calibration'!$K$17,"Moderately positive","Highly positive")))</f>
        <v>Highly positive</v>
      </c>
      <c r="H503" s="3" t="str">
        <f>IF('Calculs T1a'!L506&lt;'Coeffs calibration'!$L$15,"Negative",IF('Calculs T1a'!L506&lt;'Coeffs calibration'!$L$16,"Lowly positive",IF('Calculs T1a'!L506&lt;'Coeffs calibration'!$L$17,"Moderately positive","Highly positive")))</f>
        <v>Highly positive</v>
      </c>
      <c r="I503" s="3" t="str">
        <f>IF('Calculs T1a'!M506&lt;'Coeffs calibration'!$M$15,"Negative",IF('Calculs T1a'!M506&lt;'Coeffs calibration'!$M$16,"Lowly positive",IF('Calculs T1a'!M506&lt;'Coeffs calibration'!$M$17,"Moderately positive","Highly positive")))</f>
        <v>Highly positive</v>
      </c>
      <c r="J503" s="3" t="str">
        <f>IF('Calculs T1a'!N506&lt;'Coeffs calibration'!$N$15,"Negative",IF('Calculs T1a'!N506&lt;'Coeffs calibration'!$N$16,"Lowly positive",IF('Calculs T1a'!N506&lt;'Coeffs calibration'!$N$17,"Moderately positive","Highly positive")))</f>
        <v>Highly positive</v>
      </c>
      <c r="L503" s="92">
        <f>'Predictions concentrations'!A503</f>
        <v>0</v>
      </c>
      <c r="M503" s="92">
        <f>'Predictions concentrations'!B503</f>
        <v>0</v>
      </c>
      <c r="N503" s="126" t="str">
        <f>IF('Calculs T2a'!G506&lt;'Coeffs calibration'!$G$15,"Negative",IF('Calculs T2a'!G506&lt;'Coeffs calibration'!$G$16,"Lowly positive",IF('Calculs T2a'!G506&lt;'Coeffs calibration'!$G$17,"Moderately positive","Highly positive")))</f>
        <v>Highly positive</v>
      </c>
      <c r="O503" s="126" t="str">
        <f>IF('Calculs T2a'!H506&lt;'Coeffs calibration'!$H$15,"Negative",IF('Calculs T2a'!H506&lt;'Coeffs calibration'!$H$16,"Lowly positive",IF('Calculs T2a'!H506&lt;'Coeffs calibration'!$H$17,"Moderately positive","Highly positive")))</f>
        <v>Highly positive</v>
      </c>
      <c r="P503" s="126" t="str">
        <f>IF('Calculs T2a'!I506&lt;'Coeffs calibration'!$I$15,"Negative",IF('Calculs T2a'!I506&lt;'Coeffs calibration'!$I$16,"Lowly positive",IF('Calculs T2a'!I506&lt;'Coeffs calibration'!$I$17,"Moderately positive","Highly positive")))</f>
        <v>Highly positive</v>
      </c>
      <c r="Q503" s="128" t="str">
        <f>IF('Calculs T2a'!J506&lt;'Coeffs calibration'!$J$15,"Negative",IF('Calculs T2a'!J506&lt;'Coeffs calibration'!$J$16,"Lowly positive",IF('Calculs T2a'!J506&lt;'Coeffs calibration'!$J$17,"Moderately positive","Highly positive")))</f>
        <v>Highly positive</v>
      </c>
      <c r="R503" s="3" t="str">
        <f>IF('Calculs T2a'!K506&lt;'Coeffs calibration'!$K$15,"Negative",IF('Calculs T2a'!K506&lt;'Coeffs calibration'!$K$16,"Lowly positive",IF('Calculs T2a'!K506&lt;'Coeffs calibration'!$K$17,"Moderately positive","Highly positive")))</f>
        <v>Highly positive</v>
      </c>
      <c r="S503" s="3" t="str">
        <f>IF('Calculs T2a'!L506&lt;'Coeffs calibration'!$L$15,"Negative",IF('Calculs T2a'!L506&lt;'Coeffs calibration'!$L$16,"Lowly positive",IF('Calculs T2a'!L506&lt;'Coeffs calibration'!$L$17,"Moderately positive","Highly positive")))</f>
        <v>Highly positive</v>
      </c>
      <c r="T503" s="3" t="str">
        <f>IF('Calculs T2a'!M506&lt;'Coeffs calibration'!$M$15,"Negative",IF('Calculs T2a'!M506&lt;'Coeffs calibration'!$M$16,"Lowly positive",IF('Calculs T2a'!M506&lt;'Coeffs calibration'!$M$17,"Moderately positive","Highly positive")))</f>
        <v>Highly positive</v>
      </c>
      <c r="U503" s="3" t="str">
        <f>IF('Calculs T2a'!N506&lt;'Coeffs calibration'!$N$15,"Negative",IF('Calculs T2a'!N506&lt;'Coeffs calibration'!$N$16,"Lowly positive",IF('Calculs T2a'!N506&lt;'Coeffs calibration'!$N$17,"Moderately positive","Highly positive")))</f>
        <v>Highly positive</v>
      </c>
      <c r="W503" s="92">
        <f>'Predictions concentrations'!A503</f>
        <v>0</v>
      </c>
      <c r="X503" s="92">
        <f>'Predictions concentrations'!B503</f>
        <v>0</v>
      </c>
      <c r="Y503" s="126" t="str">
        <f>IF('Calculs T3a'!G506&lt;'Coeffs calibration'!$G$15,"Negative",IF('Calculs T3a'!G506&lt;'Coeffs calibration'!$G$16,"Lowly positive",IF('Calculs T3a'!G506&lt;'Coeffs calibration'!$G$17,"Moderately positive","Highly positive")))</f>
        <v>Highly positive</v>
      </c>
      <c r="Z503" s="126" t="str">
        <f>IF('Calculs T3a'!H506&lt;'Coeffs calibration'!$H$15,"Negative",IF('Calculs T3a'!H506&lt;'Coeffs calibration'!$H$16,"Lowly positive",IF('Calculs T3a'!H506&lt;'Coeffs calibration'!$H$17,"Moderately positive","Highly positive")))</f>
        <v>Highly positive</v>
      </c>
      <c r="AA503" s="126" t="str">
        <f>IF('Calculs T3a'!I506&lt;'Coeffs calibration'!$I$15,"Negative",IF('Calculs T3a'!I506&lt;'Coeffs calibration'!$I$16,"Lowly positive",IF('Calculs T3a'!I506&lt;'Coeffs calibration'!$I$17,"Moderately positive","Highly positive")))</f>
        <v>Highly positive</v>
      </c>
      <c r="AB503" s="128" t="str">
        <f>IF('Calculs T3a'!J506&lt;'Coeffs calibration'!$J$15,"Negative",IF('Calculs T3a'!J506&lt;'Coeffs calibration'!$J$16,"Lowly positive",IF('Calculs T3a'!J506&lt;'Coeffs calibration'!$J$17,"Moderately positive","Highly positive")))</f>
        <v>Highly positive</v>
      </c>
      <c r="AC503" s="3" t="str">
        <f>IF('Calculs T3a'!K506&lt;'Coeffs calibration'!$K$15,"Negative",IF('Calculs T3a'!K506&lt;'Coeffs calibration'!$K$16,"Lowly positive",IF('Calculs T3a'!K506&lt;'Coeffs calibration'!$K$17,"Moderately positive","Highly positive")))</f>
        <v>Highly positive</v>
      </c>
      <c r="AD503" s="3" t="str">
        <f>IF('Calculs T3a'!L506&lt;'Coeffs calibration'!$L$15,"Negative",IF('Calculs T3a'!L506&lt;'Coeffs calibration'!$L$16,"Lowly positive",IF('Calculs T3a'!L506&lt;'Coeffs calibration'!$L$17,"Moderately positive","Highly positive")))</f>
        <v>Highly positive</v>
      </c>
      <c r="AE503" s="3" t="str">
        <f>IF('Calculs T3a'!M506&lt;'Coeffs calibration'!$M$15,"Negative",IF('Calculs T3a'!M506&lt;'Coeffs calibration'!$M$16,"Lowly positive",IF('Calculs T3a'!M506&lt;'Coeffs calibration'!$M$17,"Moderately positive","Highly positive")))</f>
        <v>Highly positive</v>
      </c>
      <c r="AF503" s="3" t="str">
        <f>IF('Calculs T3a'!N506&lt;'Coeffs calibration'!$N$15,"Negative",IF('Calculs T3a'!N506&lt;'Coeffs calibration'!$N$16,"Lowly positive",IF('Calculs T3a'!N506&lt;'Coeffs calibration'!$N$17,"Moderately positive","Highly positive")))</f>
        <v>Highly positive</v>
      </c>
    </row>
    <row r="504" spans="1:32" x14ac:dyDescent="0.3">
      <c r="A504" s="92">
        <f>'Predictions concentrations'!A504</f>
        <v>0</v>
      </c>
      <c r="B504" s="92">
        <f>'Predictions concentrations'!B504</f>
        <v>0</v>
      </c>
      <c r="C504" s="126" t="str">
        <f>IF('Calculs T1a'!G507&lt;'Coeffs calibration'!$G$15,"Negative",IF('Calculs T1a'!G507&lt;'Coeffs calibration'!$G$16,"Lowly positive",IF('Calculs T1a'!G507&lt;'Coeffs calibration'!$G$17,"Moderately positive","Highly positive")))</f>
        <v>Highly positive</v>
      </c>
      <c r="D504" s="126" t="str">
        <f>IF('Calculs T1a'!H507&lt;'Coeffs calibration'!$H$15,"Negative",IF('Calculs T1a'!H507&lt;'Coeffs calibration'!$H$16,"Lowly positive",IF('Calculs T1a'!H507&lt;'Coeffs calibration'!$H$17,"Moderately positive","Highly positive")))</f>
        <v>Highly positive</v>
      </c>
      <c r="E504" s="126" t="str">
        <f>IF('Calculs T1a'!I507&lt;'Coeffs calibration'!$I$15,"Negative",IF('Calculs T1a'!I507&lt;'Coeffs calibration'!$I$16,"Lowly positive",IF('Calculs T1a'!I507&lt;'Coeffs calibration'!$I$17,"Moderately positive","Highly positive")))</f>
        <v>Highly positive</v>
      </c>
      <c r="F504" s="128" t="str">
        <f>IF('Calculs T1a'!J507&lt;'Coeffs calibration'!$J$15,"Negative",IF('Calculs T1a'!J507&lt;'Coeffs calibration'!$J$16,"Lowly positive",IF('Calculs T1a'!J507&lt;'Coeffs calibration'!$J$17,"Moderately positive","Highly positive")))</f>
        <v>Highly positive</v>
      </c>
      <c r="G504" s="3" t="str">
        <f>IF('Calculs T1a'!K507&lt;'Coeffs calibration'!$K$15,"Negative",IF('Calculs T1a'!K507&lt;'Coeffs calibration'!$K$16,"Lowly positive",IF('Calculs T1a'!K507&lt;'Coeffs calibration'!$K$17,"Moderately positive","Highly positive")))</f>
        <v>Highly positive</v>
      </c>
      <c r="H504" s="3" t="str">
        <f>IF('Calculs T1a'!L507&lt;'Coeffs calibration'!$L$15,"Negative",IF('Calculs T1a'!L507&lt;'Coeffs calibration'!$L$16,"Lowly positive",IF('Calculs T1a'!L507&lt;'Coeffs calibration'!$L$17,"Moderately positive","Highly positive")))</f>
        <v>Highly positive</v>
      </c>
      <c r="I504" s="3" t="str">
        <f>IF('Calculs T1a'!M507&lt;'Coeffs calibration'!$M$15,"Negative",IF('Calculs T1a'!M507&lt;'Coeffs calibration'!$M$16,"Lowly positive",IF('Calculs T1a'!M507&lt;'Coeffs calibration'!$M$17,"Moderately positive","Highly positive")))</f>
        <v>Highly positive</v>
      </c>
      <c r="J504" s="3" t="str">
        <f>IF('Calculs T1a'!N507&lt;'Coeffs calibration'!$N$15,"Negative",IF('Calculs T1a'!N507&lt;'Coeffs calibration'!$N$16,"Lowly positive",IF('Calculs T1a'!N507&lt;'Coeffs calibration'!$N$17,"Moderately positive","Highly positive")))</f>
        <v>Highly positive</v>
      </c>
      <c r="L504" s="92">
        <f>'Predictions concentrations'!A504</f>
        <v>0</v>
      </c>
      <c r="M504" s="92">
        <f>'Predictions concentrations'!B504</f>
        <v>0</v>
      </c>
      <c r="N504" s="126" t="str">
        <f>IF('Calculs T2a'!G507&lt;'Coeffs calibration'!$G$15,"Negative",IF('Calculs T2a'!G507&lt;'Coeffs calibration'!$G$16,"Lowly positive",IF('Calculs T2a'!G507&lt;'Coeffs calibration'!$G$17,"Moderately positive","Highly positive")))</f>
        <v>Highly positive</v>
      </c>
      <c r="O504" s="126" t="str">
        <f>IF('Calculs T2a'!H507&lt;'Coeffs calibration'!$H$15,"Negative",IF('Calculs T2a'!H507&lt;'Coeffs calibration'!$H$16,"Lowly positive",IF('Calculs T2a'!H507&lt;'Coeffs calibration'!$H$17,"Moderately positive","Highly positive")))</f>
        <v>Highly positive</v>
      </c>
      <c r="P504" s="126" t="str">
        <f>IF('Calculs T2a'!I507&lt;'Coeffs calibration'!$I$15,"Negative",IF('Calculs T2a'!I507&lt;'Coeffs calibration'!$I$16,"Lowly positive",IF('Calculs T2a'!I507&lt;'Coeffs calibration'!$I$17,"Moderately positive","Highly positive")))</f>
        <v>Highly positive</v>
      </c>
      <c r="Q504" s="128" t="str">
        <f>IF('Calculs T2a'!J507&lt;'Coeffs calibration'!$J$15,"Negative",IF('Calculs T2a'!J507&lt;'Coeffs calibration'!$J$16,"Lowly positive",IF('Calculs T2a'!J507&lt;'Coeffs calibration'!$J$17,"Moderately positive","Highly positive")))</f>
        <v>Highly positive</v>
      </c>
      <c r="R504" s="3" t="str">
        <f>IF('Calculs T2a'!K507&lt;'Coeffs calibration'!$K$15,"Negative",IF('Calculs T2a'!K507&lt;'Coeffs calibration'!$K$16,"Lowly positive",IF('Calculs T2a'!K507&lt;'Coeffs calibration'!$K$17,"Moderately positive","Highly positive")))</f>
        <v>Highly positive</v>
      </c>
      <c r="S504" s="3" t="str">
        <f>IF('Calculs T2a'!L507&lt;'Coeffs calibration'!$L$15,"Negative",IF('Calculs T2a'!L507&lt;'Coeffs calibration'!$L$16,"Lowly positive",IF('Calculs T2a'!L507&lt;'Coeffs calibration'!$L$17,"Moderately positive","Highly positive")))</f>
        <v>Highly positive</v>
      </c>
      <c r="T504" s="3" t="str">
        <f>IF('Calculs T2a'!M507&lt;'Coeffs calibration'!$M$15,"Negative",IF('Calculs T2a'!M507&lt;'Coeffs calibration'!$M$16,"Lowly positive",IF('Calculs T2a'!M507&lt;'Coeffs calibration'!$M$17,"Moderately positive","Highly positive")))</f>
        <v>Highly positive</v>
      </c>
      <c r="U504" s="3" t="str">
        <f>IF('Calculs T2a'!N507&lt;'Coeffs calibration'!$N$15,"Negative",IF('Calculs T2a'!N507&lt;'Coeffs calibration'!$N$16,"Lowly positive",IF('Calculs T2a'!N507&lt;'Coeffs calibration'!$N$17,"Moderately positive","Highly positive")))</f>
        <v>Highly positive</v>
      </c>
      <c r="W504" s="92">
        <f>'Predictions concentrations'!A504</f>
        <v>0</v>
      </c>
      <c r="X504" s="92">
        <f>'Predictions concentrations'!B504</f>
        <v>0</v>
      </c>
      <c r="Y504" s="126" t="str">
        <f>IF('Calculs T3a'!G507&lt;'Coeffs calibration'!$G$15,"Negative",IF('Calculs T3a'!G507&lt;'Coeffs calibration'!$G$16,"Lowly positive",IF('Calculs T3a'!G507&lt;'Coeffs calibration'!$G$17,"Moderately positive","Highly positive")))</f>
        <v>Highly positive</v>
      </c>
      <c r="Z504" s="126" t="str">
        <f>IF('Calculs T3a'!H507&lt;'Coeffs calibration'!$H$15,"Negative",IF('Calculs T3a'!H507&lt;'Coeffs calibration'!$H$16,"Lowly positive",IF('Calculs T3a'!H507&lt;'Coeffs calibration'!$H$17,"Moderately positive","Highly positive")))</f>
        <v>Highly positive</v>
      </c>
      <c r="AA504" s="126" t="str">
        <f>IF('Calculs T3a'!I507&lt;'Coeffs calibration'!$I$15,"Negative",IF('Calculs T3a'!I507&lt;'Coeffs calibration'!$I$16,"Lowly positive",IF('Calculs T3a'!I507&lt;'Coeffs calibration'!$I$17,"Moderately positive","Highly positive")))</f>
        <v>Highly positive</v>
      </c>
      <c r="AB504" s="128" t="str">
        <f>IF('Calculs T3a'!J507&lt;'Coeffs calibration'!$J$15,"Negative",IF('Calculs T3a'!J507&lt;'Coeffs calibration'!$J$16,"Lowly positive",IF('Calculs T3a'!J507&lt;'Coeffs calibration'!$J$17,"Moderately positive","Highly positive")))</f>
        <v>Highly positive</v>
      </c>
      <c r="AC504" s="3" t="str">
        <f>IF('Calculs T3a'!K507&lt;'Coeffs calibration'!$K$15,"Negative",IF('Calculs T3a'!K507&lt;'Coeffs calibration'!$K$16,"Lowly positive",IF('Calculs T3a'!K507&lt;'Coeffs calibration'!$K$17,"Moderately positive","Highly positive")))</f>
        <v>Highly positive</v>
      </c>
      <c r="AD504" s="3" t="str">
        <f>IF('Calculs T3a'!L507&lt;'Coeffs calibration'!$L$15,"Negative",IF('Calculs T3a'!L507&lt;'Coeffs calibration'!$L$16,"Lowly positive",IF('Calculs T3a'!L507&lt;'Coeffs calibration'!$L$17,"Moderately positive","Highly positive")))</f>
        <v>Highly positive</v>
      </c>
      <c r="AE504" s="3" t="str">
        <f>IF('Calculs T3a'!M507&lt;'Coeffs calibration'!$M$15,"Negative",IF('Calculs T3a'!M507&lt;'Coeffs calibration'!$M$16,"Lowly positive",IF('Calculs T3a'!M507&lt;'Coeffs calibration'!$M$17,"Moderately positive","Highly positive")))</f>
        <v>Highly positive</v>
      </c>
      <c r="AF504" s="3" t="str">
        <f>IF('Calculs T3a'!N507&lt;'Coeffs calibration'!$N$15,"Negative",IF('Calculs T3a'!N507&lt;'Coeffs calibration'!$N$16,"Lowly positive",IF('Calculs T3a'!N507&lt;'Coeffs calibration'!$N$17,"Moderately positive","Highly positive")))</f>
        <v>Highly positive</v>
      </c>
    </row>
    <row r="505" spans="1:32" x14ac:dyDescent="0.3">
      <c r="A505" s="92">
        <f>'Predictions concentrations'!A505</f>
        <v>0</v>
      </c>
      <c r="B505" s="92">
        <f>'Predictions concentrations'!B505</f>
        <v>0</v>
      </c>
      <c r="C505" s="126" t="str">
        <f>IF('Calculs T1a'!G508&lt;'Coeffs calibration'!$G$15,"Negative",IF('Calculs T1a'!G508&lt;'Coeffs calibration'!$G$16,"Lowly positive",IF('Calculs T1a'!G508&lt;'Coeffs calibration'!$G$17,"Moderately positive","Highly positive")))</f>
        <v>Highly positive</v>
      </c>
      <c r="D505" s="126" t="str">
        <f>IF('Calculs T1a'!H508&lt;'Coeffs calibration'!$H$15,"Negative",IF('Calculs T1a'!H508&lt;'Coeffs calibration'!$H$16,"Lowly positive",IF('Calculs T1a'!H508&lt;'Coeffs calibration'!$H$17,"Moderately positive","Highly positive")))</f>
        <v>Highly positive</v>
      </c>
      <c r="E505" s="126" t="str">
        <f>IF('Calculs T1a'!I508&lt;'Coeffs calibration'!$I$15,"Negative",IF('Calculs T1a'!I508&lt;'Coeffs calibration'!$I$16,"Lowly positive",IF('Calculs T1a'!I508&lt;'Coeffs calibration'!$I$17,"Moderately positive","Highly positive")))</f>
        <v>Highly positive</v>
      </c>
      <c r="F505" s="128" t="str">
        <f>IF('Calculs T1a'!J508&lt;'Coeffs calibration'!$J$15,"Negative",IF('Calculs T1a'!J508&lt;'Coeffs calibration'!$J$16,"Lowly positive",IF('Calculs T1a'!J508&lt;'Coeffs calibration'!$J$17,"Moderately positive","Highly positive")))</f>
        <v>Highly positive</v>
      </c>
      <c r="G505" s="3" t="str">
        <f>IF('Calculs T1a'!K508&lt;'Coeffs calibration'!$K$15,"Negative",IF('Calculs T1a'!K508&lt;'Coeffs calibration'!$K$16,"Lowly positive",IF('Calculs T1a'!K508&lt;'Coeffs calibration'!$K$17,"Moderately positive","Highly positive")))</f>
        <v>Highly positive</v>
      </c>
      <c r="H505" s="3" t="str">
        <f>IF('Calculs T1a'!L508&lt;'Coeffs calibration'!$L$15,"Negative",IF('Calculs T1a'!L508&lt;'Coeffs calibration'!$L$16,"Lowly positive",IF('Calculs T1a'!L508&lt;'Coeffs calibration'!$L$17,"Moderately positive","Highly positive")))</f>
        <v>Highly positive</v>
      </c>
      <c r="I505" s="3" t="str">
        <f>IF('Calculs T1a'!M508&lt;'Coeffs calibration'!$M$15,"Negative",IF('Calculs T1a'!M508&lt;'Coeffs calibration'!$M$16,"Lowly positive",IF('Calculs T1a'!M508&lt;'Coeffs calibration'!$M$17,"Moderately positive","Highly positive")))</f>
        <v>Highly positive</v>
      </c>
      <c r="J505" s="3" t="str">
        <f>IF('Calculs T1a'!N508&lt;'Coeffs calibration'!$N$15,"Negative",IF('Calculs T1a'!N508&lt;'Coeffs calibration'!$N$16,"Lowly positive",IF('Calculs T1a'!N508&lt;'Coeffs calibration'!$N$17,"Moderately positive","Highly positive")))</f>
        <v>Highly positive</v>
      </c>
      <c r="L505" s="92">
        <f>'Predictions concentrations'!A505</f>
        <v>0</v>
      </c>
      <c r="M505" s="92">
        <f>'Predictions concentrations'!B505</f>
        <v>0</v>
      </c>
      <c r="N505" s="126" t="str">
        <f>IF('Calculs T2a'!G508&lt;'Coeffs calibration'!$G$15,"Negative",IF('Calculs T2a'!G508&lt;'Coeffs calibration'!$G$16,"Lowly positive",IF('Calculs T2a'!G508&lt;'Coeffs calibration'!$G$17,"Moderately positive","Highly positive")))</f>
        <v>Highly positive</v>
      </c>
      <c r="O505" s="126" t="str">
        <f>IF('Calculs T2a'!H508&lt;'Coeffs calibration'!$H$15,"Negative",IF('Calculs T2a'!H508&lt;'Coeffs calibration'!$H$16,"Lowly positive",IF('Calculs T2a'!H508&lt;'Coeffs calibration'!$H$17,"Moderately positive","Highly positive")))</f>
        <v>Highly positive</v>
      </c>
      <c r="P505" s="126" t="str">
        <f>IF('Calculs T2a'!I508&lt;'Coeffs calibration'!$I$15,"Negative",IF('Calculs T2a'!I508&lt;'Coeffs calibration'!$I$16,"Lowly positive",IF('Calculs T2a'!I508&lt;'Coeffs calibration'!$I$17,"Moderately positive","Highly positive")))</f>
        <v>Highly positive</v>
      </c>
      <c r="Q505" s="128" t="str">
        <f>IF('Calculs T2a'!J508&lt;'Coeffs calibration'!$J$15,"Negative",IF('Calculs T2a'!J508&lt;'Coeffs calibration'!$J$16,"Lowly positive",IF('Calculs T2a'!J508&lt;'Coeffs calibration'!$J$17,"Moderately positive","Highly positive")))</f>
        <v>Highly positive</v>
      </c>
      <c r="R505" s="3" t="str">
        <f>IF('Calculs T2a'!K508&lt;'Coeffs calibration'!$K$15,"Negative",IF('Calculs T2a'!K508&lt;'Coeffs calibration'!$K$16,"Lowly positive",IF('Calculs T2a'!K508&lt;'Coeffs calibration'!$K$17,"Moderately positive","Highly positive")))</f>
        <v>Highly positive</v>
      </c>
      <c r="S505" s="3" t="str">
        <f>IF('Calculs T2a'!L508&lt;'Coeffs calibration'!$L$15,"Negative",IF('Calculs T2a'!L508&lt;'Coeffs calibration'!$L$16,"Lowly positive",IF('Calculs T2a'!L508&lt;'Coeffs calibration'!$L$17,"Moderately positive","Highly positive")))</f>
        <v>Highly positive</v>
      </c>
      <c r="T505" s="3" t="str">
        <f>IF('Calculs T2a'!M508&lt;'Coeffs calibration'!$M$15,"Negative",IF('Calculs T2a'!M508&lt;'Coeffs calibration'!$M$16,"Lowly positive",IF('Calculs T2a'!M508&lt;'Coeffs calibration'!$M$17,"Moderately positive","Highly positive")))</f>
        <v>Highly positive</v>
      </c>
      <c r="U505" s="3" t="str">
        <f>IF('Calculs T2a'!N508&lt;'Coeffs calibration'!$N$15,"Negative",IF('Calculs T2a'!N508&lt;'Coeffs calibration'!$N$16,"Lowly positive",IF('Calculs T2a'!N508&lt;'Coeffs calibration'!$N$17,"Moderately positive","Highly positive")))</f>
        <v>Highly positive</v>
      </c>
      <c r="W505" s="92">
        <f>'Predictions concentrations'!A505</f>
        <v>0</v>
      </c>
      <c r="X505" s="92">
        <f>'Predictions concentrations'!B505</f>
        <v>0</v>
      </c>
      <c r="Y505" s="126" t="str">
        <f>IF('Calculs T3a'!G508&lt;'Coeffs calibration'!$G$15,"Negative",IF('Calculs T3a'!G508&lt;'Coeffs calibration'!$G$16,"Lowly positive",IF('Calculs T3a'!G508&lt;'Coeffs calibration'!$G$17,"Moderately positive","Highly positive")))</f>
        <v>Highly positive</v>
      </c>
      <c r="Z505" s="126" t="str">
        <f>IF('Calculs T3a'!H508&lt;'Coeffs calibration'!$H$15,"Negative",IF('Calculs T3a'!H508&lt;'Coeffs calibration'!$H$16,"Lowly positive",IF('Calculs T3a'!H508&lt;'Coeffs calibration'!$H$17,"Moderately positive","Highly positive")))</f>
        <v>Highly positive</v>
      </c>
      <c r="AA505" s="126" t="str">
        <f>IF('Calculs T3a'!I508&lt;'Coeffs calibration'!$I$15,"Negative",IF('Calculs T3a'!I508&lt;'Coeffs calibration'!$I$16,"Lowly positive",IF('Calculs T3a'!I508&lt;'Coeffs calibration'!$I$17,"Moderately positive","Highly positive")))</f>
        <v>Highly positive</v>
      </c>
      <c r="AB505" s="128" t="str">
        <f>IF('Calculs T3a'!J508&lt;'Coeffs calibration'!$J$15,"Negative",IF('Calculs T3a'!J508&lt;'Coeffs calibration'!$J$16,"Lowly positive",IF('Calculs T3a'!J508&lt;'Coeffs calibration'!$J$17,"Moderately positive","Highly positive")))</f>
        <v>Highly positive</v>
      </c>
      <c r="AC505" s="3" t="str">
        <f>IF('Calculs T3a'!K508&lt;'Coeffs calibration'!$K$15,"Negative",IF('Calculs T3a'!K508&lt;'Coeffs calibration'!$K$16,"Lowly positive",IF('Calculs T3a'!K508&lt;'Coeffs calibration'!$K$17,"Moderately positive","Highly positive")))</f>
        <v>Highly positive</v>
      </c>
      <c r="AD505" s="3" t="str">
        <f>IF('Calculs T3a'!L508&lt;'Coeffs calibration'!$L$15,"Negative",IF('Calculs T3a'!L508&lt;'Coeffs calibration'!$L$16,"Lowly positive",IF('Calculs T3a'!L508&lt;'Coeffs calibration'!$L$17,"Moderately positive","Highly positive")))</f>
        <v>Highly positive</v>
      </c>
      <c r="AE505" s="3" t="str">
        <f>IF('Calculs T3a'!M508&lt;'Coeffs calibration'!$M$15,"Negative",IF('Calculs T3a'!M508&lt;'Coeffs calibration'!$M$16,"Lowly positive",IF('Calculs T3a'!M508&lt;'Coeffs calibration'!$M$17,"Moderately positive","Highly positive")))</f>
        <v>Highly positive</v>
      </c>
      <c r="AF505" s="3" t="str">
        <f>IF('Calculs T3a'!N508&lt;'Coeffs calibration'!$N$15,"Negative",IF('Calculs T3a'!N508&lt;'Coeffs calibration'!$N$16,"Lowly positive",IF('Calculs T3a'!N508&lt;'Coeffs calibration'!$N$17,"Moderately positive","Highly positive")))</f>
        <v>Highly positive</v>
      </c>
    </row>
    <row r="506" spans="1:32" x14ac:dyDescent="0.3">
      <c r="A506" s="92">
        <f>'Predictions concentrations'!A506</f>
        <v>0</v>
      </c>
      <c r="B506" s="92">
        <f>'Predictions concentrations'!B506</f>
        <v>0</v>
      </c>
      <c r="C506" s="126" t="str">
        <f>IF('Calculs T1a'!G509&lt;'Coeffs calibration'!$G$15,"Negative",IF('Calculs T1a'!G509&lt;'Coeffs calibration'!$G$16,"Lowly positive",IF('Calculs T1a'!G509&lt;'Coeffs calibration'!$G$17,"Moderately positive","Highly positive")))</f>
        <v>Highly positive</v>
      </c>
      <c r="D506" s="126" t="str">
        <f>IF('Calculs T1a'!H509&lt;'Coeffs calibration'!$H$15,"Negative",IF('Calculs T1a'!H509&lt;'Coeffs calibration'!$H$16,"Lowly positive",IF('Calculs T1a'!H509&lt;'Coeffs calibration'!$H$17,"Moderately positive","Highly positive")))</f>
        <v>Highly positive</v>
      </c>
      <c r="E506" s="126" t="str">
        <f>IF('Calculs T1a'!I509&lt;'Coeffs calibration'!$I$15,"Negative",IF('Calculs T1a'!I509&lt;'Coeffs calibration'!$I$16,"Lowly positive",IF('Calculs T1a'!I509&lt;'Coeffs calibration'!$I$17,"Moderately positive","Highly positive")))</f>
        <v>Highly positive</v>
      </c>
      <c r="F506" s="128" t="str">
        <f>IF('Calculs T1a'!J509&lt;'Coeffs calibration'!$J$15,"Negative",IF('Calculs T1a'!J509&lt;'Coeffs calibration'!$J$16,"Lowly positive",IF('Calculs T1a'!J509&lt;'Coeffs calibration'!$J$17,"Moderately positive","Highly positive")))</f>
        <v>Highly positive</v>
      </c>
      <c r="G506" s="3" t="str">
        <f>IF('Calculs T1a'!K509&lt;'Coeffs calibration'!$K$15,"Negative",IF('Calculs T1a'!K509&lt;'Coeffs calibration'!$K$16,"Lowly positive",IF('Calculs T1a'!K509&lt;'Coeffs calibration'!$K$17,"Moderately positive","Highly positive")))</f>
        <v>Highly positive</v>
      </c>
      <c r="H506" s="3" t="str">
        <f>IF('Calculs T1a'!L509&lt;'Coeffs calibration'!$L$15,"Negative",IF('Calculs T1a'!L509&lt;'Coeffs calibration'!$L$16,"Lowly positive",IF('Calculs T1a'!L509&lt;'Coeffs calibration'!$L$17,"Moderately positive","Highly positive")))</f>
        <v>Highly positive</v>
      </c>
      <c r="I506" s="3" t="str">
        <f>IF('Calculs T1a'!M509&lt;'Coeffs calibration'!$M$15,"Negative",IF('Calculs T1a'!M509&lt;'Coeffs calibration'!$M$16,"Lowly positive",IF('Calculs T1a'!M509&lt;'Coeffs calibration'!$M$17,"Moderately positive","Highly positive")))</f>
        <v>Highly positive</v>
      </c>
      <c r="J506" s="3" t="str">
        <f>IF('Calculs T1a'!N509&lt;'Coeffs calibration'!$N$15,"Negative",IF('Calculs T1a'!N509&lt;'Coeffs calibration'!$N$16,"Lowly positive",IF('Calculs T1a'!N509&lt;'Coeffs calibration'!$N$17,"Moderately positive","Highly positive")))</f>
        <v>Highly positive</v>
      </c>
      <c r="L506" s="92">
        <f>'Predictions concentrations'!A506</f>
        <v>0</v>
      </c>
      <c r="M506" s="92">
        <f>'Predictions concentrations'!B506</f>
        <v>0</v>
      </c>
      <c r="N506" s="126" t="str">
        <f>IF('Calculs T2a'!G509&lt;'Coeffs calibration'!$G$15,"Negative",IF('Calculs T2a'!G509&lt;'Coeffs calibration'!$G$16,"Lowly positive",IF('Calculs T2a'!G509&lt;'Coeffs calibration'!$G$17,"Moderately positive","Highly positive")))</f>
        <v>Highly positive</v>
      </c>
      <c r="O506" s="126" t="str">
        <f>IF('Calculs T2a'!H509&lt;'Coeffs calibration'!$H$15,"Negative",IF('Calculs T2a'!H509&lt;'Coeffs calibration'!$H$16,"Lowly positive",IF('Calculs T2a'!H509&lt;'Coeffs calibration'!$H$17,"Moderately positive","Highly positive")))</f>
        <v>Highly positive</v>
      </c>
      <c r="P506" s="126" t="str">
        <f>IF('Calculs T2a'!I509&lt;'Coeffs calibration'!$I$15,"Negative",IF('Calculs T2a'!I509&lt;'Coeffs calibration'!$I$16,"Lowly positive",IF('Calculs T2a'!I509&lt;'Coeffs calibration'!$I$17,"Moderately positive","Highly positive")))</f>
        <v>Highly positive</v>
      </c>
      <c r="Q506" s="128" t="str">
        <f>IF('Calculs T2a'!J509&lt;'Coeffs calibration'!$J$15,"Negative",IF('Calculs T2a'!J509&lt;'Coeffs calibration'!$J$16,"Lowly positive",IF('Calculs T2a'!J509&lt;'Coeffs calibration'!$J$17,"Moderately positive","Highly positive")))</f>
        <v>Highly positive</v>
      </c>
      <c r="R506" s="3" t="str">
        <f>IF('Calculs T2a'!K509&lt;'Coeffs calibration'!$K$15,"Negative",IF('Calculs T2a'!K509&lt;'Coeffs calibration'!$K$16,"Lowly positive",IF('Calculs T2a'!K509&lt;'Coeffs calibration'!$K$17,"Moderately positive","Highly positive")))</f>
        <v>Highly positive</v>
      </c>
      <c r="S506" s="3" t="str">
        <f>IF('Calculs T2a'!L509&lt;'Coeffs calibration'!$L$15,"Negative",IF('Calculs T2a'!L509&lt;'Coeffs calibration'!$L$16,"Lowly positive",IF('Calculs T2a'!L509&lt;'Coeffs calibration'!$L$17,"Moderately positive","Highly positive")))</f>
        <v>Highly positive</v>
      </c>
      <c r="T506" s="3" t="str">
        <f>IF('Calculs T2a'!M509&lt;'Coeffs calibration'!$M$15,"Negative",IF('Calculs T2a'!M509&lt;'Coeffs calibration'!$M$16,"Lowly positive",IF('Calculs T2a'!M509&lt;'Coeffs calibration'!$M$17,"Moderately positive","Highly positive")))</f>
        <v>Highly positive</v>
      </c>
      <c r="U506" s="3" t="str">
        <f>IF('Calculs T2a'!N509&lt;'Coeffs calibration'!$N$15,"Negative",IF('Calculs T2a'!N509&lt;'Coeffs calibration'!$N$16,"Lowly positive",IF('Calculs T2a'!N509&lt;'Coeffs calibration'!$N$17,"Moderately positive","Highly positive")))</f>
        <v>Highly positive</v>
      </c>
      <c r="W506" s="92">
        <f>'Predictions concentrations'!A506</f>
        <v>0</v>
      </c>
      <c r="X506" s="92">
        <f>'Predictions concentrations'!B506</f>
        <v>0</v>
      </c>
      <c r="Y506" s="126" t="str">
        <f>IF('Calculs T3a'!G509&lt;'Coeffs calibration'!$G$15,"Negative",IF('Calculs T3a'!G509&lt;'Coeffs calibration'!$G$16,"Lowly positive",IF('Calculs T3a'!G509&lt;'Coeffs calibration'!$G$17,"Moderately positive","Highly positive")))</f>
        <v>Highly positive</v>
      </c>
      <c r="Z506" s="126" t="str">
        <f>IF('Calculs T3a'!H509&lt;'Coeffs calibration'!$H$15,"Negative",IF('Calculs T3a'!H509&lt;'Coeffs calibration'!$H$16,"Lowly positive",IF('Calculs T3a'!H509&lt;'Coeffs calibration'!$H$17,"Moderately positive","Highly positive")))</f>
        <v>Highly positive</v>
      </c>
      <c r="AA506" s="126" t="str">
        <f>IF('Calculs T3a'!I509&lt;'Coeffs calibration'!$I$15,"Negative",IF('Calculs T3a'!I509&lt;'Coeffs calibration'!$I$16,"Lowly positive",IF('Calculs T3a'!I509&lt;'Coeffs calibration'!$I$17,"Moderately positive","Highly positive")))</f>
        <v>Highly positive</v>
      </c>
      <c r="AB506" s="128" t="str">
        <f>IF('Calculs T3a'!J509&lt;'Coeffs calibration'!$J$15,"Negative",IF('Calculs T3a'!J509&lt;'Coeffs calibration'!$J$16,"Lowly positive",IF('Calculs T3a'!J509&lt;'Coeffs calibration'!$J$17,"Moderately positive","Highly positive")))</f>
        <v>Highly positive</v>
      </c>
      <c r="AC506" s="3" t="str">
        <f>IF('Calculs T3a'!K509&lt;'Coeffs calibration'!$K$15,"Negative",IF('Calculs T3a'!K509&lt;'Coeffs calibration'!$K$16,"Lowly positive",IF('Calculs T3a'!K509&lt;'Coeffs calibration'!$K$17,"Moderately positive","Highly positive")))</f>
        <v>Highly positive</v>
      </c>
      <c r="AD506" s="3" t="str">
        <f>IF('Calculs T3a'!L509&lt;'Coeffs calibration'!$L$15,"Negative",IF('Calculs T3a'!L509&lt;'Coeffs calibration'!$L$16,"Lowly positive",IF('Calculs T3a'!L509&lt;'Coeffs calibration'!$L$17,"Moderately positive","Highly positive")))</f>
        <v>Highly positive</v>
      </c>
      <c r="AE506" s="3" t="str">
        <f>IF('Calculs T3a'!M509&lt;'Coeffs calibration'!$M$15,"Negative",IF('Calculs T3a'!M509&lt;'Coeffs calibration'!$M$16,"Lowly positive",IF('Calculs T3a'!M509&lt;'Coeffs calibration'!$M$17,"Moderately positive","Highly positive")))</f>
        <v>Highly positive</v>
      </c>
      <c r="AF506" s="3" t="str">
        <f>IF('Calculs T3a'!N509&lt;'Coeffs calibration'!$N$15,"Negative",IF('Calculs T3a'!N509&lt;'Coeffs calibration'!$N$16,"Lowly positive",IF('Calculs T3a'!N509&lt;'Coeffs calibration'!$N$17,"Moderately positive","Highly positive")))</f>
        <v>Highly positive</v>
      </c>
    </row>
    <row r="507" spans="1:32" x14ac:dyDescent="0.3">
      <c r="A507" s="92">
        <f>'Predictions concentrations'!A507</f>
        <v>0</v>
      </c>
      <c r="B507" s="92">
        <f>'Predictions concentrations'!B507</f>
        <v>0</v>
      </c>
      <c r="C507" s="126" t="str">
        <f>IF('Calculs T1a'!G510&lt;'Coeffs calibration'!$G$15,"Negative",IF('Calculs T1a'!G510&lt;'Coeffs calibration'!$G$16,"Lowly positive",IF('Calculs T1a'!G510&lt;'Coeffs calibration'!$G$17,"Moderately positive","Highly positive")))</f>
        <v>Highly positive</v>
      </c>
      <c r="D507" s="126" t="str">
        <f>IF('Calculs T1a'!H510&lt;'Coeffs calibration'!$H$15,"Negative",IF('Calculs T1a'!H510&lt;'Coeffs calibration'!$H$16,"Lowly positive",IF('Calculs T1a'!H510&lt;'Coeffs calibration'!$H$17,"Moderately positive","Highly positive")))</f>
        <v>Highly positive</v>
      </c>
      <c r="E507" s="126" t="str">
        <f>IF('Calculs T1a'!I510&lt;'Coeffs calibration'!$I$15,"Negative",IF('Calculs T1a'!I510&lt;'Coeffs calibration'!$I$16,"Lowly positive",IF('Calculs T1a'!I510&lt;'Coeffs calibration'!$I$17,"Moderately positive","Highly positive")))</f>
        <v>Highly positive</v>
      </c>
      <c r="F507" s="128" t="str">
        <f>IF('Calculs T1a'!J510&lt;'Coeffs calibration'!$J$15,"Negative",IF('Calculs T1a'!J510&lt;'Coeffs calibration'!$J$16,"Lowly positive",IF('Calculs T1a'!J510&lt;'Coeffs calibration'!$J$17,"Moderately positive","Highly positive")))</f>
        <v>Highly positive</v>
      </c>
      <c r="G507" s="3" t="str">
        <f>IF('Calculs T1a'!K510&lt;'Coeffs calibration'!$K$15,"Negative",IF('Calculs T1a'!K510&lt;'Coeffs calibration'!$K$16,"Lowly positive",IF('Calculs T1a'!K510&lt;'Coeffs calibration'!$K$17,"Moderately positive","Highly positive")))</f>
        <v>Highly positive</v>
      </c>
      <c r="H507" s="3" t="str">
        <f>IF('Calculs T1a'!L510&lt;'Coeffs calibration'!$L$15,"Negative",IF('Calculs T1a'!L510&lt;'Coeffs calibration'!$L$16,"Lowly positive",IF('Calculs T1a'!L510&lt;'Coeffs calibration'!$L$17,"Moderately positive","Highly positive")))</f>
        <v>Highly positive</v>
      </c>
      <c r="I507" s="3" t="str">
        <f>IF('Calculs T1a'!M510&lt;'Coeffs calibration'!$M$15,"Negative",IF('Calculs T1a'!M510&lt;'Coeffs calibration'!$M$16,"Lowly positive",IF('Calculs T1a'!M510&lt;'Coeffs calibration'!$M$17,"Moderately positive","Highly positive")))</f>
        <v>Highly positive</v>
      </c>
      <c r="J507" s="3" t="str">
        <f>IF('Calculs T1a'!N510&lt;'Coeffs calibration'!$N$15,"Negative",IF('Calculs T1a'!N510&lt;'Coeffs calibration'!$N$16,"Lowly positive",IF('Calculs T1a'!N510&lt;'Coeffs calibration'!$N$17,"Moderately positive","Highly positive")))</f>
        <v>Highly positive</v>
      </c>
      <c r="L507" s="92">
        <f>'Predictions concentrations'!A507</f>
        <v>0</v>
      </c>
      <c r="M507" s="92">
        <f>'Predictions concentrations'!B507</f>
        <v>0</v>
      </c>
      <c r="N507" s="126" t="str">
        <f>IF('Calculs T2a'!G510&lt;'Coeffs calibration'!$G$15,"Negative",IF('Calculs T2a'!G510&lt;'Coeffs calibration'!$G$16,"Lowly positive",IF('Calculs T2a'!G510&lt;'Coeffs calibration'!$G$17,"Moderately positive","Highly positive")))</f>
        <v>Highly positive</v>
      </c>
      <c r="O507" s="126" t="str">
        <f>IF('Calculs T2a'!H510&lt;'Coeffs calibration'!$H$15,"Negative",IF('Calculs T2a'!H510&lt;'Coeffs calibration'!$H$16,"Lowly positive",IF('Calculs T2a'!H510&lt;'Coeffs calibration'!$H$17,"Moderately positive","Highly positive")))</f>
        <v>Highly positive</v>
      </c>
      <c r="P507" s="126" t="str">
        <f>IF('Calculs T2a'!I510&lt;'Coeffs calibration'!$I$15,"Negative",IF('Calculs T2a'!I510&lt;'Coeffs calibration'!$I$16,"Lowly positive",IF('Calculs T2a'!I510&lt;'Coeffs calibration'!$I$17,"Moderately positive","Highly positive")))</f>
        <v>Highly positive</v>
      </c>
      <c r="Q507" s="128" t="str">
        <f>IF('Calculs T2a'!J510&lt;'Coeffs calibration'!$J$15,"Negative",IF('Calculs T2a'!J510&lt;'Coeffs calibration'!$J$16,"Lowly positive",IF('Calculs T2a'!J510&lt;'Coeffs calibration'!$J$17,"Moderately positive","Highly positive")))</f>
        <v>Highly positive</v>
      </c>
      <c r="R507" s="3" t="str">
        <f>IF('Calculs T2a'!K510&lt;'Coeffs calibration'!$K$15,"Negative",IF('Calculs T2a'!K510&lt;'Coeffs calibration'!$K$16,"Lowly positive",IF('Calculs T2a'!K510&lt;'Coeffs calibration'!$K$17,"Moderately positive","Highly positive")))</f>
        <v>Highly positive</v>
      </c>
      <c r="S507" s="3" t="str">
        <f>IF('Calculs T2a'!L510&lt;'Coeffs calibration'!$L$15,"Negative",IF('Calculs T2a'!L510&lt;'Coeffs calibration'!$L$16,"Lowly positive",IF('Calculs T2a'!L510&lt;'Coeffs calibration'!$L$17,"Moderately positive","Highly positive")))</f>
        <v>Highly positive</v>
      </c>
      <c r="T507" s="3" t="str">
        <f>IF('Calculs T2a'!M510&lt;'Coeffs calibration'!$M$15,"Negative",IF('Calculs T2a'!M510&lt;'Coeffs calibration'!$M$16,"Lowly positive",IF('Calculs T2a'!M510&lt;'Coeffs calibration'!$M$17,"Moderately positive","Highly positive")))</f>
        <v>Highly positive</v>
      </c>
      <c r="U507" s="3" t="str">
        <f>IF('Calculs T2a'!N510&lt;'Coeffs calibration'!$N$15,"Negative",IF('Calculs T2a'!N510&lt;'Coeffs calibration'!$N$16,"Lowly positive",IF('Calculs T2a'!N510&lt;'Coeffs calibration'!$N$17,"Moderately positive","Highly positive")))</f>
        <v>Highly positive</v>
      </c>
      <c r="W507" s="92">
        <f>'Predictions concentrations'!A507</f>
        <v>0</v>
      </c>
      <c r="X507" s="92">
        <f>'Predictions concentrations'!B507</f>
        <v>0</v>
      </c>
      <c r="Y507" s="126" t="str">
        <f>IF('Calculs T3a'!G510&lt;'Coeffs calibration'!$G$15,"Negative",IF('Calculs T3a'!G510&lt;'Coeffs calibration'!$G$16,"Lowly positive",IF('Calculs T3a'!G510&lt;'Coeffs calibration'!$G$17,"Moderately positive","Highly positive")))</f>
        <v>Highly positive</v>
      </c>
      <c r="Z507" s="126" t="str">
        <f>IF('Calculs T3a'!H510&lt;'Coeffs calibration'!$H$15,"Negative",IF('Calculs T3a'!H510&lt;'Coeffs calibration'!$H$16,"Lowly positive",IF('Calculs T3a'!H510&lt;'Coeffs calibration'!$H$17,"Moderately positive","Highly positive")))</f>
        <v>Highly positive</v>
      </c>
      <c r="AA507" s="126" t="str">
        <f>IF('Calculs T3a'!I510&lt;'Coeffs calibration'!$I$15,"Negative",IF('Calculs T3a'!I510&lt;'Coeffs calibration'!$I$16,"Lowly positive",IF('Calculs T3a'!I510&lt;'Coeffs calibration'!$I$17,"Moderately positive","Highly positive")))</f>
        <v>Highly positive</v>
      </c>
      <c r="AB507" s="128" t="str">
        <f>IF('Calculs T3a'!J510&lt;'Coeffs calibration'!$J$15,"Negative",IF('Calculs T3a'!J510&lt;'Coeffs calibration'!$J$16,"Lowly positive",IF('Calculs T3a'!J510&lt;'Coeffs calibration'!$J$17,"Moderately positive","Highly positive")))</f>
        <v>Highly positive</v>
      </c>
      <c r="AC507" s="3" t="str">
        <f>IF('Calculs T3a'!K510&lt;'Coeffs calibration'!$K$15,"Negative",IF('Calculs T3a'!K510&lt;'Coeffs calibration'!$K$16,"Lowly positive",IF('Calculs T3a'!K510&lt;'Coeffs calibration'!$K$17,"Moderately positive","Highly positive")))</f>
        <v>Highly positive</v>
      </c>
      <c r="AD507" s="3" t="str">
        <f>IF('Calculs T3a'!L510&lt;'Coeffs calibration'!$L$15,"Negative",IF('Calculs T3a'!L510&lt;'Coeffs calibration'!$L$16,"Lowly positive",IF('Calculs T3a'!L510&lt;'Coeffs calibration'!$L$17,"Moderately positive","Highly positive")))</f>
        <v>Highly positive</v>
      </c>
      <c r="AE507" s="3" t="str">
        <f>IF('Calculs T3a'!M510&lt;'Coeffs calibration'!$M$15,"Negative",IF('Calculs T3a'!M510&lt;'Coeffs calibration'!$M$16,"Lowly positive",IF('Calculs T3a'!M510&lt;'Coeffs calibration'!$M$17,"Moderately positive","Highly positive")))</f>
        <v>Highly positive</v>
      </c>
      <c r="AF507" s="3" t="str">
        <f>IF('Calculs T3a'!N510&lt;'Coeffs calibration'!$N$15,"Negative",IF('Calculs T3a'!N510&lt;'Coeffs calibration'!$N$16,"Lowly positive",IF('Calculs T3a'!N510&lt;'Coeffs calibration'!$N$17,"Moderately positive","Highly positive")))</f>
        <v>Highly positive</v>
      </c>
    </row>
    <row r="508" spans="1:32" x14ac:dyDescent="0.3">
      <c r="A508" s="92">
        <f>'Predictions concentrations'!A508</f>
        <v>0</v>
      </c>
      <c r="B508" s="92">
        <f>'Predictions concentrations'!B508</f>
        <v>0</v>
      </c>
      <c r="C508" s="126" t="str">
        <f>IF('Calculs T1a'!G511&lt;'Coeffs calibration'!$G$15,"Negative",IF('Calculs T1a'!G511&lt;'Coeffs calibration'!$G$16,"Lowly positive",IF('Calculs T1a'!G511&lt;'Coeffs calibration'!$G$17,"Moderately positive","Highly positive")))</f>
        <v>Highly positive</v>
      </c>
      <c r="D508" s="126" t="str">
        <f>IF('Calculs T1a'!H511&lt;'Coeffs calibration'!$H$15,"Negative",IF('Calculs T1a'!H511&lt;'Coeffs calibration'!$H$16,"Lowly positive",IF('Calculs T1a'!H511&lt;'Coeffs calibration'!$H$17,"Moderately positive","Highly positive")))</f>
        <v>Highly positive</v>
      </c>
      <c r="E508" s="126" t="str">
        <f>IF('Calculs T1a'!I511&lt;'Coeffs calibration'!$I$15,"Negative",IF('Calculs T1a'!I511&lt;'Coeffs calibration'!$I$16,"Lowly positive",IF('Calculs T1a'!I511&lt;'Coeffs calibration'!$I$17,"Moderately positive","Highly positive")))</f>
        <v>Highly positive</v>
      </c>
      <c r="F508" s="128" t="str">
        <f>IF('Calculs T1a'!J511&lt;'Coeffs calibration'!$J$15,"Negative",IF('Calculs T1a'!J511&lt;'Coeffs calibration'!$J$16,"Lowly positive",IF('Calculs T1a'!J511&lt;'Coeffs calibration'!$J$17,"Moderately positive","Highly positive")))</f>
        <v>Highly positive</v>
      </c>
      <c r="G508" s="3" t="str">
        <f>IF('Calculs T1a'!K511&lt;'Coeffs calibration'!$K$15,"Negative",IF('Calculs T1a'!K511&lt;'Coeffs calibration'!$K$16,"Lowly positive",IF('Calculs T1a'!K511&lt;'Coeffs calibration'!$K$17,"Moderately positive","Highly positive")))</f>
        <v>Highly positive</v>
      </c>
      <c r="H508" s="3" t="str">
        <f>IF('Calculs T1a'!L511&lt;'Coeffs calibration'!$L$15,"Negative",IF('Calculs T1a'!L511&lt;'Coeffs calibration'!$L$16,"Lowly positive",IF('Calculs T1a'!L511&lt;'Coeffs calibration'!$L$17,"Moderately positive","Highly positive")))</f>
        <v>Highly positive</v>
      </c>
      <c r="I508" s="3" t="str">
        <f>IF('Calculs T1a'!M511&lt;'Coeffs calibration'!$M$15,"Negative",IF('Calculs T1a'!M511&lt;'Coeffs calibration'!$M$16,"Lowly positive",IF('Calculs T1a'!M511&lt;'Coeffs calibration'!$M$17,"Moderately positive","Highly positive")))</f>
        <v>Highly positive</v>
      </c>
      <c r="J508" s="3" t="str">
        <f>IF('Calculs T1a'!N511&lt;'Coeffs calibration'!$N$15,"Negative",IF('Calculs T1a'!N511&lt;'Coeffs calibration'!$N$16,"Lowly positive",IF('Calculs T1a'!N511&lt;'Coeffs calibration'!$N$17,"Moderately positive","Highly positive")))</f>
        <v>Highly positive</v>
      </c>
      <c r="L508" s="92">
        <f>'Predictions concentrations'!A508</f>
        <v>0</v>
      </c>
      <c r="M508" s="92">
        <f>'Predictions concentrations'!B508</f>
        <v>0</v>
      </c>
      <c r="N508" s="126" t="str">
        <f>IF('Calculs T2a'!G511&lt;'Coeffs calibration'!$G$15,"Negative",IF('Calculs T2a'!G511&lt;'Coeffs calibration'!$G$16,"Lowly positive",IF('Calculs T2a'!G511&lt;'Coeffs calibration'!$G$17,"Moderately positive","Highly positive")))</f>
        <v>Highly positive</v>
      </c>
      <c r="O508" s="126" t="str">
        <f>IF('Calculs T2a'!H511&lt;'Coeffs calibration'!$H$15,"Negative",IF('Calculs T2a'!H511&lt;'Coeffs calibration'!$H$16,"Lowly positive",IF('Calculs T2a'!H511&lt;'Coeffs calibration'!$H$17,"Moderately positive","Highly positive")))</f>
        <v>Highly positive</v>
      </c>
      <c r="P508" s="126" t="str">
        <f>IF('Calculs T2a'!I511&lt;'Coeffs calibration'!$I$15,"Negative",IF('Calculs T2a'!I511&lt;'Coeffs calibration'!$I$16,"Lowly positive",IF('Calculs T2a'!I511&lt;'Coeffs calibration'!$I$17,"Moderately positive","Highly positive")))</f>
        <v>Highly positive</v>
      </c>
      <c r="Q508" s="128" t="str">
        <f>IF('Calculs T2a'!J511&lt;'Coeffs calibration'!$J$15,"Negative",IF('Calculs T2a'!J511&lt;'Coeffs calibration'!$J$16,"Lowly positive",IF('Calculs T2a'!J511&lt;'Coeffs calibration'!$J$17,"Moderately positive","Highly positive")))</f>
        <v>Highly positive</v>
      </c>
      <c r="R508" s="3" t="str">
        <f>IF('Calculs T2a'!K511&lt;'Coeffs calibration'!$K$15,"Negative",IF('Calculs T2a'!K511&lt;'Coeffs calibration'!$K$16,"Lowly positive",IF('Calculs T2a'!K511&lt;'Coeffs calibration'!$K$17,"Moderately positive","Highly positive")))</f>
        <v>Highly positive</v>
      </c>
      <c r="S508" s="3" t="str">
        <f>IF('Calculs T2a'!L511&lt;'Coeffs calibration'!$L$15,"Negative",IF('Calculs T2a'!L511&lt;'Coeffs calibration'!$L$16,"Lowly positive",IF('Calculs T2a'!L511&lt;'Coeffs calibration'!$L$17,"Moderately positive","Highly positive")))</f>
        <v>Highly positive</v>
      </c>
      <c r="T508" s="3" t="str">
        <f>IF('Calculs T2a'!M511&lt;'Coeffs calibration'!$M$15,"Negative",IF('Calculs T2a'!M511&lt;'Coeffs calibration'!$M$16,"Lowly positive",IF('Calculs T2a'!M511&lt;'Coeffs calibration'!$M$17,"Moderately positive","Highly positive")))</f>
        <v>Highly positive</v>
      </c>
      <c r="U508" s="3" t="str">
        <f>IF('Calculs T2a'!N511&lt;'Coeffs calibration'!$N$15,"Negative",IF('Calculs T2a'!N511&lt;'Coeffs calibration'!$N$16,"Lowly positive",IF('Calculs T2a'!N511&lt;'Coeffs calibration'!$N$17,"Moderately positive","Highly positive")))</f>
        <v>Highly positive</v>
      </c>
      <c r="W508" s="92">
        <f>'Predictions concentrations'!A508</f>
        <v>0</v>
      </c>
      <c r="X508" s="92">
        <f>'Predictions concentrations'!B508</f>
        <v>0</v>
      </c>
      <c r="Y508" s="126" t="str">
        <f>IF('Calculs T3a'!G511&lt;'Coeffs calibration'!$G$15,"Negative",IF('Calculs T3a'!G511&lt;'Coeffs calibration'!$G$16,"Lowly positive",IF('Calculs T3a'!G511&lt;'Coeffs calibration'!$G$17,"Moderately positive","Highly positive")))</f>
        <v>Highly positive</v>
      </c>
      <c r="Z508" s="126" t="str">
        <f>IF('Calculs T3a'!H511&lt;'Coeffs calibration'!$H$15,"Negative",IF('Calculs T3a'!H511&lt;'Coeffs calibration'!$H$16,"Lowly positive",IF('Calculs T3a'!H511&lt;'Coeffs calibration'!$H$17,"Moderately positive","Highly positive")))</f>
        <v>Highly positive</v>
      </c>
      <c r="AA508" s="126" t="str">
        <f>IF('Calculs T3a'!I511&lt;'Coeffs calibration'!$I$15,"Negative",IF('Calculs T3a'!I511&lt;'Coeffs calibration'!$I$16,"Lowly positive",IF('Calculs T3a'!I511&lt;'Coeffs calibration'!$I$17,"Moderately positive","Highly positive")))</f>
        <v>Highly positive</v>
      </c>
      <c r="AB508" s="128" t="str">
        <f>IF('Calculs T3a'!J511&lt;'Coeffs calibration'!$J$15,"Negative",IF('Calculs T3a'!J511&lt;'Coeffs calibration'!$J$16,"Lowly positive",IF('Calculs T3a'!J511&lt;'Coeffs calibration'!$J$17,"Moderately positive","Highly positive")))</f>
        <v>Highly positive</v>
      </c>
      <c r="AC508" s="3" t="str">
        <f>IF('Calculs T3a'!K511&lt;'Coeffs calibration'!$K$15,"Negative",IF('Calculs T3a'!K511&lt;'Coeffs calibration'!$K$16,"Lowly positive",IF('Calculs T3a'!K511&lt;'Coeffs calibration'!$K$17,"Moderately positive","Highly positive")))</f>
        <v>Highly positive</v>
      </c>
      <c r="AD508" s="3" t="str">
        <f>IF('Calculs T3a'!L511&lt;'Coeffs calibration'!$L$15,"Negative",IF('Calculs T3a'!L511&lt;'Coeffs calibration'!$L$16,"Lowly positive",IF('Calculs T3a'!L511&lt;'Coeffs calibration'!$L$17,"Moderately positive","Highly positive")))</f>
        <v>Highly positive</v>
      </c>
      <c r="AE508" s="3" t="str">
        <f>IF('Calculs T3a'!M511&lt;'Coeffs calibration'!$M$15,"Negative",IF('Calculs T3a'!M511&lt;'Coeffs calibration'!$M$16,"Lowly positive",IF('Calculs T3a'!M511&lt;'Coeffs calibration'!$M$17,"Moderately positive","Highly positive")))</f>
        <v>Highly positive</v>
      </c>
      <c r="AF508" s="3" t="str">
        <f>IF('Calculs T3a'!N511&lt;'Coeffs calibration'!$N$15,"Negative",IF('Calculs T3a'!N511&lt;'Coeffs calibration'!$N$16,"Lowly positive",IF('Calculs T3a'!N511&lt;'Coeffs calibration'!$N$17,"Moderately positive","Highly positive")))</f>
        <v>Highly positive</v>
      </c>
    </row>
    <row r="509" spans="1:32" x14ac:dyDescent="0.3">
      <c r="A509" s="92">
        <f>'Predictions concentrations'!A509</f>
        <v>0</v>
      </c>
      <c r="B509" s="92">
        <f>'Predictions concentrations'!B509</f>
        <v>0</v>
      </c>
      <c r="C509" s="126" t="str">
        <f>IF('Calculs T1a'!G512&lt;'Coeffs calibration'!$G$15,"Negative",IF('Calculs T1a'!G512&lt;'Coeffs calibration'!$G$16,"Lowly positive",IF('Calculs T1a'!G512&lt;'Coeffs calibration'!$G$17,"Moderately positive","Highly positive")))</f>
        <v>Highly positive</v>
      </c>
      <c r="D509" s="126" t="str">
        <f>IF('Calculs T1a'!H512&lt;'Coeffs calibration'!$H$15,"Negative",IF('Calculs T1a'!H512&lt;'Coeffs calibration'!$H$16,"Lowly positive",IF('Calculs T1a'!H512&lt;'Coeffs calibration'!$H$17,"Moderately positive","Highly positive")))</f>
        <v>Highly positive</v>
      </c>
      <c r="E509" s="126" t="str">
        <f>IF('Calculs T1a'!I512&lt;'Coeffs calibration'!$I$15,"Negative",IF('Calculs T1a'!I512&lt;'Coeffs calibration'!$I$16,"Lowly positive",IF('Calculs T1a'!I512&lt;'Coeffs calibration'!$I$17,"Moderately positive","Highly positive")))</f>
        <v>Highly positive</v>
      </c>
      <c r="F509" s="128" t="str">
        <f>IF('Calculs T1a'!J512&lt;'Coeffs calibration'!$J$15,"Negative",IF('Calculs T1a'!J512&lt;'Coeffs calibration'!$J$16,"Lowly positive",IF('Calculs T1a'!J512&lt;'Coeffs calibration'!$J$17,"Moderately positive","Highly positive")))</f>
        <v>Highly positive</v>
      </c>
      <c r="G509" s="3" t="str">
        <f>IF('Calculs T1a'!K512&lt;'Coeffs calibration'!$K$15,"Negative",IF('Calculs T1a'!K512&lt;'Coeffs calibration'!$K$16,"Lowly positive",IF('Calculs T1a'!K512&lt;'Coeffs calibration'!$K$17,"Moderately positive","Highly positive")))</f>
        <v>Highly positive</v>
      </c>
      <c r="H509" s="3" t="str">
        <f>IF('Calculs T1a'!L512&lt;'Coeffs calibration'!$L$15,"Negative",IF('Calculs T1a'!L512&lt;'Coeffs calibration'!$L$16,"Lowly positive",IF('Calculs T1a'!L512&lt;'Coeffs calibration'!$L$17,"Moderately positive","Highly positive")))</f>
        <v>Highly positive</v>
      </c>
      <c r="I509" s="3" t="str">
        <f>IF('Calculs T1a'!M512&lt;'Coeffs calibration'!$M$15,"Negative",IF('Calculs T1a'!M512&lt;'Coeffs calibration'!$M$16,"Lowly positive",IF('Calculs T1a'!M512&lt;'Coeffs calibration'!$M$17,"Moderately positive","Highly positive")))</f>
        <v>Highly positive</v>
      </c>
      <c r="J509" s="3" t="str">
        <f>IF('Calculs T1a'!N512&lt;'Coeffs calibration'!$N$15,"Negative",IF('Calculs T1a'!N512&lt;'Coeffs calibration'!$N$16,"Lowly positive",IF('Calculs T1a'!N512&lt;'Coeffs calibration'!$N$17,"Moderately positive","Highly positive")))</f>
        <v>Highly positive</v>
      </c>
      <c r="L509" s="92">
        <f>'Predictions concentrations'!A509</f>
        <v>0</v>
      </c>
      <c r="M509" s="92">
        <f>'Predictions concentrations'!B509</f>
        <v>0</v>
      </c>
      <c r="N509" s="126" t="str">
        <f>IF('Calculs T2a'!G512&lt;'Coeffs calibration'!$G$15,"Negative",IF('Calculs T2a'!G512&lt;'Coeffs calibration'!$G$16,"Lowly positive",IF('Calculs T2a'!G512&lt;'Coeffs calibration'!$G$17,"Moderately positive","Highly positive")))</f>
        <v>Highly positive</v>
      </c>
      <c r="O509" s="126" t="str">
        <f>IF('Calculs T2a'!H512&lt;'Coeffs calibration'!$H$15,"Negative",IF('Calculs T2a'!H512&lt;'Coeffs calibration'!$H$16,"Lowly positive",IF('Calculs T2a'!H512&lt;'Coeffs calibration'!$H$17,"Moderately positive","Highly positive")))</f>
        <v>Highly positive</v>
      </c>
      <c r="P509" s="126" t="str">
        <f>IF('Calculs T2a'!I512&lt;'Coeffs calibration'!$I$15,"Negative",IF('Calculs T2a'!I512&lt;'Coeffs calibration'!$I$16,"Lowly positive",IF('Calculs T2a'!I512&lt;'Coeffs calibration'!$I$17,"Moderately positive","Highly positive")))</f>
        <v>Highly positive</v>
      </c>
      <c r="Q509" s="128" t="str">
        <f>IF('Calculs T2a'!J512&lt;'Coeffs calibration'!$J$15,"Negative",IF('Calculs T2a'!J512&lt;'Coeffs calibration'!$J$16,"Lowly positive",IF('Calculs T2a'!J512&lt;'Coeffs calibration'!$J$17,"Moderately positive","Highly positive")))</f>
        <v>Highly positive</v>
      </c>
      <c r="R509" s="3" t="str">
        <f>IF('Calculs T2a'!K512&lt;'Coeffs calibration'!$K$15,"Negative",IF('Calculs T2a'!K512&lt;'Coeffs calibration'!$K$16,"Lowly positive",IF('Calculs T2a'!K512&lt;'Coeffs calibration'!$K$17,"Moderately positive","Highly positive")))</f>
        <v>Highly positive</v>
      </c>
      <c r="S509" s="3" t="str">
        <f>IF('Calculs T2a'!L512&lt;'Coeffs calibration'!$L$15,"Negative",IF('Calculs T2a'!L512&lt;'Coeffs calibration'!$L$16,"Lowly positive",IF('Calculs T2a'!L512&lt;'Coeffs calibration'!$L$17,"Moderately positive","Highly positive")))</f>
        <v>Highly positive</v>
      </c>
      <c r="T509" s="3" t="str">
        <f>IF('Calculs T2a'!M512&lt;'Coeffs calibration'!$M$15,"Negative",IF('Calculs T2a'!M512&lt;'Coeffs calibration'!$M$16,"Lowly positive",IF('Calculs T2a'!M512&lt;'Coeffs calibration'!$M$17,"Moderately positive","Highly positive")))</f>
        <v>Highly positive</v>
      </c>
      <c r="U509" s="3" t="str">
        <f>IF('Calculs T2a'!N512&lt;'Coeffs calibration'!$N$15,"Negative",IF('Calculs T2a'!N512&lt;'Coeffs calibration'!$N$16,"Lowly positive",IF('Calculs T2a'!N512&lt;'Coeffs calibration'!$N$17,"Moderately positive","Highly positive")))</f>
        <v>Highly positive</v>
      </c>
      <c r="W509" s="92">
        <f>'Predictions concentrations'!A509</f>
        <v>0</v>
      </c>
      <c r="X509" s="92">
        <f>'Predictions concentrations'!B509</f>
        <v>0</v>
      </c>
      <c r="Y509" s="126" t="str">
        <f>IF('Calculs T3a'!G512&lt;'Coeffs calibration'!$G$15,"Negative",IF('Calculs T3a'!G512&lt;'Coeffs calibration'!$G$16,"Lowly positive",IF('Calculs T3a'!G512&lt;'Coeffs calibration'!$G$17,"Moderately positive","Highly positive")))</f>
        <v>Highly positive</v>
      </c>
      <c r="Z509" s="126" t="str">
        <f>IF('Calculs T3a'!H512&lt;'Coeffs calibration'!$H$15,"Negative",IF('Calculs T3a'!H512&lt;'Coeffs calibration'!$H$16,"Lowly positive",IF('Calculs T3a'!H512&lt;'Coeffs calibration'!$H$17,"Moderately positive","Highly positive")))</f>
        <v>Highly positive</v>
      </c>
      <c r="AA509" s="126" t="str">
        <f>IF('Calculs T3a'!I512&lt;'Coeffs calibration'!$I$15,"Negative",IF('Calculs T3a'!I512&lt;'Coeffs calibration'!$I$16,"Lowly positive",IF('Calculs T3a'!I512&lt;'Coeffs calibration'!$I$17,"Moderately positive","Highly positive")))</f>
        <v>Highly positive</v>
      </c>
      <c r="AB509" s="128" t="str">
        <f>IF('Calculs T3a'!J512&lt;'Coeffs calibration'!$J$15,"Negative",IF('Calculs T3a'!J512&lt;'Coeffs calibration'!$J$16,"Lowly positive",IF('Calculs T3a'!J512&lt;'Coeffs calibration'!$J$17,"Moderately positive","Highly positive")))</f>
        <v>Highly positive</v>
      </c>
      <c r="AC509" s="3" t="str">
        <f>IF('Calculs T3a'!K512&lt;'Coeffs calibration'!$K$15,"Negative",IF('Calculs T3a'!K512&lt;'Coeffs calibration'!$K$16,"Lowly positive",IF('Calculs T3a'!K512&lt;'Coeffs calibration'!$K$17,"Moderately positive","Highly positive")))</f>
        <v>Highly positive</v>
      </c>
      <c r="AD509" s="3" t="str">
        <f>IF('Calculs T3a'!L512&lt;'Coeffs calibration'!$L$15,"Negative",IF('Calculs T3a'!L512&lt;'Coeffs calibration'!$L$16,"Lowly positive",IF('Calculs T3a'!L512&lt;'Coeffs calibration'!$L$17,"Moderately positive","Highly positive")))</f>
        <v>Highly positive</v>
      </c>
      <c r="AE509" s="3" t="str">
        <f>IF('Calculs T3a'!M512&lt;'Coeffs calibration'!$M$15,"Negative",IF('Calculs T3a'!M512&lt;'Coeffs calibration'!$M$16,"Lowly positive",IF('Calculs T3a'!M512&lt;'Coeffs calibration'!$M$17,"Moderately positive","Highly positive")))</f>
        <v>Highly positive</v>
      </c>
      <c r="AF509" s="3" t="str">
        <f>IF('Calculs T3a'!N512&lt;'Coeffs calibration'!$N$15,"Negative",IF('Calculs T3a'!N512&lt;'Coeffs calibration'!$N$16,"Lowly positive",IF('Calculs T3a'!N512&lt;'Coeffs calibration'!$N$17,"Moderately positive","Highly positive")))</f>
        <v>Highly positive</v>
      </c>
    </row>
    <row r="510" spans="1:32" x14ac:dyDescent="0.3">
      <c r="A510" s="92">
        <f>'Predictions concentrations'!A510</f>
        <v>0</v>
      </c>
      <c r="B510" s="92">
        <f>'Predictions concentrations'!B510</f>
        <v>0</v>
      </c>
      <c r="C510" s="126" t="str">
        <f>IF('Calculs T1a'!G513&lt;'Coeffs calibration'!$G$15,"Negative",IF('Calculs T1a'!G513&lt;'Coeffs calibration'!$G$16,"Lowly positive",IF('Calculs T1a'!G513&lt;'Coeffs calibration'!$G$17,"Moderately positive","Highly positive")))</f>
        <v>Highly positive</v>
      </c>
      <c r="D510" s="126" t="str">
        <f>IF('Calculs T1a'!H513&lt;'Coeffs calibration'!$H$15,"Negative",IF('Calculs T1a'!H513&lt;'Coeffs calibration'!$H$16,"Lowly positive",IF('Calculs T1a'!H513&lt;'Coeffs calibration'!$H$17,"Moderately positive","Highly positive")))</f>
        <v>Highly positive</v>
      </c>
      <c r="E510" s="126" t="str">
        <f>IF('Calculs T1a'!I513&lt;'Coeffs calibration'!$I$15,"Negative",IF('Calculs T1a'!I513&lt;'Coeffs calibration'!$I$16,"Lowly positive",IF('Calculs T1a'!I513&lt;'Coeffs calibration'!$I$17,"Moderately positive","Highly positive")))</f>
        <v>Highly positive</v>
      </c>
      <c r="F510" s="128" t="str">
        <f>IF('Calculs T1a'!J513&lt;'Coeffs calibration'!$J$15,"Negative",IF('Calculs T1a'!J513&lt;'Coeffs calibration'!$J$16,"Lowly positive",IF('Calculs T1a'!J513&lt;'Coeffs calibration'!$J$17,"Moderately positive","Highly positive")))</f>
        <v>Highly positive</v>
      </c>
      <c r="G510" s="3" t="str">
        <f>IF('Calculs T1a'!K513&lt;'Coeffs calibration'!$K$15,"Negative",IF('Calculs T1a'!K513&lt;'Coeffs calibration'!$K$16,"Lowly positive",IF('Calculs T1a'!K513&lt;'Coeffs calibration'!$K$17,"Moderately positive","Highly positive")))</f>
        <v>Highly positive</v>
      </c>
      <c r="H510" s="3" t="str">
        <f>IF('Calculs T1a'!L513&lt;'Coeffs calibration'!$L$15,"Negative",IF('Calculs T1a'!L513&lt;'Coeffs calibration'!$L$16,"Lowly positive",IF('Calculs T1a'!L513&lt;'Coeffs calibration'!$L$17,"Moderately positive","Highly positive")))</f>
        <v>Highly positive</v>
      </c>
      <c r="I510" s="3" t="str">
        <f>IF('Calculs T1a'!M513&lt;'Coeffs calibration'!$M$15,"Negative",IF('Calculs T1a'!M513&lt;'Coeffs calibration'!$M$16,"Lowly positive",IF('Calculs T1a'!M513&lt;'Coeffs calibration'!$M$17,"Moderately positive","Highly positive")))</f>
        <v>Highly positive</v>
      </c>
      <c r="J510" s="3" t="str">
        <f>IF('Calculs T1a'!N513&lt;'Coeffs calibration'!$N$15,"Negative",IF('Calculs T1a'!N513&lt;'Coeffs calibration'!$N$16,"Lowly positive",IF('Calculs T1a'!N513&lt;'Coeffs calibration'!$N$17,"Moderately positive","Highly positive")))</f>
        <v>Highly positive</v>
      </c>
      <c r="L510" s="92">
        <f>'Predictions concentrations'!A510</f>
        <v>0</v>
      </c>
      <c r="M510" s="92">
        <f>'Predictions concentrations'!B510</f>
        <v>0</v>
      </c>
      <c r="N510" s="126" t="str">
        <f>IF('Calculs T2a'!G513&lt;'Coeffs calibration'!$G$15,"Negative",IF('Calculs T2a'!G513&lt;'Coeffs calibration'!$G$16,"Lowly positive",IF('Calculs T2a'!G513&lt;'Coeffs calibration'!$G$17,"Moderately positive","Highly positive")))</f>
        <v>Highly positive</v>
      </c>
      <c r="O510" s="126" t="str">
        <f>IF('Calculs T2a'!H513&lt;'Coeffs calibration'!$H$15,"Negative",IF('Calculs T2a'!H513&lt;'Coeffs calibration'!$H$16,"Lowly positive",IF('Calculs T2a'!H513&lt;'Coeffs calibration'!$H$17,"Moderately positive","Highly positive")))</f>
        <v>Highly positive</v>
      </c>
      <c r="P510" s="126" t="str">
        <f>IF('Calculs T2a'!I513&lt;'Coeffs calibration'!$I$15,"Negative",IF('Calculs T2a'!I513&lt;'Coeffs calibration'!$I$16,"Lowly positive",IF('Calculs T2a'!I513&lt;'Coeffs calibration'!$I$17,"Moderately positive","Highly positive")))</f>
        <v>Highly positive</v>
      </c>
      <c r="Q510" s="128" t="str">
        <f>IF('Calculs T2a'!J513&lt;'Coeffs calibration'!$J$15,"Negative",IF('Calculs T2a'!J513&lt;'Coeffs calibration'!$J$16,"Lowly positive",IF('Calculs T2a'!J513&lt;'Coeffs calibration'!$J$17,"Moderately positive","Highly positive")))</f>
        <v>Highly positive</v>
      </c>
      <c r="R510" s="3" t="str">
        <f>IF('Calculs T2a'!K513&lt;'Coeffs calibration'!$K$15,"Negative",IF('Calculs T2a'!K513&lt;'Coeffs calibration'!$K$16,"Lowly positive",IF('Calculs T2a'!K513&lt;'Coeffs calibration'!$K$17,"Moderately positive","Highly positive")))</f>
        <v>Highly positive</v>
      </c>
      <c r="S510" s="3" t="str">
        <f>IF('Calculs T2a'!L513&lt;'Coeffs calibration'!$L$15,"Negative",IF('Calculs T2a'!L513&lt;'Coeffs calibration'!$L$16,"Lowly positive",IF('Calculs T2a'!L513&lt;'Coeffs calibration'!$L$17,"Moderately positive","Highly positive")))</f>
        <v>Highly positive</v>
      </c>
      <c r="T510" s="3" t="str">
        <f>IF('Calculs T2a'!M513&lt;'Coeffs calibration'!$M$15,"Negative",IF('Calculs T2a'!M513&lt;'Coeffs calibration'!$M$16,"Lowly positive",IF('Calculs T2a'!M513&lt;'Coeffs calibration'!$M$17,"Moderately positive","Highly positive")))</f>
        <v>Highly positive</v>
      </c>
      <c r="U510" s="3" t="str">
        <f>IF('Calculs T2a'!N513&lt;'Coeffs calibration'!$N$15,"Negative",IF('Calculs T2a'!N513&lt;'Coeffs calibration'!$N$16,"Lowly positive",IF('Calculs T2a'!N513&lt;'Coeffs calibration'!$N$17,"Moderately positive","Highly positive")))</f>
        <v>Highly positive</v>
      </c>
      <c r="W510" s="92">
        <f>'Predictions concentrations'!A510</f>
        <v>0</v>
      </c>
      <c r="X510" s="92">
        <f>'Predictions concentrations'!B510</f>
        <v>0</v>
      </c>
      <c r="Y510" s="126" t="str">
        <f>IF('Calculs T3a'!G513&lt;'Coeffs calibration'!$G$15,"Negative",IF('Calculs T3a'!G513&lt;'Coeffs calibration'!$G$16,"Lowly positive",IF('Calculs T3a'!G513&lt;'Coeffs calibration'!$G$17,"Moderately positive","Highly positive")))</f>
        <v>Highly positive</v>
      </c>
      <c r="Z510" s="126" t="str">
        <f>IF('Calculs T3a'!H513&lt;'Coeffs calibration'!$H$15,"Negative",IF('Calculs T3a'!H513&lt;'Coeffs calibration'!$H$16,"Lowly positive",IF('Calculs T3a'!H513&lt;'Coeffs calibration'!$H$17,"Moderately positive","Highly positive")))</f>
        <v>Highly positive</v>
      </c>
      <c r="AA510" s="126" t="str">
        <f>IF('Calculs T3a'!I513&lt;'Coeffs calibration'!$I$15,"Negative",IF('Calculs T3a'!I513&lt;'Coeffs calibration'!$I$16,"Lowly positive",IF('Calculs T3a'!I513&lt;'Coeffs calibration'!$I$17,"Moderately positive","Highly positive")))</f>
        <v>Highly positive</v>
      </c>
      <c r="AB510" s="128" t="str">
        <f>IF('Calculs T3a'!J513&lt;'Coeffs calibration'!$J$15,"Negative",IF('Calculs T3a'!J513&lt;'Coeffs calibration'!$J$16,"Lowly positive",IF('Calculs T3a'!J513&lt;'Coeffs calibration'!$J$17,"Moderately positive","Highly positive")))</f>
        <v>Highly positive</v>
      </c>
      <c r="AC510" s="3" t="str">
        <f>IF('Calculs T3a'!K513&lt;'Coeffs calibration'!$K$15,"Negative",IF('Calculs T3a'!K513&lt;'Coeffs calibration'!$K$16,"Lowly positive",IF('Calculs T3a'!K513&lt;'Coeffs calibration'!$K$17,"Moderately positive","Highly positive")))</f>
        <v>Highly positive</v>
      </c>
      <c r="AD510" s="3" t="str">
        <f>IF('Calculs T3a'!L513&lt;'Coeffs calibration'!$L$15,"Negative",IF('Calculs T3a'!L513&lt;'Coeffs calibration'!$L$16,"Lowly positive",IF('Calculs T3a'!L513&lt;'Coeffs calibration'!$L$17,"Moderately positive","Highly positive")))</f>
        <v>Highly positive</v>
      </c>
      <c r="AE510" s="3" t="str">
        <f>IF('Calculs T3a'!M513&lt;'Coeffs calibration'!$M$15,"Negative",IF('Calculs T3a'!M513&lt;'Coeffs calibration'!$M$16,"Lowly positive",IF('Calculs T3a'!M513&lt;'Coeffs calibration'!$M$17,"Moderately positive","Highly positive")))</f>
        <v>Highly positive</v>
      </c>
      <c r="AF510" s="3" t="str">
        <f>IF('Calculs T3a'!N513&lt;'Coeffs calibration'!$N$15,"Negative",IF('Calculs T3a'!N513&lt;'Coeffs calibration'!$N$16,"Lowly positive",IF('Calculs T3a'!N513&lt;'Coeffs calibration'!$N$17,"Moderately positive","Highly positive")))</f>
        <v>Highly positive</v>
      </c>
    </row>
    <row r="511" spans="1:32" x14ac:dyDescent="0.3">
      <c r="A511" s="92">
        <f>'Predictions concentrations'!A511</f>
        <v>0</v>
      </c>
      <c r="B511" s="92">
        <f>'Predictions concentrations'!B511</f>
        <v>0</v>
      </c>
      <c r="C511" s="126" t="str">
        <f>IF('Calculs T1a'!G514&lt;'Coeffs calibration'!$G$15,"Negative",IF('Calculs T1a'!G514&lt;'Coeffs calibration'!$G$16,"Lowly positive",IF('Calculs T1a'!G514&lt;'Coeffs calibration'!$G$17,"Moderately positive","Highly positive")))</f>
        <v>Highly positive</v>
      </c>
      <c r="D511" s="126" t="str">
        <f>IF('Calculs T1a'!H514&lt;'Coeffs calibration'!$H$15,"Negative",IF('Calculs T1a'!H514&lt;'Coeffs calibration'!$H$16,"Lowly positive",IF('Calculs T1a'!H514&lt;'Coeffs calibration'!$H$17,"Moderately positive","Highly positive")))</f>
        <v>Highly positive</v>
      </c>
      <c r="E511" s="126" t="str">
        <f>IF('Calculs T1a'!I514&lt;'Coeffs calibration'!$I$15,"Negative",IF('Calculs T1a'!I514&lt;'Coeffs calibration'!$I$16,"Lowly positive",IF('Calculs T1a'!I514&lt;'Coeffs calibration'!$I$17,"Moderately positive","Highly positive")))</f>
        <v>Highly positive</v>
      </c>
      <c r="F511" s="128" t="str">
        <f>IF('Calculs T1a'!J514&lt;'Coeffs calibration'!$J$15,"Negative",IF('Calculs T1a'!J514&lt;'Coeffs calibration'!$J$16,"Lowly positive",IF('Calculs T1a'!J514&lt;'Coeffs calibration'!$J$17,"Moderately positive","Highly positive")))</f>
        <v>Highly positive</v>
      </c>
      <c r="G511" s="3" t="str">
        <f>IF('Calculs T1a'!K514&lt;'Coeffs calibration'!$K$15,"Negative",IF('Calculs T1a'!K514&lt;'Coeffs calibration'!$K$16,"Lowly positive",IF('Calculs T1a'!K514&lt;'Coeffs calibration'!$K$17,"Moderately positive","Highly positive")))</f>
        <v>Highly positive</v>
      </c>
      <c r="H511" s="3" t="str">
        <f>IF('Calculs T1a'!L514&lt;'Coeffs calibration'!$L$15,"Negative",IF('Calculs T1a'!L514&lt;'Coeffs calibration'!$L$16,"Lowly positive",IF('Calculs T1a'!L514&lt;'Coeffs calibration'!$L$17,"Moderately positive","Highly positive")))</f>
        <v>Highly positive</v>
      </c>
      <c r="I511" s="3" t="str">
        <f>IF('Calculs T1a'!M514&lt;'Coeffs calibration'!$M$15,"Negative",IF('Calculs T1a'!M514&lt;'Coeffs calibration'!$M$16,"Lowly positive",IF('Calculs T1a'!M514&lt;'Coeffs calibration'!$M$17,"Moderately positive","Highly positive")))</f>
        <v>Highly positive</v>
      </c>
      <c r="J511" s="3" t="str">
        <f>IF('Calculs T1a'!N514&lt;'Coeffs calibration'!$N$15,"Negative",IF('Calculs T1a'!N514&lt;'Coeffs calibration'!$N$16,"Lowly positive",IF('Calculs T1a'!N514&lt;'Coeffs calibration'!$N$17,"Moderately positive","Highly positive")))</f>
        <v>Highly positive</v>
      </c>
      <c r="L511" s="92">
        <f>'Predictions concentrations'!A511</f>
        <v>0</v>
      </c>
      <c r="M511" s="92">
        <f>'Predictions concentrations'!B511</f>
        <v>0</v>
      </c>
      <c r="N511" s="126" t="str">
        <f>IF('Calculs T2a'!G514&lt;'Coeffs calibration'!$G$15,"Negative",IF('Calculs T2a'!G514&lt;'Coeffs calibration'!$G$16,"Lowly positive",IF('Calculs T2a'!G514&lt;'Coeffs calibration'!$G$17,"Moderately positive","Highly positive")))</f>
        <v>Highly positive</v>
      </c>
      <c r="O511" s="126" t="str">
        <f>IF('Calculs T2a'!H514&lt;'Coeffs calibration'!$H$15,"Negative",IF('Calculs T2a'!H514&lt;'Coeffs calibration'!$H$16,"Lowly positive",IF('Calculs T2a'!H514&lt;'Coeffs calibration'!$H$17,"Moderately positive","Highly positive")))</f>
        <v>Highly positive</v>
      </c>
      <c r="P511" s="126" t="str">
        <f>IF('Calculs T2a'!I514&lt;'Coeffs calibration'!$I$15,"Negative",IF('Calculs T2a'!I514&lt;'Coeffs calibration'!$I$16,"Lowly positive",IF('Calculs T2a'!I514&lt;'Coeffs calibration'!$I$17,"Moderately positive","Highly positive")))</f>
        <v>Highly positive</v>
      </c>
      <c r="Q511" s="128" t="str">
        <f>IF('Calculs T2a'!J514&lt;'Coeffs calibration'!$J$15,"Negative",IF('Calculs T2a'!J514&lt;'Coeffs calibration'!$J$16,"Lowly positive",IF('Calculs T2a'!J514&lt;'Coeffs calibration'!$J$17,"Moderately positive","Highly positive")))</f>
        <v>Highly positive</v>
      </c>
      <c r="R511" s="3" t="str">
        <f>IF('Calculs T2a'!K514&lt;'Coeffs calibration'!$K$15,"Negative",IF('Calculs T2a'!K514&lt;'Coeffs calibration'!$K$16,"Lowly positive",IF('Calculs T2a'!K514&lt;'Coeffs calibration'!$K$17,"Moderately positive","Highly positive")))</f>
        <v>Highly positive</v>
      </c>
      <c r="S511" s="3" t="str">
        <f>IF('Calculs T2a'!L514&lt;'Coeffs calibration'!$L$15,"Negative",IF('Calculs T2a'!L514&lt;'Coeffs calibration'!$L$16,"Lowly positive",IF('Calculs T2a'!L514&lt;'Coeffs calibration'!$L$17,"Moderately positive","Highly positive")))</f>
        <v>Highly positive</v>
      </c>
      <c r="T511" s="3" t="str">
        <f>IF('Calculs T2a'!M514&lt;'Coeffs calibration'!$M$15,"Negative",IF('Calculs T2a'!M514&lt;'Coeffs calibration'!$M$16,"Lowly positive",IF('Calculs T2a'!M514&lt;'Coeffs calibration'!$M$17,"Moderately positive","Highly positive")))</f>
        <v>Highly positive</v>
      </c>
      <c r="U511" s="3" t="str">
        <f>IF('Calculs T2a'!N514&lt;'Coeffs calibration'!$N$15,"Negative",IF('Calculs T2a'!N514&lt;'Coeffs calibration'!$N$16,"Lowly positive",IF('Calculs T2a'!N514&lt;'Coeffs calibration'!$N$17,"Moderately positive","Highly positive")))</f>
        <v>Highly positive</v>
      </c>
      <c r="W511" s="92">
        <f>'Predictions concentrations'!A511</f>
        <v>0</v>
      </c>
      <c r="X511" s="92">
        <f>'Predictions concentrations'!B511</f>
        <v>0</v>
      </c>
      <c r="Y511" s="126" t="str">
        <f>IF('Calculs T3a'!G514&lt;'Coeffs calibration'!$G$15,"Negative",IF('Calculs T3a'!G514&lt;'Coeffs calibration'!$G$16,"Lowly positive",IF('Calculs T3a'!G514&lt;'Coeffs calibration'!$G$17,"Moderately positive","Highly positive")))</f>
        <v>Highly positive</v>
      </c>
      <c r="Z511" s="126" t="str">
        <f>IF('Calculs T3a'!H514&lt;'Coeffs calibration'!$H$15,"Negative",IF('Calculs T3a'!H514&lt;'Coeffs calibration'!$H$16,"Lowly positive",IF('Calculs T3a'!H514&lt;'Coeffs calibration'!$H$17,"Moderately positive","Highly positive")))</f>
        <v>Highly positive</v>
      </c>
      <c r="AA511" s="126" t="str">
        <f>IF('Calculs T3a'!I514&lt;'Coeffs calibration'!$I$15,"Negative",IF('Calculs T3a'!I514&lt;'Coeffs calibration'!$I$16,"Lowly positive",IF('Calculs T3a'!I514&lt;'Coeffs calibration'!$I$17,"Moderately positive","Highly positive")))</f>
        <v>Highly positive</v>
      </c>
      <c r="AB511" s="128" t="str">
        <f>IF('Calculs T3a'!J514&lt;'Coeffs calibration'!$J$15,"Negative",IF('Calculs T3a'!J514&lt;'Coeffs calibration'!$J$16,"Lowly positive",IF('Calculs T3a'!J514&lt;'Coeffs calibration'!$J$17,"Moderately positive","Highly positive")))</f>
        <v>Highly positive</v>
      </c>
      <c r="AC511" s="3" t="str">
        <f>IF('Calculs T3a'!K514&lt;'Coeffs calibration'!$K$15,"Negative",IF('Calculs T3a'!K514&lt;'Coeffs calibration'!$K$16,"Lowly positive",IF('Calculs T3a'!K514&lt;'Coeffs calibration'!$K$17,"Moderately positive","Highly positive")))</f>
        <v>Highly positive</v>
      </c>
      <c r="AD511" s="3" t="str">
        <f>IF('Calculs T3a'!L514&lt;'Coeffs calibration'!$L$15,"Negative",IF('Calculs T3a'!L514&lt;'Coeffs calibration'!$L$16,"Lowly positive",IF('Calculs T3a'!L514&lt;'Coeffs calibration'!$L$17,"Moderately positive","Highly positive")))</f>
        <v>Highly positive</v>
      </c>
      <c r="AE511" s="3" t="str">
        <f>IF('Calculs T3a'!M514&lt;'Coeffs calibration'!$M$15,"Negative",IF('Calculs T3a'!M514&lt;'Coeffs calibration'!$M$16,"Lowly positive",IF('Calculs T3a'!M514&lt;'Coeffs calibration'!$M$17,"Moderately positive","Highly positive")))</f>
        <v>Highly positive</v>
      </c>
      <c r="AF511" s="3" t="str">
        <f>IF('Calculs T3a'!N514&lt;'Coeffs calibration'!$N$15,"Negative",IF('Calculs T3a'!N514&lt;'Coeffs calibration'!$N$16,"Lowly positive",IF('Calculs T3a'!N514&lt;'Coeffs calibration'!$N$17,"Moderately positive","Highly positive")))</f>
        <v>Highly positive</v>
      </c>
    </row>
    <row r="512" spans="1:32" x14ac:dyDescent="0.3">
      <c r="A512" s="92">
        <f>'Predictions concentrations'!A512</f>
        <v>0</v>
      </c>
      <c r="B512" s="92">
        <f>'Predictions concentrations'!B512</f>
        <v>0</v>
      </c>
      <c r="C512" s="126" t="str">
        <f>IF('Calculs T1a'!G515&lt;'Coeffs calibration'!$G$15,"Negative",IF('Calculs T1a'!G515&lt;'Coeffs calibration'!$G$16,"Lowly positive",IF('Calculs T1a'!G515&lt;'Coeffs calibration'!$G$17,"Moderately positive","Highly positive")))</f>
        <v>Highly positive</v>
      </c>
      <c r="D512" s="126" t="str">
        <f>IF('Calculs T1a'!H515&lt;'Coeffs calibration'!$H$15,"Negative",IF('Calculs T1a'!H515&lt;'Coeffs calibration'!$H$16,"Lowly positive",IF('Calculs T1a'!H515&lt;'Coeffs calibration'!$H$17,"Moderately positive","Highly positive")))</f>
        <v>Highly positive</v>
      </c>
      <c r="E512" s="126" t="str">
        <f>IF('Calculs T1a'!I515&lt;'Coeffs calibration'!$I$15,"Negative",IF('Calculs T1a'!I515&lt;'Coeffs calibration'!$I$16,"Lowly positive",IF('Calculs T1a'!I515&lt;'Coeffs calibration'!$I$17,"Moderately positive","Highly positive")))</f>
        <v>Highly positive</v>
      </c>
      <c r="F512" s="128" t="str">
        <f>IF('Calculs T1a'!J515&lt;'Coeffs calibration'!$J$15,"Negative",IF('Calculs T1a'!J515&lt;'Coeffs calibration'!$J$16,"Lowly positive",IF('Calculs T1a'!J515&lt;'Coeffs calibration'!$J$17,"Moderately positive","Highly positive")))</f>
        <v>Highly positive</v>
      </c>
      <c r="G512" s="3" t="str">
        <f>IF('Calculs T1a'!K515&lt;'Coeffs calibration'!$K$15,"Negative",IF('Calculs T1a'!K515&lt;'Coeffs calibration'!$K$16,"Lowly positive",IF('Calculs T1a'!K515&lt;'Coeffs calibration'!$K$17,"Moderately positive","Highly positive")))</f>
        <v>Highly positive</v>
      </c>
      <c r="H512" s="3" t="str">
        <f>IF('Calculs T1a'!L515&lt;'Coeffs calibration'!$L$15,"Negative",IF('Calculs T1a'!L515&lt;'Coeffs calibration'!$L$16,"Lowly positive",IF('Calculs T1a'!L515&lt;'Coeffs calibration'!$L$17,"Moderately positive","Highly positive")))</f>
        <v>Highly positive</v>
      </c>
      <c r="I512" s="3" t="str">
        <f>IF('Calculs T1a'!M515&lt;'Coeffs calibration'!$M$15,"Negative",IF('Calculs T1a'!M515&lt;'Coeffs calibration'!$M$16,"Lowly positive",IF('Calculs T1a'!M515&lt;'Coeffs calibration'!$M$17,"Moderately positive","Highly positive")))</f>
        <v>Highly positive</v>
      </c>
      <c r="J512" s="3" t="str">
        <f>IF('Calculs T1a'!N515&lt;'Coeffs calibration'!$N$15,"Negative",IF('Calculs T1a'!N515&lt;'Coeffs calibration'!$N$16,"Lowly positive",IF('Calculs T1a'!N515&lt;'Coeffs calibration'!$N$17,"Moderately positive","Highly positive")))</f>
        <v>Highly positive</v>
      </c>
      <c r="L512" s="92">
        <f>'Predictions concentrations'!A512</f>
        <v>0</v>
      </c>
      <c r="M512" s="92">
        <f>'Predictions concentrations'!B512</f>
        <v>0</v>
      </c>
      <c r="N512" s="126" t="str">
        <f>IF('Calculs T2a'!G515&lt;'Coeffs calibration'!$G$15,"Negative",IF('Calculs T2a'!G515&lt;'Coeffs calibration'!$G$16,"Lowly positive",IF('Calculs T2a'!G515&lt;'Coeffs calibration'!$G$17,"Moderately positive","Highly positive")))</f>
        <v>Highly positive</v>
      </c>
      <c r="O512" s="126" t="str">
        <f>IF('Calculs T2a'!H515&lt;'Coeffs calibration'!$H$15,"Negative",IF('Calculs T2a'!H515&lt;'Coeffs calibration'!$H$16,"Lowly positive",IF('Calculs T2a'!H515&lt;'Coeffs calibration'!$H$17,"Moderately positive","Highly positive")))</f>
        <v>Highly positive</v>
      </c>
      <c r="P512" s="126" t="str">
        <f>IF('Calculs T2a'!I515&lt;'Coeffs calibration'!$I$15,"Negative",IF('Calculs T2a'!I515&lt;'Coeffs calibration'!$I$16,"Lowly positive",IF('Calculs T2a'!I515&lt;'Coeffs calibration'!$I$17,"Moderately positive","Highly positive")))</f>
        <v>Highly positive</v>
      </c>
      <c r="Q512" s="128" t="str">
        <f>IF('Calculs T2a'!J515&lt;'Coeffs calibration'!$J$15,"Negative",IF('Calculs T2a'!J515&lt;'Coeffs calibration'!$J$16,"Lowly positive",IF('Calculs T2a'!J515&lt;'Coeffs calibration'!$J$17,"Moderately positive","Highly positive")))</f>
        <v>Highly positive</v>
      </c>
      <c r="R512" s="3" t="str">
        <f>IF('Calculs T2a'!K515&lt;'Coeffs calibration'!$K$15,"Negative",IF('Calculs T2a'!K515&lt;'Coeffs calibration'!$K$16,"Lowly positive",IF('Calculs T2a'!K515&lt;'Coeffs calibration'!$K$17,"Moderately positive","Highly positive")))</f>
        <v>Highly positive</v>
      </c>
      <c r="S512" s="3" t="str">
        <f>IF('Calculs T2a'!L515&lt;'Coeffs calibration'!$L$15,"Negative",IF('Calculs T2a'!L515&lt;'Coeffs calibration'!$L$16,"Lowly positive",IF('Calculs T2a'!L515&lt;'Coeffs calibration'!$L$17,"Moderately positive","Highly positive")))</f>
        <v>Highly positive</v>
      </c>
      <c r="T512" s="3" t="str">
        <f>IF('Calculs T2a'!M515&lt;'Coeffs calibration'!$M$15,"Negative",IF('Calculs T2a'!M515&lt;'Coeffs calibration'!$M$16,"Lowly positive",IF('Calculs T2a'!M515&lt;'Coeffs calibration'!$M$17,"Moderately positive","Highly positive")))</f>
        <v>Highly positive</v>
      </c>
      <c r="U512" s="3" t="str">
        <f>IF('Calculs T2a'!N515&lt;'Coeffs calibration'!$N$15,"Negative",IF('Calculs T2a'!N515&lt;'Coeffs calibration'!$N$16,"Lowly positive",IF('Calculs T2a'!N515&lt;'Coeffs calibration'!$N$17,"Moderately positive","Highly positive")))</f>
        <v>Highly positive</v>
      </c>
      <c r="W512" s="92">
        <f>'Predictions concentrations'!A512</f>
        <v>0</v>
      </c>
      <c r="X512" s="92">
        <f>'Predictions concentrations'!B512</f>
        <v>0</v>
      </c>
      <c r="Y512" s="126" t="str">
        <f>IF('Calculs T3a'!G515&lt;'Coeffs calibration'!$G$15,"Negative",IF('Calculs T3a'!G515&lt;'Coeffs calibration'!$G$16,"Lowly positive",IF('Calculs T3a'!G515&lt;'Coeffs calibration'!$G$17,"Moderately positive","Highly positive")))</f>
        <v>Highly positive</v>
      </c>
      <c r="Z512" s="126" t="str">
        <f>IF('Calculs T3a'!H515&lt;'Coeffs calibration'!$H$15,"Negative",IF('Calculs T3a'!H515&lt;'Coeffs calibration'!$H$16,"Lowly positive",IF('Calculs T3a'!H515&lt;'Coeffs calibration'!$H$17,"Moderately positive","Highly positive")))</f>
        <v>Highly positive</v>
      </c>
      <c r="AA512" s="126" t="str">
        <f>IF('Calculs T3a'!I515&lt;'Coeffs calibration'!$I$15,"Negative",IF('Calculs T3a'!I515&lt;'Coeffs calibration'!$I$16,"Lowly positive",IF('Calculs T3a'!I515&lt;'Coeffs calibration'!$I$17,"Moderately positive","Highly positive")))</f>
        <v>Highly positive</v>
      </c>
      <c r="AB512" s="128" t="str">
        <f>IF('Calculs T3a'!J515&lt;'Coeffs calibration'!$J$15,"Negative",IF('Calculs T3a'!J515&lt;'Coeffs calibration'!$J$16,"Lowly positive",IF('Calculs T3a'!J515&lt;'Coeffs calibration'!$J$17,"Moderately positive","Highly positive")))</f>
        <v>Highly positive</v>
      </c>
      <c r="AC512" s="3" t="str">
        <f>IF('Calculs T3a'!K515&lt;'Coeffs calibration'!$K$15,"Negative",IF('Calculs T3a'!K515&lt;'Coeffs calibration'!$K$16,"Lowly positive",IF('Calculs T3a'!K515&lt;'Coeffs calibration'!$K$17,"Moderately positive","Highly positive")))</f>
        <v>Highly positive</v>
      </c>
      <c r="AD512" s="3" t="str">
        <f>IF('Calculs T3a'!L515&lt;'Coeffs calibration'!$L$15,"Negative",IF('Calculs T3a'!L515&lt;'Coeffs calibration'!$L$16,"Lowly positive",IF('Calculs T3a'!L515&lt;'Coeffs calibration'!$L$17,"Moderately positive","Highly positive")))</f>
        <v>Highly positive</v>
      </c>
      <c r="AE512" s="3" t="str">
        <f>IF('Calculs T3a'!M515&lt;'Coeffs calibration'!$M$15,"Negative",IF('Calculs T3a'!M515&lt;'Coeffs calibration'!$M$16,"Lowly positive",IF('Calculs T3a'!M515&lt;'Coeffs calibration'!$M$17,"Moderately positive","Highly positive")))</f>
        <v>Highly positive</v>
      </c>
      <c r="AF512" s="3" t="str">
        <f>IF('Calculs T3a'!N515&lt;'Coeffs calibration'!$N$15,"Negative",IF('Calculs T3a'!N515&lt;'Coeffs calibration'!$N$16,"Lowly positive",IF('Calculs T3a'!N515&lt;'Coeffs calibration'!$N$17,"Moderately positive","Highly positive")))</f>
        <v>Highly positive</v>
      </c>
    </row>
    <row r="513" spans="1:32" x14ac:dyDescent="0.3">
      <c r="A513" s="92">
        <f>'Predictions concentrations'!A513</f>
        <v>0</v>
      </c>
      <c r="B513" s="92">
        <f>'Predictions concentrations'!B513</f>
        <v>0</v>
      </c>
      <c r="C513" s="126" t="str">
        <f>IF('Calculs T1a'!G516&lt;'Coeffs calibration'!$G$15,"Negative",IF('Calculs T1a'!G516&lt;'Coeffs calibration'!$G$16,"Lowly positive",IF('Calculs T1a'!G516&lt;'Coeffs calibration'!$G$17,"Moderately positive","Highly positive")))</f>
        <v>Highly positive</v>
      </c>
      <c r="D513" s="126" t="str">
        <f>IF('Calculs T1a'!H516&lt;'Coeffs calibration'!$H$15,"Negative",IF('Calculs T1a'!H516&lt;'Coeffs calibration'!$H$16,"Lowly positive",IF('Calculs T1a'!H516&lt;'Coeffs calibration'!$H$17,"Moderately positive","Highly positive")))</f>
        <v>Highly positive</v>
      </c>
      <c r="E513" s="126" t="str">
        <f>IF('Calculs T1a'!I516&lt;'Coeffs calibration'!$I$15,"Negative",IF('Calculs T1a'!I516&lt;'Coeffs calibration'!$I$16,"Lowly positive",IF('Calculs T1a'!I516&lt;'Coeffs calibration'!$I$17,"Moderately positive","Highly positive")))</f>
        <v>Highly positive</v>
      </c>
      <c r="F513" s="128" t="str">
        <f>IF('Calculs T1a'!J516&lt;'Coeffs calibration'!$J$15,"Negative",IF('Calculs T1a'!J516&lt;'Coeffs calibration'!$J$16,"Lowly positive",IF('Calculs T1a'!J516&lt;'Coeffs calibration'!$J$17,"Moderately positive","Highly positive")))</f>
        <v>Highly positive</v>
      </c>
      <c r="G513" s="3" t="str">
        <f>IF('Calculs T1a'!K516&lt;'Coeffs calibration'!$K$15,"Negative",IF('Calculs T1a'!K516&lt;'Coeffs calibration'!$K$16,"Lowly positive",IF('Calculs T1a'!K516&lt;'Coeffs calibration'!$K$17,"Moderately positive","Highly positive")))</f>
        <v>Highly positive</v>
      </c>
      <c r="H513" s="3" t="str">
        <f>IF('Calculs T1a'!L516&lt;'Coeffs calibration'!$L$15,"Negative",IF('Calculs T1a'!L516&lt;'Coeffs calibration'!$L$16,"Lowly positive",IF('Calculs T1a'!L516&lt;'Coeffs calibration'!$L$17,"Moderately positive","Highly positive")))</f>
        <v>Highly positive</v>
      </c>
      <c r="I513" s="3" t="str">
        <f>IF('Calculs T1a'!M516&lt;'Coeffs calibration'!$M$15,"Negative",IF('Calculs T1a'!M516&lt;'Coeffs calibration'!$M$16,"Lowly positive",IF('Calculs T1a'!M516&lt;'Coeffs calibration'!$M$17,"Moderately positive","Highly positive")))</f>
        <v>Highly positive</v>
      </c>
      <c r="J513" s="3" t="str">
        <f>IF('Calculs T1a'!N516&lt;'Coeffs calibration'!$N$15,"Negative",IF('Calculs T1a'!N516&lt;'Coeffs calibration'!$N$16,"Lowly positive",IF('Calculs T1a'!N516&lt;'Coeffs calibration'!$N$17,"Moderately positive","Highly positive")))</f>
        <v>Highly positive</v>
      </c>
      <c r="L513" s="92">
        <f>'Predictions concentrations'!A513</f>
        <v>0</v>
      </c>
      <c r="M513" s="92">
        <f>'Predictions concentrations'!B513</f>
        <v>0</v>
      </c>
      <c r="N513" s="126" t="str">
        <f>IF('Calculs T2a'!G516&lt;'Coeffs calibration'!$G$15,"Negative",IF('Calculs T2a'!G516&lt;'Coeffs calibration'!$G$16,"Lowly positive",IF('Calculs T2a'!G516&lt;'Coeffs calibration'!$G$17,"Moderately positive","Highly positive")))</f>
        <v>Highly positive</v>
      </c>
      <c r="O513" s="126" t="str">
        <f>IF('Calculs T2a'!H516&lt;'Coeffs calibration'!$H$15,"Negative",IF('Calculs T2a'!H516&lt;'Coeffs calibration'!$H$16,"Lowly positive",IF('Calculs T2a'!H516&lt;'Coeffs calibration'!$H$17,"Moderately positive","Highly positive")))</f>
        <v>Highly positive</v>
      </c>
      <c r="P513" s="126" t="str">
        <f>IF('Calculs T2a'!I516&lt;'Coeffs calibration'!$I$15,"Negative",IF('Calculs T2a'!I516&lt;'Coeffs calibration'!$I$16,"Lowly positive",IF('Calculs T2a'!I516&lt;'Coeffs calibration'!$I$17,"Moderately positive","Highly positive")))</f>
        <v>Highly positive</v>
      </c>
      <c r="Q513" s="128" t="str">
        <f>IF('Calculs T2a'!J516&lt;'Coeffs calibration'!$J$15,"Negative",IF('Calculs T2a'!J516&lt;'Coeffs calibration'!$J$16,"Lowly positive",IF('Calculs T2a'!J516&lt;'Coeffs calibration'!$J$17,"Moderately positive","Highly positive")))</f>
        <v>Highly positive</v>
      </c>
      <c r="R513" s="3" t="str">
        <f>IF('Calculs T2a'!K516&lt;'Coeffs calibration'!$K$15,"Negative",IF('Calculs T2a'!K516&lt;'Coeffs calibration'!$K$16,"Lowly positive",IF('Calculs T2a'!K516&lt;'Coeffs calibration'!$K$17,"Moderately positive","Highly positive")))</f>
        <v>Highly positive</v>
      </c>
      <c r="S513" s="3" t="str">
        <f>IF('Calculs T2a'!L516&lt;'Coeffs calibration'!$L$15,"Negative",IF('Calculs T2a'!L516&lt;'Coeffs calibration'!$L$16,"Lowly positive",IF('Calculs T2a'!L516&lt;'Coeffs calibration'!$L$17,"Moderately positive","Highly positive")))</f>
        <v>Highly positive</v>
      </c>
      <c r="T513" s="3" t="str">
        <f>IF('Calculs T2a'!M516&lt;'Coeffs calibration'!$M$15,"Negative",IF('Calculs T2a'!M516&lt;'Coeffs calibration'!$M$16,"Lowly positive",IF('Calculs T2a'!M516&lt;'Coeffs calibration'!$M$17,"Moderately positive","Highly positive")))</f>
        <v>Highly positive</v>
      </c>
      <c r="U513" s="3" t="str">
        <f>IF('Calculs T2a'!N516&lt;'Coeffs calibration'!$N$15,"Negative",IF('Calculs T2a'!N516&lt;'Coeffs calibration'!$N$16,"Lowly positive",IF('Calculs T2a'!N516&lt;'Coeffs calibration'!$N$17,"Moderately positive","Highly positive")))</f>
        <v>Highly positive</v>
      </c>
      <c r="W513" s="92">
        <f>'Predictions concentrations'!A513</f>
        <v>0</v>
      </c>
      <c r="X513" s="92">
        <f>'Predictions concentrations'!B513</f>
        <v>0</v>
      </c>
      <c r="Y513" s="126" t="str">
        <f>IF('Calculs T3a'!G516&lt;'Coeffs calibration'!$G$15,"Negative",IF('Calculs T3a'!G516&lt;'Coeffs calibration'!$G$16,"Lowly positive",IF('Calculs T3a'!G516&lt;'Coeffs calibration'!$G$17,"Moderately positive","Highly positive")))</f>
        <v>Highly positive</v>
      </c>
      <c r="Z513" s="126" t="str">
        <f>IF('Calculs T3a'!H516&lt;'Coeffs calibration'!$H$15,"Negative",IF('Calculs T3a'!H516&lt;'Coeffs calibration'!$H$16,"Lowly positive",IF('Calculs T3a'!H516&lt;'Coeffs calibration'!$H$17,"Moderately positive","Highly positive")))</f>
        <v>Highly positive</v>
      </c>
      <c r="AA513" s="126" t="str">
        <f>IF('Calculs T3a'!I516&lt;'Coeffs calibration'!$I$15,"Negative",IF('Calculs T3a'!I516&lt;'Coeffs calibration'!$I$16,"Lowly positive",IF('Calculs T3a'!I516&lt;'Coeffs calibration'!$I$17,"Moderately positive","Highly positive")))</f>
        <v>Highly positive</v>
      </c>
      <c r="AB513" s="128" t="str">
        <f>IF('Calculs T3a'!J516&lt;'Coeffs calibration'!$J$15,"Negative",IF('Calculs T3a'!J516&lt;'Coeffs calibration'!$J$16,"Lowly positive",IF('Calculs T3a'!J516&lt;'Coeffs calibration'!$J$17,"Moderately positive","Highly positive")))</f>
        <v>Highly positive</v>
      </c>
      <c r="AC513" s="3" t="str">
        <f>IF('Calculs T3a'!K516&lt;'Coeffs calibration'!$K$15,"Negative",IF('Calculs T3a'!K516&lt;'Coeffs calibration'!$K$16,"Lowly positive",IF('Calculs T3a'!K516&lt;'Coeffs calibration'!$K$17,"Moderately positive","Highly positive")))</f>
        <v>Highly positive</v>
      </c>
      <c r="AD513" s="3" t="str">
        <f>IF('Calculs T3a'!L516&lt;'Coeffs calibration'!$L$15,"Negative",IF('Calculs T3a'!L516&lt;'Coeffs calibration'!$L$16,"Lowly positive",IF('Calculs T3a'!L516&lt;'Coeffs calibration'!$L$17,"Moderately positive","Highly positive")))</f>
        <v>Highly positive</v>
      </c>
      <c r="AE513" s="3" t="str">
        <f>IF('Calculs T3a'!M516&lt;'Coeffs calibration'!$M$15,"Negative",IF('Calculs T3a'!M516&lt;'Coeffs calibration'!$M$16,"Lowly positive",IF('Calculs T3a'!M516&lt;'Coeffs calibration'!$M$17,"Moderately positive","Highly positive")))</f>
        <v>Highly positive</v>
      </c>
      <c r="AF513" s="3" t="str">
        <f>IF('Calculs T3a'!N516&lt;'Coeffs calibration'!$N$15,"Negative",IF('Calculs T3a'!N516&lt;'Coeffs calibration'!$N$16,"Lowly positive",IF('Calculs T3a'!N516&lt;'Coeffs calibration'!$N$17,"Moderately positive","Highly positive")))</f>
        <v>Highly positive</v>
      </c>
    </row>
    <row r="514" spans="1:32" x14ac:dyDescent="0.3">
      <c r="A514" s="92">
        <f>'Predictions concentrations'!A514</f>
        <v>0</v>
      </c>
      <c r="B514" s="92">
        <f>'Predictions concentrations'!B514</f>
        <v>0</v>
      </c>
      <c r="C514" s="126" t="str">
        <f>IF('Calculs T1a'!G517&lt;'Coeffs calibration'!$G$15,"Negative",IF('Calculs T1a'!G517&lt;'Coeffs calibration'!$G$16,"Lowly positive",IF('Calculs T1a'!G517&lt;'Coeffs calibration'!$G$17,"Moderately positive","Highly positive")))</f>
        <v>Highly positive</v>
      </c>
      <c r="D514" s="126" t="str">
        <f>IF('Calculs T1a'!H517&lt;'Coeffs calibration'!$H$15,"Negative",IF('Calculs T1a'!H517&lt;'Coeffs calibration'!$H$16,"Lowly positive",IF('Calculs T1a'!H517&lt;'Coeffs calibration'!$H$17,"Moderately positive","Highly positive")))</f>
        <v>Highly positive</v>
      </c>
      <c r="E514" s="126" t="str">
        <f>IF('Calculs T1a'!I517&lt;'Coeffs calibration'!$I$15,"Negative",IF('Calculs T1a'!I517&lt;'Coeffs calibration'!$I$16,"Lowly positive",IF('Calculs T1a'!I517&lt;'Coeffs calibration'!$I$17,"Moderately positive","Highly positive")))</f>
        <v>Highly positive</v>
      </c>
      <c r="F514" s="128" t="str">
        <f>IF('Calculs T1a'!J517&lt;'Coeffs calibration'!$J$15,"Negative",IF('Calculs T1a'!J517&lt;'Coeffs calibration'!$J$16,"Lowly positive",IF('Calculs T1a'!J517&lt;'Coeffs calibration'!$J$17,"Moderately positive","Highly positive")))</f>
        <v>Highly positive</v>
      </c>
      <c r="G514" s="3" t="str">
        <f>IF('Calculs T1a'!K517&lt;'Coeffs calibration'!$K$15,"Negative",IF('Calculs T1a'!K517&lt;'Coeffs calibration'!$K$16,"Lowly positive",IF('Calculs T1a'!K517&lt;'Coeffs calibration'!$K$17,"Moderately positive","Highly positive")))</f>
        <v>Highly positive</v>
      </c>
      <c r="H514" s="3" t="str">
        <f>IF('Calculs T1a'!L517&lt;'Coeffs calibration'!$L$15,"Negative",IF('Calculs T1a'!L517&lt;'Coeffs calibration'!$L$16,"Lowly positive",IF('Calculs T1a'!L517&lt;'Coeffs calibration'!$L$17,"Moderately positive","Highly positive")))</f>
        <v>Highly positive</v>
      </c>
      <c r="I514" s="3" t="str">
        <f>IF('Calculs T1a'!M517&lt;'Coeffs calibration'!$M$15,"Negative",IF('Calculs T1a'!M517&lt;'Coeffs calibration'!$M$16,"Lowly positive",IF('Calculs T1a'!M517&lt;'Coeffs calibration'!$M$17,"Moderately positive","Highly positive")))</f>
        <v>Highly positive</v>
      </c>
      <c r="J514" s="3" t="str">
        <f>IF('Calculs T1a'!N517&lt;'Coeffs calibration'!$N$15,"Negative",IF('Calculs T1a'!N517&lt;'Coeffs calibration'!$N$16,"Lowly positive",IF('Calculs T1a'!N517&lt;'Coeffs calibration'!$N$17,"Moderately positive","Highly positive")))</f>
        <v>Highly positive</v>
      </c>
      <c r="L514" s="92">
        <f>'Predictions concentrations'!A514</f>
        <v>0</v>
      </c>
      <c r="M514" s="92">
        <f>'Predictions concentrations'!B514</f>
        <v>0</v>
      </c>
      <c r="N514" s="126" t="str">
        <f>IF('Calculs T2a'!G517&lt;'Coeffs calibration'!$G$15,"Negative",IF('Calculs T2a'!G517&lt;'Coeffs calibration'!$G$16,"Lowly positive",IF('Calculs T2a'!G517&lt;'Coeffs calibration'!$G$17,"Moderately positive","Highly positive")))</f>
        <v>Highly positive</v>
      </c>
      <c r="O514" s="126" t="str">
        <f>IF('Calculs T2a'!H517&lt;'Coeffs calibration'!$H$15,"Negative",IF('Calculs T2a'!H517&lt;'Coeffs calibration'!$H$16,"Lowly positive",IF('Calculs T2a'!H517&lt;'Coeffs calibration'!$H$17,"Moderately positive","Highly positive")))</f>
        <v>Highly positive</v>
      </c>
      <c r="P514" s="126" t="str">
        <f>IF('Calculs T2a'!I517&lt;'Coeffs calibration'!$I$15,"Negative",IF('Calculs T2a'!I517&lt;'Coeffs calibration'!$I$16,"Lowly positive",IF('Calculs T2a'!I517&lt;'Coeffs calibration'!$I$17,"Moderately positive","Highly positive")))</f>
        <v>Highly positive</v>
      </c>
      <c r="Q514" s="128" t="str">
        <f>IF('Calculs T2a'!J517&lt;'Coeffs calibration'!$J$15,"Negative",IF('Calculs T2a'!J517&lt;'Coeffs calibration'!$J$16,"Lowly positive",IF('Calculs T2a'!J517&lt;'Coeffs calibration'!$J$17,"Moderately positive","Highly positive")))</f>
        <v>Highly positive</v>
      </c>
      <c r="R514" s="3" t="str">
        <f>IF('Calculs T2a'!K517&lt;'Coeffs calibration'!$K$15,"Negative",IF('Calculs T2a'!K517&lt;'Coeffs calibration'!$K$16,"Lowly positive",IF('Calculs T2a'!K517&lt;'Coeffs calibration'!$K$17,"Moderately positive","Highly positive")))</f>
        <v>Highly positive</v>
      </c>
      <c r="S514" s="3" t="str">
        <f>IF('Calculs T2a'!L517&lt;'Coeffs calibration'!$L$15,"Negative",IF('Calculs T2a'!L517&lt;'Coeffs calibration'!$L$16,"Lowly positive",IF('Calculs T2a'!L517&lt;'Coeffs calibration'!$L$17,"Moderately positive","Highly positive")))</f>
        <v>Highly positive</v>
      </c>
      <c r="T514" s="3" t="str">
        <f>IF('Calculs T2a'!M517&lt;'Coeffs calibration'!$M$15,"Negative",IF('Calculs T2a'!M517&lt;'Coeffs calibration'!$M$16,"Lowly positive",IF('Calculs T2a'!M517&lt;'Coeffs calibration'!$M$17,"Moderately positive","Highly positive")))</f>
        <v>Highly positive</v>
      </c>
      <c r="U514" s="3" t="str">
        <f>IF('Calculs T2a'!N517&lt;'Coeffs calibration'!$N$15,"Negative",IF('Calculs T2a'!N517&lt;'Coeffs calibration'!$N$16,"Lowly positive",IF('Calculs T2a'!N517&lt;'Coeffs calibration'!$N$17,"Moderately positive","Highly positive")))</f>
        <v>Highly positive</v>
      </c>
      <c r="W514" s="92">
        <f>'Predictions concentrations'!A514</f>
        <v>0</v>
      </c>
      <c r="X514" s="92">
        <f>'Predictions concentrations'!B514</f>
        <v>0</v>
      </c>
      <c r="Y514" s="126" t="str">
        <f>IF('Calculs T3a'!G517&lt;'Coeffs calibration'!$G$15,"Negative",IF('Calculs T3a'!G517&lt;'Coeffs calibration'!$G$16,"Lowly positive",IF('Calculs T3a'!G517&lt;'Coeffs calibration'!$G$17,"Moderately positive","Highly positive")))</f>
        <v>Highly positive</v>
      </c>
      <c r="Z514" s="126" t="str">
        <f>IF('Calculs T3a'!H517&lt;'Coeffs calibration'!$H$15,"Negative",IF('Calculs T3a'!H517&lt;'Coeffs calibration'!$H$16,"Lowly positive",IF('Calculs T3a'!H517&lt;'Coeffs calibration'!$H$17,"Moderately positive","Highly positive")))</f>
        <v>Highly positive</v>
      </c>
      <c r="AA514" s="126" t="str">
        <f>IF('Calculs T3a'!I517&lt;'Coeffs calibration'!$I$15,"Negative",IF('Calculs T3a'!I517&lt;'Coeffs calibration'!$I$16,"Lowly positive",IF('Calculs T3a'!I517&lt;'Coeffs calibration'!$I$17,"Moderately positive","Highly positive")))</f>
        <v>Highly positive</v>
      </c>
      <c r="AB514" s="128" t="str">
        <f>IF('Calculs T3a'!J517&lt;'Coeffs calibration'!$J$15,"Negative",IF('Calculs T3a'!J517&lt;'Coeffs calibration'!$J$16,"Lowly positive",IF('Calculs T3a'!J517&lt;'Coeffs calibration'!$J$17,"Moderately positive","Highly positive")))</f>
        <v>Highly positive</v>
      </c>
      <c r="AC514" s="3" t="str">
        <f>IF('Calculs T3a'!K517&lt;'Coeffs calibration'!$K$15,"Negative",IF('Calculs T3a'!K517&lt;'Coeffs calibration'!$K$16,"Lowly positive",IF('Calculs T3a'!K517&lt;'Coeffs calibration'!$K$17,"Moderately positive","Highly positive")))</f>
        <v>Highly positive</v>
      </c>
      <c r="AD514" s="3" t="str">
        <f>IF('Calculs T3a'!L517&lt;'Coeffs calibration'!$L$15,"Negative",IF('Calculs T3a'!L517&lt;'Coeffs calibration'!$L$16,"Lowly positive",IF('Calculs T3a'!L517&lt;'Coeffs calibration'!$L$17,"Moderately positive","Highly positive")))</f>
        <v>Highly positive</v>
      </c>
      <c r="AE514" s="3" t="str">
        <f>IF('Calculs T3a'!M517&lt;'Coeffs calibration'!$M$15,"Negative",IF('Calculs T3a'!M517&lt;'Coeffs calibration'!$M$16,"Lowly positive",IF('Calculs T3a'!M517&lt;'Coeffs calibration'!$M$17,"Moderately positive","Highly positive")))</f>
        <v>Highly positive</v>
      </c>
      <c r="AF514" s="3" t="str">
        <f>IF('Calculs T3a'!N517&lt;'Coeffs calibration'!$N$15,"Negative",IF('Calculs T3a'!N517&lt;'Coeffs calibration'!$N$16,"Lowly positive",IF('Calculs T3a'!N517&lt;'Coeffs calibration'!$N$17,"Moderately positive","Highly positive")))</f>
        <v>Highly positive</v>
      </c>
    </row>
    <row r="515" spans="1:32" x14ac:dyDescent="0.3">
      <c r="A515" s="92">
        <f>'Predictions concentrations'!A515</f>
        <v>0</v>
      </c>
      <c r="B515" s="92">
        <f>'Predictions concentrations'!B515</f>
        <v>0</v>
      </c>
      <c r="C515" s="126" t="str">
        <f>IF('Calculs T1a'!G518&lt;'Coeffs calibration'!$G$15,"Negative",IF('Calculs T1a'!G518&lt;'Coeffs calibration'!$G$16,"Lowly positive",IF('Calculs T1a'!G518&lt;'Coeffs calibration'!$G$17,"Moderately positive","Highly positive")))</f>
        <v>Highly positive</v>
      </c>
      <c r="D515" s="126" t="str">
        <f>IF('Calculs T1a'!H518&lt;'Coeffs calibration'!$H$15,"Negative",IF('Calculs T1a'!H518&lt;'Coeffs calibration'!$H$16,"Lowly positive",IF('Calculs T1a'!H518&lt;'Coeffs calibration'!$H$17,"Moderately positive","Highly positive")))</f>
        <v>Highly positive</v>
      </c>
      <c r="E515" s="126" t="str">
        <f>IF('Calculs T1a'!I518&lt;'Coeffs calibration'!$I$15,"Negative",IF('Calculs T1a'!I518&lt;'Coeffs calibration'!$I$16,"Lowly positive",IF('Calculs T1a'!I518&lt;'Coeffs calibration'!$I$17,"Moderately positive","Highly positive")))</f>
        <v>Highly positive</v>
      </c>
      <c r="F515" s="128" t="str">
        <f>IF('Calculs T1a'!J518&lt;'Coeffs calibration'!$J$15,"Negative",IF('Calculs T1a'!J518&lt;'Coeffs calibration'!$J$16,"Lowly positive",IF('Calculs T1a'!J518&lt;'Coeffs calibration'!$J$17,"Moderately positive","Highly positive")))</f>
        <v>Highly positive</v>
      </c>
      <c r="G515" s="3" t="str">
        <f>IF('Calculs T1a'!K518&lt;'Coeffs calibration'!$K$15,"Negative",IF('Calculs T1a'!K518&lt;'Coeffs calibration'!$K$16,"Lowly positive",IF('Calculs T1a'!K518&lt;'Coeffs calibration'!$K$17,"Moderately positive","Highly positive")))</f>
        <v>Highly positive</v>
      </c>
      <c r="H515" s="3" t="str">
        <f>IF('Calculs T1a'!L518&lt;'Coeffs calibration'!$L$15,"Negative",IF('Calculs T1a'!L518&lt;'Coeffs calibration'!$L$16,"Lowly positive",IF('Calculs T1a'!L518&lt;'Coeffs calibration'!$L$17,"Moderately positive","Highly positive")))</f>
        <v>Highly positive</v>
      </c>
      <c r="I515" s="3" t="str">
        <f>IF('Calculs T1a'!M518&lt;'Coeffs calibration'!$M$15,"Negative",IF('Calculs T1a'!M518&lt;'Coeffs calibration'!$M$16,"Lowly positive",IF('Calculs T1a'!M518&lt;'Coeffs calibration'!$M$17,"Moderately positive","Highly positive")))</f>
        <v>Highly positive</v>
      </c>
      <c r="J515" s="3" t="str">
        <f>IF('Calculs T1a'!N518&lt;'Coeffs calibration'!$N$15,"Negative",IF('Calculs T1a'!N518&lt;'Coeffs calibration'!$N$16,"Lowly positive",IF('Calculs T1a'!N518&lt;'Coeffs calibration'!$N$17,"Moderately positive","Highly positive")))</f>
        <v>Highly positive</v>
      </c>
      <c r="L515" s="92">
        <f>'Predictions concentrations'!A515</f>
        <v>0</v>
      </c>
      <c r="M515" s="92">
        <f>'Predictions concentrations'!B515</f>
        <v>0</v>
      </c>
      <c r="N515" s="126" t="str">
        <f>IF('Calculs T2a'!G518&lt;'Coeffs calibration'!$G$15,"Negative",IF('Calculs T2a'!G518&lt;'Coeffs calibration'!$G$16,"Lowly positive",IF('Calculs T2a'!G518&lt;'Coeffs calibration'!$G$17,"Moderately positive","Highly positive")))</f>
        <v>Highly positive</v>
      </c>
      <c r="O515" s="126" t="str">
        <f>IF('Calculs T2a'!H518&lt;'Coeffs calibration'!$H$15,"Negative",IF('Calculs T2a'!H518&lt;'Coeffs calibration'!$H$16,"Lowly positive",IF('Calculs T2a'!H518&lt;'Coeffs calibration'!$H$17,"Moderately positive","Highly positive")))</f>
        <v>Highly positive</v>
      </c>
      <c r="P515" s="126" t="str">
        <f>IF('Calculs T2a'!I518&lt;'Coeffs calibration'!$I$15,"Negative",IF('Calculs T2a'!I518&lt;'Coeffs calibration'!$I$16,"Lowly positive",IF('Calculs T2a'!I518&lt;'Coeffs calibration'!$I$17,"Moderately positive","Highly positive")))</f>
        <v>Highly positive</v>
      </c>
      <c r="Q515" s="128" t="str">
        <f>IF('Calculs T2a'!J518&lt;'Coeffs calibration'!$J$15,"Negative",IF('Calculs T2a'!J518&lt;'Coeffs calibration'!$J$16,"Lowly positive",IF('Calculs T2a'!J518&lt;'Coeffs calibration'!$J$17,"Moderately positive","Highly positive")))</f>
        <v>Highly positive</v>
      </c>
      <c r="R515" s="3" t="str">
        <f>IF('Calculs T2a'!K518&lt;'Coeffs calibration'!$K$15,"Negative",IF('Calculs T2a'!K518&lt;'Coeffs calibration'!$K$16,"Lowly positive",IF('Calculs T2a'!K518&lt;'Coeffs calibration'!$K$17,"Moderately positive","Highly positive")))</f>
        <v>Highly positive</v>
      </c>
      <c r="S515" s="3" t="str">
        <f>IF('Calculs T2a'!L518&lt;'Coeffs calibration'!$L$15,"Negative",IF('Calculs T2a'!L518&lt;'Coeffs calibration'!$L$16,"Lowly positive",IF('Calculs T2a'!L518&lt;'Coeffs calibration'!$L$17,"Moderately positive","Highly positive")))</f>
        <v>Highly positive</v>
      </c>
      <c r="T515" s="3" t="str">
        <f>IF('Calculs T2a'!M518&lt;'Coeffs calibration'!$M$15,"Negative",IF('Calculs T2a'!M518&lt;'Coeffs calibration'!$M$16,"Lowly positive",IF('Calculs T2a'!M518&lt;'Coeffs calibration'!$M$17,"Moderately positive","Highly positive")))</f>
        <v>Highly positive</v>
      </c>
      <c r="U515" s="3" t="str">
        <f>IF('Calculs T2a'!N518&lt;'Coeffs calibration'!$N$15,"Negative",IF('Calculs T2a'!N518&lt;'Coeffs calibration'!$N$16,"Lowly positive",IF('Calculs T2a'!N518&lt;'Coeffs calibration'!$N$17,"Moderately positive","Highly positive")))</f>
        <v>Highly positive</v>
      </c>
      <c r="W515" s="92">
        <f>'Predictions concentrations'!A515</f>
        <v>0</v>
      </c>
      <c r="X515" s="92">
        <f>'Predictions concentrations'!B515</f>
        <v>0</v>
      </c>
      <c r="Y515" s="126" t="str">
        <f>IF('Calculs T3a'!G518&lt;'Coeffs calibration'!$G$15,"Negative",IF('Calculs T3a'!G518&lt;'Coeffs calibration'!$G$16,"Lowly positive",IF('Calculs T3a'!G518&lt;'Coeffs calibration'!$G$17,"Moderately positive","Highly positive")))</f>
        <v>Highly positive</v>
      </c>
      <c r="Z515" s="126" t="str">
        <f>IF('Calculs T3a'!H518&lt;'Coeffs calibration'!$H$15,"Negative",IF('Calculs T3a'!H518&lt;'Coeffs calibration'!$H$16,"Lowly positive",IF('Calculs T3a'!H518&lt;'Coeffs calibration'!$H$17,"Moderately positive","Highly positive")))</f>
        <v>Highly positive</v>
      </c>
      <c r="AA515" s="126" t="str">
        <f>IF('Calculs T3a'!I518&lt;'Coeffs calibration'!$I$15,"Negative",IF('Calculs T3a'!I518&lt;'Coeffs calibration'!$I$16,"Lowly positive",IF('Calculs T3a'!I518&lt;'Coeffs calibration'!$I$17,"Moderately positive","Highly positive")))</f>
        <v>Highly positive</v>
      </c>
      <c r="AB515" s="128" t="str">
        <f>IF('Calculs T3a'!J518&lt;'Coeffs calibration'!$J$15,"Negative",IF('Calculs T3a'!J518&lt;'Coeffs calibration'!$J$16,"Lowly positive",IF('Calculs T3a'!J518&lt;'Coeffs calibration'!$J$17,"Moderately positive","Highly positive")))</f>
        <v>Highly positive</v>
      </c>
      <c r="AC515" s="3" t="str">
        <f>IF('Calculs T3a'!K518&lt;'Coeffs calibration'!$K$15,"Negative",IF('Calculs T3a'!K518&lt;'Coeffs calibration'!$K$16,"Lowly positive",IF('Calculs T3a'!K518&lt;'Coeffs calibration'!$K$17,"Moderately positive","Highly positive")))</f>
        <v>Highly positive</v>
      </c>
      <c r="AD515" s="3" t="str">
        <f>IF('Calculs T3a'!L518&lt;'Coeffs calibration'!$L$15,"Negative",IF('Calculs T3a'!L518&lt;'Coeffs calibration'!$L$16,"Lowly positive",IF('Calculs T3a'!L518&lt;'Coeffs calibration'!$L$17,"Moderately positive","Highly positive")))</f>
        <v>Highly positive</v>
      </c>
      <c r="AE515" s="3" t="str">
        <f>IF('Calculs T3a'!M518&lt;'Coeffs calibration'!$M$15,"Negative",IF('Calculs T3a'!M518&lt;'Coeffs calibration'!$M$16,"Lowly positive",IF('Calculs T3a'!M518&lt;'Coeffs calibration'!$M$17,"Moderately positive","Highly positive")))</f>
        <v>Highly positive</v>
      </c>
      <c r="AF515" s="3" t="str">
        <f>IF('Calculs T3a'!N518&lt;'Coeffs calibration'!$N$15,"Negative",IF('Calculs T3a'!N518&lt;'Coeffs calibration'!$N$16,"Lowly positive",IF('Calculs T3a'!N518&lt;'Coeffs calibration'!$N$17,"Moderately positive","Highly positive")))</f>
        <v>Highly positive</v>
      </c>
    </row>
    <row r="516" spans="1:32" x14ac:dyDescent="0.3">
      <c r="A516" s="92">
        <f>'Predictions concentrations'!A516</f>
        <v>0</v>
      </c>
      <c r="B516" s="92">
        <f>'Predictions concentrations'!B516</f>
        <v>0</v>
      </c>
      <c r="C516" s="126" t="str">
        <f>IF('Calculs T1a'!G519&lt;'Coeffs calibration'!$G$15,"Negative",IF('Calculs T1a'!G519&lt;'Coeffs calibration'!$G$16,"Lowly positive",IF('Calculs T1a'!G519&lt;'Coeffs calibration'!$G$17,"Moderately positive","Highly positive")))</f>
        <v>Highly positive</v>
      </c>
      <c r="D516" s="126" t="str">
        <f>IF('Calculs T1a'!H519&lt;'Coeffs calibration'!$H$15,"Negative",IF('Calculs T1a'!H519&lt;'Coeffs calibration'!$H$16,"Lowly positive",IF('Calculs T1a'!H519&lt;'Coeffs calibration'!$H$17,"Moderately positive","Highly positive")))</f>
        <v>Highly positive</v>
      </c>
      <c r="E516" s="126" t="str">
        <f>IF('Calculs T1a'!I519&lt;'Coeffs calibration'!$I$15,"Negative",IF('Calculs T1a'!I519&lt;'Coeffs calibration'!$I$16,"Lowly positive",IF('Calculs T1a'!I519&lt;'Coeffs calibration'!$I$17,"Moderately positive","Highly positive")))</f>
        <v>Highly positive</v>
      </c>
      <c r="F516" s="128" t="str">
        <f>IF('Calculs T1a'!J519&lt;'Coeffs calibration'!$J$15,"Negative",IF('Calculs T1a'!J519&lt;'Coeffs calibration'!$J$16,"Lowly positive",IF('Calculs T1a'!J519&lt;'Coeffs calibration'!$J$17,"Moderately positive","Highly positive")))</f>
        <v>Highly positive</v>
      </c>
      <c r="G516" s="3" t="str">
        <f>IF('Calculs T1a'!K519&lt;'Coeffs calibration'!$K$15,"Negative",IF('Calculs T1a'!K519&lt;'Coeffs calibration'!$K$16,"Lowly positive",IF('Calculs T1a'!K519&lt;'Coeffs calibration'!$K$17,"Moderately positive","Highly positive")))</f>
        <v>Highly positive</v>
      </c>
      <c r="H516" s="3" t="str">
        <f>IF('Calculs T1a'!L519&lt;'Coeffs calibration'!$L$15,"Negative",IF('Calculs T1a'!L519&lt;'Coeffs calibration'!$L$16,"Lowly positive",IF('Calculs T1a'!L519&lt;'Coeffs calibration'!$L$17,"Moderately positive","Highly positive")))</f>
        <v>Highly positive</v>
      </c>
      <c r="I516" s="3" t="str">
        <f>IF('Calculs T1a'!M519&lt;'Coeffs calibration'!$M$15,"Negative",IF('Calculs T1a'!M519&lt;'Coeffs calibration'!$M$16,"Lowly positive",IF('Calculs T1a'!M519&lt;'Coeffs calibration'!$M$17,"Moderately positive","Highly positive")))</f>
        <v>Highly positive</v>
      </c>
      <c r="J516" s="3" t="str">
        <f>IF('Calculs T1a'!N519&lt;'Coeffs calibration'!$N$15,"Negative",IF('Calculs T1a'!N519&lt;'Coeffs calibration'!$N$16,"Lowly positive",IF('Calculs T1a'!N519&lt;'Coeffs calibration'!$N$17,"Moderately positive","Highly positive")))</f>
        <v>Highly positive</v>
      </c>
      <c r="L516" s="92">
        <f>'Predictions concentrations'!A516</f>
        <v>0</v>
      </c>
      <c r="M516" s="92">
        <f>'Predictions concentrations'!B516</f>
        <v>0</v>
      </c>
      <c r="N516" s="126" t="str">
        <f>IF('Calculs T2a'!G519&lt;'Coeffs calibration'!$G$15,"Negative",IF('Calculs T2a'!G519&lt;'Coeffs calibration'!$G$16,"Lowly positive",IF('Calculs T2a'!G519&lt;'Coeffs calibration'!$G$17,"Moderately positive","Highly positive")))</f>
        <v>Highly positive</v>
      </c>
      <c r="O516" s="126" t="str">
        <f>IF('Calculs T2a'!H519&lt;'Coeffs calibration'!$H$15,"Negative",IF('Calculs T2a'!H519&lt;'Coeffs calibration'!$H$16,"Lowly positive",IF('Calculs T2a'!H519&lt;'Coeffs calibration'!$H$17,"Moderately positive","Highly positive")))</f>
        <v>Highly positive</v>
      </c>
      <c r="P516" s="126" t="str">
        <f>IF('Calculs T2a'!I519&lt;'Coeffs calibration'!$I$15,"Negative",IF('Calculs T2a'!I519&lt;'Coeffs calibration'!$I$16,"Lowly positive",IF('Calculs T2a'!I519&lt;'Coeffs calibration'!$I$17,"Moderately positive","Highly positive")))</f>
        <v>Highly positive</v>
      </c>
      <c r="Q516" s="128" t="str">
        <f>IF('Calculs T2a'!J519&lt;'Coeffs calibration'!$J$15,"Negative",IF('Calculs T2a'!J519&lt;'Coeffs calibration'!$J$16,"Lowly positive",IF('Calculs T2a'!J519&lt;'Coeffs calibration'!$J$17,"Moderately positive","Highly positive")))</f>
        <v>Highly positive</v>
      </c>
      <c r="R516" s="3" t="str">
        <f>IF('Calculs T2a'!K519&lt;'Coeffs calibration'!$K$15,"Negative",IF('Calculs T2a'!K519&lt;'Coeffs calibration'!$K$16,"Lowly positive",IF('Calculs T2a'!K519&lt;'Coeffs calibration'!$K$17,"Moderately positive","Highly positive")))</f>
        <v>Highly positive</v>
      </c>
      <c r="S516" s="3" t="str">
        <f>IF('Calculs T2a'!L519&lt;'Coeffs calibration'!$L$15,"Negative",IF('Calculs T2a'!L519&lt;'Coeffs calibration'!$L$16,"Lowly positive",IF('Calculs T2a'!L519&lt;'Coeffs calibration'!$L$17,"Moderately positive","Highly positive")))</f>
        <v>Highly positive</v>
      </c>
      <c r="T516" s="3" t="str">
        <f>IF('Calculs T2a'!M519&lt;'Coeffs calibration'!$M$15,"Negative",IF('Calculs T2a'!M519&lt;'Coeffs calibration'!$M$16,"Lowly positive",IF('Calculs T2a'!M519&lt;'Coeffs calibration'!$M$17,"Moderately positive","Highly positive")))</f>
        <v>Highly positive</v>
      </c>
      <c r="U516" s="3" t="str">
        <f>IF('Calculs T2a'!N519&lt;'Coeffs calibration'!$N$15,"Negative",IF('Calculs T2a'!N519&lt;'Coeffs calibration'!$N$16,"Lowly positive",IF('Calculs T2a'!N519&lt;'Coeffs calibration'!$N$17,"Moderately positive","Highly positive")))</f>
        <v>Highly positive</v>
      </c>
      <c r="W516" s="92">
        <f>'Predictions concentrations'!A516</f>
        <v>0</v>
      </c>
      <c r="X516" s="92">
        <f>'Predictions concentrations'!B516</f>
        <v>0</v>
      </c>
      <c r="Y516" s="126" t="str">
        <f>IF('Calculs T3a'!G519&lt;'Coeffs calibration'!$G$15,"Negative",IF('Calculs T3a'!G519&lt;'Coeffs calibration'!$G$16,"Lowly positive",IF('Calculs T3a'!G519&lt;'Coeffs calibration'!$G$17,"Moderately positive","Highly positive")))</f>
        <v>Highly positive</v>
      </c>
      <c r="Z516" s="126" t="str">
        <f>IF('Calculs T3a'!H519&lt;'Coeffs calibration'!$H$15,"Negative",IF('Calculs T3a'!H519&lt;'Coeffs calibration'!$H$16,"Lowly positive",IF('Calculs T3a'!H519&lt;'Coeffs calibration'!$H$17,"Moderately positive","Highly positive")))</f>
        <v>Highly positive</v>
      </c>
      <c r="AA516" s="126" t="str">
        <f>IF('Calculs T3a'!I519&lt;'Coeffs calibration'!$I$15,"Negative",IF('Calculs T3a'!I519&lt;'Coeffs calibration'!$I$16,"Lowly positive",IF('Calculs T3a'!I519&lt;'Coeffs calibration'!$I$17,"Moderately positive","Highly positive")))</f>
        <v>Highly positive</v>
      </c>
      <c r="AB516" s="128" t="str">
        <f>IF('Calculs T3a'!J519&lt;'Coeffs calibration'!$J$15,"Negative",IF('Calculs T3a'!J519&lt;'Coeffs calibration'!$J$16,"Lowly positive",IF('Calculs T3a'!J519&lt;'Coeffs calibration'!$J$17,"Moderately positive","Highly positive")))</f>
        <v>Highly positive</v>
      </c>
      <c r="AC516" s="3" t="str">
        <f>IF('Calculs T3a'!K519&lt;'Coeffs calibration'!$K$15,"Negative",IF('Calculs T3a'!K519&lt;'Coeffs calibration'!$K$16,"Lowly positive",IF('Calculs T3a'!K519&lt;'Coeffs calibration'!$K$17,"Moderately positive","Highly positive")))</f>
        <v>Highly positive</v>
      </c>
      <c r="AD516" s="3" t="str">
        <f>IF('Calculs T3a'!L519&lt;'Coeffs calibration'!$L$15,"Negative",IF('Calculs T3a'!L519&lt;'Coeffs calibration'!$L$16,"Lowly positive",IF('Calculs T3a'!L519&lt;'Coeffs calibration'!$L$17,"Moderately positive","Highly positive")))</f>
        <v>Highly positive</v>
      </c>
      <c r="AE516" s="3" t="str">
        <f>IF('Calculs T3a'!M519&lt;'Coeffs calibration'!$M$15,"Negative",IF('Calculs T3a'!M519&lt;'Coeffs calibration'!$M$16,"Lowly positive",IF('Calculs T3a'!M519&lt;'Coeffs calibration'!$M$17,"Moderately positive","Highly positive")))</f>
        <v>Highly positive</v>
      </c>
      <c r="AF516" s="3" t="str">
        <f>IF('Calculs T3a'!N519&lt;'Coeffs calibration'!$N$15,"Negative",IF('Calculs T3a'!N519&lt;'Coeffs calibration'!$N$16,"Lowly positive",IF('Calculs T3a'!N519&lt;'Coeffs calibration'!$N$17,"Moderately positive","Highly positive")))</f>
        <v>Highly positive</v>
      </c>
    </row>
    <row r="517" spans="1:32" x14ac:dyDescent="0.3">
      <c r="A517" s="92">
        <f>'Predictions concentrations'!A517</f>
        <v>0</v>
      </c>
      <c r="B517" s="92">
        <f>'Predictions concentrations'!B517</f>
        <v>0</v>
      </c>
      <c r="C517" s="126" t="str">
        <f>IF('Calculs T1a'!G520&lt;'Coeffs calibration'!$G$15,"Negative",IF('Calculs T1a'!G520&lt;'Coeffs calibration'!$G$16,"Lowly positive",IF('Calculs T1a'!G520&lt;'Coeffs calibration'!$G$17,"Moderately positive","Highly positive")))</f>
        <v>Highly positive</v>
      </c>
      <c r="D517" s="126" t="str">
        <f>IF('Calculs T1a'!H520&lt;'Coeffs calibration'!$H$15,"Negative",IF('Calculs T1a'!H520&lt;'Coeffs calibration'!$H$16,"Lowly positive",IF('Calculs T1a'!H520&lt;'Coeffs calibration'!$H$17,"Moderately positive","Highly positive")))</f>
        <v>Highly positive</v>
      </c>
      <c r="E517" s="126" t="str">
        <f>IF('Calculs T1a'!I520&lt;'Coeffs calibration'!$I$15,"Negative",IF('Calculs T1a'!I520&lt;'Coeffs calibration'!$I$16,"Lowly positive",IF('Calculs T1a'!I520&lt;'Coeffs calibration'!$I$17,"Moderately positive","Highly positive")))</f>
        <v>Highly positive</v>
      </c>
      <c r="F517" s="128" t="str">
        <f>IF('Calculs T1a'!J520&lt;'Coeffs calibration'!$J$15,"Negative",IF('Calculs T1a'!J520&lt;'Coeffs calibration'!$J$16,"Lowly positive",IF('Calculs T1a'!J520&lt;'Coeffs calibration'!$J$17,"Moderately positive","Highly positive")))</f>
        <v>Highly positive</v>
      </c>
      <c r="G517" s="3" t="str">
        <f>IF('Calculs T1a'!K520&lt;'Coeffs calibration'!$K$15,"Negative",IF('Calculs T1a'!K520&lt;'Coeffs calibration'!$K$16,"Lowly positive",IF('Calculs T1a'!K520&lt;'Coeffs calibration'!$K$17,"Moderately positive","Highly positive")))</f>
        <v>Highly positive</v>
      </c>
      <c r="H517" s="3" t="str">
        <f>IF('Calculs T1a'!L520&lt;'Coeffs calibration'!$L$15,"Negative",IF('Calculs T1a'!L520&lt;'Coeffs calibration'!$L$16,"Lowly positive",IF('Calculs T1a'!L520&lt;'Coeffs calibration'!$L$17,"Moderately positive","Highly positive")))</f>
        <v>Highly positive</v>
      </c>
      <c r="I517" s="3" t="str">
        <f>IF('Calculs T1a'!M520&lt;'Coeffs calibration'!$M$15,"Negative",IF('Calculs T1a'!M520&lt;'Coeffs calibration'!$M$16,"Lowly positive",IF('Calculs T1a'!M520&lt;'Coeffs calibration'!$M$17,"Moderately positive","Highly positive")))</f>
        <v>Highly positive</v>
      </c>
      <c r="J517" s="3" t="str">
        <f>IF('Calculs T1a'!N520&lt;'Coeffs calibration'!$N$15,"Negative",IF('Calculs T1a'!N520&lt;'Coeffs calibration'!$N$16,"Lowly positive",IF('Calculs T1a'!N520&lt;'Coeffs calibration'!$N$17,"Moderately positive","Highly positive")))</f>
        <v>Highly positive</v>
      </c>
      <c r="L517" s="92">
        <f>'Predictions concentrations'!A517</f>
        <v>0</v>
      </c>
      <c r="M517" s="92">
        <f>'Predictions concentrations'!B517</f>
        <v>0</v>
      </c>
      <c r="N517" s="126" t="str">
        <f>IF('Calculs T2a'!G520&lt;'Coeffs calibration'!$G$15,"Negative",IF('Calculs T2a'!G520&lt;'Coeffs calibration'!$G$16,"Lowly positive",IF('Calculs T2a'!G520&lt;'Coeffs calibration'!$G$17,"Moderately positive","Highly positive")))</f>
        <v>Highly positive</v>
      </c>
      <c r="O517" s="126" t="str">
        <f>IF('Calculs T2a'!H520&lt;'Coeffs calibration'!$H$15,"Negative",IF('Calculs T2a'!H520&lt;'Coeffs calibration'!$H$16,"Lowly positive",IF('Calculs T2a'!H520&lt;'Coeffs calibration'!$H$17,"Moderately positive","Highly positive")))</f>
        <v>Highly positive</v>
      </c>
      <c r="P517" s="126" t="str">
        <f>IF('Calculs T2a'!I520&lt;'Coeffs calibration'!$I$15,"Negative",IF('Calculs T2a'!I520&lt;'Coeffs calibration'!$I$16,"Lowly positive",IF('Calculs T2a'!I520&lt;'Coeffs calibration'!$I$17,"Moderately positive","Highly positive")))</f>
        <v>Highly positive</v>
      </c>
      <c r="Q517" s="128" t="str">
        <f>IF('Calculs T2a'!J520&lt;'Coeffs calibration'!$J$15,"Negative",IF('Calculs T2a'!J520&lt;'Coeffs calibration'!$J$16,"Lowly positive",IF('Calculs T2a'!J520&lt;'Coeffs calibration'!$J$17,"Moderately positive","Highly positive")))</f>
        <v>Highly positive</v>
      </c>
      <c r="R517" s="3" t="str">
        <f>IF('Calculs T2a'!K520&lt;'Coeffs calibration'!$K$15,"Negative",IF('Calculs T2a'!K520&lt;'Coeffs calibration'!$K$16,"Lowly positive",IF('Calculs T2a'!K520&lt;'Coeffs calibration'!$K$17,"Moderately positive","Highly positive")))</f>
        <v>Highly positive</v>
      </c>
      <c r="S517" s="3" t="str">
        <f>IF('Calculs T2a'!L520&lt;'Coeffs calibration'!$L$15,"Negative",IF('Calculs T2a'!L520&lt;'Coeffs calibration'!$L$16,"Lowly positive",IF('Calculs T2a'!L520&lt;'Coeffs calibration'!$L$17,"Moderately positive","Highly positive")))</f>
        <v>Highly positive</v>
      </c>
      <c r="T517" s="3" t="str">
        <f>IF('Calculs T2a'!M520&lt;'Coeffs calibration'!$M$15,"Negative",IF('Calculs T2a'!M520&lt;'Coeffs calibration'!$M$16,"Lowly positive",IF('Calculs T2a'!M520&lt;'Coeffs calibration'!$M$17,"Moderately positive","Highly positive")))</f>
        <v>Highly positive</v>
      </c>
      <c r="U517" s="3" t="str">
        <f>IF('Calculs T2a'!N520&lt;'Coeffs calibration'!$N$15,"Negative",IF('Calculs T2a'!N520&lt;'Coeffs calibration'!$N$16,"Lowly positive",IF('Calculs T2a'!N520&lt;'Coeffs calibration'!$N$17,"Moderately positive","Highly positive")))</f>
        <v>Highly positive</v>
      </c>
      <c r="W517" s="92">
        <f>'Predictions concentrations'!A517</f>
        <v>0</v>
      </c>
      <c r="X517" s="92">
        <f>'Predictions concentrations'!B517</f>
        <v>0</v>
      </c>
      <c r="Y517" s="126" t="str">
        <f>IF('Calculs T3a'!G520&lt;'Coeffs calibration'!$G$15,"Negative",IF('Calculs T3a'!G520&lt;'Coeffs calibration'!$G$16,"Lowly positive",IF('Calculs T3a'!G520&lt;'Coeffs calibration'!$G$17,"Moderately positive","Highly positive")))</f>
        <v>Highly positive</v>
      </c>
      <c r="Z517" s="126" t="str">
        <f>IF('Calculs T3a'!H520&lt;'Coeffs calibration'!$H$15,"Negative",IF('Calculs T3a'!H520&lt;'Coeffs calibration'!$H$16,"Lowly positive",IF('Calculs T3a'!H520&lt;'Coeffs calibration'!$H$17,"Moderately positive","Highly positive")))</f>
        <v>Highly positive</v>
      </c>
      <c r="AA517" s="126" t="str">
        <f>IF('Calculs T3a'!I520&lt;'Coeffs calibration'!$I$15,"Negative",IF('Calculs T3a'!I520&lt;'Coeffs calibration'!$I$16,"Lowly positive",IF('Calculs T3a'!I520&lt;'Coeffs calibration'!$I$17,"Moderately positive","Highly positive")))</f>
        <v>Highly positive</v>
      </c>
      <c r="AB517" s="128" t="str">
        <f>IF('Calculs T3a'!J520&lt;'Coeffs calibration'!$J$15,"Negative",IF('Calculs T3a'!J520&lt;'Coeffs calibration'!$J$16,"Lowly positive",IF('Calculs T3a'!J520&lt;'Coeffs calibration'!$J$17,"Moderately positive","Highly positive")))</f>
        <v>Highly positive</v>
      </c>
      <c r="AC517" s="3" t="str">
        <f>IF('Calculs T3a'!K520&lt;'Coeffs calibration'!$K$15,"Negative",IF('Calculs T3a'!K520&lt;'Coeffs calibration'!$K$16,"Lowly positive",IF('Calculs T3a'!K520&lt;'Coeffs calibration'!$K$17,"Moderately positive","Highly positive")))</f>
        <v>Highly positive</v>
      </c>
      <c r="AD517" s="3" t="str">
        <f>IF('Calculs T3a'!L520&lt;'Coeffs calibration'!$L$15,"Negative",IF('Calculs T3a'!L520&lt;'Coeffs calibration'!$L$16,"Lowly positive",IF('Calculs T3a'!L520&lt;'Coeffs calibration'!$L$17,"Moderately positive","Highly positive")))</f>
        <v>Highly positive</v>
      </c>
      <c r="AE517" s="3" t="str">
        <f>IF('Calculs T3a'!M520&lt;'Coeffs calibration'!$M$15,"Negative",IF('Calculs T3a'!M520&lt;'Coeffs calibration'!$M$16,"Lowly positive",IF('Calculs T3a'!M520&lt;'Coeffs calibration'!$M$17,"Moderately positive","Highly positive")))</f>
        <v>Highly positive</v>
      </c>
      <c r="AF517" s="3" t="str">
        <f>IF('Calculs T3a'!N520&lt;'Coeffs calibration'!$N$15,"Negative",IF('Calculs T3a'!N520&lt;'Coeffs calibration'!$N$16,"Lowly positive",IF('Calculs T3a'!N520&lt;'Coeffs calibration'!$N$17,"Moderately positive","Highly positive")))</f>
        <v>Highly positive</v>
      </c>
    </row>
    <row r="518" spans="1:32" x14ac:dyDescent="0.3">
      <c r="A518" s="92">
        <f>'Predictions concentrations'!A518</f>
        <v>0</v>
      </c>
      <c r="B518" s="92">
        <f>'Predictions concentrations'!B518</f>
        <v>0</v>
      </c>
      <c r="C518" s="126" t="str">
        <f>IF('Calculs T1a'!G521&lt;'Coeffs calibration'!$G$15,"Negative",IF('Calculs T1a'!G521&lt;'Coeffs calibration'!$G$16,"Lowly positive",IF('Calculs T1a'!G521&lt;'Coeffs calibration'!$G$17,"Moderately positive","Highly positive")))</f>
        <v>Highly positive</v>
      </c>
      <c r="D518" s="126" t="str">
        <f>IF('Calculs T1a'!H521&lt;'Coeffs calibration'!$H$15,"Negative",IF('Calculs T1a'!H521&lt;'Coeffs calibration'!$H$16,"Lowly positive",IF('Calculs T1a'!H521&lt;'Coeffs calibration'!$H$17,"Moderately positive","Highly positive")))</f>
        <v>Highly positive</v>
      </c>
      <c r="E518" s="126" t="str">
        <f>IF('Calculs T1a'!I521&lt;'Coeffs calibration'!$I$15,"Negative",IF('Calculs T1a'!I521&lt;'Coeffs calibration'!$I$16,"Lowly positive",IF('Calculs T1a'!I521&lt;'Coeffs calibration'!$I$17,"Moderately positive","Highly positive")))</f>
        <v>Highly positive</v>
      </c>
      <c r="F518" s="128" t="str">
        <f>IF('Calculs T1a'!J521&lt;'Coeffs calibration'!$J$15,"Negative",IF('Calculs T1a'!J521&lt;'Coeffs calibration'!$J$16,"Lowly positive",IF('Calculs T1a'!J521&lt;'Coeffs calibration'!$J$17,"Moderately positive","Highly positive")))</f>
        <v>Highly positive</v>
      </c>
      <c r="G518" s="3" t="str">
        <f>IF('Calculs T1a'!K521&lt;'Coeffs calibration'!$K$15,"Negative",IF('Calculs T1a'!K521&lt;'Coeffs calibration'!$K$16,"Lowly positive",IF('Calculs T1a'!K521&lt;'Coeffs calibration'!$K$17,"Moderately positive","Highly positive")))</f>
        <v>Highly positive</v>
      </c>
      <c r="H518" s="3" t="str">
        <f>IF('Calculs T1a'!L521&lt;'Coeffs calibration'!$L$15,"Negative",IF('Calculs T1a'!L521&lt;'Coeffs calibration'!$L$16,"Lowly positive",IF('Calculs T1a'!L521&lt;'Coeffs calibration'!$L$17,"Moderately positive","Highly positive")))</f>
        <v>Highly positive</v>
      </c>
      <c r="I518" s="3" t="str">
        <f>IF('Calculs T1a'!M521&lt;'Coeffs calibration'!$M$15,"Negative",IF('Calculs T1a'!M521&lt;'Coeffs calibration'!$M$16,"Lowly positive",IF('Calculs T1a'!M521&lt;'Coeffs calibration'!$M$17,"Moderately positive","Highly positive")))</f>
        <v>Highly positive</v>
      </c>
      <c r="J518" s="3" t="str">
        <f>IF('Calculs T1a'!N521&lt;'Coeffs calibration'!$N$15,"Negative",IF('Calculs T1a'!N521&lt;'Coeffs calibration'!$N$16,"Lowly positive",IF('Calculs T1a'!N521&lt;'Coeffs calibration'!$N$17,"Moderately positive","Highly positive")))</f>
        <v>Highly positive</v>
      </c>
      <c r="L518" s="92">
        <f>'Predictions concentrations'!A518</f>
        <v>0</v>
      </c>
      <c r="M518" s="92">
        <f>'Predictions concentrations'!B518</f>
        <v>0</v>
      </c>
      <c r="N518" s="126" t="str">
        <f>IF('Calculs T2a'!G521&lt;'Coeffs calibration'!$G$15,"Negative",IF('Calculs T2a'!G521&lt;'Coeffs calibration'!$G$16,"Lowly positive",IF('Calculs T2a'!G521&lt;'Coeffs calibration'!$G$17,"Moderately positive","Highly positive")))</f>
        <v>Highly positive</v>
      </c>
      <c r="O518" s="126" t="str">
        <f>IF('Calculs T2a'!H521&lt;'Coeffs calibration'!$H$15,"Negative",IF('Calculs T2a'!H521&lt;'Coeffs calibration'!$H$16,"Lowly positive",IF('Calculs T2a'!H521&lt;'Coeffs calibration'!$H$17,"Moderately positive","Highly positive")))</f>
        <v>Highly positive</v>
      </c>
      <c r="P518" s="126" t="str">
        <f>IF('Calculs T2a'!I521&lt;'Coeffs calibration'!$I$15,"Negative",IF('Calculs T2a'!I521&lt;'Coeffs calibration'!$I$16,"Lowly positive",IF('Calculs T2a'!I521&lt;'Coeffs calibration'!$I$17,"Moderately positive","Highly positive")))</f>
        <v>Highly positive</v>
      </c>
      <c r="Q518" s="128" t="str">
        <f>IF('Calculs T2a'!J521&lt;'Coeffs calibration'!$J$15,"Negative",IF('Calculs T2a'!J521&lt;'Coeffs calibration'!$J$16,"Lowly positive",IF('Calculs T2a'!J521&lt;'Coeffs calibration'!$J$17,"Moderately positive","Highly positive")))</f>
        <v>Highly positive</v>
      </c>
      <c r="R518" s="3" t="str">
        <f>IF('Calculs T2a'!K521&lt;'Coeffs calibration'!$K$15,"Negative",IF('Calculs T2a'!K521&lt;'Coeffs calibration'!$K$16,"Lowly positive",IF('Calculs T2a'!K521&lt;'Coeffs calibration'!$K$17,"Moderately positive","Highly positive")))</f>
        <v>Highly positive</v>
      </c>
      <c r="S518" s="3" t="str">
        <f>IF('Calculs T2a'!L521&lt;'Coeffs calibration'!$L$15,"Negative",IF('Calculs T2a'!L521&lt;'Coeffs calibration'!$L$16,"Lowly positive",IF('Calculs T2a'!L521&lt;'Coeffs calibration'!$L$17,"Moderately positive","Highly positive")))</f>
        <v>Highly positive</v>
      </c>
      <c r="T518" s="3" t="str">
        <f>IF('Calculs T2a'!M521&lt;'Coeffs calibration'!$M$15,"Negative",IF('Calculs T2a'!M521&lt;'Coeffs calibration'!$M$16,"Lowly positive",IF('Calculs T2a'!M521&lt;'Coeffs calibration'!$M$17,"Moderately positive","Highly positive")))</f>
        <v>Highly positive</v>
      </c>
      <c r="U518" s="3" t="str">
        <f>IF('Calculs T2a'!N521&lt;'Coeffs calibration'!$N$15,"Negative",IF('Calculs T2a'!N521&lt;'Coeffs calibration'!$N$16,"Lowly positive",IF('Calculs T2a'!N521&lt;'Coeffs calibration'!$N$17,"Moderately positive","Highly positive")))</f>
        <v>Highly positive</v>
      </c>
      <c r="W518" s="92">
        <f>'Predictions concentrations'!A518</f>
        <v>0</v>
      </c>
      <c r="X518" s="92">
        <f>'Predictions concentrations'!B518</f>
        <v>0</v>
      </c>
      <c r="Y518" s="126" t="str">
        <f>IF('Calculs T3a'!G521&lt;'Coeffs calibration'!$G$15,"Negative",IF('Calculs T3a'!G521&lt;'Coeffs calibration'!$G$16,"Lowly positive",IF('Calculs T3a'!G521&lt;'Coeffs calibration'!$G$17,"Moderately positive","Highly positive")))</f>
        <v>Highly positive</v>
      </c>
      <c r="Z518" s="126" t="str">
        <f>IF('Calculs T3a'!H521&lt;'Coeffs calibration'!$H$15,"Negative",IF('Calculs T3a'!H521&lt;'Coeffs calibration'!$H$16,"Lowly positive",IF('Calculs T3a'!H521&lt;'Coeffs calibration'!$H$17,"Moderately positive","Highly positive")))</f>
        <v>Highly positive</v>
      </c>
      <c r="AA518" s="126" t="str">
        <f>IF('Calculs T3a'!I521&lt;'Coeffs calibration'!$I$15,"Negative",IF('Calculs T3a'!I521&lt;'Coeffs calibration'!$I$16,"Lowly positive",IF('Calculs T3a'!I521&lt;'Coeffs calibration'!$I$17,"Moderately positive","Highly positive")))</f>
        <v>Highly positive</v>
      </c>
      <c r="AB518" s="128" t="str">
        <f>IF('Calculs T3a'!J521&lt;'Coeffs calibration'!$J$15,"Negative",IF('Calculs T3a'!J521&lt;'Coeffs calibration'!$J$16,"Lowly positive",IF('Calculs T3a'!J521&lt;'Coeffs calibration'!$J$17,"Moderately positive","Highly positive")))</f>
        <v>Highly positive</v>
      </c>
      <c r="AC518" s="3" t="str">
        <f>IF('Calculs T3a'!K521&lt;'Coeffs calibration'!$K$15,"Negative",IF('Calculs T3a'!K521&lt;'Coeffs calibration'!$K$16,"Lowly positive",IF('Calculs T3a'!K521&lt;'Coeffs calibration'!$K$17,"Moderately positive","Highly positive")))</f>
        <v>Highly positive</v>
      </c>
      <c r="AD518" s="3" t="str">
        <f>IF('Calculs T3a'!L521&lt;'Coeffs calibration'!$L$15,"Negative",IF('Calculs T3a'!L521&lt;'Coeffs calibration'!$L$16,"Lowly positive",IF('Calculs T3a'!L521&lt;'Coeffs calibration'!$L$17,"Moderately positive","Highly positive")))</f>
        <v>Highly positive</v>
      </c>
      <c r="AE518" s="3" t="str">
        <f>IF('Calculs T3a'!M521&lt;'Coeffs calibration'!$M$15,"Negative",IF('Calculs T3a'!M521&lt;'Coeffs calibration'!$M$16,"Lowly positive",IF('Calculs T3a'!M521&lt;'Coeffs calibration'!$M$17,"Moderately positive","Highly positive")))</f>
        <v>Highly positive</v>
      </c>
      <c r="AF518" s="3" t="str">
        <f>IF('Calculs T3a'!N521&lt;'Coeffs calibration'!$N$15,"Negative",IF('Calculs T3a'!N521&lt;'Coeffs calibration'!$N$16,"Lowly positive",IF('Calculs T3a'!N521&lt;'Coeffs calibration'!$N$17,"Moderately positive","Highly positive")))</f>
        <v>Highly positive</v>
      </c>
    </row>
    <row r="519" spans="1:32" x14ac:dyDescent="0.3">
      <c r="A519" s="92">
        <f>'Predictions concentrations'!A519</f>
        <v>0</v>
      </c>
      <c r="B519" s="92">
        <f>'Predictions concentrations'!B519</f>
        <v>0</v>
      </c>
      <c r="C519" s="126" t="str">
        <f>IF('Calculs T1a'!G522&lt;'Coeffs calibration'!$G$15,"Negative",IF('Calculs T1a'!G522&lt;'Coeffs calibration'!$G$16,"Lowly positive",IF('Calculs T1a'!G522&lt;'Coeffs calibration'!$G$17,"Moderately positive","Highly positive")))</f>
        <v>Highly positive</v>
      </c>
      <c r="D519" s="126" t="str">
        <f>IF('Calculs T1a'!H522&lt;'Coeffs calibration'!$H$15,"Negative",IF('Calculs T1a'!H522&lt;'Coeffs calibration'!$H$16,"Lowly positive",IF('Calculs T1a'!H522&lt;'Coeffs calibration'!$H$17,"Moderately positive","Highly positive")))</f>
        <v>Highly positive</v>
      </c>
      <c r="E519" s="126" t="str">
        <f>IF('Calculs T1a'!I522&lt;'Coeffs calibration'!$I$15,"Negative",IF('Calculs T1a'!I522&lt;'Coeffs calibration'!$I$16,"Lowly positive",IF('Calculs T1a'!I522&lt;'Coeffs calibration'!$I$17,"Moderately positive","Highly positive")))</f>
        <v>Highly positive</v>
      </c>
      <c r="F519" s="128" t="str">
        <f>IF('Calculs T1a'!J522&lt;'Coeffs calibration'!$J$15,"Negative",IF('Calculs T1a'!J522&lt;'Coeffs calibration'!$J$16,"Lowly positive",IF('Calculs T1a'!J522&lt;'Coeffs calibration'!$J$17,"Moderately positive","Highly positive")))</f>
        <v>Highly positive</v>
      </c>
      <c r="G519" s="3" t="str">
        <f>IF('Calculs T1a'!K522&lt;'Coeffs calibration'!$K$15,"Negative",IF('Calculs T1a'!K522&lt;'Coeffs calibration'!$K$16,"Lowly positive",IF('Calculs T1a'!K522&lt;'Coeffs calibration'!$K$17,"Moderately positive","Highly positive")))</f>
        <v>Highly positive</v>
      </c>
      <c r="H519" s="3" t="str">
        <f>IF('Calculs T1a'!L522&lt;'Coeffs calibration'!$L$15,"Negative",IF('Calculs T1a'!L522&lt;'Coeffs calibration'!$L$16,"Lowly positive",IF('Calculs T1a'!L522&lt;'Coeffs calibration'!$L$17,"Moderately positive","Highly positive")))</f>
        <v>Highly positive</v>
      </c>
      <c r="I519" s="3" t="str">
        <f>IF('Calculs T1a'!M522&lt;'Coeffs calibration'!$M$15,"Negative",IF('Calculs T1a'!M522&lt;'Coeffs calibration'!$M$16,"Lowly positive",IF('Calculs T1a'!M522&lt;'Coeffs calibration'!$M$17,"Moderately positive","Highly positive")))</f>
        <v>Highly positive</v>
      </c>
      <c r="J519" s="3" t="str">
        <f>IF('Calculs T1a'!N522&lt;'Coeffs calibration'!$N$15,"Negative",IF('Calculs T1a'!N522&lt;'Coeffs calibration'!$N$16,"Lowly positive",IF('Calculs T1a'!N522&lt;'Coeffs calibration'!$N$17,"Moderately positive","Highly positive")))</f>
        <v>Highly positive</v>
      </c>
      <c r="L519" s="92">
        <f>'Predictions concentrations'!A519</f>
        <v>0</v>
      </c>
      <c r="M519" s="92">
        <f>'Predictions concentrations'!B519</f>
        <v>0</v>
      </c>
      <c r="N519" s="126" t="str">
        <f>IF('Calculs T2a'!G522&lt;'Coeffs calibration'!$G$15,"Negative",IF('Calculs T2a'!G522&lt;'Coeffs calibration'!$G$16,"Lowly positive",IF('Calculs T2a'!G522&lt;'Coeffs calibration'!$G$17,"Moderately positive","Highly positive")))</f>
        <v>Highly positive</v>
      </c>
      <c r="O519" s="126" t="str">
        <f>IF('Calculs T2a'!H522&lt;'Coeffs calibration'!$H$15,"Negative",IF('Calculs T2a'!H522&lt;'Coeffs calibration'!$H$16,"Lowly positive",IF('Calculs T2a'!H522&lt;'Coeffs calibration'!$H$17,"Moderately positive","Highly positive")))</f>
        <v>Highly positive</v>
      </c>
      <c r="P519" s="126" t="str">
        <f>IF('Calculs T2a'!I522&lt;'Coeffs calibration'!$I$15,"Negative",IF('Calculs T2a'!I522&lt;'Coeffs calibration'!$I$16,"Lowly positive",IF('Calculs T2a'!I522&lt;'Coeffs calibration'!$I$17,"Moderately positive","Highly positive")))</f>
        <v>Highly positive</v>
      </c>
      <c r="Q519" s="128" t="str">
        <f>IF('Calculs T2a'!J522&lt;'Coeffs calibration'!$J$15,"Negative",IF('Calculs T2a'!J522&lt;'Coeffs calibration'!$J$16,"Lowly positive",IF('Calculs T2a'!J522&lt;'Coeffs calibration'!$J$17,"Moderately positive","Highly positive")))</f>
        <v>Highly positive</v>
      </c>
      <c r="R519" s="3" t="str">
        <f>IF('Calculs T2a'!K522&lt;'Coeffs calibration'!$K$15,"Negative",IF('Calculs T2a'!K522&lt;'Coeffs calibration'!$K$16,"Lowly positive",IF('Calculs T2a'!K522&lt;'Coeffs calibration'!$K$17,"Moderately positive","Highly positive")))</f>
        <v>Highly positive</v>
      </c>
      <c r="S519" s="3" t="str">
        <f>IF('Calculs T2a'!L522&lt;'Coeffs calibration'!$L$15,"Negative",IF('Calculs T2a'!L522&lt;'Coeffs calibration'!$L$16,"Lowly positive",IF('Calculs T2a'!L522&lt;'Coeffs calibration'!$L$17,"Moderately positive","Highly positive")))</f>
        <v>Highly positive</v>
      </c>
      <c r="T519" s="3" t="str">
        <f>IF('Calculs T2a'!M522&lt;'Coeffs calibration'!$M$15,"Negative",IF('Calculs T2a'!M522&lt;'Coeffs calibration'!$M$16,"Lowly positive",IF('Calculs T2a'!M522&lt;'Coeffs calibration'!$M$17,"Moderately positive","Highly positive")))</f>
        <v>Highly positive</v>
      </c>
      <c r="U519" s="3" t="str">
        <f>IF('Calculs T2a'!N522&lt;'Coeffs calibration'!$N$15,"Negative",IF('Calculs T2a'!N522&lt;'Coeffs calibration'!$N$16,"Lowly positive",IF('Calculs T2a'!N522&lt;'Coeffs calibration'!$N$17,"Moderately positive","Highly positive")))</f>
        <v>Highly positive</v>
      </c>
      <c r="W519" s="92">
        <f>'Predictions concentrations'!A519</f>
        <v>0</v>
      </c>
      <c r="X519" s="92">
        <f>'Predictions concentrations'!B519</f>
        <v>0</v>
      </c>
      <c r="Y519" s="126" t="str">
        <f>IF('Calculs T3a'!G522&lt;'Coeffs calibration'!$G$15,"Negative",IF('Calculs T3a'!G522&lt;'Coeffs calibration'!$G$16,"Lowly positive",IF('Calculs T3a'!G522&lt;'Coeffs calibration'!$G$17,"Moderately positive","Highly positive")))</f>
        <v>Highly positive</v>
      </c>
      <c r="Z519" s="126" t="str">
        <f>IF('Calculs T3a'!H522&lt;'Coeffs calibration'!$H$15,"Negative",IF('Calculs T3a'!H522&lt;'Coeffs calibration'!$H$16,"Lowly positive",IF('Calculs T3a'!H522&lt;'Coeffs calibration'!$H$17,"Moderately positive","Highly positive")))</f>
        <v>Highly positive</v>
      </c>
      <c r="AA519" s="126" t="str">
        <f>IF('Calculs T3a'!I522&lt;'Coeffs calibration'!$I$15,"Negative",IF('Calculs T3a'!I522&lt;'Coeffs calibration'!$I$16,"Lowly positive",IF('Calculs T3a'!I522&lt;'Coeffs calibration'!$I$17,"Moderately positive","Highly positive")))</f>
        <v>Highly positive</v>
      </c>
      <c r="AB519" s="128" t="str">
        <f>IF('Calculs T3a'!J522&lt;'Coeffs calibration'!$J$15,"Negative",IF('Calculs T3a'!J522&lt;'Coeffs calibration'!$J$16,"Lowly positive",IF('Calculs T3a'!J522&lt;'Coeffs calibration'!$J$17,"Moderately positive","Highly positive")))</f>
        <v>Highly positive</v>
      </c>
      <c r="AC519" s="3" t="str">
        <f>IF('Calculs T3a'!K522&lt;'Coeffs calibration'!$K$15,"Negative",IF('Calculs T3a'!K522&lt;'Coeffs calibration'!$K$16,"Lowly positive",IF('Calculs T3a'!K522&lt;'Coeffs calibration'!$K$17,"Moderately positive","Highly positive")))</f>
        <v>Highly positive</v>
      </c>
      <c r="AD519" s="3" t="str">
        <f>IF('Calculs T3a'!L522&lt;'Coeffs calibration'!$L$15,"Negative",IF('Calculs T3a'!L522&lt;'Coeffs calibration'!$L$16,"Lowly positive",IF('Calculs T3a'!L522&lt;'Coeffs calibration'!$L$17,"Moderately positive","Highly positive")))</f>
        <v>Highly positive</v>
      </c>
      <c r="AE519" s="3" t="str">
        <f>IF('Calculs T3a'!M522&lt;'Coeffs calibration'!$M$15,"Negative",IF('Calculs T3a'!M522&lt;'Coeffs calibration'!$M$16,"Lowly positive",IF('Calculs T3a'!M522&lt;'Coeffs calibration'!$M$17,"Moderately positive","Highly positive")))</f>
        <v>Highly positive</v>
      </c>
      <c r="AF519" s="3" t="str">
        <f>IF('Calculs T3a'!N522&lt;'Coeffs calibration'!$N$15,"Negative",IF('Calculs T3a'!N522&lt;'Coeffs calibration'!$N$16,"Lowly positive",IF('Calculs T3a'!N522&lt;'Coeffs calibration'!$N$17,"Moderately positive","Highly positive")))</f>
        <v>Highly positive</v>
      </c>
    </row>
    <row r="520" spans="1:32" x14ac:dyDescent="0.3">
      <c r="A520" s="92">
        <f>'Predictions concentrations'!A520</f>
        <v>0</v>
      </c>
      <c r="B520" s="92">
        <f>'Predictions concentrations'!B520</f>
        <v>0</v>
      </c>
      <c r="C520" s="126" t="str">
        <f>IF('Calculs T1a'!G523&lt;'Coeffs calibration'!$G$15,"Negative",IF('Calculs T1a'!G523&lt;'Coeffs calibration'!$G$16,"Lowly positive",IF('Calculs T1a'!G523&lt;'Coeffs calibration'!$G$17,"Moderately positive","Highly positive")))</f>
        <v>Highly positive</v>
      </c>
      <c r="D520" s="126" t="str">
        <f>IF('Calculs T1a'!H523&lt;'Coeffs calibration'!$H$15,"Negative",IF('Calculs T1a'!H523&lt;'Coeffs calibration'!$H$16,"Lowly positive",IF('Calculs T1a'!H523&lt;'Coeffs calibration'!$H$17,"Moderately positive","Highly positive")))</f>
        <v>Highly positive</v>
      </c>
      <c r="E520" s="126" t="str">
        <f>IF('Calculs T1a'!I523&lt;'Coeffs calibration'!$I$15,"Negative",IF('Calculs T1a'!I523&lt;'Coeffs calibration'!$I$16,"Lowly positive",IF('Calculs T1a'!I523&lt;'Coeffs calibration'!$I$17,"Moderately positive","Highly positive")))</f>
        <v>Highly positive</v>
      </c>
      <c r="F520" s="128" t="str">
        <f>IF('Calculs T1a'!J523&lt;'Coeffs calibration'!$J$15,"Negative",IF('Calculs T1a'!J523&lt;'Coeffs calibration'!$J$16,"Lowly positive",IF('Calculs T1a'!J523&lt;'Coeffs calibration'!$J$17,"Moderately positive","Highly positive")))</f>
        <v>Highly positive</v>
      </c>
      <c r="G520" s="3" t="str">
        <f>IF('Calculs T1a'!K523&lt;'Coeffs calibration'!$K$15,"Negative",IF('Calculs T1a'!K523&lt;'Coeffs calibration'!$K$16,"Lowly positive",IF('Calculs T1a'!K523&lt;'Coeffs calibration'!$K$17,"Moderately positive","Highly positive")))</f>
        <v>Highly positive</v>
      </c>
      <c r="H520" s="3" t="str">
        <f>IF('Calculs T1a'!L523&lt;'Coeffs calibration'!$L$15,"Negative",IF('Calculs T1a'!L523&lt;'Coeffs calibration'!$L$16,"Lowly positive",IF('Calculs T1a'!L523&lt;'Coeffs calibration'!$L$17,"Moderately positive","Highly positive")))</f>
        <v>Highly positive</v>
      </c>
      <c r="I520" s="3" t="str">
        <f>IF('Calculs T1a'!M523&lt;'Coeffs calibration'!$M$15,"Negative",IF('Calculs T1a'!M523&lt;'Coeffs calibration'!$M$16,"Lowly positive",IF('Calculs T1a'!M523&lt;'Coeffs calibration'!$M$17,"Moderately positive","Highly positive")))</f>
        <v>Highly positive</v>
      </c>
      <c r="J520" s="3" t="str">
        <f>IF('Calculs T1a'!N523&lt;'Coeffs calibration'!$N$15,"Negative",IF('Calculs T1a'!N523&lt;'Coeffs calibration'!$N$16,"Lowly positive",IF('Calculs T1a'!N523&lt;'Coeffs calibration'!$N$17,"Moderately positive","Highly positive")))</f>
        <v>Highly positive</v>
      </c>
      <c r="L520" s="92">
        <f>'Predictions concentrations'!A520</f>
        <v>0</v>
      </c>
      <c r="M520" s="92">
        <f>'Predictions concentrations'!B520</f>
        <v>0</v>
      </c>
      <c r="N520" s="126" t="str">
        <f>IF('Calculs T2a'!G523&lt;'Coeffs calibration'!$G$15,"Negative",IF('Calculs T2a'!G523&lt;'Coeffs calibration'!$G$16,"Lowly positive",IF('Calculs T2a'!G523&lt;'Coeffs calibration'!$G$17,"Moderately positive","Highly positive")))</f>
        <v>Highly positive</v>
      </c>
      <c r="O520" s="126" t="str">
        <f>IF('Calculs T2a'!H523&lt;'Coeffs calibration'!$H$15,"Negative",IF('Calculs T2a'!H523&lt;'Coeffs calibration'!$H$16,"Lowly positive",IF('Calculs T2a'!H523&lt;'Coeffs calibration'!$H$17,"Moderately positive","Highly positive")))</f>
        <v>Highly positive</v>
      </c>
      <c r="P520" s="126" t="str">
        <f>IF('Calculs T2a'!I523&lt;'Coeffs calibration'!$I$15,"Negative",IF('Calculs T2a'!I523&lt;'Coeffs calibration'!$I$16,"Lowly positive",IF('Calculs T2a'!I523&lt;'Coeffs calibration'!$I$17,"Moderately positive","Highly positive")))</f>
        <v>Highly positive</v>
      </c>
      <c r="Q520" s="128" t="str">
        <f>IF('Calculs T2a'!J523&lt;'Coeffs calibration'!$J$15,"Negative",IF('Calculs T2a'!J523&lt;'Coeffs calibration'!$J$16,"Lowly positive",IF('Calculs T2a'!J523&lt;'Coeffs calibration'!$J$17,"Moderately positive","Highly positive")))</f>
        <v>Highly positive</v>
      </c>
      <c r="R520" s="3" t="str">
        <f>IF('Calculs T2a'!K523&lt;'Coeffs calibration'!$K$15,"Negative",IF('Calculs T2a'!K523&lt;'Coeffs calibration'!$K$16,"Lowly positive",IF('Calculs T2a'!K523&lt;'Coeffs calibration'!$K$17,"Moderately positive","Highly positive")))</f>
        <v>Highly positive</v>
      </c>
      <c r="S520" s="3" t="str">
        <f>IF('Calculs T2a'!L523&lt;'Coeffs calibration'!$L$15,"Negative",IF('Calculs T2a'!L523&lt;'Coeffs calibration'!$L$16,"Lowly positive",IF('Calculs T2a'!L523&lt;'Coeffs calibration'!$L$17,"Moderately positive","Highly positive")))</f>
        <v>Highly positive</v>
      </c>
      <c r="T520" s="3" t="str">
        <f>IF('Calculs T2a'!M523&lt;'Coeffs calibration'!$M$15,"Negative",IF('Calculs T2a'!M523&lt;'Coeffs calibration'!$M$16,"Lowly positive",IF('Calculs T2a'!M523&lt;'Coeffs calibration'!$M$17,"Moderately positive","Highly positive")))</f>
        <v>Highly positive</v>
      </c>
      <c r="U520" s="3" t="str">
        <f>IF('Calculs T2a'!N523&lt;'Coeffs calibration'!$N$15,"Negative",IF('Calculs T2a'!N523&lt;'Coeffs calibration'!$N$16,"Lowly positive",IF('Calculs T2a'!N523&lt;'Coeffs calibration'!$N$17,"Moderately positive","Highly positive")))</f>
        <v>Highly positive</v>
      </c>
      <c r="W520" s="92">
        <f>'Predictions concentrations'!A520</f>
        <v>0</v>
      </c>
      <c r="X520" s="92">
        <f>'Predictions concentrations'!B520</f>
        <v>0</v>
      </c>
      <c r="Y520" s="126" t="str">
        <f>IF('Calculs T3a'!G523&lt;'Coeffs calibration'!$G$15,"Negative",IF('Calculs T3a'!G523&lt;'Coeffs calibration'!$G$16,"Lowly positive",IF('Calculs T3a'!G523&lt;'Coeffs calibration'!$G$17,"Moderately positive","Highly positive")))</f>
        <v>Highly positive</v>
      </c>
      <c r="Z520" s="126" t="str">
        <f>IF('Calculs T3a'!H523&lt;'Coeffs calibration'!$H$15,"Negative",IF('Calculs T3a'!H523&lt;'Coeffs calibration'!$H$16,"Lowly positive",IF('Calculs T3a'!H523&lt;'Coeffs calibration'!$H$17,"Moderately positive","Highly positive")))</f>
        <v>Highly positive</v>
      </c>
      <c r="AA520" s="126" t="str">
        <f>IF('Calculs T3a'!I523&lt;'Coeffs calibration'!$I$15,"Negative",IF('Calculs T3a'!I523&lt;'Coeffs calibration'!$I$16,"Lowly positive",IF('Calculs T3a'!I523&lt;'Coeffs calibration'!$I$17,"Moderately positive","Highly positive")))</f>
        <v>Highly positive</v>
      </c>
      <c r="AB520" s="128" t="str">
        <f>IF('Calculs T3a'!J523&lt;'Coeffs calibration'!$J$15,"Negative",IF('Calculs T3a'!J523&lt;'Coeffs calibration'!$J$16,"Lowly positive",IF('Calculs T3a'!J523&lt;'Coeffs calibration'!$J$17,"Moderately positive","Highly positive")))</f>
        <v>Highly positive</v>
      </c>
      <c r="AC520" s="3" t="str">
        <f>IF('Calculs T3a'!K523&lt;'Coeffs calibration'!$K$15,"Negative",IF('Calculs T3a'!K523&lt;'Coeffs calibration'!$K$16,"Lowly positive",IF('Calculs T3a'!K523&lt;'Coeffs calibration'!$K$17,"Moderately positive","Highly positive")))</f>
        <v>Highly positive</v>
      </c>
      <c r="AD520" s="3" t="str">
        <f>IF('Calculs T3a'!L523&lt;'Coeffs calibration'!$L$15,"Negative",IF('Calculs T3a'!L523&lt;'Coeffs calibration'!$L$16,"Lowly positive",IF('Calculs T3a'!L523&lt;'Coeffs calibration'!$L$17,"Moderately positive","Highly positive")))</f>
        <v>Highly positive</v>
      </c>
      <c r="AE520" s="3" t="str">
        <f>IF('Calculs T3a'!M523&lt;'Coeffs calibration'!$M$15,"Negative",IF('Calculs T3a'!M523&lt;'Coeffs calibration'!$M$16,"Lowly positive",IF('Calculs T3a'!M523&lt;'Coeffs calibration'!$M$17,"Moderately positive","Highly positive")))</f>
        <v>Highly positive</v>
      </c>
      <c r="AF520" s="3" t="str">
        <f>IF('Calculs T3a'!N523&lt;'Coeffs calibration'!$N$15,"Negative",IF('Calculs T3a'!N523&lt;'Coeffs calibration'!$N$16,"Lowly positive",IF('Calculs T3a'!N523&lt;'Coeffs calibration'!$N$17,"Moderately positive","Highly positive")))</f>
        <v>Highly positive</v>
      </c>
    </row>
    <row r="521" spans="1:32" x14ac:dyDescent="0.3">
      <c r="A521" s="92">
        <f>'Predictions concentrations'!A521</f>
        <v>0</v>
      </c>
      <c r="B521" s="92">
        <f>'Predictions concentrations'!B521</f>
        <v>0</v>
      </c>
      <c r="C521" s="126" t="str">
        <f>IF('Calculs T1a'!G524&lt;'Coeffs calibration'!$G$15,"Negative",IF('Calculs T1a'!G524&lt;'Coeffs calibration'!$G$16,"Lowly positive",IF('Calculs T1a'!G524&lt;'Coeffs calibration'!$G$17,"Moderately positive","Highly positive")))</f>
        <v>Highly positive</v>
      </c>
      <c r="D521" s="126" t="str">
        <f>IF('Calculs T1a'!H524&lt;'Coeffs calibration'!$H$15,"Negative",IF('Calculs T1a'!H524&lt;'Coeffs calibration'!$H$16,"Lowly positive",IF('Calculs T1a'!H524&lt;'Coeffs calibration'!$H$17,"Moderately positive","Highly positive")))</f>
        <v>Highly positive</v>
      </c>
      <c r="E521" s="126" t="str">
        <f>IF('Calculs T1a'!I524&lt;'Coeffs calibration'!$I$15,"Negative",IF('Calculs T1a'!I524&lt;'Coeffs calibration'!$I$16,"Lowly positive",IF('Calculs T1a'!I524&lt;'Coeffs calibration'!$I$17,"Moderately positive","Highly positive")))</f>
        <v>Highly positive</v>
      </c>
      <c r="F521" s="128" t="str">
        <f>IF('Calculs T1a'!J524&lt;'Coeffs calibration'!$J$15,"Negative",IF('Calculs T1a'!J524&lt;'Coeffs calibration'!$J$16,"Lowly positive",IF('Calculs T1a'!J524&lt;'Coeffs calibration'!$J$17,"Moderately positive","Highly positive")))</f>
        <v>Highly positive</v>
      </c>
      <c r="G521" s="3" t="str">
        <f>IF('Calculs T1a'!K524&lt;'Coeffs calibration'!$K$15,"Negative",IF('Calculs T1a'!K524&lt;'Coeffs calibration'!$K$16,"Lowly positive",IF('Calculs T1a'!K524&lt;'Coeffs calibration'!$K$17,"Moderately positive","Highly positive")))</f>
        <v>Highly positive</v>
      </c>
      <c r="H521" s="3" t="str">
        <f>IF('Calculs T1a'!L524&lt;'Coeffs calibration'!$L$15,"Negative",IF('Calculs T1a'!L524&lt;'Coeffs calibration'!$L$16,"Lowly positive",IF('Calculs T1a'!L524&lt;'Coeffs calibration'!$L$17,"Moderately positive","Highly positive")))</f>
        <v>Highly positive</v>
      </c>
      <c r="I521" s="3" t="str">
        <f>IF('Calculs T1a'!M524&lt;'Coeffs calibration'!$M$15,"Negative",IF('Calculs T1a'!M524&lt;'Coeffs calibration'!$M$16,"Lowly positive",IF('Calculs T1a'!M524&lt;'Coeffs calibration'!$M$17,"Moderately positive","Highly positive")))</f>
        <v>Highly positive</v>
      </c>
      <c r="J521" s="3" t="str">
        <f>IF('Calculs T1a'!N524&lt;'Coeffs calibration'!$N$15,"Negative",IF('Calculs T1a'!N524&lt;'Coeffs calibration'!$N$16,"Lowly positive",IF('Calculs T1a'!N524&lt;'Coeffs calibration'!$N$17,"Moderately positive","Highly positive")))</f>
        <v>Highly positive</v>
      </c>
      <c r="L521" s="92">
        <f>'Predictions concentrations'!A521</f>
        <v>0</v>
      </c>
      <c r="M521" s="92">
        <f>'Predictions concentrations'!B521</f>
        <v>0</v>
      </c>
      <c r="N521" s="126" t="str">
        <f>IF('Calculs T2a'!G524&lt;'Coeffs calibration'!$G$15,"Negative",IF('Calculs T2a'!G524&lt;'Coeffs calibration'!$G$16,"Lowly positive",IF('Calculs T2a'!G524&lt;'Coeffs calibration'!$G$17,"Moderately positive","Highly positive")))</f>
        <v>Highly positive</v>
      </c>
      <c r="O521" s="126" t="str">
        <f>IF('Calculs T2a'!H524&lt;'Coeffs calibration'!$H$15,"Negative",IF('Calculs T2a'!H524&lt;'Coeffs calibration'!$H$16,"Lowly positive",IF('Calculs T2a'!H524&lt;'Coeffs calibration'!$H$17,"Moderately positive","Highly positive")))</f>
        <v>Highly positive</v>
      </c>
      <c r="P521" s="126" t="str">
        <f>IF('Calculs T2a'!I524&lt;'Coeffs calibration'!$I$15,"Negative",IF('Calculs T2a'!I524&lt;'Coeffs calibration'!$I$16,"Lowly positive",IF('Calculs T2a'!I524&lt;'Coeffs calibration'!$I$17,"Moderately positive","Highly positive")))</f>
        <v>Highly positive</v>
      </c>
      <c r="Q521" s="128" t="str">
        <f>IF('Calculs T2a'!J524&lt;'Coeffs calibration'!$J$15,"Negative",IF('Calculs T2a'!J524&lt;'Coeffs calibration'!$J$16,"Lowly positive",IF('Calculs T2a'!J524&lt;'Coeffs calibration'!$J$17,"Moderately positive","Highly positive")))</f>
        <v>Highly positive</v>
      </c>
      <c r="R521" s="3" t="str">
        <f>IF('Calculs T2a'!K524&lt;'Coeffs calibration'!$K$15,"Negative",IF('Calculs T2a'!K524&lt;'Coeffs calibration'!$K$16,"Lowly positive",IF('Calculs T2a'!K524&lt;'Coeffs calibration'!$K$17,"Moderately positive","Highly positive")))</f>
        <v>Highly positive</v>
      </c>
      <c r="S521" s="3" t="str">
        <f>IF('Calculs T2a'!L524&lt;'Coeffs calibration'!$L$15,"Negative",IF('Calculs T2a'!L524&lt;'Coeffs calibration'!$L$16,"Lowly positive",IF('Calculs T2a'!L524&lt;'Coeffs calibration'!$L$17,"Moderately positive","Highly positive")))</f>
        <v>Highly positive</v>
      </c>
      <c r="T521" s="3" t="str">
        <f>IF('Calculs T2a'!M524&lt;'Coeffs calibration'!$M$15,"Negative",IF('Calculs T2a'!M524&lt;'Coeffs calibration'!$M$16,"Lowly positive",IF('Calculs T2a'!M524&lt;'Coeffs calibration'!$M$17,"Moderately positive","Highly positive")))</f>
        <v>Highly positive</v>
      </c>
      <c r="U521" s="3" t="str">
        <f>IF('Calculs T2a'!N524&lt;'Coeffs calibration'!$N$15,"Negative",IF('Calculs T2a'!N524&lt;'Coeffs calibration'!$N$16,"Lowly positive",IF('Calculs T2a'!N524&lt;'Coeffs calibration'!$N$17,"Moderately positive","Highly positive")))</f>
        <v>Highly positive</v>
      </c>
      <c r="W521" s="92">
        <f>'Predictions concentrations'!A521</f>
        <v>0</v>
      </c>
      <c r="X521" s="92">
        <f>'Predictions concentrations'!B521</f>
        <v>0</v>
      </c>
      <c r="Y521" s="126" t="str">
        <f>IF('Calculs T3a'!G524&lt;'Coeffs calibration'!$G$15,"Negative",IF('Calculs T3a'!G524&lt;'Coeffs calibration'!$G$16,"Lowly positive",IF('Calculs T3a'!G524&lt;'Coeffs calibration'!$G$17,"Moderately positive","Highly positive")))</f>
        <v>Highly positive</v>
      </c>
      <c r="Z521" s="126" t="str">
        <f>IF('Calculs T3a'!H524&lt;'Coeffs calibration'!$H$15,"Negative",IF('Calculs T3a'!H524&lt;'Coeffs calibration'!$H$16,"Lowly positive",IF('Calculs T3a'!H524&lt;'Coeffs calibration'!$H$17,"Moderately positive","Highly positive")))</f>
        <v>Highly positive</v>
      </c>
      <c r="AA521" s="126" t="str">
        <f>IF('Calculs T3a'!I524&lt;'Coeffs calibration'!$I$15,"Negative",IF('Calculs T3a'!I524&lt;'Coeffs calibration'!$I$16,"Lowly positive",IF('Calculs T3a'!I524&lt;'Coeffs calibration'!$I$17,"Moderately positive","Highly positive")))</f>
        <v>Highly positive</v>
      </c>
      <c r="AB521" s="128" t="str">
        <f>IF('Calculs T3a'!J524&lt;'Coeffs calibration'!$J$15,"Negative",IF('Calculs T3a'!J524&lt;'Coeffs calibration'!$J$16,"Lowly positive",IF('Calculs T3a'!J524&lt;'Coeffs calibration'!$J$17,"Moderately positive","Highly positive")))</f>
        <v>Highly positive</v>
      </c>
      <c r="AC521" s="3" t="str">
        <f>IF('Calculs T3a'!K524&lt;'Coeffs calibration'!$K$15,"Negative",IF('Calculs T3a'!K524&lt;'Coeffs calibration'!$K$16,"Lowly positive",IF('Calculs T3a'!K524&lt;'Coeffs calibration'!$K$17,"Moderately positive","Highly positive")))</f>
        <v>Highly positive</v>
      </c>
      <c r="AD521" s="3" t="str">
        <f>IF('Calculs T3a'!L524&lt;'Coeffs calibration'!$L$15,"Negative",IF('Calculs T3a'!L524&lt;'Coeffs calibration'!$L$16,"Lowly positive",IF('Calculs T3a'!L524&lt;'Coeffs calibration'!$L$17,"Moderately positive","Highly positive")))</f>
        <v>Highly positive</v>
      </c>
      <c r="AE521" s="3" t="str">
        <f>IF('Calculs T3a'!M524&lt;'Coeffs calibration'!$M$15,"Negative",IF('Calculs T3a'!M524&lt;'Coeffs calibration'!$M$16,"Lowly positive",IF('Calculs T3a'!M524&lt;'Coeffs calibration'!$M$17,"Moderately positive","Highly positive")))</f>
        <v>Highly positive</v>
      </c>
      <c r="AF521" s="3" t="str">
        <f>IF('Calculs T3a'!N524&lt;'Coeffs calibration'!$N$15,"Negative",IF('Calculs T3a'!N524&lt;'Coeffs calibration'!$N$16,"Lowly positive",IF('Calculs T3a'!N524&lt;'Coeffs calibration'!$N$17,"Moderately positive","Highly positive")))</f>
        <v>Highly positive</v>
      </c>
    </row>
    <row r="522" spans="1:32" x14ac:dyDescent="0.3">
      <c r="A522" s="92">
        <f>'Predictions concentrations'!A522</f>
        <v>0</v>
      </c>
      <c r="B522" s="92">
        <f>'Predictions concentrations'!B522</f>
        <v>0</v>
      </c>
      <c r="C522" s="126" t="str">
        <f>IF('Calculs T1a'!G525&lt;'Coeffs calibration'!$G$15,"Negative",IF('Calculs T1a'!G525&lt;'Coeffs calibration'!$G$16,"Lowly positive",IF('Calculs T1a'!G525&lt;'Coeffs calibration'!$G$17,"Moderately positive","Highly positive")))</f>
        <v>Highly positive</v>
      </c>
      <c r="D522" s="126" t="str">
        <f>IF('Calculs T1a'!H525&lt;'Coeffs calibration'!$H$15,"Negative",IF('Calculs T1a'!H525&lt;'Coeffs calibration'!$H$16,"Lowly positive",IF('Calculs T1a'!H525&lt;'Coeffs calibration'!$H$17,"Moderately positive","Highly positive")))</f>
        <v>Highly positive</v>
      </c>
      <c r="E522" s="126" t="str">
        <f>IF('Calculs T1a'!I525&lt;'Coeffs calibration'!$I$15,"Negative",IF('Calculs T1a'!I525&lt;'Coeffs calibration'!$I$16,"Lowly positive",IF('Calculs T1a'!I525&lt;'Coeffs calibration'!$I$17,"Moderately positive","Highly positive")))</f>
        <v>Highly positive</v>
      </c>
      <c r="F522" s="128" t="str">
        <f>IF('Calculs T1a'!J525&lt;'Coeffs calibration'!$J$15,"Negative",IF('Calculs T1a'!J525&lt;'Coeffs calibration'!$J$16,"Lowly positive",IF('Calculs T1a'!J525&lt;'Coeffs calibration'!$J$17,"Moderately positive","Highly positive")))</f>
        <v>Highly positive</v>
      </c>
      <c r="G522" s="3" t="str">
        <f>IF('Calculs T1a'!K525&lt;'Coeffs calibration'!$K$15,"Negative",IF('Calculs T1a'!K525&lt;'Coeffs calibration'!$K$16,"Lowly positive",IF('Calculs T1a'!K525&lt;'Coeffs calibration'!$K$17,"Moderately positive","Highly positive")))</f>
        <v>Highly positive</v>
      </c>
      <c r="H522" s="3" t="str">
        <f>IF('Calculs T1a'!L525&lt;'Coeffs calibration'!$L$15,"Negative",IF('Calculs T1a'!L525&lt;'Coeffs calibration'!$L$16,"Lowly positive",IF('Calculs T1a'!L525&lt;'Coeffs calibration'!$L$17,"Moderately positive","Highly positive")))</f>
        <v>Highly positive</v>
      </c>
      <c r="I522" s="3" t="str">
        <f>IF('Calculs T1a'!M525&lt;'Coeffs calibration'!$M$15,"Negative",IF('Calculs T1a'!M525&lt;'Coeffs calibration'!$M$16,"Lowly positive",IF('Calculs T1a'!M525&lt;'Coeffs calibration'!$M$17,"Moderately positive","Highly positive")))</f>
        <v>Highly positive</v>
      </c>
      <c r="J522" s="3" t="str">
        <f>IF('Calculs T1a'!N525&lt;'Coeffs calibration'!$N$15,"Negative",IF('Calculs T1a'!N525&lt;'Coeffs calibration'!$N$16,"Lowly positive",IF('Calculs T1a'!N525&lt;'Coeffs calibration'!$N$17,"Moderately positive","Highly positive")))</f>
        <v>Highly positive</v>
      </c>
      <c r="L522" s="92">
        <f>'Predictions concentrations'!A522</f>
        <v>0</v>
      </c>
      <c r="M522" s="92">
        <f>'Predictions concentrations'!B522</f>
        <v>0</v>
      </c>
      <c r="N522" s="126" t="str">
        <f>IF('Calculs T2a'!G525&lt;'Coeffs calibration'!$G$15,"Negative",IF('Calculs T2a'!G525&lt;'Coeffs calibration'!$G$16,"Lowly positive",IF('Calculs T2a'!G525&lt;'Coeffs calibration'!$G$17,"Moderately positive","Highly positive")))</f>
        <v>Highly positive</v>
      </c>
      <c r="O522" s="126" t="str">
        <f>IF('Calculs T2a'!H525&lt;'Coeffs calibration'!$H$15,"Negative",IF('Calculs T2a'!H525&lt;'Coeffs calibration'!$H$16,"Lowly positive",IF('Calculs T2a'!H525&lt;'Coeffs calibration'!$H$17,"Moderately positive","Highly positive")))</f>
        <v>Highly positive</v>
      </c>
      <c r="P522" s="126" t="str">
        <f>IF('Calculs T2a'!I525&lt;'Coeffs calibration'!$I$15,"Negative",IF('Calculs T2a'!I525&lt;'Coeffs calibration'!$I$16,"Lowly positive",IF('Calculs T2a'!I525&lt;'Coeffs calibration'!$I$17,"Moderately positive","Highly positive")))</f>
        <v>Highly positive</v>
      </c>
      <c r="Q522" s="128" t="str">
        <f>IF('Calculs T2a'!J525&lt;'Coeffs calibration'!$J$15,"Negative",IF('Calculs T2a'!J525&lt;'Coeffs calibration'!$J$16,"Lowly positive",IF('Calculs T2a'!J525&lt;'Coeffs calibration'!$J$17,"Moderately positive","Highly positive")))</f>
        <v>Highly positive</v>
      </c>
      <c r="R522" s="3" t="str">
        <f>IF('Calculs T2a'!K525&lt;'Coeffs calibration'!$K$15,"Negative",IF('Calculs T2a'!K525&lt;'Coeffs calibration'!$K$16,"Lowly positive",IF('Calculs T2a'!K525&lt;'Coeffs calibration'!$K$17,"Moderately positive","Highly positive")))</f>
        <v>Highly positive</v>
      </c>
      <c r="S522" s="3" t="str">
        <f>IF('Calculs T2a'!L525&lt;'Coeffs calibration'!$L$15,"Negative",IF('Calculs T2a'!L525&lt;'Coeffs calibration'!$L$16,"Lowly positive",IF('Calculs T2a'!L525&lt;'Coeffs calibration'!$L$17,"Moderately positive","Highly positive")))</f>
        <v>Highly positive</v>
      </c>
      <c r="T522" s="3" t="str">
        <f>IF('Calculs T2a'!M525&lt;'Coeffs calibration'!$M$15,"Negative",IF('Calculs T2a'!M525&lt;'Coeffs calibration'!$M$16,"Lowly positive",IF('Calculs T2a'!M525&lt;'Coeffs calibration'!$M$17,"Moderately positive","Highly positive")))</f>
        <v>Highly positive</v>
      </c>
      <c r="U522" s="3" t="str">
        <f>IF('Calculs T2a'!N525&lt;'Coeffs calibration'!$N$15,"Negative",IF('Calculs T2a'!N525&lt;'Coeffs calibration'!$N$16,"Lowly positive",IF('Calculs T2a'!N525&lt;'Coeffs calibration'!$N$17,"Moderately positive","Highly positive")))</f>
        <v>Highly positive</v>
      </c>
      <c r="W522" s="92">
        <f>'Predictions concentrations'!A522</f>
        <v>0</v>
      </c>
      <c r="X522" s="92">
        <f>'Predictions concentrations'!B522</f>
        <v>0</v>
      </c>
      <c r="Y522" s="126" t="str">
        <f>IF('Calculs T3a'!G525&lt;'Coeffs calibration'!$G$15,"Negative",IF('Calculs T3a'!G525&lt;'Coeffs calibration'!$G$16,"Lowly positive",IF('Calculs T3a'!G525&lt;'Coeffs calibration'!$G$17,"Moderately positive","Highly positive")))</f>
        <v>Highly positive</v>
      </c>
      <c r="Z522" s="126" t="str">
        <f>IF('Calculs T3a'!H525&lt;'Coeffs calibration'!$H$15,"Negative",IF('Calculs T3a'!H525&lt;'Coeffs calibration'!$H$16,"Lowly positive",IF('Calculs T3a'!H525&lt;'Coeffs calibration'!$H$17,"Moderately positive","Highly positive")))</f>
        <v>Highly positive</v>
      </c>
      <c r="AA522" s="126" t="str">
        <f>IF('Calculs T3a'!I525&lt;'Coeffs calibration'!$I$15,"Negative",IF('Calculs T3a'!I525&lt;'Coeffs calibration'!$I$16,"Lowly positive",IF('Calculs T3a'!I525&lt;'Coeffs calibration'!$I$17,"Moderately positive","Highly positive")))</f>
        <v>Highly positive</v>
      </c>
      <c r="AB522" s="128" t="str">
        <f>IF('Calculs T3a'!J525&lt;'Coeffs calibration'!$J$15,"Negative",IF('Calculs T3a'!J525&lt;'Coeffs calibration'!$J$16,"Lowly positive",IF('Calculs T3a'!J525&lt;'Coeffs calibration'!$J$17,"Moderately positive","Highly positive")))</f>
        <v>Highly positive</v>
      </c>
      <c r="AC522" s="3" t="str">
        <f>IF('Calculs T3a'!K525&lt;'Coeffs calibration'!$K$15,"Negative",IF('Calculs T3a'!K525&lt;'Coeffs calibration'!$K$16,"Lowly positive",IF('Calculs T3a'!K525&lt;'Coeffs calibration'!$K$17,"Moderately positive","Highly positive")))</f>
        <v>Highly positive</v>
      </c>
      <c r="AD522" s="3" t="str">
        <f>IF('Calculs T3a'!L525&lt;'Coeffs calibration'!$L$15,"Negative",IF('Calculs T3a'!L525&lt;'Coeffs calibration'!$L$16,"Lowly positive",IF('Calculs T3a'!L525&lt;'Coeffs calibration'!$L$17,"Moderately positive","Highly positive")))</f>
        <v>Highly positive</v>
      </c>
      <c r="AE522" s="3" t="str">
        <f>IF('Calculs T3a'!M525&lt;'Coeffs calibration'!$M$15,"Negative",IF('Calculs T3a'!M525&lt;'Coeffs calibration'!$M$16,"Lowly positive",IF('Calculs T3a'!M525&lt;'Coeffs calibration'!$M$17,"Moderately positive","Highly positive")))</f>
        <v>Highly positive</v>
      </c>
      <c r="AF522" s="3" t="str">
        <f>IF('Calculs T3a'!N525&lt;'Coeffs calibration'!$N$15,"Negative",IF('Calculs T3a'!N525&lt;'Coeffs calibration'!$N$16,"Lowly positive",IF('Calculs T3a'!N525&lt;'Coeffs calibration'!$N$17,"Moderately positive","Highly positive")))</f>
        <v>Highly positive</v>
      </c>
    </row>
    <row r="523" spans="1:32" x14ac:dyDescent="0.3">
      <c r="A523" s="92">
        <f>'Predictions concentrations'!A523</f>
        <v>0</v>
      </c>
      <c r="B523" s="92">
        <f>'Predictions concentrations'!B523</f>
        <v>0</v>
      </c>
      <c r="C523" s="126" t="str">
        <f>IF('Calculs T1a'!G526&lt;'Coeffs calibration'!$G$15,"Negative",IF('Calculs T1a'!G526&lt;'Coeffs calibration'!$G$16,"Lowly positive",IF('Calculs T1a'!G526&lt;'Coeffs calibration'!$G$17,"Moderately positive","Highly positive")))</f>
        <v>Highly positive</v>
      </c>
      <c r="D523" s="126" t="str">
        <f>IF('Calculs T1a'!H526&lt;'Coeffs calibration'!$H$15,"Negative",IF('Calculs T1a'!H526&lt;'Coeffs calibration'!$H$16,"Lowly positive",IF('Calculs T1a'!H526&lt;'Coeffs calibration'!$H$17,"Moderately positive","Highly positive")))</f>
        <v>Highly positive</v>
      </c>
      <c r="E523" s="126" t="str">
        <f>IF('Calculs T1a'!I526&lt;'Coeffs calibration'!$I$15,"Negative",IF('Calculs T1a'!I526&lt;'Coeffs calibration'!$I$16,"Lowly positive",IF('Calculs T1a'!I526&lt;'Coeffs calibration'!$I$17,"Moderately positive","Highly positive")))</f>
        <v>Highly positive</v>
      </c>
      <c r="F523" s="128" t="str">
        <f>IF('Calculs T1a'!J526&lt;'Coeffs calibration'!$J$15,"Negative",IF('Calculs T1a'!J526&lt;'Coeffs calibration'!$J$16,"Lowly positive",IF('Calculs T1a'!J526&lt;'Coeffs calibration'!$J$17,"Moderately positive","Highly positive")))</f>
        <v>Highly positive</v>
      </c>
      <c r="G523" s="3" t="str">
        <f>IF('Calculs T1a'!K526&lt;'Coeffs calibration'!$K$15,"Negative",IF('Calculs T1a'!K526&lt;'Coeffs calibration'!$K$16,"Lowly positive",IF('Calculs T1a'!K526&lt;'Coeffs calibration'!$K$17,"Moderately positive","Highly positive")))</f>
        <v>Highly positive</v>
      </c>
      <c r="H523" s="3" t="str">
        <f>IF('Calculs T1a'!L526&lt;'Coeffs calibration'!$L$15,"Negative",IF('Calculs T1a'!L526&lt;'Coeffs calibration'!$L$16,"Lowly positive",IF('Calculs T1a'!L526&lt;'Coeffs calibration'!$L$17,"Moderately positive","Highly positive")))</f>
        <v>Highly positive</v>
      </c>
      <c r="I523" s="3" t="str">
        <f>IF('Calculs T1a'!M526&lt;'Coeffs calibration'!$M$15,"Negative",IF('Calculs T1a'!M526&lt;'Coeffs calibration'!$M$16,"Lowly positive",IF('Calculs T1a'!M526&lt;'Coeffs calibration'!$M$17,"Moderately positive","Highly positive")))</f>
        <v>Highly positive</v>
      </c>
      <c r="J523" s="3" t="str">
        <f>IF('Calculs T1a'!N526&lt;'Coeffs calibration'!$N$15,"Negative",IF('Calculs T1a'!N526&lt;'Coeffs calibration'!$N$16,"Lowly positive",IF('Calculs T1a'!N526&lt;'Coeffs calibration'!$N$17,"Moderately positive","Highly positive")))</f>
        <v>Highly positive</v>
      </c>
      <c r="L523" s="92">
        <f>'Predictions concentrations'!A523</f>
        <v>0</v>
      </c>
      <c r="M523" s="92">
        <f>'Predictions concentrations'!B523</f>
        <v>0</v>
      </c>
      <c r="N523" s="126" t="str">
        <f>IF('Calculs T2a'!G526&lt;'Coeffs calibration'!$G$15,"Negative",IF('Calculs T2a'!G526&lt;'Coeffs calibration'!$G$16,"Lowly positive",IF('Calculs T2a'!G526&lt;'Coeffs calibration'!$G$17,"Moderately positive","Highly positive")))</f>
        <v>Highly positive</v>
      </c>
      <c r="O523" s="126" t="str">
        <f>IF('Calculs T2a'!H526&lt;'Coeffs calibration'!$H$15,"Negative",IF('Calculs T2a'!H526&lt;'Coeffs calibration'!$H$16,"Lowly positive",IF('Calculs T2a'!H526&lt;'Coeffs calibration'!$H$17,"Moderately positive","Highly positive")))</f>
        <v>Highly positive</v>
      </c>
      <c r="P523" s="126" t="str">
        <f>IF('Calculs T2a'!I526&lt;'Coeffs calibration'!$I$15,"Negative",IF('Calculs T2a'!I526&lt;'Coeffs calibration'!$I$16,"Lowly positive",IF('Calculs T2a'!I526&lt;'Coeffs calibration'!$I$17,"Moderately positive","Highly positive")))</f>
        <v>Highly positive</v>
      </c>
      <c r="Q523" s="128" t="str">
        <f>IF('Calculs T2a'!J526&lt;'Coeffs calibration'!$J$15,"Negative",IF('Calculs T2a'!J526&lt;'Coeffs calibration'!$J$16,"Lowly positive",IF('Calculs T2a'!J526&lt;'Coeffs calibration'!$J$17,"Moderately positive","Highly positive")))</f>
        <v>Highly positive</v>
      </c>
      <c r="R523" s="3" t="str">
        <f>IF('Calculs T2a'!K526&lt;'Coeffs calibration'!$K$15,"Negative",IF('Calculs T2a'!K526&lt;'Coeffs calibration'!$K$16,"Lowly positive",IF('Calculs T2a'!K526&lt;'Coeffs calibration'!$K$17,"Moderately positive","Highly positive")))</f>
        <v>Highly positive</v>
      </c>
      <c r="S523" s="3" t="str">
        <f>IF('Calculs T2a'!L526&lt;'Coeffs calibration'!$L$15,"Negative",IF('Calculs T2a'!L526&lt;'Coeffs calibration'!$L$16,"Lowly positive",IF('Calculs T2a'!L526&lt;'Coeffs calibration'!$L$17,"Moderately positive","Highly positive")))</f>
        <v>Highly positive</v>
      </c>
      <c r="T523" s="3" t="str">
        <f>IF('Calculs T2a'!M526&lt;'Coeffs calibration'!$M$15,"Negative",IF('Calculs T2a'!M526&lt;'Coeffs calibration'!$M$16,"Lowly positive",IF('Calculs T2a'!M526&lt;'Coeffs calibration'!$M$17,"Moderately positive","Highly positive")))</f>
        <v>Highly positive</v>
      </c>
      <c r="U523" s="3" t="str">
        <f>IF('Calculs T2a'!N526&lt;'Coeffs calibration'!$N$15,"Negative",IF('Calculs T2a'!N526&lt;'Coeffs calibration'!$N$16,"Lowly positive",IF('Calculs T2a'!N526&lt;'Coeffs calibration'!$N$17,"Moderately positive","Highly positive")))</f>
        <v>Highly positive</v>
      </c>
      <c r="W523" s="92">
        <f>'Predictions concentrations'!A523</f>
        <v>0</v>
      </c>
      <c r="X523" s="92">
        <f>'Predictions concentrations'!B523</f>
        <v>0</v>
      </c>
      <c r="Y523" s="126" t="str">
        <f>IF('Calculs T3a'!G526&lt;'Coeffs calibration'!$G$15,"Negative",IF('Calculs T3a'!G526&lt;'Coeffs calibration'!$G$16,"Lowly positive",IF('Calculs T3a'!G526&lt;'Coeffs calibration'!$G$17,"Moderately positive","Highly positive")))</f>
        <v>Highly positive</v>
      </c>
      <c r="Z523" s="126" t="str">
        <f>IF('Calculs T3a'!H526&lt;'Coeffs calibration'!$H$15,"Negative",IF('Calculs T3a'!H526&lt;'Coeffs calibration'!$H$16,"Lowly positive",IF('Calculs T3a'!H526&lt;'Coeffs calibration'!$H$17,"Moderately positive","Highly positive")))</f>
        <v>Highly positive</v>
      </c>
      <c r="AA523" s="126" t="str">
        <f>IF('Calculs T3a'!I526&lt;'Coeffs calibration'!$I$15,"Negative",IF('Calculs T3a'!I526&lt;'Coeffs calibration'!$I$16,"Lowly positive",IF('Calculs T3a'!I526&lt;'Coeffs calibration'!$I$17,"Moderately positive","Highly positive")))</f>
        <v>Highly positive</v>
      </c>
      <c r="AB523" s="128" t="str">
        <f>IF('Calculs T3a'!J526&lt;'Coeffs calibration'!$J$15,"Negative",IF('Calculs T3a'!J526&lt;'Coeffs calibration'!$J$16,"Lowly positive",IF('Calculs T3a'!J526&lt;'Coeffs calibration'!$J$17,"Moderately positive","Highly positive")))</f>
        <v>Highly positive</v>
      </c>
      <c r="AC523" s="3" t="str">
        <f>IF('Calculs T3a'!K526&lt;'Coeffs calibration'!$K$15,"Negative",IF('Calculs T3a'!K526&lt;'Coeffs calibration'!$K$16,"Lowly positive",IF('Calculs T3a'!K526&lt;'Coeffs calibration'!$K$17,"Moderately positive","Highly positive")))</f>
        <v>Highly positive</v>
      </c>
      <c r="AD523" s="3" t="str">
        <f>IF('Calculs T3a'!L526&lt;'Coeffs calibration'!$L$15,"Negative",IF('Calculs T3a'!L526&lt;'Coeffs calibration'!$L$16,"Lowly positive",IF('Calculs T3a'!L526&lt;'Coeffs calibration'!$L$17,"Moderately positive","Highly positive")))</f>
        <v>Highly positive</v>
      </c>
      <c r="AE523" s="3" t="str">
        <f>IF('Calculs T3a'!M526&lt;'Coeffs calibration'!$M$15,"Negative",IF('Calculs T3a'!M526&lt;'Coeffs calibration'!$M$16,"Lowly positive",IF('Calculs T3a'!M526&lt;'Coeffs calibration'!$M$17,"Moderately positive","Highly positive")))</f>
        <v>Highly positive</v>
      </c>
      <c r="AF523" s="3" t="str">
        <f>IF('Calculs T3a'!N526&lt;'Coeffs calibration'!$N$15,"Negative",IF('Calculs T3a'!N526&lt;'Coeffs calibration'!$N$16,"Lowly positive",IF('Calculs T3a'!N526&lt;'Coeffs calibration'!$N$17,"Moderately positive","Highly positive")))</f>
        <v>Highly positive</v>
      </c>
    </row>
    <row r="524" spans="1:32" x14ac:dyDescent="0.3">
      <c r="A524" s="92">
        <f>'Predictions concentrations'!A524</f>
        <v>0</v>
      </c>
      <c r="B524" s="92">
        <f>'Predictions concentrations'!B524</f>
        <v>0</v>
      </c>
      <c r="C524" s="126" t="str">
        <f>IF('Calculs T1a'!G527&lt;'Coeffs calibration'!$G$15,"Negative",IF('Calculs T1a'!G527&lt;'Coeffs calibration'!$G$16,"Lowly positive",IF('Calculs T1a'!G527&lt;'Coeffs calibration'!$G$17,"Moderately positive","Highly positive")))</f>
        <v>Highly positive</v>
      </c>
      <c r="D524" s="126" t="str">
        <f>IF('Calculs T1a'!H527&lt;'Coeffs calibration'!$H$15,"Negative",IF('Calculs T1a'!H527&lt;'Coeffs calibration'!$H$16,"Lowly positive",IF('Calculs T1a'!H527&lt;'Coeffs calibration'!$H$17,"Moderately positive","Highly positive")))</f>
        <v>Highly positive</v>
      </c>
      <c r="E524" s="126" t="str">
        <f>IF('Calculs T1a'!I527&lt;'Coeffs calibration'!$I$15,"Negative",IF('Calculs T1a'!I527&lt;'Coeffs calibration'!$I$16,"Lowly positive",IF('Calculs T1a'!I527&lt;'Coeffs calibration'!$I$17,"Moderately positive","Highly positive")))</f>
        <v>Highly positive</v>
      </c>
      <c r="F524" s="128" t="str">
        <f>IF('Calculs T1a'!J527&lt;'Coeffs calibration'!$J$15,"Negative",IF('Calculs T1a'!J527&lt;'Coeffs calibration'!$J$16,"Lowly positive",IF('Calculs T1a'!J527&lt;'Coeffs calibration'!$J$17,"Moderately positive","Highly positive")))</f>
        <v>Highly positive</v>
      </c>
      <c r="G524" s="3" t="str">
        <f>IF('Calculs T1a'!K527&lt;'Coeffs calibration'!$K$15,"Negative",IF('Calculs T1a'!K527&lt;'Coeffs calibration'!$K$16,"Lowly positive",IF('Calculs T1a'!K527&lt;'Coeffs calibration'!$K$17,"Moderately positive","Highly positive")))</f>
        <v>Highly positive</v>
      </c>
      <c r="H524" s="3" t="str">
        <f>IF('Calculs T1a'!L527&lt;'Coeffs calibration'!$L$15,"Negative",IF('Calculs T1a'!L527&lt;'Coeffs calibration'!$L$16,"Lowly positive",IF('Calculs T1a'!L527&lt;'Coeffs calibration'!$L$17,"Moderately positive","Highly positive")))</f>
        <v>Highly positive</v>
      </c>
      <c r="I524" s="3" t="str">
        <f>IF('Calculs T1a'!M527&lt;'Coeffs calibration'!$M$15,"Negative",IF('Calculs T1a'!M527&lt;'Coeffs calibration'!$M$16,"Lowly positive",IF('Calculs T1a'!M527&lt;'Coeffs calibration'!$M$17,"Moderately positive","Highly positive")))</f>
        <v>Highly positive</v>
      </c>
      <c r="J524" s="3" t="str">
        <f>IF('Calculs T1a'!N527&lt;'Coeffs calibration'!$N$15,"Negative",IF('Calculs T1a'!N527&lt;'Coeffs calibration'!$N$16,"Lowly positive",IF('Calculs T1a'!N527&lt;'Coeffs calibration'!$N$17,"Moderately positive","Highly positive")))</f>
        <v>Highly positive</v>
      </c>
      <c r="L524" s="92">
        <f>'Predictions concentrations'!A524</f>
        <v>0</v>
      </c>
      <c r="M524" s="92">
        <f>'Predictions concentrations'!B524</f>
        <v>0</v>
      </c>
      <c r="N524" s="126" t="str">
        <f>IF('Calculs T2a'!G527&lt;'Coeffs calibration'!$G$15,"Negative",IF('Calculs T2a'!G527&lt;'Coeffs calibration'!$G$16,"Lowly positive",IF('Calculs T2a'!G527&lt;'Coeffs calibration'!$G$17,"Moderately positive","Highly positive")))</f>
        <v>Highly positive</v>
      </c>
      <c r="O524" s="126" t="str">
        <f>IF('Calculs T2a'!H527&lt;'Coeffs calibration'!$H$15,"Negative",IF('Calculs T2a'!H527&lt;'Coeffs calibration'!$H$16,"Lowly positive",IF('Calculs T2a'!H527&lt;'Coeffs calibration'!$H$17,"Moderately positive","Highly positive")))</f>
        <v>Highly positive</v>
      </c>
      <c r="P524" s="126" t="str">
        <f>IF('Calculs T2a'!I527&lt;'Coeffs calibration'!$I$15,"Negative",IF('Calculs T2a'!I527&lt;'Coeffs calibration'!$I$16,"Lowly positive",IF('Calculs T2a'!I527&lt;'Coeffs calibration'!$I$17,"Moderately positive","Highly positive")))</f>
        <v>Highly positive</v>
      </c>
      <c r="Q524" s="128" t="str">
        <f>IF('Calculs T2a'!J527&lt;'Coeffs calibration'!$J$15,"Negative",IF('Calculs T2a'!J527&lt;'Coeffs calibration'!$J$16,"Lowly positive",IF('Calculs T2a'!J527&lt;'Coeffs calibration'!$J$17,"Moderately positive","Highly positive")))</f>
        <v>Highly positive</v>
      </c>
      <c r="R524" s="3" t="str">
        <f>IF('Calculs T2a'!K527&lt;'Coeffs calibration'!$K$15,"Negative",IF('Calculs T2a'!K527&lt;'Coeffs calibration'!$K$16,"Lowly positive",IF('Calculs T2a'!K527&lt;'Coeffs calibration'!$K$17,"Moderately positive","Highly positive")))</f>
        <v>Highly positive</v>
      </c>
      <c r="S524" s="3" t="str">
        <f>IF('Calculs T2a'!L527&lt;'Coeffs calibration'!$L$15,"Negative",IF('Calculs T2a'!L527&lt;'Coeffs calibration'!$L$16,"Lowly positive",IF('Calculs T2a'!L527&lt;'Coeffs calibration'!$L$17,"Moderately positive","Highly positive")))</f>
        <v>Highly positive</v>
      </c>
      <c r="T524" s="3" t="str">
        <f>IF('Calculs T2a'!M527&lt;'Coeffs calibration'!$M$15,"Negative",IF('Calculs T2a'!M527&lt;'Coeffs calibration'!$M$16,"Lowly positive",IF('Calculs T2a'!M527&lt;'Coeffs calibration'!$M$17,"Moderately positive","Highly positive")))</f>
        <v>Highly positive</v>
      </c>
      <c r="U524" s="3" t="str">
        <f>IF('Calculs T2a'!N527&lt;'Coeffs calibration'!$N$15,"Negative",IF('Calculs T2a'!N527&lt;'Coeffs calibration'!$N$16,"Lowly positive",IF('Calculs T2a'!N527&lt;'Coeffs calibration'!$N$17,"Moderately positive","Highly positive")))</f>
        <v>Highly positive</v>
      </c>
      <c r="W524" s="92">
        <f>'Predictions concentrations'!A524</f>
        <v>0</v>
      </c>
      <c r="X524" s="92">
        <f>'Predictions concentrations'!B524</f>
        <v>0</v>
      </c>
      <c r="Y524" s="126" t="str">
        <f>IF('Calculs T3a'!G527&lt;'Coeffs calibration'!$G$15,"Negative",IF('Calculs T3a'!G527&lt;'Coeffs calibration'!$G$16,"Lowly positive",IF('Calculs T3a'!G527&lt;'Coeffs calibration'!$G$17,"Moderately positive","Highly positive")))</f>
        <v>Highly positive</v>
      </c>
      <c r="Z524" s="126" t="str">
        <f>IF('Calculs T3a'!H527&lt;'Coeffs calibration'!$H$15,"Negative",IF('Calculs T3a'!H527&lt;'Coeffs calibration'!$H$16,"Lowly positive",IF('Calculs T3a'!H527&lt;'Coeffs calibration'!$H$17,"Moderately positive","Highly positive")))</f>
        <v>Highly positive</v>
      </c>
      <c r="AA524" s="126" t="str">
        <f>IF('Calculs T3a'!I527&lt;'Coeffs calibration'!$I$15,"Negative",IF('Calculs T3a'!I527&lt;'Coeffs calibration'!$I$16,"Lowly positive",IF('Calculs T3a'!I527&lt;'Coeffs calibration'!$I$17,"Moderately positive","Highly positive")))</f>
        <v>Highly positive</v>
      </c>
      <c r="AB524" s="128" t="str">
        <f>IF('Calculs T3a'!J527&lt;'Coeffs calibration'!$J$15,"Negative",IF('Calculs T3a'!J527&lt;'Coeffs calibration'!$J$16,"Lowly positive",IF('Calculs T3a'!J527&lt;'Coeffs calibration'!$J$17,"Moderately positive","Highly positive")))</f>
        <v>Highly positive</v>
      </c>
      <c r="AC524" s="3" t="str">
        <f>IF('Calculs T3a'!K527&lt;'Coeffs calibration'!$K$15,"Negative",IF('Calculs T3a'!K527&lt;'Coeffs calibration'!$K$16,"Lowly positive",IF('Calculs T3a'!K527&lt;'Coeffs calibration'!$K$17,"Moderately positive","Highly positive")))</f>
        <v>Highly positive</v>
      </c>
      <c r="AD524" s="3" t="str">
        <f>IF('Calculs T3a'!L527&lt;'Coeffs calibration'!$L$15,"Negative",IF('Calculs T3a'!L527&lt;'Coeffs calibration'!$L$16,"Lowly positive",IF('Calculs T3a'!L527&lt;'Coeffs calibration'!$L$17,"Moderately positive","Highly positive")))</f>
        <v>Highly positive</v>
      </c>
      <c r="AE524" s="3" t="str">
        <f>IF('Calculs T3a'!M527&lt;'Coeffs calibration'!$M$15,"Negative",IF('Calculs T3a'!M527&lt;'Coeffs calibration'!$M$16,"Lowly positive",IF('Calculs T3a'!M527&lt;'Coeffs calibration'!$M$17,"Moderately positive","Highly positive")))</f>
        <v>Highly positive</v>
      </c>
      <c r="AF524" s="3" t="str">
        <f>IF('Calculs T3a'!N527&lt;'Coeffs calibration'!$N$15,"Negative",IF('Calculs T3a'!N527&lt;'Coeffs calibration'!$N$16,"Lowly positive",IF('Calculs T3a'!N527&lt;'Coeffs calibration'!$N$17,"Moderately positive","Highly positive")))</f>
        <v>Highly positive</v>
      </c>
    </row>
    <row r="525" spans="1:32" x14ac:dyDescent="0.3">
      <c r="A525" s="92">
        <f>'Predictions concentrations'!A525</f>
        <v>0</v>
      </c>
      <c r="B525" s="92">
        <f>'Predictions concentrations'!B525</f>
        <v>0</v>
      </c>
      <c r="C525" s="126" t="str">
        <f>IF('Calculs T1a'!G528&lt;'Coeffs calibration'!$G$15,"Negative",IF('Calculs T1a'!G528&lt;'Coeffs calibration'!$G$16,"Lowly positive",IF('Calculs T1a'!G528&lt;'Coeffs calibration'!$G$17,"Moderately positive","Highly positive")))</f>
        <v>Highly positive</v>
      </c>
      <c r="D525" s="126" t="str">
        <f>IF('Calculs T1a'!H528&lt;'Coeffs calibration'!$H$15,"Negative",IF('Calculs T1a'!H528&lt;'Coeffs calibration'!$H$16,"Lowly positive",IF('Calculs T1a'!H528&lt;'Coeffs calibration'!$H$17,"Moderately positive","Highly positive")))</f>
        <v>Highly positive</v>
      </c>
      <c r="E525" s="126" t="str">
        <f>IF('Calculs T1a'!I528&lt;'Coeffs calibration'!$I$15,"Negative",IF('Calculs T1a'!I528&lt;'Coeffs calibration'!$I$16,"Lowly positive",IF('Calculs T1a'!I528&lt;'Coeffs calibration'!$I$17,"Moderately positive","Highly positive")))</f>
        <v>Highly positive</v>
      </c>
      <c r="F525" s="128" t="str">
        <f>IF('Calculs T1a'!J528&lt;'Coeffs calibration'!$J$15,"Negative",IF('Calculs T1a'!J528&lt;'Coeffs calibration'!$J$16,"Lowly positive",IF('Calculs T1a'!J528&lt;'Coeffs calibration'!$J$17,"Moderately positive","Highly positive")))</f>
        <v>Highly positive</v>
      </c>
      <c r="G525" s="3" t="str">
        <f>IF('Calculs T1a'!K528&lt;'Coeffs calibration'!$K$15,"Negative",IF('Calculs T1a'!K528&lt;'Coeffs calibration'!$K$16,"Lowly positive",IF('Calculs T1a'!K528&lt;'Coeffs calibration'!$K$17,"Moderately positive","Highly positive")))</f>
        <v>Highly positive</v>
      </c>
      <c r="H525" s="3" t="str">
        <f>IF('Calculs T1a'!L528&lt;'Coeffs calibration'!$L$15,"Negative",IF('Calculs T1a'!L528&lt;'Coeffs calibration'!$L$16,"Lowly positive",IF('Calculs T1a'!L528&lt;'Coeffs calibration'!$L$17,"Moderately positive","Highly positive")))</f>
        <v>Highly positive</v>
      </c>
      <c r="I525" s="3" t="str">
        <f>IF('Calculs T1a'!M528&lt;'Coeffs calibration'!$M$15,"Negative",IF('Calculs T1a'!M528&lt;'Coeffs calibration'!$M$16,"Lowly positive",IF('Calculs T1a'!M528&lt;'Coeffs calibration'!$M$17,"Moderately positive","Highly positive")))</f>
        <v>Highly positive</v>
      </c>
      <c r="J525" s="3" t="str">
        <f>IF('Calculs T1a'!N528&lt;'Coeffs calibration'!$N$15,"Negative",IF('Calculs T1a'!N528&lt;'Coeffs calibration'!$N$16,"Lowly positive",IF('Calculs T1a'!N528&lt;'Coeffs calibration'!$N$17,"Moderately positive","Highly positive")))</f>
        <v>Highly positive</v>
      </c>
      <c r="L525" s="92">
        <f>'Predictions concentrations'!A525</f>
        <v>0</v>
      </c>
      <c r="M525" s="92">
        <f>'Predictions concentrations'!B525</f>
        <v>0</v>
      </c>
      <c r="N525" s="126" t="str">
        <f>IF('Calculs T2a'!G528&lt;'Coeffs calibration'!$G$15,"Negative",IF('Calculs T2a'!G528&lt;'Coeffs calibration'!$G$16,"Lowly positive",IF('Calculs T2a'!G528&lt;'Coeffs calibration'!$G$17,"Moderately positive","Highly positive")))</f>
        <v>Highly positive</v>
      </c>
      <c r="O525" s="126" t="str">
        <f>IF('Calculs T2a'!H528&lt;'Coeffs calibration'!$H$15,"Negative",IF('Calculs T2a'!H528&lt;'Coeffs calibration'!$H$16,"Lowly positive",IF('Calculs T2a'!H528&lt;'Coeffs calibration'!$H$17,"Moderately positive","Highly positive")))</f>
        <v>Highly positive</v>
      </c>
      <c r="P525" s="126" t="str">
        <f>IF('Calculs T2a'!I528&lt;'Coeffs calibration'!$I$15,"Negative",IF('Calculs T2a'!I528&lt;'Coeffs calibration'!$I$16,"Lowly positive",IF('Calculs T2a'!I528&lt;'Coeffs calibration'!$I$17,"Moderately positive","Highly positive")))</f>
        <v>Highly positive</v>
      </c>
      <c r="Q525" s="128" t="str">
        <f>IF('Calculs T2a'!J528&lt;'Coeffs calibration'!$J$15,"Negative",IF('Calculs T2a'!J528&lt;'Coeffs calibration'!$J$16,"Lowly positive",IF('Calculs T2a'!J528&lt;'Coeffs calibration'!$J$17,"Moderately positive","Highly positive")))</f>
        <v>Highly positive</v>
      </c>
      <c r="R525" s="3" t="str">
        <f>IF('Calculs T2a'!K528&lt;'Coeffs calibration'!$K$15,"Negative",IF('Calculs T2a'!K528&lt;'Coeffs calibration'!$K$16,"Lowly positive",IF('Calculs T2a'!K528&lt;'Coeffs calibration'!$K$17,"Moderately positive","Highly positive")))</f>
        <v>Highly positive</v>
      </c>
      <c r="S525" s="3" t="str">
        <f>IF('Calculs T2a'!L528&lt;'Coeffs calibration'!$L$15,"Negative",IF('Calculs T2a'!L528&lt;'Coeffs calibration'!$L$16,"Lowly positive",IF('Calculs T2a'!L528&lt;'Coeffs calibration'!$L$17,"Moderately positive","Highly positive")))</f>
        <v>Highly positive</v>
      </c>
      <c r="T525" s="3" t="str">
        <f>IF('Calculs T2a'!M528&lt;'Coeffs calibration'!$M$15,"Negative",IF('Calculs T2a'!M528&lt;'Coeffs calibration'!$M$16,"Lowly positive",IF('Calculs T2a'!M528&lt;'Coeffs calibration'!$M$17,"Moderately positive","Highly positive")))</f>
        <v>Highly positive</v>
      </c>
      <c r="U525" s="3" t="str">
        <f>IF('Calculs T2a'!N528&lt;'Coeffs calibration'!$N$15,"Negative",IF('Calculs T2a'!N528&lt;'Coeffs calibration'!$N$16,"Lowly positive",IF('Calculs T2a'!N528&lt;'Coeffs calibration'!$N$17,"Moderately positive","Highly positive")))</f>
        <v>Highly positive</v>
      </c>
      <c r="W525" s="92">
        <f>'Predictions concentrations'!A525</f>
        <v>0</v>
      </c>
      <c r="X525" s="92">
        <f>'Predictions concentrations'!B525</f>
        <v>0</v>
      </c>
      <c r="Y525" s="126" t="str">
        <f>IF('Calculs T3a'!G528&lt;'Coeffs calibration'!$G$15,"Negative",IF('Calculs T3a'!G528&lt;'Coeffs calibration'!$G$16,"Lowly positive",IF('Calculs T3a'!G528&lt;'Coeffs calibration'!$G$17,"Moderately positive","Highly positive")))</f>
        <v>Highly positive</v>
      </c>
      <c r="Z525" s="126" t="str">
        <f>IF('Calculs T3a'!H528&lt;'Coeffs calibration'!$H$15,"Negative",IF('Calculs T3a'!H528&lt;'Coeffs calibration'!$H$16,"Lowly positive",IF('Calculs T3a'!H528&lt;'Coeffs calibration'!$H$17,"Moderately positive","Highly positive")))</f>
        <v>Highly positive</v>
      </c>
      <c r="AA525" s="126" t="str">
        <f>IF('Calculs T3a'!I528&lt;'Coeffs calibration'!$I$15,"Negative",IF('Calculs T3a'!I528&lt;'Coeffs calibration'!$I$16,"Lowly positive",IF('Calculs T3a'!I528&lt;'Coeffs calibration'!$I$17,"Moderately positive","Highly positive")))</f>
        <v>Highly positive</v>
      </c>
      <c r="AB525" s="128" t="str">
        <f>IF('Calculs T3a'!J528&lt;'Coeffs calibration'!$J$15,"Negative",IF('Calculs T3a'!J528&lt;'Coeffs calibration'!$J$16,"Lowly positive",IF('Calculs T3a'!J528&lt;'Coeffs calibration'!$J$17,"Moderately positive","Highly positive")))</f>
        <v>Highly positive</v>
      </c>
      <c r="AC525" s="3" t="str">
        <f>IF('Calculs T3a'!K528&lt;'Coeffs calibration'!$K$15,"Negative",IF('Calculs T3a'!K528&lt;'Coeffs calibration'!$K$16,"Lowly positive",IF('Calculs T3a'!K528&lt;'Coeffs calibration'!$K$17,"Moderately positive","Highly positive")))</f>
        <v>Highly positive</v>
      </c>
      <c r="AD525" s="3" t="str">
        <f>IF('Calculs T3a'!L528&lt;'Coeffs calibration'!$L$15,"Negative",IF('Calculs T3a'!L528&lt;'Coeffs calibration'!$L$16,"Lowly positive",IF('Calculs T3a'!L528&lt;'Coeffs calibration'!$L$17,"Moderately positive","Highly positive")))</f>
        <v>Highly positive</v>
      </c>
      <c r="AE525" s="3" t="str">
        <f>IF('Calculs T3a'!M528&lt;'Coeffs calibration'!$M$15,"Negative",IF('Calculs T3a'!M528&lt;'Coeffs calibration'!$M$16,"Lowly positive",IF('Calculs T3a'!M528&lt;'Coeffs calibration'!$M$17,"Moderately positive","Highly positive")))</f>
        <v>Highly positive</v>
      </c>
      <c r="AF525" s="3" t="str">
        <f>IF('Calculs T3a'!N528&lt;'Coeffs calibration'!$N$15,"Negative",IF('Calculs T3a'!N528&lt;'Coeffs calibration'!$N$16,"Lowly positive",IF('Calculs T3a'!N528&lt;'Coeffs calibration'!$N$17,"Moderately positive","Highly positive")))</f>
        <v>Highly positive</v>
      </c>
    </row>
    <row r="526" spans="1:32" x14ac:dyDescent="0.3">
      <c r="A526" s="92">
        <f>'Predictions concentrations'!A526</f>
        <v>0</v>
      </c>
      <c r="B526" s="92">
        <f>'Predictions concentrations'!B526</f>
        <v>0</v>
      </c>
      <c r="C526" s="126" t="str">
        <f>IF('Calculs T1a'!G529&lt;'Coeffs calibration'!$G$15,"Negative",IF('Calculs T1a'!G529&lt;'Coeffs calibration'!$G$16,"Lowly positive",IF('Calculs T1a'!G529&lt;'Coeffs calibration'!$G$17,"Moderately positive","Highly positive")))</f>
        <v>Highly positive</v>
      </c>
      <c r="D526" s="126" t="str">
        <f>IF('Calculs T1a'!H529&lt;'Coeffs calibration'!$H$15,"Negative",IF('Calculs T1a'!H529&lt;'Coeffs calibration'!$H$16,"Lowly positive",IF('Calculs T1a'!H529&lt;'Coeffs calibration'!$H$17,"Moderately positive","Highly positive")))</f>
        <v>Highly positive</v>
      </c>
      <c r="E526" s="126" t="str">
        <f>IF('Calculs T1a'!I529&lt;'Coeffs calibration'!$I$15,"Negative",IF('Calculs T1a'!I529&lt;'Coeffs calibration'!$I$16,"Lowly positive",IF('Calculs T1a'!I529&lt;'Coeffs calibration'!$I$17,"Moderately positive","Highly positive")))</f>
        <v>Highly positive</v>
      </c>
      <c r="F526" s="128" t="str">
        <f>IF('Calculs T1a'!J529&lt;'Coeffs calibration'!$J$15,"Negative",IF('Calculs T1a'!J529&lt;'Coeffs calibration'!$J$16,"Lowly positive",IF('Calculs T1a'!J529&lt;'Coeffs calibration'!$J$17,"Moderately positive","Highly positive")))</f>
        <v>Highly positive</v>
      </c>
      <c r="G526" s="3" t="str">
        <f>IF('Calculs T1a'!K529&lt;'Coeffs calibration'!$K$15,"Negative",IF('Calculs T1a'!K529&lt;'Coeffs calibration'!$K$16,"Lowly positive",IF('Calculs T1a'!K529&lt;'Coeffs calibration'!$K$17,"Moderately positive","Highly positive")))</f>
        <v>Highly positive</v>
      </c>
      <c r="H526" s="3" t="str">
        <f>IF('Calculs T1a'!L529&lt;'Coeffs calibration'!$L$15,"Negative",IF('Calculs T1a'!L529&lt;'Coeffs calibration'!$L$16,"Lowly positive",IF('Calculs T1a'!L529&lt;'Coeffs calibration'!$L$17,"Moderately positive","Highly positive")))</f>
        <v>Highly positive</v>
      </c>
      <c r="I526" s="3" t="str">
        <f>IF('Calculs T1a'!M529&lt;'Coeffs calibration'!$M$15,"Negative",IF('Calculs T1a'!M529&lt;'Coeffs calibration'!$M$16,"Lowly positive",IF('Calculs T1a'!M529&lt;'Coeffs calibration'!$M$17,"Moderately positive","Highly positive")))</f>
        <v>Highly positive</v>
      </c>
      <c r="J526" s="3" t="str">
        <f>IF('Calculs T1a'!N529&lt;'Coeffs calibration'!$N$15,"Negative",IF('Calculs T1a'!N529&lt;'Coeffs calibration'!$N$16,"Lowly positive",IF('Calculs T1a'!N529&lt;'Coeffs calibration'!$N$17,"Moderately positive","Highly positive")))</f>
        <v>Highly positive</v>
      </c>
      <c r="L526" s="92">
        <f>'Predictions concentrations'!A526</f>
        <v>0</v>
      </c>
      <c r="M526" s="92">
        <f>'Predictions concentrations'!B526</f>
        <v>0</v>
      </c>
      <c r="N526" s="126" t="str">
        <f>IF('Calculs T2a'!G529&lt;'Coeffs calibration'!$G$15,"Negative",IF('Calculs T2a'!G529&lt;'Coeffs calibration'!$G$16,"Lowly positive",IF('Calculs T2a'!G529&lt;'Coeffs calibration'!$G$17,"Moderately positive","Highly positive")))</f>
        <v>Highly positive</v>
      </c>
      <c r="O526" s="126" t="str">
        <f>IF('Calculs T2a'!H529&lt;'Coeffs calibration'!$H$15,"Negative",IF('Calculs T2a'!H529&lt;'Coeffs calibration'!$H$16,"Lowly positive",IF('Calculs T2a'!H529&lt;'Coeffs calibration'!$H$17,"Moderately positive","Highly positive")))</f>
        <v>Highly positive</v>
      </c>
      <c r="P526" s="126" t="str">
        <f>IF('Calculs T2a'!I529&lt;'Coeffs calibration'!$I$15,"Negative",IF('Calculs T2a'!I529&lt;'Coeffs calibration'!$I$16,"Lowly positive",IF('Calculs T2a'!I529&lt;'Coeffs calibration'!$I$17,"Moderately positive","Highly positive")))</f>
        <v>Highly positive</v>
      </c>
      <c r="Q526" s="128" t="str">
        <f>IF('Calculs T2a'!J529&lt;'Coeffs calibration'!$J$15,"Negative",IF('Calculs T2a'!J529&lt;'Coeffs calibration'!$J$16,"Lowly positive",IF('Calculs T2a'!J529&lt;'Coeffs calibration'!$J$17,"Moderately positive","Highly positive")))</f>
        <v>Highly positive</v>
      </c>
      <c r="R526" s="3" t="str">
        <f>IF('Calculs T2a'!K529&lt;'Coeffs calibration'!$K$15,"Negative",IF('Calculs T2a'!K529&lt;'Coeffs calibration'!$K$16,"Lowly positive",IF('Calculs T2a'!K529&lt;'Coeffs calibration'!$K$17,"Moderately positive","Highly positive")))</f>
        <v>Highly positive</v>
      </c>
      <c r="S526" s="3" t="str">
        <f>IF('Calculs T2a'!L529&lt;'Coeffs calibration'!$L$15,"Negative",IF('Calculs T2a'!L529&lt;'Coeffs calibration'!$L$16,"Lowly positive",IF('Calculs T2a'!L529&lt;'Coeffs calibration'!$L$17,"Moderately positive","Highly positive")))</f>
        <v>Highly positive</v>
      </c>
      <c r="T526" s="3" t="str">
        <f>IF('Calculs T2a'!M529&lt;'Coeffs calibration'!$M$15,"Negative",IF('Calculs T2a'!M529&lt;'Coeffs calibration'!$M$16,"Lowly positive",IF('Calculs T2a'!M529&lt;'Coeffs calibration'!$M$17,"Moderately positive","Highly positive")))</f>
        <v>Highly positive</v>
      </c>
      <c r="U526" s="3" t="str">
        <f>IF('Calculs T2a'!N529&lt;'Coeffs calibration'!$N$15,"Negative",IF('Calculs T2a'!N529&lt;'Coeffs calibration'!$N$16,"Lowly positive",IF('Calculs T2a'!N529&lt;'Coeffs calibration'!$N$17,"Moderately positive","Highly positive")))</f>
        <v>Highly positive</v>
      </c>
      <c r="W526" s="92">
        <f>'Predictions concentrations'!A526</f>
        <v>0</v>
      </c>
      <c r="X526" s="92">
        <f>'Predictions concentrations'!B526</f>
        <v>0</v>
      </c>
      <c r="Y526" s="126" t="str">
        <f>IF('Calculs T3a'!G529&lt;'Coeffs calibration'!$G$15,"Negative",IF('Calculs T3a'!G529&lt;'Coeffs calibration'!$G$16,"Lowly positive",IF('Calculs T3a'!G529&lt;'Coeffs calibration'!$G$17,"Moderately positive","Highly positive")))</f>
        <v>Highly positive</v>
      </c>
      <c r="Z526" s="126" t="str">
        <f>IF('Calculs T3a'!H529&lt;'Coeffs calibration'!$H$15,"Negative",IF('Calculs T3a'!H529&lt;'Coeffs calibration'!$H$16,"Lowly positive",IF('Calculs T3a'!H529&lt;'Coeffs calibration'!$H$17,"Moderately positive","Highly positive")))</f>
        <v>Highly positive</v>
      </c>
      <c r="AA526" s="126" t="str">
        <f>IF('Calculs T3a'!I529&lt;'Coeffs calibration'!$I$15,"Negative",IF('Calculs T3a'!I529&lt;'Coeffs calibration'!$I$16,"Lowly positive",IF('Calculs T3a'!I529&lt;'Coeffs calibration'!$I$17,"Moderately positive","Highly positive")))</f>
        <v>Highly positive</v>
      </c>
      <c r="AB526" s="128" t="str">
        <f>IF('Calculs T3a'!J529&lt;'Coeffs calibration'!$J$15,"Negative",IF('Calculs T3a'!J529&lt;'Coeffs calibration'!$J$16,"Lowly positive",IF('Calculs T3a'!J529&lt;'Coeffs calibration'!$J$17,"Moderately positive","Highly positive")))</f>
        <v>Highly positive</v>
      </c>
      <c r="AC526" s="3" t="str">
        <f>IF('Calculs T3a'!K529&lt;'Coeffs calibration'!$K$15,"Negative",IF('Calculs T3a'!K529&lt;'Coeffs calibration'!$K$16,"Lowly positive",IF('Calculs T3a'!K529&lt;'Coeffs calibration'!$K$17,"Moderately positive","Highly positive")))</f>
        <v>Highly positive</v>
      </c>
      <c r="AD526" s="3" t="str">
        <f>IF('Calculs T3a'!L529&lt;'Coeffs calibration'!$L$15,"Negative",IF('Calculs T3a'!L529&lt;'Coeffs calibration'!$L$16,"Lowly positive",IF('Calculs T3a'!L529&lt;'Coeffs calibration'!$L$17,"Moderately positive","Highly positive")))</f>
        <v>Highly positive</v>
      </c>
      <c r="AE526" s="3" t="str">
        <f>IF('Calculs T3a'!M529&lt;'Coeffs calibration'!$M$15,"Negative",IF('Calculs T3a'!M529&lt;'Coeffs calibration'!$M$16,"Lowly positive",IF('Calculs T3a'!M529&lt;'Coeffs calibration'!$M$17,"Moderately positive","Highly positive")))</f>
        <v>Highly positive</v>
      </c>
      <c r="AF526" s="3" t="str">
        <f>IF('Calculs T3a'!N529&lt;'Coeffs calibration'!$N$15,"Negative",IF('Calculs T3a'!N529&lt;'Coeffs calibration'!$N$16,"Lowly positive",IF('Calculs T3a'!N529&lt;'Coeffs calibration'!$N$17,"Moderately positive","Highly positive")))</f>
        <v>Highly positive</v>
      </c>
    </row>
    <row r="527" spans="1:32" x14ac:dyDescent="0.3">
      <c r="A527" s="92">
        <f>'Predictions concentrations'!A527</f>
        <v>0</v>
      </c>
      <c r="B527" s="92">
        <f>'Predictions concentrations'!B527</f>
        <v>0</v>
      </c>
      <c r="C527" s="126" t="str">
        <f>IF('Calculs T1a'!G530&lt;'Coeffs calibration'!$G$15,"Negative",IF('Calculs T1a'!G530&lt;'Coeffs calibration'!$G$16,"Lowly positive",IF('Calculs T1a'!G530&lt;'Coeffs calibration'!$G$17,"Moderately positive","Highly positive")))</f>
        <v>Highly positive</v>
      </c>
      <c r="D527" s="126" t="str">
        <f>IF('Calculs T1a'!H530&lt;'Coeffs calibration'!$H$15,"Negative",IF('Calculs T1a'!H530&lt;'Coeffs calibration'!$H$16,"Lowly positive",IF('Calculs T1a'!H530&lt;'Coeffs calibration'!$H$17,"Moderately positive","Highly positive")))</f>
        <v>Highly positive</v>
      </c>
      <c r="E527" s="126" t="str">
        <f>IF('Calculs T1a'!I530&lt;'Coeffs calibration'!$I$15,"Negative",IF('Calculs T1a'!I530&lt;'Coeffs calibration'!$I$16,"Lowly positive",IF('Calculs T1a'!I530&lt;'Coeffs calibration'!$I$17,"Moderately positive","Highly positive")))</f>
        <v>Highly positive</v>
      </c>
      <c r="F527" s="128" t="str">
        <f>IF('Calculs T1a'!J530&lt;'Coeffs calibration'!$J$15,"Negative",IF('Calculs T1a'!J530&lt;'Coeffs calibration'!$J$16,"Lowly positive",IF('Calculs T1a'!J530&lt;'Coeffs calibration'!$J$17,"Moderately positive","Highly positive")))</f>
        <v>Highly positive</v>
      </c>
      <c r="G527" s="3" t="str">
        <f>IF('Calculs T1a'!K530&lt;'Coeffs calibration'!$K$15,"Negative",IF('Calculs T1a'!K530&lt;'Coeffs calibration'!$K$16,"Lowly positive",IF('Calculs T1a'!K530&lt;'Coeffs calibration'!$K$17,"Moderately positive","Highly positive")))</f>
        <v>Highly positive</v>
      </c>
      <c r="H527" s="3" t="str">
        <f>IF('Calculs T1a'!L530&lt;'Coeffs calibration'!$L$15,"Negative",IF('Calculs T1a'!L530&lt;'Coeffs calibration'!$L$16,"Lowly positive",IF('Calculs T1a'!L530&lt;'Coeffs calibration'!$L$17,"Moderately positive","Highly positive")))</f>
        <v>Highly positive</v>
      </c>
      <c r="I527" s="3" t="str">
        <f>IF('Calculs T1a'!M530&lt;'Coeffs calibration'!$M$15,"Negative",IF('Calculs T1a'!M530&lt;'Coeffs calibration'!$M$16,"Lowly positive",IF('Calculs T1a'!M530&lt;'Coeffs calibration'!$M$17,"Moderately positive","Highly positive")))</f>
        <v>Highly positive</v>
      </c>
      <c r="J527" s="3" t="str">
        <f>IF('Calculs T1a'!N530&lt;'Coeffs calibration'!$N$15,"Negative",IF('Calculs T1a'!N530&lt;'Coeffs calibration'!$N$16,"Lowly positive",IF('Calculs T1a'!N530&lt;'Coeffs calibration'!$N$17,"Moderately positive","Highly positive")))</f>
        <v>Highly positive</v>
      </c>
      <c r="L527" s="92">
        <f>'Predictions concentrations'!A527</f>
        <v>0</v>
      </c>
      <c r="M527" s="92">
        <f>'Predictions concentrations'!B527</f>
        <v>0</v>
      </c>
      <c r="N527" s="126" t="str">
        <f>IF('Calculs T2a'!G530&lt;'Coeffs calibration'!$G$15,"Negative",IF('Calculs T2a'!G530&lt;'Coeffs calibration'!$G$16,"Lowly positive",IF('Calculs T2a'!G530&lt;'Coeffs calibration'!$G$17,"Moderately positive","Highly positive")))</f>
        <v>Highly positive</v>
      </c>
      <c r="O527" s="126" t="str">
        <f>IF('Calculs T2a'!H530&lt;'Coeffs calibration'!$H$15,"Negative",IF('Calculs T2a'!H530&lt;'Coeffs calibration'!$H$16,"Lowly positive",IF('Calculs T2a'!H530&lt;'Coeffs calibration'!$H$17,"Moderately positive","Highly positive")))</f>
        <v>Highly positive</v>
      </c>
      <c r="P527" s="126" t="str">
        <f>IF('Calculs T2a'!I530&lt;'Coeffs calibration'!$I$15,"Negative",IF('Calculs T2a'!I530&lt;'Coeffs calibration'!$I$16,"Lowly positive",IF('Calculs T2a'!I530&lt;'Coeffs calibration'!$I$17,"Moderately positive","Highly positive")))</f>
        <v>Highly positive</v>
      </c>
      <c r="Q527" s="128" t="str">
        <f>IF('Calculs T2a'!J530&lt;'Coeffs calibration'!$J$15,"Negative",IF('Calculs T2a'!J530&lt;'Coeffs calibration'!$J$16,"Lowly positive",IF('Calculs T2a'!J530&lt;'Coeffs calibration'!$J$17,"Moderately positive","Highly positive")))</f>
        <v>Highly positive</v>
      </c>
      <c r="R527" s="3" t="str">
        <f>IF('Calculs T2a'!K530&lt;'Coeffs calibration'!$K$15,"Negative",IF('Calculs T2a'!K530&lt;'Coeffs calibration'!$K$16,"Lowly positive",IF('Calculs T2a'!K530&lt;'Coeffs calibration'!$K$17,"Moderately positive","Highly positive")))</f>
        <v>Highly positive</v>
      </c>
      <c r="S527" s="3" t="str">
        <f>IF('Calculs T2a'!L530&lt;'Coeffs calibration'!$L$15,"Negative",IF('Calculs T2a'!L530&lt;'Coeffs calibration'!$L$16,"Lowly positive",IF('Calculs T2a'!L530&lt;'Coeffs calibration'!$L$17,"Moderately positive","Highly positive")))</f>
        <v>Highly positive</v>
      </c>
      <c r="T527" s="3" t="str">
        <f>IF('Calculs T2a'!M530&lt;'Coeffs calibration'!$M$15,"Negative",IF('Calculs T2a'!M530&lt;'Coeffs calibration'!$M$16,"Lowly positive",IF('Calculs T2a'!M530&lt;'Coeffs calibration'!$M$17,"Moderately positive","Highly positive")))</f>
        <v>Highly positive</v>
      </c>
      <c r="U527" s="3" t="str">
        <f>IF('Calculs T2a'!N530&lt;'Coeffs calibration'!$N$15,"Negative",IF('Calculs T2a'!N530&lt;'Coeffs calibration'!$N$16,"Lowly positive",IF('Calculs T2a'!N530&lt;'Coeffs calibration'!$N$17,"Moderately positive","Highly positive")))</f>
        <v>Highly positive</v>
      </c>
      <c r="W527" s="92">
        <f>'Predictions concentrations'!A527</f>
        <v>0</v>
      </c>
      <c r="X527" s="92">
        <f>'Predictions concentrations'!B527</f>
        <v>0</v>
      </c>
      <c r="Y527" s="126" t="str">
        <f>IF('Calculs T3a'!G530&lt;'Coeffs calibration'!$G$15,"Negative",IF('Calculs T3a'!G530&lt;'Coeffs calibration'!$G$16,"Lowly positive",IF('Calculs T3a'!G530&lt;'Coeffs calibration'!$G$17,"Moderately positive","Highly positive")))</f>
        <v>Highly positive</v>
      </c>
      <c r="Z527" s="126" t="str">
        <f>IF('Calculs T3a'!H530&lt;'Coeffs calibration'!$H$15,"Negative",IF('Calculs T3a'!H530&lt;'Coeffs calibration'!$H$16,"Lowly positive",IF('Calculs T3a'!H530&lt;'Coeffs calibration'!$H$17,"Moderately positive","Highly positive")))</f>
        <v>Highly positive</v>
      </c>
      <c r="AA527" s="126" t="str">
        <f>IF('Calculs T3a'!I530&lt;'Coeffs calibration'!$I$15,"Negative",IF('Calculs T3a'!I530&lt;'Coeffs calibration'!$I$16,"Lowly positive",IF('Calculs T3a'!I530&lt;'Coeffs calibration'!$I$17,"Moderately positive","Highly positive")))</f>
        <v>Highly positive</v>
      </c>
      <c r="AB527" s="128" t="str">
        <f>IF('Calculs T3a'!J530&lt;'Coeffs calibration'!$J$15,"Negative",IF('Calculs T3a'!J530&lt;'Coeffs calibration'!$J$16,"Lowly positive",IF('Calculs T3a'!J530&lt;'Coeffs calibration'!$J$17,"Moderately positive","Highly positive")))</f>
        <v>Highly positive</v>
      </c>
      <c r="AC527" s="3" t="str">
        <f>IF('Calculs T3a'!K530&lt;'Coeffs calibration'!$K$15,"Negative",IF('Calculs T3a'!K530&lt;'Coeffs calibration'!$K$16,"Lowly positive",IF('Calculs T3a'!K530&lt;'Coeffs calibration'!$K$17,"Moderately positive","Highly positive")))</f>
        <v>Highly positive</v>
      </c>
      <c r="AD527" s="3" t="str">
        <f>IF('Calculs T3a'!L530&lt;'Coeffs calibration'!$L$15,"Negative",IF('Calculs T3a'!L530&lt;'Coeffs calibration'!$L$16,"Lowly positive",IF('Calculs T3a'!L530&lt;'Coeffs calibration'!$L$17,"Moderately positive","Highly positive")))</f>
        <v>Highly positive</v>
      </c>
      <c r="AE527" s="3" t="str">
        <f>IF('Calculs T3a'!M530&lt;'Coeffs calibration'!$M$15,"Negative",IF('Calculs T3a'!M530&lt;'Coeffs calibration'!$M$16,"Lowly positive",IF('Calculs T3a'!M530&lt;'Coeffs calibration'!$M$17,"Moderately positive","Highly positive")))</f>
        <v>Highly positive</v>
      </c>
      <c r="AF527" s="3" t="str">
        <f>IF('Calculs T3a'!N530&lt;'Coeffs calibration'!$N$15,"Negative",IF('Calculs T3a'!N530&lt;'Coeffs calibration'!$N$16,"Lowly positive",IF('Calculs T3a'!N530&lt;'Coeffs calibration'!$N$17,"Moderately positive","Highly positive")))</f>
        <v>Highly positive</v>
      </c>
    </row>
    <row r="528" spans="1:32" x14ac:dyDescent="0.3">
      <c r="A528" s="92">
        <f>'Predictions concentrations'!A528</f>
        <v>0</v>
      </c>
      <c r="B528" s="92">
        <f>'Predictions concentrations'!B528</f>
        <v>0</v>
      </c>
      <c r="C528" s="126" t="str">
        <f>IF('Calculs T1a'!G531&lt;'Coeffs calibration'!$G$15,"Negative",IF('Calculs T1a'!G531&lt;'Coeffs calibration'!$G$16,"Lowly positive",IF('Calculs T1a'!G531&lt;'Coeffs calibration'!$G$17,"Moderately positive","Highly positive")))</f>
        <v>Highly positive</v>
      </c>
      <c r="D528" s="126" t="str">
        <f>IF('Calculs T1a'!H531&lt;'Coeffs calibration'!$H$15,"Negative",IF('Calculs T1a'!H531&lt;'Coeffs calibration'!$H$16,"Lowly positive",IF('Calculs T1a'!H531&lt;'Coeffs calibration'!$H$17,"Moderately positive","Highly positive")))</f>
        <v>Highly positive</v>
      </c>
      <c r="E528" s="126" t="str">
        <f>IF('Calculs T1a'!I531&lt;'Coeffs calibration'!$I$15,"Negative",IF('Calculs T1a'!I531&lt;'Coeffs calibration'!$I$16,"Lowly positive",IF('Calculs T1a'!I531&lt;'Coeffs calibration'!$I$17,"Moderately positive","Highly positive")))</f>
        <v>Highly positive</v>
      </c>
      <c r="F528" s="128" t="str">
        <f>IF('Calculs T1a'!J531&lt;'Coeffs calibration'!$J$15,"Negative",IF('Calculs T1a'!J531&lt;'Coeffs calibration'!$J$16,"Lowly positive",IF('Calculs T1a'!J531&lt;'Coeffs calibration'!$J$17,"Moderately positive","Highly positive")))</f>
        <v>Highly positive</v>
      </c>
      <c r="G528" s="3" t="str">
        <f>IF('Calculs T1a'!K531&lt;'Coeffs calibration'!$K$15,"Negative",IF('Calculs T1a'!K531&lt;'Coeffs calibration'!$K$16,"Lowly positive",IF('Calculs T1a'!K531&lt;'Coeffs calibration'!$K$17,"Moderately positive","Highly positive")))</f>
        <v>Highly positive</v>
      </c>
      <c r="H528" s="3" t="str">
        <f>IF('Calculs T1a'!L531&lt;'Coeffs calibration'!$L$15,"Negative",IF('Calculs T1a'!L531&lt;'Coeffs calibration'!$L$16,"Lowly positive",IF('Calculs T1a'!L531&lt;'Coeffs calibration'!$L$17,"Moderately positive","Highly positive")))</f>
        <v>Highly positive</v>
      </c>
      <c r="I528" s="3" t="str">
        <f>IF('Calculs T1a'!M531&lt;'Coeffs calibration'!$M$15,"Negative",IF('Calculs T1a'!M531&lt;'Coeffs calibration'!$M$16,"Lowly positive",IF('Calculs T1a'!M531&lt;'Coeffs calibration'!$M$17,"Moderately positive","Highly positive")))</f>
        <v>Highly positive</v>
      </c>
      <c r="J528" s="3" t="str">
        <f>IF('Calculs T1a'!N531&lt;'Coeffs calibration'!$N$15,"Negative",IF('Calculs T1a'!N531&lt;'Coeffs calibration'!$N$16,"Lowly positive",IF('Calculs T1a'!N531&lt;'Coeffs calibration'!$N$17,"Moderately positive","Highly positive")))</f>
        <v>Highly positive</v>
      </c>
      <c r="L528" s="92">
        <f>'Predictions concentrations'!A528</f>
        <v>0</v>
      </c>
      <c r="M528" s="92">
        <f>'Predictions concentrations'!B528</f>
        <v>0</v>
      </c>
      <c r="N528" s="126" t="str">
        <f>IF('Calculs T2a'!G531&lt;'Coeffs calibration'!$G$15,"Negative",IF('Calculs T2a'!G531&lt;'Coeffs calibration'!$G$16,"Lowly positive",IF('Calculs T2a'!G531&lt;'Coeffs calibration'!$G$17,"Moderately positive","Highly positive")))</f>
        <v>Highly positive</v>
      </c>
      <c r="O528" s="126" t="str">
        <f>IF('Calculs T2a'!H531&lt;'Coeffs calibration'!$H$15,"Negative",IF('Calculs T2a'!H531&lt;'Coeffs calibration'!$H$16,"Lowly positive",IF('Calculs T2a'!H531&lt;'Coeffs calibration'!$H$17,"Moderately positive","Highly positive")))</f>
        <v>Highly positive</v>
      </c>
      <c r="P528" s="126" t="str">
        <f>IF('Calculs T2a'!I531&lt;'Coeffs calibration'!$I$15,"Negative",IF('Calculs T2a'!I531&lt;'Coeffs calibration'!$I$16,"Lowly positive",IF('Calculs T2a'!I531&lt;'Coeffs calibration'!$I$17,"Moderately positive","Highly positive")))</f>
        <v>Highly positive</v>
      </c>
      <c r="Q528" s="128" t="str">
        <f>IF('Calculs T2a'!J531&lt;'Coeffs calibration'!$J$15,"Negative",IF('Calculs T2a'!J531&lt;'Coeffs calibration'!$J$16,"Lowly positive",IF('Calculs T2a'!J531&lt;'Coeffs calibration'!$J$17,"Moderately positive","Highly positive")))</f>
        <v>Highly positive</v>
      </c>
      <c r="R528" s="3" t="str">
        <f>IF('Calculs T2a'!K531&lt;'Coeffs calibration'!$K$15,"Negative",IF('Calculs T2a'!K531&lt;'Coeffs calibration'!$K$16,"Lowly positive",IF('Calculs T2a'!K531&lt;'Coeffs calibration'!$K$17,"Moderately positive","Highly positive")))</f>
        <v>Highly positive</v>
      </c>
      <c r="S528" s="3" t="str">
        <f>IF('Calculs T2a'!L531&lt;'Coeffs calibration'!$L$15,"Negative",IF('Calculs T2a'!L531&lt;'Coeffs calibration'!$L$16,"Lowly positive",IF('Calculs T2a'!L531&lt;'Coeffs calibration'!$L$17,"Moderately positive","Highly positive")))</f>
        <v>Highly positive</v>
      </c>
      <c r="T528" s="3" t="str">
        <f>IF('Calculs T2a'!M531&lt;'Coeffs calibration'!$M$15,"Negative",IF('Calculs T2a'!M531&lt;'Coeffs calibration'!$M$16,"Lowly positive",IF('Calculs T2a'!M531&lt;'Coeffs calibration'!$M$17,"Moderately positive","Highly positive")))</f>
        <v>Highly positive</v>
      </c>
      <c r="U528" s="3" t="str">
        <f>IF('Calculs T2a'!N531&lt;'Coeffs calibration'!$N$15,"Negative",IF('Calculs T2a'!N531&lt;'Coeffs calibration'!$N$16,"Lowly positive",IF('Calculs T2a'!N531&lt;'Coeffs calibration'!$N$17,"Moderately positive","Highly positive")))</f>
        <v>Highly positive</v>
      </c>
      <c r="W528" s="92">
        <f>'Predictions concentrations'!A528</f>
        <v>0</v>
      </c>
      <c r="X528" s="92">
        <f>'Predictions concentrations'!B528</f>
        <v>0</v>
      </c>
      <c r="Y528" s="126" t="str">
        <f>IF('Calculs T3a'!G531&lt;'Coeffs calibration'!$G$15,"Negative",IF('Calculs T3a'!G531&lt;'Coeffs calibration'!$G$16,"Lowly positive",IF('Calculs T3a'!G531&lt;'Coeffs calibration'!$G$17,"Moderately positive","Highly positive")))</f>
        <v>Highly positive</v>
      </c>
      <c r="Z528" s="126" t="str">
        <f>IF('Calculs T3a'!H531&lt;'Coeffs calibration'!$H$15,"Negative",IF('Calculs T3a'!H531&lt;'Coeffs calibration'!$H$16,"Lowly positive",IF('Calculs T3a'!H531&lt;'Coeffs calibration'!$H$17,"Moderately positive","Highly positive")))</f>
        <v>Highly positive</v>
      </c>
      <c r="AA528" s="126" t="str">
        <f>IF('Calculs T3a'!I531&lt;'Coeffs calibration'!$I$15,"Negative",IF('Calculs T3a'!I531&lt;'Coeffs calibration'!$I$16,"Lowly positive",IF('Calculs T3a'!I531&lt;'Coeffs calibration'!$I$17,"Moderately positive","Highly positive")))</f>
        <v>Highly positive</v>
      </c>
      <c r="AB528" s="128" t="str">
        <f>IF('Calculs T3a'!J531&lt;'Coeffs calibration'!$J$15,"Negative",IF('Calculs T3a'!J531&lt;'Coeffs calibration'!$J$16,"Lowly positive",IF('Calculs T3a'!J531&lt;'Coeffs calibration'!$J$17,"Moderately positive","Highly positive")))</f>
        <v>Highly positive</v>
      </c>
      <c r="AC528" s="3" t="str">
        <f>IF('Calculs T3a'!K531&lt;'Coeffs calibration'!$K$15,"Negative",IF('Calculs T3a'!K531&lt;'Coeffs calibration'!$K$16,"Lowly positive",IF('Calculs T3a'!K531&lt;'Coeffs calibration'!$K$17,"Moderately positive","Highly positive")))</f>
        <v>Highly positive</v>
      </c>
      <c r="AD528" s="3" t="str">
        <f>IF('Calculs T3a'!L531&lt;'Coeffs calibration'!$L$15,"Negative",IF('Calculs T3a'!L531&lt;'Coeffs calibration'!$L$16,"Lowly positive",IF('Calculs T3a'!L531&lt;'Coeffs calibration'!$L$17,"Moderately positive","Highly positive")))</f>
        <v>Highly positive</v>
      </c>
      <c r="AE528" s="3" t="str">
        <f>IF('Calculs T3a'!M531&lt;'Coeffs calibration'!$M$15,"Negative",IF('Calculs T3a'!M531&lt;'Coeffs calibration'!$M$16,"Lowly positive",IF('Calculs T3a'!M531&lt;'Coeffs calibration'!$M$17,"Moderately positive","Highly positive")))</f>
        <v>Highly positive</v>
      </c>
      <c r="AF528" s="3" t="str">
        <f>IF('Calculs T3a'!N531&lt;'Coeffs calibration'!$N$15,"Negative",IF('Calculs T3a'!N531&lt;'Coeffs calibration'!$N$16,"Lowly positive",IF('Calculs T3a'!N531&lt;'Coeffs calibration'!$N$17,"Moderately positive","Highly positive")))</f>
        <v>Highly positive</v>
      </c>
    </row>
    <row r="529" spans="1:32" x14ac:dyDescent="0.3">
      <c r="A529" s="92">
        <f>'Predictions concentrations'!A529</f>
        <v>0</v>
      </c>
      <c r="B529" s="92">
        <f>'Predictions concentrations'!B529</f>
        <v>0</v>
      </c>
      <c r="C529" s="126" t="str">
        <f>IF('Calculs T1a'!G532&lt;'Coeffs calibration'!$G$15,"Negative",IF('Calculs T1a'!G532&lt;'Coeffs calibration'!$G$16,"Lowly positive",IF('Calculs T1a'!G532&lt;'Coeffs calibration'!$G$17,"Moderately positive","Highly positive")))</f>
        <v>Highly positive</v>
      </c>
      <c r="D529" s="126" t="str">
        <f>IF('Calculs T1a'!H532&lt;'Coeffs calibration'!$H$15,"Negative",IF('Calculs T1a'!H532&lt;'Coeffs calibration'!$H$16,"Lowly positive",IF('Calculs T1a'!H532&lt;'Coeffs calibration'!$H$17,"Moderately positive","Highly positive")))</f>
        <v>Highly positive</v>
      </c>
      <c r="E529" s="126" t="str">
        <f>IF('Calculs T1a'!I532&lt;'Coeffs calibration'!$I$15,"Negative",IF('Calculs T1a'!I532&lt;'Coeffs calibration'!$I$16,"Lowly positive",IF('Calculs T1a'!I532&lt;'Coeffs calibration'!$I$17,"Moderately positive","Highly positive")))</f>
        <v>Highly positive</v>
      </c>
      <c r="F529" s="128" t="str">
        <f>IF('Calculs T1a'!J532&lt;'Coeffs calibration'!$J$15,"Negative",IF('Calculs T1a'!J532&lt;'Coeffs calibration'!$J$16,"Lowly positive",IF('Calculs T1a'!J532&lt;'Coeffs calibration'!$J$17,"Moderately positive","Highly positive")))</f>
        <v>Highly positive</v>
      </c>
      <c r="G529" s="3" t="str">
        <f>IF('Calculs T1a'!K532&lt;'Coeffs calibration'!$K$15,"Negative",IF('Calculs T1a'!K532&lt;'Coeffs calibration'!$K$16,"Lowly positive",IF('Calculs T1a'!K532&lt;'Coeffs calibration'!$K$17,"Moderately positive","Highly positive")))</f>
        <v>Highly positive</v>
      </c>
      <c r="H529" s="3" t="str">
        <f>IF('Calculs T1a'!L532&lt;'Coeffs calibration'!$L$15,"Negative",IF('Calculs T1a'!L532&lt;'Coeffs calibration'!$L$16,"Lowly positive",IF('Calculs T1a'!L532&lt;'Coeffs calibration'!$L$17,"Moderately positive","Highly positive")))</f>
        <v>Highly positive</v>
      </c>
      <c r="I529" s="3" t="str">
        <f>IF('Calculs T1a'!M532&lt;'Coeffs calibration'!$M$15,"Negative",IF('Calculs T1a'!M532&lt;'Coeffs calibration'!$M$16,"Lowly positive",IF('Calculs T1a'!M532&lt;'Coeffs calibration'!$M$17,"Moderately positive","Highly positive")))</f>
        <v>Highly positive</v>
      </c>
      <c r="J529" s="3" t="str">
        <f>IF('Calculs T1a'!N532&lt;'Coeffs calibration'!$N$15,"Negative",IF('Calculs T1a'!N532&lt;'Coeffs calibration'!$N$16,"Lowly positive",IF('Calculs T1a'!N532&lt;'Coeffs calibration'!$N$17,"Moderately positive","Highly positive")))</f>
        <v>Highly positive</v>
      </c>
      <c r="L529" s="92">
        <f>'Predictions concentrations'!A529</f>
        <v>0</v>
      </c>
      <c r="M529" s="92">
        <f>'Predictions concentrations'!B529</f>
        <v>0</v>
      </c>
      <c r="N529" s="126" t="str">
        <f>IF('Calculs T2a'!G532&lt;'Coeffs calibration'!$G$15,"Negative",IF('Calculs T2a'!G532&lt;'Coeffs calibration'!$G$16,"Lowly positive",IF('Calculs T2a'!G532&lt;'Coeffs calibration'!$G$17,"Moderately positive","Highly positive")))</f>
        <v>Highly positive</v>
      </c>
      <c r="O529" s="126" t="str">
        <f>IF('Calculs T2a'!H532&lt;'Coeffs calibration'!$H$15,"Negative",IF('Calculs T2a'!H532&lt;'Coeffs calibration'!$H$16,"Lowly positive",IF('Calculs T2a'!H532&lt;'Coeffs calibration'!$H$17,"Moderately positive","Highly positive")))</f>
        <v>Highly positive</v>
      </c>
      <c r="P529" s="126" t="str">
        <f>IF('Calculs T2a'!I532&lt;'Coeffs calibration'!$I$15,"Negative",IF('Calculs T2a'!I532&lt;'Coeffs calibration'!$I$16,"Lowly positive",IF('Calculs T2a'!I532&lt;'Coeffs calibration'!$I$17,"Moderately positive","Highly positive")))</f>
        <v>Highly positive</v>
      </c>
      <c r="Q529" s="128" t="str">
        <f>IF('Calculs T2a'!J532&lt;'Coeffs calibration'!$J$15,"Negative",IF('Calculs T2a'!J532&lt;'Coeffs calibration'!$J$16,"Lowly positive",IF('Calculs T2a'!J532&lt;'Coeffs calibration'!$J$17,"Moderately positive","Highly positive")))</f>
        <v>Highly positive</v>
      </c>
      <c r="R529" s="3" t="str">
        <f>IF('Calculs T2a'!K532&lt;'Coeffs calibration'!$K$15,"Negative",IF('Calculs T2a'!K532&lt;'Coeffs calibration'!$K$16,"Lowly positive",IF('Calculs T2a'!K532&lt;'Coeffs calibration'!$K$17,"Moderately positive","Highly positive")))</f>
        <v>Highly positive</v>
      </c>
      <c r="S529" s="3" t="str">
        <f>IF('Calculs T2a'!L532&lt;'Coeffs calibration'!$L$15,"Negative",IF('Calculs T2a'!L532&lt;'Coeffs calibration'!$L$16,"Lowly positive",IF('Calculs T2a'!L532&lt;'Coeffs calibration'!$L$17,"Moderately positive","Highly positive")))</f>
        <v>Highly positive</v>
      </c>
      <c r="T529" s="3" t="str">
        <f>IF('Calculs T2a'!M532&lt;'Coeffs calibration'!$M$15,"Negative",IF('Calculs T2a'!M532&lt;'Coeffs calibration'!$M$16,"Lowly positive",IF('Calculs T2a'!M532&lt;'Coeffs calibration'!$M$17,"Moderately positive","Highly positive")))</f>
        <v>Highly positive</v>
      </c>
      <c r="U529" s="3" t="str">
        <f>IF('Calculs T2a'!N532&lt;'Coeffs calibration'!$N$15,"Negative",IF('Calculs T2a'!N532&lt;'Coeffs calibration'!$N$16,"Lowly positive",IF('Calculs T2a'!N532&lt;'Coeffs calibration'!$N$17,"Moderately positive","Highly positive")))</f>
        <v>Highly positive</v>
      </c>
      <c r="W529" s="92">
        <f>'Predictions concentrations'!A529</f>
        <v>0</v>
      </c>
      <c r="X529" s="92">
        <f>'Predictions concentrations'!B529</f>
        <v>0</v>
      </c>
      <c r="Y529" s="126" t="str">
        <f>IF('Calculs T3a'!G532&lt;'Coeffs calibration'!$G$15,"Negative",IF('Calculs T3a'!G532&lt;'Coeffs calibration'!$G$16,"Lowly positive",IF('Calculs T3a'!G532&lt;'Coeffs calibration'!$G$17,"Moderately positive","Highly positive")))</f>
        <v>Highly positive</v>
      </c>
      <c r="Z529" s="126" t="str">
        <f>IF('Calculs T3a'!H532&lt;'Coeffs calibration'!$H$15,"Negative",IF('Calculs T3a'!H532&lt;'Coeffs calibration'!$H$16,"Lowly positive",IF('Calculs T3a'!H532&lt;'Coeffs calibration'!$H$17,"Moderately positive","Highly positive")))</f>
        <v>Highly positive</v>
      </c>
      <c r="AA529" s="126" t="str">
        <f>IF('Calculs T3a'!I532&lt;'Coeffs calibration'!$I$15,"Negative",IF('Calculs T3a'!I532&lt;'Coeffs calibration'!$I$16,"Lowly positive",IF('Calculs T3a'!I532&lt;'Coeffs calibration'!$I$17,"Moderately positive","Highly positive")))</f>
        <v>Highly positive</v>
      </c>
      <c r="AB529" s="128" t="str">
        <f>IF('Calculs T3a'!J532&lt;'Coeffs calibration'!$J$15,"Negative",IF('Calculs T3a'!J532&lt;'Coeffs calibration'!$J$16,"Lowly positive",IF('Calculs T3a'!J532&lt;'Coeffs calibration'!$J$17,"Moderately positive","Highly positive")))</f>
        <v>Highly positive</v>
      </c>
      <c r="AC529" s="3" t="str">
        <f>IF('Calculs T3a'!K532&lt;'Coeffs calibration'!$K$15,"Negative",IF('Calculs T3a'!K532&lt;'Coeffs calibration'!$K$16,"Lowly positive",IF('Calculs T3a'!K532&lt;'Coeffs calibration'!$K$17,"Moderately positive","Highly positive")))</f>
        <v>Highly positive</v>
      </c>
      <c r="AD529" s="3" t="str">
        <f>IF('Calculs T3a'!L532&lt;'Coeffs calibration'!$L$15,"Negative",IF('Calculs T3a'!L532&lt;'Coeffs calibration'!$L$16,"Lowly positive",IF('Calculs T3a'!L532&lt;'Coeffs calibration'!$L$17,"Moderately positive","Highly positive")))</f>
        <v>Highly positive</v>
      </c>
      <c r="AE529" s="3" t="str">
        <f>IF('Calculs T3a'!M532&lt;'Coeffs calibration'!$M$15,"Negative",IF('Calculs T3a'!M532&lt;'Coeffs calibration'!$M$16,"Lowly positive",IF('Calculs T3a'!M532&lt;'Coeffs calibration'!$M$17,"Moderately positive","Highly positive")))</f>
        <v>Highly positive</v>
      </c>
      <c r="AF529" s="3" t="str">
        <f>IF('Calculs T3a'!N532&lt;'Coeffs calibration'!$N$15,"Negative",IF('Calculs T3a'!N532&lt;'Coeffs calibration'!$N$16,"Lowly positive",IF('Calculs T3a'!N532&lt;'Coeffs calibration'!$N$17,"Moderately positive","Highly positive")))</f>
        <v>Highly positive</v>
      </c>
    </row>
    <row r="530" spans="1:32" x14ac:dyDescent="0.3">
      <c r="A530" s="92">
        <f>'Predictions concentrations'!A530</f>
        <v>0</v>
      </c>
      <c r="B530" s="92">
        <f>'Predictions concentrations'!B530</f>
        <v>0</v>
      </c>
      <c r="C530" s="126" t="str">
        <f>IF('Calculs T1a'!G533&lt;'Coeffs calibration'!$G$15,"Negative",IF('Calculs T1a'!G533&lt;'Coeffs calibration'!$G$16,"Lowly positive",IF('Calculs T1a'!G533&lt;'Coeffs calibration'!$G$17,"Moderately positive","Highly positive")))</f>
        <v>Highly positive</v>
      </c>
      <c r="D530" s="126" t="str">
        <f>IF('Calculs T1a'!H533&lt;'Coeffs calibration'!$H$15,"Negative",IF('Calculs T1a'!H533&lt;'Coeffs calibration'!$H$16,"Lowly positive",IF('Calculs T1a'!H533&lt;'Coeffs calibration'!$H$17,"Moderately positive","Highly positive")))</f>
        <v>Highly positive</v>
      </c>
      <c r="E530" s="126" t="str">
        <f>IF('Calculs T1a'!I533&lt;'Coeffs calibration'!$I$15,"Negative",IF('Calculs T1a'!I533&lt;'Coeffs calibration'!$I$16,"Lowly positive",IF('Calculs T1a'!I533&lt;'Coeffs calibration'!$I$17,"Moderately positive","Highly positive")))</f>
        <v>Highly positive</v>
      </c>
      <c r="F530" s="128" t="str">
        <f>IF('Calculs T1a'!J533&lt;'Coeffs calibration'!$J$15,"Negative",IF('Calculs T1a'!J533&lt;'Coeffs calibration'!$J$16,"Lowly positive",IF('Calculs T1a'!J533&lt;'Coeffs calibration'!$J$17,"Moderately positive","Highly positive")))</f>
        <v>Highly positive</v>
      </c>
      <c r="G530" s="3" t="str">
        <f>IF('Calculs T1a'!K533&lt;'Coeffs calibration'!$K$15,"Negative",IF('Calculs T1a'!K533&lt;'Coeffs calibration'!$K$16,"Lowly positive",IF('Calculs T1a'!K533&lt;'Coeffs calibration'!$K$17,"Moderately positive","Highly positive")))</f>
        <v>Highly positive</v>
      </c>
      <c r="H530" s="3" t="str">
        <f>IF('Calculs T1a'!L533&lt;'Coeffs calibration'!$L$15,"Negative",IF('Calculs T1a'!L533&lt;'Coeffs calibration'!$L$16,"Lowly positive",IF('Calculs T1a'!L533&lt;'Coeffs calibration'!$L$17,"Moderately positive","Highly positive")))</f>
        <v>Highly positive</v>
      </c>
      <c r="I530" s="3" t="str">
        <f>IF('Calculs T1a'!M533&lt;'Coeffs calibration'!$M$15,"Negative",IF('Calculs T1a'!M533&lt;'Coeffs calibration'!$M$16,"Lowly positive",IF('Calculs T1a'!M533&lt;'Coeffs calibration'!$M$17,"Moderately positive","Highly positive")))</f>
        <v>Highly positive</v>
      </c>
      <c r="J530" s="3" t="str">
        <f>IF('Calculs T1a'!N533&lt;'Coeffs calibration'!$N$15,"Negative",IF('Calculs T1a'!N533&lt;'Coeffs calibration'!$N$16,"Lowly positive",IF('Calculs T1a'!N533&lt;'Coeffs calibration'!$N$17,"Moderately positive","Highly positive")))</f>
        <v>Highly positive</v>
      </c>
      <c r="L530" s="92">
        <f>'Predictions concentrations'!A530</f>
        <v>0</v>
      </c>
      <c r="M530" s="92">
        <f>'Predictions concentrations'!B530</f>
        <v>0</v>
      </c>
      <c r="N530" s="126" t="str">
        <f>IF('Calculs T2a'!G533&lt;'Coeffs calibration'!$G$15,"Negative",IF('Calculs T2a'!G533&lt;'Coeffs calibration'!$G$16,"Lowly positive",IF('Calculs T2a'!G533&lt;'Coeffs calibration'!$G$17,"Moderately positive","Highly positive")))</f>
        <v>Highly positive</v>
      </c>
      <c r="O530" s="126" t="str">
        <f>IF('Calculs T2a'!H533&lt;'Coeffs calibration'!$H$15,"Negative",IF('Calculs T2a'!H533&lt;'Coeffs calibration'!$H$16,"Lowly positive",IF('Calculs T2a'!H533&lt;'Coeffs calibration'!$H$17,"Moderately positive","Highly positive")))</f>
        <v>Highly positive</v>
      </c>
      <c r="P530" s="126" t="str">
        <f>IF('Calculs T2a'!I533&lt;'Coeffs calibration'!$I$15,"Negative",IF('Calculs T2a'!I533&lt;'Coeffs calibration'!$I$16,"Lowly positive",IF('Calculs T2a'!I533&lt;'Coeffs calibration'!$I$17,"Moderately positive","Highly positive")))</f>
        <v>Highly positive</v>
      </c>
      <c r="Q530" s="128" t="str">
        <f>IF('Calculs T2a'!J533&lt;'Coeffs calibration'!$J$15,"Negative",IF('Calculs T2a'!J533&lt;'Coeffs calibration'!$J$16,"Lowly positive",IF('Calculs T2a'!J533&lt;'Coeffs calibration'!$J$17,"Moderately positive","Highly positive")))</f>
        <v>Highly positive</v>
      </c>
      <c r="R530" s="3" t="str">
        <f>IF('Calculs T2a'!K533&lt;'Coeffs calibration'!$K$15,"Negative",IF('Calculs T2a'!K533&lt;'Coeffs calibration'!$K$16,"Lowly positive",IF('Calculs T2a'!K533&lt;'Coeffs calibration'!$K$17,"Moderately positive","Highly positive")))</f>
        <v>Highly positive</v>
      </c>
      <c r="S530" s="3" t="str">
        <f>IF('Calculs T2a'!L533&lt;'Coeffs calibration'!$L$15,"Negative",IF('Calculs T2a'!L533&lt;'Coeffs calibration'!$L$16,"Lowly positive",IF('Calculs T2a'!L533&lt;'Coeffs calibration'!$L$17,"Moderately positive","Highly positive")))</f>
        <v>Highly positive</v>
      </c>
      <c r="T530" s="3" t="str">
        <f>IF('Calculs T2a'!M533&lt;'Coeffs calibration'!$M$15,"Negative",IF('Calculs T2a'!M533&lt;'Coeffs calibration'!$M$16,"Lowly positive",IF('Calculs T2a'!M533&lt;'Coeffs calibration'!$M$17,"Moderately positive","Highly positive")))</f>
        <v>Highly positive</v>
      </c>
      <c r="U530" s="3" t="str">
        <f>IF('Calculs T2a'!N533&lt;'Coeffs calibration'!$N$15,"Negative",IF('Calculs T2a'!N533&lt;'Coeffs calibration'!$N$16,"Lowly positive",IF('Calculs T2a'!N533&lt;'Coeffs calibration'!$N$17,"Moderately positive","Highly positive")))</f>
        <v>Highly positive</v>
      </c>
      <c r="W530" s="92">
        <f>'Predictions concentrations'!A530</f>
        <v>0</v>
      </c>
      <c r="X530" s="92">
        <f>'Predictions concentrations'!B530</f>
        <v>0</v>
      </c>
      <c r="Y530" s="126" t="str">
        <f>IF('Calculs T3a'!G533&lt;'Coeffs calibration'!$G$15,"Negative",IF('Calculs T3a'!G533&lt;'Coeffs calibration'!$G$16,"Lowly positive",IF('Calculs T3a'!G533&lt;'Coeffs calibration'!$G$17,"Moderately positive","Highly positive")))</f>
        <v>Highly positive</v>
      </c>
      <c r="Z530" s="126" t="str">
        <f>IF('Calculs T3a'!H533&lt;'Coeffs calibration'!$H$15,"Negative",IF('Calculs T3a'!H533&lt;'Coeffs calibration'!$H$16,"Lowly positive",IF('Calculs T3a'!H533&lt;'Coeffs calibration'!$H$17,"Moderately positive","Highly positive")))</f>
        <v>Highly positive</v>
      </c>
      <c r="AA530" s="126" t="str">
        <f>IF('Calculs T3a'!I533&lt;'Coeffs calibration'!$I$15,"Negative",IF('Calculs T3a'!I533&lt;'Coeffs calibration'!$I$16,"Lowly positive",IF('Calculs T3a'!I533&lt;'Coeffs calibration'!$I$17,"Moderately positive","Highly positive")))</f>
        <v>Highly positive</v>
      </c>
      <c r="AB530" s="128" t="str">
        <f>IF('Calculs T3a'!J533&lt;'Coeffs calibration'!$J$15,"Negative",IF('Calculs T3a'!J533&lt;'Coeffs calibration'!$J$16,"Lowly positive",IF('Calculs T3a'!J533&lt;'Coeffs calibration'!$J$17,"Moderately positive","Highly positive")))</f>
        <v>Highly positive</v>
      </c>
      <c r="AC530" s="3" t="str">
        <f>IF('Calculs T3a'!K533&lt;'Coeffs calibration'!$K$15,"Negative",IF('Calculs T3a'!K533&lt;'Coeffs calibration'!$K$16,"Lowly positive",IF('Calculs T3a'!K533&lt;'Coeffs calibration'!$K$17,"Moderately positive","Highly positive")))</f>
        <v>Highly positive</v>
      </c>
      <c r="AD530" s="3" t="str">
        <f>IF('Calculs T3a'!L533&lt;'Coeffs calibration'!$L$15,"Negative",IF('Calculs T3a'!L533&lt;'Coeffs calibration'!$L$16,"Lowly positive",IF('Calculs T3a'!L533&lt;'Coeffs calibration'!$L$17,"Moderately positive","Highly positive")))</f>
        <v>Highly positive</v>
      </c>
      <c r="AE530" s="3" t="str">
        <f>IF('Calculs T3a'!M533&lt;'Coeffs calibration'!$M$15,"Negative",IF('Calculs T3a'!M533&lt;'Coeffs calibration'!$M$16,"Lowly positive",IF('Calculs T3a'!M533&lt;'Coeffs calibration'!$M$17,"Moderately positive","Highly positive")))</f>
        <v>Highly positive</v>
      </c>
      <c r="AF530" s="3" t="str">
        <f>IF('Calculs T3a'!N533&lt;'Coeffs calibration'!$N$15,"Negative",IF('Calculs T3a'!N533&lt;'Coeffs calibration'!$N$16,"Lowly positive",IF('Calculs T3a'!N533&lt;'Coeffs calibration'!$N$17,"Moderately positive","Highly positive")))</f>
        <v>Highly positive</v>
      </c>
    </row>
    <row r="531" spans="1:32" x14ac:dyDescent="0.3">
      <c r="A531" s="92">
        <f>'Predictions concentrations'!A531</f>
        <v>0</v>
      </c>
      <c r="B531" s="92">
        <f>'Predictions concentrations'!B531</f>
        <v>0</v>
      </c>
      <c r="C531" s="126" t="str">
        <f>IF('Calculs T1a'!G534&lt;'Coeffs calibration'!$G$15,"Negative",IF('Calculs T1a'!G534&lt;'Coeffs calibration'!$G$16,"Lowly positive",IF('Calculs T1a'!G534&lt;'Coeffs calibration'!$G$17,"Moderately positive","Highly positive")))</f>
        <v>Highly positive</v>
      </c>
      <c r="D531" s="126" t="str">
        <f>IF('Calculs T1a'!H534&lt;'Coeffs calibration'!$H$15,"Negative",IF('Calculs T1a'!H534&lt;'Coeffs calibration'!$H$16,"Lowly positive",IF('Calculs T1a'!H534&lt;'Coeffs calibration'!$H$17,"Moderately positive","Highly positive")))</f>
        <v>Highly positive</v>
      </c>
      <c r="E531" s="126" t="str">
        <f>IF('Calculs T1a'!I534&lt;'Coeffs calibration'!$I$15,"Negative",IF('Calculs T1a'!I534&lt;'Coeffs calibration'!$I$16,"Lowly positive",IF('Calculs T1a'!I534&lt;'Coeffs calibration'!$I$17,"Moderately positive","Highly positive")))</f>
        <v>Highly positive</v>
      </c>
      <c r="F531" s="128" t="str">
        <f>IF('Calculs T1a'!J534&lt;'Coeffs calibration'!$J$15,"Negative",IF('Calculs T1a'!J534&lt;'Coeffs calibration'!$J$16,"Lowly positive",IF('Calculs T1a'!J534&lt;'Coeffs calibration'!$J$17,"Moderately positive","Highly positive")))</f>
        <v>Highly positive</v>
      </c>
      <c r="G531" s="3" t="str">
        <f>IF('Calculs T1a'!K534&lt;'Coeffs calibration'!$K$15,"Negative",IF('Calculs T1a'!K534&lt;'Coeffs calibration'!$K$16,"Lowly positive",IF('Calculs T1a'!K534&lt;'Coeffs calibration'!$K$17,"Moderately positive","Highly positive")))</f>
        <v>Highly positive</v>
      </c>
      <c r="H531" s="3" t="str">
        <f>IF('Calculs T1a'!L534&lt;'Coeffs calibration'!$L$15,"Negative",IF('Calculs T1a'!L534&lt;'Coeffs calibration'!$L$16,"Lowly positive",IF('Calculs T1a'!L534&lt;'Coeffs calibration'!$L$17,"Moderately positive","Highly positive")))</f>
        <v>Highly positive</v>
      </c>
      <c r="I531" s="3" t="str">
        <f>IF('Calculs T1a'!M534&lt;'Coeffs calibration'!$M$15,"Negative",IF('Calculs T1a'!M534&lt;'Coeffs calibration'!$M$16,"Lowly positive",IF('Calculs T1a'!M534&lt;'Coeffs calibration'!$M$17,"Moderately positive","Highly positive")))</f>
        <v>Highly positive</v>
      </c>
      <c r="J531" s="3" t="str">
        <f>IF('Calculs T1a'!N534&lt;'Coeffs calibration'!$N$15,"Negative",IF('Calculs T1a'!N534&lt;'Coeffs calibration'!$N$16,"Lowly positive",IF('Calculs T1a'!N534&lt;'Coeffs calibration'!$N$17,"Moderately positive","Highly positive")))</f>
        <v>Highly positive</v>
      </c>
      <c r="L531" s="92">
        <f>'Predictions concentrations'!A531</f>
        <v>0</v>
      </c>
      <c r="M531" s="92">
        <f>'Predictions concentrations'!B531</f>
        <v>0</v>
      </c>
      <c r="N531" s="126" t="str">
        <f>IF('Calculs T2a'!G534&lt;'Coeffs calibration'!$G$15,"Negative",IF('Calculs T2a'!G534&lt;'Coeffs calibration'!$G$16,"Lowly positive",IF('Calculs T2a'!G534&lt;'Coeffs calibration'!$G$17,"Moderately positive","Highly positive")))</f>
        <v>Highly positive</v>
      </c>
      <c r="O531" s="126" t="str">
        <f>IF('Calculs T2a'!H534&lt;'Coeffs calibration'!$H$15,"Negative",IF('Calculs T2a'!H534&lt;'Coeffs calibration'!$H$16,"Lowly positive",IF('Calculs T2a'!H534&lt;'Coeffs calibration'!$H$17,"Moderately positive","Highly positive")))</f>
        <v>Highly positive</v>
      </c>
      <c r="P531" s="126" t="str">
        <f>IF('Calculs T2a'!I534&lt;'Coeffs calibration'!$I$15,"Negative",IF('Calculs T2a'!I534&lt;'Coeffs calibration'!$I$16,"Lowly positive",IF('Calculs T2a'!I534&lt;'Coeffs calibration'!$I$17,"Moderately positive","Highly positive")))</f>
        <v>Highly positive</v>
      </c>
      <c r="Q531" s="128" t="str">
        <f>IF('Calculs T2a'!J534&lt;'Coeffs calibration'!$J$15,"Negative",IF('Calculs T2a'!J534&lt;'Coeffs calibration'!$J$16,"Lowly positive",IF('Calculs T2a'!J534&lt;'Coeffs calibration'!$J$17,"Moderately positive","Highly positive")))</f>
        <v>Highly positive</v>
      </c>
      <c r="R531" s="3" t="str">
        <f>IF('Calculs T2a'!K534&lt;'Coeffs calibration'!$K$15,"Negative",IF('Calculs T2a'!K534&lt;'Coeffs calibration'!$K$16,"Lowly positive",IF('Calculs T2a'!K534&lt;'Coeffs calibration'!$K$17,"Moderately positive","Highly positive")))</f>
        <v>Highly positive</v>
      </c>
      <c r="S531" s="3" t="str">
        <f>IF('Calculs T2a'!L534&lt;'Coeffs calibration'!$L$15,"Negative",IF('Calculs T2a'!L534&lt;'Coeffs calibration'!$L$16,"Lowly positive",IF('Calculs T2a'!L534&lt;'Coeffs calibration'!$L$17,"Moderately positive","Highly positive")))</f>
        <v>Highly positive</v>
      </c>
      <c r="T531" s="3" t="str">
        <f>IF('Calculs T2a'!M534&lt;'Coeffs calibration'!$M$15,"Negative",IF('Calculs T2a'!M534&lt;'Coeffs calibration'!$M$16,"Lowly positive",IF('Calculs T2a'!M534&lt;'Coeffs calibration'!$M$17,"Moderately positive","Highly positive")))</f>
        <v>Highly positive</v>
      </c>
      <c r="U531" s="3" t="str">
        <f>IF('Calculs T2a'!N534&lt;'Coeffs calibration'!$N$15,"Negative",IF('Calculs T2a'!N534&lt;'Coeffs calibration'!$N$16,"Lowly positive",IF('Calculs T2a'!N534&lt;'Coeffs calibration'!$N$17,"Moderately positive","Highly positive")))</f>
        <v>Highly positive</v>
      </c>
      <c r="W531" s="92">
        <f>'Predictions concentrations'!A531</f>
        <v>0</v>
      </c>
      <c r="X531" s="92">
        <f>'Predictions concentrations'!B531</f>
        <v>0</v>
      </c>
      <c r="Y531" s="126" t="str">
        <f>IF('Calculs T3a'!G534&lt;'Coeffs calibration'!$G$15,"Negative",IF('Calculs T3a'!G534&lt;'Coeffs calibration'!$G$16,"Lowly positive",IF('Calculs T3a'!G534&lt;'Coeffs calibration'!$G$17,"Moderately positive","Highly positive")))</f>
        <v>Highly positive</v>
      </c>
      <c r="Z531" s="126" t="str">
        <f>IF('Calculs T3a'!H534&lt;'Coeffs calibration'!$H$15,"Negative",IF('Calculs T3a'!H534&lt;'Coeffs calibration'!$H$16,"Lowly positive",IF('Calculs T3a'!H534&lt;'Coeffs calibration'!$H$17,"Moderately positive","Highly positive")))</f>
        <v>Highly positive</v>
      </c>
      <c r="AA531" s="126" t="str">
        <f>IF('Calculs T3a'!I534&lt;'Coeffs calibration'!$I$15,"Negative",IF('Calculs T3a'!I534&lt;'Coeffs calibration'!$I$16,"Lowly positive",IF('Calculs T3a'!I534&lt;'Coeffs calibration'!$I$17,"Moderately positive","Highly positive")))</f>
        <v>Highly positive</v>
      </c>
      <c r="AB531" s="128" t="str">
        <f>IF('Calculs T3a'!J534&lt;'Coeffs calibration'!$J$15,"Negative",IF('Calculs T3a'!J534&lt;'Coeffs calibration'!$J$16,"Lowly positive",IF('Calculs T3a'!J534&lt;'Coeffs calibration'!$J$17,"Moderately positive","Highly positive")))</f>
        <v>Highly positive</v>
      </c>
      <c r="AC531" s="3" t="str">
        <f>IF('Calculs T3a'!K534&lt;'Coeffs calibration'!$K$15,"Negative",IF('Calculs T3a'!K534&lt;'Coeffs calibration'!$K$16,"Lowly positive",IF('Calculs T3a'!K534&lt;'Coeffs calibration'!$K$17,"Moderately positive","Highly positive")))</f>
        <v>Highly positive</v>
      </c>
      <c r="AD531" s="3" t="str">
        <f>IF('Calculs T3a'!L534&lt;'Coeffs calibration'!$L$15,"Negative",IF('Calculs T3a'!L534&lt;'Coeffs calibration'!$L$16,"Lowly positive",IF('Calculs T3a'!L534&lt;'Coeffs calibration'!$L$17,"Moderately positive","Highly positive")))</f>
        <v>Highly positive</v>
      </c>
      <c r="AE531" s="3" t="str">
        <f>IF('Calculs T3a'!M534&lt;'Coeffs calibration'!$M$15,"Negative",IF('Calculs T3a'!M534&lt;'Coeffs calibration'!$M$16,"Lowly positive",IF('Calculs T3a'!M534&lt;'Coeffs calibration'!$M$17,"Moderately positive","Highly positive")))</f>
        <v>Highly positive</v>
      </c>
      <c r="AF531" s="3" t="str">
        <f>IF('Calculs T3a'!N534&lt;'Coeffs calibration'!$N$15,"Negative",IF('Calculs T3a'!N534&lt;'Coeffs calibration'!$N$16,"Lowly positive",IF('Calculs T3a'!N534&lt;'Coeffs calibration'!$N$17,"Moderately positive","Highly positive")))</f>
        <v>Highly positive</v>
      </c>
    </row>
    <row r="532" spans="1:32" x14ac:dyDescent="0.3">
      <c r="A532" s="92">
        <f>'Predictions concentrations'!A532</f>
        <v>0</v>
      </c>
      <c r="B532" s="92">
        <f>'Predictions concentrations'!B532</f>
        <v>0</v>
      </c>
      <c r="C532" s="126" t="str">
        <f>IF('Calculs T1a'!G535&lt;'Coeffs calibration'!$G$15,"Negative",IF('Calculs T1a'!G535&lt;'Coeffs calibration'!$G$16,"Lowly positive",IF('Calculs T1a'!G535&lt;'Coeffs calibration'!$G$17,"Moderately positive","Highly positive")))</f>
        <v>Highly positive</v>
      </c>
      <c r="D532" s="126" t="str">
        <f>IF('Calculs T1a'!H535&lt;'Coeffs calibration'!$H$15,"Negative",IF('Calculs T1a'!H535&lt;'Coeffs calibration'!$H$16,"Lowly positive",IF('Calculs T1a'!H535&lt;'Coeffs calibration'!$H$17,"Moderately positive","Highly positive")))</f>
        <v>Highly positive</v>
      </c>
      <c r="E532" s="126" t="str">
        <f>IF('Calculs T1a'!I535&lt;'Coeffs calibration'!$I$15,"Negative",IF('Calculs T1a'!I535&lt;'Coeffs calibration'!$I$16,"Lowly positive",IF('Calculs T1a'!I535&lt;'Coeffs calibration'!$I$17,"Moderately positive","Highly positive")))</f>
        <v>Highly positive</v>
      </c>
      <c r="F532" s="128" t="str">
        <f>IF('Calculs T1a'!J535&lt;'Coeffs calibration'!$J$15,"Negative",IF('Calculs T1a'!J535&lt;'Coeffs calibration'!$J$16,"Lowly positive",IF('Calculs T1a'!J535&lt;'Coeffs calibration'!$J$17,"Moderately positive","Highly positive")))</f>
        <v>Highly positive</v>
      </c>
      <c r="G532" s="3" t="str">
        <f>IF('Calculs T1a'!K535&lt;'Coeffs calibration'!$K$15,"Negative",IF('Calculs T1a'!K535&lt;'Coeffs calibration'!$K$16,"Lowly positive",IF('Calculs T1a'!K535&lt;'Coeffs calibration'!$K$17,"Moderately positive","Highly positive")))</f>
        <v>Highly positive</v>
      </c>
      <c r="H532" s="3" t="str">
        <f>IF('Calculs T1a'!L535&lt;'Coeffs calibration'!$L$15,"Negative",IF('Calculs T1a'!L535&lt;'Coeffs calibration'!$L$16,"Lowly positive",IF('Calculs T1a'!L535&lt;'Coeffs calibration'!$L$17,"Moderately positive","Highly positive")))</f>
        <v>Highly positive</v>
      </c>
      <c r="I532" s="3" t="str">
        <f>IF('Calculs T1a'!M535&lt;'Coeffs calibration'!$M$15,"Negative",IF('Calculs T1a'!M535&lt;'Coeffs calibration'!$M$16,"Lowly positive",IF('Calculs T1a'!M535&lt;'Coeffs calibration'!$M$17,"Moderately positive","Highly positive")))</f>
        <v>Highly positive</v>
      </c>
      <c r="J532" s="3" t="str">
        <f>IF('Calculs T1a'!N535&lt;'Coeffs calibration'!$N$15,"Negative",IF('Calculs T1a'!N535&lt;'Coeffs calibration'!$N$16,"Lowly positive",IF('Calculs T1a'!N535&lt;'Coeffs calibration'!$N$17,"Moderately positive","Highly positive")))</f>
        <v>Highly positive</v>
      </c>
      <c r="L532" s="92">
        <f>'Predictions concentrations'!A532</f>
        <v>0</v>
      </c>
      <c r="M532" s="92">
        <f>'Predictions concentrations'!B532</f>
        <v>0</v>
      </c>
      <c r="N532" s="126" t="str">
        <f>IF('Calculs T2a'!G535&lt;'Coeffs calibration'!$G$15,"Negative",IF('Calculs T2a'!G535&lt;'Coeffs calibration'!$G$16,"Lowly positive",IF('Calculs T2a'!G535&lt;'Coeffs calibration'!$G$17,"Moderately positive","Highly positive")))</f>
        <v>Highly positive</v>
      </c>
      <c r="O532" s="126" t="str">
        <f>IF('Calculs T2a'!H535&lt;'Coeffs calibration'!$H$15,"Negative",IF('Calculs T2a'!H535&lt;'Coeffs calibration'!$H$16,"Lowly positive",IF('Calculs T2a'!H535&lt;'Coeffs calibration'!$H$17,"Moderately positive","Highly positive")))</f>
        <v>Highly positive</v>
      </c>
      <c r="P532" s="126" t="str">
        <f>IF('Calculs T2a'!I535&lt;'Coeffs calibration'!$I$15,"Negative",IF('Calculs T2a'!I535&lt;'Coeffs calibration'!$I$16,"Lowly positive",IF('Calculs T2a'!I535&lt;'Coeffs calibration'!$I$17,"Moderately positive","Highly positive")))</f>
        <v>Highly positive</v>
      </c>
      <c r="Q532" s="128" t="str">
        <f>IF('Calculs T2a'!J535&lt;'Coeffs calibration'!$J$15,"Negative",IF('Calculs T2a'!J535&lt;'Coeffs calibration'!$J$16,"Lowly positive",IF('Calculs T2a'!J535&lt;'Coeffs calibration'!$J$17,"Moderately positive","Highly positive")))</f>
        <v>Highly positive</v>
      </c>
      <c r="R532" s="3" t="str">
        <f>IF('Calculs T2a'!K535&lt;'Coeffs calibration'!$K$15,"Negative",IF('Calculs T2a'!K535&lt;'Coeffs calibration'!$K$16,"Lowly positive",IF('Calculs T2a'!K535&lt;'Coeffs calibration'!$K$17,"Moderately positive","Highly positive")))</f>
        <v>Highly positive</v>
      </c>
      <c r="S532" s="3" t="str">
        <f>IF('Calculs T2a'!L535&lt;'Coeffs calibration'!$L$15,"Negative",IF('Calculs T2a'!L535&lt;'Coeffs calibration'!$L$16,"Lowly positive",IF('Calculs T2a'!L535&lt;'Coeffs calibration'!$L$17,"Moderately positive","Highly positive")))</f>
        <v>Highly positive</v>
      </c>
      <c r="T532" s="3" t="str">
        <f>IF('Calculs T2a'!M535&lt;'Coeffs calibration'!$M$15,"Negative",IF('Calculs T2a'!M535&lt;'Coeffs calibration'!$M$16,"Lowly positive",IF('Calculs T2a'!M535&lt;'Coeffs calibration'!$M$17,"Moderately positive","Highly positive")))</f>
        <v>Highly positive</v>
      </c>
      <c r="U532" s="3" t="str">
        <f>IF('Calculs T2a'!N535&lt;'Coeffs calibration'!$N$15,"Negative",IF('Calculs T2a'!N535&lt;'Coeffs calibration'!$N$16,"Lowly positive",IF('Calculs T2a'!N535&lt;'Coeffs calibration'!$N$17,"Moderately positive","Highly positive")))</f>
        <v>Highly positive</v>
      </c>
      <c r="W532" s="92">
        <f>'Predictions concentrations'!A532</f>
        <v>0</v>
      </c>
      <c r="X532" s="92">
        <f>'Predictions concentrations'!B532</f>
        <v>0</v>
      </c>
      <c r="Y532" s="126" t="str">
        <f>IF('Calculs T3a'!G535&lt;'Coeffs calibration'!$G$15,"Negative",IF('Calculs T3a'!G535&lt;'Coeffs calibration'!$G$16,"Lowly positive",IF('Calculs T3a'!G535&lt;'Coeffs calibration'!$G$17,"Moderately positive","Highly positive")))</f>
        <v>Highly positive</v>
      </c>
      <c r="Z532" s="126" t="str">
        <f>IF('Calculs T3a'!H535&lt;'Coeffs calibration'!$H$15,"Negative",IF('Calculs T3a'!H535&lt;'Coeffs calibration'!$H$16,"Lowly positive",IF('Calculs T3a'!H535&lt;'Coeffs calibration'!$H$17,"Moderately positive","Highly positive")))</f>
        <v>Highly positive</v>
      </c>
      <c r="AA532" s="126" t="str">
        <f>IF('Calculs T3a'!I535&lt;'Coeffs calibration'!$I$15,"Negative",IF('Calculs T3a'!I535&lt;'Coeffs calibration'!$I$16,"Lowly positive",IF('Calculs T3a'!I535&lt;'Coeffs calibration'!$I$17,"Moderately positive","Highly positive")))</f>
        <v>Highly positive</v>
      </c>
      <c r="AB532" s="128" t="str">
        <f>IF('Calculs T3a'!J535&lt;'Coeffs calibration'!$J$15,"Negative",IF('Calculs T3a'!J535&lt;'Coeffs calibration'!$J$16,"Lowly positive",IF('Calculs T3a'!J535&lt;'Coeffs calibration'!$J$17,"Moderately positive","Highly positive")))</f>
        <v>Highly positive</v>
      </c>
      <c r="AC532" s="3" t="str">
        <f>IF('Calculs T3a'!K535&lt;'Coeffs calibration'!$K$15,"Negative",IF('Calculs T3a'!K535&lt;'Coeffs calibration'!$K$16,"Lowly positive",IF('Calculs T3a'!K535&lt;'Coeffs calibration'!$K$17,"Moderately positive","Highly positive")))</f>
        <v>Highly positive</v>
      </c>
      <c r="AD532" s="3" t="str">
        <f>IF('Calculs T3a'!L535&lt;'Coeffs calibration'!$L$15,"Negative",IF('Calculs T3a'!L535&lt;'Coeffs calibration'!$L$16,"Lowly positive",IF('Calculs T3a'!L535&lt;'Coeffs calibration'!$L$17,"Moderately positive","Highly positive")))</f>
        <v>Highly positive</v>
      </c>
      <c r="AE532" s="3" t="str">
        <f>IF('Calculs T3a'!M535&lt;'Coeffs calibration'!$M$15,"Negative",IF('Calculs T3a'!M535&lt;'Coeffs calibration'!$M$16,"Lowly positive",IF('Calculs T3a'!M535&lt;'Coeffs calibration'!$M$17,"Moderately positive","Highly positive")))</f>
        <v>Highly positive</v>
      </c>
      <c r="AF532" s="3" t="str">
        <f>IF('Calculs T3a'!N535&lt;'Coeffs calibration'!$N$15,"Negative",IF('Calculs T3a'!N535&lt;'Coeffs calibration'!$N$16,"Lowly positive",IF('Calculs T3a'!N535&lt;'Coeffs calibration'!$N$17,"Moderately positive","Highly positive")))</f>
        <v>Highly positive</v>
      </c>
    </row>
    <row r="533" spans="1:32" x14ac:dyDescent="0.3">
      <c r="A533" s="92">
        <f>'Predictions concentrations'!A533</f>
        <v>0</v>
      </c>
      <c r="B533" s="92">
        <f>'Predictions concentrations'!B533</f>
        <v>0</v>
      </c>
      <c r="C533" s="126" t="str">
        <f>IF('Calculs T1a'!G536&lt;'Coeffs calibration'!$G$15,"Negative",IF('Calculs T1a'!G536&lt;'Coeffs calibration'!$G$16,"Lowly positive",IF('Calculs T1a'!G536&lt;'Coeffs calibration'!$G$17,"Moderately positive","Highly positive")))</f>
        <v>Highly positive</v>
      </c>
      <c r="D533" s="126" t="str">
        <f>IF('Calculs T1a'!H536&lt;'Coeffs calibration'!$H$15,"Negative",IF('Calculs T1a'!H536&lt;'Coeffs calibration'!$H$16,"Lowly positive",IF('Calculs T1a'!H536&lt;'Coeffs calibration'!$H$17,"Moderately positive","Highly positive")))</f>
        <v>Highly positive</v>
      </c>
      <c r="E533" s="126" t="str">
        <f>IF('Calculs T1a'!I536&lt;'Coeffs calibration'!$I$15,"Negative",IF('Calculs T1a'!I536&lt;'Coeffs calibration'!$I$16,"Lowly positive",IF('Calculs T1a'!I536&lt;'Coeffs calibration'!$I$17,"Moderately positive","Highly positive")))</f>
        <v>Highly positive</v>
      </c>
      <c r="F533" s="128" t="str">
        <f>IF('Calculs T1a'!J536&lt;'Coeffs calibration'!$J$15,"Negative",IF('Calculs T1a'!J536&lt;'Coeffs calibration'!$J$16,"Lowly positive",IF('Calculs T1a'!J536&lt;'Coeffs calibration'!$J$17,"Moderately positive","Highly positive")))</f>
        <v>Highly positive</v>
      </c>
      <c r="G533" s="3" t="str">
        <f>IF('Calculs T1a'!K536&lt;'Coeffs calibration'!$K$15,"Negative",IF('Calculs T1a'!K536&lt;'Coeffs calibration'!$K$16,"Lowly positive",IF('Calculs T1a'!K536&lt;'Coeffs calibration'!$K$17,"Moderately positive","Highly positive")))</f>
        <v>Highly positive</v>
      </c>
      <c r="H533" s="3" t="str">
        <f>IF('Calculs T1a'!L536&lt;'Coeffs calibration'!$L$15,"Negative",IF('Calculs T1a'!L536&lt;'Coeffs calibration'!$L$16,"Lowly positive",IF('Calculs T1a'!L536&lt;'Coeffs calibration'!$L$17,"Moderately positive","Highly positive")))</f>
        <v>Highly positive</v>
      </c>
      <c r="I533" s="3" t="str">
        <f>IF('Calculs T1a'!M536&lt;'Coeffs calibration'!$M$15,"Negative",IF('Calculs T1a'!M536&lt;'Coeffs calibration'!$M$16,"Lowly positive",IF('Calculs T1a'!M536&lt;'Coeffs calibration'!$M$17,"Moderately positive","Highly positive")))</f>
        <v>Highly positive</v>
      </c>
      <c r="J533" s="3" t="str">
        <f>IF('Calculs T1a'!N536&lt;'Coeffs calibration'!$N$15,"Negative",IF('Calculs T1a'!N536&lt;'Coeffs calibration'!$N$16,"Lowly positive",IF('Calculs T1a'!N536&lt;'Coeffs calibration'!$N$17,"Moderately positive","Highly positive")))</f>
        <v>Highly positive</v>
      </c>
      <c r="L533" s="92">
        <f>'Predictions concentrations'!A533</f>
        <v>0</v>
      </c>
      <c r="M533" s="92">
        <f>'Predictions concentrations'!B533</f>
        <v>0</v>
      </c>
      <c r="N533" s="126" t="str">
        <f>IF('Calculs T2a'!G536&lt;'Coeffs calibration'!$G$15,"Negative",IF('Calculs T2a'!G536&lt;'Coeffs calibration'!$G$16,"Lowly positive",IF('Calculs T2a'!G536&lt;'Coeffs calibration'!$G$17,"Moderately positive","Highly positive")))</f>
        <v>Highly positive</v>
      </c>
      <c r="O533" s="126" t="str">
        <f>IF('Calculs T2a'!H536&lt;'Coeffs calibration'!$H$15,"Negative",IF('Calculs T2a'!H536&lt;'Coeffs calibration'!$H$16,"Lowly positive",IF('Calculs T2a'!H536&lt;'Coeffs calibration'!$H$17,"Moderately positive","Highly positive")))</f>
        <v>Highly positive</v>
      </c>
      <c r="P533" s="126" t="str">
        <f>IF('Calculs T2a'!I536&lt;'Coeffs calibration'!$I$15,"Negative",IF('Calculs T2a'!I536&lt;'Coeffs calibration'!$I$16,"Lowly positive",IF('Calculs T2a'!I536&lt;'Coeffs calibration'!$I$17,"Moderately positive","Highly positive")))</f>
        <v>Highly positive</v>
      </c>
      <c r="Q533" s="128" t="str">
        <f>IF('Calculs T2a'!J536&lt;'Coeffs calibration'!$J$15,"Negative",IF('Calculs T2a'!J536&lt;'Coeffs calibration'!$J$16,"Lowly positive",IF('Calculs T2a'!J536&lt;'Coeffs calibration'!$J$17,"Moderately positive","Highly positive")))</f>
        <v>Highly positive</v>
      </c>
      <c r="R533" s="3" t="str">
        <f>IF('Calculs T2a'!K536&lt;'Coeffs calibration'!$K$15,"Negative",IF('Calculs T2a'!K536&lt;'Coeffs calibration'!$K$16,"Lowly positive",IF('Calculs T2a'!K536&lt;'Coeffs calibration'!$K$17,"Moderately positive","Highly positive")))</f>
        <v>Highly positive</v>
      </c>
      <c r="S533" s="3" t="str">
        <f>IF('Calculs T2a'!L536&lt;'Coeffs calibration'!$L$15,"Negative",IF('Calculs T2a'!L536&lt;'Coeffs calibration'!$L$16,"Lowly positive",IF('Calculs T2a'!L536&lt;'Coeffs calibration'!$L$17,"Moderately positive","Highly positive")))</f>
        <v>Highly positive</v>
      </c>
      <c r="T533" s="3" t="str">
        <f>IF('Calculs T2a'!M536&lt;'Coeffs calibration'!$M$15,"Negative",IF('Calculs T2a'!M536&lt;'Coeffs calibration'!$M$16,"Lowly positive",IF('Calculs T2a'!M536&lt;'Coeffs calibration'!$M$17,"Moderately positive","Highly positive")))</f>
        <v>Highly positive</v>
      </c>
      <c r="U533" s="3" t="str">
        <f>IF('Calculs T2a'!N536&lt;'Coeffs calibration'!$N$15,"Negative",IF('Calculs T2a'!N536&lt;'Coeffs calibration'!$N$16,"Lowly positive",IF('Calculs T2a'!N536&lt;'Coeffs calibration'!$N$17,"Moderately positive","Highly positive")))</f>
        <v>Highly positive</v>
      </c>
      <c r="W533" s="92">
        <f>'Predictions concentrations'!A533</f>
        <v>0</v>
      </c>
      <c r="X533" s="92">
        <f>'Predictions concentrations'!B533</f>
        <v>0</v>
      </c>
      <c r="Y533" s="126" t="str">
        <f>IF('Calculs T3a'!G536&lt;'Coeffs calibration'!$G$15,"Negative",IF('Calculs T3a'!G536&lt;'Coeffs calibration'!$G$16,"Lowly positive",IF('Calculs T3a'!G536&lt;'Coeffs calibration'!$G$17,"Moderately positive","Highly positive")))</f>
        <v>Highly positive</v>
      </c>
      <c r="Z533" s="126" t="str">
        <f>IF('Calculs T3a'!H536&lt;'Coeffs calibration'!$H$15,"Negative",IF('Calculs T3a'!H536&lt;'Coeffs calibration'!$H$16,"Lowly positive",IF('Calculs T3a'!H536&lt;'Coeffs calibration'!$H$17,"Moderately positive","Highly positive")))</f>
        <v>Highly positive</v>
      </c>
      <c r="AA533" s="126" t="str">
        <f>IF('Calculs T3a'!I536&lt;'Coeffs calibration'!$I$15,"Negative",IF('Calculs T3a'!I536&lt;'Coeffs calibration'!$I$16,"Lowly positive",IF('Calculs T3a'!I536&lt;'Coeffs calibration'!$I$17,"Moderately positive","Highly positive")))</f>
        <v>Highly positive</v>
      </c>
      <c r="AB533" s="128" t="str">
        <f>IF('Calculs T3a'!J536&lt;'Coeffs calibration'!$J$15,"Negative",IF('Calculs T3a'!J536&lt;'Coeffs calibration'!$J$16,"Lowly positive",IF('Calculs T3a'!J536&lt;'Coeffs calibration'!$J$17,"Moderately positive","Highly positive")))</f>
        <v>Highly positive</v>
      </c>
      <c r="AC533" s="3" t="str">
        <f>IF('Calculs T3a'!K536&lt;'Coeffs calibration'!$K$15,"Negative",IF('Calculs T3a'!K536&lt;'Coeffs calibration'!$K$16,"Lowly positive",IF('Calculs T3a'!K536&lt;'Coeffs calibration'!$K$17,"Moderately positive","Highly positive")))</f>
        <v>Highly positive</v>
      </c>
      <c r="AD533" s="3" t="str">
        <f>IF('Calculs T3a'!L536&lt;'Coeffs calibration'!$L$15,"Negative",IF('Calculs T3a'!L536&lt;'Coeffs calibration'!$L$16,"Lowly positive",IF('Calculs T3a'!L536&lt;'Coeffs calibration'!$L$17,"Moderately positive","Highly positive")))</f>
        <v>Highly positive</v>
      </c>
      <c r="AE533" s="3" t="str">
        <f>IF('Calculs T3a'!M536&lt;'Coeffs calibration'!$M$15,"Negative",IF('Calculs T3a'!M536&lt;'Coeffs calibration'!$M$16,"Lowly positive",IF('Calculs T3a'!M536&lt;'Coeffs calibration'!$M$17,"Moderately positive","Highly positive")))</f>
        <v>Highly positive</v>
      </c>
      <c r="AF533" s="3" t="str">
        <f>IF('Calculs T3a'!N536&lt;'Coeffs calibration'!$N$15,"Negative",IF('Calculs T3a'!N536&lt;'Coeffs calibration'!$N$16,"Lowly positive",IF('Calculs T3a'!N536&lt;'Coeffs calibration'!$N$17,"Moderately positive","Highly positive")))</f>
        <v>Highly positive</v>
      </c>
    </row>
    <row r="534" spans="1:32" x14ac:dyDescent="0.3">
      <c r="A534" s="92">
        <f>'Predictions concentrations'!A534</f>
        <v>0</v>
      </c>
      <c r="B534" s="92">
        <f>'Predictions concentrations'!B534</f>
        <v>0</v>
      </c>
      <c r="C534" s="126" t="str">
        <f>IF('Calculs T1a'!G537&lt;'Coeffs calibration'!$G$15,"Negative",IF('Calculs T1a'!G537&lt;'Coeffs calibration'!$G$16,"Lowly positive",IF('Calculs T1a'!G537&lt;'Coeffs calibration'!$G$17,"Moderately positive","Highly positive")))</f>
        <v>Highly positive</v>
      </c>
      <c r="D534" s="126" t="str">
        <f>IF('Calculs T1a'!H537&lt;'Coeffs calibration'!$H$15,"Negative",IF('Calculs T1a'!H537&lt;'Coeffs calibration'!$H$16,"Lowly positive",IF('Calculs T1a'!H537&lt;'Coeffs calibration'!$H$17,"Moderately positive","Highly positive")))</f>
        <v>Highly positive</v>
      </c>
      <c r="E534" s="126" t="str">
        <f>IF('Calculs T1a'!I537&lt;'Coeffs calibration'!$I$15,"Negative",IF('Calculs T1a'!I537&lt;'Coeffs calibration'!$I$16,"Lowly positive",IF('Calculs T1a'!I537&lt;'Coeffs calibration'!$I$17,"Moderately positive","Highly positive")))</f>
        <v>Highly positive</v>
      </c>
      <c r="F534" s="128" t="str">
        <f>IF('Calculs T1a'!J537&lt;'Coeffs calibration'!$J$15,"Negative",IF('Calculs T1a'!J537&lt;'Coeffs calibration'!$J$16,"Lowly positive",IF('Calculs T1a'!J537&lt;'Coeffs calibration'!$J$17,"Moderately positive","Highly positive")))</f>
        <v>Highly positive</v>
      </c>
      <c r="G534" s="3" t="str">
        <f>IF('Calculs T1a'!K537&lt;'Coeffs calibration'!$K$15,"Negative",IF('Calculs T1a'!K537&lt;'Coeffs calibration'!$K$16,"Lowly positive",IF('Calculs T1a'!K537&lt;'Coeffs calibration'!$K$17,"Moderately positive","Highly positive")))</f>
        <v>Highly positive</v>
      </c>
      <c r="H534" s="3" t="str">
        <f>IF('Calculs T1a'!L537&lt;'Coeffs calibration'!$L$15,"Negative",IF('Calculs T1a'!L537&lt;'Coeffs calibration'!$L$16,"Lowly positive",IF('Calculs T1a'!L537&lt;'Coeffs calibration'!$L$17,"Moderately positive","Highly positive")))</f>
        <v>Highly positive</v>
      </c>
      <c r="I534" s="3" t="str">
        <f>IF('Calculs T1a'!M537&lt;'Coeffs calibration'!$M$15,"Negative",IF('Calculs T1a'!M537&lt;'Coeffs calibration'!$M$16,"Lowly positive",IF('Calculs T1a'!M537&lt;'Coeffs calibration'!$M$17,"Moderately positive","Highly positive")))</f>
        <v>Highly positive</v>
      </c>
      <c r="J534" s="3" t="str">
        <f>IF('Calculs T1a'!N537&lt;'Coeffs calibration'!$N$15,"Negative",IF('Calculs T1a'!N537&lt;'Coeffs calibration'!$N$16,"Lowly positive",IF('Calculs T1a'!N537&lt;'Coeffs calibration'!$N$17,"Moderately positive","Highly positive")))</f>
        <v>Highly positive</v>
      </c>
      <c r="L534" s="92">
        <f>'Predictions concentrations'!A534</f>
        <v>0</v>
      </c>
      <c r="M534" s="92">
        <f>'Predictions concentrations'!B534</f>
        <v>0</v>
      </c>
      <c r="N534" s="126" t="str">
        <f>IF('Calculs T2a'!G537&lt;'Coeffs calibration'!$G$15,"Negative",IF('Calculs T2a'!G537&lt;'Coeffs calibration'!$G$16,"Lowly positive",IF('Calculs T2a'!G537&lt;'Coeffs calibration'!$G$17,"Moderately positive","Highly positive")))</f>
        <v>Highly positive</v>
      </c>
      <c r="O534" s="126" t="str">
        <f>IF('Calculs T2a'!H537&lt;'Coeffs calibration'!$H$15,"Negative",IF('Calculs T2a'!H537&lt;'Coeffs calibration'!$H$16,"Lowly positive",IF('Calculs T2a'!H537&lt;'Coeffs calibration'!$H$17,"Moderately positive","Highly positive")))</f>
        <v>Highly positive</v>
      </c>
      <c r="P534" s="126" t="str">
        <f>IF('Calculs T2a'!I537&lt;'Coeffs calibration'!$I$15,"Negative",IF('Calculs T2a'!I537&lt;'Coeffs calibration'!$I$16,"Lowly positive",IF('Calculs T2a'!I537&lt;'Coeffs calibration'!$I$17,"Moderately positive","Highly positive")))</f>
        <v>Highly positive</v>
      </c>
      <c r="Q534" s="128" t="str">
        <f>IF('Calculs T2a'!J537&lt;'Coeffs calibration'!$J$15,"Negative",IF('Calculs T2a'!J537&lt;'Coeffs calibration'!$J$16,"Lowly positive",IF('Calculs T2a'!J537&lt;'Coeffs calibration'!$J$17,"Moderately positive","Highly positive")))</f>
        <v>Highly positive</v>
      </c>
      <c r="R534" s="3" t="str">
        <f>IF('Calculs T2a'!K537&lt;'Coeffs calibration'!$K$15,"Negative",IF('Calculs T2a'!K537&lt;'Coeffs calibration'!$K$16,"Lowly positive",IF('Calculs T2a'!K537&lt;'Coeffs calibration'!$K$17,"Moderately positive","Highly positive")))</f>
        <v>Highly positive</v>
      </c>
      <c r="S534" s="3" t="str">
        <f>IF('Calculs T2a'!L537&lt;'Coeffs calibration'!$L$15,"Negative",IF('Calculs T2a'!L537&lt;'Coeffs calibration'!$L$16,"Lowly positive",IF('Calculs T2a'!L537&lt;'Coeffs calibration'!$L$17,"Moderately positive","Highly positive")))</f>
        <v>Highly positive</v>
      </c>
      <c r="T534" s="3" t="str">
        <f>IF('Calculs T2a'!M537&lt;'Coeffs calibration'!$M$15,"Negative",IF('Calculs T2a'!M537&lt;'Coeffs calibration'!$M$16,"Lowly positive",IF('Calculs T2a'!M537&lt;'Coeffs calibration'!$M$17,"Moderately positive","Highly positive")))</f>
        <v>Highly positive</v>
      </c>
      <c r="U534" s="3" t="str">
        <f>IF('Calculs T2a'!N537&lt;'Coeffs calibration'!$N$15,"Negative",IF('Calculs T2a'!N537&lt;'Coeffs calibration'!$N$16,"Lowly positive",IF('Calculs T2a'!N537&lt;'Coeffs calibration'!$N$17,"Moderately positive","Highly positive")))</f>
        <v>Highly positive</v>
      </c>
      <c r="W534" s="92">
        <f>'Predictions concentrations'!A534</f>
        <v>0</v>
      </c>
      <c r="X534" s="92">
        <f>'Predictions concentrations'!B534</f>
        <v>0</v>
      </c>
      <c r="Y534" s="126" t="str">
        <f>IF('Calculs T3a'!G537&lt;'Coeffs calibration'!$G$15,"Negative",IF('Calculs T3a'!G537&lt;'Coeffs calibration'!$G$16,"Lowly positive",IF('Calculs T3a'!G537&lt;'Coeffs calibration'!$G$17,"Moderately positive","Highly positive")))</f>
        <v>Highly positive</v>
      </c>
      <c r="Z534" s="126" t="str">
        <f>IF('Calculs T3a'!H537&lt;'Coeffs calibration'!$H$15,"Negative",IF('Calculs T3a'!H537&lt;'Coeffs calibration'!$H$16,"Lowly positive",IF('Calculs T3a'!H537&lt;'Coeffs calibration'!$H$17,"Moderately positive","Highly positive")))</f>
        <v>Highly positive</v>
      </c>
      <c r="AA534" s="126" t="str">
        <f>IF('Calculs T3a'!I537&lt;'Coeffs calibration'!$I$15,"Negative",IF('Calculs T3a'!I537&lt;'Coeffs calibration'!$I$16,"Lowly positive",IF('Calculs T3a'!I537&lt;'Coeffs calibration'!$I$17,"Moderately positive","Highly positive")))</f>
        <v>Highly positive</v>
      </c>
      <c r="AB534" s="128" t="str">
        <f>IF('Calculs T3a'!J537&lt;'Coeffs calibration'!$J$15,"Negative",IF('Calculs T3a'!J537&lt;'Coeffs calibration'!$J$16,"Lowly positive",IF('Calculs T3a'!J537&lt;'Coeffs calibration'!$J$17,"Moderately positive","Highly positive")))</f>
        <v>Highly positive</v>
      </c>
      <c r="AC534" s="3" t="str">
        <f>IF('Calculs T3a'!K537&lt;'Coeffs calibration'!$K$15,"Negative",IF('Calculs T3a'!K537&lt;'Coeffs calibration'!$K$16,"Lowly positive",IF('Calculs T3a'!K537&lt;'Coeffs calibration'!$K$17,"Moderately positive","Highly positive")))</f>
        <v>Highly positive</v>
      </c>
      <c r="AD534" s="3" t="str">
        <f>IF('Calculs T3a'!L537&lt;'Coeffs calibration'!$L$15,"Negative",IF('Calculs T3a'!L537&lt;'Coeffs calibration'!$L$16,"Lowly positive",IF('Calculs T3a'!L537&lt;'Coeffs calibration'!$L$17,"Moderately positive","Highly positive")))</f>
        <v>Highly positive</v>
      </c>
      <c r="AE534" s="3" t="str">
        <f>IF('Calculs T3a'!M537&lt;'Coeffs calibration'!$M$15,"Negative",IF('Calculs T3a'!M537&lt;'Coeffs calibration'!$M$16,"Lowly positive",IF('Calculs T3a'!M537&lt;'Coeffs calibration'!$M$17,"Moderately positive","Highly positive")))</f>
        <v>Highly positive</v>
      </c>
      <c r="AF534" s="3" t="str">
        <f>IF('Calculs T3a'!N537&lt;'Coeffs calibration'!$N$15,"Negative",IF('Calculs T3a'!N537&lt;'Coeffs calibration'!$N$16,"Lowly positive",IF('Calculs T3a'!N537&lt;'Coeffs calibration'!$N$17,"Moderately positive","Highly positive")))</f>
        <v>Highly positive</v>
      </c>
    </row>
    <row r="535" spans="1:32" x14ac:dyDescent="0.3">
      <c r="A535" s="92">
        <f>'Predictions concentrations'!A535</f>
        <v>0</v>
      </c>
      <c r="B535" s="92">
        <f>'Predictions concentrations'!B535</f>
        <v>0</v>
      </c>
      <c r="C535" s="126" t="str">
        <f>IF('Calculs T1a'!G538&lt;'Coeffs calibration'!$G$15,"Negative",IF('Calculs T1a'!G538&lt;'Coeffs calibration'!$G$16,"Lowly positive",IF('Calculs T1a'!G538&lt;'Coeffs calibration'!$G$17,"Moderately positive","Highly positive")))</f>
        <v>Highly positive</v>
      </c>
      <c r="D535" s="126" t="str">
        <f>IF('Calculs T1a'!H538&lt;'Coeffs calibration'!$H$15,"Negative",IF('Calculs T1a'!H538&lt;'Coeffs calibration'!$H$16,"Lowly positive",IF('Calculs T1a'!H538&lt;'Coeffs calibration'!$H$17,"Moderately positive","Highly positive")))</f>
        <v>Highly positive</v>
      </c>
      <c r="E535" s="126" t="str">
        <f>IF('Calculs T1a'!I538&lt;'Coeffs calibration'!$I$15,"Negative",IF('Calculs T1a'!I538&lt;'Coeffs calibration'!$I$16,"Lowly positive",IF('Calculs T1a'!I538&lt;'Coeffs calibration'!$I$17,"Moderately positive","Highly positive")))</f>
        <v>Highly positive</v>
      </c>
      <c r="F535" s="128" t="str">
        <f>IF('Calculs T1a'!J538&lt;'Coeffs calibration'!$J$15,"Negative",IF('Calculs T1a'!J538&lt;'Coeffs calibration'!$J$16,"Lowly positive",IF('Calculs T1a'!J538&lt;'Coeffs calibration'!$J$17,"Moderately positive","Highly positive")))</f>
        <v>Highly positive</v>
      </c>
      <c r="G535" s="3" t="str">
        <f>IF('Calculs T1a'!K538&lt;'Coeffs calibration'!$K$15,"Negative",IF('Calculs T1a'!K538&lt;'Coeffs calibration'!$K$16,"Lowly positive",IF('Calculs T1a'!K538&lt;'Coeffs calibration'!$K$17,"Moderately positive","Highly positive")))</f>
        <v>Highly positive</v>
      </c>
      <c r="H535" s="3" t="str">
        <f>IF('Calculs T1a'!L538&lt;'Coeffs calibration'!$L$15,"Negative",IF('Calculs T1a'!L538&lt;'Coeffs calibration'!$L$16,"Lowly positive",IF('Calculs T1a'!L538&lt;'Coeffs calibration'!$L$17,"Moderately positive","Highly positive")))</f>
        <v>Highly positive</v>
      </c>
      <c r="I535" s="3" t="str">
        <f>IF('Calculs T1a'!M538&lt;'Coeffs calibration'!$M$15,"Negative",IF('Calculs T1a'!M538&lt;'Coeffs calibration'!$M$16,"Lowly positive",IF('Calculs T1a'!M538&lt;'Coeffs calibration'!$M$17,"Moderately positive","Highly positive")))</f>
        <v>Highly positive</v>
      </c>
      <c r="J535" s="3" t="str">
        <f>IF('Calculs T1a'!N538&lt;'Coeffs calibration'!$N$15,"Negative",IF('Calculs T1a'!N538&lt;'Coeffs calibration'!$N$16,"Lowly positive",IF('Calculs T1a'!N538&lt;'Coeffs calibration'!$N$17,"Moderately positive","Highly positive")))</f>
        <v>Highly positive</v>
      </c>
      <c r="L535" s="92">
        <f>'Predictions concentrations'!A535</f>
        <v>0</v>
      </c>
      <c r="M535" s="92">
        <f>'Predictions concentrations'!B535</f>
        <v>0</v>
      </c>
      <c r="N535" s="126" t="str">
        <f>IF('Calculs T2a'!G538&lt;'Coeffs calibration'!$G$15,"Negative",IF('Calculs T2a'!G538&lt;'Coeffs calibration'!$G$16,"Lowly positive",IF('Calculs T2a'!G538&lt;'Coeffs calibration'!$G$17,"Moderately positive","Highly positive")))</f>
        <v>Highly positive</v>
      </c>
      <c r="O535" s="126" t="str">
        <f>IF('Calculs T2a'!H538&lt;'Coeffs calibration'!$H$15,"Negative",IF('Calculs T2a'!H538&lt;'Coeffs calibration'!$H$16,"Lowly positive",IF('Calculs T2a'!H538&lt;'Coeffs calibration'!$H$17,"Moderately positive","Highly positive")))</f>
        <v>Highly positive</v>
      </c>
      <c r="P535" s="126" t="str">
        <f>IF('Calculs T2a'!I538&lt;'Coeffs calibration'!$I$15,"Negative",IF('Calculs T2a'!I538&lt;'Coeffs calibration'!$I$16,"Lowly positive",IF('Calculs T2a'!I538&lt;'Coeffs calibration'!$I$17,"Moderately positive","Highly positive")))</f>
        <v>Highly positive</v>
      </c>
      <c r="Q535" s="128" t="str">
        <f>IF('Calculs T2a'!J538&lt;'Coeffs calibration'!$J$15,"Negative",IF('Calculs T2a'!J538&lt;'Coeffs calibration'!$J$16,"Lowly positive",IF('Calculs T2a'!J538&lt;'Coeffs calibration'!$J$17,"Moderately positive","Highly positive")))</f>
        <v>Highly positive</v>
      </c>
      <c r="R535" s="3" t="str">
        <f>IF('Calculs T2a'!K538&lt;'Coeffs calibration'!$K$15,"Negative",IF('Calculs T2a'!K538&lt;'Coeffs calibration'!$K$16,"Lowly positive",IF('Calculs T2a'!K538&lt;'Coeffs calibration'!$K$17,"Moderately positive","Highly positive")))</f>
        <v>Highly positive</v>
      </c>
      <c r="S535" s="3" t="str">
        <f>IF('Calculs T2a'!L538&lt;'Coeffs calibration'!$L$15,"Negative",IF('Calculs T2a'!L538&lt;'Coeffs calibration'!$L$16,"Lowly positive",IF('Calculs T2a'!L538&lt;'Coeffs calibration'!$L$17,"Moderately positive","Highly positive")))</f>
        <v>Highly positive</v>
      </c>
      <c r="T535" s="3" t="str">
        <f>IF('Calculs T2a'!M538&lt;'Coeffs calibration'!$M$15,"Negative",IF('Calculs T2a'!M538&lt;'Coeffs calibration'!$M$16,"Lowly positive",IF('Calculs T2a'!M538&lt;'Coeffs calibration'!$M$17,"Moderately positive","Highly positive")))</f>
        <v>Highly positive</v>
      </c>
      <c r="U535" s="3" t="str">
        <f>IF('Calculs T2a'!N538&lt;'Coeffs calibration'!$N$15,"Negative",IF('Calculs T2a'!N538&lt;'Coeffs calibration'!$N$16,"Lowly positive",IF('Calculs T2a'!N538&lt;'Coeffs calibration'!$N$17,"Moderately positive","Highly positive")))</f>
        <v>Highly positive</v>
      </c>
      <c r="W535" s="92">
        <f>'Predictions concentrations'!A535</f>
        <v>0</v>
      </c>
      <c r="X535" s="92">
        <f>'Predictions concentrations'!B535</f>
        <v>0</v>
      </c>
      <c r="Y535" s="126" t="str">
        <f>IF('Calculs T3a'!G538&lt;'Coeffs calibration'!$G$15,"Negative",IF('Calculs T3a'!G538&lt;'Coeffs calibration'!$G$16,"Lowly positive",IF('Calculs T3a'!G538&lt;'Coeffs calibration'!$G$17,"Moderately positive","Highly positive")))</f>
        <v>Highly positive</v>
      </c>
      <c r="Z535" s="126" t="str">
        <f>IF('Calculs T3a'!H538&lt;'Coeffs calibration'!$H$15,"Negative",IF('Calculs T3a'!H538&lt;'Coeffs calibration'!$H$16,"Lowly positive",IF('Calculs T3a'!H538&lt;'Coeffs calibration'!$H$17,"Moderately positive","Highly positive")))</f>
        <v>Highly positive</v>
      </c>
      <c r="AA535" s="126" t="str">
        <f>IF('Calculs T3a'!I538&lt;'Coeffs calibration'!$I$15,"Negative",IF('Calculs T3a'!I538&lt;'Coeffs calibration'!$I$16,"Lowly positive",IF('Calculs T3a'!I538&lt;'Coeffs calibration'!$I$17,"Moderately positive","Highly positive")))</f>
        <v>Highly positive</v>
      </c>
      <c r="AB535" s="128" t="str">
        <f>IF('Calculs T3a'!J538&lt;'Coeffs calibration'!$J$15,"Negative",IF('Calculs T3a'!J538&lt;'Coeffs calibration'!$J$16,"Lowly positive",IF('Calculs T3a'!J538&lt;'Coeffs calibration'!$J$17,"Moderately positive","Highly positive")))</f>
        <v>Highly positive</v>
      </c>
      <c r="AC535" s="3" t="str">
        <f>IF('Calculs T3a'!K538&lt;'Coeffs calibration'!$K$15,"Negative",IF('Calculs T3a'!K538&lt;'Coeffs calibration'!$K$16,"Lowly positive",IF('Calculs T3a'!K538&lt;'Coeffs calibration'!$K$17,"Moderately positive","Highly positive")))</f>
        <v>Highly positive</v>
      </c>
      <c r="AD535" s="3" t="str">
        <f>IF('Calculs T3a'!L538&lt;'Coeffs calibration'!$L$15,"Negative",IF('Calculs T3a'!L538&lt;'Coeffs calibration'!$L$16,"Lowly positive",IF('Calculs T3a'!L538&lt;'Coeffs calibration'!$L$17,"Moderately positive","Highly positive")))</f>
        <v>Highly positive</v>
      </c>
      <c r="AE535" s="3" t="str">
        <f>IF('Calculs T3a'!M538&lt;'Coeffs calibration'!$M$15,"Negative",IF('Calculs T3a'!M538&lt;'Coeffs calibration'!$M$16,"Lowly positive",IF('Calculs T3a'!M538&lt;'Coeffs calibration'!$M$17,"Moderately positive","Highly positive")))</f>
        <v>Highly positive</v>
      </c>
      <c r="AF535" s="3" t="str">
        <f>IF('Calculs T3a'!N538&lt;'Coeffs calibration'!$N$15,"Negative",IF('Calculs T3a'!N538&lt;'Coeffs calibration'!$N$16,"Lowly positive",IF('Calculs T3a'!N538&lt;'Coeffs calibration'!$N$17,"Moderately positive","Highly positive")))</f>
        <v>Highly positive</v>
      </c>
    </row>
    <row r="536" spans="1:32" x14ac:dyDescent="0.3">
      <c r="A536" s="92">
        <f>'Predictions concentrations'!A536</f>
        <v>0</v>
      </c>
      <c r="B536" s="92">
        <f>'Predictions concentrations'!B536</f>
        <v>0</v>
      </c>
      <c r="C536" s="126" t="str">
        <f>IF('Calculs T1a'!G539&lt;'Coeffs calibration'!$G$15,"Negative",IF('Calculs T1a'!G539&lt;'Coeffs calibration'!$G$16,"Lowly positive",IF('Calculs T1a'!G539&lt;'Coeffs calibration'!$G$17,"Moderately positive","Highly positive")))</f>
        <v>Highly positive</v>
      </c>
      <c r="D536" s="126" t="str">
        <f>IF('Calculs T1a'!H539&lt;'Coeffs calibration'!$H$15,"Negative",IF('Calculs T1a'!H539&lt;'Coeffs calibration'!$H$16,"Lowly positive",IF('Calculs T1a'!H539&lt;'Coeffs calibration'!$H$17,"Moderately positive","Highly positive")))</f>
        <v>Highly positive</v>
      </c>
      <c r="E536" s="126" t="str">
        <f>IF('Calculs T1a'!I539&lt;'Coeffs calibration'!$I$15,"Negative",IF('Calculs T1a'!I539&lt;'Coeffs calibration'!$I$16,"Lowly positive",IF('Calculs T1a'!I539&lt;'Coeffs calibration'!$I$17,"Moderately positive","Highly positive")))</f>
        <v>Highly positive</v>
      </c>
      <c r="F536" s="128" t="str">
        <f>IF('Calculs T1a'!J539&lt;'Coeffs calibration'!$J$15,"Negative",IF('Calculs T1a'!J539&lt;'Coeffs calibration'!$J$16,"Lowly positive",IF('Calculs T1a'!J539&lt;'Coeffs calibration'!$J$17,"Moderately positive","Highly positive")))</f>
        <v>Highly positive</v>
      </c>
      <c r="G536" s="3" t="str">
        <f>IF('Calculs T1a'!K539&lt;'Coeffs calibration'!$K$15,"Negative",IF('Calculs T1a'!K539&lt;'Coeffs calibration'!$K$16,"Lowly positive",IF('Calculs T1a'!K539&lt;'Coeffs calibration'!$K$17,"Moderately positive","Highly positive")))</f>
        <v>Highly positive</v>
      </c>
      <c r="H536" s="3" t="str">
        <f>IF('Calculs T1a'!L539&lt;'Coeffs calibration'!$L$15,"Negative",IF('Calculs T1a'!L539&lt;'Coeffs calibration'!$L$16,"Lowly positive",IF('Calculs T1a'!L539&lt;'Coeffs calibration'!$L$17,"Moderately positive","Highly positive")))</f>
        <v>Highly positive</v>
      </c>
      <c r="I536" s="3" t="str">
        <f>IF('Calculs T1a'!M539&lt;'Coeffs calibration'!$M$15,"Negative",IF('Calculs T1a'!M539&lt;'Coeffs calibration'!$M$16,"Lowly positive",IF('Calculs T1a'!M539&lt;'Coeffs calibration'!$M$17,"Moderately positive","Highly positive")))</f>
        <v>Highly positive</v>
      </c>
      <c r="J536" s="3" t="str">
        <f>IF('Calculs T1a'!N539&lt;'Coeffs calibration'!$N$15,"Negative",IF('Calculs T1a'!N539&lt;'Coeffs calibration'!$N$16,"Lowly positive",IF('Calculs T1a'!N539&lt;'Coeffs calibration'!$N$17,"Moderately positive","Highly positive")))</f>
        <v>Highly positive</v>
      </c>
      <c r="L536" s="92">
        <f>'Predictions concentrations'!A536</f>
        <v>0</v>
      </c>
      <c r="M536" s="92">
        <f>'Predictions concentrations'!B536</f>
        <v>0</v>
      </c>
      <c r="N536" s="126" t="str">
        <f>IF('Calculs T2a'!G539&lt;'Coeffs calibration'!$G$15,"Negative",IF('Calculs T2a'!G539&lt;'Coeffs calibration'!$G$16,"Lowly positive",IF('Calculs T2a'!G539&lt;'Coeffs calibration'!$G$17,"Moderately positive","Highly positive")))</f>
        <v>Highly positive</v>
      </c>
      <c r="O536" s="126" t="str">
        <f>IF('Calculs T2a'!H539&lt;'Coeffs calibration'!$H$15,"Negative",IF('Calculs T2a'!H539&lt;'Coeffs calibration'!$H$16,"Lowly positive",IF('Calculs T2a'!H539&lt;'Coeffs calibration'!$H$17,"Moderately positive","Highly positive")))</f>
        <v>Highly positive</v>
      </c>
      <c r="P536" s="126" t="str">
        <f>IF('Calculs T2a'!I539&lt;'Coeffs calibration'!$I$15,"Negative",IF('Calculs T2a'!I539&lt;'Coeffs calibration'!$I$16,"Lowly positive",IF('Calculs T2a'!I539&lt;'Coeffs calibration'!$I$17,"Moderately positive","Highly positive")))</f>
        <v>Highly positive</v>
      </c>
      <c r="Q536" s="128" t="str">
        <f>IF('Calculs T2a'!J539&lt;'Coeffs calibration'!$J$15,"Negative",IF('Calculs T2a'!J539&lt;'Coeffs calibration'!$J$16,"Lowly positive",IF('Calculs T2a'!J539&lt;'Coeffs calibration'!$J$17,"Moderately positive","Highly positive")))</f>
        <v>Highly positive</v>
      </c>
      <c r="R536" s="3" t="str">
        <f>IF('Calculs T2a'!K539&lt;'Coeffs calibration'!$K$15,"Negative",IF('Calculs T2a'!K539&lt;'Coeffs calibration'!$K$16,"Lowly positive",IF('Calculs T2a'!K539&lt;'Coeffs calibration'!$K$17,"Moderately positive","Highly positive")))</f>
        <v>Highly positive</v>
      </c>
      <c r="S536" s="3" t="str">
        <f>IF('Calculs T2a'!L539&lt;'Coeffs calibration'!$L$15,"Negative",IF('Calculs T2a'!L539&lt;'Coeffs calibration'!$L$16,"Lowly positive",IF('Calculs T2a'!L539&lt;'Coeffs calibration'!$L$17,"Moderately positive","Highly positive")))</f>
        <v>Highly positive</v>
      </c>
      <c r="T536" s="3" t="str">
        <f>IF('Calculs T2a'!M539&lt;'Coeffs calibration'!$M$15,"Negative",IF('Calculs T2a'!M539&lt;'Coeffs calibration'!$M$16,"Lowly positive",IF('Calculs T2a'!M539&lt;'Coeffs calibration'!$M$17,"Moderately positive","Highly positive")))</f>
        <v>Highly positive</v>
      </c>
      <c r="U536" s="3" t="str">
        <f>IF('Calculs T2a'!N539&lt;'Coeffs calibration'!$N$15,"Negative",IF('Calculs T2a'!N539&lt;'Coeffs calibration'!$N$16,"Lowly positive",IF('Calculs T2a'!N539&lt;'Coeffs calibration'!$N$17,"Moderately positive","Highly positive")))</f>
        <v>Highly positive</v>
      </c>
      <c r="W536" s="92">
        <f>'Predictions concentrations'!A536</f>
        <v>0</v>
      </c>
      <c r="X536" s="92">
        <f>'Predictions concentrations'!B536</f>
        <v>0</v>
      </c>
      <c r="Y536" s="126" t="str">
        <f>IF('Calculs T3a'!G539&lt;'Coeffs calibration'!$G$15,"Negative",IF('Calculs T3a'!G539&lt;'Coeffs calibration'!$G$16,"Lowly positive",IF('Calculs T3a'!G539&lt;'Coeffs calibration'!$G$17,"Moderately positive","Highly positive")))</f>
        <v>Highly positive</v>
      </c>
      <c r="Z536" s="126" t="str">
        <f>IF('Calculs T3a'!H539&lt;'Coeffs calibration'!$H$15,"Negative",IF('Calculs T3a'!H539&lt;'Coeffs calibration'!$H$16,"Lowly positive",IF('Calculs T3a'!H539&lt;'Coeffs calibration'!$H$17,"Moderately positive","Highly positive")))</f>
        <v>Highly positive</v>
      </c>
      <c r="AA536" s="126" t="str">
        <f>IF('Calculs T3a'!I539&lt;'Coeffs calibration'!$I$15,"Negative",IF('Calculs T3a'!I539&lt;'Coeffs calibration'!$I$16,"Lowly positive",IF('Calculs T3a'!I539&lt;'Coeffs calibration'!$I$17,"Moderately positive","Highly positive")))</f>
        <v>Highly positive</v>
      </c>
      <c r="AB536" s="128" t="str">
        <f>IF('Calculs T3a'!J539&lt;'Coeffs calibration'!$J$15,"Negative",IF('Calculs T3a'!J539&lt;'Coeffs calibration'!$J$16,"Lowly positive",IF('Calculs T3a'!J539&lt;'Coeffs calibration'!$J$17,"Moderately positive","Highly positive")))</f>
        <v>Highly positive</v>
      </c>
      <c r="AC536" s="3" t="str">
        <f>IF('Calculs T3a'!K539&lt;'Coeffs calibration'!$K$15,"Negative",IF('Calculs T3a'!K539&lt;'Coeffs calibration'!$K$16,"Lowly positive",IF('Calculs T3a'!K539&lt;'Coeffs calibration'!$K$17,"Moderately positive","Highly positive")))</f>
        <v>Highly positive</v>
      </c>
      <c r="AD536" s="3" t="str">
        <f>IF('Calculs T3a'!L539&lt;'Coeffs calibration'!$L$15,"Negative",IF('Calculs T3a'!L539&lt;'Coeffs calibration'!$L$16,"Lowly positive",IF('Calculs T3a'!L539&lt;'Coeffs calibration'!$L$17,"Moderately positive","Highly positive")))</f>
        <v>Highly positive</v>
      </c>
      <c r="AE536" s="3" t="str">
        <f>IF('Calculs T3a'!M539&lt;'Coeffs calibration'!$M$15,"Negative",IF('Calculs T3a'!M539&lt;'Coeffs calibration'!$M$16,"Lowly positive",IF('Calculs T3a'!M539&lt;'Coeffs calibration'!$M$17,"Moderately positive","Highly positive")))</f>
        <v>Highly positive</v>
      </c>
      <c r="AF536" s="3" t="str">
        <f>IF('Calculs T3a'!N539&lt;'Coeffs calibration'!$N$15,"Negative",IF('Calculs T3a'!N539&lt;'Coeffs calibration'!$N$16,"Lowly positive",IF('Calculs T3a'!N539&lt;'Coeffs calibration'!$N$17,"Moderately positive","Highly positive")))</f>
        <v>Highly positive</v>
      </c>
    </row>
    <row r="537" spans="1:32" x14ac:dyDescent="0.3">
      <c r="A537" s="92">
        <f>'Predictions concentrations'!A537</f>
        <v>0</v>
      </c>
      <c r="B537" s="92">
        <f>'Predictions concentrations'!B537</f>
        <v>0</v>
      </c>
      <c r="C537" s="126" t="str">
        <f>IF('Calculs T1a'!G540&lt;'Coeffs calibration'!$G$15,"Negative",IF('Calculs T1a'!G540&lt;'Coeffs calibration'!$G$16,"Lowly positive",IF('Calculs T1a'!G540&lt;'Coeffs calibration'!$G$17,"Moderately positive","Highly positive")))</f>
        <v>Highly positive</v>
      </c>
      <c r="D537" s="126" t="str">
        <f>IF('Calculs T1a'!H540&lt;'Coeffs calibration'!$H$15,"Negative",IF('Calculs T1a'!H540&lt;'Coeffs calibration'!$H$16,"Lowly positive",IF('Calculs T1a'!H540&lt;'Coeffs calibration'!$H$17,"Moderately positive","Highly positive")))</f>
        <v>Highly positive</v>
      </c>
      <c r="E537" s="126" t="str">
        <f>IF('Calculs T1a'!I540&lt;'Coeffs calibration'!$I$15,"Negative",IF('Calculs T1a'!I540&lt;'Coeffs calibration'!$I$16,"Lowly positive",IF('Calculs T1a'!I540&lt;'Coeffs calibration'!$I$17,"Moderately positive","Highly positive")))</f>
        <v>Highly positive</v>
      </c>
      <c r="F537" s="128" t="str">
        <f>IF('Calculs T1a'!J540&lt;'Coeffs calibration'!$J$15,"Negative",IF('Calculs T1a'!J540&lt;'Coeffs calibration'!$J$16,"Lowly positive",IF('Calculs T1a'!J540&lt;'Coeffs calibration'!$J$17,"Moderately positive","Highly positive")))</f>
        <v>Highly positive</v>
      </c>
      <c r="G537" s="3" t="str">
        <f>IF('Calculs T1a'!K540&lt;'Coeffs calibration'!$K$15,"Negative",IF('Calculs T1a'!K540&lt;'Coeffs calibration'!$K$16,"Lowly positive",IF('Calculs T1a'!K540&lt;'Coeffs calibration'!$K$17,"Moderately positive","Highly positive")))</f>
        <v>Highly positive</v>
      </c>
      <c r="H537" s="3" t="str">
        <f>IF('Calculs T1a'!L540&lt;'Coeffs calibration'!$L$15,"Negative",IF('Calculs T1a'!L540&lt;'Coeffs calibration'!$L$16,"Lowly positive",IF('Calculs T1a'!L540&lt;'Coeffs calibration'!$L$17,"Moderately positive","Highly positive")))</f>
        <v>Highly positive</v>
      </c>
      <c r="I537" s="3" t="str">
        <f>IF('Calculs T1a'!M540&lt;'Coeffs calibration'!$M$15,"Negative",IF('Calculs T1a'!M540&lt;'Coeffs calibration'!$M$16,"Lowly positive",IF('Calculs T1a'!M540&lt;'Coeffs calibration'!$M$17,"Moderately positive","Highly positive")))</f>
        <v>Highly positive</v>
      </c>
      <c r="J537" s="3" t="str">
        <f>IF('Calculs T1a'!N540&lt;'Coeffs calibration'!$N$15,"Negative",IF('Calculs T1a'!N540&lt;'Coeffs calibration'!$N$16,"Lowly positive",IF('Calculs T1a'!N540&lt;'Coeffs calibration'!$N$17,"Moderately positive","Highly positive")))</f>
        <v>Highly positive</v>
      </c>
      <c r="L537" s="92">
        <f>'Predictions concentrations'!A537</f>
        <v>0</v>
      </c>
      <c r="M537" s="92">
        <f>'Predictions concentrations'!B537</f>
        <v>0</v>
      </c>
      <c r="N537" s="126" t="str">
        <f>IF('Calculs T2a'!G540&lt;'Coeffs calibration'!$G$15,"Negative",IF('Calculs T2a'!G540&lt;'Coeffs calibration'!$G$16,"Lowly positive",IF('Calculs T2a'!G540&lt;'Coeffs calibration'!$G$17,"Moderately positive","Highly positive")))</f>
        <v>Highly positive</v>
      </c>
      <c r="O537" s="126" t="str">
        <f>IF('Calculs T2a'!H540&lt;'Coeffs calibration'!$H$15,"Negative",IF('Calculs T2a'!H540&lt;'Coeffs calibration'!$H$16,"Lowly positive",IF('Calculs T2a'!H540&lt;'Coeffs calibration'!$H$17,"Moderately positive","Highly positive")))</f>
        <v>Highly positive</v>
      </c>
      <c r="P537" s="126" t="str">
        <f>IF('Calculs T2a'!I540&lt;'Coeffs calibration'!$I$15,"Negative",IF('Calculs T2a'!I540&lt;'Coeffs calibration'!$I$16,"Lowly positive",IF('Calculs T2a'!I540&lt;'Coeffs calibration'!$I$17,"Moderately positive","Highly positive")))</f>
        <v>Highly positive</v>
      </c>
      <c r="Q537" s="128" t="str">
        <f>IF('Calculs T2a'!J540&lt;'Coeffs calibration'!$J$15,"Negative",IF('Calculs T2a'!J540&lt;'Coeffs calibration'!$J$16,"Lowly positive",IF('Calculs T2a'!J540&lt;'Coeffs calibration'!$J$17,"Moderately positive","Highly positive")))</f>
        <v>Highly positive</v>
      </c>
      <c r="R537" s="3" t="str">
        <f>IF('Calculs T2a'!K540&lt;'Coeffs calibration'!$K$15,"Negative",IF('Calculs T2a'!K540&lt;'Coeffs calibration'!$K$16,"Lowly positive",IF('Calculs T2a'!K540&lt;'Coeffs calibration'!$K$17,"Moderately positive","Highly positive")))</f>
        <v>Highly positive</v>
      </c>
      <c r="S537" s="3" t="str">
        <f>IF('Calculs T2a'!L540&lt;'Coeffs calibration'!$L$15,"Negative",IF('Calculs T2a'!L540&lt;'Coeffs calibration'!$L$16,"Lowly positive",IF('Calculs T2a'!L540&lt;'Coeffs calibration'!$L$17,"Moderately positive","Highly positive")))</f>
        <v>Highly positive</v>
      </c>
      <c r="T537" s="3" t="str">
        <f>IF('Calculs T2a'!M540&lt;'Coeffs calibration'!$M$15,"Negative",IF('Calculs T2a'!M540&lt;'Coeffs calibration'!$M$16,"Lowly positive",IF('Calculs T2a'!M540&lt;'Coeffs calibration'!$M$17,"Moderately positive","Highly positive")))</f>
        <v>Highly positive</v>
      </c>
      <c r="U537" s="3" t="str">
        <f>IF('Calculs T2a'!N540&lt;'Coeffs calibration'!$N$15,"Negative",IF('Calculs T2a'!N540&lt;'Coeffs calibration'!$N$16,"Lowly positive",IF('Calculs T2a'!N540&lt;'Coeffs calibration'!$N$17,"Moderately positive","Highly positive")))</f>
        <v>Highly positive</v>
      </c>
      <c r="W537" s="92">
        <f>'Predictions concentrations'!A537</f>
        <v>0</v>
      </c>
      <c r="X537" s="92">
        <f>'Predictions concentrations'!B537</f>
        <v>0</v>
      </c>
      <c r="Y537" s="126" t="str">
        <f>IF('Calculs T3a'!G540&lt;'Coeffs calibration'!$G$15,"Negative",IF('Calculs T3a'!G540&lt;'Coeffs calibration'!$G$16,"Lowly positive",IF('Calculs T3a'!G540&lt;'Coeffs calibration'!$G$17,"Moderately positive","Highly positive")))</f>
        <v>Highly positive</v>
      </c>
      <c r="Z537" s="126" t="str">
        <f>IF('Calculs T3a'!H540&lt;'Coeffs calibration'!$H$15,"Negative",IF('Calculs T3a'!H540&lt;'Coeffs calibration'!$H$16,"Lowly positive",IF('Calculs T3a'!H540&lt;'Coeffs calibration'!$H$17,"Moderately positive","Highly positive")))</f>
        <v>Highly positive</v>
      </c>
      <c r="AA537" s="126" t="str">
        <f>IF('Calculs T3a'!I540&lt;'Coeffs calibration'!$I$15,"Negative",IF('Calculs T3a'!I540&lt;'Coeffs calibration'!$I$16,"Lowly positive",IF('Calculs T3a'!I540&lt;'Coeffs calibration'!$I$17,"Moderately positive","Highly positive")))</f>
        <v>Highly positive</v>
      </c>
      <c r="AB537" s="128" t="str">
        <f>IF('Calculs T3a'!J540&lt;'Coeffs calibration'!$J$15,"Negative",IF('Calculs T3a'!J540&lt;'Coeffs calibration'!$J$16,"Lowly positive",IF('Calculs T3a'!J540&lt;'Coeffs calibration'!$J$17,"Moderately positive","Highly positive")))</f>
        <v>Highly positive</v>
      </c>
      <c r="AC537" s="3" t="str">
        <f>IF('Calculs T3a'!K540&lt;'Coeffs calibration'!$K$15,"Negative",IF('Calculs T3a'!K540&lt;'Coeffs calibration'!$K$16,"Lowly positive",IF('Calculs T3a'!K540&lt;'Coeffs calibration'!$K$17,"Moderately positive","Highly positive")))</f>
        <v>Highly positive</v>
      </c>
      <c r="AD537" s="3" t="str">
        <f>IF('Calculs T3a'!L540&lt;'Coeffs calibration'!$L$15,"Negative",IF('Calculs T3a'!L540&lt;'Coeffs calibration'!$L$16,"Lowly positive",IF('Calculs T3a'!L540&lt;'Coeffs calibration'!$L$17,"Moderately positive","Highly positive")))</f>
        <v>Highly positive</v>
      </c>
      <c r="AE537" s="3" t="str">
        <f>IF('Calculs T3a'!M540&lt;'Coeffs calibration'!$M$15,"Negative",IF('Calculs T3a'!M540&lt;'Coeffs calibration'!$M$16,"Lowly positive",IF('Calculs T3a'!M540&lt;'Coeffs calibration'!$M$17,"Moderately positive","Highly positive")))</f>
        <v>Highly positive</v>
      </c>
      <c r="AF537" s="3" t="str">
        <f>IF('Calculs T3a'!N540&lt;'Coeffs calibration'!$N$15,"Negative",IF('Calculs T3a'!N540&lt;'Coeffs calibration'!$N$16,"Lowly positive",IF('Calculs T3a'!N540&lt;'Coeffs calibration'!$N$17,"Moderately positive","Highly positive")))</f>
        <v>Highly positive</v>
      </c>
    </row>
    <row r="538" spans="1:32" x14ac:dyDescent="0.3">
      <c r="A538" s="92">
        <f>'Predictions concentrations'!A538</f>
        <v>0</v>
      </c>
      <c r="B538" s="92">
        <f>'Predictions concentrations'!B538</f>
        <v>0</v>
      </c>
      <c r="C538" s="126" t="str">
        <f>IF('Calculs T1a'!G541&lt;'Coeffs calibration'!$G$15,"Negative",IF('Calculs T1a'!G541&lt;'Coeffs calibration'!$G$16,"Lowly positive",IF('Calculs T1a'!G541&lt;'Coeffs calibration'!$G$17,"Moderately positive","Highly positive")))</f>
        <v>Highly positive</v>
      </c>
      <c r="D538" s="126" t="str">
        <f>IF('Calculs T1a'!H541&lt;'Coeffs calibration'!$H$15,"Negative",IF('Calculs T1a'!H541&lt;'Coeffs calibration'!$H$16,"Lowly positive",IF('Calculs T1a'!H541&lt;'Coeffs calibration'!$H$17,"Moderately positive","Highly positive")))</f>
        <v>Highly positive</v>
      </c>
      <c r="E538" s="126" t="str">
        <f>IF('Calculs T1a'!I541&lt;'Coeffs calibration'!$I$15,"Negative",IF('Calculs T1a'!I541&lt;'Coeffs calibration'!$I$16,"Lowly positive",IF('Calculs T1a'!I541&lt;'Coeffs calibration'!$I$17,"Moderately positive","Highly positive")))</f>
        <v>Highly positive</v>
      </c>
      <c r="F538" s="128" t="str">
        <f>IF('Calculs T1a'!J541&lt;'Coeffs calibration'!$J$15,"Negative",IF('Calculs T1a'!J541&lt;'Coeffs calibration'!$J$16,"Lowly positive",IF('Calculs T1a'!J541&lt;'Coeffs calibration'!$J$17,"Moderately positive","Highly positive")))</f>
        <v>Highly positive</v>
      </c>
      <c r="G538" s="3" t="str">
        <f>IF('Calculs T1a'!K541&lt;'Coeffs calibration'!$K$15,"Negative",IF('Calculs T1a'!K541&lt;'Coeffs calibration'!$K$16,"Lowly positive",IF('Calculs T1a'!K541&lt;'Coeffs calibration'!$K$17,"Moderately positive","Highly positive")))</f>
        <v>Highly positive</v>
      </c>
      <c r="H538" s="3" t="str">
        <f>IF('Calculs T1a'!L541&lt;'Coeffs calibration'!$L$15,"Negative",IF('Calculs T1a'!L541&lt;'Coeffs calibration'!$L$16,"Lowly positive",IF('Calculs T1a'!L541&lt;'Coeffs calibration'!$L$17,"Moderately positive","Highly positive")))</f>
        <v>Highly positive</v>
      </c>
      <c r="I538" s="3" t="str">
        <f>IF('Calculs T1a'!M541&lt;'Coeffs calibration'!$M$15,"Negative",IF('Calculs T1a'!M541&lt;'Coeffs calibration'!$M$16,"Lowly positive",IF('Calculs T1a'!M541&lt;'Coeffs calibration'!$M$17,"Moderately positive","Highly positive")))</f>
        <v>Highly positive</v>
      </c>
      <c r="J538" s="3" t="str">
        <f>IF('Calculs T1a'!N541&lt;'Coeffs calibration'!$N$15,"Negative",IF('Calculs T1a'!N541&lt;'Coeffs calibration'!$N$16,"Lowly positive",IF('Calculs T1a'!N541&lt;'Coeffs calibration'!$N$17,"Moderately positive","Highly positive")))</f>
        <v>Highly positive</v>
      </c>
      <c r="L538" s="92">
        <f>'Predictions concentrations'!A538</f>
        <v>0</v>
      </c>
      <c r="M538" s="92">
        <f>'Predictions concentrations'!B538</f>
        <v>0</v>
      </c>
      <c r="N538" s="126" t="str">
        <f>IF('Calculs T2a'!G541&lt;'Coeffs calibration'!$G$15,"Negative",IF('Calculs T2a'!G541&lt;'Coeffs calibration'!$G$16,"Lowly positive",IF('Calculs T2a'!G541&lt;'Coeffs calibration'!$G$17,"Moderately positive","Highly positive")))</f>
        <v>Highly positive</v>
      </c>
      <c r="O538" s="126" t="str">
        <f>IF('Calculs T2a'!H541&lt;'Coeffs calibration'!$H$15,"Negative",IF('Calculs T2a'!H541&lt;'Coeffs calibration'!$H$16,"Lowly positive",IF('Calculs T2a'!H541&lt;'Coeffs calibration'!$H$17,"Moderately positive","Highly positive")))</f>
        <v>Highly positive</v>
      </c>
      <c r="P538" s="126" t="str">
        <f>IF('Calculs T2a'!I541&lt;'Coeffs calibration'!$I$15,"Negative",IF('Calculs T2a'!I541&lt;'Coeffs calibration'!$I$16,"Lowly positive",IF('Calculs T2a'!I541&lt;'Coeffs calibration'!$I$17,"Moderately positive","Highly positive")))</f>
        <v>Highly positive</v>
      </c>
      <c r="Q538" s="128" t="str">
        <f>IF('Calculs T2a'!J541&lt;'Coeffs calibration'!$J$15,"Negative",IF('Calculs T2a'!J541&lt;'Coeffs calibration'!$J$16,"Lowly positive",IF('Calculs T2a'!J541&lt;'Coeffs calibration'!$J$17,"Moderately positive","Highly positive")))</f>
        <v>Highly positive</v>
      </c>
      <c r="R538" s="3" t="str">
        <f>IF('Calculs T2a'!K541&lt;'Coeffs calibration'!$K$15,"Negative",IF('Calculs T2a'!K541&lt;'Coeffs calibration'!$K$16,"Lowly positive",IF('Calculs T2a'!K541&lt;'Coeffs calibration'!$K$17,"Moderately positive","Highly positive")))</f>
        <v>Highly positive</v>
      </c>
      <c r="S538" s="3" t="str">
        <f>IF('Calculs T2a'!L541&lt;'Coeffs calibration'!$L$15,"Negative",IF('Calculs T2a'!L541&lt;'Coeffs calibration'!$L$16,"Lowly positive",IF('Calculs T2a'!L541&lt;'Coeffs calibration'!$L$17,"Moderately positive","Highly positive")))</f>
        <v>Highly positive</v>
      </c>
      <c r="T538" s="3" t="str">
        <f>IF('Calculs T2a'!M541&lt;'Coeffs calibration'!$M$15,"Negative",IF('Calculs T2a'!M541&lt;'Coeffs calibration'!$M$16,"Lowly positive",IF('Calculs T2a'!M541&lt;'Coeffs calibration'!$M$17,"Moderately positive","Highly positive")))</f>
        <v>Highly positive</v>
      </c>
      <c r="U538" s="3" t="str">
        <f>IF('Calculs T2a'!N541&lt;'Coeffs calibration'!$N$15,"Negative",IF('Calculs T2a'!N541&lt;'Coeffs calibration'!$N$16,"Lowly positive",IF('Calculs T2a'!N541&lt;'Coeffs calibration'!$N$17,"Moderately positive","Highly positive")))</f>
        <v>Highly positive</v>
      </c>
      <c r="W538" s="92">
        <f>'Predictions concentrations'!A538</f>
        <v>0</v>
      </c>
      <c r="X538" s="92">
        <f>'Predictions concentrations'!B538</f>
        <v>0</v>
      </c>
      <c r="Y538" s="126" t="str">
        <f>IF('Calculs T3a'!G541&lt;'Coeffs calibration'!$G$15,"Negative",IF('Calculs T3a'!G541&lt;'Coeffs calibration'!$G$16,"Lowly positive",IF('Calculs T3a'!G541&lt;'Coeffs calibration'!$G$17,"Moderately positive","Highly positive")))</f>
        <v>Highly positive</v>
      </c>
      <c r="Z538" s="126" t="str">
        <f>IF('Calculs T3a'!H541&lt;'Coeffs calibration'!$H$15,"Negative",IF('Calculs T3a'!H541&lt;'Coeffs calibration'!$H$16,"Lowly positive",IF('Calculs T3a'!H541&lt;'Coeffs calibration'!$H$17,"Moderately positive","Highly positive")))</f>
        <v>Highly positive</v>
      </c>
      <c r="AA538" s="126" t="str">
        <f>IF('Calculs T3a'!I541&lt;'Coeffs calibration'!$I$15,"Negative",IF('Calculs T3a'!I541&lt;'Coeffs calibration'!$I$16,"Lowly positive",IF('Calculs T3a'!I541&lt;'Coeffs calibration'!$I$17,"Moderately positive","Highly positive")))</f>
        <v>Highly positive</v>
      </c>
      <c r="AB538" s="128" t="str">
        <f>IF('Calculs T3a'!J541&lt;'Coeffs calibration'!$J$15,"Negative",IF('Calculs T3a'!J541&lt;'Coeffs calibration'!$J$16,"Lowly positive",IF('Calculs T3a'!J541&lt;'Coeffs calibration'!$J$17,"Moderately positive","Highly positive")))</f>
        <v>Highly positive</v>
      </c>
      <c r="AC538" s="3" t="str">
        <f>IF('Calculs T3a'!K541&lt;'Coeffs calibration'!$K$15,"Negative",IF('Calculs T3a'!K541&lt;'Coeffs calibration'!$K$16,"Lowly positive",IF('Calculs T3a'!K541&lt;'Coeffs calibration'!$K$17,"Moderately positive","Highly positive")))</f>
        <v>Highly positive</v>
      </c>
      <c r="AD538" s="3" t="str">
        <f>IF('Calculs T3a'!L541&lt;'Coeffs calibration'!$L$15,"Negative",IF('Calculs T3a'!L541&lt;'Coeffs calibration'!$L$16,"Lowly positive",IF('Calculs T3a'!L541&lt;'Coeffs calibration'!$L$17,"Moderately positive","Highly positive")))</f>
        <v>Highly positive</v>
      </c>
      <c r="AE538" s="3" t="str">
        <f>IF('Calculs T3a'!M541&lt;'Coeffs calibration'!$M$15,"Negative",IF('Calculs T3a'!M541&lt;'Coeffs calibration'!$M$16,"Lowly positive",IF('Calculs T3a'!M541&lt;'Coeffs calibration'!$M$17,"Moderately positive","Highly positive")))</f>
        <v>Highly positive</v>
      </c>
      <c r="AF538" s="3" t="str">
        <f>IF('Calculs T3a'!N541&lt;'Coeffs calibration'!$N$15,"Negative",IF('Calculs T3a'!N541&lt;'Coeffs calibration'!$N$16,"Lowly positive",IF('Calculs T3a'!N541&lt;'Coeffs calibration'!$N$17,"Moderately positive","Highly positive")))</f>
        <v>Highly positive</v>
      </c>
    </row>
    <row r="539" spans="1:32" x14ac:dyDescent="0.3">
      <c r="A539" s="92">
        <f>'Predictions concentrations'!A539</f>
        <v>0</v>
      </c>
      <c r="B539" s="92">
        <f>'Predictions concentrations'!B539</f>
        <v>0</v>
      </c>
      <c r="C539" s="126" t="str">
        <f>IF('Calculs T1a'!G542&lt;'Coeffs calibration'!$G$15,"Negative",IF('Calculs T1a'!G542&lt;'Coeffs calibration'!$G$16,"Lowly positive",IF('Calculs T1a'!G542&lt;'Coeffs calibration'!$G$17,"Moderately positive","Highly positive")))</f>
        <v>Highly positive</v>
      </c>
      <c r="D539" s="126" t="str">
        <f>IF('Calculs T1a'!H542&lt;'Coeffs calibration'!$H$15,"Negative",IF('Calculs T1a'!H542&lt;'Coeffs calibration'!$H$16,"Lowly positive",IF('Calculs T1a'!H542&lt;'Coeffs calibration'!$H$17,"Moderately positive","Highly positive")))</f>
        <v>Highly positive</v>
      </c>
      <c r="E539" s="126" t="str">
        <f>IF('Calculs T1a'!I542&lt;'Coeffs calibration'!$I$15,"Negative",IF('Calculs T1a'!I542&lt;'Coeffs calibration'!$I$16,"Lowly positive",IF('Calculs T1a'!I542&lt;'Coeffs calibration'!$I$17,"Moderately positive","Highly positive")))</f>
        <v>Highly positive</v>
      </c>
      <c r="F539" s="128" t="str">
        <f>IF('Calculs T1a'!J542&lt;'Coeffs calibration'!$J$15,"Negative",IF('Calculs T1a'!J542&lt;'Coeffs calibration'!$J$16,"Lowly positive",IF('Calculs T1a'!J542&lt;'Coeffs calibration'!$J$17,"Moderately positive","Highly positive")))</f>
        <v>Highly positive</v>
      </c>
      <c r="G539" s="3" t="str">
        <f>IF('Calculs T1a'!K542&lt;'Coeffs calibration'!$K$15,"Negative",IF('Calculs T1a'!K542&lt;'Coeffs calibration'!$K$16,"Lowly positive",IF('Calculs T1a'!K542&lt;'Coeffs calibration'!$K$17,"Moderately positive","Highly positive")))</f>
        <v>Highly positive</v>
      </c>
      <c r="H539" s="3" t="str">
        <f>IF('Calculs T1a'!L542&lt;'Coeffs calibration'!$L$15,"Negative",IF('Calculs T1a'!L542&lt;'Coeffs calibration'!$L$16,"Lowly positive",IF('Calculs T1a'!L542&lt;'Coeffs calibration'!$L$17,"Moderately positive","Highly positive")))</f>
        <v>Highly positive</v>
      </c>
      <c r="I539" s="3" t="str">
        <f>IF('Calculs T1a'!M542&lt;'Coeffs calibration'!$M$15,"Negative",IF('Calculs T1a'!M542&lt;'Coeffs calibration'!$M$16,"Lowly positive",IF('Calculs T1a'!M542&lt;'Coeffs calibration'!$M$17,"Moderately positive","Highly positive")))</f>
        <v>Highly positive</v>
      </c>
      <c r="J539" s="3" t="str">
        <f>IF('Calculs T1a'!N542&lt;'Coeffs calibration'!$N$15,"Negative",IF('Calculs T1a'!N542&lt;'Coeffs calibration'!$N$16,"Lowly positive",IF('Calculs T1a'!N542&lt;'Coeffs calibration'!$N$17,"Moderately positive","Highly positive")))</f>
        <v>Highly positive</v>
      </c>
      <c r="L539" s="92">
        <f>'Predictions concentrations'!A539</f>
        <v>0</v>
      </c>
      <c r="M539" s="92">
        <f>'Predictions concentrations'!B539</f>
        <v>0</v>
      </c>
      <c r="N539" s="126" t="str">
        <f>IF('Calculs T2a'!G542&lt;'Coeffs calibration'!$G$15,"Negative",IF('Calculs T2a'!G542&lt;'Coeffs calibration'!$G$16,"Lowly positive",IF('Calculs T2a'!G542&lt;'Coeffs calibration'!$G$17,"Moderately positive","Highly positive")))</f>
        <v>Highly positive</v>
      </c>
      <c r="O539" s="126" t="str">
        <f>IF('Calculs T2a'!H542&lt;'Coeffs calibration'!$H$15,"Negative",IF('Calculs T2a'!H542&lt;'Coeffs calibration'!$H$16,"Lowly positive",IF('Calculs T2a'!H542&lt;'Coeffs calibration'!$H$17,"Moderately positive","Highly positive")))</f>
        <v>Highly positive</v>
      </c>
      <c r="P539" s="126" t="str">
        <f>IF('Calculs T2a'!I542&lt;'Coeffs calibration'!$I$15,"Negative",IF('Calculs T2a'!I542&lt;'Coeffs calibration'!$I$16,"Lowly positive",IF('Calculs T2a'!I542&lt;'Coeffs calibration'!$I$17,"Moderately positive","Highly positive")))</f>
        <v>Highly positive</v>
      </c>
      <c r="Q539" s="128" t="str">
        <f>IF('Calculs T2a'!J542&lt;'Coeffs calibration'!$J$15,"Negative",IF('Calculs T2a'!J542&lt;'Coeffs calibration'!$J$16,"Lowly positive",IF('Calculs T2a'!J542&lt;'Coeffs calibration'!$J$17,"Moderately positive","Highly positive")))</f>
        <v>Highly positive</v>
      </c>
      <c r="R539" s="3" t="str">
        <f>IF('Calculs T2a'!K542&lt;'Coeffs calibration'!$K$15,"Negative",IF('Calculs T2a'!K542&lt;'Coeffs calibration'!$K$16,"Lowly positive",IF('Calculs T2a'!K542&lt;'Coeffs calibration'!$K$17,"Moderately positive","Highly positive")))</f>
        <v>Highly positive</v>
      </c>
      <c r="S539" s="3" t="str">
        <f>IF('Calculs T2a'!L542&lt;'Coeffs calibration'!$L$15,"Negative",IF('Calculs T2a'!L542&lt;'Coeffs calibration'!$L$16,"Lowly positive",IF('Calculs T2a'!L542&lt;'Coeffs calibration'!$L$17,"Moderately positive","Highly positive")))</f>
        <v>Highly positive</v>
      </c>
      <c r="T539" s="3" t="str">
        <f>IF('Calculs T2a'!M542&lt;'Coeffs calibration'!$M$15,"Negative",IF('Calculs T2a'!M542&lt;'Coeffs calibration'!$M$16,"Lowly positive",IF('Calculs T2a'!M542&lt;'Coeffs calibration'!$M$17,"Moderately positive","Highly positive")))</f>
        <v>Highly positive</v>
      </c>
      <c r="U539" s="3" t="str">
        <f>IF('Calculs T2a'!N542&lt;'Coeffs calibration'!$N$15,"Negative",IF('Calculs T2a'!N542&lt;'Coeffs calibration'!$N$16,"Lowly positive",IF('Calculs T2a'!N542&lt;'Coeffs calibration'!$N$17,"Moderately positive","Highly positive")))</f>
        <v>Highly positive</v>
      </c>
      <c r="W539" s="92">
        <f>'Predictions concentrations'!A539</f>
        <v>0</v>
      </c>
      <c r="X539" s="92">
        <f>'Predictions concentrations'!B539</f>
        <v>0</v>
      </c>
      <c r="Y539" s="126" t="str">
        <f>IF('Calculs T3a'!G542&lt;'Coeffs calibration'!$G$15,"Negative",IF('Calculs T3a'!G542&lt;'Coeffs calibration'!$G$16,"Lowly positive",IF('Calculs T3a'!G542&lt;'Coeffs calibration'!$G$17,"Moderately positive","Highly positive")))</f>
        <v>Highly positive</v>
      </c>
      <c r="Z539" s="126" t="str">
        <f>IF('Calculs T3a'!H542&lt;'Coeffs calibration'!$H$15,"Negative",IF('Calculs T3a'!H542&lt;'Coeffs calibration'!$H$16,"Lowly positive",IF('Calculs T3a'!H542&lt;'Coeffs calibration'!$H$17,"Moderately positive","Highly positive")))</f>
        <v>Highly positive</v>
      </c>
      <c r="AA539" s="126" t="str">
        <f>IF('Calculs T3a'!I542&lt;'Coeffs calibration'!$I$15,"Negative",IF('Calculs T3a'!I542&lt;'Coeffs calibration'!$I$16,"Lowly positive",IF('Calculs T3a'!I542&lt;'Coeffs calibration'!$I$17,"Moderately positive","Highly positive")))</f>
        <v>Highly positive</v>
      </c>
      <c r="AB539" s="128" t="str">
        <f>IF('Calculs T3a'!J542&lt;'Coeffs calibration'!$J$15,"Negative",IF('Calculs T3a'!J542&lt;'Coeffs calibration'!$J$16,"Lowly positive",IF('Calculs T3a'!J542&lt;'Coeffs calibration'!$J$17,"Moderately positive","Highly positive")))</f>
        <v>Highly positive</v>
      </c>
      <c r="AC539" s="3" t="str">
        <f>IF('Calculs T3a'!K542&lt;'Coeffs calibration'!$K$15,"Negative",IF('Calculs T3a'!K542&lt;'Coeffs calibration'!$K$16,"Lowly positive",IF('Calculs T3a'!K542&lt;'Coeffs calibration'!$K$17,"Moderately positive","Highly positive")))</f>
        <v>Highly positive</v>
      </c>
      <c r="AD539" s="3" t="str">
        <f>IF('Calculs T3a'!L542&lt;'Coeffs calibration'!$L$15,"Negative",IF('Calculs T3a'!L542&lt;'Coeffs calibration'!$L$16,"Lowly positive",IF('Calculs T3a'!L542&lt;'Coeffs calibration'!$L$17,"Moderately positive","Highly positive")))</f>
        <v>Highly positive</v>
      </c>
      <c r="AE539" s="3" t="str">
        <f>IF('Calculs T3a'!M542&lt;'Coeffs calibration'!$M$15,"Negative",IF('Calculs T3a'!M542&lt;'Coeffs calibration'!$M$16,"Lowly positive",IF('Calculs T3a'!M542&lt;'Coeffs calibration'!$M$17,"Moderately positive","Highly positive")))</f>
        <v>Highly positive</v>
      </c>
      <c r="AF539" s="3" t="str">
        <f>IF('Calculs T3a'!N542&lt;'Coeffs calibration'!$N$15,"Negative",IF('Calculs T3a'!N542&lt;'Coeffs calibration'!$N$16,"Lowly positive",IF('Calculs T3a'!N542&lt;'Coeffs calibration'!$N$17,"Moderately positive","Highly positive")))</f>
        <v>Highly positive</v>
      </c>
    </row>
    <row r="540" spans="1:32" x14ac:dyDescent="0.3">
      <c r="A540" s="92">
        <f>'Predictions concentrations'!A540</f>
        <v>0</v>
      </c>
      <c r="B540" s="92">
        <f>'Predictions concentrations'!B540</f>
        <v>0</v>
      </c>
      <c r="C540" s="126" t="str">
        <f>IF('Calculs T1a'!G543&lt;'Coeffs calibration'!$G$15,"Negative",IF('Calculs T1a'!G543&lt;'Coeffs calibration'!$G$16,"Lowly positive",IF('Calculs T1a'!G543&lt;'Coeffs calibration'!$G$17,"Moderately positive","Highly positive")))</f>
        <v>Highly positive</v>
      </c>
      <c r="D540" s="126" t="str">
        <f>IF('Calculs T1a'!H543&lt;'Coeffs calibration'!$H$15,"Negative",IF('Calculs T1a'!H543&lt;'Coeffs calibration'!$H$16,"Lowly positive",IF('Calculs T1a'!H543&lt;'Coeffs calibration'!$H$17,"Moderately positive","Highly positive")))</f>
        <v>Highly positive</v>
      </c>
      <c r="E540" s="126" t="str">
        <f>IF('Calculs T1a'!I543&lt;'Coeffs calibration'!$I$15,"Negative",IF('Calculs T1a'!I543&lt;'Coeffs calibration'!$I$16,"Lowly positive",IF('Calculs T1a'!I543&lt;'Coeffs calibration'!$I$17,"Moderately positive","Highly positive")))</f>
        <v>Highly positive</v>
      </c>
      <c r="F540" s="128" t="str">
        <f>IF('Calculs T1a'!J543&lt;'Coeffs calibration'!$J$15,"Negative",IF('Calculs T1a'!J543&lt;'Coeffs calibration'!$J$16,"Lowly positive",IF('Calculs T1a'!J543&lt;'Coeffs calibration'!$J$17,"Moderately positive","Highly positive")))</f>
        <v>Highly positive</v>
      </c>
      <c r="G540" s="3" t="str">
        <f>IF('Calculs T1a'!K543&lt;'Coeffs calibration'!$K$15,"Negative",IF('Calculs T1a'!K543&lt;'Coeffs calibration'!$K$16,"Lowly positive",IF('Calculs T1a'!K543&lt;'Coeffs calibration'!$K$17,"Moderately positive","Highly positive")))</f>
        <v>Highly positive</v>
      </c>
      <c r="H540" s="3" t="str">
        <f>IF('Calculs T1a'!L543&lt;'Coeffs calibration'!$L$15,"Negative",IF('Calculs T1a'!L543&lt;'Coeffs calibration'!$L$16,"Lowly positive",IF('Calculs T1a'!L543&lt;'Coeffs calibration'!$L$17,"Moderately positive","Highly positive")))</f>
        <v>Highly positive</v>
      </c>
      <c r="I540" s="3" t="str">
        <f>IF('Calculs T1a'!M543&lt;'Coeffs calibration'!$M$15,"Negative",IF('Calculs T1a'!M543&lt;'Coeffs calibration'!$M$16,"Lowly positive",IF('Calculs T1a'!M543&lt;'Coeffs calibration'!$M$17,"Moderately positive","Highly positive")))</f>
        <v>Highly positive</v>
      </c>
      <c r="J540" s="3" t="str">
        <f>IF('Calculs T1a'!N543&lt;'Coeffs calibration'!$N$15,"Negative",IF('Calculs T1a'!N543&lt;'Coeffs calibration'!$N$16,"Lowly positive",IF('Calculs T1a'!N543&lt;'Coeffs calibration'!$N$17,"Moderately positive","Highly positive")))</f>
        <v>Highly positive</v>
      </c>
      <c r="L540" s="92">
        <f>'Predictions concentrations'!A540</f>
        <v>0</v>
      </c>
      <c r="M540" s="92">
        <f>'Predictions concentrations'!B540</f>
        <v>0</v>
      </c>
      <c r="N540" s="126" t="str">
        <f>IF('Calculs T2a'!G543&lt;'Coeffs calibration'!$G$15,"Negative",IF('Calculs T2a'!G543&lt;'Coeffs calibration'!$G$16,"Lowly positive",IF('Calculs T2a'!G543&lt;'Coeffs calibration'!$G$17,"Moderately positive","Highly positive")))</f>
        <v>Highly positive</v>
      </c>
      <c r="O540" s="126" t="str">
        <f>IF('Calculs T2a'!H543&lt;'Coeffs calibration'!$H$15,"Negative",IF('Calculs T2a'!H543&lt;'Coeffs calibration'!$H$16,"Lowly positive",IF('Calculs T2a'!H543&lt;'Coeffs calibration'!$H$17,"Moderately positive","Highly positive")))</f>
        <v>Highly positive</v>
      </c>
      <c r="P540" s="126" t="str">
        <f>IF('Calculs T2a'!I543&lt;'Coeffs calibration'!$I$15,"Negative",IF('Calculs T2a'!I543&lt;'Coeffs calibration'!$I$16,"Lowly positive",IF('Calculs T2a'!I543&lt;'Coeffs calibration'!$I$17,"Moderately positive","Highly positive")))</f>
        <v>Highly positive</v>
      </c>
      <c r="Q540" s="128" t="str">
        <f>IF('Calculs T2a'!J543&lt;'Coeffs calibration'!$J$15,"Negative",IF('Calculs T2a'!J543&lt;'Coeffs calibration'!$J$16,"Lowly positive",IF('Calculs T2a'!J543&lt;'Coeffs calibration'!$J$17,"Moderately positive","Highly positive")))</f>
        <v>Highly positive</v>
      </c>
      <c r="R540" s="3" t="str">
        <f>IF('Calculs T2a'!K543&lt;'Coeffs calibration'!$K$15,"Negative",IF('Calculs T2a'!K543&lt;'Coeffs calibration'!$K$16,"Lowly positive",IF('Calculs T2a'!K543&lt;'Coeffs calibration'!$K$17,"Moderately positive","Highly positive")))</f>
        <v>Highly positive</v>
      </c>
      <c r="S540" s="3" t="str">
        <f>IF('Calculs T2a'!L543&lt;'Coeffs calibration'!$L$15,"Negative",IF('Calculs T2a'!L543&lt;'Coeffs calibration'!$L$16,"Lowly positive",IF('Calculs T2a'!L543&lt;'Coeffs calibration'!$L$17,"Moderately positive","Highly positive")))</f>
        <v>Highly positive</v>
      </c>
      <c r="T540" s="3" t="str">
        <f>IF('Calculs T2a'!M543&lt;'Coeffs calibration'!$M$15,"Negative",IF('Calculs T2a'!M543&lt;'Coeffs calibration'!$M$16,"Lowly positive",IF('Calculs T2a'!M543&lt;'Coeffs calibration'!$M$17,"Moderately positive","Highly positive")))</f>
        <v>Highly positive</v>
      </c>
      <c r="U540" s="3" t="str">
        <f>IF('Calculs T2a'!N543&lt;'Coeffs calibration'!$N$15,"Negative",IF('Calculs T2a'!N543&lt;'Coeffs calibration'!$N$16,"Lowly positive",IF('Calculs T2a'!N543&lt;'Coeffs calibration'!$N$17,"Moderately positive","Highly positive")))</f>
        <v>Highly positive</v>
      </c>
      <c r="W540" s="92">
        <f>'Predictions concentrations'!A540</f>
        <v>0</v>
      </c>
      <c r="X540" s="92">
        <f>'Predictions concentrations'!B540</f>
        <v>0</v>
      </c>
      <c r="Y540" s="126" t="str">
        <f>IF('Calculs T3a'!G543&lt;'Coeffs calibration'!$G$15,"Negative",IF('Calculs T3a'!G543&lt;'Coeffs calibration'!$G$16,"Lowly positive",IF('Calculs T3a'!G543&lt;'Coeffs calibration'!$G$17,"Moderately positive","Highly positive")))</f>
        <v>Highly positive</v>
      </c>
      <c r="Z540" s="126" t="str">
        <f>IF('Calculs T3a'!H543&lt;'Coeffs calibration'!$H$15,"Negative",IF('Calculs T3a'!H543&lt;'Coeffs calibration'!$H$16,"Lowly positive",IF('Calculs T3a'!H543&lt;'Coeffs calibration'!$H$17,"Moderately positive","Highly positive")))</f>
        <v>Highly positive</v>
      </c>
      <c r="AA540" s="126" t="str">
        <f>IF('Calculs T3a'!I543&lt;'Coeffs calibration'!$I$15,"Negative",IF('Calculs T3a'!I543&lt;'Coeffs calibration'!$I$16,"Lowly positive",IF('Calculs T3a'!I543&lt;'Coeffs calibration'!$I$17,"Moderately positive","Highly positive")))</f>
        <v>Highly positive</v>
      </c>
      <c r="AB540" s="128" t="str">
        <f>IF('Calculs T3a'!J543&lt;'Coeffs calibration'!$J$15,"Negative",IF('Calculs T3a'!J543&lt;'Coeffs calibration'!$J$16,"Lowly positive",IF('Calculs T3a'!J543&lt;'Coeffs calibration'!$J$17,"Moderately positive","Highly positive")))</f>
        <v>Highly positive</v>
      </c>
      <c r="AC540" s="3" t="str">
        <f>IF('Calculs T3a'!K543&lt;'Coeffs calibration'!$K$15,"Negative",IF('Calculs T3a'!K543&lt;'Coeffs calibration'!$K$16,"Lowly positive",IF('Calculs T3a'!K543&lt;'Coeffs calibration'!$K$17,"Moderately positive","Highly positive")))</f>
        <v>Highly positive</v>
      </c>
      <c r="AD540" s="3" t="str">
        <f>IF('Calculs T3a'!L543&lt;'Coeffs calibration'!$L$15,"Negative",IF('Calculs T3a'!L543&lt;'Coeffs calibration'!$L$16,"Lowly positive",IF('Calculs T3a'!L543&lt;'Coeffs calibration'!$L$17,"Moderately positive","Highly positive")))</f>
        <v>Highly positive</v>
      </c>
      <c r="AE540" s="3" t="str">
        <f>IF('Calculs T3a'!M543&lt;'Coeffs calibration'!$M$15,"Negative",IF('Calculs T3a'!M543&lt;'Coeffs calibration'!$M$16,"Lowly positive",IF('Calculs T3a'!M543&lt;'Coeffs calibration'!$M$17,"Moderately positive","Highly positive")))</f>
        <v>Highly positive</v>
      </c>
      <c r="AF540" s="3" t="str">
        <f>IF('Calculs T3a'!N543&lt;'Coeffs calibration'!$N$15,"Negative",IF('Calculs T3a'!N543&lt;'Coeffs calibration'!$N$16,"Lowly positive",IF('Calculs T3a'!N543&lt;'Coeffs calibration'!$N$17,"Moderately positive","Highly positive")))</f>
        <v>Highly positive</v>
      </c>
    </row>
    <row r="541" spans="1:32" x14ac:dyDescent="0.3">
      <c r="A541" s="92">
        <f>'Predictions concentrations'!A541</f>
        <v>0</v>
      </c>
      <c r="B541" s="92">
        <f>'Predictions concentrations'!B541</f>
        <v>0</v>
      </c>
      <c r="C541" s="126" t="str">
        <f>IF('Calculs T1a'!G544&lt;'Coeffs calibration'!$G$15,"Negative",IF('Calculs T1a'!G544&lt;'Coeffs calibration'!$G$16,"Lowly positive",IF('Calculs T1a'!G544&lt;'Coeffs calibration'!$G$17,"Moderately positive","Highly positive")))</f>
        <v>Highly positive</v>
      </c>
      <c r="D541" s="126" t="str">
        <f>IF('Calculs T1a'!H544&lt;'Coeffs calibration'!$H$15,"Negative",IF('Calculs T1a'!H544&lt;'Coeffs calibration'!$H$16,"Lowly positive",IF('Calculs T1a'!H544&lt;'Coeffs calibration'!$H$17,"Moderately positive","Highly positive")))</f>
        <v>Highly positive</v>
      </c>
      <c r="E541" s="126" t="str">
        <f>IF('Calculs T1a'!I544&lt;'Coeffs calibration'!$I$15,"Negative",IF('Calculs T1a'!I544&lt;'Coeffs calibration'!$I$16,"Lowly positive",IF('Calculs T1a'!I544&lt;'Coeffs calibration'!$I$17,"Moderately positive","Highly positive")))</f>
        <v>Highly positive</v>
      </c>
      <c r="F541" s="128" t="str">
        <f>IF('Calculs T1a'!J544&lt;'Coeffs calibration'!$J$15,"Negative",IF('Calculs T1a'!J544&lt;'Coeffs calibration'!$J$16,"Lowly positive",IF('Calculs T1a'!J544&lt;'Coeffs calibration'!$J$17,"Moderately positive","Highly positive")))</f>
        <v>Highly positive</v>
      </c>
      <c r="G541" s="3" t="str">
        <f>IF('Calculs T1a'!K544&lt;'Coeffs calibration'!$K$15,"Negative",IF('Calculs T1a'!K544&lt;'Coeffs calibration'!$K$16,"Lowly positive",IF('Calculs T1a'!K544&lt;'Coeffs calibration'!$K$17,"Moderately positive","Highly positive")))</f>
        <v>Highly positive</v>
      </c>
      <c r="H541" s="3" t="str">
        <f>IF('Calculs T1a'!L544&lt;'Coeffs calibration'!$L$15,"Negative",IF('Calculs T1a'!L544&lt;'Coeffs calibration'!$L$16,"Lowly positive",IF('Calculs T1a'!L544&lt;'Coeffs calibration'!$L$17,"Moderately positive","Highly positive")))</f>
        <v>Highly positive</v>
      </c>
      <c r="I541" s="3" t="str">
        <f>IF('Calculs T1a'!M544&lt;'Coeffs calibration'!$M$15,"Negative",IF('Calculs T1a'!M544&lt;'Coeffs calibration'!$M$16,"Lowly positive",IF('Calculs T1a'!M544&lt;'Coeffs calibration'!$M$17,"Moderately positive","Highly positive")))</f>
        <v>Highly positive</v>
      </c>
      <c r="J541" s="3" t="str">
        <f>IF('Calculs T1a'!N544&lt;'Coeffs calibration'!$N$15,"Negative",IF('Calculs T1a'!N544&lt;'Coeffs calibration'!$N$16,"Lowly positive",IF('Calculs T1a'!N544&lt;'Coeffs calibration'!$N$17,"Moderately positive","Highly positive")))</f>
        <v>Highly positive</v>
      </c>
      <c r="L541" s="92">
        <f>'Predictions concentrations'!A541</f>
        <v>0</v>
      </c>
      <c r="M541" s="92">
        <f>'Predictions concentrations'!B541</f>
        <v>0</v>
      </c>
      <c r="N541" s="126" t="str">
        <f>IF('Calculs T2a'!G544&lt;'Coeffs calibration'!$G$15,"Negative",IF('Calculs T2a'!G544&lt;'Coeffs calibration'!$G$16,"Lowly positive",IF('Calculs T2a'!G544&lt;'Coeffs calibration'!$G$17,"Moderately positive","Highly positive")))</f>
        <v>Highly positive</v>
      </c>
      <c r="O541" s="126" t="str">
        <f>IF('Calculs T2a'!H544&lt;'Coeffs calibration'!$H$15,"Negative",IF('Calculs T2a'!H544&lt;'Coeffs calibration'!$H$16,"Lowly positive",IF('Calculs T2a'!H544&lt;'Coeffs calibration'!$H$17,"Moderately positive","Highly positive")))</f>
        <v>Highly positive</v>
      </c>
      <c r="P541" s="126" t="str">
        <f>IF('Calculs T2a'!I544&lt;'Coeffs calibration'!$I$15,"Negative",IF('Calculs T2a'!I544&lt;'Coeffs calibration'!$I$16,"Lowly positive",IF('Calculs T2a'!I544&lt;'Coeffs calibration'!$I$17,"Moderately positive","Highly positive")))</f>
        <v>Highly positive</v>
      </c>
      <c r="Q541" s="128" t="str">
        <f>IF('Calculs T2a'!J544&lt;'Coeffs calibration'!$J$15,"Negative",IF('Calculs T2a'!J544&lt;'Coeffs calibration'!$J$16,"Lowly positive",IF('Calculs T2a'!J544&lt;'Coeffs calibration'!$J$17,"Moderately positive","Highly positive")))</f>
        <v>Highly positive</v>
      </c>
      <c r="R541" s="3" t="str">
        <f>IF('Calculs T2a'!K544&lt;'Coeffs calibration'!$K$15,"Negative",IF('Calculs T2a'!K544&lt;'Coeffs calibration'!$K$16,"Lowly positive",IF('Calculs T2a'!K544&lt;'Coeffs calibration'!$K$17,"Moderately positive","Highly positive")))</f>
        <v>Highly positive</v>
      </c>
      <c r="S541" s="3" t="str">
        <f>IF('Calculs T2a'!L544&lt;'Coeffs calibration'!$L$15,"Negative",IF('Calculs T2a'!L544&lt;'Coeffs calibration'!$L$16,"Lowly positive",IF('Calculs T2a'!L544&lt;'Coeffs calibration'!$L$17,"Moderately positive","Highly positive")))</f>
        <v>Highly positive</v>
      </c>
      <c r="T541" s="3" t="str">
        <f>IF('Calculs T2a'!M544&lt;'Coeffs calibration'!$M$15,"Negative",IF('Calculs T2a'!M544&lt;'Coeffs calibration'!$M$16,"Lowly positive",IF('Calculs T2a'!M544&lt;'Coeffs calibration'!$M$17,"Moderately positive","Highly positive")))</f>
        <v>Highly positive</v>
      </c>
      <c r="U541" s="3" t="str">
        <f>IF('Calculs T2a'!N544&lt;'Coeffs calibration'!$N$15,"Negative",IF('Calculs T2a'!N544&lt;'Coeffs calibration'!$N$16,"Lowly positive",IF('Calculs T2a'!N544&lt;'Coeffs calibration'!$N$17,"Moderately positive","Highly positive")))</f>
        <v>Highly positive</v>
      </c>
      <c r="W541" s="92">
        <f>'Predictions concentrations'!A541</f>
        <v>0</v>
      </c>
      <c r="X541" s="92">
        <f>'Predictions concentrations'!B541</f>
        <v>0</v>
      </c>
      <c r="Y541" s="126" t="str">
        <f>IF('Calculs T3a'!G544&lt;'Coeffs calibration'!$G$15,"Negative",IF('Calculs T3a'!G544&lt;'Coeffs calibration'!$G$16,"Lowly positive",IF('Calculs T3a'!G544&lt;'Coeffs calibration'!$G$17,"Moderately positive","Highly positive")))</f>
        <v>Highly positive</v>
      </c>
      <c r="Z541" s="126" t="str">
        <f>IF('Calculs T3a'!H544&lt;'Coeffs calibration'!$H$15,"Negative",IF('Calculs T3a'!H544&lt;'Coeffs calibration'!$H$16,"Lowly positive",IF('Calculs T3a'!H544&lt;'Coeffs calibration'!$H$17,"Moderately positive","Highly positive")))</f>
        <v>Highly positive</v>
      </c>
      <c r="AA541" s="126" t="str">
        <f>IF('Calculs T3a'!I544&lt;'Coeffs calibration'!$I$15,"Negative",IF('Calculs T3a'!I544&lt;'Coeffs calibration'!$I$16,"Lowly positive",IF('Calculs T3a'!I544&lt;'Coeffs calibration'!$I$17,"Moderately positive","Highly positive")))</f>
        <v>Highly positive</v>
      </c>
      <c r="AB541" s="128" t="str">
        <f>IF('Calculs T3a'!J544&lt;'Coeffs calibration'!$J$15,"Negative",IF('Calculs T3a'!J544&lt;'Coeffs calibration'!$J$16,"Lowly positive",IF('Calculs T3a'!J544&lt;'Coeffs calibration'!$J$17,"Moderately positive","Highly positive")))</f>
        <v>Highly positive</v>
      </c>
      <c r="AC541" s="3" t="str">
        <f>IF('Calculs T3a'!K544&lt;'Coeffs calibration'!$K$15,"Negative",IF('Calculs T3a'!K544&lt;'Coeffs calibration'!$K$16,"Lowly positive",IF('Calculs T3a'!K544&lt;'Coeffs calibration'!$K$17,"Moderately positive","Highly positive")))</f>
        <v>Highly positive</v>
      </c>
      <c r="AD541" s="3" t="str">
        <f>IF('Calculs T3a'!L544&lt;'Coeffs calibration'!$L$15,"Negative",IF('Calculs T3a'!L544&lt;'Coeffs calibration'!$L$16,"Lowly positive",IF('Calculs T3a'!L544&lt;'Coeffs calibration'!$L$17,"Moderately positive","Highly positive")))</f>
        <v>Highly positive</v>
      </c>
      <c r="AE541" s="3" t="str">
        <f>IF('Calculs T3a'!M544&lt;'Coeffs calibration'!$M$15,"Negative",IF('Calculs T3a'!M544&lt;'Coeffs calibration'!$M$16,"Lowly positive",IF('Calculs T3a'!M544&lt;'Coeffs calibration'!$M$17,"Moderately positive","Highly positive")))</f>
        <v>Highly positive</v>
      </c>
      <c r="AF541" s="3" t="str">
        <f>IF('Calculs T3a'!N544&lt;'Coeffs calibration'!$N$15,"Negative",IF('Calculs T3a'!N544&lt;'Coeffs calibration'!$N$16,"Lowly positive",IF('Calculs T3a'!N544&lt;'Coeffs calibration'!$N$17,"Moderately positive","Highly positive")))</f>
        <v>Highly positive</v>
      </c>
    </row>
    <row r="542" spans="1:32" x14ac:dyDescent="0.3">
      <c r="A542" s="92">
        <f>'Predictions concentrations'!A542</f>
        <v>0</v>
      </c>
      <c r="B542" s="92">
        <f>'Predictions concentrations'!B542</f>
        <v>0</v>
      </c>
      <c r="C542" s="126" t="str">
        <f>IF('Calculs T1a'!G545&lt;'Coeffs calibration'!$G$15,"Negative",IF('Calculs T1a'!G545&lt;'Coeffs calibration'!$G$16,"Lowly positive",IF('Calculs T1a'!G545&lt;'Coeffs calibration'!$G$17,"Moderately positive","Highly positive")))</f>
        <v>Highly positive</v>
      </c>
      <c r="D542" s="126" t="str">
        <f>IF('Calculs T1a'!H545&lt;'Coeffs calibration'!$H$15,"Negative",IF('Calculs T1a'!H545&lt;'Coeffs calibration'!$H$16,"Lowly positive",IF('Calculs T1a'!H545&lt;'Coeffs calibration'!$H$17,"Moderately positive","Highly positive")))</f>
        <v>Highly positive</v>
      </c>
      <c r="E542" s="126" t="str">
        <f>IF('Calculs T1a'!I545&lt;'Coeffs calibration'!$I$15,"Negative",IF('Calculs T1a'!I545&lt;'Coeffs calibration'!$I$16,"Lowly positive",IF('Calculs T1a'!I545&lt;'Coeffs calibration'!$I$17,"Moderately positive","Highly positive")))</f>
        <v>Highly positive</v>
      </c>
      <c r="F542" s="128" t="str">
        <f>IF('Calculs T1a'!J545&lt;'Coeffs calibration'!$J$15,"Negative",IF('Calculs T1a'!J545&lt;'Coeffs calibration'!$J$16,"Lowly positive",IF('Calculs T1a'!J545&lt;'Coeffs calibration'!$J$17,"Moderately positive","Highly positive")))</f>
        <v>Highly positive</v>
      </c>
      <c r="G542" s="3" t="str">
        <f>IF('Calculs T1a'!K545&lt;'Coeffs calibration'!$K$15,"Negative",IF('Calculs T1a'!K545&lt;'Coeffs calibration'!$K$16,"Lowly positive",IF('Calculs T1a'!K545&lt;'Coeffs calibration'!$K$17,"Moderately positive","Highly positive")))</f>
        <v>Highly positive</v>
      </c>
      <c r="H542" s="3" t="str">
        <f>IF('Calculs T1a'!L545&lt;'Coeffs calibration'!$L$15,"Negative",IF('Calculs T1a'!L545&lt;'Coeffs calibration'!$L$16,"Lowly positive",IF('Calculs T1a'!L545&lt;'Coeffs calibration'!$L$17,"Moderately positive","Highly positive")))</f>
        <v>Highly positive</v>
      </c>
      <c r="I542" s="3" t="str">
        <f>IF('Calculs T1a'!M545&lt;'Coeffs calibration'!$M$15,"Negative",IF('Calculs T1a'!M545&lt;'Coeffs calibration'!$M$16,"Lowly positive",IF('Calculs T1a'!M545&lt;'Coeffs calibration'!$M$17,"Moderately positive","Highly positive")))</f>
        <v>Highly positive</v>
      </c>
      <c r="J542" s="3" t="str">
        <f>IF('Calculs T1a'!N545&lt;'Coeffs calibration'!$N$15,"Negative",IF('Calculs T1a'!N545&lt;'Coeffs calibration'!$N$16,"Lowly positive",IF('Calculs T1a'!N545&lt;'Coeffs calibration'!$N$17,"Moderately positive","Highly positive")))</f>
        <v>Highly positive</v>
      </c>
      <c r="L542" s="92">
        <f>'Predictions concentrations'!A542</f>
        <v>0</v>
      </c>
      <c r="M542" s="92">
        <f>'Predictions concentrations'!B542</f>
        <v>0</v>
      </c>
      <c r="N542" s="126" t="str">
        <f>IF('Calculs T2a'!G545&lt;'Coeffs calibration'!$G$15,"Negative",IF('Calculs T2a'!G545&lt;'Coeffs calibration'!$G$16,"Lowly positive",IF('Calculs T2a'!G545&lt;'Coeffs calibration'!$G$17,"Moderately positive","Highly positive")))</f>
        <v>Highly positive</v>
      </c>
      <c r="O542" s="126" t="str">
        <f>IF('Calculs T2a'!H545&lt;'Coeffs calibration'!$H$15,"Negative",IF('Calculs T2a'!H545&lt;'Coeffs calibration'!$H$16,"Lowly positive",IF('Calculs T2a'!H545&lt;'Coeffs calibration'!$H$17,"Moderately positive","Highly positive")))</f>
        <v>Highly positive</v>
      </c>
      <c r="P542" s="126" t="str">
        <f>IF('Calculs T2a'!I545&lt;'Coeffs calibration'!$I$15,"Negative",IF('Calculs T2a'!I545&lt;'Coeffs calibration'!$I$16,"Lowly positive",IF('Calculs T2a'!I545&lt;'Coeffs calibration'!$I$17,"Moderately positive","Highly positive")))</f>
        <v>Highly positive</v>
      </c>
      <c r="Q542" s="128" t="str">
        <f>IF('Calculs T2a'!J545&lt;'Coeffs calibration'!$J$15,"Negative",IF('Calculs T2a'!J545&lt;'Coeffs calibration'!$J$16,"Lowly positive",IF('Calculs T2a'!J545&lt;'Coeffs calibration'!$J$17,"Moderately positive","Highly positive")))</f>
        <v>Highly positive</v>
      </c>
      <c r="R542" s="3" t="str">
        <f>IF('Calculs T2a'!K545&lt;'Coeffs calibration'!$K$15,"Negative",IF('Calculs T2a'!K545&lt;'Coeffs calibration'!$K$16,"Lowly positive",IF('Calculs T2a'!K545&lt;'Coeffs calibration'!$K$17,"Moderately positive","Highly positive")))</f>
        <v>Highly positive</v>
      </c>
      <c r="S542" s="3" t="str">
        <f>IF('Calculs T2a'!L545&lt;'Coeffs calibration'!$L$15,"Negative",IF('Calculs T2a'!L545&lt;'Coeffs calibration'!$L$16,"Lowly positive",IF('Calculs T2a'!L545&lt;'Coeffs calibration'!$L$17,"Moderately positive","Highly positive")))</f>
        <v>Highly positive</v>
      </c>
      <c r="T542" s="3" t="str">
        <f>IF('Calculs T2a'!M545&lt;'Coeffs calibration'!$M$15,"Negative",IF('Calculs T2a'!M545&lt;'Coeffs calibration'!$M$16,"Lowly positive",IF('Calculs T2a'!M545&lt;'Coeffs calibration'!$M$17,"Moderately positive","Highly positive")))</f>
        <v>Highly positive</v>
      </c>
      <c r="U542" s="3" t="str">
        <f>IF('Calculs T2a'!N545&lt;'Coeffs calibration'!$N$15,"Negative",IF('Calculs T2a'!N545&lt;'Coeffs calibration'!$N$16,"Lowly positive",IF('Calculs T2a'!N545&lt;'Coeffs calibration'!$N$17,"Moderately positive","Highly positive")))</f>
        <v>Highly positive</v>
      </c>
      <c r="W542" s="92">
        <f>'Predictions concentrations'!A542</f>
        <v>0</v>
      </c>
      <c r="X542" s="92">
        <f>'Predictions concentrations'!B542</f>
        <v>0</v>
      </c>
      <c r="Y542" s="126" t="str">
        <f>IF('Calculs T3a'!G545&lt;'Coeffs calibration'!$G$15,"Negative",IF('Calculs T3a'!G545&lt;'Coeffs calibration'!$G$16,"Lowly positive",IF('Calculs T3a'!G545&lt;'Coeffs calibration'!$G$17,"Moderately positive","Highly positive")))</f>
        <v>Highly positive</v>
      </c>
      <c r="Z542" s="126" t="str">
        <f>IF('Calculs T3a'!H545&lt;'Coeffs calibration'!$H$15,"Negative",IF('Calculs T3a'!H545&lt;'Coeffs calibration'!$H$16,"Lowly positive",IF('Calculs T3a'!H545&lt;'Coeffs calibration'!$H$17,"Moderately positive","Highly positive")))</f>
        <v>Highly positive</v>
      </c>
      <c r="AA542" s="126" t="str">
        <f>IF('Calculs T3a'!I545&lt;'Coeffs calibration'!$I$15,"Negative",IF('Calculs T3a'!I545&lt;'Coeffs calibration'!$I$16,"Lowly positive",IF('Calculs T3a'!I545&lt;'Coeffs calibration'!$I$17,"Moderately positive","Highly positive")))</f>
        <v>Highly positive</v>
      </c>
      <c r="AB542" s="128" t="str">
        <f>IF('Calculs T3a'!J545&lt;'Coeffs calibration'!$J$15,"Negative",IF('Calculs T3a'!J545&lt;'Coeffs calibration'!$J$16,"Lowly positive",IF('Calculs T3a'!J545&lt;'Coeffs calibration'!$J$17,"Moderately positive","Highly positive")))</f>
        <v>Highly positive</v>
      </c>
      <c r="AC542" s="3" t="str">
        <f>IF('Calculs T3a'!K545&lt;'Coeffs calibration'!$K$15,"Negative",IF('Calculs T3a'!K545&lt;'Coeffs calibration'!$K$16,"Lowly positive",IF('Calculs T3a'!K545&lt;'Coeffs calibration'!$K$17,"Moderately positive","Highly positive")))</f>
        <v>Highly positive</v>
      </c>
      <c r="AD542" s="3" t="str">
        <f>IF('Calculs T3a'!L545&lt;'Coeffs calibration'!$L$15,"Negative",IF('Calculs T3a'!L545&lt;'Coeffs calibration'!$L$16,"Lowly positive",IF('Calculs T3a'!L545&lt;'Coeffs calibration'!$L$17,"Moderately positive","Highly positive")))</f>
        <v>Highly positive</v>
      </c>
      <c r="AE542" s="3" t="str">
        <f>IF('Calculs T3a'!M545&lt;'Coeffs calibration'!$M$15,"Negative",IF('Calculs T3a'!M545&lt;'Coeffs calibration'!$M$16,"Lowly positive",IF('Calculs T3a'!M545&lt;'Coeffs calibration'!$M$17,"Moderately positive","Highly positive")))</f>
        <v>Highly positive</v>
      </c>
      <c r="AF542" s="3" t="str">
        <f>IF('Calculs T3a'!N545&lt;'Coeffs calibration'!$N$15,"Negative",IF('Calculs T3a'!N545&lt;'Coeffs calibration'!$N$16,"Lowly positive",IF('Calculs T3a'!N545&lt;'Coeffs calibration'!$N$17,"Moderately positive","Highly positive")))</f>
        <v>Highly positive</v>
      </c>
    </row>
    <row r="543" spans="1:32" x14ac:dyDescent="0.3">
      <c r="A543" s="92">
        <f>'Predictions concentrations'!A543</f>
        <v>0</v>
      </c>
      <c r="B543" s="92">
        <f>'Predictions concentrations'!B543</f>
        <v>0</v>
      </c>
      <c r="C543" s="126" t="str">
        <f>IF('Calculs T1a'!G546&lt;'Coeffs calibration'!$G$15,"Negative",IF('Calculs T1a'!G546&lt;'Coeffs calibration'!$G$16,"Lowly positive",IF('Calculs T1a'!G546&lt;'Coeffs calibration'!$G$17,"Moderately positive","Highly positive")))</f>
        <v>Highly positive</v>
      </c>
      <c r="D543" s="126" t="str">
        <f>IF('Calculs T1a'!H546&lt;'Coeffs calibration'!$H$15,"Negative",IF('Calculs T1a'!H546&lt;'Coeffs calibration'!$H$16,"Lowly positive",IF('Calculs T1a'!H546&lt;'Coeffs calibration'!$H$17,"Moderately positive","Highly positive")))</f>
        <v>Highly positive</v>
      </c>
      <c r="E543" s="126" t="str">
        <f>IF('Calculs T1a'!I546&lt;'Coeffs calibration'!$I$15,"Negative",IF('Calculs T1a'!I546&lt;'Coeffs calibration'!$I$16,"Lowly positive",IF('Calculs T1a'!I546&lt;'Coeffs calibration'!$I$17,"Moderately positive","Highly positive")))</f>
        <v>Highly positive</v>
      </c>
      <c r="F543" s="128" t="str">
        <f>IF('Calculs T1a'!J546&lt;'Coeffs calibration'!$J$15,"Negative",IF('Calculs T1a'!J546&lt;'Coeffs calibration'!$J$16,"Lowly positive",IF('Calculs T1a'!J546&lt;'Coeffs calibration'!$J$17,"Moderately positive","Highly positive")))</f>
        <v>Highly positive</v>
      </c>
      <c r="G543" s="3" t="str">
        <f>IF('Calculs T1a'!K546&lt;'Coeffs calibration'!$K$15,"Negative",IF('Calculs T1a'!K546&lt;'Coeffs calibration'!$K$16,"Lowly positive",IF('Calculs T1a'!K546&lt;'Coeffs calibration'!$K$17,"Moderately positive","Highly positive")))</f>
        <v>Highly positive</v>
      </c>
      <c r="H543" s="3" t="str">
        <f>IF('Calculs T1a'!L546&lt;'Coeffs calibration'!$L$15,"Negative",IF('Calculs T1a'!L546&lt;'Coeffs calibration'!$L$16,"Lowly positive",IF('Calculs T1a'!L546&lt;'Coeffs calibration'!$L$17,"Moderately positive","Highly positive")))</f>
        <v>Highly positive</v>
      </c>
      <c r="I543" s="3" t="str">
        <f>IF('Calculs T1a'!M546&lt;'Coeffs calibration'!$M$15,"Negative",IF('Calculs T1a'!M546&lt;'Coeffs calibration'!$M$16,"Lowly positive",IF('Calculs T1a'!M546&lt;'Coeffs calibration'!$M$17,"Moderately positive","Highly positive")))</f>
        <v>Highly positive</v>
      </c>
      <c r="J543" s="3" t="str">
        <f>IF('Calculs T1a'!N546&lt;'Coeffs calibration'!$N$15,"Negative",IF('Calculs T1a'!N546&lt;'Coeffs calibration'!$N$16,"Lowly positive",IF('Calculs T1a'!N546&lt;'Coeffs calibration'!$N$17,"Moderately positive","Highly positive")))</f>
        <v>Highly positive</v>
      </c>
      <c r="L543" s="92">
        <f>'Predictions concentrations'!A543</f>
        <v>0</v>
      </c>
      <c r="M543" s="92">
        <f>'Predictions concentrations'!B543</f>
        <v>0</v>
      </c>
      <c r="N543" s="126" t="str">
        <f>IF('Calculs T2a'!G546&lt;'Coeffs calibration'!$G$15,"Negative",IF('Calculs T2a'!G546&lt;'Coeffs calibration'!$G$16,"Lowly positive",IF('Calculs T2a'!G546&lt;'Coeffs calibration'!$G$17,"Moderately positive","Highly positive")))</f>
        <v>Highly positive</v>
      </c>
      <c r="O543" s="126" t="str">
        <f>IF('Calculs T2a'!H546&lt;'Coeffs calibration'!$H$15,"Negative",IF('Calculs T2a'!H546&lt;'Coeffs calibration'!$H$16,"Lowly positive",IF('Calculs T2a'!H546&lt;'Coeffs calibration'!$H$17,"Moderately positive","Highly positive")))</f>
        <v>Highly positive</v>
      </c>
      <c r="P543" s="126" t="str">
        <f>IF('Calculs T2a'!I546&lt;'Coeffs calibration'!$I$15,"Negative",IF('Calculs T2a'!I546&lt;'Coeffs calibration'!$I$16,"Lowly positive",IF('Calculs T2a'!I546&lt;'Coeffs calibration'!$I$17,"Moderately positive","Highly positive")))</f>
        <v>Highly positive</v>
      </c>
      <c r="Q543" s="128" t="str">
        <f>IF('Calculs T2a'!J546&lt;'Coeffs calibration'!$J$15,"Negative",IF('Calculs T2a'!J546&lt;'Coeffs calibration'!$J$16,"Lowly positive",IF('Calculs T2a'!J546&lt;'Coeffs calibration'!$J$17,"Moderately positive","Highly positive")))</f>
        <v>Highly positive</v>
      </c>
      <c r="R543" s="3" t="str">
        <f>IF('Calculs T2a'!K546&lt;'Coeffs calibration'!$K$15,"Negative",IF('Calculs T2a'!K546&lt;'Coeffs calibration'!$K$16,"Lowly positive",IF('Calculs T2a'!K546&lt;'Coeffs calibration'!$K$17,"Moderately positive","Highly positive")))</f>
        <v>Highly positive</v>
      </c>
      <c r="S543" s="3" t="str">
        <f>IF('Calculs T2a'!L546&lt;'Coeffs calibration'!$L$15,"Negative",IF('Calculs T2a'!L546&lt;'Coeffs calibration'!$L$16,"Lowly positive",IF('Calculs T2a'!L546&lt;'Coeffs calibration'!$L$17,"Moderately positive","Highly positive")))</f>
        <v>Highly positive</v>
      </c>
      <c r="T543" s="3" t="str">
        <f>IF('Calculs T2a'!M546&lt;'Coeffs calibration'!$M$15,"Negative",IF('Calculs T2a'!M546&lt;'Coeffs calibration'!$M$16,"Lowly positive",IF('Calculs T2a'!M546&lt;'Coeffs calibration'!$M$17,"Moderately positive","Highly positive")))</f>
        <v>Highly positive</v>
      </c>
      <c r="U543" s="3" t="str">
        <f>IF('Calculs T2a'!N546&lt;'Coeffs calibration'!$N$15,"Negative",IF('Calculs T2a'!N546&lt;'Coeffs calibration'!$N$16,"Lowly positive",IF('Calculs T2a'!N546&lt;'Coeffs calibration'!$N$17,"Moderately positive","Highly positive")))</f>
        <v>Highly positive</v>
      </c>
      <c r="W543" s="92">
        <f>'Predictions concentrations'!A543</f>
        <v>0</v>
      </c>
      <c r="X543" s="92">
        <f>'Predictions concentrations'!B543</f>
        <v>0</v>
      </c>
      <c r="Y543" s="126" t="str">
        <f>IF('Calculs T3a'!G546&lt;'Coeffs calibration'!$G$15,"Negative",IF('Calculs T3a'!G546&lt;'Coeffs calibration'!$G$16,"Lowly positive",IF('Calculs T3a'!G546&lt;'Coeffs calibration'!$G$17,"Moderately positive","Highly positive")))</f>
        <v>Highly positive</v>
      </c>
      <c r="Z543" s="126" t="str">
        <f>IF('Calculs T3a'!H546&lt;'Coeffs calibration'!$H$15,"Negative",IF('Calculs T3a'!H546&lt;'Coeffs calibration'!$H$16,"Lowly positive",IF('Calculs T3a'!H546&lt;'Coeffs calibration'!$H$17,"Moderately positive","Highly positive")))</f>
        <v>Highly positive</v>
      </c>
      <c r="AA543" s="126" t="str">
        <f>IF('Calculs T3a'!I546&lt;'Coeffs calibration'!$I$15,"Negative",IF('Calculs T3a'!I546&lt;'Coeffs calibration'!$I$16,"Lowly positive",IF('Calculs T3a'!I546&lt;'Coeffs calibration'!$I$17,"Moderately positive","Highly positive")))</f>
        <v>Highly positive</v>
      </c>
      <c r="AB543" s="128" t="str">
        <f>IF('Calculs T3a'!J546&lt;'Coeffs calibration'!$J$15,"Negative",IF('Calculs T3a'!J546&lt;'Coeffs calibration'!$J$16,"Lowly positive",IF('Calculs T3a'!J546&lt;'Coeffs calibration'!$J$17,"Moderately positive","Highly positive")))</f>
        <v>Highly positive</v>
      </c>
      <c r="AC543" s="3" t="str">
        <f>IF('Calculs T3a'!K546&lt;'Coeffs calibration'!$K$15,"Negative",IF('Calculs T3a'!K546&lt;'Coeffs calibration'!$K$16,"Lowly positive",IF('Calculs T3a'!K546&lt;'Coeffs calibration'!$K$17,"Moderately positive","Highly positive")))</f>
        <v>Highly positive</v>
      </c>
      <c r="AD543" s="3" t="str">
        <f>IF('Calculs T3a'!L546&lt;'Coeffs calibration'!$L$15,"Negative",IF('Calculs T3a'!L546&lt;'Coeffs calibration'!$L$16,"Lowly positive",IF('Calculs T3a'!L546&lt;'Coeffs calibration'!$L$17,"Moderately positive","Highly positive")))</f>
        <v>Highly positive</v>
      </c>
      <c r="AE543" s="3" t="str">
        <f>IF('Calculs T3a'!M546&lt;'Coeffs calibration'!$M$15,"Negative",IF('Calculs T3a'!M546&lt;'Coeffs calibration'!$M$16,"Lowly positive",IF('Calculs T3a'!M546&lt;'Coeffs calibration'!$M$17,"Moderately positive","Highly positive")))</f>
        <v>Highly positive</v>
      </c>
      <c r="AF543" s="3" t="str">
        <f>IF('Calculs T3a'!N546&lt;'Coeffs calibration'!$N$15,"Negative",IF('Calculs T3a'!N546&lt;'Coeffs calibration'!$N$16,"Lowly positive",IF('Calculs T3a'!N546&lt;'Coeffs calibration'!$N$17,"Moderately positive","Highly positive")))</f>
        <v>Highly positive</v>
      </c>
    </row>
    <row r="544" spans="1:32" x14ac:dyDescent="0.3">
      <c r="A544" s="92">
        <f>'Predictions concentrations'!A544</f>
        <v>0</v>
      </c>
      <c r="B544" s="92">
        <f>'Predictions concentrations'!B544</f>
        <v>0</v>
      </c>
      <c r="C544" s="126" t="str">
        <f>IF('Calculs T1a'!G547&lt;'Coeffs calibration'!$G$15,"Negative",IF('Calculs T1a'!G547&lt;'Coeffs calibration'!$G$16,"Lowly positive",IF('Calculs T1a'!G547&lt;'Coeffs calibration'!$G$17,"Moderately positive","Highly positive")))</f>
        <v>Highly positive</v>
      </c>
      <c r="D544" s="126" t="str">
        <f>IF('Calculs T1a'!H547&lt;'Coeffs calibration'!$H$15,"Negative",IF('Calculs T1a'!H547&lt;'Coeffs calibration'!$H$16,"Lowly positive",IF('Calculs T1a'!H547&lt;'Coeffs calibration'!$H$17,"Moderately positive","Highly positive")))</f>
        <v>Highly positive</v>
      </c>
      <c r="E544" s="126" t="str">
        <f>IF('Calculs T1a'!I547&lt;'Coeffs calibration'!$I$15,"Negative",IF('Calculs T1a'!I547&lt;'Coeffs calibration'!$I$16,"Lowly positive",IF('Calculs T1a'!I547&lt;'Coeffs calibration'!$I$17,"Moderately positive","Highly positive")))</f>
        <v>Highly positive</v>
      </c>
      <c r="F544" s="128" t="str">
        <f>IF('Calculs T1a'!J547&lt;'Coeffs calibration'!$J$15,"Negative",IF('Calculs T1a'!J547&lt;'Coeffs calibration'!$J$16,"Lowly positive",IF('Calculs T1a'!J547&lt;'Coeffs calibration'!$J$17,"Moderately positive","Highly positive")))</f>
        <v>Highly positive</v>
      </c>
      <c r="G544" s="3" t="str">
        <f>IF('Calculs T1a'!K547&lt;'Coeffs calibration'!$K$15,"Negative",IF('Calculs T1a'!K547&lt;'Coeffs calibration'!$K$16,"Lowly positive",IF('Calculs T1a'!K547&lt;'Coeffs calibration'!$K$17,"Moderately positive","Highly positive")))</f>
        <v>Highly positive</v>
      </c>
      <c r="H544" s="3" t="str">
        <f>IF('Calculs T1a'!L547&lt;'Coeffs calibration'!$L$15,"Negative",IF('Calculs T1a'!L547&lt;'Coeffs calibration'!$L$16,"Lowly positive",IF('Calculs T1a'!L547&lt;'Coeffs calibration'!$L$17,"Moderately positive","Highly positive")))</f>
        <v>Highly positive</v>
      </c>
      <c r="I544" s="3" t="str">
        <f>IF('Calculs T1a'!M547&lt;'Coeffs calibration'!$M$15,"Negative",IF('Calculs T1a'!M547&lt;'Coeffs calibration'!$M$16,"Lowly positive",IF('Calculs T1a'!M547&lt;'Coeffs calibration'!$M$17,"Moderately positive","Highly positive")))</f>
        <v>Highly positive</v>
      </c>
      <c r="J544" s="3" t="str">
        <f>IF('Calculs T1a'!N547&lt;'Coeffs calibration'!$N$15,"Negative",IF('Calculs T1a'!N547&lt;'Coeffs calibration'!$N$16,"Lowly positive",IF('Calculs T1a'!N547&lt;'Coeffs calibration'!$N$17,"Moderately positive","Highly positive")))</f>
        <v>Highly positive</v>
      </c>
      <c r="L544" s="92">
        <f>'Predictions concentrations'!A544</f>
        <v>0</v>
      </c>
      <c r="M544" s="92">
        <f>'Predictions concentrations'!B544</f>
        <v>0</v>
      </c>
      <c r="N544" s="126" t="str">
        <f>IF('Calculs T2a'!G547&lt;'Coeffs calibration'!$G$15,"Negative",IF('Calculs T2a'!G547&lt;'Coeffs calibration'!$G$16,"Lowly positive",IF('Calculs T2a'!G547&lt;'Coeffs calibration'!$G$17,"Moderately positive","Highly positive")))</f>
        <v>Highly positive</v>
      </c>
      <c r="O544" s="126" t="str">
        <f>IF('Calculs T2a'!H547&lt;'Coeffs calibration'!$H$15,"Negative",IF('Calculs T2a'!H547&lt;'Coeffs calibration'!$H$16,"Lowly positive",IF('Calculs T2a'!H547&lt;'Coeffs calibration'!$H$17,"Moderately positive","Highly positive")))</f>
        <v>Highly positive</v>
      </c>
      <c r="P544" s="126" t="str">
        <f>IF('Calculs T2a'!I547&lt;'Coeffs calibration'!$I$15,"Negative",IF('Calculs T2a'!I547&lt;'Coeffs calibration'!$I$16,"Lowly positive",IF('Calculs T2a'!I547&lt;'Coeffs calibration'!$I$17,"Moderately positive","Highly positive")))</f>
        <v>Highly positive</v>
      </c>
      <c r="Q544" s="128" t="str">
        <f>IF('Calculs T2a'!J547&lt;'Coeffs calibration'!$J$15,"Negative",IF('Calculs T2a'!J547&lt;'Coeffs calibration'!$J$16,"Lowly positive",IF('Calculs T2a'!J547&lt;'Coeffs calibration'!$J$17,"Moderately positive","Highly positive")))</f>
        <v>Highly positive</v>
      </c>
      <c r="R544" s="3" t="str">
        <f>IF('Calculs T2a'!K547&lt;'Coeffs calibration'!$K$15,"Negative",IF('Calculs T2a'!K547&lt;'Coeffs calibration'!$K$16,"Lowly positive",IF('Calculs T2a'!K547&lt;'Coeffs calibration'!$K$17,"Moderately positive","Highly positive")))</f>
        <v>Highly positive</v>
      </c>
      <c r="S544" s="3" t="str">
        <f>IF('Calculs T2a'!L547&lt;'Coeffs calibration'!$L$15,"Negative",IF('Calculs T2a'!L547&lt;'Coeffs calibration'!$L$16,"Lowly positive",IF('Calculs T2a'!L547&lt;'Coeffs calibration'!$L$17,"Moderately positive","Highly positive")))</f>
        <v>Highly positive</v>
      </c>
      <c r="T544" s="3" t="str">
        <f>IF('Calculs T2a'!M547&lt;'Coeffs calibration'!$M$15,"Negative",IF('Calculs T2a'!M547&lt;'Coeffs calibration'!$M$16,"Lowly positive",IF('Calculs T2a'!M547&lt;'Coeffs calibration'!$M$17,"Moderately positive","Highly positive")))</f>
        <v>Highly positive</v>
      </c>
      <c r="U544" s="3" t="str">
        <f>IF('Calculs T2a'!N547&lt;'Coeffs calibration'!$N$15,"Negative",IF('Calculs T2a'!N547&lt;'Coeffs calibration'!$N$16,"Lowly positive",IF('Calculs T2a'!N547&lt;'Coeffs calibration'!$N$17,"Moderately positive","Highly positive")))</f>
        <v>Highly positive</v>
      </c>
      <c r="W544" s="92">
        <f>'Predictions concentrations'!A544</f>
        <v>0</v>
      </c>
      <c r="X544" s="92">
        <f>'Predictions concentrations'!B544</f>
        <v>0</v>
      </c>
      <c r="Y544" s="126" t="str">
        <f>IF('Calculs T3a'!G547&lt;'Coeffs calibration'!$G$15,"Negative",IF('Calculs T3a'!G547&lt;'Coeffs calibration'!$G$16,"Lowly positive",IF('Calculs T3a'!G547&lt;'Coeffs calibration'!$G$17,"Moderately positive","Highly positive")))</f>
        <v>Highly positive</v>
      </c>
      <c r="Z544" s="126" t="str">
        <f>IF('Calculs T3a'!H547&lt;'Coeffs calibration'!$H$15,"Negative",IF('Calculs T3a'!H547&lt;'Coeffs calibration'!$H$16,"Lowly positive",IF('Calculs T3a'!H547&lt;'Coeffs calibration'!$H$17,"Moderately positive","Highly positive")))</f>
        <v>Highly positive</v>
      </c>
      <c r="AA544" s="126" t="str">
        <f>IF('Calculs T3a'!I547&lt;'Coeffs calibration'!$I$15,"Negative",IF('Calculs T3a'!I547&lt;'Coeffs calibration'!$I$16,"Lowly positive",IF('Calculs T3a'!I547&lt;'Coeffs calibration'!$I$17,"Moderately positive","Highly positive")))</f>
        <v>Highly positive</v>
      </c>
      <c r="AB544" s="128" t="str">
        <f>IF('Calculs T3a'!J547&lt;'Coeffs calibration'!$J$15,"Negative",IF('Calculs T3a'!J547&lt;'Coeffs calibration'!$J$16,"Lowly positive",IF('Calculs T3a'!J547&lt;'Coeffs calibration'!$J$17,"Moderately positive","Highly positive")))</f>
        <v>Highly positive</v>
      </c>
      <c r="AC544" s="3" t="str">
        <f>IF('Calculs T3a'!K547&lt;'Coeffs calibration'!$K$15,"Negative",IF('Calculs T3a'!K547&lt;'Coeffs calibration'!$K$16,"Lowly positive",IF('Calculs T3a'!K547&lt;'Coeffs calibration'!$K$17,"Moderately positive","Highly positive")))</f>
        <v>Highly positive</v>
      </c>
      <c r="AD544" s="3" t="str">
        <f>IF('Calculs T3a'!L547&lt;'Coeffs calibration'!$L$15,"Negative",IF('Calculs T3a'!L547&lt;'Coeffs calibration'!$L$16,"Lowly positive",IF('Calculs T3a'!L547&lt;'Coeffs calibration'!$L$17,"Moderately positive","Highly positive")))</f>
        <v>Highly positive</v>
      </c>
      <c r="AE544" s="3" t="str">
        <f>IF('Calculs T3a'!M547&lt;'Coeffs calibration'!$M$15,"Negative",IF('Calculs T3a'!M547&lt;'Coeffs calibration'!$M$16,"Lowly positive",IF('Calculs T3a'!M547&lt;'Coeffs calibration'!$M$17,"Moderately positive","Highly positive")))</f>
        <v>Highly positive</v>
      </c>
      <c r="AF544" s="3" t="str">
        <f>IF('Calculs T3a'!N547&lt;'Coeffs calibration'!$N$15,"Negative",IF('Calculs T3a'!N547&lt;'Coeffs calibration'!$N$16,"Lowly positive",IF('Calculs T3a'!N547&lt;'Coeffs calibration'!$N$17,"Moderately positive","Highly positive")))</f>
        <v>Highly positive</v>
      </c>
    </row>
    <row r="545" spans="1:32" x14ac:dyDescent="0.3">
      <c r="A545" s="92">
        <f>'Predictions concentrations'!A545</f>
        <v>0</v>
      </c>
      <c r="B545" s="92">
        <f>'Predictions concentrations'!B545</f>
        <v>0</v>
      </c>
      <c r="C545" s="126" t="str">
        <f>IF('Calculs T1a'!G548&lt;'Coeffs calibration'!$G$15,"Negative",IF('Calculs T1a'!G548&lt;'Coeffs calibration'!$G$16,"Lowly positive",IF('Calculs T1a'!G548&lt;'Coeffs calibration'!$G$17,"Moderately positive","Highly positive")))</f>
        <v>Highly positive</v>
      </c>
      <c r="D545" s="126" t="str">
        <f>IF('Calculs T1a'!H548&lt;'Coeffs calibration'!$H$15,"Negative",IF('Calculs T1a'!H548&lt;'Coeffs calibration'!$H$16,"Lowly positive",IF('Calculs T1a'!H548&lt;'Coeffs calibration'!$H$17,"Moderately positive","Highly positive")))</f>
        <v>Highly positive</v>
      </c>
      <c r="E545" s="126" t="str">
        <f>IF('Calculs T1a'!I548&lt;'Coeffs calibration'!$I$15,"Negative",IF('Calculs T1a'!I548&lt;'Coeffs calibration'!$I$16,"Lowly positive",IF('Calculs T1a'!I548&lt;'Coeffs calibration'!$I$17,"Moderately positive","Highly positive")))</f>
        <v>Highly positive</v>
      </c>
      <c r="F545" s="128" t="str">
        <f>IF('Calculs T1a'!J548&lt;'Coeffs calibration'!$J$15,"Negative",IF('Calculs T1a'!J548&lt;'Coeffs calibration'!$J$16,"Lowly positive",IF('Calculs T1a'!J548&lt;'Coeffs calibration'!$J$17,"Moderately positive","Highly positive")))</f>
        <v>Highly positive</v>
      </c>
      <c r="G545" s="3" t="str">
        <f>IF('Calculs T1a'!K548&lt;'Coeffs calibration'!$K$15,"Negative",IF('Calculs T1a'!K548&lt;'Coeffs calibration'!$K$16,"Lowly positive",IF('Calculs T1a'!K548&lt;'Coeffs calibration'!$K$17,"Moderately positive","Highly positive")))</f>
        <v>Highly positive</v>
      </c>
      <c r="H545" s="3" t="str">
        <f>IF('Calculs T1a'!L548&lt;'Coeffs calibration'!$L$15,"Negative",IF('Calculs T1a'!L548&lt;'Coeffs calibration'!$L$16,"Lowly positive",IF('Calculs T1a'!L548&lt;'Coeffs calibration'!$L$17,"Moderately positive","Highly positive")))</f>
        <v>Highly positive</v>
      </c>
      <c r="I545" s="3" t="str">
        <f>IF('Calculs T1a'!M548&lt;'Coeffs calibration'!$M$15,"Negative",IF('Calculs T1a'!M548&lt;'Coeffs calibration'!$M$16,"Lowly positive",IF('Calculs T1a'!M548&lt;'Coeffs calibration'!$M$17,"Moderately positive","Highly positive")))</f>
        <v>Highly positive</v>
      </c>
      <c r="J545" s="3" t="str">
        <f>IF('Calculs T1a'!N548&lt;'Coeffs calibration'!$N$15,"Negative",IF('Calculs T1a'!N548&lt;'Coeffs calibration'!$N$16,"Lowly positive",IF('Calculs T1a'!N548&lt;'Coeffs calibration'!$N$17,"Moderately positive","Highly positive")))</f>
        <v>Highly positive</v>
      </c>
      <c r="L545" s="92">
        <f>'Predictions concentrations'!A545</f>
        <v>0</v>
      </c>
      <c r="M545" s="92">
        <f>'Predictions concentrations'!B545</f>
        <v>0</v>
      </c>
      <c r="N545" s="126" t="str">
        <f>IF('Calculs T2a'!G548&lt;'Coeffs calibration'!$G$15,"Negative",IF('Calculs T2a'!G548&lt;'Coeffs calibration'!$G$16,"Lowly positive",IF('Calculs T2a'!G548&lt;'Coeffs calibration'!$G$17,"Moderately positive","Highly positive")))</f>
        <v>Highly positive</v>
      </c>
      <c r="O545" s="126" t="str">
        <f>IF('Calculs T2a'!H548&lt;'Coeffs calibration'!$H$15,"Negative",IF('Calculs T2a'!H548&lt;'Coeffs calibration'!$H$16,"Lowly positive",IF('Calculs T2a'!H548&lt;'Coeffs calibration'!$H$17,"Moderately positive","Highly positive")))</f>
        <v>Highly positive</v>
      </c>
      <c r="P545" s="126" t="str">
        <f>IF('Calculs T2a'!I548&lt;'Coeffs calibration'!$I$15,"Negative",IF('Calculs T2a'!I548&lt;'Coeffs calibration'!$I$16,"Lowly positive",IF('Calculs T2a'!I548&lt;'Coeffs calibration'!$I$17,"Moderately positive","Highly positive")))</f>
        <v>Highly positive</v>
      </c>
      <c r="Q545" s="128" t="str">
        <f>IF('Calculs T2a'!J548&lt;'Coeffs calibration'!$J$15,"Negative",IF('Calculs T2a'!J548&lt;'Coeffs calibration'!$J$16,"Lowly positive",IF('Calculs T2a'!J548&lt;'Coeffs calibration'!$J$17,"Moderately positive","Highly positive")))</f>
        <v>Highly positive</v>
      </c>
      <c r="R545" s="3" t="str">
        <f>IF('Calculs T2a'!K548&lt;'Coeffs calibration'!$K$15,"Negative",IF('Calculs T2a'!K548&lt;'Coeffs calibration'!$K$16,"Lowly positive",IF('Calculs T2a'!K548&lt;'Coeffs calibration'!$K$17,"Moderately positive","Highly positive")))</f>
        <v>Highly positive</v>
      </c>
      <c r="S545" s="3" t="str">
        <f>IF('Calculs T2a'!L548&lt;'Coeffs calibration'!$L$15,"Negative",IF('Calculs T2a'!L548&lt;'Coeffs calibration'!$L$16,"Lowly positive",IF('Calculs T2a'!L548&lt;'Coeffs calibration'!$L$17,"Moderately positive","Highly positive")))</f>
        <v>Highly positive</v>
      </c>
      <c r="T545" s="3" t="str">
        <f>IF('Calculs T2a'!M548&lt;'Coeffs calibration'!$M$15,"Negative",IF('Calculs T2a'!M548&lt;'Coeffs calibration'!$M$16,"Lowly positive",IF('Calculs T2a'!M548&lt;'Coeffs calibration'!$M$17,"Moderately positive","Highly positive")))</f>
        <v>Highly positive</v>
      </c>
      <c r="U545" s="3" t="str">
        <f>IF('Calculs T2a'!N548&lt;'Coeffs calibration'!$N$15,"Negative",IF('Calculs T2a'!N548&lt;'Coeffs calibration'!$N$16,"Lowly positive",IF('Calculs T2a'!N548&lt;'Coeffs calibration'!$N$17,"Moderately positive","Highly positive")))</f>
        <v>Highly positive</v>
      </c>
      <c r="W545" s="92">
        <f>'Predictions concentrations'!A545</f>
        <v>0</v>
      </c>
      <c r="X545" s="92">
        <f>'Predictions concentrations'!B545</f>
        <v>0</v>
      </c>
      <c r="Y545" s="126" t="str">
        <f>IF('Calculs T3a'!G548&lt;'Coeffs calibration'!$G$15,"Negative",IF('Calculs T3a'!G548&lt;'Coeffs calibration'!$G$16,"Lowly positive",IF('Calculs T3a'!G548&lt;'Coeffs calibration'!$G$17,"Moderately positive","Highly positive")))</f>
        <v>Highly positive</v>
      </c>
      <c r="Z545" s="126" t="str">
        <f>IF('Calculs T3a'!H548&lt;'Coeffs calibration'!$H$15,"Negative",IF('Calculs T3a'!H548&lt;'Coeffs calibration'!$H$16,"Lowly positive",IF('Calculs T3a'!H548&lt;'Coeffs calibration'!$H$17,"Moderately positive","Highly positive")))</f>
        <v>Highly positive</v>
      </c>
      <c r="AA545" s="126" t="str">
        <f>IF('Calculs T3a'!I548&lt;'Coeffs calibration'!$I$15,"Negative",IF('Calculs T3a'!I548&lt;'Coeffs calibration'!$I$16,"Lowly positive",IF('Calculs T3a'!I548&lt;'Coeffs calibration'!$I$17,"Moderately positive","Highly positive")))</f>
        <v>Highly positive</v>
      </c>
      <c r="AB545" s="128" t="str">
        <f>IF('Calculs T3a'!J548&lt;'Coeffs calibration'!$J$15,"Negative",IF('Calculs T3a'!J548&lt;'Coeffs calibration'!$J$16,"Lowly positive",IF('Calculs T3a'!J548&lt;'Coeffs calibration'!$J$17,"Moderately positive","Highly positive")))</f>
        <v>Highly positive</v>
      </c>
      <c r="AC545" s="3" t="str">
        <f>IF('Calculs T3a'!K548&lt;'Coeffs calibration'!$K$15,"Negative",IF('Calculs T3a'!K548&lt;'Coeffs calibration'!$K$16,"Lowly positive",IF('Calculs T3a'!K548&lt;'Coeffs calibration'!$K$17,"Moderately positive","Highly positive")))</f>
        <v>Highly positive</v>
      </c>
      <c r="AD545" s="3" t="str">
        <f>IF('Calculs T3a'!L548&lt;'Coeffs calibration'!$L$15,"Negative",IF('Calculs T3a'!L548&lt;'Coeffs calibration'!$L$16,"Lowly positive",IF('Calculs T3a'!L548&lt;'Coeffs calibration'!$L$17,"Moderately positive","Highly positive")))</f>
        <v>Highly positive</v>
      </c>
      <c r="AE545" s="3" t="str">
        <f>IF('Calculs T3a'!M548&lt;'Coeffs calibration'!$M$15,"Negative",IF('Calculs T3a'!M548&lt;'Coeffs calibration'!$M$16,"Lowly positive",IF('Calculs T3a'!M548&lt;'Coeffs calibration'!$M$17,"Moderately positive","Highly positive")))</f>
        <v>Highly positive</v>
      </c>
      <c r="AF545" s="3" t="str">
        <f>IF('Calculs T3a'!N548&lt;'Coeffs calibration'!$N$15,"Negative",IF('Calculs T3a'!N548&lt;'Coeffs calibration'!$N$16,"Lowly positive",IF('Calculs T3a'!N548&lt;'Coeffs calibration'!$N$17,"Moderately positive","Highly positive")))</f>
        <v>Highly positive</v>
      </c>
    </row>
    <row r="546" spans="1:32" x14ac:dyDescent="0.3">
      <c r="A546" s="92">
        <f>'Predictions concentrations'!A546</f>
        <v>0</v>
      </c>
      <c r="B546" s="92">
        <f>'Predictions concentrations'!B546</f>
        <v>0</v>
      </c>
      <c r="C546" s="126" t="str">
        <f>IF('Calculs T1a'!G549&lt;'Coeffs calibration'!$G$15,"Negative",IF('Calculs T1a'!G549&lt;'Coeffs calibration'!$G$16,"Lowly positive",IF('Calculs T1a'!G549&lt;'Coeffs calibration'!$G$17,"Moderately positive","Highly positive")))</f>
        <v>Highly positive</v>
      </c>
      <c r="D546" s="126" t="str">
        <f>IF('Calculs T1a'!H549&lt;'Coeffs calibration'!$H$15,"Negative",IF('Calculs T1a'!H549&lt;'Coeffs calibration'!$H$16,"Lowly positive",IF('Calculs T1a'!H549&lt;'Coeffs calibration'!$H$17,"Moderately positive","Highly positive")))</f>
        <v>Highly positive</v>
      </c>
      <c r="E546" s="126" t="str">
        <f>IF('Calculs T1a'!I549&lt;'Coeffs calibration'!$I$15,"Negative",IF('Calculs T1a'!I549&lt;'Coeffs calibration'!$I$16,"Lowly positive",IF('Calculs T1a'!I549&lt;'Coeffs calibration'!$I$17,"Moderately positive","Highly positive")))</f>
        <v>Highly positive</v>
      </c>
      <c r="F546" s="128" t="str">
        <f>IF('Calculs T1a'!J549&lt;'Coeffs calibration'!$J$15,"Negative",IF('Calculs T1a'!J549&lt;'Coeffs calibration'!$J$16,"Lowly positive",IF('Calculs T1a'!J549&lt;'Coeffs calibration'!$J$17,"Moderately positive","Highly positive")))</f>
        <v>Highly positive</v>
      </c>
      <c r="G546" s="3" t="str">
        <f>IF('Calculs T1a'!K549&lt;'Coeffs calibration'!$K$15,"Negative",IF('Calculs T1a'!K549&lt;'Coeffs calibration'!$K$16,"Lowly positive",IF('Calculs T1a'!K549&lt;'Coeffs calibration'!$K$17,"Moderately positive","Highly positive")))</f>
        <v>Highly positive</v>
      </c>
      <c r="H546" s="3" t="str">
        <f>IF('Calculs T1a'!L549&lt;'Coeffs calibration'!$L$15,"Negative",IF('Calculs T1a'!L549&lt;'Coeffs calibration'!$L$16,"Lowly positive",IF('Calculs T1a'!L549&lt;'Coeffs calibration'!$L$17,"Moderately positive","Highly positive")))</f>
        <v>Highly positive</v>
      </c>
      <c r="I546" s="3" t="str">
        <f>IF('Calculs T1a'!M549&lt;'Coeffs calibration'!$M$15,"Negative",IF('Calculs T1a'!M549&lt;'Coeffs calibration'!$M$16,"Lowly positive",IF('Calculs T1a'!M549&lt;'Coeffs calibration'!$M$17,"Moderately positive","Highly positive")))</f>
        <v>Highly positive</v>
      </c>
      <c r="J546" s="3" t="str">
        <f>IF('Calculs T1a'!N549&lt;'Coeffs calibration'!$N$15,"Negative",IF('Calculs T1a'!N549&lt;'Coeffs calibration'!$N$16,"Lowly positive",IF('Calculs T1a'!N549&lt;'Coeffs calibration'!$N$17,"Moderately positive","Highly positive")))</f>
        <v>Highly positive</v>
      </c>
      <c r="L546" s="92">
        <f>'Predictions concentrations'!A546</f>
        <v>0</v>
      </c>
      <c r="M546" s="92">
        <f>'Predictions concentrations'!B546</f>
        <v>0</v>
      </c>
      <c r="N546" s="126" t="str">
        <f>IF('Calculs T2a'!G549&lt;'Coeffs calibration'!$G$15,"Negative",IF('Calculs T2a'!G549&lt;'Coeffs calibration'!$G$16,"Lowly positive",IF('Calculs T2a'!G549&lt;'Coeffs calibration'!$G$17,"Moderately positive","Highly positive")))</f>
        <v>Highly positive</v>
      </c>
      <c r="O546" s="126" t="str">
        <f>IF('Calculs T2a'!H549&lt;'Coeffs calibration'!$H$15,"Negative",IF('Calculs T2a'!H549&lt;'Coeffs calibration'!$H$16,"Lowly positive",IF('Calculs T2a'!H549&lt;'Coeffs calibration'!$H$17,"Moderately positive","Highly positive")))</f>
        <v>Highly positive</v>
      </c>
      <c r="P546" s="126" t="str">
        <f>IF('Calculs T2a'!I549&lt;'Coeffs calibration'!$I$15,"Negative",IF('Calculs T2a'!I549&lt;'Coeffs calibration'!$I$16,"Lowly positive",IF('Calculs T2a'!I549&lt;'Coeffs calibration'!$I$17,"Moderately positive","Highly positive")))</f>
        <v>Highly positive</v>
      </c>
      <c r="Q546" s="128" t="str">
        <f>IF('Calculs T2a'!J549&lt;'Coeffs calibration'!$J$15,"Negative",IF('Calculs T2a'!J549&lt;'Coeffs calibration'!$J$16,"Lowly positive",IF('Calculs T2a'!J549&lt;'Coeffs calibration'!$J$17,"Moderately positive","Highly positive")))</f>
        <v>Highly positive</v>
      </c>
      <c r="R546" s="3" t="str">
        <f>IF('Calculs T2a'!K549&lt;'Coeffs calibration'!$K$15,"Negative",IF('Calculs T2a'!K549&lt;'Coeffs calibration'!$K$16,"Lowly positive",IF('Calculs T2a'!K549&lt;'Coeffs calibration'!$K$17,"Moderately positive","Highly positive")))</f>
        <v>Highly positive</v>
      </c>
      <c r="S546" s="3" t="str">
        <f>IF('Calculs T2a'!L549&lt;'Coeffs calibration'!$L$15,"Negative",IF('Calculs T2a'!L549&lt;'Coeffs calibration'!$L$16,"Lowly positive",IF('Calculs T2a'!L549&lt;'Coeffs calibration'!$L$17,"Moderately positive","Highly positive")))</f>
        <v>Highly positive</v>
      </c>
      <c r="T546" s="3" t="str">
        <f>IF('Calculs T2a'!M549&lt;'Coeffs calibration'!$M$15,"Negative",IF('Calculs T2a'!M549&lt;'Coeffs calibration'!$M$16,"Lowly positive",IF('Calculs T2a'!M549&lt;'Coeffs calibration'!$M$17,"Moderately positive","Highly positive")))</f>
        <v>Highly positive</v>
      </c>
      <c r="U546" s="3" t="str">
        <f>IF('Calculs T2a'!N549&lt;'Coeffs calibration'!$N$15,"Negative",IF('Calculs T2a'!N549&lt;'Coeffs calibration'!$N$16,"Lowly positive",IF('Calculs T2a'!N549&lt;'Coeffs calibration'!$N$17,"Moderately positive","Highly positive")))</f>
        <v>Highly positive</v>
      </c>
      <c r="W546" s="92">
        <f>'Predictions concentrations'!A546</f>
        <v>0</v>
      </c>
      <c r="X546" s="92">
        <f>'Predictions concentrations'!B546</f>
        <v>0</v>
      </c>
      <c r="Y546" s="126" t="str">
        <f>IF('Calculs T3a'!G549&lt;'Coeffs calibration'!$G$15,"Negative",IF('Calculs T3a'!G549&lt;'Coeffs calibration'!$G$16,"Lowly positive",IF('Calculs T3a'!G549&lt;'Coeffs calibration'!$G$17,"Moderately positive","Highly positive")))</f>
        <v>Highly positive</v>
      </c>
      <c r="Z546" s="126" t="str">
        <f>IF('Calculs T3a'!H549&lt;'Coeffs calibration'!$H$15,"Negative",IF('Calculs T3a'!H549&lt;'Coeffs calibration'!$H$16,"Lowly positive",IF('Calculs T3a'!H549&lt;'Coeffs calibration'!$H$17,"Moderately positive","Highly positive")))</f>
        <v>Highly positive</v>
      </c>
      <c r="AA546" s="126" t="str">
        <f>IF('Calculs T3a'!I549&lt;'Coeffs calibration'!$I$15,"Negative",IF('Calculs T3a'!I549&lt;'Coeffs calibration'!$I$16,"Lowly positive",IF('Calculs T3a'!I549&lt;'Coeffs calibration'!$I$17,"Moderately positive","Highly positive")))</f>
        <v>Highly positive</v>
      </c>
      <c r="AB546" s="128" t="str">
        <f>IF('Calculs T3a'!J549&lt;'Coeffs calibration'!$J$15,"Negative",IF('Calculs T3a'!J549&lt;'Coeffs calibration'!$J$16,"Lowly positive",IF('Calculs T3a'!J549&lt;'Coeffs calibration'!$J$17,"Moderately positive","Highly positive")))</f>
        <v>Highly positive</v>
      </c>
      <c r="AC546" s="3" t="str">
        <f>IF('Calculs T3a'!K549&lt;'Coeffs calibration'!$K$15,"Negative",IF('Calculs T3a'!K549&lt;'Coeffs calibration'!$K$16,"Lowly positive",IF('Calculs T3a'!K549&lt;'Coeffs calibration'!$K$17,"Moderately positive","Highly positive")))</f>
        <v>Highly positive</v>
      </c>
      <c r="AD546" s="3" t="str">
        <f>IF('Calculs T3a'!L549&lt;'Coeffs calibration'!$L$15,"Negative",IF('Calculs T3a'!L549&lt;'Coeffs calibration'!$L$16,"Lowly positive",IF('Calculs T3a'!L549&lt;'Coeffs calibration'!$L$17,"Moderately positive","Highly positive")))</f>
        <v>Highly positive</v>
      </c>
      <c r="AE546" s="3" t="str">
        <f>IF('Calculs T3a'!M549&lt;'Coeffs calibration'!$M$15,"Negative",IF('Calculs T3a'!M549&lt;'Coeffs calibration'!$M$16,"Lowly positive",IF('Calculs T3a'!M549&lt;'Coeffs calibration'!$M$17,"Moderately positive","Highly positive")))</f>
        <v>Highly positive</v>
      </c>
      <c r="AF546" s="3" t="str">
        <f>IF('Calculs T3a'!N549&lt;'Coeffs calibration'!$N$15,"Negative",IF('Calculs T3a'!N549&lt;'Coeffs calibration'!$N$16,"Lowly positive",IF('Calculs T3a'!N549&lt;'Coeffs calibration'!$N$17,"Moderately positive","Highly positive")))</f>
        <v>Highly positive</v>
      </c>
    </row>
    <row r="547" spans="1:32" x14ac:dyDescent="0.3">
      <c r="A547" s="92">
        <f>'Predictions concentrations'!A547</f>
        <v>0</v>
      </c>
      <c r="B547" s="92">
        <f>'Predictions concentrations'!B547</f>
        <v>0</v>
      </c>
      <c r="C547" s="126" t="str">
        <f>IF('Calculs T1a'!G550&lt;'Coeffs calibration'!$G$15,"Negative",IF('Calculs T1a'!G550&lt;'Coeffs calibration'!$G$16,"Lowly positive",IF('Calculs T1a'!G550&lt;'Coeffs calibration'!$G$17,"Moderately positive","Highly positive")))</f>
        <v>Highly positive</v>
      </c>
      <c r="D547" s="126" t="str">
        <f>IF('Calculs T1a'!H550&lt;'Coeffs calibration'!$H$15,"Negative",IF('Calculs T1a'!H550&lt;'Coeffs calibration'!$H$16,"Lowly positive",IF('Calculs T1a'!H550&lt;'Coeffs calibration'!$H$17,"Moderately positive","Highly positive")))</f>
        <v>Highly positive</v>
      </c>
      <c r="E547" s="126" t="str">
        <f>IF('Calculs T1a'!I550&lt;'Coeffs calibration'!$I$15,"Negative",IF('Calculs T1a'!I550&lt;'Coeffs calibration'!$I$16,"Lowly positive",IF('Calculs T1a'!I550&lt;'Coeffs calibration'!$I$17,"Moderately positive","Highly positive")))</f>
        <v>Highly positive</v>
      </c>
      <c r="F547" s="128" t="str">
        <f>IF('Calculs T1a'!J550&lt;'Coeffs calibration'!$J$15,"Negative",IF('Calculs T1a'!J550&lt;'Coeffs calibration'!$J$16,"Lowly positive",IF('Calculs T1a'!J550&lt;'Coeffs calibration'!$J$17,"Moderately positive","Highly positive")))</f>
        <v>Highly positive</v>
      </c>
      <c r="G547" s="3" t="str">
        <f>IF('Calculs T1a'!K550&lt;'Coeffs calibration'!$K$15,"Negative",IF('Calculs T1a'!K550&lt;'Coeffs calibration'!$K$16,"Lowly positive",IF('Calculs T1a'!K550&lt;'Coeffs calibration'!$K$17,"Moderately positive","Highly positive")))</f>
        <v>Highly positive</v>
      </c>
      <c r="H547" s="3" t="str">
        <f>IF('Calculs T1a'!L550&lt;'Coeffs calibration'!$L$15,"Negative",IF('Calculs T1a'!L550&lt;'Coeffs calibration'!$L$16,"Lowly positive",IF('Calculs T1a'!L550&lt;'Coeffs calibration'!$L$17,"Moderately positive","Highly positive")))</f>
        <v>Highly positive</v>
      </c>
      <c r="I547" s="3" t="str">
        <f>IF('Calculs T1a'!M550&lt;'Coeffs calibration'!$M$15,"Negative",IF('Calculs T1a'!M550&lt;'Coeffs calibration'!$M$16,"Lowly positive",IF('Calculs T1a'!M550&lt;'Coeffs calibration'!$M$17,"Moderately positive","Highly positive")))</f>
        <v>Highly positive</v>
      </c>
      <c r="J547" s="3" t="str">
        <f>IF('Calculs T1a'!N550&lt;'Coeffs calibration'!$N$15,"Negative",IF('Calculs T1a'!N550&lt;'Coeffs calibration'!$N$16,"Lowly positive",IF('Calculs T1a'!N550&lt;'Coeffs calibration'!$N$17,"Moderately positive","Highly positive")))</f>
        <v>Highly positive</v>
      </c>
      <c r="L547" s="92">
        <f>'Predictions concentrations'!A547</f>
        <v>0</v>
      </c>
      <c r="M547" s="92">
        <f>'Predictions concentrations'!B547</f>
        <v>0</v>
      </c>
      <c r="N547" s="126" t="str">
        <f>IF('Calculs T2a'!G550&lt;'Coeffs calibration'!$G$15,"Negative",IF('Calculs T2a'!G550&lt;'Coeffs calibration'!$G$16,"Lowly positive",IF('Calculs T2a'!G550&lt;'Coeffs calibration'!$G$17,"Moderately positive","Highly positive")))</f>
        <v>Highly positive</v>
      </c>
      <c r="O547" s="126" t="str">
        <f>IF('Calculs T2a'!H550&lt;'Coeffs calibration'!$H$15,"Negative",IF('Calculs T2a'!H550&lt;'Coeffs calibration'!$H$16,"Lowly positive",IF('Calculs T2a'!H550&lt;'Coeffs calibration'!$H$17,"Moderately positive","Highly positive")))</f>
        <v>Highly positive</v>
      </c>
      <c r="P547" s="126" t="str">
        <f>IF('Calculs T2a'!I550&lt;'Coeffs calibration'!$I$15,"Negative",IF('Calculs T2a'!I550&lt;'Coeffs calibration'!$I$16,"Lowly positive",IF('Calculs T2a'!I550&lt;'Coeffs calibration'!$I$17,"Moderately positive","Highly positive")))</f>
        <v>Highly positive</v>
      </c>
      <c r="Q547" s="128" t="str">
        <f>IF('Calculs T2a'!J550&lt;'Coeffs calibration'!$J$15,"Negative",IF('Calculs T2a'!J550&lt;'Coeffs calibration'!$J$16,"Lowly positive",IF('Calculs T2a'!J550&lt;'Coeffs calibration'!$J$17,"Moderately positive","Highly positive")))</f>
        <v>Highly positive</v>
      </c>
      <c r="R547" s="3" t="str">
        <f>IF('Calculs T2a'!K550&lt;'Coeffs calibration'!$K$15,"Negative",IF('Calculs T2a'!K550&lt;'Coeffs calibration'!$K$16,"Lowly positive",IF('Calculs T2a'!K550&lt;'Coeffs calibration'!$K$17,"Moderately positive","Highly positive")))</f>
        <v>Highly positive</v>
      </c>
      <c r="S547" s="3" t="str">
        <f>IF('Calculs T2a'!L550&lt;'Coeffs calibration'!$L$15,"Negative",IF('Calculs T2a'!L550&lt;'Coeffs calibration'!$L$16,"Lowly positive",IF('Calculs T2a'!L550&lt;'Coeffs calibration'!$L$17,"Moderately positive","Highly positive")))</f>
        <v>Highly positive</v>
      </c>
      <c r="T547" s="3" t="str">
        <f>IF('Calculs T2a'!M550&lt;'Coeffs calibration'!$M$15,"Negative",IF('Calculs T2a'!M550&lt;'Coeffs calibration'!$M$16,"Lowly positive",IF('Calculs T2a'!M550&lt;'Coeffs calibration'!$M$17,"Moderately positive","Highly positive")))</f>
        <v>Highly positive</v>
      </c>
      <c r="U547" s="3" t="str">
        <f>IF('Calculs T2a'!N550&lt;'Coeffs calibration'!$N$15,"Negative",IF('Calculs T2a'!N550&lt;'Coeffs calibration'!$N$16,"Lowly positive",IF('Calculs T2a'!N550&lt;'Coeffs calibration'!$N$17,"Moderately positive","Highly positive")))</f>
        <v>Highly positive</v>
      </c>
      <c r="W547" s="92">
        <f>'Predictions concentrations'!A547</f>
        <v>0</v>
      </c>
      <c r="X547" s="92">
        <f>'Predictions concentrations'!B547</f>
        <v>0</v>
      </c>
      <c r="Y547" s="126" t="str">
        <f>IF('Calculs T3a'!G550&lt;'Coeffs calibration'!$G$15,"Negative",IF('Calculs T3a'!G550&lt;'Coeffs calibration'!$G$16,"Lowly positive",IF('Calculs T3a'!G550&lt;'Coeffs calibration'!$G$17,"Moderately positive","Highly positive")))</f>
        <v>Highly positive</v>
      </c>
      <c r="Z547" s="126" t="str">
        <f>IF('Calculs T3a'!H550&lt;'Coeffs calibration'!$H$15,"Negative",IF('Calculs T3a'!H550&lt;'Coeffs calibration'!$H$16,"Lowly positive",IF('Calculs T3a'!H550&lt;'Coeffs calibration'!$H$17,"Moderately positive","Highly positive")))</f>
        <v>Highly positive</v>
      </c>
      <c r="AA547" s="126" t="str">
        <f>IF('Calculs T3a'!I550&lt;'Coeffs calibration'!$I$15,"Negative",IF('Calculs T3a'!I550&lt;'Coeffs calibration'!$I$16,"Lowly positive",IF('Calculs T3a'!I550&lt;'Coeffs calibration'!$I$17,"Moderately positive","Highly positive")))</f>
        <v>Highly positive</v>
      </c>
      <c r="AB547" s="128" t="str">
        <f>IF('Calculs T3a'!J550&lt;'Coeffs calibration'!$J$15,"Negative",IF('Calculs T3a'!J550&lt;'Coeffs calibration'!$J$16,"Lowly positive",IF('Calculs T3a'!J550&lt;'Coeffs calibration'!$J$17,"Moderately positive","Highly positive")))</f>
        <v>Highly positive</v>
      </c>
      <c r="AC547" s="3" t="str">
        <f>IF('Calculs T3a'!K550&lt;'Coeffs calibration'!$K$15,"Negative",IF('Calculs T3a'!K550&lt;'Coeffs calibration'!$K$16,"Lowly positive",IF('Calculs T3a'!K550&lt;'Coeffs calibration'!$K$17,"Moderately positive","Highly positive")))</f>
        <v>Highly positive</v>
      </c>
      <c r="AD547" s="3" t="str">
        <f>IF('Calculs T3a'!L550&lt;'Coeffs calibration'!$L$15,"Negative",IF('Calculs T3a'!L550&lt;'Coeffs calibration'!$L$16,"Lowly positive",IF('Calculs T3a'!L550&lt;'Coeffs calibration'!$L$17,"Moderately positive","Highly positive")))</f>
        <v>Highly positive</v>
      </c>
      <c r="AE547" s="3" t="str">
        <f>IF('Calculs T3a'!M550&lt;'Coeffs calibration'!$M$15,"Negative",IF('Calculs T3a'!M550&lt;'Coeffs calibration'!$M$16,"Lowly positive",IF('Calculs T3a'!M550&lt;'Coeffs calibration'!$M$17,"Moderately positive","Highly positive")))</f>
        <v>Highly positive</v>
      </c>
      <c r="AF547" s="3" t="str">
        <f>IF('Calculs T3a'!N550&lt;'Coeffs calibration'!$N$15,"Negative",IF('Calculs T3a'!N550&lt;'Coeffs calibration'!$N$16,"Lowly positive",IF('Calculs T3a'!N550&lt;'Coeffs calibration'!$N$17,"Moderately positive","Highly positive")))</f>
        <v>Highly positive</v>
      </c>
    </row>
    <row r="548" spans="1:32" x14ac:dyDescent="0.3">
      <c r="A548" s="92">
        <f>'Predictions concentrations'!A548</f>
        <v>0</v>
      </c>
      <c r="B548" s="92">
        <f>'Predictions concentrations'!B548</f>
        <v>0</v>
      </c>
      <c r="C548" s="126" t="str">
        <f>IF('Calculs T1a'!G551&lt;'Coeffs calibration'!$G$15,"Negative",IF('Calculs T1a'!G551&lt;'Coeffs calibration'!$G$16,"Lowly positive",IF('Calculs T1a'!G551&lt;'Coeffs calibration'!$G$17,"Moderately positive","Highly positive")))</f>
        <v>Highly positive</v>
      </c>
      <c r="D548" s="126" t="str">
        <f>IF('Calculs T1a'!H551&lt;'Coeffs calibration'!$H$15,"Negative",IF('Calculs T1a'!H551&lt;'Coeffs calibration'!$H$16,"Lowly positive",IF('Calculs T1a'!H551&lt;'Coeffs calibration'!$H$17,"Moderately positive","Highly positive")))</f>
        <v>Highly positive</v>
      </c>
      <c r="E548" s="126" t="str">
        <f>IF('Calculs T1a'!I551&lt;'Coeffs calibration'!$I$15,"Negative",IF('Calculs T1a'!I551&lt;'Coeffs calibration'!$I$16,"Lowly positive",IF('Calculs T1a'!I551&lt;'Coeffs calibration'!$I$17,"Moderately positive","Highly positive")))</f>
        <v>Highly positive</v>
      </c>
      <c r="F548" s="128" t="str">
        <f>IF('Calculs T1a'!J551&lt;'Coeffs calibration'!$J$15,"Negative",IF('Calculs T1a'!J551&lt;'Coeffs calibration'!$J$16,"Lowly positive",IF('Calculs T1a'!J551&lt;'Coeffs calibration'!$J$17,"Moderately positive","Highly positive")))</f>
        <v>Highly positive</v>
      </c>
      <c r="G548" s="3" t="str">
        <f>IF('Calculs T1a'!K551&lt;'Coeffs calibration'!$K$15,"Negative",IF('Calculs T1a'!K551&lt;'Coeffs calibration'!$K$16,"Lowly positive",IF('Calculs T1a'!K551&lt;'Coeffs calibration'!$K$17,"Moderately positive","Highly positive")))</f>
        <v>Highly positive</v>
      </c>
      <c r="H548" s="3" t="str">
        <f>IF('Calculs T1a'!L551&lt;'Coeffs calibration'!$L$15,"Negative",IF('Calculs T1a'!L551&lt;'Coeffs calibration'!$L$16,"Lowly positive",IF('Calculs T1a'!L551&lt;'Coeffs calibration'!$L$17,"Moderately positive","Highly positive")))</f>
        <v>Highly positive</v>
      </c>
      <c r="I548" s="3" t="str">
        <f>IF('Calculs T1a'!M551&lt;'Coeffs calibration'!$M$15,"Negative",IF('Calculs T1a'!M551&lt;'Coeffs calibration'!$M$16,"Lowly positive",IF('Calculs T1a'!M551&lt;'Coeffs calibration'!$M$17,"Moderately positive","Highly positive")))</f>
        <v>Highly positive</v>
      </c>
      <c r="J548" s="3" t="str">
        <f>IF('Calculs T1a'!N551&lt;'Coeffs calibration'!$N$15,"Negative",IF('Calculs T1a'!N551&lt;'Coeffs calibration'!$N$16,"Lowly positive",IF('Calculs T1a'!N551&lt;'Coeffs calibration'!$N$17,"Moderately positive","Highly positive")))</f>
        <v>Highly positive</v>
      </c>
      <c r="L548" s="92">
        <f>'Predictions concentrations'!A548</f>
        <v>0</v>
      </c>
      <c r="M548" s="92">
        <f>'Predictions concentrations'!B548</f>
        <v>0</v>
      </c>
      <c r="N548" s="126" t="str">
        <f>IF('Calculs T2a'!G551&lt;'Coeffs calibration'!$G$15,"Negative",IF('Calculs T2a'!G551&lt;'Coeffs calibration'!$G$16,"Lowly positive",IF('Calculs T2a'!G551&lt;'Coeffs calibration'!$G$17,"Moderately positive","Highly positive")))</f>
        <v>Highly positive</v>
      </c>
      <c r="O548" s="126" t="str">
        <f>IF('Calculs T2a'!H551&lt;'Coeffs calibration'!$H$15,"Negative",IF('Calculs T2a'!H551&lt;'Coeffs calibration'!$H$16,"Lowly positive",IF('Calculs T2a'!H551&lt;'Coeffs calibration'!$H$17,"Moderately positive","Highly positive")))</f>
        <v>Highly positive</v>
      </c>
      <c r="P548" s="126" t="str">
        <f>IF('Calculs T2a'!I551&lt;'Coeffs calibration'!$I$15,"Negative",IF('Calculs T2a'!I551&lt;'Coeffs calibration'!$I$16,"Lowly positive",IF('Calculs T2a'!I551&lt;'Coeffs calibration'!$I$17,"Moderately positive","Highly positive")))</f>
        <v>Highly positive</v>
      </c>
      <c r="Q548" s="128" t="str">
        <f>IF('Calculs T2a'!J551&lt;'Coeffs calibration'!$J$15,"Negative",IF('Calculs T2a'!J551&lt;'Coeffs calibration'!$J$16,"Lowly positive",IF('Calculs T2a'!J551&lt;'Coeffs calibration'!$J$17,"Moderately positive","Highly positive")))</f>
        <v>Highly positive</v>
      </c>
      <c r="R548" s="3" t="str">
        <f>IF('Calculs T2a'!K551&lt;'Coeffs calibration'!$K$15,"Negative",IF('Calculs T2a'!K551&lt;'Coeffs calibration'!$K$16,"Lowly positive",IF('Calculs T2a'!K551&lt;'Coeffs calibration'!$K$17,"Moderately positive","Highly positive")))</f>
        <v>Highly positive</v>
      </c>
      <c r="S548" s="3" t="str">
        <f>IF('Calculs T2a'!L551&lt;'Coeffs calibration'!$L$15,"Negative",IF('Calculs T2a'!L551&lt;'Coeffs calibration'!$L$16,"Lowly positive",IF('Calculs T2a'!L551&lt;'Coeffs calibration'!$L$17,"Moderately positive","Highly positive")))</f>
        <v>Highly positive</v>
      </c>
      <c r="T548" s="3" t="str">
        <f>IF('Calculs T2a'!M551&lt;'Coeffs calibration'!$M$15,"Negative",IF('Calculs T2a'!M551&lt;'Coeffs calibration'!$M$16,"Lowly positive",IF('Calculs T2a'!M551&lt;'Coeffs calibration'!$M$17,"Moderately positive","Highly positive")))</f>
        <v>Highly positive</v>
      </c>
      <c r="U548" s="3" t="str">
        <f>IF('Calculs T2a'!N551&lt;'Coeffs calibration'!$N$15,"Negative",IF('Calculs T2a'!N551&lt;'Coeffs calibration'!$N$16,"Lowly positive",IF('Calculs T2a'!N551&lt;'Coeffs calibration'!$N$17,"Moderately positive","Highly positive")))</f>
        <v>Highly positive</v>
      </c>
      <c r="W548" s="92">
        <f>'Predictions concentrations'!A548</f>
        <v>0</v>
      </c>
      <c r="X548" s="92">
        <f>'Predictions concentrations'!B548</f>
        <v>0</v>
      </c>
      <c r="Y548" s="126" t="str">
        <f>IF('Calculs T3a'!G551&lt;'Coeffs calibration'!$G$15,"Negative",IF('Calculs T3a'!G551&lt;'Coeffs calibration'!$G$16,"Lowly positive",IF('Calculs T3a'!G551&lt;'Coeffs calibration'!$G$17,"Moderately positive","Highly positive")))</f>
        <v>Highly positive</v>
      </c>
      <c r="Z548" s="126" t="str">
        <f>IF('Calculs T3a'!H551&lt;'Coeffs calibration'!$H$15,"Negative",IF('Calculs T3a'!H551&lt;'Coeffs calibration'!$H$16,"Lowly positive",IF('Calculs T3a'!H551&lt;'Coeffs calibration'!$H$17,"Moderately positive","Highly positive")))</f>
        <v>Highly positive</v>
      </c>
      <c r="AA548" s="126" t="str">
        <f>IF('Calculs T3a'!I551&lt;'Coeffs calibration'!$I$15,"Negative",IF('Calculs T3a'!I551&lt;'Coeffs calibration'!$I$16,"Lowly positive",IF('Calculs T3a'!I551&lt;'Coeffs calibration'!$I$17,"Moderately positive","Highly positive")))</f>
        <v>Highly positive</v>
      </c>
      <c r="AB548" s="128" t="str">
        <f>IF('Calculs T3a'!J551&lt;'Coeffs calibration'!$J$15,"Negative",IF('Calculs T3a'!J551&lt;'Coeffs calibration'!$J$16,"Lowly positive",IF('Calculs T3a'!J551&lt;'Coeffs calibration'!$J$17,"Moderately positive","Highly positive")))</f>
        <v>Highly positive</v>
      </c>
      <c r="AC548" s="3" t="str">
        <f>IF('Calculs T3a'!K551&lt;'Coeffs calibration'!$K$15,"Negative",IF('Calculs T3a'!K551&lt;'Coeffs calibration'!$K$16,"Lowly positive",IF('Calculs T3a'!K551&lt;'Coeffs calibration'!$K$17,"Moderately positive","Highly positive")))</f>
        <v>Highly positive</v>
      </c>
      <c r="AD548" s="3" t="str">
        <f>IF('Calculs T3a'!L551&lt;'Coeffs calibration'!$L$15,"Negative",IF('Calculs T3a'!L551&lt;'Coeffs calibration'!$L$16,"Lowly positive",IF('Calculs T3a'!L551&lt;'Coeffs calibration'!$L$17,"Moderately positive","Highly positive")))</f>
        <v>Highly positive</v>
      </c>
      <c r="AE548" s="3" t="str">
        <f>IF('Calculs T3a'!M551&lt;'Coeffs calibration'!$M$15,"Negative",IF('Calculs T3a'!M551&lt;'Coeffs calibration'!$M$16,"Lowly positive",IF('Calculs T3a'!M551&lt;'Coeffs calibration'!$M$17,"Moderately positive","Highly positive")))</f>
        <v>Highly positive</v>
      </c>
      <c r="AF548" s="3" t="str">
        <f>IF('Calculs T3a'!N551&lt;'Coeffs calibration'!$N$15,"Negative",IF('Calculs T3a'!N551&lt;'Coeffs calibration'!$N$16,"Lowly positive",IF('Calculs T3a'!N551&lt;'Coeffs calibration'!$N$17,"Moderately positive","Highly positive")))</f>
        <v>Highly positive</v>
      </c>
    </row>
    <row r="549" spans="1:32" x14ac:dyDescent="0.3">
      <c r="A549" s="92">
        <f>'Predictions concentrations'!A549</f>
        <v>0</v>
      </c>
      <c r="B549" s="92">
        <f>'Predictions concentrations'!B549</f>
        <v>0</v>
      </c>
      <c r="C549" s="126" t="str">
        <f>IF('Calculs T1a'!G552&lt;'Coeffs calibration'!$G$15,"Negative",IF('Calculs T1a'!G552&lt;'Coeffs calibration'!$G$16,"Lowly positive",IF('Calculs T1a'!G552&lt;'Coeffs calibration'!$G$17,"Moderately positive","Highly positive")))</f>
        <v>Highly positive</v>
      </c>
      <c r="D549" s="126" t="str">
        <f>IF('Calculs T1a'!H552&lt;'Coeffs calibration'!$H$15,"Negative",IF('Calculs T1a'!H552&lt;'Coeffs calibration'!$H$16,"Lowly positive",IF('Calculs T1a'!H552&lt;'Coeffs calibration'!$H$17,"Moderately positive","Highly positive")))</f>
        <v>Highly positive</v>
      </c>
      <c r="E549" s="126" t="str">
        <f>IF('Calculs T1a'!I552&lt;'Coeffs calibration'!$I$15,"Negative",IF('Calculs T1a'!I552&lt;'Coeffs calibration'!$I$16,"Lowly positive",IF('Calculs T1a'!I552&lt;'Coeffs calibration'!$I$17,"Moderately positive","Highly positive")))</f>
        <v>Highly positive</v>
      </c>
      <c r="F549" s="128" t="str">
        <f>IF('Calculs T1a'!J552&lt;'Coeffs calibration'!$J$15,"Negative",IF('Calculs T1a'!J552&lt;'Coeffs calibration'!$J$16,"Lowly positive",IF('Calculs T1a'!J552&lt;'Coeffs calibration'!$J$17,"Moderately positive","Highly positive")))</f>
        <v>Highly positive</v>
      </c>
      <c r="G549" s="3" t="str">
        <f>IF('Calculs T1a'!K552&lt;'Coeffs calibration'!$K$15,"Negative",IF('Calculs T1a'!K552&lt;'Coeffs calibration'!$K$16,"Lowly positive",IF('Calculs T1a'!K552&lt;'Coeffs calibration'!$K$17,"Moderately positive","Highly positive")))</f>
        <v>Highly positive</v>
      </c>
      <c r="H549" s="3" t="str">
        <f>IF('Calculs T1a'!L552&lt;'Coeffs calibration'!$L$15,"Negative",IF('Calculs T1a'!L552&lt;'Coeffs calibration'!$L$16,"Lowly positive",IF('Calculs T1a'!L552&lt;'Coeffs calibration'!$L$17,"Moderately positive","Highly positive")))</f>
        <v>Highly positive</v>
      </c>
      <c r="I549" s="3" t="str">
        <f>IF('Calculs T1a'!M552&lt;'Coeffs calibration'!$M$15,"Negative",IF('Calculs T1a'!M552&lt;'Coeffs calibration'!$M$16,"Lowly positive",IF('Calculs T1a'!M552&lt;'Coeffs calibration'!$M$17,"Moderately positive","Highly positive")))</f>
        <v>Highly positive</v>
      </c>
      <c r="J549" s="3" t="str">
        <f>IF('Calculs T1a'!N552&lt;'Coeffs calibration'!$N$15,"Negative",IF('Calculs T1a'!N552&lt;'Coeffs calibration'!$N$16,"Lowly positive",IF('Calculs T1a'!N552&lt;'Coeffs calibration'!$N$17,"Moderately positive","Highly positive")))</f>
        <v>Highly positive</v>
      </c>
      <c r="L549" s="92">
        <f>'Predictions concentrations'!A549</f>
        <v>0</v>
      </c>
      <c r="M549" s="92">
        <f>'Predictions concentrations'!B549</f>
        <v>0</v>
      </c>
      <c r="N549" s="126" t="str">
        <f>IF('Calculs T2a'!G552&lt;'Coeffs calibration'!$G$15,"Negative",IF('Calculs T2a'!G552&lt;'Coeffs calibration'!$G$16,"Lowly positive",IF('Calculs T2a'!G552&lt;'Coeffs calibration'!$G$17,"Moderately positive","Highly positive")))</f>
        <v>Highly positive</v>
      </c>
      <c r="O549" s="126" t="str">
        <f>IF('Calculs T2a'!H552&lt;'Coeffs calibration'!$H$15,"Negative",IF('Calculs T2a'!H552&lt;'Coeffs calibration'!$H$16,"Lowly positive",IF('Calculs T2a'!H552&lt;'Coeffs calibration'!$H$17,"Moderately positive","Highly positive")))</f>
        <v>Highly positive</v>
      </c>
      <c r="P549" s="126" t="str">
        <f>IF('Calculs T2a'!I552&lt;'Coeffs calibration'!$I$15,"Negative",IF('Calculs T2a'!I552&lt;'Coeffs calibration'!$I$16,"Lowly positive",IF('Calculs T2a'!I552&lt;'Coeffs calibration'!$I$17,"Moderately positive","Highly positive")))</f>
        <v>Highly positive</v>
      </c>
      <c r="Q549" s="128" t="str">
        <f>IF('Calculs T2a'!J552&lt;'Coeffs calibration'!$J$15,"Negative",IF('Calculs T2a'!J552&lt;'Coeffs calibration'!$J$16,"Lowly positive",IF('Calculs T2a'!J552&lt;'Coeffs calibration'!$J$17,"Moderately positive","Highly positive")))</f>
        <v>Highly positive</v>
      </c>
      <c r="R549" s="3" t="str">
        <f>IF('Calculs T2a'!K552&lt;'Coeffs calibration'!$K$15,"Negative",IF('Calculs T2a'!K552&lt;'Coeffs calibration'!$K$16,"Lowly positive",IF('Calculs T2a'!K552&lt;'Coeffs calibration'!$K$17,"Moderately positive","Highly positive")))</f>
        <v>Highly positive</v>
      </c>
      <c r="S549" s="3" t="str">
        <f>IF('Calculs T2a'!L552&lt;'Coeffs calibration'!$L$15,"Negative",IF('Calculs T2a'!L552&lt;'Coeffs calibration'!$L$16,"Lowly positive",IF('Calculs T2a'!L552&lt;'Coeffs calibration'!$L$17,"Moderately positive","Highly positive")))</f>
        <v>Highly positive</v>
      </c>
      <c r="T549" s="3" t="str">
        <f>IF('Calculs T2a'!M552&lt;'Coeffs calibration'!$M$15,"Negative",IF('Calculs T2a'!M552&lt;'Coeffs calibration'!$M$16,"Lowly positive",IF('Calculs T2a'!M552&lt;'Coeffs calibration'!$M$17,"Moderately positive","Highly positive")))</f>
        <v>Highly positive</v>
      </c>
      <c r="U549" s="3" t="str">
        <f>IF('Calculs T2a'!N552&lt;'Coeffs calibration'!$N$15,"Negative",IF('Calculs T2a'!N552&lt;'Coeffs calibration'!$N$16,"Lowly positive",IF('Calculs T2a'!N552&lt;'Coeffs calibration'!$N$17,"Moderately positive","Highly positive")))</f>
        <v>Highly positive</v>
      </c>
      <c r="W549" s="92">
        <f>'Predictions concentrations'!A549</f>
        <v>0</v>
      </c>
      <c r="X549" s="92">
        <f>'Predictions concentrations'!B549</f>
        <v>0</v>
      </c>
      <c r="Y549" s="126" t="str">
        <f>IF('Calculs T3a'!G552&lt;'Coeffs calibration'!$G$15,"Negative",IF('Calculs T3a'!G552&lt;'Coeffs calibration'!$G$16,"Lowly positive",IF('Calculs T3a'!G552&lt;'Coeffs calibration'!$G$17,"Moderately positive","Highly positive")))</f>
        <v>Highly positive</v>
      </c>
      <c r="Z549" s="126" t="str">
        <f>IF('Calculs T3a'!H552&lt;'Coeffs calibration'!$H$15,"Negative",IF('Calculs T3a'!H552&lt;'Coeffs calibration'!$H$16,"Lowly positive",IF('Calculs T3a'!H552&lt;'Coeffs calibration'!$H$17,"Moderately positive","Highly positive")))</f>
        <v>Highly positive</v>
      </c>
      <c r="AA549" s="126" t="str">
        <f>IF('Calculs T3a'!I552&lt;'Coeffs calibration'!$I$15,"Negative",IF('Calculs T3a'!I552&lt;'Coeffs calibration'!$I$16,"Lowly positive",IF('Calculs T3a'!I552&lt;'Coeffs calibration'!$I$17,"Moderately positive","Highly positive")))</f>
        <v>Highly positive</v>
      </c>
      <c r="AB549" s="128" t="str">
        <f>IF('Calculs T3a'!J552&lt;'Coeffs calibration'!$J$15,"Negative",IF('Calculs T3a'!J552&lt;'Coeffs calibration'!$J$16,"Lowly positive",IF('Calculs T3a'!J552&lt;'Coeffs calibration'!$J$17,"Moderately positive","Highly positive")))</f>
        <v>Highly positive</v>
      </c>
      <c r="AC549" s="3" t="str">
        <f>IF('Calculs T3a'!K552&lt;'Coeffs calibration'!$K$15,"Negative",IF('Calculs T3a'!K552&lt;'Coeffs calibration'!$K$16,"Lowly positive",IF('Calculs T3a'!K552&lt;'Coeffs calibration'!$K$17,"Moderately positive","Highly positive")))</f>
        <v>Highly positive</v>
      </c>
      <c r="AD549" s="3" t="str">
        <f>IF('Calculs T3a'!L552&lt;'Coeffs calibration'!$L$15,"Negative",IF('Calculs T3a'!L552&lt;'Coeffs calibration'!$L$16,"Lowly positive",IF('Calculs T3a'!L552&lt;'Coeffs calibration'!$L$17,"Moderately positive","Highly positive")))</f>
        <v>Highly positive</v>
      </c>
      <c r="AE549" s="3" t="str">
        <f>IF('Calculs T3a'!M552&lt;'Coeffs calibration'!$M$15,"Negative",IF('Calculs T3a'!M552&lt;'Coeffs calibration'!$M$16,"Lowly positive",IF('Calculs T3a'!M552&lt;'Coeffs calibration'!$M$17,"Moderately positive","Highly positive")))</f>
        <v>Highly positive</v>
      </c>
      <c r="AF549" s="3" t="str">
        <f>IF('Calculs T3a'!N552&lt;'Coeffs calibration'!$N$15,"Negative",IF('Calculs T3a'!N552&lt;'Coeffs calibration'!$N$16,"Lowly positive",IF('Calculs T3a'!N552&lt;'Coeffs calibration'!$N$17,"Moderately positive","Highly positive")))</f>
        <v>Highly positive</v>
      </c>
    </row>
    <row r="550" spans="1:32" x14ac:dyDescent="0.3">
      <c r="A550" s="92">
        <f>'Predictions concentrations'!A550</f>
        <v>0</v>
      </c>
      <c r="B550" s="92">
        <f>'Predictions concentrations'!B550</f>
        <v>0</v>
      </c>
      <c r="C550" s="126" t="str">
        <f>IF('Calculs T1a'!G553&lt;'Coeffs calibration'!$G$15,"Negative",IF('Calculs T1a'!G553&lt;'Coeffs calibration'!$G$16,"Lowly positive",IF('Calculs T1a'!G553&lt;'Coeffs calibration'!$G$17,"Moderately positive","Highly positive")))</f>
        <v>Highly positive</v>
      </c>
      <c r="D550" s="126" t="str">
        <f>IF('Calculs T1a'!H553&lt;'Coeffs calibration'!$H$15,"Negative",IF('Calculs T1a'!H553&lt;'Coeffs calibration'!$H$16,"Lowly positive",IF('Calculs T1a'!H553&lt;'Coeffs calibration'!$H$17,"Moderately positive","Highly positive")))</f>
        <v>Highly positive</v>
      </c>
      <c r="E550" s="126" t="str">
        <f>IF('Calculs T1a'!I553&lt;'Coeffs calibration'!$I$15,"Negative",IF('Calculs T1a'!I553&lt;'Coeffs calibration'!$I$16,"Lowly positive",IF('Calculs T1a'!I553&lt;'Coeffs calibration'!$I$17,"Moderately positive","Highly positive")))</f>
        <v>Highly positive</v>
      </c>
      <c r="F550" s="128" t="str">
        <f>IF('Calculs T1a'!J553&lt;'Coeffs calibration'!$J$15,"Negative",IF('Calculs T1a'!J553&lt;'Coeffs calibration'!$J$16,"Lowly positive",IF('Calculs T1a'!J553&lt;'Coeffs calibration'!$J$17,"Moderately positive","Highly positive")))</f>
        <v>Highly positive</v>
      </c>
      <c r="G550" s="3" t="str">
        <f>IF('Calculs T1a'!K553&lt;'Coeffs calibration'!$K$15,"Negative",IF('Calculs T1a'!K553&lt;'Coeffs calibration'!$K$16,"Lowly positive",IF('Calculs T1a'!K553&lt;'Coeffs calibration'!$K$17,"Moderately positive","Highly positive")))</f>
        <v>Highly positive</v>
      </c>
      <c r="H550" s="3" t="str">
        <f>IF('Calculs T1a'!L553&lt;'Coeffs calibration'!$L$15,"Negative",IF('Calculs T1a'!L553&lt;'Coeffs calibration'!$L$16,"Lowly positive",IF('Calculs T1a'!L553&lt;'Coeffs calibration'!$L$17,"Moderately positive","Highly positive")))</f>
        <v>Highly positive</v>
      </c>
      <c r="I550" s="3" t="str">
        <f>IF('Calculs T1a'!M553&lt;'Coeffs calibration'!$M$15,"Negative",IF('Calculs T1a'!M553&lt;'Coeffs calibration'!$M$16,"Lowly positive",IF('Calculs T1a'!M553&lt;'Coeffs calibration'!$M$17,"Moderately positive","Highly positive")))</f>
        <v>Highly positive</v>
      </c>
      <c r="J550" s="3" t="str">
        <f>IF('Calculs T1a'!N553&lt;'Coeffs calibration'!$N$15,"Negative",IF('Calculs T1a'!N553&lt;'Coeffs calibration'!$N$16,"Lowly positive",IF('Calculs T1a'!N553&lt;'Coeffs calibration'!$N$17,"Moderately positive","Highly positive")))</f>
        <v>Highly positive</v>
      </c>
      <c r="L550" s="92">
        <f>'Predictions concentrations'!A550</f>
        <v>0</v>
      </c>
      <c r="M550" s="92">
        <f>'Predictions concentrations'!B550</f>
        <v>0</v>
      </c>
      <c r="N550" s="126" t="str">
        <f>IF('Calculs T2a'!G553&lt;'Coeffs calibration'!$G$15,"Negative",IF('Calculs T2a'!G553&lt;'Coeffs calibration'!$G$16,"Lowly positive",IF('Calculs T2a'!G553&lt;'Coeffs calibration'!$G$17,"Moderately positive","Highly positive")))</f>
        <v>Highly positive</v>
      </c>
      <c r="O550" s="126" t="str">
        <f>IF('Calculs T2a'!H553&lt;'Coeffs calibration'!$H$15,"Negative",IF('Calculs T2a'!H553&lt;'Coeffs calibration'!$H$16,"Lowly positive",IF('Calculs T2a'!H553&lt;'Coeffs calibration'!$H$17,"Moderately positive","Highly positive")))</f>
        <v>Highly positive</v>
      </c>
      <c r="P550" s="126" t="str">
        <f>IF('Calculs T2a'!I553&lt;'Coeffs calibration'!$I$15,"Negative",IF('Calculs T2a'!I553&lt;'Coeffs calibration'!$I$16,"Lowly positive",IF('Calculs T2a'!I553&lt;'Coeffs calibration'!$I$17,"Moderately positive","Highly positive")))</f>
        <v>Highly positive</v>
      </c>
      <c r="Q550" s="128" t="str">
        <f>IF('Calculs T2a'!J553&lt;'Coeffs calibration'!$J$15,"Negative",IF('Calculs T2a'!J553&lt;'Coeffs calibration'!$J$16,"Lowly positive",IF('Calculs T2a'!J553&lt;'Coeffs calibration'!$J$17,"Moderately positive","Highly positive")))</f>
        <v>Highly positive</v>
      </c>
      <c r="R550" s="3" t="str">
        <f>IF('Calculs T2a'!K553&lt;'Coeffs calibration'!$K$15,"Negative",IF('Calculs T2a'!K553&lt;'Coeffs calibration'!$K$16,"Lowly positive",IF('Calculs T2a'!K553&lt;'Coeffs calibration'!$K$17,"Moderately positive","Highly positive")))</f>
        <v>Highly positive</v>
      </c>
      <c r="S550" s="3" t="str">
        <f>IF('Calculs T2a'!L553&lt;'Coeffs calibration'!$L$15,"Negative",IF('Calculs T2a'!L553&lt;'Coeffs calibration'!$L$16,"Lowly positive",IF('Calculs T2a'!L553&lt;'Coeffs calibration'!$L$17,"Moderately positive","Highly positive")))</f>
        <v>Highly positive</v>
      </c>
      <c r="T550" s="3" t="str">
        <f>IF('Calculs T2a'!M553&lt;'Coeffs calibration'!$M$15,"Negative",IF('Calculs T2a'!M553&lt;'Coeffs calibration'!$M$16,"Lowly positive",IF('Calculs T2a'!M553&lt;'Coeffs calibration'!$M$17,"Moderately positive","Highly positive")))</f>
        <v>Highly positive</v>
      </c>
      <c r="U550" s="3" t="str">
        <f>IF('Calculs T2a'!N553&lt;'Coeffs calibration'!$N$15,"Negative",IF('Calculs T2a'!N553&lt;'Coeffs calibration'!$N$16,"Lowly positive",IF('Calculs T2a'!N553&lt;'Coeffs calibration'!$N$17,"Moderately positive","Highly positive")))</f>
        <v>Highly positive</v>
      </c>
      <c r="W550" s="92">
        <f>'Predictions concentrations'!A550</f>
        <v>0</v>
      </c>
      <c r="X550" s="92">
        <f>'Predictions concentrations'!B550</f>
        <v>0</v>
      </c>
      <c r="Y550" s="126" t="str">
        <f>IF('Calculs T3a'!G553&lt;'Coeffs calibration'!$G$15,"Negative",IF('Calculs T3a'!G553&lt;'Coeffs calibration'!$G$16,"Lowly positive",IF('Calculs T3a'!G553&lt;'Coeffs calibration'!$G$17,"Moderately positive","Highly positive")))</f>
        <v>Highly positive</v>
      </c>
      <c r="Z550" s="126" t="str">
        <f>IF('Calculs T3a'!H553&lt;'Coeffs calibration'!$H$15,"Negative",IF('Calculs T3a'!H553&lt;'Coeffs calibration'!$H$16,"Lowly positive",IF('Calculs T3a'!H553&lt;'Coeffs calibration'!$H$17,"Moderately positive","Highly positive")))</f>
        <v>Highly positive</v>
      </c>
      <c r="AA550" s="126" t="str">
        <f>IF('Calculs T3a'!I553&lt;'Coeffs calibration'!$I$15,"Negative",IF('Calculs T3a'!I553&lt;'Coeffs calibration'!$I$16,"Lowly positive",IF('Calculs T3a'!I553&lt;'Coeffs calibration'!$I$17,"Moderately positive","Highly positive")))</f>
        <v>Highly positive</v>
      </c>
      <c r="AB550" s="128" t="str">
        <f>IF('Calculs T3a'!J553&lt;'Coeffs calibration'!$J$15,"Negative",IF('Calculs T3a'!J553&lt;'Coeffs calibration'!$J$16,"Lowly positive",IF('Calculs T3a'!J553&lt;'Coeffs calibration'!$J$17,"Moderately positive","Highly positive")))</f>
        <v>Highly positive</v>
      </c>
      <c r="AC550" s="3" t="str">
        <f>IF('Calculs T3a'!K553&lt;'Coeffs calibration'!$K$15,"Negative",IF('Calculs T3a'!K553&lt;'Coeffs calibration'!$K$16,"Lowly positive",IF('Calculs T3a'!K553&lt;'Coeffs calibration'!$K$17,"Moderately positive","Highly positive")))</f>
        <v>Highly positive</v>
      </c>
      <c r="AD550" s="3" t="str">
        <f>IF('Calculs T3a'!L553&lt;'Coeffs calibration'!$L$15,"Negative",IF('Calculs T3a'!L553&lt;'Coeffs calibration'!$L$16,"Lowly positive",IF('Calculs T3a'!L553&lt;'Coeffs calibration'!$L$17,"Moderately positive","Highly positive")))</f>
        <v>Highly positive</v>
      </c>
      <c r="AE550" s="3" t="str">
        <f>IF('Calculs T3a'!M553&lt;'Coeffs calibration'!$M$15,"Negative",IF('Calculs T3a'!M553&lt;'Coeffs calibration'!$M$16,"Lowly positive",IF('Calculs T3a'!M553&lt;'Coeffs calibration'!$M$17,"Moderately positive","Highly positive")))</f>
        <v>Highly positive</v>
      </c>
      <c r="AF550" s="3" t="str">
        <f>IF('Calculs T3a'!N553&lt;'Coeffs calibration'!$N$15,"Negative",IF('Calculs T3a'!N553&lt;'Coeffs calibration'!$N$16,"Lowly positive",IF('Calculs T3a'!N553&lt;'Coeffs calibration'!$N$17,"Moderately positive","Highly positive")))</f>
        <v>Highly positive</v>
      </c>
    </row>
    <row r="551" spans="1:32" x14ac:dyDescent="0.3">
      <c r="A551" s="92">
        <f>'Predictions concentrations'!A551</f>
        <v>0</v>
      </c>
      <c r="B551" s="92">
        <f>'Predictions concentrations'!B551</f>
        <v>0</v>
      </c>
      <c r="C551" s="126" t="str">
        <f>IF('Calculs T1a'!G554&lt;'Coeffs calibration'!$G$15,"Negative",IF('Calculs T1a'!G554&lt;'Coeffs calibration'!$G$16,"Lowly positive",IF('Calculs T1a'!G554&lt;'Coeffs calibration'!$G$17,"Moderately positive","Highly positive")))</f>
        <v>Highly positive</v>
      </c>
      <c r="D551" s="126" t="str">
        <f>IF('Calculs T1a'!H554&lt;'Coeffs calibration'!$H$15,"Negative",IF('Calculs T1a'!H554&lt;'Coeffs calibration'!$H$16,"Lowly positive",IF('Calculs T1a'!H554&lt;'Coeffs calibration'!$H$17,"Moderately positive","Highly positive")))</f>
        <v>Highly positive</v>
      </c>
      <c r="E551" s="126" t="str">
        <f>IF('Calculs T1a'!I554&lt;'Coeffs calibration'!$I$15,"Negative",IF('Calculs T1a'!I554&lt;'Coeffs calibration'!$I$16,"Lowly positive",IF('Calculs T1a'!I554&lt;'Coeffs calibration'!$I$17,"Moderately positive","Highly positive")))</f>
        <v>Highly positive</v>
      </c>
      <c r="F551" s="128" t="str">
        <f>IF('Calculs T1a'!J554&lt;'Coeffs calibration'!$J$15,"Negative",IF('Calculs T1a'!J554&lt;'Coeffs calibration'!$J$16,"Lowly positive",IF('Calculs T1a'!J554&lt;'Coeffs calibration'!$J$17,"Moderately positive","Highly positive")))</f>
        <v>Highly positive</v>
      </c>
      <c r="G551" s="3" t="str">
        <f>IF('Calculs T1a'!K554&lt;'Coeffs calibration'!$K$15,"Negative",IF('Calculs T1a'!K554&lt;'Coeffs calibration'!$K$16,"Lowly positive",IF('Calculs T1a'!K554&lt;'Coeffs calibration'!$K$17,"Moderately positive","Highly positive")))</f>
        <v>Highly positive</v>
      </c>
      <c r="H551" s="3" t="str">
        <f>IF('Calculs T1a'!L554&lt;'Coeffs calibration'!$L$15,"Negative",IF('Calculs T1a'!L554&lt;'Coeffs calibration'!$L$16,"Lowly positive",IF('Calculs T1a'!L554&lt;'Coeffs calibration'!$L$17,"Moderately positive","Highly positive")))</f>
        <v>Highly positive</v>
      </c>
      <c r="I551" s="3" t="str">
        <f>IF('Calculs T1a'!M554&lt;'Coeffs calibration'!$M$15,"Negative",IF('Calculs T1a'!M554&lt;'Coeffs calibration'!$M$16,"Lowly positive",IF('Calculs T1a'!M554&lt;'Coeffs calibration'!$M$17,"Moderately positive","Highly positive")))</f>
        <v>Highly positive</v>
      </c>
      <c r="J551" s="3" t="str">
        <f>IF('Calculs T1a'!N554&lt;'Coeffs calibration'!$N$15,"Negative",IF('Calculs T1a'!N554&lt;'Coeffs calibration'!$N$16,"Lowly positive",IF('Calculs T1a'!N554&lt;'Coeffs calibration'!$N$17,"Moderately positive","Highly positive")))</f>
        <v>Highly positive</v>
      </c>
      <c r="L551" s="92">
        <f>'Predictions concentrations'!A551</f>
        <v>0</v>
      </c>
      <c r="M551" s="92">
        <f>'Predictions concentrations'!B551</f>
        <v>0</v>
      </c>
      <c r="N551" s="126" t="str">
        <f>IF('Calculs T2a'!G554&lt;'Coeffs calibration'!$G$15,"Negative",IF('Calculs T2a'!G554&lt;'Coeffs calibration'!$G$16,"Lowly positive",IF('Calculs T2a'!G554&lt;'Coeffs calibration'!$G$17,"Moderately positive","Highly positive")))</f>
        <v>Highly positive</v>
      </c>
      <c r="O551" s="126" t="str">
        <f>IF('Calculs T2a'!H554&lt;'Coeffs calibration'!$H$15,"Negative",IF('Calculs T2a'!H554&lt;'Coeffs calibration'!$H$16,"Lowly positive",IF('Calculs T2a'!H554&lt;'Coeffs calibration'!$H$17,"Moderately positive","Highly positive")))</f>
        <v>Highly positive</v>
      </c>
      <c r="P551" s="126" t="str">
        <f>IF('Calculs T2a'!I554&lt;'Coeffs calibration'!$I$15,"Negative",IF('Calculs T2a'!I554&lt;'Coeffs calibration'!$I$16,"Lowly positive",IF('Calculs T2a'!I554&lt;'Coeffs calibration'!$I$17,"Moderately positive","Highly positive")))</f>
        <v>Highly positive</v>
      </c>
      <c r="Q551" s="128" t="str">
        <f>IF('Calculs T2a'!J554&lt;'Coeffs calibration'!$J$15,"Negative",IF('Calculs T2a'!J554&lt;'Coeffs calibration'!$J$16,"Lowly positive",IF('Calculs T2a'!J554&lt;'Coeffs calibration'!$J$17,"Moderately positive","Highly positive")))</f>
        <v>Highly positive</v>
      </c>
      <c r="R551" s="3" t="str">
        <f>IF('Calculs T2a'!K554&lt;'Coeffs calibration'!$K$15,"Negative",IF('Calculs T2a'!K554&lt;'Coeffs calibration'!$K$16,"Lowly positive",IF('Calculs T2a'!K554&lt;'Coeffs calibration'!$K$17,"Moderately positive","Highly positive")))</f>
        <v>Highly positive</v>
      </c>
      <c r="S551" s="3" t="str">
        <f>IF('Calculs T2a'!L554&lt;'Coeffs calibration'!$L$15,"Negative",IF('Calculs T2a'!L554&lt;'Coeffs calibration'!$L$16,"Lowly positive",IF('Calculs T2a'!L554&lt;'Coeffs calibration'!$L$17,"Moderately positive","Highly positive")))</f>
        <v>Highly positive</v>
      </c>
      <c r="T551" s="3" t="str">
        <f>IF('Calculs T2a'!M554&lt;'Coeffs calibration'!$M$15,"Negative",IF('Calculs T2a'!M554&lt;'Coeffs calibration'!$M$16,"Lowly positive",IF('Calculs T2a'!M554&lt;'Coeffs calibration'!$M$17,"Moderately positive","Highly positive")))</f>
        <v>Highly positive</v>
      </c>
      <c r="U551" s="3" t="str">
        <f>IF('Calculs T2a'!N554&lt;'Coeffs calibration'!$N$15,"Negative",IF('Calculs T2a'!N554&lt;'Coeffs calibration'!$N$16,"Lowly positive",IF('Calculs T2a'!N554&lt;'Coeffs calibration'!$N$17,"Moderately positive","Highly positive")))</f>
        <v>Highly positive</v>
      </c>
      <c r="W551" s="92">
        <f>'Predictions concentrations'!A551</f>
        <v>0</v>
      </c>
      <c r="X551" s="92">
        <f>'Predictions concentrations'!B551</f>
        <v>0</v>
      </c>
      <c r="Y551" s="126" t="str">
        <f>IF('Calculs T3a'!G554&lt;'Coeffs calibration'!$G$15,"Negative",IF('Calculs T3a'!G554&lt;'Coeffs calibration'!$G$16,"Lowly positive",IF('Calculs T3a'!G554&lt;'Coeffs calibration'!$G$17,"Moderately positive","Highly positive")))</f>
        <v>Highly positive</v>
      </c>
      <c r="Z551" s="126" t="str">
        <f>IF('Calculs T3a'!H554&lt;'Coeffs calibration'!$H$15,"Negative",IF('Calculs T3a'!H554&lt;'Coeffs calibration'!$H$16,"Lowly positive",IF('Calculs T3a'!H554&lt;'Coeffs calibration'!$H$17,"Moderately positive","Highly positive")))</f>
        <v>Highly positive</v>
      </c>
      <c r="AA551" s="126" t="str">
        <f>IF('Calculs T3a'!I554&lt;'Coeffs calibration'!$I$15,"Negative",IF('Calculs T3a'!I554&lt;'Coeffs calibration'!$I$16,"Lowly positive",IF('Calculs T3a'!I554&lt;'Coeffs calibration'!$I$17,"Moderately positive","Highly positive")))</f>
        <v>Highly positive</v>
      </c>
      <c r="AB551" s="128" t="str">
        <f>IF('Calculs T3a'!J554&lt;'Coeffs calibration'!$J$15,"Negative",IF('Calculs T3a'!J554&lt;'Coeffs calibration'!$J$16,"Lowly positive",IF('Calculs T3a'!J554&lt;'Coeffs calibration'!$J$17,"Moderately positive","Highly positive")))</f>
        <v>Highly positive</v>
      </c>
      <c r="AC551" s="3" t="str">
        <f>IF('Calculs T3a'!K554&lt;'Coeffs calibration'!$K$15,"Negative",IF('Calculs T3a'!K554&lt;'Coeffs calibration'!$K$16,"Lowly positive",IF('Calculs T3a'!K554&lt;'Coeffs calibration'!$K$17,"Moderately positive","Highly positive")))</f>
        <v>Highly positive</v>
      </c>
      <c r="AD551" s="3" t="str">
        <f>IF('Calculs T3a'!L554&lt;'Coeffs calibration'!$L$15,"Negative",IF('Calculs T3a'!L554&lt;'Coeffs calibration'!$L$16,"Lowly positive",IF('Calculs T3a'!L554&lt;'Coeffs calibration'!$L$17,"Moderately positive","Highly positive")))</f>
        <v>Highly positive</v>
      </c>
      <c r="AE551" s="3" t="str">
        <f>IF('Calculs T3a'!M554&lt;'Coeffs calibration'!$M$15,"Negative",IF('Calculs T3a'!M554&lt;'Coeffs calibration'!$M$16,"Lowly positive",IF('Calculs T3a'!M554&lt;'Coeffs calibration'!$M$17,"Moderately positive","Highly positive")))</f>
        <v>Highly positive</v>
      </c>
      <c r="AF551" s="3" t="str">
        <f>IF('Calculs T3a'!N554&lt;'Coeffs calibration'!$N$15,"Negative",IF('Calculs T3a'!N554&lt;'Coeffs calibration'!$N$16,"Lowly positive",IF('Calculs T3a'!N554&lt;'Coeffs calibration'!$N$17,"Moderately positive","Highly positive")))</f>
        <v>Highly positive</v>
      </c>
    </row>
    <row r="552" spans="1:32" x14ac:dyDescent="0.3">
      <c r="A552" s="92">
        <f>'Predictions concentrations'!A552</f>
        <v>0</v>
      </c>
      <c r="B552" s="92">
        <f>'Predictions concentrations'!B552</f>
        <v>0</v>
      </c>
      <c r="C552" s="126" t="str">
        <f>IF('Calculs T1a'!G555&lt;'Coeffs calibration'!$G$15,"Negative",IF('Calculs T1a'!G555&lt;'Coeffs calibration'!$G$16,"Lowly positive",IF('Calculs T1a'!G555&lt;'Coeffs calibration'!$G$17,"Moderately positive","Highly positive")))</f>
        <v>Highly positive</v>
      </c>
      <c r="D552" s="126" t="str">
        <f>IF('Calculs T1a'!H555&lt;'Coeffs calibration'!$H$15,"Negative",IF('Calculs T1a'!H555&lt;'Coeffs calibration'!$H$16,"Lowly positive",IF('Calculs T1a'!H555&lt;'Coeffs calibration'!$H$17,"Moderately positive","Highly positive")))</f>
        <v>Highly positive</v>
      </c>
      <c r="E552" s="126" t="str">
        <f>IF('Calculs T1a'!I555&lt;'Coeffs calibration'!$I$15,"Negative",IF('Calculs T1a'!I555&lt;'Coeffs calibration'!$I$16,"Lowly positive",IF('Calculs T1a'!I555&lt;'Coeffs calibration'!$I$17,"Moderately positive","Highly positive")))</f>
        <v>Highly positive</v>
      </c>
      <c r="F552" s="128" t="str">
        <f>IF('Calculs T1a'!J555&lt;'Coeffs calibration'!$J$15,"Negative",IF('Calculs T1a'!J555&lt;'Coeffs calibration'!$J$16,"Lowly positive",IF('Calculs T1a'!J555&lt;'Coeffs calibration'!$J$17,"Moderately positive","Highly positive")))</f>
        <v>Highly positive</v>
      </c>
      <c r="G552" s="3" t="str">
        <f>IF('Calculs T1a'!K555&lt;'Coeffs calibration'!$K$15,"Negative",IF('Calculs T1a'!K555&lt;'Coeffs calibration'!$K$16,"Lowly positive",IF('Calculs T1a'!K555&lt;'Coeffs calibration'!$K$17,"Moderately positive","Highly positive")))</f>
        <v>Highly positive</v>
      </c>
      <c r="H552" s="3" t="str">
        <f>IF('Calculs T1a'!L555&lt;'Coeffs calibration'!$L$15,"Negative",IF('Calculs T1a'!L555&lt;'Coeffs calibration'!$L$16,"Lowly positive",IF('Calculs T1a'!L555&lt;'Coeffs calibration'!$L$17,"Moderately positive","Highly positive")))</f>
        <v>Highly positive</v>
      </c>
      <c r="I552" s="3" t="str">
        <f>IF('Calculs T1a'!M555&lt;'Coeffs calibration'!$M$15,"Negative",IF('Calculs T1a'!M555&lt;'Coeffs calibration'!$M$16,"Lowly positive",IF('Calculs T1a'!M555&lt;'Coeffs calibration'!$M$17,"Moderately positive","Highly positive")))</f>
        <v>Highly positive</v>
      </c>
      <c r="J552" s="3" t="str">
        <f>IF('Calculs T1a'!N555&lt;'Coeffs calibration'!$N$15,"Negative",IF('Calculs T1a'!N555&lt;'Coeffs calibration'!$N$16,"Lowly positive",IF('Calculs T1a'!N555&lt;'Coeffs calibration'!$N$17,"Moderately positive","Highly positive")))</f>
        <v>Highly positive</v>
      </c>
      <c r="L552" s="92">
        <f>'Predictions concentrations'!A552</f>
        <v>0</v>
      </c>
      <c r="M552" s="92">
        <f>'Predictions concentrations'!B552</f>
        <v>0</v>
      </c>
      <c r="N552" s="126" t="str">
        <f>IF('Calculs T2a'!G555&lt;'Coeffs calibration'!$G$15,"Negative",IF('Calculs T2a'!G555&lt;'Coeffs calibration'!$G$16,"Lowly positive",IF('Calculs T2a'!G555&lt;'Coeffs calibration'!$G$17,"Moderately positive","Highly positive")))</f>
        <v>Highly positive</v>
      </c>
      <c r="O552" s="126" t="str">
        <f>IF('Calculs T2a'!H555&lt;'Coeffs calibration'!$H$15,"Negative",IF('Calculs T2a'!H555&lt;'Coeffs calibration'!$H$16,"Lowly positive",IF('Calculs T2a'!H555&lt;'Coeffs calibration'!$H$17,"Moderately positive","Highly positive")))</f>
        <v>Highly positive</v>
      </c>
      <c r="P552" s="126" t="str">
        <f>IF('Calculs T2a'!I555&lt;'Coeffs calibration'!$I$15,"Negative",IF('Calculs T2a'!I555&lt;'Coeffs calibration'!$I$16,"Lowly positive",IF('Calculs T2a'!I555&lt;'Coeffs calibration'!$I$17,"Moderately positive","Highly positive")))</f>
        <v>Highly positive</v>
      </c>
      <c r="Q552" s="128" t="str">
        <f>IF('Calculs T2a'!J555&lt;'Coeffs calibration'!$J$15,"Negative",IF('Calculs T2a'!J555&lt;'Coeffs calibration'!$J$16,"Lowly positive",IF('Calculs T2a'!J555&lt;'Coeffs calibration'!$J$17,"Moderately positive","Highly positive")))</f>
        <v>Highly positive</v>
      </c>
      <c r="R552" s="3" t="str">
        <f>IF('Calculs T2a'!K555&lt;'Coeffs calibration'!$K$15,"Negative",IF('Calculs T2a'!K555&lt;'Coeffs calibration'!$K$16,"Lowly positive",IF('Calculs T2a'!K555&lt;'Coeffs calibration'!$K$17,"Moderately positive","Highly positive")))</f>
        <v>Highly positive</v>
      </c>
      <c r="S552" s="3" t="str">
        <f>IF('Calculs T2a'!L555&lt;'Coeffs calibration'!$L$15,"Negative",IF('Calculs T2a'!L555&lt;'Coeffs calibration'!$L$16,"Lowly positive",IF('Calculs T2a'!L555&lt;'Coeffs calibration'!$L$17,"Moderately positive","Highly positive")))</f>
        <v>Highly positive</v>
      </c>
      <c r="T552" s="3" t="str">
        <f>IF('Calculs T2a'!M555&lt;'Coeffs calibration'!$M$15,"Negative",IF('Calculs T2a'!M555&lt;'Coeffs calibration'!$M$16,"Lowly positive",IF('Calculs T2a'!M555&lt;'Coeffs calibration'!$M$17,"Moderately positive","Highly positive")))</f>
        <v>Highly positive</v>
      </c>
      <c r="U552" s="3" t="str">
        <f>IF('Calculs T2a'!N555&lt;'Coeffs calibration'!$N$15,"Negative",IF('Calculs T2a'!N555&lt;'Coeffs calibration'!$N$16,"Lowly positive",IF('Calculs T2a'!N555&lt;'Coeffs calibration'!$N$17,"Moderately positive","Highly positive")))</f>
        <v>Highly positive</v>
      </c>
      <c r="W552" s="92">
        <f>'Predictions concentrations'!A552</f>
        <v>0</v>
      </c>
      <c r="X552" s="92">
        <f>'Predictions concentrations'!B552</f>
        <v>0</v>
      </c>
      <c r="Y552" s="126" t="str">
        <f>IF('Calculs T3a'!G555&lt;'Coeffs calibration'!$G$15,"Negative",IF('Calculs T3a'!G555&lt;'Coeffs calibration'!$G$16,"Lowly positive",IF('Calculs T3a'!G555&lt;'Coeffs calibration'!$G$17,"Moderately positive","Highly positive")))</f>
        <v>Highly positive</v>
      </c>
      <c r="Z552" s="126" t="str">
        <f>IF('Calculs T3a'!H555&lt;'Coeffs calibration'!$H$15,"Negative",IF('Calculs T3a'!H555&lt;'Coeffs calibration'!$H$16,"Lowly positive",IF('Calculs T3a'!H555&lt;'Coeffs calibration'!$H$17,"Moderately positive","Highly positive")))</f>
        <v>Highly positive</v>
      </c>
      <c r="AA552" s="126" t="str">
        <f>IF('Calculs T3a'!I555&lt;'Coeffs calibration'!$I$15,"Negative",IF('Calculs T3a'!I555&lt;'Coeffs calibration'!$I$16,"Lowly positive",IF('Calculs T3a'!I555&lt;'Coeffs calibration'!$I$17,"Moderately positive","Highly positive")))</f>
        <v>Highly positive</v>
      </c>
      <c r="AB552" s="128" t="str">
        <f>IF('Calculs T3a'!J555&lt;'Coeffs calibration'!$J$15,"Negative",IF('Calculs T3a'!J555&lt;'Coeffs calibration'!$J$16,"Lowly positive",IF('Calculs T3a'!J555&lt;'Coeffs calibration'!$J$17,"Moderately positive","Highly positive")))</f>
        <v>Highly positive</v>
      </c>
      <c r="AC552" s="3" t="str">
        <f>IF('Calculs T3a'!K555&lt;'Coeffs calibration'!$K$15,"Negative",IF('Calculs T3a'!K555&lt;'Coeffs calibration'!$K$16,"Lowly positive",IF('Calculs T3a'!K555&lt;'Coeffs calibration'!$K$17,"Moderately positive","Highly positive")))</f>
        <v>Highly positive</v>
      </c>
      <c r="AD552" s="3" t="str">
        <f>IF('Calculs T3a'!L555&lt;'Coeffs calibration'!$L$15,"Negative",IF('Calculs T3a'!L555&lt;'Coeffs calibration'!$L$16,"Lowly positive",IF('Calculs T3a'!L555&lt;'Coeffs calibration'!$L$17,"Moderately positive","Highly positive")))</f>
        <v>Highly positive</v>
      </c>
      <c r="AE552" s="3" t="str">
        <f>IF('Calculs T3a'!M555&lt;'Coeffs calibration'!$M$15,"Negative",IF('Calculs T3a'!M555&lt;'Coeffs calibration'!$M$16,"Lowly positive",IF('Calculs T3a'!M555&lt;'Coeffs calibration'!$M$17,"Moderately positive","Highly positive")))</f>
        <v>Highly positive</v>
      </c>
      <c r="AF552" s="3" t="str">
        <f>IF('Calculs T3a'!N555&lt;'Coeffs calibration'!$N$15,"Negative",IF('Calculs T3a'!N555&lt;'Coeffs calibration'!$N$16,"Lowly positive",IF('Calculs T3a'!N555&lt;'Coeffs calibration'!$N$17,"Moderately positive","Highly positive")))</f>
        <v>Highly positive</v>
      </c>
    </row>
    <row r="553" spans="1:32" x14ac:dyDescent="0.3">
      <c r="A553" s="92">
        <f>'Predictions concentrations'!A553</f>
        <v>0</v>
      </c>
      <c r="B553" s="92">
        <f>'Predictions concentrations'!B553</f>
        <v>0</v>
      </c>
      <c r="C553" s="126" t="str">
        <f>IF('Calculs T1a'!G556&lt;'Coeffs calibration'!$G$15,"Negative",IF('Calculs T1a'!G556&lt;'Coeffs calibration'!$G$16,"Lowly positive",IF('Calculs T1a'!G556&lt;'Coeffs calibration'!$G$17,"Moderately positive","Highly positive")))</f>
        <v>Highly positive</v>
      </c>
      <c r="D553" s="126" t="str">
        <f>IF('Calculs T1a'!H556&lt;'Coeffs calibration'!$H$15,"Negative",IF('Calculs T1a'!H556&lt;'Coeffs calibration'!$H$16,"Lowly positive",IF('Calculs T1a'!H556&lt;'Coeffs calibration'!$H$17,"Moderately positive","Highly positive")))</f>
        <v>Highly positive</v>
      </c>
      <c r="E553" s="126" t="str">
        <f>IF('Calculs T1a'!I556&lt;'Coeffs calibration'!$I$15,"Negative",IF('Calculs T1a'!I556&lt;'Coeffs calibration'!$I$16,"Lowly positive",IF('Calculs T1a'!I556&lt;'Coeffs calibration'!$I$17,"Moderately positive","Highly positive")))</f>
        <v>Highly positive</v>
      </c>
      <c r="F553" s="128" t="str">
        <f>IF('Calculs T1a'!J556&lt;'Coeffs calibration'!$J$15,"Negative",IF('Calculs T1a'!J556&lt;'Coeffs calibration'!$J$16,"Lowly positive",IF('Calculs T1a'!J556&lt;'Coeffs calibration'!$J$17,"Moderately positive","Highly positive")))</f>
        <v>Highly positive</v>
      </c>
      <c r="G553" s="3" t="str">
        <f>IF('Calculs T1a'!K556&lt;'Coeffs calibration'!$K$15,"Negative",IF('Calculs T1a'!K556&lt;'Coeffs calibration'!$K$16,"Lowly positive",IF('Calculs T1a'!K556&lt;'Coeffs calibration'!$K$17,"Moderately positive","Highly positive")))</f>
        <v>Highly positive</v>
      </c>
      <c r="H553" s="3" t="str">
        <f>IF('Calculs T1a'!L556&lt;'Coeffs calibration'!$L$15,"Negative",IF('Calculs T1a'!L556&lt;'Coeffs calibration'!$L$16,"Lowly positive",IF('Calculs T1a'!L556&lt;'Coeffs calibration'!$L$17,"Moderately positive","Highly positive")))</f>
        <v>Highly positive</v>
      </c>
      <c r="I553" s="3" t="str">
        <f>IF('Calculs T1a'!M556&lt;'Coeffs calibration'!$M$15,"Negative",IF('Calculs T1a'!M556&lt;'Coeffs calibration'!$M$16,"Lowly positive",IF('Calculs T1a'!M556&lt;'Coeffs calibration'!$M$17,"Moderately positive","Highly positive")))</f>
        <v>Highly positive</v>
      </c>
      <c r="J553" s="3" t="str">
        <f>IF('Calculs T1a'!N556&lt;'Coeffs calibration'!$N$15,"Negative",IF('Calculs T1a'!N556&lt;'Coeffs calibration'!$N$16,"Lowly positive",IF('Calculs T1a'!N556&lt;'Coeffs calibration'!$N$17,"Moderately positive","Highly positive")))</f>
        <v>Highly positive</v>
      </c>
      <c r="L553" s="92">
        <f>'Predictions concentrations'!A553</f>
        <v>0</v>
      </c>
      <c r="M553" s="92">
        <f>'Predictions concentrations'!B553</f>
        <v>0</v>
      </c>
      <c r="N553" s="126" t="str">
        <f>IF('Calculs T2a'!G556&lt;'Coeffs calibration'!$G$15,"Negative",IF('Calculs T2a'!G556&lt;'Coeffs calibration'!$G$16,"Lowly positive",IF('Calculs T2a'!G556&lt;'Coeffs calibration'!$G$17,"Moderately positive","Highly positive")))</f>
        <v>Highly positive</v>
      </c>
      <c r="O553" s="126" t="str">
        <f>IF('Calculs T2a'!H556&lt;'Coeffs calibration'!$H$15,"Negative",IF('Calculs T2a'!H556&lt;'Coeffs calibration'!$H$16,"Lowly positive",IF('Calculs T2a'!H556&lt;'Coeffs calibration'!$H$17,"Moderately positive","Highly positive")))</f>
        <v>Highly positive</v>
      </c>
      <c r="P553" s="126" t="str">
        <f>IF('Calculs T2a'!I556&lt;'Coeffs calibration'!$I$15,"Negative",IF('Calculs T2a'!I556&lt;'Coeffs calibration'!$I$16,"Lowly positive",IF('Calculs T2a'!I556&lt;'Coeffs calibration'!$I$17,"Moderately positive","Highly positive")))</f>
        <v>Highly positive</v>
      </c>
      <c r="Q553" s="128" t="str">
        <f>IF('Calculs T2a'!J556&lt;'Coeffs calibration'!$J$15,"Negative",IF('Calculs T2a'!J556&lt;'Coeffs calibration'!$J$16,"Lowly positive",IF('Calculs T2a'!J556&lt;'Coeffs calibration'!$J$17,"Moderately positive","Highly positive")))</f>
        <v>Highly positive</v>
      </c>
      <c r="R553" s="3" t="str">
        <f>IF('Calculs T2a'!K556&lt;'Coeffs calibration'!$K$15,"Negative",IF('Calculs T2a'!K556&lt;'Coeffs calibration'!$K$16,"Lowly positive",IF('Calculs T2a'!K556&lt;'Coeffs calibration'!$K$17,"Moderately positive","Highly positive")))</f>
        <v>Highly positive</v>
      </c>
      <c r="S553" s="3" t="str">
        <f>IF('Calculs T2a'!L556&lt;'Coeffs calibration'!$L$15,"Negative",IF('Calculs T2a'!L556&lt;'Coeffs calibration'!$L$16,"Lowly positive",IF('Calculs T2a'!L556&lt;'Coeffs calibration'!$L$17,"Moderately positive","Highly positive")))</f>
        <v>Highly positive</v>
      </c>
      <c r="T553" s="3" t="str">
        <f>IF('Calculs T2a'!M556&lt;'Coeffs calibration'!$M$15,"Negative",IF('Calculs T2a'!M556&lt;'Coeffs calibration'!$M$16,"Lowly positive",IF('Calculs T2a'!M556&lt;'Coeffs calibration'!$M$17,"Moderately positive","Highly positive")))</f>
        <v>Highly positive</v>
      </c>
      <c r="U553" s="3" t="str">
        <f>IF('Calculs T2a'!N556&lt;'Coeffs calibration'!$N$15,"Negative",IF('Calculs T2a'!N556&lt;'Coeffs calibration'!$N$16,"Lowly positive",IF('Calculs T2a'!N556&lt;'Coeffs calibration'!$N$17,"Moderately positive","Highly positive")))</f>
        <v>Highly positive</v>
      </c>
      <c r="W553" s="92">
        <f>'Predictions concentrations'!A553</f>
        <v>0</v>
      </c>
      <c r="X553" s="92">
        <f>'Predictions concentrations'!B553</f>
        <v>0</v>
      </c>
      <c r="Y553" s="126" t="str">
        <f>IF('Calculs T3a'!G556&lt;'Coeffs calibration'!$G$15,"Negative",IF('Calculs T3a'!G556&lt;'Coeffs calibration'!$G$16,"Lowly positive",IF('Calculs T3a'!G556&lt;'Coeffs calibration'!$G$17,"Moderately positive","Highly positive")))</f>
        <v>Highly positive</v>
      </c>
      <c r="Z553" s="126" t="str">
        <f>IF('Calculs T3a'!H556&lt;'Coeffs calibration'!$H$15,"Negative",IF('Calculs T3a'!H556&lt;'Coeffs calibration'!$H$16,"Lowly positive",IF('Calculs T3a'!H556&lt;'Coeffs calibration'!$H$17,"Moderately positive","Highly positive")))</f>
        <v>Highly positive</v>
      </c>
      <c r="AA553" s="126" t="str">
        <f>IF('Calculs T3a'!I556&lt;'Coeffs calibration'!$I$15,"Negative",IF('Calculs T3a'!I556&lt;'Coeffs calibration'!$I$16,"Lowly positive",IF('Calculs T3a'!I556&lt;'Coeffs calibration'!$I$17,"Moderately positive","Highly positive")))</f>
        <v>Highly positive</v>
      </c>
      <c r="AB553" s="128" t="str">
        <f>IF('Calculs T3a'!J556&lt;'Coeffs calibration'!$J$15,"Negative",IF('Calculs T3a'!J556&lt;'Coeffs calibration'!$J$16,"Lowly positive",IF('Calculs T3a'!J556&lt;'Coeffs calibration'!$J$17,"Moderately positive","Highly positive")))</f>
        <v>Highly positive</v>
      </c>
      <c r="AC553" s="3" t="str">
        <f>IF('Calculs T3a'!K556&lt;'Coeffs calibration'!$K$15,"Negative",IF('Calculs T3a'!K556&lt;'Coeffs calibration'!$K$16,"Lowly positive",IF('Calculs T3a'!K556&lt;'Coeffs calibration'!$K$17,"Moderately positive","Highly positive")))</f>
        <v>Highly positive</v>
      </c>
      <c r="AD553" s="3" t="str">
        <f>IF('Calculs T3a'!L556&lt;'Coeffs calibration'!$L$15,"Negative",IF('Calculs T3a'!L556&lt;'Coeffs calibration'!$L$16,"Lowly positive",IF('Calculs T3a'!L556&lt;'Coeffs calibration'!$L$17,"Moderately positive","Highly positive")))</f>
        <v>Highly positive</v>
      </c>
      <c r="AE553" s="3" t="str">
        <f>IF('Calculs T3a'!M556&lt;'Coeffs calibration'!$M$15,"Negative",IF('Calculs T3a'!M556&lt;'Coeffs calibration'!$M$16,"Lowly positive",IF('Calculs T3a'!M556&lt;'Coeffs calibration'!$M$17,"Moderately positive","Highly positive")))</f>
        <v>Highly positive</v>
      </c>
      <c r="AF553" s="3" t="str">
        <f>IF('Calculs T3a'!N556&lt;'Coeffs calibration'!$N$15,"Negative",IF('Calculs T3a'!N556&lt;'Coeffs calibration'!$N$16,"Lowly positive",IF('Calculs T3a'!N556&lt;'Coeffs calibration'!$N$17,"Moderately positive","Highly positive")))</f>
        <v>Highly positive</v>
      </c>
    </row>
    <row r="554" spans="1:32" x14ac:dyDescent="0.3">
      <c r="A554" s="92">
        <f>'Predictions concentrations'!A554</f>
        <v>0</v>
      </c>
      <c r="B554" s="92">
        <f>'Predictions concentrations'!B554</f>
        <v>0</v>
      </c>
      <c r="C554" s="126" t="str">
        <f>IF('Calculs T1a'!G557&lt;'Coeffs calibration'!$G$15,"Negative",IF('Calculs T1a'!G557&lt;'Coeffs calibration'!$G$16,"Lowly positive",IF('Calculs T1a'!G557&lt;'Coeffs calibration'!$G$17,"Moderately positive","Highly positive")))</f>
        <v>Highly positive</v>
      </c>
      <c r="D554" s="126" t="str">
        <f>IF('Calculs T1a'!H557&lt;'Coeffs calibration'!$H$15,"Negative",IF('Calculs T1a'!H557&lt;'Coeffs calibration'!$H$16,"Lowly positive",IF('Calculs T1a'!H557&lt;'Coeffs calibration'!$H$17,"Moderately positive","Highly positive")))</f>
        <v>Highly positive</v>
      </c>
      <c r="E554" s="126" t="str">
        <f>IF('Calculs T1a'!I557&lt;'Coeffs calibration'!$I$15,"Negative",IF('Calculs T1a'!I557&lt;'Coeffs calibration'!$I$16,"Lowly positive",IF('Calculs T1a'!I557&lt;'Coeffs calibration'!$I$17,"Moderately positive","Highly positive")))</f>
        <v>Highly positive</v>
      </c>
      <c r="F554" s="128" t="str">
        <f>IF('Calculs T1a'!J557&lt;'Coeffs calibration'!$J$15,"Negative",IF('Calculs T1a'!J557&lt;'Coeffs calibration'!$J$16,"Lowly positive",IF('Calculs T1a'!J557&lt;'Coeffs calibration'!$J$17,"Moderately positive","Highly positive")))</f>
        <v>Highly positive</v>
      </c>
      <c r="G554" s="3" t="str">
        <f>IF('Calculs T1a'!K557&lt;'Coeffs calibration'!$K$15,"Negative",IF('Calculs T1a'!K557&lt;'Coeffs calibration'!$K$16,"Lowly positive",IF('Calculs T1a'!K557&lt;'Coeffs calibration'!$K$17,"Moderately positive","Highly positive")))</f>
        <v>Highly positive</v>
      </c>
      <c r="H554" s="3" t="str">
        <f>IF('Calculs T1a'!L557&lt;'Coeffs calibration'!$L$15,"Negative",IF('Calculs T1a'!L557&lt;'Coeffs calibration'!$L$16,"Lowly positive",IF('Calculs T1a'!L557&lt;'Coeffs calibration'!$L$17,"Moderately positive","Highly positive")))</f>
        <v>Highly positive</v>
      </c>
      <c r="I554" s="3" t="str">
        <f>IF('Calculs T1a'!M557&lt;'Coeffs calibration'!$M$15,"Negative",IF('Calculs T1a'!M557&lt;'Coeffs calibration'!$M$16,"Lowly positive",IF('Calculs T1a'!M557&lt;'Coeffs calibration'!$M$17,"Moderately positive","Highly positive")))</f>
        <v>Highly positive</v>
      </c>
      <c r="J554" s="3" t="str">
        <f>IF('Calculs T1a'!N557&lt;'Coeffs calibration'!$N$15,"Negative",IF('Calculs T1a'!N557&lt;'Coeffs calibration'!$N$16,"Lowly positive",IF('Calculs T1a'!N557&lt;'Coeffs calibration'!$N$17,"Moderately positive","Highly positive")))</f>
        <v>Highly positive</v>
      </c>
      <c r="L554" s="92">
        <f>'Predictions concentrations'!A554</f>
        <v>0</v>
      </c>
      <c r="M554" s="92">
        <f>'Predictions concentrations'!B554</f>
        <v>0</v>
      </c>
      <c r="N554" s="126" t="str">
        <f>IF('Calculs T2a'!G557&lt;'Coeffs calibration'!$G$15,"Negative",IF('Calculs T2a'!G557&lt;'Coeffs calibration'!$G$16,"Lowly positive",IF('Calculs T2a'!G557&lt;'Coeffs calibration'!$G$17,"Moderately positive","Highly positive")))</f>
        <v>Highly positive</v>
      </c>
      <c r="O554" s="126" t="str">
        <f>IF('Calculs T2a'!H557&lt;'Coeffs calibration'!$H$15,"Negative",IF('Calculs T2a'!H557&lt;'Coeffs calibration'!$H$16,"Lowly positive",IF('Calculs T2a'!H557&lt;'Coeffs calibration'!$H$17,"Moderately positive","Highly positive")))</f>
        <v>Highly positive</v>
      </c>
      <c r="P554" s="126" t="str">
        <f>IF('Calculs T2a'!I557&lt;'Coeffs calibration'!$I$15,"Negative",IF('Calculs T2a'!I557&lt;'Coeffs calibration'!$I$16,"Lowly positive",IF('Calculs T2a'!I557&lt;'Coeffs calibration'!$I$17,"Moderately positive","Highly positive")))</f>
        <v>Highly positive</v>
      </c>
      <c r="Q554" s="128" t="str">
        <f>IF('Calculs T2a'!J557&lt;'Coeffs calibration'!$J$15,"Negative",IF('Calculs T2a'!J557&lt;'Coeffs calibration'!$J$16,"Lowly positive",IF('Calculs T2a'!J557&lt;'Coeffs calibration'!$J$17,"Moderately positive","Highly positive")))</f>
        <v>Highly positive</v>
      </c>
      <c r="R554" s="3" t="str">
        <f>IF('Calculs T2a'!K557&lt;'Coeffs calibration'!$K$15,"Negative",IF('Calculs T2a'!K557&lt;'Coeffs calibration'!$K$16,"Lowly positive",IF('Calculs T2a'!K557&lt;'Coeffs calibration'!$K$17,"Moderately positive","Highly positive")))</f>
        <v>Highly positive</v>
      </c>
      <c r="S554" s="3" t="str">
        <f>IF('Calculs T2a'!L557&lt;'Coeffs calibration'!$L$15,"Negative",IF('Calculs T2a'!L557&lt;'Coeffs calibration'!$L$16,"Lowly positive",IF('Calculs T2a'!L557&lt;'Coeffs calibration'!$L$17,"Moderately positive","Highly positive")))</f>
        <v>Highly positive</v>
      </c>
      <c r="T554" s="3" t="str">
        <f>IF('Calculs T2a'!M557&lt;'Coeffs calibration'!$M$15,"Negative",IF('Calculs T2a'!M557&lt;'Coeffs calibration'!$M$16,"Lowly positive",IF('Calculs T2a'!M557&lt;'Coeffs calibration'!$M$17,"Moderately positive","Highly positive")))</f>
        <v>Highly positive</v>
      </c>
      <c r="U554" s="3" t="str">
        <f>IF('Calculs T2a'!N557&lt;'Coeffs calibration'!$N$15,"Negative",IF('Calculs T2a'!N557&lt;'Coeffs calibration'!$N$16,"Lowly positive",IF('Calculs T2a'!N557&lt;'Coeffs calibration'!$N$17,"Moderately positive","Highly positive")))</f>
        <v>Highly positive</v>
      </c>
      <c r="W554" s="92">
        <f>'Predictions concentrations'!A554</f>
        <v>0</v>
      </c>
      <c r="X554" s="92">
        <f>'Predictions concentrations'!B554</f>
        <v>0</v>
      </c>
      <c r="Y554" s="126" t="str">
        <f>IF('Calculs T3a'!G557&lt;'Coeffs calibration'!$G$15,"Negative",IF('Calculs T3a'!G557&lt;'Coeffs calibration'!$G$16,"Lowly positive",IF('Calculs T3a'!G557&lt;'Coeffs calibration'!$G$17,"Moderately positive","Highly positive")))</f>
        <v>Highly positive</v>
      </c>
      <c r="Z554" s="126" t="str">
        <f>IF('Calculs T3a'!H557&lt;'Coeffs calibration'!$H$15,"Negative",IF('Calculs T3a'!H557&lt;'Coeffs calibration'!$H$16,"Lowly positive",IF('Calculs T3a'!H557&lt;'Coeffs calibration'!$H$17,"Moderately positive","Highly positive")))</f>
        <v>Highly positive</v>
      </c>
      <c r="AA554" s="126" t="str">
        <f>IF('Calculs T3a'!I557&lt;'Coeffs calibration'!$I$15,"Negative",IF('Calculs T3a'!I557&lt;'Coeffs calibration'!$I$16,"Lowly positive",IF('Calculs T3a'!I557&lt;'Coeffs calibration'!$I$17,"Moderately positive","Highly positive")))</f>
        <v>Highly positive</v>
      </c>
      <c r="AB554" s="128" t="str">
        <f>IF('Calculs T3a'!J557&lt;'Coeffs calibration'!$J$15,"Negative",IF('Calculs T3a'!J557&lt;'Coeffs calibration'!$J$16,"Lowly positive",IF('Calculs T3a'!J557&lt;'Coeffs calibration'!$J$17,"Moderately positive","Highly positive")))</f>
        <v>Highly positive</v>
      </c>
      <c r="AC554" s="3" t="str">
        <f>IF('Calculs T3a'!K557&lt;'Coeffs calibration'!$K$15,"Negative",IF('Calculs T3a'!K557&lt;'Coeffs calibration'!$K$16,"Lowly positive",IF('Calculs T3a'!K557&lt;'Coeffs calibration'!$K$17,"Moderately positive","Highly positive")))</f>
        <v>Highly positive</v>
      </c>
      <c r="AD554" s="3" t="str">
        <f>IF('Calculs T3a'!L557&lt;'Coeffs calibration'!$L$15,"Negative",IF('Calculs T3a'!L557&lt;'Coeffs calibration'!$L$16,"Lowly positive",IF('Calculs T3a'!L557&lt;'Coeffs calibration'!$L$17,"Moderately positive","Highly positive")))</f>
        <v>Highly positive</v>
      </c>
      <c r="AE554" s="3" t="str">
        <f>IF('Calculs T3a'!M557&lt;'Coeffs calibration'!$M$15,"Negative",IF('Calculs T3a'!M557&lt;'Coeffs calibration'!$M$16,"Lowly positive",IF('Calculs T3a'!M557&lt;'Coeffs calibration'!$M$17,"Moderately positive","Highly positive")))</f>
        <v>Highly positive</v>
      </c>
      <c r="AF554" s="3" t="str">
        <f>IF('Calculs T3a'!N557&lt;'Coeffs calibration'!$N$15,"Negative",IF('Calculs T3a'!N557&lt;'Coeffs calibration'!$N$16,"Lowly positive",IF('Calculs T3a'!N557&lt;'Coeffs calibration'!$N$17,"Moderately positive","Highly positive")))</f>
        <v>Highly positive</v>
      </c>
    </row>
    <row r="555" spans="1:32" x14ac:dyDescent="0.3">
      <c r="A555" s="92">
        <f>'Predictions concentrations'!A555</f>
        <v>0</v>
      </c>
      <c r="B555" s="92">
        <f>'Predictions concentrations'!B555</f>
        <v>0</v>
      </c>
      <c r="C555" s="126" t="str">
        <f>IF('Calculs T1a'!G558&lt;'Coeffs calibration'!$G$15,"Negative",IF('Calculs T1a'!G558&lt;'Coeffs calibration'!$G$16,"Lowly positive",IF('Calculs T1a'!G558&lt;'Coeffs calibration'!$G$17,"Moderately positive","Highly positive")))</f>
        <v>Highly positive</v>
      </c>
      <c r="D555" s="126" t="str">
        <f>IF('Calculs T1a'!H558&lt;'Coeffs calibration'!$H$15,"Negative",IF('Calculs T1a'!H558&lt;'Coeffs calibration'!$H$16,"Lowly positive",IF('Calculs T1a'!H558&lt;'Coeffs calibration'!$H$17,"Moderately positive","Highly positive")))</f>
        <v>Highly positive</v>
      </c>
      <c r="E555" s="126" t="str">
        <f>IF('Calculs T1a'!I558&lt;'Coeffs calibration'!$I$15,"Negative",IF('Calculs T1a'!I558&lt;'Coeffs calibration'!$I$16,"Lowly positive",IF('Calculs T1a'!I558&lt;'Coeffs calibration'!$I$17,"Moderately positive","Highly positive")))</f>
        <v>Highly positive</v>
      </c>
      <c r="F555" s="128" t="str">
        <f>IF('Calculs T1a'!J558&lt;'Coeffs calibration'!$J$15,"Negative",IF('Calculs T1a'!J558&lt;'Coeffs calibration'!$J$16,"Lowly positive",IF('Calculs T1a'!J558&lt;'Coeffs calibration'!$J$17,"Moderately positive","Highly positive")))</f>
        <v>Highly positive</v>
      </c>
      <c r="G555" s="3" t="str">
        <f>IF('Calculs T1a'!K558&lt;'Coeffs calibration'!$K$15,"Negative",IF('Calculs T1a'!K558&lt;'Coeffs calibration'!$K$16,"Lowly positive",IF('Calculs T1a'!K558&lt;'Coeffs calibration'!$K$17,"Moderately positive","Highly positive")))</f>
        <v>Highly positive</v>
      </c>
      <c r="H555" s="3" t="str">
        <f>IF('Calculs T1a'!L558&lt;'Coeffs calibration'!$L$15,"Negative",IF('Calculs T1a'!L558&lt;'Coeffs calibration'!$L$16,"Lowly positive",IF('Calculs T1a'!L558&lt;'Coeffs calibration'!$L$17,"Moderately positive","Highly positive")))</f>
        <v>Highly positive</v>
      </c>
      <c r="I555" s="3" t="str">
        <f>IF('Calculs T1a'!M558&lt;'Coeffs calibration'!$M$15,"Negative",IF('Calculs T1a'!M558&lt;'Coeffs calibration'!$M$16,"Lowly positive",IF('Calculs T1a'!M558&lt;'Coeffs calibration'!$M$17,"Moderately positive","Highly positive")))</f>
        <v>Highly positive</v>
      </c>
      <c r="J555" s="3" t="str">
        <f>IF('Calculs T1a'!N558&lt;'Coeffs calibration'!$N$15,"Negative",IF('Calculs T1a'!N558&lt;'Coeffs calibration'!$N$16,"Lowly positive",IF('Calculs T1a'!N558&lt;'Coeffs calibration'!$N$17,"Moderately positive","Highly positive")))</f>
        <v>Highly positive</v>
      </c>
      <c r="L555" s="92">
        <f>'Predictions concentrations'!A555</f>
        <v>0</v>
      </c>
      <c r="M555" s="92">
        <f>'Predictions concentrations'!B555</f>
        <v>0</v>
      </c>
      <c r="N555" s="126" t="str">
        <f>IF('Calculs T2a'!G558&lt;'Coeffs calibration'!$G$15,"Negative",IF('Calculs T2a'!G558&lt;'Coeffs calibration'!$G$16,"Lowly positive",IF('Calculs T2a'!G558&lt;'Coeffs calibration'!$G$17,"Moderately positive","Highly positive")))</f>
        <v>Highly positive</v>
      </c>
      <c r="O555" s="126" t="str">
        <f>IF('Calculs T2a'!H558&lt;'Coeffs calibration'!$H$15,"Negative",IF('Calculs T2a'!H558&lt;'Coeffs calibration'!$H$16,"Lowly positive",IF('Calculs T2a'!H558&lt;'Coeffs calibration'!$H$17,"Moderately positive","Highly positive")))</f>
        <v>Highly positive</v>
      </c>
      <c r="P555" s="126" t="str">
        <f>IF('Calculs T2a'!I558&lt;'Coeffs calibration'!$I$15,"Negative",IF('Calculs T2a'!I558&lt;'Coeffs calibration'!$I$16,"Lowly positive",IF('Calculs T2a'!I558&lt;'Coeffs calibration'!$I$17,"Moderately positive","Highly positive")))</f>
        <v>Highly positive</v>
      </c>
      <c r="Q555" s="128" t="str">
        <f>IF('Calculs T2a'!J558&lt;'Coeffs calibration'!$J$15,"Negative",IF('Calculs T2a'!J558&lt;'Coeffs calibration'!$J$16,"Lowly positive",IF('Calculs T2a'!J558&lt;'Coeffs calibration'!$J$17,"Moderately positive","Highly positive")))</f>
        <v>Highly positive</v>
      </c>
      <c r="R555" s="3" t="str">
        <f>IF('Calculs T2a'!K558&lt;'Coeffs calibration'!$K$15,"Negative",IF('Calculs T2a'!K558&lt;'Coeffs calibration'!$K$16,"Lowly positive",IF('Calculs T2a'!K558&lt;'Coeffs calibration'!$K$17,"Moderately positive","Highly positive")))</f>
        <v>Highly positive</v>
      </c>
      <c r="S555" s="3" t="str">
        <f>IF('Calculs T2a'!L558&lt;'Coeffs calibration'!$L$15,"Negative",IF('Calculs T2a'!L558&lt;'Coeffs calibration'!$L$16,"Lowly positive",IF('Calculs T2a'!L558&lt;'Coeffs calibration'!$L$17,"Moderately positive","Highly positive")))</f>
        <v>Highly positive</v>
      </c>
      <c r="T555" s="3" t="str">
        <f>IF('Calculs T2a'!M558&lt;'Coeffs calibration'!$M$15,"Negative",IF('Calculs T2a'!M558&lt;'Coeffs calibration'!$M$16,"Lowly positive",IF('Calculs T2a'!M558&lt;'Coeffs calibration'!$M$17,"Moderately positive","Highly positive")))</f>
        <v>Highly positive</v>
      </c>
      <c r="U555" s="3" t="str">
        <f>IF('Calculs T2a'!N558&lt;'Coeffs calibration'!$N$15,"Negative",IF('Calculs T2a'!N558&lt;'Coeffs calibration'!$N$16,"Lowly positive",IF('Calculs T2a'!N558&lt;'Coeffs calibration'!$N$17,"Moderately positive","Highly positive")))</f>
        <v>Highly positive</v>
      </c>
      <c r="W555" s="92">
        <f>'Predictions concentrations'!A555</f>
        <v>0</v>
      </c>
      <c r="X555" s="92">
        <f>'Predictions concentrations'!B555</f>
        <v>0</v>
      </c>
      <c r="Y555" s="126" t="str">
        <f>IF('Calculs T3a'!G558&lt;'Coeffs calibration'!$G$15,"Negative",IF('Calculs T3a'!G558&lt;'Coeffs calibration'!$G$16,"Lowly positive",IF('Calculs T3a'!G558&lt;'Coeffs calibration'!$G$17,"Moderately positive","Highly positive")))</f>
        <v>Highly positive</v>
      </c>
      <c r="Z555" s="126" t="str">
        <f>IF('Calculs T3a'!H558&lt;'Coeffs calibration'!$H$15,"Negative",IF('Calculs T3a'!H558&lt;'Coeffs calibration'!$H$16,"Lowly positive",IF('Calculs T3a'!H558&lt;'Coeffs calibration'!$H$17,"Moderately positive","Highly positive")))</f>
        <v>Highly positive</v>
      </c>
      <c r="AA555" s="126" t="str">
        <f>IF('Calculs T3a'!I558&lt;'Coeffs calibration'!$I$15,"Negative",IF('Calculs T3a'!I558&lt;'Coeffs calibration'!$I$16,"Lowly positive",IF('Calculs T3a'!I558&lt;'Coeffs calibration'!$I$17,"Moderately positive","Highly positive")))</f>
        <v>Highly positive</v>
      </c>
      <c r="AB555" s="128" t="str">
        <f>IF('Calculs T3a'!J558&lt;'Coeffs calibration'!$J$15,"Negative",IF('Calculs T3a'!J558&lt;'Coeffs calibration'!$J$16,"Lowly positive",IF('Calculs T3a'!J558&lt;'Coeffs calibration'!$J$17,"Moderately positive","Highly positive")))</f>
        <v>Highly positive</v>
      </c>
      <c r="AC555" s="3" t="str">
        <f>IF('Calculs T3a'!K558&lt;'Coeffs calibration'!$K$15,"Negative",IF('Calculs T3a'!K558&lt;'Coeffs calibration'!$K$16,"Lowly positive",IF('Calculs T3a'!K558&lt;'Coeffs calibration'!$K$17,"Moderately positive","Highly positive")))</f>
        <v>Highly positive</v>
      </c>
      <c r="AD555" s="3" t="str">
        <f>IF('Calculs T3a'!L558&lt;'Coeffs calibration'!$L$15,"Negative",IF('Calculs T3a'!L558&lt;'Coeffs calibration'!$L$16,"Lowly positive",IF('Calculs T3a'!L558&lt;'Coeffs calibration'!$L$17,"Moderately positive","Highly positive")))</f>
        <v>Highly positive</v>
      </c>
      <c r="AE555" s="3" t="str">
        <f>IF('Calculs T3a'!M558&lt;'Coeffs calibration'!$M$15,"Negative",IF('Calculs T3a'!M558&lt;'Coeffs calibration'!$M$16,"Lowly positive",IF('Calculs T3a'!M558&lt;'Coeffs calibration'!$M$17,"Moderately positive","Highly positive")))</f>
        <v>Highly positive</v>
      </c>
      <c r="AF555" s="3" t="str">
        <f>IF('Calculs T3a'!N558&lt;'Coeffs calibration'!$N$15,"Negative",IF('Calculs T3a'!N558&lt;'Coeffs calibration'!$N$16,"Lowly positive",IF('Calculs T3a'!N558&lt;'Coeffs calibration'!$N$17,"Moderately positive","Highly positive")))</f>
        <v>Highly positive</v>
      </c>
    </row>
    <row r="556" spans="1:32" x14ac:dyDescent="0.3">
      <c r="A556" s="92">
        <f>'Predictions concentrations'!A556</f>
        <v>0</v>
      </c>
      <c r="B556" s="92">
        <f>'Predictions concentrations'!B556</f>
        <v>0</v>
      </c>
      <c r="C556" s="126" t="str">
        <f>IF('Calculs T1a'!G559&lt;'Coeffs calibration'!$G$15,"Negative",IF('Calculs T1a'!G559&lt;'Coeffs calibration'!$G$16,"Lowly positive",IF('Calculs T1a'!G559&lt;'Coeffs calibration'!$G$17,"Moderately positive","Highly positive")))</f>
        <v>Highly positive</v>
      </c>
      <c r="D556" s="126" t="str">
        <f>IF('Calculs T1a'!H559&lt;'Coeffs calibration'!$H$15,"Negative",IF('Calculs T1a'!H559&lt;'Coeffs calibration'!$H$16,"Lowly positive",IF('Calculs T1a'!H559&lt;'Coeffs calibration'!$H$17,"Moderately positive","Highly positive")))</f>
        <v>Highly positive</v>
      </c>
      <c r="E556" s="126" t="str">
        <f>IF('Calculs T1a'!I559&lt;'Coeffs calibration'!$I$15,"Negative",IF('Calculs T1a'!I559&lt;'Coeffs calibration'!$I$16,"Lowly positive",IF('Calculs T1a'!I559&lt;'Coeffs calibration'!$I$17,"Moderately positive","Highly positive")))</f>
        <v>Highly positive</v>
      </c>
      <c r="F556" s="128" t="str">
        <f>IF('Calculs T1a'!J559&lt;'Coeffs calibration'!$J$15,"Negative",IF('Calculs T1a'!J559&lt;'Coeffs calibration'!$J$16,"Lowly positive",IF('Calculs T1a'!J559&lt;'Coeffs calibration'!$J$17,"Moderately positive","Highly positive")))</f>
        <v>Highly positive</v>
      </c>
      <c r="G556" s="3" t="str">
        <f>IF('Calculs T1a'!K559&lt;'Coeffs calibration'!$K$15,"Negative",IF('Calculs T1a'!K559&lt;'Coeffs calibration'!$K$16,"Lowly positive",IF('Calculs T1a'!K559&lt;'Coeffs calibration'!$K$17,"Moderately positive","Highly positive")))</f>
        <v>Highly positive</v>
      </c>
      <c r="H556" s="3" t="str">
        <f>IF('Calculs T1a'!L559&lt;'Coeffs calibration'!$L$15,"Negative",IF('Calculs T1a'!L559&lt;'Coeffs calibration'!$L$16,"Lowly positive",IF('Calculs T1a'!L559&lt;'Coeffs calibration'!$L$17,"Moderately positive","Highly positive")))</f>
        <v>Highly positive</v>
      </c>
      <c r="I556" s="3" t="str">
        <f>IF('Calculs T1a'!M559&lt;'Coeffs calibration'!$M$15,"Negative",IF('Calculs T1a'!M559&lt;'Coeffs calibration'!$M$16,"Lowly positive",IF('Calculs T1a'!M559&lt;'Coeffs calibration'!$M$17,"Moderately positive","Highly positive")))</f>
        <v>Highly positive</v>
      </c>
      <c r="J556" s="3" t="str">
        <f>IF('Calculs T1a'!N559&lt;'Coeffs calibration'!$N$15,"Negative",IF('Calculs T1a'!N559&lt;'Coeffs calibration'!$N$16,"Lowly positive",IF('Calculs T1a'!N559&lt;'Coeffs calibration'!$N$17,"Moderately positive","Highly positive")))</f>
        <v>Highly positive</v>
      </c>
      <c r="L556" s="92">
        <f>'Predictions concentrations'!A556</f>
        <v>0</v>
      </c>
      <c r="M556" s="92">
        <f>'Predictions concentrations'!B556</f>
        <v>0</v>
      </c>
      <c r="N556" s="126" t="str">
        <f>IF('Calculs T2a'!G559&lt;'Coeffs calibration'!$G$15,"Negative",IF('Calculs T2a'!G559&lt;'Coeffs calibration'!$G$16,"Lowly positive",IF('Calculs T2a'!G559&lt;'Coeffs calibration'!$G$17,"Moderately positive","Highly positive")))</f>
        <v>Highly positive</v>
      </c>
      <c r="O556" s="126" t="str">
        <f>IF('Calculs T2a'!H559&lt;'Coeffs calibration'!$H$15,"Negative",IF('Calculs T2a'!H559&lt;'Coeffs calibration'!$H$16,"Lowly positive",IF('Calculs T2a'!H559&lt;'Coeffs calibration'!$H$17,"Moderately positive","Highly positive")))</f>
        <v>Highly positive</v>
      </c>
      <c r="P556" s="126" t="str">
        <f>IF('Calculs T2a'!I559&lt;'Coeffs calibration'!$I$15,"Negative",IF('Calculs T2a'!I559&lt;'Coeffs calibration'!$I$16,"Lowly positive",IF('Calculs T2a'!I559&lt;'Coeffs calibration'!$I$17,"Moderately positive","Highly positive")))</f>
        <v>Highly positive</v>
      </c>
      <c r="Q556" s="128" t="str">
        <f>IF('Calculs T2a'!J559&lt;'Coeffs calibration'!$J$15,"Negative",IF('Calculs T2a'!J559&lt;'Coeffs calibration'!$J$16,"Lowly positive",IF('Calculs T2a'!J559&lt;'Coeffs calibration'!$J$17,"Moderately positive","Highly positive")))</f>
        <v>Highly positive</v>
      </c>
      <c r="R556" s="3" t="str">
        <f>IF('Calculs T2a'!K559&lt;'Coeffs calibration'!$K$15,"Negative",IF('Calculs T2a'!K559&lt;'Coeffs calibration'!$K$16,"Lowly positive",IF('Calculs T2a'!K559&lt;'Coeffs calibration'!$K$17,"Moderately positive","Highly positive")))</f>
        <v>Highly positive</v>
      </c>
      <c r="S556" s="3" t="str">
        <f>IF('Calculs T2a'!L559&lt;'Coeffs calibration'!$L$15,"Negative",IF('Calculs T2a'!L559&lt;'Coeffs calibration'!$L$16,"Lowly positive",IF('Calculs T2a'!L559&lt;'Coeffs calibration'!$L$17,"Moderately positive","Highly positive")))</f>
        <v>Highly positive</v>
      </c>
      <c r="T556" s="3" t="str">
        <f>IF('Calculs T2a'!M559&lt;'Coeffs calibration'!$M$15,"Negative",IF('Calculs T2a'!M559&lt;'Coeffs calibration'!$M$16,"Lowly positive",IF('Calculs T2a'!M559&lt;'Coeffs calibration'!$M$17,"Moderately positive","Highly positive")))</f>
        <v>Highly positive</v>
      </c>
      <c r="U556" s="3" t="str">
        <f>IF('Calculs T2a'!N559&lt;'Coeffs calibration'!$N$15,"Negative",IF('Calculs T2a'!N559&lt;'Coeffs calibration'!$N$16,"Lowly positive",IF('Calculs T2a'!N559&lt;'Coeffs calibration'!$N$17,"Moderately positive","Highly positive")))</f>
        <v>Highly positive</v>
      </c>
      <c r="W556" s="92">
        <f>'Predictions concentrations'!A556</f>
        <v>0</v>
      </c>
      <c r="X556" s="92">
        <f>'Predictions concentrations'!B556</f>
        <v>0</v>
      </c>
      <c r="Y556" s="126" t="str">
        <f>IF('Calculs T3a'!G559&lt;'Coeffs calibration'!$G$15,"Negative",IF('Calculs T3a'!G559&lt;'Coeffs calibration'!$G$16,"Lowly positive",IF('Calculs T3a'!G559&lt;'Coeffs calibration'!$G$17,"Moderately positive","Highly positive")))</f>
        <v>Highly positive</v>
      </c>
      <c r="Z556" s="126" t="str">
        <f>IF('Calculs T3a'!H559&lt;'Coeffs calibration'!$H$15,"Negative",IF('Calculs T3a'!H559&lt;'Coeffs calibration'!$H$16,"Lowly positive",IF('Calculs T3a'!H559&lt;'Coeffs calibration'!$H$17,"Moderately positive","Highly positive")))</f>
        <v>Highly positive</v>
      </c>
      <c r="AA556" s="126" t="str">
        <f>IF('Calculs T3a'!I559&lt;'Coeffs calibration'!$I$15,"Negative",IF('Calculs T3a'!I559&lt;'Coeffs calibration'!$I$16,"Lowly positive",IF('Calculs T3a'!I559&lt;'Coeffs calibration'!$I$17,"Moderately positive","Highly positive")))</f>
        <v>Highly positive</v>
      </c>
      <c r="AB556" s="128" t="str">
        <f>IF('Calculs T3a'!J559&lt;'Coeffs calibration'!$J$15,"Negative",IF('Calculs T3a'!J559&lt;'Coeffs calibration'!$J$16,"Lowly positive",IF('Calculs T3a'!J559&lt;'Coeffs calibration'!$J$17,"Moderately positive","Highly positive")))</f>
        <v>Highly positive</v>
      </c>
      <c r="AC556" s="3" t="str">
        <f>IF('Calculs T3a'!K559&lt;'Coeffs calibration'!$K$15,"Negative",IF('Calculs T3a'!K559&lt;'Coeffs calibration'!$K$16,"Lowly positive",IF('Calculs T3a'!K559&lt;'Coeffs calibration'!$K$17,"Moderately positive","Highly positive")))</f>
        <v>Highly positive</v>
      </c>
      <c r="AD556" s="3" t="str">
        <f>IF('Calculs T3a'!L559&lt;'Coeffs calibration'!$L$15,"Negative",IF('Calculs T3a'!L559&lt;'Coeffs calibration'!$L$16,"Lowly positive",IF('Calculs T3a'!L559&lt;'Coeffs calibration'!$L$17,"Moderately positive","Highly positive")))</f>
        <v>Highly positive</v>
      </c>
      <c r="AE556" s="3" t="str">
        <f>IF('Calculs T3a'!M559&lt;'Coeffs calibration'!$M$15,"Negative",IF('Calculs T3a'!M559&lt;'Coeffs calibration'!$M$16,"Lowly positive",IF('Calculs T3a'!M559&lt;'Coeffs calibration'!$M$17,"Moderately positive","Highly positive")))</f>
        <v>Highly positive</v>
      </c>
      <c r="AF556" s="3" t="str">
        <f>IF('Calculs T3a'!N559&lt;'Coeffs calibration'!$N$15,"Negative",IF('Calculs T3a'!N559&lt;'Coeffs calibration'!$N$16,"Lowly positive",IF('Calculs T3a'!N559&lt;'Coeffs calibration'!$N$17,"Moderately positive","Highly positive")))</f>
        <v>Highly positive</v>
      </c>
    </row>
    <row r="557" spans="1:32" x14ac:dyDescent="0.3">
      <c r="A557" s="92">
        <f>'Predictions concentrations'!A557</f>
        <v>0</v>
      </c>
      <c r="B557" s="92">
        <f>'Predictions concentrations'!B557</f>
        <v>0</v>
      </c>
      <c r="C557" s="126" t="str">
        <f>IF('Calculs T1a'!G560&lt;'Coeffs calibration'!$G$15,"Negative",IF('Calculs T1a'!G560&lt;'Coeffs calibration'!$G$16,"Lowly positive",IF('Calculs T1a'!G560&lt;'Coeffs calibration'!$G$17,"Moderately positive","Highly positive")))</f>
        <v>Highly positive</v>
      </c>
      <c r="D557" s="126" t="str">
        <f>IF('Calculs T1a'!H560&lt;'Coeffs calibration'!$H$15,"Negative",IF('Calculs T1a'!H560&lt;'Coeffs calibration'!$H$16,"Lowly positive",IF('Calculs T1a'!H560&lt;'Coeffs calibration'!$H$17,"Moderately positive","Highly positive")))</f>
        <v>Highly positive</v>
      </c>
      <c r="E557" s="126" t="str">
        <f>IF('Calculs T1a'!I560&lt;'Coeffs calibration'!$I$15,"Negative",IF('Calculs T1a'!I560&lt;'Coeffs calibration'!$I$16,"Lowly positive",IF('Calculs T1a'!I560&lt;'Coeffs calibration'!$I$17,"Moderately positive","Highly positive")))</f>
        <v>Highly positive</v>
      </c>
      <c r="F557" s="128" t="str">
        <f>IF('Calculs T1a'!J560&lt;'Coeffs calibration'!$J$15,"Negative",IF('Calculs T1a'!J560&lt;'Coeffs calibration'!$J$16,"Lowly positive",IF('Calculs T1a'!J560&lt;'Coeffs calibration'!$J$17,"Moderately positive","Highly positive")))</f>
        <v>Highly positive</v>
      </c>
      <c r="G557" s="3" t="str">
        <f>IF('Calculs T1a'!K560&lt;'Coeffs calibration'!$K$15,"Negative",IF('Calculs T1a'!K560&lt;'Coeffs calibration'!$K$16,"Lowly positive",IF('Calculs T1a'!K560&lt;'Coeffs calibration'!$K$17,"Moderately positive","Highly positive")))</f>
        <v>Highly positive</v>
      </c>
      <c r="H557" s="3" t="str">
        <f>IF('Calculs T1a'!L560&lt;'Coeffs calibration'!$L$15,"Negative",IF('Calculs T1a'!L560&lt;'Coeffs calibration'!$L$16,"Lowly positive",IF('Calculs T1a'!L560&lt;'Coeffs calibration'!$L$17,"Moderately positive","Highly positive")))</f>
        <v>Highly positive</v>
      </c>
      <c r="I557" s="3" t="str">
        <f>IF('Calculs T1a'!M560&lt;'Coeffs calibration'!$M$15,"Negative",IF('Calculs T1a'!M560&lt;'Coeffs calibration'!$M$16,"Lowly positive",IF('Calculs T1a'!M560&lt;'Coeffs calibration'!$M$17,"Moderately positive","Highly positive")))</f>
        <v>Highly positive</v>
      </c>
      <c r="J557" s="3" t="str">
        <f>IF('Calculs T1a'!N560&lt;'Coeffs calibration'!$N$15,"Negative",IF('Calculs T1a'!N560&lt;'Coeffs calibration'!$N$16,"Lowly positive",IF('Calculs T1a'!N560&lt;'Coeffs calibration'!$N$17,"Moderately positive","Highly positive")))</f>
        <v>Highly positive</v>
      </c>
      <c r="L557" s="92">
        <f>'Predictions concentrations'!A557</f>
        <v>0</v>
      </c>
      <c r="M557" s="92">
        <f>'Predictions concentrations'!B557</f>
        <v>0</v>
      </c>
      <c r="N557" s="126" t="str">
        <f>IF('Calculs T2a'!G560&lt;'Coeffs calibration'!$G$15,"Negative",IF('Calculs T2a'!G560&lt;'Coeffs calibration'!$G$16,"Lowly positive",IF('Calculs T2a'!G560&lt;'Coeffs calibration'!$G$17,"Moderately positive","Highly positive")))</f>
        <v>Highly positive</v>
      </c>
      <c r="O557" s="126" t="str">
        <f>IF('Calculs T2a'!H560&lt;'Coeffs calibration'!$H$15,"Negative",IF('Calculs T2a'!H560&lt;'Coeffs calibration'!$H$16,"Lowly positive",IF('Calculs T2a'!H560&lt;'Coeffs calibration'!$H$17,"Moderately positive","Highly positive")))</f>
        <v>Highly positive</v>
      </c>
      <c r="P557" s="126" t="str">
        <f>IF('Calculs T2a'!I560&lt;'Coeffs calibration'!$I$15,"Negative",IF('Calculs T2a'!I560&lt;'Coeffs calibration'!$I$16,"Lowly positive",IF('Calculs T2a'!I560&lt;'Coeffs calibration'!$I$17,"Moderately positive","Highly positive")))</f>
        <v>Highly positive</v>
      </c>
      <c r="Q557" s="128" t="str">
        <f>IF('Calculs T2a'!J560&lt;'Coeffs calibration'!$J$15,"Negative",IF('Calculs T2a'!J560&lt;'Coeffs calibration'!$J$16,"Lowly positive",IF('Calculs T2a'!J560&lt;'Coeffs calibration'!$J$17,"Moderately positive","Highly positive")))</f>
        <v>Highly positive</v>
      </c>
      <c r="R557" s="3" t="str">
        <f>IF('Calculs T2a'!K560&lt;'Coeffs calibration'!$K$15,"Negative",IF('Calculs T2a'!K560&lt;'Coeffs calibration'!$K$16,"Lowly positive",IF('Calculs T2a'!K560&lt;'Coeffs calibration'!$K$17,"Moderately positive","Highly positive")))</f>
        <v>Highly positive</v>
      </c>
      <c r="S557" s="3" t="str">
        <f>IF('Calculs T2a'!L560&lt;'Coeffs calibration'!$L$15,"Negative",IF('Calculs T2a'!L560&lt;'Coeffs calibration'!$L$16,"Lowly positive",IF('Calculs T2a'!L560&lt;'Coeffs calibration'!$L$17,"Moderately positive","Highly positive")))</f>
        <v>Highly positive</v>
      </c>
      <c r="T557" s="3" t="str">
        <f>IF('Calculs T2a'!M560&lt;'Coeffs calibration'!$M$15,"Negative",IF('Calculs T2a'!M560&lt;'Coeffs calibration'!$M$16,"Lowly positive",IF('Calculs T2a'!M560&lt;'Coeffs calibration'!$M$17,"Moderately positive","Highly positive")))</f>
        <v>Highly positive</v>
      </c>
      <c r="U557" s="3" t="str">
        <f>IF('Calculs T2a'!N560&lt;'Coeffs calibration'!$N$15,"Negative",IF('Calculs T2a'!N560&lt;'Coeffs calibration'!$N$16,"Lowly positive",IF('Calculs T2a'!N560&lt;'Coeffs calibration'!$N$17,"Moderately positive","Highly positive")))</f>
        <v>Highly positive</v>
      </c>
      <c r="W557" s="92">
        <f>'Predictions concentrations'!A557</f>
        <v>0</v>
      </c>
      <c r="X557" s="92">
        <f>'Predictions concentrations'!B557</f>
        <v>0</v>
      </c>
      <c r="Y557" s="126" t="str">
        <f>IF('Calculs T3a'!G560&lt;'Coeffs calibration'!$G$15,"Negative",IF('Calculs T3a'!G560&lt;'Coeffs calibration'!$G$16,"Lowly positive",IF('Calculs T3a'!G560&lt;'Coeffs calibration'!$G$17,"Moderately positive","Highly positive")))</f>
        <v>Highly positive</v>
      </c>
      <c r="Z557" s="126" t="str">
        <f>IF('Calculs T3a'!H560&lt;'Coeffs calibration'!$H$15,"Negative",IF('Calculs T3a'!H560&lt;'Coeffs calibration'!$H$16,"Lowly positive",IF('Calculs T3a'!H560&lt;'Coeffs calibration'!$H$17,"Moderately positive","Highly positive")))</f>
        <v>Highly positive</v>
      </c>
      <c r="AA557" s="126" t="str">
        <f>IF('Calculs T3a'!I560&lt;'Coeffs calibration'!$I$15,"Negative",IF('Calculs T3a'!I560&lt;'Coeffs calibration'!$I$16,"Lowly positive",IF('Calculs T3a'!I560&lt;'Coeffs calibration'!$I$17,"Moderately positive","Highly positive")))</f>
        <v>Highly positive</v>
      </c>
      <c r="AB557" s="128" t="str">
        <f>IF('Calculs T3a'!J560&lt;'Coeffs calibration'!$J$15,"Negative",IF('Calculs T3a'!J560&lt;'Coeffs calibration'!$J$16,"Lowly positive",IF('Calculs T3a'!J560&lt;'Coeffs calibration'!$J$17,"Moderately positive","Highly positive")))</f>
        <v>Highly positive</v>
      </c>
      <c r="AC557" s="3" t="str">
        <f>IF('Calculs T3a'!K560&lt;'Coeffs calibration'!$K$15,"Negative",IF('Calculs T3a'!K560&lt;'Coeffs calibration'!$K$16,"Lowly positive",IF('Calculs T3a'!K560&lt;'Coeffs calibration'!$K$17,"Moderately positive","Highly positive")))</f>
        <v>Highly positive</v>
      </c>
      <c r="AD557" s="3" t="str">
        <f>IF('Calculs T3a'!L560&lt;'Coeffs calibration'!$L$15,"Negative",IF('Calculs T3a'!L560&lt;'Coeffs calibration'!$L$16,"Lowly positive",IF('Calculs T3a'!L560&lt;'Coeffs calibration'!$L$17,"Moderately positive","Highly positive")))</f>
        <v>Highly positive</v>
      </c>
      <c r="AE557" s="3" t="str">
        <f>IF('Calculs T3a'!M560&lt;'Coeffs calibration'!$M$15,"Negative",IF('Calculs T3a'!M560&lt;'Coeffs calibration'!$M$16,"Lowly positive",IF('Calculs T3a'!M560&lt;'Coeffs calibration'!$M$17,"Moderately positive","Highly positive")))</f>
        <v>Highly positive</v>
      </c>
      <c r="AF557" s="3" t="str">
        <f>IF('Calculs T3a'!N560&lt;'Coeffs calibration'!$N$15,"Negative",IF('Calculs T3a'!N560&lt;'Coeffs calibration'!$N$16,"Lowly positive",IF('Calculs T3a'!N560&lt;'Coeffs calibration'!$N$17,"Moderately positive","Highly positive")))</f>
        <v>Highly positive</v>
      </c>
    </row>
    <row r="558" spans="1:32" x14ac:dyDescent="0.3">
      <c r="A558" s="92">
        <f>'Predictions concentrations'!A558</f>
        <v>0</v>
      </c>
      <c r="B558" s="92">
        <f>'Predictions concentrations'!B558</f>
        <v>0</v>
      </c>
      <c r="C558" s="126" t="str">
        <f>IF('Calculs T1a'!G561&lt;'Coeffs calibration'!$G$15,"Negative",IF('Calculs T1a'!G561&lt;'Coeffs calibration'!$G$16,"Lowly positive",IF('Calculs T1a'!G561&lt;'Coeffs calibration'!$G$17,"Moderately positive","Highly positive")))</f>
        <v>Highly positive</v>
      </c>
      <c r="D558" s="126" t="str">
        <f>IF('Calculs T1a'!H561&lt;'Coeffs calibration'!$H$15,"Negative",IF('Calculs T1a'!H561&lt;'Coeffs calibration'!$H$16,"Lowly positive",IF('Calculs T1a'!H561&lt;'Coeffs calibration'!$H$17,"Moderately positive","Highly positive")))</f>
        <v>Highly positive</v>
      </c>
      <c r="E558" s="126" t="str">
        <f>IF('Calculs T1a'!I561&lt;'Coeffs calibration'!$I$15,"Negative",IF('Calculs T1a'!I561&lt;'Coeffs calibration'!$I$16,"Lowly positive",IF('Calculs T1a'!I561&lt;'Coeffs calibration'!$I$17,"Moderately positive","Highly positive")))</f>
        <v>Highly positive</v>
      </c>
      <c r="F558" s="128" t="str">
        <f>IF('Calculs T1a'!J561&lt;'Coeffs calibration'!$J$15,"Negative",IF('Calculs T1a'!J561&lt;'Coeffs calibration'!$J$16,"Lowly positive",IF('Calculs T1a'!J561&lt;'Coeffs calibration'!$J$17,"Moderately positive","Highly positive")))</f>
        <v>Highly positive</v>
      </c>
      <c r="G558" s="3" t="str">
        <f>IF('Calculs T1a'!K561&lt;'Coeffs calibration'!$K$15,"Negative",IF('Calculs T1a'!K561&lt;'Coeffs calibration'!$K$16,"Lowly positive",IF('Calculs T1a'!K561&lt;'Coeffs calibration'!$K$17,"Moderately positive","Highly positive")))</f>
        <v>Highly positive</v>
      </c>
      <c r="H558" s="3" t="str">
        <f>IF('Calculs T1a'!L561&lt;'Coeffs calibration'!$L$15,"Negative",IF('Calculs T1a'!L561&lt;'Coeffs calibration'!$L$16,"Lowly positive",IF('Calculs T1a'!L561&lt;'Coeffs calibration'!$L$17,"Moderately positive","Highly positive")))</f>
        <v>Highly positive</v>
      </c>
      <c r="I558" s="3" t="str">
        <f>IF('Calculs T1a'!M561&lt;'Coeffs calibration'!$M$15,"Negative",IF('Calculs T1a'!M561&lt;'Coeffs calibration'!$M$16,"Lowly positive",IF('Calculs T1a'!M561&lt;'Coeffs calibration'!$M$17,"Moderately positive","Highly positive")))</f>
        <v>Highly positive</v>
      </c>
      <c r="J558" s="3" t="str">
        <f>IF('Calculs T1a'!N561&lt;'Coeffs calibration'!$N$15,"Negative",IF('Calculs T1a'!N561&lt;'Coeffs calibration'!$N$16,"Lowly positive",IF('Calculs T1a'!N561&lt;'Coeffs calibration'!$N$17,"Moderately positive","Highly positive")))</f>
        <v>Highly positive</v>
      </c>
      <c r="L558" s="92">
        <f>'Predictions concentrations'!A558</f>
        <v>0</v>
      </c>
      <c r="M558" s="92">
        <f>'Predictions concentrations'!B558</f>
        <v>0</v>
      </c>
      <c r="N558" s="126" t="str">
        <f>IF('Calculs T2a'!G561&lt;'Coeffs calibration'!$G$15,"Negative",IF('Calculs T2a'!G561&lt;'Coeffs calibration'!$G$16,"Lowly positive",IF('Calculs T2a'!G561&lt;'Coeffs calibration'!$G$17,"Moderately positive","Highly positive")))</f>
        <v>Highly positive</v>
      </c>
      <c r="O558" s="126" t="str">
        <f>IF('Calculs T2a'!H561&lt;'Coeffs calibration'!$H$15,"Negative",IF('Calculs T2a'!H561&lt;'Coeffs calibration'!$H$16,"Lowly positive",IF('Calculs T2a'!H561&lt;'Coeffs calibration'!$H$17,"Moderately positive","Highly positive")))</f>
        <v>Highly positive</v>
      </c>
      <c r="P558" s="126" t="str">
        <f>IF('Calculs T2a'!I561&lt;'Coeffs calibration'!$I$15,"Negative",IF('Calculs T2a'!I561&lt;'Coeffs calibration'!$I$16,"Lowly positive",IF('Calculs T2a'!I561&lt;'Coeffs calibration'!$I$17,"Moderately positive","Highly positive")))</f>
        <v>Highly positive</v>
      </c>
      <c r="Q558" s="128" t="str">
        <f>IF('Calculs T2a'!J561&lt;'Coeffs calibration'!$J$15,"Negative",IF('Calculs T2a'!J561&lt;'Coeffs calibration'!$J$16,"Lowly positive",IF('Calculs T2a'!J561&lt;'Coeffs calibration'!$J$17,"Moderately positive","Highly positive")))</f>
        <v>Highly positive</v>
      </c>
      <c r="R558" s="3" t="str">
        <f>IF('Calculs T2a'!K561&lt;'Coeffs calibration'!$K$15,"Negative",IF('Calculs T2a'!K561&lt;'Coeffs calibration'!$K$16,"Lowly positive",IF('Calculs T2a'!K561&lt;'Coeffs calibration'!$K$17,"Moderately positive","Highly positive")))</f>
        <v>Highly positive</v>
      </c>
      <c r="S558" s="3" t="str">
        <f>IF('Calculs T2a'!L561&lt;'Coeffs calibration'!$L$15,"Negative",IF('Calculs T2a'!L561&lt;'Coeffs calibration'!$L$16,"Lowly positive",IF('Calculs T2a'!L561&lt;'Coeffs calibration'!$L$17,"Moderately positive","Highly positive")))</f>
        <v>Highly positive</v>
      </c>
      <c r="T558" s="3" t="str">
        <f>IF('Calculs T2a'!M561&lt;'Coeffs calibration'!$M$15,"Negative",IF('Calculs T2a'!M561&lt;'Coeffs calibration'!$M$16,"Lowly positive",IF('Calculs T2a'!M561&lt;'Coeffs calibration'!$M$17,"Moderately positive","Highly positive")))</f>
        <v>Highly positive</v>
      </c>
      <c r="U558" s="3" t="str">
        <f>IF('Calculs T2a'!N561&lt;'Coeffs calibration'!$N$15,"Negative",IF('Calculs T2a'!N561&lt;'Coeffs calibration'!$N$16,"Lowly positive",IF('Calculs T2a'!N561&lt;'Coeffs calibration'!$N$17,"Moderately positive","Highly positive")))</f>
        <v>Highly positive</v>
      </c>
      <c r="W558" s="92">
        <f>'Predictions concentrations'!A558</f>
        <v>0</v>
      </c>
      <c r="X558" s="92">
        <f>'Predictions concentrations'!B558</f>
        <v>0</v>
      </c>
      <c r="Y558" s="126" t="str">
        <f>IF('Calculs T3a'!G561&lt;'Coeffs calibration'!$G$15,"Negative",IF('Calculs T3a'!G561&lt;'Coeffs calibration'!$G$16,"Lowly positive",IF('Calculs T3a'!G561&lt;'Coeffs calibration'!$G$17,"Moderately positive","Highly positive")))</f>
        <v>Highly positive</v>
      </c>
      <c r="Z558" s="126" t="str">
        <f>IF('Calculs T3a'!H561&lt;'Coeffs calibration'!$H$15,"Negative",IF('Calculs T3a'!H561&lt;'Coeffs calibration'!$H$16,"Lowly positive",IF('Calculs T3a'!H561&lt;'Coeffs calibration'!$H$17,"Moderately positive","Highly positive")))</f>
        <v>Highly positive</v>
      </c>
      <c r="AA558" s="126" t="str">
        <f>IF('Calculs T3a'!I561&lt;'Coeffs calibration'!$I$15,"Negative",IF('Calculs T3a'!I561&lt;'Coeffs calibration'!$I$16,"Lowly positive",IF('Calculs T3a'!I561&lt;'Coeffs calibration'!$I$17,"Moderately positive","Highly positive")))</f>
        <v>Highly positive</v>
      </c>
      <c r="AB558" s="128" t="str">
        <f>IF('Calculs T3a'!J561&lt;'Coeffs calibration'!$J$15,"Negative",IF('Calculs T3a'!J561&lt;'Coeffs calibration'!$J$16,"Lowly positive",IF('Calculs T3a'!J561&lt;'Coeffs calibration'!$J$17,"Moderately positive","Highly positive")))</f>
        <v>Highly positive</v>
      </c>
      <c r="AC558" s="3" t="str">
        <f>IF('Calculs T3a'!K561&lt;'Coeffs calibration'!$K$15,"Negative",IF('Calculs T3a'!K561&lt;'Coeffs calibration'!$K$16,"Lowly positive",IF('Calculs T3a'!K561&lt;'Coeffs calibration'!$K$17,"Moderately positive","Highly positive")))</f>
        <v>Highly positive</v>
      </c>
      <c r="AD558" s="3" t="str">
        <f>IF('Calculs T3a'!L561&lt;'Coeffs calibration'!$L$15,"Negative",IF('Calculs T3a'!L561&lt;'Coeffs calibration'!$L$16,"Lowly positive",IF('Calculs T3a'!L561&lt;'Coeffs calibration'!$L$17,"Moderately positive","Highly positive")))</f>
        <v>Highly positive</v>
      </c>
      <c r="AE558" s="3" t="str">
        <f>IF('Calculs T3a'!M561&lt;'Coeffs calibration'!$M$15,"Negative",IF('Calculs T3a'!M561&lt;'Coeffs calibration'!$M$16,"Lowly positive",IF('Calculs T3a'!M561&lt;'Coeffs calibration'!$M$17,"Moderately positive","Highly positive")))</f>
        <v>Highly positive</v>
      </c>
      <c r="AF558" s="3" t="str">
        <f>IF('Calculs T3a'!N561&lt;'Coeffs calibration'!$N$15,"Negative",IF('Calculs T3a'!N561&lt;'Coeffs calibration'!$N$16,"Lowly positive",IF('Calculs T3a'!N561&lt;'Coeffs calibration'!$N$17,"Moderately positive","Highly positive")))</f>
        <v>Highly positive</v>
      </c>
    </row>
    <row r="559" spans="1:32" x14ac:dyDescent="0.3">
      <c r="A559" s="92">
        <f>'Predictions concentrations'!A559</f>
        <v>0</v>
      </c>
      <c r="B559" s="92">
        <f>'Predictions concentrations'!B559</f>
        <v>0</v>
      </c>
      <c r="C559" s="126" t="str">
        <f>IF('Calculs T1a'!G562&lt;'Coeffs calibration'!$G$15,"Negative",IF('Calculs T1a'!G562&lt;'Coeffs calibration'!$G$16,"Lowly positive",IF('Calculs T1a'!G562&lt;'Coeffs calibration'!$G$17,"Moderately positive","Highly positive")))</f>
        <v>Highly positive</v>
      </c>
      <c r="D559" s="126" t="str">
        <f>IF('Calculs T1a'!H562&lt;'Coeffs calibration'!$H$15,"Negative",IF('Calculs T1a'!H562&lt;'Coeffs calibration'!$H$16,"Lowly positive",IF('Calculs T1a'!H562&lt;'Coeffs calibration'!$H$17,"Moderately positive","Highly positive")))</f>
        <v>Highly positive</v>
      </c>
      <c r="E559" s="126" t="str">
        <f>IF('Calculs T1a'!I562&lt;'Coeffs calibration'!$I$15,"Negative",IF('Calculs T1a'!I562&lt;'Coeffs calibration'!$I$16,"Lowly positive",IF('Calculs T1a'!I562&lt;'Coeffs calibration'!$I$17,"Moderately positive","Highly positive")))</f>
        <v>Highly positive</v>
      </c>
      <c r="F559" s="128" t="str">
        <f>IF('Calculs T1a'!J562&lt;'Coeffs calibration'!$J$15,"Negative",IF('Calculs T1a'!J562&lt;'Coeffs calibration'!$J$16,"Lowly positive",IF('Calculs T1a'!J562&lt;'Coeffs calibration'!$J$17,"Moderately positive","Highly positive")))</f>
        <v>Highly positive</v>
      </c>
      <c r="G559" s="3" t="str">
        <f>IF('Calculs T1a'!K562&lt;'Coeffs calibration'!$K$15,"Negative",IF('Calculs T1a'!K562&lt;'Coeffs calibration'!$K$16,"Lowly positive",IF('Calculs T1a'!K562&lt;'Coeffs calibration'!$K$17,"Moderately positive","Highly positive")))</f>
        <v>Highly positive</v>
      </c>
      <c r="H559" s="3" t="str">
        <f>IF('Calculs T1a'!L562&lt;'Coeffs calibration'!$L$15,"Negative",IF('Calculs T1a'!L562&lt;'Coeffs calibration'!$L$16,"Lowly positive",IF('Calculs T1a'!L562&lt;'Coeffs calibration'!$L$17,"Moderately positive","Highly positive")))</f>
        <v>Highly positive</v>
      </c>
      <c r="I559" s="3" t="str">
        <f>IF('Calculs T1a'!M562&lt;'Coeffs calibration'!$M$15,"Negative",IF('Calculs T1a'!M562&lt;'Coeffs calibration'!$M$16,"Lowly positive",IF('Calculs T1a'!M562&lt;'Coeffs calibration'!$M$17,"Moderately positive","Highly positive")))</f>
        <v>Highly positive</v>
      </c>
      <c r="J559" s="3" t="str">
        <f>IF('Calculs T1a'!N562&lt;'Coeffs calibration'!$N$15,"Negative",IF('Calculs T1a'!N562&lt;'Coeffs calibration'!$N$16,"Lowly positive",IF('Calculs T1a'!N562&lt;'Coeffs calibration'!$N$17,"Moderately positive","Highly positive")))</f>
        <v>Highly positive</v>
      </c>
      <c r="L559" s="92">
        <f>'Predictions concentrations'!A559</f>
        <v>0</v>
      </c>
      <c r="M559" s="92">
        <f>'Predictions concentrations'!B559</f>
        <v>0</v>
      </c>
      <c r="N559" s="126" t="str">
        <f>IF('Calculs T2a'!G562&lt;'Coeffs calibration'!$G$15,"Negative",IF('Calculs T2a'!G562&lt;'Coeffs calibration'!$G$16,"Lowly positive",IF('Calculs T2a'!G562&lt;'Coeffs calibration'!$G$17,"Moderately positive","Highly positive")))</f>
        <v>Highly positive</v>
      </c>
      <c r="O559" s="126" t="str">
        <f>IF('Calculs T2a'!H562&lt;'Coeffs calibration'!$H$15,"Negative",IF('Calculs T2a'!H562&lt;'Coeffs calibration'!$H$16,"Lowly positive",IF('Calculs T2a'!H562&lt;'Coeffs calibration'!$H$17,"Moderately positive","Highly positive")))</f>
        <v>Highly positive</v>
      </c>
      <c r="P559" s="126" t="str">
        <f>IF('Calculs T2a'!I562&lt;'Coeffs calibration'!$I$15,"Negative",IF('Calculs T2a'!I562&lt;'Coeffs calibration'!$I$16,"Lowly positive",IF('Calculs T2a'!I562&lt;'Coeffs calibration'!$I$17,"Moderately positive","Highly positive")))</f>
        <v>Highly positive</v>
      </c>
      <c r="Q559" s="128" t="str">
        <f>IF('Calculs T2a'!J562&lt;'Coeffs calibration'!$J$15,"Negative",IF('Calculs T2a'!J562&lt;'Coeffs calibration'!$J$16,"Lowly positive",IF('Calculs T2a'!J562&lt;'Coeffs calibration'!$J$17,"Moderately positive","Highly positive")))</f>
        <v>Highly positive</v>
      </c>
      <c r="R559" s="3" t="str">
        <f>IF('Calculs T2a'!K562&lt;'Coeffs calibration'!$K$15,"Negative",IF('Calculs T2a'!K562&lt;'Coeffs calibration'!$K$16,"Lowly positive",IF('Calculs T2a'!K562&lt;'Coeffs calibration'!$K$17,"Moderately positive","Highly positive")))</f>
        <v>Highly positive</v>
      </c>
      <c r="S559" s="3" t="str">
        <f>IF('Calculs T2a'!L562&lt;'Coeffs calibration'!$L$15,"Negative",IF('Calculs T2a'!L562&lt;'Coeffs calibration'!$L$16,"Lowly positive",IF('Calculs T2a'!L562&lt;'Coeffs calibration'!$L$17,"Moderately positive","Highly positive")))</f>
        <v>Highly positive</v>
      </c>
      <c r="T559" s="3" t="str">
        <f>IF('Calculs T2a'!M562&lt;'Coeffs calibration'!$M$15,"Negative",IF('Calculs T2a'!M562&lt;'Coeffs calibration'!$M$16,"Lowly positive",IF('Calculs T2a'!M562&lt;'Coeffs calibration'!$M$17,"Moderately positive","Highly positive")))</f>
        <v>Highly positive</v>
      </c>
      <c r="U559" s="3" t="str">
        <f>IF('Calculs T2a'!N562&lt;'Coeffs calibration'!$N$15,"Negative",IF('Calculs T2a'!N562&lt;'Coeffs calibration'!$N$16,"Lowly positive",IF('Calculs T2a'!N562&lt;'Coeffs calibration'!$N$17,"Moderately positive","Highly positive")))</f>
        <v>Highly positive</v>
      </c>
      <c r="W559" s="92">
        <f>'Predictions concentrations'!A559</f>
        <v>0</v>
      </c>
      <c r="X559" s="92">
        <f>'Predictions concentrations'!B559</f>
        <v>0</v>
      </c>
      <c r="Y559" s="126" t="str">
        <f>IF('Calculs T3a'!G562&lt;'Coeffs calibration'!$G$15,"Negative",IF('Calculs T3a'!G562&lt;'Coeffs calibration'!$G$16,"Lowly positive",IF('Calculs T3a'!G562&lt;'Coeffs calibration'!$G$17,"Moderately positive","Highly positive")))</f>
        <v>Highly positive</v>
      </c>
      <c r="Z559" s="126" t="str">
        <f>IF('Calculs T3a'!H562&lt;'Coeffs calibration'!$H$15,"Negative",IF('Calculs T3a'!H562&lt;'Coeffs calibration'!$H$16,"Lowly positive",IF('Calculs T3a'!H562&lt;'Coeffs calibration'!$H$17,"Moderately positive","Highly positive")))</f>
        <v>Highly positive</v>
      </c>
      <c r="AA559" s="126" t="str">
        <f>IF('Calculs T3a'!I562&lt;'Coeffs calibration'!$I$15,"Negative",IF('Calculs T3a'!I562&lt;'Coeffs calibration'!$I$16,"Lowly positive",IF('Calculs T3a'!I562&lt;'Coeffs calibration'!$I$17,"Moderately positive","Highly positive")))</f>
        <v>Highly positive</v>
      </c>
      <c r="AB559" s="128" t="str">
        <f>IF('Calculs T3a'!J562&lt;'Coeffs calibration'!$J$15,"Negative",IF('Calculs T3a'!J562&lt;'Coeffs calibration'!$J$16,"Lowly positive",IF('Calculs T3a'!J562&lt;'Coeffs calibration'!$J$17,"Moderately positive","Highly positive")))</f>
        <v>Highly positive</v>
      </c>
      <c r="AC559" s="3" t="str">
        <f>IF('Calculs T3a'!K562&lt;'Coeffs calibration'!$K$15,"Negative",IF('Calculs T3a'!K562&lt;'Coeffs calibration'!$K$16,"Lowly positive",IF('Calculs T3a'!K562&lt;'Coeffs calibration'!$K$17,"Moderately positive","Highly positive")))</f>
        <v>Highly positive</v>
      </c>
      <c r="AD559" s="3" t="str">
        <f>IF('Calculs T3a'!L562&lt;'Coeffs calibration'!$L$15,"Negative",IF('Calculs T3a'!L562&lt;'Coeffs calibration'!$L$16,"Lowly positive",IF('Calculs T3a'!L562&lt;'Coeffs calibration'!$L$17,"Moderately positive","Highly positive")))</f>
        <v>Highly positive</v>
      </c>
      <c r="AE559" s="3" t="str">
        <f>IF('Calculs T3a'!M562&lt;'Coeffs calibration'!$M$15,"Negative",IF('Calculs T3a'!M562&lt;'Coeffs calibration'!$M$16,"Lowly positive",IF('Calculs T3a'!M562&lt;'Coeffs calibration'!$M$17,"Moderately positive","Highly positive")))</f>
        <v>Highly positive</v>
      </c>
      <c r="AF559" s="3" t="str">
        <f>IF('Calculs T3a'!N562&lt;'Coeffs calibration'!$N$15,"Negative",IF('Calculs T3a'!N562&lt;'Coeffs calibration'!$N$16,"Lowly positive",IF('Calculs T3a'!N562&lt;'Coeffs calibration'!$N$17,"Moderately positive","Highly positive")))</f>
        <v>Highly positive</v>
      </c>
    </row>
    <row r="560" spans="1:32" x14ac:dyDescent="0.3">
      <c r="A560" s="92">
        <f>'Predictions concentrations'!A560</f>
        <v>0</v>
      </c>
      <c r="B560" s="92">
        <f>'Predictions concentrations'!B560</f>
        <v>0</v>
      </c>
      <c r="C560" s="126" t="str">
        <f>IF('Calculs T1a'!G563&lt;'Coeffs calibration'!$G$15,"Negative",IF('Calculs T1a'!G563&lt;'Coeffs calibration'!$G$16,"Lowly positive",IF('Calculs T1a'!G563&lt;'Coeffs calibration'!$G$17,"Moderately positive","Highly positive")))</f>
        <v>Highly positive</v>
      </c>
      <c r="D560" s="126" t="str">
        <f>IF('Calculs T1a'!H563&lt;'Coeffs calibration'!$H$15,"Negative",IF('Calculs T1a'!H563&lt;'Coeffs calibration'!$H$16,"Lowly positive",IF('Calculs T1a'!H563&lt;'Coeffs calibration'!$H$17,"Moderately positive","Highly positive")))</f>
        <v>Highly positive</v>
      </c>
      <c r="E560" s="126" t="str">
        <f>IF('Calculs T1a'!I563&lt;'Coeffs calibration'!$I$15,"Negative",IF('Calculs T1a'!I563&lt;'Coeffs calibration'!$I$16,"Lowly positive",IF('Calculs T1a'!I563&lt;'Coeffs calibration'!$I$17,"Moderately positive","Highly positive")))</f>
        <v>Highly positive</v>
      </c>
      <c r="F560" s="128" t="str">
        <f>IF('Calculs T1a'!J563&lt;'Coeffs calibration'!$J$15,"Negative",IF('Calculs T1a'!J563&lt;'Coeffs calibration'!$J$16,"Lowly positive",IF('Calculs T1a'!J563&lt;'Coeffs calibration'!$J$17,"Moderately positive","Highly positive")))</f>
        <v>Highly positive</v>
      </c>
      <c r="G560" s="3" t="str">
        <f>IF('Calculs T1a'!K563&lt;'Coeffs calibration'!$K$15,"Negative",IF('Calculs T1a'!K563&lt;'Coeffs calibration'!$K$16,"Lowly positive",IF('Calculs T1a'!K563&lt;'Coeffs calibration'!$K$17,"Moderately positive","Highly positive")))</f>
        <v>Highly positive</v>
      </c>
      <c r="H560" s="3" t="str">
        <f>IF('Calculs T1a'!L563&lt;'Coeffs calibration'!$L$15,"Negative",IF('Calculs T1a'!L563&lt;'Coeffs calibration'!$L$16,"Lowly positive",IF('Calculs T1a'!L563&lt;'Coeffs calibration'!$L$17,"Moderately positive","Highly positive")))</f>
        <v>Highly positive</v>
      </c>
      <c r="I560" s="3" t="str">
        <f>IF('Calculs T1a'!M563&lt;'Coeffs calibration'!$M$15,"Negative",IF('Calculs T1a'!M563&lt;'Coeffs calibration'!$M$16,"Lowly positive",IF('Calculs T1a'!M563&lt;'Coeffs calibration'!$M$17,"Moderately positive","Highly positive")))</f>
        <v>Highly positive</v>
      </c>
      <c r="J560" s="3" t="str">
        <f>IF('Calculs T1a'!N563&lt;'Coeffs calibration'!$N$15,"Negative",IF('Calculs T1a'!N563&lt;'Coeffs calibration'!$N$16,"Lowly positive",IF('Calculs T1a'!N563&lt;'Coeffs calibration'!$N$17,"Moderately positive","Highly positive")))</f>
        <v>Highly positive</v>
      </c>
      <c r="L560" s="92">
        <f>'Predictions concentrations'!A560</f>
        <v>0</v>
      </c>
      <c r="M560" s="92">
        <f>'Predictions concentrations'!B560</f>
        <v>0</v>
      </c>
      <c r="N560" s="126" t="str">
        <f>IF('Calculs T2a'!G563&lt;'Coeffs calibration'!$G$15,"Negative",IF('Calculs T2a'!G563&lt;'Coeffs calibration'!$G$16,"Lowly positive",IF('Calculs T2a'!G563&lt;'Coeffs calibration'!$G$17,"Moderately positive","Highly positive")))</f>
        <v>Highly positive</v>
      </c>
      <c r="O560" s="126" t="str">
        <f>IF('Calculs T2a'!H563&lt;'Coeffs calibration'!$H$15,"Negative",IF('Calculs T2a'!H563&lt;'Coeffs calibration'!$H$16,"Lowly positive",IF('Calculs T2a'!H563&lt;'Coeffs calibration'!$H$17,"Moderately positive","Highly positive")))</f>
        <v>Highly positive</v>
      </c>
      <c r="P560" s="126" t="str">
        <f>IF('Calculs T2a'!I563&lt;'Coeffs calibration'!$I$15,"Negative",IF('Calculs T2a'!I563&lt;'Coeffs calibration'!$I$16,"Lowly positive",IF('Calculs T2a'!I563&lt;'Coeffs calibration'!$I$17,"Moderately positive","Highly positive")))</f>
        <v>Highly positive</v>
      </c>
      <c r="Q560" s="128" t="str">
        <f>IF('Calculs T2a'!J563&lt;'Coeffs calibration'!$J$15,"Negative",IF('Calculs T2a'!J563&lt;'Coeffs calibration'!$J$16,"Lowly positive",IF('Calculs T2a'!J563&lt;'Coeffs calibration'!$J$17,"Moderately positive","Highly positive")))</f>
        <v>Highly positive</v>
      </c>
      <c r="R560" s="3" t="str">
        <f>IF('Calculs T2a'!K563&lt;'Coeffs calibration'!$K$15,"Negative",IF('Calculs T2a'!K563&lt;'Coeffs calibration'!$K$16,"Lowly positive",IF('Calculs T2a'!K563&lt;'Coeffs calibration'!$K$17,"Moderately positive","Highly positive")))</f>
        <v>Highly positive</v>
      </c>
      <c r="S560" s="3" t="str">
        <f>IF('Calculs T2a'!L563&lt;'Coeffs calibration'!$L$15,"Negative",IF('Calculs T2a'!L563&lt;'Coeffs calibration'!$L$16,"Lowly positive",IF('Calculs T2a'!L563&lt;'Coeffs calibration'!$L$17,"Moderately positive","Highly positive")))</f>
        <v>Highly positive</v>
      </c>
      <c r="T560" s="3" t="str">
        <f>IF('Calculs T2a'!M563&lt;'Coeffs calibration'!$M$15,"Negative",IF('Calculs T2a'!M563&lt;'Coeffs calibration'!$M$16,"Lowly positive",IF('Calculs T2a'!M563&lt;'Coeffs calibration'!$M$17,"Moderately positive","Highly positive")))</f>
        <v>Highly positive</v>
      </c>
      <c r="U560" s="3" t="str">
        <f>IF('Calculs T2a'!N563&lt;'Coeffs calibration'!$N$15,"Negative",IF('Calculs T2a'!N563&lt;'Coeffs calibration'!$N$16,"Lowly positive",IF('Calculs T2a'!N563&lt;'Coeffs calibration'!$N$17,"Moderately positive","Highly positive")))</f>
        <v>Highly positive</v>
      </c>
      <c r="W560" s="92">
        <f>'Predictions concentrations'!A560</f>
        <v>0</v>
      </c>
      <c r="X560" s="92">
        <f>'Predictions concentrations'!B560</f>
        <v>0</v>
      </c>
      <c r="Y560" s="126" t="str">
        <f>IF('Calculs T3a'!G563&lt;'Coeffs calibration'!$G$15,"Negative",IF('Calculs T3a'!G563&lt;'Coeffs calibration'!$G$16,"Lowly positive",IF('Calculs T3a'!G563&lt;'Coeffs calibration'!$G$17,"Moderately positive","Highly positive")))</f>
        <v>Highly positive</v>
      </c>
      <c r="Z560" s="126" t="str">
        <f>IF('Calculs T3a'!H563&lt;'Coeffs calibration'!$H$15,"Negative",IF('Calculs T3a'!H563&lt;'Coeffs calibration'!$H$16,"Lowly positive",IF('Calculs T3a'!H563&lt;'Coeffs calibration'!$H$17,"Moderately positive","Highly positive")))</f>
        <v>Highly positive</v>
      </c>
      <c r="AA560" s="126" t="str">
        <f>IF('Calculs T3a'!I563&lt;'Coeffs calibration'!$I$15,"Negative",IF('Calculs T3a'!I563&lt;'Coeffs calibration'!$I$16,"Lowly positive",IF('Calculs T3a'!I563&lt;'Coeffs calibration'!$I$17,"Moderately positive","Highly positive")))</f>
        <v>Highly positive</v>
      </c>
      <c r="AB560" s="128" t="str">
        <f>IF('Calculs T3a'!J563&lt;'Coeffs calibration'!$J$15,"Negative",IF('Calculs T3a'!J563&lt;'Coeffs calibration'!$J$16,"Lowly positive",IF('Calculs T3a'!J563&lt;'Coeffs calibration'!$J$17,"Moderately positive","Highly positive")))</f>
        <v>Highly positive</v>
      </c>
      <c r="AC560" s="3" t="str">
        <f>IF('Calculs T3a'!K563&lt;'Coeffs calibration'!$K$15,"Negative",IF('Calculs T3a'!K563&lt;'Coeffs calibration'!$K$16,"Lowly positive",IF('Calculs T3a'!K563&lt;'Coeffs calibration'!$K$17,"Moderately positive","Highly positive")))</f>
        <v>Highly positive</v>
      </c>
      <c r="AD560" s="3" t="str">
        <f>IF('Calculs T3a'!L563&lt;'Coeffs calibration'!$L$15,"Negative",IF('Calculs T3a'!L563&lt;'Coeffs calibration'!$L$16,"Lowly positive",IF('Calculs T3a'!L563&lt;'Coeffs calibration'!$L$17,"Moderately positive","Highly positive")))</f>
        <v>Highly positive</v>
      </c>
      <c r="AE560" s="3" t="str">
        <f>IF('Calculs T3a'!M563&lt;'Coeffs calibration'!$M$15,"Negative",IF('Calculs T3a'!M563&lt;'Coeffs calibration'!$M$16,"Lowly positive",IF('Calculs T3a'!M563&lt;'Coeffs calibration'!$M$17,"Moderately positive","Highly positive")))</f>
        <v>Highly positive</v>
      </c>
      <c r="AF560" s="3" t="str">
        <f>IF('Calculs T3a'!N563&lt;'Coeffs calibration'!$N$15,"Negative",IF('Calculs T3a'!N563&lt;'Coeffs calibration'!$N$16,"Lowly positive",IF('Calculs T3a'!N563&lt;'Coeffs calibration'!$N$17,"Moderately positive","Highly positive")))</f>
        <v>Highly positive</v>
      </c>
    </row>
    <row r="561" spans="1:32" x14ac:dyDescent="0.3">
      <c r="A561" s="92">
        <f>'Predictions concentrations'!A561</f>
        <v>0</v>
      </c>
      <c r="B561" s="92">
        <f>'Predictions concentrations'!B561</f>
        <v>0</v>
      </c>
      <c r="C561" s="126" t="str">
        <f>IF('Calculs T1a'!G564&lt;'Coeffs calibration'!$G$15,"Negative",IF('Calculs T1a'!G564&lt;'Coeffs calibration'!$G$16,"Lowly positive",IF('Calculs T1a'!G564&lt;'Coeffs calibration'!$G$17,"Moderately positive","Highly positive")))</f>
        <v>Highly positive</v>
      </c>
      <c r="D561" s="126" t="str">
        <f>IF('Calculs T1a'!H564&lt;'Coeffs calibration'!$H$15,"Negative",IF('Calculs T1a'!H564&lt;'Coeffs calibration'!$H$16,"Lowly positive",IF('Calculs T1a'!H564&lt;'Coeffs calibration'!$H$17,"Moderately positive","Highly positive")))</f>
        <v>Highly positive</v>
      </c>
      <c r="E561" s="126" t="str">
        <f>IF('Calculs T1a'!I564&lt;'Coeffs calibration'!$I$15,"Negative",IF('Calculs T1a'!I564&lt;'Coeffs calibration'!$I$16,"Lowly positive",IF('Calculs T1a'!I564&lt;'Coeffs calibration'!$I$17,"Moderately positive","Highly positive")))</f>
        <v>Highly positive</v>
      </c>
      <c r="F561" s="128" t="str">
        <f>IF('Calculs T1a'!J564&lt;'Coeffs calibration'!$J$15,"Negative",IF('Calculs T1a'!J564&lt;'Coeffs calibration'!$J$16,"Lowly positive",IF('Calculs T1a'!J564&lt;'Coeffs calibration'!$J$17,"Moderately positive","Highly positive")))</f>
        <v>Highly positive</v>
      </c>
      <c r="G561" s="3" t="str">
        <f>IF('Calculs T1a'!K564&lt;'Coeffs calibration'!$K$15,"Negative",IF('Calculs T1a'!K564&lt;'Coeffs calibration'!$K$16,"Lowly positive",IF('Calculs T1a'!K564&lt;'Coeffs calibration'!$K$17,"Moderately positive","Highly positive")))</f>
        <v>Highly positive</v>
      </c>
      <c r="H561" s="3" t="str">
        <f>IF('Calculs T1a'!L564&lt;'Coeffs calibration'!$L$15,"Negative",IF('Calculs T1a'!L564&lt;'Coeffs calibration'!$L$16,"Lowly positive",IF('Calculs T1a'!L564&lt;'Coeffs calibration'!$L$17,"Moderately positive","Highly positive")))</f>
        <v>Highly positive</v>
      </c>
      <c r="I561" s="3" t="str">
        <f>IF('Calculs T1a'!M564&lt;'Coeffs calibration'!$M$15,"Negative",IF('Calculs T1a'!M564&lt;'Coeffs calibration'!$M$16,"Lowly positive",IF('Calculs T1a'!M564&lt;'Coeffs calibration'!$M$17,"Moderately positive","Highly positive")))</f>
        <v>Highly positive</v>
      </c>
      <c r="J561" s="3" t="str">
        <f>IF('Calculs T1a'!N564&lt;'Coeffs calibration'!$N$15,"Negative",IF('Calculs T1a'!N564&lt;'Coeffs calibration'!$N$16,"Lowly positive",IF('Calculs T1a'!N564&lt;'Coeffs calibration'!$N$17,"Moderately positive","Highly positive")))</f>
        <v>Highly positive</v>
      </c>
      <c r="L561" s="92">
        <f>'Predictions concentrations'!A561</f>
        <v>0</v>
      </c>
      <c r="M561" s="92">
        <f>'Predictions concentrations'!B561</f>
        <v>0</v>
      </c>
      <c r="N561" s="126" t="str">
        <f>IF('Calculs T2a'!G564&lt;'Coeffs calibration'!$G$15,"Negative",IF('Calculs T2a'!G564&lt;'Coeffs calibration'!$G$16,"Lowly positive",IF('Calculs T2a'!G564&lt;'Coeffs calibration'!$G$17,"Moderately positive","Highly positive")))</f>
        <v>Highly positive</v>
      </c>
      <c r="O561" s="126" t="str">
        <f>IF('Calculs T2a'!H564&lt;'Coeffs calibration'!$H$15,"Negative",IF('Calculs T2a'!H564&lt;'Coeffs calibration'!$H$16,"Lowly positive",IF('Calculs T2a'!H564&lt;'Coeffs calibration'!$H$17,"Moderately positive","Highly positive")))</f>
        <v>Highly positive</v>
      </c>
      <c r="P561" s="126" t="str">
        <f>IF('Calculs T2a'!I564&lt;'Coeffs calibration'!$I$15,"Negative",IF('Calculs T2a'!I564&lt;'Coeffs calibration'!$I$16,"Lowly positive",IF('Calculs T2a'!I564&lt;'Coeffs calibration'!$I$17,"Moderately positive","Highly positive")))</f>
        <v>Highly positive</v>
      </c>
      <c r="Q561" s="128" t="str">
        <f>IF('Calculs T2a'!J564&lt;'Coeffs calibration'!$J$15,"Negative",IF('Calculs T2a'!J564&lt;'Coeffs calibration'!$J$16,"Lowly positive",IF('Calculs T2a'!J564&lt;'Coeffs calibration'!$J$17,"Moderately positive","Highly positive")))</f>
        <v>Highly positive</v>
      </c>
      <c r="R561" s="3" t="str">
        <f>IF('Calculs T2a'!K564&lt;'Coeffs calibration'!$K$15,"Negative",IF('Calculs T2a'!K564&lt;'Coeffs calibration'!$K$16,"Lowly positive",IF('Calculs T2a'!K564&lt;'Coeffs calibration'!$K$17,"Moderately positive","Highly positive")))</f>
        <v>Highly positive</v>
      </c>
      <c r="S561" s="3" t="str">
        <f>IF('Calculs T2a'!L564&lt;'Coeffs calibration'!$L$15,"Negative",IF('Calculs T2a'!L564&lt;'Coeffs calibration'!$L$16,"Lowly positive",IF('Calculs T2a'!L564&lt;'Coeffs calibration'!$L$17,"Moderately positive","Highly positive")))</f>
        <v>Highly positive</v>
      </c>
      <c r="T561" s="3" t="str">
        <f>IF('Calculs T2a'!M564&lt;'Coeffs calibration'!$M$15,"Negative",IF('Calculs T2a'!M564&lt;'Coeffs calibration'!$M$16,"Lowly positive",IF('Calculs T2a'!M564&lt;'Coeffs calibration'!$M$17,"Moderately positive","Highly positive")))</f>
        <v>Highly positive</v>
      </c>
      <c r="U561" s="3" t="str">
        <f>IF('Calculs T2a'!N564&lt;'Coeffs calibration'!$N$15,"Negative",IF('Calculs T2a'!N564&lt;'Coeffs calibration'!$N$16,"Lowly positive",IF('Calculs T2a'!N564&lt;'Coeffs calibration'!$N$17,"Moderately positive","Highly positive")))</f>
        <v>Highly positive</v>
      </c>
      <c r="W561" s="92">
        <f>'Predictions concentrations'!A561</f>
        <v>0</v>
      </c>
      <c r="X561" s="92">
        <f>'Predictions concentrations'!B561</f>
        <v>0</v>
      </c>
      <c r="Y561" s="126" t="str">
        <f>IF('Calculs T3a'!G564&lt;'Coeffs calibration'!$G$15,"Negative",IF('Calculs T3a'!G564&lt;'Coeffs calibration'!$G$16,"Lowly positive",IF('Calculs T3a'!G564&lt;'Coeffs calibration'!$G$17,"Moderately positive","Highly positive")))</f>
        <v>Highly positive</v>
      </c>
      <c r="Z561" s="126" t="str">
        <f>IF('Calculs T3a'!H564&lt;'Coeffs calibration'!$H$15,"Negative",IF('Calculs T3a'!H564&lt;'Coeffs calibration'!$H$16,"Lowly positive",IF('Calculs T3a'!H564&lt;'Coeffs calibration'!$H$17,"Moderately positive","Highly positive")))</f>
        <v>Highly positive</v>
      </c>
      <c r="AA561" s="126" t="str">
        <f>IF('Calculs T3a'!I564&lt;'Coeffs calibration'!$I$15,"Negative",IF('Calculs T3a'!I564&lt;'Coeffs calibration'!$I$16,"Lowly positive",IF('Calculs T3a'!I564&lt;'Coeffs calibration'!$I$17,"Moderately positive","Highly positive")))</f>
        <v>Highly positive</v>
      </c>
      <c r="AB561" s="128" t="str">
        <f>IF('Calculs T3a'!J564&lt;'Coeffs calibration'!$J$15,"Negative",IF('Calculs T3a'!J564&lt;'Coeffs calibration'!$J$16,"Lowly positive",IF('Calculs T3a'!J564&lt;'Coeffs calibration'!$J$17,"Moderately positive","Highly positive")))</f>
        <v>Highly positive</v>
      </c>
      <c r="AC561" s="3" t="str">
        <f>IF('Calculs T3a'!K564&lt;'Coeffs calibration'!$K$15,"Negative",IF('Calculs T3a'!K564&lt;'Coeffs calibration'!$K$16,"Lowly positive",IF('Calculs T3a'!K564&lt;'Coeffs calibration'!$K$17,"Moderately positive","Highly positive")))</f>
        <v>Highly positive</v>
      </c>
      <c r="AD561" s="3" t="str">
        <f>IF('Calculs T3a'!L564&lt;'Coeffs calibration'!$L$15,"Negative",IF('Calculs T3a'!L564&lt;'Coeffs calibration'!$L$16,"Lowly positive",IF('Calculs T3a'!L564&lt;'Coeffs calibration'!$L$17,"Moderately positive","Highly positive")))</f>
        <v>Highly positive</v>
      </c>
      <c r="AE561" s="3" t="str">
        <f>IF('Calculs T3a'!M564&lt;'Coeffs calibration'!$M$15,"Negative",IF('Calculs T3a'!M564&lt;'Coeffs calibration'!$M$16,"Lowly positive",IF('Calculs T3a'!M564&lt;'Coeffs calibration'!$M$17,"Moderately positive","Highly positive")))</f>
        <v>Highly positive</v>
      </c>
      <c r="AF561" s="3" t="str">
        <f>IF('Calculs T3a'!N564&lt;'Coeffs calibration'!$N$15,"Negative",IF('Calculs T3a'!N564&lt;'Coeffs calibration'!$N$16,"Lowly positive",IF('Calculs T3a'!N564&lt;'Coeffs calibration'!$N$17,"Moderately positive","Highly positive")))</f>
        <v>Highly positive</v>
      </c>
    </row>
    <row r="562" spans="1:32" x14ac:dyDescent="0.3">
      <c r="A562" s="92">
        <f>'Predictions concentrations'!A562</f>
        <v>0</v>
      </c>
      <c r="B562" s="92">
        <f>'Predictions concentrations'!B562</f>
        <v>0</v>
      </c>
      <c r="C562" s="126" t="str">
        <f>IF('Calculs T1a'!G565&lt;'Coeffs calibration'!$G$15,"Negative",IF('Calculs T1a'!G565&lt;'Coeffs calibration'!$G$16,"Lowly positive",IF('Calculs T1a'!G565&lt;'Coeffs calibration'!$G$17,"Moderately positive","Highly positive")))</f>
        <v>Highly positive</v>
      </c>
      <c r="D562" s="126" t="str">
        <f>IF('Calculs T1a'!H565&lt;'Coeffs calibration'!$H$15,"Negative",IF('Calculs T1a'!H565&lt;'Coeffs calibration'!$H$16,"Lowly positive",IF('Calculs T1a'!H565&lt;'Coeffs calibration'!$H$17,"Moderately positive","Highly positive")))</f>
        <v>Highly positive</v>
      </c>
      <c r="E562" s="126" t="str">
        <f>IF('Calculs T1a'!I565&lt;'Coeffs calibration'!$I$15,"Negative",IF('Calculs T1a'!I565&lt;'Coeffs calibration'!$I$16,"Lowly positive",IF('Calculs T1a'!I565&lt;'Coeffs calibration'!$I$17,"Moderately positive","Highly positive")))</f>
        <v>Highly positive</v>
      </c>
      <c r="F562" s="128" t="str">
        <f>IF('Calculs T1a'!J565&lt;'Coeffs calibration'!$J$15,"Negative",IF('Calculs T1a'!J565&lt;'Coeffs calibration'!$J$16,"Lowly positive",IF('Calculs T1a'!J565&lt;'Coeffs calibration'!$J$17,"Moderately positive","Highly positive")))</f>
        <v>Highly positive</v>
      </c>
      <c r="G562" s="3" t="str">
        <f>IF('Calculs T1a'!K565&lt;'Coeffs calibration'!$K$15,"Negative",IF('Calculs T1a'!K565&lt;'Coeffs calibration'!$K$16,"Lowly positive",IF('Calculs T1a'!K565&lt;'Coeffs calibration'!$K$17,"Moderately positive","Highly positive")))</f>
        <v>Highly positive</v>
      </c>
      <c r="H562" s="3" t="str">
        <f>IF('Calculs T1a'!L565&lt;'Coeffs calibration'!$L$15,"Negative",IF('Calculs T1a'!L565&lt;'Coeffs calibration'!$L$16,"Lowly positive",IF('Calculs T1a'!L565&lt;'Coeffs calibration'!$L$17,"Moderately positive","Highly positive")))</f>
        <v>Highly positive</v>
      </c>
      <c r="I562" s="3" t="str">
        <f>IF('Calculs T1a'!M565&lt;'Coeffs calibration'!$M$15,"Negative",IF('Calculs T1a'!M565&lt;'Coeffs calibration'!$M$16,"Lowly positive",IF('Calculs T1a'!M565&lt;'Coeffs calibration'!$M$17,"Moderately positive","Highly positive")))</f>
        <v>Highly positive</v>
      </c>
      <c r="J562" s="3" t="str">
        <f>IF('Calculs T1a'!N565&lt;'Coeffs calibration'!$N$15,"Negative",IF('Calculs T1a'!N565&lt;'Coeffs calibration'!$N$16,"Lowly positive",IF('Calculs T1a'!N565&lt;'Coeffs calibration'!$N$17,"Moderately positive","Highly positive")))</f>
        <v>Highly positive</v>
      </c>
      <c r="L562" s="92">
        <f>'Predictions concentrations'!A562</f>
        <v>0</v>
      </c>
      <c r="M562" s="92">
        <f>'Predictions concentrations'!B562</f>
        <v>0</v>
      </c>
      <c r="N562" s="126" t="str">
        <f>IF('Calculs T2a'!G565&lt;'Coeffs calibration'!$G$15,"Negative",IF('Calculs T2a'!G565&lt;'Coeffs calibration'!$G$16,"Lowly positive",IF('Calculs T2a'!G565&lt;'Coeffs calibration'!$G$17,"Moderately positive","Highly positive")))</f>
        <v>Highly positive</v>
      </c>
      <c r="O562" s="126" t="str">
        <f>IF('Calculs T2a'!H565&lt;'Coeffs calibration'!$H$15,"Negative",IF('Calculs T2a'!H565&lt;'Coeffs calibration'!$H$16,"Lowly positive",IF('Calculs T2a'!H565&lt;'Coeffs calibration'!$H$17,"Moderately positive","Highly positive")))</f>
        <v>Highly positive</v>
      </c>
      <c r="P562" s="126" t="str">
        <f>IF('Calculs T2a'!I565&lt;'Coeffs calibration'!$I$15,"Negative",IF('Calculs T2a'!I565&lt;'Coeffs calibration'!$I$16,"Lowly positive",IF('Calculs T2a'!I565&lt;'Coeffs calibration'!$I$17,"Moderately positive","Highly positive")))</f>
        <v>Highly positive</v>
      </c>
      <c r="Q562" s="128" t="str">
        <f>IF('Calculs T2a'!J565&lt;'Coeffs calibration'!$J$15,"Negative",IF('Calculs T2a'!J565&lt;'Coeffs calibration'!$J$16,"Lowly positive",IF('Calculs T2a'!J565&lt;'Coeffs calibration'!$J$17,"Moderately positive","Highly positive")))</f>
        <v>Highly positive</v>
      </c>
      <c r="R562" s="3" t="str">
        <f>IF('Calculs T2a'!K565&lt;'Coeffs calibration'!$K$15,"Negative",IF('Calculs T2a'!K565&lt;'Coeffs calibration'!$K$16,"Lowly positive",IF('Calculs T2a'!K565&lt;'Coeffs calibration'!$K$17,"Moderately positive","Highly positive")))</f>
        <v>Highly positive</v>
      </c>
      <c r="S562" s="3" t="str">
        <f>IF('Calculs T2a'!L565&lt;'Coeffs calibration'!$L$15,"Negative",IF('Calculs T2a'!L565&lt;'Coeffs calibration'!$L$16,"Lowly positive",IF('Calculs T2a'!L565&lt;'Coeffs calibration'!$L$17,"Moderately positive","Highly positive")))</f>
        <v>Highly positive</v>
      </c>
      <c r="T562" s="3" t="str">
        <f>IF('Calculs T2a'!M565&lt;'Coeffs calibration'!$M$15,"Negative",IF('Calculs T2a'!M565&lt;'Coeffs calibration'!$M$16,"Lowly positive",IF('Calculs T2a'!M565&lt;'Coeffs calibration'!$M$17,"Moderately positive","Highly positive")))</f>
        <v>Highly positive</v>
      </c>
      <c r="U562" s="3" t="str">
        <f>IF('Calculs T2a'!N565&lt;'Coeffs calibration'!$N$15,"Negative",IF('Calculs T2a'!N565&lt;'Coeffs calibration'!$N$16,"Lowly positive",IF('Calculs T2a'!N565&lt;'Coeffs calibration'!$N$17,"Moderately positive","Highly positive")))</f>
        <v>Highly positive</v>
      </c>
      <c r="W562" s="92">
        <f>'Predictions concentrations'!A562</f>
        <v>0</v>
      </c>
      <c r="X562" s="92">
        <f>'Predictions concentrations'!B562</f>
        <v>0</v>
      </c>
      <c r="Y562" s="126" t="str">
        <f>IF('Calculs T3a'!G565&lt;'Coeffs calibration'!$G$15,"Negative",IF('Calculs T3a'!G565&lt;'Coeffs calibration'!$G$16,"Lowly positive",IF('Calculs T3a'!G565&lt;'Coeffs calibration'!$G$17,"Moderately positive","Highly positive")))</f>
        <v>Highly positive</v>
      </c>
      <c r="Z562" s="126" t="str">
        <f>IF('Calculs T3a'!H565&lt;'Coeffs calibration'!$H$15,"Negative",IF('Calculs T3a'!H565&lt;'Coeffs calibration'!$H$16,"Lowly positive",IF('Calculs T3a'!H565&lt;'Coeffs calibration'!$H$17,"Moderately positive","Highly positive")))</f>
        <v>Highly positive</v>
      </c>
      <c r="AA562" s="126" t="str">
        <f>IF('Calculs T3a'!I565&lt;'Coeffs calibration'!$I$15,"Negative",IF('Calculs T3a'!I565&lt;'Coeffs calibration'!$I$16,"Lowly positive",IF('Calculs T3a'!I565&lt;'Coeffs calibration'!$I$17,"Moderately positive","Highly positive")))</f>
        <v>Highly positive</v>
      </c>
      <c r="AB562" s="128" t="str">
        <f>IF('Calculs T3a'!J565&lt;'Coeffs calibration'!$J$15,"Negative",IF('Calculs T3a'!J565&lt;'Coeffs calibration'!$J$16,"Lowly positive",IF('Calculs T3a'!J565&lt;'Coeffs calibration'!$J$17,"Moderately positive","Highly positive")))</f>
        <v>Highly positive</v>
      </c>
      <c r="AC562" s="3" t="str">
        <f>IF('Calculs T3a'!K565&lt;'Coeffs calibration'!$K$15,"Negative",IF('Calculs T3a'!K565&lt;'Coeffs calibration'!$K$16,"Lowly positive",IF('Calculs T3a'!K565&lt;'Coeffs calibration'!$K$17,"Moderately positive","Highly positive")))</f>
        <v>Highly positive</v>
      </c>
      <c r="AD562" s="3" t="str">
        <f>IF('Calculs T3a'!L565&lt;'Coeffs calibration'!$L$15,"Negative",IF('Calculs T3a'!L565&lt;'Coeffs calibration'!$L$16,"Lowly positive",IF('Calculs T3a'!L565&lt;'Coeffs calibration'!$L$17,"Moderately positive","Highly positive")))</f>
        <v>Highly positive</v>
      </c>
      <c r="AE562" s="3" t="str">
        <f>IF('Calculs T3a'!M565&lt;'Coeffs calibration'!$M$15,"Negative",IF('Calculs T3a'!M565&lt;'Coeffs calibration'!$M$16,"Lowly positive",IF('Calculs T3a'!M565&lt;'Coeffs calibration'!$M$17,"Moderately positive","Highly positive")))</f>
        <v>Highly positive</v>
      </c>
      <c r="AF562" s="3" t="str">
        <f>IF('Calculs T3a'!N565&lt;'Coeffs calibration'!$N$15,"Negative",IF('Calculs T3a'!N565&lt;'Coeffs calibration'!$N$16,"Lowly positive",IF('Calculs T3a'!N565&lt;'Coeffs calibration'!$N$17,"Moderately positive","Highly positive")))</f>
        <v>Highly positive</v>
      </c>
    </row>
    <row r="563" spans="1:32" x14ac:dyDescent="0.3">
      <c r="A563" s="92">
        <f>'Predictions concentrations'!A563</f>
        <v>0</v>
      </c>
      <c r="B563" s="92">
        <f>'Predictions concentrations'!B563</f>
        <v>0</v>
      </c>
      <c r="C563" s="126" t="str">
        <f>IF('Calculs T1a'!G566&lt;'Coeffs calibration'!$G$15,"Negative",IF('Calculs T1a'!G566&lt;'Coeffs calibration'!$G$16,"Lowly positive",IF('Calculs T1a'!G566&lt;'Coeffs calibration'!$G$17,"Moderately positive","Highly positive")))</f>
        <v>Highly positive</v>
      </c>
      <c r="D563" s="126" t="str">
        <f>IF('Calculs T1a'!H566&lt;'Coeffs calibration'!$H$15,"Negative",IF('Calculs T1a'!H566&lt;'Coeffs calibration'!$H$16,"Lowly positive",IF('Calculs T1a'!H566&lt;'Coeffs calibration'!$H$17,"Moderately positive","Highly positive")))</f>
        <v>Highly positive</v>
      </c>
      <c r="E563" s="126" t="str">
        <f>IF('Calculs T1a'!I566&lt;'Coeffs calibration'!$I$15,"Negative",IF('Calculs T1a'!I566&lt;'Coeffs calibration'!$I$16,"Lowly positive",IF('Calculs T1a'!I566&lt;'Coeffs calibration'!$I$17,"Moderately positive","Highly positive")))</f>
        <v>Highly positive</v>
      </c>
      <c r="F563" s="128" t="str">
        <f>IF('Calculs T1a'!J566&lt;'Coeffs calibration'!$J$15,"Negative",IF('Calculs T1a'!J566&lt;'Coeffs calibration'!$J$16,"Lowly positive",IF('Calculs T1a'!J566&lt;'Coeffs calibration'!$J$17,"Moderately positive","Highly positive")))</f>
        <v>Highly positive</v>
      </c>
      <c r="G563" s="3" t="str">
        <f>IF('Calculs T1a'!K566&lt;'Coeffs calibration'!$K$15,"Negative",IF('Calculs T1a'!K566&lt;'Coeffs calibration'!$K$16,"Lowly positive",IF('Calculs T1a'!K566&lt;'Coeffs calibration'!$K$17,"Moderately positive","Highly positive")))</f>
        <v>Highly positive</v>
      </c>
      <c r="H563" s="3" t="str">
        <f>IF('Calculs T1a'!L566&lt;'Coeffs calibration'!$L$15,"Negative",IF('Calculs T1a'!L566&lt;'Coeffs calibration'!$L$16,"Lowly positive",IF('Calculs T1a'!L566&lt;'Coeffs calibration'!$L$17,"Moderately positive","Highly positive")))</f>
        <v>Highly positive</v>
      </c>
      <c r="I563" s="3" t="str">
        <f>IF('Calculs T1a'!M566&lt;'Coeffs calibration'!$M$15,"Negative",IF('Calculs T1a'!M566&lt;'Coeffs calibration'!$M$16,"Lowly positive",IF('Calculs T1a'!M566&lt;'Coeffs calibration'!$M$17,"Moderately positive","Highly positive")))</f>
        <v>Highly positive</v>
      </c>
      <c r="J563" s="3" t="str">
        <f>IF('Calculs T1a'!N566&lt;'Coeffs calibration'!$N$15,"Negative",IF('Calculs T1a'!N566&lt;'Coeffs calibration'!$N$16,"Lowly positive",IF('Calculs T1a'!N566&lt;'Coeffs calibration'!$N$17,"Moderately positive","Highly positive")))</f>
        <v>Highly positive</v>
      </c>
      <c r="L563" s="92">
        <f>'Predictions concentrations'!A563</f>
        <v>0</v>
      </c>
      <c r="M563" s="92">
        <f>'Predictions concentrations'!B563</f>
        <v>0</v>
      </c>
      <c r="N563" s="126" t="str">
        <f>IF('Calculs T2a'!G566&lt;'Coeffs calibration'!$G$15,"Negative",IF('Calculs T2a'!G566&lt;'Coeffs calibration'!$G$16,"Lowly positive",IF('Calculs T2a'!G566&lt;'Coeffs calibration'!$G$17,"Moderately positive","Highly positive")))</f>
        <v>Highly positive</v>
      </c>
      <c r="O563" s="126" t="str">
        <f>IF('Calculs T2a'!H566&lt;'Coeffs calibration'!$H$15,"Negative",IF('Calculs T2a'!H566&lt;'Coeffs calibration'!$H$16,"Lowly positive",IF('Calculs T2a'!H566&lt;'Coeffs calibration'!$H$17,"Moderately positive","Highly positive")))</f>
        <v>Highly positive</v>
      </c>
      <c r="P563" s="126" t="str">
        <f>IF('Calculs T2a'!I566&lt;'Coeffs calibration'!$I$15,"Negative",IF('Calculs T2a'!I566&lt;'Coeffs calibration'!$I$16,"Lowly positive",IF('Calculs T2a'!I566&lt;'Coeffs calibration'!$I$17,"Moderately positive","Highly positive")))</f>
        <v>Highly positive</v>
      </c>
      <c r="Q563" s="128" t="str">
        <f>IF('Calculs T2a'!J566&lt;'Coeffs calibration'!$J$15,"Negative",IF('Calculs T2a'!J566&lt;'Coeffs calibration'!$J$16,"Lowly positive",IF('Calculs T2a'!J566&lt;'Coeffs calibration'!$J$17,"Moderately positive","Highly positive")))</f>
        <v>Highly positive</v>
      </c>
      <c r="R563" s="3" t="str">
        <f>IF('Calculs T2a'!K566&lt;'Coeffs calibration'!$K$15,"Negative",IF('Calculs T2a'!K566&lt;'Coeffs calibration'!$K$16,"Lowly positive",IF('Calculs T2a'!K566&lt;'Coeffs calibration'!$K$17,"Moderately positive","Highly positive")))</f>
        <v>Highly positive</v>
      </c>
      <c r="S563" s="3" t="str">
        <f>IF('Calculs T2a'!L566&lt;'Coeffs calibration'!$L$15,"Negative",IF('Calculs T2a'!L566&lt;'Coeffs calibration'!$L$16,"Lowly positive",IF('Calculs T2a'!L566&lt;'Coeffs calibration'!$L$17,"Moderately positive","Highly positive")))</f>
        <v>Highly positive</v>
      </c>
      <c r="T563" s="3" t="str">
        <f>IF('Calculs T2a'!M566&lt;'Coeffs calibration'!$M$15,"Negative",IF('Calculs T2a'!M566&lt;'Coeffs calibration'!$M$16,"Lowly positive",IF('Calculs T2a'!M566&lt;'Coeffs calibration'!$M$17,"Moderately positive","Highly positive")))</f>
        <v>Highly positive</v>
      </c>
      <c r="U563" s="3" t="str">
        <f>IF('Calculs T2a'!N566&lt;'Coeffs calibration'!$N$15,"Negative",IF('Calculs T2a'!N566&lt;'Coeffs calibration'!$N$16,"Lowly positive",IF('Calculs T2a'!N566&lt;'Coeffs calibration'!$N$17,"Moderately positive","Highly positive")))</f>
        <v>Highly positive</v>
      </c>
      <c r="W563" s="92">
        <f>'Predictions concentrations'!A563</f>
        <v>0</v>
      </c>
      <c r="X563" s="92">
        <f>'Predictions concentrations'!B563</f>
        <v>0</v>
      </c>
      <c r="Y563" s="126" t="str">
        <f>IF('Calculs T3a'!G566&lt;'Coeffs calibration'!$G$15,"Negative",IF('Calculs T3a'!G566&lt;'Coeffs calibration'!$G$16,"Lowly positive",IF('Calculs T3a'!G566&lt;'Coeffs calibration'!$G$17,"Moderately positive","Highly positive")))</f>
        <v>Highly positive</v>
      </c>
      <c r="Z563" s="126" t="str">
        <f>IF('Calculs T3a'!H566&lt;'Coeffs calibration'!$H$15,"Negative",IF('Calculs T3a'!H566&lt;'Coeffs calibration'!$H$16,"Lowly positive",IF('Calculs T3a'!H566&lt;'Coeffs calibration'!$H$17,"Moderately positive","Highly positive")))</f>
        <v>Highly positive</v>
      </c>
      <c r="AA563" s="126" t="str">
        <f>IF('Calculs T3a'!I566&lt;'Coeffs calibration'!$I$15,"Negative",IF('Calculs T3a'!I566&lt;'Coeffs calibration'!$I$16,"Lowly positive",IF('Calculs T3a'!I566&lt;'Coeffs calibration'!$I$17,"Moderately positive","Highly positive")))</f>
        <v>Highly positive</v>
      </c>
      <c r="AB563" s="128" t="str">
        <f>IF('Calculs T3a'!J566&lt;'Coeffs calibration'!$J$15,"Negative",IF('Calculs T3a'!J566&lt;'Coeffs calibration'!$J$16,"Lowly positive",IF('Calculs T3a'!J566&lt;'Coeffs calibration'!$J$17,"Moderately positive","Highly positive")))</f>
        <v>Highly positive</v>
      </c>
      <c r="AC563" s="3" t="str">
        <f>IF('Calculs T3a'!K566&lt;'Coeffs calibration'!$K$15,"Negative",IF('Calculs T3a'!K566&lt;'Coeffs calibration'!$K$16,"Lowly positive",IF('Calculs T3a'!K566&lt;'Coeffs calibration'!$K$17,"Moderately positive","Highly positive")))</f>
        <v>Highly positive</v>
      </c>
      <c r="AD563" s="3" t="str">
        <f>IF('Calculs T3a'!L566&lt;'Coeffs calibration'!$L$15,"Negative",IF('Calculs T3a'!L566&lt;'Coeffs calibration'!$L$16,"Lowly positive",IF('Calculs T3a'!L566&lt;'Coeffs calibration'!$L$17,"Moderately positive","Highly positive")))</f>
        <v>Highly positive</v>
      </c>
      <c r="AE563" s="3" t="str">
        <f>IF('Calculs T3a'!M566&lt;'Coeffs calibration'!$M$15,"Negative",IF('Calculs T3a'!M566&lt;'Coeffs calibration'!$M$16,"Lowly positive",IF('Calculs T3a'!M566&lt;'Coeffs calibration'!$M$17,"Moderately positive","Highly positive")))</f>
        <v>Highly positive</v>
      </c>
      <c r="AF563" s="3" t="str">
        <f>IF('Calculs T3a'!N566&lt;'Coeffs calibration'!$N$15,"Negative",IF('Calculs T3a'!N566&lt;'Coeffs calibration'!$N$16,"Lowly positive",IF('Calculs T3a'!N566&lt;'Coeffs calibration'!$N$17,"Moderately positive","Highly positive")))</f>
        <v>Highly positive</v>
      </c>
    </row>
    <row r="564" spans="1:32" x14ac:dyDescent="0.3">
      <c r="A564" s="92">
        <f>'Predictions concentrations'!A564</f>
        <v>0</v>
      </c>
      <c r="B564" s="92">
        <f>'Predictions concentrations'!B564</f>
        <v>0</v>
      </c>
      <c r="C564" s="126" t="str">
        <f>IF('Calculs T1a'!G567&lt;'Coeffs calibration'!$G$15,"Negative",IF('Calculs T1a'!G567&lt;'Coeffs calibration'!$G$16,"Lowly positive",IF('Calculs T1a'!G567&lt;'Coeffs calibration'!$G$17,"Moderately positive","Highly positive")))</f>
        <v>Highly positive</v>
      </c>
      <c r="D564" s="126" t="str">
        <f>IF('Calculs T1a'!H567&lt;'Coeffs calibration'!$H$15,"Negative",IF('Calculs T1a'!H567&lt;'Coeffs calibration'!$H$16,"Lowly positive",IF('Calculs T1a'!H567&lt;'Coeffs calibration'!$H$17,"Moderately positive","Highly positive")))</f>
        <v>Highly positive</v>
      </c>
      <c r="E564" s="126" t="str">
        <f>IF('Calculs T1a'!I567&lt;'Coeffs calibration'!$I$15,"Negative",IF('Calculs T1a'!I567&lt;'Coeffs calibration'!$I$16,"Lowly positive",IF('Calculs T1a'!I567&lt;'Coeffs calibration'!$I$17,"Moderately positive","Highly positive")))</f>
        <v>Highly positive</v>
      </c>
      <c r="F564" s="128" t="str">
        <f>IF('Calculs T1a'!J567&lt;'Coeffs calibration'!$J$15,"Negative",IF('Calculs T1a'!J567&lt;'Coeffs calibration'!$J$16,"Lowly positive",IF('Calculs T1a'!J567&lt;'Coeffs calibration'!$J$17,"Moderately positive","Highly positive")))</f>
        <v>Highly positive</v>
      </c>
      <c r="G564" s="3" t="str">
        <f>IF('Calculs T1a'!K567&lt;'Coeffs calibration'!$K$15,"Negative",IF('Calculs T1a'!K567&lt;'Coeffs calibration'!$K$16,"Lowly positive",IF('Calculs T1a'!K567&lt;'Coeffs calibration'!$K$17,"Moderately positive","Highly positive")))</f>
        <v>Highly positive</v>
      </c>
      <c r="H564" s="3" t="str">
        <f>IF('Calculs T1a'!L567&lt;'Coeffs calibration'!$L$15,"Negative",IF('Calculs T1a'!L567&lt;'Coeffs calibration'!$L$16,"Lowly positive",IF('Calculs T1a'!L567&lt;'Coeffs calibration'!$L$17,"Moderately positive","Highly positive")))</f>
        <v>Highly positive</v>
      </c>
      <c r="I564" s="3" t="str">
        <f>IF('Calculs T1a'!M567&lt;'Coeffs calibration'!$M$15,"Negative",IF('Calculs T1a'!M567&lt;'Coeffs calibration'!$M$16,"Lowly positive",IF('Calculs T1a'!M567&lt;'Coeffs calibration'!$M$17,"Moderately positive","Highly positive")))</f>
        <v>Highly positive</v>
      </c>
      <c r="J564" s="3" t="str">
        <f>IF('Calculs T1a'!N567&lt;'Coeffs calibration'!$N$15,"Negative",IF('Calculs T1a'!N567&lt;'Coeffs calibration'!$N$16,"Lowly positive",IF('Calculs T1a'!N567&lt;'Coeffs calibration'!$N$17,"Moderately positive","Highly positive")))</f>
        <v>Highly positive</v>
      </c>
      <c r="L564" s="92">
        <f>'Predictions concentrations'!A564</f>
        <v>0</v>
      </c>
      <c r="M564" s="92">
        <f>'Predictions concentrations'!B564</f>
        <v>0</v>
      </c>
      <c r="N564" s="126" t="str">
        <f>IF('Calculs T2a'!G567&lt;'Coeffs calibration'!$G$15,"Negative",IF('Calculs T2a'!G567&lt;'Coeffs calibration'!$G$16,"Lowly positive",IF('Calculs T2a'!G567&lt;'Coeffs calibration'!$G$17,"Moderately positive","Highly positive")))</f>
        <v>Highly positive</v>
      </c>
      <c r="O564" s="126" t="str">
        <f>IF('Calculs T2a'!H567&lt;'Coeffs calibration'!$H$15,"Negative",IF('Calculs T2a'!H567&lt;'Coeffs calibration'!$H$16,"Lowly positive",IF('Calculs T2a'!H567&lt;'Coeffs calibration'!$H$17,"Moderately positive","Highly positive")))</f>
        <v>Highly positive</v>
      </c>
      <c r="P564" s="126" t="str">
        <f>IF('Calculs T2a'!I567&lt;'Coeffs calibration'!$I$15,"Negative",IF('Calculs T2a'!I567&lt;'Coeffs calibration'!$I$16,"Lowly positive",IF('Calculs T2a'!I567&lt;'Coeffs calibration'!$I$17,"Moderately positive","Highly positive")))</f>
        <v>Highly positive</v>
      </c>
      <c r="Q564" s="128" t="str">
        <f>IF('Calculs T2a'!J567&lt;'Coeffs calibration'!$J$15,"Negative",IF('Calculs T2a'!J567&lt;'Coeffs calibration'!$J$16,"Lowly positive",IF('Calculs T2a'!J567&lt;'Coeffs calibration'!$J$17,"Moderately positive","Highly positive")))</f>
        <v>Highly positive</v>
      </c>
      <c r="R564" s="3" t="str">
        <f>IF('Calculs T2a'!K567&lt;'Coeffs calibration'!$K$15,"Negative",IF('Calculs T2a'!K567&lt;'Coeffs calibration'!$K$16,"Lowly positive",IF('Calculs T2a'!K567&lt;'Coeffs calibration'!$K$17,"Moderately positive","Highly positive")))</f>
        <v>Highly positive</v>
      </c>
      <c r="S564" s="3" t="str">
        <f>IF('Calculs T2a'!L567&lt;'Coeffs calibration'!$L$15,"Negative",IF('Calculs T2a'!L567&lt;'Coeffs calibration'!$L$16,"Lowly positive",IF('Calculs T2a'!L567&lt;'Coeffs calibration'!$L$17,"Moderately positive","Highly positive")))</f>
        <v>Highly positive</v>
      </c>
      <c r="T564" s="3" t="str">
        <f>IF('Calculs T2a'!M567&lt;'Coeffs calibration'!$M$15,"Negative",IF('Calculs T2a'!M567&lt;'Coeffs calibration'!$M$16,"Lowly positive",IF('Calculs T2a'!M567&lt;'Coeffs calibration'!$M$17,"Moderately positive","Highly positive")))</f>
        <v>Highly positive</v>
      </c>
      <c r="U564" s="3" t="str">
        <f>IF('Calculs T2a'!N567&lt;'Coeffs calibration'!$N$15,"Negative",IF('Calculs T2a'!N567&lt;'Coeffs calibration'!$N$16,"Lowly positive",IF('Calculs T2a'!N567&lt;'Coeffs calibration'!$N$17,"Moderately positive","Highly positive")))</f>
        <v>Highly positive</v>
      </c>
      <c r="W564" s="92">
        <f>'Predictions concentrations'!A564</f>
        <v>0</v>
      </c>
      <c r="X564" s="92">
        <f>'Predictions concentrations'!B564</f>
        <v>0</v>
      </c>
      <c r="Y564" s="126" t="str">
        <f>IF('Calculs T3a'!G567&lt;'Coeffs calibration'!$G$15,"Negative",IF('Calculs T3a'!G567&lt;'Coeffs calibration'!$G$16,"Lowly positive",IF('Calculs T3a'!G567&lt;'Coeffs calibration'!$G$17,"Moderately positive","Highly positive")))</f>
        <v>Highly positive</v>
      </c>
      <c r="Z564" s="126" t="str">
        <f>IF('Calculs T3a'!H567&lt;'Coeffs calibration'!$H$15,"Negative",IF('Calculs T3a'!H567&lt;'Coeffs calibration'!$H$16,"Lowly positive",IF('Calculs T3a'!H567&lt;'Coeffs calibration'!$H$17,"Moderately positive","Highly positive")))</f>
        <v>Highly positive</v>
      </c>
      <c r="AA564" s="126" t="str">
        <f>IF('Calculs T3a'!I567&lt;'Coeffs calibration'!$I$15,"Negative",IF('Calculs T3a'!I567&lt;'Coeffs calibration'!$I$16,"Lowly positive",IF('Calculs T3a'!I567&lt;'Coeffs calibration'!$I$17,"Moderately positive","Highly positive")))</f>
        <v>Highly positive</v>
      </c>
      <c r="AB564" s="128" t="str">
        <f>IF('Calculs T3a'!J567&lt;'Coeffs calibration'!$J$15,"Negative",IF('Calculs T3a'!J567&lt;'Coeffs calibration'!$J$16,"Lowly positive",IF('Calculs T3a'!J567&lt;'Coeffs calibration'!$J$17,"Moderately positive","Highly positive")))</f>
        <v>Highly positive</v>
      </c>
      <c r="AC564" s="3" t="str">
        <f>IF('Calculs T3a'!K567&lt;'Coeffs calibration'!$K$15,"Negative",IF('Calculs T3a'!K567&lt;'Coeffs calibration'!$K$16,"Lowly positive",IF('Calculs T3a'!K567&lt;'Coeffs calibration'!$K$17,"Moderately positive","Highly positive")))</f>
        <v>Highly positive</v>
      </c>
      <c r="AD564" s="3" t="str">
        <f>IF('Calculs T3a'!L567&lt;'Coeffs calibration'!$L$15,"Negative",IF('Calculs T3a'!L567&lt;'Coeffs calibration'!$L$16,"Lowly positive",IF('Calculs T3a'!L567&lt;'Coeffs calibration'!$L$17,"Moderately positive","Highly positive")))</f>
        <v>Highly positive</v>
      </c>
      <c r="AE564" s="3" t="str">
        <f>IF('Calculs T3a'!M567&lt;'Coeffs calibration'!$M$15,"Negative",IF('Calculs T3a'!M567&lt;'Coeffs calibration'!$M$16,"Lowly positive",IF('Calculs T3a'!M567&lt;'Coeffs calibration'!$M$17,"Moderately positive","Highly positive")))</f>
        <v>Highly positive</v>
      </c>
      <c r="AF564" s="3" t="str">
        <f>IF('Calculs T3a'!N567&lt;'Coeffs calibration'!$N$15,"Negative",IF('Calculs T3a'!N567&lt;'Coeffs calibration'!$N$16,"Lowly positive",IF('Calculs T3a'!N567&lt;'Coeffs calibration'!$N$17,"Moderately positive","Highly positive")))</f>
        <v>Highly positive</v>
      </c>
    </row>
    <row r="565" spans="1:32" x14ac:dyDescent="0.3">
      <c r="A565" s="92">
        <f>'Predictions concentrations'!A565</f>
        <v>0</v>
      </c>
      <c r="B565" s="92">
        <f>'Predictions concentrations'!B565</f>
        <v>0</v>
      </c>
      <c r="C565" s="126" t="str">
        <f>IF('Calculs T1a'!G568&lt;'Coeffs calibration'!$G$15,"Negative",IF('Calculs T1a'!G568&lt;'Coeffs calibration'!$G$16,"Lowly positive",IF('Calculs T1a'!G568&lt;'Coeffs calibration'!$G$17,"Moderately positive","Highly positive")))</f>
        <v>Highly positive</v>
      </c>
      <c r="D565" s="126" t="str">
        <f>IF('Calculs T1a'!H568&lt;'Coeffs calibration'!$H$15,"Negative",IF('Calculs T1a'!H568&lt;'Coeffs calibration'!$H$16,"Lowly positive",IF('Calculs T1a'!H568&lt;'Coeffs calibration'!$H$17,"Moderately positive","Highly positive")))</f>
        <v>Highly positive</v>
      </c>
      <c r="E565" s="126" t="str">
        <f>IF('Calculs T1a'!I568&lt;'Coeffs calibration'!$I$15,"Negative",IF('Calculs T1a'!I568&lt;'Coeffs calibration'!$I$16,"Lowly positive",IF('Calculs T1a'!I568&lt;'Coeffs calibration'!$I$17,"Moderately positive","Highly positive")))</f>
        <v>Highly positive</v>
      </c>
      <c r="F565" s="128" t="str">
        <f>IF('Calculs T1a'!J568&lt;'Coeffs calibration'!$J$15,"Negative",IF('Calculs T1a'!J568&lt;'Coeffs calibration'!$J$16,"Lowly positive",IF('Calculs T1a'!J568&lt;'Coeffs calibration'!$J$17,"Moderately positive","Highly positive")))</f>
        <v>Highly positive</v>
      </c>
      <c r="G565" s="3" t="str">
        <f>IF('Calculs T1a'!K568&lt;'Coeffs calibration'!$K$15,"Negative",IF('Calculs T1a'!K568&lt;'Coeffs calibration'!$K$16,"Lowly positive",IF('Calculs T1a'!K568&lt;'Coeffs calibration'!$K$17,"Moderately positive","Highly positive")))</f>
        <v>Highly positive</v>
      </c>
      <c r="H565" s="3" t="str">
        <f>IF('Calculs T1a'!L568&lt;'Coeffs calibration'!$L$15,"Negative",IF('Calculs T1a'!L568&lt;'Coeffs calibration'!$L$16,"Lowly positive",IF('Calculs T1a'!L568&lt;'Coeffs calibration'!$L$17,"Moderately positive","Highly positive")))</f>
        <v>Highly positive</v>
      </c>
      <c r="I565" s="3" t="str">
        <f>IF('Calculs T1a'!M568&lt;'Coeffs calibration'!$M$15,"Negative",IF('Calculs T1a'!M568&lt;'Coeffs calibration'!$M$16,"Lowly positive",IF('Calculs T1a'!M568&lt;'Coeffs calibration'!$M$17,"Moderately positive","Highly positive")))</f>
        <v>Highly positive</v>
      </c>
      <c r="J565" s="3" t="str">
        <f>IF('Calculs T1a'!N568&lt;'Coeffs calibration'!$N$15,"Negative",IF('Calculs T1a'!N568&lt;'Coeffs calibration'!$N$16,"Lowly positive",IF('Calculs T1a'!N568&lt;'Coeffs calibration'!$N$17,"Moderately positive","Highly positive")))</f>
        <v>Highly positive</v>
      </c>
      <c r="L565" s="92">
        <f>'Predictions concentrations'!A565</f>
        <v>0</v>
      </c>
      <c r="M565" s="92">
        <f>'Predictions concentrations'!B565</f>
        <v>0</v>
      </c>
      <c r="N565" s="126" t="str">
        <f>IF('Calculs T2a'!G568&lt;'Coeffs calibration'!$G$15,"Negative",IF('Calculs T2a'!G568&lt;'Coeffs calibration'!$G$16,"Lowly positive",IF('Calculs T2a'!G568&lt;'Coeffs calibration'!$G$17,"Moderately positive","Highly positive")))</f>
        <v>Highly positive</v>
      </c>
      <c r="O565" s="126" t="str">
        <f>IF('Calculs T2a'!H568&lt;'Coeffs calibration'!$H$15,"Negative",IF('Calculs T2a'!H568&lt;'Coeffs calibration'!$H$16,"Lowly positive",IF('Calculs T2a'!H568&lt;'Coeffs calibration'!$H$17,"Moderately positive","Highly positive")))</f>
        <v>Highly positive</v>
      </c>
      <c r="P565" s="126" t="str">
        <f>IF('Calculs T2a'!I568&lt;'Coeffs calibration'!$I$15,"Negative",IF('Calculs T2a'!I568&lt;'Coeffs calibration'!$I$16,"Lowly positive",IF('Calculs T2a'!I568&lt;'Coeffs calibration'!$I$17,"Moderately positive","Highly positive")))</f>
        <v>Highly positive</v>
      </c>
      <c r="Q565" s="128" t="str">
        <f>IF('Calculs T2a'!J568&lt;'Coeffs calibration'!$J$15,"Negative",IF('Calculs T2a'!J568&lt;'Coeffs calibration'!$J$16,"Lowly positive",IF('Calculs T2a'!J568&lt;'Coeffs calibration'!$J$17,"Moderately positive","Highly positive")))</f>
        <v>Highly positive</v>
      </c>
      <c r="R565" s="3" t="str">
        <f>IF('Calculs T2a'!K568&lt;'Coeffs calibration'!$K$15,"Negative",IF('Calculs T2a'!K568&lt;'Coeffs calibration'!$K$16,"Lowly positive",IF('Calculs T2a'!K568&lt;'Coeffs calibration'!$K$17,"Moderately positive","Highly positive")))</f>
        <v>Highly positive</v>
      </c>
      <c r="S565" s="3" t="str">
        <f>IF('Calculs T2a'!L568&lt;'Coeffs calibration'!$L$15,"Negative",IF('Calculs T2a'!L568&lt;'Coeffs calibration'!$L$16,"Lowly positive",IF('Calculs T2a'!L568&lt;'Coeffs calibration'!$L$17,"Moderately positive","Highly positive")))</f>
        <v>Highly positive</v>
      </c>
      <c r="T565" s="3" t="str">
        <f>IF('Calculs T2a'!M568&lt;'Coeffs calibration'!$M$15,"Negative",IF('Calculs T2a'!M568&lt;'Coeffs calibration'!$M$16,"Lowly positive",IF('Calculs T2a'!M568&lt;'Coeffs calibration'!$M$17,"Moderately positive","Highly positive")))</f>
        <v>Highly positive</v>
      </c>
      <c r="U565" s="3" t="str">
        <f>IF('Calculs T2a'!N568&lt;'Coeffs calibration'!$N$15,"Negative",IF('Calculs T2a'!N568&lt;'Coeffs calibration'!$N$16,"Lowly positive",IF('Calculs T2a'!N568&lt;'Coeffs calibration'!$N$17,"Moderately positive","Highly positive")))</f>
        <v>Highly positive</v>
      </c>
      <c r="W565" s="92">
        <f>'Predictions concentrations'!A565</f>
        <v>0</v>
      </c>
      <c r="X565" s="92">
        <f>'Predictions concentrations'!B565</f>
        <v>0</v>
      </c>
      <c r="Y565" s="126" t="str">
        <f>IF('Calculs T3a'!G568&lt;'Coeffs calibration'!$G$15,"Negative",IF('Calculs T3a'!G568&lt;'Coeffs calibration'!$G$16,"Lowly positive",IF('Calculs T3a'!G568&lt;'Coeffs calibration'!$G$17,"Moderately positive","Highly positive")))</f>
        <v>Highly positive</v>
      </c>
      <c r="Z565" s="126" t="str">
        <f>IF('Calculs T3a'!H568&lt;'Coeffs calibration'!$H$15,"Negative",IF('Calculs T3a'!H568&lt;'Coeffs calibration'!$H$16,"Lowly positive",IF('Calculs T3a'!H568&lt;'Coeffs calibration'!$H$17,"Moderately positive","Highly positive")))</f>
        <v>Highly positive</v>
      </c>
      <c r="AA565" s="126" t="str">
        <f>IF('Calculs T3a'!I568&lt;'Coeffs calibration'!$I$15,"Negative",IF('Calculs T3a'!I568&lt;'Coeffs calibration'!$I$16,"Lowly positive",IF('Calculs T3a'!I568&lt;'Coeffs calibration'!$I$17,"Moderately positive","Highly positive")))</f>
        <v>Highly positive</v>
      </c>
      <c r="AB565" s="128" t="str">
        <f>IF('Calculs T3a'!J568&lt;'Coeffs calibration'!$J$15,"Negative",IF('Calculs T3a'!J568&lt;'Coeffs calibration'!$J$16,"Lowly positive",IF('Calculs T3a'!J568&lt;'Coeffs calibration'!$J$17,"Moderately positive","Highly positive")))</f>
        <v>Highly positive</v>
      </c>
      <c r="AC565" s="3" t="str">
        <f>IF('Calculs T3a'!K568&lt;'Coeffs calibration'!$K$15,"Negative",IF('Calculs T3a'!K568&lt;'Coeffs calibration'!$K$16,"Lowly positive",IF('Calculs T3a'!K568&lt;'Coeffs calibration'!$K$17,"Moderately positive","Highly positive")))</f>
        <v>Highly positive</v>
      </c>
      <c r="AD565" s="3" t="str">
        <f>IF('Calculs T3a'!L568&lt;'Coeffs calibration'!$L$15,"Negative",IF('Calculs T3a'!L568&lt;'Coeffs calibration'!$L$16,"Lowly positive",IF('Calculs T3a'!L568&lt;'Coeffs calibration'!$L$17,"Moderately positive","Highly positive")))</f>
        <v>Highly positive</v>
      </c>
      <c r="AE565" s="3" t="str">
        <f>IF('Calculs T3a'!M568&lt;'Coeffs calibration'!$M$15,"Negative",IF('Calculs T3a'!M568&lt;'Coeffs calibration'!$M$16,"Lowly positive",IF('Calculs T3a'!M568&lt;'Coeffs calibration'!$M$17,"Moderately positive","Highly positive")))</f>
        <v>Highly positive</v>
      </c>
      <c r="AF565" s="3" t="str">
        <f>IF('Calculs T3a'!N568&lt;'Coeffs calibration'!$N$15,"Negative",IF('Calculs T3a'!N568&lt;'Coeffs calibration'!$N$16,"Lowly positive",IF('Calculs T3a'!N568&lt;'Coeffs calibration'!$N$17,"Moderately positive","Highly positive")))</f>
        <v>Highly positive</v>
      </c>
    </row>
    <row r="566" spans="1:32" x14ac:dyDescent="0.3">
      <c r="A566" s="92">
        <f>'Predictions concentrations'!A566</f>
        <v>0</v>
      </c>
      <c r="B566" s="92">
        <f>'Predictions concentrations'!B566</f>
        <v>0</v>
      </c>
      <c r="C566" s="126" t="str">
        <f>IF('Calculs T1a'!G569&lt;'Coeffs calibration'!$G$15,"Negative",IF('Calculs T1a'!G569&lt;'Coeffs calibration'!$G$16,"Lowly positive",IF('Calculs T1a'!G569&lt;'Coeffs calibration'!$G$17,"Moderately positive","Highly positive")))</f>
        <v>Highly positive</v>
      </c>
      <c r="D566" s="126" t="str">
        <f>IF('Calculs T1a'!H569&lt;'Coeffs calibration'!$H$15,"Negative",IF('Calculs T1a'!H569&lt;'Coeffs calibration'!$H$16,"Lowly positive",IF('Calculs T1a'!H569&lt;'Coeffs calibration'!$H$17,"Moderately positive","Highly positive")))</f>
        <v>Highly positive</v>
      </c>
      <c r="E566" s="126" t="str">
        <f>IF('Calculs T1a'!I569&lt;'Coeffs calibration'!$I$15,"Negative",IF('Calculs T1a'!I569&lt;'Coeffs calibration'!$I$16,"Lowly positive",IF('Calculs T1a'!I569&lt;'Coeffs calibration'!$I$17,"Moderately positive","Highly positive")))</f>
        <v>Highly positive</v>
      </c>
      <c r="F566" s="128" t="str">
        <f>IF('Calculs T1a'!J569&lt;'Coeffs calibration'!$J$15,"Negative",IF('Calculs T1a'!J569&lt;'Coeffs calibration'!$J$16,"Lowly positive",IF('Calculs T1a'!J569&lt;'Coeffs calibration'!$J$17,"Moderately positive","Highly positive")))</f>
        <v>Highly positive</v>
      </c>
      <c r="G566" s="3" t="str">
        <f>IF('Calculs T1a'!K569&lt;'Coeffs calibration'!$K$15,"Negative",IF('Calculs T1a'!K569&lt;'Coeffs calibration'!$K$16,"Lowly positive",IF('Calculs T1a'!K569&lt;'Coeffs calibration'!$K$17,"Moderately positive","Highly positive")))</f>
        <v>Highly positive</v>
      </c>
      <c r="H566" s="3" t="str">
        <f>IF('Calculs T1a'!L569&lt;'Coeffs calibration'!$L$15,"Negative",IF('Calculs T1a'!L569&lt;'Coeffs calibration'!$L$16,"Lowly positive",IF('Calculs T1a'!L569&lt;'Coeffs calibration'!$L$17,"Moderately positive","Highly positive")))</f>
        <v>Highly positive</v>
      </c>
      <c r="I566" s="3" t="str">
        <f>IF('Calculs T1a'!M569&lt;'Coeffs calibration'!$M$15,"Negative",IF('Calculs T1a'!M569&lt;'Coeffs calibration'!$M$16,"Lowly positive",IF('Calculs T1a'!M569&lt;'Coeffs calibration'!$M$17,"Moderately positive","Highly positive")))</f>
        <v>Highly positive</v>
      </c>
      <c r="J566" s="3" t="str">
        <f>IF('Calculs T1a'!N569&lt;'Coeffs calibration'!$N$15,"Negative",IF('Calculs T1a'!N569&lt;'Coeffs calibration'!$N$16,"Lowly positive",IF('Calculs T1a'!N569&lt;'Coeffs calibration'!$N$17,"Moderately positive","Highly positive")))</f>
        <v>Highly positive</v>
      </c>
      <c r="L566" s="92">
        <f>'Predictions concentrations'!A566</f>
        <v>0</v>
      </c>
      <c r="M566" s="92">
        <f>'Predictions concentrations'!B566</f>
        <v>0</v>
      </c>
      <c r="N566" s="126" t="str">
        <f>IF('Calculs T2a'!G569&lt;'Coeffs calibration'!$G$15,"Negative",IF('Calculs T2a'!G569&lt;'Coeffs calibration'!$G$16,"Lowly positive",IF('Calculs T2a'!G569&lt;'Coeffs calibration'!$G$17,"Moderately positive","Highly positive")))</f>
        <v>Highly positive</v>
      </c>
      <c r="O566" s="126" t="str">
        <f>IF('Calculs T2a'!H569&lt;'Coeffs calibration'!$H$15,"Negative",IF('Calculs T2a'!H569&lt;'Coeffs calibration'!$H$16,"Lowly positive",IF('Calculs T2a'!H569&lt;'Coeffs calibration'!$H$17,"Moderately positive","Highly positive")))</f>
        <v>Highly positive</v>
      </c>
      <c r="P566" s="126" t="str">
        <f>IF('Calculs T2a'!I569&lt;'Coeffs calibration'!$I$15,"Negative",IF('Calculs T2a'!I569&lt;'Coeffs calibration'!$I$16,"Lowly positive",IF('Calculs T2a'!I569&lt;'Coeffs calibration'!$I$17,"Moderately positive","Highly positive")))</f>
        <v>Highly positive</v>
      </c>
      <c r="Q566" s="128" t="str">
        <f>IF('Calculs T2a'!J569&lt;'Coeffs calibration'!$J$15,"Negative",IF('Calculs T2a'!J569&lt;'Coeffs calibration'!$J$16,"Lowly positive",IF('Calculs T2a'!J569&lt;'Coeffs calibration'!$J$17,"Moderately positive","Highly positive")))</f>
        <v>Highly positive</v>
      </c>
      <c r="R566" s="3" t="str">
        <f>IF('Calculs T2a'!K569&lt;'Coeffs calibration'!$K$15,"Negative",IF('Calculs T2a'!K569&lt;'Coeffs calibration'!$K$16,"Lowly positive",IF('Calculs T2a'!K569&lt;'Coeffs calibration'!$K$17,"Moderately positive","Highly positive")))</f>
        <v>Highly positive</v>
      </c>
      <c r="S566" s="3" t="str">
        <f>IF('Calculs T2a'!L569&lt;'Coeffs calibration'!$L$15,"Negative",IF('Calculs T2a'!L569&lt;'Coeffs calibration'!$L$16,"Lowly positive",IF('Calculs T2a'!L569&lt;'Coeffs calibration'!$L$17,"Moderately positive","Highly positive")))</f>
        <v>Highly positive</v>
      </c>
      <c r="T566" s="3" t="str">
        <f>IF('Calculs T2a'!M569&lt;'Coeffs calibration'!$M$15,"Negative",IF('Calculs T2a'!M569&lt;'Coeffs calibration'!$M$16,"Lowly positive",IF('Calculs T2a'!M569&lt;'Coeffs calibration'!$M$17,"Moderately positive","Highly positive")))</f>
        <v>Highly positive</v>
      </c>
      <c r="U566" s="3" t="str">
        <f>IF('Calculs T2a'!N569&lt;'Coeffs calibration'!$N$15,"Negative",IF('Calculs T2a'!N569&lt;'Coeffs calibration'!$N$16,"Lowly positive",IF('Calculs T2a'!N569&lt;'Coeffs calibration'!$N$17,"Moderately positive","Highly positive")))</f>
        <v>Highly positive</v>
      </c>
      <c r="W566" s="92">
        <f>'Predictions concentrations'!A566</f>
        <v>0</v>
      </c>
      <c r="X566" s="92">
        <f>'Predictions concentrations'!B566</f>
        <v>0</v>
      </c>
      <c r="Y566" s="126" t="str">
        <f>IF('Calculs T3a'!G569&lt;'Coeffs calibration'!$G$15,"Negative",IF('Calculs T3a'!G569&lt;'Coeffs calibration'!$G$16,"Lowly positive",IF('Calculs T3a'!G569&lt;'Coeffs calibration'!$G$17,"Moderately positive","Highly positive")))</f>
        <v>Highly positive</v>
      </c>
      <c r="Z566" s="126" t="str">
        <f>IF('Calculs T3a'!H569&lt;'Coeffs calibration'!$H$15,"Negative",IF('Calculs T3a'!H569&lt;'Coeffs calibration'!$H$16,"Lowly positive",IF('Calculs T3a'!H569&lt;'Coeffs calibration'!$H$17,"Moderately positive","Highly positive")))</f>
        <v>Highly positive</v>
      </c>
      <c r="AA566" s="126" t="str">
        <f>IF('Calculs T3a'!I569&lt;'Coeffs calibration'!$I$15,"Negative",IF('Calculs T3a'!I569&lt;'Coeffs calibration'!$I$16,"Lowly positive",IF('Calculs T3a'!I569&lt;'Coeffs calibration'!$I$17,"Moderately positive","Highly positive")))</f>
        <v>Highly positive</v>
      </c>
      <c r="AB566" s="128" t="str">
        <f>IF('Calculs T3a'!J569&lt;'Coeffs calibration'!$J$15,"Negative",IF('Calculs T3a'!J569&lt;'Coeffs calibration'!$J$16,"Lowly positive",IF('Calculs T3a'!J569&lt;'Coeffs calibration'!$J$17,"Moderately positive","Highly positive")))</f>
        <v>Highly positive</v>
      </c>
      <c r="AC566" s="3" t="str">
        <f>IF('Calculs T3a'!K569&lt;'Coeffs calibration'!$K$15,"Negative",IF('Calculs T3a'!K569&lt;'Coeffs calibration'!$K$16,"Lowly positive",IF('Calculs T3a'!K569&lt;'Coeffs calibration'!$K$17,"Moderately positive","Highly positive")))</f>
        <v>Highly positive</v>
      </c>
      <c r="AD566" s="3" t="str">
        <f>IF('Calculs T3a'!L569&lt;'Coeffs calibration'!$L$15,"Negative",IF('Calculs T3a'!L569&lt;'Coeffs calibration'!$L$16,"Lowly positive",IF('Calculs T3a'!L569&lt;'Coeffs calibration'!$L$17,"Moderately positive","Highly positive")))</f>
        <v>Highly positive</v>
      </c>
      <c r="AE566" s="3" t="str">
        <f>IF('Calculs T3a'!M569&lt;'Coeffs calibration'!$M$15,"Negative",IF('Calculs T3a'!M569&lt;'Coeffs calibration'!$M$16,"Lowly positive",IF('Calculs T3a'!M569&lt;'Coeffs calibration'!$M$17,"Moderately positive","Highly positive")))</f>
        <v>Highly positive</v>
      </c>
      <c r="AF566" s="3" t="str">
        <f>IF('Calculs T3a'!N569&lt;'Coeffs calibration'!$N$15,"Negative",IF('Calculs T3a'!N569&lt;'Coeffs calibration'!$N$16,"Lowly positive",IF('Calculs T3a'!N569&lt;'Coeffs calibration'!$N$17,"Moderately positive","Highly positive")))</f>
        <v>Highly positive</v>
      </c>
    </row>
    <row r="567" spans="1:32" x14ac:dyDescent="0.3">
      <c r="A567" s="92">
        <f>'Predictions concentrations'!A567</f>
        <v>0</v>
      </c>
      <c r="B567" s="92">
        <f>'Predictions concentrations'!B567</f>
        <v>0</v>
      </c>
      <c r="C567" s="126" t="str">
        <f>IF('Calculs T1a'!G570&lt;'Coeffs calibration'!$G$15,"Negative",IF('Calculs T1a'!G570&lt;'Coeffs calibration'!$G$16,"Lowly positive",IF('Calculs T1a'!G570&lt;'Coeffs calibration'!$G$17,"Moderately positive","Highly positive")))</f>
        <v>Highly positive</v>
      </c>
      <c r="D567" s="126" t="str">
        <f>IF('Calculs T1a'!H570&lt;'Coeffs calibration'!$H$15,"Negative",IF('Calculs T1a'!H570&lt;'Coeffs calibration'!$H$16,"Lowly positive",IF('Calculs T1a'!H570&lt;'Coeffs calibration'!$H$17,"Moderately positive","Highly positive")))</f>
        <v>Highly positive</v>
      </c>
      <c r="E567" s="126" t="str">
        <f>IF('Calculs T1a'!I570&lt;'Coeffs calibration'!$I$15,"Negative",IF('Calculs T1a'!I570&lt;'Coeffs calibration'!$I$16,"Lowly positive",IF('Calculs T1a'!I570&lt;'Coeffs calibration'!$I$17,"Moderately positive","Highly positive")))</f>
        <v>Highly positive</v>
      </c>
      <c r="F567" s="128" t="str">
        <f>IF('Calculs T1a'!J570&lt;'Coeffs calibration'!$J$15,"Negative",IF('Calculs T1a'!J570&lt;'Coeffs calibration'!$J$16,"Lowly positive",IF('Calculs T1a'!J570&lt;'Coeffs calibration'!$J$17,"Moderately positive","Highly positive")))</f>
        <v>Highly positive</v>
      </c>
      <c r="G567" s="3" t="str">
        <f>IF('Calculs T1a'!K570&lt;'Coeffs calibration'!$K$15,"Negative",IF('Calculs T1a'!K570&lt;'Coeffs calibration'!$K$16,"Lowly positive",IF('Calculs T1a'!K570&lt;'Coeffs calibration'!$K$17,"Moderately positive","Highly positive")))</f>
        <v>Highly positive</v>
      </c>
      <c r="H567" s="3" t="str">
        <f>IF('Calculs T1a'!L570&lt;'Coeffs calibration'!$L$15,"Negative",IF('Calculs T1a'!L570&lt;'Coeffs calibration'!$L$16,"Lowly positive",IF('Calculs T1a'!L570&lt;'Coeffs calibration'!$L$17,"Moderately positive","Highly positive")))</f>
        <v>Highly positive</v>
      </c>
      <c r="I567" s="3" t="str">
        <f>IF('Calculs T1a'!M570&lt;'Coeffs calibration'!$M$15,"Negative",IF('Calculs T1a'!M570&lt;'Coeffs calibration'!$M$16,"Lowly positive",IF('Calculs T1a'!M570&lt;'Coeffs calibration'!$M$17,"Moderately positive","Highly positive")))</f>
        <v>Highly positive</v>
      </c>
      <c r="J567" s="3" t="str">
        <f>IF('Calculs T1a'!N570&lt;'Coeffs calibration'!$N$15,"Negative",IF('Calculs T1a'!N570&lt;'Coeffs calibration'!$N$16,"Lowly positive",IF('Calculs T1a'!N570&lt;'Coeffs calibration'!$N$17,"Moderately positive","Highly positive")))</f>
        <v>Highly positive</v>
      </c>
      <c r="L567" s="92">
        <f>'Predictions concentrations'!A567</f>
        <v>0</v>
      </c>
      <c r="M567" s="92">
        <f>'Predictions concentrations'!B567</f>
        <v>0</v>
      </c>
      <c r="N567" s="126" t="str">
        <f>IF('Calculs T2a'!G570&lt;'Coeffs calibration'!$G$15,"Negative",IF('Calculs T2a'!G570&lt;'Coeffs calibration'!$G$16,"Lowly positive",IF('Calculs T2a'!G570&lt;'Coeffs calibration'!$G$17,"Moderately positive","Highly positive")))</f>
        <v>Highly positive</v>
      </c>
      <c r="O567" s="126" t="str">
        <f>IF('Calculs T2a'!H570&lt;'Coeffs calibration'!$H$15,"Negative",IF('Calculs T2a'!H570&lt;'Coeffs calibration'!$H$16,"Lowly positive",IF('Calculs T2a'!H570&lt;'Coeffs calibration'!$H$17,"Moderately positive","Highly positive")))</f>
        <v>Highly positive</v>
      </c>
      <c r="P567" s="126" t="str">
        <f>IF('Calculs T2a'!I570&lt;'Coeffs calibration'!$I$15,"Negative",IF('Calculs T2a'!I570&lt;'Coeffs calibration'!$I$16,"Lowly positive",IF('Calculs T2a'!I570&lt;'Coeffs calibration'!$I$17,"Moderately positive","Highly positive")))</f>
        <v>Highly positive</v>
      </c>
      <c r="Q567" s="128" t="str">
        <f>IF('Calculs T2a'!J570&lt;'Coeffs calibration'!$J$15,"Negative",IF('Calculs T2a'!J570&lt;'Coeffs calibration'!$J$16,"Lowly positive",IF('Calculs T2a'!J570&lt;'Coeffs calibration'!$J$17,"Moderately positive","Highly positive")))</f>
        <v>Highly positive</v>
      </c>
      <c r="R567" s="3" t="str">
        <f>IF('Calculs T2a'!K570&lt;'Coeffs calibration'!$K$15,"Negative",IF('Calculs T2a'!K570&lt;'Coeffs calibration'!$K$16,"Lowly positive",IF('Calculs T2a'!K570&lt;'Coeffs calibration'!$K$17,"Moderately positive","Highly positive")))</f>
        <v>Highly positive</v>
      </c>
      <c r="S567" s="3" t="str">
        <f>IF('Calculs T2a'!L570&lt;'Coeffs calibration'!$L$15,"Negative",IF('Calculs T2a'!L570&lt;'Coeffs calibration'!$L$16,"Lowly positive",IF('Calculs T2a'!L570&lt;'Coeffs calibration'!$L$17,"Moderately positive","Highly positive")))</f>
        <v>Highly positive</v>
      </c>
      <c r="T567" s="3" t="str">
        <f>IF('Calculs T2a'!M570&lt;'Coeffs calibration'!$M$15,"Negative",IF('Calculs T2a'!M570&lt;'Coeffs calibration'!$M$16,"Lowly positive",IF('Calculs T2a'!M570&lt;'Coeffs calibration'!$M$17,"Moderately positive","Highly positive")))</f>
        <v>Highly positive</v>
      </c>
      <c r="U567" s="3" t="str">
        <f>IF('Calculs T2a'!N570&lt;'Coeffs calibration'!$N$15,"Negative",IF('Calculs T2a'!N570&lt;'Coeffs calibration'!$N$16,"Lowly positive",IF('Calculs T2a'!N570&lt;'Coeffs calibration'!$N$17,"Moderately positive","Highly positive")))</f>
        <v>Highly positive</v>
      </c>
      <c r="W567" s="92">
        <f>'Predictions concentrations'!A567</f>
        <v>0</v>
      </c>
      <c r="X567" s="92">
        <f>'Predictions concentrations'!B567</f>
        <v>0</v>
      </c>
      <c r="Y567" s="126" t="str">
        <f>IF('Calculs T3a'!G570&lt;'Coeffs calibration'!$G$15,"Negative",IF('Calculs T3a'!G570&lt;'Coeffs calibration'!$G$16,"Lowly positive",IF('Calculs T3a'!G570&lt;'Coeffs calibration'!$G$17,"Moderately positive","Highly positive")))</f>
        <v>Highly positive</v>
      </c>
      <c r="Z567" s="126" t="str">
        <f>IF('Calculs T3a'!H570&lt;'Coeffs calibration'!$H$15,"Negative",IF('Calculs T3a'!H570&lt;'Coeffs calibration'!$H$16,"Lowly positive",IF('Calculs T3a'!H570&lt;'Coeffs calibration'!$H$17,"Moderately positive","Highly positive")))</f>
        <v>Highly positive</v>
      </c>
      <c r="AA567" s="126" t="str">
        <f>IF('Calculs T3a'!I570&lt;'Coeffs calibration'!$I$15,"Negative",IF('Calculs T3a'!I570&lt;'Coeffs calibration'!$I$16,"Lowly positive",IF('Calculs T3a'!I570&lt;'Coeffs calibration'!$I$17,"Moderately positive","Highly positive")))</f>
        <v>Highly positive</v>
      </c>
      <c r="AB567" s="128" t="str">
        <f>IF('Calculs T3a'!J570&lt;'Coeffs calibration'!$J$15,"Negative",IF('Calculs T3a'!J570&lt;'Coeffs calibration'!$J$16,"Lowly positive",IF('Calculs T3a'!J570&lt;'Coeffs calibration'!$J$17,"Moderately positive","Highly positive")))</f>
        <v>Highly positive</v>
      </c>
      <c r="AC567" s="3" t="str">
        <f>IF('Calculs T3a'!K570&lt;'Coeffs calibration'!$K$15,"Negative",IF('Calculs T3a'!K570&lt;'Coeffs calibration'!$K$16,"Lowly positive",IF('Calculs T3a'!K570&lt;'Coeffs calibration'!$K$17,"Moderately positive","Highly positive")))</f>
        <v>Highly positive</v>
      </c>
      <c r="AD567" s="3" t="str">
        <f>IF('Calculs T3a'!L570&lt;'Coeffs calibration'!$L$15,"Negative",IF('Calculs T3a'!L570&lt;'Coeffs calibration'!$L$16,"Lowly positive",IF('Calculs T3a'!L570&lt;'Coeffs calibration'!$L$17,"Moderately positive","Highly positive")))</f>
        <v>Highly positive</v>
      </c>
      <c r="AE567" s="3" t="str">
        <f>IF('Calculs T3a'!M570&lt;'Coeffs calibration'!$M$15,"Negative",IF('Calculs T3a'!M570&lt;'Coeffs calibration'!$M$16,"Lowly positive",IF('Calculs T3a'!M570&lt;'Coeffs calibration'!$M$17,"Moderately positive","Highly positive")))</f>
        <v>Highly positive</v>
      </c>
      <c r="AF567" s="3" t="str">
        <f>IF('Calculs T3a'!N570&lt;'Coeffs calibration'!$N$15,"Negative",IF('Calculs T3a'!N570&lt;'Coeffs calibration'!$N$16,"Lowly positive",IF('Calculs T3a'!N570&lt;'Coeffs calibration'!$N$17,"Moderately positive","Highly positive")))</f>
        <v>Highly positive</v>
      </c>
    </row>
    <row r="568" spans="1:32" x14ac:dyDescent="0.3">
      <c r="A568" s="92">
        <f>'Predictions concentrations'!A568</f>
        <v>0</v>
      </c>
      <c r="B568" s="92">
        <f>'Predictions concentrations'!B568</f>
        <v>0</v>
      </c>
      <c r="C568" s="126" t="str">
        <f>IF('Calculs T1a'!G571&lt;'Coeffs calibration'!$G$15,"Negative",IF('Calculs T1a'!G571&lt;'Coeffs calibration'!$G$16,"Lowly positive",IF('Calculs T1a'!G571&lt;'Coeffs calibration'!$G$17,"Moderately positive","Highly positive")))</f>
        <v>Highly positive</v>
      </c>
      <c r="D568" s="126" t="str">
        <f>IF('Calculs T1a'!H571&lt;'Coeffs calibration'!$H$15,"Negative",IF('Calculs T1a'!H571&lt;'Coeffs calibration'!$H$16,"Lowly positive",IF('Calculs T1a'!H571&lt;'Coeffs calibration'!$H$17,"Moderately positive","Highly positive")))</f>
        <v>Highly positive</v>
      </c>
      <c r="E568" s="126" t="str">
        <f>IF('Calculs T1a'!I571&lt;'Coeffs calibration'!$I$15,"Negative",IF('Calculs T1a'!I571&lt;'Coeffs calibration'!$I$16,"Lowly positive",IF('Calculs T1a'!I571&lt;'Coeffs calibration'!$I$17,"Moderately positive","Highly positive")))</f>
        <v>Highly positive</v>
      </c>
      <c r="F568" s="128" t="str">
        <f>IF('Calculs T1a'!J571&lt;'Coeffs calibration'!$J$15,"Negative",IF('Calculs T1a'!J571&lt;'Coeffs calibration'!$J$16,"Lowly positive",IF('Calculs T1a'!J571&lt;'Coeffs calibration'!$J$17,"Moderately positive","Highly positive")))</f>
        <v>Highly positive</v>
      </c>
      <c r="G568" s="3" t="str">
        <f>IF('Calculs T1a'!K571&lt;'Coeffs calibration'!$K$15,"Negative",IF('Calculs T1a'!K571&lt;'Coeffs calibration'!$K$16,"Lowly positive",IF('Calculs T1a'!K571&lt;'Coeffs calibration'!$K$17,"Moderately positive","Highly positive")))</f>
        <v>Highly positive</v>
      </c>
      <c r="H568" s="3" t="str">
        <f>IF('Calculs T1a'!L571&lt;'Coeffs calibration'!$L$15,"Negative",IF('Calculs T1a'!L571&lt;'Coeffs calibration'!$L$16,"Lowly positive",IF('Calculs T1a'!L571&lt;'Coeffs calibration'!$L$17,"Moderately positive","Highly positive")))</f>
        <v>Highly positive</v>
      </c>
      <c r="I568" s="3" t="str">
        <f>IF('Calculs T1a'!M571&lt;'Coeffs calibration'!$M$15,"Negative",IF('Calculs T1a'!M571&lt;'Coeffs calibration'!$M$16,"Lowly positive",IF('Calculs T1a'!M571&lt;'Coeffs calibration'!$M$17,"Moderately positive","Highly positive")))</f>
        <v>Highly positive</v>
      </c>
      <c r="J568" s="3" t="str">
        <f>IF('Calculs T1a'!N571&lt;'Coeffs calibration'!$N$15,"Negative",IF('Calculs T1a'!N571&lt;'Coeffs calibration'!$N$16,"Lowly positive",IF('Calculs T1a'!N571&lt;'Coeffs calibration'!$N$17,"Moderately positive","Highly positive")))</f>
        <v>Highly positive</v>
      </c>
      <c r="L568" s="92">
        <f>'Predictions concentrations'!A568</f>
        <v>0</v>
      </c>
      <c r="M568" s="92">
        <f>'Predictions concentrations'!B568</f>
        <v>0</v>
      </c>
      <c r="N568" s="126" t="str">
        <f>IF('Calculs T2a'!G571&lt;'Coeffs calibration'!$G$15,"Negative",IF('Calculs T2a'!G571&lt;'Coeffs calibration'!$G$16,"Lowly positive",IF('Calculs T2a'!G571&lt;'Coeffs calibration'!$G$17,"Moderately positive","Highly positive")))</f>
        <v>Highly positive</v>
      </c>
      <c r="O568" s="126" t="str">
        <f>IF('Calculs T2a'!H571&lt;'Coeffs calibration'!$H$15,"Negative",IF('Calculs T2a'!H571&lt;'Coeffs calibration'!$H$16,"Lowly positive",IF('Calculs T2a'!H571&lt;'Coeffs calibration'!$H$17,"Moderately positive","Highly positive")))</f>
        <v>Highly positive</v>
      </c>
      <c r="P568" s="126" t="str">
        <f>IF('Calculs T2a'!I571&lt;'Coeffs calibration'!$I$15,"Negative",IF('Calculs T2a'!I571&lt;'Coeffs calibration'!$I$16,"Lowly positive",IF('Calculs T2a'!I571&lt;'Coeffs calibration'!$I$17,"Moderately positive","Highly positive")))</f>
        <v>Highly positive</v>
      </c>
      <c r="Q568" s="128" t="str">
        <f>IF('Calculs T2a'!J571&lt;'Coeffs calibration'!$J$15,"Negative",IF('Calculs T2a'!J571&lt;'Coeffs calibration'!$J$16,"Lowly positive",IF('Calculs T2a'!J571&lt;'Coeffs calibration'!$J$17,"Moderately positive","Highly positive")))</f>
        <v>Highly positive</v>
      </c>
      <c r="R568" s="3" t="str">
        <f>IF('Calculs T2a'!K571&lt;'Coeffs calibration'!$K$15,"Negative",IF('Calculs T2a'!K571&lt;'Coeffs calibration'!$K$16,"Lowly positive",IF('Calculs T2a'!K571&lt;'Coeffs calibration'!$K$17,"Moderately positive","Highly positive")))</f>
        <v>Highly positive</v>
      </c>
      <c r="S568" s="3" t="str">
        <f>IF('Calculs T2a'!L571&lt;'Coeffs calibration'!$L$15,"Negative",IF('Calculs T2a'!L571&lt;'Coeffs calibration'!$L$16,"Lowly positive",IF('Calculs T2a'!L571&lt;'Coeffs calibration'!$L$17,"Moderately positive","Highly positive")))</f>
        <v>Highly positive</v>
      </c>
      <c r="T568" s="3" t="str">
        <f>IF('Calculs T2a'!M571&lt;'Coeffs calibration'!$M$15,"Negative",IF('Calculs T2a'!M571&lt;'Coeffs calibration'!$M$16,"Lowly positive",IF('Calculs T2a'!M571&lt;'Coeffs calibration'!$M$17,"Moderately positive","Highly positive")))</f>
        <v>Highly positive</v>
      </c>
      <c r="U568" s="3" t="str">
        <f>IF('Calculs T2a'!N571&lt;'Coeffs calibration'!$N$15,"Negative",IF('Calculs T2a'!N571&lt;'Coeffs calibration'!$N$16,"Lowly positive",IF('Calculs T2a'!N571&lt;'Coeffs calibration'!$N$17,"Moderately positive","Highly positive")))</f>
        <v>Highly positive</v>
      </c>
      <c r="W568" s="92">
        <f>'Predictions concentrations'!A568</f>
        <v>0</v>
      </c>
      <c r="X568" s="92">
        <f>'Predictions concentrations'!B568</f>
        <v>0</v>
      </c>
      <c r="Y568" s="126" t="str">
        <f>IF('Calculs T3a'!G571&lt;'Coeffs calibration'!$G$15,"Negative",IF('Calculs T3a'!G571&lt;'Coeffs calibration'!$G$16,"Lowly positive",IF('Calculs T3a'!G571&lt;'Coeffs calibration'!$G$17,"Moderately positive","Highly positive")))</f>
        <v>Highly positive</v>
      </c>
      <c r="Z568" s="126" t="str">
        <f>IF('Calculs T3a'!H571&lt;'Coeffs calibration'!$H$15,"Negative",IF('Calculs T3a'!H571&lt;'Coeffs calibration'!$H$16,"Lowly positive",IF('Calculs T3a'!H571&lt;'Coeffs calibration'!$H$17,"Moderately positive","Highly positive")))</f>
        <v>Highly positive</v>
      </c>
      <c r="AA568" s="126" t="str">
        <f>IF('Calculs T3a'!I571&lt;'Coeffs calibration'!$I$15,"Negative",IF('Calculs T3a'!I571&lt;'Coeffs calibration'!$I$16,"Lowly positive",IF('Calculs T3a'!I571&lt;'Coeffs calibration'!$I$17,"Moderately positive","Highly positive")))</f>
        <v>Highly positive</v>
      </c>
      <c r="AB568" s="128" t="str">
        <f>IF('Calculs T3a'!J571&lt;'Coeffs calibration'!$J$15,"Negative",IF('Calculs T3a'!J571&lt;'Coeffs calibration'!$J$16,"Lowly positive",IF('Calculs T3a'!J571&lt;'Coeffs calibration'!$J$17,"Moderately positive","Highly positive")))</f>
        <v>Highly positive</v>
      </c>
      <c r="AC568" s="3" t="str">
        <f>IF('Calculs T3a'!K571&lt;'Coeffs calibration'!$K$15,"Negative",IF('Calculs T3a'!K571&lt;'Coeffs calibration'!$K$16,"Lowly positive",IF('Calculs T3a'!K571&lt;'Coeffs calibration'!$K$17,"Moderately positive","Highly positive")))</f>
        <v>Highly positive</v>
      </c>
      <c r="AD568" s="3" t="str">
        <f>IF('Calculs T3a'!L571&lt;'Coeffs calibration'!$L$15,"Negative",IF('Calculs T3a'!L571&lt;'Coeffs calibration'!$L$16,"Lowly positive",IF('Calculs T3a'!L571&lt;'Coeffs calibration'!$L$17,"Moderately positive","Highly positive")))</f>
        <v>Highly positive</v>
      </c>
      <c r="AE568" s="3" t="str">
        <f>IF('Calculs T3a'!M571&lt;'Coeffs calibration'!$M$15,"Negative",IF('Calculs T3a'!M571&lt;'Coeffs calibration'!$M$16,"Lowly positive",IF('Calculs T3a'!M571&lt;'Coeffs calibration'!$M$17,"Moderately positive","Highly positive")))</f>
        <v>Highly positive</v>
      </c>
      <c r="AF568" s="3" t="str">
        <f>IF('Calculs T3a'!N571&lt;'Coeffs calibration'!$N$15,"Negative",IF('Calculs T3a'!N571&lt;'Coeffs calibration'!$N$16,"Lowly positive",IF('Calculs T3a'!N571&lt;'Coeffs calibration'!$N$17,"Moderately positive","Highly positive")))</f>
        <v>Highly positive</v>
      </c>
    </row>
    <row r="569" spans="1:32" x14ac:dyDescent="0.3">
      <c r="A569" s="92">
        <f>'Predictions concentrations'!A569</f>
        <v>0</v>
      </c>
      <c r="B569" s="92">
        <f>'Predictions concentrations'!B569</f>
        <v>0</v>
      </c>
      <c r="C569" s="126" t="str">
        <f>IF('Calculs T1a'!G572&lt;'Coeffs calibration'!$G$15,"Negative",IF('Calculs T1a'!G572&lt;'Coeffs calibration'!$G$16,"Lowly positive",IF('Calculs T1a'!G572&lt;'Coeffs calibration'!$G$17,"Moderately positive","Highly positive")))</f>
        <v>Highly positive</v>
      </c>
      <c r="D569" s="126" t="str">
        <f>IF('Calculs T1a'!H572&lt;'Coeffs calibration'!$H$15,"Negative",IF('Calculs T1a'!H572&lt;'Coeffs calibration'!$H$16,"Lowly positive",IF('Calculs T1a'!H572&lt;'Coeffs calibration'!$H$17,"Moderately positive","Highly positive")))</f>
        <v>Highly positive</v>
      </c>
      <c r="E569" s="126" t="str">
        <f>IF('Calculs T1a'!I572&lt;'Coeffs calibration'!$I$15,"Negative",IF('Calculs T1a'!I572&lt;'Coeffs calibration'!$I$16,"Lowly positive",IF('Calculs T1a'!I572&lt;'Coeffs calibration'!$I$17,"Moderately positive","Highly positive")))</f>
        <v>Highly positive</v>
      </c>
      <c r="F569" s="128" t="str">
        <f>IF('Calculs T1a'!J572&lt;'Coeffs calibration'!$J$15,"Negative",IF('Calculs T1a'!J572&lt;'Coeffs calibration'!$J$16,"Lowly positive",IF('Calculs T1a'!J572&lt;'Coeffs calibration'!$J$17,"Moderately positive","Highly positive")))</f>
        <v>Highly positive</v>
      </c>
      <c r="G569" s="3" t="str">
        <f>IF('Calculs T1a'!K572&lt;'Coeffs calibration'!$K$15,"Negative",IF('Calculs T1a'!K572&lt;'Coeffs calibration'!$K$16,"Lowly positive",IF('Calculs T1a'!K572&lt;'Coeffs calibration'!$K$17,"Moderately positive","Highly positive")))</f>
        <v>Highly positive</v>
      </c>
      <c r="H569" s="3" t="str">
        <f>IF('Calculs T1a'!L572&lt;'Coeffs calibration'!$L$15,"Negative",IF('Calculs T1a'!L572&lt;'Coeffs calibration'!$L$16,"Lowly positive",IF('Calculs T1a'!L572&lt;'Coeffs calibration'!$L$17,"Moderately positive","Highly positive")))</f>
        <v>Highly positive</v>
      </c>
      <c r="I569" s="3" t="str">
        <f>IF('Calculs T1a'!M572&lt;'Coeffs calibration'!$M$15,"Negative",IF('Calculs T1a'!M572&lt;'Coeffs calibration'!$M$16,"Lowly positive",IF('Calculs T1a'!M572&lt;'Coeffs calibration'!$M$17,"Moderately positive","Highly positive")))</f>
        <v>Highly positive</v>
      </c>
      <c r="J569" s="3" t="str">
        <f>IF('Calculs T1a'!N572&lt;'Coeffs calibration'!$N$15,"Negative",IF('Calculs T1a'!N572&lt;'Coeffs calibration'!$N$16,"Lowly positive",IF('Calculs T1a'!N572&lt;'Coeffs calibration'!$N$17,"Moderately positive","Highly positive")))</f>
        <v>Highly positive</v>
      </c>
      <c r="L569" s="92">
        <f>'Predictions concentrations'!A569</f>
        <v>0</v>
      </c>
      <c r="M569" s="92">
        <f>'Predictions concentrations'!B569</f>
        <v>0</v>
      </c>
      <c r="N569" s="126" t="str">
        <f>IF('Calculs T2a'!G572&lt;'Coeffs calibration'!$G$15,"Negative",IF('Calculs T2a'!G572&lt;'Coeffs calibration'!$G$16,"Lowly positive",IF('Calculs T2a'!G572&lt;'Coeffs calibration'!$G$17,"Moderately positive","Highly positive")))</f>
        <v>Highly positive</v>
      </c>
      <c r="O569" s="126" t="str">
        <f>IF('Calculs T2a'!H572&lt;'Coeffs calibration'!$H$15,"Negative",IF('Calculs T2a'!H572&lt;'Coeffs calibration'!$H$16,"Lowly positive",IF('Calculs T2a'!H572&lt;'Coeffs calibration'!$H$17,"Moderately positive","Highly positive")))</f>
        <v>Highly positive</v>
      </c>
      <c r="P569" s="126" t="str">
        <f>IF('Calculs T2a'!I572&lt;'Coeffs calibration'!$I$15,"Negative",IF('Calculs T2a'!I572&lt;'Coeffs calibration'!$I$16,"Lowly positive",IF('Calculs T2a'!I572&lt;'Coeffs calibration'!$I$17,"Moderately positive","Highly positive")))</f>
        <v>Highly positive</v>
      </c>
      <c r="Q569" s="128" t="str">
        <f>IF('Calculs T2a'!J572&lt;'Coeffs calibration'!$J$15,"Negative",IF('Calculs T2a'!J572&lt;'Coeffs calibration'!$J$16,"Lowly positive",IF('Calculs T2a'!J572&lt;'Coeffs calibration'!$J$17,"Moderately positive","Highly positive")))</f>
        <v>Highly positive</v>
      </c>
      <c r="R569" s="3" t="str">
        <f>IF('Calculs T2a'!K572&lt;'Coeffs calibration'!$K$15,"Negative",IF('Calculs T2a'!K572&lt;'Coeffs calibration'!$K$16,"Lowly positive",IF('Calculs T2a'!K572&lt;'Coeffs calibration'!$K$17,"Moderately positive","Highly positive")))</f>
        <v>Highly positive</v>
      </c>
      <c r="S569" s="3" t="str">
        <f>IF('Calculs T2a'!L572&lt;'Coeffs calibration'!$L$15,"Negative",IF('Calculs T2a'!L572&lt;'Coeffs calibration'!$L$16,"Lowly positive",IF('Calculs T2a'!L572&lt;'Coeffs calibration'!$L$17,"Moderately positive","Highly positive")))</f>
        <v>Highly positive</v>
      </c>
      <c r="T569" s="3" t="str">
        <f>IF('Calculs T2a'!M572&lt;'Coeffs calibration'!$M$15,"Negative",IF('Calculs T2a'!M572&lt;'Coeffs calibration'!$M$16,"Lowly positive",IF('Calculs T2a'!M572&lt;'Coeffs calibration'!$M$17,"Moderately positive","Highly positive")))</f>
        <v>Highly positive</v>
      </c>
      <c r="U569" s="3" t="str">
        <f>IF('Calculs T2a'!N572&lt;'Coeffs calibration'!$N$15,"Negative",IF('Calculs T2a'!N572&lt;'Coeffs calibration'!$N$16,"Lowly positive",IF('Calculs T2a'!N572&lt;'Coeffs calibration'!$N$17,"Moderately positive","Highly positive")))</f>
        <v>Highly positive</v>
      </c>
      <c r="W569" s="92">
        <f>'Predictions concentrations'!A569</f>
        <v>0</v>
      </c>
      <c r="X569" s="92">
        <f>'Predictions concentrations'!B569</f>
        <v>0</v>
      </c>
      <c r="Y569" s="126" t="str">
        <f>IF('Calculs T3a'!G572&lt;'Coeffs calibration'!$G$15,"Negative",IF('Calculs T3a'!G572&lt;'Coeffs calibration'!$G$16,"Lowly positive",IF('Calculs T3a'!G572&lt;'Coeffs calibration'!$G$17,"Moderately positive","Highly positive")))</f>
        <v>Highly positive</v>
      </c>
      <c r="Z569" s="126" t="str">
        <f>IF('Calculs T3a'!H572&lt;'Coeffs calibration'!$H$15,"Negative",IF('Calculs T3a'!H572&lt;'Coeffs calibration'!$H$16,"Lowly positive",IF('Calculs T3a'!H572&lt;'Coeffs calibration'!$H$17,"Moderately positive","Highly positive")))</f>
        <v>Highly positive</v>
      </c>
      <c r="AA569" s="126" t="str">
        <f>IF('Calculs T3a'!I572&lt;'Coeffs calibration'!$I$15,"Negative",IF('Calculs T3a'!I572&lt;'Coeffs calibration'!$I$16,"Lowly positive",IF('Calculs T3a'!I572&lt;'Coeffs calibration'!$I$17,"Moderately positive","Highly positive")))</f>
        <v>Highly positive</v>
      </c>
      <c r="AB569" s="128" t="str">
        <f>IF('Calculs T3a'!J572&lt;'Coeffs calibration'!$J$15,"Negative",IF('Calculs T3a'!J572&lt;'Coeffs calibration'!$J$16,"Lowly positive",IF('Calculs T3a'!J572&lt;'Coeffs calibration'!$J$17,"Moderately positive","Highly positive")))</f>
        <v>Highly positive</v>
      </c>
      <c r="AC569" s="3" t="str">
        <f>IF('Calculs T3a'!K572&lt;'Coeffs calibration'!$K$15,"Negative",IF('Calculs T3a'!K572&lt;'Coeffs calibration'!$K$16,"Lowly positive",IF('Calculs T3a'!K572&lt;'Coeffs calibration'!$K$17,"Moderately positive","Highly positive")))</f>
        <v>Highly positive</v>
      </c>
      <c r="AD569" s="3" t="str">
        <f>IF('Calculs T3a'!L572&lt;'Coeffs calibration'!$L$15,"Negative",IF('Calculs T3a'!L572&lt;'Coeffs calibration'!$L$16,"Lowly positive",IF('Calculs T3a'!L572&lt;'Coeffs calibration'!$L$17,"Moderately positive","Highly positive")))</f>
        <v>Highly positive</v>
      </c>
      <c r="AE569" s="3" t="str">
        <f>IF('Calculs T3a'!M572&lt;'Coeffs calibration'!$M$15,"Negative",IF('Calculs T3a'!M572&lt;'Coeffs calibration'!$M$16,"Lowly positive",IF('Calculs T3a'!M572&lt;'Coeffs calibration'!$M$17,"Moderately positive","Highly positive")))</f>
        <v>Highly positive</v>
      </c>
      <c r="AF569" s="3" t="str">
        <f>IF('Calculs T3a'!N572&lt;'Coeffs calibration'!$N$15,"Negative",IF('Calculs T3a'!N572&lt;'Coeffs calibration'!$N$16,"Lowly positive",IF('Calculs T3a'!N572&lt;'Coeffs calibration'!$N$17,"Moderately positive","Highly positive")))</f>
        <v>Highly positive</v>
      </c>
    </row>
    <row r="570" spans="1:32" x14ac:dyDescent="0.3">
      <c r="A570" s="92">
        <f>'Predictions concentrations'!A570</f>
        <v>0</v>
      </c>
      <c r="B570" s="92">
        <f>'Predictions concentrations'!B570</f>
        <v>0</v>
      </c>
      <c r="C570" s="126" t="str">
        <f>IF('Calculs T1a'!G573&lt;'Coeffs calibration'!$G$15,"Negative",IF('Calculs T1a'!G573&lt;'Coeffs calibration'!$G$16,"Lowly positive",IF('Calculs T1a'!G573&lt;'Coeffs calibration'!$G$17,"Moderately positive","Highly positive")))</f>
        <v>Highly positive</v>
      </c>
      <c r="D570" s="126" t="str">
        <f>IF('Calculs T1a'!H573&lt;'Coeffs calibration'!$H$15,"Negative",IF('Calculs T1a'!H573&lt;'Coeffs calibration'!$H$16,"Lowly positive",IF('Calculs T1a'!H573&lt;'Coeffs calibration'!$H$17,"Moderately positive","Highly positive")))</f>
        <v>Highly positive</v>
      </c>
      <c r="E570" s="126" t="str">
        <f>IF('Calculs T1a'!I573&lt;'Coeffs calibration'!$I$15,"Negative",IF('Calculs T1a'!I573&lt;'Coeffs calibration'!$I$16,"Lowly positive",IF('Calculs T1a'!I573&lt;'Coeffs calibration'!$I$17,"Moderately positive","Highly positive")))</f>
        <v>Highly positive</v>
      </c>
      <c r="F570" s="128" t="str">
        <f>IF('Calculs T1a'!J573&lt;'Coeffs calibration'!$J$15,"Negative",IF('Calculs T1a'!J573&lt;'Coeffs calibration'!$J$16,"Lowly positive",IF('Calculs T1a'!J573&lt;'Coeffs calibration'!$J$17,"Moderately positive","Highly positive")))</f>
        <v>Highly positive</v>
      </c>
      <c r="G570" s="3" t="str">
        <f>IF('Calculs T1a'!K573&lt;'Coeffs calibration'!$K$15,"Negative",IF('Calculs T1a'!K573&lt;'Coeffs calibration'!$K$16,"Lowly positive",IF('Calculs T1a'!K573&lt;'Coeffs calibration'!$K$17,"Moderately positive","Highly positive")))</f>
        <v>Highly positive</v>
      </c>
      <c r="H570" s="3" t="str">
        <f>IF('Calculs T1a'!L573&lt;'Coeffs calibration'!$L$15,"Negative",IF('Calculs T1a'!L573&lt;'Coeffs calibration'!$L$16,"Lowly positive",IF('Calculs T1a'!L573&lt;'Coeffs calibration'!$L$17,"Moderately positive","Highly positive")))</f>
        <v>Highly positive</v>
      </c>
      <c r="I570" s="3" t="str">
        <f>IF('Calculs T1a'!M573&lt;'Coeffs calibration'!$M$15,"Negative",IF('Calculs T1a'!M573&lt;'Coeffs calibration'!$M$16,"Lowly positive",IF('Calculs T1a'!M573&lt;'Coeffs calibration'!$M$17,"Moderately positive","Highly positive")))</f>
        <v>Highly positive</v>
      </c>
      <c r="J570" s="3" t="str">
        <f>IF('Calculs T1a'!N573&lt;'Coeffs calibration'!$N$15,"Negative",IF('Calculs T1a'!N573&lt;'Coeffs calibration'!$N$16,"Lowly positive",IF('Calculs T1a'!N573&lt;'Coeffs calibration'!$N$17,"Moderately positive","Highly positive")))</f>
        <v>Highly positive</v>
      </c>
      <c r="L570" s="92">
        <f>'Predictions concentrations'!A570</f>
        <v>0</v>
      </c>
      <c r="M570" s="92">
        <f>'Predictions concentrations'!B570</f>
        <v>0</v>
      </c>
      <c r="N570" s="126" t="str">
        <f>IF('Calculs T2a'!G573&lt;'Coeffs calibration'!$G$15,"Negative",IF('Calculs T2a'!G573&lt;'Coeffs calibration'!$G$16,"Lowly positive",IF('Calculs T2a'!G573&lt;'Coeffs calibration'!$G$17,"Moderately positive","Highly positive")))</f>
        <v>Highly positive</v>
      </c>
      <c r="O570" s="126" t="str">
        <f>IF('Calculs T2a'!H573&lt;'Coeffs calibration'!$H$15,"Negative",IF('Calculs T2a'!H573&lt;'Coeffs calibration'!$H$16,"Lowly positive",IF('Calculs T2a'!H573&lt;'Coeffs calibration'!$H$17,"Moderately positive","Highly positive")))</f>
        <v>Highly positive</v>
      </c>
      <c r="P570" s="126" t="str">
        <f>IF('Calculs T2a'!I573&lt;'Coeffs calibration'!$I$15,"Negative",IF('Calculs T2a'!I573&lt;'Coeffs calibration'!$I$16,"Lowly positive",IF('Calculs T2a'!I573&lt;'Coeffs calibration'!$I$17,"Moderately positive","Highly positive")))</f>
        <v>Highly positive</v>
      </c>
      <c r="Q570" s="128" t="str">
        <f>IF('Calculs T2a'!J573&lt;'Coeffs calibration'!$J$15,"Negative",IF('Calculs T2a'!J573&lt;'Coeffs calibration'!$J$16,"Lowly positive",IF('Calculs T2a'!J573&lt;'Coeffs calibration'!$J$17,"Moderately positive","Highly positive")))</f>
        <v>Highly positive</v>
      </c>
      <c r="R570" s="3" t="str">
        <f>IF('Calculs T2a'!K573&lt;'Coeffs calibration'!$K$15,"Negative",IF('Calculs T2a'!K573&lt;'Coeffs calibration'!$K$16,"Lowly positive",IF('Calculs T2a'!K573&lt;'Coeffs calibration'!$K$17,"Moderately positive","Highly positive")))</f>
        <v>Highly positive</v>
      </c>
      <c r="S570" s="3" t="str">
        <f>IF('Calculs T2a'!L573&lt;'Coeffs calibration'!$L$15,"Negative",IF('Calculs T2a'!L573&lt;'Coeffs calibration'!$L$16,"Lowly positive",IF('Calculs T2a'!L573&lt;'Coeffs calibration'!$L$17,"Moderately positive","Highly positive")))</f>
        <v>Highly positive</v>
      </c>
      <c r="T570" s="3" t="str">
        <f>IF('Calculs T2a'!M573&lt;'Coeffs calibration'!$M$15,"Negative",IF('Calculs T2a'!M573&lt;'Coeffs calibration'!$M$16,"Lowly positive",IF('Calculs T2a'!M573&lt;'Coeffs calibration'!$M$17,"Moderately positive","Highly positive")))</f>
        <v>Highly positive</v>
      </c>
      <c r="U570" s="3" t="str">
        <f>IF('Calculs T2a'!N573&lt;'Coeffs calibration'!$N$15,"Negative",IF('Calculs T2a'!N573&lt;'Coeffs calibration'!$N$16,"Lowly positive",IF('Calculs T2a'!N573&lt;'Coeffs calibration'!$N$17,"Moderately positive","Highly positive")))</f>
        <v>Highly positive</v>
      </c>
      <c r="W570" s="92">
        <f>'Predictions concentrations'!A570</f>
        <v>0</v>
      </c>
      <c r="X570" s="92">
        <f>'Predictions concentrations'!B570</f>
        <v>0</v>
      </c>
      <c r="Y570" s="126" t="str">
        <f>IF('Calculs T3a'!G573&lt;'Coeffs calibration'!$G$15,"Negative",IF('Calculs T3a'!G573&lt;'Coeffs calibration'!$G$16,"Lowly positive",IF('Calculs T3a'!G573&lt;'Coeffs calibration'!$G$17,"Moderately positive","Highly positive")))</f>
        <v>Highly positive</v>
      </c>
      <c r="Z570" s="126" t="str">
        <f>IF('Calculs T3a'!H573&lt;'Coeffs calibration'!$H$15,"Negative",IF('Calculs T3a'!H573&lt;'Coeffs calibration'!$H$16,"Lowly positive",IF('Calculs T3a'!H573&lt;'Coeffs calibration'!$H$17,"Moderately positive","Highly positive")))</f>
        <v>Highly positive</v>
      </c>
      <c r="AA570" s="126" t="str">
        <f>IF('Calculs T3a'!I573&lt;'Coeffs calibration'!$I$15,"Negative",IF('Calculs T3a'!I573&lt;'Coeffs calibration'!$I$16,"Lowly positive",IF('Calculs T3a'!I573&lt;'Coeffs calibration'!$I$17,"Moderately positive","Highly positive")))</f>
        <v>Highly positive</v>
      </c>
      <c r="AB570" s="128" t="str">
        <f>IF('Calculs T3a'!J573&lt;'Coeffs calibration'!$J$15,"Negative",IF('Calculs T3a'!J573&lt;'Coeffs calibration'!$J$16,"Lowly positive",IF('Calculs T3a'!J573&lt;'Coeffs calibration'!$J$17,"Moderately positive","Highly positive")))</f>
        <v>Highly positive</v>
      </c>
      <c r="AC570" s="3" t="str">
        <f>IF('Calculs T3a'!K573&lt;'Coeffs calibration'!$K$15,"Negative",IF('Calculs T3a'!K573&lt;'Coeffs calibration'!$K$16,"Lowly positive",IF('Calculs T3a'!K573&lt;'Coeffs calibration'!$K$17,"Moderately positive","Highly positive")))</f>
        <v>Highly positive</v>
      </c>
      <c r="AD570" s="3" t="str">
        <f>IF('Calculs T3a'!L573&lt;'Coeffs calibration'!$L$15,"Negative",IF('Calculs T3a'!L573&lt;'Coeffs calibration'!$L$16,"Lowly positive",IF('Calculs T3a'!L573&lt;'Coeffs calibration'!$L$17,"Moderately positive","Highly positive")))</f>
        <v>Highly positive</v>
      </c>
      <c r="AE570" s="3" t="str">
        <f>IF('Calculs T3a'!M573&lt;'Coeffs calibration'!$M$15,"Negative",IF('Calculs T3a'!M573&lt;'Coeffs calibration'!$M$16,"Lowly positive",IF('Calculs T3a'!M573&lt;'Coeffs calibration'!$M$17,"Moderately positive","Highly positive")))</f>
        <v>Highly positive</v>
      </c>
      <c r="AF570" s="3" t="str">
        <f>IF('Calculs T3a'!N573&lt;'Coeffs calibration'!$N$15,"Negative",IF('Calculs T3a'!N573&lt;'Coeffs calibration'!$N$16,"Lowly positive",IF('Calculs T3a'!N573&lt;'Coeffs calibration'!$N$17,"Moderately positive","Highly positive")))</f>
        <v>Highly positive</v>
      </c>
    </row>
  </sheetData>
  <conditionalFormatting sqref="G3:I570">
    <cfRule type="colorScale" priority="16">
      <colorScale>
        <cfvo type="min"/>
        <cfvo type="percentile" val="50"/>
        <cfvo type="max"/>
        <color rgb="FF63BE7B"/>
        <color rgb="FFFFEB84"/>
        <color rgb="FFF8696B"/>
      </colorScale>
    </cfRule>
  </conditionalFormatting>
  <conditionalFormatting sqref="C3:I570 N3:T570 Y3:AE570">
    <cfRule type="containsText" dxfId="68" priority="18" operator="containsText" text="Highly positive">
      <formula>NOT(ISERROR(SEARCH("Highly positive",C3)))</formula>
    </cfRule>
    <cfRule type="containsText" dxfId="67" priority="19" operator="containsText" text="Moderately positive">
      <formula>NOT(ISERROR(SEARCH("Moderately positive",C3)))</formula>
    </cfRule>
    <cfRule type="containsText" dxfId="66" priority="20" operator="containsText" text="Lowly positive">
      <formula>NOT(ISERROR(SEARCH("Lowly positive",C3)))</formula>
    </cfRule>
    <cfRule type="containsText" dxfId="65" priority="21" operator="containsText" text="Negative">
      <formula>NOT(ISERROR(SEARCH("Negative",C3)))</formula>
    </cfRule>
  </conditionalFormatting>
  <conditionalFormatting sqref="J3:J570">
    <cfRule type="colorScale" priority="11">
      <colorScale>
        <cfvo type="min"/>
        <cfvo type="percentile" val="50"/>
        <cfvo type="max"/>
        <color rgb="FF63BE7B"/>
        <color rgb="FFFFEB84"/>
        <color rgb="FFF8696B"/>
      </colorScale>
    </cfRule>
  </conditionalFormatting>
  <conditionalFormatting sqref="J3:J570">
    <cfRule type="containsText" dxfId="64" priority="12" operator="containsText" text="Highly positive">
      <formula>NOT(ISERROR(SEARCH("Highly positive",J3)))</formula>
    </cfRule>
    <cfRule type="containsText" dxfId="63" priority="13" operator="containsText" text="Moderately positive">
      <formula>NOT(ISERROR(SEARCH("Moderately positive",J3)))</formula>
    </cfRule>
    <cfRule type="containsText" dxfId="62" priority="14" operator="containsText" text="Lowly positive">
      <formula>NOT(ISERROR(SEARCH("Lowly positive",J3)))</formula>
    </cfRule>
    <cfRule type="containsText" dxfId="61" priority="15" operator="containsText" text="Negative">
      <formula>NOT(ISERROR(SEARCH("Negative",J3)))</formula>
    </cfRule>
  </conditionalFormatting>
  <conditionalFormatting sqref="U3:U570">
    <cfRule type="colorScale" priority="6">
      <colorScale>
        <cfvo type="min"/>
        <cfvo type="percentile" val="50"/>
        <cfvo type="max"/>
        <color rgb="FF63BE7B"/>
        <color rgb="FFFFEB84"/>
        <color rgb="FFF8696B"/>
      </colorScale>
    </cfRule>
  </conditionalFormatting>
  <conditionalFormatting sqref="U3:U570">
    <cfRule type="containsText" dxfId="60" priority="7" operator="containsText" text="Highly positive">
      <formula>NOT(ISERROR(SEARCH("Highly positive",U3)))</formula>
    </cfRule>
    <cfRule type="containsText" dxfId="59" priority="8" operator="containsText" text="Moderately positive">
      <formula>NOT(ISERROR(SEARCH("Moderately positive",U3)))</formula>
    </cfRule>
    <cfRule type="containsText" dxfId="58" priority="9" operator="containsText" text="Lowly positive">
      <formula>NOT(ISERROR(SEARCH("Lowly positive",U3)))</formula>
    </cfRule>
    <cfRule type="containsText" dxfId="57" priority="10" operator="containsText" text="Negative">
      <formula>NOT(ISERROR(SEARCH("Negative",U3)))</formula>
    </cfRule>
  </conditionalFormatting>
  <conditionalFormatting sqref="AF3:AF570">
    <cfRule type="colorScale" priority="1">
      <colorScale>
        <cfvo type="min"/>
        <cfvo type="percentile" val="50"/>
        <cfvo type="max"/>
        <color rgb="FF63BE7B"/>
        <color rgb="FFFFEB84"/>
        <color rgb="FFF8696B"/>
      </colorScale>
    </cfRule>
  </conditionalFormatting>
  <conditionalFormatting sqref="AF3:AF570">
    <cfRule type="containsText" dxfId="56" priority="2" operator="containsText" text="Highly positive">
      <formula>NOT(ISERROR(SEARCH("Highly positive",AF3)))</formula>
    </cfRule>
    <cfRule type="containsText" dxfId="55" priority="3" operator="containsText" text="Moderately positive">
      <formula>NOT(ISERROR(SEARCH("Moderately positive",AF3)))</formula>
    </cfRule>
    <cfRule type="containsText" dxfId="54" priority="4" operator="containsText" text="Lowly positive">
      <formula>NOT(ISERROR(SEARCH("Lowly positive",AF3)))</formula>
    </cfRule>
    <cfRule type="containsText" dxfId="53" priority="5" operator="containsText" text="Negative">
      <formula>NOT(ISERROR(SEARCH("Negative",AF3)))</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E7B95-54CB-49CE-B044-2D09EF242A89}">
  <dimension ref="A1:W30"/>
  <sheetViews>
    <sheetView zoomScaleNormal="100" workbookViewId="0">
      <selection activeCell="F4" sqref="F4"/>
    </sheetView>
  </sheetViews>
  <sheetFormatPr baseColWidth="10" defaultRowHeight="15.6" x14ac:dyDescent="0.3"/>
  <cols>
    <col min="1" max="1" width="36.19921875" customWidth="1"/>
    <col min="2" max="2" width="15.19921875" customWidth="1"/>
    <col min="3" max="3" width="17.5" customWidth="1"/>
    <col min="4" max="4" width="16.3984375" customWidth="1"/>
    <col min="5" max="5" width="15" customWidth="1"/>
    <col min="6" max="6" width="37.19921875" customWidth="1"/>
    <col min="7" max="7" width="17.19921875" customWidth="1"/>
    <col min="8" max="8" width="14.5" customWidth="1"/>
    <col min="9" max="9" width="18.69921875" customWidth="1"/>
    <col min="10" max="10" width="16.5" customWidth="1"/>
    <col min="11" max="11" width="16.8984375" customWidth="1"/>
    <col min="12" max="12" width="14.09765625" customWidth="1"/>
    <col min="13" max="13" width="17.09765625" customWidth="1"/>
    <col min="14" max="14" width="14.19921875" customWidth="1"/>
    <col min="18" max="18" width="15.8984375" customWidth="1"/>
    <col min="19" max="19" width="17.796875" customWidth="1"/>
    <col min="20" max="20" width="15.59765625" customWidth="1"/>
    <col min="22" max="22" width="13.8984375" customWidth="1"/>
    <col min="23" max="23" width="12" customWidth="1"/>
  </cols>
  <sheetData>
    <row r="1" spans="1:14" x14ac:dyDescent="0.3">
      <c r="A1" s="51" t="s">
        <v>550</v>
      </c>
    </row>
    <row r="3" spans="1:14" ht="28.8" x14ac:dyDescent="0.3">
      <c r="A3" s="139" t="s">
        <v>570</v>
      </c>
      <c r="B3" s="51" t="s">
        <v>518</v>
      </c>
      <c r="C3" s="51" t="s">
        <v>551</v>
      </c>
      <c r="D3" s="51" t="s">
        <v>529</v>
      </c>
      <c r="E3" s="51" t="s">
        <v>552</v>
      </c>
      <c r="F3" s="165" t="s">
        <v>697</v>
      </c>
      <c r="G3" s="9"/>
      <c r="H3" s="9"/>
    </row>
    <row r="4" spans="1:14" x14ac:dyDescent="0.3">
      <c r="A4" s="51" t="s">
        <v>553</v>
      </c>
    </row>
    <row r="5" spans="1:14" x14ac:dyDescent="0.3">
      <c r="A5" s="51" t="s">
        <v>554</v>
      </c>
    </row>
    <row r="6" spans="1:14" x14ac:dyDescent="0.3">
      <c r="A6" s="51" t="s">
        <v>555</v>
      </c>
    </row>
    <row r="7" spans="1:14" x14ac:dyDescent="0.3">
      <c r="A7" s="51" t="s">
        <v>556</v>
      </c>
    </row>
    <row r="10" spans="1:14" x14ac:dyDescent="0.3">
      <c r="A10" s="9" t="s">
        <v>571</v>
      </c>
      <c r="B10" s="51" t="s">
        <v>518</v>
      </c>
      <c r="C10" s="51" t="s">
        <v>551</v>
      </c>
      <c r="D10" s="51" t="s">
        <v>529</v>
      </c>
      <c r="E10" s="9" t="s">
        <v>640</v>
      </c>
      <c r="F10" s="9" t="s">
        <v>641</v>
      </c>
      <c r="G10" s="9" t="s">
        <v>642</v>
      </c>
    </row>
    <row r="11" spans="1:14" x14ac:dyDescent="0.3">
      <c r="A11" s="51" t="s">
        <v>557</v>
      </c>
    </row>
    <row r="12" spans="1:14" x14ac:dyDescent="0.3">
      <c r="A12" s="51" t="s">
        <v>558</v>
      </c>
    </row>
    <row r="14" spans="1:14" x14ac:dyDescent="0.3">
      <c r="A14" s="9"/>
      <c r="B14" s="9" t="s">
        <v>518</v>
      </c>
      <c r="C14" s="9" t="s">
        <v>551</v>
      </c>
      <c r="D14" s="9" t="s">
        <v>529</v>
      </c>
      <c r="E14" s="9" t="s">
        <v>552</v>
      </c>
      <c r="F14" s="140" t="s">
        <v>577</v>
      </c>
      <c r="G14" s="140" t="s">
        <v>518</v>
      </c>
      <c r="H14" s="140" t="s">
        <v>551</v>
      </c>
      <c r="I14" s="140" t="s">
        <v>529</v>
      </c>
      <c r="J14" s="140" t="s">
        <v>552</v>
      </c>
      <c r="K14" s="140" t="s">
        <v>640</v>
      </c>
      <c r="L14" s="140" t="s">
        <v>641</v>
      </c>
      <c r="M14" s="140" t="s">
        <v>642</v>
      </c>
      <c r="N14" s="140" t="s">
        <v>683</v>
      </c>
    </row>
    <row r="15" spans="1:14" x14ac:dyDescent="0.3">
      <c r="A15" s="9" t="s">
        <v>572</v>
      </c>
      <c r="B15" s="92"/>
      <c r="C15" s="92"/>
      <c r="D15" s="92"/>
      <c r="E15" s="92"/>
      <c r="F15" s="9" t="s">
        <v>572</v>
      </c>
      <c r="G15" s="141"/>
      <c r="H15" s="141"/>
      <c r="I15" s="141"/>
      <c r="J15" s="141"/>
      <c r="K15" s="141"/>
      <c r="L15" s="141"/>
      <c r="M15" s="141"/>
      <c r="N15" s="141"/>
    </row>
    <row r="16" spans="1:14" x14ac:dyDescent="0.3">
      <c r="A16" s="9" t="s">
        <v>573</v>
      </c>
      <c r="B16" s="92"/>
      <c r="C16" s="92"/>
      <c r="D16" s="92"/>
      <c r="E16" s="92"/>
      <c r="F16" s="9" t="s">
        <v>573</v>
      </c>
      <c r="G16" s="141"/>
      <c r="H16" s="141"/>
      <c r="I16" s="141"/>
      <c r="J16" s="141"/>
      <c r="K16" s="141"/>
      <c r="L16" s="141"/>
      <c r="M16" s="141"/>
      <c r="N16" s="141"/>
    </row>
    <row r="17" spans="1:23" x14ac:dyDescent="0.3">
      <c r="A17" s="9" t="s">
        <v>574</v>
      </c>
      <c r="B17" s="92"/>
      <c r="C17" s="92"/>
      <c r="D17" s="92"/>
      <c r="E17" s="92"/>
      <c r="F17" s="9" t="s">
        <v>574</v>
      </c>
      <c r="G17" s="141"/>
      <c r="H17" s="141"/>
      <c r="I17" s="141"/>
      <c r="J17" s="141"/>
      <c r="K17" s="141"/>
      <c r="L17" s="141"/>
      <c r="M17" s="141"/>
      <c r="N17" s="141"/>
    </row>
    <row r="22" spans="1:23" x14ac:dyDescent="0.3">
      <c r="A22" s="51" t="s">
        <v>564</v>
      </c>
      <c r="B22" s="51" t="s">
        <v>567</v>
      </c>
      <c r="H22" s="138"/>
      <c r="J22" s="51" t="s">
        <v>568</v>
      </c>
      <c r="P22" s="138"/>
      <c r="Q22" s="92"/>
      <c r="R22" s="51" t="s">
        <v>569</v>
      </c>
      <c r="S22" s="92"/>
      <c r="T22" s="92"/>
    </row>
    <row r="23" spans="1:23" x14ac:dyDescent="0.3">
      <c r="H23" s="138"/>
      <c r="P23" s="138"/>
      <c r="Q23" s="92"/>
      <c r="R23" s="92"/>
      <c r="S23" s="92"/>
      <c r="T23" s="92"/>
    </row>
    <row r="24" spans="1:23" x14ac:dyDescent="0.3">
      <c r="A24" s="92"/>
      <c r="B24" s="51" t="s">
        <v>518</v>
      </c>
      <c r="C24" s="51" t="s">
        <v>551</v>
      </c>
      <c r="D24" s="51" t="s">
        <v>529</v>
      </c>
      <c r="E24" s="9" t="s">
        <v>640</v>
      </c>
      <c r="F24" s="9" t="s">
        <v>641</v>
      </c>
      <c r="G24" s="9" t="s">
        <v>642</v>
      </c>
      <c r="H24" s="138"/>
      <c r="I24" s="92"/>
      <c r="J24" s="51" t="s">
        <v>518</v>
      </c>
      <c r="K24" s="51" t="s">
        <v>551</v>
      </c>
      <c r="L24" s="51" t="s">
        <v>529</v>
      </c>
      <c r="M24" s="9" t="s">
        <v>640</v>
      </c>
      <c r="N24" s="9" t="s">
        <v>641</v>
      </c>
      <c r="O24" s="9" t="s">
        <v>642</v>
      </c>
      <c r="P24" s="138"/>
      <c r="Q24" s="92"/>
      <c r="R24" s="51" t="s">
        <v>518</v>
      </c>
      <c r="S24" s="51" t="s">
        <v>551</v>
      </c>
      <c r="T24" s="51" t="s">
        <v>529</v>
      </c>
      <c r="U24" s="9" t="s">
        <v>640</v>
      </c>
      <c r="V24" s="9" t="s">
        <v>641</v>
      </c>
      <c r="W24" s="9" t="s">
        <v>642</v>
      </c>
    </row>
    <row r="25" spans="1:23" x14ac:dyDescent="0.3">
      <c r="A25" s="51" t="s">
        <v>557</v>
      </c>
      <c r="B25" s="92"/>
      <c r="C25" s="92"/>
      <c r="D25" s="92"/>
      <c r="H25" s="138"/>
      <c r="I25" s="51" t="s">
        <v>557</v>
      </c>
      <c r="J25" s="92"/>
      <c r="K25" s="92"/>
      <c r="L25" s="92"/>
      <c r="P25" s="138"/>
      <c r="Q25" s="51" t="s">
        <v>557</v>
      </c>
      <c r="R25" s="92"/>
      <c r="S25" s="92"/>
      <c r="T25" s="92"/>
    </row>
    <row r="26" spans="1:23" x14ac:dyDescent="0.3">
      <c r="A26" s="51" t="s">
        <v>558</v>
      </c>
      <c r="B26" s="92"/>
      <c r="C26" s="92"/>
      <c r="D26" s="92"/>
      <c r="H26" s="138"/>
      <c r="I26" s="51" t="s">
        <v>558</v>
      </c>
      <c r="J26" s="92"/>
      <c r="K26" s="92"/>
      <c r="L26" s="92"/>
      <c r="P26" s="138"/>
      <c r="Q26" s="51" t="s">
        <v>558</v>
      </c>
      <c r="R26" s="92"/>
      <c r="S26" s="92"/>
      <c r="T26" s="92"/>
    </row>
    <row r="27" spans="1:23" x14ac:dyDescent="0.3">
      <c r="A27" s="51" t="s">
        <v>565</v>
      </c>
      <c r="E27" s="92"/>
      <c r="F27" s="92"/>
      <c r="G27" s="92"/>
      <c r="H27" s="138"/>
      <c r="I27" s="51" t="s">
        <v>565</v>
      </c>
      <c r="J27" s="92"/>
      <c r="K27" s="92"/>
      <c r="L27" s="92"/>
      <c r="M27" s="92"/>
      <c r="N27" s="92"/>
      <c r="O27" s="92"/>
      <c r="P27" s="138"/>
      <c r="Q27" s="51" t="s">
        <v>565</v>
      </c>
      <c r="R27" s="92"/>
      <c r="S27" s="92"/>
      <c r="T27" s="92"/>
      <c r="U27" s="92"/>
      <c r="V27" s="92"/>
      <c r="W27" s="92"/>
    </row>
    <row r="28" spans="1:23" x14ac:dyDescent="0.3">
      <c r="A28" s="51" t="s">
        <v>566</v>
      </c>
      <c r="B28">
        <f>IFERROR(IF(B26&gt;'Calculs T1a'!$AC$40-'Calculs T1a'!$AD$40,IF(B26&lt;'Calculs T1a'!$AC$40+'Calculs T1a'!$AD$40,1,0),0),0)</f>
        <v>0</v>
      </c>
      <c r="C28" s="92">
        <f>IFERROR(IF(C26&gt;'Calculs T1a'!$T$80-'Calculs T1a'!$U$80,IF(C26&lt;'Calculs T1a'!$T$80+'Calculs T1a'!$U$80,1,0),0),0)</f>
        <v>0</v>
      </c>
      <c r="D28" s="92">
        <f>IFERROR(IF(D26&gt;'Calculs T1a'!$AC$80-'Calculs T1a'!$AD$80,IF(D26&lt;'Calculs T1a'!$AC$80+'Calculs T1a'!$AD$80,1,0),0),0)</f>
        <v>0</v>
      </c>
      <c r="E28" s="92">
        <f>IFERROR(IF(E26&gt;'Calculs T1a'!$AC$40-'Calculs T1a'!$AD$40,IF(E26&lt;'Calculs T1a'!$AC$40+'Calculs T1a'!$AD$40,1,0),0),0)</f>
        <v>0</v>
      </c>
      <c r="F28" s="92">
        <f>IFERROR(IF(F26&gt;'Calculs T1a'!$T$80-'Calculs T1a'!$U$80,IF(F26&lt;'Calculs T1a'!$T$80+'Calculs T1a'!$U$80,1,0),0),0)</f>
        <v>0</v>
      </c>
      <c r="G28" s="92">
        <f>IFERROR(IF(G26&gt;'Calculs T1a'!$AC$80-'Calculs T1a'!$AD$80,IF(G26&lt;'Calculs T1a'!$AC$80+'Calculs T1a'!$AD$80,1,0),0),0)</f>
        <v>0</v>
      </c>
      <c r="H28" s="138"/>
      <c r="I28" s="51" t="s">
        <v>566</v>
      </c>
      <c r="J28" s="92">
        <f>IFERROR(IF(J26&gt;'Calculs T2a'!$AC$40-'Calculs T2a'!$AD$40,IF(J26&lt;'Calculs T2a'!$AC$40+'Calculs T2a'!$AD$40,1,0),0),0)</f>
        <v>0</v>
      </c>
      <c r="K28" s="92">
        <f>IFERROR(IF(K26&gt;'Calculs T2a'!$T$80-'Calculs T2a'!$U$80,IF(K26&lt;'Calculs T2a'!$T$80+'Calculs T2a'!$U$80,1,0),0),0)</f>
        <v>0</v>
      </c>
      <c r="L28" s="92">
        <f>IFERROR(IF(L26&gt;'Calculs T2a'!$AC$80-'Calculs T2a'!$AD$80,IF(L26&lt;'Calculs T2a'!$AC$80+'Calculs T2a'!$AD$80,1,0),0),0)</f>
        <v>0</v>
      </c>
      <c r="M28" s="92">
        <f>IFERROR(IF(M26&gt;'Calculs T2a'!$AC$40-'Calculs T2a'!$AD$40,IF(M26&lt;'Calculs T2a'!$AC$40+'Calculs T2a'!$AD$40,1,0),0),0)</f>
        <v>0</v>
      </c>
      <c r="N28" s="92">
        <f>IFERROR(IF(N26&gt;'Calculs T2a'!$T$80-'Calculs T2a'!$U$80,IF(N26&lt;'Calculs T2a'!$T$80+'Calculs T2a'!$U$80,1,0),0),0)</f>
        <v>0</v>
      </c>
      <c r="O28" s="92">
        <f>IFERROR(IF(O26&gt;'Calculs T2a'!$AC$80-'Calculs T2a'!$AD$80,IF(O26&lt;'Calculs T2a'!$AC$80+'Calculs T2a'!$AD$80,1,0),0),0)</f>
        <v>0</v>
      </c>
      <c r="P28" s="138"/>
      <c r="Q28" s="51" t="s">
        <v>566</v>
      </c>
      <c r="R28" s="92">
        <f>IFERROR(IF(R26&gt;'Calculs T3a'!$AC$40-'Calculs T3a'!$AD$40,IF(R26&lt;'Calculs T3a'!$AC$40+'Calculs T3a'!$AD$40,1,0),0),0)</f>
        <v>0</v>
      </c>
      <c r="S28" s="92">
        <f>IFERROR(IF(S26&gt;'Calculs T3a'!$T$80-'Calculs T3a'!$U$80,IF(S26&lt;'Calculs T3a'!$T$80+'Calculs T3a'!$U$80,1,0),0),0)</f>
        <v>0</v>
      </c>
      <c r="T28" s="92">
        <f>IFERROR(IF(T26&gt;'Calculs T3a'!$AC$80-'Calculs T3a'!$AD$80,IF(T26&lt;'Calculs T3a'!$AC$80+'Calculs T3a'!$AD$80,1,0),0),0)</f>
        <v>0</v>
      </c>
      <c r="U28" s="92">
        <f>IFERROR(IF(U26&gt;'Calculs T3a'!$AC$40-'Calculs T3a'!$AD$40,IF(U26&lt;'Calculs T3a'!$AC$40+'Calculs T3a'!$AD$40,1,0),0),0)</f>
        <v>0</v>
      </c>
      <c r="V28" s="92">
        <f>IFERROR(IF(V26&gt;'Calculs T3a'!$T$80-'Calculs T3a'!$U$80,IF(V26&lt;'Calculs T3a'!$T$80+'Calculs T3a'!$U$80,1,0),0),0)</f>
        <v>0</v>
      </c>
      <c r="W28" s="92">
        <f>IFERROR(IF(W26&gt;'Calculs T3a'!$AC$80-'Calculs T3a'!$AD$80,IF(W26&lt;'Calculs T3a'!$AC$80+'Calculs T3a'!$AD$80,1,0),0),0)</f>
        <v>0</v>
      </c>
    </row>
    <row r="29" spans="1:23" x14ac:dyDescent="0.3">
      <c r="A29" s="51" t="s">
        <v>575</v>
      </c>
      <c r="B29" t="e">
        <f>ROUND((ABS(B25-$B$11)/$B$11)*100,0)&amp;"%"</f>
        <v>#DIV/0!</v>
      </c>
      <c r="C29" s="92" t="e">
        <f>ROUND((ABS(C25-$C$11)/$C$11)*100,0)&amp;"%"</f>
        <v>#DIV/0!</v>
      </c>
      <c r="D29" s="92" t="e">
        <f>ROUND((ABS(D25-$D$11)/$D$11)*100,0)&amp;"%"</f>
        <v>#DIV/0!</v>
      </c>
      <c r="E29" s="92" t="e">
        <f>ROUND((ABS(E25-$B$11)/$B$11)*100,0)&amp;"%"</f>
        <v>#DIV/0!</v>
      </c>
      <c r="F29" s="92" t="e">
        <f>ROUND((ABS(F25-$C$11)/$C$11)*100,0)&amp;"%"</f>
        <v>#DIV/0!</v>
      </c>
      <c r="G29" s="92" t="e">
        <f>ROUND((ABS(G25-$D$11)/$D$11)*100,0)&amp;"%"</f>
        <v>#DIV/0!</v>
      </c>
      <c r="I29" s="51" t="s">
        <v>575</v>
      </c>
      <c r="J29" s="92" t="e">
        <f>ROUND((ABS(J25-$B$11)/$B$11)*100,0)&amp;"%"</f>
        <v>#DIV/0!</v>
      </c>
      <c r="K29" s="92" t="e">
        <f>ROUND((ABS(K25-$C$11)/$C$11)*100,0)&amp;"%"</f>
        <v>#DIV/0!</v>
      </c>
      <c r="L29" s="92" t="e">
        <f>ROUND((ABS(L25-$D$11)/$D$11)*100,0)&amp;"%"</f>
        <v>#DIV/0!</v>
      </c>
      <c r="M29" s="92" t="e">
        <f>ROUND((ABS(M25-$B$11)/$B$11)*100,0)&amp;"%"</f>
        <v>#DIV/0!</v>
      </c>
      <c r="N29" s="92" t="e">
        <f>ROUND((ABS(N25-$C$11)/$C$11)*100,0)&amp;"%"</f>
        <v>#DIV/0!</v>
      </c>
      <c r="O29" s="92" t="e">
        <f>ROUND((ABS(O25-$D$11)/$D$11)*100,0)&amp;"%"</f>
        <v>#DIV/0!</v>
      </c>
      <c r="Q29" s="51" t="s">
        <v>575</v>
      </c>
      <c r="R29" s="92" t="e">
        <f>ROUND((ABS(R25-$B$11)/$B$11)*100,0)&amp;"%"</f>
        <v>#DIV/0!</v>
      </c>
      <c r="S29" s="92" t="e">
        <f>ROUND((ABS(S25-$C$11)/$C$11)*100,0)&amp;"%"</f>
        <v>#DIV/0!</v>
      </c>
      <c r="T29" s="92" t="e">
        <f>ROUND((ABS(T25-$D$11)/$D$11)*100,0)&amp;"%"</f>
        <v>#DIV/0!</v>
      </c>
      <c r="U29" s="92" t="e">
        <f>ROUND((ABS(U25-$B$11)/$B$11)*100,0)&amp;"%"</f>
        <v>#DIV/0!</v>
      </c>
      <c r="V29" s="92" t="e">
        <f>ROUND((ABS(V25-$C$11)/$C$11)*100,0)&amp;"%"</f>
        <v>#DIV/0!</v>
      </c>
      <c r="W29" s="92" t="e">
        <f>ROUND((ABS(W25-$D$11)/$D$11)*100,0)&amp;"%"</f>
        <v>#DIV/0!</v>
      </c>
    </row>
    <row r="30" spans="1:23" x14ac:dyDescent="0.3">
      <c r="A30" s="51" t="s">
        <v>576</v>
      </c>
      <c r="B30" s="92" t="e">
        <f>ROUND((ABS(B26-$B$12)/$B$12)*100,0)&amp;"%"</f>
        <v>#DIV/0!</v>
      </c>
      <c r="C30" s="92" t="e">
        <f>ROUND((ABS(C26-$C$12)/$C$12)*100,0)&amp;"%"</f>
        <v>#DIV/0!</v>
      </c>
      <c r="D30" s="92" t="e">
        <f>ROUND((ABS(D26-$D$12)/$D$12)*100,0)&amp;"%"</f>
        <v>#DIV/0!</v>
      </c>
      <c r="E30" s="92" t="e">
        <f>ROUND((ABS(E26-$B$12)/$B$12)*100,0)&amp;"%"</f>
        <v>#DIV/0!</v>
      </c>
      <c r="F30" s="92" t="e">
        <f>ROUND((ABS(F26-$C$12)/$C$12)*100,0)&amp;"%"</f>
        <v>#DIV/0!</v>
      </c>
      <c r="G30" s="92" t="e">
        <f>ROUND((ABS(G26-$D$12)/$D$12)*100,0)&amp;"%"</f>
        <v>#DIV/0!</v>
      </c>
      <c r="I30" s="51" t="s">
        <v>576</v>
      </c>
      <c r="J30" s="92" t="e">
        <f>ROUND((ABS(J26-$B$12)/$B$12)*100,0)&amp;"%"</f>
        <v>#DIV/0!</v>
      </c>
      <c r="K30" s="92" t="e">
        <f>ROUND((ABS(K26-$C$12)/$C$12)*100,0)&amp;"%"</f>
        <v>#DIV/0!</v>
      </c>
      <c r="L30" s="92" t="e">
        <f>ROUND((ABS(L26-$D$12)/$D$12)*100,0)&amp;"%"</f>
        <v>#DIV/0!</v>
      </c>
      <c r="M30" s="92" t="e">
        <f>ROUND((ABS(M26-$B$12)/$B$12)*100,0)&amp;"%"</f>
        <v>#DIV/0!</v>
      </c>
      <c r="N30" s="92" t="e">
        <f>ROUND((ABS(N26-$C$12)/$C$12)*100,0)&amp;"%"</f>
        <v>#DIV/0!</v>
      </c>
      <c r="O30" s="92" t="e">
        <f>ROUND((ABS(O26-$D$12)/$D$12)*100,0)&amp;"%"</f>
        <v>#DIV/0!</v>
      </c>
      <c r="Q30" s="51" t="s">
        <v>576</v>
      </c>
      <c r="R30" s="92" t="e">
        <f>ROUND((ABS(R26-$B$12)/$B$12)*100,0)&amp;"%"</f>
        <v>#DIV/0!</v>
      </c>
      <c r="S30" s="92" t="e">
        <f>ROUND((ABS(S26-$C$12)/$C$12)*100,0)&amp;"%"</f>
        <v>#DIV/0!</v>
      </c>
      <c r="T30" s="92" t="e">
        <f>ROUND((ABS(T26-$D$12)/$D$12)*100,0)&amp;"%"</f>
        <v>#DIV/0!</v>
      </c>
      <c r="U30" s="92" t="e">
        <f>ROUND((ABS(U26-$B$12)/$B$12)*100,0)&amp;"%"</f>
        <v>#DIV/0!</v>
      </c>
      <c r="V30" s="92" t="e">
        <f>ROUND((ABS(V26-$C$12)/$C$12)*100,0)&amp;"%"</f>
        <v>#DIV/0!</v>
      </c>
      <c r="W30" s="92" t="e">
        <f>ROUND((ABS(W26-$D$12)/$D$12)*100,0)&amp;"%"</f>
        <v>#DIV/0!</v>
      </c>
    </row>
  </sheetData>
  <conditionalFormatting sqref="B27:D27">
    <cfRule type="cellIs" dxfId="52" priority="19" operator="greaterThanOrEqual">
      <formula>0.95</formula>
    </cfRule>
    <cfRule type="cellIs" dxfId="51" priority="20" operator="lessThan">
      <formula>0.95</formula>
    </cfRule>
  </conditionalFormatting>
  <conditionalFormatting sqref="J27:L27">
    <cfRule type="cellIs" dxfId="50" priority="17" operator="greaterThanOrEqual">
      <formula>0.95</formula>
    </cfRule>
    <cfRule type="cellIs" dxfId="49" priority="18" operator="lessThan">
      <formula>0.95</formula>
    </cfRule>
  </conditionalFormatting>
  <conditionalFormatting sqref="R27:T27">
    <cfRule type="cellIs" dxfId="48" priority="15" operator="greaterThanOrEqual">
      <formula>0.95</formula>
    </cfRule>
    <cfRule type="cellIs" dxfId="47" priority="16" operator="lessThan">
      <formula>0.95</formula>
    </cfRule>
  </conditionalFormatting>
  <conditionalFormatting sqref="B28:D28 J28:L28 R28:T28">
    <cfRule type="cellIs" dxfId="46" priority="13" operator="equal">
      <formula>1</formula>
    </cfRule>
    <cfRule type="cellIs" dxfId="45" priority="14" operator="equal">
      <formula>0</formula>
    </cfRule>
  </conditionalFormatting>
  <conditionalFormatting sqref="E27:G27">
    <cfRule type="cellIs" dxfId="44" priority="11" operator="greaterThanOrEqual">
      <formula>0.95</formula>
    </cfRule>
    <cfRule type="cellIs" dxfId="43" priority="12" operator="lessThan">
      <formula>0.95</formula>
    </cfRule>
  </conditionalFormatting>
  <conditionalFormatting sqref="E28:G28">
    <cfRule type="cellIs" dxfId="42" priority="9" operator="equal">
      <formula>1</formula>
    </cfRule>
    <cfRule type="cellIs" dxfId="41" priority="10" operator="equal">
      <formula>0</formula>
    </cfRule>
  </conditionalFormatting>
  <conditionalFormatting sqref="M27:O27">
    <cfRule type="cellIs" dxfId="40" priority="7" operator="greaterThanOrEqual">
      <formula>0.95</formula>
    </cfRule>
    <cfRule type="cellIs" dxfId="39" priority="8" operator="lessThan">
      <formula>0.95</formula>
    </cfRule>
  </conditionalFormatting>
  <conditionalFormatting sqref="M28:O28">
    <cfRule type="cellIs" dxfId="38" priority="5" operator="equal">
      <formula>1</formula>
    </cfRule>
    <cfRule type="cellIs" dxfId="37" priority="6" operator="equal">
      <formula>0</formula>
    </cfRule>
  </conditionalFormatting>
  <conditionalFormatting sqref="U27:W27">
    <cfRule type="cellIs" dxfId="36" priority="3" operator="greaterThanOrEqual">
      <formula>0.95</formula>
    </cfRule>
    <cfRule type="cellIs" dxfId="35" priority="4" operator="lessThan">
      <formula>0.95</formula>
    </cfRule>
  </conditionalFormatting>
  <conditionalFormatting sqref="U28:W28">
    <cfRule type="cellIs" dxfId="34" priority="1" operator="equal">
      <formula>1</formula>
    </cfRule>
    <cfRule type="cellIs" dxfId="33" priority="2" operator="equal">
      <formula>0</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60C3C-60B8-4359-AA19-B5BD7C14471F}">
  <dimension ref="A1:C1"/>
  <sheetViews>
    <sheetView workbookViewId="0">
      <selection sqref="A1:C1"/>
    </sheetView>
  </sheetViews>
  <sheetFormatPr baseColWidth="10" defaultRowHeight="15.6" x14ac:dyDescent="0.3"/>
  <cols>
    <col min="2" max="2" width="24.19921875" customWidth="1"/>
    <col min="3" max="3" width="23.3984375" customWidth="1"/>
  </cols>
  <sheetData>
    <row r="1" spans="1:3" x14ac:dyDescent="0.3">
      <c r="A1" s="51" t="s">
        <v>578</v>
      </c>
      <c r="B1" s="51" t="s">
        <v>579</v>
      </c>
      <c r="C1" s="51" t="s">
        <v>580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8D139-5BAB-7A49-9121-A21E36361536}">
  <dimension ref="A1:BAP1123"/>
  <sheetViews>
    <sheetView workbookViewId="0">
      <selection activeCell="E33" sqref="E33"/>
    </sheetView>
  </sheetViews>
  <sheetFormatPr baseColWidth="10" defaultColWidth="11" defaultRowHeight="15.6" x14ac:dyDescent="0.3"/>
  <cols>
    <col min="1" max="1" width="32.5" style="5" customWidth="1"/>
  </cols>
  <sheetData>
    <row r="1" spans="1:1394" s="2" customFormat="1" x14ac:dyDescent="0.3">
      <c r="A1" s="2" t="s">
        <v>5</v>
      </c>
      <c r="B1" s="50">
        <v>0</v>
      </c>
      <c r="C1" s="2">
        <v>1</v>
      </c>
      <c r="D1" s="2">
        <v>2</v>
      </c>
      <c r="E1" s="50">
        <v>3</v>
      </c>
      <c r="F1" s="2">
        <v>4</v>
      </c>
      <c r="G1" s="2">
        <v>5</v>
      </c>
      <c r="H1" s="50">
        <v>6</v>
      </c>
      <c r="I1" s="2">
        <v>7</v>
      </c>
      <c r="J1" s="2">
        <v>8</v>
      </c>
      <c r="K1" s="50">
        <v>9</v>
      </c>
      <c r="L1" s="2">
        <v>10</v>
      </c>
      <c r="M1" s="2">
        <v>11</v>
      </c>
      <c r="N1" s="50">
        <v>12</v>
      </c>
      <c r="O1" s="2">
        <v>13</v>
      </c>
      <c r="P1" s="2">
        <v>14</v>
      </c>
      <c r="Q1" s="50">
        <v>15</v>
      </c>
      <c r="R1" s="2">
        <v>16</v>
      </c>
      <c r="S1" s="2">
        <v>17</v>
      </c>
      <c r="T1" s="50">
        <v>18</v>
      </c>
      <c r="U1" s="2">
        <v>19</v>
      </c>
      <c r="V1" s="2">
        <v>20</v>
      </c>
      <c r="W1" s="50">
        <v>21</v>
      </c>
      <c r="X1" s="2">
        <v>22</v>
      </c>
      <c r="Y1" s="2">
        <v>23</v>
      </c>
      <c r="Z1" s="50">
        <v>24</v>
      </c>
      <c r="AA1" s="2">
        <v>25</v>
      </c>
      <c r="AB1" s="2">
        <v>26</v>
      </c>
      <c r="AC1" s="50">
        <v>27</v>
      </c>
      <c r="AD1" s="2">
        <v>28</v>
      </c>
      <c r="AE1" s="2">
        <v>29</v>
      </c>
      <c r="AF1" s="50">
        <v>30</v>
      </c>
      <c r="AG1" s="2">
        <v>31</v>
      </c>
      <c r="AH1" s="2">
        <v>32</v>
      </c>
      <c r="AI1" s="50">
        <v>33</v>
      </c>
      <c r="AJ1" s="2">
        <v>34</v>
      </c>
      <c r="AK1" s="2">
        <v>35</v>
      </c>
      <c r="AL1" s="50">
        <v>36</v>
      </c>
      <c r="AM1" s="2">
        <v>37</v>
      </c>
      <c r="AN1" s="2">
        <v>38</v>
      </c>
      <c r="AO1" s="50">
        <v>39</v>
      </c>
      <c r="AP1" s="2">
        <v>40</v>
      </c>
      <c r="AQ1" s="2">
        <v>41</v>
      </c>
      <c r="AR1" s="50">
        <v>42</v>
      </c>
      <c r="AS1" s="2">
        <v>43</v>
      </c>
      <c r="AT1" s="2">
        <v>44</v>
      </c>
      <c r="AU1" s="50">
        <v>45</v>
      </c>
      <c r="AV1" s="2">
        <v>46</v>
      </c>
      <c r="AW1" s="2">
        <v>47</v>
      </c>
      <c r="AX1" s="50">
        <v>48</v>
      </c>
      <c r="AY1" s="2">
        <v>49</v>
      </c>
      <c r="AZ1" s="2">
        <v>50</v>
      </c>
      <c r="BA1" s="50">
        <v>51</v>
      </c>
      <c r="BB1" s="2">
        <v>52</v>
      </c>
      <c r="BC1" s="2">
        <v>53</v>
      </c>
      <c r="BD1" s="50">
        <v>54</v>
      </c>
      <c r="BE1" s="2">
        <v>55</v>
      </c>
      <c r="BF1" s="2">
        <v>56</v>
      </c>
      <c r="BG1" s="50">
        <v>57</v>
      </c>
      <c r="BH1" s="2">
        <v>58</v>
      </c>
      <c r="BI1" s="2">
        <v>59</v>
      </c>
      <c r="BJ1" s="50">
        <v>60</v>
      </c>
      <c r="BK1" s="2">
        <v>61</v>
      </c>
      <c r="BL1" s="2">
        <v>62</v>
      </c>
      <c r="BM1" s="50">
        <v>63</v>
      </c>
      <c r="BN1" s="2">
        <v>64</v>
      </c>
      <c r="BO1" s="2">
        <v>65</v>
      </c>
      <c r="BP1" s="50">
        <v>66</v>
      </c>
      <c r="BQ1" s="2">
        <v>67</v>
      </c>
      <c r="BR1" s="2">
        <v>68</v>
      </c>
      <c r="BS1" s="50">
        <v>69</v>
      </c>
      <c r="BT1" s="2">
        <v>70</v>
      </c>
      <c r="BU1" s="2">
        <v>71</v>
      </c>
      <c r="BV1" s="50">
        <v>72</v>
      </c>
      <c r="BW1" s="2">
        <v>73</v>
      </c>
      <c r="BX1" s="2">
        <v>74</v>
      </c>
      <c r="BY1" s="50">
        <v>75</v>
      </c>
      <c r="BZ1" s="2">
        <v>76</v>
      </c>
      <c r="CA1" s="2">
        <v>77</v>
      </c>
      <c r="CB1" s="50">
        <v>78</v>
      </c>
      <c r="CC1" s="2">
        <v>79</v>
      </c>
      <c r="CD1" s="2">
        <v>80</v>
      </c>
      <c r="CE1" s="50">
        <v>81</v>
      </c>
      <c r="CF1" s="2">
        <v>82</v>
      </c>
      <c r="CG1" s="2">
        <v>83</v>
      </c>
      <c r="CH1" s="50">
        <v>84</v>
      </c>
      <c r="CI1" s="2">
        <v>85</v>
      </c>
      <c r="CJ1" s="2">
        <v>86</v>
      </c>
      <c r="CK1" s="50">
        <v>87</v>
      </c>
      <c r="CL1" s="2">
        <v>88</v>
      </c>
      <c r="CM1" s="2">
        <v>89</v>
      </c>
      <c r="CN1" s="50">
        <v>90</v>
      </c>
      <c r="CO1" s="2">
        <v>91</v>
      </c>
      <c r="CP1" s="2">
        <v>92</v>
      </c>
      <c r="CQ1" s="50">
        <v>93</v>
      </c>
      <c r="CR1" s="2">
        <v>94</v>
      </c>
      <c r="CS1" s="2">
        <v>95</v>
      </c>
      <c r="CT1" s="50">
        <v>96</v>
      </c>
      <c r="CU1" s="2">
        <v>97</v>
      </c>
      <c r="CV1" s="2">
        <v>98</v>
      </c>
      <c r="CW1" s="50">
        <v>99</v>
      </c>
      <c r="CX1" s="2">
        <v>100</v>
      </c>
      <c r="CY1" s="2">
        <v>101</v>
      </c>
      <c r="CZ1" s="50">
        <v>102</v>
      </c>
      <c r="DA1" s="2">
        <v>103</v>
      </c>
      <c r="DB1" s="2">
        <v>104</v>
      </c>
      <c r="DC1" s="50">
        <v>105</v>
      </c>
      <c r="DD1" s="2">
        <v>106</v>
      </c>
      <c r="DE1" s="2">
        <v>107</v>
      </c>
      <c r="DF1" s="50">
        <v>108</v>
      </c>
      <c r="DG1" s="2">
        <v>109</v>
      </c>
      <c r="DH1" s="2">
        <v>110</v>
      </c>
      <c r="DI1" s="50">
        <v>111</v>
      </c>
      <c r="DJ1" s="2">
        <v>112</v>
      </c>
      <c r="DK1" s="2">
        <v>113</v>
      </c>
      <c r="DL1" s="50">
        <v>114</v>
      </c>
      <c r="DM1" s="2">
        <v>115</v>
      </c>
      <c r="DN1" s="2">
        <v>116</v>
      </c>
      <c r="DO1" s="50">
        <v>117</v>
      </c>
      <c r="DP1" s="2">
        <v>118</v>
      </c>
      <c r="DQ1" s="2">
        <v>119</v>
      </c>
      <c r="DR1" s="50">
        <v>120</v>
      </c>
      <c r="DS1" s="2">
        <v>121</v>
      </c>
      <c r="DT1" s="2">
        <v>122</v>
      </c>
      <c r="DU1" s="50">
        <v>123</v>
      </c>
      <c r="DV1" s="2">
        <v>124</v>
      </c>
      <c r="DW1" s="2">
        <v>125</v>
      </c>
      <c r="DX1" s="50">
        <v>126</v>
      </c>
      <c r="DY1" s="2">
        <v>127</v>
      </c>
      <c r="DZ1" s="2">
        <v>128</v>
      </c>
      <c r="EA1" s="50">
        <v>129</v>
      </c>
      <c r="EB1" s="2">
        <v>130</v>
      </c>
      <c r="EC1" s="2">
        <v>131</v>
      </c>
      <c r="ED1" s="50">
        <v>132</v>
      </c>
      <c r="EE1" s="2">
        <v>133</v>
      </c>
      <c r="EF1" s="2">
        <v>134</v>
      </c>
      <c r="EG1" s="50">
        <v>135</v>
      </c>
      <c r="EH1" s="2">
        <v>136</v>
      </c>
      <c r="EI1" s="2">
        <v>137</v>
      </c>
      <c r="EJ1" s="50">
        <v>138</v>
      </c>
      <c r="EK1" s="2">
        <v>139</v>
      </c>
      <c r="EL1" s="2">
        <v>140</v>
      </c>
      <c r="EM1" s="50">
        <v>141</v>
      </c>
      <c r="EN1" s="2">
        <v>142</v>
      </c>
      <c r="EO1" s="2">
        <v>143</v>
      </c>
      <c r="EP1" s="50">
        <v>144</v>
      </c>
      <c r="EQ1" s="2">
        <v>145</v>
      </c>
      <c r="ER1" s="2">
        <v>146</v>
      </c>
      <c r="ES1" s="50">
        <v>147</v>
      </c>
      <c r="ET1" s="2">
        <v>148</v>
      </c>
      <c r="EU1" s="2">
        <v>149</v>
      </c>
      <c r="EV1" s="50">
        <v>150</v>
      </c>
      <c r="EW1" s="2">
        <v>151</v>
      </c>
      <c r="EX1" s="2">
        <v>152</v>
      </c>
      <c r="EY1" s="50">
        <v>153</v>
      </c>
      <c r="EZ1" s="2">
        <v>154</v>
      </c>
      <c r="FA1" s="2">
        <v>155</v>
      </c>
      <c r="FB1" s="50">
        <v>156</v>
      </c>
      <c r="FC1" s="2">
        <v>157</v>
      </c>
      <c r="FD1" s="2">
        <v>158</v>
      </c>
      <c r="FE1" s="50">
        <v>159</v>
      </c>
      <c r="FF1" s="2">
        <v>160</v>
      </c>
      <c r="FG1" s="2">
        <v>161</v>
      </c>
      <c r="FH1" s="50">
        <v>162</v>
      </c>
      <c r="FI1" s="2">
        <v>163</v>
      </c>
      <c r="FJ1" s="2">
        <v>164</v>
      </c>
      <c r="FK1" s="50">
        <v>165</v>
      </c>
      <c r="FL1" s="2">
        <v>166</v>
      </c>
      <c r="FM1" s="2">
        <v>167</v>
      </c>
      <c r="FN1" s="50">
        <v>168</v>
      </c>
      <c r="FO1" s="2">
        <v>169</v>
      </c>
      <c r="FP1" s="2">
        <v>170</v>
      </c>
      <c r="FQ1" s="50">
        <v>171</v>
      </c>
      <c r="FR1" s="2">
        <v>172</v>
      </c>
      <c r="FS1" s="2">
        <v>173</v>
      </c>
      <c r="FT1" s="50">
        <v>174</v>
      </c>
      <c r="FU1" s="2">
        <v>175</v>
      </c>
      <c r="FV1" s="2">
        <v>176</v>
      </c>
      <c r="FW1" s="50">
        <v>177</v>
      </c>
      <c r="FX1" s="2">
        <v>178</v>
      </c>
      <c r="FY1" s="2">
        <v>179</v>
      </c>
      <c r="FZ1" s="50">
        <v>180</v>
      </c>
      <c r="GA1" s="2">
        <v>181</v>
      </c>
      <c r="GB1" s="2">
        <v>182</v>
      </c>
      <c r="GC1" s="50">
        <v>183</v>
      </c>
      <c r="GD1" s="2">
        <v>184</v>
      </c>
      <c r="GE1" s="2">
        <v>185</v>
      </c>
      <c r="GF1" s="50">
        <v>186</v>
      </c>
      <c r="GG1" s="2">
        <v>187</v>
      </c>
      <c r="GH1" s="2">
        <v>188</v>
      </c>
      <c r="GI1" s="50">
        <v>189</v>
      </c>
      <c r="GJ1" s="2">
        <v>190</v>
      </c>
      <c r="GK1" s="2">
        <v>191</v>
      </c>
      <c r="GL1" s="50">
        <v>192</v>
      </c>
      <c r="GM1" s="2">
        <v>193</v>
      </c>
      <c r="GN1" s="2">
        <v>194</v>
      </c>
      <c r="GO1" s="50">
        <v>195</v>
      </c>
      <c r="GP1" s="2">
        <v>196</v>
      </c>
      <c r="GQ1" s="2">
        <v>197</v>
      </c>
      <c r="GR1" s="50">
        <v>198</v>
      </c>
      <c r="GS1" s="2">
        <v>199</v>
      </c>
      <c r="GT1" s="2">
        <v>200</v>
      </c>
      <c r="GU1" s="50">
        <v>201</v>
      </c>
      <c r="GV1" s="2">
        <v>202</v>
      </c>
      <c r="GW1" s="2">
        <v>203</v>
      </c>
      <c r="GX1" s="50">
        <v>204</v>
      </c>
      <c r="GY1" s="2">
        <v>205</v>
      </c>
      <c r="GZ1" s="2">
        <v>206</v>
      </c>
      <c r="HA1" s="50">
        <v>207</v>
      </c>
      <c r="HB1" s="2">
        <v>208</v>
      </c>
      <c r="HC1" s="2">
        <v>209</v>
      </c>
      <c r="HD1" s="50">
        <v>210</v>
      </c>
      <c r="HE1" s="2">
        <v>211</v>
      </c>
      <c r="HF1" s="2">
        <v>212</v>
      </c>
      <c r="HG1" s="50">
        <v>213</v>
      </c>
      <c r="HH1" s="2">
        <v>214</v>
      </c>
      <c r="HI1" s="2">
        <v>215</v>
      </c>
      <c r="HJ1" s="50">
        <v>216</v>
      </c>
      <c r="HK1" s="2">
        <v>217</v>
      </c>
      <c r="HL1" s="2">
        <v>218</v>
      </c>
      <c r="HM1" s="50">
        <v>219</v>
      </c>
      <c r="HN1" s="2">
        <v>220</v>
      </c>
      <c r="HO1" s="2">
        <v>221</v>
      </c>
      <c r="HP1" s="50">
        <v>222</v>
      </c>
      <c r="HQ1" s="2">
        <v>223</v>
      </c>
      <c r="HR1" s="2">
        <v>224</v>
      </c>
      <c r="HS1" s="50">
        <v>225</v>
      </c>
      <c r="HT1" s="2">
        <v>226</v>
      </c>
      <c r="HU1" s="2">
        <v>227</v>
      </c>
      <c r="HV1" s="50">
        <v>228</v>
      </c>
      <c r="HW1" s="2">
        <v>229</v>
      </c>
      <c r="HX1" s="2">
        <v>230</v>
      </c>
      <c r="HY1" s="50">
        <v>231</v>
      </c>
      <c r="HZ1" s="2">
        <v>232</v>
      </c>
      <c r="IA1" s="2">
        <v>233</v>
      </c>
      <c r="IB1" s="50">
        <v>234</v>
      </c>
      <c r="IC1" s="2">
        <v>235</v>
      </c>
      <c r="ID1" s="2">
        <v>236</v>
      </c>
      <c r="IE1" s="50">
        <v>237</v>
      </c>
      <c r="IF1" s="2">
        <v>238</v>
      </c>
      <c r="IG1" s="2">
        <v>239</v>
      </c>
      <c r="IH1" s="50">
        <v>240</v>
      </c>
      <c r="II1" s="2">
        <v>241</v>
      </c>
      <c r="IJ1" s="2">
        <v>242</v>
      </c>
      <c r="IK1" s="50">
        <v>243</v>
      </c>
      <c r="IL1" s="2">
        <v>244</v>
      </c>
      <c r="IM1" s="2">
        <v>245</v>
      </c>
      <c r="IN1" s="50">
        <v>246</v>
      </c>
      <c r="IO1" s="2">
        <v>247</v>
      </c>
      <c r="IP1" s="2">
        <v>248</v>
      </c>
      <c r="IQ1" s="50">
        <v>249</v>
      </c>
      <c r="IR1" s="2">
        <v>250</v>
      </c>
      <c r="IS1" s="2">
        <v>251</v>
      </c>
      <c r="IT1" s="50">
        <v>252</v>
      </c>
      <c r="IU1" s="2">
        <v>253</v>
      </c>
      <c r="IV1" s="2">
        <v>254</v>
      </c>
      <c r="IW1" s="50">
        <v>255</v>
      </c>
      <c r="IX1" s="2">
        <v>256</v>
      </c>
      <c r="IY1" s="2">
        <v>257</v>
      </c>
      <c r="IZ1" s="50">
        <v>258</v>
      </c>
      <c r="JA1" s="2">
        <v>259</v>
      </c>
      <c r="JB1" s="2">
        <v>260</v>
      </c>
      <c r="JC1" s="50">
        <v>261</v>
      </c>
      <c r="JD1" s="2">
        <v>262</v>
      </c>
      <c r="JE1" s="2">
        <v>263</v>
      </c>
      <c r="JF1" s="50">
        <v>264</v>
      </c>
      <c r="JG1" s="2">
        <v>265</v>
      </c>
      <c r="JH1" s="2">
        <v>266</v>
      </c>
      <c r="JI1" s="50">
        <v>267</v>
      </c>
      <c r="JJ1" s="2">
        <v>268</v>
      </c>
      <c r="JK1" s="2">
        <v>269</v>
      </c>
      <c r="JL1" s="50">
        <v>270</v>
      </c>
      <c r="JM1" s="2">
        <v>271</v>
      </c>
      <c r="JN1" s="2">
        <v>272</v>
      </c>
      <c r="JO1" s="50">
        <v>273</v>
      </c>
      <c r="JP1" s="2">
        <v>274</v>
      </c>
      <c r="JQ1" s="2">
        <v>275</v>
      </c>
      <c r="JR1" s="50">
        <v>276</v>
      </c>
      <c r="JS1" s="2">
        <v>277</v>
      </c>
      <c r="JT1" s="2">
        <v>278</v>
      </c>
      <c r="JU1" s="50">
        <v>279</v>
      </c>
      <c r="JV1" s="2">
        <v>280</v>
      </c>
      <c r="JW1" s="2">
        <v>281</v>
      </c>
      <c r="JX1" s="50">
        <v>282</v>
      </c>
      <c r="JY1" s="2">
        <v>283</v>
      </c>
      <c r="JZ1" s="2">
        <v>284</v>
      </c>
      <c r="KA1" s="50">
        <v>285</v>
      </c>
      <c r="KB1" s="2">
        <v>286</v>
      </c>
      <c r="KC1" s="2">
        <v>287</v>
      </c>
      <c r="KD1" s="50">
        <v>288</v>
      </c>
      <c r="KE1" s="2">
        <v>289</v>
      </c>
      <c r="KF1" s="2">
        <v>290</v>
      </c>
      <c r="KG1" s="50">
        <v>291</v>
      </c>
      <c r="KH1" s="2">
        <v>292</v>
      </c>
      <c r="KI1" s="2">
        <v>293</v>
      </c>
      <c r="KJ1" s="50">
        <v>294</v>
      </c>
      <c r="KK1" s="2">
        <v>295</v>
      </c>
      <c r="KL1" s="2">
        <v>296</v>
      </c>
      <c r="KM1" s="50">
        <v>297</v>
      </c>
      <c r="KN1" s="2">
        <v>298</v>
      </c>
      <c r="KO1" s="2">
        <v>299</v>
      </c>
      <c r="KP1" s="50">
        <v>300</v>
      </c>
      <c r="KQ1" s="2">
        <v>301</v>
      </c>
      <c r="KR1" s="2">
        <v>302</v>
      </c>
      <c r="KS1" s="50">
        <v>303</v>
      </c>
      <c r="KT1" s="2">
        <v>304</v>
      </c>
      <c r="KU1" s="2">
        <v>305</v>
      </c>
      <c r="KV1" s="50">
        <v>306</v>
      </c>
      <c r="KW1" s="2">
        <v>307</v>
      </c>
      <c r="KX1" s="2">
        <v>308</v>
      </c>
      <c r="KY1" s="50">
        <v>309</v>
      </c>
      <c r="KZ1" s="2">
        <v>310</v>
      </c>
      <c r="LA1" s="2">
        <v>311</v>
      </c>
      <c r="LB1" s="50">
        <v>312</v>
      </c>
      <c r="LC1" s="2">
        <v>313</v>
      </c>
      <c r="LD1" s="2">
        <v>314</v>
      </c>
      <c r="LE1" s="50">
        <v>315</v>
      </c>
      <c r="LF1" s="2">
        <v>316</v>
      </c>
      <c r="LG1" s="2">
        <v>317</v>
      </c>
      <c r="LH1" s="50">
        <v>318</v>
      </c>
      <c r="LI1" s="2">
        <v>319</v>
      </c>
      <c r="LJ1" s="2">
        <v>320</v>
      </c>
      <c r="LK1" s="50">
        <v>321</v>
      </c>
      <c r="LL1" s="2">
        <v>322</v>
      </c>
      <c r="LM1" s="2">
        <v>323</v>
      </c>
      <c r="LN1" s="50">
        <v>324</v>
      </c>
      <c r="LO1" s="2">
        <v>325</v>
      </c>
      <c r="LP1" s="2">
        <v>326</v>
      </c>
      <c r="LQ1" s="50">
        <v>327</v>
      </c>
      <c r="LR1" s="2">
        <v>328</v>
      </c>
      <c r="LS1" s="2">
        <v>329</v>
      </c>
      <c r="LT1" s="50">
        <v>330</v>
      </c>
      <c r="LU1" s="2">
        <v>331</v>
      </c>
      <c r="LV1" s="2">
        <v>332</v>
      </c>
      <c r="LW1" s="50">
        <v>333</v>
      </c>
      <c r="LX1" s="2">
        <v>334</v>
      </c>
      <c r="LY1" s="2">
        <v>335</v>
      </c>
      <c r="LZ1" s="50">
        <v>336</v>
      </c>
      <c r="MA1" s="2">
        <v>337</v>
      </c>
      <c r="MB1" s="2">
        <v>338</v>
      </c>
      <c r="MC1" s="50">
        <v>339</v>
      </c>
      <c r="MD1" s="2">
        <v>340</v>
      </c>
      <c r="ME1" s="2">
        <v>341</v>
      </c>
      <c r="MF1" s="50">
        <v>342</v>
      </c>
      <c r="MG1" s="2">
        <v>343</v>
      </c>
      <c r="MH1" s="2">
        <v>344</v>
      </c>
      <c r="MI1" s="50">
        <v>345</v>
      </c>
      <c r="MJ1" s="2">
        <v>346</v>
      </c>
      <c r="MK1" s="2">
        <v>347</v>
      </c>
      <c r="ML1" s="50">
        <v>348</v>
      </c>
      <c r="MM1" s="2">
        <v>349</v>
      </c>
      <c r="MN1" s="2">
        <v>350</v>
      </c>
      <c r="MO1" s="50">
        <v>351</v>
      </c>
      <c r="MP1" s="2">
        <v>352</v>
      </c>
      <c r="MQ1" s="2">
        <v>353</v>
      </c>
      <c r="MR1" s="50">
        <v>354</v>
      </c>
      <c r="MS1" s="2">
        <v>355</v>
      </c>
      <c r="MT1" s="2">
        <v>356</v>
      </c>
      <c r="MU1" s="50">
        <v>357</v>
      </c>
      <c r="MV1" s="2">
        <v>358</v>
      </c>
      <c r="MW1" s="2">
        <v>359</v>
      </c>
      <c r="MX1" s="50">
        <v>360</v>
      </c>
      <c r="MY1" s="2">
        <v>361</v>
      </c>
      <c r="MZ1" s="2">
        <v>362</v>
      </c>
      <c r="NA1" s="50">
        <v>363</v>
      </c>
      <c r="NB1" s="2">
        <v>364</v>
      </c>
      <c r="NC1" s="2">
        <v>365</v>
      </c>
      <c r="ND1" s="50">
        <v>366</v>
      </c>
      <c r="NE1" s="2">
        <v>367</v>
      </c>
      <c r="NF1" s="2">
        <v>368</v>
      </c>
      <c r="NG1" s="50">
        <v>369</v>
      </c>
      <c r="NH1" s="2">
        <v>370</v>
      </c>
      <c r="NI1" s="2">
        <v>371</v>
      </c>
      <c r="NJ1" s="50">
        <v>372</v>
      </c>
      <c r="NK1" s="2">
        <v>373</v>
      </c>
      <c r="NL1" s="2">
        <v>374</v>
      </c>
      <c r="NM1" s="50">
        <v>375</v>
      </c>
      <c r="NN1" s="2">
        <v>376</v>
      </c>
      <c r="NO1" s="2">
        <v>377</v>
      </c>
      <c r="NP1" s="50">
        <v>378</v>
      </c>
      <c r="NQ1" s="2">
        <v>379</v>
      </c>
      <c r="NR1" s="2">
        <v>380</v>
      </c>
      <c r="NS1" s="50">
        <v>381</v>
      </c>
      <c r="NT1" s="2">
        <v>382</v>
      </c>
      <c r="NU1" s="2">
        <v>383</v>
      </c>
      <c r="NV1" s="50">
        <v>384</v>
      </c>
      <c r="NW1" s="2">
        <v>385</v>
      </c>
      <c r="NX1" s="2">
        <v>386</v>
      </c>
      <c r="NY1" s="50">
        <v>387</v>
      </c>
      <c r="NZ1" s="2">
        <v>388</v>
      </c>
      <c r="OA1" s="2">
        <v>389</v>
      </c>
      <c r="OB1" s="50">
        <v>390</v>
      </c>
      <c r="OC1" s="2">
        <v>391</v>
      </c>
      <c r="OD1" s="2">
        <v>392</v>
      </c>
      <c r="OE1" s="50">
        <v>393</v>
      </c>
      <c r="OF1" s="2">
        <v>394</v>
      </c>
      <c r="OG1" s="2">
        <v>395</v>
      </c>
      <c r="OH1" s="50">
        <v>396</v>
      </c>
      <c r="OI1" s="2">
        <v>397</v>
      </c>
      <c r="OJ1" s="2">
        <v>398</v>
      </c>
      <c r="OK1" s="50">
        <v>399</v>
      </c>
      <c r="OL1" s="2">
        <v>400</v>
      </c>
      <c r="OM1" s="2">
        <v>401</v>
      </c>
      <c r="ON1" s="50">
        <v>402</v>
      </c>
      <c r="OO1" s="2">
        <v>403</v>
      </c>
      <c r="OP1" s="2">
        <v>404</v>
      </c>
      <c r="OQ1" s="50">
        <v>405</v>
      </c>
      <c r="OR1" s="2">
        <v>406</v>
      </c>
      <c r="OS1" s="2">
        <v>407</v>
      </c>
      <c r="OT1" s="50">
        <v>408</v>
      </c>
      <c r="OU1" s="2">
        <v>409</v>
      </c>
      <c r="OV1" s="2">
        <v>410</v>
      </c>
      <c r="OW1" s="50">
        <v>411</v>
      </c>
      <c r="OX1" s="2">
        <v>412</v>
      </c>
      <c r="OY1" s="2">
        <v>413</v>
      </c>
      <c r="OZ1" s="50">
        <v>414</v>
      </c>
      <c r="PA1" s="2">
        <v>415</v>
      </c>
      <c r="PB1" s="2">
        <v>416</v>
      </c>
      <c r="PC1" s="50">
        <v>417</v>
      </c>
      <c r="PD1" s="2">
        <v>418</v>
      </c>
      <c r="PE1" s="2">
        <v>419</v>
      </c>
      <c r="PF1" s="50">
        <v>420</v>
      </c>
      <c r="PG1" s="2">
        <v>421</v>
      </c>
      <c r="PH1" s="2">
        <v>422</v>
      </c>
      <c r="PI1" s="50">
        <v>423</v>
      </c>
      <c r="PJ1" s="2">
        <v>424</v>
      </c>
      <c r="PK1" s="2">
        <v>425</v>
      </c>
      <c r="PL1" s="50">
        <v>426</v>
      </c>
      <c r="PM1" s="2">
        <v>427</v>
      </c>
      <c r="PN1" s="2">
        <v>428</v>
      </c>
      <c r="PO1" s="50">
        <v>429</v>
      </c>
      <c r="PP1" s="2">
        <v>430</v>
      </c>
      <c r="PQ1" s="2">
        <v>431</v>
      </c>
      <c r="PR1" s="50">
        <v>432</v>
      </c>
      <c r="PS1" s="2">
        <v>433</v>
      </c>
      <c r="PT1" s="2">
        <v>434</v>
      </c>
      <c r="PU1" s="50">
        <v>435</v>
      </c>
      <c r="PV1" s="2">
        <v>436</v>
      </c>
      <c r="PW1" s="2">
        <v>437</v>
      </c>
      <c r="PX1" s="50">
        <v>438</v>
      </c>
      <c r="PY1" s="2">
        <v>439</v>
      </c>
      <c r="PZ1" s="2">
        <v>440</v>
      </c>
      <c r="QA1" s="50">
        <v>441</v>
      </c>
      <c r="QB1" s="2">
        <v>442</v>
      </c>
      <c r="QC1" s="2">
        <v>443</v>
      </c>
      <c r="QD1" s="50">
        <v>444</v>
      </c>
      <c r="QE1" s="2">
        <v>445</v>
      </c>
      <c r="QF1" s="2">
        <v>446</v>
      </c>
      <c r="QG1" s="50">
        <v>447</v>
      </c>
      <c r="QH1" s="2">
        <v>448</v>
      </c>
      <c r="QI1" s="2">
        <v>449</v>
      </c>
      <c r="QJ1" s="50">
        <v>450</v>
      </c>
      <c r="QK1" s="2">
        <v>451</v>
      </c>
      <c r="QL1" s="2">
        <v>452</v>
      </c>
      <c r="QM1" s="50">
        <v>453</v>
      </c>
      <c r="QN1" s="2">
        <v>454</v>
      </c>
      <c r="QO1" s="2">
        <v>455</v>
      </c>
      <c r="QP1" s="50">
        <v>456</v>
      </c>
      <c r="QQ1" s="2">
        <v>457</v>
      </c>
      <c r="QR1" s="2">
        <v>458</v>
      </c>
      <c r="QS1" s="50">
        <v>459</v>
      </c>
      <c r="QT1" s="2">
        <v>460</v>
      </c>
      <c r="QU1" s="2">
        <v>461</v>
      </c>
      <c r="QV1" s="50">
        <v>462</v>
      </c>
      <c r="QW1" s="2">
        <v>463</v>
      </c>
      <c r="QX1" s="2">
        <v>464</v>
      </c>
      <c r="QY1" s="50">
        <v>465</v>
      </c>
      <c r="QZ1" s="2">
        <v>466</v>
      </c>
      <c r="RA1" s="2">
        <v>467</v>
      </c>
      <c r="RB1" s="50">
        <v>468</v>
      </c>
      <c r="RC1" s="2">
        <v>469</v>
      </c>
      <c r="RD1" s="2">
        <v>470</v>
      </c>
      <c r="RE1" s="50">
        <v>471</v>
      </c>
      <c r="RF1" s="2">
        <v>472</v>
      </c>
      <c r="RG1" s="2">
        <v>473</v>
      </c>
      <c r="RH1" s="50">
        <v>474</v>
      </c>
      <c r="RI1" s="2">
        <v>475</v>
      </c>
      <c r="RJ1" s="2">
        <v>476</v>
      </c>
      <c r="RK1" s="50">
        <v>477</v>
      </c>
      <c r="RL1" s="2">
        <v>478</v>
      </c>
      <c r="RM1" s="2">
        <v>479</v>
      </c>
      <c r="RN1" s="50">
        <v>480</v>
      </c>
      <c r="RO1" s="2">
        <v>481</v>
      </c>
      <c r="RP1" s="2">
        <v>482</v>
      </c>
      <c r="RQ1" s="50">
        <v>483</v>
      </c>
      <c r="RR1" s="2">
        <v>484</v>
      </c>
      <c r="RS1" s="2">
        <v>485</v>
      </c>
      <c r="RT1" s="50">
        <v>486</v>
      </c>
      <c r="RU1" s="2">
        <v>487</v>
      </c>
      <c r="RV1" s="2">
        <v>488</v>
      </c>
      <c r="RW1" s="50">
        <v>489</v>
      </c>
      <c r="RX1" s="2">
        <v>490</v>
      </c>
      <c r="RY1" s="2">
        <v>491</v>
      </c>
      <c r="RZ1" s="50">
        <v>492</v>
      </c>
      <c r="SA1" s="2">
        <v>493</v>
      </c>
      <c r="SB1" s="2">
        <v>494</v>
      </c>
      <c r="SC1" s="50">
        <v>495</v>
      </c>
      <c r="SD1" s="2">
        <v>496</v>
      </c>
      <c r="SE1" s="2">
        <v>497</v>
      </c>
      <c r="SF1" s="50">
        <v>498</v>
      </c>
      <c r="SG1" s="2">
        <v>499</v>
      </c>
      <c r="SH1" s="2">
        <v>500</v>
      </c>
      <c r="SI1" s="50">
        <v>501</v>
      </c>
      <c r="SJ1" s="2">
        <v>502</v>
      </c>
      <c r="SK1" s="2">
        <v>503</v>
      </c>
      <c r="SL1" s="50">
        <v>504</v>
      </c>
      <c r="SM1" s="2">
        <v>505</v>
      </c>
      <c r="SN1" s="2">
        <v>506</v>
      </c>
      <c r="SO1" s="50">
        <v>507</v>
      </c>
      <c r="SP1" s="2">
        <v>508</v>
      </c>
      <c r="SQ1" s="2">
        <v>509</v>
      </c>
      <c r="SR1" s="50">
        <v>510</v>
      </c>
      <c r="SS1" s="2">
        <v>511</v>
      </c>
      <c r="ST1" s="2">
        <v>512</v>
      </c>
      <c r="SU1" s="50">
        <v>513</v>
      </c>
      <c r="SV1" s="2">
        <v>514</v>
      </c>
      <c r="SW1" s="2">
        <v>515</v>
      </c>
      <c r="SX1" s="50">
        <v>516</v>
      </c>
      <c r="SY1" s="2">
        <v>517</v>
      </c>
      <c r="SZ1" s="2">
        <v>518</v>
      </c>
      <c r="TA1" s="50">
        <v>519</v>
      </c>
      <c r="TB1" s="2">
        <v>520</v>
      </c>
      <c r="TC1" s="2">
        <v>521</v>
      </c>
      <c r="TD1" s="50">
        <v>522</v>
      </c>
      <c r="TE1" s="2">
        <v>523</v>
      </c>
      <c r="TF1" s="2">
        <v>524</v>
      </c>
      <c r="TG1" s="50">
        <v>525</v>
      </c>
      <c r="TH1" s="2">
        <v>526</v>
      </c>
      <c r="TI1" s="2">
        <v>527</v>
      </c>
      <c r="TJ1" s="50">
        <v>528</v>
      </c>
      <c r="TK1" s="2">
        <v>529</v>
      </c>
      <c r="TL1" s="2">
        <v>530</v>
      </c>
      <c r="TM1" s="50">
        <v>531</v>
      </c>
      <c r="TN1" s="2">
        <v>532</v>
      </c>
      <c r="TO1" s="2">
        <v>533</v>
      </c>
      <c r="TP1" s="50">
        <v>534</v>
      </c>
      <c r="TQ1" s="2">
        <v>535</v>
      </c>
      <c r="TR1" s="2">
        <v>536</v>
      </c>
      <c r="TS1" s="50">
        <v>537</v>
      </c>
      <c r="TT1" s="2">
        <v>538</v>
      </c>
      <c r="TU1" s="2">
        <v>539</v>
      </c>
      <c r="TV1" s="50">
        <v>540</v>
      </c>
      <c r="TW1" s="2">
        <v>541</v>
      </c>
      <c r="TX1" s="2">
        <v>542</v>
      </c>
      <c r="TY1" s="50">
        <v>543</v>
      </c>
      <c r="TZ1" s="2">
        <v>544</v>
      </c>
      <c r="UA1" s="2">
        <v>545</v>
      </c>
      <c r="UB1" s="50">
        <v>546</v>
      </c>
      <c r="UC1" s="2">
        <v>547</v>
      </c>
      <c r="UD1" s="2">
        <v>548</v>
      </c>
      <c r="UE1" s="50">
        <v>549</v>
      </c>
      <c r="UF1" s="2">
        <v>550</v>
      </c>
      <c r="UG1" s="2">
        <v>551</v>
      </c>
      <c r="UH1" s="50">
        <v>552</v>
      </c>
      <c r="UI1" s="2">
        <v>553</v>
      </c>
      <c r="UJ1" s="2">
        <v>554</v>
      </c>
      <c r="UK1" s="50">
        <v>555</v>
      </c>
      <c r="UL1" s="2">
        <v>556</v>
      </c>
      <c r="UM1" s="2">
        <v>557</v>
      </c>
      <c r="UN1" s="50">
        <v>558</v>
      </c>
      <c r="UO1" s="2">
        <v>559</v>
      </c>
      <c r="UP1" s="2">
        <v>560</v>
      </c>
      <c r="UQ1" s="50">
        <v>561</v>
      </c>
      <c r="UR1" s="2">
        <v>562</v>
      </c>
      <c r="US1" s="2">
        <v>563</v>
      </c>
      <c r="UT1" s="50">
        <v>564</v>
      </c>
      <c r="UU1" s="2">
        <v>565</v>
      </c>
      <c r="UV1" s="2">
        <v>566</v>
      </c>
      <c r="UW1" s="50">
        <v>567</v>
      </c>
      <c r="UX1" s="2">
        <v>568</v>
      </c>
      <c r="UY1" s="2">
        <v>569</v>
      </c>
      <c r="UZ1" s="50">
        <v>570</v>
      </c>
      <c r="VA1" s="2">
        <v>571</v>
      </c>
      <c r="VB1" s="2">
        <v>572</v>
      </c>
      <c r="VC1" s="50">
        <v>573</v>
      </c>
      <c r="VD1" s="2">
        <v>574</v>
      </c>
      <c r="VE1" s="2">
        <v>575</v>
      </c>
      <c r="VF1" s="50">
        <v>576</v>
      </c>
      <c r="VG1" s="2">
        <v>577</v>
      </c>
      <c r="VH1" s="2">
        <v>578</v>
      </c>
      <c r="VI1" s="50">
        <v>579</v>
      </c>
      <c r="VJ1" s="2">
        <v>580</v>
      </c>
      <c r="VK1" s="2">
        <v>581</v>
      </c>
      <c r="VL1" s="50">
        <v>582</v>
      </c>
      <c r="VM1" s="2">
        <v>583</v>
      </c>
      <c r="VN1" s="2">
        <v>584</v>
      </c>
      <c r="VO1" s="50">
        <v>585</v>
      </c>
      <c r="VP1" s="2">
        <v>586</v>
      </c>
      <c r="VQ1" s="2">
        <v>587</v>
      </c>
      <c r="VR1" s="50">
        <v>588</v>
      </c>
      <c r="VS1" s="2">
        <v>589</v>
      </c>
      <c r="VT1" s="2">
        <v>590</v>
      </c>
      <c r="VU1" s="50">
        <v>591</v>
      </c>
      <c r="VV1" s="2">
        <v>592</v>
      </c>
      <c r="VW1" s="2">
        <v>593</v>
      </c>
      <c r="VX1" s="50">
        <v>594</v>
      </c>
      <c r="VY1" s="2">
        <v>595</v>
      </c>
      <c r="VZ1" s="2">
        <v>596</v>
      </c>
      <c r="WA1" s="50">
        <v>597</v>
      </c>
      <c r="WB1" s="2">
        <v>598</v>
      </c>
      <c r="WC1" s="2">
        <v>599</v>
      </c>
      <c r="WD1" s="50">
        <v>600</v>
      </c>
      <c r="WE1" s="2">
        <v>601</v>
      </c>
      <c r="WF1" s="2">
        <v>602</v>
      </c>
      <c r="WG1" s="50">
        <v>603</v>
      </c>
      <c r="WH1" s="2">
        <v>604</v>
      </c>
      <c r="WI1" s="2">
        <v>605</v>
      </c>
      <c r="WJ1" s="50">
        <v>606</v>
      </c>
      <c r="WK1" s="2">
        <v>607</v>
      </c>
      <c r="WL1" s="2">
        <v>608</v>
      </c>
      <c r="WM1" s="50">
        <v>609</v>
      </c>
      <c r="WN1" s="2">
        <v>610</v>
      </c>
      <c r="WO1" s="2">
        <v>611</v>
      </c>
      <c r="WP1" s="50">
        <v>612</v>
      </c>
      <c r="WQ1" s="2">
        <v>613</v>
      </c>
      <c r="WR1" s="2">
        <v>614</v>
      </c>
      <c r="WS1" s="50">
        <v>615</v>
      </c>
      <c r="WT1" s="2">
        <v>616</v>
      </c>
      <c r="WU1" s="2">
        <v>617</v>
      </c>
      <c r="WV1" s="50">
        <v>618</v>
      </c>
      <c r="WW1" s="2">
        <v>619</v>
      </c>
      <c r="WX1" s="2">
        <v>620</v>
      </c>
      <c r="WY1" s="50">
        <v>621</v>
      </c>
      <c r="WZ1" s="2">
        <v>622</v>
      </c>
      <c r="XA1" s="2">
        <v>623</v>
      </c>
      <c r="XB1" s="50">
        <v>624</v>
      </c>
      <c r="XC1" s="2">
        <v>625</v>
      </c>
      <c r="XD1" s="2">
        <v>626</v>
      </c>
      <c r="XE1" s="50">
        <v>627</v>
      </c>
      <c r="XF1" s="2">
        <v>628</v>
      </c>
      <c r="XG1" s="2">
        <v>629</v>
      </c>
      <c r="XH1" s="50">
        <v>630</v>
      </c>
      <c r="XI1" s="2">
        <v>631</v>
      </c>
      <c r="XJ1" s="2">
        <v>632</v>
      </c>
      <c r="XK1" s="50">
        <v>633</v>
      </c>
      <c r="XL1" s="2">
        <v>634</v>
      </c>
      <c r="XM1" s="2">
        <v>635</v>
      </c>
      <c r="XN1" s="50">
        <v>636</v>
      </c>
      <c r="XO1" s="2">
        <v>637</v>
      </c>
      <c r="XP1" s="2">
        <v>638</v>
      </c>
      <c r="XQ1" s="50">
        <v>639</v>
      </c>
      <c r="XR1" s="2">
        <v>640</v>
      </c>
      <c r="XS1" s="2">
        <v>641</v>
      </c>
      <c r="XT1" s="50">
        <v>642</v>
      </c>
      <c r="XU1" s="2">
        <v>643</v>
      </c>
      <c r="XV1" s="2">
        <v>644</v>
      </c>
      <c r="XW1" s="50">
        <v>645</v>
      </c>
      <c r="XX1" s="2">
        <v>646</v>
      </c>
      <c r="XY1" s="2">
        <v>647</v>
      </c>
      <c r="XZ1" s="50">
        <v>648</v>
      </c>
      <c r="YA1" s="2">
        <v>649</v>
      </c>
      <c r="YB1" s="2">
        <v>650</v>
      </c>
      <c r="YC1" s="50">
        <v>651</v>
      </c>
      <c r="YD1" s="2">
        <v>652</v>
      </c>
      <c r="YE1" s="2">
        <v>653</v>
      </c>
      <c r="YF1" s="50">
        <v>654</v>
      </c>
      <c r="YG1" s="2">
        <v>655</v>
      </c>
      <c r="YH1" s="2">
        <v>656</v>
      </c>
      <c r="YI1" s="50">
        <v>657</v>
      </c>
      <c r="YJ1" s="2">
        <v>658</v>
      </c>
      <c r="YK1" s="2">
        <v>659</v>
      </c>
      <c r="YL1" s="50">
        <v>660</v>
      </c>
      <c r="YM1" s="2">
        <v>661</v>
      </c>
      <c r="YN1" s="2">
        <v>662</v>
      </c>
      <c r="YO1" s="50">
        <v>663</v>
      </c>
      <c r="YP1" s="2">
        <v>664</v>
      </c>
      <c r="YQ1" s="2">
        <v>665</v>
      </c>
      <c r="YR1" s="50">
        <v>666</v>
      </c>
      <c r="YS1" s="2">
        <v>667</v>
      </c>
      <c r="YT1" s="2">
        <v>668</v>
      </c>
      <c r="YU1" s="50">
        <v>669</v>
      </c>
      <c r="YV1" s="2">
        <v>670</v>
      </c>
      <c r="YW1" s="2">
        <v>671</v>
      </c>
      <c r="YX1" s="50">
        <v>672</v>
      </c>
      <c r="YY1" s="2">
        <v>673</v>
      </c>
      <c r="YZ1" s="2">
        <v>674</v>
      </c>
      <c r="ZA1" s="50">
        <v>675</v>
      </c>
      <c r="ZB1" s="2">
        <v>676</v>
      </c>
      <c r="ZC1" s="2">
        <v>677</v>
      </c>
      <c r="ZD1" s="50">
        <v>678</v>
      </c>
      <c r="ZE1" s="2">
        <v>679</v>
      </c>
      <c r="ZF1" s="2">
        <v>680</v>
      </c>
      <c r="ZG1" s="50">
        <v>681</v>
      </c>
      <c r="ZH1" s="2">
        <v>682</v>
      </c>
      <c r="ZI1" s="2">
        <v>683</v>
      </c>
      <c r="ZJ1" s="50">
        <v>684</v>
      </c>
      <c r="ZK1" s="2">
        <v>685</v>
      </c>
      <c r="ZL1" s="2">
        <v>686</v>
      </c>
      <c r="ZM1" s="50">
        <v>687</v>
      </c>
      <c r="ZN1" s="2">
        <v>688</v>
      </c>
      <c r="ZO1" s="2">
        <v>689</v>
      </c>
      <c r="ZP1" s="50">
        <v>690</v>
      </c>
      <c r="ZQ1" s="2">
        <v>691</v>
      </c>
      <c r="ZR1" s="2">
        <v>692</v>
      </c>
      <c r="ZS1" s="50">
        <v>693</v>
      </c>
      <c r="ZT1" s="2">
        <v>694</v>
      </c>
      <c r="ZU1" s="2">
        <v>695</v>
      </c>
      <c r="ZV1" s="50">
        <v>696</v>
      </c>
      <c r="ZW1" s="2">
        <v>697</v>
      </c>
      <c r="ZX1" s="2">
        <v>698</v>
      </c>
      <c r="ZY1" s="50">
        <v>699</v>
      </c>
      <c r="ZZ1" s="2">
        <v>700</v>
      </c>
      <c r="AAA1" s="2">
        <v>701</v>
      </c>
      <c r="AAB1" s="50">
        <v>702</v>
      </c>
      <c r="AAC1" s="2">
        <v>703</v>
      </c>
      <c r="AAD1" s="2">
        <v>704</v>
      </c>
      <c r="AAE1" s="50">
        <v>705</v>
      </c>
      <c r="AAF1" s="2">
        <v>706</v>
      </c>
      <c r="AAG1" s="2">
        <v>707</v>
      </c>
      <c r="AAH1" s="50">
        <v>708</v>
      </c>
      <c r="AAI1" s="2">
        <v>709</v>
      </c>
      <c r="AAJ1" s="2">
        <v>710</v>
      </c>
      <c r="AAK1" s="50">
        <v>711</v>
      </c>
      <c r="AAL1" s="2">
        <v>712</v>
      </c>
      <c r="AAM1" s="2">
        <v>713</v>
      </c>
      <c r="AAN1" s="50">
        <v>714</v>
      </c>
      <c r="AAO1" s="2">
        <v>715</v>
      </c>
      <c r="AAP1" s="2">
        <v>716</v>
      </c>
      <c r="AAQ1" s="50">
        <v>717</v>
      </c>
      <c r="AAR1" s="2">
        <v>718</v>
      </c>
      <c r="AAS1" s="2">
        <v>719</v>
      </c>
      <c r="AAT1" s="50">
        <v>720</v>
      </c>
      <c r="AAU1" s="2">
        <v>721</v>
      </c>
      <c r="AAV1" s="2">
        <v>722</v>
      </c>
      <c r="AAW1" s="50">
        <v>723</v>
      </c>
      <c r="AAX1" s="2">
        <v>724</v>
      </c>
      <c r="AAY1" s="2">
        <v>725</v>
      </c>
      <c r="AAZ1" s="50">
        <v>726</v>
      </c>
      <c r="ABA1" s="2">
        <v>727</v>
      </c>
      <c r="ABB1" s="2">
        <v>728</v>
      </c>
      <c r="ABC1" s="50">
        <v>729</v>
      </c>
      <c r="ABD1" s="2">
        <v>730</v>
      </c>
      <c r="ABE1" s="2">
        <v>731</v>
      </c>
      <c r="ABF1" s="50">
        <v>732</v>
      </c>
      <c r="ABG1" s="2">
        <v>733</v>
      </c>
      <c r="ABH1" s="2">
        <v>734</v>
      </c>
      <c r="ABI1" s="50">
        <v>735</v>
      </c>
      <c r="ABJ1" s="2">
        <v>736</v>
      </c>
      <c r="ABK1" s="2">
        <v>737</v>
      </c>
      <c r="ABL1" s="50">
        <v>738</v>
      </c>
      <c r="ABM1" s="2">
        <v>739</v>
      </c>
      <c r="ABN1" s="2">
        <v>740</v>
      </c>
      <c r="ABO1" s="50">
        <v>741</v>
      </c>
      <c r="ABP1" s="2">
        <v>742</v>
      </c>
      <c r="ABQ1" s="2">
        <v>743</v>
      </c>
      <c r="ABR1" s="50">
        <v>744</v>
      </c>
      <c r="ABS1" s="2">
        <v>745</v>
      </c>
      <c r="ABT1" s="2">
        <v>746</v>
      </c>
      <c r="ABU1" s="50">
        <v>747</v>
      </c>
      <c r="ABV1" s="2">
        <v>748</v>
      </c>
      <c r="ABW1" s="2">
        <v>749</v>
      </c>
      <c r="ABX1" s="50">
        <v>750</v>
      </c>
      <c r="ABY1" s="2">
        <v>751</v>
      </c>
      <c r="ABZ1" s="2">
        <v>752</v>
      </c>
      <c r="ACA1" s="50">
        <v>753</v>
      </c>
      <c r="ACB1" s="2">
        <v>754</v>
      </c>
      <c r="ACC1" s="2">
        <v>755</v>
      </c>
      <c r="ACD1" s="50">
        <v>756</v>
      </c>
      <c r="ACE1" s="2">
        <v>757</v>
      </c>
      <c r="ACF1" s="2">
        <v>758</v>
      </c>
      <c r="ACG1" s="50">
        <v>759</v>
      </c>
      <c r="ACH1" s="2">
        <v>760</v>
      </c>
      <c r="ACI1" s="2">
        <v>761</v>
      </c>
      <c r="ACJ1" s="50">
        <v>762</v>
      </c>
      <c r="ACK1" s="2">
        <v>763</v>
      </c>
      <c r="ACL1" s="2">
        <v>764</v>
      </c>
      <c r="ACM1" s="50">
        <v>765</v>
      </c>
      <c r="ACN1" s="2">
        <v>766</v>
      </c>
      <c r="ACO1" s="2">
        <v>767</v>
      </c>
      <c r="ACP1" s="50">
        <v>768</v>
      </c>
      <c r="ACQ1" s="2">
        <v>769</v>
      </c>
      <c r="ACR1" s="2">
        <v>770</v>
      </c>
      <c r="ACS1" s="50">
        <v>771</v>
      </c>
      <c r="ACT1" s="2">
        <v>772</v>
      </c>
      <c r="ACU1" s="2">
        <v>773</v>
      </c>
      <c r="ACV1" s="50">
        <v>774</v>
      </c>
      <c r="ACW1" s="2">
        <v>775</v>
      </c>
      <c r="ACX1" s="2">
        <v>776</v>
      </c>
      <c r="ACY1" s="50">
        <v>777</v>
      </c>
      <c r="ACZ1" s="2">
        <v>778</v>
      </c>
      <c r="ADA1" s="2">
        <v>779</v>
      </c>
      <c r="ADB1" s="50">
        <v>780</v>
      </c>
      <c r="ADC1" s="2">
        <v>781</v>
      </c>
      <c r="ADD1" s="2">
        <v>782</v>
      </c>
      <c r="ADE1" s="50">
        <v>783</v>
      </c>
      <c r="ADF1" s="2">
        <v>784</v>
      </c>
      <c r="ADG1" s="2">
        <v>785</v>
      </c>
      <c r="ADH1" s="50">
        <v>786</v>
      </c>
      <c r="ADI1" s="2">
        <v>787</v>
      </c>
      <c r="ADJ1" s="2">
        <v>788</v>
      </c>
      <c r="ADK1" s="50">
        <v>789</v>
      </c>
      <c r="ADL1" s="2">
        <v>790</v>
      </c>
      <c r="ADM1" s="2">
        <v>791</v>
      </c>
      <c r="ADN1" s="50">
        <v>792</v>
      </c>
      <c r="ADO1" s="2">
        <v>793</v>
      </c>
      <c r="ADP1" s="2">
        <v>794</v>
      </c>
      <c r="ADQ1" s="50">
        <v>795</v>
      </c>
      <c r="ADR1" s="2">
        <v>796</v>
      </c>
      <c r="ADS1" s="2">
        <v>797</v>
      </c>
      <c r="ADT1" s="50">
        <v>798</v>
      </c>
      <c r="ADU1" s="2">
        <v>799</v>
      </c>
      <c r="ADV1" s="2">
        <v>800</v>
      </c>
      <c r="ADW1" s="50">
        <v>801</v>
      </c>
      <c r="ADX1" s="2">
        <v>802</v>
      </c>
      <c r="ADY1" s="2">
        <v>803</v>
      </c>
      <c r="ADZ1" s="50">
        <v>804</v>
      </c>
      <c r="AEA1" s="2">
        <v>805</v>
      </c>
      <c r="AEB1" s="2">
        <v>806</v>
      </c>
      <c r="AEC1" s="50">
        <v>807</v>
      </c>
      <c r="AED1" s="2">
        <v>808</v>
      </c>
      <c r="AEE1" s="2">
        <v>809</v>
      </c>
      <c r="AEF1" s="50">
        <v>810</v>
      </c>
      <c r="AEG1" s="2">
        <v>811</v>
      </c>
      <c r="AEH1" s="2">
        <v>812</v>
      </c>
      <c r="AEI1" s="50">
        <v>813</v>
      </c>
      <c r="AEJ1" s="2">
        <v>814</v>
      </c>
      <c r="AEK1" s="2">
        <v>815</v>
      </c>
      <c r="AEL1" s="50">
        <v>816</v>
      </c>
      <c r="AEM1" s="2">
        <v>817</v>
      </c>
      <c r="AEN1" s="2">
        <v>818</v>
      </c>
      <c r="AEO1" s="50">
        <v>819</v>
      </c>
      <c r="AEP1" s="2">
        <v>820</v>
      </c>
      <c r="AEQ1" s="2">
        <v>821</v>
      </c>
      <c r="AER1" s="50">
        <v>822</v>
      </c>
      <c r="AES1" s="2">
        <v>823</v>
      </c>
      <c r="AET1" s="2">
        <v>824</v>
      </c>
      <c r="AEU1" s="50">
        <v>825</v>
      </c>
      <c r="AEV1" s="2">
        <v>826</v>
      </c>
      <c r="AEW1" s="2">
        <v>827</v>
      </c>
      <c r="AEX1" s="50">
        <v>828</v>
      </c>
      <c r="AEY1" s="2">
        <v>829</v>
      </c>
      <c r="AEZ1" s="2">
        <v>830</v>
      </c>
      <c r="AFA1" s="50">
        <v>831</v>
      </c>
      <c r="AFB1" s="2">
        <v>832</v>
      </c>
      <c r="AFC1" s="2">
        <v>833</v>
      </c>
      <c r="AFD1" s="50">
        <v>834</v>
      </c>
      <c r="AFE1" s="2">
        <v>835</v>
      </c>
      <c r="AFF1" s="2">
        <v>836</v>
      </c>
      <c r="AFG1" s="50">
        <v>837</v>
      </c>
      <c r="AFH1" s="2">
        <v>838</v>
      </c>
      <c r="AFI1" s="2">
        <v>839</v>
      </c>
      <c r="AFJ1" s="50">
        <v>840</v>
      </c>
      <c r="AFK1" s="2">
        <v>841</v>
      </c>
      <c r="AFL1" s="2">
        <v>842</v>
      </c>
      <c r="AFM1" s="50">
        <v>843</v>
      </c>
      <c r="AFN1" s="2">
        <v>844</v>
      </c>
      <c r="AFO1" s="2">
        <v>845</v>
      </c>
      <c r="AFP1" s="50">
        <v>846</v>
      </c>
      <c r="AFQ1" s="2">
        <v>847</v>
      </c>
      <c r="AFR1" s="2">
        <v>848</v>
      </c>
      <c r="AFS1" s="50">
        <v>849</v>
      </c>
      <c r="AFT1" s="2">
        <v>850</v>
      </c>
      <c r="AFU1" s="2">
        <v>851</v>
      </c>
      <c r="AFV1" s="50">
        <v>852</v>
      </c>
      <c r="AFW1" s="2">
        <v>853</v>
      </c>
      <c r="AFX1" s="2">
        <v>854</v>
      </c>
      <c r="AFY1" s="50">
        <v>855</v>
      </c>
      <c r="AFZ1" s="2">
        <v>856</v>
      </c>
      <c r="AGA1" s="2">
        <v>857</v>
      </c>
      <c r="AGB1" s="50">
        <v>858</v>
      </c>
      <c r="AGC1" s="2">
        <v>859</v>
      </c>
      <c r="AGD1" s="2">
        <v>860</v>
      </c>
      <c r="AGE1" s="50">
        <v>861</v>
      </c>
      <c r="AGF1" s="2">
        <v>862</v>
      </c>
      <c r="AGG1" s="2">
        <v>863</v>
      </c>
      <c r="AGH1" s="50">
        <v>864</v>
      </c>
      <c r="AGI1" s="2">
        <v>865</v>
      </c>
      <c r="AGJ1" s="2">
        <v>866</v>
      </c>
      <c r="AGK1" s="50">
        <v>867</v>
      </c>
      <c r="AGL1" s="2">
        <v>868</v>
      </c>
      <c r="AGM1" s="2">
        <v>869</v>
      </c>
      <c r="AGN1" s="50">
        <v>870</v>
      </c>
      <c r="AGO1" s="2">
        <v>871</v>
      </c>
      <c r="AGP1" s="2">
        <v>872</v>
      </c>
      <c r="AGQ1" s="50">
        <v>873</v>
      </c>
      <c r="AGR1" s="2">
        <v>874</v>
      </c>
      <c r="AGS1" s="2">
        <v>875</v>
      </c>
      <c r="AGT1" s="50">
        <v>876</v>
      </c>
      <c r="AGU1" s="2">
        <v>877</v>
      </c>
      <c r="AGV1" s="2">
        <v>878</v>
      </c>
      <c r="AGW1" s="50">
        <v>879</v>
      </c>
      <c r="AGX1" s="2">
        <v>880</v>
      </c>
      <c r="AGY1" s="2">
        <v>881</v>
      </c>
      <c r="AGZ1" s="50">
        <v>882</v>
      </c>
      <c r="AHA1" s="2">
        <v>883</v>
      </c>
      <c r="AHB1" s="2">
        <v>884</v>
      </c>
      <c r="AHC1" s="50">
        <v>885</v>
      </c>
      <c r="AHD1" s="2">
        <v>886</v>
      </c>
      <c r="AHE1" s="2">
        <v>887</v>
      </c>
      <c r="AHF1" s="50">
        <v>888</v>
      </c>
      <c r="AHG1" s="2">
        <v>889</v>
      </c>
      <c r="AHH1" s="2">
        <v>890</v>
      </c>
      <c r="AHI1" s="50">
        <v>891</v>
      </c>
      <c r="AHJ1" s="2">
        <v>892</v>
      </c>
      <c r="AHK1" s="2">
        <v>893</v>
      </c>
      <c r="AHL1" s="50">
        <v>894</v>
      </c>
      <c r="AHM1" s="2">
        <v>895</v>
      </c>
      <c r="AHN1" s="2">
        <v>896</v>
      </c>
      <c r="AHO1" s="50">
        <v>897</v>
      </c>
      <c r="AHP1" s="2">
        <v>898</v>
      </c>
      <c r="AHQ1" s="2">
        <v>899</v>
      </c>
      <c r="AHR1" s="50">
        <v>900</v>
      </c>
      <c r="AHS1" s="2">
        <v>901</v>
      </c>
      <c r="AHT1" s="2">
        <v>902</v>
      </c>
      <c r="AHU1" s="50">
        <v>903</v>
      </c>
      <c r="AHV1" s="2">
        <v>904</v>
      </c>
      <c r="AHW1" s="2">
        <v>905</v>
      </c>
      <c r="AHX1" s="50">
        <v>906</v>
      </c>
      <c r="AHY1" s="2">
        <v>907</v>
      </c>
      <c r="AHZ1" s="2">
        <v>908</v>
      </c>
      <c r="AIA1" s="50">
        <v>909</v>
      </c>
      <c r="AIB1" s="2">
        <v>910</v>
      </c>
      <c r="AIC1" s="2">
        <v>911</v>
      </c>
      <c r="AID1" s="50">
        <v>912</v>
      </c>
      <c r="AIE1" s="2">
        <v>913</v>
      </c>
      <c r="AIF1" s="2">
        <v>914</v>
      </c>
      <c r="AIG1" s="50">
        <v>915</v>
      </c>
      <c r="AIH1" s="2">
        <v>916</v>
      </c>
      <c r="AII1" s="2">
        <v>917</v>
      </c>
      <c r="AIJ1" s="50">
        <v>918</v>
      </c>
      <c r="AIK1" s="2">
        <v>919</v>
      </c>
      <c r="AIL1" s="2">
        <v>920</v>
      </c>
      <c r="AIM1" s="50">
        <v>921</v>
      </c>
      <c r="AIN1" s="2">
        <v>922</v>
      </c>
      <c r="AIO1" s="2">
        <v>923</v>
      </c>
      <c r="AIP1" s="50">
        <v>924</v>
      </c>
      <c r="AIQ1" s="2">
        <v>925</v>
      </c>
      <c r="AIR1" s="2">
        <v>926</v>
      </c>
      <c r="AIS1" s="50">
        <v>927</v>
      </c>
      <c r="AIT1" s="2">
        <v>928</v>
      </c>
      <c r="AIU1" s="2">
        <v>929</v>
      </c>
      <c r="AIV1" s="50">
        <v>930</v>
      </c>
      <c r="AIW1" s="2">
        <v>931</v>
      </c>
      <c r="AIX1" s="2">
        <v>932</v>
      </c>
      <c r="AIY1" s="50">
        <v>933</v>
      </c>
      <c r="AIZ1" s="2">
        <v>934</v>
      </c>
      <c r="AJA1" s="2">
        <v>935</v>
      </c>
      <c r="AJB1" s="50">
        <v>936</v>
      </c>
      <c r="AJC1" s="2">
        <v>937</v>
      </c>
      <c r="AJD1" s="2">
        <v>938</v>
      </c>
      <c r="AJE1" s="50">
        <v>939</v>
      </c>
      <c r="AJF1" s="2">
        <v>940</v>
      </c>
      <c r="AJG1" s="2">
        <v>941</v>
      </c>
      <c r="AJH1" s="50">
        <v>942</v>
      </c>
      <c r="AJI1" s="2">
        <v>943</v>
      </c>
      <c r="AJJ1" s="2">
        <v>944</v>
      </c>
      <c r="AJK1" s="50">
        <v>945</v>
      </c>
      <c r="AJL1" s="2">
        <v>946</v>
      </c>
      <c r="AJM1" s="2">
        <v>947</v>
      </c>
      <c r="AJN1" s="50">
        <v>948</v>
      </c>
      <c r="AJO1" s="2">
        <v>949</v>
      </c>
      <c r="AJP1" s="2">
        <v>950</v>
      </c>
      <c r="AJQ1" s="50">
        <v>951</v>
      </c>
      <c r="AJR1" s="2">
        <v>952</v>
      </c>
      <c r="AJS1" s="2">
        <v>953</v>
      </c>
      <c r="AJT1" s="50">
        <v>954</v>
      </c>
      <c r="AJU1" s="2">
        <v>955</v>
      </c>
      <c r="AJV1" s="2">
        <v>956</v>
      </c>
      <c r="AJW1" s="50">
        <v>957</v>
      </c>
      <c r="AJX1" s="2">
        <v>958</v>
      </c>
      <c r="AJY1" s="2">
        <v>959</v>
      </c>
      <c r="AJZ1" s="50">
        <v>960</v>
      </c>
      <c r="AKA1" s="2">
        <v>961</v>
      </c>
      <c r="AKB1" s="2">
        <v>962</v>
      </c>
      <c r="AKC1" s="50">
        <v>963</v>
      </c>
      <c r="AKD1" s="2">
        <v>964</v>
      </c>
      <c r="AKE1" s="2">
        <v>965</v>
      </c>
      <c r="AKF1" s="50">
        <v>966</v>
      </c>
      <c r="AKG1" s="2">
        <v>967</v>
      </c>
      <c r="AKH1" s="2">
        <v>968</v>
      </c>
      <c r="AKI1" s="50">
        <v>969</v>
      </c>
      <c r="AKJ1" s="2">
        <v>970</v>
      </c>
      <c r="AKK1" s="2">
        <v>971</v>
      </c>
      <c r="AKL1" s="50">
        <v>972</v>
      </c>
      <c r="AKM1" s="2">
        <v>973</v>
      </c>
      <c r="AKN1" s="2">
        <v>974</v>
      </c>
      <c r="AKO1" s="50">
        <v>975</v>
      </c>
      <c r="AKP1" s="2">
        <v>976</v>
      </c>
      <c r="AKQ1" s="2">
        <v>977</v>
      </c>
      <c r="AKR1" s="50">
        <v>978</v>
      </c>
      <c r="AKS1" s="2">
        <v>979</v>
      </c>
      <c r="AKT1" s="2">
        <v>980</v>
      </c>
      <c r="AKU1" s="50">
        <v>981</v>
      </c>
      <c r="AKV1" s="2">
        <v>982</v>
      </c>
      <c r="AKW1" s="2">
        <v>983</v>
      </c>
      <c r="AKX1" s="50">
        <v>984</v>
      </c>
      <c r="AKY1" s="2">
        <v>985</v>
      </c>
      <c r="AKZ1" s="2">
        <v>986</v>
      </c>
      <c r="ALA1" s="50">
        <v>987</v>
      </c>
      <c r="ALB1" s="2">
        <v>988</v>
      </c>
      <c r="ALC1" s="2">
        <v>989</v>
      </c>
      <c r="ALD1" s="50">
        <v>990</v>
      </c>
      <c r="ALE1" s="2">
        <v>991</v>
      </c>
      <c r="ALF1" s="2">
        <v>992</v>
      </c>
      <c r="ALG1" s="50">
        <v>993</v>
      </c>
      <c r="ALH1" s="2">
        <v>994</v>
      </c>
      <c r="ALI1" s="2">
        <v>995</v>
      </c>
      <c r="ALJ1" s="50">
        <v>996</v>
      </c>
      <c r="ALK1" s="2">
        <v>997</v>
      </c>
      <c r="ALL1" s="2">
        <v>998</v>
      </c>
      <c r="ALM1" s="50">
        <v>999</v>
      </c>
      <c r="ALN1" s="2">
        <v>1000</v>
      </c>
      <c r="ALO1" s="2">
        <v>1001</v>
      </c>
      <c r="ALP1" s="50">
        <v>1002</v>
      </c>
      <c r="ALQ1" s="2">
        <v>1003</v>
      </c>
      <c r="ALR1" s="2">
        <v>1004</v>
      </c>
      <c r="ALS1" s="50">
        <v>1005</v>
      </c>
      <c r="ALT1" s="2">
        <v>1006</v>
      </c>
      <c r="ALU1" s="2">
        <v>1007</v>
      </c>
      <c r="ALV1" s="50">
        <v>1008</v>
      </c>
      <c r="ALW1" s="2">
        <v>1009</v>
      </c>
      <c r="ALX1" s="2">
        <v>1010</v>
      </c>
      <c r="ALY1" s="50">
        <v>1011</v>
      </c>
      <c r="ALZ1" s="2">
        <v>1012</v>
      </c>
      <c r="AMA1" s="2">
        <v>1013</v>
      </c>
      <c r="AMB1" s="50">
        <v>1014</v>
      </c>
      <c r="AMC1" s="2">
        <v>1015</v>
      </c>
      <c r="AMD1" s="2">
        <v>1016</v>
      </c>
      <c r="AME1" s="50">
        <v>1017</v>
      </c>
      <c r="AMF1" s="2">
        <v>1018</v>
      </c>
      <c r="AMG1" s="2">
        <v>1019</v>
      </c>
      <c r="AMH1" s="50">
        <v>1020</v>
      </c>
      <c r="AMI1" s="2">
        <v>1021</v>
      </c>
      <c r="AMJ1" s="2">
        <v>1022</v>
      </c>
      <c r="AMK1" s="50">
        <v>1023</v>
      </c>
      <c r="AML1" s="2">
        <v>1024</v>
      </c>
      <c r="AMM1" s="2">
        <v>1025</v>
      </c>
      <c r="AMN1" s="50">
        <v>1026</v>
      </c>
      <c r="AMO1" s="2">
        <v>1027</v>
      </c>
      <c r="AMP1" s="2">
        <v>1028</v>
      </c>
      <c r="AMQ1" s="50">
        <v>1029</v>
      </c>
      <c r="AMR1" s="2">
        <v>1030</v>
      </c>
      <c r="AMS1" s="2">
        <v>1031</v>
      </c>
      <c r="AMT1" s="50">
        <v>1032</v>
      </c>
      <c r="AMU1" s="2">
        <v>1033</v>
      </c>
      <c r="AMV1" s="2">
        <v>1034</v>
      </c>
      <c r="AMW1" s="50">
        <v>1035</v>
      </c>
      <c r="AMX1" s="2">
        <v>1036</v>
      </c>
      <c r="AMY1" s="2">
        <v>1037</v>
      </c>
      <c r="AMZ1" s="50">
        <v>1038</v>
      </c>
      <c r="ANA1" s="2">
        <v>1039</v>
      </c>
      <c r="ANB1" s="2">
        <v>1040</v>
      </c>
      <c r="ANC1" s="50">
        <v>1041</v>
      </c>
      <c r="AND1" s="2">
        <v>1042</v>
      </c>
      <c r="ANE1" s="2">
        <v>1043</v>
      </c>
      <c r="ANF1" s="50">
        <v>1044</v>
      </c>
      <c r="ANG1" s="2">
        <v>1045</v>
      </c>
      <c r="ANH1" s="2">
        <v>1046</v>
      </c>
      <c r="ANI1" s="50">
        <v>1047</v>
      </c>
      <c r="ANJ1" s="2">
        <v>1048</v>
      </c>
      <c r="ANK1" s="2">
        <v>1049</v>
      </c>
      <c r="ANL1" s="50">
        <v>1050</v>
      </c>
      <c r="ANM1" s="2">
        <v>1051</v>
      </c>
      <c r="ANN1" s="2">
        <v>1052</v>
      </c>
      <c r="ANO1" s="50">
        <v>1053</v>
      </c>
      <c r="ANP1" s="2">
        <v>1054</v>
      </c>
      <c r="ANQ1" s="2">
        <v>1055</v>
      </c>
      <c r="ANR1" s="50">
        <v>1056</v>
      </c>
      <c r="ANS1" s="2">
        <v>1057</v>
      </c>
      <c r="ANT1" s="2">
        <v>1058</v>
      </c>
      <c r="ANU1" s="50">
        <v>1059</v>
      </c>
      <c r="ANV1" s="2">
        <v>1060</v>
      </c>
      <c r="ANW1" s="2">
        <v>1061</v>
      </c>
      <c r="ANX1" s="50">
        <v>1062</v>
      </c>
      <c r="ANY1" s="2">
        <v>1063</v>
      </c>
      <c r="ANZ1" s="2">
        <v>1064</v>
      </c>
      <c r="AOA1" s="50">
        <v>1065</v>
      </c>
      <c r="AOB1" s="2">
        <v>1066</v>
      </c>
      <c r="AOC1" s="2">
        <v>1067</v>
      </c>
      <c r="AOD1" s="50">
        <v>1068</v>
      </c>
      <c r="AOE1" s="2">
        <v>1069</v>
      </c>
      <c r="AOF1" s="2">
        <v>1070</v>
      </c>
      <c r="AOG1" s="50">
        <v>1071</v>
      </c>
      <c r="AOH1" s="2">
        <v>1072</v>
      </c>
      <c r="AOI1" s="2">
        <v>1073</v>
      </c>
      <c r="AOJ1" s="50">
        <v>1074</v>
      </c>
      <c r="AOK1" s="2">
        <v>1075</v>
      </c>
      <c r="AOL1" s="2">
        <v>1076</v>
      </c>
      <c r="AOM1" s="50">
        <v>1077</v>
      </c>
      <c r="AON1" s="2">
        <v>1078</v>
      </c>
      <c r="AOO1" s="2">
        <v>1079</v>
      </c>
      <c r="AOP1" s="50">
        <v>1080</v>
      </c>
      <c r="AOQ1" s="2">
        <v>1081</v>
      </c>
      <c r="AOR1" s="2">
        <v>1082</v>
      </c>
      <c r="AOS1" s="50">
        <v>1083</v>
      </c>
      <c r="AOT1" s="2">
        <v>1084</v>
      </c>
      <c r="AOU1" s="2">
        <v>1085</v>
      </c>
      <c r="AOV1" s="50">
        <v>1086</v>
      </c>
      <c r="AOW1" s="2">
        <v>1087</v>
      </c>
      <c r="AOX1" s="2">
        <v>1088</v>
      </c>
      <c r="AOY1" s="50">
        <v>1089</v>
      </c>
      <c r="AOZ1" s="2">
        <v>1090</v>
      </c>
      <c r="APA1" s="2">
        <v>1091</v>
      </c>
      <c r="APB1" s="50">
        <v>1092</v>
      </c>
      <c r="APC1" s="2">
        <v>1093</v>
      </c>
      <c r="APD1" s="2">
        <v>1094</v>
      </c>
      <c r="APE1" s="50">
        <v>1095</v>
      </c>
      <c r="APF1" s="2">
        <v>1096</v>
      </c>
      <c r="APG1" s="2">
        <v>1097</v>
      </c>
      <c r="APH1" s="50">
        <v>1098</v>
      </c>
      <c r="API1" s="2">
        <v>1099</v>
      </c>
      <c r="APJ1" s="2">
        <v>1100</v>
      </c>
      <c r="APK1" s="50">
        <v>1101</v>
      </c>
      <c r="APL1" s="2">
        <v>1102</v>
      </c>
      <c r="APM1" s="2">
        <v>1103</v>
      </c>
      <c r="APN1" s="50">
        <v>1104</v>
      </c>
      <c r="APO1" s="2">
        <v>1105</v>
      </c>
      <c r="APP1" s="2">
        <v>1106</v>
      </c>
      <c r="APQ1" s="50">
        <v>1107</v>
      </c>
      <c r="APR1" s="2">
        <v>1108</v>
      </c>
      <c r="APS1" s="2">
        <v>1109</v>
      </c>
      <c r="APT1" s="50">
        <v>1110</v>
      </c>
      <c r="APU1" s="2">
        <v>1111</v>
      </c>
      <c r="APV1" s="2">
        <v>1112</v>
      </c>
      <c r="APW1" s="50">
        <v>1113</v>
      </c>
      <c r="APX1" s="2">
        <v>1114</v>
      </c>
      <c r="APY1" s="2">
        <v>1115</v>
      </c>
      <c r="APZ1" s="50">
        <v>1116</v>
      </c>
      <c r="AQA1" s="2">
        <v>1117</v>
      </c>
      <c r="AQB1" s="2">
        <v>1118</v>
      </c>
      <c r="AQC1" s="50">
        <v>1119</v>
      </c>
      <c r="AQD1" s="2">
        <v>1120</v>
      </c>
      <c r="AQE1" s="2">
        <v>1121</v>
      </c>
      <c r="AQF1" s="50">
        <v>1122</v>
      </c>
      <c r="AQG1" s="2">
        <v>1123</v>
      </c>
      <c r="AQH1" s="2">
        <v>1124</v>
      </c>
      <c r="AQI1" s="50">
        <v>1125</v>
      </c>
      <c r="AQJ1" s="2">
        <v>1126</v>
      </c>
      <c r="AQK1" s="2">
        <v>1127</v>
      </c>
      <c r="AQL1" s="50">
        <v>1128</v>
      </c>
      <c r="AQM1" s="2">
        <v>1129</v>
      </c>
      <c r="AQN1" s="2">
        <v>1130</v>
      </c>
      <c r="AQO1" s="50">
        <v>1131</v>
      </c>
      <c r="AQP1" s="2">
        <v>1132</v>
      </c>
      <c r="AQQ1" s="2">
        <v>1133</v>
      </c>
      <c r="AQR1" s="50">
        <v>1134</v>
      </c>
      <c r="AQS1" s="2">
        <v>1135</v>
      </c>
      <c r="AQT1" s="2">
        <v>1136</v>
      </c>
      <c r="AQU1" s="50">
        <v>1137</v>
      </c>
      <c r="AQV1" s="2">
        <v>1138</v>
      </c>
      <c r="AQW1" s="2">
        <v>1139</v>
      </c>
      <c r="AQX1" s="50">
        <v>1140</v>
      </c>
      <c r="AQY1" s="2">
        <v>1141</v>
      </c>
      <c r="AQZ1" s="2">
        <v>1142</v>
      </c>
      <c r="ARA1" s="50">
        <v>1143</v>
      </c>
      <c r="ARB1" s="2">
        <v>1144</v>
      </c>
      <c r="ARC1" s="2">
        <v>1145</v>
      </c>
      <c r="ARD1" s="50">
        <v>1146</v>
      </c>
      <c r="ARE1" s="2">
        <v>1147</v>
      </c>
      <c r="ARF1" s="2">
        <v>1148</v>
      </c>
      <c r="ARG1" s="50">
        <v>1149</v>
      </c>
      <c r="ARH1" s="2">
        <v>1150</v>
      </c>
      <c r="ARI1" s="2">
        <v>1151</v>
      </c>
      <c r="ARJ1" s="50">
        <v>1152</v>
      </c>
      <c r="ARK1" s="2">
        <v>1153</v>
      </c>
      <c r="ARL1" s="2">
        <v>1154</v>
      </c>
      <c r="ARM1" s="50">
        <v>1155</v>
      </c>
      <c r="ARN1" s="2">
        <v>1156</v>
      </c>
      <c r="ARO1" s="2">
        <v>1157</v>
      </c>
      <c r="ARP1" s="50">
        <v>1158</v>
      </c>
      <c r="ARQ1" s="2">
        <v>1159</v>
      </c>
      <c r="ARR1" s="2">
        <v>1160</v>
      </c>
      <c r="ARS1" s="50">
        <v>1161</v>
      </c>
      <c r="ART1" s="2">
        <v>1162</v>
      </c>
      <c r="ARU1" s="2">
        <v>1163</v>
      </c>
      <c r="ARV1" s="50">
        <v>1164</v>
      </c>
      <c r="ARW1" s="2">
        <v>1165</v>
      </c>
      <c r="ARX1" s="2">
        <v>1166</v>
      </c>
      <c r="ARY1" s="50">
        <v>1167</v>
      </c>
      <c r="ARZ1" s="2">
        <v>1168</v>
      </c>
      <c r="ASA1" s="2">
        <v>1169</v>
      </c>
      <c r="ASB1" s="50">
        <v>1170</v>
      </c>
      <c r="ASC1" s="2">
        <v>1171</v>
      </c>
      <c r="ASD1" s="2">
        <v>1172</v>
      </c>
      <c r="ASE1" s="50">
        <v>1173</v>
      </c>
      <c r="ASF1" s="2">
        <v>1174</v>
      </c>
      <c r="ASG1" s="2">
        <v>1175</v>
      </c>
      <c r="ASH1" s="50">
        <v>1176</v>
      </c>
      <c r="ASI1" s="2">
        <v>1177</v>
      </c>
      <c r="ASJ1" s="2">
        <v>1178</v>
      </c>
      <c r="ASK1" s="50">
        <v>1179</v>
      </c>
      <c r="ASL1" s="2">
        <v>1180</v>
      </c>
      <c r="ASM1" s="2">
        <v>1181</v>
      </c>
      <c r="ASN1" s="50">
        <v>1182</v>
      </c>
      <c r="ASO1" s="2">
        <v>1183</v>
      </c>
      <c r="ASP1" s="2">
        <v>1184</v>
      </c>
      <c r="ASQ1" s="50">
        <v>1185</v>
      </c>
      <c r="ASR1" s="2">
        <v>1186</v>
      </c>
      <c r="ASS1" s="2">
        <v>1187</v>
      </c>
      <c r="AST1" s="50">
        <v>1188</v>
      </c>
      <c r="ASU1" s="2">
        <v>1189</v>
      </c>
      <c r="ASV1" s="2">
        <v>1190</v>
      </c>
      <c r="ASW1" s="50">
        <v>1191</v>
      </c>
      <c r="ASX1" s="2">
        <v>1192</v>
      </c>
      <c r="ASY1" s="2">
        <v>1193</v>
      </c>
      <c r="ASZ1" s="50">
        <v>1194</v>
      </c>
      <c r="ATA1" s="2">
        <v>1195</v>
      </c>
      <c r="ATB1" s="2">
        <v>1196</v>
      </c>
      <c r="ATC1" s="50">
        <v>1197</v>
      </c>
      <c r="ATD1" s="2">
        <v>1198</v>
      </c>
      <c r="ATE1" s="2">
        <v>1199</v>
      </c>
      <c r="ATF1" s="50">
        <v>1200</v>
      </c>
      <c r="ATG1" s="2">
        <v>1201</v>
      </c>
      <c r="ATH1" s="2">
        <v>1202</v>
      </c>
      <c r="ATI1" s="50">
        <v>1203</v>
      </c>
      <c r="ATJ1" s="2">
        <v>1204</v>
      </c>
      <c r="ATK1" s="2">
        <v>1205</v>
      </c>
      <c r="ATL1" s="50">
        <v>1206</v>
      </c>
      <c r="ATM1" s="2">
        <v>1207</v>
      </c>
      <c r="ATN1" s="2">
        <v>1208</v>
      </c>
      <c r="ATO1" s="50">
        <v>1209</v>
      </c>
      <c r="ATP1" s="2">
        <v>1210</v>
      </c>
      <c r="ATQ1" s="2">
        <v>1211</v>
      </c>
      <c r="ATR1" s="50">
        <v>1212</v>
      </c>
      <c r="ATS1" s="2">
        <v>1213</v>
      </c>
      <c r="ATT1" s="2">
        <v>1214</v>
      </c>
      <c r="ATU1" s="50">
        <v>1215</v>
      </c>
      <c r="ATV1" s="2">
        <v>1216</v>
      </c>
      <c r="ATW1" s="2">
        <v>1217</v>
      </c>
      <c r="ATX1" s="50">
        <v>1218</v>
      </c>
      <c r="ATY1" s="2">
        <v>1219</v>
      </c>
      <c r="ATZ1" s="2">
        <v>1220</v>
      </c>
      <c r="AUA1" s="50">
        <v>1221</v>
      </c>
      <c r="AUB1" s="2">
        <v>1222</v>
      </c>
      <c r="AUC1" s="2">
        <v>1223</v>
      </c>
      <c r="AUD1" s="50">
        <v>1224</v>
      </c>
      <c r="AUE1" s="2">
        <v>1225</v>
      </c>
      <c r="AUF1" s="2">
        <v>1226</v>
      </c>
      <c r="AUG1" s="50">
        <v>1227</v>
      </c>
      <c r="AUH1" s="2">
        <v>1228</v>
      </c>
      <c r="AUI1" s="2">
        <v>1229</v>
      </c>
      <c r="AUJ1" s="50">
        <v>1230</v>
      </c>
      <c r="AUK1" s="2">
        <v>1231</v>
      </c>
      <c r="AUL1" s="2">
        <v>1232</v>
      </c>
      <c r="AUM1" s="50">
        <v>1233</v>
      </c>
      <c r="AUN1" s="2">
        <v>1234</v>
      </c>
      <c r="AUO1" s="2">
        <v>1235</v>
      </c>
      <c r="AUP1" s="50">
        <v>1236</v>
      </c>
      <c r="AUQ1" s="2">
        <v>1237</v>
      </c>
      <c r="AUR1" s="2">
        <v>1238</v>
      </c>
      <c r="AUS1" s="50">
        <v>1239</v>
      </c>
      <c r="AUT1" s="2">
        <v>1240</v>
      </c>
      <c r="AUU1" s="2">
        <v>1241</v>
      </c>
      <c r="AUV1" s="50">
        <v>1242</v>
      </c>
      <c r="AUW1" s="2">
        <v>1243</v>
      </c>
      <c r="AUX1" s="2">
        <v>1244</v>
      </c>
      <c r="AUY1" s="50">
        <v>1245</v>
      </c>
      <c r="AUZ1" s="2">
        <v>1246</v>
      </c>
      <c r="AVA1" s="2">
        <v>1247</v>
      </c>
      <c r="AVB1" s="50">
        <v>1248</v>
      </c>
      <c r="AVC1" s="2">
        <v>1249</v>
      </c>
      <c r="AVD1" s="2">
        <v>1250</v>
      </c>
      <c r="AVE1" s="50">
        <v>1251</v>
      </c>
      <c r="AVF1" s="2">
        <v>1252</v>
      </c>
      <c r="AVG1" s="2">
        <v>1253</v>
      </c>
      <c r="AVH1" s="50">
        <v>1254</v>
      </c>
      <c r="AVI1" s="2">
        <v>1255</v>
      </c>
      <c r="AVJ1" s="2">
        <v>1256</v>
      </c>
      <c r="AVK1" s="50">
        <v>1257</v>
      </c>
      <c r="AVL1" s="2">
        <v>1258</v>
      </c>
      <c r="AVM1" s="2">
        <v>1259</v>
      </c>
      <c r="AVN1" s="50">
        <v>1260</v>
      </c>
      <c r="AVO1" s="2">
        <v>1261</v>
      </c>
      <c r="AVP1" s="2">
        <v>1262</v>
      </c>
      <c r="AVQ1" s="50">
        <v>1263</v>
      </c>
      <c r="AVR1" s="2">
        <v>1264</v>
      </c>
      <c r="AVS1" s="2">
        <v>1265</v>
      </c>
      <c r="AVT1" s="50">
        <v>1266</v>
      </c>
      <c r="AVU1" s="2">
        <v>1267</v>
      </c>
      <c r="AVV1" s="2">
        <v>1268</v>
      </c>
      <c r="AVW1" s="50">
        <v>1269</v>
      </c>
      <c r="AVX1" s="2">
        <v>1270</v>
      </c>
      <c r="AVY1" s="2">
        <v>1271</v>
      </c>
      <c r="AVZ1" s="50">
        <v>1272</v>
      </c>
      <c r="AWA1" s="2">
        <v>1273</v>
      </c>
      <c r="AWB1" s="2">
        <v>1274</v>
      </c>
      <c r="AWC1" s="50">
        <v>1275</v>
      </c>
      <c r="AWD1" s="2">
        <v>1276</v>
      </c>
      <c r="AWE1" s="2">
        <v>1277</v>
      </c>
      <c r="AWF1" s="50">
        <v>1278</v>
      </c>
      <c r="AWG1" s="2">
        <v>1279</v>
      </c>
      <c r="AWH1" s="2">
        <v>1280</v>
      </c>
      <c r="AWI1" s="50">
        <v>1281</v>
      </c>
      <c r="AWJ1" s="2">
        <v>1282</v>
      </c>
      <c r="AWK1" s="2">
        <v>1283</v>
      </c>
      <c r="AWL1" s="50">
        <v>1284</v>
      </c>
      <c r="AWM1" s="2">
        <v>1285</v>
      </c>
      <c r="AWN1" s="2">
        <v>1286</v>
      </c>
      <c r="AWO1" s="50">
        <v>1287</v>
      </c>
      <c r="AWP1" s="2">
        <v>1288</v>
      </c>
      <c r="AWQ1" s="2">
        <v>1289</v>
      </c>
      <c r="AWR1" s="50">
        <v>1290</v>
      </c>
      <c r="AWS1" s="2">
        <v>1291</v>
      </c>
      <c r="AWT1" s="2">
        <v>1292</v>
      </c>
      <c r="AWU1" s="50">
        <v>1293</v>
      </c>
      <c r="AWV1" s="2">
        <v>1294</v>
      </c>
      <c r="AWW1" s="2">
        <v>1295</v>
      </c>
      <c r="AWX1" s="50">
        <v>1296</v>
      </c>
      <c r="AWY1" s="2">
        <v>1297</v>
      </c>
      <c r="AWZ1" s="2">
        <v>1298</v>
      </c>
      <c r="AXA1" s="50">
        <v>1299</v>
      </c>
      <c r="AXB1" s="2">
        <v>1300</v>
      </c>
      <c r="AXC1" s="2">
        <v>1301</v>
      </c>
      <c r="AXD1" s="50">
        <v>1302</v>
      </c>
      <c r="AXE1" s="2">
        <v>1303</v>
      </c>
      <c r="AXF1" s="2">
        <v>1304</v>
      </c>
      <c r="AXG1" s="50">
        <v>1305</v>
      </c>
      <c r="AXH1" s="2">
        <v>1306</v>
      </c>
      <c r="AXI1" s="2">
        <v>1307</v>
      </c>
      <c r="AXJ1" s="50">
        <v>1308</v>
      </c>
      <c r="AXK1" s="2">
        <v>1309</v>
      </c>
      <c r="AXL1" s="2">
        <v>1310</v>
      </c>
      <c r="AXM1" s="50">
        <v>1311</v>
      </c>
      <c r="AXN1" s="2">
        <v>1312</v>
      </c>
      <c r="AXO1" s="2">
        <v>1313</v>
      </c>
      <c r="AXP1" s="50">
        <v>1314</v>
      </c>
      <c r="AXQ1" s="2">
        <v>1315</v>
      </c>
      <c r="AXR1" s="2">
        <v>1316</v>
      </c>
      <c r="AXS1" s="50">
        <v>1317</v>
      </c>
      <c r="AXT1" s="2">
        <v>1318</v>
      </c>
      <c r="AXU1" s="2">
        <v>1319</v>
      </c>
      <c r="AXV1" s="50">
        <v>1320</v>
      </c>
      <c r="AXW1" s="2">
        <v>1321</v>
      </c>
      <c r="AXX1" s="2">
        <v>1322</v>
      </c>
      <c r="AXY1" s="50">
        <v>1323</v>
      </c>
      <c r="AXZ1" s="2">
        <v>1324</v>
      </c>
      <c r="AYA1" s="2">
        <v>1325</v>
      </c>
      <c r="AYB1" s="50">
        <v>1326</v>
      </c>
      <c r="AYC1" s="2">
        <v>1327</v>
      </c>
      <c r="AYD1" s="2">
        <v>1328</v>
      </c>
      <c r="AYE1" s="50">
        <v>1329</v>
      </c>
      <c r="AYF1" s="2">
        <v>1330</v>
      </c>
      <c r="AYG1" s="2">
        <v>1331</v>
      </c>
      <c r="AYH1" s="50">
        <v>1332</v>
      </c>
      <c r="AYI1" s="2">
        <v>1333</v>
      </c>
      <c r="AYJ1" s="2">
        <v>1334</v>
      </c>
      <c r="AYK1" s="50">
        <v>1335</v>
      </c>
      <c r="AYL1" s="2">
        <v>1336</v>
      </c>
      <c r="AYM1" s="2">
        <v>1337</v>
      </c>
      <c r="AYN1" s="50">
        <v>1338</v>
      </c>
      <c r="AYO1" s="2">
        <v>1339</v>
      </c>
      <c r="AYP1" s="2">
        <v>1340</v>
      </c>
      <c r="AYQ1" s="50">
        <v>1341</v>
      </c>
      <c r="AYR1" s="2">
        <v>1342</v>
      </c>
      <c r="AYS1" s="2">
        <v>1343</v>
      </c>
      <c r="AYT1" s="50">
        <v>1344</v>
      </c>
      <c r="AYU1" s="2">
        <v>1345</v>
      </c>
      <c r="AYV1" s="2">
        <v>1346</v>
      </c>
      <c r="AYW1" s="50">
        <v>1347</v>
      </c>
      <c r="AYX1" s="2">
        <v>1348</v>
      </c>
      <c r="AYY1" s="2">
        <v>1349</v>
      </c>
      <c r="AYZ1" s="50">
        <v>1350</v>
      </c>
      <c r="AZA1" s="2">
        <v>1351</v>
      </c>
      <c r="AZB1" s="2">
        <v>1352</v>
      </c>
      <c r="AZC1" s="50">
        <v>1353</v>
      </c>
      <c r="AZD1" s="2">
        <v>1354</v>
      </c>
      <c r="AZE1" s="2">
        <v>1355</v>
      </c>
      <c r="AZF1" s="50">
        <v>1356</v>
      </c>
      <c r="AZG1" s="2">
        <v>1357</v>
      </c>
      <c r="AZH1" s="2">
        <v>1358</v>
      </c>
      <c r="AZI1" s="50">
        <v>1359</v>
      </c>
      <c r="AZJ1" s="2">
        <v>1360</v>
      </c>
      <c r="AZK1" s="2">
        <v>1361</v>
      </c>
      <c r="AZL1" s="50">
        <v>1362</v>
      </c>
      <c r="AZM1" s="2">
        <v>1363</v>
      </c>
      <c r="AZN1" s="2">
        <v>1364</v>
      </c>
      <c r="AZO1" s="50">
        <v>1365</v>
      </c>
      <c r="AZP1" s="2">
        <v>1366</v>
      </c>
      <c r="AZQ1" s="2">
        <v>1367</v>
      </c>
      <c r="AZR1" s="50">
        <v>1368</v>
      </c>
      <c r="AZS1" s="2">
        <v>1369</v>
      </c>
      <c r="AZT1" s="2">
        <v>1370</v>
      </c>
      <c r="AZU1" s="50">
        <v>1371</v>
      </c>
      <c r="AZV1" s="2">
        <v>1372</v>
      </c>
      <c r="AZW1" s="2">
        <v>1373</v>
      </c>
      <c r="AZX1" s="50">
        <v>1374</v>
      </c>
      <c r="AZY1" s="2">
        <v>1375</v>
      </c>
      <c r="AZZ1" s="2">
        <v>1376</v>
      </c>
      <c r="BAA1" s="50">
        <v>1377</v>
      </c>
      <c r="BAB1" s="2">
        <v>1378</v>
      </c>
      <c r="BAC1" s="2">
        <v>1379</v>
      </c>
      <c r="BAD1" s="50">
        <v>1380</v>
      </c>
      <c r="BAE1" s="2">
        <v>1381</v>
      </c>
      <c r="BAF1" s="2">
        <v>1382</v>
      </c>
      <c r="BAG1" s="50">
        <v>1383</v>
      </c>
      <c r="BAH1" s="2">
        <v>1384</v>
      </c>
      <c r="BAI1" s="2">
        <v>1385</v>
      </c>
      <c r="BAJ1" s="50">
        <v>1386</v>
      </c>
      <c r="BAK1" s="2">
        <v>1387</v>
      </c>
      <c r="BAL1" s="2">
        <v>1388</v>
      </c>
      <c r="BAM1" s="50">
        <v>1389</v>
      </c>
      <c r="BAN1" s="2">
        <v>1390</v>
      </c>
      <c r="BAO1" s="2">
        <v>1391</v>
      </c>
      <c r="BAP1" s="50">
        <v>1392</v>
      </c>
    </row>
    <row r="2" spans="1:1394" x14ac:dyDescent="0.3">
      <c r="A2" s="2"/>
    </row>
    <row r="3" spans="1:1394" x14ac:dyDescent="0.3">
      <c r="A3" s="2"/>
    </row>
    <row r="4" spans="1:1394" x14ac:dyDescent="0.3">
      <c r="A4" s="2"/>
    </row>
    <row r="5" spans="1:1394" x14ac:dyDescent="0.3">
      <c r="A5" s="2"/>
    </row>
    <row r="6" spans="1:1394" x14ac:dyDescent="0.3">
      <c r="A6" s="2"/>
    </row>
    <row r="7" spans="1:1394" x14ac:dyDescent="0.3">
      <c r="A7" s="2"/>
    </row>
    <row r="8" spans="1:1394" x14ac:dyDescent="0.3">
      <c r="A8" s="2"/>
    </row>
    <row r="9" spans="1:1394" x14ac:dyDescent="0.3">
      <c r="A9" s="2"/>
    </row>
    <row r="10" spans="1:1394" x14ac:dyDescent="0.3">
      <c r="A10" s="2"/>
    </row>
    <row r="11" spans="1:1394" x14ac:dyDescent="0.3">
      <c r="A11" s="2"/>
    </row>
    <row r="12" spans="1:1394" x14ac:dyDescent="0.3">
      <c r="A12" s="2"/>
    </row>
    <row r="13" spans="1:1394" x14ac:dyDescent="0.3">
      <c r="A13" s="2"/>
    </row>
    <row r="14" spans="1:1394" x14ac:dyDescent="0.3">
      <c r="A14" s="2"/>
    </row>
    <row r="15" spans="1:1394" x14ac:dyDescent="0.3">
      <c r="A15" s="2"/>
    </row>
    <row r="16" spans="1:1394" x14ac:dyDescent="0.3">
      <c r="A16" s="2"/>
    </row>
    <row r="17" spans="1:1" x14ac:dyDescent="0.3">
      <c r="A17" s="2"/>
    </row>
    <row r="18" spans="1:1" x14ac:dyDescent="0.3">
      <c r="A18" s="2"/>
    </row>
    <row r="19" spans="1:1" x14ac:dyDescent="0.3">
      <c r="A19" s="2"/>
    </row>
    <row r="20" spans="1:1" x14ac:dyDescent="0.3">
      <c r="A20" s="2"/>
    </row>
    <row r="21" spans="1:1" x14ac:dyDescent="0.3">
      <c r="A21" s="2"/>
    </row>
    <row r="22" spans="1:1" x14ac:dyDescent="0.3">
      <c r="A22" s="2"/>
    </row>
    <row r="23" spans="1:1" x14ac:dyDescent="0.3">
      <c r="A23" s="2"/>
    </row>
    <row r="24" spans="1:1" x14ac:dyDescent="0.3">
      <c r="A24" s="2"/>
    </row>
    <row r="25" spans="1:1" x14ac:dyDescent="0.3">
      <c r="A25" s="2"/>
    </row>
    <row r="26" spans="1:1" x14ac:dyDescent="0.3">
      <c r="A26" s="2"/>
    </row>
    <row r="27" spans="1:1" x14ac:dyDescent="0.3">
      <c r="A27" s="2"/>
    </row>
    <row r="28" spans="1:1" x14ac:dyDescent="0.3">
      <c r="A28" s="2"/>
    </row>
    <row r="29" spans="1:1" x14ac:dyDescent="0.3">
      <c r="A29" s="2"/>
    </row>
    <row r="30" spans="1:1" x14ac:dyDescent="0.3">
      <c r="A30" s="2"/>
    </row>
    <row r="31" spans="1:1" x14ac:dyDescent="0.3">
      <c r="A31" s="2"/>
    </row>
    <row r="32" spans="1:1" x14ac:dyDescent="0.3">
      <c r="A32" s="2"/>
    </row>
    <row r="33" spans="1:1" x14ac:dyDescent="0.3">
      <c r="A33" s="2"/>
    </row>
    <row r="34" spans="1:1" x14ac:dyDescent="0.3">
      <c r="A34" s="2"/>
    </row>
    <row r="35" spans="1:1" x14ac:dyDescent="0.3">
      <c r="A35" s="2"/>
    </row>
    <row r="36" spans="1:1" x14ac:dyDescent="0.3">
      <c r="A36" s="2"/>
    </row>
    <row r="37" spans="1:1" x14ac:dyDescent="0.3">
      <c r="A37" s="2"/>
    </row>
    <row r="38" spans="1:1" x14ac:dyDescent="0.3">
      <c r="A38" s="2"/>
    </row>
    <row r="39" spans="1:1" x14ac:dyDescent="0.3">
      <c r="A39" s="2"/>
    </row>
    <row r="40" spans="1:1" x14ac:dyDescent="0.3">
      <c r="A40" s="2"/>
    </row>
    <row r="41" spans="1:1" x14ac:dyDescent="0.3">
      <c r="A41" s="2"/>
    </row>
    <row r="42" spans="1:1" x14ac:dyDescent="0.3">
      <c r="A42" s="2"/>
    </row>
    <row r="43" spans="1:1" x14ac:dyDescent="0.3">
      <c r="A43" s="2"/>
    </row>
    <row r="44" spans="1:1" x14ac:dyDescent="0.3">
      <c r="A44" s="2"/>
    </row>
    <row r="45" spans="1:1" x14ac:dyDescent="0.3">
      <c r="A45" s="2"/>
    </row>
    <row r="46" spans="1:1" x14ac:dyDescent="0.3">
      <c r="A46" s="2"/>
    </row>
    <row r="47" spans="1:1" x14ac:dyDescent="0.3">
      <c r="A47" s="2"/>
    </row>
    <row r="48" spans="1:1" x14ac:dyDescent="0.3">
      <c r="A48" s="2"/>
    </row>
    <row r="49" spans="1:1" x14ac:dyDescent="0.3">
      <c r="A49" s="2"/>
    </row>
    <row r="50" spans="1:1" x14ac:dyDescent="0.3">
      <c r="A50" s="2"/>
    </row>
    <row r="51" spans="1:1" x14ac:dyDescent="0.3">
      <c r="A51" s="2"/>
    </row>
    <row r="52" spans="1:1" x14ac:dyDescent="0.3">
      <c r="A52" s="2"/>
    </row>
    <row r="53" spans="1:1" x14ac:dyDescent="0.3">
      <c r="A53" s="2"/>
    </row>
    <row r="54" spans="1:1" x14ac:dyDescent="0.3">
      <c r="A54" s="2"/>
    </row>
    <row r="55" spans="1:1" x14ac:dyDescent="0.3">
      <c r="A55" s="2"/>
    </row>
    <row r="56" spans="1:1" x14ac:dyDescent="0.3">
      <c r="A56" s="2"/>
    </row>
    <row r="57" spans="1:1" x14ac:dyDescent="0.3">
      <c r="A57" s="2"/>
    </row>
    <row r="58" spans="1:1" x14ac:dyDescent="0.3">
      <c r="A58" s="2"/>
    </row>
    <row r="59" spans="1:1" x14ac:dyDescent="0.3">
      <c r="A59" s="2"/>
    </row>
    <row r="60" spans="1:1" x14ac:dyDescent="0.3">
      <c r="A60" s="2"/>
    </row>
    <row r="61" spans="1:1" x14ac:dyDescent="0.3">
      <c r="A61" s="2"/>
    </row>
    <row r="62" spans="1:1" x14ac:dyDescent="0.3">
      <c r="A62" s="2"/>
    </row>
    <row r="63" spans="1:1" x14ac:dyDescent="0.3">
      <c r="A63" s="2"/>
    </row>
    <row r="64" spans="1:1" x14ac:dyDescent="0.3">
      <c r="A64" s="2"/>
    </row>
    <row r="65" spans="1:1" x14ac:dyDescent="0.3">
      <c r="A65" s="2"/>
    </row>
    <row r="66" spans="1:1" x14ac:dyDescent="0.3">
      <c r="A66" s="2"/>
    </row>
    <row r="67" spans="1:1" x14ac:dyDescent="0.3">
      <c r="A67" s="2"/>
    </row>
    <row r="68" spans="1:1" x14ac:dyDescent="0.3">
      <c r="A68" s="2"/>
    </row>
    <row r="69" spans="1:1" x14ac:dyDescent="0.3">
      <c r="A69" s="2"/>
    </row>
    <row r="70" spans="1:1" x14ac:dyDescent="0.3">
      <c r="A70" s="2"/>
    </row>
    <row r="71" spans="1:1" x14ac:dyDescent="0.3">
      <c r="A71" s="2"/>
    </row>
    <row r="72" spans="1:1" x14ac:dyDescent="0.3">
      <c r="A72" s="2"/>
    </row>
    <row r="73" spans="1:1" x14ac:dyDescent="0.3">
      <c r="A73" s="2"/>
    </row>
    <row r="74" spans="1:1" x14ac:dyDescent="0.3">
      <c r="A74" s="2"/>
    </row>
    <row r="75" spans="1:1" x14ac:dyDescent="0.3">
      <c r="A75" s="2"/>
    </row>
    <row r="76" spans="1:1" x14ac:dyDescent="0.3">
      <c r="A76" s="2"/>
    </row>
    <row r="77" spans="1:1" x14ac:dyDescent="0.3">
      <c r="A77" s="2"/>
    </row>
    <row r="78" spans="1:1" x14ac:dyDescent="0.3">
      <c r="A78" s="2"/>
    </row>
    <row r="79" spans="1:1" x14ac:dyDescent="0.3">
      <c r="A79" s="2"/>
    </row>
    <row r="80" spans="1:1" x14ac:dyDescent="0.3">
      <c r="A80" s="2"/>
    </row>
    <row r="81" spans="1:1" x14ac:dyDescent="0.3">
      <c r="A81" s="2"/>
    </row>
    <row r="82" spans="1:1" x14ac:dyDescent="0.3">
      <c r="A82" s="2"/>
    </row>
    <row r="83" spans="1:1" x14ac:dyDescent="0.3">
      <c r="A83" s="2"/>
    </row>
    <row r="84" spans="1:1" x14ac:dyDescent="0.3">
      <c r="A84" s="2"/>
    </row>
    <row r="85" spans="1:1" x14ac:dyDescent="0.3">
      <c r="A85" s="2"/>
    </row>
    <row r="86" spans="1:1" x14ac:dyDescent="0.3">
      <c r="A86" s="2"/>
    </row>
    <row r="87" spans="1:1" x14ac:dyDescent="0.3">
      <c r="A87" s="2"/>
    </row>
    <row r="88" spans="1:1" x14ac:dyDescent="0.3">
      <c r="A88" s="2"/>
    </row>
    <row r="89" spans="1:1" x14ac:dyDescent="0.3">
      <c r="A89" s="2"/>
    </row>
    <row r="90" spans="1:1" x14ac:dyDescent="0.3">
      <c r="A90" s="2"/>
    </row>
    <row r="91" spans="1:1" x14ac:dyDescent="0.3">
      <c r="A91" s="2"/>
    </row>
    <row r="92" spans="1:1" x14ac:dyDescent="0.3">
      <c r="A92" s="2"/>
    </row>
    <row r="93" spans="1:1" x14ac:dyDescent="0.3">
      <c r="A93" s="2"/>
    </row>
    <row r="94" spans="1:1" x14ac:dyDescent="0.3">
      <c r="A94" s="2"/>
    </row>
    <row r="95" spans="1:1" x14ac:dyDescent="0.3">
      <c r="A95" s="2"/>
    </row>
    <row r="96" spans="1:1" x14ac:dyDescent="0.3">
      <c r="A96" s="2"/>
    </row>
    <row r="97" spans="1:1" x14ac:dyDescent="0.3">
      <c r="A97" s="2"/>
    </row>
    <row r="98" spans="1:1" x14ac:dyDescent="0.3">
      <c r="A98" s="2"/>
    </row>
    <row r="99" spans="1:1" x14ac:dyDescent="0.3">
      <c r="A99" s="2"/>
    </row>
    <row r="100" spans="1:1" x14ac:dyDescent="0.3">
      <c r="A100" s="2"/>
    </row>
    <row r="101" spans="1:1" x14ac:dyDescent="0.3">
      <c r="A101" s="2"/>
    </row>
    <row r="102" spans="1:1" x14ac:dyDescent="0.3">
      <c r="A102" s="2"/>
    </row>
    <row r="103" spans="1:1" x14ac:dyDescent="0.3">
      <c r="A103" s="2"/>
    </row>
    <row r="104" spans="1:1" x14ac:dyDescent="0.3">
      <c r="A104" s="2"/>
    </row>
    <row r="105" spans="1:1" x14ac:dyDescent="0.3">
      <c r="A105" s="2"/>
    </row>
    <row r="106" spans="1:1" x14ac:dyDescent="0.3">
      <c r="A106" s="2"/>
    </row>
    <row r="107" spans="1:1" x14ac:dyDescent="0.3">
      <c r="A107" s="2"/>
    </row>
    <row r="108" spans="1:1" x14ac:dyDescent="0.3">
      <c r="A108" s="2"/>
    </row>
    <row r="109" spans="1:1" x14ac:dyDescent="0.3">
      <c r="A109" s="2"/>
    </row>
    <row r="110" spans="1:1" x14ac:dyDescent="0.3">
      <c r="A110" s="2"/>
    </row>
    <row r="111" spans="1:1" x14ac:dyDescent="0.3">
      <c r="A111" s="2"/>
    </row>
    <row r="112" spans="1:1" x14ac:dyDescent="0.3">
      <c r="A112" s="2"/>
    </row>
    <row r="113" spans="1:1" x14ac:dyDescent="0.3">
      <c r="A113" s="2"/>
    </row>
    <row r="114" spans="1:1" x14ac:dyDescent="0.3">
      <c r="A114" s="2"/>
    </row>
    <row r="115" spans="1:1" x14ac:dyDescent="0.3">
      <c r="A115" s="2"/>
    </row>
    <row r="116" spans="1:1" x14ac:dyDescent="0.3">
      <c r="A116" s="2"/>
    </row>
    <row r="117" spans="1:1" x14ac:dyDescent="0.3">
      <c r="A117" s="2"/>
    </row>
    <row r="118" spans="1:1" x14ac:dyDescent="0.3">
      <c r="A118" s="2"/>
    </row>
    <row r="119" spans="1:1" x14ac:dyDescent="0.3">
      <c r="A119" s="2"/>
    </row>
    <row r="120" spans="1:1" x14ac:dyDescent="0.3">
      <c r="A120" s="2"/>
    </row>
    <row r="121" spans="1:1" x14ac:dyDescent="0.3">
      <c r="A121" s="2"/>
    </row>
    <row r="122" spans="1:1" x14ac:dyDescent="0.3">
      <c r="A122" s="2"/>
    </row>
    <row r="123" spans="1:1" x14ac:dyDescent="0.3">
      <c r="A123" s="2"/>
    </row>
    <row r="124" spans="1:1" x14ac:dyDescent="0.3">
      <c r="A124" s="2"/>
    </row>
    <row r="125" spans="1:1" x14ac:dyDescent="0.3">
      <c r="A125" s="2"/>
    </row>
    <row r="126" spans="1:1" x14ac:dyDescent="0.3">
      <c r="A126" s="2"/>
    </row>
    <row r="127" spans="1:1" x14ac:dyDescent="0.3">
      <c r="A127" s="2"/>
    </row>
    <row r="128" spans="1:1" x14ac:dyDescent="0.3">
      <c r="A128" s="2"/>
    </row>
    <row r="129" spans="1:1" x14ac:dyDescent="0.3">
      <c r="A129" s="2"/>
    </row>
    <row r="130" spans="1:1" x14ac:dyDescent="0.3">
      <c r="A130" s="2"/>
    </row>
    <row r="131" spans="1:1" x14ac:dyDescent="0.3">
      <c r="A131" s="2"/>
    </row>
    <row r="132" spans="1:1" x14ac:dyDescent="0.3">
      <c r="A132" s="2"/>
    </row>
    <row r="133" spans="1:1" x14ac:dyDescent="0.3">
      <c r="A133" s="2"/>
    </row>
    <row r="134" spans="1:1" x14ac:dyDescent="0.3">
      <c r="A134" s="2"/>
    </row>
    <row r="135" spans="1:1" x14ac:dyDescent="0.3">
      <c r="A135" s="2"/>
    </row>
    <row r="136" spans="1:1" x14ac:dyDescent="0.3">
      <c r="A136" s="2"/>
    </row>
    <row r="137" spans="1:1" x14ac:dyDescent="0.3">
      <c r="A137" s="2"/>
    </row>
    <row r="138" spans="1:1" x14ac:dyDescent="0.3">
      <c r="A138" s="2"/>
    </row>
    <row r="139" spans="1:1" x14ac:dyDescent="0.3">
      <c r="A139" s="2"/>
    </row>
    <row r="140" spans="1:1" x14ac:dyDescent="0.3">
      <c r="A140" s="2"/>
    </row>
    <row r="141" spans="1:1" x14ac:dyDescent="0.3">
      <c r="A141" s="2"/>
    </row>
    <row r="142" spans="1:1" x14ac:dyDescent="0.3">
      <c r="A142" s="2"/>
    </row>
    <row r="143" spans="1:1" x14ac:dyDescent="0.3">
      <c r="A143" s="2"/>
    </row>
    <row r="144" spans="1:1" x14ac:dyDescent="0.3">
      <c r="A144" s="2"/>
    </row>
    <row r="145" spans="1:1" x14ac:dyDescent="0.3">
      <c r="A145" s="2"/>
    </row>
    <row r="146" spans="1:1" x14ac:dyDescent="0.3">
      <c r="A146" s="2"/>
    </row>
    <row r="147" spans="1:1" x14ac:dyDescent="0.3">
      <c r="A147" s="2"/>
    </row>
    <row r="148" spans="1:1" x14ac:dyDescent="0.3">
      <c r="A148" s="2"/>
    </row>
    <row r="149" spans="1:1" x14ac:dyDescent="0.3">
      <c r="A149" s="2"/>
    </row>
    <row r="150" spans="1:1" x14ac:dyDescent="0.3">
      <c r="A150" s="2"/>
    </row>
    <row r="151" spans="1:1" x14ac:dyDescent="0.3">
      <c r="A151" s="2"/>
    </row>
    <row r="152" spans="1:1" x14ac:dyDescent="0.3">
      <c r="A152" s="2"/>
    </row>
    <row r="153" spans="1:1" x14ac:dyDescent="0.3">
      <c r="A153" s="2"/>
    </row>
    <row r="154" spans="1:1" x14ac:dyDescent="0.3">
      <c r="A154" s="2"/>
    </row>
    <row r="155" spans="1:1" x14ac:dyDescent="0.3">
      <c r="A155" s="2"/>
    </row>
    <row r="156" spans="1:1" x14ac:dyDescent="0.3">
      <c r="A156" s="2"/>
    </row>
    <row r="157" spans="1:1" x14ac:dyDescent="0.3">
      <c r="A157" s="2"/>
    </row>
    <row r="158" spans="1:1" x14ac:dyDescent="0.3">
      <c r="A158" s="2"/>
    </row>
    <row r="159" spans="1:1" x14ac:dyDescent="0.3">
      <c r="A159" s="2"/>
    </row>
    <row r="160" spans="1:1" x14ac:dyDescent="0.3">
      <c r="A160" s="2"/>
    </row>
    <row r="161" spans="1:1" x14ac:dyDescent="0.3">
      <c r="A161" s="2"/>
    </row>
    <row r="162" spans="1:1" x14ac:dyDescent="0.3">
      <c r="A162" s="2"/>
    </row>
    <row r="163" spans="1:1" x14ac:dyDescent="0.3">
      <c r="A163" s="2"/>
    </row>
    <row r="164" spans="1:1" x14ac:dyDescent="0.3">
      <c r="A164" s="2"/>
    </row>
    <row r="165" spans="1:1" x14ac:dyDescent="0.3">
      <c r="A165" s="2"/>
    </row>
    <row r="166" spans="1:1" x14ac:dyDescent="0.3">
      <c r="A166" s="2"/>
    </row>
    <row r="167" spans="1:1" x14ac:dyDescent="0.3">
      <c r="A167" s="2"/>
    </row>
    <row r="168" spans="1:1" x14ac:dyDescent="0.3">
      <c r="A168" s="2"/>
    </row>
    <row r="169" spans="1:1" x14ac:dyDescent="0.3">
      <c r="A169" s="2"/>
    </row>
    <row r="170" spans="1:1" x14ac:dyDescent="0.3">
      <c r="A170" s="2"/>
    </row>
    <row r="171" spans="1:1" x14ac:dyDescent="0.3">
      <c r="A171" s="2"/>
    </row>
    <row r="172" spans="1:1" x14ac:dyDescent="0.3">
      <c r="A172" s="2"/>
    </row>
    <row r="173" spans="1:1" x14ac:dyDescent="0.3">
      <c r="A173" s="2"/>
    </row>
    <row r="174" spans="1:1" x14ac:dyDescent="0.3">
      <c r="A174" s="2"/>
    </row>
    <row r="175" spans="1:1" x14ac:dyDescent="0.3">
      <c r="A175" s="2"/>
    </row>
    <row r="176" spans="1:1" x14ac:dyDescent="0.3">
      <c r="A176" s="2"/>
    </row>
    <row r="177" spans="1:1" x14ac:dyDescent="0.3">
      <c r="A177" s="2"/>
    </row>
    <row r="178" spans="1:1" x14ac:dyDescent="0.3">
      <c r="A178" s="2"/>
    </row>
    <row r="179" spans="1:1" x14ac:dyDescent="0.3">
      <c r="A179" s="2"/>
    </row>
    <row r="180" spans="1:1" x14ac:dyDescent="0.3">
      <c r="A180" s="2"/>
    </row>
    <row r="181" spans="1:1" x14ac:dyDescent="0.3">
      <c r="A181" s="2"/>
    </row>
    <row r="182" spans="1:1" x14ac:dyDescent="0.3">
      <c r="A182" s="2"/>
    </row>
    <row r="183" spans="1:1" x14ac:dyDescent="0.3">
      <c r="A183" s="2"/>
    </row>
    <row r="184" spans="1:1" x14ac:dyDescent="0.3">
      <c r="A184" s="2"/>
    </row>
    <row r="185" spans="1:1" x14ac:dyDescent="0.3">
      <c r="A185" s="2"/>
    </row>
    <row r="186" spans="1:1" x14ac:dyDescent="0.3">
      <c r="A186" s="2"/>
    </row>
    <row r="187" spans="1:1" x14ac:dyDescent="0.3">
      <c r="A187" s="2"/>
    </row>
    <row r="188" spans="1:1" x14ac:dyDescent="0.3">
      <c r="A188" s="2"/>
    </row>
    <row r="189" spans="1:1" x14ac:dyDescent="0.3">
      <c r="A189" s="2"/>
    </row>
    <row r="190" spans="1:1" x14ac:dyDescent="0.3">
      <c r="A190" s="2"/>
    </row>
    <row r="191" spans="1:1" x14ac:dyDescent="0.3">
      <c r="A191" s="2"/>
    </row>
    <row r="192" spans="1:1" x14ac:dyDescent="0.3">
      <c r="A192" s="2"/>
    </row>
    <row r="193" spans="1:1" x14ac:dyDescent="0.3">
      <c r="A193" s="2"/>
    </row>
    <row r="194" spans="1:1" x14ac:dyDescent="0.3">
      <c r="A194" s="2"/>
    </row>
    <row r="195" spans="1:1" x14ac:dyDescent="0.3">
      <c r="A195" s="2"/>
    </row>
    <row r="196" spans="1:1" x14ac:dyDescent="0.3">
      <c r="A196" s="2"/>
    </row>
    <row r="197" spans="1:1" x14ac:dyDescent="0.3">
      <c r="A197" s="2"/>
    </row>
    <row r="198" spans="1:1" x14ac:dyDescent="0.3">
      <c r="A198" s="2"/>
    </row>
    <row r="199" spans="1:1" x14ac:dyDescent="0.3">
      <c r="A199" s="2"/>
    </row>
    <row r="200" spans="1:1" x14ac:dyDescent="0.3">
      <c r="A200" s="2"/>
    </row>
    <row r="201" spans="1:1" x14ac:dyDescent="0.3">
      <c r="A201" s="2"/>
    </row>
    <row r="202" spans="1:1" x14ac:dyDescent="0.3">
      <c r="A202" s="2"/>
    </row>
    <row r="203" spans="1:1" x14ac:dyDescent="0.3">
      <c r="A203" s="2"/>
    </row>
    <row r="204" spans="1:1" x14ac:dyDescent="0.3">
      <c r="A204" s="2"/>
    </row>
    <row r="205" spans="1:1" x14ac:dyDescent="0.3">
      <c r="A205" s="2"/>
    </row>
    <row r="206" spans="1:1" x14ac:dyDescent="0.3">
      <c r="A206" s="2"/>
    </row>
    <row r="207" spans="1:1" x14ac:dyDescent="0.3">
      <c r="A207" s="2"/>
    </row>
    <row r="208" spans="1:1" x14ac:dyDescent="0.3">
      <c r="A208" s="2"/>
    </row>
    <row r="209" spans="1:1" x14ac:dyDescent="0.3">
      <c r="A209" s="2"/>
    </row>
    <row r="210" spans="1:1" x14ac:dyDescent="0.3">
      <c r="A210" s="2"/>
    </row>
    <row r="211" spans="1:1" x14ac:dyDescent="0.3">
      <c r="A211" s="2"/>
    </row>
    <row r="212" spans="1:1" x14ac:dyDescent="0.3">
      <c r="A212" s="2"/>
    </row>
    <row r="213" spans="1:1" x14ac:dyDescent="0.3">
      <c r="A213" s="2"/>
    </row>
    <row r="214" spans="1:1" x14ac:dyDescent="0.3">
      <c r="A214" s="2"/>
    </row>
    <row r="215" spans="1:1" x14ac:dyDescent="0.3">
      <c r="A215" s="2"/>
    </row>
    <row r="216" spans="1:1" x14ac:dyDescent="0.3">
      <c r="A216" s="2"/>
    </row>
    <row r="217" spans="1:1" x14ac:dyDescent="0.3">
      <c r="A217" s="2"/>
    </row>
    <row r="218" spans="1:1" x14ac:dyDescent="0.3">
      <c r="A218" s="2"/>
    </row>
    <row r="219" spans="1:1" x14ac:dyDescent="0.3">
      <c r="A219" s="2"/>
    </row>
    <row r="220" spans="1:1" x14ac:dyDescent="0.3">
      <c r="A220" s="2"/>
    </row>
    <row r="221" spans="1:1" x14ac:dyDescent="0.3">
      <c r="A221" s="2"/>
    </row>
    <row r="222" spans="1:1" x14ac:dyDescent="0.3">
      <c r="A222" s="2"/>
    </row>
    <row r="223" spans="1:1" x14ac:dyDescent="0.3">
      <c r="A223" s="2"/>
    </row>
    <row r="224" spans="1:1" x14ac:dyDescent="0.3">
      <c r="A224" s="2"/>
    </row>
    <row r="225" spans="1:1" x14ac:dyDescent="0.3">
      <c r="A225" s="2"/>
    </row>
    <row r="226" spans="1:1" x14ac:dyDescent="0.3">
      <c r="A226" s="2"/>
    </row>
    <row r="227" spans="1:1" x14ac:dyDescent="0.3">
      <c r="A227" s="2"/>
    </row>
    <row r="228" spans="1:1" x14ac:dyDescent="0.3">
      <c r="A228" s="2"/>
    </row>
    <row r="229" spans="1:1" x14ac:dyDescent="0.3">
      <c r="A229" s="2"/>
    </row>
    <row r="230" spans="1:1" x14ac:dyDescent="0.3">
      <c r="A230" s="2"/>
    </row>
    <row r="231" spans="1:1" x14ac:dyDescent="0.3">
      <c r="A231" s="2"/>
    </row>
    <row r="232" spans="1:1" x14ac:dyDescent="0.3">
      <c r="A232" s="2"/>
    </row>
    <row r="233" spans="1:1" x14ac:dyDescent="0.3">
      <c r="A233" s="2"/>
    </row>
    <row r="234" spans="1:1" x14ac:dyDescent="0.3">
      <c r="A234" s="2"/>
    </row>
    <row r="235" spans="1:1" x14ac:dyDescent="0.3">
      <c r="A235" s="2"/>
    </row>
    <row r="236" spans="1:1" x14ac:dyDescent="0.3">
      <c r="A236" s="2"/>
    </row>
    <row r="237" spans="1:1" x14ac:dyDescent="0.3">
      <c r="A237" s="2"/>
    </row>
    <row r="238" spans="1:1" x14ac:dyDescent="0.3">
      <c r="A238" s="2"/>
    </row>
    <row r="239" spans="1:1" x14ac:dyDescent="0.3">
      <c r="A239" s="2"/>
    </row>
    <row r="240" spans="1:1" x14ac:dyDescent="0.3">
      <c r="A240" s="2"/>
    </row>
    <row r="241" spans="1:1" x14ac:dyDescent="0.3">
      <c r="A241" s="2"/>
    </row>
    <row r="242" spans="1:1" x14ac:dyDescent="0.3">
      <c r="A242" s="2"/>
    </row>
    <row r="243" spans="1:1" x14ac:dyDescent="0.3">
      <c r="A243" s="2"/>
    </row>
    <row r="244" spans="1:1" x14ac:dyDescent="0.3">
      <c r="A244" s="2"/>
    </row>
    <row r="245" spans="1:1" x14ac:dyDescent="0.3">
      <c r="A245" s="2"/>
    </row>
    <row r="246" spans="1:1" x14ac:dyDescent="0.3">
      <c r="A246" s="2"/>
    </row>
    <row r="247" spans="1:1" x14ac:dyDescent="0.3">
      <c r="A247" s="2"/>
    </row>
    <row r="248" spans="1:1" x14ac:dyDescent="0.3">
      <c r="A248" s="2"/>
    </row>
    <row r="249" spans="1:1" x14ac:dyDescent="0.3">
      <c r="A249" s="2"/>
    </row>
    <row r="250" spans="1:1" x14ac:dyDescent="0.3">
      <c r="A250" s="2"/>
    </row>
    <row r="251" spans="1:1" x14ac:dyDescent="0.3">
      <c r="A251" s="2"/>
    </row>
    <row r="252" spans="1:1" x14ac:dyDescent="0.3">
      <c r="A252" s="2"/>
    </row>
    <row r="253" spans="1:1" x14ac:dyDescent="0.3">
      <c r="A253" s="2"/>
    </row>
    <row r="254" spans="1:1" x14ac:dyDescent="0.3">
      <c r="A254" s="2"/>
    </row>
    <row r="255" spans="1:1" x14ac:dyDescent="0.3">
      <c r="A255" s="2"/>
    </row>
    <row r="256" spans="1:1" x14ac:dyDescent="0.3">
      <c r="A256" s="2"/>
    </row>
    <row r="257" spans="1:1" x14ac:dyDescent="0.3">
      <c r="A257" s="2"/>
    </row>
    <row r="258" spans="1:1" x14ac:dyDescent="0.3">
      <c r="A258" s="2"/>
    </row>
    <row r="259" spans="1:1" x14ac:dyDescent="0.3">
      <c r="A259" s="2"/>
    </row>
    <row r="260" spans="1:1" x14ac:dyDescent="0.3">
      <c r="A260" s="2"/>
    </row>
    <row r="261" spans="1:1" x14ac:dyDescent="0.3">
      <c r="A261" s="2"/>
    </row>
    <row r="262" spans="1:1" x14ac:dyDescent="0.3">
      <c r="A262" s="2"/>
    </row>
    <row r="263" spans="1:1" x14ac:dyDescent="0.3">
      <c r="A263" s="2"/>
    </row>
    <row r="264" spans="1:1" x14ac:dyDescent="0.3">
      <c r="A264" s="2"/>
    </row>
    <row r="265" spans="1:1" x14ac:dyDescent="0.3">
      <c r="A265" s="2"/>
    </row>
    <row r="266" spans="1:1" x14ac:dyDescent="0.3">
      <c r="A266" s="2"/>
    </row>
    <row r="267" spans="1:1" x14ac:dyDescent="0.3">
      <c r="A267" s="2"/>
    </row>
    <row r="268" spans="1:1" x14ac:dyDescent="0.3">
      <c r="A268" s="2"/>
    </row>
    <row r="269" spans="1:1" x14ac:dyDescent="0.3">
      <c r="A269" s="2"/>
    </row>
    <row r="270" spans="1:1" x14ac:dyDescent="0.3">
      <c r="A270" s="2"/>
    </row>
    <row r="271" spans="1:1" x14ac:dyDescent="0.3">
      <c r="A271" s="2"/>
    </row>
    <row r="272" spans="1:1" x14ac:dyDescent="0.3">
      <c r="A272" s="2"/>
    </row>
    <row r="273" spans="1:1" x14ac:dyDescent="0.3">
      <c r="A273" s="2"/>
    </row>
    <row r="274" spans="1:1" x14ac:dyDescent="0.3">
      <c r="A274" s="2"/>
    </row>
    <row r="275" spans="1:1" x14ac:dyDescent="0.3">
      <c r="A275" s="2"/>
    </row>
    <row r="276" spans="1:1" x14ac:dyDescent="0.3">
      <c r="A276" s="2"/>
    </row>
    <row r="277" spans="1:1" x14ac:dyDescent="0.3">
      <c r="A277" s="2"/>
    </row>
    <row r="278" spans="1:1" x14ac:dyDescent="0.3">
      <c r="A278" s="2"/>
    </row>
    <row r="279" spans="1:1" x14ac:dyDescent="0.3">
      <c r="A279" s="2"/>
    </row>
    <row r="280" spans="1:1" x14ac:dyDescent="0.3">
      <c r="A280" s="2"/>
    </row>
    <row r="281" spans="1:1" x14ac:dyDescent="0.3">
      <c r="A281" s="2"/>
    </row>
    <row r="282" spans="1:1" x14ac:dyDescent="0.3">
      <c r="A282" s="2"/>
    </row>
    <row r="283" spans="1:1" x14ac:dyDescent="0.3">
      <c r="A283" s="2"/>
    </row>
    <row r="284" spans="1:1" x14ac:dyDescent="0.3">
      <c r="A284" s="2"/>
    </row>
    <row r="285" spans="1:1" x14ac:dyDescent="0.3">
      <c r="A285" s="2"/>
    </row>
    <row r="286" spans="1:1" x14ac:dyDescent="0.3">
      <c r="A286" s="2"/>
    </row>
    <row r="287" spans="1:1" x14ac:dyDescent="0.3">
      <c r="A287" s="2"/>
    </row>
    <row r="288" spans="1:1" x14ac:dyDescent="0.3">
      <c r="A288" s="2"/>
    </row>
    <row r="289" spans="1:1" x14ac:dyDescent="0.3">
      <c r="A289" s="2"/>
    </row>
    <row r="290" spans="1:1" x14ac:dyDescent="0.3">
      <c r="A290" s="2"/>
    </row>
    <row r="291" spans="1:1" x14ac:dyDescent="0.3">
      <c r="A291" s="2"/>
    </row>
    <row r="292" spans="1:1" x14ac:dyDescent="0.3">
      <c r="A292" s="2"/>
    </row>
    <row r="293" spans="1:1" x14ac:dyDescent="0.3">
      <c r="A293" s="2"/>
    </row>
    <row r="294" spans="1:1" x14ac:dyDescent="0.3">
      <c r="A294" s="2"/>
    </row>
    <row r="295" spans="1:1" x14ac:dyDescent="0.3">
      <c r="A295" s="2"/>
    </row>
    <row r="296" spans="1:1" x14ac:dyDescent="0.3">
      <c r="A296" s="2"/>
    </row>
    <row r="297" spans="1:1" x14ac:dyDescent="0.3">
      <c r="A297" s="2"/>
    </row>
    <row r="298" spans="1:1" x14ac:dyDescent="0.3">
      <c r="A298" s="2"/>
    </row>
    <row r="299" spans="1:1" x14ac:dyDescent="0.3">
      <c r="A299" s="2"/>
    </row>
    <row r="300" spans="1:1" x14ac:dyDescent="0.3">
      <c r="A300" s="2"/>
    </row>
    <row r="301" spans="1:1" x14ac:dyDescent="0.3">
      <c r="A301" s="2"/>
    </row>
    <row r="302" spans="1:1" x14ac:dyDescent="0.3">
      <c r="A302" s="2"/>
    </row>
    <row r="303" spans="1:1" x14ac:dyDescent="0.3">
      <c r="A303" s="2"/>
    </row>
    <row r="304" spans="1:1" x14ac:dyDescent="0.3">
      <c r="A304" s="2"/>
    </row>
    <row r="305" spans="1:1" x14ac:dyDescent="0.3">
      <c r="A305" s="2"/>
    </row>
    <row r="306" spans="1:1" x14ac:dyDescent="0.3">
      <c r="A306" s="2"/>
    </row>
    <row r="307" spans="1:1" x14ac:dyDescent="0.3">
      <c r="A307" s="2"/>
    </row>
    <row r="308" spans="1:1" x14ac:dyDescent="0.3">
      <c r="A308" s="2"/>
    </row>
    <row r="309" spans="1:1" x14ac:dyDescent="0.3">
      <c r="A309" s="2"/>
    </row>
    <row r="310" spans="1:1" x14ac:dyDescent="0.3">
      <c r="A310" s="2"/>
    </row>
    <row r="311" spans="1:1" x14ac:dyDescent="0.3">
      <c r="A311" s="2"/>
    </row>
    <row r="312" spans="1:1" x14ac:dyDescent="0.3">
      <c r="A312" s="2"/>
    </row>
    <row r="313" spans="1:1" x14ac:dyDescent="0.3">
      <c r="A313" s="2"/>
    </row>
    <row r="314" spans="1:1" x14ac:dyDescent="0.3">
      <c r="A314" s="2"/>
    </row>
    <row r="315" spans="1:1" x14ac:dyDescent="0.3">
      <c r="A315" s="2"/>
    </row>
    <row r="316" spans="1:1" x14ac:dyDescent="0.3">
      <c r="A316" s="2"/>
    </row>
    <row r="317" spans="1:1" x14ac:dyDescent="0.3">
      <c r="A317" s="2"/>
    </row>
    <row r="318" spans="1:1" x14ac:dyDescent="0.3">
      <c r="A318" s="2"/>
    </row>
    <row r="319" spans="1:1" x14ac:dyDescent="0.3">
      <c r="A319" s="2"/>
    </row>
    <row r="320" spans="1:1" x14ac:dyDescent="0.3">
      <c r="A320" s="2"/>
    </row>
    <row r="321" spans="1:1" x14ac:dyDescent="0.3">
      <c r="A321" s="2"/>
    </row>
    <row r="322" spans="1:1" x14ac:dyDescent="0.3">
      <c r="A322" s="2"/>
    </row>
    <row r="323" spans="1:1" x14ac:dyDescent="0.3">
      <c r="A323" s="2"/>
    </row>
    <row r="324" spans="1:1" x14ac:dyDescent="0.3">
      <c r="A324" s="2"/>
    </row>
    <row r="325" spans="1:1" x14ac:dyDescent="0.3">
      <c r="A325" s="2"/>
    </row>
    <row r="326" spans="1:1" x14ac:dyDescent="0.3">
      <c r="A326" s="2"/>
    </row>
    <row r="327" spans="1:1" x14ac:dyDescent="0.3">
      <c r="A327" s="2"/>
    </row>
    <row r="328" spans="1:1" x14ac:dyDescent="0.3">
      <c r="A328" s="2"/>
    </row>
    <row r="329" spans="1:1" x14ac:dyDescent="0.3">
      <c r="A329" s="2"/>
    </row>
    <row r="330" spans="1:1" x14ac:dyDescent="0.3">
      <c r="A330" s="2"/>
    </row>
    <row r="331" spans="1:1" x14ac:dyDescent="0.3">
      <c r="A331" s="2"/>
    </row>
    <row r="332" spans="1:1" x14ac:dyDescent="0.3">
      <c r="A332" s="2"/>
    </row>
    <row r="333" spans="1:1" x14ac:dyDescent="0.3">
      <c r="A333" s="2"/>
    </row>
    <row r="334" spans="1:1" x14ac:dyDescent="0.3">
      <c r="A334" s="2"/>
    </row>
    <row r="335" spans="1:1" x14ac:dyDescent="0.3">
      <c r="A335" s="2"/>
    </row>
    <row r="336" spans="1:1" x14ac:dyDescent="0.3">
      <c r="A336" s="2"/>
    </row>
    <row r="337" spans="1:1" x14ac:dyDescent="0.3">
      <c r="A337" s="2"/>
    </row>
    <row r="338" spans="1:1" x14ac:dyDescent="0.3">
      <c r="A338" s="2"/>
    </row>
    <row r="339" spans="1:1" x14ac:dyDescent="0.3">
      <c r="A339" s="2"/>
    </row>
    <row r="340" spans="1:1" x14ac:dyDescent="0.3">
      <c r="A340" s="2"/>
    </row>
    <row r="341" spans="1:1" x14ac:dyDescent="0.3">
      <c r="A341" s="2"/>
    </row>
    <row r="342" spans="1:1" x14ac:dyDescent="0.3">
      <c r="A342" s="2"/>
    </row>
    <row r="343" spans="1:1" x14ac:dyDescent="0.3">
      <c r="A343" s="2"/>
    </row>
    <row r="344" spans="1:1" x14ac:dyDescent="0.3">
      <c r="A344" s="2"/>
    </row>
    <row r="345" spans="1:1" x14ac:dyDescent="0.3">
      <c r="A345" s="2"/>
    </row>
    <row r="346" spans="1:1" x14ac:dyDescent="0.3">
      <c r="A346" s="2"/>
    </row>
    <row r="347" spans="1:1" x14ac:dyDescent="0.3">
      <c r="A347" s="2"/>
    </row>
    <row r="348" spans="1:1" x14ac:dyDescent="0.3">
      <c r="A348" s="2"/>
    </row>
    <row r="349" spans="1:1" x14ac:dyDescent="0.3">
      <c r="A349" s="2"/>
    </row>
    <row r="350" spans="1:1" x14ac:dyDescent="0.3">
      <c r="A350" s="2"/>
    </row>
    <row r="351" spans="1:1" x14ac:dyDescent="0.3">
      <c r="A351" s="2"/>
    </row>
    <row r="352" spans="1:1" x14ac:dyDescent="0.3">
      <c r="A352" s="2"/>
    </row>
    <row r="353" spans="1:1" x14ac:dyDescent="0.3">
      <c r="A353" s="2"/>
    </row>
    <row r="354" spans="1:1" x14ac:dyDescent="0.3">
      <c r="A354" s="2"/>
    </row>
    <row r="355" spans="1:1" x14ac:dyDescent="0.3">
      <c r="A355" s="2"/>
    </row>
    <row r="356" spans="1:1" x14ac:dyDescent="0.3">
      <c r="A356" s="2"/>
    </row>
    <row r="357" spans="1:1" x14ac:dyDescent="0.3">
      <c r="A357" s="2"/>
    </row>
    <row r="358" spans="1:1" x14ac:dyDescent="0.3">
      <c r="A358" s="2"/>
    </row>
    <row r="359" spans="1:1" x14ac:dyDescent="0.3">
      <c r="A359" s="2"/>
    </row>
    <row r="360" spans="1:1" x14ac:dyDescent="0.3">
      <c r="A360" s="2"/>
    </row>
    <row r="361" spans="1:1" x14ac:dyDescent="0.3">
      <c r="A361" s="2"/>
    </row>
    <row r="362" spans="1:1" x14ac:dyDescent="0.3">
      <c r="A362" s="2"/>
    </row>
    <row r="363" spans="1:1" x14ac:dyDescent="0.3">
      <c r="A363" s="2"/>
    </row>
    <row r="364" spans="1:1" x14ac:dyDescent="0.3">
      <c r="A364" s="2"/>
    </row>
    <row r="365" spans="1:1" x14ac:dyDescent="0.3">
      <c r="A365" s="2"/>
    </row>
    <row r="366" spans="1:1" x14ac:dyDescent="0.3">
      <c r="A366" s="2"/>
    </row>
    <row r="367" spans="1:1" x14ac:dyDescent="0.3">
      <c r="A367" s="2"/>
    </row>
    <row r="368" spans="1:1" x14ac:dyDescent="0.3">
      <c r="A368" s="2"/>
    </row>
    <row r="369" spans="1:1" x14ac:dyDescent="0.3">
      <c r="A369" s="2"/>
    </row>
    <row r="370" spans="1:1" x14ac:dyDescent="0.3">
      <c r="A370" s="2"/>
    </row>
    <row r="371" spans="1:1" x14ac:dyDescent="0.3">
      <c r="A371" s="2"/>
    </row>
    <row r="372" spans="1:1" x14ac:dyDescent="0.3">
      <c r="A372" s="2"/>
    </row>
    <row r="373" spans="1:1" x14ac:dyDescent="0.3">
      <c r="A373" s="2"/>
    </row>
    <row r="374" spans="1:1" x14ac:dyDescent="0.3">
      <c r="A374" s="2"/>
    </row>
    <row r="375" spans="1:1" x14ac:dyDescent="0.3">
      <c r="A375" s="2"/>
    </row>
    <row r="376" spans="1:1" x14ac:dyDescent="0.3">
      <c r="A376" s="2"/>
    </row>
    <row r="377" spans="1:1" x14ac:dyDescent="0.3">
      <c r="A377" s="2"/>
    </row>
    <row r="378" spans="1:1" x14ac:dyDescent="0.3">
      <c r="A378" s="2"/>
    </row>
    <row r="379" spans="1:1" x14ac:dyDescent="0.3">
      <c r="A379" s="2"/>
    </row>
    <row r="380" spans="1:1" x14ac:dyDescent="0.3">
      <c r="A380" s="2"/>
    </row>
    <row r="381" spans="1:1" x14ac:dyDescent="0.3">
      <c r="A381" s="2"/>
    </row>
    <row r="382" spans="1:1" x14ac:dyDescent="0.3">
      <c r="A382" s="2"/>
    </row>
    <row r="383" spans="1:1" x14ac:dyDescent="0.3">
      <c r="A383" s="2"/>
    </row>
    <row r="384" spans="1:1" x14ac:dyDescent="0.3">
      <c r="A384" s="2"/>
    </row>
    <row r="385" spans="1:1" x14ac:dyDescent="0.3">
      <c r="A385" s="2"/>
    </row>
    <row r="386" spans="1:1" x14ac:dyDescent="0.3">
      <c r="A386" s="2"/>
    </row>
    <row r="387" spans="1:1" x14ac:dyDescent="0.3">
      <c r="A387" s="2"/>
    </row>
    <row r="388" spans="1:1" x14ac:dyDescent="0.3">
      <c r="A388" s="2"/>
    </row>
    <row r="389" spans="1:1" x14ac:dyDescent="0.3">
      <c r="A389" s="2"/>
    </row>
    <row r="390" spans="1:1" x14ac:dyDescent="0.3">
      <c r="A390" s="2"/>
    </row>
    <row r="391" spans="1:1" x14ac:dyDescent="0.3">
      <c r="A391" s="2"/>
    </row>
    <row r="392" spans="1:1" x14ac:dyDescent="0.3">
      <c r="A392" s="2"/>
    </row>
    <row r="393" spans="1:1" x14ac:dyDescent="0.3">
      <c r="A393" s="2"/>
    </row>
    <row r="394" spans="1:1" x14ac:dyDescent="0.3">
      <c r="A394" s="2"/>
    </row>
    <row r="395" spans="1:1" x14ac:dyDescent="0.3">
      <c r="A395" s="2"/>
    </row>
    <row r="396" spans="1:1" x14ac:dyDescent="0.3">
      <c r="A396" s="2"/>
    </row>
    <row r="397" spans="1:1" x14ac:dyDescent="0.3">
      <c r="A397" s="2"/>
    </row>
    <row r="398" spans="1:1" x14ac:dyDescent="0.3">
      <c r="A398" s="2"/>
    </row>
    <row r="399" spans="1:1" x14ac:dyDescent="0.3">
      <c r="A399" s="2"/>
    </row>
    <row r="400" spans="1:1" x14ac:dyDescent="0.3">
      <c r="A400" s="2"/>
    </row>
    <row r="401" spans="1:1" x14ac:dyDescent="0.3">
      <c r="A401" s="2"/>
    </row>
    <row r="402" spans="1:1" x14ac:dyDescent="0.3">
      <c r="A402" s="2"/>
    </row>
    <row r="403" spans="1:1" x14ac:dyDescent="0.3">
      <c r="A403" s="2"/>
    </row>
    <row r="404" spans="1:1" x14ac:dyDescent="0.3">
      <c r="A404" s="2"/>
    </row>
    <row r="405" spans="1:1" x14ac:dyDescent="0.3">
      <c r="A405" s="2"/>
    </row>
    <row r="406" spans="1:1" x14ac:dyDescent="0.3">
      <c r="A406" s="2"/>
    </row>
    <row r="407" spans="1:1" x14ac:dyDescent="0.3">
      <c r="A407" s="2"/>
    </row>
    <row r="408" spans="1:1" x14ac:dyDescent="0.3">
      <c r="A408" s="2"/>
    </row>
    <row r="409" spans="1:1" x14ac:dyDescent="0.3">
      <c r="A409" s="2"/>
    </row>
    <row r="410" spans="1:1" x14ac:dyDescent="0.3">
      <c r="A410" s="2"/>
    </row>
    <row r="411" spans="1:1" x14ac:dyDescent="0.3">
      <c r="A411" s="2"/>
    </row>
    <row r="412" spans="1:1" x14ac:dyDescent="0.3">
      <c r="A412" s="2"/>
    </row>
    <row r="413" spans="1:1" x14ac:dyDescent="0.3">
      <c r="A413" s="2"/>
    </row>
    <row r="414" spans="1:1" x14ac:dyDescent="0.3">
      <c r="A414" s="2"/>
    </row>
    <row r="415" spans="1:1" x14ac:dyDescent="0.3">
      <c r="A415" s="2"/>
    </row>
    <row r="416" spans="1:1" x14ac:dyDescent="0.3">
      <c r="A416" s="2"/>
    </row>
    <row r="417" spans="1:1" x14ac:dyDescent="0.3">
      <c r="A417" s="2"/>
    </row>
    <row r="418" spans="1:1" x14ac:dyDescent="0.3">
      <c r="A418" s="2"/>
    </row>
    <row r="419" spans="1:1" x14ac:dyDescent="0.3">
      <c r="A419" s="2"/>
    </row>
    <row r="420" spans="1:1" x14ac:dyDescent="0.3">
      <c r="A420" s="2"/>
    </row>
    <row r="421" spans="1:1" x14ac:dyDescent="0.3">
      <c r="A421" s="2"/>
    </row>
    <row r="422" spans="1:1" x14ac:dyDescent="0.3">
      <c r="A422" s="2"/>
    </row>
    <row r="423" spans="1:1" x14ac:dyDescent="0.3">
      <c r="A423" s="2"/>
    </row>
    <row r="424" spans="1:1" x14ac:dyDescent="0.3">
      <c r="A424" s="2"/>
    </row>
    <row r="425" spans="1:1" x14ac:dyDescent="0.3">
      <c r="A425" s="2"/>
    </row>
    <row r="426" spans="1:1" x14ac:dyDescent="0.3">
      <c r="A426" s="2"/>
    </row>
    <row r="427" spans="1:1" x14ac:dyDescent="0.3">
      <c r="A427" s="2"/>
    </row>
    <row r="428" spans="1:1" x14ac:dyDescent="0.3">
      <c r="A428" s="2"/>
    </row>
    <row r="429" spans="1:1" x14ac:dyDescent="0.3">
      <c r="A429" s="2"/>
    </row>
    <row r="430" spans="1:1" x14ac:dyDescent="0.3">
      <c r="A430" s="2"/>
    </row>
    <row r="431" spans="1:1" x14ac:dyDescent="0.3">
      <c r="A431" s="2"/>
    </row>
    <row r="432" spans="1:1" x14ac:dyDescent="0.3">
      <c r="A432" s="2"/>
    </row>
    <row r="433" spans="1:1" x14ac:dyDescent="0.3">
      <c r="A433" s="2"/>
    </row>
    <row r="434" spans="1:1" x14ac:dyDescent="0.3">
      <c r="A434" s="2"/>
    </row>
    <row r="435" spans="1:1" x14ac:dyDescent="0.3">
      <c r="A435" s="2"/>
    </row>
    <row r="436" spans="1:1" x14ac:dyDescent="0.3">
      <c r="A436" s="2"/>
    </row>
    <row r="437" spans="1:1" x14ac:dyDescent="0.3">
      <c r="A437" s="2"/>
    </row>
    <row r="438" spans="1:1" x14ac:dyDescent="0.3">
      <c r="A438" s="2"/>
    </row>
    <row r="439" spans="1:1" x14ac:dyDescent="0.3">
      <c r="A439" s="2"/>
    </row>
    <row r="440" spans="1:1" x14ac:dyDescent="0.3">
      <c r="A440" s="2"/>
    </row>
    <row r="441" spans="1:1" x14ac:dyDescent="0.3">
      <c r="A441" s="2"/>
    </row>
    <row r="442" spans="1:1" x14ac:dyDescent="0.3">
      <c r="A442" s="2"/>
    </row>
    <row r="443" spans="1:1" x14ac:dyDescent="0.3">
      <c r="A443" s="2"/>
    </row>
    <row r="444" spans="1:1" x14ac:dyDescent="0.3">
      <c r="A444" s="2"/>
    </row>
    <row r="445" spans="1:1" x14ac:dyDescent="0.3">
      <c r="A445" s="2"/>
    </row>
    <row r="446" spans="1:1" x14ac:dyDescent="0.3">
      <c r="A446" s="2"/>
    </row>
    <row r="447" spans="1:1" x14ac:dyDescent="0.3">
      <c r="A447" s="2"/>
    </row>
    <row r="448" spans="1:1" x14ac:dyDescent="0.3">
      <c r="A448" s="2"/>
    </row>
    <row r="449" spans="1:1" x14ac:dyDescent="0.3">
      <c r="A449" s="2"/>
    </row>
    <row r="450" spans="1:1" x14ac:dyDescent="0.3">
      <c r="A450" s="2"/>
    </row>
    <row r="451" spans="1:1" x14ac:dyDescent="0.3">
      <c r="A451" s="2"/>
    </row>
    <row r="452" spans="1:1" x14ac:dyDescent="0.3">
      <c r="A452" s="2"/>
    </row>
    <row r="453" spans="1:1" x14ac:dyDescent="0.3">
      <c r="A453" s="2"/>
    </row>
    <row r="454" spans="1:1" x14ac:dyDescent="0.3">
      <c r="A454" s="2"/>
    </row>
    <row r="455" spans="1:1" x14ac:dyDescent="0.3">
      <c r="A455" s="2"/>
    </row>
    <row r="456" spans="1:1" x14ac:dyDescent="0.3">
      <c r="A456" s="2"/>
    </row>
    <row r="457" spans="1:1" x14ac:dyDescent="0.3">
      <c r="A457" s="2"/>
    </row>
    <row r="458" spans="1:1" x14ac:dyDescent="0.3">
      <c r="A458" s="2"/>
    </row>
    <row r="459" spans="1:1" x14ac:dyDescent="0.3">
      <c r="A459" s="2"/>
    </row>
    <row r="460" spans="1:1" x14ac:dyDescent="0.3">
      <c r="A460" s="2"/>
    </row>
    <row r="461" spans="1:1" x14ac:dyDescent="0.3">
      <c r="A461" s="2"/>
    </row>
    <row r="462" spans="1:1" x14ac:dyDescent="0.3">
      <c r="A462" s="2"/>
    </row>
    <row r="463" spans="1:1" x14ac:dyDescent="0.3">
      <c r="A463" s="2"/>
    </row>
    <row r="464" spans="1:1" x14ac:dyDescent="0.3">
      <c r="A464" s="2"/>
    </row>
    <row r="465" spans="1:1" x14ac:dyDescent="0.3">
      <c r="A465" s="2"/>
    </row>
    <row r="466" spans="1:1" x14ac:dyDescent="0.3">
      <c r="A466" s="2"/>
    </row>
    <row r="467" spans="1:1" x14ac:dyDescent="0.3">
      <c r="A467" s="2"/>
    </row>
    <row r="468" spans="1:1" x14ac:dyDescent="0.3">
      <c r="A468" s="2"/>
    </row>
    <row r="469" spans="1:1" x14ac:dyDescent="0.3">
      <c r="A469" s="2"/>
    </row>
    <row r="470" spans="1:1" x14ac:dyDescent="0.3">
      <c r="A470" s="2"/>
    </row>
    <row r="471" spans="1:1" x14ac:dyDescent="0.3">
      <c r="A471" s="2"/>
    </row>
    <row r="472" spans="1:1" x14ac:dyDescent="0.3">
      <c r="A472" s="2"/>
    </row>
    <row r="473" spans="1:1" x14ac:dyDescent="0.3">
      <c r="A473" s="2"/>
    </row>
    <row r="474" spans="1:1" x14ac:dyDescent="0.3">
      <c r="A474" s="2"/>
    </row>
    <row r="475" spans="1:1" x14ac:dyDescent="0.3">
      <c r="A475" s="2"/>
    </row>
    <row r="476" spans="1:1" x14ac:dyDescent="0.3">
      <c r="A476" s="2"/>
    </row>
    <row r="477" spans="1:1" x14ac:dyDescent="0.3">
      <c r="A477" s="2"/>
    </row>
    <row r="478" spans="1:1" x14ac:dyDescent="0.3">
      <c r="A478" s="2"/>
    </row>
    <row r="479" spans="1:1" x14ac:dyDescent="0.3">
      <c r="A479" s="2"/>
    </row>
    <row r="480" spans="1:1" x14ac:dyDescent="0.3">
      <c r="A480" s="2"/>
    </row>
    <row r="481" spans="1:1" x14ac:dyDescent="0.3">
      <c r="A481" s="2"/>
    </row>
    <row r="482" spans="1:1" x14ac:dyDescent="0.3">
      <c r="A482" s="2"/>
    </row>
    <row r="483" spans="1:1" x14ac:dyDescent="0.3">
      <c r="A483" s="2"/>
    </row>
    <row r="484" spans="1:1" x14ac:dyDescent="0.3">
      <c r="A484" s="2"/>
    </row>
    <row r="485" spans="1:1" x14ac:dyDescent="0.3">
      <c r="A485" s="2"/>
    </row>
    <row r="486" spans="1:1" x14ac:dyDescent="0.3">
      <c r="A486" s="2"/>
    </row>
    <row r="487" spans="1:1" x14ac:dyDescent="0.3">
      <c r="A487" s="2"/>
    </row>
    <row r="488" spans="1:1" x14ac:dyDescent="0.3">
      <c r="A488" s="2"/>
    </row>
    <row r="489" spans="1:1" x14ac:dyDescent="0.3">
      <c r="A489" s="2"/>
    </row>
    <row r="490" spans="1:1" x14ac:dyDescent="0.3">
      <c r="A490" s="2"/>
    </row>
    <row r="491" spans="1:1" x14ac:dyDescent="0.3">
      <c r="A491" s="2"/>
    </row>
    <row r="492" spans="1:1" x14ac:dyDescent="0.3">
      <c r="A492" s="2"/>
    </row>
    <row r="493" spans="1:1" x14ac:dyDescent="0.3">
      <c r="A493" s="2"/>
    </row>
    <row r="494" spans="1:1" x14ac:dyDescent="0.3">
      <c r="A494" s="2"/>
    </row>
    <row r="495" spans="1:1" x14ac:dyDescent="0.3">
      <c r="A495" s="2"/>
    </row>
    <row r="496" spans="1:1" x14ac:dyDescent="0.3">
      <c r="A496" s="2"/>
    </row>
    <row r="497" spans="1:1" x14ac:dyDescent="0.3">
      <c r="A497" s="2"/>
    </row>
    <row r="498" spans="1:1" x14ac:dyDescent="0.3">
      <c r="A498" s="2"/>
    </row>
    <row r="499" spans="1:1" x14ac:dyDescent="0.3">
      <c r="A499" s="2"/>
    </row>
    <row r="500" spans="1:1" x14ac:dyDescent="0.3">
      <c r="A500" s="2"/>
    </row>
    <row r="501" spans="1:1" x14ac:dyDescent="0.3">
      <c r="A501" s="2"/>
    </row>
    <row r="502" spans="1:1" x14ac:dyDescent="0.3">
      <c r="A502" s="2"/>
    </row>
    <row r="503" spans="1:1" x14ac:dyDescent="0.3">
      <c r="A503" s="2"/>
    </row>
    <row r="504" spans="1:1" x14ac:dyDescent="0.3">
      <c r="A504" s="2"/>
    </row>
    <row r="505" spans="1:1" x14ac:dyDescent="0.3">
      <c r="A505" s="2"/>
    </row>
    <row r="506" spans="1:1" x14ac:dyDescent="0.3">
      <c r="A506" s="2"/>
    </row>
    <row r="507" spans="1:1" x14ac:dyDescent="0.3">
      <c r="A507" s="2"/>
    </row>
    <row r="508" spans="1:1" x14ac:dyDescent="0.3">
      <c r="A508" s="2"/>
    </row>
    <row r="509" spans="1:1" x14ac:dyDescent="0.3">
      <c r="A509" s="2"/>
    </row>
    <row r="510" spans="1:1" x14ac:dyDescent="0.3">
      <c r="A510" s="2"/>
    </row>
    <row r="511" spans="1:1" x14ac:dyDescent="0.3">
      <c r="A511" s="2"/>
    </row>
    <row r="512" spans="1:1" x14ac:dyDescent="0.3">
      <c r="A512" s="2"/>
    </row>
    <row r="513" spans="1:1" x14ac:dyDescent="0.3">
      <c r="A513" s="2"/>
    </row>
    <row r="514" spans="1:1" x14ac:dyDescent="0.3">
      <c r="A514" s="2"/>
    </row>
    <row r="515" spans="1:1" x14ac:dyDescent="0.3">
      <c r="A515" s="2"/>
    </row>
    <row r="516" spans="1:1" x14ac:dyDescent="0.3">
      <c r="A516" s="2"/>
    </row>
    <row r="517" spans="1:1" x14ac:dyDescent="0.3">
      <c r="A517" s="2"/>
    </row>
    <row r="518" spans="1:1" x14ac:dyDescent="0.3">
      <c r="A518" s="2"/>
    </row>
    <row r="519" spans="1:1" x14ac:dyDescent="0.3">
      <c r="A519" s="2"/>
    </row>
    <row r="520" spans="1:1" x14ac:dyDescent="0.3">
      <c r="A520" s="2"/>
    </row>
    <row r="521" spans="1:1" x14ac:dyDescent="0.3">
      <c r="A521" s="2"/>
    </row>
    <row r="522" spans="1:1" x14ac:dyDescent="0.3">
      <c r="A522" s="2"/>
    </row>
    <row r="523" spans="1:1" x14ac:dyDescent="0.3">
      <c r="A523" s="2"/>
    </row>
    <row r="524" spans="1:1" x14ac:dyDescent="0.3">
      <c r="A524" s="2"/>
    </row>
    <row r="525" spans="1:1" x14ac:dyDescent="0.3">
      <c r="A525" s="2"/>
    </row>
    <row r="526" spans="1:1" x14ac:dyDescent="0.3">
      <c r="A526" s="2"/>
    </row>
    <row r="527" spans="1:1" x14ac:dyDescent="0.3">
      <c r="A527" s="2"/>
    </row>
    <row r="528" spans="1:1" x14ac:dyDescent="0.3">
      <c r="A528" s="2"/>
    </row>
    <row r="529" spans="1:1" x14ac:dyDescent="0.3">
      <c r="A529" s="2"/>
    </row>
    <row r="530" spans="1:1" x14ac:dyDescent="0.3">
      <c r="A530" s="2"/>
    </row>
    <row r="531" spans="1:1" x14ac:dyDescent="0.3">
      <c r="A531" s="2"/>
    </row>
    <row r="532" spans="1:1" x14ac:dyDescent="0.3">
      <c r="A532" s="2"/>
    </row>
    <row r="533" spans="1:1" x14ac:dyDescent="0.3">
      <c r="A533" s="2"/>
    </row>
    <row r="534" spans="1:1" x14ac:dyDescent="0.3">
      <c r="A534" s="2"/>
    </row>
    <row r="535" spans="1:1" x14ac:dyDescent="0.3">
      <c r="A535" s="2"/>
    </row>
    <row r="536" spans="1:1" x14ac:dyDescent="0.3">
      <c r="A536" s="2"/>
    </row>
    <row r="537" spans="1:1" x14ac:dyDescent="0.3">
      <c r="A537" s="2"/>
    </row>
    <row r="538" spans="1:1" x14ac:dyDescent="0.3">
      <c r="A538" s="2"/>
    </row>
    <row r="539" spans="1:1" x14ac:dyDescent="0.3">
      <c r="A539" s="2"/>
    </row>
    <row r="540" spans="1:1" x14ac:dyDescent="0.3">
      <c r="A540" s="2"/>
    </row>
    <row r="541" spans="1:1" x14ac:dyDescent="0.3">
      <c r="A541" s="2"/>
    </row>
    <row r="542" spans="1:1" x14ac:dyDescent="0.3">
      <c r="A542" s="2"/>
    </row>
    <row r="543" spans="1:1" x14ac:dyDescent="0.3">
      <c r="A543" s="2"/>
    </row>
    <row r="544" spans="1:1" x14ac:dyDescent="0.3">
      <c r="A544" s="2"/>
    </row>
    <row r="545" spans="1:1" x14ac:dyDescent="0.3">
      <c r="A545" s="2"/>
    </row>
    <row r="546" spans="1:1" x14ac:dyDescent="0.3">
      <c r="A546" s="2"/>
    </row>
    <row r="547" spans="1:1" x14ac:dyDescent="0.3">
      <c r="A547" s="2"/>
    </row>
    <row r="548" spans="1:1" x14ac:dyDescent="0.3">
      <c r="A548" s="2"/>
    </row>
    <row r="549" spans="1:1" x14ac:dyDescent="0.3">
      <c r="A549" s="2"/>
    </row>
    <row r="550" spans="1:1" x14ac:dyDescent="0.3">
      <c r="A550" s="2"/>
    </row>
    <row r="551" spans="1:1" x14ac:dyDescent="0.3">
      <c r="A551" s="2"/>
    </row>
    <row r="552" spans="1:1" x14ac:dyDescent="0.3">
      <c r="A552" s="2"/>
    </row>
    <row r="553" spans="1:1" x14ac:dyDescent="0.3">
      <c r="A553" s="2"/>
    </row>
    <row r="554" spans="1:1" x14ac:dyDescent="0.3">
      <c r="A554" s="2"/>
    </row>
    <row r="555" spans="1:1" x14ac:dyDescent="0.3">
      <c r="A555" s="2"/>
    </row>
    <row r="556" spans="1:1" x14ac:dyDescent="0.3">
      <c r="A556" s="2"/>
    </row>
    <row r="557" spans="1:1" x14ac:dyDescent="0.3">
      <c r="A557" s="2"/>
    </row>
    <row r="558" spans="1:1" x14ac:dyDescent="0.3">
      <c r="A558" s="2"/>
    </row>
    <row r="559" spans="1:1" x14ac:dyDescent="0.3">
      <c r="A559" s="2"/>
    </row>
    <row r="560" spans="1:1" x14ac:dyDescent="0.3">
      <c r="A560" s="2"/>
    </row>
    <row r="561" spans="1:1" x14ac:dyDescent="0.3">
      <c r="A561" s="2"/>
    </row>
    <row r="562" spans="1:1" x14ac:dyDescent="0.3">
      <c r="A562" s="2"/>
    </row>
    <row r="563" spans="1:1" x14ac:dyDescent="0.3">
      <c r="A563" s="2"/>
    </row>
    <row r="564" spans="1:1" x14ac:dyDescent="0.3">
      <c r="A564" s="2"/>
    </row>
    <row r="565" spans="1:1" x14ac:dyDescent="0.3">
      <c r="A565" s="2"/>
    </row>
    <row r="566" spans="1:1" x14ac:dyDescent="0.3">
      <c r="A566" s="2"/>
    </row>
    <row r="567" spans="1:1" x14ac:dyDescent="0.3">
      <c r="A567" s="2"/>
    </row>
    <row r="568" spans="1:1" x14ac:dyDescent="0.3">
      <c r="A568" s="2"/>
    </row>
    <row r="569" spans="1:1" x14ac:dyDescent="0.3">
      <c r="A569" s="2"/>
    </row>
    <row r="570" spans="1:1" x14ac:dyDescent="0.3">
      <c r="A570" s="2"/>
    </row>
    <row r="571" spans="1:1" x14ac:dyDescent="0.3">
      <c r="A571" s="2"/>
    </row>
    <row r="572" spans="1:1" x14ac:dyDescent="0.3">
      <c r="A572" s="2"/>
    </row>
    <row r="573" spans="1:1" x14ac:dyDescent="0.3">
      <c r="A573" s="2"/>
    </row>
    <row r="574" spans="1:1" x14ac:dyDescent="0.3">
      <c r="A574" s="2"/>
    </row>
    <row r="575" spans="1:1" x14ac:dyDescent="0.3">
      <c r="A575" s="2"/>
    </row>
    <row r="576" spans="1:1" x14ac:dyDescent="0.3">
      <c r="A576" s="2"/>
    </row>
    <row r="577" spans="1:1" x14ac:dyDescent="0.3">
      <c r="A577" s="2"/>
    </row>
    <row r="578" spans="1:1" x14ac:dyDescent="0.3">
      <c r="A578" s="2"/>
    </row>
    <row r="579" spans="1:1" x14ac:dyDescent="0.3">
      <c r="A579" s="2"/>
    </row>
    <row r="580" spans="1:1" x14ac:dyDescent="0.3">
      <c r="A580" s="2"/>
    </row>
    <row r="581" spans="1:1" x14ac:dyDescent="0.3">
      <c r="A581" s="2"/>
    </row>
    <row r="582" spans="1:1" x14ac:dyDescent="0.3">
      <c r="A582" s="2"/>
    </row>
    <row r="583" spans="1:1" x14ac:dyDescent="0.3">
      <c r="A583" s="2"/>
    </row>
    <row r="584" spans="1:1" x14ac:dyDescent="0.3">
      <c r="A584" s="2"/>
    </row>
    <row r="585" spans="1:1" x14ac:dyDescent="0.3">
      <c r="A585" s="2"/>
    </row>
    <row r="586" spans="1:1" x14ac:dyDescent="0.3">
      <c r="A586" s="2"/>
    </row>
    <row r="587" spans="1:1" x14ac:dyDescent="0.3">
      <c r="A587" s="2"/>
    </row>
    <row r="588" spans="1:1" x14ac:dyDescent="0.3">
      <c r="A588" s="2"/>
    </row>
    <row r="589" spans="1:1" x14ac:dyDescent="0.3">
      <c r="A589" s="2"/>
    </row>
    <row r="590" spans="1:1" x14ac:dyDescent="0.3">
      <c r="A590" s="2"/>
    </row>
    <row r="591" spans="1:1" x14ac:dyDescent="0.3">
      <c r="A591" s="2"/>
    </row>
    <row r="592" spans="1:1" x14ac:dyDescent="0.3">
      <c r="A592" s="2"/>
    </row>
    <row r="593" spans="1:1" x14ac:dyDescent="0.3">
      <c r="A593" s="2"/>
    </row>
    <row r="594" spans="1:1" x14ac:dyDescent="0.3">
      <c r="A594" s="2"/>
    </row>
    <row r="595" spans="1:1" x14ac:dyDescent="0.3">
      <c r="A595" s="2"/>
    </row>
    <row r="596" spans="1:1" x14ac:dyDescent="0.3">
      <c r="A596" s="2"/>
    </row>
    <row r="597" spans="1:1" x14ac:dyDescent="0.3">
      <c r="A597" s="2"/>
    </row>
    <row r="598" spans="1:1" x14ac:dyDescent="0.3">
      <c r="A598" s="2"/>
    </row>
    <row r="599" spans="1:1" x14ac:dyDescent="0.3">
      <c r="A599" s="2"/>
    </row>
    <row r="600" spans="1:1" x14ac:dyDescent="0.3">
      <c r="A600" s="2"/>
    </row>
    <row r="601" spans="1:1" x14ac:dyDescent="0.3">
      <c r="A601" s="2"/>
    </row>
    <row r="602" spans="1:1" x14ac:dyDescent="0.3">
      <c r="A602" s="2"/>
    </row>
    <row r="603" spans="1:1" x14ac:dyDescent="0.3">
      <c r="A603" s="2"/>
    </row>
    <row r="604" spans="1:1" x14ac:dyDescent="0.3">
      <c r="A604" s="2"/>
    </row>
    <row r="605" spans="1:1" x14ac:dyDescent="0.3">
      <c r="A605" s="2"/>
    </row>
    <row r="606" spans="1:1" x14ac:dyDescent="0.3">
      <c r="A606" s="2"/>
    </row>
    <row r="607" spans="1:1" x14ac:dyDescent="0.3">
      <c r="A607" s="2"/>
    </row>
    <row r="608" spans="1:1" x14ac:dyDescent="0.3">
      <c r="A608" s="2"/>
    </row>
    <row r="609" spans="1:1" x14ac:dyDescent="0.3">
      <c r="A609" s="2"/>
    </row>
    <row r="610" spans="1:1" x14ac:dyDescent="0.3">
      <c r="A610" s="2"/>
    </row>
    <row r="611" spans="1:1" x14ac:dyDescent="0.3">
      <c r="A611" s="2"/>
    </row>
    <row r="612" spans="1:1" x14ac:dyDescent="0.3">
      <c r="A612" s="2"/>
    </row>
    <row r="613" spans="1:1" x14ac:dyDescent="0.3">
      <c r="A613" s="2"/>
    </row>
    <row r="614" spans="1:1" x14ac:dyDescent="0.3">
      <c r="A614" s="2"/>
    </row>
    <row r="615" spans="1:1" x14ac:dyDescent="0.3">
      <c r="A615" s="2"/>
    </row>
    <row r="616" spans="1:1" x14ac:dyDescent="0.3">
      <c r="A616" s="2"/>
    </row>
    <row r="617" spans="1:1" x14ac:dyDescent="0.3">
      <c r="A617" s="2"/>
    </row>
    <row r="618" spans="1:1" x14ac:dyDescent="0.3">
      <c r="A618" s="2"/>
    </row>
    <row r="619" spans="1:1" x14ac:dyDescent="0.3">
      <c r="A619" s="2"/>
    </row>
    <row r="620" spans="1:1" x14ac:dyDescent="0.3">
      <c r="A620" s="2"/>
    </row>
    <row r="621" spans="1:1" x14ac:dyDescent="0.3">
      <c r="A621" s="2"/>
    </row>
    <row r="622" spans="1:1" x14ac:dyDescent="0.3">
      <c r="A622" s="2"/>
    </row>
    <row r="623" spans="1:1" x14ac:dyDescent="0.3">
      <c r="A623" s="2"/>
    </row>
    <row r="624" spans="1:1" x14ac:dyDescent="0.3">
      <c r="A624" s="2"/>
    </row>
    <row r="625" spans="1:1" x14ac:dyDescent="0.3">
      <c r="A625" s="2"/>
    </row>
    <row r="626" spans="1:1" x14ac:dyDescent="0.3">
      <c r="A626" s="2"/>
    </row>
    <row r="627" spans="1:1" x14ac:dyDescent="0.3">
      <c r="A627" s="2"/>
    </row>
    <row r="628" spans="1:1" x14ac:dyDescent="0.3">
      <c r="A628" s="2"/>
    </row>
    <row r="629" spans="1:1" x14ac:dyDescent="0.3">
      <c r="A629" s="2"/>
    </row>
    <row r="630" spans="1:1" x14ac:dyDescent="0.3">
      <c r="A630" s="2"/>
    </row>
    <row r="631" spans="1:1" x14ac:dyDescent="0.3">
      <c r="A631" s="2"/>
    </row>
    <row r="632" spans="1:1" x14ac:dyDescent="0.3">
      <c r="A632" s="2"/>
    </row>
    <row r="633" spans="1:1" x14ac:dyDescent="0.3">
      <c r="A633" s="2"/>
    </row>
    <row r="634" spans="1:1" x14ac:dyDescent="0.3">
      <c r="A634" s="2"/>
    </row>
    <row r="635" spans="1:1" x14ac:dyDescent="0.3">
      <c r="A635" s="2"/>
    </row>
    <row r="636" spans="1:1" x14ac:dyDescent="0.3">
      <c r="A636" s="2"/>
    </row>
    <row r="637" spans="1:1" x14ac:dyDescent="0.3">
      <c r="A637" s="2"/>
    </row>
    <row r="638" spans="1:1" x14ac:dyDescent="0.3">
      <c r="A638" s="2"/>
    </row>
    <row r="639" spans="1:1" x14ac:dyDescent="0.3">
      <c r="A639" s="2"/>
    </row>
    <row r="640" spans="1:1" x14ac:dyDescent="0.3">
      <c r="A640" s="2"/>
    </row>
    <row r="641" spans="1:1" x14ac:dyDescent="0.3">
      <c r="A641" s="2"/>
    </row>
    <row r="642" spans="1:1" x14ac:dyDescent="0.3">
      <c r="A642" s="2"/>
    </row>
    <row r="643" spans="1:1" x14ac:dyDescent="0.3">
      <c r="A643" s="2"/>
    </row>
    <row r="644" spans="1:1" x14ac:dyDescent="0.3">
      <c r="A644" s="2"/>
    </row>
    <row r="645" spans="1:1" x14ac:dyDescent="0.3">
      <c r="A645" s="2"/>
    </row>
    <row r="646" spans="1:1" x14ac:dyDescent="0.3">
      <c r="A646" s="2"/>
    </row>
    <row r="647" spans="1:1" x14ac:dyDescent="0.3">
      <c r="A647" s="2"/>
    </row>
    <row r="648" spans="1:1" x14ac:dyDescent="0.3">
      <c r="A648" s="2"/>
    </row>
    <row r="649" spans="1:1" x14ac:dyDescent="0.3">
      <c r="A649" s="2"/>
    </row>
    <row r="650" spans="1:1" x14ac:dyDescent="0.3">
      <c r="A650" s="2"/>
    </row>
    <row r="651" spans="1:1" x14ac:dyDescent="0.3">
      <c r="A651" s="2"/>
    </row>
    <row r="652" spans="1:1" x14ac:dyDescent="0.3">
      <c r="A652" s="2"/>
    </row>
    <row r="653" spans="1:1" x14ac:dyDescent="0.3">
      <c r="A653" s="2"/>
    </row>
    <row r="654" spans="1:1" x14ac:dyDescent="0.3">
      <c r="A654" s="2"/>
    </row>
    <row r="655" spans="1:1" x14ac:dyDescent="0.3">
      <c r="A655" s="2"/>
    </row>
    <row r="656" spans="1:1" x14ac:dyDescent="0.3">
      <c r="A656" s="2"/>
    </row>
    <row r="657" spans="1:1" x14ac:dyDescent="0.3">
      <c r="A657" s="2"/>
    </row>
    <row r="658" spans="1:1" x14ac:dyDescent="0.3">
      <c r="A658" s="2"/>
    </row>
    <row r="659" spans="1:1" x14ac:dyDescent="0.3">
      <c r="A659" s="2"/>
    </row>
    <row r="660" spans="1:1" x14ac:dyDescent="0.3">
      <c r="A660" s="2"/>
    </row>
    <row r="661" spans="1:1" x14ac:dyDescent="0.3">
      <c r="A661" s="2"/>
    </row>
    <row r="662" spans="1:1" x14ac:dyDescent="0.3">
      <c r="A662" s="2"/>
    </row>
    <row r="663" spans="1:1" x14ac:dyDescent="0.3">
      <c r="A663" s="2"/>
    </row>
    <row r="664" spans="1:1" x14ac:dyDescent="0.3">
      <c r="A664" s="2"/>
    </row>
    <row r="665" spans="1:1" x14ac:dyDescent="0.3">
      <c r="A665" s="2"/>
    </row>
    <row r="666" spans="1:1" x14ac:dyDescent="0.3">
      <c r="A666" s="2"/>
    </row>
    <row r="667" spans="1:1" x14ac:dyDescent="0.3">
      <c r="A667" s="2"/>
    </row>
    <row r="668" spans="1:1" x14ac:dyDescent="0.3">
      <c r="A668" s="2"/>
    </row>
    <row r="669" spans="1:1" x14ac:dyDescent="0.3">
      <c r="A669" s="2"/>
    </row>
    <row r="670" spans="1:1" x14ac:dyDescent="0.3">
      <c r="A670" s="2"/>
    </row>
    <row r="671" spans="1:1" x14ac:dyDescent="0.3">
      <c r="A671" s="2"/>
    </row>
    <row r="672" spans="1:1" x14ac:dyDescent="0.3">
      <c r="A672" s="2"/>
    </row>
    <row r="673" spans="1:1" x14ac:dyDescent="0.3">
      <c r="A673" s="2"/>
    </row>
    <row r="674" spans="1:1" x14ac:dyDescent="0.3">
      <c r="A674" s="2"/>
    </row>
    <row r="675" spans="1:1" x14ac:dyDescent="0.3">
      <c r="A675" s="2"/>
    </row>
    <row r="676" spans="1:1" x14ac:dyDescent="0.3">
      <c r="A676" s="2"/>
    </row>
    <row r="677" spans="1:1" x14ac:dyDescent="0.3">
      <c r="A677" s="2"/>
    </row>
    <row r="678" spans="1:1" x14ac:dyDescent="0.3">
      <c r="A678" s="2"/>
    </row>
    <row r="679" spans="1:1" x14ac:dyDescent="0.3">
      <c r="A679" s="2"/>
    </row>
    <row r="680" spans="1:1" x14ac:dyDescent="0.3">
      <c r="A680" s="2"/>
    </row>
    <row r="681" spans="1:1" x14ac:dyDescent="0.3">
      <c r="A681" s="2"/>
    </row>
    <row r="682" spans="1:1" x14ac:dyDescent="0.3">
      <c r="A682" s="2"/>
    </row>
    <row r="683" spans="1:1" x14ac:dyDescent="0.3">
      <c r="A683" s="2"/>
    </row>
    <row r="684" spans="1:1" x14ac:dyDescent="0.3">
      <c r="A684" s="2"/>
    </row>
    <row r="685" spans="1:1" x14ac:dyDescent="0.3">
      <c r="A685" s="2"/>
    </row>
    <row r="686" spans="1:1" x14ac:dyDescent="0.3">
      <c r="A686" s="2"/>
    </row>
    <row r="687" spans="1:1" x14ac:dyDescent="0.3">
      <c r="A687" s="2"/>
    </row>
    <row r="688" spans="1:1" x14ac:dyDescent="0.3">
      <c r="A688" s="2"/>
    </row>
    <row r="689" spans="1:1" x14ac:dyDescent="0.3">
      <c r="A689" s="2"/>
    </row>
    <row r="690" spans="1:1" x14ac:dyDescent="0.3">
      <c r="A690" s="2"/>
    </row>
    <row r="691" spans="1:1" x14ac:dyDescent="0.3">
      <c r="A691" s="2"/>
    </row>
    <row r="692" spans="1:1" x14ac:dyDescent="0.3">
      <c r="A692" s="2"/>
    </row>
    <row r="693" spans="1:1" x14ac:dyDescent="0.3">
      <c r="A693" s="2"/>
    </row>
    <row r="694" spans="1:1" x14ac:dyDescent="0.3">
      <c r="A694" s="2"/>
    </row>
    <row r="695" spans="1:1" x14ac:dyDescent="0.3">
      <c r="A695" s="2"/>
    </row>
    <row r="696" spans="1:1" x14ac:dyDescent="0.3">
      <c r="A696" s="2"/>
    </row>
    <row r="697" spans="1:1" x14ac:dyDescent="0.3">
      <c r="A697" s="2"/>
    </row>
    <row r="698" spans="1:1" x14ac:dyDescent="0.3">
      <c r="A698" s="2"/>
    </row>
    <row r="699" spans="1:1" x14ac:dyDescent="0.3">
      <c r="A699" s="2"/>
    </row>
    <row r="700" spans="1:1" x14ac:dyDescent="0.3">
      <c r="A700" s="2"/>
    </row>
    <row r="701" spans="1:1" x14ac:dyDescent="0.3">
      <c r="A701" s="2"/>
    </row>
    <row r="702" spans="1:1" x14ac:dyDescent="0.3">
      <c r="A702" s="2"/>
    </row>
    <row r="703" spans="1:1" x14ac:dyDescent="0.3">
      <c r="A703" s="2"/>
    </row>
    <row r="704" spans="1:1" x14ac:dyDescent="0.3">
      <c r="A704" s="2"/>
    </row>
    <row r="705" spans="1:1" x14ac:dyDescent="0.3">
      <c r="A705" s="2"/>
    </row>
    <row r="706" spans="1:1" x14ac:dyDescent="0.3">
      <c r="A706" s="2"/>
    </row>
    <row r="707" spans="1:1" x14ac:dyDescent="0.3">
      <c r="A707" s="2"/>
    </row>
    <row r="708" spans="1:1" x14ac:dyDescent="0.3">
      <c r="A708" s="2"/>
    </row>
    <row r="709" spans="1:1" x14ac:dyDescent="0.3">
      <c r="A709" s="2"/>
    </row>
    <row r="710" spans="1:1" x14ac:dyDescent="0.3">
      <c r="A710" s="2"/>
    </row>
    <row r="711" spans="1:1" x14ac:dyDescent="0.3">
      <c r="A711" s="2"/>
    </row>
    <row r="712" spans="1:1" x14ac:dyDescent="0.3">
      <c r="A712" s="2"/>
    </row>
    <row r="713" spans="1:1" x14ac:dyDescent="0.3">
      <c r="A713" s="2"/>
    </row>
    <row r="714" spans="1:1" x14ac:dyDescent="0.3">
      <c r="A714" s="2"/>
    </row>
    <row r="715" spans="1:1" x14ac:dyDescent="0.3">
      <c r="A715" s="2"/>
    </row>
    <row r="716" spans="1:1" x14ac:dyDescent="0.3">
      <c r="A716" s="2"/>
    </row>
    <row r="717" spans="1:1" x14ac:dyDescent="0.3">
      <c r="A717" s="2"/>
    </row>
    <row r="718" spans="1:1" x14ac:dyDescent="0.3">
      <c r="A718" s="2"/>
    </row>
    <row r="719" spans="1:1" x14ac:dyDescent="0.3">
      <c r="A719" s="2"/>
    </row>
    <row r="720" spans="1:1" x14ac:dyDescent="0.3">
      <c r="A720" s="2"/>
    </row>
    <row r="721" spans="1:1" x14ac:dyDescent="0.3">
      <c r="A721" s="2"/>
    </row>
    <row r="722" spans="1:1" x14ac:dyDescent="0.3">
      <c r="A722" s="2"/>
    </row>
    <row r="723" spans="1:1" x14ac:dyDescent="0.3">
      <c r="A723" s="2"/>
    </row>
    <row r="724" spans="1:1" x14ac:dyDescent="0.3">
      <c r="A724" s="2"/>
    </row>
    <row r="725" spans="1:1" x14ac:dyDescent="0.3">
      <c r="A725" s="2"/>
    </row>
    <row r="726" spans="1:1" x14ac:dyDescent="0.3">
      <c r="A726" s="2"/>
    </row>
    <row r="727" spans="1:1" x14ac:dyDescent="0.3">
      <c r="A727" s="2"/>
    </row>
    <row r="728" spans="1:1" x14ac:dyDescent="0.3">
      <c r="A728" s="2"/>
    </row>
    <row r="729" spans="1:1" x14ac:dyDescent="0.3">
      <c r="A729" s="2"/>
    </row>
    <row r="730" spans="1:1" x14ac:dyDescent="0.3">
      <c r="A730" s="2"/>
    </row>
    <row r="731" spans="1:1" x14ac:dyDescent="0.3">
      <c r="A731" s="2"/>
    </row>
    <row r="732" spans="1:1" x14ac:dyDescent="0.3">
      <c r="A732" s="2"/>
    </row>
    <row r="733" spans="1:1" x14ac:dyDescent="0.3">
      <c r="A733" s="2"/>
    </row>
    <row r="734" spans="1:1" x14ac:dyDescent="0.3">
      <c r="A734" s="2"/>
    </row>
    <row r="735" spans="1:1" x14ac:dyDescent="0.3">
      <c r="A735" s="2"/>
    </row>
    <row r="736" spans="1:1" x14ac:dyDescent="0.3">
      <c r="A736" s="2"/>
    </row>
    <row r="737" spans="1:1" x14ac:dyDescent="0.3">
      <c r="A737" s="2"/>
    </row>
    <row r="738" spans="1:1" x14ac:dyDescent="0.3">
      <c r="A738" s="2"/>
    </row>
    <row r="739" spans="1:1" x14ac:dyDescent="0.3">
      <c r="A739" s="2"/>
    </row>
    <row r="740" spans="1:1" x14ac:dyDescent="0.3">
      <c r="A740" s="2"/>
    </row>
    <row r="741" spans="1:1" x14ac:dyDescent="0.3">
      <c r="A741" s="2"/>
    </row>
    <row r="742" spans="1:1" x14ac:dyDescent="0.3">
      <c r="A742" s="2"/>
    </row>
    <row r="743" spans="1:1" x14ac:dyDescent="0.3">
      <c r="A743" s="2"/>
    </row>
    <row r="744" spans="1:1" x14ac:dyDescent="0.3">
      <c r="A744" s="2"/>
    </row>
    <row r="745" spans="1:1" x14ac:dyDescent="0.3">
      <c r="A745" s="2"/>
    </row>
    <row r="746" spans="1:1" x14ac:dyDescent="0.3">
      <c r="A746" s="2"/>
    </row>
    <row r="747" spans="1:1" x14ac:dyDescent="0.3">
      <c r="A747" s="2"/>
    </row>
    <row r="748" spans="1:1" x14ac:dyDescent="0.3">
      <c r="A748" s="2"/>
    </row>
    <row r="749" spans="1:1" x14ac:dyDescent="0.3">
      <c r="A749" s="2"/>
    </row>
    <row r="750" spans="1:1" x14ac:dyDescent="0.3">
      <c r="A750" s="2"/>
    </row>
    <row r="751" spans="1:1" x14ac:dyDescent="0.3">
      <c r="A751" s="2"/>
    </row>
    <row r="752" spans="1:1" x14ac:dyDescent="0.3">
      <c r="A752" s="2"/>
    </row>
    <row r="753" spans="1:1" x14ac:dyDescent="0.3">
      <c r="A753" s="2"/>
    </row>
    <row r="754" spans="1:1" x14ac:dyDescent="0.3">
      <c r="A754" s="2"/>
    </row>
    <row r="755" spans="1:1" x14ac:dyDescent="0.3">
      <c r="A755" s="2"/>
    </row>
    <row r="756" spans="1:1" x14ac:dyDescent="0.3">
      <c r="A756" s="2"/>
    </row>
    <row r="757" spans="1:1" x14ac:dyDescent="0.3">
      <c r="A757" s="2"/>
    </row>
    <row r="758" spans="1:1" x14ac:dyDescent="0.3">
      <c r="A758" s="2"/>
    </row>
    <row r="759" spans="1:1" x14ac:dyDescent="0.3">
      <c r="A759" s="2"/>
    </row>
    <row r="760" spans="1:1" x14ac:dyDescent="0.3">
      <c r="A760" s="2"/>
    </row>
    <row r="761" spans="1:1" x14ac:dyDescent="0.3">
      <c r="A761" s="2"/>
    </row>
    <row r="762" spans="1:1" x14ac:dyDescent="0.3">
      <c r="A762" s="2"/>
    </row>
    <row r="763" spans="1:1" x14ac:dyDescent="0.3">
      <c r="A763" s="2"/>
    </row>
    <row r="764" spans="1:1" x14ac:dyDescent="0.3">
      <c r="A764" s="2"/>
    </row>
    <row r="765" spans="1:1" x14ac:dyDescent="0.3">
      <c r="A765" s="2"/>
    </row>
    <row r="766" spans="1:1" x14ac:dyDescent="0.3">
      <c r="A766" s="2"/>
    </row>
    <row r="767" spans="1:1" x14ac:dyDescent="0.3">
      <c r="A767" s="2"/>
    </row>
    <row r="768" spans="1:1" x14ac:dyDescent="0.3">
      <c r="A768" s="2"/>
    </row>
    <row r="769" spans="1:1" x14ac:dyDescent="0.3">
      <c r="A769" s="2"/>
    </row>
    <row r="770" spans="1:1" x14ac:dyDescent="0.3">
      <c r="A770" s="2"/>
    </row>
    <row r="771" spans="1:1" x14ac:dyDescent="0.3">
      <c r="A771" s="2"/>
    </row>
    <row r="772" spans="1:1" x14ac:dyDescent="0.3">
      <c r="A772" s="2"/>
    </row>
    <row r="773" spans="1:1" x14ac:dyDescent="0.3">
      <c r="A773" s="2"/>
    </row>
    <row r="774" spans="1:1" x14ac:dyDescent="0.3">
      <c r="A774" s="2"/>
    </row>
    <row r="775" spans="1:1" x14ac:dyDescent="0.3">
      <c r="A775" s="2"/>
    </row>
    <row r="776" spans="1:1" x14ac:dyDescent="0.3">
      <c r="A776" s="2"/>
    </row>
    <row r="777" spans="1:1" x14ac:dyDescent="0.3">
      <c r="A777" s="2"/>
    </row>
    <row r="778" spans="1:1" x14ac:dyDescent="0.3">
      <c r="A778" s="2"/>
    </row>
    <row r="779" spans="1:1" x14ac:dyDescent="0.3">
      <c r="A779" s="2"/>
    </row>
    <row r="780" spans="1:1" x14ac:dyDescent="0.3">
      <c r="A780" s="2"/>
    </row>
    <row r="781" spans="1:1" x14ac:dyDescent="0.3">
      <c r="A781" s="2"/>
    </row>
    <row r="782" spans="1:1" x14ac:dyDescent="0.3">
      <c r="A782" s="2"/>
    </row>
    <row r="783" spans="1:1" x14ac:dyDescent="0.3">
      <c r="A783" s="2"/>
    </row>
    <row r="784" spans="1:1" x14ac:dyDescent="0.3">
      <c r="A784" s="2"/>
    </row>
    <row r="785" spans="1:1" x14ac:dyDescent="0.3">
      <c r="A785" s="2"/>
    </row>
    <row r="786" spans="1:1" x14ac:dyDescent="0.3">
      <c r="A786" s="2"/>
    </row>
    <row r="787" spans="1:1" x14ac:dyDescent="0.3">
      <c r="A787" s="2"/>
    </row>
    <row r="788" spans="1:1" x14ac:dyDescent="0.3">
      <c r="A788" s="2"/>
    </row>
    <row r="789" spans="1:1" x14ac:dyDescent="0.3">
      <c r="A789" s="2"/>
    </row>
    <row r="790" spans="1:1" x14ac:dyDescent="0.3">
      <c r="A790" s="2"/>
    </row>
    <row r="791" spans="1:1" x14ac:dyDescent="0.3">
      <c r="A791" s="2"/>
    </row>
    <row r="792" spans="1:1" x14ac:dyDescent="0.3">
      <c r="A792" s="2"/>
    </row>
    <row r="793" spans="1:1" x14ac:dyDescent="0.3">
      <c r="A793" s="2"/>
    </row>
    <row r="794" spans="1:1" x14ac:dyDescent="0.3">
      <c r="A794" s="2"/>
    </row>
    <row r="795" spans="1:1" x14ac:dyDescent="0.3">
      <c r="A795" s="2"/>
    </row>
    <row r="796" spans="1:1" x14ac:dyDescent="0.3">
      <c r="A796" s="2"/>
    </row>
    <row r="797" spans="1:1" x14ac:dyDescent="0.3">
      <c r="A797" s="2"/>
    </row>
    <row r="798" spans="1:1" x14ac:dyDescent="0.3">
      <c r="A798" s="2"/>
    </row>
    <row r="799" spans="1:1" x14ac:dyDescent="0.3">
      <c r="A799" s="2"/>
    </row>
    <row r="800" spans="1:1" x14ac:dyDescent="0.3">
      <c r="A800" s="2"/>
    </row>
    <row r="801" spans="1:1" x14ac:dyDescent="0.3">
      <c r="A801" s="2"/>
    </row>
    <row r="802" spans="1:1" x14ac:dyDescent="0.3">
      <c r="A802" s="2"/>
    </row>
    <row r="803" spans="1:1" x14ac:dyDescent="0.3">
      <c r="A803" s="2"/>
    </row>
    <row r="804" spans="1:1" x14ac:dyDescent="0.3">
      <c r="A804" s="2"/>
    </row>
    <row r="805" spans="1:1" x14ac:dyDescent="0.3">
      <c r="A805" s="2"/>
    </row>
    <row r="806" spans="1:1" x14ac:dyDescent="0.3">
      <c r="A806" s="2"/>
    </row>
    <row r="807" spans="1:1" x14ac:dyDescent="0.3">
      <c r="A807" s="2"/>
    </row>
    <row r="808" spans="1:1" x14ac:dyDescent="0.3">
      <c r="A808" s="2"/>
    </row>
    <row r="809" spans="1:1" x14ac:dyDescent="0.3">
      <c r="A809" s="2"/>
    </row>
    <row r="810" spans="1:1" x14ac:dyDescent="0.3">
      <c r="A810" s="2"/>
    </row>
    <row r="811" spans="1:1" x14ac:dyDescent="0.3">
      <c r="A811" s="2"/>
    </row>
    <row r="812" spans="1:1" x14ac:dyDescent="0.3">
      <c r="A812" s="2"/>
    </row>
    <row r="813" spans="1:1" x14ac:dyDescent="0.3">
      <c r="A813" s="2"/>
    </row>
    <row r="814" spans="1:1" x14ac:dyDescent="0.3">
      <c r="A814" s="2"/>
    </row>
    <row r="815" spans="1:1" x14ac:dyDescent="0.3">
      <c r="A815" s="2"/>
    </row>
    <row r="816" spans="1:1" x14ac:dyDescent="0.3">
      <c r="A816" s="2"/>
    </row>
    <row r="817" spans="1:1" x14ac:dyDescent="0.3">
      <c r="A817" s="2"/>
    </row>
    <row r="818" spans="1:1" x14ac:dyDescent="0.3">
      <c r="A818" s="2"/>
    </row>
    <row r="819" spans="1:1" x14ac:dyDescent="0.3">
      <c r="A819" s="2"/>
    </row>
    <row r="820" spans="1:1" x14ac:dyDescent="0.3">
      <c r="A820" s="2"/>
    </row>
    <row r="821" spans="1:1" x14ac:dyDescent="0.3">
      <c r="A821" s="2"/>
    </row>
    <row r="822" spans="1:1" x14ac:dyDescent="0.3">
      <c r="A822" s="2"/>
    </row>
    <row r="823" spans="1:1" x14ac:dyDescent="0.3">
      <c r="A823" s="2"/>
    </row>
    <row r="824" spans="1:1" x14ac:dyDescent="0.3">
      <c r="A824" s="2"/>
    </row>
    <row r="825" spans="1:1" x14ac:dyDescent="0.3">
      <c r="A825" s="2"/>
    </row>
    <row r="826" spans="1:1" x14ac:dyDescent="0.3">
      <c r="A826" s="2"/>
    </row>
    <row r="827" spans="1:1" x14ac:dyDescent="0.3">
      <c r="A827" s="2"/>
    </row>
    <row r="828" spans="1:1" x14ac:dyDescent="0.3">
      <c r="A828" s="2"/>
    </row>
    <row r="829" spans="1:1" x14ac:dyDescent="0.3">
      <c r="A829" s="2"/>
    </row>
    <row r="830" spans="1:1" x14ac:dyDescent="0.3">
      <c r="A830" s="2"/>
    </row>
    <row r="831" spans="1:1" x14ac:dyDescent="0.3">
      <c r="A831" s="2"/>
    </row>
    <row r="832" spans="1:1" x14ac:dyDescent="0.3">
      <c r="A832" s="2"/>
    </row>
    <row r="833" spans="1:1" x14ac:dyDescent="0.3">
      <c r="A833" s="2"/>
    </row>
    <row r="834" spans="1:1" x14ac:dyDescent="0.3">
      <c r="A834" s="2"/>
    </row>
    <row r="835" spans="1:1" x14ac:dyDescent="0.3">
      <c r="A835" s="2"/>
    </row>
    <row r="836" spans="1:1" x14ac:dyDescent="0.3">
      <c r="A836" s="2"/>
    </row>
    <row r="837" spans="1:1" x14ac:dyDescent="0.3">
      <c r="A837" s="2"/>
    </row>
    <row r="838" spans="1:1" x14ac:dyDescent="0.3">
      <c r="A838" s="2"/>
    </row>
    <row r="839" spans="1:1" x14ac:dyDescent="0.3">
      <c r="A839" s="2"/>
    </row>
    <row r="840" spans="1:1" x14ac:dyDescent="0.3">
      <c r="A840" s="2"/>
    </row>
    <row r="841" spans="1:1" x14ac:dyDescent="0.3">
      <c r="A841" s="2"/>
    </row>
    <row r="842" spans="1:1" x14ac:dyDescent="0.3">
      <c r="A842" s="2"/>
    </row>
    <row r="843" spans="1:1" x14ac:dyDescent="0.3">
      <c r="A843" s="2"/>
    </row>
    <row r="844" spans="1:1" x14ac:dyDescent="0.3">
      <c r="A844" s="2"/>
    </row>
    <row r="845" spans="1:1" x14ac:dyDescent="0.3">
      <c r="A845" s="2"/>
    </row>
    <row r="846" spans="1:1" x14ac:dyDescent="0.3">
      <c r="A846" s="2"/>
    </row>
    <row r="847" spans="1:1" x14ac:dyDescent="0.3">
      <c r="A847" s="2"/>
    </row>
    <row r="848" spans="1:1" x14ac:dyDescent="0.3">
      <c r="A848" s="2"/>
    </row>
    <row r="849" spans="1:1" x14ac:dyDescent="0.3">
      <c r="A849" s="2"/>
    </row>
    <row r="850" spans="1:1" x14ac:dyDescent="0.3">
      <c r="A850" s="2"/>
    </row>
    <row r="851" spans="1:1" x14ac:dyDescent="0.3">
      <c r="A851" s="2"/>
    </row>
    <row r="852" spans="1:1" x14ac:dyDescent="0.3">
      <c r="A852" s="2"/>
    </row>
    <row r="853" spans="1:1" x14ac:dyDescent="0.3">
      <c r="A853" s="2"/>
    </row>
    <row r="854" spans="1:1" x14ac:dyDescent="0.3">
      <c r="A854" s="2"/>
    </row>
    <row r="855" spans="1:1" x14ac:dyDescent="0.3">
      <c r="A855" s="2"/>
    </row>
    <row r="856" spans="1:1" x14ac:dyDescent="0.3">
      <c r="A856" s="2"/>
    </row>
    <row r="857" spans="1:1" x14ac:dyDescent="0.3">
      <c r="A857" s="2"/>
    </row>
    <row r="858" spans="1:1" x14ac:dyDescent="0.3">
      <c r="A858" s="2"/>
    </row>
    <row r="859" spans="1:1" x14ac:dyDescent="0.3">
      <c r="A859" s="2"/>
    </row>
    <row r="860" spans="1:1" x14ac:dyDescent="0.3">
      <c r="A860" s="2"/>
    </row>
    <row r="861" spans="1:1" x14ac:dyDescent="0.3">
      <c r="A861" s="2"/>
    </row>
    <row r="862" spans="1:1" x14ac:dyDescent="0.3">
      <c r="A862" s="2"/>
    </row>
    <row r="863" spans="1:1" x14ac:dyDescent="0.3">
      <c r="A863" s="2"/>
    </row>
    <row r="864" spans="1:1" x14ac:dyDescent="0.3">
      <c r="A864" s="2"/>
    </row>
    <row r="865" spans="1:1" x14ac:dyDescent="0.3">
      <c r="A865" s="2"/>
    </row>
    <row r="866" spans="1:1" x14ac:dyDescent="0.3">
      <c r="A866" s="2"/>
    </row>
    <row r="867" spans="1:1" x14ac:dyDescent="0.3">
      <c r="A867" s="2"/>
    </row>
    <row r="868" spans="1:1" x14ac:dyDescent="0.3">
      <c r="A868" s="2"/>
    </row>
    <row r="869" spans="1:1" x14ac:dyDescent="0.3">
      <c r="A869" s="2"/>
    </row>
    <row r="870" spans="1:1" x14ac:dyDescent="0.3">
      <c r="A870" s="2"/>
    </row>
    <row r="871" spans="1:1" x14ac:dyDescent="0.3">
      <c r="A871" s="2"/>
    </row>
    <row r="872" spans="1:1" x14ac:dyDescent="0.3">
      <c r="A872" s="2"/>
    </row>
    <row r="873" spans="1:1" x14ac:dyDescent="0.3">
      <c r="A873" s="2"/>
    </row>
    <row r="874" spans="1:1" x14ac:dyDescent="0.3">
      <c r="A874" s="2"/>
    </row>
    <row r="875" spans="1:1" x14ac:dyDescent="0.3">
      <c r="A875" s="2"/>
    </row>
    <row r="876" spans="1:1" x14ac:dyDescent="0.3">
      <c r="A876" s="2"/>
    </row>
    <row r="877" spans="1:1" x14ac:dyDescent="0.3">
      <c r="A877" s="2"/>
    </row>
    <row r="878" spans="1:1" x14ac:dyDescent="0.3">
      <c r="A878" s="2"/>
    </row>
    <row r="879" spans="1:1" x14ac:dyDescent="0.3">
      <c r="A879" s="2"/>
    </row>
    <row r="880" spans="1:1" x14ac:dyDescent="0.3">
      <c r="A880" s="2"/>
    </row>
    <row r="881" spans="1:1" x14ac:dyDescent="0.3">
      <c r="A881" s="2"/>
    </row>
    <row r="882" spans="1:1" x14ac:dyDescent="0.3">
      <c r="A882" s="2"/>
    </row>
    <row r="883" spans="1:1" x14ac:dyDescent="0.3">
      <c r="A883" s="2"/>
    </row>
    <row r="884" spans="1:1" x14ac:dyDescent="0.3">
      <c r="A884" s="2"/>
    </row>
    <row r="885" spans="1:1" x14ac:dyDescent="0.3">
      <c r="A885" s="2"/>
    </row>
    <row r="886" spans="1:1" x14ac:dyDescent="0.3">
      <c r="A886" s="2"/>
    </row>
    <row r="887" spans="1:1" x14ac:dyDescent="0.3">
      <c r="A887" s="2"/>
    </row>
    <row r="888" spans="1:1" x14ac:dyDescent="0.3">
      <c r="A888" s="2"/>
    </row>
    <row r="889" spans="1:1" x14ac:dyDescent="0.3">
      <c r="A889" s="2"/>
    </row>
    <row r="890" spans="1:1" x14ac:dyDescent="0.3">
      <c r="A890" s="2"/>
    </row>
    <row r="891" spans="1:1" x14ac:dyDescent="0.3">
      <c r="A891" s="2"/>
    </row>
    <row r="892" spans="1:1" x14ac:dyDescent="0.3">
      <c r="A892" s="2"/>
    </row>
    <row r="893" spans="1:1" x14ac:dyDescent="0.3">
      <c r="A893" s="2"/>
    </row>
    <row r="894" spans="1:1" x14ac:dyDescent="0.3">
      <c r="A894" s="2"/>
    </row>
    <row r="895" spans="1:1" x14ac:dyDescent="0.3">
      <c r="A895" s="2"/>
    </row>
    <row r="896" spans="1:1" x14ac:dyDescent="0.3">
      <c r="A896" s="2"/>
    </row>
    <row r="897" spans="1:1" x14ac:dyDescent="0.3">
      <c r="A897" s="2"/>
    </row>
    <row r="898" spans="1:1" x14ac:dyDescent="0.3">
      <c r="A898" s="2"/>
    </row>
    <row r="899" spans="1:1" x14ac:dyDescent="0.3">
      <c r="A899" s="2"/>
    </row>
    <row r="900" spans="1:1" x14ac:dyDescent="0.3">
      <c r="A900" s="2"/>
    </row>
    <row r="901" spans="1:1" x14ac:dyDescent="0.3">
      <c r="A901" s="2"/>
    </row>
    <row r="902" spans="1:1" x14ac:dyDescent="0.3">
      <c r="A902" s="2"/>
    </row>
    <row r="903" spans="1:1" x14ac:dyDescent="0.3">
      <c r="A903" s="2"/>
    </row>
    <row r="904" spans="1:1" x14ac:dyDescent="0.3">
      <c r="A904" s="2"/>
    </row>
    <row r="905" spans="1:1" x14ac:dyDescent="0.3">
      <c r="A905" s="2"/>
    </row>
    <row r="906" spans="1:1" x14ac:dyDescent="0.3">
      <c r="A906" s="2"/>
    </row>
    <row r="907" spans="1:1" x14ac:dyDescent="0.3">
      <c r="A907" s="2"/>
    </row>
    <row r="908" spans="1:1" x14ac:dyDescent="0.3">
      <c r="A908" s="2"/>
    </row>
    <row r="909" spans="1:1" x14ac:dyDescent="0.3">
      <c r="A909" s="2"/>
    </row>
    <row r="910" spans="1:1" x14ac:dyDescent="0.3">
      <c r="A910" s="2"/>
    </row>
    <row r="911" spans="1:1" x14ac:dyDescent="0.3">
      <c r="A911" s="2"/>
    </row>
    <row r="912" spans="1:1" x14ac:dyDescent="0.3">
      <c r="A912" s="2"/>
    </row>
    <row r="913" spans="1:1" x14ac:dyDescent="0.3">
      <c r="A913" s="2"/>
    </row>
    <row r="914" spans="1:1" x14ac:dyDescent="0.3">
      <c r="A914" s="2"/>
    </row>
    <row r="915" spans="1:1" x14ac:dyDescent="0.3">
      <c r="A915" s="2"/>
    </row>
    <row r="916" spans="1:1" x14ac:dyDescent="0.3">
      <c r="A916" s="2"/>
    </row>
    <row r="917" spans="1:1" x14ac:dyDescent="0.3">
      <c r="A917" s="2"/>
    </row>
    <row r="918" spans="1:1" x14ac:dyDescent="0.3">
      <c r="A918" s="2"/>
    </row>
    <row r="919" spans="1:1" x14ac:dyDescent="0.3">
      <c r="A919" s="2"/>
    </row>
    <row r="920" spans="1:1" x14ac:dyDescent="0.3">
      <c r="A920" s="2"/>
    </row>
    <row r="921" spans="1:1" x14ac:dyDescent="0.3">
      <c r="A921" s="2"/>
    </row>
    <row r="922" spans="1:1" x14ac:dyDescent="0.3">
      <c r="A922" s="2"/>
    </row>
    <row r="923" spans="1:1" x14ac:dyDescent="0.3">
      <c r="A923" s="2"/>
    </row>
    <row r="924" spans="1:1" x14ac:dyDescent="0.3">
      <c r="A924" s="2"/>
    </row>
    <row r="925" spans="1:1" x14ac:dyDescent="0.3">
      <c r="A925" s="2"/>
    </row>
    <row r="926" spans="1:1" x14ac:dyDescent="0.3">
      <c r="A926" s="2"/>
    </row>
    <row r="927" spans="1:1" x14ac:dyDescent="0.3">
      <c r="A927" s="2"/>
    </row>
    <row r="928" spans="1:1" x14ac:dyDescent="0.3">
      <c r="A928" s="2"/>
    </row>
    <row r="929" spans="1:1" x14ac:dyDescent="0.3">
      <c r="A929" s="2"/>
    </row>
    <row r="930" spans="1:1" x14ac:dyDescent="0.3">
      <c r="A930" s="2"/>
    </row>
    <row r="931" spans="1:1" x14ac:dyDescent="0.3">
      <c r="A931" s="2"/>
    </row>
    <row r="932" spans="1:1" x14ac:dyDescent="0.3">
      <c r="A932" s="2"/>
    </row>
    <row r="933" spans="1:1" x14ac:dyDescent="0.3">
      <c r="A933" s="2"/>
    </row>
    <row r="934" spans="1:1" x14ac:dyDescent="0.3">
      <c r="A934" s="2"/>
    </row>
    <row r="935" spans="1:1" x14ac:dyDescent="0.3">
      <c r="A935" s="2"/>
    </row>
    <row r="936" spans="1:1" x14ac:dyDescent="0.3">
      <c r="A936" s="2"/>
    </row>
    <row r="937" spans="1:1" x14ac:dyDescent="0.3">
      <c r="A937" s="2"/>
    </row>
    <row r="938" spans="1:1" x14ac:dyDescent="0.3">
      <c r="A938" s="2"/>
    </row>
    <row r="939" spans="1:1" x14ac:dyDescent="0.3">
      <c r="A939" s="2"/>
    </row>
    <row r="940" spans="1:1" x14ac:dyDescent="0.3">
      <c r="A940" s="2"/>
    </row>
    <row r="941" spans="1:1" x14ac:dyDescent="0.3">
      <c r="A941" s="2"/>
    </row>
    <row r="942" spans="1:1" x14ac:dyDescent="0.3">
      <c r="A942" s="2"/>
    </row>
    <row r="943" spans="1:1" x14ac:dyDescent="0.3">
      <c r="A943" s="2"/>
    </row>
    <row r="944" spans="1:1" x14ac:dyDescent="0.3">
      <c r="A944" s="2"/>
    </row>
    <row r="945" spans="1:1" x14ac:dyDescent="0.3">
      <c r="A945" s="2"/>
    </row>
    <row r="946" spans="1:1" x14ac:dyDescent="0.3">
      <c r="A946" s="2"/>
    </row>
    <row r="947" spans="1:1" x14ac:dyDescent="0.3">
      <c r="A947" s="2"/>
    </row>
    <row r="948" spans="1:1" x14ac:dyDescent="0.3">
      <c r="A948" s="2"/>
    </row>
    <row r="949" spans="1:1" x14ac:dyDescent="0.3">
      <c r="A949" s="2"/>
    </row>
    <row r="950" spans="1:1" x14ac:dyDescent="0.3">
      <c r="A950" s="2"/>
    </row>
    <row r="951" spans="1:1" x14ac:dyDescent="0.3">
      <c r="A951" s="2"/>
    </row>
    <row r="952" spans="1:1" x14ac:dyDescent="0.3">
      <c r="A952" s="2"/>
    </row>
    <row r="953" spans="1:1" x14ac:dyDescent="0.3">
      <c r="A953" s="2"/>
    </row>
    <row r="954" spans="1:1" x14ac:dyDescent="0.3">
      <c r="A954" s="2"/>
    </row>
    <row r="955" spans="1:1" x14ac:dyDescent="0.3">
      <c r="A955" s="2"/>
    </row>
    <row r="956" spans="1:1" x14ac:dyDescent="0.3">
      <c r="A956" s="2"/>
    </row>
    <row r="957" spans="1:1" x14ac:dyDescent="0.3">
      <c r="A957" s="2"/>
    </row>
    <row r="958" spans="1:1" x14ac:dyDescent="0.3">
      <c r="A958" s="2"/>
    </row>
    <row r="959" spans="1:1" x14ac:dyDescent="0.3">
      <c r="A959" s="2"/>
    </row>
    <row r="960" spans="1:1" x14ac:dyDescent="0.3">
      <c r="A960" s="2"/>
    </row>
    <row r="961" spans="1:1" x14ac:dyDescent="0.3">
      <c r="A961" s="2"/>
    </row>
    <row r="962" spans="1:1" x14ac:dyDescent="0.3">
      <c r="A962" s="2"/>
    </row>
    <row r="963" spans="1:1" x14ac:dyDescent="0.3">
      <c r="A963" s="2"/>
    </row>
    <row r="964" spans="1:1" x14ac:dyDescent="0.3">
      <c r="A964" s="2"/>
    </row>
    <row r="965" spans="1:1" x14ac:dyDescent="0.3">
      <c r="A965" s="2"/>
    </row>
    <row r="966" spans="1:1" x14ac:dyDescent="0.3">
      <c r="A966" s="2"/>
    </row>
    <row r="967" spans="1:1" x14ac:dyDescent="0.3">
      <c r="A967" s="2"/>
    </row>
    <row r="968" spans="1:1" x14ac:dyDescent="0.3">
      <c r="A968" s="2"/>
    </row>
    <row r="969" spans="1:1" x14ac:dyDescent="0.3">
      <c r="A969" s="2"/>
    </row>
    <row r="970" spans="1:1" x14ac:dyDescent="0.3">
      <c r="A970" s="2"/>
    </row>
    <row r="971" spans="1:1" x14ac:dyDescent="0.3">
      <c r="A971" s="2"/>
    </row>
    <row r="972" spans="1:1" x14ac:dyDescent="0.3">
      <c r="A972" s="2"/>
    </row>
    <row r="973" spans="1:1" x14ac:dyDescent="0.3">
      <c r="A973" s="2"/>
    </row>
    <row r="974" spans="1:1" x14ac:dyDescent="0.3">
      <c r="A974" s="2"/>
    </row>
    <row r="975" spans="1:1" x14ac:dyDescent="0.3">
      <c r="A975" s="2"/>
    </row>
    <row r="976" spans="1:1" x14ac:dyDescent="0.3">
      <c r="A976" s="2"/>
    </row>
    <row r="977" spans="1:1" x14ac:dyDescent="0.3">
      <c r="A977" s="2"/>
    </row>
    <row r="978" spans="1:1" x14ac:dyDescent="0.3">
      <c r="A978" s="2"/>
    </row>
    <row r="979" spans="1:1" x14ac:dyDescent="0.3">
      <c r="A979" s="2"/>
    </row>
    <row r="980" spans="1:1" x14ac:dyDescent="0.3">
      <c r="A980" s="2"/>
    </row>
    <row r="981" spans="1:1" x14ac:dyDescent="0.3">
      <c r="A981" s="2"/>
    </row>
    <row r="982" spans="1:1" x14ac:dyDescent="0.3">
      <c r="A982" s="2"/>
    </row>
    <row r="983" spans="1:1" x14ac:dyDescent="0.3">
      <c r="A983" s="2"/>
    </row>
    <row r="984" spans="1:1" x14ac:dyDescent="0.3">
      <c r="A984" s="2"/>
    </row>
    <row r="985" spans="1:1" x14ac:dyDescent="0.3">
      <c r="A985" s="2"/>
    </row>
    <row r="986" spans="1:1" x14ac:dyDescent="0.3">
      <c r="A986" s="2"/>
    </row>
    <row r="987" spans="1:1" x14ac:dyDescent="0.3">
      <c r="A987" s="2"/>
    </row>
    <row r="988" spans="1:1" x14ac:dyDescent="0.3">
      <c r="A988" s="2"/>
    </row>
    <row r="989" spans="1:1" x14ac:dyDescent="0.3">
      <c r="A989" s="2"/>
    </row>
    <row r="990" spans="1:1" x14ac:dyDescent="0.3">
      <c r="A990" s="2"/>
    </row>
    <row r="991" spans="1:1" x14ac:dyDescent="0.3">
      <c r="A991" s="2"/>
    </row>
    <row r="992" spans="1:1" x14ac:dyDescent="0.3">
      <c r="A992" s="2"/>
    </row>
    <row r="993" spans="1:1" x14ac:dyDescent="0.3">
      <c r="A993" s="2"/>
    </row>
    <row r="994" spans="1:1" x14ac:dyDescent="0.3">
      <c r="A994" s="2"/>
    </row>
    <row r="995" spans="1:1" x14ac:dyDescent="0.3">
      <c r="A995" s="2"/>
    </row>
    <row r="996" spans="1:1" x14ac:dyDescent="0.3">
      <c r="A996" s="2"/>
    </row>
    <row r="997" spans="1:1" x14ac:dyDescent="0.3">
      <c r="A997" s="2"/>
    </row>
    <row r="998" spans="1:1" x14ac:dyDescent="0.3">
      <c r="A998" s="2"/>
    </row>
    <row r="999" spans="1:1" x14ac:dyDescent="0.3">
      <c r="A999" s="2"/>
    </row>
    <row r="1000" spans="1:1" x14ac:dyDescent="0.3">
      <c r="A1000" s="2"/>
    </row>
    <row r="1001" spans="1:1" x14ac:dyDescent="0.3">
      <c r="A1001" s="2"/>
    </row>
    <row r="1002" spans="1:1" x14ac:dyDescent="0.3">
      <c r="A1002" s="2"/>
    </row>
    <row r="1003" spans="1:1" x14ac:dyDescent="0.3">
      <c r="A1003" s="2"/>
    </row>
    <row r="1004" spans="1:1" x14ac:dyDescent="0.3">
      <c r="A1004" s="2"/>
    </row>
    <row r="1005" spans="1:1" x14ac:dyDescent="0.3">
      <c r="A1005" s="2"/>
    </row>
    <row r="1006" spans="1:1" x14ac:dyDescent="0.3">
      <c r="A1006" s="2"/>
    </row>
    <row r="1007" spans="1:1" x14ac:dyDescent="0.3">
      <c r="A1007" s="2"/>
    </row>
    <row r="1008" spans="1:1" x14ac:dyDescent="0.3">
      <c r="A1008" s="2"/>
    </row>
    <row r="1009" spans="1:1" x14ac:dyDescent="0.3">
      <c r="A1009" s="2"/>
    </row>
    <row r="1010" spans="1:1" x14ac:dyDescent="0.3">
      <c r="A1010" s="2"/>
    </row>
    <row r="1011" spans="1:1" x14ac:dyDescent="0.3">
      <c r="A1011" s="2"/>
    </row>
    <row r="1012" spans="1:1" x14ac:dyDescent="0.3">
      <c r="A1012" s="2"/>
    </row>
    <row r="1013" spans="1:1" x14ac:dyDescent="0.3">
      <c r="A1013" s="2"/>
    </row>
    <row r="1014" spans="1:1" x14ac:dyDescent="0.3">
      <c r="A1014" s="2"/>
    </row>
    <row r="1015" spans="1:1" x14ac:dyDescent="0.3">
      <c r="A1015" s="2"/>
    </row>
    <row r="1016" spans="1:1" x14ac:dyDescent="0.3">
      <c r="A1016" s="2"/>
    </row>
    <row r="1017" spans="1:1" x14ac:dyDescent="0.3">
      <c r="A1017" s="2"/>
    </row>
    <row r="1018" spans="1:1" x14ac:dyDescent="0.3">
      <c r="A1018" s="2"/>
    </row>
    <row r="1019" spans="1:1" x14ac:dyDescent="0.3">
      <c r="A1019" s="2"/>
    </row>
    <row r="1020" spans="1:1" x14ac:dyDescent="0.3">
      <c r="A1020" s="2"/>
    </row>
    <row r="1021" spans="1:1" x14ac:dyDescent="0.3">
      <c r="A1021" s="2"/>
    </row>
    <row r="1022" spans="1:1" x14ac:dyDescent="0.3">
      <c r="A1022" s="2"/>
    </row>
    <row r="1023" spans="1:1" x14ac:dyDescent="0.3">
      <c r="A1023" s="2"/>
    </row>
    <row r="1024" spans="1:1" x14ac:dyDescent="0.3">
      <c r="A1024" s="2"/>
    </row>
    <row r="1025" spans="1:1" x14ac:dyDescent="0.3">
      <c r="A1025" s="2"/>
    </row>
    <row r="1026" spans="1:1" x14ac:dyDescent="0.3">
      <c r="A1026" s="2"/>
    </row>
    <row r="1027" spans="1:1" x14ac:dyDescent="0.3">
      <c r="A1027" s="2"/>
    </row>
    <row r="1028" spans="1:1" x14ac:dyDescent="0.3">
      <c r="A1028" s="2"/>
    </row>
    <row r="1029" spans="1:1" x14ac:dyDescent="0.3">
      <c r="A1029" s="2"/>
    </row>
    <row r="1030" spans="1:1" x14ac:dyDescent="0.3">
      <c r="A1030" s="2"/>
    </row>
    <row r="1031" spans="1:1" x14ac:dyDescent="0.3">
      <c r="A1031" s="2"/>
    </row>
    <row r="1032" spans="1:1" x14ac:dyDescent="0.3">
      <c r="A1032" s="2"/>
    </row>
    <row r="1033" spans="1:1" x14ac:dyDescent="0.3">
      <c r="A1033" s="2"/>
    </row>
    <row r="1034" spans="1:1" x14ac:dyDescent="0.3">
      <c r="A1034" s="2"/>
    </row>
    <row r="1035" spans="1:1" x14ac:dyDescent="0.3">
      <c r="A1035" s="2"/>
    </row>
    <row r="1036" spans="1:1" x14ac:dyDescent="0.3">
      <c r="A1036" s="2"/>
    </row>
    <row r="1037" spans="1:1" x14ac:dyDescent="0.3">
      <c r="A1037" s="2"/>
    </row>
    <row r="1038" spans="1:1" x14ac:dyDescent="0.3">
      <c r="A1038" s="2"/>
    </row>
    <row r="1039" spans="1:1" x14ac:dyDescent="0.3">
      <c r="A1039" s="2"/>
    </row>
    <row r="1040" spans="1:1" x14ac:dyDescent="0.3">
      <c r="A1040" s="2"/>
    </row>
    <row r="1041" spans="1:1" x14ac:dyDescent="0.3">
      <c r="A1041" s="2"/>
    </row>
    <row r="1042" spans="1:1" x14ac:dyDescent="0.3">
      <c r="A1042" s="2"/>
    </row>
    <row r="1043" spans="1:1" x14ac:dyDescent="0.3">
      <c r="A1043" s="2"/>
    </row>
    <row r="1044" spans="1:1" x14ac:dyDescent="0.3">
      <c r="A1044" s="2"/>
    </row>
    <row r="1045" spans="1:1" x14ac:dyDescent="0.3">
      <c r="A1045" s="2"/>
    </row>
    <row r="1046" spans="1:1" x14ac:dyDescent="0.3">
      <c r="A1046" s="2"/>
    </row>
    <row r="1047" spans="1:1" x14ac:dyDescent="0.3">
      <c r="A1047" s="2"/>
    </row>
    <row r="1048" spans="1:1" x14ac:dyDescent="0.3">
      <c r="A1048" s="2"/>
    </row>
    <row r="1049" spans="1:1" x14ac:dyDescent="0.3">
      <c r="A1049" s="2"/>
    </row>
    <row r="1050" spans="1:1" x14ac:dyDescent="0.3">
      <c r="A1050" s="2"/>
    </row>
    <row r="1051" spans="1:1" x14ac:dyDescent="0.3">
      <c r="A1051" s="2"/>
    </row>
    <row r="1052" spans="1:1" x14ac:dyDescent="0.3">
      <c r="A1052" s="2"/>
    </row>
    <row r="1053" spans="1:1" x14ac:dyDescent="0.3">
      <c r="A1053" s="2"/>
    </row>
    <row r="1054" spans="1:1" x14ac:dyDescent="0.3">
      <c r="A1054" s="2"/>
    </row>
    <row r="1055" spans="1:1" x14ac:dyDescent="0.3">
      <c r="A1055" s="2"/>
    </row>
    <row r="1056" spans="1:1" x14ac:dyDescent="0.3">
      <c r="A1056" s="2"/>
    </row>
    <row r="1057" spans="1:1" x14ac:dyDescent="0.3">
      <c r="A1057" s="2"/>
    </row>
    <row r="1058" spans="1:1" x14ac:dyDescent="0.3">
      <c r="A1058" s="2"/>
    </row>
    <row r="1059" spans="1:1" x14ac:dyDescent="0.3">
      <c r="A1059" s="2"/>
    </row>
    <row r="1060" spans="1:1" x14ac:dyDescent="0.3">
      <c r="A1060" s="2"/>
    </row>
    <row r="1061" spans="1:1" x14ac:dyDescent="0.3">
      <c r="A1061" s="2"/>
    </row>
    <row r="1062" spans="1:1" x14ac:dyDescent="0.3">
      <c r="A1062" s="2"/>
    </row>
    <row r="1063" spans="1:1" x14ac:dyDescent="0.3">
      <c r="A1063" s="2"/>
    </row>
    <row r="1064" spans="1:1" x14ac:dyDescent="0.3">
      <c r="A1064" s="2"/>
    </row>
    <row r="1065" spans="1:1" x14ac:dyDescent="0.3">
      <c r="A1065" s="2"/>
    </row>
    <row r="1066" spans="1:1" x14ac:dyDescent="0.3">
      <c r="A1066" s="2"/>
    </row>
    <row r="1067" spans="1:1" x14ac:dyDescent="0.3">
      <c r="A1067" s="2"/>
    </row>
    <row r="1068" spans="1:1" x14ac:dyDescent="0.3">
      <c r="A1068" s="2"/>
    </row>
    <row r="1069" spans="1:1" x14ac:dyDescent="0.3">
      <c r="A1069" s="2"/>
    </row>
    <row r="1070" spans="1:1" x14ac:dyDescent="0.3">
      <c r="A1070" s="2"/>
    </row>
    <row r="1071" spans="1:1" x14ac:dyDescent="0.3">
      <c r="A1071" s="2"/>
    </row>
    <row r="1072" spans="1:1" x14ac:dyDescent="0.3">
      <c r="A1072" s="2"/>
    </row>
    <row r="1073" spans="1:1" x14ac:dyDescent="0.3">
      <c r="A1073" s="2"/>
    </row>
    <row r="1074" spans="1:1" x14ac:dyDescent="0.3">
      <c r="A1074" s="2"/>
    </row>
    <row r="1075" spans="1:1" x14ac:dyDescent="0.3">
      <c r="A1075" s="2"/>
    </row>
    <row r="1076" spans="1:1" x14ac:dyDescent="0.3">
      <c r="A1076" s="2"/>
    </row>
    <row r="1077" spans="1:1" x14ac:dyDescent="0.3">
      <c r="A1077" s="2"/>
    </row>
    <row r="1078" spans="1:1" x14ac:dyDescent="0.3">
      <c r="A1078" s="2"/>
    </row>
    <row r="1079" spans="1:1" x14ac:dyDescent="0.3">
      <c r="A1079" s="2"/>
    </row>
    <row r="1080" spans="1:1" x14ac:dyDescent="0.3">
      <c r="A1080" s="2"/>
    </row>
    <row r="1081" spans="1:1" x14ac:dyDescent="0.3">
      <c r="A1081" s="2"/>
    </row>
    <row r="1082" spans="1:1" x14ac:dyDescent="0.3">
      <c r="A1082" s="2"/>
    </row>
    <row r="1083" spans="1:1" x14ac:dyDescent="0.3">
      <c r="A1083" s="2"/>
    </row>
    <row r="1084" spans="1:1" x14ac:dyDescent="0.3">
      <c r="A1084" s="2"/>
    </row>
    <row r="1085" spans="1:1" x14ac:dyDescent="0.3">
      <c r="A1085" s="2"/>
    </row>
    <row r="1086" spans="1:1" x14ac:dyDescent="0.3">
      <c r="A1086" s="2"/>
    </row>
    <row r="1087" spans="1:1" x14ac:dyDescent="0.3">
      <c r="A1087" s="2"/>
    </row>
    <row r="1088" spans="1:1" x14ac:dyDescent="0.3">
      <c r="A1088" s="2"/>
    </row>
    <row r="1089" spans="1:1" x14ac:dyDescent="0.3">
      <c r="A1089" s="2"/>
    </row>
    <row r="1090" spans="1:1" x14ac:dyDescent="0.3">
      <c r="A1090" s="2"/>
    </row>
    <row r="1091" spans="1:1" x14ac:dyDescent="0.3">
      <c r="A1091" s="2"/>
    </row>
    <row r="1092" spans="1:1" x14ac:dyDescent="0.3">
      <c r="A1092" s="2"/>
    </row>
    <row r="1093" spans="1:1" x14ac:dyDescent="0.3">
      <c r="A1093" s="2"/>
    </row>
    <row r="1094" spans="1:1" x14ac:dyDescent="0.3">
      <c r="A1094" s="2"/>
    </row>
    <row r="1095" spans="1:1" x14ac:dyDescent="0.3">
      <c r="A1095" s="2"/>
    </row>
    <row r="1096" spans="1:1" x14ac:dyDescent="0.3">
      <c r="A1096" s="2"/>
    </row>
    <row r="1097" spans="1:1" x14ac:dyDescent="0.3">
      <c r="A1097" s="2"/>
    </row>
    <row r="1098" spans="1:1" x14ac:dyDescent="0.3">
      <c r="A1098" s="2"/>
    </row>
    <row r="1099" spans="1:1" x14ac:dyDescent="0.3">
      <c r="A1099" s="2"/>
    </row>
    <row r="1100" spans="1:1" x14ac:dyDescent="0.3">
      <c r="A1100" s="2"/>
    </row>
    <row r="1101" spans="1:1" x14ac:dyDescent="0.3">
      <c r="A1101" s="2"/>
    </row>
    <row r="1102" spans="1:1" x14ac:dyDescent="0.3">
      <c r="A1102" s="2"/>
    </row>
    <row r="1103" spans="1:1" x14ac:dyDescent="0.3">
      <c r="A1103" s="2"/>
    </row>
    <row r="1104" spans="1:1" x14ac:dyDescent="0.3">
      <c r="A1104" s="2"/>
    </row>
    <row r="1105" spans="1:1" x14ac:dyDescent="0.3">
      <c r="A1105" s="2"/>
    </row>
    <row r="1106" spans="1:1" x14ac:dyDescent="0.3">
      <c r="A1106" s="2"/>
    </row>
    <row r="1107" spans="1:1" x14ac:dyDescent="0.3">
      <c r="A1107" s="2"/>
    </row>
    <row r="1108" spans="1:1" x14ac:dyDescent="0.3">
      <c r="A1108" s="2"/>
    </row>
    <row r="1109" spans="1:1" x14ac:dyDescent="0.3">
      <c r="A1109" s="2"/>
    </row>
    <row r="1110" spans="1:1" x14ac:dyDescent="0.3">
      <c r="A1110" s="2"/>
    </row>
    <row r="1111" spans="1:1" x14ac:dyDescent="0.3">
      <c r="A1111" s="2"/>
    </row>
    <row r="1112" spans="1:1" x14ac:dyDescent="0.3">
      <c r="A1112" s="2"/>
    </row>
    <row r="1113" spans="1:1" x14ac:dyDescent="0.3">
      <c r="A1113" s="2"/>
    </row>
    <row r="1114" spans="1:1" x14ac:dyDescent="0.3">
      <c r="A1114" s="2"/>
    </row>
    <row r="1115" spans="1:1" x14ac:dyDescent="0.3">
      <c r="A1115" s="2"/>
    </row>
    <row r="1116" spans="1:1" x14ac:dyDescent="0.3">
      <c r="A1116" s="2"/>
    </row>
    <row r="1117" spans="1:1" x14ac:dyDescent="0.3">
      <c r="A1117" s="2"/>
    </row>
    <row r="1118" spans="1:1" x14ac:dyDescent="0.3">
      <c r="A1118" s="2"/>
    </row>
    <row r="1119" spans="1:1" x14ac:dyDescent="0.3">
      <c r="A1119" s="2"/>
    </row>
    <row r="1120" spans="1:1" x14ac:dyDescent="0.3">
      <c r="A1120" s="2"/>
    </row>
    <row r="1121" spans="1:1" x14ac:dyDescent="0.3">
      <c r="A1121" s="2"/>
    </row>
    <row r="1122" spans="1:1" x14ac:dyDescent="0.3">
      <c r="A1122" s="2"/>
    </row>
    <row r="1123" spans="1:1" x14ac:dyDescent="0.3">
      <c r="A112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32E22-85C7-48D4-83C3-C2CF1CF57455}">
  <dimension ref="B1:Q1016"/>
  <sheetViews>
    <sheetView workbookViewId="0">
      <selection activeCell="H11" sqref="H11"/>
    </sheetView>
  </sheetViews>
  <sheetFormatPr baseColWidth="10" defaultRowHeight="15.6" x14ac:dyDescent="0.3"/>
  <cols>
    <col min="1" max="2" width="11.19921875" style="92"/>
    <col min="3" max="3" width="25.69921875" style="92" customWidth="1"/>
    <col min="4" max="4" width="34.19921875" style="92" customWidth="1"/>
    <col min="5" max="5" width="38.8984375" style="92" customWidth="1"/>
    <col min="6" max="6" width="22.09765625" style="92" customWidth="1"/>
    <col min="7" max="7" width="21.19921875" style="111" customWidth="1"/>
    <col min="8" max="8" width="34.19921875" style="98" customWidth="1"/>
    <col min="9" max="9" width="38.8984375" style="98" customWidth="1"/>
    <col min="10" max="10" width="18.5" style="98" customWidth="1"/>
    <col min="11" max="11" width="20.5" style="98" customWidth="1"/>
    <col min="12" max="12" width="11.19921875" style="92"/>
    <col min="13" max="13" width="7.69921875" style="92" customWidth="1"/>
    <col min="14" max="14" width="11.19921875" style="98"/>
    <col min="15" max="16" width="11.19921875" style="98" customWidth="1"/>
    <col min="17" max="17" width="30.296875" style="98" customWidth="1"/>
    <col min="18" max="22" width="11.19921875" style="92"/>
    <col min="23" max="23" width="14.3984375" style="92" customWidth="1"/>
    <col min="24" max="16384" width="11.19921875" style="92"/>
  </cols>
  <sheetData>
    <row r="1" spans="2:17" x14ac:dyDescent="0.3">
      <c r="G1" s="32"/>
    </row>
    <row r="2" spans="2:17" x14ac:dyDescent="0.3">
      <c r="B2" s="21" t="s">
        <v>0</v>
      </c>
      <c r="C2" s="93" t="s">
        <v>44</v>
      </c>
      <c r="D2" s="93" t="s">
        <v>84</v>
      </c>
      <c r="E2" s="93" t="s">
        <v>85</v>
      </c>
      <c r="F2" s="110" t="s">
        <v>86</v>
      </c>
      <c r="H2" s="96"/>
      <c r="I2" s="92" t="str">
        <f>'Calculs T1a'!$O$3&amp;" images"</f>
        <v>0 images</v>
      </c>
      <c r="J2" s="21" t="s">
        <v>503</v>
      </c>
      <c r="K2" s="21" t="s">
        <v>87</v>
      </c>
      <c r="L2" s="21" t="s">
        <v>88</v>
      </c>
      <c r="N2" s="99"/>
      <c r="O2" s="99"/>
      <c r="P2" s="99"/>
      <c r="Q2" s="99"/>
    </row>
    <row r="3" spans="2:17" x14ac:dyDescent="0.3">
      <c r="B3" s="22" t="s">
        <v>97</v>
      </c>
      <c r="C3" s="19" t="s">
        <v>4</v>
      </c>
      <c r="D3" s="19"/>
      <c r="E3" s="19"/>
      <c r="F3" s="30"/>
      <c r="H3" s="97"/>
      <c r="I3" s="21" t="s">
        <v>89</v>
      </c>
      <c r="J3" s="92" t="e">
        <f>AVERAGE(D:D)</f>
        <v>#DIV/0!</v>
      </c>
      <c r="K3" s="92" t="e">
        <f>AVERAGE(F:F)</f>
        <v>#DIV/0!</v>
      </c>
      <c r="L3" s="45" t="e">
        <f>AVERAGE(G:G)</f>
        <v>#DIV/0!</v>
      </c>
    </row>
    <row r="4" spans="2:17" x14ac:dyDescent="0.3">
      <c r="B4" s="22" t="s">
        <v>98</v>
      </c>
      <c r="C4" s="19" t="s">
        <v>4</v>
      </c>
      <c r="D4" s="19"/>
      <c r="E4" s="19"/>
      <c r="F4" s="30"/>
      <c r="H4" s="97"/>
      <c r="I4" s="21" t="s">
        <v>90</v>
      </c>
      <c r="J4" s="92" t="e">
        <f>STDEVP(D:D)</f>
        <v>#DIV/0!</v>
      </c>
      <c r="K4" s="92" t="e">
        <f>STDEVP(F:F)</f>
        <v>#DIV/0!</v>
      </c>
      <c r="L4" s="45" t="e">
        <f>STDEVP(G:G)</f>
        <v>#DIV/0!</v>
      </c>
    </row>
    <row r="5" spans="2:17" x14ac:dyDescent="0.3">
      <c r="B5" s="22" t="s">
        <v>99</v>
      </c>
      <c r="C5" s="19" t="s">
        <v>4</v>
      </c>
      <c r="D5" s="19"/>
      <c r="E5" s="19"/>
      <c r="F5" s="30"/>
      <c r="H5" s="97"/>
      <c r="I5" s="21" t="s">
        <v>91</v>
      </c>
      <c r="J5" s="92" t="e">
        <f>J4/J3</f>
        <v>#DIV/0!</v>
      </c>
      <c r="K5" s="92" t="e">
        <f>K4/K3</f>
        <v>#DIV/0!</v>
      </c>
      <c r="L5" s="45" t="e">
        <f>L4/L3</f>
        <v>#DIV/0!</v>
      </c>
    </row>
    <row r="6" spans="2:17" x14ac:dyDescent="0.3">
      <c r="B6" s="22" t="s">
        <v>100</v>
      </c>
      <c r="C6" s="19" t="s">
        <v>4</v>
      </c>
      <c r="D6" s="19"/>
      <c r="E6" s="19"/>
      <c r="F6" s="30"/>
      <c r="H6" s="97"/>
      <c r="I6" s="21" t="s">
        <v>92</v>
      </c>
      <c r="J6" s="92">
        <f>COUNTIF(D3:D1018,"&gt;0,95")</f>
        <v>0</v>
      </c>
      <c r="K6" s="92">
        <f>COUNTIF(F3:F1018,"&gt;0,95")</f>
        <v>0</v>
      </c>
      <c r="L6" s="45">
        <f>COUNTIF(G3:G1018,"&gt;0,95")</f>
        <v>0</v>
      </c>
    </row>
    <row r="7" spans="2:17" x14ac:dyDescent="0.3">
      <c r="B7" s="22" t="s">
        <v>101</v>
      </c>
      <c r="C7" s="19" t="s">
        <v>4</v>
      </c>
      <c r="D7" s="19"/>
      <c r="E7" s="19"/>
      <c r="F7" s="30"/>
      <c r="H7" s="97"/>
      <c r="I7" s="21" t="s">
        <v>93</v>
      </c>
      <c r="J7" s="92">
        <f>COUNTIFS(D3:D1018,"&gt;0,9",D3:D1018,"&lt;0,95")</f>
        <v>0</v>
      </c>
      <c r="K7" s="92">
        <f>COUNTIFS(F3:F1018,"&gt;0,9",F3:F1018,"&lt;0,95")</f>
        <v>0</v>
      </c>
      <c r="L7" s="45">
        <f>COUNTIFS(G3:G1018,"&gt;0,9",G3:G1018,"&lt;0,95")</f>
        <v>0</v>
      </c>
    </row>
    <row r="8" spans="2:17" x14ac:dyDescent="0.3">
      <c r="B8" s="22" t="s">
        <v>102</v>
      </c>
      <c r="C8" s="19" t="s">
        <v>4</v>
      </c>
      <c r="D8" s="19"/>
      <c r="E8" s="19"/>
      <c r="F8" s="30"/>
      <c r="H8" s="97"/>
      <c r="I8" s="21" t="s">
        <v>94</v>
      </c>
      <c r="J8" s="92">
        <f>COUNTIFS(D3:D1019,"&gt;0,7",D3:D1019,"&lt;0,9")</f>
        <v>0</v>
      </c>
      <c r="K8" s="92">
        <f>COUNTIFS(F3:F1019,"&gt;0,7",F3:F1019,"&lt;0,9")</f>
        <v>0</v>
      </c>
      <c r="L8" s="45">
        <f>COUNTIFS(G3:G1019,"&gt;0,7",G3:G1019,"&lt;0,9")</f>
        <v>0</v>
      </c>
    </row>
    <row r="9" spans="2:17" x14ac:dyDescent="0.3">
      <c r="B9" s="22" t="s">
        <v>103</v>
      </c>
      <c r="C9" s="19" t="s">
        <v>4</v>
      </c>
      <c r="D9" s="19"/>
      <c r="E9" s="19"/>
      <c r="F9" s="30"/>
      <c r="H9" s="97"/>
      <c r="I9" s="21" t="s">
        <v>95</v>
      </c>
      <c r="J9" s="92">
        <f>COUNTIFS(D3:D1020,"&gt;0",D3:D1020,"&lt;0,7")</f>
        <v>0</v>
      </c>
      <c r="K9" s="92">
        <f>COUNTIFS(F3:F1020,"&gt;0",F3:F1020,"&lt;0,7")</f>
        <v>0</v>
      </c>
      <c r="L9" s="45">
        <f>COUNTIFS(G3:G1020,"&gt;0",G3:G1020,"&lt;0,7")</f>
        <v>0</v>
      </c>
    </row>
    <row r="10" spans="2:17" x14ac:dyDescent="0.3">
      <c r="B10" s="22" t="s">
        <v>104</v>
      </c>
      <c r="C10" s="19" t="s">
        <v>4</v>
      </c>
      <c r="D10" s="19"/>
      <c r="E10" s="19"/>
      <c r="F10" s="30"/>
      <c r="H10" s="97"/>
      <c r="I10" s="21" t="s">
        <v>96</v>
      </c>
      <c r="J10" s="92">
        <f>COUNTIF(D3:D1022,"=0")</f>
        <v>0</v>
      </c>
      <c r="K10" s="92">
        <f>COUNTIF(F3:F1022,"=0")</f>
        <v>0</v>
      </c>
      <c r="L10" s="45">
        <f>COUNTIF(G3:G1022,"=0")</f>
        <v>0</v>
      </c>
    </row>
    <row r="11" spans="2:17" x14ac:dyDescent="0.3">
      <c r="B11" s="22" t="s">
        <v>105</v>
      </c>
      <c r="C11" s="19" t="s">
        <v>4</v>
      </c>
      <c r="D11" s="19"/>
      <c r="E11" s="19"/>
      <c r="F11" s="30"/>
      <c r="H11" s="97"/>
      <c r="I11" s="92"/>
      <c r="J11" s="92"/>
      <c r="K11" s="92"/>
    </row>
    <row r="12" spans="2:17" x14ac:dyDescent="0.3">
      <c r="B12" s="22" t="s">
        <v>106</v>
      </c>
      <c r="C12" s="19" t="s">
        <v>4</v>
      </c>
      <c r="D12" s="19"/>
      <c r="E12" s="19"/>
      <c r="F12" s="30"/>
      <c r="H12" s="97"/>
      <c r="I12" s="92"/>
      <c r="J12" s="92"/>
      <c r="K12" s="92"/>
    </row>
    <row r="13" spans="2:17" x14ac:dyDescent="0.3">
      <c r="B13" s="22" t="s">
        <v>107</v>
      </c>
      <c r="C13" s="19" t="s">
        <v>4</v>
      </c>
      <c r="D13" s="19"/>
      <c r="E13" s="19"/>
      <c r="F13" s="30"/>
      <c r="H13" s="97"/>
      <c r="I13" s="92"/>
    </row>
    <row r="14" spans="2:17" x14ac:dyDescent="0.3">
      <c r="B14" s="22" t="s">
        <v>108</v>
      </c>
      <c r="C14" s="19" t="s">
        <v>4</v>
      </c>
      <c r="D14" s="19"/>
      <c r="E14" s="19"/>
      <c r="F14" s="30"/>
      <c r="H14" s="97"/>
      <c r="J14" s="92"/>
      <c r="K14" s="92"/>
    </row>
    <row r="15" spans="2:17" x14ac:dyDescent="0.3">
      <c r="B15" s="22" t="s">
        <v>109</v>
      </c>
      <c r="C15" s="19" t="s">
        <v>4</v>
      </c>
      <c r="D15" s="19"/>
      <c r="E15" s="19"/>
      <c r="F15" s="30"/>
      <c r="H15" s="97"/>
      <c r="J15" s="105"/>
      <c r="K15" s="105"/>
      <c r="L15" s="105"/>
      <c r="M15" s="99"/>
    </row>
    <row r="16" spans="2:17" x14ac:dyDescent="0.3">
      <c r="B16" s="22" t="s">
        <v>110</v>
      </c>
      <c r="C16" s="19" t="s">
        <v>4</v>
      </c>
      <c r="D16" s="19"/>
      <c r="E16" s="19"/>
      <c r="F16" s="30"/>
      <c r="H16" s="97"/>
      <c r="I16" s="96"/>
      <c r="L16" s="98"/>
      <c r="M16" s="98"/>
    </row>
    <row r="17" spans="2:13" x14ac:dyDescent="0.3">
      <c r="B17" s="22" t="s">
        <v>111</v>
      </c>
      <c r="C17" s="19" t="s">
        <v>4</v>
      </c>
      <c r="D17" s="19"/>
      <c r="E17" s="19"/>
      <c r="F17" s="30"/>
      <c r="H17" s="97"/>
      <c r="I17" s="96"/>
      <c r="L17" s="98"/>
      <c r="M17" s="98"/>
    </row>
    <row r="18" spans="2:13" x14ac:dyDescent="0.3">
      <c r="B18" s="22" t="s">
        <v>112</v>
      </c>
      <c r="C18" s="19" t="s">
        <v>4</v>
      </c>
      <c r="D18" s="19"/>
      <c r="E18" s="19"/>
      <c r="F18" s="30"/>
      <c r="H18" s="97"/>
      <c r="I18" s="96"/>
      <c r="L18" s="98"/>
    </row>
    <row r="19" spans="2:13" x14ac:dyDescent="0.3">
      <c r="B19" s="22" t="s">
        <v>113</v>
      </c>
      <c r="C19" s="19" t="s">
        <v>4</v>
      </c>
      <c r="D19" s="19"/>
      <c r="E19" s="19"/>
      <c r="F19" s="30"/>
      <c r="H19" s="97"/>
      <c r="I19" s="96"/>
      <c r="L19" s="98"/>
    </row>
    <row r="20" spans="2:13" x14ac:dyDescent="0.3">
      <c r="B20" s="22" t="s">
        <v>114</v>
      </c>
      <c r="C20" s="19" t="s">
        <v>4</v>
      </c>
      <c r="D20" s="19"/>
      <c r="E20" s="19"/>
      <c r="F20" s="30"/>
      <c r="H20" s="97"/>
    </row>
    <row r="21" spans="2:13" x14ac:dyDescent="0.3">
      <c r="B21" s="22" t="s">
        <v>115</v>
      </c>
      <c r="C21" s="19" t="s">
        <v>4</v>
      </c>
      <c r="D21" s="19"/>
      <c r="E21" s="19"/>
      <c r="F21" s="30"/>
      <c r="H21" s="97"/>
      <c r="I21" s="97"/>
      <c r="J21" s="97"/>
      <c r="K21" s="97"/>
    </row>
    <row r="22" spans="2:13" x14ac:dyDescent="0.3">
      <c r="B22" s="22" t="s">
        <v>116</v>
      </c>
      <c r="C22" s="19" t="s">
        <v>4</v>
      </c>
      <c r="D22" s="19"/>
      <c r="E22" s="19"/>
      <c r="F22" s="30"/>
      <c r="H22" s="97"/>
      <c r="I22" s="97"/>
      <c r="J22" s="97"/>
      <c r="K22" s="97"/>
    </row>
    <row r="23" spans="2:13" x14ac:dyDescent="0.3">
      <c r="B23" s="22" t="s">
        <v>117</v>
      </c>
      <c r="C23" s="19" t="s">
        <v>4</v>
      </c>
      <c r="D23" s="19"/>
      <c r="E23" s="19"/>
      <c r="F23" s="30"/>
      <c r="H23" s="97"/>
      <c r="I23" s="97"/>
      <c r="J23" s="97"/>
      <c r="K23" s="97"/>
    </row>
    <row r="24" spans="2:13" x14ac:dyDescent="0.3">
      <c r="B24" s="22" t="s">
        <v>118</v>
      </c>
      <c r="C24" s="19" t="s">
        <v>4</v>
      </c>
      <c r="D24" s="19"/>
      <c r="E24" s="19"/>
      <c r="F24" s="30"/>
      <c r="H24" s="97"/>
      <c r="I24" s="97"/>
      <c r="J24" s="97"/>
      <c r="K24" s="97"/>
    </row>
    <row r="25" spans="2:13" x14ac:dyDescent="0.3">
      <c r="B25" s="22" t="s">
        <v>119</v>
      </c>
      <c r="C25" s="19" t="s">
        <v>4</v>
      </c>
      <c r="D25" s="19"/>
      <c r="E25" s="19"/>
      <c r="F25" s="30"/>
      <c r="H25" s="97"/>
      <c r="I25" s="97"/>
      <c r="J25" s="97"/>
      <c r="K25" s="97"/>
    </row>
    <row r="26" spans="2:13" x14ac:dyDescent="0.3">
      <c r="B26" s="22" t="s">
        <v>120</v>
      </c>
      <c r="C26" s="19" t="s">
        <v>4</v>
      </c>
      <c r="D26" s="19"/>
      <c r="E26" s="19"/>
      <c r="F26" s="30"/>
      <c r="H26" s="97"/>
      <c r="I26" s="97"/>
      <c r="J26" s="97"/>
      <c r="K26" s="97"/>
    </row>
    <row r="27" spans="2:13" x14ac:dyDescent="0.3">
      <c r="B27" s="22" t="s">
        <v>121</v>
      </c>
      <c r="C27" s="19" t="s">
        <v>4</v>
      </c>
      <c r="D27" s="19"/>
      <c r="E27" s="19"/>
      <c r="F27" s="30"/>
      <c r="H27" s="97"/>
      <c r="I27" s="97"/>
      <c r="J27" s="97"/>
      <c r="K27" s="97"/>
    </row>
    <row r="28" spans="2:13" x14ac:dyDescent="0.3">
      <c r="B28" s="22" t="s">
        <v>122</v>
      </c>
      <c r="C28" s="19" t="s">
        <v>4</v>
      </c>
      <c r="D28" s="19"/>
      <c r="E28" s="19"/>
      <c r="F28" s="30"/>
      <c r="H28" s="97"/>
      <c r="I28" s="97"/>
      <c r="J28" s="97"/>
      <c r="K28" s="97"/>
    </row>
    <row r="29" spans="2:13" x14ac:dyDescent="0.3">
      <c r="B29" s="22" t="s">
        <v>123</v>
      </c>
      <c r="C29" s="19" t="s">
        <v>4</v>
      </c>
      <c r="D29" s="19"/>
      <c r="E29" s="19"/>
      <c r="F29" s="30"/>
      <c r="H29" s="97"/>
      <c r="I29" s="97"/>
      <c r="J29" s="97"/>
      <c r="K29" s="97"/>
    </row>
    <row r="30" spans="2:13" x14ac:dyDescent="0.3">
      <c r="B30" s="22" t="s">
        <v>124</v>
      </c>
      <c r="C30" s="19" t="s">
        <v>4</v>
      </c>
      <c r="D30" s="19"/>
      <c r="E30" s="19"/>
      <c r="F30" s="30"/>
      <c r="H30" s="97"/>
      <c r="I30" s="97"/>
      <c r="J30" s="97"/>
      <c r="K30" s="97"/>
    </row>
    <row r="31" spans="2:13" x14ac:dyDescent="0.3">
      <c r="B31" s="22" t="s">
        <v>125</v>
      </c>
      <c r="C31" s="19" t="s">
        <v>4</v>
      </c>
      <c r="D31" s="19"/>
      <c r="E31" s="19"/>
      <c r="F31" s="30"/>
      <c r="H31" s="97"/>
      <c r="I31" s="97"/>
      <c r="J31" s="97"/>
      <c r="K31" s="97"/>
    </row>
    <row r="32" spans="2:13" x14ac:dyDescent="0.3">
      <c r="B32" s="22" t="s">
        <v>126</v>
      </c>
      <c r="C32" s="19" t="s">
        <v>4</v>
      </c>
      <c r="D32" s="19"/>
      <c r="E32" s="19"/>
      <c r="F32" s="30"/>
      <c r="H32" s="97"/>
      <c r="I32" s="97"/>
      <c r="J32" s="97"/>
      <c r="K32" s="97"/>
    </row>
    <row r="33" spans="2:11" x14ac:dyDescent="0.3">
      <c r="B33" s="22" t="s">
        <v>127</v>
      </c>
      <c r="C33" s="19" t="s">
        <v>4</v>
      </c>
      <c r="D33" s="19"/>
      <c r="E33" s="19"/>
      <c r="F33" s="30"/>
      <c r="H33" s="97"/>
      <c r="I33" s="97"/>
      <c r="J33" s="97"/>
      <c r="K33" s="97"/>
    </row>
    <row r="34" spans="2:11" x14ac:dyDescent="0.3">
      <c r="B34" s="22" t="s">
        <v>128</v>
      </c>
      <c r="C34" s="19" t="s">
        <v>4</v>
      </c>
      <c r="D34" s="19"/>
      <c r="E34" s="19"/>
      <c r="F34" s="30"/>
      <c r="H34" s="97"/>
      <c r="I34" s="97"/>
      <c r="J34" s="97"/>
      <c r="K34" s="97"/>
    </row>
    <row r="35" spans="2:11" x14ac:dyDescent="0.3">
      <c r="B35" s="22" t="s">
        <v>129</v>
      </c>
      <c r="C35" s="19" t="s">
        <v>4</v>
      </c>
      <c r="D35" s="19"/>
      <c r="E35" s="19"/>
      <c r="F35" s="30"/>
      <c r="H35" s="97"/>
      <c r="I35" s="97"/>
      <c r="J35" s="97"/>
      <c r="K35" s="97"/>
    </row>
    <row r="36" spans="2:11" x14ac:dyDescent="0.3">
      <c r="B36" s="22" t="s">
        <v>130</v>
      </c>
      <c r="C36" s="19" t="s">
        <v>4</v>
      </c>
      <c r="D36" s="19"/>
      <c r="E36" s="19"/>
      <c r="F36" s="30"/>
      <c r="H36" s="97"/>
      <c r="I36" s="97"/>
      <c r="J36" s="97"/>
      <c r="K36" s="97"/>
    </row>
    <row r="37" spans="2:11" x14ac:dyDescent="0.3">
      <c r="B37" s="22" t="s">
        <v>131</v>
      </c>
      <c r="C37" s="19" t="s">
        <v>4</v>
      </c>
      <c r="D37" s="19"/>
      <c r="E37" s="19"/>
      <c r="F37" s="30"/>
      <c r="H37" s="97"/>
      <c r="I37" s="97"/>
      <c r="J37" s="97"/>
      <c r="K37" s="97"/>
    </row>
    <row r="38" spans="2:11" x14ac:dyDescent="0.3">
      <c r="B38" s="22" t="s">
        <v>132</v>
      </c>
      <c r="C38" s="19" t="s">
        <v>4</v>
      </c>
      <c r="D38" s="19"/>
      <c r="E38" s="19"/>
      <c r="F38" s="30"/>
      <c r="H38" s="97"/>
      <c r="I38" s="97"/>
      <c r="J38" s="97"/>
      <c r="K38" s="97"/>
    </row>
    <row r="39" spans="2:11" x14ac:dyDescent="0.3">
      <c r="B39" s="22" t="s">
        <v>133</v>
      </c>
      <c r="C39" s="19" t="s">
        <v>4</v>
      </c>
      <c r="D39" s="19"/>
      <c r="E39" s="19"/>
      <c r="F39" s="30"/>
      <c r="H39" s="97"/>
      <c r="I39" s="97"/>
      <c r="J39" s="97"/>
      <c r="K39" s="97"/>
    </row>
    <row r="40" spans="2:11" x14ac:dyDescent="0.3">
      <c r="B40" s="22" t="s">
        <v>134</v>
      </c>
      <c r="C40" s="19" t="s">
        <v>4</v>
      </c>
      <c r="D40" s="19"/>
      <c r="E40" s="19"/>
      <c r="F40" s="30"/>
      <c r="H40" s="97"/>
      <c r="I40" s="97"/>
      <c r="J40" s="97"/>
      <c r="K40" s="97"/>
    </row>
    <row r="41" spans="2:11" x14ac:dyDescent="0.3">
      <c r="B41" s="22" t="s">
        <v>135</v>
      </c>
      <c r="C41" s="19" t="s">
        <v>4</v>
      </c>
      <c r="D41" s="19"/>
      <c r="E41" s="19"/>
      <c r="F41" s="30"/>
      <c r="H41" s="97"/>
      <c r="I41" s="97"/>
      <c r="J41" s="97"/>
      <c r="K41" s="97"/>
    </row>
    <row r="42" spans="2:11" x14ac:dyDescent="0.3">
      <c r="B42" s="22" t="s">
        <v>136</v>
      </c>
      <c r="C42" s="19" t="s">
        <v>4</v>
      </c>
      <c r="D42" s="19"/>
      <c r="E42" s="19"/>
      <c r="F42" s="30"/>
      <c r="H42" s="97"/>
      <c r="I42" s="97"/>
      <c r="J42" s="97"/>
      <c r="K42" s="97"/>
    </row>
    <row r="43" spans="2:11" x14ac:dyDescent="0.3">
      <c r="B43" s="22" t="s">
        <v>137</v>
      </c>
      <c r="C43" s="19" t="s">
        <v>4</v>
      </c>
      <c r="D43" s="19"/>
      <c r="E43" s="19"/>
      <c r="F43" s="30"/>
      <c r="H43" s="97"/>
      <c r="I43" s="97"/>
      <c r="J43" s="97"/>
      <c r="K43" s="97"/>
    </row>
    <row r="44" spans="2:11" x14ac:dyDescent="0.3">
      <c r="B44" s="22" t="s">
        <v>138</v>
      </c>
      <c r="C44" s="19" t="s">
        <v>4</v>
      </c>
      <c r="D44" s="19"/>
      <c r="E44" s="19"/>
      <c r="F44" s="30"/>
      <c r="H44" s="97"/>
      <c r="I44" s="97"/>
      <c r="J44" s="97"/>
      <c r="K44" s="97"/>
    </row>
    <row r="45" spans="2:11" x14ac:dyDescent="0.3">
      <c r="B45" s="22" t="s">
        <v>139</v>
      </c>
      <c r="C45" s="19" t="s">
        <v>4</v>
      </c>
      <c r="D45" s="19"/>
      <c r="E45" s="19"/>
      <c r="F45" s="30"/>
      <c r="H45" s="97"/>
      <c r="I45" s="97"/>
      <c r="J45" s="97"/>
      <c r="K45" s="97"/>
    </row>
    <row r="46" spans="2:11" x14ac:dyDescent="0.3">
      <c r="B46" s="22" t="s">
        <v>140</v>
      </c>
      <c r="C46" s="19" t="s">
        <v>4</v>
      </c>
      <c r="D46" s="19"/>
      <c r="E46" s="19"/>
      <c r="F46" s="30"/>
      <c r="H46" s="97"/>
      <c r="I46" s="97"/>
      <c r="J46" s="97"/>
      <c r="K46" s="97"/>
    </row>
    <row r="47" spans="2:11" x14ac:dyDescent="0.3">
      <c r="B47" s="22" t="s">
        <v>141</v>
      </c>
      <c r="C47" s="19" t="s">
        <v>4</v>
      </c>
      <c r="D47" s="19"/>
      <c r="E47" s="19"/>
      <c r="F47" s="30"/>
      <c r="H47" s="97"/>
      <c r="I47" s="97"/>
      <c r="J47" s="97"/>
      <c r="K47" s="97"/>
    </row>
    <row r="48" spans="2:11" x14ac:dyDescent="0.3">
      <c r="B48" s="22" t="s">
        <v>142</v>
      </c>
      <c r="C48" s="19" t="s">
        <v>4</v>
      </c>
      <c r="D48" s="19"/>
      <c r="E48" s="19"/>
      <c r="F48" s="30"/>
      <c r="H48" s="97"/>
      <c r="I48" s="97"/>
      <c r="J48" s="97"/>
      <c r="K48" s="97"/>
    </row>
    <row r="49" spans="2:11" x14ac:dyDescent="0.3">
      <c r="B49" s="22" t="s">
        <v>143</v>
      </c>
      <c r="C49" s="19" t="s">
        <v>4</v>
      </c>
      <c r="D49" s="19"/>
      <c r="E49" s="19"/>
      <c r="F49" s="30"/>
      <c r="H49" s="97"/>
      <c r="I49" s="97"/>
      <c r="J49" s="97"/>
      <c r="K49" s="97"/>
    </row>
    <row r="50" spans="2:11" x14ac:dyDescent="0.3">
      <c r="B50" s="22" t="s">
        <v>144</v>
      </c>
      <c r="C50" s="19" t="s">
        <v>4</v>
      </c>
      <c r="D50" s="19"/>
      <c r="E50" s="19"/>
      <c r="F50" s="30"/>
      <c r="H50" s="97"/>
      <c r="I50" s="97"/>
      <c r="J50" s="97"/>
      <c r="K50" s="97"/>
    </row>
    <row r="51" spans="2:11" x14ac:dyDescent="0.3">
      <c r="B51" s="22" t="s">
        <v>145</v>
      </c>
      <c r="C51" s="19" t="s">
        <v>4</v>
      </c>
      <c r="D51" s="19"/>
      <c r="E51" s="19"/>
      <c r="F51" s="30"/>
      <c r="H51" s="97"/>
      <c r="I51" s="97"/>
      <c r="J51" s="97"/>
      <c r="K51" s="97"/>
    </row>
    <row r="52" spans="2:11" x14ac:dyDescent="0.3">
      <c r="B52" s="22" t="s">
        <v>146</v>
      </c>
      <c r="C52" s="19" t="s">
        <v>4</v>
      </c>
      <c r="D52" s="19"/>
      <c r="E52" s="19"/>
      <c r="F52" s="30"/>
      <c r="H52" s="97"/>
      <c r="I52" s="97"/>
      <c r="J52" s="97"/>
      <c r="K52" s="97"/>
    </row>
    <row r="53" spans="2:11" x14ac:dyDescent="0.3">
      <c r="B53" s="22" t="s">
        <v>147</v>
      </c>
      <c r="C53" s="19" t="s">
        <v>4</v>
      </c>
      <c r="D53" s="19"/>
      <c r="E53" s="19"/>
      <c r="F53" s="30"/>
      <c r="H53" s="97"/>
      <c r="I53" s="97"/>
      <c r="J53" s="97"/>
      <c r="K53" s="97"/>
    </row>
    <row r="54" spans="2:11" x14ac:dyDescent="0.3">
      <c r="B54" s="22" t="s">
        <v>148</v>
      </c>
      <c r="C54" s="19" t="s">
        <v>4</v>
      </c>
      <c r="D54" s="19"/>
      <c r="E54" s="19"/>
      <c r="F54" s="30"/>
      <c r="H54" s="97"/>
      <c r="I54" s="97"/>
      <c r="J54" s="97"/>
      <c r="K54" s="97"/>
    </row>
    <row r="55" spans="2:11" x14ac:dyDescent="0.3">
      <c r="B55" s="22" t="s">
        <v>149</v>
      </c>
      <c r="C55" s="19" t="s">
        <v>4</v>
      </c>
      <c r="D55" s="19"/>
      <c r="E55" s="19"/>
      <c r="F55" s="30"/>
      <c r="H55" s="97"/>
      <c r="I55" s="97"/>
      <c r="J55" s="97"/>
      <c r="K55" s="97"/>
    </row>
    <row r="56" spans="2:11" x14ac:dyDescent="0.3">
      <c r="B56" s="22" t="s">
        <v>150</v>
      </c>
      <c r="C56" s="19" t="s">
        <v>4</v>
      </c>
      <c r="D56" s="19"/>
      <c r="E56" s="19"/>
      <c r="F56" s="30"/>
      <c r="H56" s="97"/>
      <c r="I56" s="97"/>
      <c r="J56" s="97"/>
      <c r="K56" s="97"/>
    </row>
    <row r="57" spans="2:11" x14ac:dyDescent="0.3">
      <c r="B57" s="22" t="s">
        <v>151</v>
      </c>
      <c r="C57" s="19" t="s">
        <v>4</v>
      </c>
      <c r="D57" s="19"/>
      <c r="E57" s="19"/>
      <c r="F57" s="30"/>
      <c r="H57" s="97"/>
      <c r="I57" s="97"/>
      <c r="J57" s="97"/>
      <c r="K57" s="97"/>
    </row>
    <row r="58" spans="2:11" x14ac:dyDescent="0.3">
      <c r="B58" s="22" t="s">
        <v>152</v>
      </c>
      <c r="C58" s="19" t="s">
        <v>4</v>
      </c>
      <c r="D58" s="19"/>
      <c r="E58" s="19"/>
      <c r="F58" s="30"/>
      <c r="H58" s="97"/>
      <c r="I58" s="97"/>
      <c r="J58" s="97"/>
      <c r="K58" s="97"/>
    </row>
    <row r="59" spans="2:11" x14ac:dyDescent="0.3">
      <c r="B59" s="22" t="s">
        <v>153</v>
      </c>
      <c r="C59" s="19" t="s">
        <v>4</v>
      </c>
      <c r="D59" s="19"/>
      <c r="E59" s="19"/>
      <c r="F59" s="30"/>
      <c r="H59" s="97"/>
      <c r="I59" s="97"/>
      <c r="J59" s="97"/>
      <c r="K59" s="97"/>
    </row>
    <row r="60" spans="2:11" x14ac:dyDescent="0.3">
      <c r="B60" s="22" t="s">
        <v>154</v>
      </c>
      <c r="C60" s="19" t="s">
        <v>4</v>
      </c>
      <c r="D60" s="19"/>
      <c r="E60" s="19"/>
      <c r="F60" s="30"/>
      <c r="H60" s="97"/>
      <c r="I60" s="97"/>
      <c r="J60" s="97"/>
      <c r="K60" s="97"/>
    </row>
    <row r="61" spans="2:11" x14ac:dyDescent="0.3">
      <c r="B61" s="22" t="s">
        <v>155</v>
      </c>
      <c r="C61" s="19" t="s">
        <v>4</v>
      </c>
      <c r="D61" s="19"/>
      <c r="E61" s="19"/>
      <c r="F61" s="30"/>
      <c r="H61" s="97"/>
      <c r="I61" s="97"/>
      <c r="J61" s="97"/>
      <c r="K61" s="97"/>
    </row>
    <row r="62" spans="2:11" x14ac:dyDescent="0.3">
      <c r="B62" s="22" t="s">
        <v>156</v>
      </c>
      <c r="C62" s="19" t="s">
        <v>4</v>
      </c>
      <c r="D62" s="19"/>
      <c r="E62" s="19"/>
      <c r="F62" s="30"/>
      <c r="H62" s="97"/>
      <c r="I62" s="97"/>
      <c r="J62" s="97"/>
      <c r="K62" s="97"/>
    </row>
    <row r="63" spans="2:11" x14ac:dyDescent="0.3">
      <c r="B63" s="22" t="s">
        <v>157</v>
      </c>
      <c r="C63" s="19" t="s">
        <v>4</v>
      </c>
      <c r="D63" s="19"/>
      <c r="E63" s="19"/>
      <c r="F63" s="30"/>
      <c r="H63" s="97"/>
      <c r="I63" s="97"/>
      <c r="J63" s="97"/>
      <c r="K63" s="97"/>
    </row>
    <row r="64" spans="2:11" x14ac:dyDescent="0.3">
      <c r="B64" s="22" t="s">
        <v>158</v>
      </c>
      <c r="C64" s="19" t="s">
        <v>4</v>
      </c>
      <c r="D64" s="19"/>
      <c r="E64" s="19"/>
      <c r="F64" s="30"/>
      <c r="H64" s="97"/>
      <c r="I64" s="97"/>
      <c r="J64" s="97"/>
      <c r="K64" s="97"/>
    </row>
    <row r="65" spans="2:11" x14ac:dyDescent="0.3">
      <c r="B65" s="22" t="s">
        <v>159</v>
      </c>
      <c r="C65" s="19" t="s">
        <v>4</v>
      </c>
      <c r="D65" s="19"/>
      <c r="E65" s="19"/>
      <c r="F65" s="30"/>
      <c r="H65" s="97"/>
      <c r="I65" s="97"/>
      <c r="J65" s="97"/>
      <c r="K65" s="97"/>
    </row>
    <row r="66" spans="2:11" x14ac:dyDescent="0.3">
      <c r="B66" s="22" t="s">
        <v>160</v>
      </c>
      <c r="C66" s="19" t="s">
        <v>4</v>
      </c>
      <c r="D66" s="19"/>
      <c r="E66" s="19"/>
      <c r="F66" s="30"/>
      <c r="H66" s="97"/>
      <c r="I66" s="97"/>
      <c r="J66" s="97"/>
      <c r="K66" s="97"/>
    </row>
    <row r="67" spans="2:11" x14ac:dyDescent="0.3">
      <c r="B67" s="22" t="s">
        <v>161</v>
      </c>
      <c r="C67" s="19" t="s">
        <v>4</v>
      </c>
      <c r="D67" s="19"/>
      <c r="E67" s="19"/>
      <c r="F67" s="30"/>
      <c r="H67" s="97"/>
      <c r="I67" s="97"/>
      <c r="J67" s="97"/>
      <c r="K67" s="97"/>
    </row>
    <row r="68" spans="2:11" x14ac:dyDescent="0.3">
      <c r="B68" s="22" t="s">
        <v>162</v>
      </c>
      <c r="C68" s="19" t="s">
        <v>4</v>
      </c>
      <c r="D68" s="19"/>
      <c r="E68" s="19"/>
      <c r="F68" s="30"/>
      <c r="H68" s="97"/>
      <c r="I68" s="97"/>
      <c r="J68" s="97"/>
      <c r="K68" s="97"/>
    </row>
    <row r="69" spans="2:11" x14ac:dyDescent="0.3">
      <c r="B69" s="22" t="s">
        <v>163</v>
      </c>
      <c r="C69" s="19" t="s">
        <v>4</v>
      </c>
      <c r="D69" s="19"/>
      <c r="E69" s="19"/>
      <c r="F69" s="30"/>
      <c r="H69" s="97"/>
      <c r="I69" s="97"/>
      <c r="J69" s="97"/>
      <c r="K69" s="97"/>
    </row>
    <row r="70" spans="2:11" x14ac:dyDescent="0.3">
      <c r="B70" s="22" t="s">
        <v>164</v>
      </c>
      <c r="C70" s="19" t="s">
        <v>4</v>
      </c>
      <c r="D70" s="19"/>
      <c r="E70" s="19"/>
      <c r="F70" s="30"/>
      <c r="H70" s="97"/>
      <c r="I70" s="97"/>
      <c r="J70" s="97"/>
      <c r="K70" s="97"/>
    </row>
    <row r="71" spans="2:11" x14ac:dyDescent="0.3">
      <c r="B71" s="22" t="s">
        <v>165</v>
      </c>
      <c r="C71" s="19" t="s">
        <v>4</v>
      </c>
      <c r="D71" s="19"/>
      <c r="E71" s="19"/>
      <c r="F71" s="30"/>
      <c r="H71" s="97"/>
      <c r="I71" s="97"/>
      <c r="J71" s="97"/>
      <c r="K71" s="97"/>
    </row>
    <row r="72" spans="2:11" x14ac:dyDescent="0.3">
      <c r="B72" s="22" t="s">
        <v>166</v>
      </c>
      <c r="C72" s="19" t="s">
        <v>4</v>
      </c>
      <c r="D72" s="19"/>
      <c r="E72" s="19"/>
      <c r="F72" s="30"/>
      <c r="H72" s="97"/>
      <c r="I72" s="97"/>
      <c r="J72" s="97"/>
      <c r="K72" s="97"/>
    </row>
    <row r="73" spans="2:11" x14ac:dyDescent="0.3">
      <c r="B73" s="22" t="s">
        <v>167</v>
      </c>
      <c r="C73" s="19" t="s">
        <v>4</v>
      </c>
      <c r="D73" s="19"/>
      <c r="E73" s="19"/>
      <c r="F73" s="30"/>
      <c r="H73" s="97"/>
      <c r="I73" s="97"/>
      <c r="J73" s="97"/>
      <c r="K73" s="97"/>
    </row>
    <row r="74" spans="2:11" x14ac:dyDescent="0.3">
      <c r="B74" s="22" t="s">
        <v>168</v>
      </c>
      <c r="C74" s="19" t="s">
        <v>4</v>
      </c>
      <c r="D74" s="19"/>
      <c r="E74" s="19"/>
      <c r="F74" s="30"/>
      <c r="H74" s="97"/>
      <c r="I74" s="97"/>
      <c r="J74" s="97"/>
      <c r="K74" s="97"/>
    </row>
    <row r="75" spans="2:11" x14ac:dyDescent="0.3">
      <c r="B75" s="22" t="s">
        <v>169</v>
      </c>
      <c r="C75" s="19" t="s">
        <v>4</v>
      </c>
      <c r="D75" s="19"/>
      <c r="E75" s="19"/>
      <c r="F75" s="30"/>
      <c r="H75" s="97"/>
      <c r="I75" s="97"/>
      <c r="J75" s="97"/>
      <c r="K75" s="97"/>
    </row>
    <row r="76" spans="2:11" x14ac:dyDescent="0.3">
      <c r="B76" s="22" t="s">
        <v>170</v>
      </c>
      <c r="C76" s="19" t="s">
        <v>4</v>
      </c>
      <c r="D76" s="19"/>
      <c r="E76" s="19"/>
      <c r="F76" s="30"/>
      <c r="H76" s="97"/>
      <c r="I76" s="97"/>
      <c r="J76" s="97"/>
      <c r="K76" s="97"/>
    </row>
    <row r="77" spans="2:11" x14ac:dyDescent="0.3">
      <c r="B77" s="22" t="s">
        <v>171</v>
      </c>
      <c r="C77" s="19" t="s">
        <v>4</v>
      </c>
      <c r="D77" s="19"/>
      <c r="E77" s="19"/>
      <c r="F77" s="30"/>
      <c r="H77" s="97"/>
      <c r="I77" s="97"/>
      <c r="J77" s="97"/>
      <c r="K77" s="97"/>
    </row>
    <row r="78" spans="2:11" x14ac:dyDescent="0.3">
      <c r="B78" s="22" t="s">
        <v>172</v>
      </c>
      <c r="C78" s="19" t="s">
        <v>4</v>
      </c>
      <c r="D78" s="19"/>
      <c r="E78" s="19"/>
      <c r="F78" s="30"/>
      <c r="H78" s="97"/>
      <c r="I78" s="97"/>
      <c r="J78" s="97"/>
      <c r="K78" s="97"/>
    </row>
    <row r="79" spans="2:11" x14ac:dyDescent="0.3">
      <c r="B79" s="22" t="s">
        <v>173</v>
      </c>
      <c r="C79" s="19" t="s">
        <v>4</v>
      </c>
      <c r="D79" s="19"/>
      <c r="E79" s="19"/>
      <c r="F79" s="30"/>
      <c r="H79" s="97"/>
      <c r="I79" s="97"/>
      <c r="J79" s="97"/>
      <c r="K79" s="97"/>
    </row>
    <row r="80" spans="2:11" x14ac:dyDescent="0.3">
      <c r="B80" s="22" t="s">
        <v>174</v>
      </c>
      <c r="C80" s="19" t="s">
        <v>4</v>
      </c>
      <c r="D80" s="19"/>
      <c r="E80" s="19"/>
      <c r="F80" s="30"/>
      <c r="H80" s="97"/>
      <c r="I80" s="97"/>
      <c r="J80" s="97"/>
      <c r="K80" s="97"/>
    </row>
    <row r="81" spans="2:11" x14ac:dyDescent="0.3">
      <c r="B81" s="22" t="s">
        <v>175</v>
      </c>
      <c r="C81" s="19" t="s">
        <v>4</v>
      </c>
      <c r="D81" s="19"/>
      <c r="E81" s="19"/>
      <c r="F81" s="30"/>
      <c r="H81" s="97"/>
      <c r="I81" s="97"/>
      <c r="J81" s="97"/>
      <c r="K81" s="97"/>
    </row>
    <row r="82" spans="2:11" x14ac:dyDescent="0.3">
      <c r="B82" s="22" t="s">
        <v>176</v>
      </c>
      <c r="C82" s="19" t="s">
        <v>4</v>
      </c>
      <c r="D82" s="19"/>
      <c r="E82" s="19"/>
      <c r="F82" s="30"/>
      <c r="H82" s="97"/>
      <c r="I82" s="97"/>
      <c r="J82" s="97"/>
      <c r="K82" s="97"/>
    </row>
    <row r="83" spans="2:11" x14ac:dyDescent="0.3">
      <c r="B83" s="22" t="s">
        <v>177</v>
      </c>
      <c r="C83" s="19" t="s">
        <v>4</v>
      </c>
      <c r="D83" s="19"/>
      <c r="E83" s="19"/>
      <c r="F83" s="30"/>
      <c r="H83" s="97"/>
      <c r="I83" s="97"/>
      <c r="J83" s="97"/>
      <c r="K83" s="97"/>
    </row>
    <row r="84" spans="2:11" x14ac:dyDescent="0.3">
      <c r="B84" s="22" t="s">
        <v>178</v>
      </c>
      <c r="C84" s="19" t="s">
        <v>4</v>
      </c>
      <c r="D84" s="19"/>
      <c r="E84" s="19"/>
      <c r="F84" s="30"/>
      <c r="H84" s="97"/>
      <c r="I84" s="97"/>
      <c r="J84" s="97"/>
      <c r="K84" s="97"/>
    </row>
    <row r="85" spans="2:11" x14ac:dyDescent="0.3">
      <c r="B85" s="22" t="s">
        <v>179</v>
      </c>
      <c r="C85" s="19" t="s">
        <v>4</v>
      </c>
      <c r="D85" s="19"/>
      <c r="E85" s="19"/>
      <c r="F85" s="30"/>
      <c r="H85" s="97"/>
      <c r="I85" s="97"/>
      <c r="J85" s="97"/>
      <c r="K85" s="97"/>
    </row>
    <row r="86" spans="2:11" x14ac:dyDescent="0.3">
      <c r="B86" s="22" t="s">
        <v>180</v>
      </c>
      <c r="C86" s="19" t="s">
        <v>4</v>
      </c>
      <c r="D86" s="19"/>
      <c r="E86" s="19"/>
      <c r="F86" s="30"/>
      <c r="H86" s="97"/>
      <c r="I86" s="97"/>
      <c r="J86" s="97"/>
      <c r="K86" s="97"/>
    </row>
    <row r="87" spans="2:11" x14ac:dyDescent="0.3">
      <c r="B87" s="22" t="s">
        <v>181</v>
      </c>
      <c r="C87" s="19" t="s">
        <v>4</v>
      </c>
      <c r="D87" s="19"/>
      <c r="E87" s="19"/>
      <c r="F87" s="30"/>
      <c r="H87" s="97"/>
      <c r="I87" s="97"/>
      <c r="J87" s="97"/>
      <c r="K87" s="97"/>
    </row>
    <row r="88" spans="2:11" x14ac:dyDescent="0.3">
      <c r="B88" s="22" t="s">
        <v>182</v>
      </c>
      <c r="C88" s="19" t="s">
        <v>4</v>
      </c>
      <c r="D88" s="19"/>
      <c r="E88" s="19"/>
      <c r="F88" s="30"/>
      <c r="H88" s="97"/>
      <c r="I88" s="97"/>
      <c r="J88" s="97"/>
      <c r="K88" s="97"/>
    </row>
    <row r="89" spans="2:11" x14ac:dyDescent="0.3">
      <c r="B89" s="22" t="s">
        <v>183</v>
      </c>
      <c r="C89" s="19" t="s">
        <v>4</v>
      </c>
      <c r="D89" s="19"/>
      <c r="E89" s="19"/>
      <c r="F89" s="30"/>
      <c r="H89" s="97"/>
      <c r="I89" s="97"/>
      <c r="J89" s="97"/>
      <c r="K89" s="97"/>
    </row>
    <row r="90" spans="2:11" x14ac:dyDescent="0.3">
      <c r="B90" s="22" t="s">
        <v>184</v>
      </c>
      <c r="C90" s="19" t="s">
        <v>4</v>
      </c>
      <c r="D90" s="19"/>
      <c r="E90" s="19"/>
      <c r="F90" s="30"/>
      <c r="H90" s="97"/>
      <c r="I90" s="97"/>
      <c r="J90" s="97"/>
      <c r="K90" s="97"/>
    </row>
    <row r="91" spans="2:11" x14ac:dyDescent="0.3">
      <c r="B91" s="22" t="s">
        <v>185</v>
      </c>
      <c r="C91" s="19" t="s">
        <v>4</v>
      </c>
      <c r="D91" s="19"/>
      <c r="E91" s="19"/>
      <c r="F91" s="30"/>
      <c r="H91" s="97"/>
      <c r="I91" s="97"/>
      <c r="J91" s="97"/>
      <c r="K91" s="97"/>
    </row>
    <row r="92" spans="2:11" x14ac:dyDescent="0.3">
      <c r="B92" s="22" t="s">
        <v>186</v>
      </c>
      <c r="C92" s="19" t="s">
        <v>4</v>
      </c>
      <c r="D92" s="19"/>
      <c r="E92" s="19"/>
      <c r="F92" s="30"/>
      <c r="H92" s="97"/>
      <c r="I92" s="97"/>
      <c r="J92" s="97"/>
      <c r="K92" s="97"/>
    </row>
    <row r="93" spans="2:11" x14ac:dyDescent="0.3">
      <c r="B93" s="22" t="s">
        <v>187</v>
      </c>
      <c r="C93" s="19" t="s">
        <v>4</v>
      </c>
      <c r="D93" s="19"/>
      <c r="E93" s="19"/>
      <c r="F93" s="30"/>
      <c r="H93" s="97"/>
      <c r="I93" s="97"/>
      <c r="J93" s="97"/>
      <c r="K93" s="97"/>
    </row>
    <row r="94" spans="2:11" x14ac:dyDescent="0.3">
      <c r="B94" s="22" t="s">
        <v>188</v>
      </c>
      <c r="C94" s="19" t="s">
        <v>4</v>
      </c>
      <c r="D94" s="19"/>
      <c r="E94" s="19"/>
      <c r="F94" s="30"/>
      <c r="H94" s="97"/>
      <c r="I94" s="97"/>
      <c r="J94" s="97"/>
      <c r="K94" s="97"/>
    </row>
    <row r="95" spans="2:11" x14ac:dyDescent="0.3">
      <c r="B95" s="22" t="s">
        <v>189</v>
      </c>
      <c r="C95" s="19" t="s">
        <v>4</v>
      </c>
      <c r="D95" s="19"/>
      <c r="E95" s="19"/>
      <c r="F95" s="30"/>
      <c r="H95" s="97"/>
      <c r="I95" s="97"/>
      <c r="J95" s="97"/>
      <c r="K95" s="97"/>
    </row>
    <row r="96" spans="2:11" x14ac:dyDescent="0.3">
      <c r="B96" s="22" t="s">
        <v>190</v>
      </c>
      <c r="C96" s="19" t="s">
        <v>4</v>
      </c>
      <c r="D96" s="19"/>
      <c r="E96" s="19"/>
      <c r="F96" s="30"/>
      <c r="H96" s="97"/>
      <c r="I96" s="97"/>
      <c r="J96" s="97"/>
      <c r="K96" s="97"/>
    </row>
    <row r="97" spans="2:11" x14ac:dyDescent="0.3">
      <c r="B97" s="22" t="s">
        <v>191</v>
      </c>
      <c r="C97" s="19" t="s">
        <v>4</v>
      </c>
      <c r="D97" s="19"/>
      <c r="E97" s="19"/>
      <c r="F97" s="30"/>
      <c r="H97" s="97"/>
      <c r="I97" s="97"/>
      <c r="J97" s="97"/>
      <c r="K97" s="97"/>
    </row>
    <row r="98" spans="2:11" x14ac:dyDescent="0.3">
      <c r="B98" s="22" t="s">
        <v>192</v>
      </c>
      <c r="C98" s="19" t="s">
        <v>4</v>
      </c>
      <c r="D98" s="19"/>
      <c r="E98" s="19"/>
      <c r="F98" s="30"/>
      <c r="H98" s="97"/>
      <c r="I98" s="97"/>
      <c r="J98" s="97"/>
      <c r="K98" s="97"/>
    </row>
    <row r="99" spans="2:11" x14ac:dyDescent="0.3">
      <c r="B99" s="22" t="s">
        <v>193</v>
      </c>
      <c r="C99" s="19" t="s">
        <v>4</v>
      </c>
      <c r="D99" s="19"/>
      <c r="E99" s="19"/>
      <c r="F99" s="30"/>
      <c r="H99" s="97"/>
      <c r="I99" s="97"/>
      <c r="J99" s="97"/>
      <c r="K99" s="97"/>
    </row>
    <row r="100" spans="2:11" x14ac:dyDescent="0.3">
      <c r="B100" s="22" t="s">
        <v>194</v>
      </c>
      <c r="C100" s="19" t="s">
        <v>4</v>
      </c>
      <c r="D100" s="19"/>
      <c r="E100" s="19"/>
      <c r="F100" s="30"/>
      <c r="H100" s="97"/>
      <c r="I100" s="97"/>
      <c r="J100" s="97"/>
      <c r="K100" s="97"/>
    </row>
    <row r="101" spans="2:11" x14ac:dyDescent="0.3">
      <c r="B101" s="22" t="s">
        <v>195</v>
      </c>
      <c r="C101" s="19" t="s">
        <v>4</v>
      </c>
      <c r="D101" s="19"/>
      <c r="E101" s="19"/>
      <c r="F101" s="30"/>
      <c r="H101" s="97"/>
      <c r="I101" s="97"/>
      <c r="J101" s="97"/>
      <c r="K101" s="97"/>
    </row>
    <row r="102" spans="2:11" x14ac:dyDescent="0.3">
      <c r="B102" s="22" t="s">
        <v>196</v>
      </c>
      <c r="C102" s="19" t="s">
        <v>4</v>
      </c>
      <c r="D102" s="19"/>
      <c r="E102" s="19"/>
      <c r="F102" s="30"/>
      <c r="H102" s="97"/>
      <c r="I102" s="97"/>
      <c r="J102" s="97"/>
      <c r="K102" s="97"/>
    </row>
    <row r="103" spans="2:11" x14ac:dyDescent="0.3">
      <c r="B103" s="22" t="s">
        <v>197</v>
      </c>
      <c r="C103" s="19" t="s">
        <v>4</v>
      </c>
      <c r="D103" s="19"/>
      <c r="E103" s="19"/>
      <c r="F103" s="30"/>
      <c r="H103" s="97"/>
      <c r="I103" s="97"/>
      <c r="J103" s="97"/>
      <c r="K103" s="97"/>
    </row>
    <row r="104" spans="2:11" x14ac:dyDescent="0.3">
      <c r="B104" s="22" t="s">
        <v>198</v>
      </c>
      <c r="C104" s="19" t="s">
        <v>4</v>
      </c>
      <c r="D104" s="19"/>
      <c r="E104" s="19"/>
      <c r="F104" s="30"/>
      <c r="H104" s="97"/>
      <c r="I104" s="97"/>
      <c r="J104" s="97"/>
      <c r="K104" s="97"/>
    </row>
    <row r="105" spans="2:11" x14ac:dyDescent="0.3">
      <c r="B105" s="22" t="s">
        <v>199</v>
      </c>
      <c r="C105" s="19" t="s">
        <v>4</v>
      </c>
      <c r="D105" s="19"/>
      <c r="E105" s="19"/>
      <c r="F105" s="30"/>
      <c r="H105" s="97"/>
      <c r="I105" s="97"/>
      <c r="J105" s="97"/>
      <c r="K105" s="97"/>
    </row>
    <row r="106" spans="2:11" x14ac:dyDescent="0.3">
      <c r="B106" s="22" t="s">
        <v>200</v>
      </c>
      <c r="C106" s="19" t="s">
        <v>4</v>
      </c>
      <c r="D106" s="19"/>
      <c r="E106" s="19"/>
      <c r="F106" s="30"/>
      <c r="H106" s="97"/>
      <c r="I106" s="97"/>
      <c r="J106" s="97"/>
      <c r="K106" s="97"/>
    </row>
    <row r="107" spans="2:11" x14ac:dyDescent="0.3">
      <c r="B107" s="22" t="s">
        <v>201</v>
      </c>
      <c r="C107" s="19" t="s">
        <v>4</v>
      </c>
      <c r="D107" s="19"/>
      <c r="E107" s="19"/>
      <c r="F107" s="30"/>
      <c r="H107" s="97"/>
      <c r="I107" s="97"/>
      <c r="J107" s="97"/>
      <c r="K107" s="97"/>
    </row>
    <row r="108" spans="2:11" x14ac:dyDescent="0.3">
      <c r="B108" s="22" t="s">
        <v>202</v>
      </c>
      <c r="C108" s="19" t="s">
        <v>4</v>
      </c>
      <c r="D108" s="19"/>
      <c r="E108" s="19"/>
      <c r="F108" s="30"/>
      <c r="H108" s="97"/>
      <c r="I108" s="97"/>
      <c r="J108" s="97"/>
      <c r="K108" s="97"/>
    </row>
    <row r="109" spans="2:11" x14ac:dyDescent="0.3">
      <c r="B109" s="22" t="s">
        <v>203</v>
      </c>
      <c r="C109" s="19" t="s">
        <v>4</v>
      </c>
      <c r="D109" s="19"/>
      <c r="E109" s="19"/>
      <c r="F109" s="30"/>
      <c r="H109" s="97"/>
      <c r="I109" s="97"/>
      <c r="J109" s="97"/>
      <c r="K109" s="97"/>
    </row>
    <row r="110" spans="2:11" x14ac:dyDescent="0.3">
      <c r="B110" s="22" t="s">
        <v>204</v>
      </c>
      <c r="C110" s="19" t="s">
        <v>4</v>
      </c>
      <c r="D110" s="19"/>
      <c r="E110" s="19"/>
      <c r="F110" s="30"/>
      <c r="H110" s="97"/>
      <c r="I110" s="97"/>
      <c r="J110" s="97"/>
      <c r="K110" s="97"/>
    </row>
    <row r="111" spans="2:11" x14ac:dyDescent="0.3">
      <c r="B111" s="22" t="s">
        <v>205</v>
      </c>
      <c r="C111" s="19" t="s">
        <v>4</v>
      </c>
      <c r="D111" s="19"/>
      <c r="E111" s="19"/>
      <c r="F111" s="30"/>
      <c r="H111" s="97"/>
      <c r="I111" s="97"/>
      <c r="J111" s="97"/>
      <c r="K111" s="97"/>
    </row>
    <row r="112" spans="2:11" x14ac:dyDescent="0.3">
      <c r="B112" s="22" t="s">
        <v>206</v>
      </c>
      <c r="C112" s="19" t="s">
        <v>4</v>
      </c>
      <c r="D112" s="19"/>
      <c r="E112" s="19"/>
      <c r="F112" s="30"/>
      <c r="H112" s="97"/>
      <c r="I112" s="97"/>
      <c r="J112" s="97"/>
      <c r="K112" s="97"/>
    </row>
    <row r="113" spans="2:11" x14ac:dyDescent="0.3">
      <c r="B113" s="22" t="s">
        <v>207</v>
      </c>
      <c r="C113" s="19" t="s">
        <v>4</v>
      </c>
      <c r="D113" s="19"/>
      <c r="E113" s="19"/>
      <c r="F113" s="30"/>
      <c r="H113" s="97"/>
      <c r="I113" s="97"/>
      <c r="J113" s="97"/>
      <c r="K113" s="97"/>
    </row>
    <row r="114" spans="2:11" x14ac:dyDescent="0.3">
      <c r="B114" s="22" t="s">
        <v>208</v>
      </c>
      <c r="C114" s="19" t="s">
        <v>4</v>
      </c>
      <c r="D114" s="19"/>
      <c r="E114" s="19"/>
      <c r="F114" s="30"/>
      <c r="H114" s="97"/>
      <c r="I114" s="97"/>
      <c r="J114" s="97"/>
      <c r="K114" s="97"/>
    </row>
    <row r="115" spans="2:11" x14ac:dyDescent="0.3">
      <c r="B115" s="22" t="s">
        <v>209</v>
      </c>
      <c r="C115" s="19" t="s">
        <v>4</v>
      </c>
      <c r="D115" s="19"/>
      <c r="E115" s="19"/>
      <c r="F115" s="30"/>
      <c r="H115" s="97"/>
      <c r="I115" s="97"/>
      <c r="J115" s="97"/>
      <c r="K115" s="97"/>
    </row>
    <row r="116" spans="2:11" x14ac:dyDescent="0.3">
      <c r="B116" s="22" t="s">
        <v>210</v>
      </c>
      <c r="C116" s="19" t="s">
        <v>4</v>
      </c>
      <c r="D116" s="19"/>
      <c r="E116" s="19"/>
      <c r="F116" s="30"/>
      <c r="H116" s="97"/>
      <c r="I116" s="97"/>
      <c r="J116" s="97"/>
      <c r="K116" s="97"/>
    </row>
    <row r="117" spans="2:11" x14ac:dyDescent="0.3">
      <c r="B117" s="22" t="s">
        <v>211</v>
      </c>
      <c r="C117" s="19" t="s">
        <v>4</v>
      </c>
      <c r="D117" s="19"/>
      <c r="E117" s="19"/>
      <c r="F117" s="30"/>
      <c r="H117" s="97"/>
      <c r="I117" s="97"/>
      <c r="J117" s="97"/>
      <c r="K117" s="97"/>
    </row>
    <row r="118" spans="2:11" x14ac:dyDescent="0.3">
      <c r="B118" s="22" t="s">
        <v>212</v>
      </c>
      <c r="C118" s="19" t="s">
        <v>4</v>
      </c>
      <c r="D118" s="19"/>
      <c r="E118" s="19"/>
      <c r="F118" s="30"/>
      <c r="H118" s="97"/>
      <c r="I118" s="97"/>
      <c r="J118" s="97"/>
      <c r="K118" s="97"/>
    </row>
    <row r="119" spans="2:11" x14ac:dyDescent="0.3">
      <c r="B119" s="22" t="s">
        <v>213</v>
      </c>
      <c r="C119" s="19" t="s">
        <v>4</v>
      </c>
      <c r="D119" s="19"/>
      <c r="E119" s="19"/>
      <c r="F119" s="30"/>
      <c r="H119" s="97"/>
      <c r="I119" s="97"/>
      <c r="J119" s="97"/>
      <c r="K119" s="97"/>
    </row>
    <row r="120" spans="2:11" x14ac:dyDescent="0.3">
      <c r="B120" s="22" t="s">
        <v>214</v>
      </c>
      <c r="C120" s="19" t="s">
        <v>4</v>
      </c>
      <c r="D120" s="19"/>
      <c r="E120" s="19"/>
      <c r="F120" s="30"/>
      <c r="H120" s="97"/>
      <c r="I120" s="97"/>
      <c r="J120" s="97"/>
      <c r="K120" s="97"/>
    </row>
    <row r="121" spans="2:11" x14ac:dyDescent="0.3">
      <c r="B121" s="22" t="s">
        <v>215</v>
      </c>
      <c r="C121" s="19" t="s">
        <v>4</v>
      </c>
      <c r="D121" s="19"/>
      <c r="E121" s="19"/>
      <c r="F121" s="30"/>
      <c r="H121" s="97"/>
      <c r="I121" s="97"/>
      <c r="J121" s="97"/>
      <c r="K121" s="97"/>
    </row>
    <row r="122" spans="2:11" x14ac:dyDescent="0.3">
      <c r="B122" s="22" t="s">
        <v>216</v>
      </c>
      <c r="C122" s="19" t="s">
        <v>4</v>
      </c>
      <c r="D122" s="19"/>
      <c r="E122" s="19"/>
      <c r="F122" s="30"/>
      <c r="H122" s="97"/>
      <c r="I122" s="97"/>
      <c r="J122" s="97"/>
      <c r="K122" s="97"/>
    </row>
    <row r="123" spans="2:11" x14ac:dyDescent="0.3">
      <c r="B123" s="22" t="s">
        <v>217</v>
      </c>
      <c r="C123" s="19" t="s">
        <v>4</v>
      </c>
      <c r="D123" s="19"/>
      <c r="E123" s="19"/>
      <c r="F123" s="30"/>
      <c r="H123" s="97"/>
      <c r="I123" s="97"/>
      <c r="J123" s="97"/>
      <c r="K123" s="97"/>
    </row>
    <row r="124" spans="2:11" x14ac:dyDescent="0.3">
      <c r="B124" s="22" t="s">
        <v>218</v>
      </c>
      <c r="C124" s="19" t="s">
        <v>4</v>
      </c>
      <c r="D124" s="19"/>
      <c r="E124" s="19"/>
      <c r="F124" s="30"/>
      <c r="H124" s="97"/>
      <c r="I124" s="97"/>
      <c r="J124" s="97"/>
      <c r="K124" s="97"/>
    </row>
    <row r="125" spans="2:11" x14ac:dyDescent="0.3">
      <c r="B125" s="22" t="s">
        <v>219</v>
      </c>
      <c r="C125" s="19" t="s">
        <v>4</v>
      </c>
      <c r="D125" s="19"/>
      <c r="E125" s="19"/>
      <c r="F125" s="30"/>
      <c r="H125" s="97"/>
      <c r="I125" s="97"/>
      <c r="J125" s="97"/>
      <c r="K125" s="97"/>
    </row>
    <row r="126" spans="2:11" x14ac:dyDescent="0.3">
      <c r="B126" s="22" t="s">
        <v>220</v>
      </c>
      <c r="C126" s="19" t="s">
        <v>4</v>
      </c>
      <c r="D126" s="19"/>
      <c r="E126" s="19"/>
      <c r="F126" s="30"/>
      <c r="H126" s="97"/>
      <c r="I126" s="97"/>
      <c r="J126" s="97"/>
      <c r="K126" s="97"/>
    </row>
    <row r="127" spans="2:11" x14ac:dyDescent="0.3">
      <c r="B127" s="22" t="s">
        <v>221</v>
      </c>
      <c r="C127" s="19" t="s">
        <v>4</v>
      </c>
      <c r="D127" s="19"/>
      <c r="E127" s="19"/>
      <c r="F127" s="30"/>
      <c r="H127" s="97"/>
      <c r="I127" s="97"/>
      <c r="J127" s="97"/>
      <c r="K127" s="97"/>
    </row>
    <row r="128" spans="2:11" x14ac:dyDescent="0.3">
      <c r="B128" s="22" t="s">
        <v>222</v>
      </c>
      <c r="C128" s="19" t="s">
        <v>4</v>
      </c>
      <c r="D128" s="19"/>
      <c r="E128" s="19"/>
      <c r="F128" s="30"/>
      <c r="H128" s="97"/>
      <c r="I128" s="97"/>
      <c r="J128" s="97"/>
      <c r="K128" s="97"/>
    </row>
    <row r="129" spans="2:11" x14ac:dyDescent="0.3">
      <c r="B129" s="22" t="s">
        <v>223</v>
      </c>
      <c r="C129" s="19" t="s">
        <v>4</v>
      </c>
      <c r="D129" s="19"/>
      <c r="E129" s="19"/>
      <c r="F129" s="30"/>
      <c r="H129" s="97"/>
      <c r="I129" s="97"/>
      <c r="J129" s="97"/>
      <c r="K129" s="97"/>
    </row>
    <row r="130" spans="2:11" x14ac:dyDescent="0.3">
      <c r="B130" s="22" t="s">
        <v>224</v>
      </c>
      <c r="C130" s="19" t="s">
        <v>4</v>
      </c>
      <c r="D130" s="19"/>
      <c r="E130" s="19"/>
      <c r="F130" s="30"/>
      <c r="H130" s="97"/>
      <c r="I130" s="97"/>
      <c r="J130" s="97"/>
      <c r="K130" s="97"/>
    </row>
    <row r="131" spans="2:11" x14ac:dyDescent="0.3">
      <c r="B131" s="22" t="s">
        <v>225</v>
      </c>
      <c r="C131" s="19" t="s">
        <v>4</v>
      </c>
      <c r="D131" s="19"/>
      <c r="E131" s="19"/>
      <c r="F131" s="30"/>
      <c r="H131" s="97"/>
      <c r="I131" s="97"/>
      <c r="J131" s="97"/>
      <c r="K131" s="97"/>
    </row>
    <row r="132" spans="2:11" x14ac:dyDescent="0.3">
      <c r="B132" s="22" t="s">
        <v>226</v>
      </c>
      <c r="C132" s="19" t="s">
        <v>4</v>
      </c>
      <c r="D132" s="19"/>
      <c r="E132" s="19"/>
      <c r="F132" s="30"/>
      <c r="H132" s="97"/>
      <c r="I132" s="97"/>
      <c r="J132" s="97"/>
      <c r="K132" s="97"/>
    </row>
    <row r="133" spans="2:11" x14ac:dyDescent="0.3">
      <c r="B133" s="22" t="s">
        <v>227</v>
      </c>
      <c r="C133" s="19" t="s">
        <v>4</v>
      </c>
      <c r="D133" s="19"/>
      <c r="E133" s="19"/>
      <c r="F133" s="30"/>
      <c r="H133" s="97"/>
      <c r="I133" s="97"/>
      <c r="J133" s="97"/>
      <c r="K133" s="97"/>
    </row>
    <row r="134" spans="2:11" x14ac:dyDescent="0.3">
      <c r="B134" s="22" t="s">
        <v>228</v>
      </c>
      <c r="C134" s="19" t="s">
        <v>4</v>
      </c>
      <c r="D134" s="19"/>
      <c r="E134" s="19"/>
      <c r="F134" s="30"/>
      <c r="H134" s="97"/>
      <c r="I134" s="97"/>
      <c r="J134" s="97"/>
      <c r="K134" s="97"/>
    </row>
    <row r="135" spans="2:11" x14ac:dyDescent="0.3">
      <c r="B135" s="22" t="s">
        <v>229</v>
      </c>
      <c r="C135" s="19" t="s">
        <v>4</v>
      </c>
      <c r="D135" s="19"/>
      <c r="E135" s="19"/>
      <c r="F135" s="30"/>
      <c r="H135" s="97"/>
      <c r="I135" s="97"/>
      <c r="J135" s="97"/>
      <c r="K135" s="97"/>
    </row>
    <row r="136" spans="2:11" x14ac:dyDescent="0.3">
      <c r="B136" s="22" t="s">
        <v>230</v>
      </c>
      <c r="C136" s="19" t="s">
        <v>4</v>
      </c>
      <c r="D136" s="19"/>
      <c r="E136" s="19"/>
      <c r="F136" s="30"/>
      <c r="H136" s="97"/>
      <c r="I136" s="97"/>
      <c r="J136" s="97"/>
      <c r="K136" s="97"/>
    </row>
    <row r="137" spans="2:11" x14ac:dyDescent="0.3">
      <c r="B137" s="22" t="s">
        <v>231</v>
      </c>
      <c r="C137" s="19" t="s">
        <v>4</v>
      </c>
      <c r="D137" s="19"/>
      <c r="E137" s="19"/>
      <c r="F137" s="30"/>
      <c r="H137" s="97"/>
      <c r="I137" s="97"/>
      <c r="J137" s="97"/>
      <c r="K137" s="97"/>
    </row>
    <row r="138" spans="2:11" x14ac:dyDescent="0.3">
      <c r="B138" s="22" t="s">
        <v>232</v>
      </c>
      <c r="C138" s="19" t="s">
        <v>4</v>
      </c>
      <c r="D138" s="19"/>
      <c r="E138" s="19"/>
      <c r="F138" s="30"/>
      <c r="H138" s="97"/>
      <c r="I138" s="97"/>
      <c r="J138" s="97"/>
      <c r="K138" s="97"/>
    </row>
    <row r="139" spans="2:11" x14ac:dyDescent="0.3">
      <c r="B139" s="22" t="s">
        <v>233</v>
      </c>
      <c r="C139" s="19" t="s">
        <v>4</v>
      </c>
      <c r="D139" s="19"/>
      <c r="E139" s="19"/>
      <c r="F139" s="30"/>
      <c r="H139" s="97"/>
      <c r="I139" s="97"/>
      <c r="J139" s="97"/>
      <c r="K139" s="97"/>
    </row>
    <row r="140" spans="2:11" x14ac:dyDescent="0.3">
      <c r="B140" s="22" t="s">
        <v>234</v>
      </c>
      <c r="C140" s="19" t="s">
        <v>4</v>
      </c>
      <c r="D140" s="19"/>
      <c r="E140" s="19"/>
      <c r="F140" s="30"/>
      <c r="H140" s="97"/>
      <c r="I140" s="97"/>
      <c r="J140" s="97"/>
      <c r="K140" s="97"/>
    </row>
    <row r="141" spans="2:11" x14ac:dyDescent="0.3">
      <c r="B141" s="22" t="s">
        <v>235</v>
      </c>
      <c r="C141" s="19" t="s">
        <v>4</v>
      </c>
      <c r="D141" s="19"/>
      <c r="E141" s="19"/>
      <c r="F141" s="30"/>
      <c r="H141" s="97"/>
      <c r="I141" s="97"/>
      <c r="J141" s="97"/>
      <c r="K141" s="97"/>
    </row>
    <row r="142" spans="2:11" x14ac:dyDescent="0.3">
      <c r="B142" s="22" t="s">
        <v>236</v>
      </c>
      <c r="C142" s="19" t="s">
        <v>4</v>
      </c>
      <c r="D142" s="19"/>
      <c r="E142" s="19"/>
      <c r="F142" s="30"/>
      <c r="H142" s="97"/>
      <c r="I142" s="97"/>
      <c r="J142" s="97"/>
      <c r="K142" s="97"/>
    </row>
    <row r="143" spans="2:11" x14ac:dyDescent="0.3">
      <c r="B143" s="22" t="s">
        <v>237</v>
      </c>
      <c r="C143" s="19" t="s">
        <v>4</v>
      </c>
      <c r="D143" s="19"/>
      <c r="E143" s="19"/>
      <c r="F143" s="30"/>
      <c r="H143" s="97"/>
      <c r="I143" s="97"/>
      <c r="J143" s="97"/>
      <c r="K143" s="97"/>
    </row>
    <row r="144" spans="2:11" x14ac:dyDescent="0.3">
      <c r="B144" s="22" t="s">
        <v>238</v>
      </c>
      <c r="C144" s="19" t="s">
        <v>4</v>
      </c>
      <c r="D144" s="19"/>
      <c r="E144" s="19"/>
      <c r="F144" s="30"/>
      <c r="H144" s="97"/>
      <c r="I144" s="97"/>
      <c r="J144" s="97"/>
      <c r="K144" s="97"/>
    </row>
    <row r="145" spans="2:11" x14ac:dyDescent="0.3">
      <c r="B145" s="22" t="s">
        <v>239</v>
      </c>
      <c r="C145" s="19" t="s">
        <v>4</v>
      </c>
      <c r="D145" s="19"/>
      <c r="E145" s="19"/>
      <c r="F145" s="30"/>
      <c r="H145" s="97"/>
      <c r="I145" s="97"/>
      <c r="J145" s="97"/>
      <c r="K145" s="97"/>
    </row>
    <row r="146" spans="2:11" x14ac:dyDescent="0.3">
      <c r="B146" s="22" t="s">
        <v>240</v>
      </c>
      <c r="C146" s="19" t="s">
        <v>4</v>
      </c>
      <c r="D146" s="19"/>
      <c r="E146" s="19"/>
      <c r="F146" s="30"/>
      <c r="H146" s="97"/>
      <c r="I146" s="97"/>
      <c r="J146" s="97"/>
      <c r="K146" s="97"/>
    </row>
    <row r="147" spans="2:11" x14ac:dyDescent="0.3">
      <c r="B147" s="22" t="s">
        <v>241</v>
      </c>
      <c r="C147" s="19" t="s">
        <v>4</v>
      </c>
      <c r="D147" s="19"/>
      <c r="E147" s="19"/>
      <c r="F147" s="30"/>
      <c r="H147" s="97"/>
      <c r="I147" s="97"/>
      <c r="J147" s="97"/>
      <c r="K147" s="97"/>
    </row>
    <row r="148" spans="2:11" x14ac:dyDescent="0.3">
      <c r="B148" s="22" t="s">
        <v>242</v>
      </c>
      <c r="C148" s="19" t="s">
        <v>4</v>
      </c>
      <c r="D148" s="19"/>
      <c r="E148" s="19"/>
      <c r="F148" s="30"/>
      <c r="H148" s="97"/>
      <c r="I148" s="97"/>
      <c r="J148" s="97"/>
      <c r="K148" s="97"/>
    </row>
    <row r="149" spans="2:11" x14ac:dyDescent="0.3">
      <c r="B149" s="22" t="s">
        <v>243</v>
      </c>
      <c r="C149" s="19" t="s">
        <v>4</v>
      </c>
      <c r="D149" s="19"/>
      <c r="E149" s="19"/>
      <c r="F149" s="30"/>
      <c r="H149" s="97"/>
      <c r="I149" s="97"/>
      <c r="J149" s="97"/>
      <c r="K149" s="97"/>
    </row>
    <row r="150" spans="2:11" x14ac:dyDescent="0.3">
      <c r="B150" s="22" t="s">
        <v>244</v>
      </c>
      <c r="C150" s="19" t="s">
        <v>4</v>
      </c>
      <c r="D150" s="19"/>
      <c r="E150" s="19"/>
      <c r="F150" s="30"/>
      <c r="H150" s="97"/>
      <c r="I150" s="97"/>
      <c r="J150" s="97"/>
      <c r="K150" s="97"/>
    </row>
    <row r="151" spans="2:11" x14ac:dyDescent="0.3">
      <c r="B151" s="22" t="s">
        <v>245</v>
      </c>
      <c r="C151" s="19" t="s">
        <v>4</v>
      </c>
      <c r="D151" s="19"/>
      <c r="E151" s="19"/>
      <c r="F151" s="30"/>
      <c r="H151" s="97"/>
      <c r="I151" s="97"/>
      <c r="J151" s="97"/>
      <c r="K151" s="97"/>
    </row>
    <row r="152" spans="2:11" x14ac:dyDescent="0.3">
      <c r="B152" s="22" t="s">
        <v>246</v>
      </c>
      <c r="C152" s="19" t="s">
        <v>4</v>
      </c>
      <c r="D152" s="19"/>
      <c r="E152" s="19"/>
      <c r="F152" s="30"/>
      <c r="H152" s="97"/>
      <c r="I152" s="97"/>
      <c r="J152" s="97"/>
      <c r="K152" s="97"/>
    </row>
    <row r="153" spans="2:11" x14ac:dyDescent="0.3">
      <c r="B153" s="22" t="s">
        <v>247</v>
      </c>
      <c r="C153" s="19" t="s">
        <v>4</v>
      </c>
      <c r="D153" s="19"/>
      <c r="E153" s="19"/>
      <c r="F153" s="30"/>
      <c r="H153" s="97"/>
      <c r="I153" s="97"/>
      <c r="J153" s="97"/>
      <c r="K153" s="97"/>
    </row>
    <row r="154" spans="2:11" x14ac:dyDescent="0.3">
      <c r="B154" s="22" t="s">
        <v>248</v>
      </c>
      <c r="C154" s="19" t="s">
        <v>4</v>
      </c>
      <c r="D154" s="19"/>
      <c r="E154" s="19"/>
      <c r="F154" s="30"/>
      <c r="H154" s="97"/>
      <c r="I154" s="97"/>
      <c r="J154" s="97"/>
      <c r="K154" s="97"/>
    </row>
    <row r="155" spans="2:11" x14ac:dyDescent="0.3">
      <c r="B155" s="22" t="s">
        <v>249</v>
      </c>
      <c r="C155" s="19" t="s">
        <v>4</v>
      </c>
      <c r="D155" s="19"/>
      <c r="E155" s="19"/>
      <c r="F155" s="30"/>
      <c r="H155" s="97"/>
      <c r="I155" s="97"/>
      <c r="J155" s="97"/>
      <c r="K155" s="97"/>
    </row>
    <row r="156" spans="2:11" x14ac:dyDescent="0.3">
      <c r="B156" s="22" t="s">
        <v>250</v>
      </c>
      <c r="C156" s="19" t="s">
        <v>4</v>
      </c>
      <c r="D156" s="19"/>
      <c r="E156" s="19"/>
      <c r="F156" s="30"/>
      <c r="H156" s="97"/>
      <c r="I156" s="97"/>
      <c r="J156" s="97"/>
      <c r="K156" s="97"/>
    </row>
    <row r="157" spans="2:11" x14ac:dyDescent="0.3">
      <c r="B157" s="22" t="s">
        <v>251</v>
      </c>
      <c r="C157" s="19" t="s">
        <v>4</v>
      </c>
      <c r="D157" s="19"/>
      <c r="E157" s="19"/>
      <c r="F157" s="30"/>
      <c r="H157" s="97"/>
      <c r="I157" s="97"/>
      <c r="J157" s="97"/>
      <c r="K157" s="97"/>
    </row>
    <row r="158" spans="2:11" x14ac:dyDescent="0.3">
      <c r="B158" s="22" t="s">
        <v>252</v>
      </c>
      <c r="C158" s="19" t="s">
        <v>4</v>
      </c>
      <c r="D158" s="19"/>
      <c r="E158" s="19"/>
      <c r="F158" s="30"/>
      <c r="H158" s="97"/>
      <c r="I158" s="97"/>
      <c r="J158" s="97"/>
      <c r="K158" s="97"/>
    </row>
    <row r="159" spans="2:11" x14ac:dyDescent="0.3">
      <c r="B159" s="22" t="s">
        <v>253</v>
      </c>
      <c r="C159" s="19" t="s">
        <v>4</v>
      </c>
      <c r="D159" s="19"/>
      <c r="E159" s="19"/>
      <c r="F159" s="30"/>
      <c r="H159" s="97"/>
      <c r="I159" s="97"/>
      <c r="J159" s="97"/>
      <c r="K159" s="97"/>
    </row>
    <row r="160" spans="2:11" x14ac:dyDescent="0.3">
      <c r="B160" s="22" t="s">
        <v>254</v>
      </c>
      <c r="C160" s="19" t="s">
        <v>4</v>
      </c>
      <c r="D160" s="19"/>
      <c r="E160" s="19"/>
      <c r="F160" s="30"/>
      <c r="H160" s="97"/>
      <c r="I160" s="97"/>
      <c r="J160" s="97"/>
      <c r="K160" s="97"/>
    </row>
    <row r="161" spans="2:11" x14ac:dyDescent="0.3">
      <c r="B161" s="22" t="s">
        <v>255</v>
      </c>
      <c r="C161" s="19" t="s">
        <v>4</v>
      </c>
      <c r="D161" s="19"/>
      <c r="E161" s="19"/>
      <c r="F161" s="30"/>
      <c r="H161" s="97"/>
      <c r="I161" s="97"/>
      <c r="J161" s="97"/>
      <c r="K161" s="97"/>
    </row>
    <row r="162" spans="2:11" x14ac:dyDescent="0.3">
      <c r="B162" s="22" t="s">
        <v>256</v>
      </c>
      <c r="C162" s="19" t="s">
        <v>4</v>
      </c>
      <c r="D162" s="19"/>
      <c r="E162" s="19"/>
      <c r="F162" s="30"/>
      <c r="H162" s="97"/>
      <c r="I162" s="97"/>
      <c r="J162" s="97"/>
      <c r="K162" s="97"/>
    </row>
    <row r="163" spans="2:11" x14ac:dyDescent="0.3">
      <c r="B163" s="22" t="s">
        <v>257</v>
      </c>
      <c r="C163" s="19" t="s">
        <v>4</v>
      </c>
      <c r="D163" s="19"/>
      <c r="E163" s="19"/>
      <c r="F163" s="30"/>
      <c r="H163" s="97"/>
      <c r="I163" s="97"/>
      <c r="J163" s="97"/>
      <c r="K163" s="97"/>
    </row>
    <row r="164" spans="2:11" x14ac:dyDescent="0.3">
      <c r="B164" s="22" t="s">
        <v>258</v>
      </c>
      <c r="C164" s="19" t="s">
        <v>4</v>
      </c>
      <c r="D164" s="19"/>
      <c r="E164" s="19"/>
      <c r="F164" s="30"/>
      <c r="H164" s="97"/>
      <c r="I164" s="97"/>
      <c r="J164" s="97"/>
      <c r="K164" s="97"/>
    </row>
    <row r="165" spans="2:11" x14ac:dyDescent="0.3">
      <c r="B165" s="22" t="s">
        <v>259</v>
      </c>
      <c r="C165" s="19" t="s">
        <v>4</v>
      </c>
      <c r="D165" s="19"/>
      <c r="E165" s="19"/>
      <c r="F165" s="30"/>
      <c r="H165" s="97"/>
      <c r="I165" s="97"/>
      <c r="J165" s="97"/>
      <c r="K165" s="97"/>
    </row>
    <row r="166" spans="2:11" x14ac:dyDescent="0.3">
      <c r="B166" s="22" t="s">
        <v>260</v>
      </c>
      <c r="C166" s="19" t="s">
        <v>4</v>
      </c>
      <c r="D166" s="19"/>
      <c r="E166" s="19"/>
      <c r="F166" s="30"/>
      <c r="H166" s="97"/>
      <c r="I166" s="97"/>
      <c r="J166" s="97"/>
      <c r="K166" s="97"/>
    </row>
    <row r="167" spans="2:11" x14ac:dyDescent="0.3">
      <c r="B167" s="22" t="s">
        <v>261</v>
      </c>
      <c r="C167" s="19" t="s">
        <v>4</v>
      </c>
      <c r="D167" s="19"/>
      <c r="E167" s="19"/>
      <c r="F167" s="30"/>
      <c r="H167" s="97"/>
      <c r="I167" s="97"/>
      <c r="J167" s="97"/>
      <c r="K167" s="97"/>
    </row>
    <row r="168" spans="2:11" x14ac:dyDescent="0.3">
      <c r="B168" s="22" t="s">
        <v>262</v>
      </c>
      <c r="C168" s="19" t="s">
        <v>4</v>
      </c>
      <c r="D168" s="19"/>
      <c r="E168" s="19"/>
      <c r="F168" s="30"/>
      <c r="H168" s="97"/>
      <c r="I168" s="97"/>
      <c r="J168" s="97"/>
      <c r="K168" s="97"/>
    </row>
    <row r="169" spans="2:11" x14ac:dyDescent="0.3">
      <c r="B169" s="22" t="s">
        <v>263</v>
      </c>
      <c r="C169" s="19" t="s">
        <v>4</v>
      </c>
      <c r="D169" s="19"/>
      <c r="E169" s="19"/>
      <c r="F169" s="30"/>
      <c r="H169" s="97"/>
      <c r="I169" s="97"/>
      <c r="J169" s="97"/>
      <c r="K169" s="97"/>
    </row>
    <row r="170" spans="2:11" x14ac:dyDescent="0.3">
      <c r="B170" s="22" t="s">
        <v>264</v>
      </c>
      <c r="C170" s="19" t="s">
        <v>4</v>
      </c>
      <c r="D170" s="19"/>
      <c r="E170" s="19"/>
      <c r="F170" s="30"/>
      <c r="H170" s="97"/>
      <c r="I170" s="97"/>
      <c r="J170" s="97"/>
      <c r="K170" s="97"/>
    </row>
    <row r="171" spans="2:11" x14ac:dyDescent="0.3">
      <c r="B171" s="22" t="s">
        <v>265</v>
      </c>
      <c r="C171" s="19" t="s">
        <v>4</v>
      </c>
      <c r="D171" s="19"/>
      <c r="E171" s="19"/>
      <c r="F171" s="30"/>
      <c r="H171" s="97"/>
      <c r="I171" s="97"/>
      <c r="J171" s="97"/>
      <c r="K171" s="97"/>
    </row>
    <row r="172" spans="2:11" x14ac:dyDescent="0.3">
      <c r="B172" s="22" t="s">
        <v>266</v>
      </c>
      <c r="C172" s="19" t="s">
        <v>4</v>
      </c>
      <c r="D172" s="19"/>
      <c r="E172" s="19"/>
      <c r="F172" s="30"/>
      <c r="H172" s="97"/>
      <c r="I172" s="97"/>
      <c r="J172" s="97"/>
      <c r="K172" s="97"/>
    </row>
    <row r="173" spans="2:11" x14ac:dyDescent="0.3">
      <c r="B173" s="22" t="s">
        <v>267</v>
      </c>
      <c r="C173" s="19" t="s">
        <v>4</v>
      </c>
      <c r="D173" s="19"/>
      <c r="E173" s="19"/>
      <c r="F173" s="30"/>
      <c r="H173" s="97"/>
      <c r="I173" s="97"/>
      <c r="J173" s="97"/>
      <c r="K173" s="97"/>
    </row>
    <row r="174" spans="2:11" x14ac:dyDescent="0.3">
      <c r="B174" s="22" t="s">
        <v>268</v>
      </c>
      <c r="C174" s="19" t="s">
        <v>4</v>
      </c>
      <c r="D174" s="19"/>
      <c r="E174" s="19"/>
      <c r="F174" s="30"/>
      <c r="H174" s="97"/>
      <c r="I174" s="97"/>
      <c r="J174" s="97"/>
      <c r="K174" s="97"/>
    </row>
    <row r="175" spans="2:11" x14ac:dyDescent="0.3">
      <c r="B175" s="22" t="s">
        <v>269</v>
      </c>
      <c r="C175" s="19" t="s">
        <v>4</v>
      </c>
      <c r="D175" s="19"/>
      <c r="E175" s="19"/>
      <c r="F175" s="30"/>
      <c r="H175" s="97"/>
      <c r="I175" s="97"/>
      <c r="J175" s="97"/>
      <c r="K175" s="97"/>
    </row>
    <row r="176" spans="2:11" x14ac:dyDescent="0.3">
      <c r="B176" s="22" t="s">
        <v>270</v>
      </c>
      <c r="C176" s="19" t="s">
        <v>4</v>
      </c>
      <c r="D176" s="19"/>
      <c r="E176" s="19"/>
      <c r="F176" s="30"/>
      <c r="H176" s="97"/>
      <c r="I176" s="97"/>
      <c r="J176" s="97"/>
      <c r="K176" s="97"/>
    </row>
    <row r="177" spans="2:11" x14ac:dyDescent="0.3">
      <c r="B177" s="22" t="s">
        <v>271</v>
      </c>
      <c r="C177" s="19" t="s">
        <v>4</v>
      </c>
      <c r="D177" s="19"/>
      <c r="E177" s="19"/>
      <c r="F177" s="30"/>
      <c r="H177" s="97"/>
      <c r="I177" s="97"/>
      <c r="J177" s="97"/>
      <c r="K177" s="97"/>
    </row>
    <row r="178" spans="2:11" x14ac:dyDescent="0.3">
      <c r="B178" s="22" t="s">
        <v>272</v>
      </c>
      <c r="C178" s="19" t="s">
        <v>4</v>
      </c>
      <c r="D178" s="19"/>
      <c r="E178" s="19"/>
      <c r="F178" s="30"/>
      <c r="H178" s="97"/>
      <c r="I178" s="97"/>
      <c r="J178" s="97"/>
      <c r="K178" s="97"/>
    </row>
    <row r="179" spans="2:11" x14ac:dyDescent="0.3">
      <c r="B179" s="22" t="s">
        <v>273</v>
      </c>
      <c r="C179" s="19" t="s">
        <v>4</v>
      </c>
      <c r="D179" s="19"/>
      <c r="E179" s="19"/>
      <c r="F179" s="30"/>
      <c r="H179" s="97"/>
      <c r="I179" s="97"/>
      <c r="J179" s="97"/>
      <c r="K179" s="97"/>
    </row>
    <row r="180" spans="2:11" x14ac:dyDescent="0.3">
      <c r="B180" s="22" t="s">
        <v>274</v>
      </c>
      <c r="C180" s="19" t="s">
        <v>4</v>
      </c>
      <c r="D180" s="19"/>
      <c r="E180" s="19"/>
      <c r="F180" s="30"/>
      <c r="H180" s="97"/>
      <c r="I180" s="97"/>
      <c r="J180" s="97"/>
      <c r="K180" s="97"/>
    </row>
    <row r="181" spans="2:11" x14ac:dyDescent="0.3">
      <c r="B181" s="22" t="s">
        <v>275</v>
      </c>
      <c r="C181" s="19" t="s">
        <v>4</v>
      </c>
      <c r="D181" s="19"/>
      <c r="E181" s="19"/>
      <c r="F181" s="30"/>
      <c r="H181" s="97"/>
      <c r="I181" s="97"/>
      <c r="J181" s="97"/>
      <c r="K181" s="97"/>
    </row>
    <row r="182" spans="2:11" x14ac:dyDescent="0.3">
      <c r="B182" s="22" t="s">
        <v>276</v>
      </c>
      <c r="C182" s="19" t="s">
        <v>4</v>
      </c>
      <c r="D182" s="19"/>
      <c r="E182" s="19"/>
      <c r="F182" s="30"/>
      <c r="H182" s="97"/>
      <c r="I182" s="97"/>
      <c r="J182" s="97"/>
      <c r="K182" s="97"/>
    </row>
    <row r="183" spans="2:11" x14ac:dyDescent="0.3">
      <c r="B183" s="22" t="s">
        <v>277</v>
      </c>
      <c r="C183" s="19" t="s">
        <v>4</v>
      </c>
      <c r="D183" s="19"/>
      <c r="E183" s="19"/>
      <c r="F183" s="30"/>
      <c r="H183" s="97"/>
      <c r="I183" s="97"/>
      <c r="J183" s="97"/>
      <c r="K183" s="97"/>
    </row>
    <row r="184" spans="2:11" x14ac:dyDescent="0.3">
      <c r="B184" s="22" t="s">
        <v>278</v>
      </c>
      <c r="C184" s="19" t="s">
        <v>4</v>
      </c>
      <c r="D184" s="19"/>
      <c r="E184" s="19"/>
      <c r="F184" s="30"/>
      <c r="H184" s="97"/>
      <c r="I184" s="97"/>
      <c r="J184" s="97"/>
      <c r="K184" s="97"/>
    </row>
    <row r="185" spans="2:11" x14ac:dyDescent="0.3">
      <c r="B185" s="22" t="s">
        <v>279</v>
      </c>
      <c r="C185" s="19" t="s">
        <v>4</v>
      </c>
      <c r="D185" s="19"/>
      <c r="E185" s="19"/>
      <c r="F185" s="30"/>
      <c r="H185" s="97"/>
      <c r="I185" s="97"/>
      <c r="J185" s="97"/>
      <c r="K185" s="97"/>
    </row>
    <row r="186" spans="2:11" x14ac:dyDescent="0.3">
      <c r="B186" s="22" t="s">
        <v>280</v>
      </c>
      <c r="C186" s="19" t="s">
        <v>4</v>
      </c>
      <c r="D186" s="19"/>
      <c r="E186" s="19"/>
      <c r="F186" s="30"/>
      <c r="H186" s="97"/>
      <c r="I186" s="97"/>
      <c r="J186" s="97"/>
      <c r="K186" s="97"/>
    </row>
    <row r="187" spans="2:11" x14ac:dyDescent="0.3">
      <c r="B187" s="22" t="s">
        <v>281</v>
      </c>
      <c r="C187" s="19" t="s">
        <v>4</v>
      </c>
      <c r="D187" s="19"/>
      <c r="E187" s="19"/>
      <c r="F187" s="30"/>
      <c r="H187" s="97"/>
      <c r="I187" s="97"/>
      <c r="J187" s="97"/>
      <c r="K187" s="97"/>
    </row>
    <row r="188" spans="2:11" x14ac:dyDescent="0.3">
      <c r="B188" s="22" t="s">
        <v>282</v>
      </c>
      <c r="C188" s="19" t="s">
        <v>4</v>
      </c>
      <c r="D188" s="19"/>
      <c r="E188" s="19"/>
      <c r="F188" s="30"/>
      <c r="H188" s="97"/>
      <c r="I188" s="97"/>
      <c r="J188" s="97"/>
      <c r="K188" s="97"/>
    </row>
    <row r="189" spans="2:11" x14ac:dyDescent="0.3">
      <c r="B189" s="22" t="s">
        <v>283</v>
      </c>
      <c r="C189" s="19" t="s">
        <v>4</v>
      </c>
      <c r="D189" s="19"/>
      <c r="E189" s="19"/>
      <c r="F189" s="30"/>
      <c r="H189" s="97"/>
      <c r="I189" s="97"/>
      <c r="J189" s="97"/>
      <c r="K189" s="97"/>
    </row>
    <row r="190" spans="2:11" x14ac:dyDescent="0.3">
      <c r="B190" s="22" t="s">
        <v>284</v>
      </c>
      <c r="C190" s="19" t="s">
        <v>4</v>
      </c>
      <c r="D190" s="19"/>
      <c r="E190" s="19"/>
      <c r="F190" s="30"/>
      <c r="H190" s="97"/>
      <c r="I190" s="97"/>
      <c r="J190" s="97"/>
      <c r="K190" s="97"/>
    </row>
    <row r="191" spans="2:11" x14ac:dyDescent="0.3">
      <c r="B191" s="22" t="s">
        <v>285</v>
      </c>
      <c r="C191" s="19" t="s">
        <v>4</v>
      </c>
      <c r="D191" s="19"/>
      <c r="E191" s="19"/>
      <c r="F191" s="30"/>
      <c r="H191" s="97"/>
      <c r="I191" s="97"/>
      <c r="J191" s="97"/>
      <c r="K191" s="97"/>
    </row>
    <row r="192" spans="2:11" x14ac:dyDescent="0.3">
      <c r="B192" s="22" t="s">
        <v>286</v>
      </c>
      <c r="C192" s="19" t="s">
        <v>4</v>
      </c>
      <c r="D192" s="19"/>
      <c r="E192" s="19"/>
      <c r="F192" s="30"/>
      <c r="H192" s="97"/>
      <c r="I192" s="97"/>
      <c r="J192" s="97"/>
      <c r="K192" s="97"/>
    </row>
    <row r="193" spans="2:11" x14ac:dyDescent="0.3">
      <c r="B193" s="22" t="s">
        <v>287</v>
      </c>
      <c r="C193" s="19" t="s">
        <v>4</v>
      </c>
      <c r="D193" s="19"/>
      <c r="E193" s="19"/>
      <c r="F193" s="30"/>
      <c r="H193" s="97"/>
      <c r="I193" s="97"/>
      <c r="J193" s="97"/>
      <c r="K193" s="97"/>
    </row>
    <row r="194" spans="2:11" x14ac:dyDescent="0.3">
      <c r="B194" s="22" t="s">
        <v>288</v>
      </c>
      <c r="C194" s="19" t="s">
        <v>4</v>
      </c>
      <c r="D194" s="19"/>
      <c r="E194" s="19"/>
      <c r="F194" s="30"/>
      <c r="H194" s="97"/>
      <c r="I194" s="97"/>
      <c r="J194" s="97"/>
      <c r="K194" s="97"/>
    </row>
    <row r="195" spans="2:11" x14ac:dyDescent="0.3">
      <c r="B195" s="22" t="s">
        <v>289</v>
      </c>
      <c r="C195" s="19" t="s">
        <v>4</v>
      </c>
      <c r="D195" s="19"/>
      <c r="E195" s="19"/>
      <c r="F195" s="30"/>
      <c r="H195" s="97"/>
      <c r="I195" s="97"/>
      <c r="J195" s="97"/>
      <c r="K195" s="97"/>
    </row>
    <row r="196" spans="2:11" x14ac:dyDescent="0.3">
      <c r="B196" s="22" t="s">
        <v>290</v>
      </c>
      <c r="C196" s="19" t="s">
        <v>4</v>
      </c>
      <c r="D196" s="19"/>
      <c r="E196" s="19"/>
      <c r="F196" s="30"/>
      <c r="H196" s="97"/>
      <c r="I196" s="97"/>
      <c r="J196" s="97"/>
      <c r="K196" s="97"/>
    </row>
    <row r="197" spans="2:11" x14ac:dyDescent="0.3">
      <c r="B197" s="22" t="s">
        <v>291</v>
      </c>
      <c r="C197" s="19" t="s">
        <v>4</v>
      </c>
      <c r="D197" s="19"/>
      <c r="E197" s="19"/>
      <c r="F197" s="30"/>
      <c r="H197" s="97"/>
      <c r="I197" s="97"/>
      <c r="J197" s="97"/>
      <c r="K197" s="97"/>
    </row>
    <row r="198" spans="2:11" x14ac:dyDescent="0.3">
      <c r="B198" s="22" t="s">
        <v>292</v>
      </c>
      <c r="C198" s="19" t="s">
        <v>4</v>
      </c>
      <c r="D198" s="19"/>
      <c r="E198" s="19"/>
      <c r="F198" s="30"/>
      <c r="H198" s="97"/>
      <c r="I198" s="97"/>
      <c r="J198" s="97"/>
      <c r="K198" s="97"/>
    </row>
    <row r="199" spans="2:11" x14ac:dyDescent="0.3">
      <c r="B199" s="22" t="s">
        <v>293</v>
      </c>
      <c r="C199" s="19" t="s">
        <v>4</v>
      </c>
      <c r="D199" s="19"/>
      <c r="E199" s="19"/>
      <c r="F199" s="30"/>
      <c r="H199" s="97"/>
      <c r="I199" s="97"/>
      <c r="J199" s="97"/>
      <c r="K199" s="97"/>
    </row>
    <row r="200" spans="2:11" x14ac:dyDescent="0.3">
      <c r="B200" s="22" t="s">
        <v>294</v>
      </c>
      <c r="C200" s="19" t="s">
        <v>4</v>
      </c>
      <c r="D200" s="19"/>
      <c r="E200" s="19"/>
      <c r="F200" s="30"/>
      <c r="H200" s="97"/>
      <c r="I200" s="97"/>
      <c r="J200" s="97"/>
      <c r="K200" s="97"/>
    </row>
    <row r="201" spans="2:11" x14ac:dyDescent="0.3">
      <c r="B201" s="22" t="s">
        <v>295</v>
      </c>
      <c r="C201" s="19" t="s">
        <v>4</v>
      </c>
      <c r="D201" s="19"/>
      <c r="E201" s="19"/>
      <c r="F201" s="30"/>
      <c r="H201" s="97"/>
      <c r="I201" s="97"/>
      <c r="J201" s="97"/>
      <c r="K201" s="97"/>
    </row>
    <row r="202" spans="2:11" x14ac:dyDescent="0.3">
      <c r="B202" s="22" t="s">
        <v>296</v>
      </c>
      <c r="C202" s="19" t="s">
        <v>4</v>
      </c>
      <c r="D202" s="19"/>
      <c r="E202" s="19"/>
      <c r="F202" s="30"/>
      <c r="H202" s="97"/>
      <c r="I202" s="97"/>
      <c r="J202" s="97"/>
      <c r="K202" s="97"/>
    </row>
    <row r="203" spans="2:11" x14ac:dyDescent="0.3">
      <c r="B203" s="22" t="s">
        <v>297</v>
      </c>
      <c r="C203" s="19" t="s">
        <v>4</v>
      </c>
      <c r="D203" s="19"/>
      <c r="E203" s="19"/>
      <c r="F203" s="30"/>
      <c r="H203" s="97"/>
      <c r="I203" s="97"/>
      <c r="J203" s="97"/>
      <c r="K203" s="97"/>
    </row>
    <row r="204" spans="2:11" x14ac:dyDescent="0.3">
      <c r="B204" s="22" t="s">
        <v>298</v>
      </c>
      <c r="C204" s="19" t="s">
        <v>4</v>
      </c>
      <c r="D204" s="19"/>
      <c r="E204" s="19"/>
      <c r="F204" s="30"/>
      <c r="H204" s="97"/>
      <c r="I204" s="97"/>
      <c r="J204" s="97"/>
      <c r="K204" s="97"/>
    </row>
    <row r="205" spans="2:11" x14ac:dyDescent="0.3">
      <c r="B205" s="22" t="s">
        <v>299</v>
      </c>
      <c r="C205" s="19" t="s">
        <v>4</v>
      </c>
      <c r="D205" s="19"/>
      <c r="E205" s="19"/>
      <c r="F205" s="30"/>
      <c r="H205" s="97"/>
      <c r="I205" s="97"/>
      <c r="J205" s="97"/>
      <c r="K205" s="97"/>
    </row>
    <row r="206" spans="2:11" x14ac:dyDescent="0.3">
      <c r="B206" s="22" t="s">
        <v>300</v>
      </c>
      <c r="C206" s="19" t="s">
        <v>4</v>
      </c>
      <c r="D206" s="19"/>
      <c r="E206" s="19"/>
      <c r="F206" s="30"/>
      <c r="H206" s="97"/>
      <c r="I206" s="97"/>
      <c r="J206" s="97"/>
      <c r="K206" s="97"/>
    </row>
    <row r="207" spans="2:11" x14ac:dyDescent="0.3">
      <c r="B207" s="22" t="s">
        <v>301</v>
      </c>
      <c r="C207" s="19" t="s">
        <v>4</v>
      </c>
      <c r="D207" s="19"/>
      <c r="E207" s="19"/>
      <c r="F207" s="30"/>
      <c r="H207" s="97"/>
      <c r="I207" s="97"/>
      <c r="J207" s="97"/>
      <c r="K207" s="97"/>
    </row>
    <row r="208" spans="2:11" x14ac:dyDescent="0.3">
      <c r="B208" s="22" t="s">
        <v>302</v>
      </c>
      <c r="C208" s="19" t="s">
        <v>4</v>
      </c>
      <c r="D208" s="19"/>
      <c r="E208" s="19"/>
      <c r="F208" s="30"/>
      <c r="H208" s="97"/>
      <c r="I208" s="97"/>
      <c r="J208" s="97"/>
      <c r="K208" s="97"/>
    </row>
    <row r="209" spans="2:11" x14ac:dyDescent="0.3">
      <c r="B209" s="22" t="s">
        <v>303</v>
      </c>
      <c r="C209" s="19" t="s">
        <v>4</v>
      </c>
      <c r="D209" s="19"/>
      <c r="E209" s="19"/>
      <c r="F209" s="30"/>
      <c r="H209" s="97"/>
      <c r="I209" s="97"/>
      <c r="J209" s="97"/>
      <c r="K209" s="97"/>
    </row>
    <row r="210" spans="2:11" x14ac:dyDescent="0.3">
      <c r="B210" s="22" t="s">
        <v>304</v>
      </c>
      <c r="C210" s="19" t="s">
        <v>4</v>
      </c>
      <c r="D210" s="19"/>
      <c r="E210" s="19"/>
      <c r="F210" s="30"/>
      <c r="H210" s="97"/>
      <c r="I210" s="97"/>
      <c r="J210" s="97"/>
      <c r="K210" s="97"/>
    </row>
    <row r="211" spans="2:11" x14ac:dyDescent="0.3">
      <c r="B211" s="22" t="s">
        <v>305</v>
      </c>
      <c r="C211" s="19" t="s">
        <v>4</v>
      </c>
      <c r="D211" s="19"/>
      <c r="E211" s="19"/>
      <c r="F211" s="30"/>
      <c r="H211" s="97"/>
      <c r="I211" s="97"/>
      <c r="J211" s="97"/>
      <c r="K211" s="97"/>
    </row>
    <row r="212" spans="2:11" x14ac:dyDescent="0.3">
      <c r="B212" s="22" t="s">
        <v>306</v>
      </c>
      <c r="C212" s="19" t="s">
        <v>4</v>
      </c>
      <c r="D212" s="19"/>
      <c r="E212" s="19"/>
      <c r="F212" s="30"/>
      <c r="H212" s="97"/>
      <c r="I212" s="97"/>
      <c r="J212" s="97"/>
      <c r="K212" s="97"/>
    </row>
    <row r="213" spans="2:11" x14ac:dyDescent="0.3">
      <c r="B213" s="22" t="s">
        <v>307</v>
      </c>
      <c r="C213" s="19" t="s">
        <v>4</v>
      </c>
      <c r="D213" s="19"/>
      <c r="E213" s="19"/>
      <c r="F213" s="30"/>
      <c r="H213" s="97"/>
      <c r="I213" s="97"/>
      <c r="J213" s="97"/>
      <c r="K213" s="97"/>
    </row>
    <row r="214" spans="2:11" x14ac:dyDescent="0.3">
      <c r="B214" s="22" t="s">
        <v>308</v>
      </c>
      <c r="C214" s="19" t="s">
        <v>4</v>
      </c>
      <c r="D214" s="19"/>
      <c r="E214" s="19"/>
      <c r="F214" s="30"/>
      <c r="H214" s="97"/>
      <c r="I214" s="97"/>
      <c r="J214" s="97"/>
      <c r="K214" s="97"/>
    </row>
    <row r="215" spans="2:11" x14ac:dyDescent="0.3">
      <c r="B215" s="22" t="s">
        <v>309</v>
      </c>
      <c r="C215" s="19" t="s">
        <v>4</v>
      </c>
      <c r="D215" s="19"/>
      <c r="E215" s="19"/>
      <c r="F215" s="30"/>
      <c r="H215" s="97"/>
      <c r="I215" s="97"/>
      <c r="J215" s="97"/>
      <c r="K215" s="97"/>
    </row>
    <row r="216" spans="2:11" x14ac:dyDescent="0.3">
      <c r="B216" s="22" t="s">
        <v>310</v>
      </c>
      <c r="C216" s="19" t="s">
        <v>4</v>
      </c>
      <c r="D216" s="19"/>
      <c r="E216" s="19"/>
      <c r="F216" s="30"/>
      <c r="H216" s="97"/>
      <c r="I216" s="97"/>
      <c r="J216" s="97"/>
      <c r="K216" s="97"/>
    </row>
    <row r="217" spans="2:11" x14ac:dyDescent="0.3">
      <c r="B217" s="22" t="s">
        <v>311</v>
      </c>
      <c r="C217" s="19" t="s">
        <v>4</v>
      </c>
      <c r="D217" s="19"/>
      <c r="E217" s="19"/>
      <c r="F217" s="30"/>
      <c r="H217" s="97"/>
      <c r="I217" s="97"/>
      <c r="J217" s="97"/>
      <c r="K217" s="97"/>
    </row>
    <row r="218" spans="2:11" x14ac:dyDescent="0.3">
      <c r="B218" s="22" t="s">
        <v>312</v>
      </c>
      <c r="C218" s="19" t="s">
        <v>4</v>
      </c>
      <c r="D218" s="19"/>
      <c r="E218" s="19"/>
      <c r="F218" s="30"/>
      <c r="H218" s="97"/>
      <c r="I218" s="97"/>
      <c r="J218" s="97"/>
      <c r="K218" s="97"/>
    </row>
    <row r="219" spans="2:11" x14ac:dyDescent="0.3">
      <c r="B219" s="22" t="s">
        <v>313</v>
      </c>
      <c r="C219" s="19" t="s">
        <v>4</v>
      </c>
      <c r="D219" s="19"/>
      <c r="E219" s="19"/>
      <c r="F219" s="30"/>
      <c r="H219" s="97"/>
      <c r="I219" s="97"/>
      <c r="J219" s="97"/>
      <c r="K219" s="97"/>
    </row>
    <row r="220" spans="2:11" x14ac:dyDescent="0.3">
      <c r="B220" s="22" t="s">
        <v>314</v>
      </c>
      <c r="C220" s="19" t="s">
        <v>4</v>
      </c>
      <c r="D220" s="19"/>
      <c r="E220" s="19"/>
      <c r="F220" s="30"/>
      <c r="H220" s="97"/>
      <c r="I220" s="97"/>
      <c r="J220" s="97"/>
      <c r="K220" s="97"/>
    </row>
    <row r="221" spans="2:11" x14ac:dyDescent="0.3">
      <c r="B221" s="22" t="s">
        <v>315</v>
      </c>
      <c r="C221" s="19" t="s">
        <v>4</v>
      </c>
      <c r="D221" s="19"/>
      <c r="E221" s="19"/>
      <c r="F221" s="30"/>
      <c r="H221" s="97"/>
      <c r="I221" s="97"/>
      <c r="J221" s="97"/>
      <c r="K221" s="97"/>
    </row>
    <row r="222" spans="2:11" x14ac:dyDescent="0.3">
      <c r="B222" s="22" t="s">
        <v>316</v>
      </c>
      <c r="C222" s="19" t="s">
        <v>4</v>
      </c>
      <c r="D222" s="19"/>
      <c r="E222" s="19"/>
      <c r="F222" s="30"/>
      <c r="H222" s="97"/>
      <c r="I222" s="97"/>
      <c r="J222" s="97"/>
      <c r="K222" s="97"/>
    </row>
    <row r="223" spans="2:11" x14ac:dyDescent="0.3">
      <c r="B223" s="22" t="s">
        <v>317</v>
      </c>
      <c r="C223" s="19" t="s">
        <v>4</v>
      </c>
      <c r="D223" s="19"/>
      <c r="E223" s="19"/>
      <c r="F223" s="30"/>
      <c r="H223" s="97"/>
      <c r="I223" s="97"/>
      <c r="J223" s="97"/>
      <c r="K223" s="97"/>
    </row>
    <row r="224" spans="2:11" x14ac:dyDescent="0.3">
      <c r="B224" s="22" t="s">
        <v>318</v>
      </c>
      <c r="C224" s="19" t="s">
        <v>4</v>
      </c>
      <c r="D224" s="19"/>
      <c r="E224" s="19"/>
      <c r="F224" s="30"/>
      <c r="H224" s="97"/>
      <c r="I224" s="97"/>
      <c r="J224" s="97"/>
      <c r="K224" s="97"/>
    </row>
    <row r="225" spans="2:11" x14ac:dyDescent="0.3">
      <c r="B225" s="22" t="s">
        <v>319</v>
      </c>
      <c r="C225" s="19" t="s">
        <v>4</v>
      </c>
      <c r="D225" s="19"/>
      <c r="E225" s="19"/>
      <c r="F225" s="30"/>
      <c r="H225" s="97"/>
      <c r="I225" s="97"/>
      <c r="J225" s="97"/>
      <c r="K225" s="97"/>
    </row>
    <row r="226" spans="2:11" x14ac:dyDescent="0.3">
      <c r="B226" s="22" t="s">
        <v>320</v>
      </c>
      <c r="C226" s="19" t="s">
        <v>4</v>
      </c>
      <c r="D226" s="19"/>
      <c r="E226" s="19"/>
      <c r="F226" s="30"/>
      <c r="H226" s="97"/>
      <c r="I226" s="97"/>
      <c r="J226" s="97"/>
      <c r="K226" s="97"/>
    </row>
    <row r="227" spans="2:11" x14ac:dyDescent="0.3">
      <c r="B227" s="22" t="s">
        <v>321</v>
      </c>
      <c r="C227" s="19" t="s">
        <v>4</v>
      </c>
      <c r="D227" s="19"/>
      <c r="E227" s="19"/>
      <c r="F227" s="30"/>
      <c r="H227" s="97"/>
      <c r="I227" s="97"/>
      <c r="J227" s="97"/>
      <c r="K227" s="97"/>
    </row>
    <row r="228" spans="2:11" x14ac:dyDescent="0.3">
      <c r="B228" s="22" t="s">
        <v>322</v>
      </c>
      <c r="C228" s="19" t="s">
        <v>4</v>
      </c>
      <c r="D228" s="19"/>
      <c r="E228" s="19"/>
      <c r="F228" s="30"/>
      <c r="H228" s="97"/>
      <c r="I228" s="97"/>
      <c r="J228" s="97"/>
      <c r="K228" s="97"/>
    </row>
    <row r="229" spans="2:11" x14ac:dyDescent="0.3">
      <c r="B229" s="22" t="s">
        <v>323</v>
      </c>
      <c r="C229" s="19" t="s">
        <v>4</v>
      </c>
      <c r="D229" s="19"/>
      <c r="E229" s="19"/>
      <c r="F229" s="30"/>
      <c r="H229" s="97"/>
      <c r="I229" s="97"/>
      <c r="J229" s="97"/>
      <c r="K229" s="97"/>
    </row>
    <row r="230" spans="2:11" x14ac:dyDescent="0.3">
      <c r="B230" s="22" t="s">
        <v>324</v>
      </c>
      <c r="C230" s="19" t="s">
        <v>4</v>
      </c>
      <c r="D230" s="19"/>
      <c r="E230" s="19"/>
      <c r="F230" s="30"/>
      <c r="H230" s="97"/>
      <c r="I230" s="97"/>
      <c r="J230" s="97"/>
      <c r="K230" s="97"/>
    </row>
    <row r="231" spans="2:11" x14ac:dyDescent="0.3">
      <c r="B231" s="22" t="s">
        <v>325</v>
      </c>
      <c r="C231" s="19" t="s">
        <v>4</v>
      </c>
      <c r="D231" s="19"/>
      <c r="E231" s="19"/>
      <c r="F231" s="30"/>
      <c r="H231" s="97"/>
      <c r="I231" s="97"/>
      <c r="J231" s="97"/>
      <c r="K231" s="97"/>
    </row>
    <row r="232" spans="2:11" x14ac:dyDescent="0.3">
      <c r="B232" s="22" t="s">
        <v>326</v>
      </c>
      <c r="C232" s="19" t="s">
        <v>4</v>
      </c>
      <c r="D232" s="19"/>
      <c r="E232" s="19"/>
      <c r="F232" s="30"/>
      <c r="H232" s="97"/>
      <c r="I232" s="97"/>
      <c r="J232" s="97"/>
      <c r="K232" s="97"/>
    </row>
    <row r="233" spans="2:11" x14ac:dyDescent="0.3">
      <c r="B233" s="22" t="s">
        <v>327</v>
      </c>
      <c r="C233" s="19" t="s">
        <v>4</v>
      </c>
      <c r="D233" s="19"/>
      <c r="E233" s="19"/>
      <c r="F233" s="30"/>
      <c r="H233" s="97"/>
      <c r="I233" s="97"/>
      <c r="J233" s="97"/>
      <c r="K233" s="97"/>
    </row>
    <row r="234" spans="2:11" x14ac:dyDescent="0.3">
      <c r="B234" s="22" t="s">
        <v>328</v>
      </c>
      <c r="C234" s="19" t="s">
        <v>4</v>
      </c>
      <c r="D234" s="19"/>
      <c r="E234" s="19"/>
      <c r="F234" s="30"/>
      <c r="H234" s="97"/>
      <c r="I234" s="97"/>
      <c r="J234" s="97"/>
      <c r="K234" s="97"/>
    </row>
    <row r="235" spans="2:11" x14ac:dyDescent="0.3">
      <c r="B235" s="22" t="s">
        <v>329</v>
      </c>
      <c r="C235" s="19" t="s">
        <v>4</v>
      </c>
      <c r="D235" s="19"/>
      <c r="E235" s="19"/>
      <c r="F235" s="30"/>
      <c r="H235" s="97"/>
      <c r="I235" s="97"/>
      <c r="J235" s="97"/>
      <c r="K235" s="97"/>
    </row>
    <row r="236" spans="2:11" x14ac:dyDescent="0.3">
      <c r="B236" s="22" t="s">
        <v>330</v>
      </c>
      <c r="C236" s="19" t="s">
        <v>4</v>
      </c>
      <c r="D236" s="19"/>
      <c r="E236" s="19"/>
      <c r="F236" s="30"/>
      <c r="H236" s="97"/>
      <c r="I236" s="97"/>
      <c r="J236" s="97"/>
      <c r="K236" s="97"/>
    </row>
    <row r="237" spans="2:11" x14ac:dyDescent="0.3">
      <c r="B237" s="22" t="s">
        <v>331</v>
      </c>
      <c r="C237" s="19" t="s">
        <v>4</v>
      </c>
      <c r="D237" s="19"/>
      <c r="E237" s="19"/>
      <c r="F237" s="30"/>
      <c r="H237" s="97"/>
      <c r="I237" s="97"/>
      <c r="J237" s="97"/>
      <c r="K237" s="97"/>
    </row>
    <row r="238" spans="2:11" x14ac:dyDescent="0.3">
      <c r="B238" s="22" t="s">
        <v>332</v>
      </c>
      <c r="C238" s="19" t="s">
        <v>4</v>
      </c>
      <c r="D238" s="19"/>
      <c r="E238" s="19"/>
      <c r="F238" s="30"/>
      <c r="H238" s="97"/>
      <c r="I238" s="97"/>
      <c r="J238" s="97"/>
      <c r="K238" s="97"/>
    </row>
    <row r="239" spans="2:11" x14ac:dyDescent="0.3">
      <c r="B239" s="22" t="s">
        <v>333</v>
      </c>
      <c r="C239" s="19" t="s">
        <v>4</v>
      </c>
      <c r="D239" s="19"/>
      <c r="E239" s="19"/>
      <c r="F239" s="30"/>
      <c r="H239" s="97"/>
      <c r="I239" s="97"/>
      <c r="J239" s="97"/>
      <c r="K239" s="97"/>
    </row>
    <row r="240" spans="2:11" x14ac:dyDescent="0.3">
      <c r="B240" s="22" t="s">
        <v>334</v>
      </c>
      <c r="C240" s="19" t="s">
        <v>4</v>
      </c>
      <c r="D240" s="19"/>
      <c r="E240" s="19"/>
      <c r="F240" s="30"/>
      <c r="H240" s="97"/>
      <c r="I240" s="97"/>
      <c r="J240" s="97"/>
      <c r="K240" s="97"/>
    </row>
    <row r="241" spans="2:11" x14ac:dyDescent="0.3">
      <c r="B241" s="22" t="s">
        <v>335</v>
      </c>
      <c r="C241" s="19" t="s">
        <v>4</v>
      </c>
      <c r="D241" s="19"/>
      <c r="E241" s="19"/>
      <c r="F241" s="30"/>
      <c r="H241" s="97"/>
      <c r="I241" s="97"/>
      <c r="J241" s="97"/>
      <c r="K241" s="97"/>
    </row>
    <row r="242" spans="2:11" x14ac:dyDescent="0.3">
      <c r="B242" s="22" t="s">
        <v>336</v>
      </c>
      <c r="C242" s="19" t="s">
        <v>4</v>
      </c>
      <c r="D242" s="19"/>
      <c r="E242" s="19"/>
      <c r="F242" s="30"/>
      <c r="H242" s="97"/>
      <c r="I242" s="97"/>
      <c r="J242" s="97"/>
      <c r="K242" s="97"/>
    </row>
    <row r="243" spans="2:11" x14ac:dyDescent="0.3">
      <c r="B243" s="22" t="s">
        <v>337</v>
      </c>
      <c r="C243" s="19" t="s">
        <v>4</v>
      </c>
      <c r="D243" s="19"/>
      <c r="E243" s="19"/>
      <c r="F243" s="30"/>
      <c r="H243" s="97"/>
      <c r="I243" s="97"/>
      <c r="J243" s="97"/>
      <c r="K243" s="97"/>
    </row>
    <row r="244" spans="2:11" x14ac:dyDescent="0.3">
      <c r="B244" s="22" t="s">
        <v>338</v>
      </c>
      <c r="C244" s="19" t="s">
        <v>4</v>
      </c>
      <c r="D244" s="19"/>
      <c r="E244" s="19"/>
      <c r="F244" s="30"/>
      <c r="H244" s="97"/>
      <c r="I244" s="97"/>
      <c r="J244" s="97"/>
      <c r="K244" s="97"/>
    </row>
    <row r="245" spans="2:11" x14ac:dyDescent="0.3">
      <c r="B245" s="22" t="s">
        <v>339</v>
      </c>
      <c r="C245" s="19" t="s">
        <v>4</v>
      </c>
      <c r="D245" s="19"/>
      <c r="E245" s="19"/>
      <c r="F245" s="30"/>
      <c r="H245" s="97"/>
      <c r="I245" s="97"/>
      <c r="J245" s="97"/>
      <c r="K245" s="97"/>
    </row>
    <row r="246" spans="2:11" x14ac:dyDescent="0.3">
      <c r="B246" s="22" t="s">
        <v>340</v>
      </c>
      <c r="C246" s="19" t="s">
        <v>4</v>
      </c>
      <c r="D246" s="19"/>
      <c r="E246" s="19"/>
      <c r="F246" s="30"/>
      <c r="H246" s="97"/>
      <c r="I246" s="97"/>
      <c r="J246" s="97"/>
      <c r="K246" s="97"/>
    </row>
    <row r="247" spans="2:11" x14ac:dyDescent="0.3">
      <c r="B247" s="22" t="s">
        <v>341</v>
      </c>
      <c r="C247" s="19" t="s">
        <v>4</v>
      </c>
      <c r="D247" s="19"/>
      <c r="E247" s="19"/>
      <c r="F247" s="30"/>
      <c r="H247" s="97"/>
      <c r="I247" s="97"/>
      <c r="J247" s="97"/>
      <c r="K247" s="97"/>
    </row>
    <row r="248" spans="2:11" x14ac:dyDescent="0.3">
      <c r="B248" s="22" t="s">
        <v>342</v>
      </c>
      <c r="C248" s="19" t="s">
        <v>4</v>
      </c>
      <c r="D248" s="19"/>
      <c r="E248" s="19"/>
      <c r="F248" s="30"/>
      <c r="H248" s="97"/>
      <c r="I248" s="97"/>
      <c r="J248" s="97"/>
      <c r="K248" s="97"/>
    </row>
    <row r="249" spans="2:11" x14ac:dyDescent="0.3">
      <c r="B249" s="22" t="s">
        <v>343</v>
      </c>
      <c r="C249" s="19" t="s">
        <v>4</v>
      </c>
      <c r="D249" s="19"/>
      <c r="E249" s="19"/>
      <c r="F249" s="30"/>
      <c r="H249" s="97"/>
      <c r="I249" s="97"/>
      <c r="J249" s="97"/>
      <c r="K249" s="97"/>
    </row>
    <row r="250" spans="2:11" x14ac:dyDescent="0.3">
      <c r="B250" s="22" t="s">
        <v>344</v>
      </c>
      <c r="C250" s="19" t="s">
        <v>4</v>
      </c>
      <c r="D250" s="19"/>
      <c r="E250" s="19"/>
      <c r="F250" s="30"/>
      <c r="H250" s="97"/>
      <c r="I250" s="97"/>
      <c r="J250" s="97"/>
      <c r="K250" s="97"/>
    </row>
    <row r="251" spans="2:11" x14ac:dyDescent="0.3">
      <c r="B251" s="22" t="s">
        <v>345</v>
      </c>
      <c r="C251" s="19" t="s">
        <v>4</v>
      </c>
      <c r="D251" s="19"/>
      <c r="E251" s="19"/>
      <c r="F251" s="30"/>
      <c r="H251" s="97"/>
      <c r="I251" s="97"/>
      <c r="J251" s="97"/>
      <c r="K251" s="97"/>
    </row>
    <row r="252" spans="2:11" x14ac:dyDescent="0.3">
      <c r="B252" s="22" t="s">
        <v>346</v>
      </c>
      <c r="C252" s="19" t="s">
        <v>4</v>
      </c>
      <c r="D252" s="19"/>
      <c r="E252" s="19"/>
      <c r="F252" s="30"/>
      <c r="H252" s="97"/>
      <c r="I252" s="97"/>
      <c r="J252" s="97"/>
      <c r="K252" s="97"/>
    </row>
    <row r="253" spans="2:11" x14ac:dyDescent="0.3">
      <c r="B253" s="22" t="s">
        <v>347</v>
      </c>
      <c r="C253" s="19" t="s">
        <v>4</v>
      </c>
      <c r="D253" s="19"/>
      <c r="E253" s="19"/>
      <c r="F253" s="30"/>
      <c r="H253" s="97"/>
      <c r="I253" s="97"/>
      <c r="J253" s="97"/>
      <c r="K253" s="97"/>
    </row>
    <row r="254" spans="2:11" x14ac:dyDescent="0.3">
      <c r="B254" s="22" t="s">
        <v>348</v>
      </c>
      <c r="C254" s="19" t="s">
        <v>4</v>
      </c>
      <c r="D254" s="19"/>
      <c r="E254" s="19"/>
      <c r="F254" s="30"/>
      <c r="H254" s="97"/>
      <c r="I254" s="97"/>
      <c r="J254" s="97"/>
      <c r="K254" s="97"/>
    </row>
    <row r="255" spans="2:11" x14ac:dyDescent="0.3">
      <c r="B255" s="22" t="s">
        <v>349</v>
      </c>
      <c r="C255" s="19" t="s">
        <v>4</v>
      </c>
      <c r="D255" s="19"/>
      <c r="E255" s="19"/>
      <c r="F255" s="30"/>
      <c r="H255" s="97"/>
      <c r="I255" s="97"/>
      <c r="J255" s="97"/>
      <c r="K255" s="97"/>
    </row>
    <row r="256" spans="2:11" x14ac:dyDescent="0.3">
      <c r="B256" s="22" t="s">
        <v>350</v>
      </c>
      <c r="C256" s="19" t="s">
        <v>4</v>
      </c>
      <c r="D256" s="19"/>
      <c r="E256" s="19"/>
      <c r="F256" s="30"/>
      <c r="H256" s="97"/>
      <c r="I256" s="97"/>
      <c r="J256" s="97"/>
      <c r="K256" s="97"/>
    </row>
    <row r="257" spans="2:11" x14ac:dyDescent="0.3">
      <c r="B257" s="22" t="s">
        <v>351</v>
      </c>
      <c r="C257" s="19" t="s">
        <v>4</v>
      </c>
      <c r="D257" s="19"/>
      <c r="E257" s="19"/>
      <c r="F257" s="30"/>
      <c r="H257" s="97"/>
      <c r="I257" s="97"/>
      <c r="J257" s="97"/>
      <c r="K257" s="97"/>
    </row>
    <row r="258" spans="2:11" x14ac:dyDescent="0.3">
      <c r="B258" s="22" t="s">
        <v>352</v>
      </c>
      <c r="C258" s="19" t="s">
        <v>4</v>
      </c>
      <c r="D258" s="19"/>
      <c r="E258" s="19"/>
      <c r="F258" s="30"/>
      <c r="H258" s="97"/>
      <c r="I258" s="97"/>
      <c r="J258" s="97"/>
      <c r="K258" s="97"/>
    </row>
    <row r="259" spans="2:11" x14ac:dyDescent="0.3">
      <c r="B259" s="22" t="s">
        <v>353</v>
      </c>
      <c r="C259" s="19" t="s">
        <v>4</v>
      </c>
      <c r="D259" s="19"/>
      <c r="E259" s="19"/>
      <c r="F259" s="30"/>
      <c r="H259" s="97"/>
      <c r="I259" s="97"/>
      <c r="J259" s="97"/>
      <c r="K259" s="97"/>
    </row>
    <row r="260" spans="2:11" x14ac:dyDescent="0.3">
      <c r="B260" s="22" t="s">
        <v>354</v>
      </c>
      <c r="C260" s="19" t="s">
        <v>4</v>
      </c>
      <c r="D260" s="19"/>
      <c r="E260" s="19"/>
      <c r="F260" s="30"/>
      <c r="H260" s="97"/>
      <c r="I260" s="97"/>
      <c r="J260" s="97"/>
      <c r="K260" s="97"/>
    </row>
    <row r="261" spans="2:11" x14ac:dyDescent="0.3">
      <c r="B261" s="22" t="s">
        <v>355</v>
      </c>
      <c r="C261" s="19" t="s">
        <v>4</v>
      </c>
      <c r="D261" s="19"/>
      <c r="E261" s="19"/>
      <c r="F261" s="30"/>
      <c r="H261" s="97"/>
      <c r="I261" s="97"/>
      <c r="J261" s="97"/>
      <c r="K261" s="97"/>
    </row>
    <row r="262" spans="2:11" x14ac:dyDescent="0.3">
      <c r="B262" s="22" t="s">
        <v>356</v>
      </c>
      <c r="C262" s="19" t="s">
        <v>4</v>
      </c>
      <c r="D262" s="19"/>
      <c r="E262" s="19"/>
      <c r="F262" s="30"/>
      <c r="H262" s="97"/>
      <c r="I262" s="97"/>
      <c r="J262" s="97"/>
      <c r="K262" s="97"/>
    </row>
    <row r="263" spans="2:11" x14ac:dyDescent="0.3">
      <c r="B263" s="22" t="s">
        <v>357</v>
      </c>
      <c r="C263" s="19" t="s">
        <v>4</v>
      </c>
      <c r="D263" s="19"/>
      <c r="E263" s="19"/>
      <c r="F263" s="30"/>
      <c r="H263" s="97"/>
      <c r="I263" s="97"/>
      <c r="J263" s="97"/>
      <c r="K263" s="97"/>
    </row>
    <row r="264" spans="2:11" x14ac:dyDescent="0.3">
      <c r="B264" s="22" t="s">
        <v>358</v>
      </c>
      <c r="C264" s="19" t="s">
        <v>4</v>
      </c>
      <c r="D264" s="19"/>
      <c r="E264" s="19"/>
      <c r="F264" s="30"/>
      <c r="H264" s="97"/>
      <c r="I264" s="97"/>
      <c r="J264" s="97"/>
      <c r="K264" s="97"/>
    </row>
    <row r="265" spans="2:11" x14ac:dyDescent="0.3">
      <c r="B265" s="22" t="s">
        <v>359</v>
      </c>
      <c r="C265" s="19" t="s">
        <v>4</v>
      </c>
      <c r="D265" s="19"/>
      <c r="E265" s="19"/>
      <c r="F265" s="30"/>
      <c r="H265" s="97"/>
      <c r="I265" s="97"/>
      <c r="J265" s="97"/>
      <c r="K265" s="97"/>
    </row>
    <row r="266" spans="2:11" x14ac:dyDescent="0.3">
      <c r="B266" s="22" t="s">
        <v>360</v>
      </c>
      <c r="C266" s="19" t="s">
        <v>4</v>
      </c>
      <c r="D266" s="19"/>
      <c r="E266" s="19"/>
      <c r="F266" s="30"/>
      <c r="H266" s="97"/>
      <c r="I266" s="97"/>
      <c r="J266" s="97"/>
      <c r="K266" s="97"/>
    </row>
    <row r="267" spans="2:11" x14ac:dyDescent="0.3">
      <c r="B267" s="22" t="s">
        <v>361</v>
      </c>
      <c r="C267" s="19" t="s">
        <v>4</v>
      </c>
      <c r="D267" s="19"/>
      <c r="E267" s="19"/>
      <c r="F267" s="30"/>
      <c r="H267" s="97"/>
      <c r="I267" s="97"/>
      <c r="J267" s="97"/>
      <c r="K267" s="97"/>
    </row>
    <row r="268" spans="2:11" x14ac:dyDescent="0.3">
      <c r="B268" s="22" t="s">
        <v>362</v>
      </c>
      <c r="C268" s="19" t="s">
        <v>4</v>
      </c>
      <c r="D268" s="19"/>
      <c r="E268" s="19"/>
      <c r="F268" s="30"/>
      <c r="H268" s="97"/>
      <c r="I268" s="97"/>
      <c r="J268" s="97"/>
      <c r="K268" s="97"/>
    </row>
    <row r="269" spans="2:11" x14ac:dyDescent="0.3">
      <c r="B269" s="22" t="s">
        <v>363</v>
      </c>
      <c r="C269" s="19" t="s">
        <v>4</v>
      </c>
      <c r="D269" s="19"/>
      <c r="E269" s="19"/>
      <c r="F269" s="30"/>
      <c r="H269" s="97"/>
      <c r="I269" s="97"/>
      <c r="J269" s="97"/>
      <c r="K269" s="97"/>
    </row>
    <row r="270" spans="2:11" x14ac:dyDescent="0.3">
      <c r="B270" s="22" t="s">
        <v>364</v>
      </c>
      <c r="C270" s="19" t="s">
        <v>4</v>
      </c>
      <c r="D270" s="19"/>
      <c r="E270" s="19"/>
      <c r="F270" s="30"/>
      <c r="H270" s="97"/>
      <c r="I270" s="97"/>
      <c r="J270" s="97"/>
      <c r="K270" s="97"/>
    </row>
    <row r="271" spans="2:11" x14ac:dyDescent="0.3">
      <c r="B271" s="22" t="s">
        <v>365</v>
      </c>
      <c r="C271" s="19" t="s">
        <v>4</v>
      </c>
      <c r="D271" s="19"/>
      <c r="E271" s="19"/>
      <c r="F271" s="30"/>
      <c r="H271" s="97"/>
      <c r="I271" s="97"/>
      <c r="J271" s="97"/>
      <c r="K271" s="97"/>
    </row>
    <row r="272" spans="2:11" x14ac:dyDescent="0.3">
      <c r="B272" s="22" t="s">
        <v>366</v>
      </c>
      <c r="C272" s="19" t="s">
        <v>4</v>
      </c>
      <c r="D272" s="19"/>
      <c r="E272" s="19"/>
      <c r="F272" s="30"/>
      <c r="H272" s="97"/>
      <c r="I272" s="97"/>
      <c r="J272" s="97"/>
      <c r="K272" s="97"/>
    </row>
    <row r="273" spans="2:11" x14ac:dyDescent="0.3">
      <c r="B273" s="22" t="s">
        <v>367</v>
      </c>
      <c r="C273" s="19" t="s">
        <v>4</v>
      </c>
      <c r="D273" s="19"/>
      <c r="E273" s="19"/>
      <c r="F273" s="30"/>
      <c r="H273" s="97"/>
      <c r="I273" s="97"/>
      <c r="J273" s="97"/>
      <c r="K273" s="97"/>
    </row>
    <row r="274" spans="2:11" x14ac:dyDescent="0.3">
      <c r="B274" s="22" t="s">
        <v>368</v>
      </c>
      <c r="C274" s="19" t="s">
        <v>4</v>
      </c>
      <c r="D274" s="19"/>
      <c r="E274" s="19"/>
      <c r="F274" s="30"/>
      <c r="H274" s="97"/>
      <c r="I274" s="97"/>
      <c r="J274" s="97"/>
      <c r="K274" s="97"/>
    </row>
    <row r="275" spans="2:11" x14ac:dyDescent="0.3">
      <c r="B275" s="22" t="s">
        <v>369</v>
      </c>
      <c r="C275" s="19" t="s">
        <v>4</v>
      </c>
      <c r="D275" s="19"/>
      <c r="E275" s="19"/>
      <c r="F275" s="30"/>
      <c r="H275" s="97"/>
      <c r="I275" s="97"/>
      <c r="J275" s="97"/>
      <c r="K275" s="97"/>
    </row>
    <row r="276" spans="2:11" x14ac:dyDescent="0.3">
      <c r="B276" s="22" t="s">
        <v>370</v>
      </c>
      <c r="C276" s="19" t="s">
        <v>4</v>
      </c>
      <c r="D276" s="19"/>
      <c r="E276" s="19"/>
      <c r="F276" s="30"/>
      <c r="H276" s="97"/>
      <c r="I276" s="97"/>
      <c r="J276" s="97"/>
      <c r="K276" s="97"/>
    </row>
    <row r="277" spans="2:11" x14ac:dyDescent="0.3">
      <c r="B277" s="22" t="s">
        <v>371</v>
      </c>
      <c r="C277" s="19" t="s">
        <v>4</v>
      </c>
      <c r="D277" s="19"/>
      <c r="E277" s="19"/>
      <c r="F277" s="30"/>
      <c r="H277" s="97"/>
      <c r="I277" s="97"/>
      <c r="J277" s="97"/>
      <c r="K277" s="97"/>
    </row>
    <row r="278" spans="2:11" x14ac:dyDescent="0.3">
      <c r="B278" s="22" t="s">
        <v>372</v>
      </c>
      <c r="C278" s="19" t="s">
        <v>4</v>
      </c>
      <c r="D278" s="19"/>
      <c r="E278" s="19"/>
      <c r="F278" s="30"/>
      <c r="H278" s="97"/>
      <c r="I278" s="97"/>
      <c r="J278" s="97"/>
      <c r="K278" s="97"/>
    </row>
    <row r="279" spans="2:11" x14ac:dyDescent="0.3">
      <c r="B279" s="22" t="s">
        <v>373</v>
      </c>
      <c r="C279" s="19" t="s">
        <v>4</v>
      </c>
      <c r="D279" s="19"/>
      <c r="E279" s="19"/>
      <c r="F279" s="30"/>
      <c r="H279" s="97"/>
      <c r="I279" s="97"/>
      <c r="J279" s="97"/>
      <c r="K279" s="97"/>
    </row>
    <row r="280" spans="2:11" x14ac:dyDescent="0.3">
      <c r="B280" s="22" t="s">
        <v>374</v>
      </c>
      <c r="C280" s="19" t="s">
        <v>4</v>
      </c>
      <c r="D280" s="19"/>
      <c r="E280" s="19"/>
      <c r="F280" s="30"/>
      <c r="H280" s="97"/>
      <c r="I280" s="97"/>
      <c r="J280" s="97"/>
      <c r="K280" s="97"/>
    </row>
    <row r="281" spans="2:11" x14ac:dyDescent="0.3">
      <c r="B281" s="22" t="s">
        <v>375</v>
      </c>
      <c r="C281" s="19" t="s">
        <v>4</v>
      </c>
      <c r="D281" s="19"/>
      <c r="E281" s="19"/>
      <c r="F281" s="30"/>
      <c r="H281" s="97"/>
      <c r="I281" s="97"/>
      <c r="J281" s="97"/>
      <c r="K281" s="97"/>
    </row>
    <row r="282" spans="2:11" x14ac:dyDescent="0.3">
      <c r="B282" s="22" t="s">
        <v>376</v>
      </c>
      <c r="C282" s="19" t="s">
        <v>4</v>
      </c>
      <c r="D282" s="19"/>
      <c r="E282" s="19"/>
      <c r="F282" s="30"/>
      <c r="H282" s="97"/>
      <c r="I282" s="97"/>
      <c r="J282" s="97"/>
      <c r="K282" s="97"/>
    </row>
    <row r="283" spans="2:11" x14ac:dyDescent="0.3">
      <c r="B283" s="22" t="s">
        <v>377</v>
      </c>
      <c r="C283" s="19" t="s">
        <v>4</v>
      </c>
      <c r="D283" s="19"/>
      <c r="E283" s="19"/>
      <c r="F283" s="30"/>
      <c r="H283" s="97"/>
      <c r="I283" s="97"/>
      <c r="J283" s="97"/>
      <c r="K283" s="97"/>
    </row>
    <row r="284" spans="2:11" x14ac:dyDescent="0.3">
      <c r="B284" s="22" t="s">
        <v>378</v>
      </c>
      <c r="C284" s="19" t="s">
        <v>4</v>
      </c>
      <c r="D284" s="19"/>
      <c r="E284" s="19"/>
      <c r="F284" s="30"/>
      <c r="H284" s="97"/>
      <c r="I284" s="97"/>
      <c r="J284" s="97"/>
      <c r="K284" s="97"/>
    </row>
    <row r="285" spans="2:11" x14ac:dyDescent="0.3">
      <c r="B285" s="22" t="s">
        <v>379</v>
      </c>
      <c r="C285" s="19" t="s">
        <v>4</v>
      </c>
      <c r="D285" s="19"/>
      <c r="E285" s="19"/>
      <c r="F285" s="30"/>
      <c r="H285" s="97"/>
      <c r="I285" s="97"/>
      <c r="J285" s="97"/>
      <c r="K285" s="97"/>
    </row>
    <row r="286" spans="2:11" x14ac:dyDescent="0.3">
      <c r="B286" s="22" t="s">
        <v>380</v>
      </c>
      <c r="C286" s="19" t="s">
        <v>4</v>
      </c>
      <c r="D286" s="19"/>
      <c r="E286" s="19"/>
      <c r="F286" s="30"/>
      <c r="H286" s="97"/>
      <c r="I286" s="97"/>
      <c r="J286" s="97"/>
      <c r="K286" s="97"/>
    </row>
    <row r="287" spans="2:11" x14ac:dyDescent="0.3">
      <c r="B287" s="22" t="s">
        <v>381</v>
      </c>
      <c r="C287" s="19" t="s">
        <v>4</v>
      </c>
      <c r="D287" s="19"/>
      <c r="E287" s="19"/>
      <c r="F287" s="30"/>
      <c r="H287" s="97"/>
      <c r="I287" s="97"/>
      <c r="J287" s="97"/>
      <c r="K287" s="97"/>
    </row>
    <row r="288" spans="2:11" x14ac:dyDescent="0.3">
      <c r="B288" s="22" t="s">
        <v>382</v>
      </c>
      <c r="C288" s="19" t="s">
        <v>4</v>
      </c>
      <c r="D288" s="19"/>
      <c r="E288" s="19"/>
      <c r="F288" s="30"/>
      <c r="H288" s="97"/>
      <c r="I288" s="97"/>
      <c r="J288" s="97"/>
      <c r="K288" s="97"/>
    </row>
    <row r="289" spans="2:11" x14ac:dyDescent="0.3">
      <c r="B289" s="22" t="s">
        <v>383</v>
      </c>
      <c r="C289" s="19" t="s">
        <v>4</v>
      </c>
      <c r="D289" s="19"/>
      <c r="E289" s="19"/>
      <c r="F289" s="30"/>
      <c r="H289" s="97"/>
      <c r="I289" s="97"/>
      <c r="J289" s="97"/>
      <c r="K289" s="97"/>
    </row>
    <row r="290" spans="2:11" x14ac:dyDescent="0.3">
      <c r="B290" s="22" t="s">
        <v>384</v>
      </c>
      <c r="C290" s="19" t="s">
        <v>4</v>
      </c>
      <c r="D290" s="19"/>
      <c r="E290" s="19"/>
      <c r="F290" s="30"/>
      <c r="H290" s="97"/>
      <c r="I290" s="97"/>
      <c r="J290" s="97"/>
      <c r="K290" s="97"/>
    </row>
    <row r="291" spans="2:11" x14ac:dyDescent="0.3">
      <c r="B291" s="22" t="s">
        <v>385</v>
      </c>
      <c r="C291" s="19" t="s">
        <v>4</v>
      </c>
      <c r="D291" s="19"/>
      <c r="E291" s="19"/>
      <c r="F291" s="30"/>
      <c r="H291" s="97"/>
      <c r="I291" s="97"/>
      <c r="J291" s="97"/>
      <c r="K291" s="97"/>
    </row>
    <row r="292" spans="2:11" x14ac:dyDescent="0.3">
      <c r="B292" s="22" t="s">
        <v>386</v>
      </c>
      <c r="C292" s="19" t="s">
        <v>4</v>
      </c>
      <c r="D292" s="19"/>
      <c r="E292" s="19"/>
      <c r="F292" s="30"/>
      <c r="H292" s="97"/>
      <c r="I292" s="97"/>
      <c r="J292" s="97"/>
      <c r="K292" s="97"/>
    </row>
    <row r="293" spans="2:11" x14ac:dyDescent="0.3">
      <c r="B293" s="22" t="s">
        <v>387</v>
      </c>
      <c r="C293" s="19" t="s">
        <v>4</v>
      </c>
      <c r="D293" s="19"/>
      <c r="E293" s="19"/>
      <c r="F293" s="30"/>
      <c r="H293" s="97"/>
      <c r="I293" s="97"/>
      <c r="J293" s="97"/>
      <c r="K293" s="97"/>
    </row>
    <row r="294" spans="2:11" x14ac:dyDescent="0.3">
      <c r="B294" s="22" t="s">
        <v>388</v>
      </c>
      <c r="C294" s="19" t="s">
        <v>4</v>
      </c>
      <c r="D294" s="19"/>
      <c r="E294" s="19"/>
      <c r="F294" s="30"/>
      <c r="H294" s="97"/>
      <c r="I294" s="97"/>
      <c r="J294" s="97"/>
      <c r="K294" s="97"/>
    </row>
    <row r="295" spans="2:11" x14ac:dyDescent="0.3">
      <c r="B295" s="22" t="s">
        <v>389</v>
      </c>
      <c r="C295" s="19" t="s">
        <v>4</v>
      </c>
      <c r="D295" s="19"/>
      <c r="E295" s="19"/>
      <c r="F295" s="30"/>
      <c r="H295" s="97"/>
      <c r="I295" s="97"/>
      <c r="J295" s="97"/>
      <c r="K295" s="97"/>
    </row>
    <row r="296" spans="2:11" x14ac:dyDescent="0.3">
      <c r="B296" s="22" t="s">
        <v>390</v>
      </c>
      <c r="C296" s="19" t="s">
        <v>4</v>
      </c>
      <c r="D296" s="19"/>
      <c r="E296" s="19"/>
      <c r="F296" s="30"/>
      <c r="H296" s="97"/>
      <c r="I296" s="97"/>
      <c r="J296" s="97"/>
      <c r="K296" s="97"/>
    </row>
    <row r="297" spans="2:11" x14ac:dyDescent="0.3">
      <c r="B297" s="22" t="s">
        <v>391</v>
      </c>
      <c r="C297" s="19" t="s">
        <v>4</v>
      </c>
      <c r="D297" s="19"/>
      <c r="E297" s="19"/>
      <c r="F297" s="30"/>
      <c r="H297" s="97"/>
      <c r="I297" s="97"/>
      <c r="J297" s="97"/>
      <c r="K297" s="97"/>
    </row>
    <row r="298" spans="2:11" x14ac:dyDescent="0.3">
      <c r="B298" s="22" t="s">
        <v>392</v>
      </c>
      <c r="C298" s="19" t="s">
        <v>4</v>
      </c>
      <c r="D298" s="19"/>
      <c r="E298" s="19"/>
      <c r="F298" s="30"/>
      <c r="H298" s="97"/>
      <c r="I298" s="97"/>
      <c r="J298" s="97"/>
      <c r="K298" s="97"/>
    </row>
    <row r="299" spans="2:11" x14ac:dyDescent="0.3">
      <c r="B299" s="22" t="s">
        <v>393</v>
      </c>
      <c r="C299" s="19" t="s">
        <v>4</v>
      </c>
      <c r="D299" s="19"/>
      <c r="E299" s="19"/>
      <c r="F299" s="30"/>
      <c r="H299" s="97"/>
      <c r="I299" s="97"/>
      <c r="J299" s="97"/>
      <c r="K299" s="97"/>
    </row>
    <row r="300" spans="2:11" x14ac:dyDescent="0.3">
      <c r="B300" s="22" t="s">
        <v>394</v>
      </c>
      <c r="C300" s="19" t="s">
        <v>4</v>
      </c>
      <c r="D300" s="19"/>
      <c r="E300" s="19"/>
      <c r="F300" s="30"/>
      <c r="H300" s="97"/>
      <c r="I300" s="97"/>
      <c r="J300" s="97"/>
      <c r="K300" s="97"/>
    </row>
    <row r="301" spans="2:11" x14ac:dyDescent="0.3">
      <c r="B301" s="22" t="s">
        <v>395</v>
      </c>
      <c r="C301" s="19" t="s">
        <v>4</v>
      </c>
      <c r="D301" s="19"/>
      <c r="E301" s="19"/>
      <c r="F301" s="30"/>
      <c r="H301" s="97"/>
      <c r="I301" s="97"/>
      <c r="J301" s="97"/>
      <c r="K301" s="97"/>
    </row>
    <row r="302" spans="2:11" x14ac:dyDescent="0.3">
      <c r="B302" s="22" t="s">
        <v>396</v>
      </c>
      <c r="C302" s="19" t="s">
        <v>4</v>
      </c>
      <c r="D302" s="19"/>
      <c r="E302" s="19"/>
      <c r="F302" s="30"/>
      <c r="H302" s="97"/>
      <c r="I302" s="97"/>
      <c r="J302" s="97"/>
      <c r="K302" s="97"/>
    </row>
    <row r="303" spans="2:11" x14ac:dyDescent="0.3">
      <c r="B303" s="22" t="s">
        <v>397</v>
      </c>
      <c r="C303" s="19" t="s">
        <v>4</v>
      </c>
      <c r="D303" s="19"/>
      <c r="E303" s="19"/>
      <c r="F303" s="30"/>
      <c r="H303" s="97"/>
      <c r="I303" s="97"/>
      <c r="J303" s="97"/>
      <c r="K303" s="97"/>
    </row>
    <row r="304" spans="2:11" x14ac:dyDescent="0.3">
      <c r="B304" s="22" t="s">
        <v>398</v>
      </c>
      <c r="C304" s="19" t="s">
        <v>4</v>
      </c>
      <c r="D304" s="19"/>
      <c r="E304" s="19"/>
      <c r="F304" s="30"/>
      <c r="H304" s="97"/>
      <c r="I304" s="97"/>
      <c r="J304" s="97"/>
      <c r="K304" s="97"/>
    </row>
    <row r="305" spans="2:11" x14ac:dyDescent="0.3">
      <c r="B305" s="22" t="s">
        <v>399</v>
      </c>
      <c r="C305" s="19" t="s">
        <v>4</v>
      </c>
      <c r="D305" s="19"/>
      <c r="E305" s="19"/>
      <c r="F305" s="30"/>
      <c r="H305" s="97"/>
      <c r="I305" s="97"/>
      <c r="J305" s="97"/>
      <c r="K305" s="97"/>
    </row>
    <row r="306" spans="2:11" x14ac:dyDescent="0.3">
      <c r="B306" s="22" t="s">
        <v>400</v>
      </c>
      <c r="C306" s="19" t="s">
        <v>4</v>
      </c>
      <c r="D306" s="19"/>
      <c r="E306" s="19"/>
      <c r="F306" s="30"/>
      <c r="H306" s="97"/>
      <c r="I306" s="97"/>
      <c r="J306" s="97"/>
      <c r="K306" s="97"/>
    </row>
    <row r="307" spans="2:11" x14ac:dyDescent="0.3">
      <c r="B307" s="22" t="s">
        <v>401</v>
      </c>
      <c r="C307" s="19" t="s">
        <v>4</v>
      </c>
      <c r="D307" s="19"/>
      <c r="E307" s="19"/>
      <c r="F307" s="30"/>
      <c r="H307" s="97"/>
      <c r="I307" s="97"/>
      <c r="J307" s="97"/>
      <c r="K307" s="97"/>
    </row>
    <row r="308" spans="2:11" x14ac:dyDescent="0.3">
      <c r="B308" s="22" t="s">
        <v>402</v>
      </c>
      <c r="C308" s="19" t="s">
        <v>4</v>
      </c>
      <c r="D308" s="19"/>
      <c r="E308" s="19"/>
      <c r="F308" s="30"/>
      <c r="H308" s="97"/>
      <c r="I308" s="97"/>
      <c r="J308" s="97"/>
      <c r="K308" s="97"/>
    </row>
    <row r="309" spans="2:11" x14ac:dyDescent="0.3">
      <c r="B309" s="22" t="s">
        <v>403</v>
      </c>
      <c r="C309" s="19" t="s">
        <v>4</v>
      </c>
      <c r="D309" s="19"/>
      <c r="E309" s="19"/>
      <c r="F309" s="30"/>
      <c r="H309" s="97"/>
      <c r="I309" s="97"/>
      <c r="J309" s="97"/>
      <c r="K309" s="97"/>
    </row>
    <row r="310" spans="2:11" x14ac:dyDescent="0.3">
      <c r="B310" s="22" t="s">
        <v>404</v>
      </c>
      <c r="C310" s="19" t="s">
        <v>4</v>
      </c>
      <c r="D310" s="19"/>
      <c r="E310" s="19"/>
      <c r="F310" s="30"/>
      <c r="H310" s="97"/>
      <c r="I310" s="97"/>
      <c r="J310" s="97"/>
      <c r="K310" s="97"/>
    </row>
    <row r="311" spans="2:11" x14ac:dyDescent="0.3">
      <c r="B311" s="22" t="s">
        <v>405</v>
      </c>
      <c r="C311" s="19" t="s">
        <v>4</v>
      </c>
      <c r="D311" s="19"/>
      <c r="E311" s="19"/>
      <c r="F311" s="30"/>
      <c r="H311" s="97"/>
      <c r="I311" s="97"/>
      <c r="J311" s="97"/>
      <c r="K311" s="97"/>
    </row>
    <row r="312" spans="2:11" x14ac:dyDescent="0.3">
      <c r="B312" s="22" t="s">
        <v>406</v>
      </c>
      <c r="C312" s="19" t="s">
        <v>4</v>
      </c>
      <c r="D312" s="19"/>
      <c r="E312" s="19"/>
      <c r="F312" s="30"/>
      <c r="H312" s="97"/>
      <c r="I312" s="97"/>
      <c r="J312" s="97"/>
      <c r="K312" s="97"/>
    </row>
    <row r="313" spans="2:11" x14ac:dyDescent="0.3">
      <c r="B313" s="22" t="s">
        <v>407</v>
      </c>
      <c r="C313" s="19" t="s">
        <v>4</v>
      </c>
      <c r="D313" s="19"/>
      <c r="E313" s="19"/>
      <c r="F313" s="30"/>
      <c r="H313" s="97"/>
      <c r="I313" s="97"/>
      <c r="J313" s="97"/>
      <c r="K313" s="97"/>
    </row>
    <row r="314" spans="2:11" x14ac:dyDescent="0.3">
      <c r="B314" s="22" t="s">
        <v>408</v>
      </c>
      <c r="C314" s="19" t="s">
        <v>4</v>
      </c>
      <c r="D314" s="19"/>
      <c r="E314" s="19"/>
      <c r="F314" s="30"/>
      <c r="H314" s="97"/>
      <c r="I314" s="97"/>
      <c r="J314" s="97"/>
      <c r="K314" s="97"/>
    </row>
    <row r="315" spans="2:11" x14ac:dyDescent="0.3">
      <c r="B315" s="22" t="s">
        <v>409</v>
      </c>
      <c r="C315" s="19" t="s">
        <v>4</v>
      </c>
      <c r="D315" s="19"/>
      <c r="E315" s="19"/>
      <c r="F315" s="30"/>
      <c r="H315" s="97"/>
      <c r="I315" s="97"/>
      <c r="J315" s="97"/>
      <c r="K315" s="97"/>
    </row>
    <row r="316" spans="2:11" x14ac:dyDescent="0.3">
      <c r="B316" s="22" t="s">
        <v>410</v>
      </c>
      <c r="C316" s="19" t="s">
        <v>4</v>
      </c>
      <c r="D316" s="19"/>
      <c r="E316" s="19"/>
      <c r="F316" s="30"/>
      <c r="H316" s="97"/>
      <c r="I316" s="97"/>
      <c r="J316" s="97"/>
      <c r="K316" s="97"/>
    </row>
    <row r="317" spans="2:11" x14ac:dyDescent="0.3">
      <c r="B317" s="22" t="s">
        <v>411</v>
      </c>
      <c r="C317" s="19" t="s">
        <v>4</v>
      </c>
      <c r="D317" s="19"/>
      <c r="E317" s="19"/>
      <c r="F317" s="30"/>
      <c r="H317" s="97"/>
      <c r="I317" s="97"/>
      <c r="J317" s="97"/>
      <c r="K317" s="97"/>
    </row>
    <row r="318" spans="2:11" x14ac:dyDescent="0.3">
      <c r="B318" s="22" t="s">
        <v>412</v>
      </c>
      <c r="C318" s="19" t="s">
        <v>4</v>
      </c>
      <c r="D318" s="19"/>
      <c r="E318" s="19"/>
      <c r="F318" s="30"/>
      <c r="H318" s="97"/>
      <c r="I318" s="97"/>
      <c r="J318" s="97"/>
      <c r="K318" s="97"/>
    </row>
    <row r="319" spans="2:11" x14ac:dyDescent="0.3">
      <c r="B319" s="22" t="s">
        <v>413</v>
      </c>
      <c r="C319" s="19" t="s">
        <v>4</v>
      </c>
      <c r="D319" s="19"/>
      <c r="E319" s="19"/>
      <c r="F319" s="30"/>
      <c r="H319" s="97"/>
      <c r="I319" s="97"/>
      <c r="J319" s="97"/>
      <c r="K319" s="97"/>
    </row>
    <row r="320" spans="2:11" x14ac:dyDescent="0.3">
      <c r="B320" s="22" t="s">
        <v>414</v>
      </c>
      <c r="C320" s="19" t="s">
        <v>4</v>
      </c>
      <c r="D320" s="19"/>
      <c r="E320" s="19"/>
      <c r="F320" s="30"/>
      <c r="H320" s="97"/>
      <c r="I320" s="97"/>
      <c r="J320" s="97"/>
      <c r="K320" s="97"/>
    </row>
    <row r="321" spans="2:11" x14ac:dyDescent="0.3">
      <c r="B321" s="22" t="s">
        <v>415</v>
      </c>
      <c r="C321" s="19" t="s">
        <v>4</v>
      </c>
      <c r="D321" s="19"/>
      <c r="E321" s="19"/>
      <c r="F321" s="30"/>
      <c r="H321" s="97"/>
      <c r="I321" s="97"/>
      <c r="J321" s="97"/>
      <c r="K321" s="97"/>
    </row>
    <row r="322" spans="2:11" x14ac:dyDescent="0.3">
      <c r="B322" s="22" t="s">
        <v>416</v>
      </c>
      <c r="C322" s="19" t="s">
        <v>4</v>
      </c>
      <c r="D322" s="19"/>
      <c r="E322" s="19"/>
      <c r="F322" s="30"/>
      <c r="H322" s="97"/>
      <c r="I322" s="97"/>
      <c r="J322" s="97"/>
      <c r="K322" s="97"/>
    </row>
    <row r="323" spans="2:11" x14ac:dyDescent="0.3">
      <c r="B323" s="22" t="s">
        <v>417</v>
      </c>
      <c r="C323" s="19" t="s">
        <v>4</v>
      </c>
      <c r="D323" s="19"/>
      <c r="E323" s="19"/>
      <c r="F323" s="30"/>
      <c r="H323" s="97"/>
      <c r="I323" s="97"/>
      <c r="J323" s="97"/>
      <c r="K323" s="97"/>
    </row>
    <row r="324" spans="2:11" x14ac:dyDescent="0.3">
      <c r="B324" s="22" t="s">
        <v>418</v>
      </c>
      <c r="C324" s="19" t="s">
        <v>4</v>
      </c>
      <c r="D324" s="19"/>
      <c r="E324" s="19"/>
      <c r="F324" s="30"/>
      <c r="H324" s="97"/>
      <c r="I324" s="97"/>
      <c r="J324" s="97"/>
      <c r="K324" s="97"/>
    </row>
    <row r="325" spans="2:11" x14ac:dyDescent="0.3">
      <c r="B325" s="22" t="s">
        <v>419</v>
      </c>
      <c r="C325" s="19" t="s">
        <v>4</v>
      </c>
      <c r="D325" s="19"/>
      <c r="E325" s="19"/>
      <c r="F325" s="30"/>
      <c r="H325" s="97"/>
      <c r="I325" s="97"/>
      <c r="J325" s="97"/>
      <c r="K325" s="97"/>
    </row>
    <row r="326" spans="2:11" x14ac:dyDescent="0.3">
      <c r="B326" s="22" t="s">
        <v>420</v>
      </c>
      <c r="C326" s="19" t="s">
        <v>4</v>
      </c>
      <c r="D326" s="19"/>
      <c r="E326" s="19"/>
      <c r="F326" s="30"/>
      <c r="H326" s="97"/>
      <c r="I326" s="97"/>
      <c r="J326" s="97"/>
      <c r="K326" s="97"/>
    </row>
    <row r="327" spans="2:11" x14ac:dyDescent="0.3">
      <c r="B327" s="22" t="s">
        <v>421</v>
      </c>
      <c r="C327" s="19" t="s">
        <v>4</v>
      </c>
      <c r="D327" s="19"/>
      <c r="E327" s="19"/>
      <c r="F327" s="30"/>
      <c r="H327" s="97"/>
      <c r="I327" s="97"/>
      <c r="J327" s="97"/>
      <c r="K327" s="97"/>
    </row>
    <row r="328" spans="2:11" x14ac:dyDescent="0.3">
      <c r="B328" s="22" t="s">
        <v>422</v>
      </c>
      <c r="C328" s="19" t="s">
        <v>4</v>
      </c>
      <c r="D328" s="19"/>
      <c r="E328" s="19"/>
      <c r="F328" s="30"/>
      <c r="H328" s="97"/>
      <c r="I328" s="97"/>
      <c r="J328" s="97"/>
      <c r="K328" s="97"/>
    </row>
    <row r="329" spans="2:11" x14ac:dyDescent="0.3">
      <c r="B329" s="22" t="s">
        <v>423</v>
      </c>
      <c r="C329" s="19" t="s">
        <v>4</v>
      </c>
      <c r="D329" s="19"/>
      <c r="E329" s="19"/>
      <c r="F329" s="30"/>
      <c r="H329" s="97"/>
      <c r="I329" s="97"/>
      <c r="J329" s="97"/>
      <c r="K329" s="97"/>
    </row>
    <row r="330" spans="2:11" x14ac:dyDescent="0.3">
      <c r="B330" s="22" t="s">
        <v>424</v>
      </c>
      <c r="C330" s="19" t="s">
        <v>4</v>
      </c>
      <c r="D330" s="19"/>
      <c r="E330" s="19"/>
      <c r="F330" s="30"/>
      <c r="H330" s="97"/>
      <c r="I330" s="97"/>
      <c r="J330" s="97"/>
      <c r="K330" s="97"/>
    </row>
    <row r="331" spans="2:11" x14ac:dyDescent="0.3">
      <c r="B331" s="22" t="s">
        <v>425</v>
      </c>
      <c r="C331" s="19" t="s">
        <v>4</v>
      </c>
      <c r="D331" s="19"/>
      <c r="E331" s="19"/>
      <c r="F331" s="30"/>
      <c r="H331" s="97"/>
      <c r="I331" s="97"/>
      <c r="J331" s="97"/>
      <c r="K331" s="97"/>
    </row>
    <row r="332" spans="2:11" x14ac:dyDescent="0.3">
      <c r="B332" s="22" t="s">
        <v>426</v>
      </c>
      <c r="C332" s="19" t="s">
        <v>4</v>
      </c>
      <c r="D332" s="19"/>
      <c r="E332" s="19"/>
      <c r="F332" s="30"/>
      <c r="H332" s="97"/>
      <c r="I332" s="97"/>
      <c r="J332" s="97"/>
      <c r="K332" s="97"/>
    </row>
    <row r="333" spans="2:11" x14ac:dyDescent="0.3">
      <c r="B333" s="22" t="s">
        <v>427</v>
      </c>
      <c r="C333" s="19" t="s">
        <v>4</v>
      </c>
      <c r="D333" s="19"/>
      <c r="E333" s="19"/>
      <c r="F333" s="30"/>
      <c r="H333" s="97"/>
      <c r="I333" s="97"/>
      <c r="J333" s="97"/>
      <c r="K333" s="97"/>
    </row>
    <row r="334" spans="2:11" x14ac:dyDescent="0.3">
      <c r="B334" s="22" t="s">
        <v>428</v>
      </c>
      <c r="C334" s="19" t="s">
        <v>4</v>
      </c>
      <c r="D334" s="19"/>
      <c r="E334" s="19"/>
      <c r="F334" s="30"/>
      <c r="H334" s="97"/>
      <c r="I334" s="97"/>
      <c r="J334" s="97"/>
      <c r="K334" s="97"/>
    </row>
    <row r="335" spans="2:11" x14ac:dyDescent="0.3">
      <c r="B335" s="22" t="s">
        <v>429</v>
      </c>
      <c r="C335" s="19" t="s">
        <v>4</v>
      </c>
      <c r="D335" s="19"/>
      <c r="E335" s="19"/>
      <c r="F335" s="30"/>
      <c r="H335" s="97"/>
      <c r="I335" s="97"/>
      <c r="J335" s="97"/>
      <c r="K335" s="97"/>
    </row>
    <row r="336" spans="2:11" x14ac:dyDescent="0.3">
      <c r="B336" s="22" t="s">
        <v>430</v>
      </c>
      <c r="C336" s="19" t="s">
        <v>4</v>
      </c>
      <c r="D336" s="19"/>
      <c r="E336" s="19"/>
      <c r="F336" s="30"/>
      <c r="H336" s="97"/>
      <c r="I336" s="97"/>
      <c r="J336" s="97"/>
      <c r="K336" s="97"/>
    </row>
    <row r="337" spans="2:11" x14ac:dyDescent="0.3">
      <c r="B337" s="22" t="s">
        <v>431</v>
      </c>
      <c r="C337" s="19" t="s">
        <v>4</v>
      </c>
      <c r="D337" s="19"/>
      <c r="E337" s="19"/>
      <c r="F337" s="30"/>
      <c r="H337" s="97"/>
      <c r="I337" s="97"/>
      <c r="J337" s="97"/>
      <c r="K337" s="97"/>
    </row>
    <row r="338" spans="2:11" x14ac:dyDescent="0.3">
      <c r="B338" s="22" t="s">
        <v>432</v>
      </c>
      <c r="C338" s="19" t="s">
        <v>4</v>
      </c>
      <c r="D338" s="19"/>
      <c r="E338" s="19"/>
      <c r="F338" s="30"/>
      <c r="H338" s="97"/>
      <c r="I338" s="97"/>
      <c r="J338" s="97"/>
      <c r="K338" s="97"/>
    </row>
    <row r="339" spans="2:11" x14ac:dyDescent="0.3">
      <c r="B339" s="22" t="s">
        <v>433</v>
      </c>
      <c r="C339" s="19" t="s">
        <v>4</v>
      </c>
      <c r="D339" s="19"/>
      <c r="E339" s="19"/>
      <c r="F339" s="30"/>
      <c r="H339" s="97"/>
      <c r="I339" s="97"/>
      <c r="J339" s="97"/>
      <c r="K339" s="97"/>
    </row>
    <row r="340" spans="2:11" x14ac:dyDescent="0.3">
      <c r="B340" s="22" t="s">
        <v>434</v>
      </c>
      <c r="C340" s="19" t="s">
        <v>4</v>
      </c>
      <c r="D340" s="19"/>
      <c r="E340" s="19"/>
      <c r="F340" s="30"/>
      <c r="H340" s="97"/>
      <c r="I340" s="97"/>
      <c r="J340" s="97"/>
      <c r="K340" s="97"/>
    </row>
    <row r="341" spans="2:11" x14ac:dyDescent="0.3">
      <c r="B341" s="22" t="s">
        <v>435</v>
      </c>
      <c r="C341" s="19" t="s">
        <v>4</v>
      </c>
      <c r="D341" s="19"/>
      <c r="E341" s="19"/>
      <c r="F341" s="30"/>
      <c r="H341" s="97"/>
      <c r="I341" s="97"/>
      <c r="J341" s="97"/>
      <c r="K341" s="97"/>
    </row>
    <row r="342" spans="2:11" x14ac:dyDescent="0.3">
      <c r="B342" s="22" t="s">
        <v>436</v>
      </c>
      <c r="C342" s="19" t="s">
        <v>4</v>
      </c>
      <c r="D342" s="19"/>
      <c r="E342" s="19"/>
      <c r="F342" s="30"/>
      <c r="H342" s="97"/>
      <c r="I342" s="97"/>
      <c r="J342" s="97"/>
      <c r="K342" s="97"/>
    </row>
    <row r="343" spans="2:11" x14ac:dyDescent="0.3">
      <c r="B343" s="22" t="s">
        <v>437</v>
      </c>
      <c r="C343" s="19" t="s">
        <v>4</v>
      </c>
      <c r="D343" s="19"/>
      <c r="E343" s="19"/>
      <c r="F343" s="30"/>
      <c r="H343" s="97"/>
      <c r="I343" s="97"/>
      <c r="J343" s="97"/>
      <c r="K343" s="97"/>
    </row>
    <row r="344" spans="2:11" x14ac:dyDescent="0.3">
      <c r="B344" s="22" t="s">
        <v>438</v>
      </c>
      <c r="C344" s="19" t="s">
        <v>4</v>
      </c>
      <c r="D344" s="19"/>
      <c r="E344" s="19"/>
      <c r="F344" s="30"/>
      <c r="H344" s="97"/>
      <c r="I344" s="97"/>
      <c r="J344" s="97"/>
      <c r="K344" s="97"/>
    </row>
    <row r="345" spans="2:11" x14ac:dyDescent="0.3">
      <c r="B345" s="22" t="s">
        <v>439</v>
      </c>
      <c r="C345" s="19" t="s">
        <v>4</v>
      </c>
      <c r="D345" s="19"/>
      <c r="E345" s="19"/>
      <c r="F345" s="30"/>
      <c r="H345" s="97"/>
      <c r="I345" s="97"/>
      <c r="J345" s="97"/>
      <c r="K345" s="97"/>
    </row>
    <row r="346" spans="2:11" x14ac:dyDescent="0.3">
      <c r="B346" s="22" t="s">
        <v>440</v>
      </c>
      <c r="C346" s="19" t="s">
        <v>4</v>
      </c>
      <c r="D346" s="19"/>
      <c r="E346" s="19"/>
      <c r="F346" s="30"/>
      <c r="H346" s="97"/>
      <c r="I346" s="97"/>
      <c r="J346" s="97"/>
      <c r="K346" s="97"/>
    </row>
    <row r="347" spans="2:11" x14ac:dyDescent="0.3">
      <c r="B347" s="22" t="s">
        <v>441</v>
      </c>
      <c r="C347" s="19" t="s">
        <v>4</v>
      </c>
      <c r="D347" s="19"/>
      <c r="E347" s="19"/>
      <c r="F347" s="30"/>
      <c r="H347" s="97"/>
      <c r="I347" s="97"/>
      <c r="J347" s="97"/>
      <c r="K347" s="97"/>
    </row>
    <row r="348" spans="2:11" x14ac:dyDescent="0.3">
      <c r="B348" s="22" t="s">
        <v>442</v>
      </c>
      <c r="C348" s="19" t="s">
        <v>4</v>
      </c>
      <c r="D348" s="19"/>
      <c r="E348" s="19"/>
      <c r="F348" s="30"/>
      <c r="H348" s="97"/>
      <c r="I348" s="97"/>
      <c r="J348" s="97"/>
      <c r="K348" s="97"/>
    </row>
    <row r="349" spans="2:11" x14ac:dyDescent="0.3">
      <c r="B349" s="22" t="s">
        <v>443</v>
      </c>
      <c r="C349" s="19" t="s">
        <v>4</v>
      </c>
      <c r="D349" s="19"/>
      <c r="E349" s="19"/>
      <c r="F349" s="30"/>
      <c r="H349" s="97"/>
      <c r="I349" s="97"/>
      <c r="J349" s="97"/>
      <c r="K349" s="97"/>
    </row>
    <row r="350" spans="2:11" x14ac:dyDescent="0.3">
      <c r="B350" s="22" t="s">
        <v>444</v>
      </c>
      <c r="C350" s="19" t="s">
        <v>4</v>
      </c>
      <c r="D350" s="19"/>
      <c r="E350" s="19"/>
      <c r="F350" s="30"/>
      <c r="H350" s="97"/>
      <c r="I350" s="97"/>
      <c r="J350" s="97"/>
      <c r="K350" s="97"/>
    </row>
    <row r="351" spans="2:11" x14ac:dyDescent="0.3">
      <c r="B351" s="22" t="s">
        <v>445</v>
      </c>
      <c r="C351" s="19" t="s">
        <v>4</v>
      </c>
      <c r="D351" s="19"/>
      <c r="E351" s="19"/>
      <c r="F351" s="30"/>
      <c r="H351" s="97"/>
      <c r="I351" s="97"/>
      <c r="J351" s="97"/>
      <c r="K351" s="97"/>
    </row>
    <row r="352" spans="2:11" x14ac:dyDescent="0.3">
      <c r="B352" s="22" t="s">
        <v>446</v>
      </c>
      <c r="C352" s="19" t="s">
        <v>4</v>
      </c>
      <c r="D352" s="19"/>
      <c r="E352" s="19"/>
      <c r="F352" s="30"/>
      <c r="H352" s="97"/>
      <c r="I352" s="97"/>
      <c r="J352" s="97"/>
      <c r="K352" s="97"/>
    </row>
    <row r="353" spans="2:11" x14ac:dyDescent="0.3">
      <c r="B353" s="22" t="s">
        <v>447</v>
      </c>
      <c r="C353" s="19" t="s">
        <v>4</v>
      </c>
      <c r="D353" s="19"/>
      <c r="E353" s="19"/>
      <c r="F353" s="30"/>
      <c r="H353" s="97"/>
      <c r="I353" s="97"/>
      <c r="J353" s="97"/>
      <c r="K353" s="97"/>
    </row>
    <row r="354" spans="2:11" x14ac:dyDescent="0.3">
      <c r="B354" s="22" t="s">
        <v>448</v>
      </c>
      <c r="C354" s="19" t="s">
        <v>4</v>
      </c>
      <c r="D354" s="19"/>
      <c r="E354" s="19"/>
      <c r="F354" s="30"/>
      <c r="H354" s="97"/>
      <c r="I354" s="97"/>
      <c r="J354" s="97"/>
      <c r="K354" s="97"/>
    </row>
    <row r="355" spans="2:11" x14ac:dyDescent="0.3">
      <c r="B355" s="22" t="s">
        <v>449</v>
      </c>
      <c r="C355" s="19" t="s">
        <v>4</v>
      </c>
      <c r="D355" s="19"/>
      <c r="E355" s="19"/>
      <c r="F355" s="30"/>
      <c r="H355" s="97"/>
      <c r="I355" s="97"/>
      <c r="J355" s="97"/>
      <c r="K355" s="97"/>
    </row>
    <row r="356" spans="2:11" x14ac:dyDescent="0.3">
      <c r="B356" s="22" t="s">
        <v>450</v>
      </c>
      <c r="C356" s="19" t="s">
        <v>4</v>
      </c>
      <c r="D356" s="19"/>
      <c r="E356" s="19"/>
      <c r="F356" s="30"/>
      <c r="H356" s="97"/>
      <c r="I356" s="97"/>
      <c r="J356" s="97"/>
      <c r="K356" s="97"/>
    </row>
    <row r="357" spans="2:11" x14ac:dyDescent="0.3">
      <c r="B357" s="22" t="s">
        <v>451</v>
      </c>
      <c r="C357" s="19" t="s">
        <v>4</v>
      </c>
      <c r="D357" s="19"/>
      <c r="E357" s="19"/>
      <c r="F357" s="30"/>
      <c r="H357" s="97"/>
      <c r="I357" s="97"/>
      <c r="J357" s="97"/>
      <c r="K357" s="97"/>
    </row>
    <row r="358" spans="2:11" x14ac:dyDescent="0.3">
      <c r="B358" s="22" t="s">
        <v>452</v>
      </c>
      <c r="C358" s="19" t="s">
        <v>4</v>
      </c>
      <c r="D358" s="19"/>
      <c r="E358" s="19"/>
      <c r="F358" s="30"/>
      <c r="H358" s="97"/>
      <c r="I358" s="97"/>
      <c r="J358" s="97"/>
      <c r="K358" s="97"/>
    </row>
    <row r="359" spans="2:11" x14ac:dyDescent="0.3">
      <c r="B359" s="22" t="s">
        <v>453</v>
      </c>
      <c r="C359" s="19" t="s">
        <v>4</v>
      </c>
      <c r="D359" s="19"/>
      <c r="E359" s="19"/>
      <c r="F359" s="30"/>
      <c r="H359" s="97"/>
      <c r="I359" s="97"/>
      <c r="J359" s="97"/>
      <c r="K359" s="97"/>
    </row>
    <row r="360" spans="2:11" x14ac:dyDescent="0.3">
      <c r="B360" s="22" t="s">
        <v>454</v>
      </c>
      <c r="C360" s="19" t="s">
        <v>4</v>
      </c>
      <c r="D360" s="19"/>
      <c r="E360" s="19"/>
      <c r="F360" s="30"/>
      <c r="H360" s="97"/>
      <c r="I360" s="97"/>
      <c r="J360" s="97"/>
      <c r="K360" s="97"/>
    </row>
    <row r="361" spans="2:11" x14ac:dyDescent="0.3">
      <c r="B361" s="22" t="s">
        <v>455</v>
      </c>
      <c r="C361" s="19" t="s">
        <v>4</v>
      </c>
      <c r="D361" s="19"/>
      <c r="E361" s="19"/>
      <c r="F361" s="30"/>
      <c r="H361" s="97"/>
      <c r="I361" s="97"/>
      <c r="J361" s="97"/>
      <c r="K361" s="97"/>
    </row>
    <row r="362" spans="2:11" x14ac:dyDescent="0.3">
      <c r="B362" s="22" t="s">
        <v>456</v>
      </c>
      <c r="C362" s="19" t="s">
        <v>4</v>
      </c>
      <c r="D362" s="19"/>
      <c r="E362" s="19"/>
      <c r="F362" s="30"/>
      <c r="H362" s="97"/>
      <c r="I362" s="97"/>
      <c r="J362" s="97"/>
      <c r="K362" s="97"/>
    </row>
    <row r="363" spans="2:11" x14ac:dyDescent="0.3">
      <c r="B363" s="22" t="s">
        <v>457</v>
      </c>
      <c r="C363" s="19" t="s">
        <v>4</v>
      </c>
      <c r="D363" s="19"/>
      <c r="E363" s="19"/>
      <c r="F363" s="30"/>
      <c r="H363" s="97"/>
      <c r="I363" s="97"/>
      <c r="J363" s="97"/>
      <c r="K363" s="97"/>
    </row>
    <row r="364" spans="2:11" x14ac:dyDescent="0.3">
      <c r="B364" s="22" t="s">
        <v>458</v>
      </c>
      <c r="C364" s="19" t="s">
        <v>4</v>
      </c>
      <c r="D364" s="19"/>
      <c r="E364" s="19"/>
      <c r="F364" s="30"/>
      <c r="H364" s="97"/>
      <c r="I364" s="97"/>
      <c r="J364" s="97"/>
      <c r="K364" s="97"/>
    </row>
    <row r="365" spans="2:11" x14ac:dyDescent="0.3">
      <c r="B365" s="22" t="s">
        <v>459</v>
      </c>
      <c r="C365" s="19" t="s">
        <v>4</v>
      </c>
      <c r="D365" s="19"/>
      <c r="E365" s="19"/>
      <c r="F365" s="30"/>
      <c r="H365" s="97"/>
      <c r="I365" s="97"/>
      <c r="J365" s="97"/>
      <c r="K365" s="97"/>
    </row>
    <row r="366" spans="2:11" x14ac:dyDescent="0.3">
      <c r="B366" s="22" t="s">
        <v>460</v>
      </c>
      <c r="C366" s="19" t="s">
        <v>4</v>
      </c>
      <c r="D366" s="19"/>
      <c r="E366" s="19"/>
      <c r="F366" s="30"/>
      <c r="H366" s="97"/>
      <c r="I366" s="97"/>
      <c r="J366" s="97"/>
      <c r="K366" s="97"/>
    </row>
    <row r="367" spans="2:11" x14ac:dyDescent="0.3">
      <c r="B367" s="22" t="s">
        <v>461</v>
      </c>
      <c r="C367" s="19" t="s">
        <v>4</v>
      </c>
      <c r="D367" s="19"/>
      <c r="E367" s="19"/>
      <c r="F367" s="30"/>
      <c r="H367" s="97"/>
      <c r="I367" s="97"/>
      <c r="J367" s="97"/>
      <c r="K367" s="97"/>
    </row>
    <row r="368" spans="2:11" x14ac:dyDescent="0.3">
      <c r="B368" s="22" t="s">
        <v>462</v>
      </c>
      <c r="C368" s="19" t="s">
        <v>4</v>
      </c>
      <c r="D368" s="19"/>
      <c r="E368" s="19"/>
      <c r="F368" s="30"/>
      <c r="H368" s="97"/>
      <c r="I368" s="97"/>
      <c r="J368" s="97"/>
      <c r="K368" s="97"/>
    </row>
    <row r="369" spans="2:11" x14ac:dyDescent="0.3">
      <c r="B369" s="22" t="s">
        <v>463</v>
      </c>
      <c r="C369" s="19" t="s">
        <v>4</v>
      </c>
      <c r="D369" s="19"/>
      <c r="E369" s="19"/>
      <c r="F369" s="30"/>
      <c r="H369" s="97"/>
      <c r="I369" s="97"/>
      <c r="J369" s="97"/>
      <c r="K369" s="97"/>
    </row>
    <row r="370" spans="2:11" x14ac:dyDescent="0.3">
      <c r="B370" s="22" t="s">
        <v>464</v>
      </c>
      <c r="C370" s="19" t="s">
        <v>4</v>
      </c>
      <c r="D370" s="19"/>
      <c r="E370" s="19"/>
      <c r="F370" s="30"/>
      <c r="H370" s="97"/>
      <c r="I370" s="97"/>
      <c r="J370" s="97"/>
      <c r="K370" s="97"/>
    </row>
    <row r="371" spans="2:11" x14ac:dyDescent="0.3">
      <c r="B371" s="22" t="s">
        <v>465</v>
      </c>
      <c r="C371" s="19" t="s">
        <v>4</v>
      </c>
      <c r="D371" s="19"/>
      <c r="E371" s="19"/>
      <c r="F371" s="30"/>
      <c r="H371" s="97"/>
      <c r="I371" s="97"/>
      <c r="J371" s="97"/>
      <c r="K371" s="97"/>
    </row>
    <row r="372" spans="2:11" x14ac:dyDescent="0.3">
      <c r="B372" s="22" t="s">
        <v>466</v>
      </c>
      <c r="C372" s="19" t="s">
        <v>4</v>
      </c>
      <c r="D372" s="19"/>
      <c r="E372" s="19"/>
      <c r="F372" s="30"/>
      <c r="H372" s="97"/>
      <c r="I372" s="97"/>
      <c r="J372" s="97"/>
      <c r="K372" s="97"/>
    </row>
    <row r="373" spans="2:11" x14ac:dyDescent="0.3">
      <c r="B373" s="22" t="s">
        <v>467</v>
      </c>
      <c r="C373" s="19" t="s">
        <v>4</v>
      </c>
      <c r="D373" s="19"/>
      <c r="E373" s="19"/>
      <c r="F373" s="30"/>
      <c r="H373" s="97"/>
      <c r="I373" s="97"/>
      <c r="J373" s="97"/>
      <c r="K373" s="97"/>
    </row>
    <row r="374" spans="2:11" x14ac:dyDescent="0.3">
      <c r="B374" s="22" t="s">
        <v>468</v>
      </c>
      <c r="C374" s="19" t="s">
        <v>4</v>
      </c>
      <c r="D374" s="19"/>
      <c r="E374" s="19"/>
      <c r="F374" s="30"/>
      <c r="H374" s="97"/>
      <c r="I374" s="97"/>
      <c r="J374" s="97"/>
      <c r="K374" s="97"/>
    </row>
    <row r="375" spans="2:11" x14ac:dyDescent="0.3">
      <c r="B375" s="22" t="s">
        <v>469</v>
      </c>
      <c r="C375" s="19" t="s">
        <v>4</v>
      </c>
      <c r="D375" s="19"/>
      <c r="E375" s="19"/>
      <c r="F375" s="30"/>
      <c r="H375" s="97"/>
      <c r="I375" s="97"/>
      <c r="J375" s="97"/>
      <c r="K375" s="97"/>
    </row>
    <row r="376" spans="2:11" x14ac:dyDescent="0.3">
      <c r="B376" s="22" t="s">
        <v>470</v>
      </c>
      <c r="C376" s="19" t="s">
        <v>4</v>
      </c>
      <c r="D376" s="19"/>
      <c r="E376" s="19"/>
      <c r="F376" s="30"/>
      <c r="H376" s="97"/>
      <c r="I376" s="97"/>
      <c r="J376" s="97"/>
      <c r="K376" s="97"/>
    </row>
    <row r="377" spans="2:11" x14ac:dyDescent="0.3">
      <c r="B377" s="22" t="s">
        <v>471</v>
      </c>
      <c r="C377" s="19" t="s">
        <v>4</v>
      </c>
      <c r="D377" s="19"/>
      <c r="E377" s="19"/>
      <c r="F377" s="30"/>
      <c r="H377" s="97"/>
      <c r="I377" s="97"/>
      <c r="J377" s="97"/>
      <c r="K377" s="97"/>
    </row>
    <row r="378" spans="2:11" x14ac:dyDescent="0.3">
      <c r="B378" s="22" t="s">
        <v>472</v>
      </c>
      <c r="C378" s="19" t="s">
        <v>4</v>
      </c>
      <c r="D378" s="19"/>
      <c r="E378" s="19"/>
      <c r="F378" s="30"/>
      <c r="H378" s="97"/>
      <c r="I378" s="97"/>
      <c r="J378" s="97"/>
      <c r="K378" s="97"/>
    </row>
    <row r="379" spans="2:11" x14ac:dyDescent="0.3">
      <c r="B379" s="22" t="s">
        <v>473</v>
      </c>
      <c r="C379" s="19" t="s">
        <v>4</v>
      </c>
      <c r="D379" s="19"/>
      <c r="E379" s="19"/>
      <c r="F379" s="30"/>
      <c r="H379" s="97"/>
      <c r="I379" s="97"/>
      <c r="J379" s="97"/>
      <c r="K379" s="97"/>
    </row>
    <row r="380" spans="2:11" x14ac:dyDescent="0.3">
      <c r="B380" s="22" t="s">
        <v>474</v>
      </c>
      <c r="C380" s="19" t="s">
        <v>4</v>
      </c>
      <c r="D380" s="19"/>
      <c r="E380" s="19"/>
      <c r="F380" s="30"/>
      <c r="H380" s="97"/>
      <c r="I380" s="97"/>
      <c r="J380" s="97"/>
      <c r="K380" s="97"/>
    </row>
    <row r="381" spans="2:11" x14ac:dyDescent="0.3">
      <c r="B381" s="22" t="s">
        <v>475</v>
      </c>
      <c r="C381" s="19" t="s">
        <v>4</v>
      </c>
      <c r="D381" s="19"/>
      <c r="E381" s="19"/>
      <c r="F381" s="30"/>
      <c r="H381" s="97"/>
      <c r="I381" s="97"/>
      <c r="J381" s="97"/>
      <c r="K381" s="97"/>
    </row>
    <row r="382" spans="2:11" x14ac:dyDescent="0.3">
      <c r="B382" s="22" t="s">
        <v>476</v>
      </c>
      <c r="C382" s="19" t="s">
        <v>4</v>
      </c>
      <c r="D382" s="19"/>
      <c r="E382" s="19"/>
      <c r="F382" s="30"/>
      <c r="H382" s="97"/>
      <c r="I382" s="97"/>
      <c r="J382" s="97"/>
      <c r="K382" s="97"/>
    </row>
    <row r="383" spans="2:11" x14ac:dyDescent="0.3">
      <c r="B383" s="22" t="s">
        <v>477</v>
      </c>
      <c r="C383" s="19" t="s">
        <v>4</v>
      </c>
      <c r="D383" s="19"/>
      <c r="E383" s="19"/>
      <c r="F383" s="30"/>
      <c r="H383" s="97"/>
      <c r="I383" s="97"/>
      <c r="J383" s="97"/>
      <c r="K383" s="97"/>
    </row>
    <row r="384" spans="2:11" x14ac:dyDescent="0.3">
      <c r="B384" s="22" t="s">
        <v>478</v>
      </c>
      <c r="C384" s="19" t="s">
        <v>4</v>
      </c>
      <c r="D384" s="19"/>
      <c r="E384" s="19"/>
      <c r="F384" s="30"/>
      <c r="H384" s="97"/>
      <c r="I384" s="97"/>
      <c r="J384" s="97"/>
      <c r="K384" s="97"/>
    </row>
    <row r="385" spans="2:11" x14ac:dyDescent="0.3">
      <c r="B385" s="22" t="s">
        <v>479</v>
      </c>
      <c r="C385" s="19" t="s">
        <v>4</v>
      </c>
      <c r="D385" s="19"/>
      <c r="E385" s="19"/>
      <c r="F385" s="30"/>
      <c r="H385" s="97"/>
      <c r="I385" s="97"/>
      <c r="J385" s="97"/>
      <c r="K385" s="97"/>
    </row>
    <row r="386" spans="2:11" x14ac:dyDescent="0.3">
      <c r="B386" s="22" t="s">
        <v>480</v>
      </c>
      <c r="C386" s="19" t="s">
        <v>4</v>
      </c>
      <c r="D386" s="19"/>
      <c r="E386" s="19"/>
      <c r="F386" s="30"/>
      <c r="H386" s="97"/>
      <c r="I386" s="97"/>
      <c r="J386" s="97"/>
      <c r="K386" s="97"/>
    </row>
    <row r="387" spans="2:11" x14ac:dyDescent="0.3">
      <c r="B387" s="22" t="s">
        <v>481</v>
      </c>
      <c r="C387" s="19" t="s">
        <v>4</v>
      </c>
      <c r="D387" s="19"/>
      <c r="E387" s="19"/>
      <c r="F387" s="30"/>
      <c r="H387" s="97"/>
      <c r="I387" s="97"/>
      <c r="J387" s="97"/>
      <c r="K387" s="97"/>
    </row>
    <row r="388" spans="2:11" x14ac:dyDescent="0.3">
      <c r="B388" s="22" t="s">
        <v>482</v>
      </c>
      <c r="C388" s="19" t="s">
        <v>4</v>
      </c>
      <c r="D388" s="19"/>
      <c r="E388" s="19"/>
      <c r="F388" s="30"/>
      <c r="H388" s="97"/>
      <c r="I388" s="97"/>
      <c r="J388" s="97"/>
      <c r="K388" s="97"/>
    </row>
    <row r="389" spans="2:11" x14ac:dyDescent="0.3">
      <c r="B389" s="22" t="s">
        <v>483</v>
      </c>
      <c r="C389" s="19" t="s">
        <v>4</v>
      </c>
      <c r="D389" s="19"/>
      <c r="E389" s="19"/>
      <c r="F389" s="30"/>
      <c r="H389" s="97"/>
      <c r="I389" s="97"/>
      <c r="J389" s="97"/>
      <c r="K389" s="97"/>
    </row>
    <row r="390" spans="2:11" x14ac:dyDescent="0.3">
      <c r="B390" s="22" t="s">
        <v>484</v>
      </c>
      <c r="C390" s="19" t="s">
        <v>4</v>
      </c>
      <c r="D390" s="19"/>
      <c r="E390" s="19"/>
      <c r="F390" s="30"/>
      <c r="H390" s="97"/>
      <c r="I390" s="97"/>
      <c r="J390" s="97"/>
      <c r="K390" s="97"/>
    </row>
    <row r="391" spans="2:11" x14ac:dyDescent="0.3">
      <c r="B391" s="22" t="s">
        <v>485</v>
      </c>
      <c r="C391" s="19" t="s">
        <v>4</v>
      </c>
      <c r="D391" s="19"/>
      <c r="E391" s="19"/>
      <c r="F391" s="30"/>
      <c r="H391" s="97"/>
      <c r="I391" s="97"/>
      <c r="J391" s="97"/>
      <c r="K391" s="97"/>
    </row>
    <row r="392" spans="2:11" x14ac:dyDescent="0.3">
      <c r="B392" s="22" t="s">
        <v>486</v>
      </c>
      <c r="C392" s="19" t="s">
        <v>4</v>
      </c>
      <c r="D392" s="19"/>
      <c r="E392" s="19"/>
      <c r="F392" s="30"/>
      <c r="H392" s="97"/>
      <c r="I392" s="97"/>
      <c r="J392" s="97"/>
      <c r="K392" s="97"/>
    </row>
    <row r="393" spans="2:11" x14ac:dyDescent="0.3">
      <c r="B393" s="22" t="s">
        <v>487</v>
      </c>
      <c r="C393" s="19" t="s">
        <v>4</v>
      </c>
      <c r="D393" s="19"/>
      <c r="E393" s="19"/>
      <c r="F393" s="30"/>
      <c r="H393" s="97"/>
      <c r="I393" s="97"/>
      <c r="J393" s="97"/>
      <c r="K393" s="97"/>
    </row>
    <row r="394" spans="2:11" x14ac:dyDescent="0.3">
      <c r="B394" s="22" t="s">
        <v>488</v>
      </c>
      <c r="C394" s="19" t="s">
        <v>4</v>
      </c>
      <c r="D394" s="19"/>
      <c r="E394" s="19"/>
      <c r="F394" s="30"/>
      <c r="H394" s="97"/>
      <c r="I394" s="97"/>
      <c r="J394" s="97"/>
      <c r="K394" s="97"/>
    </row>
    <row r="395" spans="2:11" x14ac:dyDescent="0.3">
      <c r="B395" s="22" t="s">
        <v>489</v>
      </c>
      <c r="C395" s="19" t="s">
        <v>4</v>
      </c>
      <c r="D395" s="19"/>
      <c r="E395" s="19"/>
      <c r="F395" s="30"/>
      <c r="H395" s="97"/>
      <c r="I395" s="97"/>
      <c r="J395" s="97"/>
      <c r="K395" s="97"/>
    </row>
    <row r="396" spans="2:11" x14ac:dyDescent="0.3">
      <c r="B396" s="22" t="s">
        <v>490</v>
      </c>
      <c r="C396" s="19" t="s">
        <v>4</v>
      </c>
      <c r="D396" s="19"/>
      <c r="E396" s="19"/>
      <c r="F396" s="30"/>
      <c r="H396" s="97"/>
      <c r="I396" s="97"/>
      <c r="J396" s="97"/>
      <c r="K396" s="97"/>
    </row>
    <row r="397" spans="2:11" x14ac:dyDescent="0.3">
      <c r="B397" s="22"/>
      <c r="C397" s="19" t="s">
        <v>4</v>
      </c>
      <c r="D397" s="19"/>
      <c r="E397" s="19"/>
      <c r="F397" s="30"/>
      <c r="H397" s="97"/>
      <c r="I397" s="97"/>
      <c r="J397" s="97"/>
      <c r="K397" s="97"/>
    </row>
    <row r="398" spans="2:11" x14ac:dyDescent="0.3">
      <c r="B398" s="22"/>
      <c r="C398" s="19" t="s">
        <v>4</v>
      </c>
      <c r="D398" s="19"/>
      <c r="E398" s="19"/>
      <c r="F398" s="30"/>
      <c r="H398" s="97"/>
      <c r="I398" s="97"/>
      <c r="J398" s="97"/>
      <c r="K398" s="97"/>
    </row>
    <row r="399" spans="2:11" x14ac:dyDescent="0.3">
      <c r="B399" s="22"/>
      <c r="C399" s="19" t="s">
        <v>4</v>
      </c>
      <c r="D399" s="19"/>
      <c r="E399" s="19"/>
      <c r="F399" s="30"/>
      <c r="H399" s="97"/>
      <c r="I399" s="97"/>
      <c r="J399" s="97"/>
      <c r="K399" s="97"/>
    </row>
    <row r="400" spans="2:11" x14ac:dyDescent="0.3">
      <c r="B400" s="22"/>
      <c r="C400" s="19" t="s">
        <v>4</v>
      </c>
      <c r="D400" s="19"/>
      <c r="E400" s="19"/>
      <c r="F400" s="30"/>
      <c r="H400" s="97"/>
      <c r="I400" s="97"/>
      <c r="J400" s="97"/>
      <c r="K400" s="97"/>
    </row>
    <row r="401" spans="2:11" x14ac:dyDescent="0.3">
      <c r="B401" s="22"/>
      <c r="C401" s="19" t="s">
        <v>4</v>
      </c>
      <c r="D401" s="19"/>
      <c r="E401" s="19"/>
      <c r="F401" s="30"/>
      <c r="H401" s="97"/>
      <c r="I401" s="97"/>
      <c r="J401" s="97"/>
      <c r="K401" s="97"/>
    </row>
    <row r="402" spans="2:11" x14ac:dyDescent="0.3">
      <c r="B402" s="22"/>
      <c r="C402" s="19" t="s">
        <v>4</v>
      </c>
      <c r="D402" s="19"/>
      <c r="E402" s="19"/>
      <c r="F402" s="30"/>
      <c r="H402" s="97"/>
      <c r="I402" s="97"/>
      <c r="J402" s="97"/>
      <c r="K402" s="97"/>
    </row>
    <row r="403" spans="2:11" x14ac:dyDescent="0.3">
      <c r="B403" s="22"/>
      <c r="C403" s="19" t="s">
        <v>4</v>
      </c>
      <c r="D403" s="19"/>
      <c r="E403" s="19"/>
      <c r="F403" s="30"/>
      <c r="H403" s="97"/>
      <c r="I403" s="97"/>
      <c r="J403" s="97"/>
      <c r="K403" s="97"/>
    </row>
    <row r="404" spans="2:11" x14ac:dyDescent="0.3">
      <c r="B404" s="22"/>
      <c r="C404" s="19" t="s">
        <v>4</v>
      </c>
      <c r="D404" s="19"/>
      <c r="E404" s="19"/>
      <c r="F404" s="30"/>
      <c r="H404" s="97"/>
      <c r="I404" s="97"/>
      <c r="J404" s="97"/>
      <c r="K404" s="97"/>
    </row>
    <row r="405" spans="2:11" x14ac:dyDescent="0.3">
      <c r="B405" s="22"/>
      <c r="C405" s="19" t="s">
        <v>4</v>
      </c>
      <c r="D405" s="19"/>
      <c r="E405" s="19"/>
      <c r="F405" s="30"/>
      <c r="H405" s="97"/>
      <c r="I405" s="97"/>
      <c r="J405" s="97"/>
      <c r="K405" s="97"/>
    </row>
    <row r="406" spans="2:11" x14ac:dyDescent="0.3">
      <c r="B406" s="22"/>
      <c r="C406" s="19" t="s">
        <v>4</v>
      </c>
      <c r="D406" s="19"/>
      <c r="E406" s="19"/>
      <c r="F406" s="30"/>
      <c r="H406" s="97"/>
      <c r="I406" s="97"/>
      <c r="J406" s="97"/>
      <c r="K406" s="97"/>
    </row>
    <row r="407" spans="2:11" x14ac:dyDescent="0.3">
      <c r="B407" s="22"/>
      <c r="C407" s="19" t="s">
        <v>4</v>
      </c>
      <c r="D407" s="19"/>
      <c r="E407" s="19"/>
      <c r="F407" s="30"/>
      <c r="H407" s="97"/>
      <c r="I407" s="97"/>
      <c r="J407" s="97"/>
      <c r="K407" s="97"/>
    </row>
    <row r="408" spans="2:11" x14ac:dyDescent="0.3">
      <c r="B408" s="22"/>
      <c r="C408" s="19" t="s">
        <v>4</v>
      </c>
      <c r="D408" s="19"/>
      <c r="E408" s="19"/>
      <c r="F408" s="30"/>
      <c r="H408" s="97"/>
      <c r="I408" s="97"/>
      <c r="J408" s="97"/>
      <c r="K408" s="97"/>
    </row>
    <row r="409" spans="2:11" x14ac:dyDescent="0.3">
      <c r="B409" s="22"/>
      <c r="C409" s="19" t="s">
        <v>4</v>
      </c>
      <c r="D409" s="19"/>
      <c r="E409" s="19"/>
      <c r="F409" s="30"/>
      <c r="H409" s="97"/>
      <c r="I409" s="97"/>
      <c r="J409" s="97"/>
      <c r="K409" s="97"/>
    </row>
    <row r="410" spans="2:11" x14ac:dyDescent="0.3">
      <c r="B410" s="22"/>
      <c r="C410" s="19" t="s">
        <v>4</v>
      </c>
      <c r="D410" s="19"/>
      <c r="E410" s="19"/>
      <c r="F410" s="30"/>
      <c r="H410" s="97"/>
      <c r="I410" s="97"/>
      <c r="J410" s="97"/>
      <c r="K410" s="97"/>
    </row>
    <row r="411" spans="2:11" x14ac:dyDescent="0.3">
      <c r="B411" s="22"/>
      <c r="C411" s="19" t="s">
        <v>4</v>
      </c>
      <c r="D411" s="19"/>
      <c r="E411" s="19"/>
      <c r="F411" s="30"/>
      <c r="H411" s="97"/>
      <c r="I411" s="97"/>
      <c r="J411" s="97"/>
      <c r="K411" s="97"/>
    </row>
    <row r="412" spans="2:11" x14ac:dyDescent="0.3">
      <c r="B412" s="22"/>
      <c r="C412" s="19" t="s">
        <v>4</v>
      </c>
      <c r="D412" s="19"/>
      <c r="E412" s="19"/>
      <c r="F412" s="30"/>
      <c r="H412" s="97"/>
      <c r="I412" s="97"/>
      <c r="J412" s="97"/>
      <c r="K412" s="97"/>
    </row>
    <row r="413" spans="2:11" x14ac:dyDescent="0.3">
      <c r="B413" s="22"/>
      <c r="C413" s="19" t="s">
        <v>4</v>
      </c>
      <c r="D413" s="19"/>
      <c r="E413" s="19"/>
      <c r="F413" s="30"/>
      <c r="H413" s="97"/>
      <c r="I413" s="97"/>
      <c r="J413" s="97"/>
      <c r="K413" s="97"/>
    </row>
    <row r="414" spans="2:11" x14ac:dyDescent="0.3">
      <c r="B414" s="22"/>
      <c r="C414" s="19" t="s">
        <v>4</v>
      </c>
      <c r="D414" s="19"/>
      <c r="E414" s="19"/>
      <c r="F414" s="30"/>
      <c r="H414" s="97"/>
      <c r="I414" s="97"/>
      <c r="J414" s="97"/>
      <c r="K414" s="97"/>
    </row>
    <row r="415" spans="2:11" x14ac:dyDescent="0.3">
      <c r="B415" s="22"/>
      <c r="C415" s="19" t="s">
        <v>4</v>
      </c>
      <c r="D415" s="19"/>
      <c r="E415" s="19"/>
      <c r="F415" s="30"/>
      <c r="H415" s="97"/>
      <c r="I415" s="97"/>
      <c r="J415" s="97"/>
      <c r="K415" s="97"/>
    </row>
    <row r="416" spans="2:11" x14ac:dyDescent="0.3">
      <c r="B416" s="22"/>
      <c r="C416" s="19" t="s">
        <v>4</v>
      </c>
      <c r="D416" s="19"/>
      <c r="E416" s="19"/>
      <c r="F416" s="30"/>
      <c r="H416" s="97"/>
      <c r="I416" s="97"/>
      <c r="J416" s="97"/>
      <c r="K416" s="97"/>
    </row>
    <row r="417" spans="2:11" x14ac:dyDescent="0.3">
      <c r="B417" s="22"/>
      <c r="C417" s="19" t="s">
        <v>4</v>
      </c>
      <c r="D417" s="19"/>
      <c r="E417" s="19"/>
      <c r="F417" s="30"/>
      <c r="H417" s="97"/>
      <c r="I417" s="97"/>
      <c r="J417" s="97"/>
      <c r="K417" s="97"/>
    </row>
    <row r="418" spans="2:11" x14ac:dyDescent="0.3">
      <c r="B418" s="22"/>
      <c r="C418" s="19" t="s">
        <v>4</v>
      </c>
      <c r="D418" s="19"/>
      <c r="E418" s="19"/>
      <c r="F418" s="30"/>
      <c r="H418" s="97"/>
      <c r="I418" s="97"/>
      <c r="J418" s="97"/>
      <c r="K418" s="97"/>
    </row>
    <row r="419" spans="2:11" x14ac:dyDescent="0.3">
      <c r="B419" s="22"/>
      <c r="C419" s="19" t="s">
        <v>4</v>
      </c>
      <c r="D419" s="19"/>
      <c r="E419" s="19"/>
      <c r="F419" s="30"/>
      <c r="H419" s="97"/>
      <c r="I419" s="97"/>
      <c r="J419" s="97"/>
      <c r="K419" s="97"/>
    </row>
    <row r="420" spans="2:11" x14ac:dyDescent="0.3">
      <c r="B420" s="22"/>
      <c r="C420" s="19" t="s">
        <v>4</v>
      </c>
      <c r="D420" s="19"/>
      <c r="E420" s="19"/>
      <c r="F420" s="30"/>
      <c r="H420" s="97"/>
      <c r="I420" s="97"/>
      <c r="J420" s="97"/>
      <c r="K420" s="97"/>
    </row>
    <row r="421" spans="2:11" x14ac:dyDescent="0.3">
      <c r="B421" s="22"/>
      <c r="C421" s="19" t="s">
        <v>4</v>
      </c>
      <c r="D421" s="19"/>
      <c r="E421" s="19"/>
      <c r="F421" s="30"/>
      <c r="H421" s="97"/>
      <c r="I421" s="97"/>
      <c r="J421" s="97"/>
      <c r="K421" s="97"/>
    </row>
    <row r="422" spans="2:11" x14ac:dyDescent="0.3">
      <c r="B422" s="22"/>
      <c r="C422" s="19" t="s">
        <v>4</v>
      </c>
      <c r="D422" s="19"/>
      <c r="E422" s="19"/>
      <c r="F422" s="30"/>
      <c r="H422" s="97"/>
      <c r="I422" s="97"/>
      <c r="J422" s="97"/>
      <c r="K422" s="97"/>
    </row>
    <row r="423" spans="2:11" x14ac:dyDescent="0.3">
      <c r="B423" s="22"/>
      <c r="C423" s="19" t="s">
        <v>4</v>
      </c>
      <c r="D423" s="19"/>
      <c r="E423" s="19"/>
      <c r="F423" s="30"/>
      <c r="H423" s="97"/>
      <c r="I423" s="97"/>
      <c r="J423" s="97"/>
      <c r="K423" s="97"/>
    </row>
    <row r="424" spans="2:11" x14ac:dyDescent="0.3">
      <c r="B424" s="22"/>
      <c r="C424" s="19" t="s">
        <v>4</v>
      </c>
      <c r="D424" s="19"/>
      <c r="E424" s="19"/>
      <c r="F424" s="30"/>
      <c r="H424" s="97"/>
      <c r="I424" s="97"/>
      <c r="J424" s="97"/>
      <c r="K424" s="97"/>
    </row>
    <row r="425" spans="2:11" x14ac:dyDescent="0.3">
      <c r="B425" s="22"/>
      <c r="C425" s="19" t="s">
        <v>4</v>
      </c>
      <c r="D425" s="19"/>
      <c r="E425" s="19"/>
      <c r="F425" s="30"/>
      <c r="H425" s="97"/>
      <c r="I425" s="97"/>
      <c r="J425" s="97"/>
      <c r="K425" s="97"/>
    </row>
    <row r="426" spans="2:11" x14ac:dyDescent="0.3">
      <c r="B426" s="22"/>
      <c r="C426" s="19" t="s">
        <v>4</v>
      </c>
      <c r="D426" s="19"/>
      <c r="E426" s="19"/>
      <c r="F426" s="30"/>
      <c r="H426" s="97"/>
      <c r="I426" s="97"/>
      <c r="J426" s="97"/>
      <c r="K426" s="97"/>
    </row>
    <row r="427" spans="2:11" x14ac:dyDescent="0.3">
      <c r="B427" s="22"/>
      <c r="C427" s="19" t="s">
        <v>4</v>
      </c>
      <c r="D427" s="19"/>
      <c r="E427" s="19"/>
      <c r="F427" s="30"/>
      <c r="H427" s="97"/>
      <c r="I427" s="97"/>
      <c r="J427" s="97"/>
      <c r="K427" s="97"/>
    </row>
    <row r="428" spans="2:11" x14ac:dyDescent="0.3">
      <c r="B428" s="22"/>
      <c r="C428" s="19" t="s">
        <v>4</v>
      </c>
      <c r="D428" s="19"/>
      <c r="E428" s="19"/>
      <c r="F428" s="30"/>
      <c r="H428" s="97"/>
      <c r="I428" s="97"/>
      <c r="J428" s="97"/>
      <c r="K428" s="97"/>
    </row>
    <row r="429" spans="2:11" x14ac:dyDescent="0.3">
      <c r="B429" s="22"/>
      <c r="C429" s="19" t="s">
        <v>4</v>
      </c>
      <c r="D429" s="19"/>
      <c r="E429" s="19"/>
      <c r="F429" s="30"/>
      <c r="H429" s="97"/>
      <c r="I429" s="97"/>
      <c r="J429" s="97"/>
      <c r="K429" s="97"/>
    </row>
    <row r="430" spans="2:11" x14ac:dyDescent="0.3">
      <c r="B430" s="22"/>
      <c r="C430" s="19" t="s">
        <v>4</v>
      </c>
      <c r="D430" s="19"/>
      <c r="E430" s="19"/>
      <c r="F430" s="30"/>
      <c r="H430" s="97"/>
      <c r="I430" s="97"/>
      <c r="J430" s="97"/>
      <c r="K430" s="97"/>
    </row>
    <row r="431" spans="2:11" x14ac:dyDescent="0.3">
      <c r="B431" s="22"/>
      <c r="C431" s="19" t="s">
        <v>4</v>
      </c>
      <c r="D431" s="19"/>
      <c r="E431" s="19"/>
      <c r="F431" s="30"/>
      <c r="H431" s="97"/>
      <c r="I431" s="97"/>
      <c r="J431" s="97"/>
      <c r="K431" s="97"/>
    </row>
    <row r="432" spans="2:11" x14ac:dyDescent="0.3">
      <c r="B432" s="22"/>
      <c r="C432" s="19" t="s">
        <v>4</v>
      </c>
      <c r="D432" s="19"/>
      <c r="E432" s="19"/>
      <c r="F432" s="30"/>
      <c r="H432" s="97"/>
      <c r="I432" s="97"/>
      <c r="J432" s="97"/>
      <c r="K432" s="97"/>
    </row>
    <row r="433" spans="2:11" x14ac:dyDescent="0.3">
      <c r="B433" s="22"/>
      <c r="C433" s="19" t="s">
        <v>4</v>
      </c>
      <c r="D433" s="19"/>
      <c r="E433" s="19"/>
      <c r="F433" s="30"/>
      <c r="H433" s="97"/>
      <c r="I433" s="97"/>
      <c r="J433" s="97"/>
      <c r="K433" s="97"/>
    </row>
    <row r="434" spans="2:11" x14ac:dyDescent="0.3">
      <c r="B434" s="22"/>
      <c r="C434" s="19" t="s">
        <v>4</v>
      </c>
      <c r="D434" s="19"/>
      <c r="E434" s="19"/>
      <c r="F434" s="30"/>
      <c r="H434" s="97"/>
      <c r="I434" s="97"/>
      <c r="J434" s="97"/>
      <c r="K434" s="97"/>
    </row>
    <row r="435" spans="2:11" x14ac:dyDescent="0.3">
      <c r="B435" s="22"/>
      <c r="C435" s="19" t="s">
        <v>4</v>
      </c>
      <c r="D435" s="19"/>
      <c r="E435" s="19"/>
      <c r="F435" s="30"/>
      <c r="H435" s="97"/>
      <c r="I435" s="97"/>
      <c r="J435" s="97"/>
      <c r="K435" s="97"/>
    </row>
    <row r="436" spans="2:11" x14ac:dyDescent="0.3">
      <c r="B436" s="22"/>
      <c r="C436" s="19" t="s">
        <v>4</v>
      </c>
      <c r="D436" s="19"/>
      <c r="E436" s="19"/>
      <c r="F436" s="30"/>
      <c r="H436" s="97"/>
      <c r="I436" s="97"/>
      <c r="J436" s="97"/>
      <c r="K436" s="97"/>
    </row>
    <row r="437" spans="2:11" x14ac:dyDescent="0.3">
      <c r="B437" s="22"/>
      <c r="C437" s="19" t="s">
        <v>4</v>
      </c>
      <c r="D437" s="19"/>
      <c r="E437" s="19"/>
      <c r="F437" s="30"/>
      <c r="H437" s="97"/>
      <c r="I437" s="97"/>
      <c r="J437" s="97"/>
      <c r="K437" s="97"/>
    </row>
    <row r="438" spans="2:11" x14ac:dyDescent="0.3">
      <c r="B438" s="22"/>
      <c r="C438" s="19" t="s">
        <v>4</v>
      </c>
      <c r="D438" s="19"/>
      <c r="E438" s="19"/>
      <c r="F438" s="30"/>
      <c r="H438" s="97"/>
      <c r="I438" s="97"/>
      <c r="J438" s="97"/>
      <c r="K438" s="97"/>
    </row>
    <row r="439" spans="2:11" x14ac:dyDescent="0.3">
      <c r="B439" s="22"/>
      <c r="C439" s="19" t="s">
        <v>4</v>
      </c>
      <c r="D439" s="19"/>
      <c r="E439" s="19"/>
      <c r="F439" s="30"/>
      <c r="H439" s="97"/>
      <c r="I439" s="97"/>
      <c r="J439" s="97"/>
      <c r="K439" s="97"/>
    </row>
    <row r="440" spans="2:11" x14ac:dyDescent="0.3">
      <c r="B440" s="22"/>
      <c r="C440" s="19" t="s">
        <v>4</v>
      </c>
      <c r="D440" s="19"/>
      <c r="E440" s="19"/>
      <c r="F440" s="30"/>
      <c r="H440" s="97"/>
      <c r="I440" s="97"/>
      <c r="J440" s="97"/>
      <c r="K440" s="97"/>
    </row>
    <row r="441" spans="2:11" x14ac:dyDescent="0.3">
      <c r="B441" s="22"/>
      <c r="C441" s="19" t="s">
        <v>4</v>
      </c>
      <c r="D441" s="19"/>
      <c r="E441" s="19"/>
      <c r="F441" s="30"/>
      <c r="H441" s="97"/>
      <c r="I441" s="97"/>
      <c r="J441" s="97"/>
      <c r="K441" s="97"/>
    </row>
    <row r="442" spans="2:11" x14ac:dyDescent="0.3">
      <c r="B442" s="22"/>
      <c r="C442" s="19" t="s">
        <v>4</v>
      </c>
      <c r="D442" s="19"/>
      <c r="E442" s="19"/>
      <c r="F442" s="30"/>
      <c r="H442" s="97"/>
      <c r="I442" s="97"/>
      <c r="J442" s="97"/>
      <c r="K442" s="97"/>
    </row>
    <row r="443" spans="2:11" x14ac:dyDescent="0.3">
      <c r="B443" s="22"/>
      <c r="C443" s="19" t="s">
        <v>4</v>
      </c>
      <c r="D443" s="19"/>
      <c r="E443" s="19"/>
      <c r="F443" s="30"/>
      <c r="H443" s="97"/>
      <c r="I443" s="97"/>
      <c r="J443" s="97"/>
      <c r="K443" s="97"/>
    </row>
    <row r="444" spans="2:11" x14ac:dyDescent="0.3">
      <c r="B444" s="22"/>
      <c r="C444" s="19" t="s">
        <v>4</v>
      </c>
      <c r="D444" s="19"/>
      <c r="E444" s="19"/>
      <c r="F444" s="30"/>
      <c r="H444" s="97"/>
      <c r="I444" s="97"/>
      <c r="J444" s="97"/>
      <c r="K444" s="97"/>
    </row>
    <row r="445" spans="2:11" x14ac:dyDescent="0.3">
      <c r="B445" s="22"/>
      <c r="C445" s="19" t="s">
        <v>4</v>
      </c>
      <c r="D445" s="19"/>
      <c r="E445" s="19"/>
      <c r="F445" s="30"/>
      <c r="H445" s="97"/>
      <c r="I445" s="97"/>
      <c r="J445" s="97"/>
      <c r="K445" s="97"/>
    </row>
    <row r="446" spans="2:11" x14ac:dyDescent="0.3">
      <c r="B446" s="22"/>
      <c r="C446" s="19" t="s">
        <v>4</v>
      </c>
      <c r="D446" s="19"/>
      <c r="E446" s="19"/>
      <c r="F446" s="30"/>
      <c r="H446" s="97"/>
      <c r="I446" s="97"/>
      <c r="J446" s="97"/>
      <c r="K446" s="97"/>
    </row>
    <row r="447" spans="2:11" x14ac:dyDescent="0.3">
      <c r="B447" s="22"/>
      <c r="C447" s="19" t="s">
        <v>4</v>
      </c>
      <c r="D447" s="19"/>
      <c r="E447" s="19"/>
      <c r="F447" s="30"/>
      <c r="H447" s="97"/>
      <c r="I447" s="97"/>
      <c r="J447" s="97"/>
      <c r="K447" s="97"/>
    </row>
    <row r="448" spans="2:11" x14ac:dyDescent="0.3">
      <c r="B448" s="22"/>
      <c r="C448" s="19" t="s">
        <v>4</v>
      </c>
      <c r="D448" s="19"/>
      <c r="E448" s="19"/>
      <c r="F448" s="30"/>
      <c r="H448" s="97"/>
      <c r="I448" s="97"/>
      <c r="J448" s="97"/>
      <c r="K448" s="97"/>
    </row>
    <row r="449" spans="2:11" x14ac:dyDescent="0.3">
      <c r="B449" s="22"/>
      <c r="C449" s="19" t="s">
        <v>4</v>
      </c>
      <c r="D449" s="19"/>
      <c r="E449" s="19"/>
      <c r="F449" s="30"/>
      <c r="H449" s="97"/>
      <c r="I449" s="97"/>
      <c r="J449" s="97"/>
      <c r="K449" s="97"/>
    </row>
    <row r="450" spans="2:11" x14ac:dyDescent="0.3">
      <c r="B450" s="22"/>
      <c r="C450" s="19" t="s">
        <v>4</v>
      </c>
      <c r="D450" s="19"/>
      <c r="E450" s="19"/>
      <c r="F450" s="30"/>
      <c r="H450" s="97"/>
      <c r="I450" s="97"/>
      <c r="J450" s="97"/>
      <c r="K450" s="97"/>
    </row>
    <row r="451" spans="2:11" x14ac:dyDescent="0.3">
      <c r="B451" s="22"/>
      <c r="C451" s="19" t="s">
        <v>4</v>
      </c>
      <c r="D451" s="19"/>
      <c r="E451" s="19"/>
      <c r="F451" s="30"/>
      <c r="H451" s="97"/>
      <c r="I451" s="97"/>
      <c r="J451" s="97"/>
      <c r="K451" s="97"/>
    </row>
    <row r="452" spans="2:11" x14ac:dyDescent="0.3">
      <c r="B452" s="22"/>
      <c r="C452" s="19" t="s">
        <v>4</v>
      </c>
      <c r="D452" s="19"/>
      <c r="E452" s="19"/>
      <c r="F452" s="30"/>
      <c r="H452" s="97"/>
      <c r="I452" s="97"/>
      <c r="J452" s="97"/>
      <c r="K452" s="97"/>
    </row>
    <row r="453" spans="2:11" x14ac:dyDescent="0.3">
      <c r="B453" s="22"/>
      <c r="C453" s="19" t="s">
        <v>4</v>
      </c>
      <c r="D453" s="19"/>
      <c r="E453" s="19"/>
      <c r="F453" s="30"/>
      <c r="H453" s="97"/>
      <c r="I453" s="97"/>
      <c r="J453" s="97"/>
      <c r="K453" s="97"/>
    </row>
    <row r="454" spans="2:11" x14ac:dyDescent="0.3">
      <c r="B454" s="22"/>
      <c r="C454" s="19" t="s">
        <v>4</v>
      </c>
      <c r="D454" s="19"/>
      <c r="E454" s="19"/>
      <c r="F454" s="30"/>
      <c r="H454" s="97"/>
      <c r="I454" s="97"/>
      <c r="J454" s="97"/>
      <c r="K454" s="97"/>
    </row>
    <row r="455" spans="2:11" x14ac:dyDescent="0.3">
      <c r="B455" s="22"/>
      <c r="C455" s="19" t="s">
        <v>4</v>
      </c>
      <c r="D455" s="19"/>
      <c r="E455" s="19"/>
      <c r="F455" s="30"/>
      <c r="H455" s="97"/>
      <c r="I455" s="97"/>
      <c r="J455" s="97"/>
      <c r="K455" s="97"/>
    </row>
    <row r="456" spans="2:11" x14ac:dyDescent="0.3">
      <c r="B456" s="22"/>
      <c r="C456" s="19" t="s">
        <v>4</v>
      </c>
      <c r="D456" s="19"/>
      <c r="E456" s="19"/>
      <c r="F456" s="30"/>
      <c r="H456" s="97"/>
      <c r="I456" s="97"/>
      <c r="J456" s="97"/>
      <c r="K456" s="97"/>
    </row>
    <row r="457" spans="2:11" x14ac:dyDescent="0.3">
      <c r="B457" s="22"/>
      <c r="C457" s="19" t="s">
        <v>4</v>
      </c>
      <c r="D457" s="19"/>
      <c r="E457" s="19"/>
      <c r="F457" s="30"/>
      <c r="H457" s="97"/>
      <c r="I457" s="97"/>
      <c r="J457" s="97"/>
      <c r="K457" s="97"/>
    </row>
    <row r="458" spans="2:11" x14ac:dyDescent="0.3">
      <c r="B458" s="22"/>
      <c r="C458" s="19" t="s">
        <v>4</v>
      </c>
      <c r="D458" s="19"/>
      <c r="E458" s="19"/>
      <c r="F458" s="30"/>
      <c r="H458" s="97"/>
      <c r="I458" s="97"/>
      <c r="J458" s="97"/>
      <c r="K458" s="97"/>
    </row>
    <row r="459" spans="2:11" x14ac:dyDescent="0.3">
      <c r="B459" s="22"/>
      <c r="C459" s="19" t="s">
        <v>4</v>
      </c>
      <c r="D459" s="19"/>
      <c r="E459" s="19"/>
      <c r="F459" s="30"/>
      <c r="H459" s="97"/>
      <c r="I459" s="97"/>
      <c r="J459" s="97"/>
      <c r="K459" s="97"/>
    </row>
    <row r="460" spans="2:11" x14ac:dyDescent="0.3">
      <c r="B460" s="22"/>
      <c r="C460" s="19" t="s">
        <v>4</v>
      </c>
      <c r="D460" s="19"/>
      <c r="E460" s="19"/>
      <c r="F460" s="30"/>
      <c r="H460" s="97"/>
      <c r="I460" s="97"/>
      <c r="J460" s="97"/>
      <c r="K460" s="97"/>
    </row>
    <row r="461" spans="2:11" x14ac:dyDescent="0.3">
      <c r="B461" s="22"/>
      <c r="C461" s="19" t="s">
        <v>4</v>
      </c>
      <c r="D461" s="19"/>
      <c r="E461" s="19"/>
      <c r="F461" s="30"/>
      <c r="H461" s="97"/>
      <c r="I461" s="97"/>
      <c r="J461" s="97"/>
      <c r="K461" s="97"/>
    </row>
    <row r="462" spans="2:11" x14ac:dyDescent="0.3">
      <c r="B462" s="22"/>
      <c r="C462" s="19" t="s">
        <v>4</v>
      </c>
      <c r="D462" s="19"/>
      <c r="E462" s="19"/>
      <c r="F462" s="30"/>
      <c r="H462" s="97"/>
      <c r="I462" s="97"/>
      <c r="J462" s="97"/>
      <c r="K462" s="97"/>
    </row>
    <row r="463" spans="2:11" x14ac:dyDescent="0.3">
      <c r="B463" s="22"/>
      <c r="C463" s="19" t="s">
        <v>4</v>
      </c>
      <c r="D463" s="19"/>
      <c r="E463" s="19"/>
      <c r="F463" s="30"/>
      <c r="H463" s="97"/>
      <c r="I463" s="97"/>
      <c r="J463" s="97"/>
      <c r="K463" s="97"/>
    </row>
    <row r="464" spans="2:11" x14ac:dyDescent="0.3">
      <c r="B464" s="22"/>
      <c r="C464" s="19" t="s">
        <v>4</v>
      </c>
      <c r="D464" s="19"/>
      <c r="E464" s="19"/>
      <c r="F464" s="30"/>
      <c r="H464" s="97"/>
      <c r="I464" s="97"/>
      <c r="J464" s="97"/>
      <c r="K464" s="97"/>
    </row>
    <row r="465" spans="2:11" x14ac:dyDescent="0.3">
      <c r="B465" s="22"/>
      <c r="C465" s="19" t="s">
        <v>4</v>
      </c>
      <c r="D465" s="19"/>
      <c r="E465" s="19"/>
      <c r="F465" s="30"/>
      <c r="H465" s="97"/>
      <c r="I465" s="97"/>
      <c r="J465" s="97"/>
      <c r="K465" s="97"/>
    </row>
    <row r="466" spans="2:11" x14ac:dyDescent="0.3">
      <c r="B466" s="22"/>
      <c r="C466" s="19" t="s">
        <v>4</v>
      </c>
      <c r="D466" s="19"/>
      <c r="E466" s="19"/>
      <c r="F466" s="30"/>
      <c r="H466" s="97"/>
      <c r="I466" s="97"/>
      <c r="J466" s="97"/>
      <c r="K466" s="97"/>
    </row>
    <row r="467" spans="2:11" x14ac:dyDescent="0.3">
      <c r="B467" s="22"/>
      <c r="C467" s="19" t="s">
        <v>4</v>
      </c>
      <c r="D467" s="19"/>
      <c r="E467" s="19"/>
      <c r="F467" s="30"/>
      <c r="H467" s="97"/>
      <c r="I467" s="97"/>
      <c r="J467" s="97"/>
      <c r="K467" s="97"/>
    </row>
    <row r="468" spans="2:11" x14ac:dyDescent="0.3">
      <c r="B468" s="22"/>
      <c r="C468" s="19" t="s">
        <v>4</v>
      </c>
      <c r="D468" s="19"/>
      <c r="E468" s="19"/>
      <c r="F468" s="30"/>
      <c r="H468" s="97"/>
      <c r="I468" s="97"/>
      <c r="J468" s="97"/>
      <c r="K468" s="97"/>
    </row>
    <row r="469" spans="2:11" x14ac:dyDescent="0.3">
      <c r="B469" s="22"/>
      <c r="C469" s="19" t="s">
        <v>4</v>
      </c>
      <c r="D469" s="19"/>
      <c r="E469" s="19"/>
      <c r="F469" s="30"/>
      <c r="H469" s="97"/>
      <c r="I469" s="97"/>
      <c r="J469" s="97"/>
      <c r="K469" s="97"/>
    </row>
    <row r="470" spans="2:11" x14ac:dyDescent="0.3">
      <c r="B470" s="22"/>
      <c r="C470" s="19" t="s">
        <v>4</v>
      </c>
      <c r="D470" s="19"/>
      <c r="E470" s="19"/>
      <c r="F470" s="30"/>
      <c r="H470" s="97"/>
      <c r="I470" s="97"/>
      <c r="J470" s="97"/>
      <c r="K470" s="97"/>
    </row>
    <row r="471" spans="2:11" x14ac:dyDescent="0.3">
      <c r="B471" s="22"/>
      <c r="C471" s="19" t="s">
        <v>4</v>
      </c>
      <c r="D471" s="19"/>
      <c r="E471" s="19"/>
      <c r="F471" s="30"/>
      <c r="H471" s="97"/>
      <c r="I471" s="97"/>
      <c r="J471" s="97"/>
      <c r="K471" s="97"/>
    </row>
    <row r="472" spans="2:11" x14ac:dyDescent="0.3">
      <c r="B472" s="22"/>
      <c r="C472" s="19" t="s">
        <v>4</v>
      </c>
      <c r="D472" s="19"/>
      <c r="E472" s="19"/>
      <c r="F472" s="30"/>
      <c r="H472" s="97"/>
      <c r="I472" s="97"/>
      <c r="J472" s="97"/>
      <c r="K472" s="97"/>
    </row>
    <row r="473" spans="2:11" x14ac:dyDescent="0.3">
      <c r="B473" s="22"/>
      <c r="C473" s="19" t="s">
        <v>4</v>
      </c>
      <c r="D473" s="19"/>
      <c r="E473" s="19"/>
      <c r="F473" s="30"/>
      <c r="H473" s="97"/>
      <c r="I473" s="97"/>
      <c r="J473" s="97"/>
      <c r="K473" s="97"/>
    </row>
    <row r="474" spans="2:11" x14ac:dyDescent="0.3">
      <c r="B474" s="22"/>
      <c r="C474" s="19" t="s">
        <v>4</v>
      </c>
      <c r="D474" s="19"/>
      <c r="E474" s="19"/>
      <c r="F474" s="30"/>
      <c r="H474" s="97"/>
      <c r="I474" s="97"/>
      <c r="J474" s="97"/>
      <c r="K474" s="97"/>
    </row>
    <row r="475" spans="2:11" x14ac:dyDescent="0.3">
      <c r="B475" s="22"/>
      <c r="C475" s="19" t="s">
        <v>4</v>
      </c>
      <c r="D475" s="19"/>
      <c r="E475" s="19"/>
      <c r="F475" s="30"/>
      <c r="H475" s="97"/>
      <c r="I475" s="97"/>
      <c r="J475" s="97"/>
      <c r="K475" s="97"/>
    </row>
    <row r="476" spans="2:11" x14ac:dyDescent="0.3">
      <c r="B476" s="22"/>
      <c r="C476" s="19" t="s">
        <v>4</v>
      </c>
      <c r="D476" s="19"/>
      <c r="E476" s="19"/>
      <c r="F476" s="30"/>
      <c r="H476" s="97"/>
      <c r="I476" s="97"/>
      <c r="J476" s="97"/>
      <c r="K476" s="97"/>
    </row>
    <row r="477" spans="2:11" x14ac:dyDescent="0.3">
      <c r="B477" s="22"/>
      <c r="C477" s="19" t="s">
        <v>4</v>
      </c>
      <c r="D477" s="19"/>
      <c r="E477" s="19"/>
      <c r="F477" s="30"/>
      <c r="H477" s="97"/>
      <c r="I477" s="97"/>
      <c r="J477" s="97"/>
      <c r="K477" s="97"/>
    </row>
    <row r="478" spans="2:11" x14ac:dyDescent="0.3">
      <c r="B478" s="22"/>
      <c r="C478" s="19" t="s">
        <v>4</v>
      </c>
      <c r="D478" s="19"/>
      <c r="E478" s="19"/>
      <c r="F478" s="30"/>
      <c r="H478" s="97"/>
      <c r="I478" s="97"/>
      <c r="J478" s="97"/>
      <c r="K478" s="97"/>
    </row>
    <row r="479" spans="2:11" x14ac:dyDescent="0.3">
      <c r="B479" s="22"/>
      <c r="C479" s="19" t="s">
        <v>4</v>
      </c>
      <c r="D479" s="19"/>
      <c r="E479" s="19"/>
      <c r="F479" s="30"/>
      <c r="H479" s="97"/>
      <c r="I479" s="97"/>
      <c r="J479" s="97"/>
      <c r="K479" s="97"/>
    </row>
    <row r="480" spans="2:11" x14ac:dyDescent="0.3">
      <c r="B480" s="22"/>
      <c r="C480" s="19" t="s">
        <v>4</v>
      </c>
      <c r="D480" s="19"/>
      <c r="E480" s="19"/>
      <c r="F480" s="30"/>
      <c r="H480" s="97"/>
      <c r="I480" s="97"/>
      <c r="J480" s="97"/>
      <c r="K480" s="97"/>
    </row>
    <row r="481" spans="2:11" x14ac:dyDescent="0.3">
      <c r="B481" s="22"/>
      <c r="C481" s="19" t="s">
        <v>4</v>
      </c>
      <c r="D481" s="19"/>
      <c r="E481" s="19"/>
      <c r="F481" s="30"/>
      <c r="H481" s="97"/>
      <c r="I481" s="97"/>
      <c r="J481" s="97"/>
      <c r="K481" s="97"/>
    </row>
    <row r="482" spans="2:11" x14ac:dyDescent="0.3">
      <c r="B482" s="22"/>
      <c r="C482" s="19" t="s">
        <v>4</v>
      </c>
      <c r="D482" s="19"/>
      <c r="E482" s="19"/>
      <c r="F482" s="30"/>
      <c r="H482" s="97"/>
      <c r="I482" s="97"/>
      <c r="J482" s="97"/>
      <c r="K482" s="97"/>
    </row>
    <row r="483" spans="2:11" x14ac:dyDescent="0.3">
      <c r="B483" s="22"/>
      <c r="C483" s="19" t="s">
        <v>4</v>
      </c>
      <c r="D483" s="19"/>
      <c r="E483" s="19"/>
      <c r="F483" s="30"/>
      <c r="H483" s="97"/>
      <c r="I483" s="97"/>
      <c r="J483" s="97"/>
      <c r="K483" s="97"/>
    </row>
    <row r="484" spans="2:11" x14ac:dyDescent="0.3">
      <c r="B484" s="22"/>
      <c r="C484" s="19" t="s">
        <v>4</v>
      </c>
      <c r="D484" s="19"/>
      <c r="E484" s="19"/>
      <c r="F484" s="30"/>
      <c r="H484" s="97"/>
      <c r="I484" s="97"/>
      <c r="J484" s="97"/>
      <c r="K484" s="97"/>
    </row>
    <row r="485" spans="2:11" x14ac:dyDescent="0.3">
      <c r="B485" s="22"/>
      <c r="C485" s="19" t="s">
        <v>4</v>
      </c>
      <c r="D485" s="19"/>
      <c r="E485" s="19"/>
      <c r="F485" s="30"/>
      <c r="H485" s="97"/>
      <c r="I485" s="97"/>
      <c r="J485" s="97"/>
      <c r="K485" s="97"/>
    </row>
    <row r="486" spans="2:11" x14ac:dyDescent="0.3">
      <c r="B486" s="22"/>
      <c r="C486" s="19" t="s">
        <v>4</v>
      </c>
      <c r="D486" s="19"/>
      <c r="E486" s="19"/>
      <c r="F486" s="30"/>
      <c r="H486" s="97"/>
      <c r="I486" s="97"/>
      <c r="J486" s="97"/>
      <c r="K486" s="97"/>
    </row>
    <row r="487" spans="2:11" x14ac:dyDescent="0.3">
      <c r="B487" s="22"/>
      <c r="C487" s="19" t="s">
        <v>4</v>
      </c>
      <c r="D487" s="19"/>
      <c r="E487" s="19"/>
      <c r="F487" s="30"/>
      <c r="H487" s="97"/>
      <c r="I487" s="97"/>
      <c r="J487" s="97"/>
      <c r="K487" s="97"/>
    </row>
    <row r="488" spans="2:11" x14ac:dyDescent="0.3">
      <c r="B488" s="22"/>
      <c r="C488" s="19" t="s">
        <v>4</v>
      </c>
      <c r="D488" s="19"/>
      <c r="E488" s="19"/>
      <c r="F488" s="30"/>
      <c r="H488" s="97"/>
      <c r="I488" s="97"/>
      <c r="J488" s="97"/>
      <c r="K488" s="97"/>
    </row>
    <row r="489" spans="2:11" x14ac:dyDescent="0.3">
      <c r="B489" s="22"/>
      <c r="C489" s="19" t="s">
        <v>4</v>
      </c>
      <c r="D489" s="19"/>
      <c r="E489" s="19"/>
      <c r="F489" s="30"/>
      <c r="H489" s="97"/>
      <c r="I489" s="97"/>
      <c r="J489" s="97"/>
      <c r="K489" s="97"/>
    </row>
    <row r="490" spans="2:11" x14ac:dyDescent="0.3">
      <c r="B490" s="22"/>
      <c r="C490" s="19" t="s">
        <v>4</v>
      </c>
      <c r="D490" s="19"/>
      <c r="E490" s="19"/>
      <c r="F490" s="30"/>
      <c r="H490" s="97"/>
      <c r="I490" s="97"/>
      <c r="J490" s="97"/>
      <c r="K490" s="97"/>
    </row>
    <row r="491" spans="2:11" x14ac:dyDescent="0.3">
      <c r="B491" s="22"/>
      <c r="C491" s="19" t="s">
        <v>4</v>
      </c>
      <c r="D491" s="19"/>
      <c r="E491" s="19"/>
      <c r="F491" s="30"/>
      <c r="H491" s="97"/>
      <c r="I491" s="97"/>
      <c r="J491" s="97"/>
      <c r="K491" s="97"/>
    </row>
    <row r="492" spans="2:11" x14ac:dyDescent="0.3">
      <c r="B492" s="22"/>
      <c r="C492" s="19" t="s">
        <v>4</v>
      </c>
      <c r="D492" s="19"/>
      <c r="E492" s="19"/>
      <c r="F492" s="30"/>
      <c r="H492" s="97"/>
      <c r="I492" s="97"/>
      <c r="J492" s="97"/>
      <c r="K492" s="97"/>
    </row>
    <row r="493" spans="2:11" x14ac:dyDescent="0.3">
      <c r="B493" s="22"/>
      <c r="C493" s="19" t="s">
        <v>4</v>
      </c>
      <c r="D493" s="19"/>
      <c r="E493" s="19"/>
      <c r="F493" s="30"/>
      <c r="H493" s="97"/>
      <c r="I493" s="97"/>
      <c r="J493" s="97"/>
      <c r="K493" s="97"/>
    </row>
    <row r="494" spans="2:11" x14ac:dyDescent="0.3">
      <c r="B494" s="22"/>
      <c r="C494" s="19" t="s">
        <v>4</v>
      </c>
      <c r="D494" s="19"/>
      <c r="E494" s="19"/>
      <c r="F494" s="30"/>
      <c r="H494" s="97"/>
      <c r="I494" s="97"/>
      <c r="J494" s="97"/>
      <c r="K494" s="97"/>
    </row>
    <row r="495" spans="2:11" x14ac:dyDescent="0.3">
      <c r="B495" s="22"/>
      <c r="C495" s="19" t="s">
        <v>4</v>
      </c>
      <c r="D495" s="19"/>
      <c r="E495" s="19"/>
      <c r="F495" s="30"/>
      <c r="H495" s="97"/>
      <c r="I495" s="97"/>
      <c r="J495" s="97"/>
      <c r="K495" s="97"/>
    </row>
    <row r="496" spans="2:11" x14ac:dyDescent="0.3">
      <c r="B496" s="22"/>
      <c r="C496" s="19" t="s">
        <v>4</v>
      </c>
      <c r="D496" s="19"/>
      <c r="E496" s="19"/>
      <c r="F496" s="30"/>
      <c r="H496" s="97"/>
      <c r="I496" s="97"/>
      <c r="J496" s="97"/>
      <c r="K496" s="97"/>
    </row>
    <row r="497" spans="2:11" x14ac:dyDescent="0.3">
      <c r="B497" s="22"/>
      <c r="C497" s="19" t="s">
        <v>4</v>
      </c>
      <c r="D497" s="19"/>
      <c r="E497" s="19"/>
      <c r="F497" s="30"/>
      <c r="H497" s="97"/>
      <c r="I497" s="97"/>
      <c r="J497" s="97"/>
      <c r="K497" s="97"/>
    </row>
    <row r="498" spans="2:11" x14ac:dyDescent="0.3">
      <c r="B498" s="22"/>
      <c r="C498" s="19" t="s">
        <v>4</v>
      </c>
      <c r="D498" s="19"/>
      <c r="E498" s="19"/>
      <c r="F498" s="30"/>
      <c r="H498" s="97"/>
      <c r="I498" s="97"/>
      <c r="J498" s="97"/>
      <c r="K498" s="97"/>
    </row>
    <row r="499" spans="2:11" x14ac:dyDescent="0.3">
      <c r="B499" s="22"/>
      <c r="C499" s="19" t="s">
        <v>4</v>
      </c>
      <c r="D499" s="19"/>
      <c r="E499" s="19"/>
      <c r="F499" s="30"/>
      <c r="H499" s="97"/>
      <c r="I499" s="97"/>
      <c r="J499" s="97"/>
      <c r="K499" s="97"/>
    </row>
    <row r="500" spans="2:11" x14ac:dyDescent="0.3">
      <c r="B500" s="22"/>
      <c r="C500" s="19" t="s">
        <v>4</v>
      </c>
      <c r="D500" s="19"/>
      <c r="E500" s="19"/>
      <c r="F500" s="30"/>
      <c r="H500" s="97"/>
      <c r="I500" s="97"/>
      <c r="J500" s="97"/>
      <c r="K500" s="97"/>
    </row>
    <row r="501" spans="2:11" x14ac:dyDescent="0.3">
      <c r="B501" s="22"/>
      <c r="C501" s="19" t="s">
        <v>4</v>
      </c>
      <c r="D501" s="19"/>
      <c r="E501" s="19"/>
      <c r="F501" s="30"/>
      <c r="H501" s="97"/>
      <c r="I501" s="97"/>
      <c r="J501" s="97"/>
      <c r="K501" s="97"/>
    </row>
    <row r="502" spans="2:11" x14ac:dyDescent="0.3">
      <c r="B502" s="22"/>
      <c r="C502" s="19" t="s">
        <v>4</v>
      </c>
      <c r="D502" s="19"/>
      <c r="E502" s="19"/>
      <c r="F502" s="30"/>
      <c r="H502" s="97"/>
      <c r="I502" s="97"/>
      <c r="J502" s="97"/>
      <c r="K502" s="97"/>
    </row>
    <row r="503" spans="2:11" x14ac:dyDescent="0.3">
      <c r="B503" s="22"/>
      <c r="C503" s="19" t="s">
        <v>4</v>
      </c>
      <c r="D503" s="19"/>
      <c r="E503" s="19"/>
      <c r="F503" s="30"/>
      <c r="H503" s="97"/>
      <c r="I503" s="97"/>
      <c r="J503" s="97"/>
      <c r="K503" s="97"/>
    </row>
    <row r="504" spans="2:11" x14ac:dyDescent="0.3">
      <c r="B504" s="22"/>
      <c r="C504" s="19" t="s">
        <v>4</v>
      </c>
      <c r="D504" s="19"/>
      <c r="E504" s="19"/>
      <c r="F504" s="30"/>
      <c r="H504" s="97"/>
      <c r="I504" s="97"/>
      <c r="J504" s="97"/>
      <c r="K504" s="97"/>
    </row>
    <row r="505" spans="2:11" x14ac:dyDescent="0.3">
      <c r="B505" s="22"/>
      <c r="C505" s="19" t="s">
        <v>4</v>
      </c>
      <c r="D505" s="19"/>
      <c r="E505" s="19"/>
      <c r="F505" s="30"/>
      <c r="H505" s="97"/>
      <c r="I505" s="97"/>
      <c r="J505" s="97"/>
      <c r="K505" s="97"/>
    </row>
    <row r="506" spans="2:11" x14ac:dyDescent="0.3">
      <c r="B506" s="22"/>
      <c r="C506" s="19" t="s">
        <v>4</v>
      </c>
      <c r="D506" s="19"/>
      <c r="E506" s="19"/>
      <c r="F506" s="30"/>
      <c r="H506" s="97"/>
      <c r="I506" s="97"/>
      <c r="J506" s="97"/>
      <c r="K506" s="97"/>
    </row>
    <row r="507" spans="2:11" x14ac:dyDescent="0.3">
      <c r="B507" s="22"/>
      <c r="C507" s="19" t="s">
        <v>4</v>
      </c>
      <c r="D507" s="19"/>
      <c r="E507" s="19"/>
      <c r="F507" s="30"/>
      <c r="H507" s="97"/>
      <c r="I507" s="97"/>
      <c r="J507" s="97"/>
      <c r="K507" s="97"/>
    </row>
    <row r="508" spans="2:11" x14ac:dyDescent="0.3">
      <c r="B508" s="22"/>
      <c r="C508" s="19" t="s">
        <v>4</v>
      </c>
      <c r="D508" s="19"/>
      <c r="E508" s="19"/>
      <c r="F508" s="30"/>
      <c r="H508" s="97"/>
      <c r="I508" s="97"/>
      <c r="J508" s="97"/>
      <c r="K508" s="97"/>
    </row>
    <row r="509" spans="2:11" x14ac:dyDescent="0.3">
      <c r="B509" s="22"/>
      <c r="C509" s="19" t="s">
        <v>4</v>
      </c>
      <c r="D509" s="19"/>
      <c r="E509" s="19"/>
      <c r="F509" s="30"/>
      <c r="H509" s="97"/>
      <c r="I509" s="97"/>
      <c r="J509" s="97"/>
      <c r="K509" s="97"/>
    </row>
    <row r="510" spans="2:11" x14ac:dyDescent="0.3">
      <c r="B510" s="22"/>
      <c r="C510" s="19" t="s">
        <v>4</v>
      </c>
      <c r="D510" s="19"/>
      <c r="E510" s="19"/>
      <c r="F510" s="30"/>
      <c r="H510" s="97"/>
      <c r="I510" s="97"/>
      <c r="J510" s="97"/>
      <c r="K510" s="97"/>
    </row>
    <row r="511" spans="2:11" x14ac:dyDescent="0.3">
      <c r="B511" s="22"/>
      <c r="C511" s="19" t="s">
        <v>4</v>
      </c>
      <c r="D511" s="19"/>
      <c r="E511" s="19"/>
      <c r="F511" s="30"/>
      <c r="H511" s="97"/>
      <c r="I511" s="97"/>
      <c r="J511" s="97"/>
      <c r="K511" s="97"/>
    </row>
    <row r="512" spans="2:11" x14ac:dyDescent="0.3">
      <c r="B512" s="22"/>
      <c r="C512" s="19" t="s">
        <v>4</v>
      </c>
      <c r="D512" s="19"/>
      <c r="E512" s="19"/>
      <c r="F512" s="30"/>
      <c r="H512" s="97"/>
      <c r="I512" s="97"/>
      <c r="J512" s="97"/>
      <c r="K512" s="97"/>
    </row>
    <row r="513" spans="2:11" x14ac:dyDescent="0.3">
      <c r="B513" s="22"/>
      <c r="C513" s="19" t="s">
        <v>4</v>
      </c>
      <c r="D513" s="19"/>
      <c r="E513" s="19"/>
      <c r="F513" s="30"/>
      <c r="H513" s="97"/>
      <c r="I513" s="97"/>
      <c r="J513" s="97"/>
      <c r="K513" s="97"/>
    </row>
    <row r="514" spans="2:11" x14ac:dyDescent="0.3">
      <c r="B514" s="22"/>
      <c r="C514" s="19" t="s">
        <v>4</v>
      </c>
      <c r="D514" s="19"/>
      <c r="E514" s="19"/>
      <c r="F514" s="30"/>
      <c r="H514" s="97"/>
      <c r="I514" s="97"/>
      <c r="J514" s="97"/>
      <c r="K514" s="97"/>
    </row>
    <row r="515" spans="2:11" x14ac:dyDescent="0.3">
      <c r="B515" s="22"/>
      <c r="C515" s="19" t="s">
        <v>4</v>
      </c>
      <c r="D515" s="19"/>
      <c r="E515" s="19"/>
      <c r="F515" s="30"/>
      <c r="H515" s="97"/>
      <c r="I515" s="97"/>
      <c r="J515" s="97"/>
      <c r="K515" s="97"/>
    </row>
    <row r="516" spans="2:11" x14ac:dyDescent="0.3">
      <c r="B516" s="22"/>
      <c r="C516" s="19" t="s">
        <v>4</v>
      </c>
      <c r="D516" s="19"/>
      <c r="E516" s="19"/>
      <c r="F516" s="30"/>
      <c r="H516" s="97"/>
      <c r="I516" s="97"/>
      <c r="J516" s="97"/>
      <c r="K516" s="97"/>
    </row>
    <row r="517" spans="2:11" x14ac:dyDescent="0.3">
      <c r="B517" s="22"/>
      <c r="C517" s="19" t="s">
        <v>4</v>
      </c>
      <c r="D517" s="19"/>
      <c r="E517" s="19"/>
      <c r="F517" s="30"/>
      <c r="H517" s="97"/>
      <c r="I517" s="97"/>
      <c r="J517" s="97"/>
      <c r="K517" s="97"/>
    </row>
    <row r="518" spans="2:11" x14ac:dyDescent="0.3">
      <c r="B518" s="22"/>
      <c r="C518" s="19" t="s">
        <v>4</v>
      </c>
      <c r="D518" s="19"/>
      <c r="E518" s="19"/>
      <c r="F518" s="30"/>
      <c r="H518" s="97"/>
      <c r="I518" s="97"/>
      <c r="J518" s="97"/>
      <c r="K518" s="97"/>
    </row>
    <row r="519" spans="2:11" x14ac:dyDescent="0.3">
      <c r="B519" s="22"/>
      <c r="C519" s="19" t="s">
        <v>4</v>
      </c>
      <c r="D519" s="19"/>
      <c r="E519" s="19"/>
      <c r="F519" s="30"/>
      <c r="H519" s="97"/>
      <c r="I519" s="97"/>
      <c r="J519" s="97"/>
      <c r="K519" s="97"/>
    </row>
    <row r="520" spans="2:11" x14ac:dyDescent="0.3">
      <c r="B520" s="22"/>
      <c r="C520" s="19" t="s">
        <v>4</v>
      </c>
      <c r="D520" s="19"/>
      <c r="E520" s="19"/>
      <c r="F520" s="30"/>
      <c r="H520" s="97"/>
      <c r="I520" s="97"/>
      <c r="J520" s="97"/>
      <c r="K520" s="97"/>
    </row>
    <row r="521" spans="2:11" x14ac:dyDescent="0.3">
      <c r="B521" s="22"/>
      <c r="C521" s="19" t="s">
        <v>4</v>
      </c>
      <c r="D521" s="19"/>
      <c r="E521" s="19"/>
      <c r="F521" s="30"/>
      <c r="H521" s="97"/>
      <c r="I521" s="97"/>
      <c r="J521" s="97"/>
      <c r="K521" s="97"/>
    </row>
    <row r="522" spans="2:11" x14ac:dyDescent="0.3">
      <c r="B522" s="22"/>
      <c r="C522" s="19" t="s">
        <v>4</v>
      </c>
      <c r="D522" s="19"/>
      <c r="E522" s="19"/>
      <c r="F522" s="30"/>
      <c r="H522" s="97"/>
      <c r="I522" s="97"/>
      <c r="J522" s="97"/>
      <c r="K522" s="97"/>
    </row>
    <row r="523" spans="2:11" x14ac:dyDescent="0.3">
      <c r="B523" s="22"/>
      <c r="C523" s="19" t="s">
        <v>4</v>
      </c>
      <c r="D523" s="19"/>
      <c r="E523" s="19"/>
      <c r="F523" s="30"/>
      <c r="H523" s="97"/>
      <c r="I523" s="97"/>
      <c r="J523" s="97"/>
      <c r="K523" s="97"/>
    </row>
    <row r="524" spans="2:11" x14ac:dyDescent="0.3">
      <c r="B524" s="22"/>
      <c r="C524" s="19" t="s">
        <v>4</v>
      </c>
      <c r="D524" s="19"/>
      <c r="E524" s="19"/>
      <c r="F524" s="30"/>
      <c r="H524" s="97"/>
      <c r="I524" s="97"/>
      <c r="J524" s="97"/>
      <c r="K524" s="97"/>
    </row>
    <row r="525" spans="2:11" x14ac:dyDescent="0.3">
      <c r="B525" s="22"/>
      <c r="C525" s="19" t="s">
        <v>4</v>
      </c>
      <c r="D525" s="19"/>
      <c r="E525" s="19"/>
      <c r="F525" s="30"/>
      <c r="H525" s="97"/>
      <c r="I525" s="97"/>
      <c r="J525" s="97"/>
      <c r="K525" s="97"/>
    </row>
    <row r="526" spans="2:11" x14ac:dyDescent="0.3">
      <c r="B526" s="22"/>
      <c r="C526" s="19" t="s">
        <v>4</v>
      </c>
      <c r="D526" s="19"/>
      <c r="E526" s="19"/>
      <c r="F526" s="30"/>
      <c r="H526" s="97"/>
      <c r="I526" s="97"/>
      <c r="J526" s="97"/>
      <c r="K526" s="97"/>
    </row>
    <row r="527" spans="2:11" x14ac:dyDescent="0.3">
      <c r="B527" s="22"/>
      <c r="C527" s="19" t="s">
        <v>4</v>
      </c>
      <c r="D527" s="19"/>
      <c r="E527" s="19"/>
      <c r="F527" s="30"/>
      <c r="H527" s="97"/>
      <c r="I527" s="97"/>
      <c r="J527" s="97"/>
      <c r="K527" s="97"/>
    </row>
    <row r="528" spans="2:11" x14ac:dyDescent="0.3">
      <c r="B528" s="22"/>
      <c r="C528" s="19" t="s">
        <v>4</v>
      </c>
      <c r="D528" s="19"/>
      <c r="E528" s="19"/>
      <c r="F528" s="30"/>
      <c r="H528" s="97"/>
      <c r="I528" s="97"/>
      <c r="J528" s="97"/>
      <c r="K528" s="97"/>
    </row>
    <row r="529" spans="2:11" x14ac:dyDescent="0.3">
      <c r="B529" s="22"/>
      <c r="C529" s="19" t="s">
        <v>4</v>
      </c>
      <c r="D529" s="19"/>
      <c r="E529" s="19"/>
      <c r="F529" s="30"/>
      <c r="H529" s="97"/>
      <c r="I529" s="97"/>
      <c r="J529" s="97"/>
      <c r="K529" s="97"/>
    </row>
    <row r="530" spans="2:11" x14ac:dyDescent="0.3">
      <c r="B530" s="22"/>
      <c r="C530" s="19" t="s">
        <v>4</v>
      </c>
      <c r="D530" s="19"/>
      <c r="E530" s="19"/>
      <c r="F530" s="30"/>
      <c r="H530" s="97"/>
      <c r="I530" s="97"/>
      <c r="J530" s="97"/>
      <c r="K530" s="97"/>
    </row>
    <row r="531" spans="2:11" x14ac:dyDescent="0.3">
      <c r="B531" s="22"/>
      <c r="C531" s="19" t="s">
        <v>4</v>
      </c>
      <c r="D531" s="19"/>
      <c r="E531" s="19"/>
      <c r="F531" s="30"/>
      <c r="H531" s="97"/>
      <c r="I531" s="97"/>
      <c r="J531" s="97"/>
      <c r="K531" s="97"/>
    </row>
    <row r="532" spans="2:11" x14ac:dyDescent="0.3">
      <c r="B532" s="22"/>
      <c r="C532" s="19" t="s">
        <v>4</v>
      </c>
      <c r="D532" s="19"/>
      <c r="E532" s="19"/>
      <c r="F532" s="30"/>
      <c r="H532" s="97"/>
      <c r="I532" s="97"/>
      <c r="J532" s="97"/>
      <c r="K532" s="97"/>
    </row>
    <row r="533" spans="2:11" x14ac:dyDescent="0.3">
      <c r="B533" s="22"/>
      <c r="C533" s="19" t="s">
        <v>4</v>
      </c>
      <c r="D533" s="19"/>
      <c r="E533" s="19"/>
      <c r="F533" s="30"/>
      <c r="H533" s="97"/>
      <c r="I533" s="97"/>
      <c r="J533" s="97"/>
      <c r="K533" s="97"/>
    </row>
    <row r="534" spans="2:11" x14ac:dyDescent="0.3">
      <c r="B534" s="22"/>
      <c r="C534" s="19" t="s">
        <v>4</v>
      </c>
      <c r="D534" s="19"/>
      <c r="E534" s="19"/>
      <c r="F534" s="30"/>
      <c r="H534" s="97"/>
      <c r="I534" s="97"/>
      <c r="J534" s="97"/>
      <c r="K534" s="97"/>
    </row>
    <row r="535" spans="2:11" x14ac:dyDescent="0.3">
      <c r="B535" s="22"/>
      <c r="C535" s="19" t="s">
        <v>4</v>
      </c>
      <c r="D535" s="19"/>
      <c r="E535" s="19"/>
      <c r="F535" s="30"/>
      <c r="H535" s="97"/>
      <c r="I535" s="97"/>
      <c r="J535" s="97"/>
      <c r="K535" s="97"/>
    </row>
    <row r="536" spans="2:11" x14ac:dyDescent="0.3">
      <c r="B536" s="22"/>
      <c r="C536" s="19" t="s">
        <v>4</v>
      </c>
      <c r="D536" s="19"/>
      <c r="E536" s="19"/>
      <c r="F536" s="30"/>
      <c r="H536" s="97"/>
      <c r="I536" s="97"/>
      <c r="J536" s="97"/>
      <c r="K536" s="97"/>
    </row>
    <row r="537" spans="2:11" x14ac:dyDescent="0.3">
      <c r="B537" s="22"/>
      <c r="C537" s="19" t="s">
        <v>4</v>
      </c>
      <c r="D537" s="19"/>
      <c r="E537" s="19"/>
      <c r="F537" s="30"/>
      <c r="H537" s="97"/>
      <c r="I537" s="97"/>
      <c r="J537" s="97"/>
      <c r="K537" s="97"/>
    </row>
    <row r="538" spans="2:11" x14ac:dyDescent="0.3">
      <c r="B538" s="22"/>
      <c r="C538" s="19" t="s">
        <v>4</v>
      </c>
      <c r="D538" s="19"/>
      <c r="E538" s="19"/>
      <c r="F538" s="30"/>
      <c r="H538" s="97"/>
      <c r="I538" s="97"/>
      <c r="J538" s="97"/>
      <c r="K538" s="97"/>
    </row>
    <row r="539" spans="2:11" x14ac:dyDescent="0.3">
      <c r="B539" s="22"/>
      <c r="C539" s="19" t="s">
        <v>4</v>
      </c>
      <c r="D539" s="19"/>
      <c r="E539" s="19"/>
      <c r="F539" s="30"/>
      <c r="H539" s="97"/>
      <c r="I539" s="97"/>
      <c r="J539" s="97"/>
      <c r="K539" s="97"/>
    </row>
    <row r="540" spans="2:11" x14ac:dyDescent="0.3">
      <c r="B540" s="22"/>
      <c r="C540" s="19" t="s">
        <v>4</v>
      </c>
      <c r="D540" s="19"/>
      <c r="E540" s="19"/>
      <c r="F540" s="30"/>
      <c r="H540" s="97"/>
      <c r="I540" s="97"/>
      <c r="J540" s="97"/>
      <c r="K540" s="97"/>
    </row>
    <row r="541" spans="2:11" x14ac:dyDescent="0.3">
      <c r="B541" s="22"/>
      <c r="C541" s="19" t="s">
        <v>4</v>
      </c>
      <c r="D541" s="19"/>
      <c r="E541" s="19"/>
      <c r="F541" s="30"/>
      <c r="H541" s="97"/>
      <c r="I541" s="97"/>
      <c r="J541" s="97"/>
      <c r="K541" s="97"/>
    </row>
    <row r="542" spans="2:11" x14ac:dyDescent="0.3">
      <c r="B542" s="22"/>
      <c r="C542" s="19" t="s">
        <v>4</v>
      </c>
      <c r="D542" s="19"/>
      <c r="E542" s="19"/>
      <c r="F542" s="30"/>
      <c r="H542" s="97"/>
      <c r="I542" s="97"/>
      <c r="J542" s="97"/>
      <c r="K542" s="97"/>
    </row>
    <row r="543" spans="2:11" x14ac:dyDescent="0.3">
      <c r="B543" s="22"/>
      <c r="C543" s="19" t="s">
        <v>4</v>
      </c>
      <c r="D543" s="19"/>
      <c r="E543" s="19"/>
      <c r="F543" s="30"/>
      <c r="H543" s="97"/>
      <c r="I543" s="97"/>
      <c r="J543" s="97"/>
      <c r="K543" s="97"/>
    </row>
    <row r="544" spans="2:11" x14ac:dyDescent="0.3">
      <c r="B544" s="22"/>
      <c r="C544" s="19" t="s">
        <v>4</v>
      </c>
      <c r="D544" s="19"/>
      <c r="E544" s="19"/>
      <c r="F544" s="30"/>
      <c r="H544" s="97"/>
      <c r="I544" s="97"/>
      <c r="J544" s="97"/>
      <c r="K544" s="97"/>
    </row>
    <row r="545" spans="2:11" x14ac:dyDescent="0.3">
      <c r="B545" s="22"/>
      <c r="C545" s="19" t="s">
        <v>4</v>
      </c>
      <c r="D545" s="19"/>
      <c r="E545" s="19"/>
      <c r="F545" s="30"/>
      <c r="H545" s="97"/>
      <c r="I545" s="97"/>
      <c r="J545" s="97"/>
      <c r="K545" s="97"/>
    </row>
    <row r="546" spans="2:11" x14ac:dyDescent="0.3">
      <c r="B546" s="22"/>
      <c r="C546" s="19" t="s">
        <v>4</v>
      </c>
      <c r="D546" s="19"/>
      <c r="E546" s="19"/>
      <c r="F546" s="30"/>
      <c r="H546" s="97"/>
      <c r="I546" s="97"/>
      <c r="J546" s="97"/>
      <c r="K546" s="97"/>
    </row>
    <row r="547" spans="2:11" x14ac:dyDescent="0.3">
      <c r="B547" s="22"/>
      <c r="C547" s="19" t="s">
        <v>4</v>
      </c>
      <c r="D547" s="19"/>
      <c r="E547" s="19"/>
      <c r="F547" s="30"/>
      <c r="H547" s="97"/>
      <c r="I547" s="97"/>
      <c r="J547" s="97"/>
      <c r="K547" s="97"/>
    </row>
    <row r="548" spans="2:11" x14ac:dyDescent="0.3">
      <c r="B548" s="22"/>
      <c r="C548" s="19" t="s">
        <v>4</v>
      </c>
      <c r="D548" s="19"/>
      <c r="E548" s="19"/>
      <c r="F548" s="30"/>
      <c r="H548" s="97"/>
      <c r="I548" s="97"/>
      <c r="J548" s="97"/>
      <c r="K548" s="97"/>
    </row>
    <row r="549" spans="2:11" x14ac:dyDescent="0.3">
      <c r="B549" s="22"/>
      <c r="C549" s="19" t="s">
        <v>4</v>
      </c>
      <c r="D549" s="19"/>
      <c r="E549" s="19"/>
      <c r="F549" s="30"/>
      <c r="H549" s="97"/>
      <c r="I549" s="97"/>
      <c r="J549" s="97"/>
      <c r="K549" s="97"/>
    </row>
    <row r="550" spans="2:11" x14ac:dyDescent="0.3">
      <c r="B550" s="22"/>
      <c r="C550" s="19" t="s">
        <v>4</v>
      </c>
      <c r="D550" s="19"/>
      <c r="E550" s="19"/>
      <c r="F550" s="30"/>
      <c r="H550" s="97"/>
      <c r="I550" s="97"/>
      <c r="J550" s="97"/>
      <c r="K550" s="97"/>
    </row>
    <row r="551" spans="2:11" x14ac:dyDescent="0.3">
      <c r="B551" s="22"/>
      <c r="C551" s="19" t="s">
        <v>4</v>
      </c>
      <c r="D551" s="19"/>
      <c r="E551" s="19"/>
      <c r="F551" s="30"/>
      <c r="H551" s="97"/>
      <c r="I551" s="97"/>
      <c r="J551" s="97"/>
      <c r="K551" s="97"/>
    </row>
    <row r="552" spans="2:11" x14ac:dyDescent="0.3">
      <c r="B552" s="22"/>
      <c r="C552" s="19" t="s">
        <v>4</v>
      </c>
      <c r="D552" s="19"/>
      <c r="E552" s="19"/>
      <c r="F552" s="30"/>
      <c r="H552" s="97"/>
      <c r="I552" s="97"/>
      <c r="J552" s="97"/>
      <c r="K552" s="97"/>
    </row>
    <row r="553" spans="2:11" x14ac:dyDescent="0.3">
      <c r="B553" s="22"/>
      <c r="C553" s="19" t="s">
        <v>4</v>
      </c>
      <c r="D553" s="19"/>
      <c r="E553" s="19"/>
      <c r="F553" s="30"/>
      <c r="H553" s="97"/>
      <c r="I553" s="97"/>
      <c r="J553" s="97"/>
      <c r="K553" s="97"/>
    </row>
    <row r="554" spans="2:11" x14ac:dyDescent="0.3">
      <c r="B554" s="22"/>
      <c r="C554" s="19" t="s">
        <v>4</v>
      </c>
      <c r="D554" s="19"/>
      <c r="E554" s="19"/>
      <c r="F554" s="30"/>
      <c r="H554" s="97"/>
      <c r="I554" s="97"/>
      <c r="J554" s="97"/>
      <c r="K554" s="97"/>
    </row>
    <row r="555" spans="2:11" x14ac:dyDescent="0.3">
      <c r="B555" s="22"/>
      <c r="C555" s="19" t="s">
        <v>4</v>
      </c>
      <c r="D555" s="19"/>
      <c r="E555" s="19"/>
      <c r="F555" s="30"/>
      <c r="H555" s="97"/>
      <c r="I555" s="97"/>
      <c r="J555" s="97"/>
      <c r="K555" s="97"/>
    </row>
    <row r="556" spans="2:11" x14ac:dyDescent="0.3">
      <c r="B556" s="22"/>
      <c r="C556" s="19" t="s">
        <v>4</v>
      </c>
      <c r="D556" s="19"/>
      <c r="E556" s="19"/>
      <c r="F556" s="30"/>
      <c r="H556" s="97"/>
      <c r="I556" s="97"/>
      <c r="J556" s="97"/>
      <c r="K556" s="97"/>
    </row>
    <row r="557" spans="2:11" x14ac:dyDescent="0.3">
      <c r="B557" s="22"/>
      <c r="C557" s="19" t="s">
        <v>4</v>
      </c>
      <c r="D557" s="19"/>
      <c r="E557" s="19"/>
      <c r="F557" s="30"/>
      <c r="H557" s="97"/>
      <c r="I557" s="97"/>
      <c r="J557" s="97"/>
      <c r="K557" s="97"/>
    </row>
    <row r="558" spans="2:11" x14ac:dyDescent="0.3">
      <c r="B558" s="22"/>
      <c r="C558" s="19" t="s">
        <v>4</v>
      </c>
      <c r="D558" s="19"/>
      <c r="E558" s="19"/>
      <c r="F558" s="30"/>
      <c r="H558" s="97"/>
      <c r="I558" s="97"/>
      <c r="J558" s="97"/>
      <c r="K558" s="97"/>
    </row>
    <row r="559" spans="2:11" x14ac:dyDescent="0.3">
      <c r="B559" s="22"/>
      <c r="C559" s="19" t="s">
        <v>4</v>
      </c>
      <c r="D559" s="19"/>
      <c r="E559" s="19"/>
      <c r="F559" s="30"/>
      <c r="H559" s="97"/>
      <c r="I559" s="97"/>
      <c r="J559" s="97"/>
      <c r="K559" s="97"/>
    </row>
    <row r="560" spans="2:11" x14ac:dyDescent="0.3">
      <c r="B560" s="22"/>
      <c r="C560" s="19" t="s">
        <v>4</v>
      </c>
      <c r="D560" s="19"/>
      <c r="E560" s="19"/>
      <c r="F560" s="30"/>
      <c r="H560" s="97"/>
      <c r="I560" s="97"/>
      <c r="J560" s="97"/>
      <c r="K560" s="97"/>
    </row>
    <row r="561" spans="2:11" x14ac:dyDescent="0.3">
      <c r="B561" s="22"/>
      <c r="C561" s="19" t="s">
        <v>4</v>
      </c>
      <c r="D561" s="19"/>
      <c r="E561" s="19"/>
      <c r="F561" s="30"/>
      <c r="H561" s="97"/>
      <c r="I561" s="97"/>
      <c r="J561" s="97"/>
      <c r="K561" s="97"/>
    </row>
    <row r="562" spans="2:11" x14ac:dyDescent="0.3">
      <c r="B562" s="22"/>
      <c r="C562" s="19" t="s">
        <v>4</v>
      </c>
      <c r="D562" s="19"/>
      <c r="E562" s="19"/>
      <c r="F562" s="30"/>
      <c r="H562" s="97"/>
      <c r="I562" s="97"/>
      <c r="J562" s="97"/>
      <c r="K562" s="97"/>
    </row>
    <row r="563" spans="2:11" x14ac:dyDescent="0.3">
      <c r="B563" s="22"/>
      <c r="C563" s="19" t="s">
        <v>4</v>
      </c>
      <c r="D563" s="19"/>
      <c r="E563" s="19"/>
      <c r="F563" s="30"/>
      <c r="H563" s="97"/>
      <c r="I563" s="97"/>
      <c r="J563" s="97"/>
      <c r="K563" s="97"/>
    </row>
    <row r="564" spans="2:11" x14ac:dyDescent="0.3">
      <c r="B564" s="22"/>
      <c r="C564" s="19" t="s">
        <v>4</v>
      </c>
      <c r="D564" s="19"/>
      <c r="E564" s="19"/>
      <c r="F564" s="30"/>
      <c r="H564" s="97"/>
      <c r="I564" s="97"/>
      <c r="J564" s="97"/>
      <c r="K564" s="97"/>
    </row>
    <row r="565" spans="2:11" x14ac:dyDescent="0.3">
      <c r="B565" s="22"/>
      <c r="C565" s="19" t="s">
        <v>4</v>
      </c>
      <c r="D565" s="19"/>
      <c r="E565" s="19"/>
      <c r="F565" s="30"/>
      <c r="H565" s="97"/>
      <c r="I565" s="97"/>
      <c r="J565" s="97"/>
      <c r="K565" s="97"/>
    </row>
    <row r="566" spans="2:11" x14ac:dyDescent="0.3">
      <c r="B566" s="22"/>
      <c r="C566" s="19" t="s">
        <v>4</v>
      </c>
      <c r="D566" s="19"/>
      <c r="E566" s="19"/>
      <c r="F566" s="30"/>
      <c r="H566" s="97"/>
      <c r="I566" s="97"/>
      <c r="J566" s="97"/>
      <c r="K566" s="97"/>
    </row>
    <row r="567" spans="2:11" x14ac:dyDescent="0.3">
      <c r="B567" s="22"/>
      <c r="C567" s="19" t="s">
        <v>4</v>
      </c>
      <c r="D567" s="19"/>
      <c r="E567" s="19"/>
      <c r="F567" s="30"/>
      <c r="H567" s="97"/>
      <c r="I567" s="97"/>
      <c r="J567" s="97"/>
      <c r="K567" s="97"/>
    </row>
    <row r="568" spans="2:11" x14ac:dyDescent="0.3">
      <c r="B568" s="22"/>
      <c r="C568" s="19" t="s">
        <v>4</v>
      </c>
      <c r="D568" s="19"/>
      <c r="E568" s="19"/>
      <c r="F568" s="30"/>
      <c r="H568" s="97"/>
      <c r="I568" s="97"/>
      <c r="J568" s="97"/>
      <c r="K568" s="97"/>
    </row>
    <row r="569" spans="2:11" x14ac:dyDescent="0.3">
      <c r="B569" s="22"/>
      <c r="C569" s="19" t="s">
        <v>4</v>
      </c>
      <c r="D569" s="19"/>
      <c r="E569" s="19"/>
      <c r="F569" s="30"/>
      <c r="H569" s="97"/>
      <c r="I569" s="97"/>
      <c r="J569" s="97"/>
      <c r="K569" s="97"/>
    </row>
    <row r="570" spans="2:11" x14ac:dyDescent="0.3">
      <c r="B570" s="22"/>
      <c r="C570" s="19" t="s">
        <v>4</v>
      </c>
      <c r="D570" s="19"/>
      <c r="E570" s="19"/>
      <c r="F570" s="30"/>
      <c r="H570" s="97"/>
      <c r="I570" s="97"/>
      <c r="J570" s="97"/>
      <c r="K570" s="97"/>
    </row>
    <row r="571" spans="2:11" x14ac:dyDescent="0.3">
      <c r="B571" s="22"/>
      <c r="C571" s="19" t="s">
        <v>4</v>
      </c>
      <c r="D571" s="19"/>
      <c r="E571" s="19"/>
      <c r="F571" s="30"/>
      <c r="H571" s="97"/>
      <c r="I571" s="97"/>
      <c r="J571" s="97"/>
      <c r="K571" s="97"/>
    </row>
    <row r="572" spans="2:11" x14ac:dyDescent="0.3">
      <c r="B572" s="22"/>
      <c r="C572" s="19" t="s">
        <v>4</v>
      </c>
      <c r="D572" s="19"/>
      <c r="E572" s="19"/>
      <c r="F572" s="30"/>
      <c r="H572" s="97"/>
      <c r="I572" s="97"/>
      <c r="J572" s="97"/>
      <c r="K572" s="97"/>
    </row>
    <row r="573" spans="2:11" x14ac:dyDescent="0.3">
      <c r="B573" s="22"/>
      <c r="C573" s="19" t="s">
        <v>4</v>
      </c>
      <c r="D573" s="19"/>
      <c r="E573" s="19"/>
      <c r="F573" s="30"/>
      <c r="H573" s="97"/>
      <c r="I573" s="97"/>
      <c r="J573" s="97"/>
      <c r="K573" s="97"/>
    </row>
    <row r="574" spans="2:11" x14ac:dyDescent="0.3">
      <c r="B574" s="22"/>
      <c r="C574" s="19" t="s">
        <v>4</v>
      </c>
      <c r="D574" s="19"/>
      <c r="E574" s="19"/>
      <c r="F574" s="30"/>
      <c r="H574" s="97"/>
      <c r="I574" s="97"/>
      <c r="J574" s="97"/>
      <c r="K574" s="97"/>
    </row>
    <row r="575" spans="2:11" x14ac:dyDescent="0.3">
      <c r="B575" s="22"/>
      <c r="C575" s="19" t="s">
        <v>4</v>
      </c>
      <c r="D575" s="19"/>
      <c r="E575" s="19"/>
      <c r="F575" s="30"/>
      <c r="H575" s="97"/>
      <c r="I575" s="97"/>
      <c r="J575" s="97"/>
      <c r="K575" s="97"/>
    </row>
    <row r="576" spans="2:11" x14ac:dyDescent="0.3">
      <c r="B576" s="22"/>
      <c r="C576" s="19" t="s">
        <v>4</v>
      </c>
      <c r="D576" s="19"/>
      <c r="E576" s="19"/>
      <c r="F576" s="30"/>
      <c r="H576" s="97"/>
      <c r="I576" s="97"/>
      <c r="J576" s="97"/>
      <c r="K576" s="97"/>
    </row>
    <row r="577" spans="2:11" x14ac:dyDescent="0.3">
      <c r="B577" s="22"/>
      <c r="C577" s="19" t="s">
        <v>4</v>
      </c>
      <c r="D577" s="19"/>
      <c r="E577" s="19"/>
      <c r="F577" s="30"/>
      <c r="H577" s="97"/>
      <c r="I577" s="97"/>
      <c r="J577" s="97"/>
      <c r="K577" s="97"/>
    </row>
    <row r="578" spans="2:11" x14ac:dyDescent="0.3">
      <c r="B578" s="22"/>
      <c r="C578" s="19" t="s">
        <v>4</v>
      </c>
      <c r="D578" s="19"/>
      <c r="E578" s="19"/>
      <c r="F578" s="30"/>
      <c r="H578" s="97"/>
      <c r="I578" s="97"/>
      <c r="J578" s="97"/>
      <c r="K578" s="97"/>
    </row>
    <row r="579" spans="2:11" x14ac:dyDescent="0.3">
      <c r="B579" s="22"/>
      <c r="C579" s="19" t="s">
        <v>4</v>
      </c>
      <c r="D579" s="19"/>
      <c r="E579" s="19"/>
      <c r="F579" s="30"/>
      <c r="H579" s="97"/>
      <c r="I579" s="97"/>
      <c r="J579" s="97"/>
      <c r="K579" s="97"/>
    </row>
    <row r="580" spans="2:11" x14ac:dyDescent="0.3">
      <c r="B580" s="22"/>
      <c r="C580" s="19" t="s">
        <v>4</v>
      </c>
      <c r="D580" s="19"/>
      <c r="E580" s="19"/>
      <c r="F580" s="30"/>
      <c r="H580" s="97"/>
      <c r="I580" s="97"/>
      <c r="J580" s="97"/>
      <c r="K580" s="97"/>
    </row>
    <row r="581" spans="2:11" x14ac:dyDescent="0.3">
      <c r="B581" s="22"/>
      <c r="C581" s="19" t="s">
        <v>4</v>
      </c>
      <c r="D581" s="19"/>
      <c r="E581" s="19"/>
      <c r="F581" s="30"/>
      <c r="H581" s="97"/>
      <c r="I581" s="97"/>
      <c r="J581" s="97"/>
      <c r="K581" s="97"/>
    </row>
    <row r="582" spans="2:11" x14ac:dyDescent="0.3">
      <c r="B582" s="22"/>
      <c r="C582" s="19" t="s">
        <v>4</v>
      </c>
      <c r="D582" s="19"/>
      <c r="E582" s="19"/>
      <c r="F582" s="30"/>
      <c r="H582" s="97"/>
      <c r="I582" s="97"/>
      <c r="J582" s="97"/>
      <c r="K582" s="97"/>
    </row>
    <row r="583" spans="2:11" x14ac:dyDescent="0.3">
      <c r="B583" s="22"/>
      <c r="C583" s="19" t="s">
        <v>4</v>
      </c>
      <c r="D583" s="19"/>
      <c r="E583" s="19"/>
      <c r="F583" s="30"/>
      <c r="H583" s="97"/>
      <c r="I583" s="97"/>
      <c r="J583" s="97"/>
      <c r="K583" s="97"/>
    </row>
    <row r="584" spans="2:11" x14ac:dyDescent="0.3">
      <c r="B584" s="22"/>
      <c r="C584" s="19" t="s">
        <v>4</v>
      </c>
      <c r="D584" s="19"/>
      <c r="E584" s="19"/>
      <c r="F584" s="30"/>
      <c r="H584" s="97"/>
      <c r="I584" s="97"/>
      <c r="J584" s="97"/>
      <c r="K584" s="97"/>
    </row>
    <row r="585" spans="2:11" x14ac:dyDescent="0.3">
      <c r="B585" s="22"/>
      <c r="C585" s="19" t="s">
        <v>4</v>
      </c>
      <c r="D585" s="19"/>
      <c r="E585" s="19"/>
      <c r="F585" s="30"/>
      <c r="H585" s="97"/>
      <c r="I585" s="97"/>
      <c r="J585" s="97"/>
      <c r="K585" s="97"/>
    </row>
    <row r="586" spans="2:11" x14ac:dyDescent="0.3">
      <c r="B586" s="22"/>
      <c r="C586" s="19" t="s">
        <v>4</v>
      </c>
      <c r="D586" s="19"/>
      <c r="E586" s="19"/>
      <c r="F586" s="30"/>
      <c r="H586" s="97"/>
      <c r="I586" s="97"/>
      <c r="J586" s="97"/>
      <c r="K586" s="97"/>
    </row>
    <row r="587" spans="2:11" x14ac:dyDescent="0.3">
      <c r="B587" s="22"/>
      <c r="C587" s="19" t="s">
        <v>4</v>
      </c>
      <c r="D587" s="19"/>
      <c r="E587" s="19"/>
      <c r="F587" s="30"/>
      <c r="H587" s="97"/>
      <c r="I587" s="97"/>
      <c r="J587" s="97"/>
      <c r="K587" s="97"/>
    </row>
    <row r="588" spans="2:11" x14ac:dyDescent="0.3">
      <c r="B588" s="22"/>
      <c r="C588" s="19" t="s">
        <v>4</v>
      </c>
      <c r="D588" s="19"/>
      <c r="E588" s="19"/>
      <c r="F588" s="30"/>
      <c r="H588" s="97"/>
      <c r="I588" s="97"/>
      <c r="J588" s="97"/>
      <c r="K588" s="97"/>
    </row>
    <row r="589" spans="2:11" x14ac:dyDescent="0.3">
      <c r="B589" s="22"/>
      <c r="C589" s="19" t="s">
        <v>4</v>
      </c>
      <c r="D589" s="19"/>
      <c r="E589" s="19"/>
      <c r="F589" s="30"/>
      <c r="H589" s="97"/>
      <c r="I589" s="97"/>
      <c r="J589" s="97"/>
      <c r="K589" s="97"/>
    </row>
    <row r="590" spans="2:11" x14ac:dyDescent="0.3">
      <c r="B590" s="22"/>
      <c r="C590" s="19" t="s">
        <v>4</v>
      </c>
      <c r="D590" s="19"/>
      <c r="E590" s="19"/>
      <c r="F590" s="30"/>
      <c r="H590" s="97"/>
      <c r="I590" s="97"/>
      <c r="J590" s="97"/>
      <c r="K590" s="97"/>
    </row>
    <row r="591" spans="2:11" x14ac:dyDescent="0.3">
      <c r="B591" s="22"/>
      <c r="C591" s="19" t="s">
        <v>4</v>
      </c>
      <c r="D591" s="19"/>
      <c r="E591" s="19"/>
      <c r="F591" s="30"/>
      <c r="H591" s="97"/>
      <c r="I591" s="97"/>
      <c r="J591" s="97"/>
      <c r="K591" s="97"/>
    </row>
    <row r="592" spans="2:11" x14ac:dyDescent="0.3">
      <c r="B592" s="22"/>
      <c r="C592" s="19" t="s">
        <v>4</v>
      </c>
      <c r="D592" s="19"/>
      <c r="E592" s="19"/>
      <c r="F592" s="30"/>
      <c r="H592" s="97"/>
      <c r="I592" s="97"/>
      <c r="J592" s="97"/>
      <c r="K592" s="97"/>
    </row>
    <row r="593" spans="2:11" x14ac:dyDescent="0.3">
      <c r="B593" s="22"/>
      <c r="C593" s="19" t="s">
        <v>4</v>
      </c>
      <c r="D593" s="19"/>
      <c r="E593" s="19"/>
      <c r="F593" s="30"/>
      <c r="H593" s="97"/>
      <c r="I593" s="97"/>
      <c r="J593" s="97"/>
      <c r="K593" s="97"/>
    </row>
    <row r="594" spans="2:11" x14ac:dyDescent="0.3">
      <c r="B594" s="22"/>
      <c r="C594" s="19" t="s">
        <v>4</v>
      </c>
      <c r="D594" s="19"/>
      <c r="E594" s="19"/>
      <c r="F594" s="30"/>
      <c r="H594" s="97"/>
      <c r="I594" s="97"/>
      <c r="J594" s="97"/>
      <c r="K594" s="97"/>
    </row>
    <row r="595" spans="2:11" x14ac:dyDescent="0.3">
      <c r="B595" s="22"/>
      <c r="C595" s="19" t="s">
        <v>4</v>
      </c>
      <c r="D595" s="19"/>
      <c r="E595" s="19"/>
      <c r="F595" s="30"/>
      <c r="H595" s="97"/>
      <c r="I595" s="97"/>
      <c r="J595" s="97"/>
      <c r="K595" s="97"/>
    </row>
    <row r="596" spans="2:11" x14ac:dyDescent="0.3">
      <c r="B596" s="22"/>
      <c r="C596" s="19" t="s">
        <v>4</v>
      </c>
      <c r="D596" s="19"/>
      <c r="E596" s="19"/>
      <c r="F596" s="30"/>
      <c r="H596" s="97"/>
      <c r="I596" s="97"/>
      <c r="J596" s="97"/>
      <c r="K596" s="97"/>
    </row>
    <row r="597" spans="2:11" x14ac:dyDescent="0.3">
      <c r="B597" s="22"/>
      <c r="C597" s="19" t="s">
        <v>4</v>
      </c>
      <c r="D597" s="19"/>
      <c r="E597" s="19"/>
      <c r="F597" s="30"/>
      <c r="H597" s="97"/>
      <c r="I597" s="97"/>
      <c r="J597" s="97"/>
      <c r="K597" s="97"/>
    </row>
    <row r="598" spans="2:11" x14ac:dyDescent="0.3">
      <c r="B598" s="22"/>
      <c r="C598" s="19" t="s">
        <v>4</v>
      </c>
      <c r="D598" s="19"/>
      <c r="E598" s="19"/>
      <c r="F598" s="30"/>
      <c r="H598" s="97"/>
      <c r="I598" s="97"/>
      <c r="J598" s="97"/>
      <c r="K598" s="97"/>
    </row>
    <row r="599" spans="2:11" x14ac:dyDescent="0.3">
      <c r="B599" s="22"/>
      <c r="C599" s="19" t="s">
        <v>4</v>
      </c>
      <c r="D599" s="19"/>
      <c r="E599" s="19"/>
      <c r="F599" s="30"/>
      <c r="H599" s="97"/>
      <c r="I599" s="97"/>
      <c r="J599" s="97"/>
      <c r="K599" s="97"/>
    </row>
    <row r="600" spans="2:11" x14ac:dyDescent="0.3">
      <c r="B600" s="22"/>
      <c r="C600" s="19" t="s">
        <v>4</v>
      </c>
      <c r="D600" s="19"/>
      <c r="E600" s="19"/>
      <c r="F600" s="30"/>
      <c r="H600" s="97"/>
      <c r="I600" s="97"/>
      <c r="J600" s="97"/>
      <c r="K600" s="97"/>
    </row>
    <row r="601" spans="2:11" x14ac:dyDescent="0.3">
      <c r="B601" s="22"/>
      <c r="C601" s="19" t="s">
        <v>4</v>
      </c>
      <c r="D601" s="19"/>
      <c r="E601" s="19"/>
      <c r="F601" s="30"/>
      <c r="H601" s="97"/>
      <c r="I601" s="97"/>
      <c r="J601" s="97"/>
      <c r="K601" s="97"/>
    </row>
    <row r="602" spans="2:11" x14ac:dyDescent="0.3">
      <c r="B602" s="22"/>
      <c r="C602" s="19" t="s">
        <v>4</v>
      </c>
      <c r="D602" s="19"/>
      <c r="E602" s="19"/>
      <c r="F602" s="30"/>
      <c r="H602" s="97"/>
      <c r="I602" s="97"/>
      <c r="J602" s="97"/>
      <c r="K602" s="97"/>
    </row>
    <row r="603" spans="2:11" x14ac:dyDescent="0.3">
      <c r="B603" s="22"/>
      <c r="C603" s="19" t="s">
        <v>4</v>
      </c>
      <c r="D603" s="19"/>
      <c r="E603" s="19"/>
      <c r="F603" s="30"/>
      <c r="H603" s="97"/>
      <c r="I603" s="97"/>
      <c r="J603" s="97"/>
      <c r="K603" s="97"/>
    </row>
    <row r="604" spans="2:11" x14ac:dyDescent="0.3">
      <c r="B604" s="22"/>
      <c r="C604" s="19" t="s">
        <v>4</v>
      </c>
      <c r="D604" s="19"/>
      <c r="E604" s="19"/>
      <c r="F604" s="30"/>
      <c r="H604" s="97"/>
      <c r="I604" s="97"/>
      <c r="J604" s="97"/>
      <c r="K604" s="97"/>
    </row>
    <row r="605" spans="2:11" x14ac:dyDescent="0.3">
      <c r="B605" s="22"/>
      <c r="C605" s="19" t="s">
        <v>4</v>
      </c>
      <c r="D605" s="19"/>
      <c r="E605" s="19"/>
      <c r="F605" s="30"/>
      <c r="H605" s="97"/>
      <c r="I605" s="97"/>
      <c r="J605" s="97"/>
      <c r="K605" s="97"/>
    </row>
    <row r="606" spans="2:11" x14ac:dyDescent="0.3">
      <c r="B606" s="22"/>
      <c r="C606" s="19" t="s">
        <v>4</v>
      </c>
      <c r="D606" s="19"/>
      <c r="E606" s="19"/>
      <c r="F606" s="30"/>
      <c r="H606" s="97"/>
      <c r="I606" s="97"/>
      <c r="J606" s="97"/>
      <c r="K606" s="97"/>
    </row>
    <row r="607" spans="2:11" x14ac:dyDescent="0.3">
      <c r="B607" s="22"/>
      <c r="C607" s="19" t="s">
        <v>4</v>
      </c>
      <c r="D607" s="19"/>
      <c r="E607" s="19"/>
      <c r="F607" s="30"/>
      <c r="H607" s="97"/>
      <c r="I607" s="97"/>
      <c r="J607" s="97"/>
      <c r="K607" s="97"/>
    </row>
    <row r="608" spans="2:11" x14ac:dyDescent="0.3">
      <c r="B608" s="22"/>
      <c r="C608" s="19" t="s">
        <v>4</v>
      </c>
      <c r="D608" s="19"/>
      <c r="E608" s="19"/>
      <c r="F608" s="30"/>
      <c r="H608" s="97"/>
      <c r="I608" s="97"/>
      <c r="J608" s="97"/>
      <c r="K608" s="97"/>
    </row>
    <row r="609" spans="2:11" x14ac:dyDescent="0.3">
      <c r="B609" s="22"/>
      <c r="C609" s="19" t="s">
        <v>4</v>
      </c>
      <c r="D609" s="19"/>
      <c r="E609" s="19"/>
      <c r="F609" s="30"/>
      <c r="H609" s="97"/>
      <c r="I609" s="97"/>
      <c r="J609" s="97"/>
      <c r="K609" s="97"/>
    </row>
    <row r="610" spans="2:11" x14ac:dyDescent="0.3">
      <c r="B610" s="22"/>
      <c r="C610" s="19" t="s">
        <v>4</v>
      </c>
      <c r="D610" s="19"/>
      <c r="E610" s="19"/>
      <c r="F610" s="30"/>
      <c r="H610" s="97"/>
      <c r="I610" s="97"/>
      <c r="J610" s="97"/>
      <c r="K610" s="97"/>
    </row>
    <row r="611" spans="2:11" x14ac:dyDescent="0.3">
      <c r="B611" s="22"/>
      <c r="C611" s="19" t="s">
        <v>4</v>
      </c>
      <c r="D611" s="19"/>
      <c r="E611" s="19"/>
      <c r="F611" s="30"/>
      <c r="H611" s="97"/>
      <c r="I611" s="97"/>
      <c r="J611" s="97"/>
      <c r="K611" s="97"/>
    </row>
    <row r="612" spans="2:11" x14ac:dyDescent="0.3">
      <c r="B612" s="22"/>
      <c r="C612" s="19" t="s">
        <v>4</v>
      </c>
      <c r="D612" s="19"/>
      <c r="E612" s="19"/>
      <c r="F612" s="30"/>
      <c r="H612" s="97"/>
      <c r="I612" s="97"/>
      <c r="J612" s="97"/>
      <c r="K612" s="97"/>
    </row>
    <row r="613" spans="2:11" x14ac:dyDescent="0.3">
      <c r="B613" s="22"/>
      <c r="C613" s="19" t="s">
        <v>4</v>
      </c>
      <c r="D613" s="19"/>
      <c r="E613" s="19"/>
      <c r="F613" s="30"/>
      <c r="H613" s="97"/>
      <c r="I613" s="97"/>
      <c r="J613" s="97"/>
      <c r="K613" s="97"/>
    </row>
    <row r="614" spans="2:11" x14ac:dyDescent="0.3">
      <c r="B614" s="22"/>
      <c r="C614" s="19" t="s">
        <v>4</v>
      </c>
      <c r="D614" s="19"/>
      <c r="E614" s="19"/>
      <c r="F614" s="30"/>
      <c r="H614" s="97"/>
      <c r="I614" s="97"/>
      <c r="J614" s="97"/>
      <c r="K614" s="97"/>
    </row>
    <row r="615" spans="2:11" x14ac:dyDescent="0.3">
      <c r="B615" s="22"/>
      <c r="C615" s="19" t="s">
        <v>4</v>
      </c>
      <c r="D615" s="19"/>
      <c r="E615" s="19"/>
      <c r="F615" s="30"/>
      <c r="H615" s="97"/>
      <c r="I615" s="97"/>
      <c r="J615" s="97"/>
      <c r="K615" s="97"/>
    </row>
    <row r="616" spans="2:11" x14ac:dyDescent="0.3">
      <c r="B616" s="22"/>
      <c r="C616" s="19" t="s">
        <v>4</v>
      </c>
      <c r="D616" s="19"/>
      <c r="E616" s="19"/>
      <c r="F616" s="30"/>
      <c r="H616" s="97"/>
      <c r="I616" s="97"/>
      <c r="J616" s="97"/>
      <c r="K616" s="97"/>
    </row>
    <row r="617" spans="2:11" x14ac:dyDescent="0.3">
      <c r="B617" s="22"/>
      <c r="C617" s="19" t="s">
        <v>4</v>
      </c>
      <c r="D617" s="19"/>
      <c r="E617" s="19"/>
      <c r="F617" s="30"/>
      <c r="H617" s="97"/>
      <c r="I617" s="97"/>
      <c r="J617" s="97"/>
      <c r="K617" s="97"/>
    </row>
    <row r="618" spans="2:11" x14ac:dyDescent="0.3">
      <c r="B618" s="22"/>
      <c r="C618" s="19" t="s">
        <v>4</v>
      </c>
      <c r="D618" s="19"/>
      <c r="E618" s="19"/>
      <c r="F618" s="30"/>
      <c r="H618" s="97"/>
      <c r="I618" s="97"/>
      <c r="J618" s="97"/>
      <c r="K618" s="97"/>
    </row>
    <row r="619" spans="2:11" x14ac:dyDescent="0.3">
      <c r="B619" s="22"/>
      <c r="C619" s="19" t="s">
        <v>4</v>
      </c>
      <c r="D619" s="19"/>
      <c r="E619" s="19"/>
      <c r="F619" s="30"/>
      <c r="H619" s="97"/>
      <c r="I619" s="97"/>
      <c r="J619" s="97"/>
      <c r="K619" s="97"/>
    </row>
    <row r="620" spans="2:11" x14ac:dyDescent="0.3">
      <c r="B620" s="22"/>
      <c r="C620" s="19" t="s">
        <v>4</v>
      </c>
      <c r="D620" s="19"/>
      <c r="E620" s="19"/>
      <c r="F620" s="30"/>
      <c r="H620" s="97"/>
      <c r="I620" s="97"/>
      <c r="J620" s="97"/>
      <c r="K620" s="97"/>
    </row>
    <row r="621" spans="2:11" x14ac:dyDescent="0.3">
      <c r="B621" s="22"/>
      <c r="C621" s="19" t="s">
        <v>4</v>
      </c>
      <c r="D621" s="19"/>
      <c r="E621" s="19"/>
      <c r="F621" s="30"/>
      <c r="H621" s="97"/>
      <c r="I621" s="97"/>
      <c r="J621" s="97"/>
      <c r="K621" s="97"/>
    </row>
    <row r="622" spans="2:11" x14ac:dyDescent="0.3">
      <c r="B622" s="22"/>
      <c r="C622" s="19" t="s">
        <v>4</v>
      </c>
      <c r="D622" s="19"/>
      <c r="E622" s="19"/>
      <c r="F622" s="30"/>
      <c r="H622" s="97"/>
      <c r="I622" s="97"/>
      <c r="J622" s="97"/>
      <c r="K622" s="97"/>
    </row>
    <row r="623" spans="2:11" x14ac:dyDescent="0.3">
      <c r="B623" s="22"/>
      <c r="C623" s="19" t="s">
        <v>4</v>
      </c>
      <c r="D623" s="19"/>
      <c r="E623" s="19"/>
      <c r="F623" s="30"/>
      <c r="H623" s="97"/>
      <c r="I623" s="97"/>
      <c r="J623" s="97"/>
      <c r="K623" s="97"/>
    </row>
    <row r="624" spans="2:11" x14ac:dyDescent="0.3">
      <c r="B624" s="22"/>
      <c r="C624" s="19" t="s">
        <v>4</v>
      </c>
      <c r="D624" s="19"/>
      <c r="E624" s="19"/>
      <c r="F624" s="30"/>
      <c r="H624" s="97"/>
      <c r="I624" s="97"/>
      <c r="J624" s="97"/>
      <c r="K624" s="97"/>
    </row>
    <row r="625" spans="2:11" x14ac:dyDescent="0.3">
      <c r="B625" s="22"/>
      <c r="C625" s="19" t="s">
        <v>4</v>
      </c>
      <c r="D625" s="19"/>
      <c r="E625" s="19"/>
      <c r="F625" s="30"/>
      <c r="H625" s="97"/>
      <c r="I625" s="97"/>
      <c r="J625" s="97"/>
      <c r="K625" s="97"/>
    </row>
    <row r="626" spans="2:11" x14ac:dyDescent="0.3">
      <c r="B626" s="22"/>
      <c r="C626" s="19" t="s">
        <v>4</v>
      </c>
      <c r="D626" s="19"/>
      <c r="E626" s="19"/>
      <c r="F626" s="30"/>
      <c r="H626" s="97"/>
      <c r="I626" s="97"/>
      <c r="J626" s="97"/>
      <c r="K626" s="97"/>
    </row>
    <row r="627" spans="2:11" x14ac:dyDescent="0.3">
      <c r="B627" s="22"/>
      <c r="C627" s="19" t="s">
        <v>4</v>
      </c>
      <c r="D627" s="19"/>
      <c r="E627" s="19"/>
      <c r="F627" s="30"/>
      <c r="H627" s="97"/>
      <c r="I627" s="97"/>
      <c r="J627" s="97"/>
      <c r="K627" s="97"/>
    </row>
    <row r="628" spans="2:11" x14ac:dyDescent="0.3">
      <c r="B628" s="22"/>
      <c r="C628" s="19" t="s">
        <v>4</v>
      </c>
      <c r="D628" s="19"/>
      <c r="E628" s="19"/>
      <c r="F628" s="30"/>
      <c r="H628" s="97"/>
      <c r="I628" s="97"/>
      <c r="J628" s="97"/>
      <c r="K628" s="97"/>
    </row>
    <row r="629" spans="2:11" x14ac:dyDescent="0.3">
      <c r="B629" s="22"/>
      <c r="C629" s="19" t="s">
        <v>4</v>
      </c>
      <c r="D629" s="19"/>
      <c r="E629" s="19"/>
      <c r="F629" s="30"/>
      <c r="H629" s="97"/>
      <c r="I629" s="97"/>
      <c r="J629" s="97"/>
      <c r="K629" s="97"/>
    </row>
    <row r="630" spans="2:11" x14ac:dyDescent="0.3">
      <c r="B630" s="22"/>
      <c r="C630" s="19" t="s">
        <v>4</v>
      </c>
      <c r="D630" s="19"/>
      <c r="E630" s="19"/>
      <c r="F630" s="30"/>
      <c r="H630" s="97"/>
      <c r="I630" s="97"/>
      <c r="J630" s="97"/>
      <c r="K630" s="97"/>
    </row>
    <row r="631" spans="2:11" x14ac:dyDescent="0.3">
      <c r="B631" s="22"/>
      <c r="C631" s="19" t="s">
        <v>4</v>
      </c>
      <c r="D631" s="19"/>
      <c r="E631" s="19"/>
      <c r="F631" s="30"/>
      <c r="H631" s="97"/>
      <c r="I631" s="97"/>
      <c r="J631" s="97"/>
      <c r="K631" s="97"/>
    </row>
    <row r="632" spans="2:11" x14ac:dyDescent="0.3">
      <c r="B632" s="22"/>
      <c r="C632" s="19" t="s">
        <v>4</v>
      </c>
      <c r="D632" s="19"/>
      <c r="E632" s="19"/>
      <c r="F632" s="30"/>
      <c r="H632" s="97"/>
      <c r="I632" s="97"/>
      <c r="J632" s="97"/>
      <c r="K632" s="97"/>
    </row>
    <row r="633" spans="2:11" x14ac:dyDescent="0.3">
      <c r="B633" s="22"/>
      <c r="C633" s="19" t="s">
        <v>4</v>
      </c>
      <c r="D633" s="19"/>
      <c r="E633" s="19"/>
      <c r="F633" s="30"/>
      <c r="H633" s="97"/>
      <c r="I633" s="97"/>
      <c r="J633" s="97"/>
      <c r="K633" s="97"/>
    </row>
    <row r="634" spans="2:11" x14ac:dyDescent="0.3">
      <c r="B634" s="22"/>
      <c r="C634" s="19" t="s">
        <v>4</v>
      </c>
      <c r="D634" s="19"/>
      <c r="E634" s="19"/>
      <c r="F634" s="30"/>
      <c r="H634" s="97"/>
      <c r="I634" s="97"/>
      <c r="J634" s="97"/>
      <c r="K634" s="97"/>
    </row>
    <row r="635" spans="2:11" x14ac:dyDescent="0.3">
      <c r="B635" s="22"/>
      <c r="C635" s="19" t="s">
        <v>4</v>
      </c>
      <c r="D635" s="19"/>
      <c r="E635" s="19"/>
      <c r="F635" s="30"/>
      <c r="H635" s="97"/>
      <c r="I635" s="97"/>
      <c r="J635" s="97"/>
      <c r="K635" s="97"/>
    </row>
    <row r="636" spans="2:11" x14ac:dyDescent="0.3">
      <c r="B636" s="22"/>
      <c r="C636" s="19" t="s">
        <v>4</v>
      </c>
      <c r="D636" s="19"/>
      <c r="E636" s="19"/>
      <c r="F636" s="30"/>
      <c r="H636" s="97"/>
      <c r="I636" s="97"/>
      <c r="J636" s="97"/>
      <c r="K636" s="97"/>
    </row>
    <row r="637" spans="2:11" x14ac:dyDescent="0.3">
      <c r="B637" s="22"/>
      <c r="C637" s="19" t="s">
        <v>4</v>
      </c>
      <c r="D637" s="19"/>
      <c r="E637" s="19"/>
      <c r="F637" s="30"/>
      <c r="H637" s="97"/>
      <c r="I637" s="97"/>
      <c r="J637" s="97"/>
      <c r="K637" s="97"/>
    </row>
    <row r="638" spans="2:11" x14ac:dyDescent="0.3">
      <c r="B638" s="22"/>
      <c r="C638" s="19" t="s">
        <v>4</v>
      </c>
      <c r="D638" s="19"/>
      <c r="E638" s="19"/>
      <c r="F638" s="30"/>
      <c r="H638" s="97"/>
      <c r="I638" s="97"/>
      <c r="J638" s="97"/>
      <c r="K638" s="97"/>
    </row>
    <row r="639" spans="2:11" x14ac:dyDescent="0.3">
      <c r="B639" s="22"/>
      <c r="C639" s="19" t="s">
        <v>4</v>
      </c>
      <c r="D639" s="19"/>
      <c r="E639" s="19"/>
      <c r="F639" s="30"/>
      <c r="H639" s="97"/>
      <c r="I639" s="97"/>
      <c r="J639" s="97"/>
      <c r="K639" s="97"/>
    </row>
    <row r="640" spans="2:11" x14ac:dyDescent="0.3">
      <c r="B640" s="22"/>
      <c r="C640" s="19" t="s">
        <v>4</v>
      </c>
      <c r="D640" s="19"/>
      <c r="E640" s="19"/>
      <c r="F640" s="30"/>
      <c r="H640" s="97"/>
      <c r="I640" s="97"/>
      <c r="J640" s="97"/>
      <c r="K640" s="97"/>
    </row>
    <row r="641" spans="2:11" x14ac:dyDescent="0.3">
      <c r="B641" s="22"/>
      <c r="C641" s="19" t="s">
        <v>4</v>
      </c>
      <c r="D641" s="19"/>
      <c r="E641" s="19"/>
      <c r="F641" s="30"/>
      <c r="H641" s="97"/>
      <c r="I641" s="97"/>
      <c r="J641" s="97"/>
      <c r="K641" s="97"/>
    </row>
    <row r="642" spans="2:11" x14ac:dyDescent="0.3">
      <c r="B642" s="22"/>
      <c r="C642" s="19" t="s">
        <v>4</v>
      </c>
      <c r="D642" s="19"/>
      <c r="E642" s="19"/>
      <c r="F642" s="30"/>
      <c r="H642" s="97"/>
      <c r="I642" s="97"/>
      <c r="J642" s="97"/>
      <c r="K642" s="97"/>
    </row>
    <row r="643" spans="2:11" x14ac:dyDescent="0.3">
      <c r="B643" s="22"/>
      <c r="C643" s="19" t="s">
        <v>4</v>
      </c>
      <c r="D643" s="19"/>
      <c r="E643" s="19"/>
      <c r="F643" s="30"/>
      <c r="H643" s="97"/>
      <c r="I643" s="97"/>
      <c r="J643" s="97"/>
      <c r="K643" s="97"/>
    </row>
    <row r="644" spans="2:11" x14ac:dyDescent="0.3">
      <c r="B644" s="22"/>
      <c r="C644" s="19" t="s">
        <v>4</v>
      </c>
      <c r="D644" s="19"/>
      <c r="E644" s="19"/>
      <c r="F644" s="30"/>
      <c r="H644" s="97"/>
      <c r="I644" s="97"/>
      <c r="J644" s="97"/>
      <c r="K644" s="97"/>
    </row>
    <row r="645" spans="2:11" x14ac:dyDescent="0.3">
      <c r="B645" s="22"/>
      <c r="C645" s="19" t="s">
        <v>4</v>
      </c>
      <c r="D645" s="19"/>
      <c r="E645" s="19"/>
      <c r="F645" s="30"/>
      <c r="H645" s="97"/>
      <c r="I645" s="97"/>
      <c r="J645" s="97"/>
      <c r="K645" s="97"/>
    </row>
    <row r="646" spans="2:11" x14ac:dyDescent="0.3">
      <c r="B646" s="22"/>
      <c r="C646" s="19" t="s">
        <v>4</v>
      </c>
      <c r="D646" s="19"/>
      <c r="E646" s="19"/>
      <c r="F646" s="30"/>
      <c r="H646" s="97"/>
      <c r="I646" s="97"/>
      <c r="J646" s="97"/>
      <c r="K646" s="97"/>
    </row>
    <row r="647" spans="2:11" x14ac:dyDescent="0.3">
      <c r="B647" s="22"/>
      <c r="C647" s="19" t="s">
        <v>4</v>
      </c>
      <c r="D647" s="19"/>
      <c r="E647" s="19"/>
      <c r="F647" s="30"/>
      <c r="H647" s="97"/>
      <c r="I647" s="97"/>
      <c r="J647" s="97"/>
      <c r="K647" s="97"/>
    </row>
    <row r="648" spans="2:11" x14ac:dyDescent="0.3">
      <c r="B648" s="22"/>
      <c r="C648" s="19" t="s">
        <v>4</v>
      </c>
      <c r="D648" s="19"/>
      <c r="E648" s="19"/>
      <c r="F648" s="30"/>
      <c r="H648" s="97"/>
      <c r="I648" s="97"/>
      <c r="J648" s="97"/>
      <c r="K648" s="97"/>
    </row>
    <row r="649" spans="2:11" x14ac:dyDescent="0.3">
      <c r="B649" s="22"/>
      <c r="C649" s="19" t="s">
        <v>4</v>
      </c>
      <c r="D649" s="19"/>
      <c r="E649" s="19"/>
      <c r="F649" s="30"/>
      <c r="H649" s="97"/>
      <c r="I649" s="97"/>
      <c r="J649" s="97"/>
      <c r="K649" s="97"/>
    </row>
    <row r="650" spans="2:11" x14ac:dyDescent="0.3">
      <c r="B650" s="22"/>
      <c r="C650" s="19" t="s">
        <v>4</v>
      </c>
      <c r="D650" s="19"/>
      <c r="E650" s="19"/>
      <c r="F650" s="30"/>
      <c r="H650" s="97"/>
      <c r="I650" s="97"/>
      <c r="J650" s="97"/>
      <c r="K650" s="97"/>
    </row>
    <row r="651" spans="2:11" x14ac:dyDescent="0.3">
      <c r="B651" s="22"/>
      <c r="C651" s="19" t="s">
        <v>4</v>
      </c>
      <c r="D651" s="19"/>
      <c r="E651" s="19"/>
      <c r="F651" s="30"/>
      <c r="H651" s="97"/>
      <c r="I651" s="97"/>
      <c r="J651" s="97"/>
      <c r="K651" s="97"/>
    </row>
    <row r="652" spans="2:11" x14ac:dyDescent="0.3">
      <c r="B652" s="22"/>
      <c r="C652" s="19" t="s">
        <v>4</v>
      </c>
      <c r="D652" s="19"/>
      <c r="E652" s="19"/>
      <c r="F652" s="30"/>
      <c r="H652" s="97"/>
      <c r="I652" s="97"/>
      <c r="J652" s="97"/>
      <c r="K652" s="97"/>
    </row>
    <row r="653" spans="2:11" x14ac:dyDescent="0.3">
      <c r="B653" s="22"/>
      <c r="C653" s="19" t="s">
        <v>4</v>
      </c>
      <c r="D653" s="19"/>
      <c r="E653" s="19"/>
      <c r="F653" s="30"/>
      <c r="H653" s="97"/>
      <c r="I653" s="97"/>
      <c r="J653" s="97"/>
      <c r="K653" s="97"/>
    </row>
    <row r="654" spans="2:11" x14ac:dyDescent="0.3">
      <c r="B654" s="22"/>
      <c r="C654" s="19" t="s">
        <v>4</v>
      </c>
      <c r="D654" s="19"/>
      <c r="E654" s="19"/>
      <c r="F654" s="30"/>
      <c r="H654" s="97"/>
      <c r="I654" s="97"/>
      <c r="J654" s="97"/>
      <c r="K654" s="97"/>
    </row>
    <row r="655" spans="2:11" x14ac:dyDescent="0.3">
      <c r="B655" s="22"/>
      <c r="C655" s="19" t="s">
        <v>4</v>
      </c>
      <c r="D655" s="19"/>
      <c r="E655" s="19"/>
      <c r="F655" s="30"/>
      <c r="H655" s="97"/>
      <c r="I655" s="97"/>
      <c r="J655" s="97"/>
      <c r="K655" s="97"/>
    </row>
    <row r="656" spans="2:11" x14ac:dyDescent="0.3">
      <c r="B656" s="22"/>
      <c r="C656" s="19" t="s">
        <v>4</v>
      </c>
      <c r="D656" s="19"/>
      <c r="E656" s="19"/>
      <c r="F656" s="30"/>
      <c r="H656" s="97"/>
      <c r="I656" s="97"/>
      <c r="J656" s="97"/>
      <c r="K656" s="97"/>
    </row>
    <row r="657" spans="2:11" x14ac:dyDescent="0.3">
      <c r="B657" s="22"/>
      <c r="C657" s="19" t="s">
        <v>4</v>
      </c>
      <c r="D657" s="19"/>
      <c r="E657" s="19"/>
      <c r="F657" s="30"/>
      <c r="H657" s="97"/>
      <c r="I657" s="97"/>
      <c r="J657" s="97"/>
      <c r="K657" s="97"/>
    </row>
    <row r="658" spans="2:11" x14ac:dyDescent="0.3">
      <c r="B658" s="22"/>
      <c r="C658" s="19" t="s">
        <v>4</v>
      </c>
      <c r="D658" s="19"/>
      <c r="E658" s="19"/>
      <c r="F658" s="30"/>
      <c r="H658" s="97"/>
      <c r="I658" s="97"/>
      <c r="J658" s="97"/>
      <c r="K658" s="97"/>
    </row>
    <row r="659" spans="2:11" x14ac:dyDescent="0.3">
      <c r="B659" s="22"/>
      <c r="C659" s="19" t="s">
        <v>4</v>
      </c>
      <c r="D659" s="19"/>
      <c r="E659" s="19"/>
      <c r="F659" s="30"/>
      <c r="H659" s="97"/>
      <c r="I659" s="97"/>
      <c r="J659" s="97"/>
      <c r="K659" s="97"/>
    </row>
    <row r="660" spans="2:11" x14ac:dyDescent="0.3">
      <c r="B660" s="22"/>
      <c r="C660" s="19" t="s">
        <v>4</v>
      </c>
      <c r="D660" s="19"/>
      <c r="E660" s="19"/>
      <c r="F660" s="30"/>
      <c r="H660" s="97"/>
      <c r="I660" s="97"/>
      <c r="J660" s="97"/>
      <c r="K660" s="97"/>
    </row>
    <row r="661" spans="2:11" x14ac:dyDescent="0.3">
      <c r="B661" s="22"/>
      <c r="C661" s="19" t="s">
        <v>4</v>
      </c>
      <c r="D661" s="19"/>
      <c r="E661" s="19"/>
      <c r="F661" s="30"/>
      <c r="H661" s="97"/>
      <c r="I661" s="97"/>
      <c r="J661" s="97"/>
      <c r="K661" s="97"/>
    </row>
    <row r="662" spans="2:11" x14ac:dyDescent="0.3">
      <c r="B662" s="22"/>
      <c r="C662" s="19" t="s">
        <v>4</v>
      </c>
      <c r="D662" s="19"/>
      <c r="E662" s="19"/>
      <c r="F662" s="30"/>
      <c r="H662" s="97"/>
      <c r="I662" s="97"/>
      <c r="J662" s="97"/>
      <c r="K662" s="97"/>
    </row>
    <row r="663" spans="2:11" x14ac:dyDescent="0.3">
      <c r="B663" s="22"/>
      <c r="C663" s="19" t="s">
        <v>4</v>
      </c>
      <c r="D663" s="19"/>
      <c r="E663" s="19"/>
      <c r="F663" s="30"/>
      <c r="H663" s="97"/>
      <c r="I663" s="97"/>
      <c r="J663" s="97"/>
      <c r="K663" s="97"/>
    </row>
    <row r="664" spans="2:11" x14ac:dyDescent="0.3">
      <c r="B664" s="22"/>
      <c r="C664" s="19" t="s">
        <v>4</v>
      </c>
      <c r="D664" s="19"/>
      <c r="E664" s="19"/>
      <c r="F664" s="30"/>
      <c r="H664" s="97"/>
      <c r="I664" s="97"/>
      <c r="J664" s="97"/>
      <c r="K664" s="97"/>
    </row>
    <row r="665" spans="2:11" x14ac:dyDescent="0.3">
      <c r="B665" s="22"/>
      <c r="C665" s="19" t="s">
        <v>4</v>
      </c>
      <c r="D665" s="19"/>
      <c r="E665" s="19"/>
      <c r="F665" s="30"/>
      <c r="H665" s="97"/>
      <c r="I665" s="97"/>
      <c r="J665" s="97"/>
      <c r="K665" s="97"/>
    </row>
    <row r="666" spans="2:11" x14ac:dyDescent="0.3">
      <c r="B666" s="22"/>
      <c r="C666" s="19" t="s">
        <v>4</v>
      </c>
      <c r="D666" s="19"/>
      <c r="E666" s="19"/>
      <c r="F666" s="30"/>
      <c r="H666" s="97"/>
      <c r="I666" s="97"/>
      <c r="J666" s="97"/>
      <c r="K666" s="97"/>
    </row>
    <row r="667" spans="2:11" x14ac:dyDescent="0.3">
      <c r="B667" s="22"/>
      <c r="C667" s="19" t="s">
        <v>4</v>
      </c>
      <c r="D667" s="19"/>
      <c r="E667" s="19"/>
      <c r="F667" s="30"/>
      <c r="H667" s="97"/>
      <c r="I667" s="97"/>
      <c r="J667" s="97"/>
      <c r="K667" s="97"/>
    </row>
    <row r="668" spans="2:11" x14ac:dyDescent="0.3">
      <c r="B668" s="22"/>
      <c r="C668" s="19" t="s">
        <v>4</v>
      </c>
      <c r="D668" s="19"/>
      <c r="E668" s="19"/>
      <c r="F668" s="30"/>
      <c r="H668" s="97"/>
      <c r="I668" s="97"/>
      <c r="J668" s="97"/>
      <c r="K668" s="97"/>
    </row>
    <row r="669" spans="2:11" x14ac:dyDescent="0.3">
      <c r="B669" s="22"/>
      <c r="C669" s="19" t="s">
        <v>4</v>
      </c>
      <c r="D669" s="19"/>
      <c r="E669" s="19"/>
      <c r="F669" s="30"/>
      <c r="H669" s="97"/>
      <c r="I669" s="97"/>
      <c r="J669" s="97"/>
      <c r="K669" s="97"/>
    </row>
    <row r="670" spans="2:11" x14ac:dyDescent="0.3">
      <c r="B670" s="22"/>
      <c r="C670" s="19" t="s">
        <v>4</v>
      </c>
      <c r="D670" s="19"/>
      <c r="E670" s="19"/>
      <c r="F670" s="30"/>
      <c r="H670" s="97"/>
      <c r="I670" s="97"/>
      <c r="J670" s="97"/>
      <c r="K670" s="97"/>
    </row>
    <row r="671" spans="2:11" x14ac:dyDescent="0.3">
      <c r="B671" s="22"/>
      <c r="C671" s="19" t="s">
        <v>4</v>
      </c>
      <c r="D671" s="19"/>
      <c r="E671" s="19"/>
      <c r="F671" s="30"/>
      <c r="H671" s="97"/>
      <c r="I671" s="97"/>
      <c r="J671" s="97"/>
      <c r="K671" s="97"/>
    </row>
    <row r="672" spans="2:11" x14ac:dyDescent="0.3">
      <c r="B672" s="22"/>
      <c r="C672" s="19" t="s">
        <v>4</v>
      </c>
      <c r="D672" s="19"/>
      <c r="E672" s="19"/>
      <c r="F672" s="30"/>
      <c r="H672" s="97"/>
      <c r="I672" s="97"/>
      <c r="J672" s="97"/>
      <c r="K672" s="97"/>
    </row>
    <row r="673" spans="2:11" x14ac:dyDescent="0.3">
      <c r="B673" s="22"/>
      <c r="C673" s="19" t="s">
        <v>4</v>
      </c>
      <c r="D673" s="19"/>
      <c r="E673" s="19"/>
      <c r="F673" s="30"/>
      <c r="H673" s="97"/>
      <c r="I673" s="97"/>
      <c r="J673" s="97"/>
      <c r="K673" s="97"/>
    </row>
    <row r="674" spans="2:11" x14ac:dyDescent="0.3">
      <c r="B674" s="22"/>
      <c r="C674" s="19" t="s">
        <v>4</v>
      </c>
      <c r="D674" s="19"/>
      <c r="E674" s="19"/>
      <c r="F674" s="30"/>
      <c r="H674" s="97"/>
      <c r="I674" s="97"/>
      <c r="J674" s="97"/>
      <c r="K674" s="97"/>
    </row>
    <row r="675" spans="2:11" x14ac:dyDescent="0.3">
      <c r="B675" s="22"/>
      <c r="C675" s="19" t="s">
        <v>4</v>
      </c>
      <c r="D675" s="19"/>
      <c r="E675" s="19"/>
      <c r="F675" s="30"/>
      <c r="H675" s="97"/>
      <c r="I675" s="97"/>
      <c r="J675" s="97"/>
      <c r="K675" s="97"/>
    </row>
    <row r="676" spans="2:11" x14ac:dyDescent="0.3">
      <c r="B676" s="22"/>
      <c r="C676" s="19" t="s">
        <v>4</v>
      </c>
      <c r="D676" s="19"/>
      <c r="E676" s="19"/>
      <c r="F676" s="30"/>
      <c r="H676" s="97"/>
      <c r="I676" s="97"/>
      <c r="J676" s="97"/>
      <c r="K676" s="97"/>
    </row>
    <row r="677" spans="2:11" x14ac:dyDescent="0.3">
      <c r="B677" s="22"/>
      <c r="C677" s="19" t="s">
        <v>4</v>
      </c>
      <c r="D677" s="19"/>
      <c r="E677" s="19"/>
      <c r="F677" s="30"/>
      <c r="H677" s="97"/>
      <c r="I677" s="97"/>
      <c r="J677" s="97"/>
      <c r="K677" s="97"/>
    </row>
    <row r="678" spans="2:11" x14ac:dyDescent="0.3">
      <c r="B678" s="22"/>
      <c r="C678" s="19" t="s">
        <v>4</v>
      </c>
      <c r="D678" s="19"/>
      <c r="E678" s="19"/>
      <c r="F678" s="30"/>
      <c r="H678" s="97"/>
      <c r="I678" s="97"/>
      <c r="J678" s="97"/>
      <c r="K678" s="97"/>
    </row>
    <row r="679" spans="2:11" x14ac:dyDescent="0.3">
      <c r="B679" s="22"/>
      <c r="C679" s="19" t="s">
        <v>4</v>
      </c>
      <c r="D679" s="19"/>
      <c r="E679" s="19"/>
      <c r="F679" s="30"/>
      <c r="H679" s="97"/>
      <c r="I679" s="97"/>
      <c r="J679" s="97"/>
      <c r="K679" s="97"/>
    </row>
    <row r="680" spans="2:11" x14ac:dyDescent="0.3">
      <c r="B680" s="22"/>
      <c r="C680" s="19" t="s">
        <v>4</v>
      </c>
      <c r="D680" s="19"/>
      <c r="E680" s="19"/>
      <c r="F680" s="30"/>
      <c r="H680" s="97"/>
      <c r="I680" s="97"/>
      <c r="J680" s="97"/>
      <c r="K680" s="97"/>
    </row>
    <row r="681" spans="2:11" x14ac:dyDescent="0.3">
      <c r="B681" s="22"/>
      <c r="C681" s="19" t="s">
        <v>4</v>
      </c>
      <c r="D681" s="19"/>
      <c r="E681" s="19"/>
      <c r="F681" s="30"/>
      <c r="H681" s="97"/>
      <c r="I681" s="97"/>
      <c r="J681" s="97"/>
      <c r="K681" s="97"/>
    </row>
    <row r="682" spans="2:11" x14ac:dyDescent="0.3">
      <c r="B682" s="22"/>
      <c r="C682" s="19" t="s">
        <v>4</v>
      </c>
      <c r="D682" s="19"/>
      <c r="E682" s="19"/>
      <c r="F682" s="30"/>
      <c r="H682" s="97"/>
      <c r="I682" s="97"/>
      <c r="J682" s="97"/>
      <c r="K682" s="97"/>
    </row>
    <row r="683" spans="2:11" x14ac:dyDescent="0.3">
      <c r="B683" s="22"/>
      <c r="C683" s="19" t="s">
        <v>4</v>
      </c>
      <c r="D683" s="19"/>
      <c r="E683" s="19"/>
      <c r="F683" s="30"/>
      <c r="H683" s="97"/>
      <c r="I683" s="97"/>
      <c r="J683" s="97"/>
      <c r="K683" s="97"/>
    </row>
    <row r="684" spans="2:11" x14ac:dyDescent="0.3">
      <c r="B684" s="22"/>
      <c r="C684" s="19" t="s">
        <v>4</v>
      </c>
      <c r="D684" s="19"/>
      <c r="E684" s="19"/>
      <c r="F684" s="30"/>
      <c r="H684" s="97"/>
      <c r="I684" s="97"/>
      <c r="J684" s="97"/>
      <c r="K684" s="97"/>
    </row>
    <row r="685" spans="2:11" x14ac:dyDescent="0.3">
      <c r="B685" s="22"/>
      <c r="C685" s="19" t="s">
        <v>4</v>
      </c>
      <c r="D685" s="19"/>
      <c r="E685" s="19"/>
      <c r="F685" s="30"/>
      <c r="H685" s="97"/>
      <c r="I685" s="97"/>
      <c r="J685" s="97"/>
      <c r="K685" s="97"/>
    </row>
    <row r="686" spans="2:11" x14ac:dyDescent="0.3">
      <c r="B686" s="22"/>
      <c r="C686" s="19" t="s">
        <v>4</v>
      </c>
      <c r="D686" s="19"/>
      <c r="E686" s="19"/>
      <c r="F686" s="30"/>
      <c r="H686" s="97"/>
      <c r="I686" s="97"/>
      <c r="J686" s="97"/>
      <c r="K686" s="97"/>
    </row>
    <row r="687" spans="2:11" x14ac:dyDescent="0.3">
      <c r="B687" s="22"/>
      <c r="C687" s="19" t="s">
        <v>4</v>
      </c>
      <c r="D687" s="19"/>
      <c r="E687" s="19"/>
      <c r="F687" s="30"/>
      <c r="H687" s="97"/>
      <c r="I687" s="97"/>
      <c r="J687" s="97"/>
      <c r="K687" s="97"/>
    </row>
    <row r="688" spans="2:11" x14ac:dyDescent="0.3">
      <c r="B688" s="22"/>
      <c r="C688" s="19" t="s">
        <v>4</v>
      </c>
      <c r="D688" s="19"/>
      <c r="E688" s="19"/>
      <c r="F688" s="30"/>
      <c r="H688" s="97"/>
      <c r="I688" s="97"/>
      <c r="J688" s="97"/>
      <c r="K688" s="97"/>
    </row>
    <row r="689" spans="2:11" x14ac:dyDescent="0.3">
      <c r="B689" s="22"/>
      <c r="C689" s="19" t="s">
        <v>4</v>
      </c>
      <c r="D689" s="19"/>
      <c r="E689" s="19"/>
      <c r="F689" s="30"/>
      <c r="H689" s="97"/>
      <c r="I689" s="97"/>
      <c r="J689" s="97"/>
      <c r="K689" s="97"/>
    </row>
    <row r="690" spans="2:11" x14ac:dyDescent="0.3">
      <c r="B690" s="22"/>
      <c r="C690" s="19" t="s">
        <v>4</v>
      </c>
      <c r="D690" s="19"/>
      <c r="E690" s="19"/>
      <c r="F690" s="30"/>
      <c r="H690" s="97"/>
      <c r="I690" s="97"/>
      <c r="J690" s="97"/>
      <c r="K690" s="97"/>
    </row>
    <row r="691" spans="2:11" x14ac:dyDescent="0.3">
      <c r="B691" s="22"/>
      <c r="C691" s="19" t="s">
        <v>4</v>
      </c>
      <c r="D691" s="19"/>
      <c r="E691" s="19"/>
      <c r="F691" s="30"/>
      <c r="H691" s="97"/>
      <c r="I691" s="97"/>
      <c r="J691" s="97"/>
      <c r="K691" s="97"/>
    </row>
    <row r="692" spans="2:11" x14ac:dyDescent="0.3">
      <c r="B692" s="22"/>
      <c r="C692" s="19" t="s">
        <v>4</v>
      </c>
      <c r="D692" s="19"/>
      <c r="E692" s="19"/>
      <c r="F692" s="30"/>
      <c r="H692" s="97"/>
      <c r="I692" s="97"/>
      <c r="J692" s="97"/>
      <c r="K692" s="97"/>
    </row>
    <row r="693" spans="2:11" x14ac:dyDescent="0.3">
      <c r="B693" s="22"/>
      <c r="C693" s="19" t="s">
        <v>4</v>
      </c>
      <c r="D693" s="19"/>
      <c r="E693" s="19"/>
      <c r="F693" s="30"/>
      <c r="H693" s="97"/>
      <c r="I693" s="97"/>
      <c r="J693" s="97"/>
      <c r="K693" s="97"/>
    </row>
    <row r="694" spans="2:11" x14ac:dyDescent="0.3">
      <c r="B694" s="22"/>
      <c r="C694" s="19" t="s">
        <v>4</v>
      </c>
      <c r="D694" s="19"/>
      <c r="E694" s="19"/>
      <c r="F694" s="30"/>
      <c r="H694" s="97"/>
      <c r="I694" s="97"/>
      <c r="J694" s="97"/>
      <c r="K694" s="97"/>
    </row>
    <row r="695" spans="2:11" x14ac:dyDescent="0.3">
      <c r="B695" s="22"/>
      <c r="C695" s="19" t="s">
        <v>4</v>
      </c>
      <c r="D695" s="19"/>
      <c r="E695" s="19"/>
      <c r="F695" s="30"/>
      <c r="H695" s="97"/>
      <c r="I695" s="97"/>
      <c r="J695" s="97"/>
      <c r="K695" s="97"/>
    </row>
    <row r="696" spans="2:11" x14ac:dyDescent="0.3">
      <c r="B696" s="22"/>
      <c r="C696" s="19" t="s">
        <v>4</v>
      </c>
      <c r="D696" s="19"/>
      <c r="E696" s="19"/>
      <c r="F696" s="30"/>
      <c r="H696" s="97"/>
      <c r="I696" s="97"/>
      <c r="J696" s="97"/>
      <c r="K696" s="97"/>
    </row>
    <row r="697" spans="2:11" x14ac:dyDescent="0.3">
      <c r="B697" s="22"/>
      <c r="C697" s="19" t="s">
        <v>4</v>
      </c>
      <c r="D697" s="19"/>
      <c r="E697" s="19"/>
      <c r="F697" s="30"/>
      <c r="H697" s="97"/>
      <c r="I697" s="97"/>
      <c r="J697" s="97"/>
      <c r="K697" s="97"/>
    </row>
    <row r="698" spans="2:11" x14ac:dyDescent="0.3">
      <c r="B698" s="22"/>
      <c r="C698" s="19" t="s">
        <v>4</v>
      </c>
      <c r="D698" s="19"/>
      <c r="E698" s="19"/>
      <c r="F698" s="30"/>
      <c r="H698" s="97"/>
      <c r="I698" s="97"/>
      <c r="J698" s="97"/>
      <c r="K698" s="97"/>
    </row>
    <row r="699" spans="2:11" x14ac:dyDescent="0.3">
      <c r="B699" s="22"/>
      <c r="C699" s="19" t="s">
        <v>4</v>
      </c>
      <c r="D699" s="19"/>
      <c r="E699" s="19"/>
      <c r="F699" s="30"/>
      <c r="H699" s="97"/>
      <c r="I699" s="97"/>
      <c r="J699" s="97"/>
      <c r="K699" s="97"/>
    </row>
    <row r="700" spans="2:11" x14ac:dyDescent="0.3">
      <c r="B700" s="22"/>
      <c r="C700" s="19" t="s">
        <v>4</v>
      </c>
      <c r="D700" s="19"/>
      <c r="E700" s="19"/>
      <c r="F700" s="30"/>
      <c r="H700" s="97"/>
      <c r="I700" s="97"/>
      <c r="J700" s="97"/>
      <c r="K700" s="97"/>
    </row>
    <row r="701" spans="2:11" x14ac:dyDescent="0.3">
      <c r="B701" s="22"/>
      <c r="C701" s="19" t="s">
        <v>4</v>
      </c>
      <c r="D701" s="19"/>
      <c r="E701" s="19"/>
      <c r="F701" s="30"/>
      <c r="H701" s="97"/>
      <c r="I701" s="97"/>
      <c r="J701" s="97"/>
      <c r="K701" s="97"/>
    </row>
    <row r="702" spans="2:11" x14ac:dyDescent="0.3">
      <c r="B702" s="22"/>
      <c r="C702" s="19" t="s">
        <v>4</v>
      </c>
      <c r="D702" s="19"/>
      <c r="E702" s="19"/>
      <c r="F702" s="30"/>
      <c r="H702" s="97"/>
      <c r="I702" s="97"/>
      <c r="J702" s="97"/>
      <c r="K702" s="97"/>
    </row>
    <row r="703" spans="2:11" x14ac:dyDescent="0.3">
      <c r="B703" s="22"/>
      <c r="C703" s="19" t="s">
        <v>4</v>
      </c>
      <c r="D703" s="19"/>
      <c r="E703" s="19"/>
      <c r="F703" s="30"/>
      <c r="H703" s="97"/>
      <c r="I703" s="97"/>
      <c r="J703" s="97"/>
      <c r="K703" s="97"/>
    </row>
    <row r="704" spans="2:11" x14ac:dyDescent="0.3">
      <c r="B704" s="22"/>
      <c r="C704" s="19" t="s">
        <v>4</v>
      </c>
      <c r="D704" s="19"/>
      <c r="E704" s="19"/>
      <c r="F704" s="30"/>
      <c r="H704" s="97"/>
      <c r="I704" s="97"/>
      <c r="J704" s="97"/>
      <c r="K704" s="97"/>
    </row>
    <row r="705" spans="2:11" x14ac:dyDescent="0.3">
      <c r="B705" s="22"/>
      <c r="C705" s="19" t="s">
        <v>4</v>
      </c>
      <c r="D705" s="19"/>
      <c r="E705" s="19"/>
      <c r="F705" s="30"/>
      <c r="H705" s="97"/>
      <c r="I705" s="97"/>
      <c r="J705" s="97"/>
      <c r="K705" s="97"/>
    </row>
    <row r="706" spans="2:11" x14ac:dyDescent="0.3">
      <c r="B706" s="22"/>
      <c r="C706" s="19" t="s">
        <v>4</v>
      </c>
      <c r="D706" s="19"/>
      <c r="E706" s="19"/>
      <c r="F706" s="30"/>
      <c r="H706" s="97"/>
      <c r="I706" s="97"/>
      <c r="J706" s="97"/>
      <c r="K706" s="97"/>
    </row>
    <row r="707" spans="2:11" x14ac:dyDescent="0.3">
      <c r="B707" s="22"/>
      <c r="C707" s="19" t="s">
        <v>4</v>
      </c>
      <c r="D707" s="19"/>
      <c r="E707" s="19"/>
      <c r="F707" s="30"/>
      <c r="H707" s="97"/>
      <c r="I707" s="97"/>
      <c r="J707" s="97"/>
      <c r="K707" s="97"/>
    </row>
    <row r="708" spans="2:11" x14ac:dyDescent="0.3">
      <c r="B708" s="22"/>
      <c r="C708" s="19" t="s">
        <v>4</v>
      </c>
      <c r="D708" s="19"/>
      <c r="E708" s="19"/>
      <c r="F708" s="30"/>
      <c r="H708" s="97"/>
      <c r="I708" s="97"/>
      <c r="J708" s="97"/>
      <c r="K708" s="97"/>
    </row>
    <row r="709" spans="2:11" x14ac:dyDescent="0.3">
      <c r="B709" s="22"/>
      <c r="C709" s="19" t="s">
        <v>4</v>
      </c>
      <c r="D709" s="19"/>
      <c r="E709" s="19"/>
      <c r="F709" s="30"/>
      <c r="H709" s="97"/>
      <c r="I709" s="97"/>
      <c r="J709" s="97"/>
      <c r="K709" s="97"/>
    </row>
    <row r="710" spans="2:11" x14ac:dyDescent="0.3">
      <c r="B710" s="22"/>
      <c r="C710" s="19" t="s">
        <v>4</v>
      </c>
      <c r="D710" s="19"/>
      <c r="E710" s="19"/>
      <c r="F710" s="30"/>
      <c r="H710" s="97"/>
      <c r="I710" s="97"/>
      <c r="J710" s="97"/>
      <c r="K710" s="97"/>
    </row>
    <row r="711" spans="2:11" x14ac:dyDescent="0.3">
      <c r="B711" s="22"/>
      <c r="C711" s="19" t="s">
        <v>4</v>
      </c>
      <c r="D711" s="19"/>
      <c r="E711" s="19"/>
      <c r="F711" s="30"/>
      <c r="H711" s="97"/>
      <c r="I711" s="97"/>
      <c r="J711" s="97"/>
      <c r="K711" s="97"/>
    </row>
    <row r="712" spans="2:11" x14ac:dyDescent="0.3">
      <c r="B712" s="22"/>
      <c r="C712" s="19" t="s">
        <v>4</v>
      </c>
      <c r="D712" s="19"/>
      <c r="E712" s="19"/>
      <c r="F712" s="30"/>
      <c r="H712" s="97"/>
      <c r="I712" s="97"/>
      <c r="J712" s="97"/>
      <c r="K712" s="97"/>
    </row>
    <row r="713" spans="2:11" x14ac:dyDescent="0.3">
      <c r="B713" s="22"/>
      <c r="C713" s="19" t="s">
        <v>4</v>
      </c>
      <c r="D713" s="19"/>
      <c r="E713" s="19"/>
      <c r="F713" s="30"/>
      <c r="H713" s="97"/>
      <c r="I713" s="97"/>
      <c r="J713" s="97"/>
      <c r="K713" s="97"/>
    </row>
    <row r="714" spans="2:11" x14ac:dyDescent="0.3">
      <c r="B714" s="22"/>
      <c r="C714" s="19" t="s">
        <v>4</v>
      </c>
      <c r="D714" s="19"/>
      <c r="E714" s="19"/>
      <c r="F714" s="30"/>
      <c r="H714" s="97"/>
      <c r="I714" s="97"/>
      <c r="J714" s="97"/>
      <c r="K714" s="97"/>
    </row>
    <row r="715" spans="2:11" x14ac:dyDescent="0.3">
      <c r="B715" s="22"/>
      <c r="C715" s="19" t="s">
        <v>4</v>
      </c>
      <c r="D715" s="19"/>
      <c r="E715" s="19"/>
      <c r="F715" s="30"/>
      <c r="H715" s="97"/>
      <c r="I715" s="97"/>
      <c r="J715" s="97"/>
      <c r="K715" s="97"/>
    </row>
    <row r="716" spans="2:11" x14ac:dyDescent="0.3">
      <c r="B716" s="22"/>
      <c r="C716" s="19" t="s">
        <v>4</v>
      </c>
      <c r="D716" s="19"/>
      <c r="E716" s="19"/>
      <c r="F716" s="30"/>
      <c r="H716" s="97"/>
      <c r="I716" s="97"/>
      <c r="J716" s="97"/>
      <c r="K716" s="97"/>
    </row>
    <row r="717" spans="2:11" x14ac:dyDescent="0.3">
      <c r="B717" s="22"/>
      <c r="C717" s="19" t="s">
        <v>4</v>
      </c>
      <c r="D717" s="19"/>
      <c r="E717" s="19"/>
      <c r="F717" s="30"/>
      <c r="H717" s="97"/>
      <c r="I717" s="97"/>
      <c r="J717" s="97"/>
      <c r="K717" s="97"/>
    </row>
    <row r="718" spans="2:11" x14ac:dyDescent="0.3">
      <c r="B718" s="22"/>
      <c r="C718" s="19" t="s">
        <v>4</v>
      </c>
      <c r="D718" s="19"/>
      <c r="E718" s="19"/>
      <c r="F718" s="30"/>
      <c r="H718" s="97"/>
      <c r="I718" s="97"/>
      <c r="J718" s="97"/>
      <c r="K718" s="97"/>
    </row>
    <row r="719" spans="2:11" x14ac:dyDescent="0.3">
      <c r="B719" s="22"/>
      <c r="C719" s="19" t="s">
        <v>4</v>
      </c>
      <c r="D719" s="19"/>
      <c r="E719" s="19"/>
      <c r="F719" s="30"/>
      <c r="H719" s="97"/>
      <c r="I719" s="97"/>
      <c r="J719" s="97"/>
      <c r="K719" s="97"/>
    </row>
    <row r="720" spans="2:11" x14ac:dyDescent="0.3">
      <c r="B720" s="22"/>
      <c r="C720" s="19" t="s">
        <v>4</v>
      </c>
      <c r="D720" s="19"/>
      <c r="E720" s="19"/>
      <c r="F720" s="30"/>
      <c r="H720" s="97"/>
      <c r="I720" s="97"/>
      <c r="J720" s="97"/>
      <c r="K720" s="97"/>
    </row>
    <row r="721" spans="2:11" x14ac:dyDescent="0.3">
      <c r="B721" s="22"/>
      <c r="C721" s="19" t="s">
        <v>4</v>
      </c>
      <c r="D721" s="19"/>
      <c r="E721" s="19"/>
      <c r="F721" s="30"/>
      <c r="H721" s="97"/>
      <c r="I721" s="97"/>
      <c r="J721" s="97"/>
      <c r="K721" s="97"/>
    </row>
    <row r="722" spans="2:11" x14ac:dyDescent="0.3">
      <c r="B722" s="22"/>
      <c r="C722" s="19" t="s">
        <v>4</v>
      </c>
      <c r="D722" s="19"/>
      <c r="E722" s="19"/>
      <c r="F722" s="30"/>
      <c r="H722" s="97"/>
      <c r="I722" s="97"/>
      <c r="J722" s="97"/>
      <c r="K722" s="97"/>
    </row>
    <row r="723" spans="2:11" x14ac:dyDescent="0.3">
      <c r="B723" s="22"/>
      <c r="C723" s="19" t="s">
        <v>4</v>
      </c>
      <c r="D723" s="19"/>
      <c r="E723" s="19"/>
      <c r="F723" s="30"/>
      <c r="H723" s="97"/>
      <c r="I723" s="97"/>
      <c r="J723" s="97"/>
      <c r="K723" s="97"/>
    </row>
    <row r="724" spans="2:11" x14ac:dyDescent="0.3">
      <c r="B724" s="22"/>
      <c r="C724" s="19" t="s">
        <v>4</v>
      </c>
      <c r="D724" s="19"/>
      <c r="E724" s="19"/>
      <c r="F724" s="30"/>
      <c r="H724" s="97"/>
      <c r="I724" s="97"/>
      <c r="J724" s="97"/>
      <c r="K724" s="97"/>
    </row>
    <row r="725" spans="2:11" x14ac:dyDescent="0.3">
      <c r="B725" s="22"/>
      <c r="C725" s="19" t="s">
        <v>4</v>
      </c>
      <c r="D725" s="19"/>
      <c r="E725" s="19"/>
      <c r="F725" s="30"/>
      <c r="H725" s="97"/>
      <c r="I725" s="97"/>
      <c r="J725" s="97"/>
      <c r="K725" s="97"/>
    </row>
    <row r="726" spans="2:11" x14ac:dyDescent="0.3">
      <c r="B726" s="22"/>
      <c r="C726" s="19" t="s">
        <v>4</v>
      </c>
      <c r="D726" s="19"/>
      <c r="E726" s="19"/>
      <c r="F726" s="30"/>
      <c r="H726" s="97"/>
      <c r="I726" s="97"/>
      <c r="J726" s="97"/>
      <c r="K726" s="97"/>
    </row>
    <row r="727" spans="2:11" x14ac:dyDescent="0.3">
      <c r="B727" s="22"/>
      <c r="C727" s="19" t="s">
        <v>4</v>
      </c>
      <c r="D727" s="19"/>
      <c r="E727" s="19"/>
      <c r="F727" s="30"/>
      <c r="H727" s="97"/>
      <c r="I727" s="97"/>
      <c r="J727" s="97"/>
      <c r="K727" s="97"/>
    </row>
    <row r="728" spans="2:11" x14ac:dyDescent="0.3">
      <c r="B728" s="22"/>
      <c r="C728" s="19" t="s">
        <v>4</v>
      </c>
      <c r="D728" s="19"/>
      <c r="E728" s="19"/>
      <c r="F728" s="30"/>
      <c r="H728" s="97"/>
      <c r="I728" s="97"/>
      <c r="J728" s="97"/>
      <c r="K728" s="97"/>
    </row>
    <row r="729" spans="2:11" x14ac:dyDescent="0.3">
      <c r="B729" s="22"/>
      <c r="C729" s="19" t="s">
        <v>4</v>
      </c>
      <c r="D729" s="19"/>
      <c r="E729" s="19"/>
      <c r="F729" s="30"/>
      <c r="H729" s="97"/>
      <c r="I729" s="97"/>
      <c r="J729" s="97"/>
      <c r="K729" s="97"/>
    </row>
    <row r="730" spans="2:11" x14ac:dyDescent="0.3">
      <c r="B730" s="22"/>
      <c r="C730" s="19" t="s">
        <v>4</v>
      </c>
      <c r="D730" s="19"/>
      <c r="E730" s="19"/>
      <c r="F730" s="30"/>
      <c r="H730" s="97"/>
      <c r="I730" s="97"/>
      <c r="J730" s="97"/>
      <c r="K730" s="97"/>
    </row>
    <row r="731" spans="2:11" x14ac:dyDescent="0.3">
      <c r="B731" s="22"/>
      <c r="C731" s="19" t="s">
        <v>4</v>
      </c>
      <c r="D731" s="19"/>
      <c r="E731" s="19"/>
      <c r="F731" s="30"/>
      <c r="H731" s="97"/>
      <c r="I731" s="97"/>
      <c r="J731" s="97"/>
      <c r="K731" s="97"/>
    </row>
    <row r="732" spans="2:11" x14ac:dyDescent="0.3">
      <c r="B732" s="22"/>
      <c r="C732" s="19" t="s">
        <v>4</v>
      </c>
      <c r="D732" s="19"/>
      <c r="E732" s="19"/>
      <c r="F732" s="30"/>
      <c r="H732" s="97"/>
      <c r="I732" s="97"/>
      <c r="J732" s="97"/>
      <c r="K732" s="97"/>
    </row>
    <row r="733" spans="2:11" x14ac:dyDescent="0.3">
      <c r="B733" s="22"/>
      <c r="C733" s="19" t="s">
        <v>4</v>
      </c>
      <c r="D733" s="19"/>
      <c r="E733" s="19"/>
      <c r="F733" s="30"/>
      <c r="H733" s="97"/>
      <c r="I733" s="97"/>
      <c r="J733" s="97"/>
      <c r="K733" s="97"/>
    </row>
    <row r="734" spans="2:11" x14ac:dyDescent="0.3">
      <c r="B734" s="22"/>
      <c r="C734" s="19" t="s">
        <v>4</v>
      </c>
      <c r="D734" s="19"/>
      <c r="E734" s="19"/>
      <c r="F734" s="30"/>
      <c r="H734" s="97"/>
      <c r="I734" s="97"/>
      <c r="J734" s="97"/>
      <c r="K734" s="97"/>
    </row>
    <row r="735" spans="2:11" x14ac:dyDescent="0.3">
      <c r="B735" s="22"/>
      <c r="C735" s="19" t="s">
        <v>4</v>
      </c>
      <c r="D735" s="19"/>
      <c r="E735" s="19"/>
      <c r="F735" s="30"/>
      <c r="H735" s="97"/>
      <c r="I735" s="97"/>
      <c r="J735" s="97"/>
      <c r="K735" s="97"/>
    </row>
    <row r="736" spans="2:11" x14ac:dyDescent="0.3">
      <c r="B736" s="22"/>
      <c r="C736" s="19" t="s">
        <v>4</v>
      </c>
      <c r="D736" s="19"/>
      <c r="E736" s="19"/>
      <c r="F736" s="30"/>
      <c r="H736" s="97"/>
      <c r="I736" s="97"/>
      <c r="J736" s="97"/>
      <c r="K736" s="97"/>
    </row>
    <row r="737" spans="2:11" x14ac:dyDescent="0.3">
      <c r="B737" s="22"/>
      <c r="C737" s="19" t="s">
        <v>4</v>
      </c>
      <c r="D737" s="19"/>
      <c r="E737" s="19"/>
      <c r="F737" s="30"/>
      <c r="H737" s="97"/>
      <c r="I737" s="97"/>
      <c r="J737" s="97"/>
      <c r="K737" s="97"/>
    </row>
    <row r="738" spans="2:11" x14ac:dyDescent="0.3">
      <c r="B738" s="22"/>
      <c r="C738" s="19" t="s">
        <v>4</v>
      </c>
      <c r="D738" s="19"/>
      <c r="E738" s="19"/>
      <c r="F738" s="30"/>
      <c r="H738" s="97"/>
      <c r="I738" s="97"/>
      <c r="J738" s="97"/>
      <c r="K738" s="97"/>
    </row>
    <row r="739" spans="2:11" x14ac:dyDescent="0.3">
      <c r="B739" s="22"/>
      <c r="C739" s="19" t="s">
        <v>4</v>
      </c>
      <c r="D739" s="19"/>
      <c r="E739" s="19"/>
      <c r="F739" s="30"/>
      <c r="H739" s="97"/>
      <c r="I739" s="97"/>
      <c r="J739" s="97"/>
      <c r="K739" s="97"/>
    </row>
    <row r="740" spans="2:11" x14ac:dyDescent="0.3">
      <c r="B740" s="22"/>
      <c r="C740" s="19" t="s">
        <v>4</v>
      </c>
      <c r="D740" s="19"/>
      <c r="E740" s="19"/>
      <c r="F740" s="30"/>
      <c r="H740" s="97"/>
      <c r="I740" s="97"/>
      <c r="J740" s="97"/>
      <c r="K740" s="97"/>
    </row>
    <row r="741" spans="2:11" x14ac:dyDescent="0.3">
      <c r="B741" s="22"/>
      <c r="C741" s="19" t="s">
        <v>4</v>
      </c>
      <c r="D741" s="19"/>
      <c r="E741" s="19"/>
      <c r="F741" s="30"/>
      <c r="H741" s="97"/>
      <c r="I741" s="97"/>
      <c r="J741" s="97"/>
      <c r="K741" s="97"/>
    </row>
    <row r="742" spans="2:11" x14ac:dyDescent="0.3">
      <c r="B742" s="22"/>
      <c r="C742" s="19" t="s">
        <v>4</v>
      </c>
      <c r="D742" s="19"/>
      <c r="E742" s="19"/>
      <c r="F742" s="30"/>
      <c r="H742" s="97"/>
      <c r="I742" s="97"/>
      <c r="J742" s="97"/>
      <c r="K742" s="97"/>
    </row>
    <row r="743" spans="2:11" x14ac:dyDescent="0.3">
      <c r="B743" s="22"/>
      <c r="C743" s="19" t="s">
        <v>4</v>
      </c>
      <c r="D743" s="19"/>
      <c r="E743" s="19"/>
      <c r="F743" s="30"/>
      <c r="H743" s="97"/>
      <c r="I743" s="97"/>
      <c r="J743" s="97"/>
      <c r="K743" s="97"/>
    </row>
    <row r="744" spans="2:11" x14ac:dyDescent="0.3">
      <c r="B744" s="22"/>
      <c r="C744" s="19" t="s">
        <v>4</v>
      </c>
      <c r="D744" s="19"/>
      <c r="E744" s="19"/>
      <c r="F744" s="30"/>
      <c r="H744" s="97"/>
      <c r="I744" s="97"/>
      <c r="J744" s="97"/>
      <c r="K744" s="97"/>
    </row>
    <row r="745" spans="2:11" x14ac:dyDescent="0.3">
      <c r="B745" s="22"/>
      <c r="C745" s="19" t="s">
        <v>4</v>
      </c>
      <c r="D745" s="19"/>
      <c r="E745" s="19"/>
      <c r="F745" s="30"/>
      <c r="H745" s="97"/>
      <c r="I745" s="97"/>
      <c r="J745" s="97"/>
      <c r="K745" s="97"/>
    </row>
    <row r="746" spans="2:11" x14ac:dyDescent="0.3">
      <c r="B746" s="22"/>
      <c r="C746" s="19" t="s">
        <v>4</v>
      </c>
      <c r="D746" s="19"/>
      <c r="E746" s="19"/>
      <c r="F746" s="30"/>
      <c r="H746" s="97"/>
      <c r="I746" s="97"/>
      <c r="J746" s="97"/>
      <c r="K746" s="97"/>
    </row>
    <row r="747" spans="2:11" x14ac:dyDescent="0.3">
      <c r="B747" s="22"/>
      <c r="C747" s="19" t="s">
        <v>4</v>
      </c>
      <c r="D747" s="19"/>
      <c r="E747" s="19"/>
      <c r="F747" s="30"/>
      <c r="H747" s="97"/>
      <c r="I747" s="97"/>
      <c r="J747" s="97"/>
      <c r="K747" s="97"/>
    </row>
    <row r="748" spans="2:11" x14ac:dyDescent="0.3">
      <c r="B748" s="22"/>
      <c r="C748" s="19" t="s">
        <v>4</v>
      </c>
      <c r="D748" s="19"/>
      <c r="E748" s="19"/>
      <c r="F748" s="30"/>
      <c r="H748" s="97"/>
      <c r="I748" s="97"/>
      <c r="J748" s="97"/>
      <c r="K748" s="97"/>
    </row>
    <row r="749" spans="2:11" x14ac:dyDescent="0.3">
      <c r="B749" s="22"/>
      <c r="C749" s="19" t="s">
        <v>4</v>
      </c>
      <c r="D749" s="19"/>
      <c r="E749" s="19"/>
      <c r="F749" s="30"/>
      <c r="H749" s="97"/>
      <c r="I749" s="97"/>
      <c r="J749" s="97"/>
      <c r="K749" s="97"/>
    </row>
    <row r="750" spans="2:11" x14ac:dyDescent="0.3">
      <c r="B750" s="22"/>
      <c r="C750" s="19" t="s">
        <v>4</v>
      </c>
      <c r="D750" s="19"/>
      <c r="E750" s="19"/>
      <c r="F750" s="30"/>
      <c r="H750" s="97"/>
      <c r="I750" s="97"/>
      <c r="J750" s="97"/>
      <c r="K750" s="97"/>
    </row>
    <row r="751" spans="2:11" x14ac:dyDescent="0.3">
      <c r="B751" s="22"/>
      <c r="C751" s="19" t="s">
        <v>4</v>
      </c>
      <c r="D751" s="19"/>
      <c r="E751" s="19"/>
      <c r="F751" s="30"/>
      <c r="H751" s="97"/>
      <c r="I751" s="97"/>
      <c r="J751" s="97"/>
      <c r="K751" s="97"/>
    </row>
    <row r="752" spans="2:11" x14ac:dyDescent="0.3">
      <c r="B752" s="22"/>
      <c r="C752" s="19" t="s">
        <v>4</v>
      </c>
      <c r="D752" s="19"/>
      <c r="E752" s="19"/>
      <c r="F752" s="30"/>
      <c r="H752" s="97"/>
      <c r="I752" s="97"/>
      <c r="J752" s="97"/>
      <c r="K752" s="97"/>
    </row>
    <row r="753" spans="2:11" x14ac:dyDescent="0.3">
      <c r="B753" s="22"/>
      <c r="C753" s="19" t="s">
        <v>4</v>
      </c>
      <c r="D753" s="19"/>
      <c r="E753" s="19"/>
      <c r="F753" s="30"/>
      <c r="H753" s="97"/>
      <c r="I753" s="97"/>
      <c r="J753" s="97"/>
      <c r="K753" s="97"/>
    </row>
    <row r="754" spans="2:11" x14ac:dyDescent="0.3">
      <c r="B754" s="22"/>
      <c r="C754" s="19" t="s">
        <v>4</v>
      </c>
      <c r="D754" s="19"/>
      <c r="E754" s="19"/>
      <c r="F754" s="30"/>
      <c r="H754" s="97"/>
      <c r="I754" s="97"/>
      <c r="J754" s="97"/>
      <c r="K754" s="97"/>
    </row>
    <row r="755" spans="2:11" x14ac:dyDescent="0.3">
      <c r="B755" s="22"/>
      <c r="C755" s="19" t="s">
        <v>4</v>
      </c>
      <c r="D755" s="19"/>
      <c r="E755" s="19"/>
      <c r="F755" s="30"/>
      <c r="H755" s="97"/>
      <c r="I755" s="97"/>
      <c r="J755" s="97"/>
      <c r="K755" s="97"/>
    </row>
    <row r="756" spans="2:11" x14ac:dyDescent="0.3">
      <c r="B756" s="22"/>
      <c r="C756" s="19" t="s">
        <v>4</v>
      </c>
      <c r="D756" s="19"/>
      <c r="E756" s="19"/>
      <c r="F756" s="30"/>
      <c r="H756" s="97"/>
      <c r="I756" s="97"/>
      <c r="J756" s="97"/>
      <c r="K756" s="97"/>
    </row>
    <row r="757" spans="2:11" x14ac:dyDescent="0.3">
      <c r="B757" s="22"/>
      <c r="C757" s="19" t="s">
        <v>4</v>
      </c>
      <c r="D757" s="19"/>
      <c r="E757" s="19"/>
      <c r="F757" s="30"/>
      <c r="H757" s="97"/>
      <c r="I757" s="97"/>
      <c r="J757" s="97"/>
      <c r="K757" s="97"/>
    </row>
    <row r="758" spans="2:11" x14ac:dyDescent="0.3">
      <c r="B758" s="22"/>
      <c r="C758" s="19" t="s">
        <v>4</v>
      </c>
      <c r="D758" s="19"/>
      <c r="E758" s="19"/>
      <c r="F758" s="30"/>
      <c r="H758" s="97"/>
      <c r="I758" s="97"/>
      <c r="J758" s="97"/>
      <c r="K758" s="97"/>
    </row>
    <row r="759" spans="2:11" x14ac:dyDescent="0.3">
      <c r="B759" s="22"/>
      <c r="C759" s="19" t="s">
        <v>4</v>
      </c>
      <c r="D759" s="19"/>
      <c r="E759" s="19"/>
      <c r="F759" s="30"/>
      <c r="H759" s="97"/>
      <c r="I759" s="97"/>
      <c r="J759" s="97"/>
      <c r="K759" s="97"/>
    </row>
    <row r="760" spans="2:11" x14ac:dyDescent="0.3">
      <c r="B760" s="22"/>
      <c r="C760" s="19" t="s">
        <v>4</v>
      </c>
      <c r="D760" s="19"/>
      <c r="E760" s="19"/>
      <c r="F760" s="30"/>
      <c r="H760" s="97"/>
      <c r="I760" s="97"/>
      <c r="J760" s="97"/>
      <c r="K760" s="97"/>
    </row>
    <row r="761" spans="2:11" x14ac:dyDescent="0.3">
      <c r="B761" s="22"/>
      <c r="C761" s="19" t="s">
        <v>4</v>
      </c>
      <c r="D761" s="19"/>
      <c r="E761" s="19"/>
      <c r="F761" s="30"/>
      <c r="H761" s="97"/>
      <c r="I761" s="97"/>
      <c r="J761" s="97"/>
      <c r="K761" s="97"/>
    </row>
    <row r="762" spans="2:11" x14ac:dyDescent="0.3">
      <c r="B762" s="22"/>
      <c r="C762" s="19" t="s">
        <v>4</v>
      </c>
      <c r="D762" s="19"/>
      <c r="E762" s="19"/>
      <c r="F762" s="30"/>
      <c r="H762" s="97"/>
      <c r="I762" s="97"/>
      <c r="J762" s="97"/>
      <c r="K762" s="97"/>
    </row>
    <row r="763" spans="2:11" x14ac:dyDescent="0.3">
      <c r="B763" s="22"/>
      <c r="C763" s="19" t="s">
        <v>4</v>
      </c>
      <c r="D763" s="19"/>
      <c r="E763" s="19"/>
      <c r="F763" s="30"/>
      <c r="H763" s="97"/>
      <c r="I763" s="97"/>
      <c r="J763" s="97"/>
      <c r="K763" s="97"/>
    </row>
    <row r="764" spans="2:11" x14ac:dyDescent="0.3">
      <c r="B764" s="22"/>
      <c r="C764" s="19" t="s">
        <v>4</v>
      </c>
      <c r="D764" s="19"/>
      <c r="E764" s="19"/>
      <c r="F764" s="30"/>
      <c r="H764" s="97"/>
      <c r="I764" s="97"/>
      <c r="J764" s="97"/>
      <c r="K764" s="97"/>
    </row>
    <row r="765" spans="2:11" x14ac:dyDescent="0.3">
      <c r="B765" s="22"/>
      <c r="C765" s="19" t="s">
        <v>4</v>
      </c>
      <c r="D765" s="19"/>
      <c r="E765" s="19"/>
      <c r="F765" s="30"/>
      <c r="H765" s="97"/>
      <c r="I765" s="97"/>
      <c r="J765" s="97"/>
      <c r="K765" s="97"/>
    </row>
    <row r="766" spans="2:11" x14ac:dyDescent="0.3">
      <c r="B766" s="22"/>
      <c r="C766" s="19" t="s">
        <v>4</v>
      </c>
      <c r="D766" s="19"/>
      <c r="E766" s="19"/>
      <c r="F766" s="30"/>
      <c r="H766" s="97"/>
      <c r="I766" s="97"/>
      <c r="J766" s="97"/>
      <c r="K766" s="97"/>
    </row>
    <row r="767" spans="2:11" x14ac:dyDescent="0.3">
      <c r="B767" s="22"/>
      <c r="C767" s="19" t="s">
        <v>4</v>
      </c>
      <c r="D767" s="19"/>
      <c r="E767" s="19"/>
      <c r="F767" s="30"/>
      <c r="H767" s="97"/>
      <c r="I767" s="97"/>
      <c r="J767" s="97"/>
      <c r="K767" s="97"/>
    </row>
    <row r="768" spans="2:11" x14ac:dyDescent="0.3">
      <c r="B768" s="22"/>
      <c r="C768" s="19" t="s">
        <v>4</v>
      </c>
      <c r="D768" s="19"/>
      <c r="E768" s="19"/>
      <c r="F768" s="30"/>
      <c r="H768" s="97"/>
      <c r="I768" s="97"/>
      <c r="J768" s="97"/>
      <c r="K768" s="97"/>
    </row>
    <row r="769" spans="2:11" x14ac:dyDescent="0.3">
      <c r="B769" s="22"/>
      <c r="C769" s="19" t="s">
        <v>4</v>
      </c>
      <c r="D769" s="19"/>
      <c r="E769" s="19"/>
      <c r="F769" s="30"/>
      <c r="H769" s="97"/>
      <c r="I769" s="97"/>
      <c r="J769" s="97"/>
      <c r="K769" s="97"/>
    </row>
    <row r="770" spans="2:11" x14ac:dyDescent="0.3">
      <c r="B770" s="22"/>
      <c r="C770" s="19" t="s">
        <v>4</v>
      </c>
      <c r="D770" s="19"/>
      <c r="E770" s="19"/>
      <c r="F770" s="30"/>
      <c r="H770" s="97"/>
      <c r="I770" s="97"/>
      <c r="J770" s="97"/>
      <c r="K770" s="97"/>
    </row>
    <row r="771" spans="2:11" x14ac:dyDescent="0.3">
      <c r="B771" s="22"/>
      <c r="C771" s="19" t="s">
        <v>4</v>
      </c>
      <c r="D771" s="19"/>
      <c r="E771" s="19"/>
      <c r="F771" s="30"/>
      <c r="H771" s="97"/>
      <c r="I771" s="97"/>
      <c r="J771" s="97"/>
      <c r="K771" s="97"/>
    </row>
    <row r="772" spans="2:11" x14ac:dyDescent="0.3">
      <c r="B772" s="22"/>
      <c r="C772" s="19" t="s">
        <v>4</v>
      </c>
      <c r="D772" s="19"/>
      <c r="E772" s="19"/>
      <c r="F772" s="30"/>
      <c r="H772" s="97"/>
      <c r="I772" s="97"/>
      <c r="J772" s="97"/>
      <c r="K772" s="97"/>
    </row>
    <row r="773" spans="2:11" x14ac:dyDescent="0.3">
      <c r="B773" s="22"/>
      <c r="C773" s="19" t="s">
        <v>4</v>
      </c>
      <c r="D773" s="19"/>
      <c r="E773" s="19"/>
      <c r="F773" s="30"/>
      <c r="H773" s="97"/>
      <c r="I773" s="97"/>
      <c r="J773" s="97"/>
      <c r="K773" s="97"/>
    </row>
    <row r="774" spans="2:11" x14ac:dyDescent="0.3">
      <c r="B774" s="22"/>
      <c r="C774" s="19" t="s">
        <v>4</v>
      </c>
      <c r="D774" s="19"/>
      <c r="E774" s="19"/>
      <c r="F774" s="30"/>
      <c r="H774" s="97"/>
      <c r="I774" s="97"/>
      <c r="J774" s="97"/>
      <c r="K774" s="97"/>
    </row>
    <row r="775" spans="2:11" x14ac:dyDescent="0.3">
      <c r="B775" s="22"/>
      <c r="C775" s="19" t="s">
        <v>4</v>
      </c>
      <c r="D775" s="19"/>
      <c r="E775" s="19"/>
      <c r="F775" s="30"/>
      <c r="H775" s="97"/>
      <c r="I775" s="97"/>
      <c r="J775" s="97"/>
      <c r="K775" s="97"/>
    </row>
    <row r="776" spans="2:11" x14ac:dyDescent="0.3">
      <c r="B776" s="22"/>
      <c r="C776" s="19" t="s">
        <v>4</v>
      </c>
      <c r="D776" s="19"/>
      <c r="E776" s="19"/>
      <c r="F776" s="30"/>
      <c r="H776" s="97"/>
      <c r="I776" s="97"/>
      <c r="J776" s="97"/>
      <c r="K776" s="97"/>
    </row>
    <row r="777" spans="2:11" x14ac:dyDescent="0.3">
      <c r="B777" s="22"/>
      <c r="C777" s="19" t="s">
        <v>4</v>
      </c>
      <c r="D777" s="19"/>
      <c r="E777" s="19"/>
      <c r="F777" s="30"/>
      <c r="H777" s="97"/>
      <c r="I777" s="97"/>
      <c r="J777" s="97"/>
      <c r="K777" s="97"/>
    </row>
    <row r="778" spans="2:11" x14ac:dyDescent="0.3">
      <c r="B778" s="22"/>
      <c r="C778" s="19" t="s">
        <v>4</v>
      </c>
      <c r="D778" s="19"/>
      <c r="E778" s="19"/>
      <c r="F778" s="30"/>
      <c r="H778" s="97"/>
      <c r="I778" s="97"/>
      <c r="J778" s="97"/>
      <c r="K778" s="97"/>
    </row>
    <row r="779" spans="2:11" x14ac:dyDescent="0.3">
      <c r="B779" s="22"/>
      <c r="C779" s="19" t="s">
        <v>4</v>
      </c>
      <c r="D779" s="19"/>
      <c r="E779" s="19"/>
      <c r="F779" s="30"/>
      <c r="H779" s="97"/>
      <c r="I779" s="97"/>
      <c r="J779" s="97"/>
      <c r="K779" s="97"/>
    </row>
    <row r="780" spans="2:11" x14ac:dyDescent="0.3">
      <c r="B780" s="22"/>
      <c r="C780" s="19" t="s">
        <v>4</v>
      </c>
      <c r="D780" s="19"/>
      <c r="E780" s="19"/>
      <c r="F780" s="30"/>
      <c r="H780" s="97"/>
      <c r="I780" s="97"/>
      <c r="J780" s="97"/>
      <c r="K780" s="97"/>
    </row>
    <row r="781" spans="2:11" x14ac:dyDescent="0.3">
      <c r="B781" s="22"/>
      <c r="C781" s="19" t="s">
        <v>4</v>
      </c>
      <c r="D781" s="19"/>
      <c r="E781" s="19"/>
      <c r="F781" s="30"/>
      <c r="H781" s="97"/>
      <c r="I781" s="97"/>
      <c r="J781" s="97"/>
      <c r="K781" s="97"/>
    </row>
    <row r="782" spans="2:11" x14ac:dyDescent="0.3">
      <c r="B782" s="22"/>
      <c r="C782" s="19" t="s">
        <v>4</v>
      </c>
      <c r="D782" s="19"/>
      <c r="E782" s="19"/>
      <c r="F782" s="30"/>
      <c r="H782" s="97"/>
      <c r="I782" s="97"/>
      <c r="J782" s="97"/>
      <c r="K782" s="97"/>
    </row>
    <row r="783" spans="2:11" x14ac:dyDescent="0.3">
      <c r="B783" s="22"/>
      <c r="C783" s="19" t="s">
        <v>4</v>
      </c>
      <c r="D783" s="19"/>
      <c r="E783" s="19"/>
      <c r="F783" s="30"/>
      <c r="H783" s="97"/>
      <c r="I783" s="97"/>
      <c r="J783" s="97"/>
      <c r="K783" s="97"/>
    </row>
    <row r="784" spans="2:11" x14ac:dyDescent="0.3">
      <c r="B784" s="22"/>
      <c r="C784" s="19" t="s">
        <v>4</v>
      </c>
      <c r="D784" s="19"/>
      <c r="E784" s="19"/>
      <c r="F784" s="30"/>
      <c r="H784" s="97"/>
      <c r="I784" s="97"/>
      <c r="J784" s="97"/>
      <c r="K784" s="97"/>
    </row>
    <row r="785" spans="2:11" x14ac:dyDescent="0.3">
      <c r="B785" s="22"/>
      <c r="C785" s="19" t="s">
        <v>4</v>
      </c>
      <c r="D785" s="19"/>
      <c r="E785" s="19"/>
      <c r="F785" s="30"/>
      <c r="H785" s="97"/>
      <c r="I785" s="97"/>
      <c r="J785" s="97"/>
      <c r="K785" s="97"/>
    </row>
    <row r="786" spans="2:11" x14ac:dyDescent="0.3">
      <c r="B786" s="22"/>
      <c r="C786" s="19" t="s">
        <v>4</v>
      </c>
      <c r="D786" s="19"/>
      <c r="E786" s="19"/>
      <c r="F786" s="30"/>
      <c r="H786" s="97"/>
      <c r="I786" s="97"/>
      <c r="J786" s="97"/>
      <c r="K786" s="97"/>
    </row>
    <row r="787" spans="2:11" x14ac:dyDescent="0.3">
      <c r="B787" s="22"/>
      <c r="C787" s="19" t="s">
        <v>4</v>
      </c>
      <c r="D787" s="19"/>
      <c r="E787" s="19"/>
      <c r="F787" s="30"/>
      <c r="H787" s="97"/>
      <c r="I787" s="97"/>
      <c r="J787" s="97"/>
      <c r="K787" s="97"/>
    </row>
    <row r="788" spans="2:11" x14ac:dyDescent="0.3">
      <c r="B788" s="22"/>
      <c r="C788" s="19" t="s">
        <v>4</v>
      </c>
      <c r="D788" s="19"/>
      <c r="E788" s="19"/>
      <c r="F788" s="30"/>
      <c r="H788" s="97"/>
      <c r="I788" s="97"/>
      <c r="J788" s="97"/>
      <c r="K788" s="97"/>
    </row>
    <row r="789" spans="2:11" x14ac:dyDescent="0.3">
      <c r="B789" s="22"/>
      <c r="C789" s="19" t="s">
        <v>4</v>
      </c>
      <c r="D789" s="19"/>
      <c r="E789" s="19"/>
      <c r="F789" s="30"/>
      <c r="H789" s="97"/>
      <c r="I789" s="97"/>
      <c r="J789" s="97"/>
      <c r="K789" s="97"/>
    </row>
    <row r="790" spans="2:11" x14ac:dyDescent="0.3">
      <c r="B790" s="22"/>
      <c r="C790" s="19" t="s">
        <v>4</v>
      </c>
      <c r="D790" s="19"/>
      <c r="E790" s="19"/>
      <c r="F790" s="30"/>
      <c r="H790" s="97"/>
      <c r="I790" s="97"/>
      <c r="J790" s="97"/>
      <c r="K790" s="97"/>
    </row>
    <row r="791" spans="2:11" x14ac:dyDescent="0.3">
      <c r="B791" s="22"/>
      <c r="C791" s="19" t="s">
        <v>4</v>
      </c>
      <c r="D791" s="19"/>
      <c r="E791" s="19"/>
      <c r="F791" s="30"/>
      <c r="H791" s="97"/>
      <c r="I791" s="97"/>
      <c r="J791" s="97"/>
      <c r="K791" s="97"/>
    </row>
    <row r="792" spans="2:11" x14ac:dyDescent="0.3">
      <c r="B792" s="22"/>
      <c r="C792" s="19" t="s">
        <v>4</v>
      </c>
      <c r="D792" s="19"/>
      <c r="E792" s="19"/>
      <c r="F792" s="30"/>
      <c r="H792" s="97"/>
      <c r="I792" s="97"/>
      <c r="J792" s="97"/>
      <c r="K792" s="97"/>
    </row>
    <row r="793" spans="2:11" x14ac:dyDescent="0.3">
      <c r="B793" s="22"/>
      <c r="C793" s="19" t="s">
        <v>4</v>
      </c>
      <c r="D793" s="19"/>
      <c r="E793" s="19"/>
      <c r="F793" s="30"/>
      <c r="H793" s="97"/>
      <c r="I793" s="97"/>
      <c r="J793" s="97"/>
      <c r="K793" s="97"/>
    </row>
    <row r="794" spans="2:11" x14ac:dyDescent="0.3">
      <c r="B794" s="22"/>
      <c r="C794" s="19" t="s">
        <v>4</v>
      </c>
      <c r="D794" s="19"/>
      <c r="E794" s="19"/>
      <c r="F794" s="30"/>
      <c r="H794" s="97"/>
      <c r="I794" s="97"/>
      <c r="J794" s="97"/>
      <c r="K794" s="97"/>
    </row>
    <row r="795" spans="2:11" x14ac:dyDescent="0.3">
      <c r="B795" s="22"/>
      <c r="C795" s="19" t="s">
        <v>4</v>
      </c>
      <c r="D795" s="19"/>
      <c r="E795" s="19"/>
      <c r="F795" s="30"/>
      <c r="H795" s="97"/>
      <c r="I795" s="97"/>
      <c r="J795" s="97"/>
      <c r="K795" s="97"/>
    </row>
    <row r="796" spans="2:11" x14ac:dyDescent="0.3">
      <c r="B796" s="22"/>
      <c r="C796" s="19" t="s">
        <v>4</v>
      </c>
      <c r="D796" s="19"/>
      <c r="E796" s="19"/>
      <c r="F796" s="30"/>
      <c r="H796" s="97"/>
      <c r="I796" s="97"/>
      <c r="J796" s="97"/>
      <c r="K796" s="97"/>
    </row>
    <row r="797" spans="2:11" x14ac:dyDescent="0.3">
      <c r="B797" s="22"/>
      <c r="C797" s="19" t="s">
        <v>4</v>
      </c>
      <c r="D797" s="19"/>
      <c r="E797" s="19"/>
      <c r="F797" s="30"/>
      <c r="H797" s="97"/>
      <c r="I797" s="97"/>
      <c r="J797" s="97"/>
      <c r="K797" s="97"/>
    </row>
    <row r="798" spans="2:11" x14ac:dyDescent="0.3">
      <c r="B798" s="22"/>
      <c r="C798" s="19" t="s">
        <v>4</v>
      </c>
      <c r="D798" s="19"/>
      <c r="E798" s="19"/>
      <c r="F798" s="30"/>
      <c r="H798" s="97"/>
      <c r="I798" s="97"/>
      <c r="J798" s="97"/>
      <c r="K798" s="97"/>
    </row>
    <row r="799" spans="2:11" x14ac:dyDescent="0.3">
      <c r="B799" s="22"/>
      <c r="C799" s="19" t="s">
        <v>4</v>
      </c>
      <c r="D799" s="19"/>
      <c r="E799" s="19"/>
      <c r="F799" s="30"/>
      <c r="H799" s="97"/>
      <c r="I799" s="97"/>
      <c r="J799" s="97"/>
      <c r="K799" s="97"/>
    </row>
    <row r="800" spans="2:11" x14ac:dyDescent="0.3">
      <c r="B800" s="22"/>
      <c r="C800" s="19" t="s">
        <v>4</v>
      </c>
      <c r="D800" s="19"/>
      <c r="E800" s="19"/>
      <c r="F800" s="30"/>
      <c r="H800" s="97"/>
      <c r="I800" s="97"/>
      <c r="J800" s="97"/>
      <c r="K800" s="97"/>
    </row>
    <row r="801" spans="2:11" x14ac:dyDescent="0.3">
      <c r="B801" s="22"/>
      <c r="C801" s="19" t="s">
        <v>4</v>
      </c>
      <c r="D801" s="19"/>
      <c r="E801" s="19"/>
      <c r="F801" s="30"/>
      <c r="H801" s="97"/>
      <c r="I801" s="97"/>
      <c r="J801" s="97"/>
      <c r="K801" s="97"/>
    </row>
    <row r="802" spans="2:11" x14ac:dyDescent="0.3">
      <c r="B802" s="22"/>
      <c r="C802" s="19" t="s">
        <v>4</v>
      </c>
      <c r="D802" s="19"/>
      <c r="E802" s="19"/>
      <c r="F802" s="30"/>
      <c r="H802" s="97"/>
      <c r="I802" s="97"/>
      <c r="J802" s="97"/>
      <c r="K802" s="97"/>
    </row>
    <row r="803" spans="2:11" x14ac:dyDescent="0.3">
      <c r="B803" s="22"/>
      <c r="C803" s="19" t="s">
        <v>4</v>
      </c>
      <c r="D803" s="19"/>
      <c r="E803" s="19"/>
      <c r="F803" s="30"/>
      <c r="H803" s="97"/>
      <c r="I803" s="97"/>
      <c r="J803" s="97"/>
      <c r="K803" s="97"/>
    </row>
    <row r="804" spans="2:11" x14ac:dyDescent="0.3">
      <c r="B804" s="22"/>
      <c r="C804" s="19" t="s">
        <v>4</v>
      </c>
      <c r="D804" s="19"/>
      <c r="E804" s="19"/>
      <c r="F804" s="30"/>
      <c r="H804" s="97"/>
      <c r="I804" s="97"/>
      <c r="J804" s="97"/>
      <c r="K804" s="97"/>
    </row>
    <row r="805" spans="2:11" x14ac:dyDescent="0.3">
      <c r="B805" s="22"/>
      <c r="C805" s="19" t="s">
        <v>4</v>
      </c>
      <c r="D805" s="19"/>
      <c r="E805" s="19"/>
      <c r="F805" s="30"/>
      <c r="H805" s="97"/>
      <c r="I805" s="97"/>
      <c r="J805" s="97"/>
      <c r="K805" s="97"/>
    </row>
    <row r="806" spans="2:11" x14ac:dyDescent="0.3">
      <c r="B806" s="22"/>
      <c r="C806" s="19" t="s">
        <v>4</v>
      </c>
      <c r="D806" s="19"/>
      <c r="E806" s="19"/>
      <c r="F806" s="30"/>
      <c r="H806" s="97"/>
      <c r="I806" s="97"/>
      <c r="J806" s="97"/>
      <c r="K806" s="97"/>
    </row>
    <row r="807" spans="2:11" x14ac:dyDescent="0.3">
      <c r="B807" s="22"/>
      <c r="C807" s="19" t="s">
        <v>4</v>
      </c>
      <c r="D807" s="19"/>
      <c r="E807" s="19"/>
      <c r="F807" s="30"/>
      <c r="H807" s="97"/>
      <c r="I807" s="97"/>
      <c r="J807" s="97"/>
      <c r="K807" s="97"/>
    </row>
    <row r="808" spans="2:11" x14ac:dyDescent="0.3">
      <c r="B808" s="22"/>
      <c r="C808" s="19" t="s">
        <v>4</v>
      </c>
      <c r="D808" s="19"/>
      <c r="E808" s="19"/>
      <c r="F808" s="30"/>
      <c r="H808" s="97"/>
      <c r="I808" s="97"/>
      <c r="J808" s="97"/>
      <c r="K808" s="97"/>
    </row>
    <row r="809" spans="2:11" x14ac:dyDescent="0.3">
      <c r="B809" s="22"/>
      <c r="C809" s="19" t="s">
        <v>4</v>
      </c>
      <c r="D809" s="19"/>
      <c r="E809" s="19"/>
      <c r="F809" s="30"/>
      <c r="H809" s="97"/>
      <c r="I809" s="97"/>
      <c r="J809" s="97"/>
      <c r="K809" s="97"/>
    </row>
    <row r="810" spans="2:11" x14ac:dyDescent="0.3">
      <c r="B810" s="22"/>
      <c r="C810" s="19" t="s">
        <v>4</v>
      </c>
      <c r="D810" s="19"/>
      <c r="E810" s="19"/>
      <c r="F810" s="30"/>
      <c r="H810" s="97"/>
      <c r="I810" s="97"/>
      <c r="J810" s="97"/>
      <c r="K810" s="97"/>
    </row>
    <row r="811" spans="2:11" x14ac:dyDescent="0.3">
      <c r="B811" s="22"/>
      <c r="C811" s="19" t="s">
        <v>4</v>
      </c>
      <c r="D811" s="19"/>
      <c r="E811" s="19"/>
      <c r="F811" s="30"/>
      <c r="H811" s="97"/>
      <c r="I811" s="97"/>
      <c r="J811" s="97"/>
      <c r="K811" s="97"/>
    </row>
    <row r="812" spans="2:11" x14ac:dyDescent="0.3">
      <c r="B812" s="22"/>
      <c r="C812" s="19" t="s">
        <v>4</v>
      </c>
      <c r="D812" s="19"/>
      <c r="E812" s="19"/>
      <c r="F812" s="30"/>
      <c r="H812" s="97"/>
      <c r="I812" s="97"/>
      <c r="J812" s="97"/>
      <c r="K812" s="97"/>
    </row>
    <row r="813" spans="2:11" x14ac:dyDescent="0.3">
      <c r="B813" s="22"/>
      <c r="C813" s="19" t="s">
        <v>4</v>
      </c>
      <c r="D813" s="19"/>
      <c r="E813" s="19"/>
      <c r="F813" s="30"/>
      <c r="H813" s="97"/>
      <c r="I813" s="97"/>
      <c r="J813" s="97"/>
      <c r="K813" s="97"/>
    </row>
    <row r="814" spans="2:11" x14ac:dyDescent="0.3">
      <c r="B814" s="22"/>
      <c r="C814" s="19" t="s">
        <v>4</v>
      </c>
      <c r="D814" s="19"/>
      <c r="E814" s="19"/>
      <c r="F814" s="30"/>
      <c r="H814" s="97"/>
      <c r="I814" s="97"/>
      <c r="J814" s="97"/>
      <c r="K814" s="97"/>
    </row>
    <row r="815" spans="2:11" x14ac:dyDescent="0.3">
      <c r="B815" s="22"/>
      <c r="C815" s="19" t="s">
        <v>4</v>
      </c>
      <c r="D815" s="19"/>
      <c r="E815" s="19"/>
      <c r="F815" s="30"/>
      <c r="H815" s="97"/>
      <c r="I815" s="97"/>
      <c r="J815" s="97"/>
      <c r="K815" s="97"/>
    </row>
    <row r="816" spans="2:11" x14ac:dyDescent="0.3">
      <c r="B816" s="22"/>
      <c r="C816" s="19" t="s">
        <v>4</v>
      </c>
      <c r="D816" s="19"/>
      <c r="E816" s="19"/>
      <c r="F816" s="30"/>
      <c r="H816" s="97"/>
      <c r="I816" s="97"/>
      <c r="J816" s="97"/>
      <c r="K816" s="97"/>
    </row>
    <row r="817" spans="2:11" x14ac:dyDescent="0.3">
      <c r="B817" s="22"/>
      <c r="C817" s="19" t="s">
        <v>4</v>
      </c>
      <c r="D817" s="19"/>
      <c r="E817" s="19"/>
      <c r="F817" s="30"/>
      <c r="H817" s="97"/>
      <c r="I817" s="97"/>
      <c r="J817" s="97"/>
      <c r="K817" s="97"/>
    </row>
    <row r="818" spans="2:11" x14ac:dyDescent="0.3">
      <c r="B818" s="22"/>
      <c r="C818" s="19" t="s">
        <v>4</v>
      </c>
      <c r="D818" s="19"/>
      <c r="E818" s="19"/>
      <c r="F818" s="30"/>
      <c r="H818" s="97"/>
      <c r="I818" s="97"/>
      <c r="J818" s="97"/>
      <c r="K818" s="97"/>
    </row>
    <row r="819" spans="2:11" x14ac:dyDescent="0.3">
      <c r="B819" s="22"/>
      <c r="C819" s="19" t="s">
        <v>4</v>
      </c>
      <c r="D819" s="19"/>
      <c r="E819" s="19"/>
      <c r="F819" s="30"/>
      <c r="H819" s="97"/>
      <c r="I819" s="97"/>
      <c r="J819" s="97"/>
      <c r="K819" s="97"/>
    </row>
    <row r="820" spans="2:11" x14ac:dyDescent="0.3">
      <c r="B820" s="22"/>
      <c r="C820" s="19" t="s">
        <v>4</v>
      </c>
      <c r="D820" s="19"/>
      <c r="E820" s="19"/>
      <c r="F820" s="30"/>
      <c r="H820" s="97"/>
      <c r="I820" s="97"/>
      <c r="J820" s="97"/>
      <c r="K820" s="97"/>
    </row>
    <row r="821" spans="2:11" x14ac:dyDescent="0.3">
      <c r="B821" s="22"/>
      <c r="C821" s="19" t="s">
        <v>4</v>
      </c>
      <c r="D821" s="19"/>
      <c r="E821" s="19"/>
      <c r="F821" s="30"/>
      <c r="H821" s="97"/>
      <c r="I821" s="97"/>
      <c r="J821" s="97"/>
      <c r="K821" s="97"/>
    </row>
    <row r="822" spans="2:11" x14ac:dyDescent="0.3">
      <c r="B822" s="22"/>
      <c r="C822" s="19" t="s">
        <v>4</v>
      </c>
      <c r="D822" s="19"/>
      <c r="E822" s="19"/>
      <c r="F822" s="30"/>
      <c r="H822" s="97"/>
      <c r="I822" s="97"/>
      <c r="J822" s="97"/>
      <c r="K822" s="97"/>
    </row>
    <row r="823" spans="2:11" x14ac:dyDescent="0.3">
      <c r="B823" s="22"/>
      <c r="C823" s="19" t="s">
        <v>4</v>
      </c>
      <c r="D823" s="19"/>
      <c r="E823" s="19"/>
      <c r="F823" s="30"/>
      <c r="H823" s="97"/>
      <c r="I823" s="97"/>
      <c r="J823" s="97"/>
      <c r="K823" s="97"/>
    </row>
    <row r="824" spans="2:11" x14ac:dyDescent="0.3">
      <c r="B824" s="22"/>
      <c r="C824" s="19" t="s">
        <v>4</v>
      </c>
      <c r="D824" s="19"/>
      <c r="E824" s="19"/>
      <c r="F824" s="30"/>
      <c r="H824" s="97"/>
      <c r="I824" s="97"/>
      <c r="J824" s="97"/>
      <c r="K824" s="97"/>
    </row>
    <row r="825" spans="2:11" x14ac:dyDescent="0.3">
      <c r="B825" s="22"/>
      <c r="C825" s="19" t="s">
        <v>4</v>
      </c>
      <c r="D825" s="19"/>
      <c r="E825" s="19"/>
      <c r="F825" s="30"/>
      <c r="H825" s="97"/>
      <c r="I825" s="97"/>
      <c r="J825" s="97"/>
      <c r="K825" s="97"/>
    </row>
    <row r="826" spans="2:11" x14ac:dyDescent="0.3">
      <c r="B826" s="22"/>
      <c r="C826" s="19" t="s">
        <v>4</v>
      </c>
      <c r="D826" s="19"/>
      <c r="E826" s="19"/>
      <c r="F826" s="30"/>
      <c r="H826" s="97"/>
      <c r="I826" s="97"/>
      <c r="J826" s="97"/>
      <c r="K826" s="97"/>
    </row>
    <row r="827" spans="2:11" x14ac:dyDescent="0.3">
      <c r="B827" s="22"/>
      <c r="C827" s="19" t="s">
        <v>4</v>
      </c>
      <c r="D827" s="19"/>
      <c r="E827" s="19"/>
      <c r="F827" s="30"/>
      <c r="H827" s="97"/>
      <c r="I827" s="97"/>
      <c r="J827" s="97"/>
      <c r="K827" s="97"/>
    </row>
    <row r="828" spans="2:11" x14ac:dyDescent="0.3">
      <c r="B828" s="22"/>
      <c r="C828" s="19" t="s">
        <v>4</v>
      </c>
      <c r="D828" s="19"/>
      <c r="E828" s="19"/>
      <c r="F828" s="30"/>
      <c r="H828" s="97"/>
      <c r="I828" s="97"/>
      <c r="J828" s="97"/>
      <c r="K828" s="97"/>
    </row>
    <row r="829" spans="2:11" x14ac:dyDescent="0.3">
      <c r="B829" s="22"/>
      <c r="C829" s="19" t="s">
        <v>4</v>
      </c>
      <c r="D829" s="19"/>
      <c r="E829" s="19"/>
      <c r="F829" s="30"/>
      <c r="H829" s="97"/>
      <c r="I829" s="97"/>
      <c r="J829" s="97"/>
      <c r="K829" s="97"/>
    </row>
    <row r="830" spans="2:11" x14ac:dyDescent="0.3">
      <c r="B830" s="22"/>
      <c r="C830" s="19" t="s">
        <v>4</v>
      </c>
      <c r="D830" s="19"/>
      <c r="E830" s="19"/>
      <c r="F830" s="30"/>
      <c r="H830" s="97"/>
      <c r="I830" s="97"/>
      <c r="J830" s="97"/>
      <c r="K830" s="97"/>
    </row>
    <row r="831" spans="2:11" x14ac:dyDescent="0.3">
      <c r="B831" s="22"/>
      <c r="C831" s="19" t="s">
        <v>4</v>
      </c>
      <c r="D831" s="19"/>
      <c r="E831" s="19"/>
      <c r="F831" s="30"/>
      <c r="H831" s="97"/>
      <c r="I831" s="97"/>
      <c r="J831" s="97"/>
      <c r="K831" s="97"/>
    </row>
    <row r="832" spans="2:11" x14ac:dyDescent="0.3">
      <c r="B832" s="22"/>
      <c r="C832" s="19" t="s">
        <v>4</v>
      </c>
      <c r="D832" s="19"/>
      <c r="E832" s="19"/>
      <c r="F832" s="30"/>
      <c r="H832" s="97"/>
      <c r="I832" s="97"/>
      <c r="J832" s="97"/>
      <c r="K832" s="97"/>
    </row>
    <row r="833" spans="2:11" x14ac:dyDescent="0.3">
      <c r="B833" s="22"/>
      <c r="C833" s="19" t="s">
        <v>4</v>
      </c>
      <c r="D833" s="19"/>
      <c r="E833" s="19"/>
      <c r="F833" s="30"/>
      <c r="H833" s="97"/>
      <c r="I833" s="97"/>
      <c r="J833" s="97"/>
      <c r="K833" s="97"/>
    </row>
    <row r="834" spans="2:11" x14ac:dyDescent="0.3">
      <c r="B834" s="22"/>
      <c r="C834" s="19" t="s">
        <v>4</v>
      </c>
      <c r="D834" s="19"/>
      <c r="E834" s="19"/>
      <c r="F834" s="30"/>
      <c r="H834" s="97"/>
      <c r="I834" s="97"/>
      <c r="J834" s="97"/>
      <c r="K834" s="97"/>
    </row>
    <row r="835" spans="2:11" x14ac:dyDescent="0.3">
      <c r="B835" s="22"/>
      <c r="C835" s="19" t="s">
        <v>4</v>
      </c>
      <c r="D835" s="19"/>
      <c r="E835" s="19"/>
      <c r="F835" s="30"/>
      <c r="H835" s="97"/>
      <c r="I835" s="97"/>
      <c r="J835" s="97"/>
      <c r="K835" s="97"/>
    </row>
    <row r="836" spans="2:11" x14ac:dyDescent="0.3">
      <c r="B836" s="22"/>
      <c r="C836" s="19" t="s">
        <v>4</v>
      </c>
      <c r="D836" s="19"/>
      <c r="E836" s="19"/>
      <c r="F836" s="30"/>
      <c r="H836" s="97"/>
      <c r="I836" s="97"/>
      <c r="J836" s="97"/>
      <c r="K836" s="97"/>
    </row>
    <row r="837" spans="2:11" x14ac:dyDescent="0.3">
      <c r="B837" s="22"/>
      <c r="C837" s="19" t="s">
        <v>4</v>
      </c>
      <c r="D837" s="19"/>
      <c r="E837" s="19"/>
      <c r="F837" s="30"/>
      <c r="H837" s="97"/>
      <c r="I837" s="97"/>
      <c r="J837" s="97"/>
      <c r="K837" s="97"/>
    </row>
    <row r="838" spans="2:11" x14ac:dyDescent="0.3">
      <c r="B838" s="22"/>
      <c r="C838" s="19" t="s">
        <v>4</v>
      </c>
      <c r="D838" s="19"/>
      <c r="E838" s="19"/>
      <c r="F838" s="30"/>
      <c r="H838" s="97"/>
      <c r="I838" s="97"/>
      <c r="J838" s="97"/>
      <c r="K838" s="97"/>
    </row>
    <row r="839" spans="2:11" x14ac:dyDescent="0.3">
      <c r="B839" s="22"/>
      <c r="C839" s="19" t="s">
        <v>4</v>
      </c>
      <c r="D839" s="19"/>
      <c r="E839" s="19"/>
      <c r="F839" s="30"/>
      <c r="H839" s="97"/>
      <c r="I839" s="97"/>
      <c r="J839" s="97"/>
      <c r="K839" s="97"/>
    </row>
    <row r="840" spans="2:11" x14ac:dyDescent="0.3">
      <c r="B840" s="22"/>
      <c r="C840" s="19" t="s">
        <v>4</v>
      </c>
      <c r="D840" s="19"/>
      <c r="E840" s="19"/>
      <c r="F840" s="30"/>
      <c r="H840" s="97"/>
      <c r="I840" s="97"/>
      <c r="J840" s="97"/>
      <c r="K840" s="97"/>
    </row>
    <row r="841" spans="2:11" x14ac:dyDescent="0.3">
      <c r="B841" s="22"/>
      <c r="C841" s="19" t="s">
        <v>4</v>
      </c>
      <c r="D841" s="19"/>
      <c r="E841" s="19"/>
      <c r="F841" s="30"/>
      <c r="H841" s="97"/>
      <c r="I841" s="97"/>
      <c r="J841" s="97"/>
      <c r="K841" s="97"/>
    </row>
    <row r="842" spans="2:11" x14ac:dyDescent="0.3">
      <c r="B842" s="22"/>
      <c r="C842" s="19" t="s">
        <v>4</v>
      </c>
      <c r="D842" s="19"/>
      <c r="E842" s="19"/>
      <c r="F842" s="30"/>
      <c r="H842" s="97"/>
      <c r="I842" s="97"/>
      <c r="J842" s="97"/>
      <c r="K842" s="97"/>
    </row>
    <row r="843" spans="2:11" x14ac:dyDescent="0.3">
      <c r="B843" s="22"/>
      <c r="C843" s="19" t="s">
        <v>4</v>
      </c>
      <c r="D843" s="19"/>
      <c r="E843" s="19"/>
      <c r="F843" s="30"/>
      <c r="H843" s="97"/>
      <c r="I843" s="97"/>
      <c r="J843" s="97"/>
      <c r="K843" s="97"/>
    </row>
    <row r="844" spans="2:11" x14ac:dyDescent="0.3">
      <c r="B844" s="22"/>
      <c r="C844" s="19" t="s">
        <v>4</v>
      </c>
      <c r="D844" s="19"/>
      <c r="E844" s="19"/>
      <c r="F844" s="30"/>
      <c r="H844" s="97"/>
      <c r="I844" s="97"/>
      <c r="J844" s="97"/>
      <c r="K844" s="97"/>
    </row>
    <row r="845" spans="2:11" x14ac:dyDescent="0.3">
      <c r="B845" s="22"/>
      <c r="C845" s="19" t="s">
        <v>4</v>
      </c>
      <c r="D845" s="19"/>
      <c r="E845" s="19"/>
      <c r="F845" s="30"/>
      <c r="H845" s="97"/>
      <c r="I845" s="97"/>
      <c r="J845" s="97"/>
      <c r="K845" s="97"/>
    </row>
    <row r="846" spans="2:11" x14ac:dyDescent="0.3">
      <c r="B846" s="22"/>
      <c r="C846" s="19" t="s">
        <v>4</v>
      </c>
      <c r="D846" s="19"/>
      <c r="E846" s="19"/>
      <c r="F846" s="30"/>
      <c r="H846" s="97"/>
      <c r="I846" s="97"/>
      <c r="J846" s="97"/>
      <c r="K846" s="97"/>
    </row>
    <row r="847" spans="2:11" x14ac:dyDescent="0.3">
      <c r="B847" s="22"/>
      <c r="C847" s="19" t="s">
        <v>4</v>
      </c>
      <c r="D847" s="19"/>
      <c r="E847" s="19"/>
      <c r="F847" s="30"/>
      <c r="H847" s="97"/>
      <c r="I847" s="97"/>
      <c r="J847" s="97"/>
      <c r="K847" s="97"/>
    </row>
    <row r="848" spans="2:11" x14ac:dyDescent="0.3">
      <c r="B848" s="22"/>
      <c r="C848" s="19" t="s">
        <v>4</v>
      </c>
      <c r="D848" s="19"/>
      <c r="E848" s="19"/>
      <c r="F848" s="30"/>
      <c r="H848" s="97"/>
      <c r="I848" s="97"/>
      <c r="J848" s="97"/>
      <c r="K848" s="97"/>
    </row>
    <row r="849" spans="2:11" x14ac:dyDescent="0.3">
      <c r="B849" s="22"/>
      <c r="C849" s="19" t="s">
        <v>4</v>
      </c>
      <c r="D849" s="19"/>
      <c r="E849" s="19"/>
      <c r="F849" s="30"/>
      <c r="H849" s="97"/>
      <c r="I849" s="97"/>
      <c r="J849" s="97"/>
      <c r="K849" s="97"/>
    </row>
    <row r="850" spans="2:11" x14ac:dyDescent="0.3">
      <c r="B850" s="22"/>
      <c r="C850" s="19" t="s">
        <v>4</v>
      </c>
      <c r="D850" s="19"/>
      <c r="E850" s="19"/>
      <c r="F850" s="30"/>
      <c r="H850" s="97"/>
      <c r="I850" s="97"/>
      <c r="J850" s="97"/>
      <c r="K850" s="97"/>
    </row>
    <row r="851" spans="2:11" x14ac:dyDescent="0.3">
      <c r="B851" s="22"/>
      <c r="C851" s="19" t="s">
        <v>4</v>
      </c>
      <c r="D851" s="19"/>
      <c r="E851" s="19"/>
      <c r="F851" s="30"/>
      <c r="H851" s="97"/>
      <c r="I851" s="97"/>
      <c r="J851" s="97"/>
      <c r="K851" s="97"/>
    </row>
    <row r="852" spans="2:11" x14ac:dyDescent="0.3">
      <c r="B852" s="22"/>
      <c r="C852" s="19" t="s">
        <v>4</v>
      </c>
      <c r="D852" s="19"/>
      <c r="E852" s="19"/>
      <c r="F852" s="30"/>
      <c r="H852" s="97"/>
      <c r="I852" s="97"/>
      <c r="J852" s="97"/>
      <c r="K852" s="97"/>
    </row>
    <row r="853" spans="2:11" x14ac:dyDescent="0.3">
      <c r="B853" s="22"/>
      <c r="C853" s="19" t="s">
        <v>4</v>
      </c>
      <c r="D853" s="19"/>
      <c r="E853" s="19"/>
      <c r="F853" s="30"/>
      <c r="H853" s="97"/>
      <c r="I853" s="97"/>
      <c r="J853" s="97"/>
      <c r="K853" s="97"/>
    </row>
    <row r="854" spans="2:11" x14ac:dyDescent="0.3">
      <c r="B854" s="22"/>
      <c r="C854" s="19" t="s">
        <v>4</v>
      </c>
      <c r="D854" s="19"/>
      <c r="E854" s="19"/>
      <c r="F854" s="30"/>
      <c r="H854" s="97"/>
      <c r="I854" s="97"/>
      <c r="J854" s="97"/>
      <c r="K854" s="97"/>
    </row>
    <row r="855" spans="2:11" x14ac:dyDescent="0.3">
      <c r="B855" s="22"/>
      <c r="C855" s="19" t="s">
        <v>4</v>
      </c>
      <c r="D855" s="19"/>
      <c r="E855" s="19"/>
      <c r="F855" s="30"/>
      <c r="H855" s="97"/>
      <c r="I855" s="97"/>
      <c r="J855" s="97"/>
      <c r="K855" s="97"/>
    </row>
    <row r="856" spans="2:11" x14ac:dyDescent="0.3">
      <c r="B856" s="22"/>
      <c r="C856" s="19" t="s">
        <v>4</v>
      </c>
      <c r="D856" s="19"/>
      <c r="E856" s="19"/>
      <c r="F856" s="30"/>
      <c r="H856" s="97"/>
      <c r="I856" s="97"/>
      <c r="J856" s="97"/>
      <c r="K856" s="97"/>
    </row>
    <row r="857" spans="2:11" x14ac:dyDescent="0.3">
      <c r="B857" s="22"/>
      <c r="C857" s="19" t="s">
        <v>4</v>
      </c>
      <c r="D857" s="19"/>
      <c r="E857" s="19"/>
      <c r="F857" s="30"/>
      <c r="H857" s="97"/>
      <c r="I857" s="97"/>
      <c r="J857" s="97"/>
      <c r="K857" s="97"/>
    </row>
    <row r="858" spans="2:11" x14ac:dyDescent="0.3">
      <c r="B858" s="22"/>
      <c r="C858" s="19" t="s">
        <v>4</v>
      </c>
      <c r="D858" s="19"/>
      <c r="E858" s="19"/>
      <c r="F858" s="30"/>
      <c r="H858" s="97"/>
      <c r="I858" s="97"/>
      <c r="J858" s="97"/>
      <c r="K858" s="97"/>
    </row>
    <row r="859" spans="2:11" x14ac:dyDescent="0.3">
      <c r="B859" s="22"/>
      <c r="C859" s="19" t="s">
        <v>4</v>
      </c>
      <c r="D859" s="19"/>
      <c r="E859" s="19"/>
      <c r="F859" s="30"/>
      <c r="H859" s="97"/>
      <c r="I859" s="97"/>
      <c r="J859" s="97"/>
      <c r="K859" s="97"/>
    </row>
    <row r="860" spans="2:11" x14ac:dyDescent="0.3">
      <c r="B860" s="22"/>
      <c r="C860" s="19" t="s">
        <v>4</v>
      </c>
      <c r="D860" s="19"/>
      <c r="E860" s="19"/>
      <c r="F860" s="30"/>
      <c r="H860" s="97"/>
      <c r="I860" s="97"/>
      <c r="J860" s="97"/>
      <c r="K860" s="97"/>
    </row>
    <row r="861" spans="2:11" x14ac:dyDescent="0.3">
      <c r="B861" s="22"/>
      <c r="C861" s="19" t="s">
        <v>4</v>
      </c>
      <c r="D861" s="19"/>
      <c r="E861" s="19"/>
      <c r="F861" s="30"/>
      <c r="H861" s="97"/>
      <c r="I861" s="97"/>
      <c r="J861" s="97"/>
      <c r="K861" s="97"/>
    </row>
    <row r="862" spans="2:11" x14ac:dyDescent="0.3">
      <c r="B862" s="22"/>
      <c r="C862" s="19" t="s">
        <v>4</v>
      </c>
      <c r="D862" s="19"/>
      <c r="E862" s="19"/>
      <c r="F862" s="30"/>
      <c r="H862" s="97"/>
      <c r="I862" s="97"/>
      <c r="J862" s="97"/>
      <c r="K862" s="97"/>
    </row>
    <row r="863" spans="2:11" x14ac:dyDescent="0.3">
      <c r="B863" s="22"/>
      <c r="C863" s="19" t="s">
        <v>4</v>
      </c>
      <c r="D863" s="19"/>
      <c r="E863" s="19"/>
      <c r="F863" s="30"/>
      <c r="H863" s="97"/>
      <c r="I863" s="97"/>
      <c r="J863" s="97"/>
      <c r="K863" s="97"/>
    </row>
    <row r="864" spans="2:11" x14ac:dyDescent="0.3">
      <c r="B864" s="22"/>
      <c r="C864" s="19" t="s">
        <v>4</v>
      </c>
      <c r="D864" s="19"/>
      <c r="E864" s="19"/>
      <c r="F864" s="30"/>
      <c r="H864" s="97"/>
      <c r="I864" s="97"/>
      <c r="J864" s="97"/>
      <c r="K864" s="97"/>
    </row>
    <row r="865" spans="2:11" x14ac:dyDescent="0.3">
      <c r="B865" s="22"/>
      <c r="C865" s="19" t="s">
        <v>4</v>
      </c>
      <c r="D865" s="19"/>
      <c r="E865" s="19"/>
      <c r="F865" s="30"/>
      <c r="H865" s="97"/>
      <c r="I865" s="97"/>
      <c r="J865" s="97"/>
      <c r="K865" s="97"/>
    </row>
    <row r="866" spans="2:11" x14ac:dyDescent="0.3">
      <c r="B866" s="22"/>
      <c r="C866" s="19" t="s">
        <v>4</v>
      </c>
      <c r="D866" s="19"/>
      <c r="E866" s="19"/>
      <c r="F866" s="30"/>
      <c r="H866" s="97"/>
      <c r="I866" s="97"/>
      <c r="J866" s="97"/>
      <c r="K866" s="97"/>
    </row>
    <row r="867" spans="2:11" x14ac:dyDescent="0.3">
      <c r="B867" s="22"/>
      <c r="C867" s="19" t="s">
        <v>4</v>
      </c>
      <c r="D867" s="19"/>
      <c r="E867" s="19"/>
      <c r="F867" s="30"/>
      <c r="H867" s="97"/>
      <c r="I867" s="97"/>
      <c r="J867" s="97"/>
      <c r="K867" s="97"/>
    </row>
    <row r="868" spans="2:11" x14ac:dyDescent="0.3">
      <c r="B868" s="22"/>
      <c r="C868" s="19" t="s">
        <v>4</v>
      </c>
      <c r="D868" s="19"/>
      <c r="E868" s="19"/>
      <c r="F868" s="30"/>
      <c r="H868" s="97"/>
      <c r="I868" s="97"/>
      <c r="J868" s="97"/>
      <c r="K868" s="97"/>
    </row>
    <row r="869" spans="2:11" x14ac:dyDescent="0.3">
      <c r="B869" s="22"/>
      <c r="C869" s="19" t="s">
        <v>4</v>
      </c>
      <c r="D869" s="19"/>
      <c r="E869" s="19"/>
      <c r="F869" s="30"/>
      <c r="H869" s="97"/>
      <c r="I869" s="97"/>
      <c r="J869" s="97"/>
      <c r="K869" s="97"/>
    </row>
    <row r="870" spans="2:11" x14ac:dyDescent="0.3">
      <c r="B870" s="22"/>
      <c r="C870" s="19" t="s">
        <v>4</v>
      </c>
      <c r="D870" s="19"/>
      <c r="E870" s="19"/>
      <c r="F870" s="30"/>
      <c r="H870" s="97"/>
      <c r="I870" s="97"/>
      <c r="J870" s="97"/>
      <c r="K870" s="97"/>
    </row>
    <row r="871" spans="2:11" x14ac:dyDescent="0.3">
      <c r="B871" s="22"/>
      <c r="C871" s="19" t="s">
        <v>4</v>
      </c>
      <c r="D871" s="19"/>
      <c r="E871" s="19"/>
      <c r="F871" s="30"/>
      <c r="H871" s="97"/>
      <c r="I871" s="97"/>
      <c r="J871" s="97"/>
      <c r="K871" s="97"/>
    </row>
    <row r="872" spans="2:11" x14ac:dyDescent="0.3">
      <c r="B872" s="22"/>
      <c r="C872" s="19" t="s">
        <v>4</v>
      </c>
      <c r="D872" s="19"/>
      <c r="E872" s="19"/>
      <c r="F872" s="30"/>
      <c r="H872" s="97"/>
      <c r="I872" s="97"/>
      <c r="J872" s="97"/>
      <c r="K872" s="97"/>
    </row>
    <row r="873" spans="2:11" x14ac:dyDescent="0.3">
      <c r="B873" s="22"/>
      <c r="C873" s="19" t="s">
        <v>4</v>
      </c>
      <c r="D873" s="19"/>
      <c r="E873" s="19"/>
      <c r="F873" s="30"/>
      <c r="H873" s="97"/>
      <c r="I873" s="97"/>
      <c r="J873" s="97"/>
      <c r="K873" s="97"/>
    </row>
    <row r="874" spans="2:11" x14ac:dyDescent="0.3">
      <c r="B874" s="22"/>
      <c r="C874" s="19" t="s">
        <v>4</v>
      </c>
      <c r="D874" s="19"/>
      <c r="E874" s="19"/>
      <c r="F874" s="30"/>
      <c r="H874" s="97"/>
      <c r="I874" s="97"/>
      <c r="J874" s="97"/>
      <c r="K874" s="97"/>
    </row>
    <row r="875" spans="2:11" x14ac:dyDescent="0.3">
      <c r="B875" s="22"/>
      <c r="C875" s="19" t="s">
        <v>4</v>
      </c>
      <c r="D875" s="19"/>
      <c r="E875" s="19"/>
      <c r="F875" s="30"/>
      <c r="H875" s="97"/>
      <c r="I875" s="97"/>
      <c r="J875" s="97"/>
      <c r="K875" s="97"/>
    </row>
    <row r="876" spans="2:11" x14ac:dyDescent="0.3">
      <c r="B876" s="22"/>
      <c r="C876" s="19" t="s">
        <v>4</v>
      </c>
      <c r="D876" s="19"/>
      <c r="E876" s="19"/>
      <c r="F876" s="30"/>
      <c r="H876" s="97"/>
      <c r="I876" s="97"/>
      <c r="J876" s="97"/>
      <c r="K876" s="97"/>
    </row>
    <row r="877" spans="2:11" x14ac:dyDescent="0.3">
      <c r="B877" s="22"/>
      <c r="C877" s="19" t="s">
        <v>4</v>
      </c>
      <c r="D877" s="19"/>
      <c r="E877" s="19"/>
      <c r="F877" s="30"/>
      <c r="H877" s="97"/>
      <c r="I877" s="97"/>
      <c r="J877" s="97"/>
      <c r="K877" s="97"/>
    </row>
    <row r="878" spans="2:11" x14ac:dyDescent="0.3">
      <c r="B878" s="22"/>
      <c r="C878" s="19" t="s">
        <v>4</v>
      </c>
      <c r="D878" s="19"/>
      <c r="E878" s="19"/>
      <c r="F878" s="30"/>
      <c r="H878" s="97"/>
      <c r="I878" s="97"/>
      <c r="J878" s="97"/>
      <c r="K878" s="97"/>
    </row>
    <row r="879" spans="2:11" x14ac:dyDescent="0.3">
      <c r="B879" s="22"/>
      <c r="C879" s="19" t="s">
        <v>4</v>
      </c>
      <c r="D879" s="19"/>
      <c r="E879" s="19"/>
      <c r="F879" s="30"/>
      <c r="H879" s="97"/>
      <c r="I879" s="97"/>
      <c r="J879" s="97"/>
      <c r="K879" s="97"/>
    </row>
    <row r="880" spans="2:11" x14ac:dyDescent="0.3">
      <c r="B880" s="22"/>
      <c r="C880" s="19" t="s">
        <v>4</v>
      </c>
      <c r="D880" s="19"/>
      <c r="E880" s="19"/>
      <c r="F880" s="30"/>
      <c r="H880" s="97"/>
      <c r="I880" s="97"/>
      <c r="J880" s="97"/>
      <c r="K880" s="97"/>
    </row>
    <row r="881" spans="2:11" x14ac:dyDescent="0.3">
      <c r="B881" s="22"/>
      <c r="C881" s="19" t="s">
        <v>4</v>
      </c>
      <c r="D881" s="19"/>
      <c r="E881" s="19"/>
      <c r="F881" s="30"/>
      <c r="H881" s="97"/>
      <c r="I881" s="97"/>
      <c r="J881" s="97"/>
      <c r="K881" s="97"/>
    </row>
    <row r="882" spans="2:11" x14ac:dyDescent="0.3">
      <c r="B882" s="22"/>
      <c r="C882" s="19" t="s">
        <v>4</v>
      </c>
      <c r="D882" s="19"/>
      <c r="E882" s="19"/>
      <c r="F882" s="30"/>
      <c r="H882" s="97"/>
      <c r="I882" s="97"/>
      <c r="J882" s="97"/>
      <c r="K882" s="97"/>
    </row>
    <row r="883" spans="2:11" x14ac:dyDescent="0.3">
      <c r="B883" s="22"/>
      <c r="C883" s="19" t="s">
        <v>4</v>
      </c>
      <c r="D883" s="19"/>
      <c r="E883" s="19"/>
      <c r="F883" s="30"/>
      <c r="H883" s="97"/>
      <c r="I883" s="97"/>
      <c r="J883" s="97"/>
      <c r="K883" s="97"/>
    </row>
    <row r="884" spans="2:11" x14ac:dyDescent="0.3">
      <c r="B884" s="22"/>
      <c r="C884" s="19" t="s">
        <v>4</v>
      </c>
      <c r="D884" s="19"/>
      <c r="E884" s="19"/>
      <c r="F884" s="30"/>
      <c r="H884" s="97"/>
      <c r="I884" s="97"/>
      <c r="J884" s="97"/>
      <c r="K884" s="97"/>
    </row>
    <row r="885" spans="2:11" x14ac:dyDescent="0.3">
      <c r="B885" s="22"/>
      <c r="C885" s="19" t="s">
        <v>4</v>
      </c>
      <c r="D885" s="19"/>
      <c r="E885" s="19"/>
      <c r="F885" s="30"/>
      <c r="H885" s="97"/>
      <c r="I885" s="97"/>
      <c r="J885" s="97"/>
      <c r="K885" s="97"/>
    </row>
    <row r="886" spans="2:11" x14ac:dyDescent="0.3">
      <c r="B886" s="22"/>
      <c r="C886" s="19" t="s">
        <v>4</v>
      </c>
      <c r="D886" s="19"/>
      <c r="E886" s="19"/>
      <c r="F886" s="30"/>
      <c r="H886" s="97"/>
      <c r="I886" s="97"/>
      <c r="J886" s="97"/>
      <c r="K886" s="97"/>
    </row>
    <row r="887" spans="2:11" x14ac:dyDescent="0.3">
      <c r="B887" s="22"/>
      <c r="C887" s="19" t="s">
        <v>4</v>
      </c>
      <c r="D887" s="19"/>
      <c r="E887" s="19"/>
      <c r="F887" s="30"/>
      <c r="H887" s="97"/>
      <c r="I887" s="97"/>
      <c r="J887" s="97"/>
      <c r="K887" s="97"/>
    </row>
    <row r="888" spans="2:11" x14ac:dyDescent="0.3">
      <c r="B888" s="22"/>
      <c r="C888" s="19" t="s">
        <v>4</v>
      </c>
      <c r="D888" s="19"/>
      <c r="E888" s="19"/>
      <c r="F888" s="30"/>
      <c r="H888" s="97"/>
      <c r="I888" s="97"/>
      <c r="J888" s="97"/>
      <c r="K888" s="97"/>
    </row>
    <row r="889" spans="2:11" x14ac:dyDescent="0.3">
      <c r="B889" s="22"/>
      <c r="C889" s="19" t="s">
        <v>4</v>
      </c>
      <c r="D889" s="19"/>
      <c r="E889" s="19"/>
      <c r="F889" s="30"/>
      <c r="H889" s="97"/>
      <c r="I889" s="97"/>
      <c r="J889" s="97"/>
      <c r="K889" s="97"/>
    </row>
    <row r="890" spans="2:11" x14ac:dyDescent="0.3">
      <c r="B890" s="22"/>
      <c r="C890" s="19" t="s">
        <v>4</v>
      </c>
      <c r="D890" s="19"/>
      <c r="E890" s="19"/>
      <c r="F890" s="30"/>
      <c r="H890" s="97"/>
      <c r="I890" s="97"/>
      <c r="J890" s="97"/>
      <c r="K890" s="97"/>
    </row>
    <row r="891" spans="2:11" x14ac:dyDescent="0.3">
      <c r="B891" s="22"/>
      <c r="C891" s="19" t="s">
        <v>4</v>
      </c>
      <c r="D891" s="19"/>
      <c r="E891" s="19"/>
      <c r="F891" s="30"/>
      <c r="H891" s="97"/>
      <c r="I891" s="97"/>
      <c r="J891" s="97"/>
      <c r="K891" s="97"/>
    </row>
    <row r="892" spans="2:11" x14ac:dyDescent="0.3">
      <c r="B892" s="22"/>
      <c r="C892" s="19" t="s">
        <v>4</v>
      </c>
      <c r="D892" s="19"/>
      <c r="E892" s="19"/>
      <c r="F892" s="30"/>
      <c r="H892" s="97"/>
      <c r="I892" s="97"/>
      <c r="J892" s="97"/>
      <c r="K892" s="97"/>
    </row>
    <row r="893" spans="2:11" x14ac:dyDescent="0.3">
      <c r="B893" s="22"/>
      <c r="C893" s="19" t="s">
        <v>4</v>
      </c>
      <c r="D893" s="19"/>
      <c r="E893" s="19"/>
      <c r="F893" s="30"/>
      <c r="H893" s="97"/>
      <c r="I893" s="97"/>
      <c r="J893" s="97"/>
      <c r="K893" s="97"/>
    </row>
    <row r="894" spans="2:11" x14ac:dyDescent="0.3">
      <c r="B894" s="22"/>
      <c r="C894" s="19" t="s">
        <v>4</v>
      </c>
      <c r="D894" s="19"/>
      <c r="E894" s="19"/>
      <c r="F894" s="30"/>
      <c r="H894" s="97"/>
      <c r="I894" s="97"/>
      <c r="J894" s="97"/>
      <c r="K894" s="97"/>
    </row>
    <row r="895" spans="2:11" x14ac:dyDescent="0.3">
      <c r="B895" s="22"/>
      <c r="C895" s="19" t="s">
        <v>4</v>
      </c>
      <c r="D895" s="19"/>
      <c r="E895" s="19"/>
      <c r="F895" s="30"/>
      <c r="H895" s="97"/>
      <c r="I895" s="97"/>
      <c r="J895" s="97"/>
      <c r="K895" s="97"/>
    </row>
    <row r="896" spans="2:11" x14ac:dyDescent="0.3">
      <c r="B896" s="22"/>
      <c r="C896" s="19" t="s">
        <v>4</v>
      </c>
      <c r="D896" s="19"/>
      <c r="E896" s="19"/>
      <c r="F896" s="30"/>
      <c r="H896" s="97"/>
      <c r="I896" s="97"/>
      <c r="J896" s="97"/>
      <c r="K896" s="97"/>
    </row>
    <row r="897" spans="2:11" x14ac:dyDescent="0.3">
      <c r="B897" s="22"/>
      <c r="C897" s="19" t="s">
        <v>4</v>
      </c>
      <c r="D897" s="19"/>
      <c r="E897" s="19"/>
      <c r="F897" s="30"/>
      <c r="H897" s="97"/>
      <c r="I897" s="97"/>
      <c r="J897" s="97"/>
      <c r="K897" s="97"/>
    </row>
    <row r="898" spans="2:11" x14ac:dyDescent="0.3">
      <c r="B898" s="22"/>
      <c r="C898" s="19" t="s">
        <v>4</v>
      </c>
      <c r="D898" s="19"/>
      <c r="E898" s="19"/>
      <c r="F898" s="30"/>
      <c r="H898" s="97"/>
      <c r="I898" s="97"/>
      <c r="J898" s="97"/>
      <c r="K898" s="97"/>
    </row>
    <row r="899" spans="2:11" x14ac:dyDescent="0.3">
      <c r="B899" s="22"/>
      <c r="C899" s="19" t="s">
        <v>4</v>
      </c>
      <c r="D899" s="19"/>
      <c r="E899" s="19"/>
      <c r="F899" s="30"/>
      <c r="H899" s="97"/>
      <c r="I899" s="97"/>
      <c r="J899" s="97"/>
      <c r="K899" s="97"/>
    </row>
    <row r="900" spans="2:11" x14ac:dyDescent="0.3">
      <c r="B900" s="22"/>
      <c r="C900" s="19" t="s">
        <v>4</v>
      </c>
      <c r="D900" s="19"/>
      <c r="E900" s="19"/>
      <c r="F900" s="30"/>
      <c r="H900" s="97"/>
      <c r="I900" s="97"/>
      <c r="J900" s="97"/>
      <c r="K900" s="97"/>
    </row>
    <row r="901" spans="2:11" x14ac:dyDescent="0.3">
      <c r="B901" s="22"/>
      <c r="C901" s="19" t="s">
        <v>4</v>
      </c>
      <c r="D901" s="19"/>
      <c r="E901" s="19"/>
      <c r="F901" s="30"/>
      <c r="H901" s="97"/>
      <c r="I901" s="97"/>
      <c r="J901" s="97"/>
      <c r="K901" s="97"/>
    </row>
    <row r="902" spans="2:11" x14ac:dyDescent="0.3">
      <c r="B902" s="22"/>
      <c r="C902" s="19" t="s">
        <v>4</v>
      </c>
      <c r="D902" s="19"/>
      <c r="E902" s="19"/>
      <c r="F902" s="30"/>
      <c r="H902" s="97"/>
      <c r="I902" s="97"/>
      <c r="J902" s="97"/>
      <c r="K902" s="97"/>
    </row>
    <row r="903" spans="2:11" x14ac:dyDescent="0.3">
      <c r="B903" s="22"/>
      <c r="C903" s="19" t="s">
        <v>4</v>
      </c>
      <c r="D903" s="19"/>
      <c r="E903" s="19"/>
      <c r="F903" s="30"/>
      <c r="H903" s="97"/>
      <c r="I903" s="97"/>
      <c r="J903" s="97"/>
      <c r="K903" s="97"/>
    </row>
    <row r="904" spans="2:11" x14ac:dyDescent="0.3">
      <c r="B904" s="22"/>
      <c r="C904" s="19" t="s">
        <v>4</v>
      </c>
      <c r="D904" s="19"/>
      <c r="E904" s="19"/>
      <c r="F904" s="30"/>
      <c r="H904" s="97"/>
      <c r="I904" s="97"/>
      <c r="J904" s="97"/>
      <c r="K904" s="97"/>
    </row>
    <row r="905" spans="2:11" x14ac:dyDescent="0.3">
      <c r="B905" s="22"/>
      <c r="C905" s="19" t="s">
        <v>4</v>
      </c>
      <c r="D905" s="19"/>
      <c r="E905" s="19"/>
      <c r="F905" s="30"/>
      <c r="H905" s="97"/>
      <c r="I905" s="97"/>
      <c r="J905" s="97"/>
      <c r="K905" s="97"/>
    </row>
    <row r="906" spans="2:11" x14ac:dyDescent="0.3">
      <c r="B906" s="22"/>
      <c r="C906" s="19" t="s">
        <v>4</v>
      </c>
      <c r="D906" s="19"/>
      <c r="E906" s="19"/>
      <c r="F906" s="30"/>
      <c r="H906" s="97"/>
      <c r="I906" s="97"/>
      <c r="J906" s="97"/>
      <c r="K906" s="97"/>
    </row>
    <row r="907" spans="2:11" x14ac:dyDescent="0.3">
      <c r="B907" s="22"/>
      <c r="C907" s="19" t="s">
        <v>4</v>
      </c>
      <c r="D907" s="19"/>
      <c r="E907" s="19"/>
      <c r="F907" s="30"/>
      <c r="H907" s="97"/>
      <c r="I907" s="97"/>
      <c r="J907" s="97"/>
      <c r="K907" s="97"/>
    </row>
    <row r="908" spans="2:11" x14ac:dyDescent="0.3">
      <c r="B908" s="22"/>
      <c r="C908" s="19" t="s">
        <v>4</v>
      </c>
      <c r="D908" s="19"/>
      <c r="E908" s="19"/>
      <c r="F908" s="30"/>
      <c r="H908" s="97"/>
      <c r="I908" s="97"/>
      <c r="J908" s="97"/>
      <c r="K908" s="97"/>
    </row>
    <row r="909" spans="2:11" x14ac:dyDescent="0.3">
      <c r="B909" s="22"/>
      <c r="C909" s="19" t="s">
        <v>4</v>
      </c>
      <c r="D909" s="19"/>
      <c r="E909" s="19"/>
      <c r="F909" s="30"/>
      <c r="H909" s="97"/>
      <c r="I909" s="97"/>
      <c r="J909" s="97"/>
      <c r="K909" s="97"/>
    </row>
    <row r="910" spans="2:11" x14ac:dyDescent="0.3">
      <c r="B910" s="22"/>
      <c r="C910" s="19" t="s">
        <v>4</v>
      </c>
      <c r="D910" s="19"/>
      <c r="E910" s="19"/>
      <c r="F910" s="30"/>
      <c r="H910" s="97"/>
      <c r="I910" s="97"/>
      <c r="J910" s="97"/>
      <c r="K910" s="97"/>
    </row>
    <row r="911" spans="2:11" x14ac:dyDescent="0.3">
      <c r="B911" s="22"/>
      <c r="C911" s="19" t="s">
        <v>4</v>
      </c>
      <c r="D911" s="19"/>
      <c r="E911" s="19"/>
      <c r="F911" s="30"/>
      <c r="H911" s="97"/>
      <c r="I911" s="97"/>
      <c r="J911" s="97"/>
      <c r="K911" s="97"/>
    </row>
    <row r="912" spans="2:11" x14ac:dyDescent="0.3">
      <c r="B912" s="22"/>
      <c r="C912" s="19" t="s">
        <v>4</v>
      </c>
      <c r="D912" s="19"/>
      <c r="E912" s="19"/>
      <c r="F912" s="30"/>
      <c r="H912" s="97"/>
      <c r="I912" s="97"/>
      <c r="J912" s="97"/>
      <c r="K912" s="97"/>
    </row>
    <row r="913" spans="2:11" x14ac:dyDescent="0.3">
      <c r="B913" s="22"/>
      <c r="C913" s="19" t="s">
        <v>4</v>
      </c>
      <c r="D913" s="19"/>
      <c r="E913" s="19"/>
      <c r="F913" s="30"/>
      <c r="H913" s="97"/>
      <c r="I913" s="97"/>
      <c r="J913" s="97"/>
      <c r="K913" s="97"/>
    </row>
    <row r="914" spans="2:11" x14ac:dyDescent="0.3">
      <c r="B914" s="22"/>
      <c r="C914" s="19" t="s">
        <v>4</v>
      </c>
      <c r="D914" s="19"/>
      <c r="E914" s="19"/>
      <c r="F914" s="30"/>
      <c r="H914" s="97"/>
      <c r="I914" s="97"/>
      <c r="J914" s="97"/>
      <c r="K914" s="97"/>
    </row>
    <row r="915" spans="2:11" x14ac:dyDescent="0.3">
      <c r="B915" s="22"/>
      <c r="C915" s="19" t="s">
        <v>4</v>
      </c>
      <c r="D915" s="19"/>
      <c r="E915" s="19"/>
      <c r="F915" s="30"/>
      <c r="H915" s="97"/>
      <c r="I915" s="97"/>
      <c r="J915" s="97"/>
      <c r="K915" s="97"/>
    </row>
    <row r="916" spans="2:11" x14ac:dyDescent="0.3">
      <c r="B916" s="22"/>
      <c r="C916" s="19" t="s">
        <v>4</v>
      </c>
      <c r="D916" s="19"/>
      <c r="E916" s="19"/>
      <c r="F916" s="30"/>
      <c r="H916" s="97"/>
      <c r="I916" s="97"/>
      <c r="J916" s="97"/>
      <c r="K916" s="97"/>
    </row>
    <row r="917" spans="2:11" x14ac:dyDescent="0.3">
      <c r="B917" s="22"/>
      <c r="C917" s="19" t="s">
        <v>4</v>
      </c>
      <c r="D917" s="19"/>
      <c r="E917" s="19"/>
      <c r="F917" s="30"/>
      <c r="H917" s="97"/>
      <c r="I917" s="97"/>
      <c r="J917" s="97"/>
      <c r="K917" s="97"/>
    </row>
    <row r="918" spans="2:11" x14ac:dyDescent="0.3">
      <c r="B918" s="22"/>
      <c r="C918" s="19" t="s">
        <v>4</v>
      </c>
      <c r="D918" s="19"/>
      <c r="E918" s="19"/>
      <c r="F918" s="30"/>
      <c r="H918" s="97"/>
      <c r="I918" s="97"/>
      <c r="J918" s="97"/>
      <c r="K918" s="97"/>
    </row>
    <row r="919" spans="2:11" x14ac:dyDescent="0.3">
      <c r="B919" s="22"/>
      <c r="C919" s="19" t="s">
        <v>4</v>
      </c>
      <c r="D919" s="19"/>
      <c r="E919" s="19"/>
      <c r="F919" s="30"/>
      <c r="H919" s="97"/>
      <c r="I919" s="97"/>
      <c r="J919" s="97"/>
      <c r="K919" s="97"/>
    </row>
    <row r="920" spans="2:11" x14ac:dyDescent="0.3">
      <c r="B920" s="22"/>
      <c r="C920" s="19" t="s">
        <v>4</v>
      </c>
      <c r="D920" s="19"/>
      <c r="E920" s="19"/>
      <c r="F920" s="30"/>
      <c r="H920" s="97"/>
      <c r="I920" s="97"/>
      <c r="J920" s="97"/>
      <c r="K920" s="97"/>
    </row>
    <row r="921" spans="2:11" x14ac:dyDescent="0.3">
      <c r="B921" s="22"/>
      <c r="C921" s="19" t="s">
        <v>4</v>
      </c>
      <c r="D921" s="19"/>
      <c r="E921" s="19"/>
      <c r="F921" s="30"/>
      <c r="H921" s="97"/>
      <c r="I921" s="97"/>
      <c r="J921" s="97"/>
      <c r="K921" s="97"/>
    </row>
    <row r="922" spans="2:11" x14ac:dyDescent="0.3">
      <c r="B922" s="22"/>
      <c r="C922" s="19" t="s">
        <v>4</v>
      </c>
      <c r="D922" s="19"/>
      <c r="E922" s="19"/>
      <c r="F922" s="30"/>
      <c r="H922" s="97"/>
      <c r="I922" s="97"/>
      <c r="J922" s="97"/>
      <c r="K922" s="97"/>
    </row>
    <row r="923" spans="2:11" x14ac:dyDescent="0.3">
      <c r="B923" s="22"/>
      <c r="C923" s="19" t="s">
        <v>4</v>
      </c>
      <c r="D923" s="19"/>
      <c r="E923" s="19"/>
      <c r="F923" s="30"/>
      <c r="H923" s="97"/>
      <c r="I923" s="97"/>
      <c r="J923" s="97"/>
      <c r="K923" s="97"/>
    </row>
    <row r="924" spans="2:11" x14ac:dyDescent="0.3">
      <c r="B924" s="22"/>
      <c r="C924" s="19" t="s">
        <v>4</v>
      </c>
      <c r="D924" s="19"/>
      <c r="E924" s="19"/>
      <c r="F924" s="30"/>
      <c r="H924" s="97"/>
      <c r="I924" s="97"/>
      <c r="J924" s="97"/>
      <c r="K924" s="97"/>
    </row>
    <row r="925" spans="2:11" x14ac:dyDescent="0.3">
      <c r="B925" s="22"/>
      <c r="C925" s="19" t="s">
        <v>4</v>
      </c>
      <c r="D925" s="19"/>
      <c r="E925" s="19"/>
      <c r="F925" s="30"/>
      <c r="H925" s="97"/>
      <c r="I925" s="97"/>
      <c r="J925" s="97"/>
      <c r="K925" s="97"/>
    </row>
    <row r="926" spans="2:11" x14ac:dyDescent="0.3">
      <c r="B926" s="22"/>
      <c r="C926" s="19" t="s">
        <v>4</v>
      </c>
      <c r="D926" s="19"/>
      <c r="E926" s="19"/>
      <c r="F926" s="30"/>
      <c r="H926" s="97"/>
      <c r="I926" s="97"/>
      <c r="J926" s="97"/>
      <c r="K926" s="97"/>
    </row>
    <row r="927" spans="2:11" x14ac:dyDescent="0.3">
      <c r="B927" s="22"/>
      <c r="C927" s="19" t="s">
        <v>4</v>
      </c>
      <c r="D927" s="19"/>
      <c r="E927" s="19"/>
      <c r="F927" s="30"/>
      <c r="H927" s="97"/>
      <c r="I927" s="97"/>
      <c r="J927" s="97"/>
      <c r="K927" s="97"/>
    </row>
    <row r="928" spans="2:11" x14ac:dyDescent="0.3">
      <c r="B928" s="22"/>
      <c r="C928" s="19" t="s">
        <v>4</v>
      </c>
      <c r="D928" s="19"/>
      <c r="E928" s="19"/>
      <c r="F928" s="30"/>
      <c r="H928" s="97"/>
      <c r="I928" s="97"/>
      <c r="J928" s="97"/>
      <c r="K928" s="97"/>
    </row>
    <row r="929" spans="2:11" x14ac:dyDescent="0.3">
      <c r="B929" s="22"/>
      <c r="C929" s="19" t="s">
        <v>4</v>
      </c>
      <c r="D929" s="19"/>
      <c r="E929" s="19"/>
      <c r="F929" s="30"/>
      <c r="H929" s="97"/>
      <c r="I929" s="97"/>
      <c r="J929" s="97"/>
      <c r="K929" s="97"/>
    </row>
    <row r="930" spans="2:11" x14ac:dyDescent="0.3">
      <c r="B930" s="22"/>
      <c r="C930" s="19" t="s">
        <v>4</v>
      </c>
      <c r="D930" s="19"/>
      <c r="E930" s="19"/>
      <c r="F930" s="30"/>
      <c r="H930" s="97"/>
      <c r="I930" s="97"/>
      <c r="J930" s="97"/>
      <c r="K930" s="97"/>
    </row>
    <row r="931" spans="2:11" x14ac:dyDescent="0.3">
      <c r="B931" s="22"/>
      <c r="C931" s="19" t="s">
        <v>4</v>
      </c>
      <c r="D931" s="19"/>
      <c r="E931" s="19"/>
      <c r="F931" s="30"/>
      <c r="H931" s="97"/>
      <c r="I931" s="97"/>
      <c r="J931" s="97"/>
      <c r="K931" s="97"/>
    </row>
    <row r="932" spans="2:11" x14ac:dyDescent="0.3">
      <c r="B932" s="22"/>
      <c r="C932" s="19" t="s">
        <v>4</v>
      </c>
      <c r="D932" s="19"/>
      <c r="E932" s="19"/>
      <c r="F932" s="30"/>
      <c r="H932" s="97"/>
      <c r="I932" s="97"/>
      <c r="J932" s="97"/>
      <c r="K932" s="97"/>
    </row>
    <row r="933" spans="2:11" x14ac:dyDescent="0.3">
      <c r="B933" s="22"/>
      <c r="C933" s="19" t="s">
        <v>4</v>
      </c>
      <c r="D933" s="19"/>
      <c r="E933" s="19"/>
      <c r="F933" s="30"/>
      <c r="H933" s="97"/>
      <c r="I933" s="97"/>
      <c r="J933" s="97"/>
      <c r="K933" s="97"/>
    </row>
    <row r="934" spans="2:11" x14ac:dyDescent="0.3">
      <c r="B934" s="22"/>
      <c r="C934" s="19" t="s">
        <v>4</v>
      </c>
      <c r="D934" s="19"/>
      <c r="E934" s="19"/>
      <c r="F934" s="30"/>
      <c r="H934" s="97"/>
      <c r="I934" s="97"/>
      <c r="J934" s="97"/>
      <c r="K934" s="97"/>
    </row>
    <row r="935" spans="2:11" x14ac:dyDescent="0.3">
      <c r="B935" s="22"/>
      <c r="C935" s="19" t="s">
        <v>4</v>
      </c>
      <c r="D935" s="19"/>
      <c r="E935" s="19"/>
      <c r="F935" s="30"/>
      <c r="H935" s="97"/>
      <c r="I935" s="97"/>
      <c r="J935" s="97"/>
      <c r="K935" s="97"/>
    </row>
    <row r="936" spans="2:11" x14ac:dyDescent="0.3">
      <c r="B936" s="22"/>
      <c r="C936" s="19" t="s">
        <v>4</v>
      </c>
      <c r="D936" s="19"/>
      <c r="E936" s="19"/>
      <c r="F936" s="30"/>
      <c r="H936" s="97"/>
      <c r="I936" s="97"/>
      <c r="J936" s="97"/>
      <c r="K936" s="97"/>
    </row>
    <row r="937" spans="2:11" x14ac:dyDescent="0.3">
      <c r="B937" s="22"/>
      <c r="C937" s="19" t="s">
        <v>4</v>
      </c>
      <c r="D937" s="19"/>
      <c r="E937" s="19"/>
      <c r="F937" s="30"/>
      <c r="H937" s="97"/>
      <c r="I937" s="97"/>
      <c r="J937" s="97"/>
      <c r="K937" s="97"/>
    </row>
    <row r="938" spans="2:11" x14ac:dyDescent="0.3">
      <c r="B938" s="22"/>
      <c r="C938" s="19" t="s">
        <v>4</v>
      </c>
      <c r="D938" s="19"/>
      <c r="E938" s="19"/>
      <c r="F938" s="30"/>
      <c r="H938" s="97"/>
      <c r="I938" s="97"/>
      <c r="J938" s="97"/>
      <c r="K938" s="97"/>
    </row>
    <row r="939" spans="2:11" x14ac:dyDescent="0.3">
      <c r="B939" s="22"/>
      <c r="C939" s="19" t="s">
        <v>4</v>
      </c>
      <c r="D939" s="19"/>
      <c r="E939" s="19"/>
      <c r="F939" s="30"/>
      <c r="H939" s="97"/>
      <c r="I939" s="97"/>
      <c r="J939" s="97"/>
      <c r="K939" s="97"/>
    </row>
    <row r="940" spans="2:11" x14ac:dyDescent="0.3">
      <c r="B940" s="22"/>
      <c r="C940" s="19" t="s">
        <v>4</v>
      </c>
      <c r="D940" s="19"/>
      <c r="E940" s="19"/>
      <c r="F940" s="30"/>
      <c r="H940" s="97"/>
      <c r="I940" s="97"/>
      <c r="J940" s="97"/>
      <c r="K940" s="97"/>
    </row>
    <row r="941" spans="2:11" x14ac:dyDescent="0.3">
      <c r="B941" s="22"/>
      <c r="C941" s="19" t="s">
        <v>4</v>
      </c>
      <c r="D941" s="19"/>
      <c r="E941" s="19"/>
      <c r="F941" s="30"/>
      <c r="H941" s="97"/>
      <c r="I941" s="97"/>
      <c r="J941" s="97"/>
      <c r="K941" s="97"/>
    </row>
    <row r="942" spans="2:11" x14ac:dyDescent="0.3">
      <c r="B942" s="22"/>
      <c r="C942" s="19" t="s">
        <v>4</v>
      </c>
      <c r="D942" s="19"/>
      <c r="E942" s="19"/>
      <c r="F942" s="30"/>
      <c r="H942" s="97"/>
      <c r="I942" s="97"/>
      <c r="J942" s="97"/>
      <c r="K942" s="97"/>
    </row>
    <row r="943" spans="2:11" x14ac:dyDescent="0.3">
      <c r="B943" s="22"/>
      <c r="C943" s="19" t="s">
        <v>4</v>
      </c>
      <c r="D943" s="19"/>
      <c r="E943" s="19"/>
      <c r="F943" s="30"/>
      <c r="H943" s="97"/>
      <c r="I943" s="97"/>
      <c r="J943" s="97"/>
      <c r="K943" s="97"/>
    </row>
    <row r="944" spans="2:11" x14ac:dyDescent="0.3">
      <c r="B944" s="22"/>
      <c r="C944" s="19" t="s">
        <v>4</v>
      </c>
      <c r="D944" s="19"/>
      <c r="E944" s="19"/>
      <c r="F944" s="30"/>
      <c r="H944" s="97"/>
      <c r="I944" s="97"/>
      <c r="J944" s="97"/>
      <c r="K944" s="97"/>
    </row>
    <row r="945" spans="2:11" x14ac:dyDescent="0.3">
      <c r="B945" s="22"/>
      <c r="C945" s="19" t="s">
        <v>4</v>
      </c>
      <c r="D945" s="19"/>
      <c r="E945" s="19"/>
      <c r="F945" s="30"/>
      <c r="H945" s="97"/>
      <c r="I945" s="97"/>
      <c r="J945" s="97"/>
      <c r="K945" s="97"/>
    </row>
    <row r="946" spans="2:11" x14ac:dyDescent="0.3">
      <c r="B946" s="22"/>
      <c r="C946" s="19" t="s">
        <v>4</v>
      </c>
      <c r="D946" s="19"/>
      <c r="E946" s="19"/>
      <c r="F946" s="30"/>
      <c r="H946" s="97"/>
      <c r="I946" s="97"/>
      <c r="J946" s="97"/>
      <c r="K946" s="97"/>
    </row>
    <row r="947" spans="2:11" x14ac:dyDescent="0.3">
      <c r="B947" s="22"/>
      <c r="C947" s="19" t="s">
        <v>4</v>
      </c>
      <c r="D947" s="19"/>
      <c r="E947" s="19"/>
      <c r="F947" s="30"/>
      <c r="H947" s="97"/>
      <c r="I947" s="97"/>
      <c r="J947" s="97"/>
      <c r="K947" s="97"/>
    </row>
    <row r="948" spans="2:11" x14ac:dyDescent="0.3">
      <c r="B948" s="22"/>
      <c r="C948" s="19" t="s">
        <v>4</v>
      </c>
      <c r="D948" s="19"/>
      <c r="E948" s="19"/>
      <c r="F948" s="30"/>
      <c r="H948" s="97"/>
      <c r="I948" s="97"/>
      <c r="J948" s="97"/>
      <c r="K948" s="97"/>
    </row>
    <row r="949" spans="2:11" x14ac:dyDescent="0.3">
      <c r="B949" s="22"/>
      <c r="C949" s="19" t="s">
        <v>4</v>
      </c>
      <c r="D949" s="19"/>
      <c r="E949" s="19"/>
      <c r="F949" s="30"/>
      <c r="H949" s="97"/>
      <c r="I949" s="97"/>
      <c r="J949" s="97"/>
      <c r="K949" s="97"/>
    </row>
    <row r="950" spans="2:11" x14ac:dyDescent="0.3">
      <c r="B950" s="22"/>
      <c r="C950" s="19" t="s">
        <v>4</v>
      </c>
      <c r="D950" s="19"/>
      <c r="E950" s="19"/>
      <c r="F950" s="30"/>
      <c r="H950" s="97"/>
      <c r="I950" s="97"/>
      <c r="J950" s="97"/>
      <c r="K950" s="97"/>
    </row>
    <row r="951" spans="2:11" x14ac:dyDescent="0.3">
      <c r="B951" s="22"/>
      <c r="C951" s="19" t="s">
        <v>4</v>
      </c>
      <c r="D951" s="19"/>
      <c r="E951" s="19"/>
      <c r="F951" s="30"/>
      <c r="H951" s="97"/>
      <c r="I951" s="97"/>
      <c r="J951" s="97"/>
      <c r="K951" s="97"/>
    </row>
    <row r="952" spans="2:11" x14ac:dyDescent="0.3">
      <c r="B952" s="22"/>
      <c r="C952" s="19" t="s">
        <v>4</v>
      </c>
      <c r="D952" s="19"/>
      <c r="E952" s="19"/>
      <c r="F952" s="30"/>
      <c r="H952" s="97"/>
      <c r="I952" s="97"/>
      <c r="J952" s="97"/>
      <c r="K952" s="97"/>
    </row>
    <row r="953" spans="2:11" x14ac:dyDescent="0.3">
      <c r="B953" s="22"/>
      <c r="C953" s="19" t="s">
        <v>4</v>
      </c>
      <c r="D953" s="19"/>
      <c r="E953" s="19"/>
      <c r="F953" s="30"/>
      <c r="H953" s="97"/>
      <c r="I953" s="97"/>
      <c r="J953" s="97"/>
      <c r="K953" s="97"/>
    </row>
    <row r="954" spans="2:11" x14ac:dyDescent="0.3">
      <c r="B954" s="22"/>
      <c r="C954" s="19" t="s">
        <v>4</v>
      </c>
      <c r="D954" s="19"/>
      <c r="E954" s="19"/>
      <c r="F954" s="30"/>
      <c r="H954" s="97"/>
      <c r="I954" s="97"/>
      <c r="J954" s="97"/>
      <c r="K954" s="97"/>
    </row>
    <row r="955" spans="2:11" x14ac:dyDescent="0.3">
      <c r="B955" s="22"/>
      <c r="C955" s="19" t="s">
        <v>4</v>
      </c>
      <c r="D955" s="19"/>
      <c r="E955" s="19"/>
      <c r="F955" s="30"/>
      <c r="H955" s="97"/>
      <c r="I955" s="97"/>
      <c r="J955" s="97"/>
      <c r="K955" s="97"/>
    </row>
    <row r="956" spans="2:11" x14ac:dyDescent="0.3">
      <c r="B956" s="22"/>
      <c r="C956" s="19" t="s">
        <v>4</v>
      </c>
      <c r="D956" s="19"/>
      <c r="E956" s="19"/>
      <c r="F956" s="30"/>
      <c r="H956" s="97"/>
      <c r="I956" s="97"/>
      <c r="J956" s="97"/>
      <c r="K956" s="97"/>
    </row>
    <row r="957" spans="2:11" x14ac:dyDescent="0.3">
      <c r="B957" s="22"/>
      <c r="C957" s="19" t="s">
        <v>4</v>
      </c>
      <c r="D957" s="19"/>
      <c r="E957" s="19"/>
      <c r="F957" s="30"/>
      <c r="H957" s="97"/>
      <c r="I957" s="97"/>
      <c r="J957" s="97"/>
      <c r="K957" s="97"/>
    </row>
    <row r="958" spans="2:11" x14ac:dyDescent="0.3">
      <c r="B958" s="22"/>
      <c r="C958" s="19" t="s">
        <v>4</v>
      </c>
      <c r="D958" s="19"/>
      <c r="E958" s="19"/>
      <c r="F958" s="30"/>
      <c r="H958" s="97"/>
      <c r="I958" s="97"/>
      <c r="J958" s="97"/>
      <c r="K958" s="97"/>
    </row>
    <row r="959" spans="2:11" x14ac:dyDescent="0.3">
      <c r="B959" s="22"/>
      <c r="C959" s="19" t="s">
        <v>4</v>
      </c>
      <c r="D959" s="19"/>
      <c r="E959" s="19"/>
      <c r="F959" s="30"/>
      <c r="H959" s="97"/>
      <c r="I959" s="97"/>
      <c r="J959" s="97"/>
      <c r="K959" s="97"/>
    </row>
    <row r="960" spans="2:11" x14ac:dyDescent="0.3">
      <c r="B960" s="22"/>
      <c r="C960" s="19" t="s">
        <v>4</v>
      </c>
      <c r="D960" s="19"/>
      <c r="E960" s="19"/>
      <c r="F960" s="30"/>
      <c r="H960" s="97"/>
      <c r="I960" s="97"/>
      <c r="J960" s="97"/>
      <c r="K960" s="97"/>
    </row>
    <row r="961" spans="2:11" x14ac:dyDescent="0.3">
      <c r="B961" s="22"/>
      <c r="C961" s="19" t="s">
        <v>4</v>
      </c>
      <c r="D961" s="19"/>
      <c r="E961" s="19"/>
      <c r="F961" s="30"/>
      <c r="H961" s="97"/>
      <c r="I961" s="97"/>
      <c r="J961" s="97"/>
      <c r="K961" s="97"/>
    </row>
    <row r="962" spans="2:11" x14ac:dyDescent="0.3">
      <c r="B962" s="22"/>
      <c r="C962" s="19" t="s">
        <v>4</v>
      </c>
      <c r="D962" s="19"/>
      <c r="E962" s="19"/>
      <c r="F962" s="30"/>
      <c r="H962" s="97"/>
      <c r="I962" s="97"/>
      <c r="J962" s="97"/>
      <c r="K962" s="97"/>
    </row>
    <row r="963" spans="2:11" x14ac:dyDescent="0.3">
      <c r="B963" s="22"/>
      <c r="C963" s="19" t="s">
        <v>4</v>
      </c>
      <c r="D963" s="19"/>
      <c r="E963" s="19"/>
      <c r="F963" s="30"/>
      <c r="H963" s="97"/>
      <c r="I963" s="97"/>
      <c r="J963" s="97"/>
      <c r="K963" s="97"/>
    </row>
    <row r="964" spans="2:11" x14ac:dyDescent="0.3">
      <c r="B964" s="22"/>
      <c r="C964" s="19" t="s">
        <v>4</v>
      </c>
      <c r="D964" s="19"/>
      <c r="E964" s="19"/>
      <c r="F964" s="30"/>
      <c r="H964" s="97"/>
      <c r="I964" s="97"/>
      <c r="J964" s="97"/>
      <c r="K964" s="97"/>
    </row>
    <row r="965" spans="2:11" x14ac:dyDescent="0.3">
      <c r="B965" s="22"/>
      <c r="C965" s="19" t="s">
        <v>4</v>
      </c>
      <c r="D965" s="19"/>
      <c r="E965" s="19"/>
      <c r="F965" s="30"/>
      <c r="H965" s="97"/>
      <c r="I965" s="97"/>
      <c r="J965" s="97"/>
      <c r="K965" s="97"/>
    </row>
    <row r="966" spans="2:11" x14ac:dyDescent="0.3">
      <c r="B966" s="22"/>
      <c r="C966" s="19" t="s">
        <v>4</v>
      </c>
      <c r="D966" s="19"/>
      <c r="E966" s="19"/>
      <c r="F966" s="30"/>
      <c r="H966" s="97"/>
      <c r="I966" s="97"/>
      <c r="J966" s="97"/>
      <c r="K966" s="97"/>
    </row>
    <row r="967" spans="2:11" x14ac:dyDescent="0.3">
      <c r="B967" s="22"/>
      <c r="C967" s="19" t="s">
        <v>4</v>
      </c>
      <c r="D967" s="19"/>
      <c r="E967" s="19"/>
      <c r="F967" s="30"/>
      <c r="H967" s="97"/>
      <c r="I967" s="97"/>
      <c r="J967" s="97"/>
      <c r="K967" s="97"/>
    </row>
    <row r="968" spans="2:11" x14ac:dyDescent="0.3">
      <c r="B968" s="22"/>
      <c r="C968" s="19" t="s">
        <v>4</v>
      </c>
      <c r="D968" s="19"/>
      <c r="E968" s="19"/>
      <c r="F968" s="30"/>
      <c r="H968" s="97"/>
      <c r="I968" s="97"/>
      <c r="J968" s="97"/>
      <c r="K968" s="97"/>
    </row>
    <row r="969" spans="2:11" x14ac:dyDescent="0.3">
      <c r="B969" s="22"/>
      <c r="C969" s="19" t="s">
        <v>4</v>
      </c>
      <c r="D969" s="19"/>
      <c r="E969" s="19"/>
      <c r="F969" s="30"/>
      <c r="H969" s="97"/>
      <c r="I969" s="97"/>
      <c r="J969" s="97"/>
      <c r="K969" s="97"/>
    </row>
    <row r="970" spans="2:11" x14ac:dyDescent="0.3">
      <c r="B970" s="22"/>
      <c r="C970" s="19" t="s">
        <v>4</v>
      </c>
      <c r="D970" s="19"/>
      <c r="E970" s="19"/>
      <c r="F970" s="30"/>
      <c r="H970" s="97"/>
      <c r="I970" s="97"/>
      <c r="J970" s="97"/>
      <c r="K970" s="97"/>
    </row>
    <row r="971" spans="2:11" x14ac:dyDescent="0.3">
      <c r="B971" s="22"/>
      <c r="C971" s="19" t="s">
        <v>4</v>
      </c>
      <c r="D971" s="19"/>
      <c r="E971" s="19"/>
      <c r="F971" s="30"/>
      <c r="H971" s="97"/>
      <c r="I971" s="97"/>
      <c r="J971" s="97"/>
      <c r="K971" s="97"/>
    </row>
    <row r="972" spans="2:11" x14ac:dyDescent="0.3">
      <c r="B972" s="22"/>
      <c r="C972" s="19" t="s">
        <v>4</v>
      </c>
      <c r="D972" s="19"/>
      <c r="E972" s="19"/>
      <c r="F972" s="30"/>
      <c r="H972" s="97"/>
      <c r="I972" s="97"/>
      <c r="J972" s="97"/>
      <c r="K972" s="97"/>
    </row>
    <row r="973" spans="2:11" x14ac:dyDescent="0.3">
      <c r="B973" s="22"/>
      <c r="C973" s="19" t="s">
        <v>4</v>
      </c>
      <c r="D973" s="19"/>
      <c r="E973" s="19"/>
      <c r="F973" s="30"/>
      <c r="H973" s="97"/>
      <c r="I973" s="97"/>
      <c r="J973" s="97"/>
      <c r="K973" s="97"/>
    </row>
    <row r="974" spans="2:11" x14ac:dyDescent="0.3">
      <c r="B974" s="22"/>
      <c r="C974" s="19" t="s">
        <v>4</v>
      </c>
      <c r="D974" s="19"/>
      <c r="E974" s="19"/>
      <c r="F974" s="30"/>
      <c r="H974" s="97"/>
      <c r="I974" s="97"/>
      <c r="J974" s="97"/>
      <c r="K974" s="97"/>
    </row>
    <row r="975" spans="2:11" x14ac:dyDescent="0.3">
      <c r="B975" s="22"/>
      <c r="C975" s="19" t="s">
        <v>4</v>
      </c>
      <c r="D975" s="19"/>
      <c r="E975" s="19"/>
      <c r="F975" s="30"/>
      <c r="H975" s="97"/>
      <c r="I975" s="97"/>
      <c r="J975" s="97"/>
      <c r="K975" s="97"/>
    </row>
    <row r="976" spans="2:11" x14ac:dyDescent="0.3">
      <c r="B976" s="22"/>
      <c r="C976" s="19" t="s">
        <v>4</v>
      </c>
      <c r="D976" s="19"/>
      <c r="E976" s="19"/>
      <c r="F976" s="30"/>
      <c r="H976" s="97"/>
      <c r="I976" s="97"/>
      <c r="J976" s="97"/>
      <c r="K976" s="97"/>
    </row>
    <row r="977" spans="2:11" x14ac:dyDescent="0.3">
      <c r="B977" s="22"/>
      <c r="C977" s="19" t="s">
        <v>4</v>
      </c>
      <c r="D977" s="19"/>
      <c r="E977" s="19"/>
      <c r="F977" s="30"/>
      <c r="H977" s="97"/>
      <c r="I977" s="97"/>
      <c r="J977" s="97"/>
      <c r="K977" s="97"/>
    </row>
    <row r="978" spans="2:11" x14ac:dyDescent="0.3">
      <c r="B978" s="22"/>
      <c r="C978" s="19" t="s">
        <v>4</v>
      </c>
      <c r="D978" s="19"/>
      <c r="E978" s="19"/>
      <c r="F978" s="30"/>
      <c r="H978" s="97"/>
      <c r="I978" s="97"/>
      <c r="J978" s="97"/>
      <c r="K978" s="97"/>
    </row>
    <row r="979" spans="2:11" x14ac:dyDescent="0.3">
      <c r="B979" s="22"/>
      <c r="C979" s="19" t="s">
        <v>4</v>
      </c>
      <c r="D979" s="19"/>
      <c r="E979" s="19"/>
      <c r="F979" s="30"/>
      <c r="H979" s="97"/>
      <c r="I979" s="97"/>
      <c r="J979" s="97"/>
      <c r="K979" s="97"/>
    </row>
    <row r="980" spans="2:11" x14ac:dyDescent="0.3">
      <c r="B980" s="22"/>
      <c r="C980" s="19" t="s">
        <v>4</v>
      </c>
      <c r="D980" s="19"/>
      <c r="E980" s="19"/>
      <c r="F980" s="30"/>
      <c r="H980" s="97"/>
      <c r="I980" s="97"/>
      <c r="J980" s="97"/>
      <c r="K980" s="97"/>
    </row>
    <row r="981" spans="2:11" x14ac:dyDescent="0.3">
      <c r="B981" s="22"/>
      <c r="C981" s="19" t="s">
        <v>4</v>
      </c>
      <c r="D981" s="19"/>
      <c r="E981" s="19"/>
      <c r="F981" s="30"/>
      <c r="H981" s="97"/>
      <c r="I981" s="97"/>
      <c r="J981" s="97"/>
      <c r="K981" s="97"/>
    </row>
    <row r="982" spans="2:11" x14ac:dyDescent="0.3">
      <c r="B982" s="22"/>
      <c r="C982" s="19" t="s">
        <v>4</v>
      </c>
      <c r="D982" s="19"/>
      <c r="E982" s="19"/>
      <c r="F982" s="30"/>
      <c r="H982" s="97"/>
      <c r="I982" s="97"/>
      <c r="J982" s="97"/>
      <c r="K982" s="97"/>
    </row>
    <row r="983" spans="2:11" x14ac:dyDescent="0.3">
      <c r="B983" s="22"/>
      <c r="C983" s="19" t="s">
        <v>4</v>
      </c>
      <c r="D983" s="19"/>
      <c r="E983" s="19"/>
      <c r="F983" s="30"/>
      <c r="H983" s="97"/>
      <c r="I983" s="97"/>
      <c r="J983" s="97"/>
      <c r="K983" s="97"/>
    </row>
    <row r="984" spans="2:11" x14ac:dyDescent="0.3">
      <c r="B984" s="22"/>
      <c r="C984" s="19" t="s">
        <v>4</v>
      </c>
      <c r="D984" s="19"/>
      <c r="E984" s="19"/>
      <c r="F984" s="30"/>
      <c r="H984" s="97"/>
      <c r="I984" s="97"/>
      <c r="J984" s="97"/>
      <c r="K984" s="97"/>
    </row>
    <row r="985" spans="2:11" x14ac:dyDescent="0.3">
      <c r="B985" s="22"/>
      <c r="C985" s="19" t="s">
        <v>4</v>
      </c>
      <c r="D985" s="19"/>
      <c r="E985" s="19"/>
      <c r="F985" s="30"/>
      <c r="H985" s="97"/>
      <c r="I985" s="97"/>
      <c r="J985" s="97"/>
      <c r="K985" s="97"/>
    </row>
    <row r="986" spans="2:11" x14ac:dyDescent="0.3">
      <c r="B986" s="22"/>
      <c r="C986" s="19" t="s">
        <v>4</v>
      </c>
      <c r="D986" s="19"/>
      <c r="E986" s="19"/>
      <c r="F986" s="30"/>
      <c r="H986" s="97"/>
      <c r="I986" s="97"/>
      <c r="J986" s="97"/>
      <c r="K986" s="97"/>
    </row>
    <row r="987" spans="2:11" x14ac:dyDescent="0.3">
      <c r="B987" s="22"/>
      <c r="C987" s="19" t="s">
        <v>4</v>
      </c>
      <c r="D987" s="19"/>
      <c r="E987" s="19"/>
      <c r="F987" s="30"/>
      <c r="H987" s="97"/>
      <c r="I987" s="97"/>
      <c r="J987" s="97"/>
      <c r="K987" s="97"/>
    </row>
    <row r="988" spans="2:11" x14ac:dyDescent="0.3">
      <c r="B988" s="22"/>
      <c r="C988" s="19" t="s">
        <v>4</v>
      </c>
      <c r="D988" s="19"/>
      <c r="E988" s="19"/>
      <c r="F988" s="30"/>
      <c r="H988" s="97"/>
      <c r="I988" s="97"/>
      <c r="J988" s="97"/>
      <c r="K988" s="97"/>
    </row>
    <row r="989" spans="2:11" x14ac:dyDescent="0.3">
      <c r="B989" s="22"/>
      <c r="C989" s="19" t="s">
        <v>4</v>
      </c>
      <c r="D989" s="19"/>
      <c r="E989" s="19"/>
      <c r="F989" s="30"/>
      <c r="H989" s="97"/>
      <c r="I989" s="97"/>
      <c r="J989" s="97"/>
      <c r="K989" s="97"/>
    </row>
    <row r="990" spans="2:11" x14ac:dyDescent="0.3">
      <c r="B990" s="22"/>
      <c r="C990" s="19" t="s">
        <v>4</v>
      </c>
      <c r="D990" s="19"/>
      <c r="E990" s="19"/>
      <c r="F990" s="30"/>
      <c r="H990" s="97"/>
      <c r="I990" s="97"/>
      <c r="J990" s="97"/>
      <c r="K990" s="97"/>
    </row>
    <row r="991" spans="2:11" x14ac:dyDescent="0.3">
      <c r="B991" s="22"/>
      <c r="C991" s="19" t="s">
        <v>4</v>
      </c>
      <c r="D991" s="19"/>
      <c r="E991" s="19"/>
      <c r="F991" s="30"/>
      <c r="H991" s="97"/>
      <c r="I991" s="97"/>
      <c r="J991" s="97"/>
      <c r="K991" s="97"/>
    </row>
    <row r="992" spans="2:11" x14ac:dyDescent="0.3">
      <c r="B992" s="22"/>
      <c r="C992" s="19" t="s">
        <v>4</v>
      </c>
      <c r="D992" s="19"/>
      <c r="E992" s="19"/>
      <c r="F992" s="30"/>
      <c r="H992" s="97"/>
      <c r="I992" s="97"/>
      <c r="J992" s="97"/>
      <c r="K992" s="97"/>
    </row>
    <row r="993" spans="2:11" x14ac:dyDescent="0.3">
      <c r="B993" s="22"/>
      <c r="C993" s="19" t="s">
        <v>4</v>
      </c>
      <c r="D993" s="19"/>
      <c r="E993" s="19"/>
      <c r="F993" s="30"/>
      <c r="H993" s="97"/>
      <c r="I993" s="97"/>
      <c r="J993" s="97"/>
      <c r="K993" s="97"/>
    </row>
    <row r="994" spans="2:11" x14ac:dyDescent="0.3">
      <c r="B994" s="22"/>
      <c r="C994" s="19" t="s">
        <v>4</v>
      </c>
      <c r="D994" s="19"/>
      <c r="E994" s="19"/>
      <c r="F994" s="30"/>
      <c r="H994" s="97"/>
      <c r="I994" s="97"/>
      <c r="J994" s="97"/>
      <c r="K994" s="97"/>
    </row>
    <row r="995" spans="2:11" x14ac:dyDescent="0.3">
      <c r="B995" s="22"/>
      <c r="C995" s="19" t="s">
        <v>4</v>
      </c>
      <c r="D995" s="19"/>
      <c r="E995" s="19"/>
      <c r="F995" s="30"/>
      <c r="H995" s="97"/>
      <c r="I995" s="97"/>
      <c r="J995" s="97"/>
      <c r="K995" s="97"/>
    </row>
    <row r="996" spans="2:11" x14ac:dyDescent="0.3">
      <c r="B996" s="22"/>
      <c r="C996" s="19" t="s">
        <v>4</v>
      </c>
      <c r="D996" s="19"/>
      <c r="E996" s="19"/>
      <c r="F996" s="30"/>
      <c r="H996" s="97"/>
      <c r="I996" s="97"/>
      <c r="J996" s="97"/>
      <c r="K996" s="97"/>
    </row>
    <row r="997" spans="2:11" x14ac:dyDescent="0.3">
      <c r="B997" s="22"/>
      <c r="C997" s="19" t="s">
        <v>4</v>
      </c>
      <c r="D997" s="19"/>
      <c r="E997" s="19"/>
      <c r="F997" s="30"/>
      <c r="H997" s="97"/>
      <c r="I997" s="97"/>
      <c r="J997" s="97"/>
      <c r="K997" s="97"/>
    </row>
    <row r="998" spans="2:11" x14ac:dyDescent="0.3">
      <c r="B998" s="22"/>
      <c r="C998" s="19" t="s">
        <v>4</v>
      </c>
      <c r="D998" s="19"/>
      <c r="E998" s="19"/>
      <c r="F998" s="30"/>
      <c r="H998" s="97"/>
      <c r="I998" s="97"/>
      <c r="J998" s="97"/>
      <c r="K998" s="97"/>
    </row>
    <row r="999" spans="2:11" x14ac:dyDescent="0.3">
      <c r="B999" s="22"/>
      <c r="C999" s="19" t="s">
        <v>4</v>
      </c>
      <c r="D999" s="19"/>
      <c r="E999" s="19"/>
      <c r="F999" s="30"/>
      <c r="H999" s="97"/>
      <c r="I999" s="97"/>
      <c r="J999" s="97"/>
      <c r="K999" s="97"/>
    </row>
    <row r="1000" spans="2:11" x14ac:dyDescent="0.3">
      <c r="B1000" s="22"/>
      <c r="C1000" s="19" t="s">
        <v>4</v>
      </c>
      <c r="D1000" s="19"/>
      <c r="E1000" s="19"/>
      <c r="F1000" s="30"/>
      <c r="H1000" s="97"/>
      <c r="I1000" s="97"/>
      <c r="J1000" s="97"/>
      <c r="K1000" s="97"/>
    </row>
    <row r="1001" spans="2:11" x14ac:dyDescent="0.3">
      <c r="B1001" s="22"/>
      <c r="C1001" s="19" t="s">
        <v>4</v>
      </c>
      <c r="D1001" s="19"/>
      <c r="E1001" s="19"/>
      <c r="F1001" s="30"/>
      <c r="H1001" s="97"/>
      <c r="I1001" s="97"/>
      <c r="J1001" s="97"/>
      <c r="K1001" s="97"/>
    </row>
    <row r="1002" spans="2:11" x14ac:dyDescent="0.3">
      <c r="B1002" s="22"/>
      <c r="C1002" s="19" t="s">
        <v>4</v>
      </c>
      <c r="D1002" s="19"/>
      <c r="E1002" s="19"/>
      <c r="F1002" s="30"/>
      <c r="H1002" s="97"/>
      <c r="I1002" s="97"/>
      <c r="J1002" s="97"/>
      <c r="K1002" s="97"/>
    </row>
    <row r="1003" spans="2:11" x14ac:dyDescent="0.3">
      <c r="B1003" s="22"/>
      <c r="C1003" s="19" t="s">
        <v>4</v>
      </c>
      <c r="D1003" s="19"/>
      <c r="E1003" s="19"/>
      <c r="F1003" s="30"/>
      <c r="H1003" s="97"/>
      <c r="I1003" s="97"/>
      <c r="J1003" s="97"/>
      <c r="K1003" s="97"/>
    </row>
    <row r="1004" spans="2:11" x14ac:dyDescent="0.3">
      <c r="B1004" s="22"/>
      <c r="C1004" s="19" t="s">
        <v>4</v>
      </c>
      <c r="D1004" s="19"/>
      <c r="E1004" s="19"/>
      <c r="F1004" s="30"/>
      <c r="H1004" s="97"/>
      <c r="I1004" s="97"/>
      <c r="J1004" s="97"/>
      <c r="K1004" s="97"/>
    </row>
    <row r="1005" spans="2:11" x14ac:dyDescent="0.3">
      <c r="B1005" s="22"/>
      <c r="C1005" s="19" t="s">
        <v>4</v>
      </c>
      <c r="D1005" s="19"/>
      <c r="E1005" s="19"/>
      <c r="F1005" s="30"/>
      <c r="H1005" s="97"/>
      <c r="I1005" s="97"/>
      <c r="J1005" s="97"/>
      <c r="K1005" s="97"/>
    </row>
    <row r="1006" spans="2:11" x14ac:dyDescent="0.3">
      <c r="B1006" s="22"/>
      <c r="C1006" s="19" t="s">
        <v>4</v>
      </c>
      <c r="D1006" s="19"/>
      <c r="E1006" s="19"/>
      <c r="F1006" s="30"/>
      <c r="H1006" s="97"/>
      <c r="I1006" s="97"/>
      <c r="J1006" s="97"/>
      <c r="K1006" s="97"/>
    </row>
    <row r="1007" spans="2:11" x14ac:dyDescent="0.3">
      <c r="B1007" s="22"/>
      <c r="C1007" s="19" t="s">
        <v>4</v>
      </c>
      <c r="D1007" s="19"/>
      <c r="E1007" s="19"/>
      <c r="F1007" s="30"/>
      <c r="H1007" s="97"/>
      <c r="I1007" s="97"/>
      <c r="J1007" s="97"/>
      <c r="K1007" s="97"/>
    </row>
    <row r="1008" spans="2:11" x14ac:dyDescent="0.3">
      <c r="B1008" s="22"/>
      <c r="C1008" s="19" t="s">
        <v>4</v>
      </c>
      <c r="D1008" s="19"/>
      <c r="E1008" s="19"/>
      <c r="F1008" s="30"/>
      <c r="H1008" s="97"/>
      <c r="I1008" s="97"/>
      <c r="J1008" s="97"/>
      <c r="K1008" s="97"/>
    </row>
    <row r="1009" spans="2:11" x14ac:dyDescent="0.3">
      <c r="B1009" s="22"/>
      <c r="C1009" s="19" t="s">
        <v>4</v>
      </c>
      <c r="D1009" s="19"/>
      <c r="E1009" s="19"/>
      <c r="F1009" s="30"/>
      <c r="H1009" s="97"/>
      <c r="I1009" s="97"/>
      <c r="J1009" s="97"/>
      <c r="K1009" s="97"/>
    </row>
    <row r="1010" spans="2:11" x14ac:dyDescent="0.3">
      <c r="B1010" s="22"/>
      <c r="C1010" s="19" t="s">
        <v>4</v>
      </c>
      <c r="D1010" s="19"/>
      <c r="E1010" s="19"/>
      <c r="F1010" s="30"/>
      <c r="H1010" s="97"/>
      <c r="I1010" s="97"/>
      <c r="J1010" s="97"/>
      <c r="K1010" s="97"/>
    </row>
    <row r="1011" spans="2:11" x14ac:dyDescent="0.3">
      <c r="B1011" s="22"/>
      <c r="C1011" s="19" t="s">
        <v>4</v>
      </c>
      <c r="D1011" s="19"/>
      <c r="E1011" s="19"/>
      <c r="F1011" s="30"/>
      <c r="H1011" s="97"/>
      <c r="I1011" s="97"/>
      <c r="J1011" s="97"/>
      <c r="K1011" s="97"/>
    </row>
    <row r="1012" spans="2:11" x14ac:dyDescent="0.3">
      <c r="B1012" s="22"/>
      <c r="C1012" s="19" t="s">
        <v>4</v>
      </c>
      <c r="D1012" s="19"/>
      <c r="E1012" s="19"/>
      <c r="F1012" s="30"/>
      <c r="H1012" s="97"/>
      <c r="I1012" s="97"/>
      <c r="J1012" s="97"/>
      <c r="K1012" s="97"/>
    </row>
    <row r="1013" spans="2:11" x14ac:dyDescent="0.3">
      <c r="B1013" s="22"/>
      <c r="C1013" s="19" t="s">
        <v>4</v>
      </c>
      <c r="D1013" s="19"/>
      <c r="E1013" s="19"/>
      <c r="F1013" s="30"/>
      <c r="H1013" s="97"/>
      <c r="I1013" s="97"/>
      <c r="J1013" s="97"/>
      <c r="K1013" s="97"/>
    </row>
    <row r="1014" spans="2:11" x14ac:dyDescent="0.3">
      <c r="B1014" s="22"/>
      <c r="C1014" s="19" t="s">
        <v>4</v>
      </c>
      <c r="D1014" s="19"/>
      <c r="E1014" s="19"/>
      <c r="F1014" s="30"/>
      <c r="H1014" s="97"/>
      <c r="I1014" s="97"/>
      <c r="J1014" s="97"/>
      <c r="K1014" s="97"/>
    </row>
    <row r="1015" spans="2:11" x14ac:dyDescent="0.3">
      <c r="B1015" s="22"/>
      <c r="C1015" s="19" t="s">
        <v>4</v>
      </c>
      <c r="D1015" s="19"/>
      <c r="E1015" s="19"/>
      <c r="F1015" s="30"/>
      <c r="H1015" s="97"/>
      <c r="I1015" s="97"/>
      <c r="J1015" s="97"/>
      <c r="K1015" s="97"/>
    </row>
    <row r="1016" spans="2:11" x14ac:dyDescent="0.3">
      <c r="B1016" s="22"/>
      <c r="C1016" s="19" t="s">
        <v>4</v>
      </c>
      <c r="D1016" s="19"/>
      <c r="E1016" s="19"/>
      <c r="F1016" s="30"/>
      <c r="H1016" s="97"/>
      <c r="I1016" s="97"/>
      <c r="J1016" s="97"/>
      <c r="K1016" s="97"/>
    </row>
  </sheetData>
  <phoneticPr fontId="2" type="noConversion"/>
  <conditionalFormatting sqref="J15">
    <cfRule type="cellIs" dxfId="32" priority="3" operator="equal">
      <formula>#DIV/0!</formula>
    </cfRule>
  </conditionalFormatting>
  <conditionalFormatting sqref="K15">
    <cfRule type="cellIs" dxfId="31" priority="2" operator="equal">
      <formula>#DIV/0!</formula>
    </cfRule>
  </conditionalFormatting>
  <conditionalFormatting sqref="L15">
    <cfRule type="cellIs" dxfId="30" priority="1" operator="equal">
      <formula>#DIV/0!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A0D7D-EB89-4B1A-9D15-A532E1764BFA}">
  <dimension ref="A1:L1016"/>
  <sheetViews>
    <sheetView workbookViewId="0">
      <selection activeCell="G9" sqref="G9"/>
    </sheetView>
  </sheetViews>
  <sheetFormatPr baseColWidth="10" defaultRowHeight="15.6" x14ac:dyDescent="0.3"/>
  <cols>
    <col min="1" max="1" width="11.19921875" style="92"/>
    <col min="2" max="2" width="25.69921875" style="92" customWidth="1"/>
    <col min="3" max="3" width="34.19921875" style="92" customWidth="1"/>
    <col min="4" max="4" width="38.8984375" style="92" customWidth="1"/>
    <col min="5" max="5" width="22.09765625" style="92" customWidth="1"/>
    <col min="6" max="6" width="21.19921875" style="32" customWidth="1"/>
    <col min="7" max="7" width="34.19921875" style="112" customWidth="1"/>
    <col min="8" max="8" width="38.8984375" style="98" customWidth="1"/>
    <col min="9" max="9" width="18.5" style="98" customWidth="1"/>
    <col min="10" max="10" width="20.5" style="98" customWidth="1"/>
    <col min="11" max="11" width="11.19921875" style="92"/>
    <col min="12" max="12" width="7.69921875" style="92" customWidth="1"/>
  </cols>
  <sheetData>
    <row r="1" spans="2:12" x14ac:dyDescent="0.3">
      <c r="G1" s="98"/>
    </row>
    <row r="2" spans="2:12" x14ac:dyDescent="0.3">
      <c r="B2" s="21" t="s">
        <v>0</v>
      </c>
      <c r="C2" s="93" t="s">
        <v>44</v>
      </c>
      <c r="D2" s="93" t="s">
        <v>84</v>
      </c>
      <c r="E2" s="93" t="s">
        <v>85</v>
      </c>
      <c r="F2" s="110" t="s">
        <v>86</v>
      </c>
      <c r="I2" s="92" t="str">
        <f>'Calculs T1a'!$O$3&amp;" images"</f>
        <v>0 images</v>
      </c>
      <c r="J2" s="21" t="s">
        <v>503</v>
      </c>
      <c r="K2" s="21" t="s">
        <v>87</v>
      </c>
      <c r="L2" s="21" t="s">
        <v>88</v>
      </c>
    </row>
    <row r="3" spans="2:12" x14ac:dyDescent="0.3">
      <c r="B3" s="22" t="s">
        <v>97</v>
      </c>
      <c r="C3" s="19" t="s">
        <v>4</v>
      </c>
      <c r="D3" s="19"/>
      <c r="E3" s="19"/>
      <c r="F3" s="30"/>
      <c r="G3" s="30"/>
      <c r="I3" s="21" t="s">
        <v>89</v>
      </c>
      <c r="J3" s="92" t="e">
        <f>AVERAGE(D:D)</f>
        <v>#DIV/0!</v>
      </c>
      <c r="K3" s="92" t="e">
        <f>AVERAGE(F:F)</f>
        <v>#DIV/0!</v>
      </c>
      <c r="L3" s="45" t="e">
        <f>AVERAGE(G:G)</f>
        <v>#DIV/0!</v>
      </c>
    </row>
    <row r="4" spans="2:12" x14ac:dyDescent="0.3">
      <c r="B4" s="22" t="s">
        <v>98</v>
      </c>
      <c r="C4" s="19" t="s">
        <v>4</v>
      </c>
      <c r="D4" s="19"/>
      <c r="E4" s="19"/>
      <c r="F4" s="30"/>
      <c r="G4" s="30"/>
      <c r="I4" s="21" t="s">
        <v>90</v>
      </c>
      <c r="J4" s="92" t="e">
        <f>STDEVP(D:D)</f>
        <v>#DIV/0!</v>
      </c>
      <c r="K4" s="92" t="e">
        <f>STDEVP(F:F)</f>
        <v>#DIV/0!</v>
      </c>
      <c r="L4" s="45" t="e">
        <f>STDEVP(G:G)</f>
        <v>#DIV/0!</v>
      </c>
    </row>
    <row r="5" spans="2:12" x14ac:dyDescent="0.3">
      <c r="B5" s="22" t="s">
        <v>99</v>
      </c>
      <c r="C5" s="19" t="s">
        <v>4</v>
      </c>
      <c r="D5" s="19"/>
      <c r="E5" s="19"/>
      <c r="F5" s="30"/>
      <c r="G5" s="30"/>
      <c r="I5" s="21" t="s">
        <v>91</v>
      </c>
      <c r="J5" s="92" t="e">
        <f>J4/J3</f>
        <v>#DIV/0!</v>
      </c>
      <c r="K5" s="92" t="e">
        <f>K4/K3</f>
        <v>#DIV/0!</v>
      </c>
      <c r="L5" s="45" t="e">
        <f>L4/L3</f>
        <v>#DIV/0!</v>
      </c>
    </row>
    <row r="6" spans="2:12" x14ac:dyDescent="0.3">
      <c r="B6" s="22" t="s">
        <v>100</v>
      </c>
      <c r="C6" s="19" t="s">
        <v>4</v>
      </c>
      <c r="D6" s="19"/>
      <c r="E6" s="19"/>
      <c r="F6" s="30"/>
      <c r="G6" s="30"/>
      <c r="I6" s="21" t="s">
        <v>92</v>
      </c>
      <c r="J6" s="92">
        <f>COUNTIF(D3:D1018,"&gt;0,95")</f>
        <v>0</v>
      </c>
      <c r="K6" s="92">
        <f>COUNTIF(F3:F1018,"&gt;0,95")</f>
        <v>0</v>
      </c>
      <c r="L6" s="45">
        <f>COUNTIF(G3:G1018,"&gt;0,95")</f>
        <v>0</v>
      </c>
    </row>
    <row r="7" spans="2:12" x14ac:dyDescent="0.3">
      <c r="B7" s="22" t="s">
        <v>101</v>
      </c>
      <c r="C7" s="19" t="s">
        <v>4</v>
      </c>
      <c r="D7" s="19"/>
      <c r="E7" s="19"/>
      <c r="F7" s="30"/>
      <c r="G7" s="30"/>
      <c r="I7" s="21" t="s">
        <v>93</v>
      </c>
      <c r="J7" s="92">
        <f>COUNTIFS(D3:D1018,"&gt;0,9",D3:D1018,"&lt;0,95")</f>
        <v>0</v>
      </c>
      <c r="K7" s="92">
        <f>COUNTIFS(F3:F1018,"&gt;0,9",F3:F1018,"&lt;0,95")</f>
        <v>0</v>
      </c>
      <c r="L7" s="45">
        <f>COUNTIFS(G3:G1018,"&gt;0,9",G3:G1018,"&lt;0,95")</f>
        <v>0</v>
      </c>
    </row>
    <row r="8" spans="2:12" x14ac:dyDescent="0.3">
      <c r="B8" s="22" t="s">
        <v>102</v>
      </c>
      <c r="C8" s="19" t="s">
        <v>4</v>
      </c>
      <c r="D8" s="19"/>
      <c r="E8" s="19"/>
      <c r="F8" s="30"/>
      <c r="G8" s="30"/>
      <c r="I8" s="21" t="s">
        <v>94</v>
      </c>
      <c r="J8" s="92">
        <f>COUNTIFS(D3:D1019,"&gt;0,7",D3:D1019,"&lt;0,9")</f>
        <v>0</v>
      </c>
      <c r="K8" s="92">
        <f>COUNTIFS(F3:F1019,"&gt;0,7",F3:F1019,"&lt;0,9")</f>
        <v>0</v>
      </c>
      <c r="L8" s="45">
        <f>COUNTIFS(G3:G1019,"&gt;0,7",G3:G1019,"&lt;0,9")</f>
        <v>0</v>
      </c>
    </row>
    <row r="9" spans="2:12" x14ac:dyDescent="0.3">
      <c r="B9" s="22" t="s">
        <v>103</v>
      </c>
      <c r="C9" s="19" t="s">
        <v>4</v>
      </c>
      <c r="D9" s="19"/>
      <c r="E9" s="19"/>
      <c r="F9" s="30"/>
      <c r="G9" s="30"/>
      <c r="I9" s="21" t="s">
        <v>95</v>
      </c>
      <c r="J9" s="92">
        <f>COUNTIFS(D3:D1020,"&gt;0",D3:D1020,"&lt;0,7")</f>
        <v>0</v>
      </c>
      <c r="K9" s="92">
        <f>COUNTIFS(F3:F1020,"&gt;0",F3:F1020,"&lt;0,7")</f>
        <v>0</v>
      </c>
      <c r="L9" s="45">
        <f>COUNTIFS(G3:G1020,"&gt;0",G3:G1020,"&lt;0,7")</f>
        <v>0</v>
      </c>
    </row>
    <row r="10" spans="2:12" x14ac:dyDescent="0.3">
      <c r="B10" s="22" t="s">
        <v>104</v>
      </c>
      <c r="C10" s="19" t="s">
        <v>4</v>
      </c>
      <c r="D10" s="19"/>
      <c r="E10" s="19"/>
      <c r="F10" s="30"/>
      <c r="G10" s="30"/>
      <c r="I10" s="21" t="s">
        <v>96</v>
      </c>
      <c r="J10" s="92">
        <f>COUNTIF(D3:D1022,"=0")</f>
        <v>0</v>
      </c>
      <c r="K10" s="92">
        <f>COUNTIF(F3:F1022,"=0")</f>
        <v>0</v>
      </c>
      <c r="L10" s="45">
        <f>COUNTIF(G3:G1022,"=0")</f>
        <v>0</v>
      </c>
    </row>
    <row r="11" spans="2:12" x14ac:dyDescent="0.3">
      <c r="B11" s="22" t="s">
        <v>105</v>
      </c>
      <c r="C11" s="19" t="s">
        <v>4</v>
      </c>
      <c r="D11" s="19"/>
      <c r="E11" s="19"/>
      <c r="F11" s="30"/>
      <c r="G11" s="30"/>
      <c r="H11" s="92"/>
      <c r="I11" s="92"/>
      <c r="J11" s="92"/>
    </row>
    <row r="12" spans="2:12" x14ac:dyDescent="0.3">
      <c r="B12" s="22" t="s">
        <v>106</v>
      </c>
      <c r="C12" s="19" t="s">
        <v>4</v>
      </c>
      <c r="D12" s="19"/>
      <c r="E12" s="19"/>
      <c r="F12" s="30"/>
      <c r="G12" s="30"/>
      <c r="H12" s="92"/>
      <c r="I12" s="92"/>
      <c r="J12" s="92"/>
    </row>
    <row r="13" spans="2:12" x14ac:dyDescent="0.3">
      <c r="B13" s="22" t="s">
        <v>107</v>
      </c>
      <c r="C13" s="19" t="s">
        <v>4</v>
      </c>
      <c r="D13" s="19"/>
      <c r="E13" s="19"/>
      <c r="F13" s="30"/>
      <c r="G13" s="30"/>
      <c r="H13" s="92"/>
    </row>
    <row r="14" spans="2:12" x14ac:dyDescent="0.3">
      <c r="B14" s="22" t="s">
        <v>108</v>
      </c>
      <c r="C14" s="19" t="s">
        <v>4</v>
      </c>
      <c r="D14" s="19"/>
      <c r="E14" s="19"/>
      <c r="F14" s="30"/>
      <c r="G14" s="30"/>
      <c r="I14" s="92"/>
      <c r="J14" s="92"/>
    </row>
    <row r="15" spans="2:12" x14ac:dyDescent="0.3">
      <c r="B15" s="22" t="s">
        <v>109</v>
      </c>
      <c r="C15" s="19" t="s">
        <v>4</v>
      </c>
      <c r="D15" s="19"/>
      <c r="E15" s="19"/>
      <c r="F15" s="30"/>
      <c r="G15" s="30"/>
      <c r="I15" s="105"/>
      <c r="J15" s="105"/>
      <c r="K15" s="105"/>
      <c r="L15" s="99"/>
    </row>
    <row r="16" spans="2:12" x14ac:dyDescent="0.3">
      <c r="B16" s="22" t="s">
        <v>110</v>
      </c>
      <c r="C16" s="19" t="s">
        <v>4</v>
      </c>
      <c r="D16" s="19"/>
      <c r="E16" s="19"/>
      <c r="F16" s="30"/>
      <c r="G16" s="30"/>
      <c r="H16" s="96"/>
      <c r="K16" s="98"/>
      <c r="L16" s="98"/>
    </row>
    <row r="17" spans="2:12" x14ac:dyDescent="0.3">
      <c r="B17" s="22" t="s">
        <v>111</v>
      </c>
      <c r="C17" s="19" t="s">
        <v>4</v>
      </c>
      <c r="D17" s="19"/>
      <c r="E17" s="19"/>
      <c r="F17" s="30"/>
      <c r="G17" s="30"/>
      <c r="H17" s="96"/>
      <c r="K17" s="98"/>
      <c r="L17" s="98"/>
    </row>
    <row r="18" spans="2:12" x14ac:dyDescent="0.3">
      <c r="B18" s="22" t="s">
        <v>112</v>
      </c>
      <c r="C18" s="19" t="s">
        <v>4</v>
      </c>
      <c r="D18" s="19"/>
      <c r="E18" s="19"/>
      <c r="F18" s="30"/>
      <c r="G18" s="30"/>
      <c r="H18" s="96"/>
      <c r="K18" s="98"/>
    </row>
    <row r="19" spans="2:12" x14ac:dyDescent="0.3">
      <c r="B19" s="22" t="s">
        <v>113</v>
      </c>
      <c r="C19" s="19" t="s">
        <v>4</v>
      </c>
      <c r="D19" s="19"/>
      <c r="E19" s="19"/>
      <c r="F19" s="30"/>
      <c r="G19" s="30"/>
      <c r="H19" s="96"/>
      <c r="K19" s="98"/>
    </row>
    <row r="20" spans="2:12" x14ac:dyDescent="0.3">
      <c r="B20" s="22" t="s">
        <v>114</v>
      </c>
      <c r="C20" s="19" t="s">
        <v>4</v>
      </c>
      <c r="D20" s="19"/>
      <c r="E20" s="19"/>
      <c r="F20" s="30"/>
      <c r="G20" s="30"/>
    </row>
    <row r="21" spans="2:12" x14ac:dyDescent="0.3">
      <c r="B21" s="22" t="s">
        <v>115</v>
      </c>
      <c r="C21" s="19" t="s">
        <v>4</v>
      </c>
      <c r="D21" s="19"/>
      <c r="E21" s="19"/>
      <c r="F21" s="30"/>
      <c r="G21" s="30"/>
      <c r="H21" s="97"/>
      <c r="I21" s="97"/>
      <c r="J21" s="97"/>
    </row>
    <row r="22" spans="2:12" x14ac:dyDescent="0.3">
      <c r="B22" s="22" t="s">
        <v>116</v>
      </c>
      <c r="C22" s="19" t="s">
        <v>4</v>
      </c>
      <c r="D22" s="19"/>
      <c r="E22" s="19"/>
      <c r="F22" s="30"/>
      <c r="G22" s="30"/>
      <c r="H22" s="97"/>
      <c r="I22" s="97"/>
      <c r="J22" s="97"/>
    </row>
    <row r="23" spans="2:12" x14ac:dyDescent="0.3">
      <c r="B23" s="22" t="s">
        <v>117</v>
      </c>
      <c r="C23" s="19" t="s">
        <v>4</v>
      </c>
      <c r="D23" s="19"/>
      <c r="E23" s="19"/>
      <c r="F23" s="30"/>
      <c r="G23" s="30"/>
      <c r="H23" s="97"/>
      <c r="I23" s="97"/>
      <c r="J23" s="97"/>
    </row>
    <row r="24" spans="2:12" x14ac:dyDescent="0.3">
      <c r="B24" s="22" t="s">
        <v>118</v>
      </c>
      <c r="C24" s="19" t="s">
        <v>4</v>
      </c>
      <c r="D24" s="19"/>
      <c r="E24" s="19"/>
      <c r="F24" s="30"/>
      <c r="G24" s="30"/>
      <c r="H24" s="97"/>
      <c r="I24" s="97"/>
      <c r="J24" s="97"/>
    </row>
    <row r="25" spans="2:12" x14ac:dyDescent="0.3">
      <c r="B25" s="22" t="s">
        <v>119</v>
      </c>
      <c r="C25" s="19" t="s">
        <v>4</v>
      </c>
      <c r="D25" s="19"/>
      <c r="E25" s="19"/>
      <c r="F25" s="30"/>
      <c r="G25" s="30"/>
      <c r="H25" s="97"/>
      <c r="I25" s="97"/>
      <c r="J25" s="97"/>
    </row>
    <row r="26" spans="2:12" x14ac:dyDescent="0.3">
      <c r="B26" s="22" t="s">
        <v>120</v>
      </c>
      <c r="C26" s="19" t="s">
        <v>4</v>
      </c>
      <c r="D26" s="19"/>
      <c r="E26" s="19"/>
      <c r="F26" s="30"/>
      <c r="G26" s="30"/>
      <c r="H26" s="97"/>
      <c r="I26" s="97"/>
      <c r="J26" s="97"/>
    </row>
    <row r="27" spans="2:12" x14ac:dyDescent="0.3">
      <c r="B27" s="22" t="s">
        <v>121</v>
      </c>
      <c r="C27" s="19" t="s">
        <v>4</v>
      </c>
      <c r="D27" s="19"/>
      <c r="E27" s="19"/>
      <c r="F27" s="30"/>
      <c r="G27" s="30"/>
      <c r="H27" s="97"/>
      <c r="I27" s="97"/>
      <c r="J27" s="97"/>
    </row>
    <row r="28" spans="2:12" x14ac:dyDescent="0.3">
      <c r="B28" s="22" t="s">
        <v>122</v>
      </c>
      <c r="C28" s="19" t="s">
        <v>4</v>
      </c>
      <c r="D28" s="19"/>
      <c r="E28" s="19"/>
      <c r="F28" s="30"/>
      <c r="G28" s="30"/>
      <c r="H28" s="97"/>
      <c r="I28" s="97"/>
      <c r="J28" s="97"/>
    </row>
    <row r="29" spans="2:12" x14ac:dyDescent="0.3">
      <c r="B29" s="22" t="s">
        <v>123</v>
      </c>
      <c r="C29" s="19" t="s">
        <v>4</v>
      </c>
      <c r="D29" s="19"/>
      <c r="E29" s="19"/>
      <c r="F29" s="30"/>
      <c r="G29" s="30"/>
      <c r="H29" s="97"/>
      <c r="I29" s="97"/>
      <c r="J29" s="97"/>
    </row>
    <row r="30" spans="2:12" x14ac:dyDescent="0.3">
      <c r="B30" s="22" t="s">
        <v>124</v>
      </c>
      <c r="C30" s="19" t="s">
        <v>4</v>
      </c>
      <c r="D30" s="19"/>
      <c r="E30" s="19"/>
      <c r="F30" s="30"/>
      <c r="G30" s="30"/>
      <c r="H30" s="97"/>
      <c r="I30" s="97"/>
      <c r="J30" s="97"/>
    </row>
    <row r="31" spans="2:12" x14ac:dyDescent="0.3">
      <c r="B31" s="22" t="s">
        <v>125</v>
      </c>
      <c r="C31" s="19" t="s">
        <v>4</v>
      </c>
      <c r="D31" s="19"/>
      <c r="E31" s="19"/>
      <c r="F31" s="30"/>
      <c r="G31" s="30"/>
      <c r="H31" s="97"/>
      <c r="I31" s="97"/>
      <c r="J31" s="97"/>
    </row>
    <row r="32" spans="2:12" x14ac:dyDescent="0.3">
      <c r="B32" s="22" t="s">
        <v>126</v>
      </c>
      <c r="C32" s="19" t="s">
        <v>4</v>
      </c>
      <c r="D32" s="19"/>
      <c r="E32" s="19"/>
      <c r="F32" s="30"/>
      <c r="G32" s="30"/>
      <c r="H32" s="97"/>
      <c r="I32" s="97"/>
      <c r="J32" s="97"/>
    </row>
    <row r="33" spans="2:10" x14ac:dyDescent="0.3">
      <c r="B33" s="22" t="s">
        <v>127</v>
      </c>
      <c r="C33" s="19" t="s">
        <v>4</v>
      </c>
      <c r="D33" s="19"/>
      <c r="E33" s="19"/>
      <c r="F33" s="30"/>
      <c r="G33" s="30"/>
      <c r="H33" s="97"/>
      <c r="I33" s="97"/>
      <c r="J33" s="97"/>
    </row>
    <row r="34" spans="2:10" x14ac:dyDescent="0.3">
      <c r="B34" s="22" t="s">
        <v>128</v>
      </c>
      <c r="C34" s="19" t="s">
        <v>4</v>
      </c>
      <c r="D34" s="19"/>
      <c r="E34" s="19"/>
      <c r="F34" s="30"/>
      <c r="G34" s="30"/>
      <c r="H34" s="97"/>
      <c r="I34" s="97"/>
      <c r="J34" s="97"/>
    </row>
    <row r="35" spans="2:10" x14ac:dyDescent="0.3">
      <c r="B35" s="22" t="s">
        <v>129</v>
      </c>
      <c r="C35" s="19" t="s">
        <v>4</v>
      </c>
      <c r="D35" s="19"/>
      <c r="E35" s="19"/>
      <c r="F35" s="30"/>
      <c r="G35" s="30"/>
      <c r="H35" s="97"/>
      <c r="I35" s="97"/>
      <c r="J35" s="97"/>
    </row>
    <row r="36" spans="2:10" x14ac:dyDescent="0.3">
      <c r="B36" s="22" t="s">
        <v>130</v>
      </c>
      <c r="C36" s="19" t="s">
        <v>4</v>
      </c>
      <c r="D36" s="19"/>
      <c r="E36" s="19"/>
      <c r="F36" s="30"/>
      <c r="G36" s="30"/>
      <c r="H36" s="97"/>
      <c r="I36" s="97"/>
      <c r="J36" s="97"/>
    </row>
    <row r="37" spans="2:10" x14ac:dyDescent="0.3">
      <c r="B37" s="22" t="s">
        <v>131</v>
      </c>
      <c r="C37" s="19" t="s">
        <v>4</v>
      </c>
      <c r="D37" s="19"/>
      <c r="E37" s="19"/>
      <c r="F37" s="30"/>
      <c r="G37" s="30"/>
      <c r="H37" s="97"/>
      <c r="I37" s="97"/>
      <c r="J37" s="97"/>
    </row>
    <row r="38" spans="2:10" x14ac:dyDescent="0.3">
      <c r="B38" s="22" t="s">
        <v>132</v>
      </c>
      <c r="C38" s="19" t="s">
        <v>4</v>
      </c>
      <c r="D38" s="19"/>
      <c r="E38" s="19"/>
      <c r="F38" s="30"/>
      <c r="G38" s="30"/>
      <c r="H38" s="97"/>
      <c r="I38" s="97"/>
      <c r="J38" s="97"/>
    </row>
    <row r="39" spans="2:10" x14ac:dyDescent="0.3">
      <c r="B39" s="22" t="s">
        <v>133</v>
      </c>
      <c r="C39" s="19" t="s">
        <v>4</v>
      </c>
      <c r="D39" s="19"/>
      <c r="E39" s="19"/>
      <c r="F39" s="30"/>
      <c r="G39" s="30"/>
      <c r="H39" s="97"/>
      <c r="I39" s="97"/>
      <c r="J39" s="97"/>
    </row>
    <row r="40" spans="2:10" x14ac:dyDescent="0.3">
      <c r="B40" s="22" t="s">
        <v>134</v>
      </c>
      <c r="C40" s="19" t="s">
        <v>4</v>
      </c>
      <c r="D40" s="19"/>
      <c r="E40" s="19"/>
      <c r="F40" s="30"/>
      <c r="G40" s="30"/>
      <c r="H40" s="97"/>
      <c r="I40" s="97"/>
      <c r="J40" s="97"/>
    </row>
    <row r="41" spans="2:10" x14ac:dyDescent="0.3">
      <c r="B41" s="22" t="s">
        <v>135</v>
      </c>
      <c r="C41" s="19" t="s">
        <v>4</v>
      </c>
      <c r="D41" s="19"/>
      <c r="E41" s="19"/>
      <c r="F41" s="30"/>
      <c r="G41" s="30"/>
      <c r="H41" s="97"/>
      <c r="I41" s="97"/>
      <c r="J41" s="97"/>
    </row>
    <row r="42" spans="2:10" x14ac:dyDescent="0.3">
      <c r="B42" s="22" t="s">
        <v>136</v>
      </c>
      <c r="C42" s="19" t="s">
        <v>4</v>
      </c>
      <c r="D42" s="19"/>
      <c r="E42" s="19"/>
      <c r="F42" s="30"/>
      <c r="G42" s="30"/>
      <c r="H42" s="97"/>
      <c r="I42" s="97"/>
      <c r="J42" s="97"/>
    </row>
    <row r="43" spans="2:10" x14ac:dyDescent="0.3">
      <c r="B43" s="22" t="s">
        <v>137</v>
      </c>
      <c r="C43" s="19" t="s">
        <v>4</v>
      </c>
      <c r="D43" s="19"/>
      <c r="E43" s="19"/>
      <c r="F43" s="30"/>
      <c r="G43" s="30"/>
      <c r="H43" s="97"/>
      <c r="I43" s="97"/>
      <c r="J43" s="97"/>
    </row>
    <row r="44" spans="2:10" x14ac:dyDescent="0.3">
      <c r="B44" s="22" t="s">
        <v>138</v>
      </c>
      <c r="C44" s="19" t="s">
        <v>4</v>
      </c>
      <c r="D44" s="19"/>
      <c r="E44" s="19"/>
      <c r="F44" s="30"/>
      <c r="G44" s="30"/>
      <c r="H44" s="97"/>
      <c r="I44" s="97"/>
      <c r="J44" s="97"/>
    </row>
    <row r="45" spans="2:10" x14ac:dyDescent="0.3">
      <c r="B45" s="22" t="s">
        <v>139</v>
      </c>
      <c r="C45" s="19" t="s">
        <v>4</v>
      </c>
      <c r="D45" s="19"/>
      <c r="E45" s="19"/>
      <c r="F45" s="30"/>
      <c r="G45" s="30"/>
      <c r="H45" s="97"/>
      <c r="I45" s="97"/>
      <c r="J45" s="97"/>
    </row>
    <row r="46" spans="2:10" x14ac:dyDescent="0.3">
      <c r="B46" s="22" t="s">
        <v>140</v>
      </c>
      <c r="C46" s="19" t="s">
        <v>4</v>
      </c>
      <c r="D46" s="19"/>
      <c r="E46" s="19"/>
      <c r="F46" s="30"/>
      <c r="G46" s="30"/>
      <c r="H46" s="97"/>
      <c r="I46" s="97"/>
      <c r="J46" s="97"/>
    </row>
    <row r="47" spans="2:10" x14ac:dyDescent="0.3">
      <c r="B47" s="22" t="s">
        <v>141</v>
      </c>
      <c r="C47" s="19" t="s">
        <v>4</v>
      </c>
      <c r="D47" s="19"/>
      <c r="E47" s="19"/>
      <c r="F47" s="30"/>
      <c r="G47" s="30"/>
      <c r="H47" s="97"/>
      <c r="I47" s="97"/>
      <c r="J47" s="97"/>
    </row>
    <row r="48" spans="2:10" x14ac:dyDescent="0.3">
      <c r="B48" s="22" t="s">
        <v>142</v>
      </c>
      <c r="C48" s="19" t="s">
        <v>4</v>
      </c>
      <c r="D48" s="19"/>
      <c r="E48" s="19"/>
      <c r="F48" s="30"/>
      <c r="G48" s="30"/>
      <c r="H48" s="97"/>
      <c r="I48" s="97"/>
      <c r="J48" s="97"/>
    </row>
    <row r="49" spans="2:10" x14ac:dyDescent="0.3">
      <c r="B49" s="22" t="s">
        <v>143</v>
      </c>
      <c r="C49" s="19" t="s">
        <v>4</v>
      </c>
      <c r="D49" s="19"/>
      <c r="E49" s="19"/>
      <c r="F49" s="30"/>
      <c r="G49" s="30"/>
      <c r="H49" s="97"/>
      <c r="I49" s="97"/>
      <c r="J49" s="97"/>
    </row>
    <row r="50" spans="2:10" x14ac:dyDescent="0.3">
      <c r="B50" s="22" t="s">
        <v>144</v>
      </c>
      <c r="C50" s="19" t="s">
        <v>4</v>
      </c>
      <c r="D50" s="19"/>
      <c r="E50" s="19"/>
      <c r="F50" s="30"/>
      <c r="G50" s="30"/>
      <c r="H50" s="97"/>
      <c r="I50" s="97"/>
      <c r="J50" s="97"/>
    </row>
    <row r="51" spans="2:10" x14ac:dyDescent="0.3">
      <c r="B51" s="22" t="s">
        <v>145</v>
      </c>
      <c r="C51" s="19" t="s">
        <v>4</v>
      </c>
      <c r="D51" s="19"/>
      <c r="E51" s="19"/>
      <c r="F51" s="30"/>
      <c r="G51" s="30"/>
      <c r="H51" s="97"/>
      <c r="I51" s="97"/>
      <c r="J51" s="97"/>
    </row>
    <row r="52" spans="2:10" x14ac:dyDescent="0.3">
      <c r="B52" s="22" t="s">
        <v>146</v>
      </c>
      <c r="C52" s="19" t="s">
        <v>4</v>
      </c>
      <c r="D52" s="19"/>
      <c r="E52" s="19"/>
      <c r="F52" s="30"/>
      <c r="G52" s="30"/>
      <c r="H52" s="97"/>
      <c r="I52" s="97"/>
      <c r="J52" s="97"/>
    </row>
    <row r="53" spans="2:10" x14ac:dyDescent="0.3">
      <c r="B53" s="22" t="s">
        <v>147</v>
      </c>
      <c r="C53" s="19" t="s">
        <v>4</v>
      </c>
      <c r="D53" s="19"/>
      <c r="E53" s="19"/>
      <c r="F53" s="30"/>
      <c r="G53" s="30"/>
      <c r="H53" s="97"/>
      <c r="I53" s="97"/>
      <c r="J53" s="97"/>
    </row>
    <row r="54" spans="2:10" x14ac:dyDescent="0.3">
      <c r="B54" s="22" t="s">
        <v>148</v>
      </c>
      <c r="C54" s="19" t="s">
        <v>4</v>
      </c>
      <c r="D54" s="19"/>
      <c r="E54" s="19"/>
      <c r="F54" s="30"/>
      <c r="G54" s="30"/>
      <c r="H54" s="97"/>
      <c r="I54" s="97"/>
      <c r="J54" s="97"/>
    </row>
    <row r="55" spans="2:10" x14ac:dyDescent="0.3">
      <c r="B55" s="22" t="s">
        <v>149</v>
      </c>
      <c r="C55" s="19" t="s">
        <v>4</v>
      </c>
      <c r="D55" s="19"/>
      <c r="E55" s="19"/>
      <c r="F55" s="30"/>
      <c r="G55" s="30"/>
      <c r="H55" s="97"/>
      <c r="I55" s="97"/>
      <c r="J55" s="97"/>
    </row>
    <row r="56" spans="2:10" x14ac:dyDescent="0.3">
      <c r="B56" s="22" t="s">
        <v>150</v>
      </c>
      <c r="C56" s="19" t="s">
        <v>4</v>
      </c>
      <c r="D56" s="19"/>
      <c r="E56" s="19"/>
      <c r="F56" s="30"/>
      <c r="G56" s="30"/>
      <c r="H56" s="97"/>
      <c r="I56" s="97"/>
      <c r="J56" s="97"/>
    </row>
    <row r="57" spans="2:10" x14ac:dyDescent="0.3">
      <c r="B57" s="22" t="s">
        <v>151</v>
      </c>
      <c r="C57" s="19" t="s">
        <v>4</v>
      </c>
      <c r="D57" s="19"/>
      <c r="E57" s="19"/>
      <c r="F57" s="30"/>
      <c r="G57" s="30"/>
      <c r="H57" s="97"/>
      <c r="I57" s="97"/>
      <c r="J57" s="97"/>
    </row>
    <row r="58" spans="2:10" x14ac:dyDescent="0.3">
      <c r="B58" s="22" t="s">
        <v>152</v>
      </c>
      <c r="C58" s="19" t="s">
        <v>4</v>
      </c>
      <c r="D58" s="19"/>
      <c r="E58" s="19"/>
      <c r="F58" s="30"/>
      <c r="G58" s="30"/>
      <c r="H58" s="97"/>
      <c r="I58" s="97"/>
      <c r="J58" s="97"/>
    </row>
    <row r="59" spans="2:10" x14ac:dyDescent="0.3">
      <c r="B59" s="22" t="s">
        <v>153</v>
      </c>
      <c r="C59" s="19" t="s">
        <v>4</v>
      </c>
      <c r="D59" s="19"/>
      <c r="E59" s="19"/>
      <c r="F59" s="30"/>
      <c r="G59" s="30"/>
      <c r="H59" s="97"/>
      <c r="I59" s="97"/>
      <c r="J59" s="97"/>
    </row>
    <row r="60" spans="2:10" x14ac:dyDescent="0.3">
      <c r="B60" s="22" t="s">
        <v>154</v>
      </c>
      <c r="C60" s="19" t="s">
        <v>4</v>
      </c>
      <c r="D60" s="19"/>
      <c r="E60" s="19"/>
      <c r="F60" s="30"/>
      <c r="G60" s="30"/>
      <c r="H60" s="97"/>
      <c r="I60" s="97"/>
      <c r="J60" s="97"/>
    </row>
    <row r="61" spans="2:10" x14ac:dyDescent="0.3">
      <c r="B61" s="22" t="s">
        <v>155</v>
      </c>
      <c r="C61" s="19" t="s">
        <v>4</v>
      </c>
      <c r="D61" s="19"/>
      <c r="E61" s="19"/>
      <c r="F61" s="30"/>
      <c r="G61" s="30"/>
      <c r="H61" s="97"/>
      <c r="I61" s="97"/>
      <c r="J61" s="97"/>
    </row>
    <row r="62" spans="2:10" x14ac:dyDescent="0.3">
      <c r="B62" s="22" t="s">
        <v>156</v>
      </c>
      <c r="C62" s="19" t="s">
        <v>4</v>
      </c>
      <c r="D62" s="19"/>
      <c r="E62" s="19"/>
      <c r="F62" s="30"/>
      <c r="G62" s="30"/>
      <c r="H62" s="97"/>
      <c r="I62" s="97"/>
      <c r="J62" s="97"/>
    </row>
    <row r="63" spans="2:10" x14ac:dyDescent="0.3">
      <c r="B63" s="22" t="s">
        <v>157</v>
      </c>
      <c r="C63" s="19" t="s">
        <v>4</v>
      </c>
      <c r="D63" s="19"/>
      <c r="E63" s="19"/>
      <c r="F63" s="30"/>
      <c r="G63" s="30"/>
      <c r="H63" s="97"/>
      <c r="I63" s="97"/>
      <c r="J63" s="97"/>
    </row>
    <row r="64" spans="2:10" x14ac:dyDescent="0.3">
      <c r="B64" s="22" t="s">
        <v>158</v>
      </c>
      <c r="C64" s="19" t="s">
        <v>4</v>
      </c>
      <c r="D64" s="19"/>
      <c r="E64" s="19"/>
      <c r="F64" s="30"/>
      <c r="G64" s="30"/>
      <c r="H64" s="97"/>
      <c r="I64" s="97"/>
      <c r="J64" s="97"/>
    </row>
    <row r="65" spans="2:10" x14ac:dyDescent="0.3">
      <c r="B65" s="22" t="s">
        <v>159</v>
      </c>
      <c r="C65" s="19" t="s">
        <v>4</v>
      </c>
      <c r="D65" s="19"/>
      <c r="E65" s="19"/>
      <c r="F65" s="30"/>
      <c r="G65" s="30"/>
      <c r="H65" s="97"/>
      <c r="I65" s="97"/>
      <c r="J65" s="97"/>
    </row>
    <row r="66" spans="2:10" x14ac:dyDescent="0.3">
      <c r="B66" s="22" t="s">
        <v>160</v>
      </c>
      <c r="C66" s="19" t="s">
        <v>4</v>
      </c>
      <c r="D66" s="19"/>
      <c r="E66" s="19"/>
      <c r="F66" s="30"/>
      <c r="G66" s="30"/>
      <c r="H66" s="97"/>
      <c r="I66" s="97"/>
      <c r="J66" s="97"/>
    </row>
    <row r="67" spans="2:10" x14ac:dyDescent="0.3">
      <c r="B67" s="22" t="s">
        <v>161</v>
      </c>
      <c r="C67" s="19" t="s">
        <v>4</v>
      </c>
      <c r="D67" s="19"/>
      <c r="E67" s="19"/>
      <c r="F67" s="30"/>
      <c r="G67" s="30"/>
      <c r="H67" s="97"/>
      <c r="I67" s="97"/>
      <c r="J67" s="97"/>
    </row>
    <row r="68" spans="2:10" x14ac:dyDescent="0.3">
      <c r="B68" s="22" t="s">
        <v>162</v>
      </c>
      <c r="C68" s="19" t="s">
        <v>4</v>
      </c>
      <c r="D68" s="19"/>
      <c r="E68" s="19"/>
      <c r="F68" s="30"/>
      <c r="G68" s="30"/>
      <c r="H68" s="97"/>
      <c r="I68" s="97"/>
      <c r="J68" s="97"/>
    </row>
    <row r="69" spans="2:10" x14ac:dyDescent="0.3">
      <c r="B69" s="22" t="s">
        <v>163</v>
      </c>
      <c r="C69" s="19" t="s">
        <v>4</v>
      </c>
      <c r="D69" s="19"/>
      <c r="E69" s="19"/>
      <c r="F69" s="30"/>
      <c r="G69" s="30"/>
      <c r="H69" s="97"/>
      <c r="I69" s="97"/>
      <c r="J69" s="97"/>
    </row>
    <row r="70" spans="2:10" x14ac:dyDescent="0.3">
      <c r="B70" s="22" t="s">
        <v>164</v>
      </c>
      <c r="C70" s="19" t="s">
        <v>4</v>
      </c>
      <c r="D70" s="19"/>
      <c r="E70" s="19"/>
      <c r="F70" s="30"/>
      <c r="G70" s="30"/>
      <c r="H70" s="97"/>
      <c r="I70" s="97"/>
      <c r="J70" s="97"/>
    </row>
    <row r="71" spans="2:10" x14ac:dyDescent="0.3">
      <c r="B71" s="22" t="s">
        <v>165</v>
      </c>
      <c r="C71" s="19" t="s">
        <v>4</v>
      </c>
      <c r="D71" s="19"/>
      <c r="E71" s="19"/>
      <c r="F71" s="30"/>
      <c r="G71" s="30"/>
      <c r="H71" s="97"/>
      <c r="I71" s="97"/>
      <c r="J71" s="97"/>
    </row>
    <row r="72" spans="2:10" x14ac:dyDescent="0.3">
      <c r="B72" s="22" t="s">
        <v>166</v>
      </c>
      <c r="C72" s="19" t="s">
        <v>4</v>
      </c>
      <c r="D72" s="19"/>
      <c r="E72" s="19"/>
      <c r="F72" s="30"/>
      <c r="G72" s="30"/>
      <c r="H72" s="97"/>
      <c r="I72" s="97"/>
      <c r="J72" s="97"/>
    </row>
    <row r="73" spans="2:10" x14ac:dyDescent="0.3">
      <c r="B73" s="22" t="s">
        <v>167</v>
      </c>
      <c r="C73" s="19" t="s">
        <v>4</v>
      </c>
      <c r="D73" s="19"/>
      <c r="E73" s="19"/>
      <c r="F73" s="30"/>
      <c r="G73" s="30"/>
      <c r="H73" s="97"/>
      <c r="I73" s="97"/>
      <c r="J73" s="97"/>
    </row>
    <row r="74" spans="2:10" x14ac:dyDescent="0.3">
      <c r="B74" s="22" t="s">
        <v>168</v>
      </c>
      <c r="C74" s="19" t="s">
        <v>4</v>
      </c>
      <c r="D74" s="19"/>
      <c r="E74" s="19"/>
      <c r="F74" s="30"/>
      <c r="G74" s="30"/>
      <c r="H74" s="97"/>
      <c r="I74" s="97"/>
      <c r="J74" s="97"/>
    </row>
    <row r="75" spans="2:10" x14ac:dyDescent="0.3">
      <c r="B75" s="22" t="s">
        <v>169</v>
      </c>
      <c r="C75" s="19" t="s">
        <v>4</v>
      </c>
      <c r="D75" s="19"/>
      <c r="E75" s="19"/>
      <c r="F75" s="30"/>
      <c r="G75" s="30"/>
      <c r="H75" s="97"/>
      <c r="I75" s="97"/>
      <c r="J75" s="97"/>
    </row>
    <row r="76" spans="2:10" x14ac:dyDescent="0.3">
      <c r="B76" s="22" t="s">
        <v>170</v>
      </c>
      <c r="C76" s="19" t="s">
        <v>4</v>
      </c>
      <c r="D76" s="19"/>
      <c r="E76" s="19"/>
      <c r="F76" s="30"/>
      <c r="G76" s="30"/>
      <c r="H76" s="97"/>
      <c r="I76" s="97"/>
      <c r="J76" s="97"/>
    </row>
    <row r="77" spans="2:10" x14ac:dyDescent="0.3">
      <c r="B77" s="22" t="s">
        <v>171</v>
      </c>
      <c r="C77" s="19" t="s">
        <v>4</v>
      </c>
      <c r="D77" s="19"/>
      <c r="E77" s="19"/>
      <c r="F77" s="30"/>
      <c r="G77" s="30"/>
      <c r="H77" s="97"/>
      <c r="I77" s="97"/>
      <c r="J77" s="97"/>
    </row>
    <row r="78" spans="2:10" x14ac:dyDescent="0.3">
      <c r="B78" s="22" t="s">
        <v>172</v>
      </c>
      <c r="C78" s="19" t="s">
        <v>4</v>
      </c>
      <c r="D78" s="19"/>
      <c r="E78" s="19"/>
      <c r="F78" s="30"/>
      <c r="G78" s="30"/>
      <c r="H78" s="97"/>
      <c r="I78" s="97"/>
      <c r="J78" s="97"/>
    </row>
    <row r="79" spans="2:10" x14ac:dyDescent="0.3">
      <c r="B79" s="22" t="s">
        <v>173</v>
      </c>
      <c r="C79" s="19" t="s">
        <v>4</v>
      </c>
      <c r="D79" s="19"/>
      <c r="E79" s="19"/>
      <c r="F79" s="30"/>
      <c r="G79" s="30"/>
      <c r="H79" s="97"/>
      <c r="I79" s="97"/>
      <c r="J79" s="97"/>
    </row>
    <row r="80" spans="2:10" x14ac:dyDescent="0.3">
      <c r="B80" s="22" t="s">
        <v>174</v>
      </c>
      <c r="C80" s="19" t="s">
        <v>4</v>
      </c>
      <c r="D80" s="19"/>
      <c r="E80" s="19"/>
      <c r="F80" s="30"/>
      <c r="G80" s="30"/>
      <c r="H80" s="97"/>
      <c r="I80" s="97"/>
      <c r="J80" s="97"/>
    </row>
    <row r="81" spans="2:10" x14ac:dyDescent="0.3">
      <c r="B81" s="22" t="s">
        <v>175</v>
      </c>
      <c r="C81" s="19" t="s">
        <v>4</v>
      </c>
      <c r="D81" s="19"/>
      <c r="E81" s="19"/>
      <c r="F81" s="30"/>
      <c r="G81" s="30"/>
      <c r="H81" s="97"/>
      <c r="I81" s="97"/>
      <c r="J81" s="97"/>
    </row>
    <row r="82" spans="2:10" x14ac:dyDescent="0.3">
      <c r="B82" s="22" t="s">
        <v>176</v>
      </c>
      <c r="C82" s="19" t="s">
        <v>4</v>
      </c>
      <c r="D82" s="19"/>
      <c r="E82" s="19"/>
      <c r="F82" s="30"/>
      <c r="G82" s="30"/>
      <c r="H82" s="97"/>
      <c r="I82" s="97"/>
      <c r="J82" s="97"/>
    </row>
    <row r="83" spans="2:10" x14ac:dyDescent="0.3">
      <c r="B83" s="22" t="s">
        <v>177</v>
      </c>
      <c r="C83" s="19" t="s">
        <v>4</v>
      </c>
      <c r="D83" s="19"/>
      <c r="E83" s="19"/>
      <c r="F83" s="30"/>
      <c r="G83" s="30"/>
      <c r="H83" s="97"/>
      <c r="I83" s="97"/>
      <c r="J83" s="97"/>
    </row>
    <row r="84" spans="2:10" x14ac:dyDescent="0.3">
      <c r="B84" s="22" t="s">
        <v>178</v>
      </c>
      <c r="C84" s="19" t="s">
        <v>4</v>
      </c>
      <c r="D84" s="19"/>
      <c r="E84" s="19"/>
      <c r="F84" s="30"/>
      <c r="G84" s="30"/>
      <c r="H84" s="97"/>
      <c r="I84" s="97"/>
      <c r="J84" s="97"/>
    </row>
    <row r="85" spans="2:10" x14ac:dyDescent="0.3">
      <c r="B85" s="22" t="s">
        <v>179</v>
      </c>
      <c r="C85" s="19" t="s">
        <v>4</v>
      </c>
      <c r="D85" s="19"/>
      <c r="E85" s="19"/>
      <c r="F85" s="30"/>
      <c r="G85" s="30"/>
      <c r="H85" s="97"/>
      <c r="I85" s="97"/>
      <c r="J85" s="97"/>
    </row>
    <row r="86" spans="2:10" x14ac:dyDescent="0.3">
      <c r="B86" s="22" t="s">
        <v>180</v>
      </c>
      <c r="C86" s="19" t="s">
        <v>4</v>
      </c>
      <c r="D86" s="19"/>
      <c r="E86" s="19"/>
      <c r="F86" s="30"/>
      <c r="G86" s="30"/>
      <c r="H86" s="97"/>
      <c r="I86" s="97"/>
      <c r="J86" s="97"/>
    </row>
    <row r="87" spans="2:10" x14ac:dyDescent="0.3">
      <c r="B87" s="22" t="s">
        <v>181</v>
      </c>
      <c r="C87" s="19" t="s">
        <v>4</v>
      </c>
      <c r="D87" s="19"/>
      <c r="E87" s="19"/>
      <c r="F87" s="30"/>
      <c r="G87" s="30"/>
      <c r="H87" s="97"/>
      <c r="I87" s="97"/>
      <c r="J87" s="97"/>
    </row>
    <row r="88" spans="2:10" x14ac:dyDescent="0.3">
      <c r="B88" s="22" t="s">
        <v>182</v>
      </c>
      <c r="C88" s="19" t="s">
        <v>4</v>
      </c>
      <c r="D88" s="19"/>
      <c r="E88" s="19"/>
      <c r="F88" s="30"/>
      <c r="G88" s="30"/>
      <c r="H88" s="97"/>
      <c r="I88" s="97"/>
      <c r="J88" s="97"/>
    </row>
    <row r="89" spans="2:10" x14ac:dyDescent="0.3">
      <c r="B89" s="22" t="s">
        <v>183</v>
      </c>
      <c r="C89" s="19" t="s">
        <v>4</v>
      </c>
      <c r="D89" s="19"/>
      <c r="E89" s="19"/>
      <c r="F89" s="30"/>
      <c r="G89" s="30"/>
      <c r="H89" s="97"/>
      <c r="I89" s="97"/>
      <c r="J89" s="97"/>
    </row>
    <row r="90" spans="2:10" x14ac:dyDescent="0.3">
      <c r="B90" s="22" t="s">
        <v>184</v>
      </c>
      <c r="C90" s="19" t="s">
        <v>4</v>
      </c>
      <c r="D90" s="19"/>
      <c r="E90" s="19"/>
      <c r="F90" s="30"/>
      <c r="G90" s="30"/>
      <c r="H90" s="97"/>
      <c r="I90" s="97"/>
      <c r="J90" s="97"/>
    </row>
    <row r="91" spans="2:10" x14ac:dyDescent="0.3">
      <c r="B91" s="22" t="s">
        <v>185</v>
      </c>
      <c r="C91" s="19" t="s">
        <v>4</v>
      </c>
      <c r="D91" s="19"/>
      <c r="E91" s="19"/>
      <c r="F91" s="30"/>
      <c r="G91" s="30"/>
      <c r="H91" s="97"/>
      <c r="I91" s="97"/>
      <c r="J91" s="97"/>
    </row>
    <row r="92" spans="2:10" x14ac:dyDescent="0.3">
      <c r="B92" s="22" t="s">
        <v>186</v>
      </c>
      <c r="C92" s="19" t="s">
        <v>4</v>
      </c>
      <c r="D92" s="19"/>
      <c r="E92" s="19"/>
      <c r="F92" s="30"/>
      <c r="G92" s="30"/>
      <c r="H92" s="97"/>
      <c r="I92" s="97"/>
      <c r="J92" s="97"/>
    </row>
    <row r="93" spans="2:10" x14ac:dyDescent="0.3">
      <c r="B93" s="22" t="s">
        <v>187</v>
      </c>
      <c r="C93" s="19" t="s">
        <v>4</v>
      </c>
      <c r="D93" s="19"/>
      <c r="E93" s="19"/>
      <c r="F93" s="30"/>
      <c r="G93" s="30"/>
      <c r="H93" s="97"/>
      <c r="I93" s="97"/>
      <c r="J93" s="97"/>
    </row>
    <row r="94" spans="2:10" x14ac:dyDescent="0.3">
      <c r="B94" s="22" t="s">
        <v>188</v>
      </c>
      <c r="C94" s="19" t="s">
        <v>4</v>
      </c>
      <c r="D94" s="19"/>
      <c r="E94" s="19"/>
      <c r="F94" s="30"/>
      <c r="G94" s="30"/>
      <c r="H94" s="97"/>
      <c r="I94" s="97"/>
      <c r="J94" s="97"/>
    </row>
    <row r="95" spans="2:10" x14ac:dyDescent="0.3">
      <c r="B95" s="22" t="s">
        <v>189</v>
      </c>
      <c r="C95" s="19" t="s">
        <v>4</v>
      </c>
      <c r="D95" s="19"/>
      <c r="E95" s="19"/>
      <c r="F95" s="30"/>
      <c r="G95" s="30"/>
      <c r="H95" s="97"/>
      <c r="I95" s="97"/>
      <c r="J95" s="97"/>
    </row>
    <row r="96" spans="2:10" x14ac:dyDescent="0.3">
      <c r="B96" s="22" t="s">
        <v>190</v>
      </c>
      <c r="C96" s="19" t="s">
        <v>4</v>
      </c>
      <c r="D96" s="19"/>
      <c r="E96" s="19"/>
      <c r="F96" s="30"/>
      <c r="G96" s="30"/>
      <c r="H96" s="97"/>
      <c r="I96" s="97"/>
      <c r="J96" s="97"/>
    </row>
    <row r="97" spans="2:10" x14ac:dyDescent="0.3">
      <c r="B97" s="22" t="s">
        <v>191</v>
      </c>
      <c r="C97" s="19" t="s">
        <v>4</v>
      </c>
      <c r="D97" s="19"/>
      <c r="E97" s="19"/>
      <c r="F97" s="30"/>
      <c r="G97" s="30"/>
      <c r="H97" s="97"/>
      <c r="I97" s="97"/>
      <c r="J97" s="97"/>
    </row>
    <row r="98" spans="2:10" x14ac:dyDescent="0.3">
      <c r="B98" s="22" t="s">
        <v>192</v>
      </c>
      <c r="C98" s="19" t="s">
        <v>4</v>
      </c>
      <c r="D98" s="19"/>
      <c r="E98" s="19"/>
      <c r="F98" s="30"/>
      <c r="G98" s="30"/>
      <c r="H98" s="97"/>
      <c r="I98" s="97"/>
      <c r="J98" s="97"/>
    </row>
    <row r="99" spans="2:10" x14ac:dyDescent="0.3">
      <c r="B99" s="22" t="s">
        <v>193</v>
      </c>
      <c r="C99" s="19" t="s">
        <v>4</v>
      </c>
      <c r="D99" s="19"/>
      <c r="E99" s="19"/>
      <c r="F99" s="30"/>
      <c r="G99" s="30"/>
      <c r="H99" s="97"/>
      <c r="I99" s="97"/>
      <c r="J99" s="97"/>
    </row>
    <row r="100" spans="2:10" x14ac:dyDescent="0.3">
      <c r="B100" s="22" t="s">
        <v>194</v>
      </c>
      <c r="C100" s="19" t="s">
        <v>4</v>
      </c>
      <c r="D100" s="19"/>
      <c r="E100" s="19"/>
      <c r="F100" s="30"/>
      <c r="G100" s="30"/>
      <c r="H100" s="97"/>
      <c r="I100" s="97"/>
      <c r="J100" s="97"/>
    </row>
    <row r="101" spans="2:10" x14ac:dyDescent="0.3">
      <c r="B101" s="22" t="s">
        <v>195</v>
      </c>
      <c r="C101" s="19" t="s">
        <v>4</v>
      </c>
      <c r="D101" s="19"/>
      <c r="E101" s="19"/>
      <c r="F101" s="30"/>
      <c r="G101" s="30"/>
      <c r="H101" s="97"/>
      <c r="I101" s="97"/>
      <c r="J101" s="97"/>
    </row>
    <row r="102" spans="2:10" x14ac:dyDescent="0.3">
      <c r="B102" s="22" t="s">
        <v>196</v>
      </c>
      <c r="C102" s="19" t="s">
        <v>4</v>
      </c>
      <c r="D102" s="19"/>
      <c r="E102" s="19"/>
      <c r="F102" s="30"/>
      <c r="G102" s="30"/>
      <c r="H102" s="97"/>
      <c r="I102" s="97"/>
      <c r="J102" s="97"/>
    </row>
    <row r="103" spans="2:10" x14ac:dyDescent="0.3">
      <c r="B103" s="22" t="s">
        <v>197</v>
      </c>
      <c r="C103" s="19" t="s">
        <v>4</v>
      </c>
      <c r="D103" s="19"/>
      <c r="E103" s="19"/>
      <c r="F103" s="30"/>
      <c r="G103" s="30"/>
      <c r="H103" s="97"/>
      <c r="I103" s="97"/>
      <c r="J103" s="97"/>
    </row>
    <row r="104" spans="2:10" x14ac:dyDescent="0.3">
      <c r="B104" s="22" t="s">
        <v>198</v>
      </c>
      <c r="C104" s="19" t="s">
        <v>4</v>
      </c>
      <c r="D104" s="19"/>
      <c r="E104" s="19"/>
      <c r="F104" s="30"/>
      <c r="G104" s="30"/>
      <c r="H104" s="97"/>
      <c r="I104" s="97"/>
      <c r="J104" s="97"/>
    </row>
    <row r="105" spans="2:10" x14ac:dyDescent="0.3">
      <c r="B105" s="22" t="s">
        <v>199</v>
      </c>
      <c r="C105" s="19" t="s">
        <v>4</v>
      </c>
      <c r="D105" s="19"/>
      <c r="E105" s="19"/>
      <c r="F105" s="30"/>
      <c r="G105" s="30"/>
      <c r="H105" s="97"/>
      <c r="I105" s="97"/>
      <c r="J105" s="97"/>
    </row>
    <row r="106" spans="2:10" x14ac:dyDescent="0.3">
      <c r="B106" s="22" t="s">
        <v>200</v>
      </c>
      <c r="C106" s="19" t="s">
        <v>4</v>
      </c>
      <c r="D106" s="19"/>
      <c r="E106" s="19"/>
      <c r="F106" s="30"/>
      <c r="G106" s="30"/>
      <c r="H106" s="97"/>
      <c r="I106" s="97"/>
      <c r="J106" s="97"/>
    </row>
    <row r="107" spans="2:10" x14ac:dyDescent="0.3">
      <c r="B107" s="22" t="s">
        <v>201</v>
      </c>
      <c r="C107" s="19" t="s">
        <v>4</v>
      </c>
      <c r="D107" s="19"/>
      <c r="E107" s="19"/>
      <c r="F107" s="30"/>
      <c r="G107" s="30"/>
      <c r="H107" s="97"/>
      <c r="I107" s="97"/>
      <c r="J107" s="97"/>
    </row>
    <row r="108" spans="2:10" x14ac:dyDescent="0.3">
      <c r="B108" s="22" t="s">
        <v>202</v>
      </c>
      <c r="C108" s="19" t="s">
        <v>4</v>
      </c>
      <c r="D108" s="19"/>
      <c r="E108" s="19"/>
      <c r="F108" s="30"/>
      <c r="G108" s="30"/>
      <c r="H108" s="97"/>
      <c r="I108" s="97"/>
      <c r="J108" s="97"/>
    </row>
    <row r="109" spans="2:10" x14ac:dyDescent="0.3">
      <c r="B109" s="22" t="s">
        <v>203</v>
      </c>
      <c r="C109" s="19" t="s">
        <v>4</v>
      </c>
      <c r="D109" s="19"/>
      <c r="E109" s="19"/>
      <c r="F109" s="30"/>
      <c r="G109" s="30"/>
      <c r="H109" s="97"/>
      <c r="I109" s="97"/>
      <c r="J109" s="97"/>
    </row>
    <row r="110" spans="2:10" x14ac:dyDescent="0.3">
      <c r="B110" s="22" t="s">
        <v>204</v>
      </c>
      <c r="C110" s="19" t="s">
        <v>4</v>
      </c>
      <c r="D110" s="19"/>
      <c r="E110" s="19"/>
      <c r="F110" s="30"/>
      <c r="G110" s="30"/>
      <c r="H110" s="97"/>
      <c r="I110" s="97"/>
      <c r="J110" s="97"/>
    </row>
    <row r="111" spans="2:10" x14ac:dyDescent="0.3">
      <c r="B111" s="22" t="s">
        <v>205</v>
      </c>
      <c r="C111" s="19" t="s">
        <v>4</v>
      </c>
      <c r="D111" s="19"/>
      <c r="E111" s="19"/>
      <c r="F111" s="30"/>
      <c r="G111" s="30"/>
      <c r="H111" s="97"/>
      <c r="I111" s="97"/>
      <c r="J111" s="97"/>
    </row>
    <row r="112" spans="2:10" x14ac:dyDescent="0.3">
      <c r="B112" s="22" t="s">
        <v>206</v>
      </c>
      <c r="C112" s="19" t="s">
        <v>4</v>
      </c>
      <c r="D112" s="19"/>
      <c r="E112" s="19"/>
      <c r="F112" s="30"/>
      <c r="G112" s="30"/>
      <c r="H112" s="97"/>
      <c r="I112" s="97"/>
      <c r="J112" s="97"/>
    </row>
    <row r="113" spans="2:10" x14ac:dyDescent="0.3">
      <c r="B113" s="22" t="s">
        <v>207</v>
      </c>
      <c r="C113" s="19" t="s">
        <v>4</v>
      </c>
      <c r="D113" s="19"/>
      <c r="E113" s="19"/>
      <c r="F113" s="30"/>
      <c r="G113" s="30"/>
      <c r="H113" s="97"/>
      <c r="I113" s="97"/>
      <c r="J113" s="97"/>
    </row>
    <row r="114" spans="2:10" x14ac:dyDescent="0.3">
      <c r="B114" s="22" t="s">
        <v>208</v>
      </c>
      <c r="C114" s="19" t="s">
        <v>4</v>
      </c>
      <c r="D114" s="19"/>
      <c r="E114" s="19"/>
      <c r="F114" s="30"/>
      <c r="G114" s="30"/>
      <c r="H114" s="97"/>
      <c r="I114" s="97"/>
      <c r="J114" s="97"/>
    </row>
    <row r="115" spans="2:10" x14ac:dyDescent="0.3">
      <c r="B115" s="22" t="s">
        <v>209</v>
      </c>
      <c r="C115" s="19" t="s">
        <v>4</v>
      </c>
      <c r="D115" s="19"/>
      <c r="E115" s="19"/>
      <c r="F115" s="30"/>
      <c r="G115" s="30"/>
      <c r="H115" s="97"/>
      <c r="I115" s="97"/>
      <c r="J115" s="97"/>
    </row>
    <row r="116" spans="2:10" x14ac:dyDescent="0.3">
      <c r="B116" s="22" t="s">
        <v>210</v>
      </c>
      <c r="C116" s="19" t="s">
        <v>4</v>
      </c>
      <c r="D116" s="19"/>
      <c r="E116" s="19"/>
      <c r="F116" s="30"/>
      <c r="G116" s="30"/>
      <c r="H116" s="97"/>
      <c r="I116" s="97"/>
      <c r="J116" s="97"/>
    </row>
    <row r="117" spans="2:10" x14ac:dyDescent="0.3">
      <c r="B117" s="22" t="s">
        <v>211</v>
      </c>
      <c r="C117" s="19" t="s">
        <v>4</v>
      </c>
      <c r="D117" s="19"/>
      <c r="E117" s="19"/>
      <c r="F117" s="30"/>
      <c r="G117" s="30"/>
      <c r="H117" s="97"/>
      <c r="I117" s="97"/>
      <c r="J117" s="97"/>
    </row>
    <row r="118" spans="2:10" x14ac:dyDescent="0.3">
      <c r="B118" s="22" t="s">
        <v>212</v>
      </c>
      <c r="C118" s="19" t="s">
        <v>4</v>
      </c>
      <c r="D118" s="19"/>
      <c r="E118" s="19"/>
      <c r="F118" s="30"/>
      <c r="G118" s="30"/>
      <c r="H118" s="97"/>
      <c r="I118" s="97"/>
      <c r="J118" s="97"/>
    </row>
    <row r="119" spans="2:10" x14ac:dyDescent="0.3">
      <c r="B119" s="22" t="s">
        <v>213</v>
      </c>
      <c r="C119" s="19" t="s">
        <v>4</v>
      </c>
      <c r="D119" s="19"/>
      <c r="E119" s="19"/>
      <c r="F119" s="30"/>
      <c r="G119" s="30"/>
      <c r="H119" s="97"/>
      <c r="I119" s="97"/>
      <c r="J119" s="97"/>
    </row>
    <row r="120" spans="2:10" x14ac:dyDescent="0.3">
      <c r="B120" s="22" t="s">
        <v>214</v>
      </c>
      <c r="C120" s="19" t="s">
        <v>4</v>
      </c>
      <c r="D120" s="19"/>
      <c r="E120" s="19"/>
      <c r="F120" s="30"/>
      <c r="G120" s="30"/>
      <c r="H120" s="97"/>
      <c r="I120" s="97"/>
      <c r="J120" s="97"/>
    </row>
    <row r="121" spans="2:10" x14ac:dyDescent="0.3">
      <c r="B121" s="22" t="s">
        <v>215</v>
      </c>
      <c r="C121" s="19" t="s">
        <v>4</v>
      </c>
      <c r="D121" s="19"/>
      <c r="E121" s="19"/>
      <c r="F121" s="30"/>
      <c r="G121" s="30"/>
      <c r="H121" s="97"/>
      <c r="I121" s="97"/>
      <c r="J121" s="97"/>
    </row>
    <row r="122" spans="2:10" x14ac:dyDescent="0.3">
      <c r="B122" s="22" t="s">
        <v>216</v>
      </c>
      <c r="C122" s="19" t="s">
        <v>4</v>
      </c>
      <c r="D122" s="19"/>
      <c r="E122" s="19"/>
      <c r="F122" s="30"/>
      <c r="G122" s="30"/>
      <c r="H122" s="97"/>
      <c r="I122" s="97"/>
      <c r="J122" s="97"/>
    </row>
    <row r="123" spans="2:10" x14ac:dyDescent="0.3">
      <c r="B123" s="22" t="s">
        <v>217</v>
      </c>
      <c r="C123" s="19" t="s">
        <v>4</v>
      </c>
      <c r="D123" s="19"/>
      <c r="E123" s="19"/>
      <c r="F123" s="30"/>
      <c r="G123" s="30"/>
      <c r="H123" s="97"/>
      <c r="I123" s="97"/>
      <c r="J123" s="97"/>
    </row>
    <row r="124" spans="2:10" x14ac:dyDescent="0.3">
      <c r="B124" s="22" t="s">
        <v>218</v>
      </c>
      <c r="C124" s="19" t="s">
        <v>4</v>
      </c>
      <c r="D124" s="19"/>
      <c r="E124" s="19"/>
      <c r="F124" s="30"/>
      <c r="G124" s="30"/>
      <c r="H124" s="97"/>
      <c r="I124" s="97"/>
      <c r="J124" s="97"/>
    </row>
    <row r="125" spans="2:10" x14ac:dyDescent="0.3">
      <c r="B125" s="22" t="s">
        <v>219</v>
      </c>
      <c r="C125" s="19" t="s">
        <v>4</v>
      </c>
      <c r="D125" s="19"/>
      <c r="E125" s="19"/>
      <c r="F125" s="30"/>
      <c r="G125" s="30"/>
      <c r="H125" s="97"/>
      <c r="I125" s="97"/>
      <c r="J125" s="97"/>
    </row>
    <row r="126" spans="2:10" x14ac:dyDescent="0.3">
      <c r="B126" s="22" t="s">
        <v>220</v>
      </c>
      <c r="C126" s="19" t="s">
        <v>4</v>
      </c>
      <c r="D126" s="19"/>
      <c r="E126" s="19"/>
      <c r="F126" s="30"/>
      <c r="G126" s="30"/>
      <c r="H126" s="97"/>
      <c r="I126" s="97"/>
      <c r="J126" s="97"/>
    </row>
    <row r="127" spans="2:10" x14ac:dyDescent="0.3">
      <c r="B127" s="22" t="s">
        <v>221</v>
      </c>
      <c r="C127" s="19" t="s">
        <v>4</v>
      </c>
      <c r="D127" s="19"/>
      <c r="E127" s="19"/>
      <c r="F127" s="30"/>
      <c r="G127" s="30"/>
      <c r="H127" s="97"/>
      <c r="I127" s="97"/>
      <c r="J127" s="97"/>
    </row>
    <row r="128" spans="2:10" x14ac:dyDescent="0.3">
      <c r="B128" s="22" t="s">
        <v>222</v>
      </c>
      <c r="C128" s="19" t="s">
        <v>4</v>
      </c>
      <c r="D128" s="19"/>
      <c r="E128" s="19"/>
      <c r="F128" s="30"/>
      <c r="G128" s="30"/>
      <c r="H128" s="97"/>
      <c r="I128" s="97"/>
      <c r="J128" s="97"/>
    </row>
    <row r="129" spans="2:10" x14ac:dyDescent="0.3">
      <c r="B129" s="22" t="s">
        <v>223</v>
      </c>
      <c r="C129" s="19" t="s">
        <v>4</v>
      </c>
      <c r="D129" s="19"/>
      <c r="E129" s="19"/>
      <c r="F129" s="30"/>
      <c r="G129" s="30"/>
      <c r="H129" s="97"/>
      <c r="I129" s="97"/>
      <c r="J129" s="97"/>
    </row>
    <row r="130" spans="2:10" x14ac:dyDescent="0.3">
      <c r="B130" s="22" t="s">
        <v>224</v>
      </c>
      <c r="C130" s="19" t="s">
        <v>4</v>
      </c>
      <c r="D130" s="19"/>
      <c r="E130" s="19"/>
      <c r="F130" s="30"/>
      <c r="G130" s="30"/>
      <c r="H130" s="97"/>
      <c r="I130" s="97"/>
      <c r="J130" s="97"/>
    </row>
    <row r="131" spans="2:10" x14ac:dyDescent="0.3">
      <c r="B131" s="22" t="s">
        <v>225</v>
      </c>
      <c r="C131" s="19" t="s">
        <v>4</v>
      </c>
      <c r="D131" s="19"/>
      <c r="E131" s="19"/>
      <c r="F131" s="30"/>
      <c r="G131" s="30"/>
      <c r="H131" s="97"/>
      <c r="I131" s="97"/>
      <c r="J131" s="97"/>
    </row>
    <row r="132" spans="2:10" x14ac:dyDescent="0.3">
      <c r="B132" s="22" t="s">
        <v>226</v>
      </c>
      <c r="C132" s="19" t="s">
        <v>4</v>
      </c>
      <c r="D132" s="19"/>
      <c r="E132" s="19"/>
      <c r="F132" s="30"/>
      <c r="G132" s="30"/>
      <c r="H132" s="97"/>
      <c r="I132" s="97"/>
      <c r="J132" s="97"/>
    </row>
    <row r="133" spans="2:10" x14ac:dyDescent="0.3">
      <c r="B133" s="22" t="s">
        <v>227</v>
      </c>
      <c r="C133" s="19" t="s">
        <v>4</v>
      </c>
      <c r="D133" s="19"/>
      <c r="E133" s="19"/>
      <c r="F133" s="30"/>
      <c r="G133" s="30"/>
      <c r="H133" s="97"/>
      <c r="I133" s="97"/>
      <c r="J133" s="97"/>
    </row>
    <row r="134" spans="2:10" x14ac:dyDescent="0.3">
      <c r="B134" s="22" t="s">
        <v>228</v>
      </c>
      <c r="C134" s="19" t="s">
        <v>4</v>
      </c>
      <c r="D134" s="19"/>
      <c r="E134" s="19"/>
      <c r="F134" s="30"/>
      <c r="G134" s="30"/>
      <c r="H134" s="97"/>
      <c r="I134" s="97"/>
      <c r="J134" s="97"/>
    </row>
    <row r="135" spans="2:10" x14ac:dyDescent="0.3">
      <c r="B135" s="22" t="s">
        <v>229</v>
      </c>
      <c r="C135" s="19" t="s">
        <v>4</v>
      </c>
      <c r="D135" s="19"/>
      <c r="E135" s="19"/>
      <c r="F135" s="30"/>
      <c r="G135" s="30"/>
      <c r="H135" s="97"/>
      <c r="I135" s="97"/>
      <c r="J135" s="97"/>
    </row>
    <row r="136" spans="2:10" x14ac:dyDescent="0.3">
      <c r="B136" s="22" t="s">
        <v>230</v>
      </c>
      <c r="C136" s="19" t="s">
        <v>4</v>
      </c>
      <c r="D136" s="19"/>
      <c r="E136" s="19"/>
      <c r="F136" s="30"/>
      <c r="G136" s="30"/>
      <c r="H136" s="97"/>
      <c r="I136" s="97"/>
      <c r="J136" s="97"/>
    </row>
    <row r="137" spans="2:10" x14ac:dyDescent="0.3">
      <c r="B137" s="22" t="s">
        <v>231</v>
      </c>
      <c r="C137" s="19" t="s">
        <v>4</v>
      </c>
      <c r="D137" s="19"/>
      <c r="E137" s="19"/>
      <c r="F137" s="30"/>
      <c r="G137" s="30"/>
      <c r="H137" s="97"/>
      <c r="I137" s="97"/>
      <c r="J137" s="97"/>
    </row>
    <row r="138" spans="2:10" x14ac:dyDescent="0.3">
      <c r="B138" s="22" t="s">
        <v>232</v>
      </c>
      <c r="C138" s="19" t="s">
        <v>4</v>
      </c>
      <c r="D138" s="19"/>
      <c r="E138" s="19"/>
      <c r="F138" s="30"/>
      <c r="G138" s="30"/>
      <c r="H138" s="97"/>
      <c r="I138" s="97"/>
      <c r="J138" s="97"/>
    </row>
    <row r="139" spans="2:10" x14ac:dyDescent="0.3">
      <c r="B139" s="22" t="s">
        <v>233</v>
      </c>
      <c r="C139" s="19" t="s">
        <v>4</v>
      </c>
      <c r="D139" s="19"/>
      <c r="E139" s="19"/>
      <c r="F139" s="30"/>
      <c r="G139" s="30"/>
      <c r="H139" s="97"/>
      <c r="I139" s="97"/>
      <c r="J139" s="97"/>
    </row>
    <row r="140" spans="2:10" x14ac:dyDescent="0.3">
      <c r="B140" s="22" t="s">
        <v>234</v>
      </c>
      <c r="C140" s="19" t="s">
        <v>4</v>
      </c>
      <c r="D140" s="19"/>
      <c r="E140" s="19"/>
      <c r="F140" s="30"/>
      <c r="G140" s="30"/>
      <c r="H140" s="97"/>
      <c r="I140" s="97"/>
      <c r="J140" s="97"/>
    </row>
    <row r="141" spans="2:10" x14ac:dyDescent="0.3">
      <c r="B141" s="22" t="s">
        <v>235</v>
      </c>
      <c r="C141" s="19" t="s">
        <v>4</v>
      </c>
      <c r="D141" s="19"/>
      <c r="E141" s="19"/>
      <c r="F141" s="30"/>
      <c r="G141" s="30"/>
      <c r="H141" s="97"/>
      <c r="I141" s="97"/>
      <c r="J141" s="97"/>
    </row>
    <row r="142" spans="2:10" x14ac:dyDescent="0.3">
      <c r="B142" s="22" t="s">
        <v>236</v>
      </c>
      <c r="C142" s="19" t="s">
        <v>4</v>
      </c>
      <c r="D142" s="19"/>
      <c r="E142" s="19"/>
      <c r="F142" s="30"/>
      <c r="G142" s="30"/>
      <c r="H142" s="97"/>
      <c r="I142" s="97"/>
      <c r="J142" s="97"/>
    </row>
    <row r="143" spans="2:10" x14ac:dyDescent="0.3">
      <c r="B143" s="22" t="s">
        <v>237</v>
      </c>
      <c r="C143" s="19" t="s">
        <v>4</v>
      </c>
      <c r="D143" s="19"/>
      <c r="E143" s="19"/>
      <c r="F143" s="30"/>
      <c r="G143" s="30"/>
      <c r="H143" s="97"/>
      <c r="I143" s="97"/>
      <c r="J143" s="97"/>
    </row>
    <row r="144" spans="2:10" x14ac:dyDescent="0.3">
      <c r="B144" s="22" t="s">
        <v>238</v>
      </c>
      <c r="C144" s="19" t="s">
        <v>4</v>
      </c>
      <c r="D144" s="19"/>
      <c r="E144" s="19"/>
      <c r="F144" s="30"/>
      <c r="G144" s="30"/>
      <c r="H144" s="97"/>
      <c r="I144" s="97"/>
      <c r="J144" s="97"/>
    </row>
    <row r="145" spans="2:10" x14ac:dyDescent="0.3">
      <c r="B145" s="22" t="s">
        <v>239</v>
      </c>
      <c r="C145" s="19" t="s">
        <v>4</v>
      </c>
      <c r="D145" s="19"/>
      <c r="E145" s="19"/>
      <c r="F145" s="30"/>
      <c r="G145" s="30"/>
      <c r="H145" s="97"/>
      <c r="I145" s="97"/>
      <c r="J145" s="97"/>
    </row>
    <row r="146" spans="2:10" x14ac:dyDescent="0.3">
      <c r="B146" s="22" t="s">
        <v>240</v>
      </c>
      <c r="C146" s="19" t="s">
        <v>4</v>
      </c>
      <c r="D146" s="19"/>
      <c r="E146" s="19"/>
      <c r="F146" s="30"/>
      <c r="G146" s="30"/>
      <c r="H146" s="97"/>
      <c r="I146" s="97"/>
      <c r="J146" s="97"/>
    </row>
    <row r="147" spans="2:10" x14ac:dyDescent="0.3">
      <c r="B147" s="22" t="s">
        <v>241</v>
      </c>
      <c r="C147" s="19" t="s">
        <v>4</v>
      </c>
      <c r="D147" s="19"/>
      <c r="E147" s="19"/>
      <c r="F147" s="30"/>
      <c r="G147" s="30"/>
      <c r="H147" s="97"/>
      <c r="I147" s="97"/>
      <c r="J147" s="97"/>
    </row>
    <row r="148" spans="2:10" x14ac:dyDescent="0.3">
      <c r="B148" s="22" t="s">
        <v>242</v>
      </c>
      <c r="C148" s="19" t="s">
        <v>4</v>
      </c>
      <c r="D148" s="19"/>
      <c r="E148" s="19"/>
      <c r="F148" s="30"/>
      <c r="G148" s="30"/>
      <c r="H148" s="97"/>
      <c r="I148" s="97"/>
      <c r="J148" s="97"/>
    </row>
    <row r="149" spans="2:10" x14ac:dyDescent="0.3">
      <c r="B149" s="22" t="s">
        <v>243</v>
      </c>
      <c r="C149" s="19" t="s">
        <v>4</v>
      </c>
      <c r="D149" s="19"/>
      <c r="E149" s="19"/>
      <c r="F149" s="30"/>
      <c r="G149" s="30"/>
      <c r="H149" s="97"/>
      <c r="I149" s="97"/>
      <c r="J149" s="97"/>
    </row>
    <row r="150" spans="2:10" x14ac:dyDescent="0.3">
      <c r="B150" s="22" t="s">
        <v>244</v>
      </c>
      <c r="C150" s="19" t="s">
        <v>4</v>
      </c>
      <c r="D150" s="19"/>
      <c r="E150" s="19"/>
      <c r="F150" s="30"/>
      <c r="G150" s="30"/>
      <c r="H150" s="97"/>
      <c r="I150" s="97"/>
      <c r="J150" s="97"/>
    </row>
    <row r="151" spans="2:10" x14ac:dyDescent="0.3">
      <c r="B151" s="22" t="s">
        <v>245</v>
      </c>
      <c r="C151" s="19" t="s">
        <v>4</v>
      </c>
      <c r="D151" s="19"/>
      <c r="E151" s="19"/>
      <c r="F151" s="30"/>
      <c r="G151" s="30"/>
      <c r="H151" s="97"/>
      <c r="I151" s="97"/>
      <c r="J151" s="97"/>
    </row>
    <row r="152" spans="2:10" x14ac:dyDescent="0.3">
      <c r="B152" s="22" t="s">
        <v>246</v>
      </c>
      <c r="C152" s="19" t="s">
        <v>4</v>
      </c>
      <c r="D152" s="19"/>
      <c r="E152" s="19"/>
      <c r="F152" s="30"/>
      <c r="G152" s="30"/>
      <c r="H152" s="97"/>
      <c r="I152" s="97"/>
      <c r="J152" s="97"/>
    </row>
    <row r="153" spans="2:10" x14ac:dyDescent="0.3">
      <c r="B153" s="22" t="s">
        <v>247</v>
      </c>
      <c r="C153" s="19" t="s">
        <v>4</v>
      </c>
      <c r="D153" s="19"/>
      <c r="E153" s="19"/>
      <c r="F153" s="30"/>
      <c r="G153" s="30"/>
      <c r="H153" s="97"/>
      <c r="I153" s="97"/>
      <c r="J153" s="97"/>
    </row>
    <row r="154" spans="2:10" x14ac:dyDescent="0.3">
      <c r="B154" s="22" t="s">
        <v>248</v>
      </c>
      <c r="C154" s="19" t="s">
        <v>4</v>
      </c>
      <c r="D154" s="19"/>
      <c r="E154" s="19"/>
      <c r="F154" s="30"/>
      <c r="G154" s="30"/>
      <c r="H154" s="97"/>
      <c r="I154" s="97"/>
      <c r="J154" s="97"/>
    </row>
    <row r="155" spans="2:10" x14ac:dyDescent="0.3">
      <c r="B155" s="22" t="s">
        <v>249</v>
      </c>
      <c r="C155" s="19" t="s">
        <v>4</v>
      </c>
      <c r="D155" s="19"/>
      <c r="E155" s="19"/>
      <c r="F155" s="30"/>
      <c r="G155" s="30"/>
      <c r="H155" s="97"/>
      <c r="I155" s="97"/>
      <c r="J155" s="97"/>
    </row>
    <row r="156" spans="2:10" x14ac:dyDescent="0.3">
      <c r="B156" s="22" t="s">
        <v>250</v>
      </c>
      <c r="C156" s="19" t="s">
        <v>4</v>
      </c>
      <c r="D156" s="19"/>
      <c r="E156" s="19"/>
      <c r="F156" s="30"/>
      <c r="G156" s="30"/>
      <c r="H156" s="97"/>
      <c r="I156" s="97"/>
      <c r="J156" s="97"/>
    </row>
    <row r="157" spans="2:10" x14ac:dyDescent="0.3">
      <c r="B157" s="22" t="s">
        <v>251</v>
      </c>
      <c r="C157" s="19" t="s">
        <v>4</v>
      </c>
      <c r="D157" s="19"/>
      <c r="E157" s="19"/>
      <c r="F157" s="30"/>
      <c r="G157" s="30"/>
      <c r="H157" s="97"/>
      <c r="I157" s="97"/>
      <c r="J157" s="97"/>
    </row>
    <row r="158" spans="2:10" x14ac:dyDescent="0.3">
      <c r="B158" s="22" t="s">
        <v>252</v>
      </c>
      <c r="C158" s="19" t="s">
        <v>4</v>
      </c>
      <c r="D158" s="19"/>
      <c r="E158" s="19"/>
      <c r="F158" s="30"/>
      <c r="G158" s="30"/>
      <c r="H158" s="97"/>
      <c r="I158" s="97"/>
      <c r="J158" s="97"/>
    </row>
    <row r="159" spans="2:10" x14ac:dyDescent="0.3">
      <c r="B159" s="22" t="s">
        <v>253</v>
      </c>
      <c r="C159" s="19" t="s">
        <v>4</v>
      </c>
      <c r="D159" s="19"/>
      <c r="E159" s="19"/>
      <c r="F159" s="30"/>
      <c r="G159" s="30"/>
      <c r="H159" s="97"/>
      <c r="I159" s="97"/>
      <c r="J159" s="97"/>
    </row>
    <row r="160" spans="2:10" x14ac:dyDescent="0.3">
      <c r="B160" s="22" t="s">
        <v>254</v>
      </c>
      <c r="C160" s="19" t="s">
        <v>4</v>
      </c>
      <c r="D160" s="19"/>
      <c r="E160" s="19"/>
      <c r="F160" s="30"/>
      <c r="G160" s="30"/>
      <c r="H160" s="97"/>
      <c r="I160" s="97"/>
      <c r="J160" s="97"/>
    </row>
    <row r="161" spans="2:10" x14ac:dyDescent="0.3">
      <c r="B161" s="22" t="s">
        <v>255</v>
      </c>
      <c r="C161" s="19" t="s">
        <v>4</v>
      </c>
      <c r="D161" s="19"/>
      <c r="E161" s="19"/>
      <c r="F161" s="30"/>
      <c r="G161" s="30"/>
      <c r="H161" s="97"/>
      <c r="I161" s="97"/>
      <c r="J161" s="97"/>
    </row>
    <row r="162" spans="2:10" x14ac:dyDescent="0.3">
      <c r="B162" s="22" t="s">
        <v>256</v>
      </c>
      <c r="C162" s="19" t="s">
        <v>4</v>
      </c>
      <c r="D162" s="19"/>
      <c r="E162" s="19"/>
      <c r="F162" s="30"/>
      <c r="G162" s="30"/>
      <c r="H162" s="97"/>
      <c r="I162" s="97"/>
      <c r="J162" s="97"/>
    </row>
    <row r="163" spans="2:10" x14ac:dyDescent="0.3">
      <c r="B163" s="22" t="s">
        <v>257</v>
      </c>
      <c r="C163" s="19" t="s">
        <v>4</v>
      </c>
      <c r="D163" s="19"/>
      <c r="E163" s="19"/>
      <c r="F163" s="30"/>
      <c r="G163" s="30"/>
      <c r="H163" s="97"/>
      <c r="I163" s="97"/>
      <c r="J163" s="97"/>
    </row>
    <row r="164" spans="2:10" x14ac:dyDescent="0.3">
      <c r="B164" s="22" t="s">
        <v>258</v>
      </c>
      <c r="C164" s="19" t="s">
        <v>4</v>
      </c>
      <c r="D164" s="19"/>
      <c r="E164" s="19"/>
      <c r="F164" s="30"/>
      <c r="G164" s="30"/>
      <c r="H164" s="97"/>
      <c r="I164" s="97"/>
      <c r="J164" s="97"/>
    </row>
    <row r="165" spans="2:10" x14ac:dyDescent="0.3">
      <c r="B165" s="22" t="s">
        <v>259</v>
      </c>
      <c r="C165" s="19" t="s">
        <v>4</v>
      </c>
      <c r="D165" s="19"/>
      <c r="E165" s="19"/>
      <c r="F165" s="30"/>
      <c r="G165" s="30"/>
      <c r="H165" s="97"/>
      <c r="I165" s="97"/>
      <c r="J165" s="97"/>
    </row>
    <row r="166" spans="2:10" x14ac:dyDescent="0.3">
      <c r="B166" s="22" t="s">
        <v>260</v>
      </c>
      <c r="C166" s="19" t="s">
        <v>4</v>
      </c>
      <c r="D166" s="19"/>
      <c r="E166" s="19"/>
      <c r="F166" s="30"/>
      <c r="G166" s="30"/>
      <c r="H166" s="97"/>
      <c r="I166" s="97"/>
      <c r="J166" s="97"/>
    </row>
    <row r="167" spans="2:10" x14ac:dyDescent="0.3">
      <c r="B167" s="22" t="s">
        <v>261</v>
      </c>
      <c r="C167" s="19" t="s">
        <v>4</v>
      </c>
      <c r="D167" s="19"/>
      <c r="E167" s="19"/>
      <c r="F167" s="30"/>
      <c r="G167" s="30"/>
      <c r="H167" s="97"/>
      <c r="I167" s="97"/>
      <c r="J167" s="97"/>
    </row>
    <row r="168" spans="2:10" x14ac:dyDescent="0.3">
      <c r="B168" s="22" t="s">
        <v>262</v>
      </c>
      <c r="C168" s="19" t="s">
        <v>4</v>
      </c>
      <c r="D168" s="19"/>
      <c r="E168" s="19"/>
      <c r="F168" s="30"/>
      <c r="G168" s="30"/>
      <c r="H168" s="97"/>
      <c r="I168" s="97"/>
      <c r="J168" s="97"/>
    </row>
    <row r="169" spans="2:10" x14ac:dyDescent="0.3">
      <c r="B169" s="22" t="s">
        <v>263</v>
      </c>
      <c r="C169" s="19" t="s">
        <v>4</v>
      </c>
      <c r="D169" s="19"/>
      <c r="E169" s="19"/>
      <c r="F169" s="30"/>
      <c r="G169" s="30"/>
      <c r="H169" s="97"/>
      <c r="I169" s="97"/>
      <c r="J169" s="97"/>
    </row>
    <row r="170" spans="2:10" x14ac:dyDescent="0.3">
      <c r="B170" s="22" t="s">
        <v>264</v>
      </c>
      <c r="C170" s="19" t="s">
        <v>4</v>
      </c>
      <c r="D170" s="19"/>
      <c r="E170" s="19"/>
      <c r="F170" s="30"/>
      <c r="G170" s="30"/>
      <c r="H170" s="97"/>
      <c r="I170" s="97"/>
      <c r="J170" s="97"/>
    </row>
    <row r="171" spans="2:10" x14ac:dyDescent="0.3">
      <c r="B171" s="22" t="s">
        <v>265</v>
      </c>
      <c r="C171" s="19" t="s">
        <v>4</v>
      </c>
      <c r="D171" s="19"/>
      <c r="E171" s="19"/>
      <c r="F171" s="30"/>
      <c r="G171" s="30"/>
      <c r="H171" s="97"/>
      <c r="I171" s="97"/>
      <c r="J171" s="97"/>
    </row>
    <row r="172" spans="2:10" x14ac:dyDescent="0.3">
      <c r="B172" s="22" t="s">
        <v>266</v>
      </c>
      <c r="C172" s="19" t="s">
        <v>4</v>
      </c>
      <c r="D172" s="19"/>
      <c r="E172" s="19"/>
      <c r="F172" s="30"/>
      <c r="G172" s="30"/>
      <c r="H172" s="97"/>
      <c r="I172" s="97"/>
      <c r="J172" s="97"/>
    </row>
    <row r="173" spans="2:10" x14ac:dyDescent="0.3">
      <c r="B173" s="22" t="s">
        <v>267</v>
      </c>
      <c r="C173" s="19" t="s">
        <v>4</v>
      </c>
      <c r="D173" s="19"/>
      <c r="E173" s="19"/>
      <c r="F173" s="30"/>
      <c r="G173" s="30"/>
      <c r="H173" s="97"/>
      <c r="I173" s="97"/>
      <c r="J173" s="97"/>
    </row>
    <row r="174" spans="2:10" x14ac:dyDescent="0.3">
      <c r="B174" s="22" t="s">
        <v>268</v>
      </c>
      <c r="C174" s="19" t="s">
        <v>4</v>
      </c>
      <c r="D174" s="19"/>
      <c r="E174" s="19"/>
      <c r="F174" s="30"/>
      <c r="G174" s="30"/>
      <c r="H174" s="97"/>
      <c r="I174" s="97"/>
      <c r="J174" s="97"/>
    </row>
    <row r="175" spans="2:10" x14ac:dyDescent="0.3">
      <c r="B175" s="22" t="s">
        <v>269</v>
      </c>
      <c r="C175" s="19" t="s">
        <v>4</v>
      </c>
      <c r="D175" s="19"/>
      <c r="E175" s="19"/>
      <c r="F175" s="30"/>
      <c r="G175" s="30"/>
      <c r="H175" s="97"/>
      <c r="I175" s="97"/>
      <c r="J175" s="97"/>
    </row>
    <row r="176" spans="2:10" x14ac:dyDescent="0.3">
      <c r="B176" s="22" t="s">
        <v>270</v>
      </c>
      <c r="C176" s="19" t="s">
        <v>4</v>
      </c>
      <c r="D176" s="19"/>
      <c r="E176" s="19"/>
      <c r="F176" s="30"/>
      <c r="G176" s="30"/>
      <c r="H176" s="97"/>
      <c r="I176" s="97"/>
      <c r="J176" s="97"/>
    </row>
    <row r="177" spans="2:10" x14ac:dyDescent="0.3">
      <c r="B177" s="22" t="s">
        <v>271</v>
      </c>
      <c r="C177" s="19" t="s">
        <v>4</v>
      </c>
      <c r="D177" s="19"/>
      <c r="E177" s="19"/>
      <c r="F177" s="30"/>
      <c r="G177" s="30"/>
      <c r="H177" s="97"/>
      <c r="I177" s="97"/>
      <c r="J177" s="97"/>
    </row>
    <row r="178" spans="2:10" x14ac:dyDescent="0.3">
      <c r="B178" s="22" t="s">
        <v>272</v>
      </c>
      <c r="C178" s="19" t="s">
        <v>4</v>
      </c>
      <c r="D178" s="19"/>
      <c r="E178" s="19"/>
      <c r="F178" s="30"/>
      <c r="G178" s="30"/>
      <c r="H178" s="97"/>
      <c r="I178" s="97"/>
      <c r="J178" s="97"/>
    </row>
    <row r="179" spans="2:10" x14ac:dyDescent="0.3">
      <c r="B179" s="22" t="s">
        <v>273</v>
      </c>
      <c r="C179" s="19" t="s">
        <v>4</v>
      </c>
      <c r="D179" s="19"/>
      <c r="E179" s="19"/>
      <c r="F179" s="30"/>
      <c r="G179" s="30"/>
      <c r="H179" s="97"/>
      <c r="I179" s="97"/>
      <c r="J179" s="97"/>
    </row>
    <row r="180" spans="2:10" x14ac:dyDescent="0.3">
      <c r="B180" s="22" t="s">
        <v>274</v>
      </c>
      <c r="C180" s="19" t="s">
        <v>4</v>
      </c>
      <c r="D180" s="19"/>
      <c r="E180" s="19"/>
      <c r="F180" s="30"/>
      <c r="G180" s="30"/>
      <c r="H180" s="97"/>
      <c r="I180" s="97"/>
      <c r="J180" s="97"/>
    </row>
    <row r="181" spans="2:10" x14ac:dyDescent="0.3">
      <c r="B181" s="22" t="s">
        <v>275</v>
      </c>
      <c r="C181" s="19" t="s">
        <v>4</v>
      </c>
      <c r="D181" s="19"/>
      <c r="E181" s="19"/>
      <c r="F181" s="30"/>
      <c r="G181" s="30"/>
      <c r="H181" s="97"/>
      <c r="I181" s="97"/>
      <c r="J181" s="97"/>
    </row>
    <row r="182" spans="2:10" x14ac:dyDescent="0.3">
      <c r="B182" s="22" t="s">
        <v>276</v>
      </c>
      <c r="C182" s="19" t="s">
        <v>4</v>
      </c>
      <c r="D182" s="19"/>
      <c r="E182" s="19"/>
      <c r="F182" s="30"/>
      <c r="G182" s="30"/>
      <c r="H182" s="97"/>
      <c r="I182" s="97"/>
      <c r="J182" s="97"/>
    </row>
    <row r="183" spans="2:10" x14ac:dyDescent="0.3">
      <c r="B183" s="22" t="s">
        <v>277</v>
      </c>
      <c r="C183" s="19" t="s">
        <v>4</v>
      </c>
      <c r="D183" s="19"/>
      <c r="E183" s="19"/>
      <c r="F183" s="30"/>
      <c r="G183" s="30"/>
      <c r="H183" s="97"/>
      <c r="I183" s="97"/>
      <c r="J183" s="97"/>
    </row>
    <row r="184" spans="2:10" x14ac:dyDescent="0.3">
      <c r="B184" s="22" t="s">
        <v>278</v>
      </c>
      <c r="C184" s="19" t="s">
        <v>4</v>
      </c>
      <c r="D184" s="19"/>
      <c r="E184" s="19"/>
      <c r="F184" s="30"/>
      <c r="G184" s="30"/>
      <c r="H184" s="97"/>
      <c r="I184" s="97"/>
      <c r="J184" s="97"/>
    </row>
    <row r="185" spans="2:10" x14ac:dyDescent="0.3">
      <c r="B185" s="22" t="s">
        <v>279</v>
      </c>
      <c r="C185" s="19" t="s">
        <v>4</v>
      </c>
      <c r="D185" s="19"/>
      <c r="E185" s="19"/>
      <c r="F185" s="30"/>
      <c r="G185" s="30"/>
      <c r="H185" s="97"/>
      <c r="I185" s="97"/>
      <c r="J185" s="97"/>
    </row>
    <row r="186" spans="2:10" x14ac:dyDescent="0.3">
      <c r="B186" s="22" t="s">
        <v>280</v>
      </c>
      <c r="C186" s="19" t="s">
        <v>4</v>
      </c>
      <c r="D186" s="19"/>
      <c r="E186" s="19"/>
      <c r="F186" s="30"/>
      <c r="G186" s="30"/>
      <c r="H186" s="97"/>
      <c r="I186" s="97"/>
      <c r="J186" s="97"/>
    </row>
    <row r="187" spans="2:10" x14ac:dyDescent="0.3">
      <c r="B187" s="22" t="s">
        <v>281</v>
      </c>
      <c r="C187" s="19" t="s">
        <v>4</v>
      </c>
      <c r="D187" s="19"/>
      <c r="E187" s="19"/>
      <c r="F187" s="30"/>
      <c r="G187" s="30"/>
      <c r="H187" s="97"/>
      <c r="I187" s="97"/>
      <c r="J187" s="97"/>
    </row>
    <row r="188" spans="2:10" x14ac:dyDescent="0.3">
      <c r="B188" s="22" t="s">
        <v>282</v>
      </c>
      <c r="C188" s="19" t="s">
        <v>4</v>
      </c>
      <c r="D188" s="19"/>
      <c r="E188" s="19"/>
      <c r="F188" s="30"/>
      <c r="G188" s="30"/>
      <c r="H188" s="97"/>
      <c r="I188" s="97"/>
      <c r="J188" s="97"/>
    </row>
    <row r="189" spans="2:10" x14ac:dyDescent="0.3">
      <c r="B189" s="22" t="s">
        <v>283</v>
      </c>
      <c r="C189" s="19" t="s">
        <v>4</v>
      </c>
      <c r="D189" s="19"/>
      <c r="E189" s="19"/>
      <c r="F189" s="30"/>
      <c r="G189" s="30"/>
      <c r="H189" s="97"/>
      <c r="I189" s="97"/>
      <c r="J189" s="97"/>
    </row>
    <row r="190" spans="2:10" x14ac:dyDescent="0.3">
      <c r="B190" s="22" t="s">
        <v>284</v>
      </c>
      <c r="C190" s="19" t="s">
        <v>4</v>
      </c>
      <c r="D190" s="19"/>
      <c r="E190" s="19"/>
      <c r="F190" s="30"/>
      <c r="G190" s="30"/>
      <c r="H190" s="97"/>
      <c r="I190" s="97"/>
      <c r="J190" s="97"/>
    </row>
    <row r="191" spans="2:10" x14ac:dyDescent="0.3">
      <c r="B191" s="22" t="s">
        <v>285</v>
      </c>
      <c r="C191" s="19" t="s">
        <v>4</v>
      </c>
      <c r="D191" s="19"/>
      <c r="E191" s="19"/>
      <c r="F191" s="30"/>
      <c r="G191" s="30"/>
      <c r="H191" s="97"/>
      <c r="I191" s="97"/>
      <c r="J191" s="97"/>
    </row>
    <row r="192" spans="2:10" x14ac:dyDescent="0.3">
      <c r="B192" s="22" t="s">
        <v>286</v>
      </c>
      <c r="C192" s="19" t="s">
        <v>4</v>
      </c>
      <c r="D192" s="19"/>
      <c r="E192" s="19"/>
      <c r="F192" s="30"/>
      <c r="G192" s="30"/>
      <c r="H192" s="97"/>
      <c r="I192" s="97"/>
      <c r="J192" s="97"/>
    </row>
    <row r="193" spans="2:10" x14ac:dyDescent="0.3">
      <c r="B193" s="22" t="s">
        <v>287</v>
      </c>
      <c r="C193" s="19" t="s">
        <v>4</v>
      </c>
      <c r="D193" s="19"/>
      <c r="E193" s="19"/>
      <c r="F193" s="30"/>
      <c r="G193" s="30"/>
      <c r="H193" s="97"/>
      <c r="I193" s="97"/>
      <c r="J193" s="97"/>
    </row>
    <row r="194" spans="2:10" x14ac:dyDescent="0.3">
      <c r="B194" s="22" t="s">
        <v>288</v>
      </c>
      <c r="C194" s="19" t="s">
        <v>4</v>
      </c>
      <c r="D194" s="19"/>
      <c r="E194" s="19"/>
      <c r="F194" s="30"/>
      <c r="G194" s="30"/>
      <c r="H194" s="97"/>
      <c r="I194" s="97"/>
      <c r="J194" s="97"/>
    </row>
    <row r="195" spans="2:10" x14ac:dyDescent="0.3">
      <c r="B195" s="22" t="s">
        <v>289</v>
      </c>
      <c r="C195" s="19" t="s">
        <v>4</v>
      </c>
      <c r="D195" s="19"/>
      <c r="E195" s="19"/>
      <c r="F195" s="30"/>
      <c r="G195" s="30"/>
      <c r="H195" s="97"/>
      <c r="I195" s="97"/>
      <c r="J195" s="97"/>
    </row>
    <row r="196" spans="2:10" x14ac:dyDescent="0.3">
      <c r="B196" s="22" t="s">
        <v>290</v>
      </c>
      <c r="C196" s="19" t="s">
        <v>4</v>
      </c>
      <c r="D196" s="19"/>
      <c r="E196" s="19"/>
      <c r="F196" s="30"/>
      <c r="G196" s="30"/>
      <c r="H196" s="97"/>
      <c r="I196" s="97"/>
      <c r="J196" s="97"/>
    </row>
    <row r="197" spans="2:10" x14ac:dyDescent="0.3">
      <c r="B197" s="22" t="s">
        <v>291</v>
      </c>
      <c r="C197" s="19" t="s">
        <v>4</v>
      </c>
      <c r="D197" s="19"/>
      <c r="E197" s="19"/>
      <c r="F197" s="30"/>
      <c r="G197" s="30"/>
      <c r="H197" s="97"/>
      <c r="I197" s="97"/>
      <c r="J197" s="97"/>
    </row>
    <row r="198" spans="2:10" x14ac:dyDescent="0.3">
      <c r="B198" s="22" t="s">
        <v>292</v>
      </c>
      <c r="C198" s="19" t="s">
        <v>4</v>
      </c>
      <c r="D198" s="19"/>
      <c r="E198" s="19"/>
      <c r="F198" s="30"/>
      <c r="G198" s="30"/>
      <c r="H198" s="97"/>
      <c r="I198" s="97"/>
      <c r="J198" s="97"/>
    </row>
    <row r="199" spans="2:10" x14ac:dyDescent="0.3">
      <c r="B199" s="22" t="s">
        <v>293</v>
      </c>
      <c r="C199" s="19" t="s">
        <v>4</v>
      </c>
      <c r="D199" s="19"/>
      <c r="E199" s="19"/>
      <c r="F199" s="30"/>
      <c r="G199" s="30"/>
      <c r="H199" s="97"/>
      <c r="I199" s="97"/>
      <c r="J199" s="97"/>
    </row>
    <row r="200" spans="2:10" x14ac:dyDescent="0.3">
      <c r="B200" s="22" t="s">
        <v>294</v>
      </c>
      <c r="C200" s="19" t="s">
        <v>4</v>
      </c>
      <c r="D200" s="19"/>
      <c r="E200" s="19"/>
      <c r="F200" s="30"/>
      <c r="G200" s="30"/>
      <c r="H200" s="97"/>
      <c r="I200" s="97"/>
      <c r="J200" s="97"/>
    </row>
    <row r="201" spans="2:10" x14ac:dyDescent="0.3">
      <c r="B201" s="22" t="s">
        <v>295</v>
      </c>
      <c r="C201" s="19" t="s">
        <v>4</v>
      </c>
      <c r="D201" s="19"/>
      <c r="E201" s="19"/>
      <c r="F201" s="30"/>
      <c r="G201" s="30"/>
      <c r="H201" s="97"/>
      <c r="I201" s="97"/>
      <c r="J201" s="97"/>
    </row>
    <row r="202" spans="2:10" x14ac:dyDescent="0.3">
      <c r="B202" s="22" t="s">
        <v>296</v>
      </c>
      <c r="C202" s="19" t="s">
        <v>4</v>
      </c>
      <c r="D202" s="19"/>
      <c r="E202" s="19"/>
      <c r="F202" s="30"/>
      <c r="G202" s="30"/>
      <c r="H202" s="97"/>
      <c r="I202" s="97"/>
      <c r="J202" s="97"/>
    </row>
    <row r="203" spans="2:10" x14ac:dyDescent="0.3">
      <c r="B203" s="22" t="s">
        <v>297</v>
      </c>
      <c r="C203" s="19" t="s">
        <v>4</v>
      </c>
      <c r="D203" s="19"/>
      <c r="E203" s="19"/>
      <c r="F203" s="30"/>
      <c r="G203" s="30"/>
      <c r="H203" s="97"/>
      <c r="I203" s="97"/>
      <c r="J203" s="97"/>
    </row>
    <row r="204" spans="2:10" x14ac:dyDescent="0.3">
      <c r="B204" s="22" t="s">
        <v>298</v>
      </c>
      <c r="C204" s="19" t="s">
        <v>4</v>
      </c>
      <c r="D204" s="19"/>
      <c r="E204" s="19"/>
      <c r="F204" s="30"/>
      <c r="G204" s="30"/>
      <c r="H204" s="97"/>
      <c r="I204" s="97"/>
      <c r="J204" s="97"/>
    </row>
    <row r="205" spans="2:10" x14ac:dyDescent="0.3">
      <c r="B205" s="22" t="s">
        <v>299</v>
      </c>
      <c r="C205" s="19" t="s">
        <v>4</v>
      </c>
      <c r="D205" s="19"/>
      <c r="E205" s="19"/>
      <c r="F205" s="30"/>
      <c r="G205" s="30"/>
      <c r="H205" s="97"/>
      <c r="I205" s="97"/>
      <c r="J205" s="97"/>
    </row>
    <row r="206" spans="2:10" x14ac:dyDescent="0.3">
      <c r="B206" s="22" t="s">
        <v>300</v>
      </c>
      <c r="C206" s="19" t="s">
        <v>4</v>
      </c>
      <c r="D206" s="19"/>
      <c r="E206" s="19"/>
      <c r="F206" s="30"/>
      <c r="G206" s="30"/>
      <c r="H206" s="97"/>
      <c r="I206" s="97"/>
      <c r="J206" s="97"/>
    </row>
    <row r="207" spans="2:10" x14ac:dyDescent="0.3">
      <c r="B207" s="22" t="s">
        <v>301</v>
      </c>
      <c r="C207" s="19" t="s">
        <v>4</v>
      </c>
      <c r="D207" s="19"/>
      <c r="E207" s="19"/>
      <c r="F207" s="30"/>
      <c r="G207" s="30"/>
      <c r="H207" s="97"/>
      <c r="I207" s="97"/>
      <c r="J207" s="97"/>
    </row>
    <row r="208" spans="2:10" x14ac:dyDescent="0.3">
      <c r="B208" s="22" t="s">
        <v>302</v>
      </c>
      <c r="C208" s="19" t="s">
        <v>4</v>
      </c>
      <c r="D208" s="19"/>
      <c r="E208" s="19"/>
      <c r="F208" s="30"/>
      <c r="G208" s="30"/>
      <c r="H208" s="97"/>
      <c r="I208" s="97"/>
      <c r="J208" s="97"/>
    </row>
    <row r="209" spans="2:10" x14ac:dyDescent="0.3">
      <c r="B209" s="22" t="s">
        <v>303</v>
      </c>
      <c r="C209" s="19" t="s">
        <v>4</v>
      </c>
      <c r="D209" s="19"/>
      <c r="E209" s="19"/>
      <c r="F209" s="30"/>
      <c r="G209" s="30"/>
      <c r="H209" s="97"/>
      <c r="I209" s="97"/>
      <c r="J209" s="97"/>
    </row>
    <row r="210" spans="2:10" x14ac:dyDescent="0.3">
      <c r="B210" s="22" t="s">
        <v>304</v>
      </c>
      <c r="C210" s="19" t="s">
        <v>4</v>
      </c>
      <c r="D210" s="19"/>
      <c r="E210" s="19"/>
      <c r="F210" s="30"/>
      <c r="G210" s="30"/>
      <c r="H210" s="97"/>
      <c r="I210" s="97"/>
      <c r="J210" s="97"/>
    </row>
    <row r="211" spans="2:10" x14ac:dyDescent="0.3">
      <c r="B211" s="22" t="s">
        <v>305</v>
      </c>
      <c r="C211" s="19" t="s">
        <v>4</v>
      </c>
      <c r="D211" s="19"/>
      <c r="E211" s="19"/>
      <c r="F211" s="30"/>
      <c r="G211" s="30"/>
      <c r="H211" s="97"/>
      <c r="I211" s="97"/>
      <c r="J211" s="97"/>
    </row>
    <row r="212" spans="2:10" x14ac:dyDescent="0.3">
      <c r="B212" s="22" t="s">
        <v>306</v>
      </c>
      <c r="C212" s="19" t="s">
        <v>4</v>
      </c>
      <c r="D212" s="19"/>
      <c r="E212" s="19"/>
      <c r="F212" s="30"/>
      <c r="G212" s="30"/>
      <c r="H212" s="97"/>
      <c r="I212" s="97"/>
      <c r="J212" s="97"/>
    </row>
    <row r="213" spans="2:10" x14ac:dyDescent="0.3">
      <c r="B213" s="22" t="s">
        <v>307</v>
      </c>
      <c r="C213" s="19" t="s">
        <v>4</v>
      </c>
      <c r="D213" s="19"/>
      <c r="E213" s="19"/>
      <c r="F213" s="30"/>
      <c r="G213" s="30"/>
      <c r="H213" s="97"/>
      <c r="I213" s="97"/>
      <c r="J213" s="97"/>
    </row>
    <row r="214" spans="2:10" x14ac:dyDescent="0.3">
      <c r="B214" s="22" t="s">
        <v>308</v>
      </c>
      <c r="C214" s="19" t="s">
        <v>4</v>
      </c>
      <c r="D214" s="19"/>
      <c r="E214" s="19"/>
      <c r="F214" s="30"/>
      <c r="G214" s="30"/>
      <c r="H214" s="97"/>
      <c r="I214" s="97"/>
      <c r="J214" s="97"/>
    </row>
    <row r="215" spans="2:10" x14ac:dyDescent="0.3">
      <c r="B215" s="22" t="s">
        <v>309</v>
      </c>
      <c r="C215" s="19" t="s">
        <v>4</v>
      </c>
      <c r="D215" s="19"/>
      <c r="E215" s="19"/>
      <c r="F215" s="30"/>
      <c r="G215" s="30"/>
      <c r="H215" s="97"/>
      <c r="I215" s="97"/>
      <c r="J215" s="97"/>
    </row>
    <row r="216" spans="2:10" x14ac:dyDescent="0.3">
      <c r="B216" s="22" t="s">
        <v>310</v>
      </c>
      <c r="C216" s="19" t="s">
        <v>4</v>
      </c>
      <c r="D216" s="19"/>
      <c r="E216" s="19"/>
      <c r="F216" s="30"/>
      <c r="G216" s="30"/>
      <c r="H216" s="97"/>
      <c r="I216" s="97"/>
      <c r="J216" s="97"/>
    </row>
    <row r="217" spans="2:10" x14ac:dyDescent="0.3">
      <c r="B217" s="22" t="s">
        <v>311</v>
      </c>
      <c r="C217" s="19" t="s">
        <v>4</v>
      </c>
      <c r="D217" s="19"/>
      <c r="E217" s="19"/>
      <c r="F217" s="30"/>
      <c r="G217" s="30"/>
      <c r="H217" s="97"/>
      <c r="I217" s="97"/>
      <c r="J217" s="97"/>
    </row>
    <row r="218" spans="2:10" x14ac:dyDescent="0.3">
      <c r="B218" s="22" t="s">
        <v>312</v>
      </c>
      <c r="C218" s="19" t="s">
        <v>4</v>
      </c>
      <c r="D218" s="19"/>
      <c r="E218" s="19"/>
      <c r="F218" s="30"/>
      <c r="G218" s="30"/>
      <c r="H218" s="97"/>
      <c r="I218" s="97"/>
      <c r="J218" s="97"/>
    </row>
    <row r="219" spans="2:10" x14ac:dyDescent="0.3">
      <c r="B219" s="22" t="s">
        <v>313</v>
      </c>
      <c r="C219" s="19" t="s">
        <v>4</v>
      </c>
      <c r="D219" s="19"/>
      <c r="E219" s="19"/>
      <c r="F219" s="30"/>
      <c r="G219" s="30"/>
      <c r="H219" s="97"/>
      <c r="I219" s="97"/>
      <c r="J219" s="97"/>
    </row>
    <row r="220" spans="2:10" x14ac:dyDescent="0.3">
      <c r="B220" s="22" t="s">
        <v>314</v>
      </c>
      <c r="C220" s="19" t="s">
        <v>4</v>
      </c>
      <c r="D220" s="19"/>
      <c r="E220" s="19"/>
      <c r="F220" s="30"/>
      <c r="G220" s="30"/>
      <c r="H220" s="97"/>
      <c r="I220" s="97"/>
      <c r="J220" s="97"/>
    </row>
    <row r="221" spans="2:10" x14ac:dyDescent="0.3">
      <c r="B221" s="22" t="s">
        <v>315</v>
      </c>
      <c r="C221" s="19" t="s">
        <v>4</v>
      </c>
      <c r="D221" s="19"/>
      <c r="E221" s="19"/>
      <c r="F221" s="30"/>
      <c r="G221" s="30"/>
      <c r="H221" s="97"/>
      <c r="I221" s="97"/>
      <c r="J221" s="97"/>
    </row>
    <row r="222" spans="2:10" x14ac:dyDescent="0.3">
      <c r="B222" s="22" t="s">
        <v>316</v>
      </c>
      <c r="C222" s="19" t="s">
        <v>4</v>
      </c>
      <c r="D222" s="19"/>
      <c r="E222" s="19"/>
      <c r="F222" s="30"/>
      <c r="G222" s="30"/>
      <c r="H222" s="97"/>
      <c r="I222" s="97"/>
      <c r="J222" s="97"/>
    </row>
    <row r="223" spans="2:10" x14ac:dyDescent="0.3">
      <c r="B223" s="22" t="s">
        <v>317</v>
      </c>
      <c r="C223" s="19" t="s">
        <v>4</v>
      </c>
      <c r="D223" s="19"/>
      <c r="E223" s="19"/>
      <c r="F223" s="30"/>
      <c r="G223" s="30"/>
      <c r="H223" s="97"/>
      <c r="I223" s="97"/>
      <c r="J223" s="97"/>
    </row>
    <row r="224" spans="2:10" x14ac:dyDescent="0.3">
      <c r="B224" s="22" t="s">
        <v>318</v>
      </c>
      <c r="C224" s="19" t="s">
        <v>4</v>
      </c>
      <c r="D224" s="19"/>
      <c r="E224" s="19"/>
      <c r="F224" s="30"/>
      <c r="G224" s="30"/>
      <c r="H224" s="97"/>
      <c r="I224" s="97"/>
      <c r="J224" s="97"/>
    </row>
    <row r="225" spans="2:10" x14ac:dyDescent="0.3">
      <c r="B225" s="22" t="s">
        <v>319</v>
      </c>
      <c r="C225" s="19" t="s">
        <v>4</v>
      </c>
      <c r="D225" s="19"/>
      <c r="E225" s="19"/>
      <c r="F225" s="30"/>
      <c r="G225" s="30"/>
      <c r="H225" s="97"/>
      <c r="I225" s="97"/>
      <c r="J225" s="97"/>
    </row>
    <row r="226" spans="2:10" x14ac:dyDescent="0.3">
      <c r="B226" s="22" t="s">
        <v>320</v>
      </c>
      <c r="C226" s="19" t="s">
        <v>4</v>
      </c>
      <c r="D226" s="19"/>
      <c r="E226" s="19"/>
      <c r="F226" s="30"/>
      <c r="G226" s="30"/>
      <c r="H226" s="97"/>
      <c r="I226" s="97"/>
      <c r="J226" s="97"/>
    </row>
    <row r="227" spans="2:10" x14ac:dyDescent="0.3">
      <c r="B227" s="22" t="s">
        <v>321</v>
      </c>
      <c r="C227" s="19" t="s">
        <v>4</v>
      </c>
      <c r="D227" s="19"/>
      <c r="E227" s="19"/>
      <c r="F227" s="30"/>
      <c r="G227" s="30"/>
      <c r="H227" s="97"/>
      <c r="I227" s="97"/>
      <c r="J227" s="97"/>
    </row>
    <row r="228" spans="2:10" x14ac:dyDescent="0.3">
      <c r="B228" s="22" t="s">
        <v>322</v>
      </c>
      <c r="C228" s="19" t="s">
        <v>4</v>
      </c>
      <c r="D228" s="19"/>
      <c r="E228" s="19"/>
      <c r="F228" s="30"/>
      <c r="G228" s="30"/>
      <c r="H228" s="97"/>
      <c r="I228" s="97"/>
      <c r="J228" s="97"/>
    </row>
    <row r="229" spans="2:10" x14ac:dyDescent="0.3">
      <c r="B229" s="22" t="s">
        <v>323</v>
      </c>
      <c r="C229" s="19" t="s">
        <v>4</v>
      </c>
      <c r="D229" s="19"/>
      <c r="E229" s="19"/>
      <c r="F229" s="30"/>
      <c r="G229" s="30"/>
      <c r="H229" s="97"/>
      <c r="I229" s="97"/>
      <c r="J229" s="97"/>
    </row>
    <row r="230" spans="2:10" x14ac:dyDescent="0.3">
      <c r="B230" s="22" t="s">
        <v>324</v>
      </c>
      <c r="C230" s="19" t="s">
        <v>4</v>
      </c>
      <c r="D230" s="19"/>
      <c r="E230" s="19"/>
      <c r="F230" s="30"/>
      <c r="G230" s="30"/>
      <c r="H230" s="97"/>
      <c r="I230" s="97"/>
      <c r="J230" s="97"/>
    </row>
    <row r="231" spans="2:10" x14ac:dyDescent="0.3">
      <c r="B231" s="22" t="s">
        <v>325</v>
      </c>
      <c r="C231" s="19" t="s">
        <v>4</v>
      </c>
      <c r="D231" s="19"/>
      <c r="E231" s="19"/>
      <c r="F231" s="30"/>
      <c r="G231" s="30"/>
      <c r="H231" s="97"/>
      <c r="I231" s="97"/>
      <c r="J231" s="97"/>
    </row>
    <row r="232" spans="2:10" x14ac:dyDescent="0.3">
      <c r="B232" s="22" t="s">
        <v>326</v>
      </c>
      <c r="C232" s="19" t="s">
        <v>4</v>
      </c>
      <c r="D232" s="19"/>
      <c r="E232" s="19"/>
      <c r="F232" s="30"/>
      <c r="G232" s="30"/>
      <c r="H232" s="97"/>
      <c r="I232" s="97"/>
      <c r="J232" s="97"/>
    </row>
    <row r="233" spans="2:10" x14ac:dyDescent="0.3">
      <c r="B233" s="22" t="s">
        <v>327</v>
      </c>
      <c r="C233" s="19" t="s">
        <v>4</v>
      </c>
      <c r="D233" s="19"/>
      <c r="E233" s="19"/>
      <c r="F233" s="30"/>
      <c r="G233" s="30"/>
      <c r="H233" s="97"/>
      <c r="I233" s="97"/>
      <c r="J233" s="97"/>
    </row>
    <row r="234" spans="2:10" x14ac:dyDescent="0.3">
      <c r="B234" s="22" t="s">
        <v>328</v>
      </c>
      <c r="C234" s="19" t="s">
        <v>4</v>
      </c>
      <c r="D234" s="19"/>
      <c r="E234" s="19"/>
      <c r="F234" s="30"/>
      <c r="G234" s="30"/>
      <c r="H234" s="97"/>
      <c r="I234" s="97"/>
      <c r="J234" s="97"/>
    </row>
    <row r="235" spans="2:10" x14ac:dyDescent="0.3">
      <c r="B235" s="22" t="s">
        <v>329</v>
      </c>
      <c r="C235" s="19" t="s">
        <v>4</v>
      </c>
      <c r="D235" s="19"/>
      <c r="E235" s="19"/>
      <c r="F235" s="30"/>
      <c r="G235" s="30"/>
      <c r="H235" s="97"/>
      <c r="I235" s="97"/>
      <c r="J235" s="97"/>
    </row>
    <row r="236" spans="2:10" x14ac:dyDescent="0.3">
      <c r="B236" s="22" t="s">
        <v>330</v>
      </c>
      <c r="C236" s="19" t="s">
        <v>4</v>
      </c>
      <c r="D236" s="19"/>
      <c r="E236" s="19"/>
      <c r="F236" s="30"/>
      <c r="G236" s="30"/>
      <c r="H236" s="97"/>
      <c r="I236" s="97"/>
      <c r="J236" s="97"/>
    </row>
    <row r="237" spans="2:10" x14ac:dyDescent="0.3">
      <c r="B237" s="22" t="s">
        <v>331</v>
      </c>
      <c r="C237" s="19" t="s">
        <v>4</v>
      </c>
      <c r="D237" s="19"/>
      <c r="E237" s="19"/>
      <c r="F237" s="30"/>
      <c r="G237" s="30"/>
      <c r="H237" s="97"/>
      <c r="I237" s="97"/>
      <c r="J237" s="97"/>
    </row>
    <row r="238" spans="2:10" x14ac:dyDescent="0.3">
      <c r="B238" s="22" t="s">
        <v>332</v>
      </c>
      <c r="C238" s="19" t="s">
        <v>4</v>
      </c>
      <c r="D238" s="19"/>
      <c r="E238" s="19"/>
      <c r="F238" s="30"/>
      <c r="G238" s="30"/>
      <c r="H238" s="97"/>
      <c r="I238" s="97"/>
      <c r="J238" s="97"/>
    </row>
    <row r="239" spans="2:10" x14ac:dyDescent="0.3">
      <c r="B239" s="22" t="s">
        <v>333</v>
      </c>
      <c r="C239" s="19" t="s">
        <v>4</v>
      </c>
      <c r="D239" s="19"/>
      <c r="E239" s="19"/>
      <c r="F239" s="30"/>
      <c r="G239" s="30"/>
      <c r="H239" s="97"/>
      <c r="I239" s="97"/>
      <c r="J239" s="97"/>
    </row>
    <row r="240" spans="2:10" x14ac:dyDescent="0.3">
      <c r="B240" s="22" t="s">
        <v>334</v>
      </c>
      <c r="C240" s="19" t="s">
        <v>4</v>
      </c>
      <c r="D240" s="19"/>
      <c r="E240" s="19"/>
      <c r="F240" s="30"/>
      <c r="G240" s="30"/>
      <c r="H240" s="97"/>
      <c r="I240" s="97"/>
      <c r="J240" s="97"/>
    </row>
    <row r="241" spans="2:10" x14ac:dyDescent="0.3">
      <c r="B241" s="22" t="s">
        <v>335</v>
      </c>
      <c r="C241" s="19" t="s">
        <v>4</v>
      </c>
      <c r="D241" s="19"/>
      <c r="E241" s="19"/>
      <c r="F241" s="30"/>
      <c r="G241" s="30"/>
      <c r="H241" s="97"/>
      <c r="I241" s="97"/>
      <c r="J241" s="97"/>
    </row>
    <row r="242" spans="2:10" x14ac:dyDescent="0.3">
      <c r="B242" s="22" t="s">
        <v>336</v>
      </c>
      <c r="C242" s="19" t="s">
        <v>4</v>
      </c>
      <c r="D242" s="19"/>
      <c r="E242" s="19"/>
      <c r="F242" s="30"/>
      <c r="G242" s="30"/>
      <c r="H242" s="97"/>
      <c r="I242" s="97"/>
      <c r="J242" s="97"/>
    </row>
    <row r="243" spans="2:10" x14ac:dyDescent="0.3">
      <c r="B243" s="22" t="s">
        <v>337</v>
      </c>
      <c r="C243" s="19" t="s">
        <v>4</v>
      </c>
      <c r="D243" s="19"/>
      <c r="E243" s="19"/>
      <c r="F243" s="30"/>
      <c r="G243" s="30"/>
      <c r="H243" s="97"/>
      <c r="I243" s="97"/>
      <c r="J243" s="97"/>
    </row>
    <row r="244" spans="2:10" x14ac:dyDescent="0.3">
      <c r="B244" s="22" t="s">
        <v>338</v>
      </c>
      <c r="C244" s="19" t="s">
        <v>4</v>
      </c>
      <c r="D244" s="19"/>
      <c r="E244" s="19"/>
      <c r="F244" s="30"/>
      <c r="G244" s="30"/>
      <c r="H244" s="97"/>
      <c r="I244" s="97"/>
      <c r="J244" s="97"/>
    </row>
    <row r="245" spans="2:10" x14ac:dyDescent="0.3">
      <c r="B245" s="22" t="s">
        <v>339</v>
      </c>
      <c r="C245" s="19" t="s">
        <v>4</v>
      </c>
      <c r="D245" s="19"/>
      <c r="E245" s="19"/>
      <c r="F245" s="30"/>
      <c r="G245" s="30"/>
      <c r="H245" s="97"/>
      <c r="I245" s="97"/>
      <c r="J245" s="97"/>
    </row>
    <row r="246" spans="2:10" x14ac:dyDescent="0.3">
      <c r="B246" s="22" t="s">
        <v>340</v>
      </c>
      <c r="C246" s="19" t="s">
        <v>4</v>
      </c>
      <c r="D246" s="19"/>
      <c r="E246" s="19"/>
      <c r="F246" s="30"/>
      <c r="G246" s="30"/>
      <c r="H246" s="97"/>
      <c r="I246" s="97"/>
      <c r="J246" s="97"/>
    </row>
    <row r="247" spans="2:10" x14ac:dyDescent="0.3">
      <c r="B247" s="22" t="s">
        <v>341</v>
      </c>
      <c r="C247" s="19" t="s">
        <v>4</v>
      </c>
      <c r="D247" s="19"/>
      <c r="E247" s="19"/>
      <c r="F247" s="30"/>
      <c r="G247" s="30"/>
      <c r="H247" s="97"/>
      <c r="I247" s="97"/>
      <c r="J247" s="97"/>
    </row>
    <row r="248" spans="2:10" x14ac:dyDescent="0.3">
      <c r="B248" s="22" t="s">
        <v>342</v>
      </c>
      <c r="C248" s="19" t="s">
        <v>4</v>
      </c>
      <c r="D248" s="19"/>
      <c r="E248" s="19"/>
      <c r="F248" s="30"/>
      <c r="G248" s="30"/>
      <c r="H248" s="97"/>
      <c r="I248" s="97"/>
      <c r="J248" s="97"/>
    </row>
    <row r="249" spans="2:10" x14ac:dyDescent="0.3">
      <c r="B249" s="22" t="s">
        <v>343</v>
      </c>
      <c r="C249" s="19" t="s">
        <v>4</v>
      </c>
      <c r="D249" s="19"/>
      <c r="E249" s="19"/>
      <c r="F249" s="30"/>
      <c r="G249" s="30"/>
      <c r="H249" s="97"/>
      <c r="I249" s="97"/>
      <c r="J249" s="97"/>
    </row>
    <row r="250" spans="2:10" x14ac:dyDescent="0.3">
      <c r="B250" s="22" t="s">
        <v>344</v>
      </c>
      <c r="C250" s="19" t="s">
        <v>4</v>
      </c>
      <c r="D250" s="19"/>
      <c r="E250" s="19"/>
      <c r="F250" s="30"/>
      <c r="G250" s="30"/>
      <c r="H250" s="97"/>
      <c r="I250" s="97"/>
      <c r="J250" s="97"/>
    </row>
    <row r="251" spans="2:10" x14ac:dyDescent="0.3">
      <c r="B251" s="22" t="s">
        <v>345</v>
      </c>
      <c r="C251" s="19" t="s">
        <v>4</v>
      </c>
      <c r="D251" s="19"/>
      <c r="E251" s="19"/>
      <c r="F251" s="30"/>
      <c r="G251" s="30"/>
      <c r="H251" s="97"/>
      <c r="I251" s="97"/>
      <c r="J251" s="97"/>
    </row>
    <row r="252" spans="2:10" x14ac:dyDescent="0.3">
      <c r="B252" s="22" t="s">
        <v>346</v>
      </c>
      <c r="C252" s="19" t="s">
        <v>4</v>
      </c>
      <c r="D252" s="19"/>
      <c r="E252" s="19"/>
      <c r="F252" s="30"/>
      <c r="G252" s="30"/>
      <c r="H252" s="97"/>
      <c r="I252" s="97"/>
      <c r="J252" s="97"/>
    </row>
    <row r="253" spans="2:10" x14ac:dyDescent="0.3">
      <c r="B253" s="22" t="s">
        <v>347</v>
      </c>
      <c r="C253" s="19" t="s">
        <v>4</v>
      </c>
      <c r="D253" s="19"/>
      <c r="E253" s="19"/>
      <c r="F253" s="30"/>
      <c r="G253" s="30"/>
      <c r="H253" s="97"/>
      <c r="I253" s="97"/>
      <c r="J253" s="97"/>
    </row>
    <row r="254" spans="2:10" x14ac:dyDescent="0.3">
      <c r="B254" s="22" t="s">
        <v>348</v>
      </c>
      <c r="C254" s="19" t="s">
        <v>4</v>
      </c>
      <c r="D254" s="19"/>
      <c r="E254" s="19"/>
      <c r="F254" s="30"/>
      <c r="G254" s="30"/>
      <c r="H254" s="97"/>
      <c r="I254" s="97"/>
      <c r="J254" s="97"/>
    </row>
    <row r="255" spans="2:10" x14ac:dyDescent="0.3">
      <c r="B255" s="22" t="s">
        <v>349</v>
      </c>
      <c r="C255" s="19" t="s">
        <v>4</v>
      </c>
      <c r="D255" s="19"/>
      <c r="E255" s="19"/>
      <c r="F255" s="30"/>
      <c r="G255" s="30"/>
      <c r="H255" s="97"/>
      <c r="I255" s="97"/>
      <c r="J255" s="97"/>
    </row>
    <row r="256" spans="2:10" x14ac:dyDescent="0.3">
      <c r="B256" s="22" t="s">
        <v>350</v>
      </c>
      <c r="C256" s="19" t="s">
        <v>4</v>
      </c>
      <c r="D256" s="19"/>
      <c r="E256" s="19"/>
      <c r="F256" s="30"/>
      <c r="G256" s="30"/>
      <c r="H256" s="97"/>
      <c r="I256" s="97"/>
      <c r="J256" s="97"/>
    </row>
    <row r="257" spans="2:10" x14ac:dyDescent="0.3">
      <c r="B257" s="22" t="s">
        <v>351</v>
      </c>
      <c r="C257" s="19" t="s">
        <v>4</v>
      </c>
      <c r="D257" s="19"/>
      <c r="E257" s="19"/>
      <c r="F257" s="30"/>
      <c r="G257" s="30"/>
      <c r="H257" s="97"/>
      <c r="I257" s="97"/>
      <c r="J257" s="97"/>
    </row>
    <row r="258" spans="2:10" x14ac:dyDescent="0.3">
      <c r="B258" s="22" t="s">
        <v>352</v>
      </c>
      <c r="C258" s="19" t="s">
        <v>4</v>
      </c>
      <c r="D258" s="19"/>
      <c r="E258" s="19"/>
      <c r="F258" s="30"/>
      <c r="G258" s="30"/>
      <c r="H258" s="97"/>
      <c r="I258" s="97"/>
      <c r="J258" s="97"/>
    </row>
    <row r="259" spans="2:10" x14ac:dyDescent="0.3">
      <c r="B259" s="22" t="s">
        <v>353</v>
      </c>
      <c r="C259" s="19" t="s">
        <v>4</v>
      </c>
      <c r="D259" s="19"/>
      <c r="E259" s="19"/>
      <c r="F259" s="30"/>
      <c r="G259" s="30"/>
      <c r="H259" s="97"/>
      <c r="I259" s="97"/>
      <c r="J259" s="97"/>
    </row>
    <row r="260" spans="2:10" x14ac:dyDescent="0.3">
      <c r="B260" s="22" t="s">
        <v>354</v>
      </c>
      <c r="C260" s="19" t="s">
        <v>4</v>
      </c>
      <c r="D260" s="19"/>
      <c r="E260" s="19"/>
      <c r="F260" s="30"/>
      <c r="G260" s="30"/>
      <c r="H260" s="97"/>
      <c r="I260" s="97"/>
      <c r="J260" s="97"/>
    </row>
    <row r="261" spans="2:10" x14ac:dyDescent="0.3">
      <c r="B261" s="22" t="s">
        <v>355</v>
      </c>
      <c r="C261" s="19" t="s">
        <v>4</v>
      </c>
      <c r="D261" s="19"/>
      <c r="E261" s="19"/>
      <c r="F261" s="30"/>
      <c r="G261" s="30"/>
      <c r="H261" s="97"/>
      <c r="I261" s="97"/>
      <c r="J261" s="97"/>
    </row>
    <row r="262" spans="2:10" x14ac:dyDescent="0.3">
      <c r="B262" s="22" t="s">
        <v>356</v>
      </c>
      <c r="C262" s="19" t="s">
        <v>4</v>
      </c>
      <c r="D262" s="19"/>
      <c r="E262" s="19"/>
      <c r="F262" s="30"/>
      <c r="G262" s="30"/>
      <c r="H262" s="97"/>
      <c r="I262" s="97"/>
      <c r="J262" s="97"/>
    </row>
    <row r="263" spans="2:10" x14ac:dyDescent="0.3">
      <c r="B263" s="22" t="s">
        <v>357</v>
      </c>
      <c r="C263" s="19" t="s">
        <v>4</v>
      </c>
      <c r="D263" s="19"/>
      <c r="E263" s="19"/>
      <c r="F263" s="30"/>
      <c r="G263" s="30"/>
      <c r="H263" s="97"/>
      <c r="I263" s="97"/>
      <c r="J263" s="97"/>
    </row>
    <row r="264" spans="2:10" x14ac:dyDescent="0.3">
      <c r="B264" s="22" t="s">
        <v>358</v>
      </c>
      <c r="C264" s="19" t="s">
        <v>4</v>
      </c>
      <c r="D264" s="19"/>
      <c r="E264" s="19"/>
      <c r="F264" s="30"/>
      <c r="G264" s="30"/>
      <c r="H264" s="97"/>
      <c r="I264" s="97"/>
      <c r="J264" s="97"/>
    </row>
    <row r="265" spans="2:10" x14ac:dyDescent="0.3">
      <c r="B265" s="22" t="s">
        <v>359</v>
      </c>
      <c r="C265" s="19" t="s">
        <v>4</v>
      </c>
      <c r="D265" s="19"/>
      <c r="E265" s="19"/>
      <c r="F265" s="30"/>
      <c r="G265" s="30"/>
      <c r="H265" s="97"/>
      <c r="I265" s="97"/>
      <c r="J265" s="97"/>
    </row>
    <row r="266" spans="2:10" x14ac:dyDescent="0.3">
      <c r="B266" s="22" t="s">
        <v>360</v>
      </c>
      <c r="C266" s="19" t="s">
        <v>4</v>
      </c>
      <c r="D266" s="19"/>
      <c r="E266" s="19"/>
      <c r="F266" s="30"/>
      <c r="G266" s="30"/>
      <c r="H266" s="97"/>
      <c r="I266" s="97"/>
      <c r="J266" s="97"/>
    </row>
    <row r="267" spans="2:10" x14ac:dyDescent="0.3">
      <c r="B267" s="22" t="s">
        <v>361</v>
      </c>
      <c r="C267" s="19" t="s">
        <v>4</v>
      </c>
      <c r="D267" s="19"/>
      <c r="E267" s="19"/>
      <c r="F267" s="30"/>
      <c r="G267" s="30"/>
      <c r="H267" s="97"/>
      <c r="I267" s="97"/>
      <c r="J267" s="97"/>
    </row>
    <row r="268" spans="2:10" x14ac:dyDescent="0.3">
      <c r="B268" s="22" t="s">
        <v>362</v>
      </c>
      <c r="C268" s="19" t="s">
        <v>4</v>
      </c>
      <c r="D268" s="19"/>
      <c r="E268" s="19"/>
      <c r="F268" s="30"/>
      <c r="G268" s="30"/>
      <c r="H268" s="97"/>
      <c r="I268" s="97"/>
      <c r="J268" s="97"/>
    </row>
    <row r="269" spans="2:10" x14ac:dyDescent="0.3">
      <c r="B269" s="22" t="s">
        <v>363</v>
      </c>
      <c r="C269" s="19" t="s">
        <v>4</v>
      </c>
      <c r="D269" s="19"/>
      <c r="E269" s="19"/>
      <c r="F269" s="30"/>
      <c r="G269" s="30"/>
      <c r="H269" s="97"/>
      <c r="I269" s="97"/>
      <c r="J269" s="97"/>
    </row>
    <row r="270" spans="2:10" x14ac:dyDescent="0.3">
      <c r="B270" s="22" t="s">
        <v>364</v>
      </c>
      <c r="C270" s="19" t="s">
        <v>4</v>
      </c>
      <c r="D270" s="19"/>
      <c r="E270" s="19"/>
      <c r="F270" s="30"/>
      <c r="G270" s="30"/>
      <c r="H270" s="97"/>
      <c r="I270" s="97"/>
      <c r="J270" s="97"/>
    </row>
    <row r="271" spans="2:10" x14ac:dyDescent="0.3">
      <c r="B271" s="22" t="s">
        <v>365</v>
      </c>
      <c r="C271" s="19" t="s">
        <v>4</v>
      </c>
      <c r="D271" s="19"/>
      <c r="E271" s="19"/>
      <c r="F271" s="30"/>
      <c r="G271" s="30"/>
      <c r="H271" s="97"/>
      <c r="I271" s="97"/>
      <c r="J271" s="97"/>
    </row>
    <row r="272" spans="2:10" x14ac:dyDescent="0.3">
      <c r="B272" s="22" t="s">
        <v>366</v>
      </c>
      <c r="C272" s="19" t="s">
        <v>4</v>
      </c>
      <c r="D272" s="19"/>
      <c r="E272" s="19"/>
      <c r="F272" s="30"/>
      <c r="G272" s="30"/>
      <c r="H272" s="97"/>
      <c r="I272" s="97"/>
      <c r="J272" s="97"/>
    </row>
    <row r="273" spans="2:10" x14ac:dyDescent="0.3">
      <c r="B273" s="22" t="s">
        <v>367</v>
      </c>
      <c r="C273" s="19" t="s">
        <v>4</v>
      </c>
      <c r="D273" s="19"/>
      <c r="E273" s="19"/>
      <c r="F273" s="30"/>
      <c r="G273" s="30"/>
      <c r="H273" s="97"/>
      <c r="I273" s="97"/>
      <c r="J273" s="97"/>
    </row>
    <row r="274" spans="2:10" x14ac:dyDescent="0.3">
      <c r="B274" s="22" t="s">
        <v>368</v>
      </c>
      <c r="C274" s="19" t="s">
        <v>4</v>
      </c>
      <c r="D274" s="19"/>
      <c r="E274" s="19"/>
      <c r="F274" s="30"/>
      <c r="G274" s="30"/>
      <c r="H274" s="97"/>
      <c r="I274" s="97"/>
      <c r="J274" s="97"/>
    </row>
    <row r="275" spans="2:10" x14ac:dyDescent="0.3">
      <c r="B275" s="22" t="s">
        <v>369</v>
      </c>
      <c r="C275" s="19" t="s">
        <v>4</v>
      </c>
      <c r="D275" s="19"/>
      <c r="E275" s="19"/>
      <c r="F275" s="30"/>
      <c r="G275" s="30"/>
      <c r="H275" s="97"/>
      <c r="I275" s="97"/>
      <c r="J275" s="97"/>
    </row>
    <row r="276" spans="2:10" x14ac:dyDescent="0.3">
      <c r="B276" s="22" t="s">
        <v>370</v>
      </c>
      <c r="C276" s="19" t="s">
        <v>4</v>
      </c>
      <c r="D276" s="19"/>
      <c r="E276" s="19"/>
      <c r="F276" s="30"/>
      <c r="G276" s="30"/>
      <c r="H276" s="97"/>
      <c r="I276" s="97"/>
      <c r="J276" s="97"/>
    </row>
    <row r="277" spans="2:10" x14ac:dyDescent="0.3">
      <c r="B277" s="22" t="s">
        <v>371</v>
      </c>
      <c r="C277" s="19" t="s">
        <v>4</v>
      </c>
      <c r="D277" s="19"/>
      <c r="E277" s="19"/>
      <c r="F277" s="30"/>
      <c r="G277" s="30"/>
      <c r="H277" s="97"/>
      <c r="I277" s="97"/>
      <c r="J277" s="97"/>
    </row>
    <row r="278" spans="2:10" x14ac:dyDescent="0.3">
      <c r="B278" s="22" t="s">
        <v>372</v>
      </c>
      <c r="C278" s="19" t="s">
        <v>4</v>
      </c>
      <c r="D278" s="19"/>
      <c r="E278" s="19"/>
      <c r="F278" s="30"/>
      <c r="G278" s="30"/>
      <c r="H278" s="97"/>
      <c r="I278" s="97"/>
      <c r="J278" s="97"/>
    </row>
    <row r="279" spans="2:10" x14ac:dyDescent="0.3">
      <c r="B279" s="22" t="s">
        <v>373</v>
      </c>
      <c r="C279" s="19" t="s">
        <v>4</v>
      </c>
      <c r="D279" s="19"/>
      <c r="E279" s="19"/>
      <c r="F279" s="30"/>
      <c r="G279" s="30"/>
      <c r="H279" s="97"/>
      <c r="I279" s="97"/>
      <c r="J279" s="97"/>
    </row>
    <row r="280" spans="2:10" x14ac:dyDescent="0.3">
      <c r="B280" s="22" t="s">
        <v>374</v>
      </c>
      <c r="C280" s="19" t="s">
        <v>4</v>
      </c>
      <c r="D280" s="19"/>
      <c r="E280" s="19"/>
      <c r="F280" s="30"/>
      <c r="G280" s="30"/>
      <c r="H280" s="97"/>
      <c r="I280" s="97"/>
      <c r="J280" s="97"/>
    </row>
    <row r="281" spans="2:10" x14ac:dyDescent="0.3">
      <c r="B281" s="22" t="s">
        <v>375</v>
      </c>
      <c r="C281" s="19" t="s">
        <v>4</v>
      </c>
      <c r="D281" s="19"/>
      <c r="E281" s="19"/>
      <c r="F281" s="30"/>
      <c r="G281" s="30"/>
      <c r="H281" s="97"/>
      <c r="I281" s="97"/>
      <c r="J281" s="97"/>
    </row>
    <row r="282" spans="2:10" x14ac:dyDescent="0.3">
      <c r="B282" s="22" t="s">
        <v>376</v>
      </c>
      <c r="C282" s="19" t="s">
        <v>4</v>
      </c>
      <c r="D282" s="19"/>
      <c r="E282" s="19"/>
      <c r="F282" s="30"/>
      <c r="G282" s="30"/>
      <c r="H282" s="97"/>
      <c r="I282" s="97"/>
      <c r="J282" s="97"/>
    </row>
    <row r="283" spans="2:10" x14ac:dyDescent="0.3">
      <c r="B283" s="22" t="s">
        <v>377</v>
      </c>
      <c r="C283" s="19" t="s">
        <v>4</v>
      </c>
      <c r="D283" s="19"/>
      <c r="E283" s="19"/>
      <c r="F283" s="30"/>
      <c r="G283" s="30"/>
      <c r="H283" s="97"/>
      <c r="I283" s="97"/>
      <c r="J283" s="97"/>
    </row>
    <row r="284" spans="2:10" x14ac:dyDescent="0.3">
      <c r="B284" s="22" t="s">
        <v>378</v>
      </c>
      <c r="C284" s="19" t="s">
        <v>4</v>
      </c>
      <c r="D284" s="19"/>
      <c r="E284" s="19"/>
      <c r="F284" s="30"/>
      <c r="G284" s="30"/>
      <c r="H284" s="97"/>
      <c r="I284" s="97"/>
      <c r="J284" s="97"/>
    </row>
    <row r="285" spans="2:10" x14ac:dyDescent="0.3">
      <c r="B285" s="22" t="s">
        <v>379</v>
      </c>
      <c r="C285" s="19" t="s">
        <v>4</v>
      </c>
      <c r="D285" s="19"/>
      <c r="E285" s="19"/>
      <c r="F285" s="30"/>
      <c r="G285" s="30"/>
      <c r="H285" s="97"/>
      <c r="I285" s="97"/>
      <c r="J285" s="97"/>
    </row>
    <row r="286" spans="2:10" x14ac:dyDescent="0.3">
      <c r="B286" s="22" t="s">
        <v>380</v>
      </c>
      <c r="C286" s="19" t="s">
        <v>4</v>
      </c>
      <c r="D286" s="19"/>
      <c r="E286" s="19"/>
      <c r="F286" s="30"/>
      <c r="G286" s="30"/>
      <c r="H286" s="97"/>
      <c r="I286" s="97"/>
      <c r="J286" s="97"/>
    </row>
    <row r="287" spans="2:10" x14ac:dyDescent="0.3">
      <c r="B287" s="22" t="s">
        <v>381</v>
      </c>
      <c r="C287" s="19" t="s">
        <v>4</v>
      </c>
      <c r="D287" s="19"/>
      <c r="E287" s="19"/>
      <c r="F287" s="30"/>
      <c r="G287" s="30"/>
      <c r="H287" s="97"/>
      <c r="I287" s="97"/>
      <c r="J287" s="97"/>
    </row>
    <row r="288" spans="2:10" x14ac:dyDescent="0.3">
      <c r="B288" s="22" t="s">
        <v>382</v>
      </c>
      <c r="C288" s="19" t="s">
        <v>4</v>
      </c>
      <c r="D288" s="19"/>
      <c r="E288" s="19"/>
      <c r="F288" s="30"/>
      <c r="G288" s="30"/>
      <c r="H288" s="97"/>
      <c r="I288" s="97"/>
      <c r="J288" s="97"/>
    </row>
    <row r="289" spans="2:10" x14ac:dyDescent="0.3">
      <c r="B289" s="22" t="s">
        <v>383</v>
      </c>
      <c r="C289" s="19" t="s">
        <v>4</v>
      </c>
      <c r="D289" s="19"/>
      <c r="E289" s="19"/>
      <c r="F289" s="30"/>
      <c r="G289" s="30"/>
      <c r="H289" s="97"/>
      <c r="I289" s="97"/>
      <c r="J289" s="97"/>
    </row>
    <row r="290" spans="2:10" x14ac:dyDescent="0.3">
      <c r="B290" s="22" t="s">
        <v>384</v>
      </c>
      <c r="C290" s="19" t="s">
        <v>4</v>
      </c>
      <c r="D290" s="19"/>
      <c r="E290" s="19"/>
      <c r="F290" s="30"/>
      <c r="G290" s="30"/>
      <c r="H290" s="97"/>
      <c r="I290" s="97"/>
      <c r="J290" s="97"/>
    </row>
    <row r="291" spans="2:10" x14ac:dyDescent="0.3">
      <c r="B291" s="22" t="s">
        <v>385</v>
      </c>
      <c r="C291" s="19" t="s">
        <v>4</v>
      </c>
      <c r="D291" s="19"/>
      <c r="E291" s="19"/>
      <c r="F291" s="30"/>
      <c r="G291" s="30"/>
      <c r="H291" s="97"/>
      <c r="I291" s="97"/>
      <c r="J291" s="97"/>
    </row>
    <row r="292" spans="2:10" x14ac:dyDescent="0.3">
      <c r="B292" s="22" t="s">
        <v>386</v>
      </c>
      <c r="C292" s="19" t="s">
        <v>4</v>
      </c>
      <c r="D292" s="19"/>
      <c r="E292" s="19"/>
      <c r="F292" s="30"/>
      <c r="G292" s="30"/>
      <c r="H292" s="97"/>
      <c r="I292" s="97"/>
      <c r="J292" s="97"/>
    </row>
    <row r="293" spans="2:10" x14ac:dyDescent="0.3">
      <c r="B293" s="22" t="s">
        <v>387</v>
      </c>
      <c r="C293" s="19" t="s">
        <v>4</v>
      </c>
      <c r="D293" s="19"/>
      <c r="E293" s="19"/>
      <c r="F293" s="30"/>
      <c r="G293" s="30"/>
      <c r="H293" s="97"/>
      <c r="I293" s="97"/>
      <c r="J293" s="97"/>
    </row>
    <row r="294" spans="2:10" x14ac:dyDescent="0.3">
      <c r="B294" s="22" t="s">
        <v>388</v>
      </c>
      <c r="C294" s="19" t="s">
        <v>4</v>
      </c>
      <c r="D294" s="19"/>
      <c r="E294" s="19"/>
      <c r="F294" s="30"/>
      <c r="G294" s="30"/>
      <c r="H294" s="97"/>
      <c r="I294" s="97"/>
      <c r="J294" s="97"/>
    </row>
    <row r="295" spans="2:10" x14ac:dyDescent="0.3">
      <c r="B295" s="22" t="s">
        <v>389</v>
      </c>
      <c r="C295" s="19" t="s">
        <v>4</v>
      </c>
      <c r="D295" s="19"/>
      <c r="E295" s="19"/>
      <c r="F295" s="30"/>
      <c r="G295" s="30"/>
      <c r="H295" s="97"/>
      <c r="I295" s="97"/>
      <c r="J295" s="97"/>
    </row>
    <row r="296" spans="2:10" x14ac:dyDescent="0.3">
      <c r="B296" s="22" t="s">
        <v>390</v>
      </c>
      <c r="C296" s="19" t="s">
        <v>4</v>
      </c>
      <c r="D296" s="19"/>
      <c r="E296" s="19"/>
      <c r="F296" s="30"/>
      <c r="G296" s="30"/>
      <c r="H296" s="97"/>
      <c r="I296" s="97"/>
      <c r="J296" s="97"/>
    </row>
    <row r="297" spans="2:10" x14ac:dyDescent="0.3">
      <c r="B297" s="22" t="s">
        <v>391</v>
      </c>
      <c r="C297" s="19" t="s">
        <v>4</v>
      </c>
      <c r="D297" s="19"/>
      <c r="E297" s="19"/>
      <c r="F297" s="30"/>
      <c r="G297" s="30"/>
      <c r="H297" s="97"/>
      <c r="I297" s="97"/>
      <c r="J297" s="97"/>
    </row>
    <row r="298" spans="2:10" x14ac:dyDescent="0.3">
      <c r="B298" s="22" t="s">
        <v>392</v>
      </c>
      <c r="C298" s="19" t="s">
        <v>4</v>
      </c>
      <c r="D298" s="19"/>
      <c r="E298" s="19"/>
      <c r="F298" s="30"/>
      <c r="G298" s="30"/>
      <c r="H298" s="97"/>
      <c r="I298" s="97"/>
      <c r="J298" s="97"/>
    </row>
    <row r="299" spans="2:10" x14ac:dyDescent="0.3">
      <c r="B299" s="22" t="s">
        <v>393</v>
      </c>
      <c r="C299" s="19" t="s">
        <v>4</v>
      </c>
      <c r="D299" s="19"/>
      <c r="E299" s="19"/>
      <c r="F299" s="30"/>
      <c r="G299" s="30"/>
      <c r="H299" s="97"/>
      <c r="I299" s="97"/>
      <c r="J299" s="97"/>
    </row>
    <row r="300" spans="2:10" x14ac:dyDescent="0.3">
      <c r="B300" s="22" t="s">
        <v>394</v>
      </c>
      <c r="C300" s="19" t="s">
        <v>4</v>
      </c>
      <c r="D300" s="19"/>
      <c r="E300" s="19"/>
      <c r="F300" s="30"/>
      <c r="G300" s="30"/>
      <c r="H300" s="97"/>
      <c r="I300" s="97"/>
      <c r="J300" s="97"/>
    </row>
    <row r="301" spans="2:10" x14ac:dyDescent="0.3">
      <c r="B301" s="22" t="s">
        <v>395</v>
      </c>
      <c r="C301" s="19" t="s">
        <v>4</v>
      </c>
      <c r="D301" s="19"/>
      <c r="E301" s="19"/>
      <c r="F301" s="30"/>
      <c r="G301" s="30"/>
      <c r="H301" s="97"/>
      <c r="I301" s="97"/>
      <c r="J301" s="97"/>
    </row>
    <row r="302" spans="2:10" x14ac:dyDescent="0.3">
      <c r="B302" s="22" t="s">
        <v>396</v>
      </c>
      <c r="C302" s="19" t="s">
        <v>4</v>
      </c>
      <c r="D302" s="19"/>
      <c r="E302" s="19"/>
      <c r="F302" s="30"/>
      <c r="G302" s="30"/>
      <c r="H302" s="97"/>
      <c r="I302" s="97"/>
      <c r="J302" s="97"/>
    </row>
    <row r="303" spans="2:10" x14ac:dyDescent="0.3">
      <c r="B303" s="22" t="s">
        <v>397</v>
      </c>
      <c r="C303" s="19" t="s">
        <v>4</v>
      </c>
      <c r="D303" s="19"/>
      <c r="E303" s="19"/>
      <c r="F303" s="30"/>
      <c r="G303" s="30"/>
      <c r="H303" s="97"/>
      <c r="I303" s="97"/>
      <c r="J303" s="97"/>
    </row>
    <row r="304" spans="2:10" x14ac:dyDescent="0.3">
      <c r="B304" s="22" t="s">
        <v>398</v>
      </c>
      <c r="C304" s="19" t="s">
        <v>4</v>
      </c>
      <c r="D304" s="19"/>
      <c r="E304" s="19"/>
      <c r="F304" s="30"/>
      <c r="G304" s="30"/>
      <c r="H304" s="97"/>
      <c r="I304" s="97"/>
      <c r="J304" s="97"/>
    </row>
    <row r="305" spans="2:10" x14ac:dyDescent="0.3">
      <c r="B305" s="22" t="s">
        <v>399</v>
      </c>
      <c r="C305" s="19" t="s">
        <v>4</v>
      </c>
      <c r="D305" s="19"/>
      <c r="E305" s="19"/>
      <c r="F305" s="30"/>
      <c r="G305" s="30"/>
      <c r="H305" s="97"/>
      <c r="I305" s="97"/>
      <c r="J305" s="97"/>
    </row>
    <row r="306" spans="2:10" x14ac:dyDescent="0.3">
      <c r="B306" s="22" t="s">
        <v>400</v>
      </c>
      <c r="C306" s="19" t="s">
        <v>4</v>
      </c>
      <c r="D306" s="19"/>
      <c r="E306" s="19"/>
      <c r="F306" s="30"/>
      <c r="G306" s="30"/>
      <c r="H306" s="97"/>
      <c r="I306" s="97"/>
      <c r="J306" s="97"/>
    </row>
    <row r="307" spans="2:10" x14ac:dyDescent="0.3">
      <c r="B307" s="22" t="s">
        <v>401</v>
      </c>
      <c r="C307" s="19" t="s">
        <v>4</v>
      </c>
      <c r="D307" s="19"/>
      <c r="E307" s="19"/>
      <c r="F307" s="30"/>
      <c r="G307" s="30"/>
      <c r="H307" s="97"/>
      <c r="I307" s="97"/>
      <c r="J307" s="97"/>
    </row>
    <row r="308" spans="2:10" x14ac:dyDescent="0.3">
      <c r="B308" s="22" t="s">
        <v>402</v>
      </c>
      <c r="C308" s="19" t="s">
        <v>4</v>
      </c>
      <c r="D308" s="19"/>
      <c r="E308" s="19"/>
      <c r="F308" s="30"/>
      <c r="G308" s="30"/>
      <c r="H308" s="97"/>
      <c r="I308" s="97"/>
      <c r="J308" s="97"/>
    </row>
    <row r="309" spans="2:10" x14ac:dyDescent="0.3">
      <c r="B309" s="22" t="s">
        <v>403</v>
      </c>
      <c r="C309" s="19" t="s">
        <v>4</v>
      </c>
      <c r="D309" s="19"/>
      <c r="E309" s="19"/>
      <c r="F309" s="30"/>
      <c r="G309" s="30"/>
      <c r="H309" s="97"/>
      <c r="I309" s="97"/>
      <c r="J309" s="97"/>
    </row>
    <row r="310" spans="2:10" x14ac:dyDescent="0.3">
      <c r="B310" s="22" t="s">
        <v>404</v>
      </c>
      <c r="C310" s="19" t="s">
        <v>4</v>
      </c>
      <c r="D310" s="19"/>
      <c r="E310" s="19"/>
      <c r="F310" s="30"/>
      <c r="G310" s="30"/>
      <c r="H310" s="97"/>
      <c r="I310" s="97"/>
      <c r="J310" s="97"/>
    </row>
    <row r="311" spans="2:10" x14ac:dyDescent="0.3">
      <c r="B311" s="22" t="s">
        <v>405</v>
      </c>
      <c r="C311" s="19" t="s">
        <v>4</v>
      </c>
      <c r="D311" s="19"/>
      <c r="E311" s="19"/>
      <c r="F311" s="30"/>
      <c r="G311" s="30"/>
      <c r="H311" s="97"/>
      <c r="I311" s="97"/>
      <c r="J311" s="97"/>
    </row>
    <row r="312" spans="2:10" x14ac:dyDescent="0.3">
      <c r="B312" s="22" t="s">
        <v>406</v>
      </c>
      <c r="C312" s="19" t="s">
        <v>4</v>
      </c>
      <c r="D312" s="19"/>
      <c r="E312" s="19"/>
      <c r="F312" s="30"/>
      <c r="G312" s="30"/>
      <c r="H312" s="97"/>
      <c r="I312" s="97"/>
      <c r="J312" s="97"/>
    </row>
    <row r="313" spans="2:10" x14ac:dyDescent="0.3">
      <c r="B313" s="22" t="s">
        <v>407</v>
      </c>
      <c r="C313" s="19" t="s">
        <v>4</v>
      </c>
      <c r="D313" s="19"/>
      <c r="E313" s="19"/>
      <c r="F313" s="30"/>
      <c r="G313" s="30"/>
      <c r="H313" s="97"/>
      <c r="I313" s="97"/>
      <c r="J313" s="97"/>
    </row>
    <row r="314" spans="2:10" x14ac:dyDescent="0.3">
      <c r="B314" s="22" t="s">
        <v>408</v>
      </c>
      <c r="C314" s="19" t="s">
        <v>4</v>
      </c>
      <c r="D314" s="19"/>
      <c r="E314" s="19"/>
      <c r="F314" s="30"/>
      <c r="G314" s="30"/>
      <c r="H314" s="97"/>
      <c r="I314" s="97"/>
      <c r="J314" s="97"/>
    </row>
    <row r="315" spans="2:10" x14ac:dyDescent="0.3">
      <c r="B315" s="22" t="s">
        <v>409</v>
      </c>
      <c r="C315" s="19" t="s">
        <v>4</v>
      </c>
      <c r="D315" s="19"/>
      <c r="E315" s="19"/>
      <c r="F315" s="30"/>
      <c r="G315" s="30"/>
      <c r="H315" s="97"/>
      <c r="I315" s="97"/>
      <c r="J315" s="97"/>
    </row>
    <row r="316" spans="2:10" x14ac:dyDescent="0.3">
      <c r="B316" s="22" t="s">
        <v>410</v>
      </c>
      <c r="C316" s="19" t="s">
        <v>4</v>
      </c>
      <c r="D316" s="19"/>
      <c r="E316" s="19"/>
      <c r="F316" s="30"/>
      <c r="G316" s="30"/>
      <c r="H316" s="97"/>
      <c r="I316" s="97"/>
      <c r="J316" s="97"/>
    </row>
    <row r="317" spans="2:10" x14ac:dyDescent="0.3">
      <c r="B317" s="22" t="s">
        <v>411</v>
      </c>
      <c r="C317" s="19" t="s">
        <v>4</v>
      </c>
      <c r="D317" s="19"/>
      <c r="E317" s="19"/>
      <c r="F317" s="30"/>
      <c r="G317" s="30"/>
      <c r="H317" s="97"/>
      <c r="I317" s="97"/>
      <c r="J317" s="97"/>
    </row>
    <row r="318" spans="2:10" x14ac:dyDescent="0.3">
      <c r="B318" s="22" t="s">
        <v>412</v>
      </c>
      <c r="C318" s="19" t="s">
        <v>4</v>
      </c>
      <c r="D318" s="19"/>
      <c r="E318" s="19"/>
      <c r="F318" s="30"/>
      <c r="G318" s="30"/>
      <c r="H318" s="97"/>
      <c r="I318" s="97"/>
      <c r="J318" s="97"/>
    </row>
    <row r="319" spans="2:10" x14ac:dyDescent="0.3">
      <c r="B319" s="22" t="s">
        <v>413</v>
      </c>
      <c r="C319" s="19" t="s">
        <v>4</v>
      </c>
      <c r="D319" s="19"/>
      <c r="E319" s="19"/>
      <c r="F319" s="30"/>
      <c r="G319" s="30"/>
      <c r="H319" s="97"/>
      <c r="I319" s="97"/>
      <c r="J319" s="97"/>
    </row>
    <row r="320" spans="2:10" x14ac:dyDescent="0.3">
      <c r="B320" s="22" t="s">
        <v>414</v>
      </c>
      <c r="C320" s="19" t="s">
        <v>4</v>
      </c>
      <c r="D320" s="19"/>
      <c r="E320" s="19"/>
      <c r="F320" s="30"/>
      <c r="G320" s="30"/>
      <c r="H320" s="97"/>
      <c r="I320" s="97"/>
      <c r="J320" s="97"/>
    </row>
    <row r="321" spans="2:10" x14ac:dyDescent="0.3">
      <c r="B321" s="22" t="s">
        <v>415</v>
      </c>
      <c r="C321" s="19" t="s">
        <v>4</v>
      </c>
      <c r="D321" s="19"/>
      <c r="E321" s="19"/>
      <c r="F321" s="30"/>
      <c r="G321" s="30"/>
      <c r="H321" s="97"/>
      <c r="I321" s="97"/>
      <c r="J321" s="97"/>
    </row>
    <row r="322" spans="2:10" x14ac:dyDescent="0.3">
      <c r="B322" s="22" t="s">
        <v>416</v>
      </c>
      <c r="C322" s="19" t="s">
        <v>4</v>
      </c>
      <c r="D322" s="19"/>
      <c r="E322" s="19"/>
      <c r="F322" s="30"/>
      <c r="G322" s="30"/>
      <c r="H322" s="97"/>
      <c r="I322" s="97"/>
      <c r="J322" s="97"/>
    </row>
    <row r="323" spans="2:10" x14ac:dyDescent="0.3">
      <c r="B323" s="22" t="s">
        <v>417</v>
      </c>
      <c r="C323" s="19" t="s">
        <v>4</v>
      </c>
      <c r="D323" s="19"/>
      <c r="E323" s="19"/>
      <c r="F323" s="30"/>
      <c r="G323" s="30"/>
      <c r="H323" s="97"/>
      <c r="I323" s="97"/>
      <c r="J323" s="97"/>
    </row>
    <row r="324" spans="2:10" x14ac:dyDescent="0.3">
      <c r="B324" s="22" t="s">
        <v>418</v>
      </c>
      <c r="C324" s="19" t="s">
        <v>4</v>
      </c>
      <c r="D324" s="19"/>
      <c r="E324" s="19"/>
      <c r="F324" s="30"/>
      <c r="G324" s="30"/>
      <c r="H324" s="97"/>
      <c r="I324" s="97"/>
      <c r="J324" s="97"/>
    </row>
    <row r="325" spans="2:10" x14ac:dyDescent="0.3">
      <c r="B325" s="22" t="s">
        <v>419</v>
      </c>
      <c r="C325" s="19" t="s">
        <v>4</v>
      </c>
      <c r="D325" s="19"/>
      <c r="E325" s="19"/>
      <c r="F325" s="30"/>
      <c r="G325" s="30"/>
      <c r="H325" s="97"/>
      <c r="I325" s="97"/>
      <c r="J325" s="97"/>
    </row>
    <row r="326" spans="2:10" x14ac:dyDescent="0.3">
      <c r="B326" s="22" t="s">
        <v>420</v>
      </c>
      <c r="C326" s="19" t="s">
        <v>4</v>
      </c>
      <c r="D326" s="19"/>
      <c r="E326" s="19"/>
      <c r="F326" s="30"/>
      <c r="G326" s="30"/>
      <c r="H326" s="97"/>
      <c r="I326" s="97"/>
      <c r="J326" s="97"/>
    </row>
    <row r="327" spans="2:10" x14ac:dyDescent="0.3">
      <c r="B327" s="22" t="s">
        <v>421</v>
      </c>
      <c r="C327" s="19" t="s">
        <v>4</v>
      </c>
      <c r="D327" s="19"/>
      <c r="E327" s="19"/>
      <c r="F327" s="30"/>
      <c r="G327" s="30"/>
      <c r="H327" s="97"/>
      <c r="I327" s="97"/>
      <c r="J327" s="97"/>
    </row>
    <row r="328" spans="2:10" x14ac:dyDescent="0.3">
      <c r="B328" s="22" t="s">
        <v>422</v>
      </c>
      <c r="C328" s="19" t="s">
        <v>4</v>
      </c>
      <c r="D328" s="19"/>
      <c r="E328" s="19"/>
      <c r="F328" s="30"/>
      <c r="G328" s="30"/>
      <c r="H328" s="97"/>
      <c r="I328" s="97"/>
      <c r="J328" s="97"/>
    </row>
    <row r="329" spans="2:10" x14ac:dyDescent="0.3">
      <c r="B329" s="22" t="s">
        <v>423</v>
      </c>
      <c r="C329" s="19" t="s">
        <v>4</v>
      </c>
      <c r="D329" s="19"/>
      <c r="E329" s="19"/>
      <c r="F329" s="30"/>
      <c r="G329" s="30"/>
      <c r="H329" s="97"/>
      <c r="I329" s="97"/>
      <c r="J329" s="97"/>
    </row>
    <row r="330" spans="2:10" x14ac:dyDescent="0.3">
      <c r="B330" s="22" t="s">
        <v>424</v>
      </c>
      <c r="C330" s="19" t="s">
        <v>4</v>
      </c>
      <c r="D330" s="19"/>
      <c r="E330" s="19"/>
      <c r="F330" s="30"/>
      <c r="G330" s="30"/>
      <c r="H330" s="97"/>
      <c r="I330" s="97"/>
      <c r="J330" s="97"/>
    </row>
    <row r="331" spans="2:10" x14ac:dyDescent="0.3">
      <c r="B331" s="22" t="s">
        <v>425</v>
      </c>
      <c r="C331" s="19" t="s">
        <v>4</v>
      </c>
      <c r="D331" s="19"/>
      <c r="E331" s="19"/>
      <c r="F331" s="30"/>
      <c r="G331" s="30"/>
      <c r="H331" s="97"/>
      <c r="I331" s="97"/>
      <c r="J331" s="97"/>
    </row>
    <row r="332" spans="2:10" x14ac:dyDescent="0.3">
      <c r="B332" s="22" t="s">
        <v>426</v>
      </c>
      <c r="C332" s="19" t="s">
        <v>4</v>
      </c>
      <c r="D332" s="19"/>
      <c r="E332" s="19"/>
      <c r="F332" s="30"/>
      <c r="G332" s="30"/>
      <c r="H332" s="97"/>
      <c r="I332" s="97"/>
      <c r="J332" s="97"/>
    </row>
    <row r="333" spans="2:10" x14ac:dyDescent="0.3">
      <c r="B333" s="22" t="s">
        <v>427</v>
      </c>
      <c r="C333" s="19" t="s">
        <v>4</v>
      </c>
      <c r="D333" s="19"/>
      <c r="E333" s="19"/>
      <c r="F333" s="30"/>
      <c r="G333" s="30"/>
      <c r="H333" s="97"/>
      <c r="I333" s="97"/>
      <c r="J333" s="97"/>
    </row>
    <row r="334" spans="2:10" x14ac:dyDescent="0.3">
      <c r="B334" s="22" t="s">
        <v>428</v>
      </c>
      <c r="C334" s="19" t="s">
        <v>4</v>
      </c>
      <c r="D334" s="19"/>
      <c r="E334" s="19"/>
      <c r="F334" s="30"/>
      <c r="G334" s="30"/>
      <c r="H334" s="97"/>
      <c r="I334" s="97"/>
      <c r="J334" s="97"/>
    </row>
    <row r="335" spans="2:10" x14ac:dyDescent="0.3">
      <c r="B335" s="22" t="s">
        <v>429</v>
      </c>
      <c r="C335" s="19" t="s">
        <v>4</v>
      </c>
      <c r="D335" s="19"/>
      <c r="E335" s="19"/>
      <c r="F335" s="30"/>
      <c r="G335" s="30"/>
      <c r="H335" s="97"/>
      <c r="I335" s="97"/>
      <c r="J335" s="97"/>
    </row>
    <row r="336" spans="2:10" x14ac:dyDescent="0.3">
      <c r="B336" s="22" t="s">
        <v>430</v>
      </c>
      <c r="C336" s="19" t="s">
        <v>4</v>
      </c>
      <c r="D336" s="19"/>
      <c r="E336" s="19"/>
      <c r="F336" s="30"/>
      <c r="G336" s="30"/>
      <c r="H336" s="97"/>
      <c r="I336" s="97"/>
      <c r="J336" s="97"/>
    </row>
    <row r="337" spans="2:10" x14ac:dyDescent="0.3">
      <c r="B337" s="22" t="s">
        <v>431</v>
      </c>
      <c r="C337" s="19" t="s">
        <v>4</v>
      </c>
      <c r="D337" s="19"/>
      <c r="E337" s="19"/>
      <c r="F337" s="30"/>
      <c r="G337" s="30"/>
      <c r="H337" s="97"/>
      <c r="I337" s="97"/>
      <c r="J337" s="97"/>
    </row>
    <row r="338" spans="2:10" x14ac:dyDescent="0.3">
      <c r="B338" s="22" t="s">
        <v>432</v>
      </c>
      <c r="C338" s="19" t="s">
        <v>4</v>
      </c>
      <c r="D338" s="19"/>
      <c r="E338" s="19"/>
      <c r="F338" s="30"/>
      <c r="G338" s="30"/>
      <c r="H338" s="97"/>
      <c r="I338" s="97"/>
      <c r="J338" s="97"/>
    </row>
    <row r="339" spans="2:10" x14ac:dyDescent="0.3">
      <c r="B339" s="22" t="s">
        <v>433</v>
      </c>
      <c r="C339" s="19" t="s">
        <v>4</v>
      </c>
      <c r="D339" s="19"/>
      <c r="E339" s="19"/>
      <c r="F339" s="30"/>
      <c r="G339" s="30"/>
      <c r="H339" s="97"/>
      <c r="I339" s="97"/>
      <c r="J339" s="97"/>
    </row>
    <row r="340" spans="2:10" x14ac:dyDescent="0.3">
      <c r="B340" s="22" t="s">
        <v>434</v>
      </c>
      <c r="C340" s="19" t="s">
        <v>4</v>
      </c>
      <c r="D340" s="19"/>
      <c r="E340" s="19"/>
      <c r="F340" s="30"/>
      <c r="G340" s="30"/>
      <c r="H340" s="97"/>
      <c r="I340" s="97"/>
      <c r="J340" s="97"/>
    </row>
    <row r="341" spans="2:10" x14ac:dyDescent="0.3">
      <c r="B341" s="22" t="s">
        <v>435</v>
      </c>
      <c r="C341" s="19" t="s">
        <v>4</v>
      </c>
      <c r="D341" s="19"/>
      <c r="E341" s="19"/>
      <c r="F341" s="30"/>
      <c r="G341" s="30"/>
      <c r="H341" s="97"/>
      <c r="I341" s="97"/>
      <c r="J341" s="97"/>
    </row>
    <row r="342" spans="2:10" x14ac:dyDescent="0.3">
      <c r="B342" s="22" t="s">
        <v>436</v>
      </c>
      <c r="C342" s="19" t="s">
        <v>4</v>
      </c>
      <c r="D342" s="19"/>
      <c r="E342" s="19"/>
      <c r="F342" s="30"/>
      <c r="G342" s="30"/>
      <c r="H342" s="97"/>
      <c r="I342" s="97"/>
      <c r="J342" s="97"/>
    </row>
    <row r="343" spans="2:10" x14ac:dyDescent="0.3">
      <c r="B343" s="22" t="s">
        <v>437</v>
      </c>
      <c r="C343" s="19" t="s">
        <v>4</v>
      </c>
      <c r="D343" s="19"/>
      <c r="E343" s="19"/>
      <c r="F343" s="30"/>
      <c r="G343" s="30"/>
      <c r="H343" s="97"/>
      <c r="I343" s="97"/>
      <c r="J343" s="97"/>
    </row>
    <row r="344" spans="2:10" x14ac:dyDescent="0.3">
      <c r="B344" s="22" t="s">
        <v>438</v>
      </c>
      <c r="C344" s="19" t="s">
        <v>4</v>
      </c>
      <c r="D344" s="19"/>
      <c r="E344" s="19"/>
      <c r="F344" s="30"/>
      <c r="G344" s="30"/>
      <c r="H344" s="97"/>
      <c r="I344" s="97"/>
      <c r="J344" s="97"/>
    </row>
    <row r="345" spans="2:10" x14ac:dyDescent="0.3">
      <c r="B345" s="22" t="s">
        <v>439</v>
      </c>
      <c r="C345" s="19" t="s">
        <v>4</v>
      </c>
      <c r="D345" s="19"/>
      <c r="E345" s="19"/>
      <c r="F345" s="30"/>
      <c r="G345" s="30"/>
      <c r="H345" s="97"/>
      <c r="I345" s="97"/>
      <c r="J345" s="97"/>
    </row>
    <row r="346" spans="2:10" x14ac:dyDescent="0.3">
      <c r="B346" s="22" t="s">
        <v>440</v>
      </c>
      <c r="C346" s="19" t="s">
        <v>4</v>
      </c>
      <c r="D346" s="19"/>
      <c r="E346" s="19"/>
      <c r="F346" s="30"/>
      <c r="G346" s="30"/>
      <c r="H346" s="97"/>
      <c r="I346" s="97"/>
      <c r="J346" s="97"/>
    </row>
    <row r="347" spans="2:10" x14ac:dyDescent="0.3">
      <c r="B347" s="22" t="s">
        <v>441</v>
      </c>
      <c r="C347" s="19" t="s">
        <v>4</v>
      </c>
      <c r="D347" s="19"/>
      <c r="E347" s="19"/>
      <c r="F347" s="30"/>
      <c r="G347" s="30"/>
      <c r="H347" s="97"/>
      <c r="I347" s="97"/>
      <c r="J347" s="97"/>
    </row>
    <row r="348" spans="2:10" x14ac:dyDescent="0.3">
      <c r="B348" s="22" t="s">
        <v>442</v>
      </c>
      <c r="C348" s="19" t="s">
        <v>4</v>
      </c>
      <c r="D348" s="19"/>
      <c r="E348" s="19"/>
      <c r="F348" s="30"/>
      <c r="G348" s="30"/>
      <c r="H348" s="97"/>
      <c r="I348" s="97"/>
      <c r="J348" s="97"/>
    </row>
    <row r="349" spans="2:10" x14ac:dyDescent="0.3">
      <c r="B349" s="22" t="s">
        <v>443</v>
      </c>
      <c r="C349" s="19" t="s">
        <v>4</v>
      </c>
      <c r="D349" s="19"/>
      <c r="E349" s="19"/>
      <c r="F349" s="30"/>
      <c r="G349" s="30"/>
      <c r="H349" s="97"/>
      <c r="I349" s="97"/>
      <c r="J349" s="97"/>
    </row>
    <row r="350" spans="2:10" x14ac:dyDescent="0.3">
      <c r="B350" s="22" t="s">
        <v>444</v>
      </c>
      <c r="C350" s="19" t="s">
        <v>4</v>
      </c>
      <c r="D350" s="19"/>
      <c r="E350" s="19"/>
      <c r="F350" s="30"/>
      <c r="G350" s="30"/>
      <c r="H350" s="97"/>
      <c r="I350" s="97"/>
      <c r="J350" s="97"/>
    </row>
    <row r="351" spans="2:10" x14ac:dyDescent="0.3">
      <c r="B351" s="22" t="s">
        <v>445</v>
      </c>
      <c r="C351" s="19" t="s">
        <v>4</v>
      </c>
      <c r="D351" s="19"/>
      <c r="E351" s="19"/>
      <c r="F351" s="30"/>
      <c r="G351" s="30"/>
      <c r="H351" s="97"/>
      <c r="I351" s="97"/>
      <c r="J351" s="97"/>
    </row>
    <row r="352" spans="2:10" x14ac:dyDescent="0.3">
      <c r="B352" s="22" t="s">
        <v>446</v>
      </c>
      <c r="C352" s="19" t="s">
        <v>4</v>
      </c>
      <c r="D352" s="19"/>
      <c r="E352" s="19"/>
      <c r="F352" s="30"/>
      <c r="G352" s="30"/>
      <c r="H352" s="97"/>
      <c r="I352" s="97"/>
      <c r="J352" s="97"/>
    </row>
    <row r="353" spans="2:10" x14ac:dyDescent="0.3">
      <c r="B353" s="22" t="s">
        <v>447</v>
      </c>
      <c r="C353" s="19" t="s">
        <v>4</v>
      </c>
      <c r="D353" s="19"/>
      <c r="E353" s="19"/>
      <c r="F353" s="30"/>
      <c r="G353" s="30"/>
      <c r="H353" s="97"/>
      <c r="I353" s="97"/>
      <c r="J353" s="97"/>
    </row>
    <row r="354" spans="2:10" x14ac:dyDescent="0.3">
      <c r="B354" s="22" t="s">
        <v>448</v>
      </c>
      <c r="C354" s="19" t="s">
        <v>4</v>
      </c>
      <c r="D354" s="19"/>
      <c r="E354" s="19"/>
      <c r="F354" s="30"/>
      <c r="G354" s="30"/>
      <c r="H354" s="97"/>
      <c r="I354" s="97"/>
      <c r="J354" s="97"/>
    </row>
    <row r="355" spans="2:10" x14ac:dyDescent="0.3">
      <c r="B355" s="22" t="s">
        <v>449</v>
      </c>
      <c r="C355" s="19" t="s">
        <v>4</v>
      </c>
      <c r="D355" s="19"/>
      <c r="E355" s="19"/>
      <c r="F355" s="30"/>
      <c r="G355" s="30"/>
      <c r="H355" s="97"/>
      <c r="I355" s="97"/>
      <c r="J355" s="97"/>
    </row>
    <row r="356" spans="2:10" x14ac:dyDescent="0.3">
      <c r="B356" s="22" t="s">
        <v>450</v>
      </c>
      <c r="C356" s="19" t="s">
        <v>4</v>
      </c>
      <c r="D356" s="19"/>
      <c r="E356" s="19"/>
      <c r="F356" s="30"/>
      <c r="G356" s="30"/>
      <c r="H356" s="97"/>
      <c r="I356" s="97"/>
      <c r="J356" s="97"/>
    </row>
    <row r="357" spans="2:10" x14ac:dyDescent="0.3">
      <c r="B357" s="22" t="s">
        <v>451</v>
      </c>
      <c r="C357" s="19" t="s">
        <v>4</v>
      </c>
      <c r="D357" s="19"/>
      <c r="E357" s="19"/>
      <c r="F357" s="30"/>
      <c r="G357" s="30"/>
      <c r="H357" s="97"/>
      <c r="I357" s="97"/>
      <c r="J357" s="97"/>
    </row>
    <row r="358" spans="2:10" x14ac:dyDescent="0.3">
      <c r="B358" s="22" t="s">
        <v>452</v>
      </c>
      <c r="C358" s="19" t="s">
        <v>4</v>
      </c>
      <c r="D358" s="19"/>
      <c r="E358" s="19"/>
      <c r="F358" s="30"/>
      <c r="G358" s="30"/>
      <c r="H358" s="97"/>
      <c r="I358" s="97"/>
      <c r="J358" s="97"/>
    </row>
    <row r="359" spans="2:10" x14ac:dyDescent="0.3">
      <c r="B359" s="22" t="s">
        <v>453</v>
      </c>
      <c r="C359" s="19" t="s">
        <v>4</v>
      </c>
      <c r="D359" s="19"/>
      <c r="E359" s="19"/>
      <c r="F359" s="30"/>
      <c r="G359" s="30"/>
      <c r="H359" s="97"/>
      <c r="I359" s="97"/>
      <c r="J359" s="97"/>
    </row>
    <row r="360" spans="2:10" x14ac:dyDescent="0.3">
      <c r="B360" s="22" t="s">
        <v>454</v>
      </c>
      <c r="C360" s="19" t="s">
        <v>4</v>
      </c>
      <c r="D360" s="19"/>
      <c r="E360" s="19"/>
      <c r="F360" s="30"/>
      <c r="G360" s="30"/>
      <c r="H360" s="97"/>
      <c r="I360" s="97"/>
      <c r="J360" s="97"/>
    </row>
    <row r="361" spans="2:10" x14ac:dyDescent="0.3">
      <c r="B361" s="22" t="s">
        <v>455</v>
      </c>
      <c r="C361" s="19" t="s">
        <v>4</v>
      </c>
      <c r="D361" s="19"/>
      <c r="E361" s="19"/>
      <c r="F361" s="30"/>
      <c r="G361" s="30"/>
      <c r="H361" s="97"/>
      <c r="I361" s="97"/>
      <c r="J361" s="97"/>
    </row>
    <row r="362" spans="2:10" x14ac:dyDescent="0.3">
      <c r="B362" s="22" t="s">
        <v>456</v>
      </c>
      <c r="C362" s="19" t="s">
        <v>4</v>
      </c>
      <c r="D362" s="19"/>
      <c r="E362" s="19"/>
      <c r="F362" s="30"/>
      <c r="G362" s="30"/>
      <c r="H362" s="97"/>
      <c r="I362" s="97"/>
      <c r="J362" s="97"/>
    </row>
    <row r="363" spans="2:10" x14ac:dyDescent="0.3">
      <c r="B363" s="22" t="s">
        <v>457</v>
      </c>
      <c r="C363" s="19" t="s">
        <v>4</v>
      </c>
      <c r="D363" s="19"/>
      <c r="E363" s="19"/>
      <c r="F363" s="30"/>
      <c r="G363" s="30"/>
      <c r="H363" s="97"/>
      <c r="I363" s="97"/>
      <c r="J363" s="97"/>
    </row>
    <row r="364" spans="2:10" x14ac:dyDescent="0.3">
      <c r="B364" s="22" t="s">
        <v>458</v>
      </c>
      <c r="C364" s="19" t="s">
        <v>4</v>
      </c>
      <c r="D364" s="19"/>
      <c r="E364" s="19"/>
      <c r="F364" s="30"/>
      <c r="G364" s="30"/>
      <c r="H364" s="97"/>
      <c r="I364" s="97"/>
      <c r="J364" s="97"/>
    </row>
    <row r="365" spans="2:10" x14ac:dyDescent="0.3">
      <c r="B365" s="22" t="s">
        <v>459</v>
      </c>
      <c r="C365" s="19" t="s">
        <v>4</v>
      </c>
      <c r="D365" s="19"/>
      <c r="E365" s="19"/>
      <c r="F365" s="30"/>
      <c r="G365" s="30"/>
      <c r="H365" s="97"/>
      <c r="I365" s="97"/>
      <c r="J365" s="97"/>
    </row>
    <row r="366" spans="2:10" x14ac:dyDescent="0.3">
      <c r="B366" s="22" t="s">
        <v>460</v>
      </c>
      <c r="C366" s="19" t="s">
        <v>4</v>
      </c>
      <c r="D366" s="19"/>
      <c r="E366" s="19"/>
      <c r="F366" s="30"/>
      <c r="G366" s="30"/>
      <c r="H366" s="97"/>
      <c r="I366" s="97"/>
      <c r="J366" s="97"/>
    </row>
    <row r="367" spans="2:10" x14ac:dyDescent="0.3">
      <c r="B367" s="22" t="s">
        <v>461</v>
      </c>
      <c r="C367" s="19" t="s">
        <v>4</v>
      </c>
      <c r="D367" s="19"/>
      <c r="E367" s="19"/>
      <c r="F367" s="30"/>
      <c r="G367" s="30"/>
      <c r="H367" s="97"/>
      <c r="I367" s="97"/>
      <c r="J367" s="97"/>
    </row>
    <row r="368" spans="2:10" x14ac:dyDescent="0.3">
      <c r="B368" s="22" t="s">
        <v>462</v>
      </c>
      <c r="C368" s="19" t="s">
        <v>4</v>
      </c>
      <c r="D368" s="19"/>
      <c r="E368" s="19"/>
      <c r="F368" s="30"/>
      <c r="G368" s="30"/>
      <c r="H368" s="97"/>
      <c r="I368" s="97"/>
      <c r="J368" s="97"/>
    </row>
    <row r="369" spans="2:10" x14ac:dyDescent="0.3">
      <c r="B369" s="22" t="s">
        <v>463</v>
      </c>
      <c r="C369" s="19" t="s">
        <v>4</v>
      </c>
      <c r="D369" s="19"/>
      <c r="E369" s="19"/>
      <c r="F369" s="30"/>
      <c r="G369" s="30"/>
      <c r="H369" s="97"/>
      <c r="I369" s="97"/>
      <c r="J369" s="97"/>
    </row>
    <row r="370" spans="2:10" x14ac:dyDescent="0.3">
      <c r="B370" s="22" t="s">
        <v>464</v>
      </c>
      <c r="C370" s="19" t="s">
        <v>4</v>
      </c>
      <c r="D370" s="19"/>
      <c r="E370" s="19"/>
      <c r="F370" s="30"/>
      <c r="G370" s="30"/>
      <c r="H370" s="97"/>
      <c r="I370" s="97"/>
      <c r="J370" s="97"/>
    </row>
    <row r="371" spans="2:10" x14ac:dyDescent="0.3">
      <c r="B371" s="22" t="s">
        <v>465</v>
      </c>
      <c r="C371" s="19" t="s">
        <v>4</v>
      </c>
      <c r="D371" s="19"/>
      <c r="E371" s="19"/>
      <c r="F371" s="30"/>
      <c r="G371" s="30"/>
      <c r="H371" s="97"/>
      <c r="I371" s="97"/>
      <c r="J371" s="97"/>
    </row>
    <row r="372" spans="2:10" x14ac:dyDescent="0.3">
      <c r="B372" s="22" t="s">
        <v>466</v>
      </c>
      <c r="C372" s="19" t="s">
        <v>4</v>
      </c>
      <c r="D372" s="19"/>
      <c r="E372" s="19"/>
      <c r="F372" s="30"/>
      <c r="G372" s="30"/>
      <c r="H372" s="97"/>
      <c r="I372" s="97"/>
      <c r="J372" s="97"/>
    </row>
    <row r="373" spans="2:10" x14ac:dyDescent="0.3">
      <c r="B373" s="22" t="s">
        <v>467</v>
      </c>
      <c r="C373" s="19" t="s">
        <v>4</v>
      </c>
      <c r="D373" s="19"/>
      <c r="E373" s="19"/>
      <c r="F373" s="30"/>
      <c r="G373" s="30"/>
      <c r="H373" s="97"/>
      <c r="I373" s="97"/>
      <c r="J373" s="97"/>
    </row>
    <row r="374" spans="2:10" x14ac:dyDescent="0.3">
      <c r="B374" s="22" t="s">
        <v>468</v>
      </c>
      <c r="C374" s="19" t="s">
        <v>4</v>
      </c>
      <c r="D374" s="19"/>
      <c r="E374" s="19"/>
      <c r="F374" s="30"/>
      <c r="G374" s="30"/>
      <c r="H374" s="97"/>
      <c r="I374" s="97"/>
      <c r="J374" s="97"/>
    </row>
    <row r="375" spans="2:10" x14ac:dyDescent="0.3">
      <c r="B375" s="22" t="s">
        <v>469</v>
      </c>
      <c r="C375" s="19" t="s">
        <v>4</v>
      </c>
      <c r="D375" s="19"/>
      <c r="E375" s="19"/>
      <c r="F375" s="30"/>
      <c r="G375" s="30"/>
      <c r="H375" s="97"/>
      <c r="I375" s="97"/>
      <c r="J375" s="97"/>
    </row>
    <row r="376" spans="2:10" x14ac:dyDescent="0.3">
      <c r="B376" s="22" t="s">
        <v>470</v>
      </c>
      <c r="C376" s="19" t="s">
        <v>4</v>
      </c>
      <c r="D376" s="19"/>
      <c r="E376" s="19"/>
      <c r="F376" s="30"/>
      <c r="G376" s="30"/>
      <c r="H376" s="97"/>
      <c r="I376" s="97"/>
      <c r="J376" s="97"/>
    </row>
    <row r="377" spans="2:10" x14ac:dyDescent="0.3">
      <c r="B377" s="22" t="s">
        <v>471</v>
      </c>
      <c r="C377" s="19" t="s">
        <v>4</v>
      </c>
      <c r="D377" s="19"/>
      <c r="E377" s="19"/>
      <c r="F377" s="30"/>
      <c r="G377" s="30"/>
      <c r="H377" s="97"/>
      <c r="I377" s="97"/>
      <c r="J377" s="97"/>
    </row>
    <row r="378" spans="2:10" x14ac:dyDescent="0.3">
      <c r="B378" s="22" t="s">
        <v>472</v>
      </c>
      <c r="C378" s="19" t="s">
        <v>4</v>
      </c>
      <c r="D378" s="19"/>
      <c r="E378" s="19"/>
      <c r="F378" s="30"/>
      <c r="G378" s="30"/>
      <c r="H378" s="97"/>
      <c r="I378" s="97"/>
      <c r="J378" s="97"/>
    </row>
    <row r="379" spans="2:10" x14ac:dyDescent="0.3">
      <c r="B379" s="22" t="s">
        <v>473</v>
      </c>
      <c r="C379" s="19" t="s">
        <v>4</v>
      </c>
      <c r="D379" s="19"/>
      <c r="E379" s="19"/>
      <c r="F379" s="30"/>
      <c r="G379" s="30"/>
      <c r="H379" s="97"/>
      <c r="I379" s="97"/>
      <c r="J379" s="97"/>
    </row>
    <row r="380" spans="2:10" x14ac:dyDescent="0.3">
      <c r="B380" s="22" t="s">
        <v>474</v>
      </c>
      <c r="C380" s="19" t="s">
        <v>4</v>
      </c>
      <c r="D380" s="19"/>
      <c r="E380" s="19"/>
      <c r="F380" s="30"/>
      <c r="G380" s="30"/>
      <c r="H380" s="97"/>
      <c r="I380" s="97"/>
      <c r="J380" s="97"/>
    </row>
    <row r="381" spans="2:10" x14ac:dyDescent="0.3">
      <c r="B381" s="22" t="s">
        <v>475</v>
      </c>
      <c r="C381" s="19" t="s">
        <v>4</v>
      </c>
      <c r="D381" s="19"/>
      <c r="E381" s="19"/>
      <c r="F381" s="30"/>
      <c r="G381" s="30"/>
      <c r="H381" s="97"/>
      <c r="I381" s="97"/>
      <c r="J381" s="97"/>
    </row>
    <row r="382" spans="2:10" x14ac:dyDescent="0.3">
      <c r="B382" s="22" t="s">
        <v>476</v>
      </c>
      <c r="C382" s="19" t="s">
        <v>4</v>
      </c>
      <c r="D382" s="19"/>
      <c r="E382" s="19"/>
      <c r="F382" s="30"/>
      <c r="G382" s="30"/>
      <c r="H382" s="97"/>
      <c r="I382" s="97"/>
      <c r="J382" s="97"/>
    </row>
    <row r="383" spans="2:10" x14ac:dyDescent="0.3">
      <c r="B383" s="22" t="s">
        <v>477</v>
      </c>
      <c r="C383" s="19" t="s">
        <v>4</v>
      </c>
      <c r="D383" s="19"/>
      <c r="E383" s="19"/>
      <c r="F383" s="30"/>
      <c r="G383" s="30"/>
      <c r="H383" s="97"/>
      <c r="I383" s="97"/>
      <c r="J383" s="97"/>
    </row>
    <row r="384" spans="2:10" x14ac:dyDescent="0.3">
      <c r="B384" s="22" t="s">
        <v>478</v>
      </c>
      <c r="C384" s="19" t="s">
        <v>4</v>
      </c>
      <c r="D384" s="19"/>
      <c r="E384" s="19"/>
      <c r="F384" s="30"/>
      <c r="G384" s="30"/>
      <c r="H384" s="97"/>
      <c r="I384" s="97"/>
      <c r="J384" s="97"/>
    </row>
    <row r="385" spans="2:10" x14ac:dyDescent="0.3">
      <c r="B385" s="22" t="s">
        <v>479</v>
      </c>
      <c r="C385" s="19" t="s">
        <v>4</v>
      </c>
      <c r="D385" s="19"/>
      <c r="E385" s="19"/>
      <c r="F385" s="30"/>
      <c r="G385" s="30"/>
      <c r="H385" s="97"/>
      <c r="I385" s="97"/>
      <c r="J385" s="97"/>
    </row>
    <row r="386" spans="2:10" x14ac:dyDescent="0.3">
      <c r="B386" s="22" t="s">
        <v>480</v>
      </c>
      <c r="C386" s="19" t="s">
        <v>4</v>
      </c>
      <c r="D386" s="19"/>
      <c r="E386" s="19"/>
      <c r="F386" s="30"/>
      <c r="G386" s="30"/>
      <c r="H386" s="97"/>
      <c r="I386" s="97"/>
      <c r="J386" s="97"/>
    </row>
    <row r="387" spans="2:10" x14ac:dyDescent="0.3">
      <c r="B387" s="22" t="s">
        <v>481</v>
      </c>
      <c r="C387" s="19" t="s">
        <v>4</v>
      </c>
      <c r="D387" s="19"/>
      <c r="E387" s="19"/>
      <c r="F387" s="30"/>
      <c r="G387" s="30"/>
      <c r="H387" s="97"/>
      <c r="I387" s="97"/>
      <c r="J387" s="97"/>
    </row>
    <row r="388" spans="2:10" x14ac:dyDescent="0.3">
      <c r="B388" s="22" t="s">
        <v>482</v>
      </c>
      <c r="C388" s="19" t="s">
        <v>4</v>
      </c>
      <c r="D388" s="19"/>
      <c r="E388" s="19"/>
      <c r="F388" s="30"/>
      <c r="G388" s="30"/>
      <c r="H388" s="97"/>
      <c r="I388" s="97"/>
      <c r="J388" s="97"/>
    </row>
    <row r="389" spans="2:10" x14ac:dyDescent="0.3">
      <c r="B389" s="22" t="s">
        <v>483</v>
      </c>
      <c r="C389" s="19" t="s">
        <v>4</v>
      </c>
      <c r="D389" s="19"/>
      <c r="E389" s="19"/>
      <c r="F389" s="30"/>
      <c r="G389" s="30"/>
      <c r="H389" s="97"/>
      <c r="I389" s="97"/>
      <c r="J389" s="97"/>
    </row>
    <row r="390" spans="2:10" x14ac:dyDescent="0.3">
      <c r="B390" s="22" t="s">
        <v>484</v>
      </c>
      <c r="C390" s="19" t="s">
        <v>4</v>
      </c>
      <c r="D390" s="19"/>
      <c r="E390" s="19"/>
      <c r="F390" s="30"/>
      <c r="G390" s="30"/>
      <c r="H390" s="97"/>
      <c r="I390" s="97"/>
      <c r="J390" s="97"/>
    </row>
    <row r="391" spans="2:10" x14ac:dyDescent="0.3">
      <c r="B391" s="22" t="s">
        <v>485</v>
      </c>
      <c r="C391" s="19" t="s">
        <v>4</v>
      </c>
      <c r="D391" s="19"/>
      <c r="E391" s="19"/>
      <c r="F391" s="30"/>
      <c r="G391" s="30"/>
      <c r="H391" s="97"/>
      <c r="I391" s="97"/>
      <c r="J391" s="97"/>
    </row>
    <row r="392" spans="2:10" x14ac:dyDescent="0.3">
      <c r="B392" s="22" t="s">
        <v>486</v>
      </c>
      <c r="C392" s="19" t="s">
        <v>4</v>
      </c>
      <c r="D392" s="19"/>
      <c r="E392" s="19"/>
      <c r="F392" s="30"/>
      <c r="G392" s="30"/>
      <c r="H392" s="97"/>
      <c r="I392" s="97"/>
      <c r="J392" s="97"/>
    </row>
    <row r="393" spans="2:10" x14ac:dyDescent="0.3">
      <c r="B393" s="22" t="s">
        <v>487</v>
      </c>
      <c r="C393" s="19" t="s">
        <v>4</v>
      </c>
      <c r="D393" s="19"/>
      <c r="E393" s="19"/>
      <c r="F393" s="30"/>
      <c r="G393" s="30"/>
      <c r="H393" s="97"/>
      <c r="I393" s="97"/>
      <c r="J393" s="97"/>
    </row>
    <row r="394" spans="2:10" x14ac:dyDescent="0.3">
      <c r="B394" s="22" t="s">
        <v>488</v>
      </c>
      <c r="C394" s="19" t="s">
        <v>4</v>
      </c>
      <c r="D394" s="19"/>
      <c r="E394" s="19"/>
      <c r="F394" s="30"/>
      <c r="G394" s="30"/>
      <c r="H394" s="97"/>
      <c r="I394" s="97"/>
      <c r="J394" s="97"/>
    </row>
    <row r="395" spans="2:10" x14ac:dyDescent="0.3">
      <c r="B395" s="22" t="s">
        <v>489</v>
      </c>
      <c r="C395" s="19" t="s">
        <v>4</v>
      </c>
      <c r="D395" s="19"/>
      <c r="E395" s="19"/>
      <c r="F395" s="30"/>
      <c r="G395" s="30"/>
      <c r="H395" s="97"/>
      <c r="I395" s="97"/>
      <c r="J395" s="97"/>
    </row>
    <row r="396" spans="2:10" x14ac:dyDescent="0.3">
      <c r="B396" s="22" t="s">
        <v>490</v>
      </c>
      <c r="C396" s="19" t="s">
        <v>4</v>
      </c>
      <c r="D396" s="19"/>
      <c r="E396" s="19"/>
      <c r="F396" s="30"/>
      <c r="G396" s="30"/>
      <c r="H396" s="97"/>
      <c r="I396" s="97"/>
      <c r="J396" s="97"/>
    </row>
    <row r="397" spans="2:10" x14ac:dyDescent="0.3">
      <c r="B397" s="22"/>
      <c r="C397" s="19" t="s">
        <v>4</v>
      </c>
      <c r="D397" s="19"/>
      <c r="E397" s="19"/>
      <c r="F397" s="30"/>
      <c r="G397" s="30"/>
      <c r="H397" s="97"/>
      <c r="I397" s="97"/>
      <c r="J397" s="97"/>
    </row>
    <row r="398" spans="2:10" x14ac:dyDescent="0.3">
      <c r="B398" s="22"/>
      <c r="C398" s="19" t="s">
        <v>4</v>
      </c>
      <c r="D398" s="19"/>
      <c r="E398" s="19"/>
      <c r="F398" s="30"/>
      <c r="G398" s="30"/>
      <c r="H398" s="97"/>
      <c r="I398" s="97"/>
      <c r="J398" s="97"/>
    </row>
    <row r="399" spans="2:10" x14ac:dyDescent="0.3">
      <c r="B399" s="22"/>
      <c r="C399" s="19" t="s">
        <v>4</v>
      </c>
      <c r="D399" s="19"/>
      <c r="E399" s="19"/>
      <c r="F399" s="30"/>
      <c r="G399" s="30"/>
      <c r="H399" s="97"/>
      <c r="I399" s="97"/>
      <c r="J399" s="97"/>
    </row>
    <row r="400" spans="2:10" x14ac:dyDescent="0.3">
      <c r="B400" s="22"/>
      <c r="C400" s="19" t="s">
        <v>4</v>
      </c>
      <c r="D400" s="19"/>
      <c r="E400" s="19"/>
      <c r="F400" s="30"/>
      <c r="G400" s="30"/>
      <c r="H400" s="97"/>
      <c r="I400" s="97"/>
      <c r="J400" s="97"/>
    </row>
    <row r="401" spans="2:10" x14ac:dyDescent="0.3">
      <c r="B401" s="22"/>
      <c r="C401" s="19" t="s">
        <v>4</v>
      </c>
      <c r="D401" s="19"/>
      <c r="E401" s="19"/>
      <c r="F401" s="30"/>
      <c r="G401" s="30"/>
      <c r="H401" s="97"/>
      <c r="I401" s="97"/>
      <c r="J401" s="97"/>
    </row>
    <row r="402" spans="2:10" x14ac:dyDescent="0.3">
      <c r="B402" s="22"/>
      <c r="C402" s="19" t="s">
        <v>4</v>
      </c>
      <c r="D402" s="19"/>
      <c r="E402" s="19"/>
      <c r="F402" s="30"/>
      <c r="G402" s="30"/>
      <c r="H402" s="97"/>
      <c r="I402" s="97"/>
      <c r="J402" s="97"/>
    </row>
    <row r="403" spans="2:10" x14ac:dyDescent="0.3">
      <c r="B403" s="22"/>
      <c r="C403" s="19" t="s">
        <v>4</v>
      </c>
      <c r="D403" s="19"/>
      <c r="E403" s="19"/>
      <c r="F403" s="30"/>
      <c r="G403" s="30"/>
      <c r="H403" s="97"/>
      <c r="I403" s="97"/>
      <c r="J403" s="97"/>
    </row>
    <row r="404" spans="2:10" x14ac:dyDescent="0.3">
      <c r="B404" s="22"/>
      <c r="C404" s="19" t="s">
        <v>4</v>
      </c>
      <c r="D404" s="19"/>
      <c r="E404" s="19"/>
      <c r="F404" s="30"/>
      <c r="G404" s="30"/>
      <c r="H404" s="97"/>
      <c r="I404" s="97"/>
      <c r="J404" s="97"/>
    </row>
    <row r="405" spans="2:10" x14ac:dyDescent="0.3">
      <c r="B405" s="22"/>
      <c r="C405" s="19" t="s">
        <v>4</v>
      </c>
      <c r="D405" s="19"/>
      <c r="E405" s="19"/>
      <c r="F405" s="30"/>
      <c r="G405" s="30"/>
      <c r="H405" s="97"/>
      <c r="I405" s="97"/>
      <c r="J405" s="97"/>
    </row>
    <row r="406" spans="2:10" x14ac:dyDescent="0.3">
      <c r="B406" s="22"/>
      <c r="C406" s="19" t="s">
        <v>4</v>
      </c>
      <c r="D406" s="19"/>
      <c r="E406" s="19"/>
      <c r="F406" s="30"/>
      <c r="G406" s="30"/>
      <c r="H406" s="97"/>
      <c r="I406" s="97"/>
      <c r="J406" s="97"/>
    </row>
    <row r="407" spans="2:10" x14ac:dyDescent="0.3">
      <c r="B407" s="22"/>
      <c r="C407" s="19" t="s">
        <v>4</v>
      </c>
      <c r="D407" s="19"/>
      <c r="E407" s="19"/>
      <c r="F407" s="30"/>
      <c r="G407" s="30"/>
      <c r="H407" s="97"/>
      <c r="I407" s="97"/>
      <c r="J407" s="97"/>
    </row>
    <row r="408" spans="2:10" x14ac:dyDescent="0.3">
      <c r="B408" s="22"/>
      <c r="C408" s="19" t="s">
        <v>4</v>
      </c>
      <c r="D408" s="19"/>
      <c r="E408" s="19"/>
      <c r="F408" s="30"/>
      <c r="G408" s="30"/>
      <c r="H408" s="97"/>
      <c r="I408" s="97"/>
      <c r="J408" s="97"/>
    </row>
    <row r="409" spans="2:10" x14ac:dyDescent="0.3">
      <c r="B409" s="22"/>
      <c r="C409" s="19" t="s">
        <v>4</v>
      </c>
      <c r="D409" s="19"/>
      <c r="E409" s="19"/>
      <c r="F409" s="30"/>
      <c r="G409" s="30"/>
      <c r="H409" s="97"/>
      <c r="I409" s="97"/>
      <c r="J409" s="97"/>
    </row>
    <row r="410" spans="2:10" x14ac:dyDescent="0.3">
      <c r="B410" s="22"/>
      <c r="C410" s="19" t="s">
        <v>4</v>
      </c>
      <c r="D410" s="19"/>
      <c r="E410" s="19"/>
      <c r="F410" s="30"/>
      <c r="G410" s="30"/>
      <c r="H410" s="97"/>
      <c r="I410" s="97"/>
      <c r="J410" s="97"/>
    </row>
    <row r="411" spans="2:10" x14ac:dyDescent="0.3">
      <c r="B411" s="22"/>
      <c r="C411" s="19" t="s">
        <v>4</v>
      </c>
      <c r="D411" s="19"/>
      <c r="E411" s="19"/>
      <c r="F411" s="30"/>
      <c r="G411" s="30"/>
      <c r="H411" s="97"/>
      <c r="I411" s="97"/>
      <c r="J411" s="97"/>
    </row>
    <row r="412" spans="2:10" x14ac:dyDescent="0.3">
      <c r="B412" s="22"/>
      <c r="C412" s="19" t="s">
        <v>4</v>
      </c>
      <c r="D412" s="19"/>
      <c r="E412" s="19"/>
      <c r="F412" s="30"/>
      <c r="G412" s="30"/>
      <c r="H412" s="97"/>
      <c r="I412" s="97"/>
      <c r="J412" s="97"/>
    </row>
    <row r="413" spans="2:10" x14ac:dyDescent="0.3">
      <c r="B413" s="22"/>
      <c r="C413" s="19" t="s">
        <v>4</v>
      </c>
      <c r="D413" s="19"/>
      <c r="E413" s="19"/>
      <c r="F413" s="30"/>
      <c r="G413" s="30"/>
      <c r="H413" s="97"/>
      <c r="I413" s="97"/>
      <c r="J413" s="97"/>
    </row>
    <row r="414" spans="2:10" x14ac:dyDescent="0.3">
      <c r="B414" s="22"/>
      <c r="C414" s="19" t="s">
        <v>4</v>
      </c>
      <c r="D414" s="19"/>
      <c r="E414" s="19"/>
      <c r="F414" s="30"/>
      <c r="G414" s="30"/>
      <c r="H414" s="97"/>
      <c r="I414" s="97"/>
      <c r="J414" s="97"/>
    </row>
    <row r="415" spans="2:10" x14ac:dyDescent="0.3">
      <c r="B415" s="22"/>
      <c r="C415" s="19" t="s">
        <v>4</v>
      </c>
      <c r="D415" s="19"/>
      <c r="E415" s="19"/>
      <c r="F415" s="30"/>
      <c r="G415" s="30"/>
      <c r="H415" s="97"/>
      <c r="I415" s="97"/>
      <c r="J415" s="97"/>
    </row>
    <row r="416" spans="2:10" x14ac:dyDescent="0.3">
      <c r="B416" s="22"/>
      <c r="C416" s="19" t="s">
        <v>4</v>
      </c>
      <c r="D416" s="19"/>
      <c r="E416" s="19"/>
      <c r="F416" s="30"/>
      <c r="G416" s="30"/>
      <c r="H416" s="97"/>
      <c r="I416" s="97"/>
      <c r="J416" s="97"/>
    </row>
    <row r="417" spans="2:10" x14ac:dyDescent="0.3">
      <c r="B417" s="22"/>
      <c r="C417" s="19" t="s">
        <v>4</v>
      </c>
      <c r="D417" s="19"/>
      <c r="E417" s="19"/>
      <c r="F417" s="30"/>
      <c r="G417" s="30"/>
      <c r="H417" s="97"/>
      <c r="I417" s="97"/>
      <c r="J417" s="97"/>
    </row>
    <row r="418" spans="2:10" x14ac:dyDescent="0.3">
      <c r="B418" s="22"/>
      <c r="C418" s="19" t="s">
        <v>4</v>
      </c>
      <c r="D418" s="19"/>
      <c r="E418" s="19"/>
      <c r="F418" s="30"/>
      <c r="G418" s="30"/>
      <c r="H418" s="97"/>
      <c r="I418" s="97"/>
      <c r="J418" s="97"/>
    </row>
    <row r="419" spans="2:10" x14ac:dyDescent="0.3">
      <c r="B419" s="22"/>
      <c r="C419" s="19" t="s">
        <v>4</v>
      </c>
      <c r="D419" s="19"/>
      <c r="E419" s="19"/>
      <c r="F419" s="30"/>
      <c r="G419" s="30"/>
      <c r="H419" s="97"/>
      <c r="I419" s="97"/>
      <c r="J419" s="97"/>
    </row>
    <row r="420" spans="2:10" x14ac:dyDescent="0.3">
      <c r="B420" s="22"/>
      <c r="C420" s="19" t="s">
        <v>4</v>
      </c>
      <c r="D420" s="19"/>
      <c r="E420" s="19"/>
      <c r="F420" s="30"/>
      <c r="G420" s="30"/>
      <c r="H420" s="97"/>
      <c r="I420" s="97"/>
      <c r="J420" s="97"/>
    </row>
    <row r="421" spans="2:10" x14ac:dyDescent="0.3">
      <c r="B421" s="22"/>
      <c r="C421" s="19" t="s">
        <v>4</v>
      </c>
      <c r="D421" s="19"/>
      <c r="E421" s="19"/>
      <c r="F421" s="30"/>
      <c r="G421" s="30"/>
      <c r="H421" s="97"/>
      <c r="I421" s="97"/>
      <c r="J421" s="97"/>
    </row>
    <row r="422" spans="2:10" x14ac:dyDescent="0.3">
      <c r="B422" s="22"/>
      <c r="C422" s="19" t="s">
        <v>4</v>
      </c>
      <c r="D422" s="19"/>
      <c r="E422" s="19"/>
      <c r="F422" s="30"/>
      <c r="G422" s="30"/>
      <c r="H422" s="97"/>
      <c r="I422" s="97"/>
      <c r="J422" s="97"/>
    </row>
    <row r="423" spans="2:10" x14ac:dyDescent="0.3">
      <c r="B423" s="22"/>
      <c r="C423" s="19" t="s">
        <v>4</v>
      </c>
      <c r="D423" s="19"/>
      <c r="E423" s="19"/>
      <c r="F423" s="30"/>
      <c r="G423" s="30"/>
      <c r="H423" s="97"/>
      <c r="I423" s="97"/>
      <c r="J423" s="97"/>
    </row>
    <row r="424" spans="2:10" x14ac:dyDescent="0.3">
      <c r="B424" s="22"/>
      <c r="C424" s="19" t="s">
        <v>4</v>
      </c>
      <c r="D424" s="19"/>
      <c r="E424" s="19"/>
      <c r="F424" s="30"/>
      <c r="G424" s="30"/>
      <c r="H424" s="97"/>
      <c r="I424" s="97"/>
      <c r="J424" s="97"/>
    </row>
    <row r="425" spans="2:10" x14ac:dyDescent="0.3">
      <c r="B425" s="22"/>
      <c r="C425" s="19" t="s">
        <v>4</v>
      </c>
      <c r="D425" s="19"/>
      <c r="E425" s="19"/>
      <c r="F425" s="30"/>
      <c r="G425" s="30"/>
      <c r="H425" s="97"/>
      <c r="I425" s="97"/>
      <c r="J425" s="97"/>
    </row>
    <row r="426" spans="2:10" x14ac:dyDescent="0.3">
      <c r="B426" s="22"/>
      <c r="C426" s="19" t="s">
        <v>4</v>
      </c>
      <c r="D426" s="19"/>
      <c r="E426" s="19"/>
      <c r="F426" s="30"/>
      <c r="G426" s="30"/>
      <c r="H426" s="97"/>
      <c r="I426" s="97"/>
      <c r="J426" s="97"/>
    </row>
    <row r="427" spans="2:10" x14ac:dyDescent="0.3">
      <c r="B427" s="22"/>
      <c r="C427" s="19" t="s">
        <v>4</v>
      </c>
      <c r="D427" s="19"/>
      <c r="E427" s="19"/>
      <c r="F427" s="30"/>
      <c r="G427" s="30"/>
      <c r="H427" s="97"/>
      <c r="I427" s="97"/>
      <c r="J427" s="97"/>
    </row>
    <row r="428" spans="2:10" x14ac:dyDescent="0.3">
      <c r="B428" s="22"/>
      <c r="C428" s="19" t="s">
        <v>4</v>
      </c>
      <c r="D428" s="19"/>
      <c r="E428" s="19"/>
      <c r="F428" s="30"/>
      <c r="G428" s="30"/>
      <c r="H428" s="97"/>
      <c r="I428" s="97"/>
      <c r="J428" s="97"/>
    </row>
    <row r="429" spans="2:10" x14ac:dyDescent="0.3">
      <c r="B429" s="22"/>
      <c r="C429" s="19" t="s">
        <v>4</v>
      </c>
      <c r="D429" s="19"/>
      <c r="E429" s="19"/>
      <c r="F429" s="30"/>
      <c r="G429" s="30"/>
      <c r="H429" s="97"/>
      <c r="I429" s="97"/>
      <c r="J429" s="97"/>
    </row>
    <row r="430" spans="2:10" x14ac:dyDescent="0.3">
      <c r="B430" s="22"/>
      <c r="C430" s="19" t="s">
        <v>4</v>
      </c>
      <c r="D430" s="19"/>
      <c r="E430" s="19"/>
      <c r="F430" s="30"/>
      <c r="G430" s="30"/>
      <c r="H430" s="97"/>
      <c r="I430" s="97"/>
      <c r="J430" s="97"/>
    </row>
    <row r="431" spans="2:10" x14ac:dyDescent="0.3">
      <c r="B431" s="22"/>
      <c r="C431" s="19" t="s">
        <v>4</v>
      </c>
      <c r="D431" s="19"/>
      <c r="E431" s="19"/>
      <c r="F431" s="30"/>
      <c r="G431" s="30"/>
      <c r="H431" s="97"/>
      <c r="I431" s="97"/>
      <c r="J431" s="97"/>
    </row>
    <row r="432" spans="2:10" x14ac:dyDescent="0.3">
      <c r="B432" s="22"/>
      <c r="C432" s="19" t="s">
        <v>4</v>
      </c>
      <c r="D432" s="19"/>
      <c r="E432" s="19"/>
      <c r="F432" s="30"/>
      <c r="G432" s="30"/>
      <c r="H432" s="97"/>
      <c r="I432" s="97"/>
      <c r="J432" s="97"/>
    </row>
    <row r="433" spans="2:10" x14ac:dyDescent="0.3">
      <c r="B433" s="22"/>
      <c r="C433" s="19" t="s">
        <v>4</v>
      </c>
      <c r="D433" s="19"/>
      <c r="E433" s="19"/>
      <c r="F433" s="30"/>
      <c r="G433" s="30"/>
      <c r="H433" s="97"/>
      <c r="I433" s="97"/>
      <c r="J433" s="97"/>
    </row>
    <row r="434" spans="2:10" x14ac:dyDescent="0.3">
      <c r="B434" s="22"/>
      <c r="C434" s="19" t="s">
        <v>4</v>
      </c>
      <c r="D434" s="19"/>
      <c r="E434" s="19"/>
      <c r="F434" s="30"/>
      <c r="G434" s="30"/>
      <c r="H434" s="97"/>
      <c r="I434" s="97"/>
      <c r="J434" s="97"/>
    </row>
    <row r="435" spans="2:10" x14ac:dyDescent="0.3">
      <c r="B435" s="22"/>
      <c r="C435" s="19" t="s">
        <v>4</v>
      </c>
      <c r="D435" s="19"/>
      <c r="E435" s="19"/>
      <c r="F435" s="30"/>
      <c r="G435" s="30"/>
      <c r="H435" s="97"/>
      <c r="I435" s="97"/>
      <c r="J435" s="97"/>
    </row>
    <row r="436" spans="2:10" x14ac:dyDescent="0.3">
      <c r="B436" s="22"/>
      <c r="C436" s="19" t="s">
        <v>4</v>
      </c>
      <c r="D436" s="19"/>
      <c r="E436" s="19"/>
      <c r="F436" s="30"/>
      <c r="G436" s="30"/>
      <c r="H436" s="97"/>
      <c r="I436" s="97"/>
      <c r="J436" s="97"/>
    </row>
    <row r="437" spans="2:10" x14ac:dyDescent="0.3">
      <c r="B437" s="22"/>
      <c r="C437" s="19" t="s">
        <v>4</v>
      </c>
      <c r="D437" s="19"/>
      <c r="E437" s="19"/>
      <c r="F437" s="30"/>
      <c r="G437" s="30"/>
      <c r="H437" s="97"/>
      <c r="I437" s="97"/>
      <c r="J437" s="97"/>
    </row>
    <row r="438" spans="2:10" x14ac:dyDescent="0.3">
      <c r="B438" s="22"/>
      <c r="C438" s="19" t="s">
        <v>4</v>
      </c>
      <c r="D438" s="19"/>
      <c r="E438" s="19"/>
      <c r="F438" s="30"/>
      <c r="G438" s="30"/>
      <c r="H438" s="97"/>
      <c r="I438" s="97"/>
      <c r="J438" s="97"/>
    </row>
    <row r="439" spans="2:10" x14ac:dyDescent="0.3">
      <c r="B439" s="22"/>
      <c r="C439" s="19" t="s">
        <v>4</v>
      </c>
      <c r="D439" s="19"/>
      <c r="E439" s="19"/>
      <c r="F439" s="30"/>
      <c r="G439" s="30"/>
      <c r="H439" s="97"/>
      <c r="I439" s="97"/>
      <c r="J439" s="97"/>
    </row>
    <row r="440" spans="2:10" x14ac:dyDescent="0.3">
      <c r="B440" s="22"/>
      <c r="C440" s="19" t="s">
        <v>4</v>
      </c>
      <c r="D440" s="19"/>
      <c r="E440" s="19"/>
      <c r="F440" s="30"/>
      <c r="G440" s="30"/>
      <c r="H440" s="97"/>
      <c r="I440" s="97"/>
      <c r="J440" s="97"/>
    </row>
    <row r="441" spans="2:10" x14ac:dyDescent="0.3">
      <c r="B441" s="22"/>
      <c r="C441" s="19" t="s">
        <v>4</v>
      </c>
      <c r="D441" s="19"/>
      <c r="E441" s="19"/>
      <c r="F441" s="30"/>
      <c r="G441" s="30"/>
      <c r="H441" s="97"/>
      <c r="I441" s="97"/>
      <c r="J441" s="97"/>
    </row>
    <row r="442" spans="2:10" x14ac:dyDescent="0.3">
      <c r="B442" s="22"/>
      <c r="C442" s="19" t="s">
        <v>4</v>
      </c>
      <c r="D442" s="19"/>
      <c r="E442" s="19"/>
      <c r="F442" s="30"/>
      <c r="G442" s="30"/>
      <c r="H442" s="97"/>
      <c r="I442" s="97"/>
      <c r="J442" s="97"/>
    </row>
    <row r="443" spans="2:10" x14ac:dyDescent="0.3">
      <c r="B443" s="22"/>
      <c r="C443" s="19" t="s">
        <v>4</v>
      </c>
      <c r="D443" s="19"/>
      <c r="E443" s="19"/>
      <c r="F443" s="30"/>
      <c r="G443" s="30"/>
      <c r="H443" s="97"/>
      <c r="I443" s="97"/>
      <c r="J443" s="97"/>
    </row>
    <row r="444" spans="2:10" x14ac:dyDescent="0.3">
      <c r="B444" s="22"/>
      <c r="C444" s="19" t="s">
        <v>4</v>
      </c>
      <c r="D444" s="19"/>
      <c r="E444" s="19"/>
      <c r="F444" s="30"/>
      <c r="G444" s="30"/>
      <c r="H444" s="97"/>
      <c r="I444" s="97"/>
      <c r="J444" s="97"/>
    </row>
    <row r="445" spans="2:10" x14ac:dyDescent="0.3">
      <c r="B445" s="22"/>
      <c r="C445" s="19" t="s">
        <v>4</v>
      </c>
      <c r="D445" s="19"/>
      <c r="E445" s="19"/>
      <c r="F445" s="30"/>
      <c r="G445" s="30"/>
      <c r="H445" s="97"/>
      <c r="I445" s="97"/>
      <c r="J445" s="97"/>
    </row>
    <row r="446" spans="2:10" x14ac:dyDescent="0.3">
      <c r="B446" s="22"/>
      <c r="C446" s="19" t="s">
        <v>4</v>
      </c>
      <c r="D446" s="19"/>
      <c r="E446" s="19"/>
      <c r="F446" s="30"/>
      <c r="G446" s="30"/>
      <c r="H446" s="97"/>
      <c r="I446" s="97"/>
      <c r="J446" s="97"/>
    </row>
    <row r="447" spans="2:10" x14ac:dyDescent="0.3">
      <c r="B447" s="22"/>
      <c r="C447" s="19" t="s">
        <v>4</v>
      </c>
      <c r="D447" s="19"/>
      <c r="E447" s="19"/>
      <c r="F447" s="30"/>
      <c r="G447" s="30"/>
      <c r="H447" s="97"/>
      <c r="I447" s="97"/>
      <c r="J447" s="97"/>
    </row>
    <row r="448" spans="2:10" x14ac:dyDescent="0.3">
      <c r="B448" s="22"/>
      <c r="C448" s="19" t="s">
        <v>4</v>
      </c>
      <c r="D448" s="19"/>
      <c r="E448" s="19"/>
      <c r="F448" s="30"/>
      <c r="G448" s="30"/>
      <c r="H448" s="97"/>
      <c r="I448" s="97"/>
      <c r="J448" s="97"/>
    </row>
    <row r="449" spans="2:10" x14ac:dyDescent="0.3">
      <c r="B449" s="22"/>
      <c r="C449" s="19" t="s">
        <v>4</v>
      </c>
      <c r="D449" s="19"/>
      <c r="E449" s="19"/>
      <c r="F449" s="30"/>
      <c r="G449" s="30"/>
      <c r="H449" s="97"/>
      <c r="I449" s="97"/>
      <c r="J449" s="97"/>
    </row>
    <row r="450" spans="2:10" x14ac:dyDescent="0.3">
      <c r="B450" s="22"/>
      <c r="C450" s="19" t="s">
        <v>4</v>
      </c>
      <c r="D450" s="19"/>
      <c r="E450" s="19"/>
      <c r="F450" s="30"/>
      <c r="G450" s="30"/>
      <c r="H450" s="97"/>
      <c r="I450" s="97"/>
      <c r="J450" s="97"/>
    </row>
    <row r="451" spans="2:10" x14ac:dyDescent="0.3">
      <c r="B451" s="22"/>
      <c r="C451" s="19" t="s">
        <v>4</v>
      </c>
      <c r="D451" s="19"/>
      <c r="E451" s="19"/>
      <c r="F451" s="30"/>
      <c r="G451" s="30"/>
      <c r="H451" s="97"/>
      <c r="I451" s="97"/>
      <c r="J451" s="97"/>
    </row>
    <row r="452" spans="2:10" x14ac:dyDescent="0.3">
      <c r="B452" s="22"/>
      <c r="C452" s="19" t="s">
        <v>4</v>
      </c>
      <c r="D452" s="19"/>
      <c r="E452" s="19"/>
      <c r="F452" s="30"/>
      <c r="G452" s="30"/>
      <c r="H452" s="97"/>
      <c r="I452" s="97"/>
      <c r="J452" s="97"/>
    </row>
    <row r="453" spans="2:10" x14ac:dyDescent="0.3">
      <c r="B453" s="22"/>
      <c r="C453" s="19" t="s">
        <v>4</v>
      </c>
      <c r="D453" s="19"/>
      <c r="E453" s="19"/>
      <c r="F453" s="30"/>
      <c r="G453" s="30"/>
      <c r="H453" s="97"/>
      <c r="I453" s="97"/>
      <c r="J453" s="97"/>
    </row>
    <row r="454" spans="2:10" x14ac:dyDescent="0.3">
      <c r="B454" s="22"/>
      <c r="C454" s="19" t="s">
        <v>4</v>
      </c>
      <c r="D454" s="19"/>
      <c r="E454" s="19"/>
      <c r="F454" s="30"/>
      <c r="G454" s="30"/>
      <c r="H454" s="97"/>
      <c r="I454" s="97"/>
      <c r="J454" s="97"/>
    </row>
    <row r="455" spans="2:10" x14ac:dyDescent="0.3">
      <c r="B455" s="22"/>
      <c r="C455" s="19" t="s">
        <v>4</v>
      </c>
      <c r="D455" s="19"/>
      <c r="E455" s="19"/>
      <c r="F455" s="30"/>
      <c r="G455" s="30"/>
      <c r="H455" s="97"/>
      <c r="I455" s="97"/>
      <c r="J455" s="97"/>
    </row>
    <row r="456" spans="2:10" x14ac:dyDescent="0.3">
      <c r="B456" s="22"/>
      <c r="C456" s="19" t="s">
        <v>4</v>
      </c>
      <c r="D456" s="19"/>
      <c r="E456" s="19"/>
      <c r="F456" s="30"/>
      <c r="G456" s="30"/>
      <c r="H456" s="97"/>
      <c r="I456" s="97"/>
      <c r="J456" s="97"/>
    </row>
    <row r="457" spans="2:10" x14ac:dyDescent="0.3">
      <c r="B457" s="22"/>
      <c r="C457" s="19" t="s">
        <v>4</v>
      </c>
      <c r="D457" s="19"/>
      <c r="E457" s="19"/>
      <c r="F457" s="30"/>
      <c r="G457" s="30"/>
      <c r="H457" s="97"/>
      <c r="I457" s="97"/>
      <c r="J457" s="97"/>
    </row>
    <row r="458" spans="2:10" x14ac:dyDescent="0.3">
      <c r="B458" s="22"/>
      <c r="C458" s="19" t="s">
        <v>4</v>
      </c>
      <c r="D458" s="19"/>
      <c r="E458" s="19"/>
      <c r="F458" s="30"/>
      <c r="G458" s="30"/>
      <c r="H458" s="97"/>
      <c r="I458" s="97"/>
      <c r="J458" s="97"/>
    </row>
    <row r="459" spans="2:10" x14ac:dyDescent="0.3">
      <c r="B459" s="22"/>
      <c r="C459" s="19" t="s">
        <v>4</v>
      </c>
      <c r="D459" s="19"/>
      <c r="E459" s="19"/>
      <c r="F459" s="30"/>
      <c r="G459" s="30"/>
      <c r="H459" s="97"/>
      <c r="I459" s="97"/>
      <c r="J459" s="97"/>
    </row>
    <row r="460" spans="2:10" x14ac:dyDescent="0.3">
      <c r="B460" s="22"/>
      <c r="C460" s="19" t="s">
        <v>4</v>
      </c>
      <c r="D460" s="19"/>
      <c r="E460" s="19"/>
      <c r="F460" s="30"/>
      <c r="G460" s="30"/>
      <c r="H460" s="97"/>
      <c r="I460" s="97"/>
      <c r="J460" s="97"/>
    </row>
    <row r="461" spans="2:10" x14ac:dyDescent="0.3">
      <c r="B461" s="22"/>
      <c r="C461" s="19" t="s">
        <v>4</v>
      </c>
      <c r="D461" s="19"/>
      <c r="E461" s="19"/>
      <c r="F461" s="30"/>
      <c r="G461" s="30"/>
      <c r="H461" s="97"/>
      <c r="I461" s="97"/>
      <c r="J461" s="97"/>
    </row>
    <row r="462" spans="2:10" x14ac:dyDescent="0.3">
      <c r="B462" s="22"/>
      <c r="C462" s="19" t="s">
        <v>4</v>
      </c>
      <c r="D462" s="19"/>
      <c r="E462" s="19"/>
      <c r="F462" s="30"/>
      <c r="G462" s="30"/>
      <c r="H462" s="97"/>
      <c r="I462" s="97"/>
      <c r="J462" s="97"/>
    </row>
    <row r="463" spans="2:10" x14ac:dyDescent="0.3">
      <c r="B463" s="22"/>
      <c r="C463" s="19" t="s">
        <v>4</v>
      </c>
      <c r="D463" s="19"/>
      <c r="E463" s="19"/>
      <c r="F463" s="30"/>
      <c r="G463" s="30"/>
      <c r="H463" s="97"/>
      <c r="I463" s="97"/>
      <c r="J463" s="97"/>
    </row>
    <row r="464" spans="2:10" x14ac:dyDescent="0.3">
      <c r="B464" s="22"/>
      <c r="C464" s="19" t="s">
        <v>4</v>
      </c>
      <c r="D464" s="19"/>
      <c r="E464" s="19"/>
      <c r="F464" s="30"/>
      <c r="G464" s="30"/>
      <c r="H464" s="97"/>
      <c r="I464" s="97"/>
      <c r="J464" s="97"/>
    </row>
    <row r="465" spans="2:10" x14ac:dyDescent="0.3">
      <c r="B465" s="22"/>
      <c r="C465" s="19" t="s">
        <v>4</v>
      </c>
      <c r="D465" s="19"/>
      <c r="E465" s="19"/>
      <c r="F465" s="30"/>
      <c r="G465" s="30"/>
      <c r="H465" s="97"/>
      <c r="I465" s="97"/>
      <c r="J465" s="97"/>
    </row>
    <row r="466" spans="2:10" x14ac:dyDescent="0.3">
      <c r="B466" s="22"/>
      <c r="C466" s="19" t="s">
        <v>4</v>
      </c>
      <c r="D466" s="19"/>
      <c r="E466" s="19"/>
      <c r="F466" s="30"/>
      <c r="G466" s="30"/>
      <c r="H466" s="97"/>
      <c r="I466" s="97"/>
      <c r="J466" s="97"/>
    </row>
    <row r="467" spans="2:10" x14ac:dyDescent="0.3">
      <c r="B467" s="22"/>
      <c r="C467" s="19" t="s">
        <v>4</v>
      </c>
      <c r="D467" s="19"/>
      <c r="E467" s="19"/>
      <c r="F467" s="30"/>
      <c r="G467" s="30"/>
      <c r="H467" s="97"/>
      <c r="I467" s="97"/>
      <c r="J467" s="97"/>
    </row>
    <row r="468" spans="2:10" x14ac:dyDescent="0.3">
      <c r="B468" s="22"/>
      <c r="C468" s="19" t="s">
        <v>4</v>
      </c>
      <c r="D468" s="19"/>
      <c r="E468" s="19"/>
      <c r="F468" s="30"/>
      <c r="G468" s="30"/>
      <c r="H468" s="97"/>
      <c r="I468" s="97"/>
      <c r="J468" s="97"/>
    </row>
    <row r="469" spans="2:10" x14ac:dyDescent="0.3">
      <c r="B469" s="22"/>
      <c r="C469" s="19" t="s">
        <v>4</v>
      </c>
      <c r="D469" s="19"/>
      <c r="E469" s="19"/>
      <c r="F469" s="30"/>
      <c r="G469" s="30"/>
      <c r="H469" s="97"/>
      <c r="I469" s="97"/>
      <c r="J469" s="97"/>
    </row>
    <row r="470" spans="2:10" x14ac:dyDescent="0.3">
      <c r="B470" s="22"/>
      <c r="C470" s="19" t="s">
        <v>4</v>
      </c>
      <c r="D470" s="19"/>
      <c r="E470" s="19"/>
      <c r="F470" s="30"/>
      <c r="G470" s="30"/>
      <c r="H470" s="97"/>
      <c r="I470" s="97"/>
      <c r="J470" s="97"/>
    </row>
    <row r="471" spans="2:10" x14ac:dyDescent="0.3">
      <c r="B471" s="22"/>
      <c r="C471" s="19" t="s">
        <v>4</v>
      </c>
      <c r="D471" s="19"/>
      <c r="E471" s="19"/>
      <c r="F471" s="30"/>
      <c r="G471" s="30"/>
      <c r="H471" s="97"/>
      <c r="I471" s="97"/>
      <c r="J471" s="97"/>
    </row>
    <row r="472" spans="2:10" x14ac:dyDescent="0.3">
      <c r="B472" s="22"/>
      <c r="C472" s="19" t="s">
        <v>4</v>
      </c>
      <c r="D472" s="19"/>
      <c r="E472" s="19"/>
      <c r="F472" s="30"/>
      <c r="G472" s="30"/>
      <c r="H472" s="97"/>
      <c r="I472" s="97"/>
      <c r="J472" s="97"/>
    </row>
    <row r="473" spans="2:10" x14ac:dyDescent="0.3">
      <c r="B473" s="22"/>
      <c r="C473" s="19" t="s">
        <v>4</v>
      </c>
      <c r="D473" s="19"/>
      <c r="E473" s="19"/>
      <c r="F473" s="30"/>
      <c r="G473" s="30"/>
      <c r="H473" s="97"/>
      <c r="I473" s="97"/>
      <c r="J473" s="97"/>
    </row>
    <row r="474" spans="2:10" x14ac:dyDescent="0.3">
      <c r="B474" s="22"/>
      <c r="C474" s="19" t="s">
        <v>4</v>
      </c>
      <c r="D474" s="19"/>
      <c r="E474" s="19"/>
      <c r="F474" s="30"/>
      <c r="G474" s="30"/>
      <c r="H474" s="97"/>
      <c r="I474" s="97"/>
      <c r="J474" s="97"/>
    </row>
    <row r="475" spans="2:10" x14ac:dyDescent="0.3">
      <c r="B475" s="22"/>
      <c r="C475" s="19" t="s">
        <v>4</v>
      </c>
      <c r="D475" s="19"/>
      <c r="E475" s="19"/>
      <c r="F475" s="30"/>
      <c r="G475" s="30"/>
      <c r="H475" s="97"/>
      <c r="I475" s="97"/>
      <c r="J475" s="97"/>
    </row>
    <row r="476" spans="2:10" x14ac:dyDescent="0.3">
      <c r="B476" s="22"/>
      <c r="C476" s="19" t="s">
        <v>4</v>
      </c>
      <c r="D476" s="19"/>
      <c r="E476" s="19"/>
      <c r="F476" s="30"/>
      <c r="G476" s="30"/>
      <c r="H476" s="97"/>
      <c r="I476" s="97"/>
      <c r="J476" s="97"/>
    </row>
    <row r="477" spans="2:10" x14ac:dyDescent="0.3">
      <c r="B477" s="22"/>
      <c r="C477" s="19" t="s">
        <v>4</v>
      </c>
      <c r="D477" s="19"/>
      <c r="E477" s="19"/>
      <c r="F477" s="30"/>
      <c r="G477" s="30"/>
      <c r="H477" s="97"/>
      <c r="I477" s="97"/>
      <c r="J477" s="97"/>
    </row>
    <row r="478" spans="2:10" x14ac:dyDescent="0.3">
      <c r="B478" s="22"/>
      <c r="C478" s="19" t="s">
        <v>4</v>
      </c>
      <c r="D478" s="19"/>
      <c r="E478" s="19"/>
      <c r="F478" s="30"/>
      <c r="G478" s="30"/>
      <c r="H478" s="97"/>
      <c r="I478" s="97"/>
      <c r="J478" s="97"/>
    </row>
    <row r="479" spans="2:10" x14ac:dyDescent="0.3">
      <c r="B479" s="22"/>
      <c r="C479" s="19" t="s">
        <v>4</v>
      </c>
      <c r="D479" s="19"/>
      <c r="E479" s="19"/>
      <c r="F479" s="30"/>
      <c r="G479" s="30"/>
      <c r="H479" s="97"/>
      <c r="I479" s="97"/>
      <c r="J479" s="97"/>
    </row>
    <row r="480" spans="2:10" x14ac:dyDescent="0.3">
      <c r="B480" s="22"/>
      <c r="C480" s="19" t="s">
        <v>4</v>
      </c>
      <c r="D480" s="19"/>
      <c r="E480" s="19"/>
      <c r="F480" s="30"/>
      <c r="G480" s="30"/>
      <c r="H480" s="97"/>
      <c r="I480" s="97"/>
      <c r="J480" s="97"/>
    </row>
    <row r="481" spans="2:10" x14ac:dyDescent="0.3">
      <c r="B481" s="22"/>
      <c r="C481" s="19" t="s">
        <v>4</v>
      </c>
      <c r="D481" s="19"/>
      <c r="E481" s="19"/>
      <c r="F481" s="30"/>
      <c r="G481" s="30"/>
      <c r="H481" s="97"/>
      <c r="I481" s="97"/>
      <c r="J481" s="97"/>
    </row>
    <row r="482" spans="2:10" x14ac:dyDescent="0.3">
      <c r="B482" s="22"/>
      <c r="C482" s="19" t="s">
        <v>4</v>
      </c>
      <c r="D482" s="19"/>
      <c r="E482" s="19"/>
      <c r="F482" s="30"/>
      <c r="G482" s="30"/>
      <c r="H482" s="97"/>
      <c r="I482" s="97"/>
      <c r="J482" s="97"/>
    </row>
    <row r="483" spans="2:10" x14ac:dyDescent="0.3">
      <c r="B483" s="22"/>
      <c r="C483" s="19" t="s">
        <v>4</v>
      </c>
      <c r="D483" s="19"/>
      <c r="E483" s="19"/>
      <c r="F483" s="30"/>
      <c r="G483" s="30"/>
      <c r="H483" s="97"/>
      <c r="I483" s="97"/>
      <c r="J483" s="97"/>
    </row>
    <row r="484" spans="2:10" x14ac:dyDescent="0.3">
      <c r="B484" s="22"/>
      <c r="C484" s="19" t="s">
        <v>4</v>
      </c>
      <c r="D484" s="19"/>
      <c r="E484" s="19"/>
      <c r="F484" s="30"/>
      <c r="G484" s="30"/>
      <c r="H484" s="97"/>
      <c r="I484" s="97"/>
      <c r="J484" s="97"/>
    </row>
    <row r="485" spans="2:10" x14ac:dyDescent="0.3">
      <c r="B485" s="22"/>
      <c r="C485" s="19" t="s">
        <v>4</v>
      </c>
      <c r="D485" s="19"/>
      <c r="E485" s="19"/>
      <c r="F485" s="30"/>
      <c r="G485" s="30"/>
      <c r="H485" s="97"/>
      <c r="I485" s="97"/>
      <c r="J485" s="97"/>
    </row>
    <row r="486" spans="2:10" x14ac:dyDescent="0.3">
      <c r="B486" s="22"/>
      <c r="C486" s="19" t="s">
        <v>4</v>
      </c>
      <c r="D486" s="19"/>
      <c r="E486" s="19"/>
      <c r="F486" s="30"/>
      <c r="G486" s="30"/>
      <c r="H486" s="97"/>
      <c r="I486" s="97"/>
      <c r="J486" s="97"/>
    </row>
    <row r="487" spans="2:10" x14ac:dyDescent="0.3">
      <c r="B487" s="22"/>
      <c r="C487" s="19" t="s">
        <v>4</v>
      </c>
      <c r="D487" s="19"/>
      <c r="E487" s="19"/>
      <c r="F487" s="30"/>
      <c r="G487" s="30"/>
      <c r="H487" s="97"/>
      <c r="I487" s="97"/>
      <c r="J487" s="97"/>
    </row>
    <row r="488" spans="2:10" x14ac:dyDescent="0.3">
      <c r="B488" s="22"/>
      <c r="C488" s="19" t="s">
        <v>4</v>
      </c>
      <c r="D488" s="19"/>
      <c r="E488" s="19"/>
      <c r="F488" s="30"/>
      <c r="G488" s="30"/>
      <c r="H488" s="97"/>
      <c r="I488" s="97"/>
      <c r="J488" s="97"/>
    </row>
    <row r="489" spans="2:10" x14ac:dyDescent="0.3">
      <c r="B489" s="22"/>
      <c r="C489" s="19" t="s">
        <v>4</v>
      </c>
      <c r="D489" s="19"/>
      <c r="E489" s="19"/>
      <c r="F489" s="30"/>
      <c r="G489" s="30"/>
      <c r="H489" s="97"/>
      <c r="I489" s="97"/>
      <c r="J489" s="97"/>
    </row>
    <row r="490" spans="2:10" x14ac:dyDescent="0.3">
      <c r="B490" s="22"/>
      <c r="C490" s="19" t="s">
        <v>4</v>
      </c>
      <c r="D490" s="19"/>
      <c r="E490" s="19"/>
      <c r="F490" s="30"/>
      <c r="G490" s="30"/>
      <c r="H490" s="97"/>
      <c r="I490" s="97"/>
      <c r="J490" s="97"/>
    </row>
    <row r="491" spans="2:10" x14ac:dyDescent="0.3">
      <c r="B491" s="22"/>
      <c r="C491" s="19" t="s">
        <v>4</v>
      </c>
      <c r="D491" s="19"/>
      <c r="E491" s="19"/>
      <c r="F491" s="30"/>
      <c r="G491" s="30"/>
      <c r="H491" s="97"/>
      <c r="I491" s="97"/>
      <c r="J491" s="97"/>
    </row>
    <row r="492" spans="2:10" x14ac:dyDescent="0.3">
      <c r="B492" s="22"/>
      <c r="C492" s="19" t="s">
        <v>4</v>
      </c>
      <c r="D492" s="19"/>
      <c r="E492" s="19"/>
      <c r="F492" s="30"/>
      <c r="G492" s="30"/>
      <c r="H492" s="97"/>
      <c r="I492" s="97"/>
      <c r="J492" s="97"/>
    </row>
    <row r="493" spans="2:10" x14ac:dyDescent="0.3">
      <c r="B493" s="22"/>
      <c r="C493" s="19" t="s">
        <v>4</v>
      </c>
      <c r="D493" s="19"/>
      <c r="E493" s="19"/>
      <c r="F493" s="30"/>
      <c r="G493" s="30"/>
      <c r="H493" s="97"/>
      <c r="I493" s="97"/>
      <c r="J493" s="97"/>
    </row>
    <row r="494" spans="2:10" x14ac:dyDescent="0.3">
      <c r="B494" s="22"/>
      <c r="C494" s="19" t="s">
        <v>4</v>
      </c>
      <c r="D494" s="19"/>
      <c r="E494" s="19"/>
      <c r="F494" s="30"/>
      <c r="G494" s="30"/>
      <c r="H494" s="97"/>
      <c r="I494" s="97"/>
      <c r="J494" s="97"/>
    </row>
    <row r="495" spans="2:10" x14ac:dyDescent="0.3">
      <c r="B495" s="22"/>
      <c r="C495" s="19" t="s">
        <v>4</v>
      </c>
      <c r="D495" s="19"/>
      <c r="E495" s="19"/>
      <c r="F495" s="30"/>
      <c r="G495" s="30"/>
      <c r="H495" s="97"/>
      <c r="I495" s="97"/>
      <c r="J495" s="97"/>
    </row>
    <row r="496" spans="2:10" x14ac:dyDescent="0.3">
      <c r="B496" s="22"/>
      <c r="C496" s="19" t="s">
        <v>4</v>
      </c>
      <c r="D496" s="19"/>
      <c r="E496" s="19"/>
      <c r="F496" s="30"/>
      <c r="G496" s="30"/>
      <c r="H496" s="97"/>
      <c r="I496" s="97"/>
      <c r="J496" s="97"/>
    </row>
    <row r="497" spans="2:10" x14ac:dyDescent="0.3">
      <c r="B497" s="22"/>
      <c r="C497" s="19" t="s">
        <v>4</v>
      </c>
      <c r="D497" s="19"/>
      <c r="E497" s="19"/>
      <c r="F497" s="30"/>
      <c r="G497" s="30"/>
      <c r="H497" s="97"/>
      <c r="I497" s="97"/>
      <c r="J497" s="97"/>
    </row>
    <row r="498" spans="2:10" x14ac:dyDescent="0.3">
      <c r="B498" s="22"/>
      <c r="C498" s="19" t="s">
        <v>4</v>
      </c>
      <c r="D498" s="19"/>
      <c r="E498" s="19"/>
      <c r="F498" s="30"/>
      <c r="G498" s="30"/>
      <c r="H498" s="97"/>
      <c r="I498" s="97"/>
      <c r="J498" s="97"/>
    </row>
    <row r="499" spans="2:10" x14ac:dyDescent="0.3">
      <c r="B499" s="22"/>
      <c r="C499" s="19" t="s">
        <v>4</v>
      </c>
      <c r="D499" s="19"/>
      <c r="E499" s="19"/>
      <c r="F499" s="30"/>
      <c r="G499" s="30"/>
      <c r="H499" s="97"/>
      <c r="I499" s="97"/>
      <c r="J499" s="97"/>
    </row>
    <row r="500" spans="2:10" x14ac:dyDescent="0.3">
      <c r="B500" s="22"/>
      <c r="C500" s="19" t="s">
        <v>4</v>
      </c>
      <c r="D500" s="19"/>
      <c r="E500" s="19"/>
      <c r="F500" s="30"/>
      <c r="G500" s="30"/>
      <c r="H500" s="97"/>
      <c r="I500" s="97"/>
      <c r="J500" s="97"/>
    </row>
    <row r="501" spans="2:10" x14ac:dyDescent="0.3">
      <c r="B501" s="22"/>
      <c r="C501" s="19" t="s">
        <v>4</v>
      </c>
      <c r="D501" s="19"/>
      <c r="E501" s="19"/>
      <c r="F501" s="30"/>
      <c r="G501" s="30"/>
      <c r="H501" s="97"/>
      <c r="I501" s="97"/>
      <c r="J501" s="97"/>
    </row>
    <row r="502" spans="2:10" x14ac:dyDescent="0.3">
      <c r="B502" s="22"/>
      <c r="C502" s="19" t="s">
        <v>4</v>
      </c>
      <c r="D502" s="19"/>
      <c r="E502" s="19"/>
      <c r="F502" s="30"/>
      <c r="G502" s="30"/>
      <c r="H502" s="97"/>
      <c r="I502" s="97"/>
      <c r="J502" s="97"/>
    </row>
    <row r="503" spans="2:10" x14ac:dyDescent="0.3">
      <c r="B503" s="22"/>
      <c r="C503" s="19" t="s">
        <v>4</v>
      </c>
      <c r="D503" s="19"/>
      <c r="E503" s="19"/>
      <c r="F503" s="30"/>
      <c r="G503" s="30"/>
      <c r="H503" s="97"/>
      <c r="I503" s="97"/>
      <c r="J503" s="97"/>
    </row>
    <row r="504" spans="2:10" x14ac:dyDescent="0.3">
      <c r="B504" s="22"/>
      <c r="C504" s="19" t="s">
        <v>4</v>
      </c>
      <c r="D504" s="19"/>
      <c r="E504" s="19"/>
      <c r="F504" s="30"/>
      <c r="G504" s="30"/>
      <c r="H504" s="97"/>
      <c r="I504" s="97"/>
      <c r="J504" s="97"/>
    </row>
    <row r="505" spans="2:10" x14ac:dyDescent="0.3">
      <c r="B505" s="22"/>
      <c r="C505" s="19" t="s">
        <v>4</v>
      </c>
      <c r="D505" s="19"/>
      <c r="E505" s="19"/>
      <c r="F505" s="30"/>
      <c r="G505" s="30"/>
      <c r="H505" s="97"/>
      <c r="I505" s="97"/>
      <c r="J505" s="97"/>
    </row>
    <row r="506" spans="2:10" x14ac:dyDescent="0.3">
      <c r="B506" s="22"/>
      <c r="C506" s="19" t="s">
        <v>4</v>
      </c>
      <c r="D506" s="19"/>
      <c r="E506" s="19"/>
      <c r="F506" s="30"/>
      <c r="G506" s="30"/>
      <c r="H506" s="97"/>
      <c r="I506" s="97"/>
      <c r="J506" s="97"/>
    </row>
    <row r="507" spans="2:10" x14ac:dyDescent="0.3">
      <c r="B507" s="22"/>
      <c r="C507" s="19" t="s">
        <v>4</v>
      </c>
      <c r="D507" s="19"/>
      <c r="E507" s="19"/>
      <c r="F507" s="30"/>
      <c r="G507" s="30"/>
      <c r="H507" s="97"/>
      <c r="I507" s="97"/>
      <c r="J507" s="97"/>
    </row>
    <row r="508" spans="2:10" x14ac:dyDescent="0.3">
      <c r="B508" s="22"/>
      <c r="C508" s="19" t="s">
        <v>4</v>
      </c>
      <c r="D508" s="19"/>
      <c r="E508" s="19"/>
      <c r="F508" s="30"/>
      <c r="G508" s="30"/>
      <c r="H508" s="97"/>
      <c r="I508" s="97"/>
      <c r="J508" s="97"/>
    </row>
    <row r="509" spans="2:10" x14ac:dyDescent="0.3">
      <c r="B509" s="22"/>
      <c r="C509" s="19" t="s">
        <v>4</v>
      </c>
      <c r="D509" s="19"/>
      <c r="E509" s="19"/>
      <c r="F509" s="30"/>
      <c r="G509" s="30"/>
      <c r="H509" s="97"/>
      <c r="I509" s="97"/>
      <c r="J509" s="97"/>
    </row>
    <row r="510" spans="2:10" x14ac:dyDescent="0.3">
      <c r="B510" s="22"/>
      <c r="C510" s="19" t="s">
        <v>4</v>
      </c>
      <c r="D510" s="19"/>
      <c r="E510" s="19"/>
      <c r="F510" s="30"/>
      <c r="G510" s="30"/>
      <c r="H510" s="97"/>
      <c r="I510" s="97"/>
      <c r="J510" s="97"/>
    </row>
    <row r="511" spans="2:10" x14ac:dyDescent="0.3">
      <c r="B511" s="22"/>
      <c r="C511" s="19" t="s">
        <v>4</v>
      </c>
      <c r="D511" s="19"/>
      <c r="E511" s="19"/>
      <c r="F511" s="30"/>
      <c r="G511" s="30"/>
      <c r="H511" s="97"/>
      <c r="I511" s="97"/>
      <c r="J511" s="97"/>
    </row>
    <row r="512" spans="2:10" x14ac:dyDescent="0.3">
      <c r="B512" s="22"/>
      <c r="C512" s="19" t="s">
        <v>4</v>
      </c>
      <c r="D512" s="19"/>
      <c r="E512" s="19"/>
      <c r="F512" s="30"/>
      <c r="G512" s="30"/>
      <c r="H512" s="97"/>
      <c r="I512" s="97"/>
      <c r="J512" s="97"/>
    </row>
    <row r="513" spans="2:10" x14ac:dyDescent="0.3">
      <c r="B513" s="22"/>
      <c r="C513" s="19" t="s">
        <v>4</v>
      </c>
      <c r="D513" s="19"/>
      <c r="E513" s="19"/>
      <c r="F513" s="30"/>
      <c r="G513" s="30"/>
      <c r="H513" s="97"/>
      <c r="I513" s="97"/>
      <c r="J513" s="97"/>
    </row>
    <row r="514" spans="2:10" x14ac:dyDescent="0.3">
      <c r="B514" s="22"/>
      <c r="C514" s="19" t="s">
        <v>4</v>
      </c>
      <c r="D514" s="19"/>
      <c r="E514" s="19"/>
      <c r="F514" s="30"/>
      <c r="G514" s="30"/>
      <c r="H514" s="97"/>
      <c r="I514" s="97"/>
      <c r="J514" s="97"/>
    </row>
    <row r="515" spans="2:10" x14ac:dyDescent="0.3">
      <c r="B515" s="22"/>
      <c r="C515" s="19" t="s">
        <v>4</v>
      </c>
      <c r="D515" s="19"/>
      <c r="E515" s="19"/>
      <c r="F515" s="30"/>
      <c r="G515" s="30"/>
      <c r="H515" s="97"/>
      <c r="I515" s="97"/>
      <c r="J515" s="97"/>
    </row>
    <row r="516" spans="2:10" x14ac:dyDescent="0.3">
      <c r="B516" s="22"/>
      <c r="C516" s="19" t="s">
        <v>4</v>
      </c>
      <c r="D516" s="19"/>
      <c r="E516" s="19"/>
      <c r="F516" s="30"/>
      <c r="G516" s="30"/>
      <c r="H516" s="97"/>
      <c r="I516" s="97"/>
      <c r="J516" s="97"/>
    </row>
    <row r="517" spans="2:10" x14ac:dyDescent="0.3">
      <c r="B517" s="22"/>
      <c r="C517" s="19" t="s">
        <v>4</v>
      </c>
      <c r="D517" s="19"/>
      <c r="E517" s="19"/>
      <c r="F517" s="30"/>
      <c r="G517" s="30"/>
      <c r="H517" s="97"/>
      <c r="I517" s="97"/>
      <c r="J517" s="97"/>
    </row>
    <row r="518" spans="2:10" x14ac:dyDescent="0.3">
      <c r="B518" s="22"/>
      <c r="C518" s="19" t="s">
        <v>4</v>
      </c>
      <c r="D518" s="19"/>
      <c r="E518" s="19"/>
      <c r="F518" s="30"/>
      <c r="G518" s="30"/>
      <c r="H518" s="97"/>
      <c r="I518" s="97"/>
      <c r="J518" s="97"/>
    </row>
    <row r="519" spans="2:10" x14ac:dyDescent="0.3">
      <c r="B519" s="22"/>
      <c r="C519" s="19" t="s">
        <v>4</v>
      </c>
      <c r="D519" s="19"/>
      <c r="E519" s="19"/>
      <c r="F519" s="30"/>
      <c r="G519" s="30"/>
      <c r="H519" s="97"/>
      <c r="I519" s="97"/>
      <c r="J519" s="97"/>
    </row>
    <row r="520" spans="2:10" x14ac:dyDescent="0.3">
      <c r="B520" s="22"/>
      <c r="C520" s="19" t="s">
        <v>4</v>
      </c>
      <c r="D520" s="19"/>
      <c r="E520" s="19"/>
      <c r="F520" s="30"/>
      <c r="G520" s="30"/>
      <c r="H520" s="97"/>
      <c r="I520" s="97"/>
      <c r="J520" s="97"/>
    </row>
    <row r="521" spans="2:10" x14ac:dyDescent="0.3">
      <c r="B521" s="22"/>
      <c r="C521" s="19" t="s">
        <v>4</v>
      </c>
      <c r="D521" s="19"/>
      <c r="E521" s="19"/>
      <c r="F521" s="30"/>
      <c r="G521" s="30"/>
      <c r="H521" s="97"/>
      <c r="I521" s="97"/>
      <c r="J521" s="97"/>
    </row>
    <row r="522" spans="2:10" x14ac:dyDescent="0.3">
      <c r="B522" s="22"/>
      <c r="C522" s="19" t="s">
        <v>4</v>
      </c>
      <c r="D522" s="19"/>
      <c r="E522" s="19"/>
      <c r="F522" s="30"/>
      <c r="G522" s="30"/>
      <c r="H522" s="97"/>
      <c r="I522" s="97"/>
      <c r="J522" s="97"/>
    </row>
    <row r="523" spans="2:10" x14ac:dyDescent="0.3">
      <c r="B523" s="22"/>
      <c r="C523" s="19" t="s">
        <v>4</v>
      </c>
      <c r="D523" s="19"/>
      <c r="E523" s="19"/>
      <c r="F523" s="30"/>
      <c r="G523" s="30"/>
      <c r="H523" s="97"/>
      <c r="I523" s="97"/>
      <c r="J523" s="97"/>
    </row>
    <row r="524" spans="2:10" x14ac:dyDescent="0.3">
      <c r="B524" s="22"/>
      <c r="C524" s="19" t="s">
        <v>4</v>
      </c>
      <c r="D524" s="19"/>
      <c r="E524" s="19"/>
      <c r="F524" s="30"/>
      <c r="G524" s="30"/>
      <c r="H524" s="97"/>
      <c r="I524" s="97"/>
      <c r="J524" s="97"/>
    </row>
    <row r="525" spans="2:10" x14ac:dyDescent="0.3">
      <c r="B525" s="22"/>
      <c r="C525" s="19" t="s">
        <v>4</v>
      </c>
      <c r="D525" s="19"/>
      <c r="E525" s="19"/>
      <c r="F525" s="30"/>
      <c r="G525" s="30"/>
      <c r="H525" s="97"/>
      <c r="I525" s="97"/>
      <c r="J525" s="97"/>
    </row>
    <row r="526" spans="2:10" x14ac:dyDescent="0.3">
      <c r="B526" s="22"/>
      <c r="C526" s="19" t="s">
        <v>4</v>
      </c>
      <c r="D526" s="19"/>
      <c r="E526" s="19"/>
      <c r="F526" s="30"/>
      <c r="G526" s="30"/>
      <c r="H526" s="97"/>
      <c r="I526" s="97"/>
      <c r="J526" s="97"/>
    </row>
    <row r="527" spans="2:10" x14ac:dyDescent="0.3">
      <c r="B527" s="22"/>
      <c r="C527" s="19" t="s">
        <v>4</v>
      </c>
      <c r="D527" s="19"/>
      <c r="E527" s="19"/>
      <c r="F527" s="30"/>
      <c r="G527" s="30"/>
      <c r="H527" s="97"/>
      <c r="I527" s="97"/>
      <c r="J527" s="97"/>
    </row>
    <row r="528" spans="2:10" x14ac:dyDescent="0.3">
      <c r="B528" s="22"/>
      <c r="C528" s="19" t="s">
        <v>4</v>
      </c>
      <c r="D528" s="19"/>
      <c r="E528" s="19"/>
      <c r="F528" s="30"/>
      <c r="G528" s="30"/>
      <c r="H528" s="97"/>
      <c r="I528" s="97"/>
      <c r="J528" s="97"/>
    </row>
    <row r="529" spans="2:10" x14ac:dyDescent="0.3">
      <c r="B529" s="22"/>
      <c r="C529" s="19" t="s">
        <v>4</v>
      </c>
      <c r="D529" s="19"/>
      <c r="E529" s="19"/>
      <c r="F529" s="30"/>
      <c r="G529" s="30"/>
      <c r="H529" s="97"/>
      <c r="I529" s="97"/>
      <c r="J529" s="97"/>
    </row>
    <row r="530" spans="2:10" x14ac:dyDescent="0.3">
      <c r="B530" s="22"/>
      <c r="C530" s="19" t="s">
        <v>4</v>
      </c>
      <c r="D530" s="19"/>
      <c r="E530" s="19"/>
      <c r="F530" s="30"/>
      <c r="G530" s="30"/>
      <c r="H530" s="97"/>
      <c r="I530" s="97"/>
      <c r="J530" s="97"/>
    </row>
    <row r="531" spans="2:10" x14ac:dyDescent="0.3">
      <c r="B531" s="22"/>
      <c r="C531" s="19" t="s">
        <v>4</v>
      </c>
      <c r="D531" s="19"/>
      <c r="E531" s="19"/>
      <c r="F531" s="30"/>
      <c r="G531" s="30"/>
      <c r="H531" s="97"/>
      <c r="I531" s="97"/>
      <c r="J531" s="97"/>
    </row>
    <row r="532" spans="2:10" x14ac:dyDescent="0.3">
      <c r="B532" s="22"/>
      <c r="C532" s="19" t="s">
        <v>4</v>
      </c>
      <c r="D532" s="19"/>
      <c r="E532" s="19"/>
      <c r="F532" s="30"/>
      <c r="G532" s="30"/>
      <c r="H532" s="97"/>
      <c r="I532" s="97"/>
      <c r="J532" s="97"/>
    </row>
    <row r="533" spans="2:10" x14ac:dyDescent="0.3">
      <c r="B533" s="22"/>
      <c r="C533" s="19" t="s">
        <v>4</v>
      </c>
      <c r="D533" s="19"/>
      <c r="E533" s="19"/>
      <c r="F533" s="30"/>
      <c r="G533" s="30"/>
      <c r="H533" s="97"/>
      <c r="I533" s="97"/>
      <c r="J533" s="97"/>
    </row>
    <row r="534" spans="2:10" x14ac:dyDescent="0.3">
      <c r="B534" s="22"/>
      <c r="C534" s="19" t="s">
        <v>4</v>
      </c>
      <c r="D534" s="19"/>
      <c r="E534" s="19"/>
      <c r="F534" s="30"/>
      <c r="G534" s="30"/>
      <c r="H534" s="97"/>
      <c r="I534" s="97"/>
      <c r="J534" s="97"/>
    </row>
    <row r="535" spans="2:10" x14ac:dyDescent="0.3">
      <c r="B535" s="22"/>
      <c r="C535" s="19" t="s">
        <v>4</v>
      </c>
      <c r="D535" s="19"/>
      <c r="E535" s="19"/>
      <c r="F535" s="30"/>
      <c r="G535" s="30"/>
      <c r="H535" s="97"/>
      <c r="I535" s="97"/>
      <c r="J535" s="97"/>
    </row>
    <row r="536" spans="2:10" x14ac:dyDescent="0.3">
      <c r="B536" s="22"/>
      <c r="C536" s="19" t="s">
        <v>4</v>
      </c>
      <c r="D536" s="19"/>
      <c r="E536" s="19"/>
      <c r="F536" s="30"/>
      <c r="G536" s="30"/>
      <c r="H536" s="97"/>
      <c r="I536" s="97"/>
      <c r="J536" s="97"/>
    </row>
    <row r="537" spans="2:10" x14ac:dyDescent="0.3">
      <c r="B537" s="22"/>
      <c r="C537" s="19" t="s">
        <v>4</v>
      </c>
      <c r="D537" s="19"/>
      <c r="E537" s="19"/>
      <c r="F537" s="30"/>
      <c r="G537" s="30"/>
      <c r="H537" s="97"/>
      <c r="I537" s="97"/>
      <c r="J537" s="97"/>
    </row>
    <row r="538" spans="2:10" x14ac:dyDescent="0.3">
      <c r="B538" s="22"/>
      <c r="C538" s="19" t="s">
        <v>4</v>
      </c>
      <c r="D538" s="19"/>
      <c r="E538" s="19"/>
      <c r="F538" s="30"/>
      <c r="G538" s="30"/>
      <c r="H538" s="97"/>
      <c r="I538" s="97"/>
      <c r="J538" s="97"/>
    </row>
    <row r="539" spans="2:10" x14ac:dyDescent="0.3">
      <c r="B539" s="22"/>
      <c r="C539" s="19" t="s">
        <v>4</v>
      </c>
      <c r="D539" s="19"/>
      <c r="E539" s="19"/>
      <c r="F539" s="30"/>
      <c r="G539" s="30"/>
      <c r="H539" s="97"/>
      <c r="I539" s="97"/>
      <c r="J539" s="97"/>
    </row>
    <row r="540" spans="2:10" x14ac:dyDescent="0.3">
      <c r="B540" s="22"/>
      <c r="C540" s="19" t="s">
        <v>4</v>
      </c>
      <c r="D540" s="19"/>
      <c r="E540" s="19"/>
      <c r="F540" s="30"/>
      <c r="G540" s="30"/>
      <c r="H540" s="97"/>
      <c r="I540" s="97"/>
      <c r="J540" s="97"/>
    </row>
    <row r="541" spans="2:10" x14ac:dyDescent="0.3">
      <c r="B541" s="22"/>
      <c r="C541" s="19" t="s">
        <v>4</v>
      </c>
      <c r="D541" s="19"/>
      <c r="E541" s="19"/>
      <c r="F541" s="30"/>
      <c r="G541" s="30"/>
      <c r="H541" s="97"/>
      <c r="I541" s="97"/>
      <c r="J541" s="97"/>
    </row>
    <row r="542" spans="2:10" x14ac:dyDescent="0.3">
      <c r="B542" s="22"/>
      <c r="C542" s="19" t="s">
        <v>4</v>
      </c>
      <c r="D542" s="19"/>
      <c r="E542" s="19"/>
      <c r="F542" s="30"/>
      <c r="G542" s="30"/>
      <c r="H542" s="97"/>
      <c r="I542" s="97"/>
      <c r="J542" s="97"/>
    </row>
    <row r="543" spans="2:10" x14ac:dyDescent="0.3">
      <c r="B543" s="22"/>
      <c r="C543" s="19" t="s">
        <v>4</v>
      </c>
      <c r="D543" s="19"/>
      <c r="E543" s="19"/>
      <c r="F543" s="30"/>
      <c r="G543" s="30"/>
      <c r="H543" s="97"/>
      <c r="I543" s="97"/>
      <c r="J543" s="97"/>
    </row>
    <row r="544" spans="2:10" x14ac:dyDescent="0.3">
      <c r="B544" s="22"/>
      <c r="C544" s="19" t="s">
        <v>4</v>
      </c>
      <c r="D544" s="19"/>
      <c r="E544" s="19"/>
      <c r="F544" s="30"/>
      <c r="G544" s="30"/>
      <c r="H544" s="97"/>
      <c r="I544" s="97"/>
      <c r="J544" s="97"/>
    </row>
    <row r="545" spans="2:10" x14ac:dyDescent="0.3">
      <c r="B545" s="22"/>
      <c r="C545" s="19" t="s">
        <v>4</v>
      </c>
      <c r="D545" s="19"/>
      <c r="E545" s="19"/>
      <c r="F545" s="30"/>
      <c r="G545" s="30"/>
      <c r="H545" s="97"/>
      <c r="I545" s="97"/>
      <c r="J545" s="97"/>
    </row>
    <row r="546" spans="2:10" x14ac:dyDescent="0.3">
      <c r="B546" s="22"/>
      <c r="C546" s="19" t="s">
        <v>4</v>
      </c>
      <c r="D546" s="19"/>
      <c r="E546" s="19"/>
      <c r="F546" s="30"/>
      <c r="G546" s="30"/>
      <c r="H546" s="97"/>
      <c r="I546" s="97"/>
      <c r="J546" s="97"/>
    </row>
    <row r="547" spans="2:10" x14ac:dyDescent="0.3">
      <c r="B547" s="22"/>
      <c r="C547" s="19" t="s">
        <v>4</v>
      </c>
      <c r="D547" s="19"/>
      <c r="E547" s="19"/>
      <c r="F547" s="30"/>
      <c r="G547" s="30"/>
      <c r="H547" s="97"/>
      <c r="I547" s="97"/>
      <c r="J547" s="97"/>
    </row>
    <row r="548" spans="2:10" x14ac:dyDescent="0.3">
      <c r="B548" s="22"/>
      <c r="C548" s="19" t="s">
        <v>4</v>
      </c>
      <c r="D548" s="19"/>
      <c r="E548" s="19"/>
      <c r="F548" s="30"/>
      <c r="G548" s="30"/>
      <c r="H548" s="97"/>
      <c r="I548" s="97"/>
      <c r="J548" s="97"/>
    </row>
    <row r="549" spans="2:10" x14ac:dyDescent="0.3">
      <c r="B549" s="22"/>
      <c r="C549" s="19" t="s">
        <v>4</v>
      </c>
      <c r="D549" s="19"/>
      <c r="E549" s="19"/>
      <c r="F549" s="30"/>
      <c r="G549" s="30"/>
      <c r="H549" s="97"/>
      <c r="I549" s="97"/>
      <c r="J549" s="97"/>
    </row>
    <row r="550" spans="2:10" x14ac:dyDescent="0.3">
      <c r="B550" s="22"/>
      <c r="C550" s="19" t="s">
        <v>4</v>
      </c>
      <c r="D550" s="19"/>
      <c r="E550" s="19"/>
      <c r="F550" s="30"/>
      <c r="G550" s="30"/>
      <c r="H550" s="97"/>
      <c r="I550" s="97"/>
      <c r="J550" s="97"/>
    </row>
    <row r="551" spans="2:10" x14ac:dyDescent="0.3">
      <c r="B551" s="22"/>
      <c r="C551" s="19" t="s">
        <v>4</v>
      </c>
      <c r="D551" s="19"/>
      <c r="E551" s="19"/>
      <c r="F551" s="30"/>
      <c r="G551" s="30"/>
      <c r="H551" s="97"/>
      <c r="I551" s="97"/>
      <c r="J551" s="97"/>
    </row>
    <row r="552" spans="2:10" x14ac:dyDescent="0.3">
      <c r="B552" s="22"/>
      <c r="C552" s="19" t="s">
        <v>4</v>
      </c>
      <c r="D552" s="19"/>
      <c r="E552" s="19"/>
      <c r="F552" s="30"/>
      <c r="G552" s="30"/>
      <c r="H552" s="97"/>
      <c r="I552" s="97"/>
      <c r="J552" s="97"/>
    </row>
    <row r="553" spans="2:10" x14ac:dyDescent="0.3">
      <c r="B553" s="22"/>
      <c r="C553" s="19" t="s">
        <v>4</v>
      </c>
      <c r="D553" s="19"/>
      <c r="E553" s="19"/>
      <c r="F553" s="30"/>
      <c r="G553" s="30"/>
      <c r="H553" s="97"/>
      <c r="I553" s="97"/>
      <c r="J553" s="97"/>
    </row>
    <row r="554" spans="2:10" x14ac:dyDescent="0.3">
      <c r="B554" s="22"/>
      <c r="C554" s="19" t="s">
        <v>4</v>
      </c>
      <c r="D554" s="19"/>
      <c r="E554" s="19"/>
      <c r="F554" s="30"/>
      <c r="G554" s="30"/>
      <c r="H554" s="97"/>
      <c r="I554" s="97"/>
      <c r="J554" s="97"/>
    </row>
    <row r="555" spans="2:10" x14ac:dyDescent="0.3">
      <c r="B555" s="22"/>
      <c r="C555" s="19" t="s">
        <v>4</v>
      </c>
      <c r="D555" s="19"/>
      <c r="E555" s="19"/>
      <c r="F555" s="30"/>
      <c r="G555" s="30"/>
      <c r="H555" s="97"/>
      <c r="I555" s="97"/>
      <c r="J555" s="97"/>
    </row>
    <row r="556" spans="2:10" x14ac:dyDescent="0.3">
      <c r="B556" s="22"/>
      <c r="C556" s="19" t="s">
        <v>4</v>
      </c>
      <c r="D556" s="19"/>
      <c r="E556" s="19"/>
      <c r="F556" s="30"/>
      <c r="G556" s="30"/>
      <c r="H556" s="97"/>
      <c r="I556" s="97"/>
      <c r="J556" s="97"/>
    </row>
    <row r="557" spans="2:10" x14ac:dyDescent="0.3">
      <c r="B557" s="22"/>
      <c r="C557" s="19" t="s">
        <v>4</v>
      </c>
      <c r="D557" s="19"/>
      <c r="E557" s="19"/>
      <c r="F557" s="30"/>
      <c r="G557" s="30"/>
      <c r="H557" s="97"/>
      <c r="I557" s="97"/>
      <c r="J557" s="97"/>
    </row>
    <row r="558" spans="2:10" x14ac:dyDescent="0.3">
      <c r="B558" s="22"/>
      <c r="C558" s="19" t="s">
        <v>4</v>
      </c>
      <c r="D558" s="19"/>
      <c r="E558" s="19"/>
      <c r="F558" s="30"/>
      <c r="G558" s="30"/>
      <c r="H558" s="97"/>
      <c r="I558" s="97"/>
      <c r="J558" s="97"/>
    </row>
    <row r="559" spans="2:10" x14ac:dyDescent="0.3">
      <c r="B559" s="22"/>
      <c r="C559" s="19" t="s">
        <v>4</v>
      </c>
      <c r="D559" s="19"/>
      <c r="E559" s="19"/>
      <c r="F559" s="30"/>
      <c r="G559" s="30"/>
      <c r="H559" s="97"/>
      <c r="I559" s="97"/>
      <c r="J559" s="97"/>
    </row>
    <row r="560" spans="2:10" x14ac:dyDescent="0.3">
      <c r="B560" s="22"/>
      <c r="C560" s="19" t="s">
        <v>4</v>
      </c>
      <c r="D560" s="19"/>
      <c r="E560" s="19"/>
      <c r="F560" s="30"/>
      <c r="G560" s="30"/>
      <c r="H560" s="97"/>
      <c r="I560" s="97"/>
      <c r="J560" s="97"/>
    </row>
    <row r="561" spans="2:10" x14ac:dyDescent="0.3">
      <c r="B561" s="22"/>
      <c r="C561" s="19" t="s">
        <v>4</v>
      </c>
      <c r="D561" s="19"/>
      <c r="E561" s="19"/>
      <c r="F561" s="30"/>
      <c r="G561" s="30"/>
      <c r="H561" s="97"/>
      <c r="I561" s="97"/>
      <c r="J561" s="97"/>
    </row>
    <row r="562" spans="2:10" x14ac:dyDescent="0.3">
      <c r="B562" s="22"/>
      <c r="C562" s="19" t="s">
        <v>4</v>
      </c>
      <c r="D562" s="19"/>
      <c r="E562" s="19"/>
      <c r="F562" s="30"/>
      <c r="G562" s="30"/>
      <c r="H562" s="97"/>
      <c r="I562" s="97"/>
      <c r="J562" s="97"/>
    </row>
    <row r="563" spans="2:10" x14ac:dyDescent="0.3">
      <c r="B563" s="22"/>
      <c r="C563" s="19" t="s">
        <v>4</v>
      </c>
      <c r="D563" s="19"/>
      <c r="E563" s="19"/>
      <c r="F563" s="30"/>
      <c r="G563" s="30"/>
      <c r="H563" s="97"/>
      <c r="I563" s="97"/>
      <c r="J563" s="97"/>
    </row>
    <row r="564" spans="2:10" x14ac:dyDescent="0.3">
      <c r="B564" s="22"/>
      <c r="C564" s="19" t="s">
        <v>4</v>
      </c>
      <c r="D564" s="19"/>
      <c r="E564" s="19"/>
      <c r="F564" s="30"/>
      <c r="G564" s="30"/>
      <c r="H564" s="97"/>
      <c r="I564" s="97"/>
      <c r="J564" s="97"/>
    </row>
    <row r="565" spans="2:10" x14ac:dyDescent="0.3">
      <c r="B565" s="22"/>
      <c r="C565" s="19" t="s">
        <v>4</v>
      </c>
      <c r="D565" s="19"/>
      <c r="E565" s="19"/>
      <c r="F565" s="30"/>
      <c r="G565" s="30"/>
      <c r="H565" s="97"/>
      <c r="I565" s="97"/>
      <c r="J565" s="97"/>
    </row>
    <row r="566" spans="2:10" x14ac:dyDescent="0.3">
      <c r="B566" s="22"/>
      <c r="C566" s="19" t="s">
        <v>4</v>
      </c>
      <c r="D566" s="19"/>
      <c r="E566" s="19"/>
      <c r="F566" s="30"/>
      <c r="G566" s="30"/>
      <c r="H566" s="97"/>
      <c r="I566" s="97"/>
      <c r="J566" s="97"/>
    </row>
    <row r="567" spans="2:10" x14ac:dyDescent="0.3">
      <c r="B567" s="22"/>
      <c r="C567" s="19" t="s">
        <v>4</v>
      </c>
      <c r="D567" s="19"/>
      <c r="E567" s="19"/>
      <c r="F567" s="30"/>
      <c r="G567" s="30"/>
      <c r="H567" s="97"/>
      <c r="I567" s="97"/>
      <c r="J567" s="97"/>
    </row>
    <row r="568" spans="2:10" x14ac:dyDescent="0.3">
      <c r="B568" s="22"/>
      <c r="C568" s="19" t="s">
        <v>4</v>
      </c>
      <c r="D568" s="19"/>
      <c r="E568" s="19"/>
      <c r="F568" s="30"/>
      <c r="G568" s="30"/>
      <c r="H568" s="97"/>
      <c r="I568" s="97"/>
      <c r="J568" s="97"/>
    </row>
    <row r="569" spans="2:10" x14ac:dyDescent="0.3">
      <c r="B569" s="22"/>
      <c r="C569" s="19" t="s">
        <v>4</v>
      </c>
      <c r="D569" s="19"/>
      <c r="E569" s="19"/>
      <c r="F569" s="30"/>
      <c r="G569" s="30"/>
      <c r="H569" s="97"/>
      <c r="I569" s="97"/>
      <c r="J569" s="97"/>
    </row>
    <row r="570" spans="2:10" x14ac:dyDescent="0.3">
      <c r="B570" s="22"/>
      <c r="C570" s="19" t="s">
        <v>4</v>
      </c>
      <c r="D570" s="19"/>
      <c r="E570" s="19"/>
      <c r="F570" s="30"/>
      <c r="G570" s="30"/>
      <c r="H570" s="97"/>
      <c r="I570" s="97"/>
      <c r="J570" s="97"/>
    </row>
    <row r="571" spans="2:10" x14ac:dyDescent="0.3">
      <c r="B571" s="22"/>
      <c r="C571" s="19" t="s">
        <v>4</v>
      </c>
      <c r="D571" s="19"/>
      <c r="E571" s="19"/>
      <c r="F571" s="30"/>
      <c r="G571" s="30"/>
      <c r="H571" s="97"/>
      <c r="I571" s="97"/>
      <c r="J571" s="97"/>
    </row>
    <row r="572" spans="2:10" x14ac:dyDescent="0.3">
      <c r="B572" s="22"/>
      <c r="C572" s="19" t="s">
        <v>4</v>
      </c>
      <c r="D572" s="19"/>
      <c r="E572" s="19"/>
      <c r="F572" s="30"/>
      <c r="G572" s="30"/>
      <c r="H572" s="97"/>
      <c r="I572" s="97"/>
      <c r="J572" s="97"/>
    </row>
    <row r="573" spans="2:10" x14ac:dyDescent="0.3">
      <c r="B573" s="22"/>
      <c r="C573" s="19" t="s">
        <v>4</v>
      </c>
      <c r="D573" s="19"/>
      <c r="E573" s="19"/>
      <c r="F573" s="30"/>
      <c r="G573" s="30"/>
      <c r="H573" s="97"/>
      <c r="I573" s="97"/>
      <c r="J573" s="97"/>
    </row>
    <row r="574" spans="2:10" x14ac:dyDescent="0.3">
      <c r="B574" s="22"/>
      <c r="C574" s="19" t="s">
        <v>4</v>
      </c>
      <c r="D574" s="19"/>
      <c r="E574" s="19"/>
      <c r="F574" s="30"/>
      <c r="G574" s="30"/>
      <c r="H574" s="97"/>
      <c r="I574" s="97"/>
      <c r="J574" s="97"/>
    </row>
    <row r="575" spans="2:10" x14ac:dyDescent="0.3">
      <c r="B575" s="22"/>
      <c r="C575" s="19" t="s">
        <v>4</v>
      </c>
      <c r="D575" s="19"/>
      <c r="E575" s="19"/>
      <c r="F575" s="30"/>
      <c r="G575" s="30"/>
      <c r="H575" s="97"/>
      <c r="I575" s="97"/>
      <c r="J575" s="97"/>
    </row>
    <row r="576" spans="2:10" x14ac:dyDescent="0.3">
      <c r="B576" s="22"/>
      <c r="C576" s="19" t="s">
        <v>4</v>
      </c>
      <c r="D576" s="19"/>
      <c r="E576" s="19"/>
      <c r="F576" s="30"/>
      <c r="G576" s="30"/>
      <c r="H576" s="97"/>
      <c r="I576" s="97"/>
      <c r="J576" s="97"/>
    </row>
    <row r="577" spans="2:10" x14ac:dyDescent="0.3">
      <c r="B577" s="22"/>
      <c r="C577" s="19" t="s">
        <v>4</v>
      </c>
      <c r="D577" s="19"/>
      <c r="E577" s="19"/>
      <c r="F577" s="30"/>
      <c r="G577" s="30"/>
      <c r="H577" s="97"/>
      <c r="I577" s="97"/>
      <c r="J577" s="97"/>
    </row>
    <row r="578" spans="2:10" x14ac:dyDescent="0.3">
      <c r="B578" s="22"/>
      <c r="C578" s="19" t="s">
        <v>4</v>
      </c>
      <c r="D578" s="19"/>
      <c r="E578" s="19"/>
      <c r="F578" s="30"/>
      <c r="G578" s="30"/>
      <c r="H578" s="97"/>
      <c r="I578" s="97"/>
      <c r="J578" s="97"/>
    </row>
    <row r="579" spans="2:10" x14ac:dyDescent="0.3">
      <c r="B579" s="22"/>
      <c r="C579" s="19" t="s">
        <v>4</v>
      </c>
      <c r="D579" s="19"/>
      <c r="E579" s="19"/>
      <c r="F579" s="30"/>
      <c r="G579" s="30"/>
      <c r="H579" s="97"/>
      <c r="I579" s="97"/>
      <c r="J579" s="97"/>
    </row>
    <row r="580" spans="2:10" x14ac:dyDescent="0.3">
      <c r="B580" s="22"/>
      <c r="C580" s="19" t="s">
        <v>4</v>
      </c>
      <c r="D580" s="19"/>
      <c r="E580" s="19"/>
      <c r="F580" s="30"/>
      <c r="G580" s="30"/>
      <c r="H580" s="97"/>
      <c r="I580" s="97"/>
      <c r="J580" s="97"/>
    </row>
    <row r="581" spans="2:10" x14ac:dyDescent="0.3">
      <c r="B581" s="22"/>
      <c r="C581" s="19" t="s">
        <v>4</v>
      </c>
      <c r="D581" s="19"/>
      <c r="E581" s="19"/>
      <c r="F581" s="30"/>
      <c r="G581" s="30"/>
      <c r="H581" s="97"/>
      <c r="I581" s="97"/>
      <c r="J581" s="97"/>
    </row>
    <row r="582" spans="2:10" x14ac:dyDescent="0.3">
      <c r="B582" s="22"/>
      <c r="C582" s="19" t="s">
        <v>4</v>
      </c>
      <c r="D582" s="19"/>
      <c r="E582" s="19"/>
      <c r="F582" s="30"/>
      <c r="G582" s="30"/>
      <c r="H582" s="97"/>
      <c r="I582" s="97"/>
      <c r="J582" s="97"/>
    </row>
    <row r="583" spans="2:10" x14ac:dyDescent="0.3">
      <c r="B583" s="22"/>
      <c r="C583" s="19" t="s">
        <v>4</v>
      </c>
      <c r="D583" s="19"/>
      <c r="E583" s="19"/>
      <c r="F583" s="30"/>
      <c r="G583" s="30"/>
      <c r="H583" s="97"/>
      <c r="I583" s="97"/>
      <c r="J583" s="97"/>
    </row>
    <row r="584" spans="2:10" x14ac:dyDescent="0.3">
      <c r="B584" s="22"/>
      <c r="C584" s="19" t="s">
        <v>4</v>
      </c>
      <c r="D584" s="19"/>
      <c r="E584" s="19"/>
      <c r="F584" s="30"/>
      <c r="G584" s="30"/>
      <c r="H584" s="97"/>
      <c r="I584" s="97"/>
      <c r="J584" s="97"/>
    </row>
    <row r="585" spans="2:10" x14ac:dyDescent="0.3">
      <c r="B585" s="22"/>
      <c r="C585" s="19" t="s">
        <v>4</v>
      </c>
      <c r="D585" s="19"/>
      <c r="E585" s="19"/>
      <c r="F585" s="30"/>
      <c r="G585" s="30"/>
      <c r="H585" s="97"/>
      <c r="I585" s="97"/>
      <c r="J585" s="97"/>
    </row>
    <row r="586" spans="2:10" x14ac:dyDescent="0.3">
      <c r="B586" s="22"/>
      <c r="C586" s="19" t="s">
        <v>4</v>
      </c>
      <c r="D586" s="19"/>
      <c r="E586" s="19"/>
      <c r="F586" s="30"/>
      <c r="G586" s="30"/>
      <c r="H586" s="97"/>
      <c r="I586" s="97"/>
      <c r="J586" s="97"/>
    </row>
    <row r="587" spans="2:10" x14ac:dyDescent="0.3">
      <c r="B587" s="22"/>
      <c r="C587" s="19" t="s">
        <v>4</v>
      </c>
      <c r="D587" s="19"/>
      <c r="E587" s="19"/>
      <c r="F587" s="30"/>
      <c r="G587" s="30"/>
      <c r="H587" s="97"/>
      <c r="I587" s="97"/>
      <c r="J587" s="97"/>
    </row>
    <row r="588" spans="2:10" x14ac:dyDescent="0.3">
      <c r="B588" s="22"/>
      <c r="C588" s="19" t="s">
        <v>4</v>
      </c>
      <c r="D588" s="19"/>
      <c r="E588" s="19"/>
      <c r="F588" s="30"/>
      <c r="G588" s="30"/>
      <c r="H588" s="97"/>
      <c r="I588" s="97"/>
      <c r="J588" s="97"/>
    </row>
    <row r="589" spans="2:10" x14ac:dyDescent="0.3">
      <c r="B589" s="22"/>
      <c r="C589" s="19" t="s">
        <v>4</v>
      </c>
      <c r="D589" s="19"/>
      <c r="E589" s="19"/>
      <c r="F589" s="30"/>
      <c r="G589" s="30"/>
      <c r="H589" s="97"/>
      <c r="I589" s="97"/>
      <c r="J589" s="97"/>
    </row>
    <row r="590" spans="2:10" x14ac:dyDescent="0.3">
      <c r="B590" s="22"/>
      <c r="C590" s="19" t="s">
        <v>4</v>
      </c>
      <c r="D590" s="19"/>
      <c r="E590" s="19"/>
      <c r="F590" s="30"/>
      <c r="G590" s="30"/>
      <c r="H590" s="97"/>
      <c r="I590" s="97"/>
      <c r="J590" s="97"/>
    </row>
    <row r="591" spans="2:10" x14ac:dyDescent="0.3">
      <c r="B591" s="22"/>
      <c r="C591" s="19" t="s">
        <v>4</v>
      </c>
      <c r="D591" s="19"/>
      <c r="E591" s="19"/>
      <c r="F591" s="30"/>
      <c r="G591" s="30"/>
      <c r="H591" s="97"/>
      <c r="I591" s="97"/>
      <c r="J591" s="97"/>
    </row>
    <row r="592" spans="2:10" x14ac:dyDescent="0.3">
      <c r="B592" s="22"/>
      <c r="C592" s="19" t="s">
        <v>4</v>
      </c>
      <c r="D592" s="19"/>
      <c r="E592" s="19"/>
      <c r="F592" s="30"/>
      <c r="G592" s="30"/>
      <c r="H592" s="97"/>
      <c r="I592" s="97"/>
      <c r="J592" s="97"/>
    </row>
    <row r="593" spans="2:10" x14ac:dyDescent="0.3">
      <c r="B593" s="22"/>
      <c r="C593" s="19" t="s">
        <v>4</v>
      </c>
      <c r="D593" s="19"/>
      <c r="E593" s="19"/>
      <c r="F593" s="30"/>
      <c r="G593" s="30"/>
      <c r="H593" s="97"/>
      <c r="I593" s="97"/>
      <c r="J593" s="97"/>
    </row>
    <row r="594" spans="2:10" x14ac:dyDescent="0.3">
      <c r="B594" s="22"/>
      <c r="C594" s="19" t="s">
        <v>4</v>
      </c>
      <c r="D594" s="19"/>
      <c r="E594" s="19"/>
      <c r="F594" s="30"/>
      <c r="G594" s="30"/>
      <c r="H594" s="97"/>
      <c r="I594" s="97"/>
      <c r="J594" s="97"/>
    </row>
    <row r="595" spans="2:10" x14ac:dyDescent="0.3">
      <c r="B595" s="22"/>
      <c r="C595" s="19" t="s">
        <v>4</v>
      </c>
      <c r="D595" s="19"/>
      <c r="E595" s="19"/>
      <c r="F595" s="30"/>
      <c r="G595" s="30"/>
      <c r="H595" s="97"/>
      <c r="I595" s="97"/>
      <c r="J595" s="97"/>
    </row>
    <row r="596" spans="2:10" x14ac:dyDescent="0.3">
      <c r="B596" s="22"/>
      <c r="C596" s="19" t="s">
        <v>4</v>
      </c>
      <c r="D596" s="19"/>
      <c r="E596" s="19"/>
      <c r="F596" s="30"/>
      <c r="G596" s="30"/>
      <c r="H596" s="97"/>
      <c r="I596" s="97"/>
      <c r="J596" s="97"/>
    </row>
    <row r="597" spans="2:10" x14ac:dyDescent="0.3">
      <c r="B597" s="22"/>
      <c r="C597" s="19" t="s">
        <v>4</v>
      </c>
      <c r="D597" s="19"/>
      <c r="E597" s="19"/>
      <c r="F597" s="30"/>
      <c r="G597" s="30"/>
      <c r="H597" s="97"/>
      <c r="I597" s="97"/>
      <c r="J597" s="97"/>
    </row>
    <row r="598" spans="2:10" x14ac:dyDescent="0.3">
      <c r="B598" s="22"/>
      <c r="C598" s="19" t="s">
        <v>4</v>
      </c>
      <c r="D598" s="19"/>
      <c r="E598" s="19"/>
      <c r="F598" s="30"/>
      <c r="G598" s="30"/>
      <c r="H598" s="97"/>
      <c r="I598" s="97"/>
      <c r="J598" s="97"/>
    </row>
    <row r="599" spans="2:10" x14ac:dyDescent="0.3">
      <c r="B599" s="22"/>
      <c r="C599" s="19" t="s">
        <v>4</v>
      </c>
      <c r="D599" s="19"/>
      <c r="E599" s="19"/>
      <c r="F599" s="30"/>
      <c r="G599" s="30"/>
      <c r="H599" s="97"/>
      <c r="I599" s="97"/>
      <c r="J599" s="97"/>
    </row>
    <row r="600" spans="2:10" x14ac:dyDescent="0.3">
      <c r="B600" s="22"/>
      <c r="C600" s="19" t="s">
        <v>4</v>
      </c>
      <c r="D600" s="19"/>
      <c r="E600" s="19"/>
      <c r="F600" s="30"/>
      <c r="G600" s="30"/>
      <c r="H600" s="97"/>
      <c r="I600" s="97"/>
      <c r="J600" s="97"/>
    </row>
    <row r="601" spans="2:10" x14ac:dyDescent="0.3">
      <c r="B601" s="22"/>
      <c r="C601" s="19" t="s">
        <v>4</v>
      </c>
      <c r="D601" s="19"/>
      <c r="E601" s="19"/>
      <c r="F601" s="30"/>
      <c r="G601" s="30"/>
      <c r="H601" s="97"/>
      <c r="I601" s="97"/>
      <c r="J601" s="97"/>
    </row>
    <row r="602" spans="2:10" x14ac:dyDescent="0.3">
      <c r="B602" s="22"/>
      <c r="C602" s="19" t="s">
        <v>4</v>
      </c>
      <c r="D602" s="19"/>
      <c r="E602" s="19"/>
      <c r="F602" s="30"/>
      <c r="G602" s="30"/>
      <c r="H602" s="97"/>
      <c r="I602" s="97"/>
      <c r="J602" s="97"/>
    </row>
    <row r="603" spans="2:10" x14ac:dyDescent="0.3">
      <c r="B603" s="22"/>
      <c r="C603" s="19" t="s">
        <v>4</v>
      </c>
      <c r="D603" s="19"/>
      <c r="E603" s="19"/>
      <c r="F603" s="30"/>
      <c r="G603" s="30"/>
      <c r="H603" s="97"/>
      <c r="I603" s="97"/>
      <c r="J603" s="97"/>
    </row>
    <row r="604" spans="2:10" x14ac:dyDescent="0.3">
      <c r="B604" s="22"/>
      <c r="C604" s="19" t="s">
        <v>4</v>
      </c>
      <c r="D604" s="19"/>
      <c r="E604" s="19"/>
      <c r="F604" s="30"/>
      <c r="G604" s="30"/>
      <c r="H604" s="97"/>
      <c r="I604" s="97"/>
      <c r="J604" s="97"/>
    </row>
    <row r="605" spans="2:10" x14ac:dyDescent="0.3">
      <c r="B605" s="22"/>
      <c r="C605" s="19" t="s">
        <v>4</v>
      </c>
      <c r="D605" s="19"/>
      <c r="E605" s="19"/>
      <c r="F605" s="30"/>
      <c r="G605" s="30"/>
      <c r="H605" s="97"/>
      <c r="I605" s="97"/>
      <c r="J605" s="97"/>
    </row>
    <row r="606" spans="2:10" x14ac:dyDescent="0.3">
      <c r="B606" s="22"/>
      <c r="C606" s="19" t="s">
        <v>4</v>
      </c>
      <c r="D606" s="19"/>
      <c r="E606" s="19"/>
      <c r="F606" s="30"/>
      <c r="G606" s="30"/>
      <c r="H606" s="97"/>
      <c r="I606" s="97"/>
      <c r="J606" s="97"/>
    </row>
    <row r="607" spans="2:10" x14ac:dyDescent="0.3">
      <c r="B607" s="22"/>
      <c r="C607" s="19" t="s">
        <v>4</v>
      </c>
      <c r="D607" s="19"/>
      <c r="E607" s="19"/>
      <c r="F607" s="30"/>
      <c r="G607" s="30"/>
      <c r="H607" s="97"/>
      <c r="I607" s="97"/>
      <c r="J607" s="97"/>
    </row>
    <row r="608" spans="2:10" x14ac:dyDescent="0.3">
      <c r="B608" s="22"/>
      <c r="C608" s="19" t="s">
        <v>4</v>
      </c>
      <c r="D608" s="19"/>
      <c r="E608" s="19"/>
      <c r="F608" s="30"/>
      <c r="G608" s="30"/>
      <c r="H608" s="97"/>
      <c r="I608" s="97"/>
      <c r="J608" s="97"/>
    </row>
    <row r="609" spans="2:10" x14ac:dyDescent="0.3">
      <c r="B609" s="22"/>
      <c r="C609" s="19" t="s">
        <v>4</v>
      </c>
      <c r="D609" s="19"/>
      <c r="E609" s="19"/>
      <c r="F609" s="30"/>
      <c r="G609" s="30"/>
      <c r="H609" s="97"/>
      <c r="I609" s="97"/>
      <c r="J609" s="97"/>
    </row>
    <row r="610" spans="2:10" x14ac:dyDescent="0.3">
      <c r="B610" s="22"/>
      <c r="C610" s="19" t="s">
        <v>4</v>
      </c>
      <c r="D610" s="19"/>
      <c r="E610" s="19"/>
      <c r="F610" s="30"/>
      <c r="G610" s="30"/>
      <c r="H610" s="97"/>
      <c r="I610" s="97"/>
      <c r="J610" s="97"/>
    </row>
    <row r="611" spans="2:10" x14ac:dyDescent="0.3">
      <c r="B611" s="22"/>
      <c r="C611" s="19" t="s">
        <v>4</v>
      </c>
      <c r="D611" s="19"/>
      <c r="E611" s="19"/>
      <c r="F611" s="30"/>
      <c r="G611" s="30"/>
      <c r="H611" s="97"/>
      <c r="I611" s="97"/>
      <c r="J611" s="97"/>
    </row>
    <row r="612" spans="2:10" x14ac:dyDescent="0.3">
      <c r="B612" s="22"/>
      <c r="C612" s="19" t="s">
        <v>4</v>
      </c>
      <c r="D612" s="19"/>
      <c r="E612" s="19"/>
      <c r="F612" s="30"/>
      <c r="G612" s="30"/>
      <c r="H612" s="97"/>
      <c r="I612" s="97"/>
      <c r="J612" s="97"/>
    </row>
    <row r="613" spans="2:10" x14ac:dyDescent="0.3">
      <c r="B613" s="22"/>
      <c r="C613" s="19" t="s">
        <v>4</v>
      </c>
      <c r="D613" s="19"/>
      <c r="E613" s="19"/>
      <c r="F613" s="30"/>
      <c r="G613" s="30"/>
      <c r="H613" s="97"/>
      <c r="I613" s="97"/>
      <c r="J613" s="97"/>
    </row>
    <row r="614" spans="2:10" x14ac:dyDescent="0.3">
      <c r="B614" s="22"/>
      <c r="C614" s="19" t="s">
        <v>4</v>
      </c>
      <c r="D614" s="19"/>
      <c r="E614" s="19"/>
      <c r="F614" s="30"/>
      <c r="G614" s="30"/>
      <c r="H614" s="97"/>
      <c r="I614" s="97"/>
      <c r="J614" s="97"/>
    </row>
    <row r="615" spans="2:10" x14ac:dyDescent="0.3">
      <c r="B615" s="22"/>
      <c r="C615" s="19" t="s">
        <v>4</v>
      </c>
      <c r="D615" s="19"/>
      <c r="E615" s="19"/>
      <c r="F615" s="30"/>
      <c r="G615" s="30"/>
      <c r="H615" s="97"/>
      <c r="I615" s="97"/>
      <c r="J615" s="97"/>
    </row>
    <row r="616" spans="2:10" x14ac:dyDescent="0.3">
      <c r="B616" s="22"/>
      <c r="C616" s="19" t="s">
        <v>4</v>
      </c>
      <c r="D616" s="19"/>
      <c r="E616" s="19"/>
      <c r="F616" s="30"/>
      <c r="G616" s="30"/>
      <c r="H616" s="97"/>
      <c r="I616" s="97"/>
      <c r="J616" s="97"/>
    </row>
    <row r="617" spans="2:10" x14ac:dyDescent="0.3">
      <c r="B617" s="22"/>
      <c r="C617" s="19" t="s">
        <v>4</v>
      </c>
      <c r="D617" s="19"/>
      <c r="E617" s="19"/>
      <c r="F617" s="30"/>
      <c r="G617" s="30"/>
      <c r="H617" s="97"/>
      <c r="I617" s="97"/>
      <c r="J617" s="97"/>
    </row>
    <row r="618" spans="2:10" x14ac:dyDescent="0.3">
      <c r="B618" s="22"/>
      <c r="C618" s="19" t="s">
        <v>4</v>
      </c>
      <c r="D618" s="19"/>
      <c r="E618" s="19"/>
      <c r="F618" s="30"/>
      <c r="G618" s="30"/>
      <c r="H618" s="97"/>
      <c r="I618" s="97"/>
      <c r="J618" s="97"/>
    </row>
    <row r="619" spans="2:10" x14ac:dyDescent="0.3">
      <c r="B619" s="22"/>
      <c r="C619" s="19" t="s">
        <v>4</v>
      </c>
      <c r="D619" s="19"/>
      <c r="E619" s="19"/>
      <c r="F619" s="30"/>
      <c r="G619" s="30"/>
      <c r="H619" s="97"/>
      <c r="I619" s="97"/>
      <c r="J619" s="97"/>
    </row>
    <row r="620" spans="2:10" x14ac:dyDescent="0.3">
      <c r="B620" s="22"/>
      <c r="C620" s="19" t="s">
        <v>4</v>
      </c>
      <c r="D620" s="19"/>
      <c r="E620" s="19"/>
      <c r="F620" s="30"/>
      <c r="G620" s="30"/>
      <c r="H620" s="97"/>
      <c r="I620" s="97"/>
      <c r="J620" s="97"/>
    </row>
    <row r="621" spans="2:10" x14ac:dyDescent="0.3">
      <c r="B621" s="22"/>
      <c r="C621" s="19" t="s">
        <v>4</v>
      </c>
      <c r="D621" s="19"/>
      <c r="E621" s="19"/>
      <c r="F621" s="30"/>
      <c r="G621" s="30"/>
      <c r="H621" s="97"/>
      <c r="I621" s="97"/>
      <c r="J621" s="97"/>
    </row>
    <row r="622" spans="2:10" x14ac:dyDescent="0.3">
      <c r="B622" s="22"/>
      <c r="C622" s="19" t="s">
        <v>4</v>
      </c>
      <c r="D622" s="19"/>
      <c r="E622" s="19"/>
      <c r="F622" s="30"/>
      <c r="G622" s="30"/>
      <c r="H622" s="97"/>
      <c r="I622" s="97"/>
      <c r="J622" s="97"/>
    </row>
    <row r="623" spans="2:10" x14ac:dyDescent="0.3">
      <c r="B623" s="22"/>
      <c r="C623" s="19" t="s">
        <v>4</v>
      </c>
      <c r="D623" s="19"/>
      <c r="E623" s="19"/>
      <c r="F623" s="30"/>
      <c r="G623" s="30"/>
      <c r="H623" s="97"/>
      <c r="I623" s="97"/>
      <c r="J623" s="97"/>
    </row>
    <row r="624" spans="2:10" x14ac:dyDescent="0.3">
      <c r="B624" s="22"/>
      <c r="C624" s="19" t="s">
        <v>4</v>
      </c>
      <c r="D624" s="19"/>
      <c r="E624" s="19"/>
      <c r="F624" s="30"/>
      <c r="G624" s="30"/>
      <c r="H624" s="97"/>
      <c r="I624" s="97"/>
      <c r="J624" s="97"/>
    </row>
    <row r="625" spans="2:10" x14ac:dyDescent="0.3">
      <c r="B625" s="22"/>
      <c r="C625" s="19" t="s">
        <v>4</v>
      </c>
      <c r="D625" s="19"/>
      <c r="E625" s="19"/>
      <c r="F625" s="30"/>
      <c r="G625" s="30"/>
      <c r="H625" s="97"/>
      <c r="I625" s="97"/>
      <c r="J625" s="97"/>
    </row>
    <row r="626" spans="2:10" x14ac:dyDescent="0.3">
      <c r="B626" s="22"/>
      <c r="C626" s="19" t="s">
        <v>4</v>
      </c>
      <c r="D626" s="19"/>
      <c r="E626" s="19"/>
      <c r="F626" s="30"/>
      <c r="G626" s="30"/>
      <c r="H626" s="97"/>
      <c r="I626" s="97"/>
      <c r="J626" s="97"/>
    </row>
    <row r="627" spans="2:10" x14ac:dyDescent="0.3">
      <c r="B627" s="22"/>
      <c r="C627" s="19" t="s">
        <v>4</v>
      </c>
      <c r="D627" s="19"/>
      <c r="E627" s="19"/>
      <c r="F627" s="30"/>
      <c r="G627" s="30"/>
      <c r="H627" s="97"/>
      <c r="I627" s="97"/>
      <c r="J627" s="97"/>
    </row>
    <row r="628" spans="2:10" x14ac:dyDescent="0.3">
      <c r="B628" s="22"/>
      <c r="C628" s="19" t="s">
        <v>4</v>
      </c>
      <c r="D628" s="19"/>
      <c r="E628" s="19"/>
      <c r="F628" s="30"/>
      <c r="G628" s="30"/>
      <c r="H628" s="97"/>
      <c r="I628" s="97"/>
      <c r="J628" s="97"/>
    </row>
    <row r="629" spans="2:10" x14ac:dyDescent="0.3">
      <c r="B629" s="22"/>
      <c r="C629" s="19" t="s">
        <v>4</v>
      </c>
      <c r="D629" s="19"/>
      <c r="E629" s="19"/>
      <c r="F629" s="30"/>
      <c r="G629" s="30"/>
      <c r="H629" s="97"/>
      <c r="I629" s="97"/>
      <c r="J629" s="97"/>
    </row>
    <row r="630" spans="2:10" x14ac:dyDescent="0.3">
      <c r="B630" s="22"/>
      <c r="C630" s="19" t="s">
        <v>4</v>
      </c>
      <c r="D630" s="19"/>
      <c r="E630" s="19"/>
      <c r="F630" s="30"/>
      <c r="G630" s="30"/>
      <c r="H630" s="97"/>
      <c r="I630" s="97"/>
      <c r="J630" s="97"/>
    </row>
    <row r="631" spans="2:10" x14ac:dyDescent="0.3">
      <c r="B631" s="22"/>
      <c r="C631" s="19" t="s">
        <v>4</v>
      </c>
      <c r="D631" s="19"/>
      <c r="E631" s="19"/>
      <c r="F631" s="30"/>
      <c r="G631" s="30"/>
      <c r="H631" s="97"/>
      <c r="I631" s="97"/>
      <c r="J631" s="97"/>
    </row>
    <row r="632" spans="2:10" x14ac:dyDescent="0.3">
      <c r="B632" s="22"/>
      <c r="C632" s="19" t="s">
        <v>4</v>
      </c>
      <c r="D632" s="19"/>
      <c r="E632" s="19"/>
      <c r="F632" s="30"/>
      <c r="G632" s="30"/>
      <c r="H632" s="97"/>
      <c r="I632" s="97"/>
      <c r="J632" s="97"/>
    </row>
    <row r="633" spans="2:10" x14ac:dyDescent="0.3">
      <c r="B633" s="22"/>
      <c r="C633" s="19" t="s">
        <v>4</v>
      </c>
      <c r="D633" s="19"/>
      <c r="E633" s="19"/>
      <c r="F633" s="30"/>
      <c r="G633" s="30"/>
      <c r="H633" s="97"/>
      <c r="I633" s="97"/>
      <c r="J633" s="97"/>
    </row>
    <row r="634" spans="2:10" x14ac:dyDescent="0.3">
      <c r="B634" s="22"/>
      <c r="C634" s="19" t="s">
        <v>4</v>
      </c>
      <c r="D634" s="19"/>
      <c r="E634" s="19"/>
      <c r="F634" s="30"/>
      <c r="G634" s="30"/>
      <c r="H634" s="97"/>
      <c r="I634" s="97"/>
      <c r="J634" s="97"/>
    </row>
    <row r="635" spans="2:10" x14ac:dyDescent="0.3">
      <c r="B635" s="22"/>
      <c r="C635" s="19" t="s">
        <v>4</v>
      </c>
      <c r="D635" s="19"/>
      <c r="E635" s="19"/>
      <c r="F635" s="30"/>
      <c r="G635" s="30"/>
      <c r="H635" s="97"/>
      <c r="I635" s="97"/>
      <c r="J635" s="97"/>
    </row>
    <row r="636" spans="2:10" x14ac:dyDescent="0.3">
      <c r="B636" s="22"/>
      <c r="C636" s="19" t="s">
        <v>4</v>
      </c>
      <c r="D636" s="19"/>
      <c r="E636" s="19"/>
      <c r="F636" s="30"/>
      <c r="G636" s="30"/>
      <c r="H636" s="97"/>
      <c r="I636" s="97"/>
      <c r="J636" s="97"/>
    </row>
    <row r="637" spans="2:10" x14ac:dyDescent="0.3">
      <c r="B637" s="22"/>
      <c r="C637" s="19" t="s">
        <v>4</v>
      </c>
      <c r="D637" s="19"/>
      <c r="E637" s="19"/>
      <c r="F637" s="30"/>
      <c r="G637" s="30"/>
      <c r="H637" s="97"/>
      <c r="I637" s="97"/>
      <c r="J637" s="97"/>
    </row>
    <row r="638" spans="2:10" x14ac:dyDescent="0.3">
      <c r="B638" s="22"/>
      <c r="C638" s="19" t="s">
        <v>4</v>
      </c>
      <c r="D638" s="19"/>
      <c r="E638" s="19"/>
      <c r="F638" s="30"/>
      <c r="G638" s="30"/>
      <c r="H638" s="97"/>
      <c r="I638" s="97"/>
      <c r="J638" s="97"/>
    </row>
    <row r="639" spans="2:10" x14ac:dyDescent="0.3">
      <c r="B639" s="22"/>
      <c r="C639" s="19" t="s">
        <v>4</v>
      </c>
      <c r="D639" s="19"/>
      <c r="E639" s="19"/>
      <c r="F639" s="30"/>
      <c r="G639" s="30"/>
      <c r="H639" s="97"/>
      <c r="I639" s="97"/>
      <c r="J639" s="97"/>
    </row>
    <row r="640" spans="2:10" x14ac:dyDescent="0.3">
      <c r="B640" s="22"/>
      <c r="C640" s="19" t="s">
        <v>4</v>
      </c>
      <c r="D640" s="19"/>
      <c r="E640" s="19"/>
      <c r="F640" s="30"/>
      <c r="G640" s="30"/>
      <c r="H640" s="97"/>
      <c r="I640" s="97"/>
      <c r="J640" s="97"/>
    </row>
    <row r="641" spans="2:10" x14ac:dyDescent="0.3">
      <c r="B641" s="22"/>
      <c r="C641" s="19" t="s">
        <v>4</v>
      </c>
      <c r="D641" s="19"/>
      <c r="E641" s="19"/>
      <c r="F641" s="30"/>
      <c r="G641" s="30"/>
      <c r="H641" s="97"/>
      <c r="I641" s="97"/>
      <c r="J641" s="97"/>
    </row>
    <row r="642" spans="2:10" x14ac:dyDescent="0.3">
      <c r="B642" s="22"/>
      <c r="C642" s="19" t="s">
        <v>4</v>
      </c>
      <c r="D642" s="19"/>
      <c r="E642" s="19"/>
      <c r="F642" s="30"/>
      <c r="G642" s="30"/>
      <c r="H642" s="97"/>
      <c r="I642" s="97"/>
      <c r="J642" s="97"/>
    </row>
    <row r="643" spans="2:10" x14ac:dyDescent="0.3">
      <c r="B643" s="22"/>
      <c r="C643" s="19" t="s">
        <v>4</v>
      </c>
      <c r="D643" s="19"/>
      <c r="E643" s="19"/>
      <c r="F643" s="30"/>
      <c r="G643" s="30"/>
      <c r="H643" s="97"/>
      <c r="I643" s="97"/>
      <c r="J643" s="97"/>
    </row>
    <row r="644" spans="2:10" x14ac:dyDescent="0.3">
      <c r="B644" s="22"/>
      <c r="C644" s="19" t="s">
        <v>4</v>
      </c>
      <c r="D644" s="19"/>
      <c r="E644" s="19"/>
      <c r="F644" s="30"/>
      <c r="G644" s="30"/>
      <c r="H644" s="97"/>
      <c r="I644" s="97"/>
      <c r="J644" s="97"/>
    </row>
    <row r="645" spans="2:10" x14ac:dyDescent="0.3">
      <c r="B645" s="22"/>
      <c r="C645" s="19" t="s">
        <v>4</v>
      </c>
      <c r="D645" s="19"/>
      <c r="E645" s="19"/>
      <c r="F645" s="30"/>
      <c r="G645" s="30"/>
      <c r="H645" s="97"/>
      <c r="I645" s="97"/>
      <c r="J645" s="97"/>
    </row>
    <row r="646" spans="2:10" x14ac:dyDescent="0.3">
      <c r="B646" s="22"/>
      <c r="C646" s="19" t="s">
        <v>4</v>
      </c>
      <c r="D646" s="19"/>
      <c r="E646" s="19"/>
      <c r="F646" s="30"/>
      <c r="G646" s="30"/>
      <c r="H646" s="97"/>
      <c r="I646" s="97"/>
      <c r="J646" s="97"/>
    </row>
    <row r="647" spans="2:10" x14ac:dyDescent="0.3">
      <c r="B647" s="22"/>
      <c r="C647" s="19" t="s">
        <v>4</v>
      </c>
      <c r="D647" s="19"/>
      <c r="E647" s="19"/>
      <c r="F647" s="30"/>
      <c r="G647" s="30"/>
      <c r="H647" s="97"/>
      <c r="I647" s="97"/>
      <c r="J647" s="97"/>
    </row>
    <row r="648" spans="2:10" x14ac:dyDescent="0.3">
      <c r="B648" s="22"/>
      <c r="C648" s="19" t="s">
        <v>4</v>
      </c>
      <c r="D648" s="19"/>
      <c r="E648" s="19"/>
      <c r="F648" s="30"/>
      <c r="G648" s="30"/>
      <c r="H648" s="97"/>
      <c r="I648" s="97"/>
      <c r="J648" s="97"/>
    </row>
    <row r="649" spans="2:10" x14ac:dyDescent="0.3">
      <c r="B649" s="22"/>
      <c r="C649" s="19" t="s">
        <v>4</v>
      </c>
      <c r="D649" s="19"/>
      <c r="E649" s="19"/>
      <c r="F649" s="30"/>
      <c r="G649" s="30"/>
      <c r="H649" s="97"/>
      <c r="I649" s="97"/>
      <c r="J649" s="97"/>
    </row>
    <row r="650" spans="2:10" x14ac:dyDescent="0.3">
      <c r="B650" s="22"/>
      <c r="C650" s="19" t="s">
        <v>4</v>
      </c>
      <c r="D650" s="19"/>
      <c r="E650" s="19"/>
      <c r="F650" s="30"/>
      <c r="G650" s="30"/>
      <c r="H650" s="97"/>
      <c r="I650" s="97"/>
      <c r="J650" s="97"/>
    </row>
    <row r="651" spans="2:10" x14ac:dyDescent="0.3">
      <c r="B651" s="22"/>
      <c r="C651" s="19" t="s">
        <v>4</v>
      </c>
      <c r="D651" s="19"/>
      <c r="E651" s="19"/>
      <c r="F651" s="30"/>
      <c r="G651" s="30"/>
      <c r="H651" s="97"/>
      <c r="I651" s="97"/>
      <c r="J651" s="97"/>
    </row>
    <row r="652" spans="2:10" x14ac:dyDescent="0.3">
      <c r="B652" s="22"/>
      <c r="C652" s="19" t="s">
        <v>4</v>
      </c>
      <c r="D652" s="19"/>
      <c r="E652" s="19"/>
      <c r="F652" s="30"/>
      <c r="G652" s="30"/>
      <c r="H652" s="97"/>
      <c r="I652" s="97"/>
      <c r="J652" s="97"/>
    </row>
    <row r="653" spans="2:10" x14ac:dyDescent="0.3">
      <c r="B653" s="22"/>
      <c r="C653" s="19" t="s">
        <v>4</v>
      </c>
      <c r="D653" s="19"/>
      <c r="E653" s="19"/>
      <c r="F653" s="30"/>
      <c r="G653" s="30"/>
      <c r="H653" s="97"/>
      <c r="I653" s="97"/>
      <c r="J653" s="97"/>
    </row>
    <row r="654" spans="2:10" x14ac:dyDescent="0.3">
      <c r="B654" s="22"/>
      <c r="C654" s="19" t="s">
        <v>4</v>
      </c>
      <c r="D654" s="19"/>
      <c r="E654" s="19"/>
      <c r="F654" s="30"/>
      <c r="G654" s="30"/>
      <c r="H654" s="97"/>
      <c r="I654" s="97"/>
      <c r="J654" s="97"/>
    </row>
    <row r="655" spans="2:10" x14ac:dyDescent="0.3">
      <c r="B655" s="22"/>
      <c r="C655" s="19" t="s">
        <v>4</v>
      </c>
      <c r="D655" s="19"/>
      <c r="E655" s="19"/>
      <c r="F655" s="30"/>
      <c r="G655" s="30"/>
      <c r="H655" s="97"/>
      <c r="I655" s="97"/>
      <c r="J655" s="97"/>
    </row>
    <row r="656" spans="2:10" x14ac:dyDescent="0.3">
      <c r="B656" s="22"/>
      <c r="C656" s="19" t="s">
        <v>4</v>
      </c>
      <c r="D656" s="19"/>
      <c r="E656" s="19"/>
      <c r="F656" s="30"/>
      <c r="G656" s="30"/>
      <c r="H656" s="97"/>
      <c r="I656" s="97"/>
      <c r="J656" s="97"/>
    </row>
    <row r="657" spans="2:10" x14ac:dyDescent="0.3">
      <c r="B657" s="22"/>
      <c r="C657" s="19" t="s">
        <v>4</v>
      </c>
      <c r="D657" s="19"/>
      <c r="E657" s="19"/>
      <c r="F657" s="30"/>
      <c r="G657" s="30"/>
      <c r="H657" s="97"/>
      <c r="I657" s="97"/>
      <c r="J657" s="97"/>
    </row>
    <row r="658" spans="2:10" x14ac:dyDescent="0.3">
      <c r="B658" s="22"/>
      <c r="C658" s="19" t="s">
        <v>4</v>
      </c>
      <c r="D658" s="19"/>
      <c r="E658" s="19"/>
      <c r="F658" s="30"/>
      <c r="G658" s="30"/>
      <c r="H658" s="97"/>
      <c r="I658" s="97"/>
      <c r="J658" s="97"/>
    </row>
    <row r="659" spans="2:10" x14ac:dyDescent="0.3">
      <c r="B659" s="22"/>
      <c r="C659" s="19" t="s">
        <v>4</v>
      </c>
      <c r="D659" s="19"/>
      <c r="E659" s="19"/>
      <c r="F659" s="30"/>
      <c r="G659" s="30"/>
      <c r="H659" s="97"/>
      <c r="I659" s="97"/>
      <c r="J659" s="97"/>
    </row>
    <row r="660" spans="2:10" x14ac:dyDescent="0.3">
      <c r="B660" s="22"/>
      <c r="C660" s="19" t="s">
        <v>4</v>
      </c>
      <c r="D660" s="19"/>
      <c r="E660" s="19"/>
      <c r="F660" s="30"/>
      <c r="G660" s="30"/>
      <c r="H660" s="97"/>
      <c r="I660" s="97"/>
      <c r="J660" s="97"/>
    </row>
    <row r="661" spans="2:10" x14ac:dyDescent="0.3">
      <c r="B661" s="22"/>
      <c r="C661" s="19" t="s">
        <v>4</v>
      </c>
      <c r="D661" s="19"/>
      <c r="E661" s="19"/>
      <c r="F661" s="30"/>
      <c r="G661" s="30"/>
      <c r="H661" s="97"/>
      <c r="I661" s="97"/>
      <c r="J661" s="97"/>
    </row>
    <row r="662" spans="2:10" x14ac:dyDescent="0.3">
      <c r="B662" s="22"/>
      <c r="C662" s="19" t="s">
        <v>4</v>
      </c>
      <c r="D662" s="19"/>
      <c r="E662" s="19"/>
      <c r="F662" s="30"/>
      <c r="G662" s="30"/>
      <c r="H662" s="97"/>
      <c r="I662" s="97"/>
      <c r="J662" s="97"/>
    </row>
    <row r="663" spans="2:10" x14ac:dyDescent="0.3">
      <c r="B663" s="22"/>
      <c r="C663" s="19" t="s">
        <v>4</v>
      </c>
      <c r="D663" s="19"/>
      <c r="E663" s="19"/>
      <c r="F663" s="30"/>
      <c r="G663" s="30"/>
      <c r="H663" s="97"/>
      <c r="I663" s="97"/>
      <c r="J663" s="97"/>
    </row>
    <row r="664" spans="2:10" x14ac:dyDescent="0.3">
      <c r="B664" s="22"/>
      <c r="C664" s="19" t="s">
        <v>4</v>
      </c>
      <c r="D664" s="19"/>
      <c r="E664" s="19"/>
      <c r="F664" s="30"/>
      <c r="G664" s="30"/>
      <c r="H664" s="97"/>
      <c r="I664" s="97"/>
      <c r="J664" s="97"/>
    </row>
    <row r="665" spans="2:10" x14ac:dyDescent="0.3">
      <c r="B665" s="22"/>
      <c r="C665" s="19" t="s">
        <v>4</v>
      </c>
      <c r="D665" s="19"/>
      <c r="E665" s="19"/>
      <c r="F665" s="30"/>
      <c r="G665" s="30"/>
      <c r="H665" s="97"/>
      <c r="I665" s="97"/>
      <c r="J665" s="97"/>
    </row>
    <row r="666" spans="2:10" x14ac:dyDescent="0.3">
      <c r="B666" s="22"/>
      <c r="C666" s="19" t="s">
        <v>4</v>
      </c>
      <c r="D666" s="19"/>
      <c r="E666" s="19"/>
      <c r="F666" s="30"/>
      <c r="G666" s="30"/>
      <c r="H666" s="97"/>
      <c r="I666" s="97"/>
      <c r="J666" s="97"/>
    </row>
    <row r="667" spans="2:10" x14ac:dyDescent="0.3">
      <c r="B667" s="22"/>
      <c r="C667" s="19" t="s">
        <v>4</v>
      </c>
      <c r="D667" s="19"/>
      <c r="E667" s="19"/>
      <c r="F667" s="30"/>
      <c r="G667" s="30"/>
      <c r="H667" s="97"/>
      <c r="I667" s="97"/>
      <c r="J667" s="97"/>
    </row>
    <row r="668" spans="2:10" x14ac:dyDescent="0.3">
      <c r="B668" s="22"/>
      <c r="C668" s="19" t="s">
        <v>4</v>
      </c>
      <c r="D668" s="19"/>
      <c r="E668" s="19"/>
      <c r="F668" s="30"/>
      <c r="G668" s="30"/>
      <c r="H668" s="97"/>
      <c r="I668" s="97"/>
      <c r="J668" s="97"/>
    </row>
    <row r="669" spans="2:10" x14ac:dyDescent="0.3">
      <c r="B669" s="22"/>
      <c r="C669" s="19" t="s">
        <v>4</v>
      </c>
      <c r="D669" s="19"/>
      <c r="E669" s="19"/>
      <c r="F669" s="30"/>
      <c r="G669" s="30"/>
      <c r="H669" s="97"/>
      <c r="I669" s="97"/>
      <c r="J669" s="97"/>
    </row>
    <row r="670" spans="2:10" x14ac:dyDescent="0.3">
      <c r="B670" s="22"/>
      <c r="C670" s="19" t="s">
        <v>4</v>
      </c>
      <c r="D670" s="19"/>
      <c r="E670" s="19"/>
      <c r="F670" s="30"/>
      <c r="G670" s="30"/>
      <c r="H670" s="97"/>
      <c r="I670" s="97"/>
      <c r="J670" s="97"/>
    </row>
    <row r="671" spans="2:10" x14ac:dyDescent="0.3">
      <c r="B671" s="22"/>
      <c r="C671" s="19" t="s">
        <v>4</v>
      </c>
      <c r="D671" s="19"/>
      <c r="E671" s="19"/>
      <c r="F671" s="30"/>
      <c r="G671" s="30"/>
      <c r="H671" s="97"/>
      <c r="I671" s="97"/>
      <c r="J671" s="97"/>
    </row>
    <row r="672" spans="2:10" x14ac:dyDescent="0.3">
      <c r="B672" s="22"/>
      <c r="C672" s="19" t="s">
        <v>4</v>
      </c>
      <c r="D672" s="19"/>
      <c r="E672" s="19"/>
      <c r="F672" s="30"/>
      <c r="G672" s="30"/>
      <c r="H672" s="97"/>
      <c r="I672" s="97"/>
      <c r="J672" s="97"/>
    </row>
    <row r="673" spans="2:10" x14ac:dyDescent="0.3">
      <c r="B673" s="22"/>
      <c r="C673" s="19" t="s">
        <v>4</v>
      </c>
      <c r="D673" s="19"/>
      <c r="E673" s="19"/>
      <c r="F673" s="30"/>
      <c r="G673" s="30"/>
      <c r="H673" s="97"/>
      <c r="I673" s="97"/>
      <c r="J673" s="97"/>
    </row>
    <row r="674" spans="2:10" x14ac:dyDescent="0.3">
      <c r="B674" s="22"/>
      <c r="C674" s="19" t="s">
        <v>4</v>
      </c>
      <c r="D674" s="19"/>
      <c r="E674" s="19"/>
      <c r="F674" s="30"/>
      <c r="G674" s="30"/>
      <c r="H674" s="97"/>
      <c r="I674" s="97"/>
      <c r="J674" s="97"/>
    </row>
    <row r="675" spans="2:10" x14ac:dyDescent="0.3">
      <c r="B675" s="22"/>
      <c r="C675" s="19" t="s">
        <v>4</v>
      </c>
      <c r="D675" s="19"/>
      <c r="E675" s="19"/>
      <c r="F675" s="30"/>
      <c r="G675" s="30"/>
      <c r="H675" s="97"/>
      <c r="I675" s="97"/>
      <c r="J675" s="97"/>
    </row>
    <row r="676" spans="2:10" x14ac:dyDescent="0.3">
      <c r="B676" s="22"/>
      <c r="C676" s="19" t="s">
        <v>4</v>
      </c>
      <c r="D676" s="19"/>
      <c r="E676" s="19"/>
      <c r="F676" s="30"/>
      <c r="G676" s="30"/>
      <c r="H676" s="97"/>
      <c r="I676" s="97"/>
      <c r="J676" s="97"/>
    </row>
    <row r="677" spans="2:10" x14ac:dyDescent="0.3">
      <c r="B677" s="22"/>
      <c r="C677" s="19" t="s">
        <v>4</v>
      </c>
      <c r="D677" s="19"/>
      <c r="E677" s="19"/>
      <c r="F677" s="30"/>
      <c r="G677" s="30"/>
      <c r="H677" s="97"/>
      <c r="I677" s="97"/>
      <c r="J677" s="97"/>
    </row>
    <row r="678" spans="2:10" x14ac:dyDescent="0.3">
      <c r="B678" s="22"/>
      <c r="C678" s="19" t="s">
        <v>4</v>
      </c>
      <c r="D678" s="19"/>
      <c r="E678" s="19"/>
      <c r="F678" s="30"/>
      <c r="G678" s="30"/>
      <c r="H678" s="97"/>
      <c r="I678" s="97"/>
      <c r="J678" s="97"/>
    </row>
    <row r="679" spans="2:10" x14ac:dyDescent="0.3">
      <c r="B679" s="22"/>
      <c r="C679" s="19" t="s">
        <v>4</v>
      </c>
      <c r="D679" s="19"/>
      <c r="E679" s="19"/>
      <c r="F679" s="30"/>
      <c r="G679" s="30"/>
      <c r="H679" s="97"/>
      <c r="I679" s="97"/>
      <c r="J679" s="97"/>
    </row>
    <row r="680" spans="2:10" x14ac:dyDescent="0.3">
      <c r="B680" s="22"/>
      <c r="C680" s="19" t="s">
        <v>4</v>
      </c>
      <c r="D680" s="19"/>
      <c r="E680" s="19"/>
      <c r="F680" s="30"/>
      <c r="G680" s="30"/>
      <c r="H680" s="97"/>
      <c r="I680" s="97"/>
      <c r="J680" s="97"/>
    </row>
    <row r="681" spans="2:10" x14ac:dyDescent="0.3">
      <c r="B681" s="22"/>
      <c r="C681" s="19" t="s">
        <v>4</v>
      </c>
      <c r="D681" s="19"/>
      <c r="E681" s="19"/>
      <c r="F681" s="30"/>
      <c r="G681" s="30"/>
      <c r="H681" s="97"/>
      <c r="I681" s="97"/>
      <c r="J681" s="97"/>
    </row>
    <row r="682" spans="2:10" x14ac:dyDescent="0.3">
      <c r="B682" s="22"/>
      <c r="C682" s="19" t="s">
        <v>4</v>
      </c>
      <c r="D682" s="19"/>
      <c r="E682" s="19"/>
      <c r="F682" s="30"/>
      <c r="G682" s="30"/>
      <c r="H682" s="97"/>
      <c r="I682" s="97"/>
      <c r="J682" s="97"/>
    </row>
    <row r="683" spans="2:10" x14ac:dyDescent="0.3">
      <c r="B683" s="22"/>
      <c r="C683" s="19" t="s">
        <v>4</v>
      </c>
      <c r="D683" s="19"/>
      <c r="E683" s="19"/>
      <c r="F683" s="30"/>
      <c r="G683" s="30"/>
      <c r="H683" s="97"/>
      <c r="I683" s="97"/>
      <c r="J683" s="97"/>
    </row>
    <row r="684" spans="2:10" x14ac:dyDescent="0.3">
      <c r="B684" s="22"/>
      <c r="C684" s="19" t="s">
        <v>4</v>
      </c>
      <c r="D684" s="19"/>
      <c r="E684" s="19"/>
      <c r="F684" s="30"/>
      <c r="G684" s="30"/>
      <c r="H684" s="97"/>
      <c r="I684" s="97"/>
      <c r="J684" s="97"/>
    </row>
    <row r="685" spans="2:10" x14ac:dyDescent="0.3">
      <c r="B685" s="22"/>
      <c r="C685" s="19" t="s">
        <v>4</v>
      </c>
      <c r="D685" s="19"/>
      <c r="E685" s="19"/>
      <c r="F685" s="30"/>
      <c r="G685" s="30"/>
      <c r="H685" s="97"/>
      <c r="I685" s="97"/>
      <c r="J685" s="97"/>
    </row>
    <row r="686" spans="2:10" x14ac:dyDescent="0.3">
      <c r="B686" s="22"/>
      <c r="C686" s="19" t="s">
        <v>4</v>
      </c>
      <c r="D686" s="19"/>
      <c r="E686" s="19"/>
      <c r="F686" s="30"/>
      <c r="G686" s="30"/>
      <c r="H686" s="97"/>
      <c r="I686" s="97"/>
      <c r="J686" s="97"/>
    </row>
    <row r="687" spans="2:10" x14ac:dyDescent="0.3">
      <c r="B687" s="22"/>
      <c r="C687" s="19" t="s">
        <v>4</v>
      </c>
      <c r="D687" s="19"/>
      <c r="E687" s="19"/>
      <c r="F687" s="30"/>
      <c r="G687" s="30"/>
      <c r="H687" s="97"/>
      <c r="I687" s="97"/>
      <c r="J687" s="97"/>
    </row>
    <row r="688" spans="2:10" x14ac:dyDescent="0.3">
      <c r="B688" s="22"/>
      <c r="C688" s="19" t="s">
        <v>4</v>
      </c>
      <c r="D688" s="19"/>
      <c r="E688" s="19"/>
      <c r="F688" s="30"/>
      <c r="G688" s="30"/>
      <c r="H688" s="97"/>
      <c r="I688" s="97"/>
      <c r="J688" s="97"/>
    </row>
    <row r="689" spans="2:10" x14ac:dyDescent="0.3">
      <c r="B689" s="22"/>
      <c r="C689" s="19" t="s">
        <v>4</v>
      </c>
      <c r="D689" s="19"/>
      <c r="E689" s="19"/>
      <c r="F689" s="30"/>
      <c r="G689" s="30"/>
      <c r="H689" s="97"/>
      <c r="I689" s="97"/>
      <c r="J689" s="97"/>
    </row>
    <row r="690" spans="2:10" x14ac:dyDescent="0.3">
      <c r="B690" s="22"/>
      <c r="C690" s="19" t="s">
        <v>4</v>
      </c>
      <c r="D690" s="19"/>
      <c r="E690" s="19"/>
      <c r="F690" s="30"/>
      <c r="G690" s="30"/>
      <c r="H690" s="97"/>
      <c r="I690" s="97"/>
      <c r="J690" s="97"/>
    </row>
    <row r="691" spans="2:10" x14ac:dyDescent="0.3">
      <c r="B691" s="22"/>
      <c r="C691" s="19" t="s">
        <v>4</v>
      </c>
      <c r="D691" s="19"/>
      <c r="E691" s="19"/>
      <c r="F691" s="30"/>
      <c r="G691" s="30"/>
      <c r="H691" s="97"/>
      <c r="I691" s="97"/>
      <c r="J691" s="97"/>
    </row>
    <row r="692" spans="2:10" x14ac:dyDescent="0.3">
      <c r="B692" s="22"/>
      <c r="C692" s="19" t="s">
        <v>4</v>
      </c>
      <c r="D692" s="19"/>
      <c r="E692" s="19"/>
      <c r="F692" s="30"/>
      <c r="G692" s="30"/>
      <c r="H692" s="97"/>
      <c r="I692" s="97"/>
      <c r="J692" s="97"/>
    </row>
    <row r="693" spans="2:10" x14ac:dyDescent="0.3">
      <c r="B693" s="22"/>
      <c r="C693" s="19" t="s">
        <v>4</v>
      </c>
      <c r="D693" s="19"/>
      <c r="E693" s="19"/>
      <c r="F693" s="30"/>
      <c r="G693" s="30"/>
      <c r="H693" s="97"/>
      <c r="I693" s="97"/>
      <c r="J693" s="97"/>
    </row>
    <row r="694" spans="2:10" x14ac:dyDescent="0.3">
      <c r="B694" s="22"/>
      <c r="C694" s="19" t="s">
        <v>4</v>
      </c>
      <c r="D694" s="19"/>
      <c r="E694" s="19"/>
      <c r="F694" s="30"/>
      <c r="G694" s="30"/>
      <c r="H694" s="97"/>
      <c r="I694" s="97"/>
      <c r="J694" s="97"/>
    </row>
    <row r="695" spans="2:10" x14ac:dyDescent="0.3">
      <c r="B695" s="22"/>
      <c r="C695" s="19" t="s">
        <v>4</v>
      </c>
      <c r="D695" s="19"/>
      <c r="E695" s="19"/>
      <c r="F695" s="30"/>
      <c r="G695" s="30"/>
      <c r="H695" s="97"/>
      <c r="I695" s="97"/>
      <c r="J695" s="97"/>
    </row>
    <row r="696" spans="2:10" x14ac:dyDescent="0.3">
      <c r="B696" s="22"/>
      <c r="C696" s="19" t="s">
        <v>4</v>
      </c>
      <c r="D696" s="19"/>
      <c r="E696" s="19"/>
      <c r="F696" s="30"/>
      <c r="G696" s="30"/>
      <c r="H696" s="97"/>
      <c r="I696" s="97"/>
      <c r="J696" s="97"/>
    </row>
    <row r="697" spans="2:10" x14ac:dyDescent="0.3">
      <c r="B697" s="22"/>
      <c r="C697" s="19" t="s">
        <v>4</v>
      </c>
      <c r="D697" s="19"/>
      <c r="E697" s="19"/>
      <c r="F697" s="30"/>
      <c r="G697" s="30"/>
      <c r="H697" s="97"/>
      <c r="I697" s="97"/>
      <c r="J697" s="97"/>
    </row>
    <row r="698" spans="2:10" x14ac:dyDescent="0.3">
      <c r="B698" s="22"/>
      <c r="C698" s="19" t="s">
        <v>4</v>
      </c>
      <c r="D698" s="19"/>
      <c r="E698" s="19"/>
      <c r="F698" s="30"/>
      <c r="G698" s="30"/>
      <c r="H698" s="97"/>
      <c r="I698" s="97"/>
      <c r="J698" s="97"/>
    </row>
    <row r="699" spans="2:10" x14ac:dyDescent="0.3">
      <c r="B699" s="22"/>
      <c r="C699" s="19" t="s">
        <v>4</v>
      </c>
      <c r="D699" s="19"/>
      <c r="E699" s="19"/>
      <c r="F699" s="30"/>
      <c r="G699" s="30"/>
      <c r="H699" s="97"/>
      <c r="I699" s="97"/>
      <c r="J699" s="97"/>
    </row>
    <row r="700" spans="2:10" x14ac:dyDescent="0.3">
      <c r="B700" s="22"/>
      <c r="C700" s="19" t="s">
        <v>4</v>
      </c>
      <c r="D700" s="19"/>
      <c r="E700" s="19"/>
      <c r="F700" s="30"/>
      <c r="G700" s="30"/>
      <c r="H700" s="97"/>
      <c r="I700" s="97"/>
      <c r="J700" s="97"/>
    </row>
    <row r="701" spans="2:10" x14ac:dyDescent="0.3">
      <c r="B701" s="22"/>
      <c r="C701" s="19" t="s">
        <v>4</v>
      </c>
      <c r="D701" s="19"/>
      <c r="E701" s="19"/>
      <c r="F701" s="30"/>
      <c r="G701" s="30"/>
      <c r="H701" s="97"/>
      <c r="I701" s="97"/>
      <c r="J701" s="97"/>
    </row>
    <row r="702" spans="2:10" x14ac:dyDescent="0.3">
      <c r="B702" s="22"/>
      <c r="C702" s="19" t="s">
        <v>4</v>
      </c>
      <c r="D702" s="19"/>
      <c r="E702" s="19"/>
      <c r="F702" s="30"/>
      <c r="G702" s="30"/>
      <c r="H702" s="97"/>
      <c r="I702" s="97"/>
      <c r="J702" s="97"/>
    </row>
    <row r="703" spans="2:10" x14ac:dyDescent="0.3">
      <c r="B703" s="22"/>
      <c r="C703" s="19" t="s">
        <v>4</v>
      </c>
      <c r="D703" s="19"/>
      <c r="E703" s="19"/>
      <c r="F703" s="30"/>
      <c r="G703" s="30"/>
      <c r="H703" s="97"/>
      <c r="I703" s="97"/>
      <c r="J703" s="97"/>
    </row>
    <row r="704" spans="2:10" x14ac:dyDescent="0.3">
      <c r="B704" s="22"/>
      <c r="C704" s="19" t="s">
        <v>4</v>
      </c>
      <c r="D704" s="19"/>
      <c r="E704" s="19"/>
      <c r="F704" s="30"/>
      <c r="G704" s="30"/>
      <c r="H704" s="97"/>
      <c r="I704" s="97"/>
      <c r="J704" s="97"/>
    </row>
    <row r="705" spans="2:10" x14ac:dyDescent="0.3">
      <c r="B705" s="22"/>
      <c r="C705" s="19" t="s">
        <v>4</v>
      </c>
      <c r="D705" s="19"/>
      <c r="E705" s="19"/>
      <c r="F705" s="30"/>
      <c r="G705" s="30"/>
      <c r="H705" s="97"/>
      <c r="I705" s="97"/>
      <c r="J705" s="97"/>
    </row>
    <row r="706" spans="2:10" x14ac:dyDescent="0.3">
      <c r="B706" s="22"/>
      <c r="C706" s="19" t="s">
        <v>4</v>
      </c>
      <c r="D706" s="19"/>
      <c r="E706" s="19"/>
      <c r="F706" s="30"/>
      <c r="G706" s="30"/>
      <c r="H706" s="97"/>
      <c r="I706" s="97"/>
      <c r="J706" s="97"/>
    </row>
    <row r="707" spans="2:10" x14ac:dyDescent="0.3">
      <c r="B707" s="22"/>
      <c r="C707" s="19" t="s">
        <v>4</v>
      </c>
      <c r="D707" s="19"/>
      <c r="E707" s="19"/>
      <c r="F707" s="30"/>
      <c r="G707" s="30"/>
      <c r="H707" s="97"/>
      <c r="I707" s="97"/>
      <c r="J707" s="97"/>
    </row>
    <row r="708" spans="2:10" x14ac:dyDescent="0.3">
      <c r="B708" s="22"/>
      <c r="C708" s="19" t="s">
        <v>4</v>
      </c>
      <c r="D708" s="19"/>
      <c r="E708" s="19"/>
      <c r="F708" s="30"/>
      <c r="G708" s="30"/>
      <c r="H708" s="97"/>
      <c r="I708" s="97"/>
      <c r="J708" s="97"/>
    </row>
    <row r="709" spans="2:10" x14ac:dyDescent="0.3">
      <c r="B709" s="22"/>
      <c r="C709" s="19" t="s">
        <v>4</v>
      </c>
      <c r="D709" s="19"/>
      <c r="E709" s="19"/>
      <c r="F709" s="30"/>
      <c r="G709" s="30"/>
      <c r="H709" s="97"/>
      <c r="I709" s="97"/>
      <c r="J709" s="97"/>
    </row>
    <row r="710" spans="2:10" x14ac:dyDescent="0.3">
      <c r="B710" s="22"/>
      <c r="C710" s="19" t="s">
        <v>4</v>
      </c>
      <c r="D710" s="19"/>
      <c r="E710" s="19"/>
      <c r="F710" s="30"/>
      <c r="G710" s="30"/>
      <c r="H710" s="97"/>
      <c r="I710" s="97"/>
      <c r="J710" s="97"/>
    </row>
    <row r="711" spans="2:10" x14ac:dyDescent="0.3">
      <c r="B711" s="22"/>
      <c r="C711" s="19" t="s">
        <v>4</v>
      </c>
      <c r="D711" s="19"/>
      <c r="E711" s="19"/>
      <c r="F711" s="30"/>
      <c r="G711" s="30"/>
      <c r="H711" s="97"/>
      <c r="I711" s="97"/>
      <c r="J711" s="97"/>
    </row>
    <row r="712" spans="2:10" x14ac:dyDescent="0.3">
      <c r="B712" s="22"/>
      <c r="C712" s="19" t="s">
        <v>4</v>
      </c>
      <c r="D712" s="19"/>
      <c r="E712" s="19"/>
      <c r="F712" s="30"/>
      <c r="G712" s="30"/>
      <c r="H712" s="97"/>
      <c r="I712" s="97"/>
      <c r="J712" s="97"/>
    </row>
    <row r="713" spans="2:10" x14ac:dyDescent="0.3">
      <c r="B713" s="22"/>
      <c r="C713" s="19" t="s">
        <v>4</v>
      </c>
      <c r="D713" s="19"/>
      <c r="E713" s="19"/>
      <c r="F713" s="30"/>
      <c r="G713" s="30"/>
      <c r="H713" s="97"/>
      <c r="I713" s="97"/>
      <c r="J713" s="97"/>
    </row>
    <row r="714" spans="2:10" x14ac:dyDescent="0.3">
      <c r="B714" s="22"/>
      <c r="C714" s="19" t="s">
        <v>4</v>
      </c>
      <c r="D714" s="19"/>
      <c r="E714" s="19"/>
      <c r="F714" s="30"/>
      <c r="G714" s="30"/>
      <c r="H714" s="97"/>
      <c r="I714" s="97"/>
      <c r="J714" s="97"/>
    </row>
    <row r="715" spans="2:10" x14ac:dyDescent="0.3">
      <c r="B715" s="22"/>
      <c r="C715" s="19" t="s">
        <v>4</v>
      </c>
      <c r="D715" s="19"/>
      <c r="E715" s="19"/>
      <c r="F715" s="30"/>
      <c r="G715" s="30"/>
      <c r="H715" s="97"/>
      <c r="I715" s="97"/>
      <c r="J715" s="97"/>
    </row>
    <row r="716" spans="2:10" x14ac:dyDescent="0.3">
      <c r="B716" s="22"/>
      <c r="C716" s="19" t="s">
        <v>4</v>
      </c>
      <c r="D716" s="19"/>
      <c r="E716" s="19"/>
      <c r="F716" s="30"/>
      <c r="G716" s="30"/>
      <c r="H716" s="97"/>
      <c r="I716" s="97"/>
      <c r="J716" s="97"/>
    </row>
    <row r="717" spans="2:10" x14ac:dyDescent="0.3">
      <c r="B717" s="22"/>
      <c r="C717" s="19" t="s">
        <v>4</v>
      </c>
      <c r="D717" s="19"/>
      <c r="E717" s="19"/>
      <c r="F717" s="30"/>
      <c r="G717" s="30"/>
      <c r="H717" s="97"/>
      <c r="I717" s="97"/>
      <c r="J717" s="97"/>
    </row>
    <row r="718" spans="2:10" x14ac:dyDescent="0.3">
      <c r="B718" s="22"/>
      <c r="C718" s="19" t="s">
        <v>4</v>
      </c>
      <c r="D718" s="19"/>
      <c r="E718" s="19"/>
      <c r="F718" s="30"/>
      <c r="G718" s="30"/>
      <c r="H718" s="97"/>
      <c r="I718" s="97"/>
      <c r="J718" s="97"/>
    </row>
    <row r="719" spans="2:10" x14ac:dyDescent="0.3">
      <c r="B719" s="22"/>
      <c r="C719" s="19" t="s">
        <v>4</v>
      </c>
      <c r="D719" s="19"/>
      <c r="E719" s="19"/>
      <c r="F719" s="30"/>
      <c r="G719" s="30"/>
      <c r="H719" s="97"/>
      <c r="I719" s="97"/>
      <c r="J719" s="97"/>
    </row>
    <row r="720" spans="2:10" x14ac:dyDescent="0.3">
      <c r="B720" s="22"/>
      <c r="C720" s="19" t="s">
        <v>4</v>
      </c>
      <c r="D720" s="19"/>
      <c r="E720" s="19"/>
      <c r="F720" s="30"/>
      <c r="G720" s="30"/>
      <c r="H720" s="97"/>
      <c r="I720" s="97"/>
      <c r="J720" s="97"/>
    </row>
    <row r="721" spans="2:10" x14ac:dyDescent="0.3">
      <c r="B721" s="22"/>
      <c r="C721" s="19" t="s">
        <v>4</v>
      </c>
      <c r="D721" s="19"/>
      <c r="E721" s="19"/>
      <c r="F721" s="30"/>
      <c r="G721" s="30"/>
      <c r="H721" s="97"/>
      <c r="I721" s="97"/>
      <c r="J721" s="97"/>
    </row>
    <row r="722" spans="2:10" x14ac:dyDescent="0.3">
      <c r="B722" s="22"/>
      <c r="C722" s="19" t="s">
        <v>4</v>
      </c>
      <c r="D722" s="19"/>
      <c r="E722" s="19"/>
      <c r="F722" s="30"/>
      <c r="G722" s="30"/>
      <c r="H722" s="97"/>
      <c r="I722" s="97"/>
      <c r="J722" s="97"/>
    </row>
    <row r="723" spans="2:10" x14ac:dyDescent="0.3">
      <c r="B723" s="22"/>
      <c r="C723" s="19" t="s">
        <v>4</v>
      </c>
      <c r="D723" s="19"/>
      <c r="E723" s="19"/>
      <c r="F723" s="30"/>
      <c r="G723" s="30"/>
      <c r="H723" s="97"/>
      <c r="I723" s="97"/>
      <c r="J723" s="97"/>
    </row>
    <row r="724" spans="2:10" x14ac:dyDescent="0.3">
      <c r="B724" s="22"/>
      <c r="C724" s="19" t="s">
        <v>4</v>
      </c>
      <c r="D724" s="19"/>
      <c r="E724" s="19"/>
      <c r="F724" s="30"/>
      <c r="G724" s="30"/>
      <c r="H724" s="97"/>
      <c r="I724" s="97"/>
      <c r="J724" s="97"/>
    </row>
    <row r="725" spans="2:10" x14ac:dyDescent="0.3">
      <c r="B725" s="22"/>
      <c r="C725" s="19" t="s">
        <v>4</v>
      </c>
      <c r="D725" s="19"/>
      <c r="E725" s="19"/>
      <c r="F725" s="30"/>
      <c r="G725" s="30"/>
      <c r="H725" s="97"/>
      <c r="I725" s="97"/>
      <c r="J725" s="97"/>
    </row>
    <row r="726" spans="2:10" x14ac:dyDescent="0.3">
      <c r="B726" s="22"/>
      <c r="C726" s="19" t="s">
        <v>4</v>
      </c>
      <c r="D726" s="19"/>
      <c r="E726" s="19"/>
      <c r="F726" s="30"/>
      <c r="G726" s="30"/>
      <c r="H726" s="97"/>
      <c r="I726" s="97"/>
      <c r="J726" s="97"/>
    </row>
    <row r="727" spans="2:10" x14ac:dyDescent="0.3">
      <c r="B727" s="22"/>
      <c r="C727" s="19" t="s">
        <v>4</v>
      </c>
      <c r="D727" s="19"/>
      <c r="E727" s="19"/>
      <c r="F727" s="30"/>
      <c r="G727" s="30"/>
      <c r="H727" s="97"/>
      <c r="I727" s="97"/>
      <c r="J727" s="97"/>
    </row>
    <row r="728" spans="2:10" x14ac:dyDescent="0.3">
      <c r="B728" s="22"/>
      <c r="C728" s="19" t="s">
        <v>4</v>
      </c>
      <c r="D728" s="19"/>
      <c r="E728" s="19"/>
      <c r="F728" s="30"/>
      <c r="G728" s="30"/>
      <c r="H728" s="97"/>
      <c r="I728" s="97"/>
      <c r="J728" s="97"/>
    </row>
    <row r="729" spans="2:10" x14ac:dyDescent="0.3">
      <c r="B729" s="22"/>
      <c r="C729" s="19" t="s">
        <v>4</v>
      </c>
      <c r="D729" s="19"/>
      <c r="E729" s="19"/>
      <c r="F729" s="30"/>
      <c r="G729" s="30"/>
      <c r="H729" s="97"/>
      <c r="I729" s="97"/>
      <c r="J729" s="97"/>
    </row>
    <row r="730" spans="2:10" x14ac:dyDescent="0.3">
      <c r="B730" s="22"/>
      <c r="C730" s="19" t="s">
        <v>4</v>
      </c>
      <c r="D730" s="19"/>
      <c r="E730" s="19"/>
      <c r="F730" s="30"/>
      <c r="G730" s="30"/>
      <c r="H730" s="97"/>
      <c r="I730" s="97"/>
      <c r="J730" s="97"/>
    </row>
    <row r="731" spans="2:10" x14ac:dyDescent="0.3">
      <c r="B731" s="22"/>
      <c r="C731" s="19" t="s">
        <v>4</v>
      </c>
      <c r="D731" s="19"/>
      <c r="E731" s="19"/>
      <c r="F731" s="30"/>
      <c r="G731" s="30"/>
      <c r="H731" s="97"/>
      <c r="I731" s="97"/>
      <c r="J731" s="97"/>
    </row>
    <row r="732" spans="2:10" x14ac:dyDescent="0.3">
      <c r="B732" s="22"/>
      <c r="C732" s="19" t="s">
        <v>4</v>
      </c>
      <c r="D732" s="19"/>
      <c r="E732" s="19"/>
      <c r="F732" s="30"/>
      <c r="G732" s="30"/>
      <c r="H732" s="97"/>
      <c r="I732" s="97"/>
      <c r="J732" s="97"/>
    </row>
    <row r="733" spans="2:10" x14ac:dyDescent="0.3">
      <c r="B733" s="22"/>
      <c r="C733" s="19" t="s">
        <v>4</v>
      </c>
      <c r="D733" s="19"/>
      <c r="E733" s="19"/>
      <c r="F733" s="30"/>
      <c r="G733" s="30"/>
      <c r="H733" s="97"/>
      <c r="I733" s="97"/>
      <c r="J733" s="97"/>
    </row>
    <row r="734" spans="2:10" x14ac:dyDescent="0.3">
      <c r="B734" s="22"/>
      <c r="C734" s="19" t="s">
        <v>4</v>
      </c>
      <c r="D734" s="19"/>
      <c r="E734" s="19"/>
      <c r="F734" s="30"/>
      <c r="G734" s="30"/>
      <c r="H734" s="97"/>
      <c r="I734" s="97"/>
      <c r="J734" s="97"/>
    </row>
    <row r="735" spans="2:10" x14ac:dyDescent="0.3">
      <c r="B735" s="22"/>
      <c r="C735" s="19" t="s">
        <v>4</v>
      </c>
      <c r="D735" s="19"/>
      <c r="E735" s="19"/>
      <c r="F735" s="30"/>
      <c r="G735" s="30"/>
      <c r="H735" s="97"/>
      <c r="I735" s="97"/>
      <c r="J735" s="97"/>
    </row>
    <row r="736" spans="2:10" x14ac:dyDescent="0.3">
      <c r="B736" s="22"/>
      <c r="C736" s="19" t="s">
        <v>4</v>
      </c>
      <c r="D736" s="19"/>
      <c r="E736" s="19"/>
      <c r="F736" s="30"/>
      <c r="G736" s="30"/>
      <c r="H736" s="97"/>
      <c r="I736" s="97"/>
      <c r="J736" s="97"/>
    </row>
    <row r="737" spans="2:10" x14ac:dyDescent="0.3">
      <c r="B737" s="22"/>
      <c r="C737" s="19" t="s">
        <v>4</v>
      </c>
      <c r="D737" s="19"/>
      <c r="E737" s="19"/>
      <c r="F737" s="30"/>
      <c r="G737" s="30"/>
      <c r="H737" s="97"/>
      <c r="I737" s="97"/>
      <c r="J737" s="97"/>
    </row>
    <row r="738" spans="2:10" x14ac:dyDescent="0.3">
      <c r="B738" s="22"/>
      <c r="C738" s="19" t="s">
        <v>4</v>
      </c>
      <c r="D738" s="19"/>
      <c r="E738" s="19"/>
      <c r="F738" s="30"/>
      <c r="G738" s="30"/>
      <c r="H738" s="97"/>
      <c r="I738" s="97"/>
      <c r="J738" s="97"/>
    </row>
    <row r="739" spans="2:10" x14ac:dyDescent="0.3">
      <c r="B739" s="22"/>
      <c r="C739" s="19" t="s">
        <v>4</v>
      </c>
      <c r="D739" s="19"/>
      <c r="E739" s="19"/>
      <c r="F739" s="30"/>
      <c r="G739" s="30"/>
      <c r="H739" s="97"/>
      <c r="I739" s="97"/>
      <c r="J739" s="97"/>
    </row>
    <row r="740" spans="2:10" x14ac:dyDescent="0.3">
      <c r="B740" s="22"/>
      <c r="C740" s="19" t="s">
        <v>4</v>
      </c>
      <c r="D740" s="19"/>
      <c r="E740" s="19"/>
      <c r="F740" s="30"/>
      <c r="G740" s="30"/>
      <c r="H740" s="97"/>
      <c r="I740" s="97"/>
      <c r="J740" s="97"/>
    </row>
    <row r="741" spans="2:10" x14ac:dyDescent="0.3">
      <c r="B741" s="22"/>
      <c r="C741" s="19" t="s">
        <v>4</v>
      </c>
      <c r="D741" s="19"/>
      <c r="E741" s="19"/>
      <c r="F741" s="30"/>
      <c r="G741" s="30"/>
      <c r="H741" s="97"/>
      <c r="I741" s="97"/>
      <c r="J741" s="97"/>
    </row>
    <row r="742" spans="2:10" x14ac:dyDescent="0.3">
      <c r="B742" s="22"/>
      <c r="C742" s="19" t="s">
        <v>4</v>
      </c>
      <c r="D742" s="19"/>
      <c r="E742" s="19"/>
      <c r="F742" s="30"/>
      <c r="G742" s="30"/>
      <c r="H742" s="97"/>
      <c r="I742" s="97"/>
      <c r="J742" s="97"/>
    </row>
    <row r="743" spans="2:10" x14ac:dyDescent="0.3">
      <c r="B743" s="22"/>
      <c r="C743" s="19" t="s">
        <v>4</v>
      </c>
      <c r="D743" s="19"/>
      <c r="E743" s="19"/>
      <c r="F743" s="30"/>
      <c r="G743" s="30"/>
      <c r="H743" s="97"/>
      <c r="I743" s="97"/>
      <c r="J743" s="97"/>
    </row>
    <row r="744" spans="2:10" x14ac:dyDescent="0.3">
      <c r="B744" s="22"/>
      <c r="C744" s="19" t="s">
        <v>4</v>
      </c>
      <c r="D744" s="19"/>
      <c r="E744" s="19"/>
      <c r="F744" s="30"/>
      <c r="G744" s="30"/>
      <c r="H744" s="97"/>
      <c r="I744" s="97"/>
      <c r="J744" s="97"/>
    </row>
    <row r="745" spans="2:10" x14ac:dyDescent="0.3">
      <c r="B745" s="22"/>
      <c r="C745" s="19" t="s">
        <v>4</v>
      </c>
      <c r="D745" s="19"/>
      <c r="E745" s="19"/>
      <c r="F745" s="30"/>
      <c r="G745" s="30"/>
      <c r="H745" s="97"/>
      <c r="I745" s="97"/>
      <c r="J745" s="97"/>
    </row>
    <row r="746" spans="2:10" x14ac:dyDescent="0.3">
      <c r="B746" s="22"/>
      <c r="C746" s="19" t="s">
        <v>4</v>
      </c>
      <c r="D746" s="19"/>
      <c r="E746" s="19"/>
      <c r="F746" s="30"/>
      <c r="G746" s="30"/>
      <c r="H746" s="97"/>
      <c r="I746" s="97"/>
      <c r="J746" s="97"/>
    </row>
    <row r="747" spans="2:10" x14ac:dyDescent="0.3">
      <c r="B747" s="22"/>
      <c r="C747" s="19" t="s">
        <v>4</v>
      </c>
      <c r="D747" s="19"/>
      <c r="E747" s="19"/>
      <c r="F747" s="30"/>
      <c r="G747" s="30"/>
      <c r="H747" s="97"/>
      <c r="I747" s="97"/>
      <c r="J747" s="97"/>
    </row>
    <row r="748" spans="2:10" x14ac:dyDescent="0.3">
      <c r="B748" s="22"/>
      <c r="C748" s="19" t="s">
        <v>4</v>
      </c>
      <c r="D748" s="19"/>
      <c r="E748" s="19"/>
      <c r="F748" s="30"/>
      <c r="G748" s="30"/>
      <c r="H748" s="97"/>
      <c r="I748" s="97"/>
      <c r="J748" s="97"/>
    </row>
    <row r="749" spans="2:10" x14ac:dyDescent="0.3">
      <c r="B749" s="22"/>
      <c r="C749" s="19" t="s">
        <v>4</v>
      </c>
      <c r="D749" s="19"/>
      <c r="E749" s="19"/>
      <c r="F749" s="30"/>
      <c r="G749" s="30"/>
      <c r="H749" s="97"/>
      <c r="I749" s="97"/>
      <c r="J749" s="97"/>
    </row>
    <row r="750" spans="2:10" x14ac:dyDescent="0.3">
      <c r="B750" s="22"/>
      <c r="C750" s="19" t="s">
        <v>4</v>
      </c>
      <c r="D750" s="19"/>
      <c r="E750" s="19"/>
      <c r="F750" s="30"/>
      <c r="G750" s="30"/>
      <c r="H750" s="97"/>
      <c r="I750" s="97"/>
      <c r="J750" s="97"/>
    </row>
    <row r="751" spans="2:10" x14ac:dyDescent="0.3">
      <c r="B751" s="22"/>
      <c r="C751" s="19" t="s">
        <v>4</v>
      </c>
      <c r="D751" s="19"/>
      <c r="E751" s="19"/>
      <c r="F751" s="30"/>
      <c r="G751" s="30"/>
      <c r="H751" s="97"/>
      <c r="I751" s="97"/>
      <c r="J751" s="97"/>
    </row>
    <row r="752" spans="2:10" x14ac:dyDescent="0.3">
      <c r="B752" s="22"/>
      <c r="C752" s="19" t="s">
        <v>4</v>
      </c>
      <c r="D752" s="19"/>
      <c r="E752" s="19"/>
      <c r="F752" s="30"/>
      <c r="G752" s="30"/>
      <c r="H752" s="97"/>
      <c r="I752" s="97"/>
      <c r="J752" s="97"/>
    </row>
    <row r="753" spans="2:10" x14ac:dyDescent="0.3">
      <c r="B753" s="22"/>
      <c r="C753" s="19" t="s">
        <v>4</v>
      </c>
      <c r="D753" s="19"/>
      <c r="E753" s="19"/>
      <c r="F753" s="30"/>
      <c r="G753" s="30"/>
      <c r="H753" s="97"/>
      <c r="I753" s="97"/>
      <c r="J753" s="97"/>
    </row>
    <row r="754" spans="2:10" x14ac:dyDescent="0.3">
      <c r="B754" s="22"/>
      <c r="C754" s="19" t="s">
        <v>4</v>
      </c>
      <c r="D754" s="19"/>
      <c r="E754" s="19"/>
      <c r="F754" s="30"/>
      <c r="G754" s="30"/>
      <c r="H754" s="97"/>
      <c r="I754" s="97"/>
      <c r="J754" s="97"/>
    </row>
    <row r="755" spans="2:10" x14ac:dyDescent="0.3">
      <c r="B755" s="22"/>
      <c r="C755" s="19" t="s">
        <v>4</v>
      </c>
      <c r="D755" s="19"/>
      <c r="E755" s="19"/>
      <c r="F755" s="30"/>
      <c r="G755" s="30"/>
      <c r="H755" s="97"/>
      <c r="I755" s="97"/>
      <c r="J755" s="97"/>
    </row>
    <row r="756" spans="2:10" x14ac:dyDescent="0.3">
      <c r="B756" s="22"/>
      <c r="C756" s="19" t="s">
        <v>4</v>
      </c>
      <c r="D756" s="19"/>
      <c r="E756" s="19"/>
      <c r="F756" s="30"/>
      <c r="G756" s="30"/>
      <c r="H756" s="97"/>
      <c r="I756" s="97"/>
      <c r="J756" s="97"/>
    </row>
    <row r="757" spans="2:10" x14ac:dyDescent="0.3">
      <c r="B757" s="22"/>
      <c r="C757" s="19" t="s">
        <v>4</v>
      </c>
      <c r="D757" s="19"/>
      <c r="E757" s="19"/>
      <c r="F757" s="30"/>
      <c r="G757" s="30"/>
      <c r="H757" s="97"/>
      <c r="I757" s="97"/>
      <c r="J757" s="97"/>
    </row>
    <row r="758" spans="2:10" x14ac:dyDescent="0.3">
      <c r="B758" s="22"/>
      <c r="C758" s="19" t="s">
        <v>4</v>
      </c>
      <c r="D758" s="19"/>
      <c r="E758" s="19"/>
      <c r="F758" s="30"/>
      <c r="G758" s="30"/>
      <c r="H758" s="97"/>
      <c r="I758" s="97"/>
      <c r="J758" s="97"/>
    </row>
    <row r="759" spans="2:10" x14ac:dyDescent="0.3">
      <c r="B759" s="22"/>
      <c r="C759" s="19" t="s">
        <v>4</v>
      </c>
      <c r="D759" s="19"/>
      <c r="E759" s="19"/>
      <c r="F759" s="30"/>
      <c r="G759" s="30"/>
      <c r="H759" s="97"/>
      <c r="I759" s="97"/>
      <c r="J759" s="97"/>
    </row>
    <row r="760" spans="2:10" x14ac:dyDescent="0.3">
      <c r="B760" s="22"/>
      <c r="C760" s="19" t="s">
        <v>4</v>
      </c>
      <c r="D760" s="19"/>
      <c r="E760" s="19"/>
      <c r="F760" s="30"/>
      <c r="G760" s="30"/>
      <c r="H760" s="97"/>
      <c r="I760" s="97"/>
      <c r="J760" s="97"/>
    </row>
    <row r="761" spans="2:10" x14ac:dyDescent="0.3">
      <c r="B761" s="22"/>
      <c r="C761" s="19" t="s">
        <v>4</v>
      </c>
      <c r="D761" s="19"/>
      <c r="E761" s="19"/>
      <c r="F761" s="30"/>
      <c r="G761" s="30"/>
      <c r="H761" s="97"/>
      <c r="I761" s="97"/>
      <c r="J761" s="97"/>
    </row>
    <row r="762" spans="2:10" x14ac:dyDescent="0.3">
      <c r="B762" s="22"/>
      <c r="C762" s="19" t="s">
        <v>4</v>
      </c>
      <c r="D762" s="19"/>
      <c r="E762" s="19"/>
      <c r="F762" s="30"/>
      <c r="G762" s="30"/>
      <c r="H762" s="97"/>
      <c r="I762" s="97"/>
      <c r="J762" s="97"/>
    </row>
    <row r="763" spans="2:10" x14ac:dyDescent="0.3">
      <c r="B763" s="22"/>
      <c r="C763" s="19" t="s">
        <v>4</v>
      </c>
      <c r="D763" s="19"/>
      <c r="E763" s="19"/>
      <c r="F763" s="30"/>
      <c r="G763" s="30"/>
      <c r="H763" s="97"/>
      <c r="I763" s="97"/>
      <c r="J763" s="97"/>
    </row>
    <row r="764" spans="2:10" x14ac:dyDescent="0.3">
      <c r="B764" s="22"/>
      <c r="C764" s="19" t="s">
        <v>4</v>
      </c>
      <c r="D764" s="19"/>
      <c r="E764" s="19"/>
      <c r="F764" s="30"/>
      <c r="G764" s="30"/>
      <c r="H764" s="97"/>
      <c r="I764" s="97"/>
      <c r="J764" s="97"/>
    </row>
    <row r="765" spans="2:10" x14ac:dyDescent="0.3">
      <c r="B765" s="22"/>
      <c r="C765" s="19" t="s">
        <v>4</v>
      </c>
      <c r="D765" s="19"/>
      <c r="E765" s="19"/>
      <c r="F765" s="30"/>
      <c r="G765" s="30"/>
      <c r="H765" s="97"/>
      <c r="I765" s="97"/>
      <c r="J765" s="97"/>
    </row>
    <row r="766" spans="2:10" x14ac:dyDescent="0.3">
      <c r="B766" s="22"/>
      <c r="C766" s="19" t="s">
        <v>4</v>
      </c>
      <c r="D766" s="19"/>
      <c r="E766" s="19"/>
      <c r="F766" s="30"/>
      <c r="G766" s="30"/>
      <c r="H766" s="97"/>
      <c r="I766" s="97"/>
      <c r="J766" s="97"/>
    </row>
    <row r="767" spans="2:10" x14ac:dyDescent="0.3">
      <c r="B767" s="22"/>
      <c r="C767" s="19" t="s">
        <v>4</v>
      </c>
      <c r="D767" s="19"/>
      <c r="E767" s="19"/>
      <c r="F767" s="30"/>
      <c r="G767" s="30"/>
      <c r="H767" s="97"/>
      <c r="I767" s="97"/>
      <c r="J767" s="97"/>
    </row>
    <row r="768" spans="2:10" x14ac:dyDescent="0.3">
      <c r="B768" s="22"/>
      <c r="C768" s="19" t="s">
        <v>4</v>
      </c>
      <c r="D768" s="19"/>
      <c r="E768" s="19"/>
      <c r="F768" s="30"/>
      <c r="G768" s="30"/>
      <c r="H768" s="97"/>
      <c r="I768" s="97"/>
      <c r="J768" s="97"/>
    </row>
    <row r="769" spans="2:10" x14ac:dyDescent="0.3">
      <c r="B769" s="22"/>
      <c r="C769" s="19" t="s">
        <v>4</v>
      </c>
      <c r="D769" s="19"/>
      <c r="E769" s="19"/>
      <c r="F769" s="30"/>
      <c r="G769" s="30"/>
      <c r="H769" s="97"/>
      <c r="I769" s="97"/>
      <c r="J769" s="97"/>
    </row>
    <row r="770" spans="2:10" x14ac:dyDescent="0.3">
      <c r="B770" s="22"/>
      <c r="C770" s="19" t="s">
        <v>4</v>
      </c>
      <c r="D770" s="19"/>
      <c r="E770" s="19"/>
      <c r="F770" s="30"/>
      <c r="G770" s="30"/>
      <c r="H770" s="97"/>
      <c r="I770" s="97"/>
      <c r="J770" s="97"/>
    </row>
    <row r="771" spans="2:10" x14ac:dyDescent="0.3">
      <c r="B771" s="22"/>
      <c r="C771" s="19" t="s">
        <v>4</v>
      </c>
      <c r="D771" s="19"/>
      <c r="E771" s="19"/>
      <c r="F771" s="30"/>
      <c r="G771" s="30"/>
      <c r="H771" s="97"/>
      <c r="I771" s="97"/>
      <c r="J771" s="97"/>
    </row>
    <row r="772" spans="2:10" x14ac:dyDescent="0.3">
      <c r="B772" s="22"/>
      <c r="C772" s="19" t="s">
        <v>4</v>
      </c>
      <c r="D772" s="19"/>
      <c r="E772" s="19"/>
      <c r="F772" s="30"/>
      <c r="G772" s="30"/>
      <c r="H772" s="97"/>
      <c r="I772" s="97"/>
      <c r="J772" s="97"/>
    </row>
    <row r="773" spans="2:10" x14ac:dyDescent="0.3">
      <c r="B773" s="22"/>
      <c r="C773" s="19" t="s">
        <v>4</v>
      </c>
      <c r="D773" s="19"/>
      <c r="E773" s="19"/>
      <c r="F773" s="30"/>
      <c r="G773" s="30"/>
      <c r="H773" s="97"/>
      <c r="I773" s="97"/>
      <c r="J773" s="97"/>
    </row>
    <row r="774" spans="2:10" x14ac:dyDescent="0.3">
      <c r="B774" s="22"/>
      <c r="C774" s="19" t="s">
        <v>4</v>
      </c>
      <c r="D774" s="19"/>
      <c r="E774" s="19"/>
      <c r="F774" s="30"/>
      <c r="G774" s="30"/>
      <c r="H774" s="97"/>
      <c r="I774" s="97"/>
      <c r="J774" s="97"/>
    </row>
    <row r="775" spans="2:10" x14ac:dyDescent="0.3">
      <c r="B775" s="22"/>
      <c r="C775" s="19" t="s">
        <v>4</v>
      </c>
      <c r="D775" s="19"/>
      <c r="E775" s="19"/>
      <c r="F775" s="30"/>
      <c r="G775" s="30"/>
      <c r="H775" s="97"/>
      <c r="I775" s="97"/>
      <c r="J775" s="97"/>
    </row>
    <row r="776" spans="2:10" x14ac:dyDescent="0.3">
      <c r="B776" s="22"/>
      <c r="C776" s="19" t="s">
        <v>4</v>
      </c>
      <c r="D776" s="19"/>
      <c r="E776" s="19"/>
      <c r="F776" s="30"/>
      <c r="G776" s="30"/>
      <c r="H776" s="97"/>
      <c r="I776" s="97"/>
      <c r="J776" s="97"/>
    </row>
    <row r="777" spans="2:10" x14ac:dyDescent="0.3">
      <c r="B777" s="22"/>
      <c r="C777" s="19" t="s">
        <v>4</v>
      </c>
      <c r="D777" s="19"/>
      <c r="E777" s="19"/>
      <c r="F777" s="30"/>
      <c r="G777" s="30"/>
      <c r="H777" s="97"/>
      <c r="I777" s="97"/>
      <c r="J777" s="97"/>
    </row>
    <row r="778" spans="2:10" x14ac:dyDescent="0.3">
      <c r="B778" s="22"/>
      <c r="C778" s="19" t="s">
        <v>4</v>
      </c>
      <c r="D778" s="19"/>
      <c r="E778" s="19"/>
      <c r="F778" s="30"/>
      <c r="G778" s="30"/>
      <c r="H778" s="97"/>
      <c r="I778" s="97"/>
      <c r="J778" s="97"/>
    </row>
    <row r="779" spans="2:10" x14ac:dyDescent="0.3">
      <c r="B779" s="22"/>
      <c r="C779" s="19" t="s">
        <v>4</v>
      </c>
      <c r="D779" s="19"/>
      <c r="E779" s="19"/>
      <c r="F779" s="30"/>
      <c r="G779" s="30"/>
      <c r="H779" s="97"/>
      <c r="I779" s="97"/>
      <c r="J779" s="97"/>
    </row>
    <row r="780" spans="2:10" x14ac:dyDescent="0.3">
      <c r="B780" s="22"/>
      <c r="C780" s="19" t="s">
        <v>4</v>
      </c>
      <c r="D780" s="19"/>
      <c r="E780" s="19"/>
      <c r="F780" s="30"/>
      <c r="G780" s="30"/>
      <c r="H780" s="97"/>
      <c r="I780" s="97"/>
      <c r="J780" s="97"/>
    </row>
    <row r="781" spans="2:10" x14ac:dyDescent="0.3">
      <c r="B781" s="22"/>
      <c r="C781" s="19" t="s">
        <v>4</v>
      </c>
      <c r="D781" s="19"/>
      <c r="E781" s="19"/>
      <c r="F781" s="30"/>
      <c r="G781" s="30"/>
      <c r="H781" s="97"/>
      <c r="I781" s="97"/>
      <c r="J781" s="97"/>
    </row>
    <row r="782" spans="2:10" x14ac:dyDescent="0.3">
      <c r="B782" s="22"/>
      <c r="C782" s="19" t="s">
        <v>4</v>
      </c>
      <c r="D782" s="19"/>
      <c r="E782" s="19"/>
      <c r="F782" s="30"/>
      <c r="G782" s="30"/>
      <c r="H782" s="97"/>
      <c r="I782" s="97"/>
      <c r="J782" s="97"/>
    </row>
    <row r="783" spans="2:10" x14ac:dyDescent="0.3">
      <c r="B783" s="22"/>
      <c r="C783" s="19" t="s">
        <v>4</v>
      </c>
      <c r="D783" s="19"/>
      <c r="E783" s="19"/>
      <c r="F783" s="30"/>
      <c r="G783" s="30"/>
      <c r="H783" s="97"/>
      <c r="I783" s="97"/>
      <c r="J783" s="97"/>
    </row>
    <row r="784" spans="2:10" x14ac:dyDescent="0.3">
      <c r="B784" s="22"/>
      <c r="C784" s="19" t="s">
        <v>4</v>
      </c>
      <c r="D784" s="19"/>
      <c r="E784" s="19"/>
      <c r="F784" s="30"/>
      <c r="G784" s="30"/>
      <c r="H784" s="97"/>
      <c r="I784" s="97"/>
      <c r="J784" s="97"/>
    </row>
    <row r="785" spans="2:10" x14ac:dyDescent="0.3">
      <c r="B785" s="22"/>
      <c r="C785" s="19" t="s">
        <v>4</v>
      </c>
      <c r="D785" s="19"/>
      <c r="E785" s="19"/>
      <c r="F785" s="30"/>
      <c r="G785" s="30"/>
      <c r="H785" s="97"/>
      <c r="I785" s="97"/>
      <c r="J785" s="97"/>
    </row>
    <row r="786" spans="2:10" x14ac:dyDescent="0.3">
      <c r="B786" s="22"/>
      <c r="C786" s="19" t="s">
        <v>4</v>
      </c>
      <c r="D786" s="19"/>
      <c r="E786" s="19"/>
      <c r="F786" s="30"/>
      <c r="G786" s="30"/>
      <c r="H786" s="97"/>
      <c r="I786" s="97"/>
      <c r="J786" s="97"/>
    </row>
    <row r="787" spans="2:10" x14ac:dyDescent="0.3">
      <c r="B787" s="22"/>
      <c r="C787" s="19" t="s">
        <v>4</v>
      </c>
      <c r="D787" s="19"/>
      <c r="E787" s="19"/>
      <c r="F787" s="30"/>
      <c r="G787" s="30"/>
      <c r="H787" s="97"/>
      <c r="I787" s="97"/>
      <c r="J787" s="97"/>
    </row>
    <row r="788" spans="2:10" x14ac:dyDescent="0.3">
      <c r="B788" s="22"/>
      <c r="C788" s="19" t="s">
        <v>4</v>
      </c>
      <c r="D788" s="19"/>
      <c r="E788" s="19"/>
      <c r="F788" s="30"/>
      <c r="G788" s="30"/>
      <c r="H788" s="97"/>
      <c r="I788" s="97"/>
      <c r="J788" s="97"/>
    </row>
    <row r="789" spans="2:10" x14ac:dyDescent="0.3">
      <c r="B789" s="22"/>
      <c r="C789" s="19" t="s">
        <v>4</v>
      </c>
      <c r="D789" s="19"/>
      <c r="E789" s="19"/>
      <c r="F789" s="30"/>
      <c r="G789" s="30"/>
      <c r="H789" s="97"/>
      <c r="I789" s="97"/>
      <c r="J789" s="97"/>
    </row>
    <row r="790" spans="2:10" x14ac:dyDescent="0.3">
      <c r="B790" s="22"/>
      <c r="C790" s="19" t="s">
        <v>4</v>
      </c>
      <c r="D790" s="19"/>
      <c r="E790" s="19"/>
      <c r="F790" s="30"/>
      <c r="G790" s="30"/>
      <c r="H790" s="97"/>
      <c r="I790" s="97"/>
      <c r="J790" s="97"/>
    </row>
    <row r="791" spans="2:10" x14ac:dyDescent="0.3">
      <c r="B791" s="22"/>
      <c r="C791" s="19" t="s">
        <v>4</v>
      </c>
      <c r="D791" s="19"/>
      <c r="E791" s="19"/>
      <c r="F791" s="30"/>
      <c r="G791" s="30"/>
      <c r="H791" s="97"/>
      <c r="I791" s="97"/>
      <c r="J791" s="97"/>
    </row>
    <row r="792" spans="2:10" x14ac:dyDescent="0.3">
      <c r="B792" s="22"/>
      <c r="C792" s="19" t="s">
        <v>4</v>
      </c>
      <c r="D792" s="19"/>
      <c r="E792" s="19"/>
      <c r="F792" s="30"/>
      <c r="G792" s="30"/>
      <c r="H792" s="97"/>
      <c r="I792" s="97"/>
      <c r="J792" s="97"/>
    </row>
    <row r="793" spans="2:10" x14ac:dyDescent="0.3">
      <c r="B793" s="22"/>
      <c r="C793" s="19" t="s">
        <v>4</v>
      </c>
      <c r="D793" s="19"/>
      <c r="E793" s="19"/>
      <c r="F793" s="30"/>
      <c r="G793" s="30"/>
      <c r="H793" s="97"/>
      <c r="I793" s="97"/>
      <c r="J793" s="97"/>
    </row>
    <row r="794" spans="2:10" x14ac:dyDescent="0.3">
      <c r="B794" s="22"/>
      <c r="C794" s="19" t="s">
        <v>4</v>
      </c>
      <c r="D794" s="19"/>
      <c r="E794" s="19"/>
      <c r="F794" s="30"/>
      <c r="G794" s="30"/>
      <c r="H794" s="97"/>
      <c r="I794" s="97"/>
      <c r="J794" s="97"/>
    </row>
    <row r="795" spans="2:10" x14ac:dyDescent="0.3">
      <c r="B795" s="22"/>
      <c r="C795" s="19" t="s">
        <v>4</v>
      </c>
      <c r="D795" s="19"/>
      <c r="E795" s="19"/>
      <c r="F795" s="30"/>
      <c r="G795" s="30"/>
      <c r="H795" s="97"/>
      <c r="I795" s="97"/>
      <c r="J795" s="97"/>
    </row>
    <row r="796" spans="2:10" x14ac:dyDescent="0.3">
      <c r="B796" s="22"/>
      <c r="C796" s="19" t="s">
        <v>4</v>
      </c>
      <c r="D796" s="19"/>
      <c r="E796" s="19"/>
      <c r="F796" s="30"/>
      <c r="G796" s="30"/>
      <c r="H796" s="97"/>
      <c r="I796" s="97"/>
      <c r="J796" s="97"/>
    </row>
    <row r="797" spans="2:10" x14ac:dyDescent="0.3">
      <c r="B797" s="22"/>
      <c r="C797" s="19" t="s">
        <v>4</v>
      </c>
      <c r="D797" s="19"/>
      <c r="E797" s="19"/>
      <c r="F797" s="30"/>
      <c r="G797" s="30"/>
      <c r="H797" s="97"/>
      <c r="I797" s="97"/>
      <c r="J797" s="97"/>
    </row>
    <row r="798" spans="2:10" x14ac:dyDescent="0.3">
      <c r="B798" s="22"/>
      <c r="C798" s="19" t="s">
        <v>4</v>
      </c>
      <c r="D798" s="19"/>
      <c r="E798" s="19"/>
      <c r="F798" s="30"/>
      <c r="G798" s="30"/>
      <c r="H798" s="97"/>
      <c r="I798" s="97"/>
      <c r="J798" s="97"/>
    </row>
    <row r="799" spans="2:10" x14ac:dyDescent="0.3">
      <c r="B799" s="22"/>
      <c r="C799" s="19" t="s">
        <v>4</v>
      </c>
      <c r="D799" s="19"/>
      <c r="E799" s="19"/>
      <c r="F799" s="30"/>
      <c r="G799" s="30"/>
      <c r="H799" s="97"/>
      <c r="I799" s="97"/>
      <c r="J799" s="97"/>
    </row>
    <row r="800" spans="2:10" x14ac:dyDescent="0.3">
      <c r="B800" s="22"/>
      <c r="C800" s="19" t="s">
        <v>4</v>
      </c>
      <c r="D800" s="19"/>
      <c r="E800" s="19"/>
      <c r="F800" s="30"/>
      <c r="G800" s="30"/>
      <c r="H800" s="97"/>
      <c r="I800" s="97"/>
      <c r="J800" s="97"/>
    </row>
    <row r="801" spans="2:10" x14ac:dyDescent="0.3">
      <c r="B801" s="22"/>
      <c r="C801" s="19" t="s">
        <v>4</v>
      </c>
      <c r="D801" s="19"/>
      <c r="E801" s="19"/>
      <c r="F801" s="30"/>
      <c r="G801" s="30"/>
      <c r="H801" s="97"/>
      <c r="I801" s="97"/>
      <c r="J801" s="97"/>
    </row>
    <row r="802" spans="2:10" x14ac:dyDescent="0.3">
      <c r="B802" s="22"/>
      <c r="C802" s="19" t="s">
        <v>4</v>
      </c>
      <c r="D802" s="19"/>
      <c r="E802" s="19"/>
      <c r="F802" s="30"/>
      <c r="G802" s="30"/>
      <c r="H802" s="97"/>
      <c r="I802" s="97"/>
      <c r="J802" s="97"/>
    </row>
    <row r="803" spans="2:10" x14ac:dyDescent="0.3">
      <c r="B803" s="22"/>
      <c r="C803" s="19" t="s">
        <v>4</v>
      </c>
      <c r="D803" s="19"/>
      <c r="E803" s="19"/>
      <c r="F803" s="30"/>
      <c r="G803" s="30"/>
      <c r="H803" s="97"/>
      <c r="I803" s="97"/>
      <c r="J803" s="97"/>
    </row>
    <row r="804" spans="2:10" x14ac:dyDescent="0.3">
      <c r="B804" s="22"/>
      <c r="C804" s="19" t="s">
        <v>4</v>
      </c>
      <c r="D804" s="19"/>
      <c r="E804" s="19"/>
      <c r="F804" s="30"/>
      <c r="G804" s="30"/>
      <c r="H804" s="97"/>
      <c r="I804" s="97"/>
      <c r="J804" s="97"/>
    </row>
    <row r="805" spans="2:10" x14ac:dyDescent="0.3">
      <c r="B805" s="22"/>
      <c r="C805" s="19" t="s">
        <v>4</v>
      </c>
      <c r="D805" s="19"/>
      <c r="E805" s="19"/>
      <c r="F805" s="30"/>
      <c r="G805" s="30"/>
      <c r="H805" s="97"/>
      <c r="I805" s="97"/>
      <c r="J805" s="97"/>
    </row>
    <row r="806" spans="2:10" x14ac:dyDescent="0.3">
      <c r="B806" s="22"/>
      <c r="C806" s="19" t="s">
        <v>4</v>
      </c>
      <c r="D806" s="19"/>
      <c r="E806" s="19"/>
      <c r="F806" s="30"/>
      <c r="G806" s="30"/>
      <c r="H806" s="97"/>
      <c r="I806" s="97"/>
      <c r="J806" s="97"/>
    </row>
    <row r="807" spans="2:10" x14ac:dyDescent="0.3">
      <c r="B807" s="22"/>
      <c r="C807" s="19" t="s">
        <v>4</v>
      </c>
      <c r="D807" s="19"/>
      <c r="E807" s="19"/>
      <c r="F807" s="30"/>
      <c r="G807" s="30"/>
      <c r="H807" s="97"/>
      <c r="I807" s="97"/>
      <c r="J807" s="97"/>
    </row>
    <row r="808" spans="2:10" x14ac:dyDescent="0.3">
      <c r="B808" s="22"/>
      <c r="C808" s="19" t="s">
        <v>4</v>
      </c>
      <c r="D808" s="19"/>
      <c r="E808" s="19"/>
      <c r="F808" s="30"/>
      <c r="G808" s="30"/>
      <c r="H808" s="97"/>
      <c r="I808" s="97"/>
      <c r="J808" s="97"/>
    </row>
    <row r="809" spans="2:10" x14ac:dyDescent="0.3">
      <c r="B809" s="22"/>
      <c r="C809" s="19" t="s">
        <v>4</v>
      </c>
      <c r="D809" s="19"/>
      <c r="E809" s="19"/>
      <c r="F809" s="30"/>
      <c r="G809" s="30"/>
      <c r="H809" s="97"/>
      <c r="I809" s="97"/>
      <c r="J809" s="97"/>
    </row>
    <row r="810" spans="2:10" x14ac:dyDescent="0.3">
      <c r="B810" s="22"/>
      <c r="C810" s="19" t="s">
        <v>4</v>
      </c>
      <c r="D810" s="19"/>
      <c r="E810" s="19"/>
      <c r="F810" s="30"/>
      <c r="G810" s="30"/>
      <c r="H810" s="97"/>
      <c r="I810" s="97"/>
      <c r="J810" s="97"/>
    </row>
    <row r="811" spans="2:10" x14ac:dyDescent="0.3">
      <c r="B811" s="22"/>
      <c r="C811" s="19" t="s">
        <v>4</v>
      </c>
      <c r="D811" s="19"/>
      <c r="E811" s="19"/>
      <c r="F811" s="30"/>
      <c r="G811" s="30"/>
      <c r="H811" s="97"/>
      <c r="I811" s="97"/>
      <c r="J811" s="97"/>
    </row>
    <row r="812" spans="2:10" x14ac:dyDescent="0.3">
      <c r="B812" s="22"/>
      <c r="C812" s="19" t="s">
        <v>4</v>
      </c>
      <c r="D812" s="19"/>
      <c r="E812" s="19"/>
      <c r="F812" s="30"/>
      <c r="G812" s="30"/>
      <c r="H812" s="97"/>
      <c r="I812" s="97"/>
      <c r="J812" s="97"/>
    </row>
    <row r="813" spans="2:10" x14ac:dyDescent="0.3">
      <c r="B813" s="22"/>
      <c r="C813" s="19" t="s">
        <v>4</v>
      </c>
      <c r="D813" s="19"/>
      <c r="E813" s="19"/>
      <c r="F813" s="30"/>
      <c r="G813" s="30"/>
      <c r="H813" s="97"/>
      <c r="I813" s="97"/>
      <c r="J813" s="97"/>
    </row>
    <row r="814" spans="2:10" x14ac:dyDescent="0.3">
      <c r="B814" s="22"/>
      <c r="C814" s="19" t="s">
        <v>4</v>
      </c>
      <c r="D814" s="19"/>
      <c r="E814" s="19"/>
      <c r="F814" s="30"/>
      <c r="G814" s="30"/>
      <c r="H814" s="97"/>
      <c r="I814" s="97"/>
      <c r="J814" s="97"/>
    </row>
    <row r="815" spans="2:10" x14ac:dyDescent="0.3">
      <c r="B815" s="22"/>
      <c r="C815" s="19" t="s">
        <v>4</v>
      </c>
      <c r="D815" s="19"/>
      <c r="E815" s="19"/>
      <c r="F815" s="30"/>
      <c r="G815" s="30"/>
      <c r="H815" s="97"/>
      <c r="I815" s="97"/>
      <c r="J815" s="97"/>
    </row>
    <row r="816" spans="2:10" x14ac:dyDescent="0.3">
      <c r="B816" s="22"/>
      <c r="C816" s="19" t="s">
        <v>4</v>
      </c>
      <c r="D816" s="19"/>
      <c r="E816" s="19"/>
      <c r="F816" s="30"/>
      <c r="G816" s="30"/>
      <c r="H816" s="97"/>
      <c r="I816" s="97"/>
      <c r="J816" s="97"/>
    </row>
    <row r="817" spans="2:10" x14ac:dyDescent="0.3">
      <c r="B817" s="22"/>
      <c r="C817" s="19" t="s">
        <v>4</v>
      </c>
      <c r="D817" s="19"/>
      <c r="E817" s="19"/>
      <c r="F817" s="30"/>
      <c r="G817" s="30"/>
      <c r="H817" s="97"/>
      <c r="I817" s="97"/>
      <c r="J817" s="97"/>
    </row>
    <row r="818" spans="2:10" x14ac:dyDescent="0.3">
      <c r="B818" s="22"/>
      <c r="C818" s="19" t="s">
        <v>4</v>
      </c>
      <c r="D818" s="19"/>
      <c r="E818" s="19"/>
      <c r="F818" s="30"/>
      <c r="G818" s="30"/>
      <c r="H818" s="97"/>
      <c r="I818" s="97"/>
      <c r="J818" s="97"/>
    </row>
    <row r="819" spans="2:10" x14ac:dyDescent="0.3">
      <c r="B819" s="22"/>
      <c r="C819" s="19" t="s">
        <v>4</v>
      </c>
      <c r="D819" s="19"/>
      <c r="E819" s="19"/>
      <c r="F819" s="30"/>
      <c r="G819" s="30"/>
      <c r="H819" s="97"/>
      <c r="I819" s="97"/>
      <c r="J819" s="97"/>
    </row>
    <row r="820" spans="2:10" x14ac:dyDescent="0.3">
      <c r="B820" s="22"/>
      <c r="C820" s="19" t="s">
        <v>4</v>
      </c>
      <c r="D820" s="19"/>
      <c r="E820" s="19"/>
      <c r="F820" s="30"/>
      <c r="G820" s="30"/>
      <c r="H820" s="97"/>
      <c r="I820" s="97"/>
      <c r="J820" s="97"/>
    </row>
    <row r="821" spans="2:10" x14ac:dyDescent="0.3">
      <c r="B821" s="22"/>
      <c r="C821" s="19" t="s">
        <v>4</v>
      </c>
      <c r="D821" s="19"/>
      <c r="E821" s="19"/>
      <c r="F821" s="30"/>
      <c r="G821" s="30"/>
      <c r="H821" s="97"/>
      <c r="I821" s="97"/>
      <c r="J821" s="97"/>
    </row>
    <row r="822" spans="2:10" x14ac:dyDescent="0.3">
      <c r="B822" s="22"/>
      <c r="C822" s="19" t="s">
        <v>4</v>
      </c>
      <c r="D822" s="19"/>
      <c r="E822" s="19"/>
      <c r="F822" s="30"/>
      <c r="G822" s="30"/>
      <c r="H822" s="97"/>
      <c r="I822" s="97"/>
      <c r="J822" s="97"/>
    </row>
    <row r="823" spans="2:10" x14ac:dyDescent="0.3">
      <c r="B823" s="22"/>
      <c r="C823" s="19" t="s">
        <v>4</v>
      </c>
      <c r="D823" s="19"/>
      <c r="E823" s="19"/>
      <c r="F823" s="30"/>
      <c r="G823" s="30"/>
      <c r="H823" s="97"/>
      <c r="I823" s="97"/>
      <c r="J823" s="97"/>
    </row>
    <row r="824" spans="2:10" x14ac:dyDescent="0.3">
      <c r="B824" s="22"/>
      <c r="C824" s="19" t="s">
        <v>4</v>
      </c>
      <c r="D824" s="19"/>
      <c r="E824" s="19"/>
      <c r="F824" s="30"/>
      <c r="G824" s="30"/>
      <c r="H824" s="97"/>
      <c r="I824" s="97"/>
      <c r="J824" s="97"/>
    </row>
    <row r="825" spans="2:10" x14ac:dyDescent="0.3">
      <c r="B825" s="22"/>
      <c r="C825" s="19" t="s">
        <v>4</v>
      </c>
      <c r="D825" s="19"/>
      <c r="E825" s="19"/>
      <c r="F825" s="30"/>
      <c r="G825" s="30"/>
      <c r="H825" s="97"/>
      <c r="I825" s="97"/>
      <c r="J825" s="97"/>
    </row>
    <row r="826" spans="2:10" x14ac:dyDescent="0.3">
      <c r="B826" s="22"/>
      <c r="C826" s="19" t="s">
        <v>4</v>
      </c>
      <c r="D826" s="19"/>
      <c r="E826" s="19"/>
      <c r="F826" s="30"/>
      <c r="G826" s="30"/>
      <c r="H826" s="97"/>
      <c r="I826" s="97"/>
      <c r="J826" s="97"/>
    </row>
    <row r="827" spans="2:10" x14ac:dyDescent="0.3">
      <c r="B827" s="22"/>
      <c r="C827" s="19" t="s">
        <v>4</v>
      </c>
      <c r="D827" s="19"/>
      <c r="E827" s="19"/>
      <c r="F827" s="30"/>
      <c r="G827" s="30"/>
      <c r="H827" s="97"/>
      <c r="I827" s="97"/>
      <c r="J827" s="97"/>
    </row>
    <row r="828" spans="2:10" x14ac:dyDescent="0.3">
      <c r="B828" s="22"/>
      <c r="C828" s="19" t="s">
        <v>4</v>
      </c>
      <c r="D828" s="19"/>
      <c r="E828" s="19"/>
      <c r="F828" s="30"/>
      <c r="G828" s="30"/>
      <c r="H828" s="97"/>
      <c r="I828" s="97"/>
      <c r="J828" s="97"/>
    </row>
    <row r="829" spans="2:10" x14ac:dyDescent="0.3">
      <c r="B829" s="22"/>
      <c r="C829" s="19" t="s">
        <v>4</v>
      </c>
      <c r="D829" s="19"/>
      <c r="E829" s="19"/>
      <c r="F829" s="30"/>
      <c r="G829" s="30"/>
      <c r="H829" s="97"/>
      <c r="I829" s="97"/>
      <c r="J829" s="97"/>
    </row>
    <row r="830" spans="2:10" x14ac:dyDescent="0.3">
      <c r="B830" s="22"/>
      <c r="C830" s="19" t="s">
        <v>4</v>
      </c>
      <c r="D830" s="19"/>
      <c r="E830" s="19"/>
      <c r="F830" s="30"/>
      <c r="G830" s="30"/>
      <c r="H830" s="97"/>
      <c r="I830" s="97"/>
      <c r="J830" s="97"/>
    </row>
    <row r="831" spans="2:10" x14ac:dyDescent="0.3">
      <c r="B831" s="22"/>
      <c r="C831" s="19" t="s">
        <v>4</v>
      </c>
      <c r="D831" s="19"/>
      <c r="E831" s="19"/>
      <c r="F831" s="30"/>
      <c r="G831" s="30"/>
      <c r="H831" s="97"/>
      <c r="I831" s="97"/>
      <c r="J831" s="97"/>
    </row>
    <row r="832" spans="2:10" x14ac:dyDescent="0.3">
      <c r="B832" s="22"/>
      <c r="C832" s="19" t="s">
        <v>4</v>
      </c>
      <c r="D832" s="19"/>
      <c r="E832" s="19"/>
      <c r="F832" s="30"/>
      <c r="G832" s="30"/>
      <c r="H832" s="97"/>
      <c r="I832" s="97"/>
      <c r="J832" s="97"/>
    </row>
    <row r="833" spans="2:10" x14ac:dyDescent="0.3">
      <c r="B833" s="22"/>
      <c r="C833" s="19" t="s">
        <v>4</v>
      </c>
      <c r="D833" s="19"/>
      <c r="E833" s="19"/>
      <c r="F833" s="30"/>
      <c r="G833" s="30"/>
      <c r="H833" s="97"/>
      <c r="I833" s="97"/>
      <c r="J833" s="97"/>
    </row>
    <row r="834" spans="2:10" x14ac:dyDescent="0.3">
      <c r="B834" s="22"/>
      <c r="C834" s="19" t="s">
        <v>4</v>
      </c>
      <c r="D834" s="19"/>
      <c r="E834" s="19"/>
      <c r="F834" s="30"/>
      <c r="G834" s="30"/>
      <c r="H834" s="97"/>
      <c r="I834" s="97"/>
      <c r="J834" s="97"/>
    </row>
    <row r="835" spans="2:10" x14ac:dyDescent="0.3">
      <c r="B835" s="22"/>
      <c r="C835" s="19" t="s">
        <v>4</v>
      </c>
      <c r="D835" s="19"/>
      <c r="E835" s="19"/>
      <c r="F835" s="30"/>
      <c r="G835" s="30"/>
      <c r="H835" s="97"/>
      <c r="I835" s="97"/>
      <c r="J835" s="97"/>
    </row>
    <row r="836" spans="2:10" x14ac:dyDescent="0.3">
      <c r="B836" s="22"/>
      <c r="C836" s="19" t="s">
        <v>4</v>
      </c>
      <c r="D836" s="19"/>
      <c r="E836" s="19"/>
      <c r="F836" s="30"/>
      <c r="G836" s="30"/>
      <c r="H836" s="97"/>
      <c r="I836" s="97"/>
      <c r="J836" s="97"/>
    </row>
    <row r="837" spans="2:10" x14ac:dyDescent="0.3">
      <c r="B837" s="22"/>
      <c r="C837" s="19" t="s">
        <v>4</v>
      </c>
      <c r="D837" s="19"/>
      <c r="E837" s="19"/>
      <c r="F837" s="30"/>
      <c r="G837" s="30"/>
      <c r="H837" s="97"/>
      <c r="I837" s="97"/>
      <c r="J837" s="97"/>
    </row>
    <row r="838" spans="2:10" x14ac:dyDescent="0.3">
      <c r="B838" s="22"/>
      <c r="C838" s="19" t="s">
        <v>4</v>
      </c>
      <c r="D838" s="19"/>
      <c r="E838" s="19"/>
      <c r="F838" s="30"/>
      <c r="G838" s="30"/>
      <c r="H838" s="97"/>
      <c r="I838" s="97"/>
      <c r="J838" s="97"/>
    </row>
    <row r="839" spans="2:10" x14ac:dyDescent="0.3">
      <c r="B839" s="22"/>
      <c r="C839" s="19" t="s">
        <v>4</v>
      </c>
      <c r="D839" s="19"/>
      <c r="E839" s="19"/>
      <c r="F839" s="30"/>
      <c r="G839" s="30"/>
      <c r="H839" s="97"/>
      <c r="I839" s="97"/>
      <c r="J839" s="97"/>
    </row>
    <row r="840" spans="2:10" x14ac:dyDescent="0.3">
      <c r="B840" s="22"/>
      <c r="C840" s="19" t="s">
        <v>4</v>
      </c>
      <c r="D840" s="19"/>
      <c r="E840" s="19"/>
      <c r="F840" s="30"/>
      <c r="G840" s="30"/>
      <c r="H840" s="97"/>
      <c r="I840" s="97"/>
      <c r="J840" s="97"/>
    </row>
    <row r="841" spans="2:10" x14ac:dyDescent="0.3">
      <c r="B841" s="22"/>
      <c r="C841" s="19" t="s">
        <v>4</v>
      </c>
      <c r="D841" s="19"/>
      <c r="E841" s="19"/>
      <c r="F841" s="30"/>
      <c r="G841" s="30"/>
      <c r="H841" s="97"/>
      <c r="I841" s="97"/>
      <c r="J841" s="97"/>
    </row>
    <row r="842" spans="2:10" x14ac:dyDescent="0.3">
      <c r="B842" s="22"/>
      <c r="C842" s="19" t="s">
        <v>4</v>
      </c>
      <c r="D842" s="19"/>
      <c r="E842" s="19"/>
      <c r="F842" s="30"/>
      <c r="G842" s="30"/>
      <c r="H842" s="97"/>
      <c r="I842" s="97"/>
      <c r="J842" s="97"/>
    </row>
    <row r="843" spans="2:10" x14ac:dyDescent="0.3">
      <c r="B843" s="22"/>
      <c r="C843" s="19" t="s">
        <v>4</v>
      </c>
      <c r="D843" s="19"/>
      <c r="E843" s="19"/>
      <c r="F843" s="30"/>
      <c r="G843" s="30"/>
      <c r="H843" s="97"/>
      <c r="I843" s="97"/>
      <c r="J843" s="97"/>
    </row>
    <row r="844" spans="2:10" x14ac:dyDescent="0.3">
      <c r="B844" s="22"/>
      <c r="C844" s="19" t="s">
        <v>4</v>
      </c>
      <c r="D844" s="19"/>
      <c r="E844" s="19"/>
      <c r="F844" s="30"/>
      <c r="G844" s="30"/>
      <c r="H844" s="97"/>
      <c r="I844" s="97"/>
      <c r="J844" s="97"/>
    </row>
    <row r="845" spans="2:10" x14ac:dyDescent="0.3">
      <c r="B845" s="22"/>
      <c r="C845" s="19" t="s">
        <v>4</v>
      </c>
      <c r="D845" s="19"/>
      <c r="E845" s="19"/>
      <c r="F845" s="30"/>
      <c r="G845" s="30"/>
      <c r="H845" s="97"/>
      <c r="I845" s="97"/>
      <c r="J845" s="97"/>
    </row>
    <row r="846" spans="2:10" x14ac:dyDescent="0.3">
      <c r="B846" s="22"/>
      <c r="C846" s="19" t="s">
        <v>4</v>
      </c>
      <c r="D846" s="19"/>
      <c r="E846" s="19"/>
      <c r="F846" s="30"/>
      <c r="G846" s="30"/>
      <c r="H846" s="97"/>
      <c r="I846" s="97"/>
      <c r="J846" s="97"/>
    </row>
    <row r="847" spans="2:10" x14ac:dyDescent="0.3">
      <c r="B847" s="22"/>
      <c r="C847" s="19" t="s">
        <v>4</v>
      </c>
      <c r="D847" s="19"/>
      <c r="E847" s="19"/>
      <c r="F847" s="30"/>
      <c r="G847" s="30"/>
      <c r="H847" s="97"/>
      <c r="I847" s="97"/>
      <c r="J847" s="97"/>
    </row>
    <row r="848" spans="2:10" x14ac:dyDescent="0.3">
      <c r="B848" s="22"/>
      <c r="C848" s="19" t="s">
        <v>4</v>
      </c>
      <c r="D848" s="19"/>
      <c r="E848" s="19"/>
      <c r="F848" s="30"/>
      <c r="G848" s="30"/>
      <c r="H848" s="97"/>
      <c r="I848" s="97"/>
      <c r="J848" s="97"/>
    </row>
    <row r="849" spans="2:10" x14ac:dyDescent="0.3">
      <c r="B849" s="22"/>
      <c r="C849" s="19" t="s">
        <v>4</v>
      </c>
      <c r="D849" s="19"/>
      <c r="E849" s="19"/>
      <c r="F849" s="30"/>
      <c r="G849" s="30"/>
      <c r="H849" s="97"/>
      <c r="I849" s="97"/>
      <c r="J849" s="97"/>
    </row>
    <row r="850" spans="2:10" x14ac:dyDescent="0.3">
      <c r="B850" s="22"/>
      <c r="C850" s="19" t="s">
        <v>4</v>
      </c>
      <c r="D850" s="19"/>
      <c r="E850" s="19"/>
      <c r="F850" s="30"/>
      <c r="G850" s="30"/>
      <c r="H850" s="97"/>
      <c r="I850" s="97"/>
      <c r="J850" s="97"/>
    </row>
    <row r="851" spans="2:10" x14ac:dyDescent="0.3">
      <c r="B851" s="22"/>
      <c r="C851" s="19" t="s">
        <v>4</v>
      </c>
      <c r="D851" s="19"/>
      <c r="E851" s="19"/>
      <c r="F851" s="30"/>
      <c r="G851" s="30"/>
      <c r="H851" s="97"/>
      <c r="I851" s="97"/>
      <c r="J851" s="97"/>
    </row>
    <row r="852" spans="2:10" x14ac:dyDescent="0.3">
      <c r="B852" s="22"/>
      <c r="C852" s="19" t="s">
        <v>4</v>
      </c>
      <c r="D852" s="19"/>
      <c r="E852" s="19"/>
      <c r="F852" s="30"/>
      <c r="G852" s="30"/>
      <c r="H852" s="97"/>
      <c r="I852" s="97"/>
      <c r="J852" s="97"/>
    </row>
    <row r="853" spans="2:10" x14ac:dyDescent="0.3">
      <c r="B853" s="22"/>
      <c r="C853" s="19" t="s">
        <v>4</v>
      </c>
      <c r="D853" s="19"/>
      <c r="E853" s="19"/>
      <c r="F853" s="30"/>
      <c r="G853" s="30"/>
      <c r="H853" s="97"/>
      <c r="I853" s="97"/>
      <c r="J853" s="97"/>
    </row>
    <row r="854" spans="2:10" x14ac:dyDescent="0.3">
      <c r="B854" s="22"/>
      <c r="C854" s="19" t="s">
        <v>4</v>
      </c>
      <c r="D854" s="19"/>
      <c r="E854" s="19"/>
      <c r="F854" s="30"/>
      <c r="G854" s="30"/>
      <c r="H854" s="97"/>
      <c r="I854" s="97"/>
      <c r="J854" s="97"/>
    </row>
    <row r="855" spans="2:10" x14ac:dyDescent="0.3">
      <c r="B855" s="22"/>
      <c r="C855" s="19" t="s">
        <v>4</v>
      </c>
      <c r="D855" s="19"/>
      <c r="E855" s="19"/>
      <c r="F855" s="30"/>
      <c r="G855" s="30"/>
      <c r="H855" s="97"/>
      <c r="I855" s="97"/>
      <c r="J855" s="97"/>
    </row>
    <row r="856" spans="2:10" x14ac:dyDescent="0.3">
      <c r="B856" s="22"/>
      <c r="C856" s="19" t="s">
        <v>4</v>
      </c>
      <c r="D856" s="19"/>
      <c r="E856" s="19"/>
      <c r="F856" s="30"/>
      <c r="G856" s="30"/>
      <c r="H856" s="97"/>
      <c r="I856" s="97"/>
      <c r="J856" s="97"/>
    </row>
    <row r="857" spans="2:10" x14ac:dyDescent="0.3">
      <c r="B857" s="22"/>
      <c r="C857" s="19" t="s">
        <v>4</v>
      </c>
      <c r="D857" s="19"/>
      <c r="E857" s="19"/>
      <c r="F857" s="30"/>
      <c r="G857" s="30"/>
      <c r="H857" s="97"/>
      <c r="I857" s="97"/>
      <c r="J857" s="97"/>
    </row>
    <row r="858" spans="2:10" x14ac:dyDescent="0.3">
      <c r="B858" s="22"/>
      <c r="C858" s="19" t="s">
        <v>4</v>
      </c>
      <c r="D858" s="19"/>
      <c r="E858" s="19"/>
      <c r="F858" s="30"/>
      <c r="G858" s="30"/>
      <c r="H858" s="97"/>
      <c r="I858" s="97"/>
      <c r="J858" s="97"/>
    </row>
    <row r="859" spans="2:10" x14ac:dyDescent="0.3">
      <c r="B859" s="22"/>
      <c r="C859" s="19" t="s">
        <v>4</v>
      </c>
      <c r="D859" s="19"/>
      <c r="E859" s="19"/>
      <c r="F859" s="30"/>
      <c r="G859" s="30"/>
      <c r="H859" s="97"/>
      <c r="I859" s="97"/>
      <c r="J859" s="97"/>
    </row>
    <row r="860" spans="2:10" x14ac:dyDescent="0.3">
      <c r="B860" s="22"/>
      <c r="C860" s="19" t="s">
        <v>4</v>
      </c>
      <c r="D860" s="19"/>
      <c r="E860" s="19"/>
      <c r="F860" s="30"/>
      <c r="G860" s="30"/>
      <c r="H860" s="97"/>
      <c r="I860" s="97"/>
      <c r="J860" s="97"/>
    </row>
    <row r="861" spans="2:10" x14ac:dyDescent="0.3">
      <c r="B861" s="22"/>
      <c r="C861" s="19" t="s">
        <v>4</v>
      </c>
      <c r="D861" s="19"/>
      <c r="E861" s="19"/>
      <c r="F861" s="30"/>
      <c r="G861" s="30"/>
      <c r="H861" s="97"/>
      <c r="I861" s="97"/>
      <c r="J861" s="97"/>
    </row>
    <row r="862" spans="2:10" x14ac:dyDescent="0.3">
      <c r="B862" s="22"/>
      <c r="C862" s="19" t="s">
        <v>4</v>
      </c>
      <c r="D862" s="19"/>
      <c r="E862" s="19"/>
      <c r="F862" s="30"/>
      <c r="G862" s="30"/>
      <c r="H862" s="97"/>
      <c r="I862" s="97"/>
      <c r="J862" s="97"/>
    </row>
    <row r="863" spans="2:10" x14ac:dyDescent="0.3">
      <c r="B863" s="22"/>
      <c r="C863" s="19" t="s">
        <v>4</v>
      </c>
      <c r="D863" s="19"/>
      <c r="E863" s="19"/>
      <c r="F863" s="30"/>
      <c r="G863" s="30"/>
      <c r="H863" s="97"/>
      <c r="I863" s="97"/>
      <c r="J863" s="97"/>
    </row>
    <row r="864" spans="2:10" x14ac:dyDescent="0.3">
      <c r="B864" s="22"/>
      <c r="C864" s="19" t="s">
        <v>4</v>
      </c>
      <c r="D864" s="19"/>
      <c r="E864" s="19"/>
      <c r="F864" s="30"/>
      <c r="G864" s="30"/>
      <c r="H864" s="97"/>
      <c r="I864" s="97"/>
      <c r="J864" s="97"/>
    </row>
    <row r="865" spans="2:10" x14ac:dyDescent="0.3">
      <c r="B865" s="22"/>
      <c r="C865" s="19" t="s">
        <v>4</v>
      </c>
      <c r="D865" s="19"/>
      <c r="E865" s="19"/>
      <c r="F865" s="30"/>
      <c r="G865" s="30"/>
      <c r="H865" s="97"/>
      <c r="I865" s="97"/>
      <c r="J865" s="97"/>
    </row>
    <row r="866" spans="2:10" x14ac:dyDescent="0.3">
      <c r="B866" s="22"/>
      <c r="C866" s="19" t="s">
        <v>4</v>
      </c>
      <c r="D866" s="19"/>
      <c r="E866" s="19"/>
      <c r="F866" s="30"/>
      <c r="G866" s="30"/>
      <c r="H866" s="97"/>
      <c r="I866" s="97"/>
      <c r="J866" s="97"/>
    </row>
    <row r="867" spans="2:10" x14ac:dyDescent="0.3">
      <c r="B867" s="22"/>
      <c r="C867" s="19" t="s">
        <v>4</v>
      </c>
      <c r="D867" s="19"/>
      <c r="E867" s="19"/>
      <c r="F867" s="30"/>
      <c r="G867" s="30"/>
      <c r="H867" s="97"/>
      <c r="I867" s="97"/>
      <c r="J867" s="97"/>
    </row>
    <row r="868" spans="2:10" x14ac:dyDescent="0.3">
      <c r="B868" s="22"/>
      <c r="C868" s="19" t="s">
        <v>4</v>
      </c>
      <c r="D868" s="19"/>
      <c r="E868" s="19"/>
      <c r="F868" s="30"/>
      <c r="G868" s="30"/>
      <c r="H868" s="97"/>
      <c r="I868" s="97"/>
      <c r="J868" s="97"/>
    </row>
    <row r="869" spans="2:10" x14ac:dyDescent="0.3">
      <c r="B869" s="22"/>
      <c r="C869" s="19" t="s">
        <v>4</v>
      </c>
      <c r="D869" s="19"/>
      <c r="E869" s="19"/>
      <c r="F869" s="30"/>
      <c r="G869" s="30"/>
      <c r="H869" s="97"/>
      <c r="I869" s="97"/>
      <c r="J869" s="97"/>
    </row>
    <row r="870" spans="2:10" x14ac:dyDescent="0.3">
      <c r="B870" s="22"/>
      <c r="C870" s="19" t="s">
        <v>4</v>
      </c>
      <c r="D870" s="19"/>
      <c r="E870" s="19"/>
      <c r="F870" s="30"/>
      <c r="G870" s="30"/>
      <c r="H870" s="97"/>
      <c r="I870" s="97"/>
      <c r="J870" s="97"/>
    </row>
    <row r="871" spans="2:10" x14ac:dyDescent="0.3">
      <c r="B871" s="22"/>
      <c r="C871" s="19" t="s">
        <v>4</v>
      </c>
      <c r="D871" s="19"/>
      <c r="E871" s="19"/>
      <c r="F871" s="30"/>
      <c r="G871" s="30"/>
      <c r="H871" s="97"/>
      <c r="I871" s="97"/>
      <c r="J871" s="97"/>
    </row>
    <row r="872" spans="2:10" x14ac:dyDescent="0.3">
      <c r="B872" s="22"/>
      <c r="C872" s="19" t="s">
        <v>4</v>
      </c>
      <c r="D872" s="19"/>
      <c r="E872" s="19"/>
      <c r="F872" s="30"/>
      <c r="G872" s="30"/>
      <c r="H872" s="97"/>
      <c r="I872" s="97"/>
      <c r="J872" s="97"/>
    </row>
    <row r="873" spans="2:10" x14ac:dyDescent="0.3">
      <c r="B873" s="22"/>
      <c r="C873" s="19" t="s">
        <v>4</v>
      </c>
      <c r="D873" s="19"/>
      <c r="E873" s="19"/>
      <c r="F873" s="30"/>
      <c r="G873" s="30"/>
      <c r="H873" s="97"/>
      <c r="I873" s="97"/>
      <c r="J873" s="97"/>
    </row>
    <row r="874" spans="2:10" x14ac:dyDescent="0.3">
      <c r="B874" s="22"/>
      <c r="C874" s="19" t="s">
        <v>4</v>
      </c>
      <c r="D874" s="19"/>
      <c r="E874" s="19"/>
      <c r="F874" s="30"/>
      <c r="G874" s="30"/>
      <c r="H874" s="97"/>
      <c r="I874" s="97"/>
      <c r="J874" s="97"/>
    </row>
    <row r="875" spans="2:10" x14ac:dyDescent="0.3">
      <c r="B875" s="22"/>
      <c r="C875" s="19" t="s">
        <v>4</v>
      </c>
      <c r="D875" s="19"/>
      <c r="E875" s="19"/>
      <c r="F875" s="30"/>
      <c r="G875" s="30"/>
      <c r="H875" s="97"/>
      <c r="I875" s="97"/>
      <c r="J875" s="97"/>
    </row>
    <row r="876" spans="2:10" x14ac:dyDescent="0.3">
      <c r="B876" s="22"/>
      <c r="C876" s="19" t="s">
        <v>4</v>
      </c>
      <c r="D876" s="19"/>
      <c r="E876" s="19"/>
      <c r="F876" s="30"/>
      <c r="G876" s="30"/>
      <c r="H876" s="97"/>
      <c r="I876" s="97"/>
      <c r="J876" s="97"/>
    </row>
    <row r="877" spans="2:10" x14ac:dyDescent="0.3">
      <c r="B877" s="22"/>
      <c r="C877" s="19" t="s">
        <v>4</v>
      </c>
      <c r="D877" s="19"/>
      <c r="E877" s="19"/>
      <c r="F877" s="30"/>
      <c r="G877" s="30"/>
      <c r="H877" s="97"/>
      <c r="I877" s="97"/>
      <c r="J877" s="97"/>
    </row>
    <row r="878" spans="2:10" x14ac:dyDescent="0.3">
      <c r="B878" s="22"/>
      <c r="C878" s="19" t="s">
        <v>4</v>
      </c>
      <c r="D878" s="19"/>
      <c r="E878" s="19"/>
      <c r="F878" s="30"/>
      <c r="G878" s="30"/>
      <c r="H878" s="97"/>
      <c r="I878" s="97"/>
      <c r="J878" s="97"/>
    </row>
    <row r="879" spans="2:10" x14ac:dyDescent="0.3">
      <c r="B879" s="22"/>
      <c r="C879" s="19" t="s">
        <v>4</v>
      </c>
      <c r="D879" s="19"/>
      <c r="E879" s="19"/>
      <c r="F879" s="30"/>
      <c r="G879" s="30"/>
      <c r="H879" s="97"/>
      <c r="I879" s="97"/>
      <c r="J879" s="97"/>
    </row>
    <row r="880" spans="2:10" x14ac:dyDescent="0.3">
      <c r="B880" s="22"/>
      <c r="C880" s="19" t="s">
        <v>4</v>
      </c>
      <c r="D880" s="19"/>
      <c r="E880" s="19"/>
      <c r="F880" s="30"/>
      <c r="G880" s="30"/>
      <c r="H880" s="97"/>
      <c r="I880" s="97"/>
      <c r="J880" s="97"/>
    </row>
    <row r="881" spans="2:10" x14ac:dyDescent="0.3">
      <c r="B881" s="22"/>
      <c r="C881" s="19" t="s">
        <v>4</v>
      </c>
      <c r="D881" s="19"/>
      <c r="E881" s="19"/>
      <c r="F881" s="30"/>
      <c r="G881" s="30"/>
      <c r="H881" s="97"/>
      <c r="I881" s="97"/>
      <c r="J881" s="97"/>
    </row>
    <row r="882" spans="2:10" x14ac:dyDescent="0.3">
      <c r="B882" s="22"/>
      <c r="C882" s="19" t="s">
        <v>4</v>
      </c>
      <c r="D882" s="19"/>
      <c r="E882" s="19"/>
      <c r="F882" s="30"/>
      <c r="G882" s="30"/>
      <c r="H882" s="97"/>
      <c r="I882" s="97"/>
      <c r="J882" s="97"/>
    </row>
    <row r="883" spans="2:10" x14ac:dyDescent="0.3">
      <c r="B883" s="22"/>
      <c r="C883" s="19" t="s">
        <v>4</v>
      </c>
      <c r="D883" s="19"/>
      <c r="E883" s="19"/>
      <c r="F883" s="30"/>
      <c r="G883" s="30"/>
      <c r="H883" s="97"/>
      <c r="I883" s="97"/>
      <c r="J883" s="97"/>
    </row>
    <row r="884" spans="2:10" x14ac:dyDescent="0.3">
      <c r="B884" s="22"/>
      <c r="C884" s="19" t="s">
        <v>4</v>
      </c>
      <c r="D884" s="19"/>
      <c r="E884" s="19"/>
      <c r="F884" s="30"/>
      <c r="G884" s="30"/>
      <c r="H884" s="97"/>
      <c r="I884" s="97"/>
      <c r="J884" s="97"/>
    </row>
    <row r="885" spans="2:10" x14ac:dyDescent="0.3">
      <c r="B885" s="22"/>
      <c r="C885" s="19" t="s">
        <v>4</v>
      </c>
      <c r="D885" s="19"/>
      <c r="E885" s="19"/>
      <c r="F885" s="30"/>
      <c r="G885" s="30"/>
      <c r="H885" s="97"/>
      <c r="I885" s="97"/>
      <c r="J885" s="97"/>
    </row>
    <row r="886" spans="2:10" x14ac:dyDescent="0.3">
      <c r="B886" s="22"/>
      <c r="C886" s="19" t="s">
        <v>4</v>
      </c>
      <c r="D886" s="19"/>
      <c r="E886" s="19"/>
      <c r="F886" s="30"/>
      <c r="G886" s="30"/>
      <c r="H886" s="97"/>
      <c r="I886" s="97"/>
      <c r="J886" s="97"/>
    </row>
    <row r="887" spans="2:10" x14ac:dyDescent="0.3">
      <c r="B887" s="22"/>
      <c r="C887" s="19" t="s">
        <v>4</v>
      </c>
      <c r="D887" s="19"/>
      <c r="E887" s="19"/>
      <c r="F887" s="30"/>
      <c r="G887" s="30"/>
      <c r="H887" s="97"/>
      <c r="I887" s="97"/>
      <c r="J887" s="97"/>
    </row>
    <row r="888" spans="2:10" x14ac:dyDescent="0.3">
      <c r="B888" s="22"/>
      <c r="C888" s="19" t="s">
        <v>4</v>
      </c>
      <c r="D888" s="19"/>
      <c r="E888" s="19"/>
      <c r="F888" s="30"/>
      <c r="G888" s="30"/>
      <c r="H888" s="97"/>
      <c r="I888" s="97"/>
      <c r="J888" s="97"/>
    </row>
    <row r="889" spans="2:10" x14ac:dyDescent="0.3">
      <c r="B889" s="22"/>
      <c r="C889" s="19" t="s">
        <v>4</v>
      </c>
      <c r="D889" s="19"/>
      <c r="E889" s="19"/>
      <c r="F889" s="30"/>
      <c r="G889" s="30"/>
      <c r="H889" s="97"/>
      <c r="I889" s="97"/>
      <c r="J889" s="97"/>
    </row>
    <row r="890" spans="2:10" x14ac:dyDescent="0.3">
      <c r="B890" s="22"/>
      <c r="C890" s="19" t="s">
        <v>4</v>
      </c>
      <c r="D890" s="19"/>
      <c r="E890" s="19"/>
      <c r="F890" s="30"/>
      <c r="G890" s="30"/>
      <c r="H890" s="97"/>
      <c r="I890" s="97"/>
      <c r="J890" s="97"/>
    </row>
    <row r="891" spans="2:10" x14ac:dyDescent="0.3">
      <c r="B891" s="22"/>
      <c r="C891" s="19" t="s">
        <v>4</v>
      </c>
      <c r="D891" s="19"/>
      <c r="E891" s="19"/>
      <c r="F891" s="30"/>
      <c r="G891" s="30"/>
      <c r="H891" s="97"/>
      <c r="I891" s="97"/>
      <c r="J891" s="97"/>
    </row>
    <row r="892" spans="2:10" x14ac:dyDescent="0.3">
      <c r="B892" s="22"/>
      <c r="C892" s="19" t="s">
        <v>4</v>
      </c>
      <c r="D892" s="19"/>
      <c r="E892" s="19"/>
      <c r="F892" s="30"/>
      <c r="G892" s="30"/>
      <c r="H892" s="97"/>
      <c r="I892" s="97"/>
      <c r="J892" s="97"/>
    </row>
    <row r="893" spans="2:10" x14ac:dyDescent="0.3">
      <c r="B893" s="22"/>
      <c r="C893" s="19" t="s">
        <v>4</v>
      </c>
      <c r="D893" s="19"/>
      <c r="E893" s="19"/>
      <c r="F893" s="30"/>
      <c r="G893" s="30"/>
      <c r="H893" s="97"/>
      <c r="I893" s="97"/>
      <c r="J893" s="97"/>
    </row>
    <row r="894" spans="2:10" x14ac:dyDescent="0.3">
      <c r="B894" s="22"/>
      <c r="C894" s="19" t="s">
        <v>4</v>
      </c>
      <c r="D894" s="19"/>
      <c r="E894" s="19"/>
      <c r="F894" s="30"/>
      <c r="G894" s="30"/>
      <c r="H894" s="97"/>
      <c r="I894" s="97"/>
      <c r="J894" s="97"/>
    </row>
    <row r="895" spans="2:10" x14ac:dyDescent="0.3">
      <c r="B895" s="22"/>
      <c r="C895" s="19" t="s">
        <v>4</v>
      </c>
      <c r="D895" s="19"/>
      <c r="E895" s="19"/>
      <c r="F895" s="30"/>
      <c r="G895" s="30"/>
      <c r="H895" s="97"/>
      <c r="I895" s="97"/>
      <c r="J895" s="97"/>
    </row>
    <row r="896" spans="2:10" x14ac:dyDescent="0.3">
      <c r="B896" s="22"/>
      <c r="C896" s="19" t="s">
        <v>4</v>
      </c>
      <c r="D896" s="19"/>
      <c r="E896" s="19"/>
      <c r="F896" s="30"/>
      <c r="G896" s="30"/>
      <c r="H896" s="97"/>
      <c r="I896" s="97"/>
      <c r="J896" s="97"/>
    </row>
    <row r="897" spans="2:10" x14ac:dyDescent="0.3">
      <c r="B897" s="22"/>
      <c r="C897" s="19" t="s">
        <v>4</v>
      </c>
      <c r="D897" s="19"/>
      <c r="E897" s="19"/>
      <c r="F897" s="30"/>
      <c r="G897" s="30"/>
      <c r="H897" s="97"/>
      <c r="I897" s="97"/>
      <c r="J897" s="97"/>
    </row>
    <row r="898" spans="2:10" x14ac:dyDescent="0.3">
      <c r="B898" s="22"/>
      <c r="C898" s="19" t="s">
        <v>4</v>
      </c>
      <c r="D898" s="19"/>
      <c r="E898" s="19"/>
      <c r="F898" s="30"/>
      <c r="G898" s="30"/>
      <c r="H898" s="97"/>
      <c r="I898" s="97"/>
      <c r="J898" s="97"/>
    </row>
    <row r="899" spans="2:10" x14ac:dyDescent="0.3">
      <c r="B899" s="22"/>
      <c r="C899" s="19" t="s">
        <v>4</v>
      </c>
      <c r="D899" s="19"/>
      <c r="E899" s="19"/>
      <c r="F899" s="30"/>
      <c r="G899" s="30"/>
      <c r="H899" s="97"/>
      <c r="I899" s="97"/>
      <c r="J899" s="97"/>
    </row>
    <row r="900" spans="2:10" x14ac:dyDescent="0.3">
      <c r="B900" s="22"/>
      <c r="C900" s="19" t="s">
        <v>4</v>
      </c>
      <c r="D900" s="19"/>
      <c r="E900" s="19"/>
      <c r="F900" s="30"/>
      <c r="G900" s="30"/>
      <c r="H900" s="97"/>
      <c r="I900" s="97"/>
      <c r="J900" s="97"/>
    </row>
    <row r="901" spans="2:10" x14ac:dyDescent="0.3">
      <c r="B901" s="22"/>
      <c r="C901" s="19" t="s">
        <v>4</v>
      </c>
      <c r="D901" s="19"/>
      <c r="E901" s="19"/>
      <c r="F901" s="30"/>
      <c r="G901" s="30"/>
      <c r="H901" s="97"/>
      <c r="I901" s="97"/>
      <c r="J901" s="97"/>
    </row>
    <row r="902" spans="2:10" x14ac:dyDescent="0.3">
      <c r="B902" s="22"/>
      <c r="C902" s="19" t="s">
        <v>4</v>
      </c>
      <c r="D902" s="19"/>
      <c r="E902" s="19"/>
      <c r="F902" s="30"/>
      <c r="G902" s="30"/>
      <c r="H902" s="97"/>
      <c r="I902" s="97"/>
      <c r="J902" s="97"/>
    </row>
    <row r="903" spans="2:10" x14ac:dyDescent="0.3">
      <c r="B903" s="22"/>
      <c r="C903" s="19" t="s">
        <v>4</v>
      </c>
      <c r="D903" s="19"/>
      <c r="E903" s="19"/>
      <c r="F903" s="30"/>
      <c r="G903" s="30"/>
      <c r="H903" s="97"/>
      <c r="I903" s="97"/>
      <c r="J903" s="97"/>
    </row>
    <row r="904" spans="2:10" x14ac:dyDescent="0.3">
      <c r="B904" s="22"/>
      <c r="C904" s="19" t="s">
        <v>4</v>
      </c>
      <c r="D904" s="19"/>
      <c r="E904" s="19"/>
      <c r="F904" s="30"/>
      <c r="G904" s="30"/>
      <c r="H904" s="97"/>
      <c r="I904" s="97"/>
      <c r="J904" s="97"/>
    </row>
    <row r="905" spans="2:10" x14ac:dyDescent="0.3">
      <c r="B905" s="22"/>
      <c r="C905" s="19" t="s">
        <v>4</v>
      </c>
      <c r="D905" s="19"/>
      <c r="E905" s="19"/>
      <c r="F905" s="30"/>
      <c r="G905" s="30"/>
      <c r="H905" s="97"/>
      <c r="I905" s="97"/>
      <c r="J905" s="97"/>
    </row>
    <row r="906" spans="2:10" x14ac:dyDescent="0.3">
      <c r="B906" s="22"/>
      <c r="C906" s="19" t="s">
        <v>4</v>
      </c>
      <c r="D906" s="19"/>
      <c r="E906" s="19"/>
      <c r="F906" s="30"/>
      <c r="G906" s="30"/>
      <c r="H906" s="97"/>
      <c r="I906" s="97"/>
      <c r="J906" s="97"/>
    </row>
    <row r="907" spans="2:10" x14ac:dyDescent="0.3">
      <c r="B907" s="22"/>
      <c r="C907" s="19" t="s">
        <v>4</v>
      </c>
      <c r="D907" s="19"/>
      <c r="E907" s="19"/>
      <c r="F907" s="30"/>
      <c r="G907" s="30"/>
      <c r="H907" s="97"/>
      <c r="I907" s="97"/>
      <c r="J907" s="97"/>
    </row>
    <row r="908" spans="2:10" x14ac:dyDescent="0.3">
      <c r="B908" s="22"/>
      <c r="C908" s="19" t="s">
        <v>4</v>
      </c>
      <c r="D908" s="19"/>
      <c r="E908" s="19"/>
      <c r="F908" s="30"/>
      <c r="G908" s="30"/>
      <c r="H908" s="97"/>
      <c r="I908" s="97"/>
      <c r="J908" s="97"/>
    </row>
    <row r="909" spans="2:10" x14ac:dyDescent="0.3">
      <c r="B909" s="22"/>
      <c r="C909" s="19" t="s">
        <v>4</v>
      </c>
      <c r="D909" s="19"/>
      <c r="E909" s="19"/>
      <c r="F909" s="30"/>
      <c r="G909" s="30"/>
      <c r="H909" s="97"/>
      <c r="I909" s="97"/>
      <c r="J909" s="97"/>
    </row>
    <row r="910" spans="2:10" x14ac:dyDescent="0.3">
      <c r="B910" s="22"/>
      <c r="C910" s="19" t="s">
        <v>4</v>
      </c>
      <c r="D910" s="19"/>
      <c r="E910" s="19"/>
      <c r="F910" s="30"/>
      <c r="G910" s="30"/>
      <c r="H910" s="97"/>
      <c r="I910" s="97"/>
      <c r="J910" s="97"/>
    </row>
    <row r="911" spans="2:10" x14ac:dyDescent="0.3">
      <c r="B911" s="22"/>
      <c r="C911" s="19" t="s">
        <v>4</v>
      </c>
      <c r="D911" s="19"/>
      <c r="E911" s="19"/>
      <c r="F911" s="30"/>
      <c r="G911" s="30"/>
      <c r="H911" s="97"/>
      <c r="I911" s="97"/>
      <c r="J911" s="97"/>
    </row>
    <row r="912" spans="2:10" x14ac:dyDescent="0.3">
      <c r="B912" s="22"/>
      <c r="C912" s="19" t="s">
        <v>4</v>
      </c>
      <c r="D912" s="19"/>
      <c r="E912" s="19"/>
      <c r="F912" s="30"/>
      <c r="G912" s="30"/>
      <c r="H912" s="97"/>
      <c r="I912" s="97"/>
      <c r="J912" s="97"/>
    </row>
    <row r="913" spans="2:10" x14ac:dyDescent="0.3">
      <c r="B913" s="22"/>
      <c r="C913" s="19" t="s">
        <v>4</v>
      </c>
      <c r="D913" s="19"/>
      <c r="E913" s="19"/>
      <c r="F913" s="30"/>
      <c r="G913" s="30"/>
      <c r="H913" s="97"/>
      <c r="I913" s="97"/>
      <c r="J913" s="97"/>
    </row>
    <row r="914" spans="2:10" x14ac:dyDescent="0.3">
      <c r="B914" s="22"/>
      <c r="C914" s="19" t="s">
        <v>4</v>
      </c>
      <c r="D914" s="19"/>
      <c r="E914" s="19"/>
      <c r="F914" s="30"/>
      <c r="G914" s="30"/>
      <c r="H914" s="97"/>
      <c r="I914" s="97"/>
      <c r="J914" s="97"/>
    </row>
    <row r="915" spans="2:10" x14ac:dyDescent="0.3">
      <c r="B915" s="22"/>
      <c r="C915" s="19" t="s">
        <v>4</v>
      </c>
      <c r="D915" s="19"/>
      <c r="E915" s="19"/>
      <c r="F915" s="30"/>
      <c r="G915" s="30"/>
      <c r="H915" s="97"/>
      <c r="I915" s="97"/>
      <c r="J915" s="97"/>
    </row>
    <row r="916" spans="2:10" x14ac:dyDescent="0.3">
      <c r="B916" s="22"/>
      <c r="C916" s="19" t="s">
        <v>4</v>
      </c>
      <c r="D916" s="19"/>
      <c r="E916" s="19"/>
      <c r="F916" s="30"/>
      <c r="G916" s="30"/>
      <c r="H916" s="97"/>
      <c r="I916" s="97"/>
      <c r="J916" s="97"/>
    </row>
    <row r="917" spans="2:10" x14ac:dyDescent="0.3">
      <c r="B917" s="22"/>
      <c r="C917" s="19" t="s">
        <v>4</v>
      </c>
      <c r="D917" s="19"/>
      <c r="E917" s="19"/>
      <c r="F917" s="30"/>
      <c r="G917" s="30"/>
      <c r="H917" s="97"/>
      <c r="I917" s="97"/>
      <c r="J917" s="97"/>
    </row>
    <row r="918" spans="2:10" x14ac:dyDescent="0.3">
      <c r="B918" s="22"/>
      <c r="C918" s="19" t="s">
        <v>4</v>
      </c>
      <c r="D918" s="19"/>
      <c r="E918" s="19"/>
      <c r="F918" s="30"/>
      <c r="G918" s="30"/>
      <c r="H918" s="97"/>
      <c r="I918" s="97"/>
      <c r="J918" s="97"/>
    </row>
    <row r="919" spans="2:10" x14ac:dyDescent="0.3">
      <c r="B919" s="22"/>
      <c r="C919" s="19" t="s">
        <v>4</v>
      </c>
      <c r="D919" s="19"/>
      <c r="E919" s="19"/>
      <c r="F919" s="30"/>
      <c r="G919" s="30"/>
      <c r="H919" s="97"/>
      <c r="I919" s="97"/>
      <c r="J919" s="97"/>
    </row>
    <row r="920" spans="2:10" x14ac:dyDescent="0.3">
      <c r="B920" s="22"/>
      <c r="C920" s="19" t="s">
        <v>4</v>
      </c>
      <c r="D920" s="19"/>
      <c r="E920" s="19"/>
      <c r="F920" s="30"/>
      <c r="G920" s="30"/>
      <c r="H920" s="97"/>
      <c r="I920" s="97"/>
      <c r="J920" s="97"/>
    </row>
    <row r="921" spans="2:10" x14ac:dyDescent="0.3">
      <c r="B921" s="22"/>
      <c r="C921" s="19" t="s">
        <v>4</v>
      </c>
      <c r="D921" s="19"/>
      <c r="E921" s="19"/>
      <c r="F921" s="30"/>
      <c r="G921" s="30"/>
      <c r="H921" s="97"/>
      <c r="I921" s="97"/>
      <c r="J921" s="97"/>
    </row>
    <row r="922" spans="2:10" x14ac:dyDescent="0.3">
      <c r="B922" s="22"/>
      <c r="C922" s="19" t="s">
        <v>4</v>
      </c>
      <c r="D922" s="19"/>
      <c r="E922" s="19"/>
      <c r="F922" s="30"/>
      <c r="G922" s="30"/>
      <c r="H922" s="97"/>
      <c r="I922" s="97"/>
      <c r="J922" s="97"/>
    </row>
    <row r="923" spans="2:10" x14ac:dyDescent="0.3">
      <c r="B923" s="22"/>
      <c r="C923" s="19" t="s">
        <v>4</v>
      </c>
      <c r="D923" s="19"/>
      <c r="E923" s="19"/>
      <c r="F923" s="30"/>
      <c r="G923" s="30"/>
      <c r="H923" s="97"/>
      <c r="I923" s="97"/>
      <c r="J923" s="97"/>
    </row>
    <row r="924" spans="2:10" x14ac:dyDescent="0.3">
      <c r="B924" s="22"/>
      <c r="C924" s="19" t="s">
        <v>4</v>
      </c>
      <c r="D924" s="19"/>
      <c r="E924" s="19"/>
      <c r="F924" s="30"/>
      <c r="G924" s="30"/>
      <c r="H924" s="97"/>
      <c r="I924" s="97"/>
      <c r="J924" s="97"/>
    </row>
    <row r="925" spans="2:10" x14ac:dyDescent="0.3">
      <c r="B925" s="22"/>
      <c r="C925" s="19" t="s">
        <v>4</v>
      </c>
      <c r="D925" s="19"/>
      <c r="E925" s="19"/>
      <c r="F925" s="30"/>
      <c r="G925" s="30"/>
      <c r="H925" s="97"/>
      <c r="I925" s="97"/>
      <c r="J925" s="97"/>
    </row>
    <row r="926" spans="2:10" x14ac:dyDescent="0.3">
      <c r="B926" s="22"/>
      <c r="C926" s="19" t="s">
        <v>4</v>
      </c>
      <c r="D926" s="19"/>
      <c r="E926" s="19"/>
      <c r="F926" s="30"/>
      <c r="G926" s="30"/>
      <c r="H926" s="97"/>
      <c r="I926" s="97"/>
      <c r="J926" s="97"/>
    </row>
    <row r="927" spans="2:10" x14ac:dyDescent="0.3">
      <c r="B927" s="22"/>
      <c r="C927" s="19" t="s">
        <v>4</v>
      </c>
      <c r="D927" s="19"/>
      <c r="E927" s="19"/>
      <c r="F927" s="30"/>
      <c r="G927" s="30"/>
      <c r="H927" s="97"/>
      <c r="I927" s="97"/>
      <c r="J927" s="97"/>
    </row>
    <row r="928" spans="2:10" x14ac:dyDescent="0.3">
      <c r="B928" s="22"/>
      <c r="C928" s="19" t="s">
        <v>4</v>
      </c>
      <c r="D928" s="19"/>
      <c r="E928" s="19"/>
      <c r="F928" s="30"/>
      <c r="G928" s="30"/>
      <c r="H928" s="97"/>
      <c r="I928" s="97"/>
      <c r="J928" s="97"/>
    </row>
    <row r="929" spans="2:10" x14ac:dyDescent="0.3">
      <c r="B929" s="22"/>
      <c r="C929" s="19" t="s">
        <v>4</v>
      </c>
      <c r="D929" s="19"/>
      <c r="E929" s="19"/>
      <c r="F929" s="30"/>
      <c r="G929" s="30"/>
      <c r="H929" s="97"/>
      <c r="I929" s="97"/>
      <c r="J929" s="97"/>
    </row>
    <row r="930" spans="2:10" x14ac:dyDescent="0.3">
      <c r="B930" s="22"/>
      <c r="C930" s="19" t="s">
        <v>4</v>
      </c>
      <c r="D930" s="19"/>
      <c r="E930" s="19"/>
      <c r="F930" s="30"/>
      <c r="G930" s="30"/>
      <c r="H930" s="97"/>
      <c r="I930" s="97"/>
      <c r="J930" s="97"/>
    </row>
    <row r="931" spans="2:10" x14ac:dyDescent="0.3">
      <c r="B931" s="22"/>
      <c r="C931" s="19" t="s">
        <v>4</v>
      </c>
      <c r="D931" s="19"/>
      <c r="E931" s="19"/>
      <c r="F931" s="30"/>
      <c r="G931" s="30"/>
      <c r="H931" s="97"/>
      <c r="I931" s="97"/>
      <c r="J931" s="97"/>
    </row>
    <row r="932" spans="2:10" x14ac:dyDescent="0.3">
      <c r="B932" s="22"/>
      <c r="C932" s="19" t="s">
        <v>4</v>
      </c>
      <c r="D932" s="19"/>
      <c r="E932" s="19"/>
      <c r="F932" s="30"/>
      <c r="G932" s="30"/>
      <c r="H932" s="97"/>
      <c r="I932" s="97"/>
      <c r="J932" s="97"/>
    </row>
    <row r="933" spans="2:10" x14ac:dyDescent="0.3">
      <c r="B933" s="22"/>
      <c r="C933" s="19" t="s">
        <v>4</v>
      </c>
      <c r="D933" s="19"/>
      <c r="E933" s="19"/>
      <c r="F933" s="30"/>
      <c r="G933" s="30"/>
      <c r="H933" s="97"/>
      <c r="I933" s="97"/>
      <c r="J933" s="97"/>
    </row>
    <row r="934" spans="2:10" x14ac:dyDescent="0.3">
      <c r="B934" s="22"/>
      <c r="C934" s="19" t="s">
        <v>4</v>
      </c>
      <c r="D934" s="19"/>
      <c r="E934" s="19"/>
      <c r="F934" s="30"/>
      <c r="G934" s="30"/>
      <c r="H934" s="97"/>
      <c r="I934" s="97"/>
      <c r="J934" s="97"/>
    </row>
    <row r="935" spans="2:10" x14ac:dyDescent="0.3">
      <c r="B935" s="22"/>
      <c r="C935" s="19" t="s">
        <v>4</v>
      </c>
      <c r="D935" s="19"/>
      <c r="E935" s="19"/>
      <c r="F935" s="30"/>
      <c r="G935" s="30"/>
      <c r="H935" s="97"/>
      <c r="I935" s="97"/>
      <c r="J935" s="97"/>
    </row>
    <row r="936" spans="2:10" x14ac:dyDescent="0.3">
      <c r="B936" s="22"/>
      <c r="C936" s="19" t="s">
        <v>4</v>
      </c>
      <c r="D936" s="19"/>
      <c r="E936" s="19"/>
      <c r="F936" s="30"/>
      <c r="G936" s="30"/>
      <c r="H936" s="97"/>
      <c r="I936" s="97"/>
      <c r="J936" s="97"/>
    </row>
    <row r="937" spans="2:10" x14ac:dyDescent="0.3">
      <c r="B937" s="22"/>
      <c r="C937" s="19" t="s">
        <v>4</v>
      </c>
      <c r="D937" s="19"/>
      <c r="E937" s="19"/>
      <c r="F937" s="30"/>
      <c r="G937" s="30"/>
      <c r="H937" s="97"/>
      <c r="I937" s="97"/>
      <c r="J937" s="97"/>
    </row>
    <row r="938" spans="2:10" x14ac:dyDescent="0.3">
      <c r="B938" s="22"/>
      <c r="C938" s="19" t="s">
        <v>4</v>
      </c>
      <c r="D938" s="19"/>
      <c r="E938" s="19"/>
      <c r="F938" s="30"/>
      <c r="G938" s="30"/>
      <c r="H938" s="97"/>
      <c r="I938" s="97"/>
      <c r="J938" s="97"/>
    </row>
    <row r="939" spans="2:10" x14ac:dyDescent="0.3">
      <c r="B939" s="22"/>
      <c r="C939" s="19" t="s">
        <v>4</v>
      </c>
      <c r="D939" s="19"/>
      <c r="E939" s="19"/>
      <c r="F939" s="30"/>
      <c r="G939" s="30"/>
      <c r="H939" s="97"/>
      <c r="I939" s="97"/>
      <c r="J939" s="97"/>
    </row>
    <row r="940" spans="2:10" x14ac:dyDescent="0.3">
      <c r="B940" s="22"/>
      <c r="C940" s="19" t="s">
        <v>4</v>
      </c>
      <c r="D940" s="19"/>
      <c r="E940" s="19"/>
      <c r="F940" s="30"/>
      <c r="G940" s="30"/>
      <c r="H940" s="97"/>
      <c r="I940" s="97"/>
      <c r="J940" s="97"/>
    </row>
    <row r="941" spans="2:10" x14ac:dyDescent="0.3">
      <c r="B941" s="22"/>
      <c r="C941" s="19" t="s">
        <v>4</v>
      </c>
      <c r="D941" s="19"/>
      <c r="E941" s="19"/>
      <c r="F941" s="30"/>
      <c r="G941" s="30"/>
      <c r="H941" s="97"/>
      <c r="I941" s="97"/>
      <c r="J941" s="97"/>
    </row>
    <row r="942" spans="2:10" x14ac:dyDescent="0.3">
      <c r="B942" s="22"/>
      <c r="C942" s="19" t="s">
        <v>4</v>
      </c>
      <c r="D942" s="19"/>
      <c r="E942" s="19"/>
      <c r="F942" s="30"/>
      <c r="G942" s="30"/>
      <c r="H942" s="97"/>
      <c r="I942" s="97"/>
      <c r="J942" s="97"/>
    </row>
    <row r="943" spans="2:10" x14ac:dyDescent="0.3">
      <c r="B943" s="22"/>
      <c r="C943" s="19" t="s">
        <v>4</v>
      </c>
      <c r="D943" s="19"/>
      <c r="E943" s="19"/>
      <c r="F943" s="30"/>
      <c r="G943" s="30"/>
      <c r="H943" s="97"/>
      <c r="I943" s="97"/>
      <c r="J943" s="97"/>
    </row>
    <row r="944" spans="2:10" x14ac:dyDescent="0.3">
      <c r="B944" s="22"/>
      <c r="C944" s="19" t="s">
        <v>4</v>
      </c>
      <c r="D944" s="19"/>
      <c r="E944" s="19"/>
      <c r="F944" s="30"/>
      <c r="G944" s="30"/>
      <c r="H944" s="97"/>
      <c r="I944" s="97"/>
      <c r="J944" s="97"/>
    </row>
    <row r="945" spans="2:10" x14ac:dyDescent="0.3">
      <c r="B945" s="22"/>
      <c r="C945" s="19" t="s">
        <v>4</v>
      </c>
      <c r="D945" s="19"/>
      <c r="E945" s="19"/>
      <c r="F945" s="30"/>
      <c r="G945" s="30"/>
      <c r="H945" s="97"/>
      <c r="I945" s="97"/>
      <c r="J945" s="97"/>
    </row>
    <row r="946" spans="2:10" x14ac:dyDescent="0.3">
      <c r="B946" s="22"/>
      <c r="C946" s="19" t="s">
        <v>4</v>
      </c>
      <c r="D946" s="19"/>
      <c r="E946" s="19"/>
      <c r="F946" s="30"/>
      <c r="G946" s="30"/>
      <c r="H946" s="97"/>
      <c r="I946" s="97"/>
      <c r="J946" s="97"/>
    </row>
    <row r="947" spans="2:10" x14ac:dyDescent="0.3">
      <c r="B947" s="22"/>
      <c r="C947" s="19" t="s">
        <v>4</v>
      </c>
      <c r="D947" s="19"/>
      <c r="E947" s="19"/>
      <c r="F947" s="30"/>
      <c r="G947" s="30"/>
      <c r="H947" s="97"/>
      <c r="I947" s="97"/>
      <c r="J947" s="97"/>
    </row>
    <row r="948" spans="2:10" x14ac:dyDescent="0.3">
      <c r="B948" s="22"/>
      <c r="C948" s="19" t="s">
        <v>4</v>
      </c>
      <c r="D948" s="19"/>
      <c r="E948" s="19"/>
      <c r="F948" s="30"/>
      <c r="G948" s="30"/>
      <c r="H948" s="97"/>
      <c r="I948" s="97"/>
      <c r="J948" s="97"/>
    </row>
    <row r="949" spans="2:10" x14ac:dyDescent="0.3">
      <c r="B949" s="22"/>
      <c r="C949" s="19" t="s">
        <v>4</v>
      </c>
      <c r="D949" s="19"/>
      <c r="E949" s="19"/>
      <c r="F949" s="30"/>
      <c r="G949" s="30"/>
      <c r="H949" s="97"/>
      <c r="I949" s="97"/>
      <c r="J949" s="97"/>
    </row>
    <row r="950" spans="2:10" x14ac:dyDescent="0.3">
      <c r="B950" s="22"/>
      <c r="C950" s="19" t="s">
        <v>4</v>
      </c>
      <c r="D950" s="19"/>
      <c r="E950" s="19"/>
      <c r="F950" s="30"/>
      <c r="G950" s="30"/>
      <c r="H950" s="97"/>
      <c r="I950" s="97"/>
      <c r="J950" s="97"/>
    </row>
    <row r="951" spans="2:10" x14ac:dyDescent="0.3">
      <c r="B951" s="22"/>
      <c r="C951" s="19" t="s">
        <v>4</v>
      </c>
      <c r="D951" s="19"/>
      <c r="E951" s="19"/>
      <c r="F951" s="30"/>
      <c r="G951" s="30"/>
      <c r="H951" s="97"/>
      <c r="I951" s="97"/>
      <c r="J951" s="97"/>
    </row>
    <row r="952" spans="2:10" x14ac:dyDescent="0.3">
      <c r="B952" s="22"/>
      <c r="C952" s="19" t="s">
        <v>4</v>
      </c>
      <c r="D952" s="19"/>
      <c r="E952" s="19"/>
      <c r="F952" s="30"/>
      <c r="G952" s="30"/>
      <c r="H952" s="97"/>
      <c r="I952" s="97"/>
      <c r="J952" s="97"/>
    </row>
    <row r="953" spans="2:10" x14ac:dyDescent="0.3">
      <c r="B953" s="22"/>
      <c r="C953" s="19" t="s">
        <v>4</v>
      </c>
      <c r="D953" s="19"/>
      <c r="E953" s="19"/>
      <c r="F953" s="30"/>
      <c r="G953" s="30"/>
      <c r="H953" s="97"/>
      <c r="I953" s="97"/>
      <c r="J953" s="97"/>
    </row>
    <row r="954" spans="2:10" x14ac:dyDescent="0.3">
      <c r="B954" s="22"/>
      <c r="C954" s="19" t="s">
        <v>4</v>
      </c>
      <c r="D954" s="19"/>
      <c r="E954" s="19"/>
      <c r="F954" s="30"/>
      <c r="G954" s="30"/>
      <c r="H954" s="97"/>
      <c r="I954" s="97"/>
      <c r="J954" s="97"/>
    </row>
    <row r="955" spans="2:10" x14ac:dyDescent="0.3">
      <c r="B955" s="22"/>
      <c r="C955" s="19" t="s">
        <v>4</v>
      </c>
      <c r="D955" s="19"/>
      <c r="E955" s="19"/>
      <c r="F955" s="30"/>
      <c r="G955" s="30"/>
      <c r="H955" s="97"/>
      <c r="I955" s="97"/>
      <c r="J955" s="97"/>
    </row>
    <row r="956" spans="2:10" x14ac:dyDescent="0.3">
      <c r="B956" s="22"/>
      <c r="C956" s="19" t="s">
        <v>4</v>
      </c>
      <c r="D956" s="19"/>
      <c r="E956" s="19"/>
      <c r="F956" s="30"/>
      <c r="G956" s="30"/>
      <c r="H956" s="97"/>
      <c r="I956" s="97"/>
      <c r="J956" s="97"/>
    </row>
    <row r="957" spans="2:10" x14ac:dyDescent="0.3">
      <c r="B957" s="22"/>
      <c r="C957" s="19" t="s">
        <v>4</v>
      </c>
      <c r="D957" s="19"/>
      <c r="E957" s="19"/>
      <c r="F957" s="30"/>
      <c r="G957" s="30"/>
      <c r="H957" s="97"/>
      <c r="I957" s="97"/>
      <c r="J957" s="97"/>
    </row>
    <row r="958" spans="2:10" x14ac:dyDescent="0.3">
      <c r="B958" s="22"/>
      <c r="C958" s="19" t="s">
        <v>4</v>
      </c>
      <c r="D958" s="19"/>
      <c r="E958" s="19"/>
      <c r="F958" s="30"/>
      <c r="G958" s="30"/>
      <c r="H958" s="97"/>
      <c r="I958" s="97"/>
      <c r="J958" s="97"/>
    </row>
    <row r="959" spans="2:10" x14ac:dyDescent="0.3">
      <c r="B959" s="22"/>
      <c r="C959" s="19" t="s">
        <v>4</v>
      </c>
      <c r="D959" s="19"/>
      <c r="E959" s="19"/>
      <c r="F959" s="30"/>
      <c r="G959" s="30"/>
      <c r="H959" s="97"/>
      <c r="I959" s="97"/>
      <c r="J959" s="97"/>
    </row>
    <row r="960" spans="2:10" x14ac:dyDescent="0.3">
      <c r="B960" s="22"/>
      <c r="C960" s="19" t="s">
        <v>4</v>
      </c>
      <c r="D960" s="19"/>
      <c r="E960" s="19"/>
      <c r="F960" s="30"/>
      <c r="G960" s="30"/>
      <c r="H960" s="97"/>
      <c r="I960" s="97"/>
      <c r="J960" s="97"/>
    </row>
    <row r="961" spans="2:10" x14ac:dyDescent="0.3">
      <c r="B961" s="22"/>
      <c r="C961" s="19" t="s">
        <v>4</v>
      </c>
      <c r="D961" s="19"/>
      <c r="E961" s="19"/>
      <c r="F961" s="30"/>
      <c r="G961" s="30"/>
      <c r="H961" s="97"/>
      <c r="I961" s="97"/>
      <c r="J961" s="97"/>
    </row>
    <row r="962" spans="2:10" x14ac:dyDescent="0.3">
      <c r="B962" s="22"/>
      <c r="C962" s="19" t="s">
        <v>4</v>
      </c>
      <c r="D962" s="19"/>
      <c r="E962" s="19"/>
      <c r="F962" s="30"/>
      <c r="G962" s="30"/>
      <c r="H962" s="97"/>
      <c r="I962" s="97"/>
      <c r="J962" s="97"/>
    </row>
    <row r="963" spans="2:10" x14ac:dyDescent="0.3">
      <c r="B963" s="22"/>
      <c r="C963" s="19" t="s">
        <v>4</v>
      </c>
      <c r="D963" s="19"/>
      <c r="E963" s="19"/>
      <c r="F963" s="30"/>
      <c r="G963" s="30"/>
      <c r="H963" s="97"/>
      <c r="I963" s="97"/>
      <c r="J963" s="97"/>
    </row>
    <row r="964" spans="2:10" x14ac:dyDescent="0.3">
      <c r="B964" s="22"/>
      <c r="C964" s="19" t="s">
        <v>4</v>
      </c>
      <c r="D964" s="19"/>
      <c r="E964" s="19"/>
      <c r="F964" s="30"/>
      <c r="G964" s="30"/>
      <c r="H964" s="97"/>
      <c r="I964" s="97"/>
      <c r="J964" s="97"/>
    </row>
    <row r="965" spans="2:10" x14ac:dyDescent="0.3">
      <c r="B965" s="22"/>
      <c r="C965" s="19" t="s">
        <v>4</v>
      </c>
      <c r="D965" s="19"/>
      <c r="E965" s="19"/>
      <c r="F965" s="30"/>
      <c r="G965" s="30"/>
      <c r="H965" s="97"/>
      <c r="I965" s="97"/>
      <c r="J965" s="97"/>
    </row>
    <row r="966" spans="2:10" x14ac:dyDescent="0.3">
      <c r="B966" s="22"/>
      <c r="C966" s="19" t="s">
        <v>4</v>
      </c>
      <c r="D966" s="19"/>
      <c r="E966" s="19"/>
      <c r="F966" s="30"/>
      <c r="G966" s="30"/>
      <c r="H966" s="97"/>
      <c r="I966" s="97"/>
      <c r="J966" s="97"/>
    </row>
    <row r="967" spans="2:10" x14ac:dyDescent="0.3">
      <c r="B967" s="22"/>
      <c r="C967" s="19" t="s">
        <v>4</v>
      </c>
      <c r="D967" s="19"/>
      <c r="E967" s="19"/>
      <c r="F967" s="30"/>
      <c r="G967" s="30"/>
      <c r="H967" s="97"/>
      <c r="I967" s="97"/>
      <c r="J967" s="97"/>
    </row>
    <row r="968" spans="2:10" x14ac:dyDescent="0.3">
      <c r="B968" s="22"/>
      <c r="C968" s="19" t="s">
        <v>4</v>
      </c>
      <c r="D968" s="19"/>
      <c r="E968" s="19"/>
      <c r="F968" s="30"/>
      <c r="G968" s="30"/>
      <c r="H968" s="97"/>
      <c r="I968" s="97"/>
      <c r="J968" s="97"/>
    </row>
    <row r="969" spans="2:10" x14ac:dyDescent="0.3">
      <c r="B969" s="22"/>
      <c r="C969" s="19" t="s">
        <v>4</v>
      </c>
      <c r="D969" s="19"/>
      <c r="E969" s="19"/>
      <c r="F969" s="30"/>
      <c r="G969" s="30"/>
      <c r="H969" s="97"/>
      <c r="I969" s="97"/>
      <c r="J969" s="97"/>
    </row>
    <row r="970" spans="2:10" x14ac:dyDescent="0.3">
      <c r="B970" s="22"/>
      <c r="C970" s="19" t="s">
        <v>4</v>
      </c>
      <c r="D970" s="19"/>
      <c r="E970" s="19"/>
      <c r="F970" s="30"/>
      <c r="G970" s="30"/>
      <c r="H970" s="97"/>
      <c r="I970" s="97"/>
      <c r="J970" s="97"/>
    </row>
    <row r="971" spans="2:10" x14ac:dyDescent="0.3">
      <c r="B971" s="22"/>
      <c r="C971" s="19" t="s">
        <v>4</v>
      </c>
      <c r="D971" s="19"/>
      <c r="E971" s="19"/>
      <c r="F971" s="30"/>
      <c r="G971" s="30"/>
      <c r="H971" s="97"/>
      <c r="I971" s="97"/>
      <c r="J971" s="97"/>
    </row>
    <row r="972" spans="2:10" x14ac:dyDescent="0.3">
      <c r="B972" s="22"/>
      <c r="C972" s="19" t="s">
        <v>4</v>
      </c>
      <c r="D972" s="19"/>
      <c r="E972" s="19"/>
      <c r="F972" s="30"/>
      <c r="G972" s="30"/>
      <c r="H972" s="97"/>
      <c r="I972" s="97"/>
      <c r="J972" s="97"/>
    </row>
    <row r="973" spans="2:10" x14ac:dyDescent="0.3">
      <c r="B973" s="22"/>
      <c r="C973" s="19" t="s">
        <v>4</v>
      </c>
      <c r="D973" s="19"/>
      <c r="E973" s="19"/>
      <c r="F973" s="30"/>
      <c r="G973" s="30"/>
      <c r="H973" s="97"/>
      <c r="I973" s="97"/>
      <c r="J973" s="97"/>
    </row>
    <row r="974" spans="2:10" x14ac:dyDescent="0.3">
      <c r="B974" s="22"/>
      <c r="C974" s="19" t="s">
        <v>4</v>
      </c>
      <c r="D974" s="19"/>
      <c r="E974" s="19"/>
      <c r="F974" s="30"/>
      <c r="G974" s="30"/>
      <c r="H974" s="97"/>
      <c r="I974" s="97"/>
      <c r="J974" s="97"/>
    </row>
    <row r="975" spans="2:10" x14ac:dyDescent="0.3">
      <c r="B975" s="22"/>
      <c r="C975" s="19" t="s">
        <v>4</v>
      </c>
      <c r="D975" s="19"/>
      <c r="E975" s="19"/>
      <c r="F975" s="30"/>
      <c r="G975" s="30"/>
      <c r="H975" s="97"/>
      <c r="I975" s="97"/>
      <c r="J975" s="97"/>
    </row>
    <row r="976" spans="2:10" x14ac:dyDescent="0.3">
      <c r="B976" s="22"/>
      <c r="C976" s="19" t="s">
        <v>4</v>
      </c>
      <c r="D976" s="19"/>
      <c r="E976" s="19"/>
      <c r="F976" s="30"/>
      <c r="G976" s="30"/>
      <c r="H976" s="97"/>
      <c r="I976" s="97"/>
      <c r="J976" s="97"/>
    </row>
    <row r="977" spans="2:10" x14ac:dyDescent="0.3">
      <c r="B977" s="22"/>
      <c r="C977" s="19" t="s">
        <v>4</v>
      </c>
      <c r="D977" s="19"/>
      <c r="E977" s="19"/>
      <c r="F977" s="30"/>
      <c r="G977" s="30"/>
      <c r="H977" s="97"/>
      <c r="I977" s="97"/>
      <c r="J977" s="97"/>
    </row>
    <row r="978" spans="2:10" x14ac:dyDescent="0.3">
      <c r="B978" s="22"/>
      <c r="C978" s="19" t="s">
        <v>4</v>
      </c>
      <c r="D978" s="19"/>
      <c r="E978" s="19"/>
      <c r="F978" s="30"/>
      <c r="G978" s="30"/>
      <c r="H978" s="97"/>
      <c r="I978" s="97"/>
      <c r="J978" s="97"/>
    </row>
    <row r="979" spans="2:10" x14ac:dyDescent="0.3">
      <c r="B979" s="22"/>
      <c r="C979" s="19" t="s">
        <v>4</v>
      </c>
      <c r="D979" s="19"/>
      <c r="E979" s="19"/>
      <c r="F979" s="30"/>
      <c r="G979" s="30"/>
      <c r="H979" s="97"/>
      <c r="I979" s="97"/>
      <c r="J979" s="97"/>
    </row>
    <row r="980" spans="2:10" x14ac:dyDescent="0.3">
      <c r="B980" s="22"/>
      <c r="C980" s="19" t="s">
        <v>4</v>
      </c>
      <c r="D980" s="19"/>
      <c r="E980" s="19"/>
      <c r="F980" s="30"/>
      <c r="G980" s="30"/>
      <c r="H980" s="97"/>
      <c r="I980" s="97"/>
      <c r="J980" s="97"/>
    </row>
    <row r="981" spans="2:10" x14ac:dyDescent="0.3">
      <c r="B981" s="22"/>
      <c r="C981" s="19" t="s">
        <v>4</v>
      </c>
      <c r="D981" s="19"/>
      <c r="E981" s="19"/>
      <c r="F981" s="30"/>
      <c r="G981" s="30"/>
      <c r="H981" s="97"/>
      <c r="I981" s="97"/>
      <c r="J981" s="97"/>
    </row>
    <row r="982" spans="2:10" x14ac:dyDescent="0.3">
      <c r="B982" s="22"/>
      <c r="C982" s="19" t="s">
        <v>4</v>
      </c>
      <c r="D982" s="19"/>
      <c r="E982" s="19"/>
      <c r="F982" s="30"/>
      <c r="G982" s="30"/>
      <c r="H982" s="97"/>
      <c r="I982" s="97"/>
      <c r="J982" s="97"/>
    </row>
    <row r="983" spans="2:10" x14ac:dyDescent="0.3">
      <c r="B983" s="22"/>
      <c r="C983" s="19" t="s">
        <v>4</v>
      </c>
      <c r="D983" s="19"/>
      <c r="E983" s="19"/>
      <c r="F983" s="30"/>
      <c r="G983" s="30"/>
      <c r="H983" s="97"/>
      <c r="I983" s="97"/>
      <c r="J983" s="97"/>
    </row>
    <row r="984" spans="2:10" x14ac:dyDescent="0.3">
      <c r="B984" s="22"/>
      <c r="C984" s="19" t="s">
        <v>4</v>
      </c>
      <c r="D984" s="19"/>
      <c r="E984" s="19"/>
      <c r="F984" s="30"/>
      <c r="G984" s="30"/>
      <c r="H984" s="97"/>
      <c r="I984" s="97"/>
      <c r="J984" s="97"/>
    </row>
    <row r="985" spans="2:10" x14ac:dyDescent="0.3">
      <c r="B985" s="22"/>
      <c r="C985" s="19" t="s">
        <v>4</v>
      </c>
      <c r="D985" s="19"/>
      <c r="E985" s="19"/>
      <c r="F985" s="30"/>
      <c r="G985" s="30"/>
      <c r="H985" s="97"/>
      <c r="I985" s="97"/>
      <c r="J985" s="97"/>
    </row>
    <row r="986" spans="2:10" x14ac:dyDescent="0.3">
      <c r="B986" s="22"/>
      <c r="C986" s="19" t="s">
        <v>4</v>
      </c>
      <c r="D986" s="19"/>
      <c r="E986" s="19"/>
      <c r="F986" s="30"/>
      <c r="G986" s="30"/>
      <c r="H986" s="97"/>
      <c r="I986" s="97"/>
      <c r="J986" s="97"/>
    </row>
    <row r="987" spans="2:10" x14ac:dyDescent="0.3">
      <c r="B987" s="22"/>
      <c r="C987" s="19" t="s">
        <v>4</v>
      </c>
      <c r="D987" s="19"/>
      <c r="E987" s="19"/>
      <c r="F987" s="30"/>
      <c r="G987" s="30"/>
      <c r="H987" s="97"/>
      <c r="I987" s="97"/>
      <c r="J987" s="97"/>
    </row>
    <row r="988" spans="2:10" x14ac:dyDescent="0.3">
      <c r="B988" s="22"/>
      <c r="C988" s="19" t="s">
        <v>4</v>
      </c>
      <c r="D988" s="19"/>
      <c r="E988" s="19"/>
      <c r="F988" s="30"/>
      <c r="G988" s="30"/>
      <c r="H988" s="97"/>
      <c r="I988" s="97"/>
      <c r="J988" s="97"/>
    </row>
    <row r="989" spans="2:10" x14ac:dyDescent="0.3">
      <c r="B989" s="22"/>
      <c r="C989" s="19" t="s">
        <v>4</v>
      </c>
      <c r="D989" s="19"/>
      <c r="E989" s="19"/>
      <c r="F989" s="30"/>
      <c r="G989" s="30"/>
      <c r="H989" s="97"/>
      <c r="I989" s="97"/>
      <c r="J989" s="97"/>
    </row>
    <row r="990" spans="2:10" x14ac:dyDescent="0.3">
      <c r="B990" s="22"/>
      <c r="C990" s="19" t="s">
        <v>4</v>
      </c>
      <c r="D990" s="19"/>
      <c r="E990" s="19"/>
      <c r="F990" s="30"/>
      <c r="G990" s="30"/>
      <c r="H990" s="97"/>
      <c r="I990" s="97"/>
      <c r="J990" s="97"/>
    </row>
    <row r="991" spans="2:10" x14ac:dyDescent="0.3">
      <c r="B991" s="22"/>
      <c r="C991" s="19" t="s">
        <v>4</v>
      </c>
      <c r="D991" s="19"/>
      <c r="E991" s="19"/>
      <c r="F991" s="30"/>
      <c r="G991" s="30"/>
      <c r="H991" s="97"/>
      <c r="I991" s="97"/>
      <c r="J991" s="97"/>
    </row>
    <row r="992" spans="2:10" x14ac:dyDescent="0.3">
      <c r="B992" s="22"/>
      <c r="C992" s="19" t="s">
        <v>4</v>
      </c>
      <c r="D992" s="19"/>
      <c r="E992" s="19"/>
      <c r="F992" s="30"/>
      <c r="G992" s="30"/>
      <c r="H992" s="97"/>
      <c r="I992" s="97"/>
      <c r="J992" s="97"/>
    </row>
    <row r="993" spans="2:10" x14ac:dyDescent="0.3">
      <c r="B993" s="22"/>
      <c r="C993" s="19" t="s">
        <v>4</v>
      </c>
      <c r="D993" s="19"/>
      <c r="E993" s="19"/>
      <c r="F993" s="30"/>
      <c r="G993" s="30"/>
      <c r="H993" s="97"/>
      <c r="I993" s="97"/>
      <c r="J993" s="97"/>
    </row>
    <row r="994" spans="2:10" x14ac:dyDescent="0.3">
      <c r="B994" s="22"/>
      <c r="C994" s="19" t="s">
        <v>4</v>
      </c>
      <c r="D994" s="19"/>
      <c r="E994" s="19"/>
      <c r="F994" s="30"/>
      <c r="G994" s="30"/>
      <c r="H994" s="97"/>
      <c r="I994" s="97"/>
      <c r="J994" s="97"/>
    </row>
    <row r="995" spans="2:10" x14ac:dyDescent="0.3">
      <c r="B995" s="22"/>
      <c r="C995" s="19" t="s">
        <v>4</v>
      </c>
      <c r="D995" s="19"/>
      <c r="E995" s="19"/>
      <c r="F995" s="30"/>
      <c r="G995" s="30"/>
      <c r="H995" s="97"/>
      <c r="I995" s="97"/>
      <c r="J995" s="97"/>
    </row>
    <row r="996" spans="2:10" x14ac:dyDescent="0.3">
      <c r="B996" s="22"/>
      <c r="C996" s="19" t="s">
        <v>4</v>
      </c>
      <c r="D996" s="19"/>
      <c r="E996" s="19"/>
      <c r="F996" s="30"/>
      <c r="G996" s="30"/>
      <c r="H996" s="97"/>
      <c r="I996" s="97"/>
      <c r="J996" s="97"/>
    </row>
    <row r="997" spans="2:10" x14ac:dyDescent="0.3">
      <c r="B997" s="22"/>
      <c r="C997" s="19" t="s">
        <v>4</v>
      </c>
      <c r="D997" s="19"/>
      <c r="E997" s="19"/>
      <c r="F997" s="30"/>
      <c r="G997" s="30"/>
      <c r="H997" s="97"/>
      <c r="I997" s="97"/>
      <c r="J997" s="97"/>
    </row>
    <row r="998" spans="2:10" x14ac:dyDescent="0.3">
      <c r="B998" s="22"/>
      <c r="C998" s="19" t="s">
        <v>4</v>
      </c>
      <c r="D998" s="19"/>
      <c r="E998" s="19"/>
      <c r="F998" s="30"/>
      <c r="G998" s="30"/>
      <c r="H998" s="97"/>
      <c r="I998" s="97"/>
      <c r="J998" s="97"/>
    </row>
    <row r="999" spans="2:10" x14ac:dyDescent="0.3">
      <c r="B999" s="22"/>
      <c r="C999" s="19" t="s">
        <v>4</v>
      </c>
      <c r="D999" s="19"/>
      <c r="E999" s="19"/>
      <c r="F999" s="30"/>
      <c r="G999" s="30"/>
      <c r="H999" s="97"/>
      <c r="I999" s="97"/>
      <c r="J999" s="97"/>
    </row>
    <row r="1000" spans="2:10" x14ac:dyDescent="0.3">
      <c r="B1000" s="22"/>
      <c r="C1000" s="19" t="s">
        <v>4</v>
      </c>
      <c r="D1000" s="19"/>
      <c r="E1000" s="19"/>
      <c r="F1000" s="30"/>
      <c r="G1000" s="30"/>
      <c r="H1000" s="97"/>
      <c r="I1000" s="97"/>
      <c r="J1000" s="97"/>
    </row>
    <row r="1001" spans="2:10" x14ac:dyDescent="0.3">
      <c r="B1001" s="22"/>
      <c r="C1001" s="19" t="s">
        <v>4</v>
      </c>
      <c r="D1001" s="19"/>
      <c r="E1001" s="19"/>
      <c r="F1001" s="30"/>
      <c r="G1001" s="30"/>
      <c r="H1001" s="97"/>
      <c r="I1001" s="97"/>
      <c r="J1001" s="97"/>
    </row>
    <row r="1002" spans="2:10" x14ac:dyDescent="0.3">
      <c r="B1002" s="22"/>
      <c r="C1002" s="19" t="s">
        <v>4</v>
      </c>
      <c r="D1002" s="19"/>
      <c r="E1002" s="19"/>
      <c r="F1002" s="30"/>
      <c r="G1002" s="30"/>
      <c r="H1002" s="97"/>
      <c r="I1002" s="97"/>
      <c r="J1002" s="97"/>
    </row>
    <row r="1003" spans="2:10" x14ac:dyDescent="0.3">
      <c r="B1003" s="22"/>
      <c r="C1003" s="19" t="s">
        <v>4</v>
      </c>
      <c r="D1003" s="19"/>
      <c r="E1003" s="19"/>
      <c r="F1003" s="30"/>
      <c r="G1003" s="30"/>
      <c r="H1003" s="97"/>
      <c r="I1003" s="97"/>
      <c r="J1003" s="97"/>
    </row>
    <row r="1004" spans="2:10" x14ac:dyDescent="0.3">
      <c r="B1004" s="22"/>
      <c r="C1004" s="19" t="s">
        <v>4</v>
      </c>
      <c r="D1004" s="19"/>
      <c r="E1004" s="19"/>
      <c r="F1004" s="30"/>
      <c r="G1004" s="30"/>
      <c r="H1004" s="97"/>
      <c r="I1004" s="97"/>
      <c r="J1004" s="97"/>
    </row>
    <row r="1005" spans="2:10" x14ac:dyDescent="0.3">
      <c r="B1005" s="22"/>
      <c r="C1005" s="19" t="s">
        <v>4</v>
      </c>
      <c r="D1005" s="19"/>
      <c r="E1005" s="19"/>
      <c r="F1005" s="30"/>
      <c r="G1005" s="30"/>
      <c r="H1005" s="97"/>
      <c r="I1005" s="97"/>
      <c r="J1005" s="97"/>
    </row>
    <row r="1006" spans="2:10" x14ac:dyDescent="0.3">
      <c r="B1006" s="22"/>
      <c r="C1006" s="19" t="s">
        <v>4</v>
      </c>
      <c r="D1006" s="19"/>
      <c r="E1006" s="19"/>
      <c r="F1006" s="30"/>
      <c r="G1006" s="30"/>
      <c r="H1006" s="97"/>
      <c r="I1006" s="97"/>
      <c r="J1006" s="97"/>
    </row>
    <row r="1007" spans="2:10" x14ac:dyDescent="0.3">
      <c r="B1007" s="22"/>
      <c r="C1007" s="19" t="s">
        <v>4</v>
      </c>
      <c r="D1007" s="19"/>
      <c r="E1007" s="19"/>
      <c r="F1007" s="30"/>
      <c r="G1007" s="30"/>
      <c r="H1007" s="97"/>
      <c r="I1007" s="97"/>
      <c r="J1007" s="97"/>
    </row>
    <row r="1008" spans="2:10" x14ac:dyDescent="0.3">
      <c r="B1008" s="22"/>
      <c r="C1008" s="19" t="s">
        <v>4</v>
      </c>
      <c r="D1008" s="19"/>
      <c r="E1008" s="19"/>
      <c r="F1008" s="30"/>
      <c r="G1008" s="30"/>
      <c r="H1008" s="97"/>
      <c r="I1008" s="97"/>
      <c r="J1008" s="97"/>
    </row>
    <row r="1009" spans="2:10" x14ac:dyDescent="0.3">
      <c r="B1009" s="22"/>
      <c r="C1009" s="19" t="s">
        <v>4</v>
      </c>
      <c r="D1009" s="19"/>
      <c r="E1009" s="19"/>
      <c r="F1009" s="30"/>
      <c r="G1009" s="30"/>
      <c r="H1009" s="97"/>
      <c r="I1009" s="97"/>
      <c r="J1009" s="97"/>
    </row>
    <row r="1010" spans="2:10" x14ac:dyDescent="0.3">
      <c r="B1010" s="22"/>
      <c r="C1010" s="19" t="s">
        <v>4</v>
      </c>
      <c r="D1010" s="19"/>
      <c r="E1010" s="19"/>
      <c r="F1010" s="30"/>
      <c r="G1010" s="30"/>
      <c r="H1010" s="97"/>
      <c r="I1010" s="97"/>
      <c r="J1010" s="97"/>
    </row>
    <row r="1011" spans="2:10" x14ac:dyDescent="0.3">
      <c r="B1011" s="22"/>
      <c r="C1011" s="19" t="s">
        <v>4</v>
      </c>
      <c r="D1011" s="19"/>
      <c r="E1011" s="19"/>
      <c r="F1011" s="30"/>
      <c r="G1011" s="30"/>
      <c r="H1011" s="97"/>
      <c r="I1011" s="97"/>
      <c r="J1011" s="97"/>
    </row>
    <row r="1012" spans="2:10" x14ac:dyDescent="0.3">
      <c r="B1012" s="22"/>
      <c r="C1012" s="19" t="s">
        <v>4</v>
      </c>
      <c r="D1012" s="19"/>
      <c r="E1012" s="19"/>
      <c r="F1012" s="30"/>
      <c r="G1012" s="30"/>
      <c r="H1012" s="97"/>
      <c r="I1012" s="97"/>
      <c r="J1012" s="97"/>
    </row>
    <row r="1013" spans="2:10" x14ac:dyDescent="0.3">
      <c r="B1013" s="22"/>
      <c r="C1013" s="19" t="s">
        <v>4</v>
      </c>
      <c r="D1013" s="19"/>
      <c r="E1013" s="19"/>
      <c r="F1013" s="30"/>
      <c r="G1013" s="30"/>
      <c r="H1013" s="97"/>
      <c r="I1013" s="97"/>
      <c r="J1013" s="97"/>
    </row>
    <row r="1014" spans="2:10" x14ac:dyDescent="0.3">
      <c r="B1014" s="22"/>
      <c r="C1014" s="19" t="s">
        <v>4</v>
      </c>
      <c r="D1014" s="19"/>
      <c r="E1014" s="19"/>
      <c r="F1014" s="30"/>
      <c r="G1014" s="30"/>
      <c r="H1014" s="97"/>
      <c r="I1014" s="97"/>
      <c r="J1014" s="97"/>
    </row>
    <row r="1015" spans="2:10" x14ac:dyDescent="0.3">
      <c r="B1015" s="22"/>
      <c r="C1015" s="19" t="s">
        <v>4</v>
      </c>
      <c r="D1015" s="19"/>
      <c r="E1015" s="19"/>
      <c r="F1015" s="30"/>
      <c r="G1015" s="30"/>
      <c r="H1015" s="97"/>
      <c r="I1015" s="97"/>
      <c r="J1015" s="97"/>
    </row>
    <row r="1016" spans="2:10" x14ac:dyDescent="0.3">
      <c r="B1016" s="22"/>
      <c r="C1016" s="19" t="s">
        <v>4</v>
      </c>
      <c r="D1016" s="19"/>
      <c r="E1016" s="19"/>
      <c r="F1016" s="30"/>
      <c r="G1016" s="30"/>
      <c r="H1016" s="97"/>
      <c r="I1016" s="97"/>
      <c r="J1016" s="97"/>
    </row>
  </sheetData>
  <conditionalFormatting sqref="I15">
    <cfRule type="cellIs" dxfId="29" priority="3" operator="equal">
      <formula>#DIV/0!</formula>
    </cfRule>
  </conditionalFormatting>
  <conditionalFormatting sqref="J15">
    <cfRule type="cellIs" dxfId="28" priority="2" operator="equal">
      <formula>#DIV/0!</formula>
    </cfRule>
  </conditionalFormatting>
  <conditionalFormatting sqref="K15">
    <cfRule type="cellIs" dxfId="27" priority="1" operator="equal">
      <formula>#DIV/0!</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180D-F243-42B3-AC2F-E71858D0CC3B}">
  <dimension ref="A2:L1016"/>
  <sheetViews>
    <sheetView workbookViewId="0">
      <selection activeCell="G1" sqref="G1:G1048576"/>
    </sheetView>
  </sheetViews>
  <sheetFormatPr baseColWidth="10" defaultRowHeight="15.6" x14ac:dyDescent="0.3"/>
  <cols>
    <col min="1" max="1" width="11.19921875" style="92"/>
    <col min="2" max="2" width="25.69921875" style="92" customWidth="1"/>
    <col min="3" max="3" width="34.19921875" style="92" customWidth="1"/>
    <col min="4" max="4" width="38.8984375" style="92" customWidth="1"/>
    <col min="5" max="5" width="22.09765625" style="92" customWidth="1"/>
    <col min="6" max="6" width="21.19921875" style="32" customWidth="1"/>
    <col min="7" max="7" width="34.19921875" style="112" customWidth="1"/>
    <col min="8" max="8" width="38.8984375" style="98" customWidth="1"/>
    <col min="9" max="9" width="18.5" style="98" customWidth="1"/>
    <col min="10" max="10" width="20.5" style="98" customWidth="1"/>
    <col min="11" max="11" width="11.19921875" style="92"/>
    <col min="12" max="12" width="7.69921875" style="92" customWidth="1"/>
  </cols>
  <sheetData>
    <row r="2" spans="2:12" x14ac:dyDescent="0.3">
      <c r="B2" s="21" t="s">
        <v>0</v>
      </c>
      <c r="C2" s="93" t="s">
        <v>44</v>
      </c>
      <c r="D2" s="93" t="s">
        <v>84</v>
      </c>
      <c r="E2" s="93" t="s">
        <v>85</v>
      </c>
      <c r="F2" s="110" t="s">
        <v>86</v>
      </c>
      <c r="I2" s="92" t="str">
        <f>'Calculs T1a'!$O$3&amp;" images"</f>
        <v>0 images</v>
      </c>
      <c r="J2" s="21" t="s">
        <v>503</v>
      </c>
      <c r="K2" s="21" t="s">
        <v>87</v>
      </c>
      <c r="L2" s="21" t="s">
        <v>88</v>
      </c>
    </row>
    <row r="3" spans="2:12" x14ac:dyDescent="0.3">
      <c r="B3" s="22" t="s">
        <v>97</v>
      </c>
      <c r="C3" s="19" t="s">
        <v>4</v>
      </c>
      <c r="D3" s="19"/>
      <c r="E3" s="19"/>
      <c r="F3" s="30"/>
      <c r="G3" s="30"/>
      <c r="I3" s="21" t="s">
        <v>89</v>
      </c>
      <c r="J3" s="92" t="e">
        <f>AVERAGE(D:D)</f>
        <v>#DIV/0!</v>
      </c>
      <c r="K3" s="92" t="e">
        <f>AVERAGE(F:F)</f>
        <v>#DIV/0!</v>
      </c>
      <c r="L3" s="45" t="e">
        <f>AVERAGE(G:G)</f>
        <v>#DIV/0!</v>
      </c>
    </row>
    <row r="4" spans="2:12" x14ac:dyDescent="0.3">
      <c r="B4" s="22" t="s">
        <v>98</v>
      </c>
      <c r="C4" s="19" t="s">
        <v>4</v>
      </c>
      <c r="D4" s="19"/>
      <c r="E4" s="19"/>
      <c r="F4" s="30"/>
      <c r="G4" s="30"/>
      <c r="I4" s="21" t="s">
        <v>90</v>
      </c>
      <c r="J4" s="92" t="e">
        <f>STDEVP(D:D)</f>
        <v>#DIV/0!</v>
      </c>
      <c r="K4" s="92" t="e">
        <f>STDEVP(F:F)</f>
        <v>#DIV/0!</v>
      </c>
      <c r="L4" s="45" t="e">
        <f>STDEVP(G:G)</f>
        <v>#DIV/0!</v>
      </c>
    </row>
    <row r="5" spans="2:12" x14ac:dyDescent="0.3">
      <c r="B5" s="22" t="s">
        <v>99</v>
      </c>
      <c r="C5" s="19" t="s">
        <v>4</v>
      </c>
      <c r="D5" s="19"/>
      <c r="E5" s="19"/>
      <c r="F5" s="30"/>
      <c r="G5" s="30"/>
      <c r="I5" s="21" t="s">
        <v>91</v>
      </c>
      <c r="J5" s="92" t="e">
        <f>J4/J3</f>
        <v>#DIV/0!</v>
      </c>
      <c r="K5" s="92" t="e">
        <f>K4/K3</f>
        <v>#DIV/0!</v>
      </c>
      <c r="L5" s="45" t="e">
        <f>L4/L3</f>
        <v>#DIV/0!</v>
      </c>
    </row>
    <row r="6" spans="2:12" x14ac:dyDescent="0.3">
      <c r="B6" s="22" t="s">
        <v>100</v>
      </c>
      <c r="C6" s="19" t="s">
        <v>4</v>
      </c>
      <c r="D6" s="19"/>
      <c r="E6" s="19"/>
      <c r="F6" s="30"/>
      <c r="G6" s="30"/>
      <c r="I6" s="21" t="s">
        <v>92</v>
      </c>
      <c r="J6" s="92">
        <f>COUNTIF(D3:D1018,"&gt;0,95")</f>
        <v>0</v>
      </c>
      <c r="K6" s="92">
        <f>COUNTIF(F3:F1018,"&gt;0,95")</f>
        <v>0</v>
      </c>
      <c r="L6" s="45">
        <f>COUNTIF(G3:G1018,"&gt;0,95")</f>
        <v>0</v>
      </c>
    </row>
    <row r="7" spans="2:12" x14ac:dyDescent="0.3">
      <c r="B7" s="22" t="s">
        <v>101</v>
      </c>
      <c r="C7" s="19" t="s">
        <v>4</v>
      </c>
      <c r="D7" s="19"/>
      <c r="E7" s="19"/>
      <c r="F7" s="30"/>
      <c r="G7" s="30"/>
      <c r="I7" s="21" t="s">
        <v>93</v>
      </c>
      <c r="J7" s="92">
        <f>COUNTIFS(D3:D1018,"&gt;0,9",D3:D1018,"&lt;0,95")</f>
        <v>0</v>
      </c>
      <c r="K7" s="92">
        <f>COUNTIFS(F3:F1018,"&gt;0,9",F3:F1018,"&lt;0,95")</f>
        <v>0</v>
      </c>
      <c r="L7" s="45">
        <f>COUNTIFS(G3:G1018,"&gt;0,9",G3:G1018,"&lt;0,95")</f>
        <v>0</v>
      </c>
    </row>
    <row r="8" spans="2:12" x14ac:dyDescent="0.3">
      <c r="B8" s="22" t="s">
        <v>102</v>
      </c>
      <c r="C8" s="19" t="s">
        <v>4</v>
      </c>
      <c r="D8" s="19"/>
      <c r="E8" s="19"/>
      <c r="F8" s="30"/>
      <c r="G8" s="30"/>
      <c r="I8" s="21" t="s">
        <v>94</v>
      </c>
      <c r="J8" s="92">
        <f>COUNTIFS(D3:D1019,"&gt;0,7",D3:D1019,"&lt;0,9")</f>
        <v>0</v>
      </c>
      <c r="K8" s="92">
        <f>COUNTIFS(F3:F1019,"&gt;0,7",F3:F1019,"&lt;0,9")</f>
        <v>0</v>
      </c>
      <c r="L8" s="45">
        <f>COUNTIFS(G3:G1019,"&gt;0,7",G3:G1019,"&lt;0,9")</f>
        <v>0</v>
      </c>
    </row>
    <row r="9" spans="2:12" x14ac:dyDescent="0.3">
      <c r="B9" s="22" t="s">
        <v>103</v>
      </c>
      <c r="C9" s="19" t="s">
        <v>4</v>
      </c>
      <c r="D9" s="19"/>
      <c r="E9" s="19"/>
      <c r="F9" s="30"/>
      <c r="G9" s="30"/>
      <c r="I9" s="21" t="s">
        <v>95</v>
      </c>
      <c r="J9" s="92">
        <f>COUNTIFS(D3:D1020,"&gt;0",D3:D1020,"&lt;0,7")</f>
        <v>0</v>
      </c>
      <c r="K9" s="92">
        <f>COUNTIFS(F3:F1020,"&gt;0",F3:F1020,"&lt;0,7")</f>
        <v>0</v>
      </c>
      <c r="L9" s="45">
        <f>COUNTIFS(G3:G1020,"&gt;0",G3:G1020,"&lt;0,7")</f>
        <v>0</v>
      </c>
    </row>
    <row r="10" spans="2:12" x14ac:dyDescent="0.3">
      <c r="B10" s="22" t="s">
        <v>104</v>
      </c>
      <c r="C10" s="19" t="s">
        <v>4</v>
      </c>
      <c r="D10" s="19"/>
      <c r="E10" s="19"/>
      <c r="F10" s="30"/>
      <c r="G10" s="30"/>
      <c r="I10" s="21" t="s">
        <v>96</v>
      </c>
      <c r="J10" s="92">
        <f>COUNTIF(D3:D1022,"=0")</f>
        <v>0</v>
      </c>
      <c r="K10" s="92">
        <f>COUNTIF(F3:F1022,"=0")</f>
        <v>0</v>
      </c>
      <c r="L10" s="45">
        <f>COUNTIF(G3:G1022,"=0")</f>
        <v>0</v>
      </c>
    </row>
    <row r="11" spans="2:12" x14ac:dyDescent="0.3">
      <c r="B11" s="22" t="s">
        <v>105</v>
      </c>
      <c r="C11" s="19" t="s">
        <v>4</v>
      </c>
      <c r="D11" s="19"/>
      <c r="E11" s="19"/>
      <c r="F11" s="30"/>
      <c r="G11" s="30"/>
      <c r="H11" s="32"/>
      <c r="I11" s="92"/>
      <c r="J11" s="92"/>
    </row>
    <row r="12" spans="2:12" x14ac:dyDescent="0.3">
      <c r="B12" s="22" t="s">
        <v>106</v>
      </c>
      <c r="C12" s="19" t="s">
        <v>4</v>
      </c>
      <c r="D12" s="19"/>
      <c r="E12" s="19"/>
      <c r="F12" s="30"/>
      <c r="G12" s="30"/>
      <c r="H12" s="32"/>
      <c r="I12" s="92"/>
      <c r="J12" s="92"/>
    </row>
    <row r="13" spans="2:12" x14ac:dyDescent="0.3">
      <c r="B13" s="22" t="s">
        <v>107</v>
      </c>
      <c r="C13" s="19" t="s">
        <v>4</v>
      </c>
      <c r="D13" s="19"/>
      <c r="E13" s="19"/>
      <c r="F13" s="30"/>
      <c r="G13" s="30"/>
      <c r="H13" s="32"/>
    </row>
    <row r="14" spans="2:12" x14ac:dyDescent="0.3">
      <c r="B14" s="22" t="s">
        <v>108</v>
      </c>
      <c r="C14" s="19" t="s">
        <v>4</v>
      </c>
      <c r="D14" s="19"/>
      <c r="E14" s="19"/>
      <c r="F14" s="30"/>
      <c r="G14" s="30"/>
      <c r="I14" s="92"/>
      <c r="J14" s="92"/>
    </row>
    <row r="15" spans="2:12" x14ac:dyDescent="0.3">
      <c r="B15" s="22" t="s">
        <v>109</v>
      </c>
      <c r="C15" s="19" t="s">
        <v>4</v>
      </c>
      <c r="D15" s="19"/>
      <c r="E15" s="19"/>
      <c r="F15" s="30"/>
      <c r="G15" s="30"/>
      <c r="I15" s="105"/>
      <c r="J15" s="105"/>
      <c r="K15" s="105"/>
      <c r="L15" s="99"/>
    </row>
    <row r="16" spans="2:12" x14ac:dyDescent="0.3">
      <c r="B16" s="22" t="s">
        <v>110</v>
      </c>
      <c r="C16" s="19" t="s">
        <v>4</v>
      </c>
      <c r="D16" s="19"/>
      <c r="E16" s="19"/>
      <c r="F16" s="30"/>
      <c r="G16" s="30"/>
      <c r="H16" s="96"/>
      <c r="K16" s="98"/>
      <c r="L16" s="98"/>
    </row>
    <row r="17" spans="2:12" x14ac:dyDescent="0.3">
      <c r="B17" s="22" t="s">
        <v>111</v>
      </c>
      <c r="C17" s="19" t="s">
        <v>4</v>
      </c>
      <c r="D17" s="19"/>
      <c r="E17" s="19"/>
      <c r="F17" s="30"/>
      <c r="G17" s="30"/>
      <c r="H17" s="96"/>
      <c r="K17" s="98"/>
      <c r="L17" s="98"/>
    </row>
    <row r="18" spans="2:12" x14ac:dyDescent="0.3">
      <c r="B18" s="22" t="s">
        <v>112</v>
      </c>
      <c r="C18" s="19" t="s">
        <v>4</v>
      </c>
      <c r="D18" s="19"/>
      <c r="E18" s="19"/>
      <c r="F18" s="30"/>
      <c r="G18" s="30"/>
      <c r="H18" s="96"/>
      <c r="K18" s="98"/>
    </row>
    <row r="19" spans="2:12" x14ac:dyDescent="0.3">
      <c r="B19" s="22" t="s">
        <v>113</v>
      </c>
      <c r="C19" s="19" t="s">
        <v>4</v>
      </c>
      <c r="D19" s="19"/>
      <c r="E19" s="19"/>
      <c r="F19" s="30"/>
      <c r="G19" s="30"/>
      <c r="H19" s="96"/>
      <c r="K19" s="98"/>
    </row>
    <row r="20" spans="2:12" x14ac:dyDescent="0.3">
      <c r="B20" s="22" t="s">
        <v>114</v>
      </c>
      <c r="C20" s="19" t="s">
        <v>4</v>
      </c>
      <c r="D20" s="19"/>
      <c r="E20" s="19"/>
      <c r="F20" s="30"/>
      <c r="G20" s="30"/>
    </row>
    <row r="21" spans="2:12" x14ac:dyDescent="0.3">
      <c r="B21" s="22" t="s">
        <v>115</v>
      </c>
      <c r="C21" s="19" t="s">
        <v>4</v>
      </c>
      <c r="D21" s="19"/>
      <c r="E21" s="19"/>
      <c r="F21" s="30"/>
      <c r="G21" s="30"/>
      <c r="H21" s="97"/>
      <c r="I21" s="97"/>
      <c r="J21" s="97"/>
    </row>
    <row r="22" spans="2:12" x14ac:dyDescent="0.3">
      <c r="B22" s="22" t="s">
        <v>116</v>
      </c>
      <c r="C22" s="19" t="s">
        <v>4</v>
      </c>
      <c r="D22" s="19"/>
      <c r="E22" s="19"/>
      <c r="F22" s="30"/>
      <c r="G22" s="30"/>
      <c r="H22" s="97"/>
      <c r="I22" s="97"/>
      <c r="J22" s="97"/>
    </row>
    <row r="23" spans="2:12" x14ac:dyDescent="0.3">
      <c r="B23" s="22" t="s">
        <v>117</v>
      </c>
      <c r="C23" s="19" t="s">
        <v>4</v>
      </c>
      <c r="D23" s="19"/>
      <c r="E23" s="19"/>
      <c r="F23" s="30"/>
      <c r="G23" s="30"/>
      <c r="H23" s="97"/>
      <c r="I23" s="97"/>
      <c r="J23" s="97"/>
    </row>
    <row r="24" spans="2:12" x14ac:dyDescent="0.3">
      <c r="B24" s="22" t="s">
        <v>118</v>
      </c>
      <c r="C24" s="19" t="s">
        <v>4</v>
      </c>
      <c r="D24" s="19"/>
      <c r="E24" s="19"/>
      <c r="F24" s="30"/>
      <c r="G24" s="30"/>
      <c r="H24" s="97"/>
      <c r="I24" s="97"/>
      <c r="J24" s="97"/>
    </row>
    <row r="25" spans="2:12" x14ac:dyDescent="0.3">
      <c r="B25" s="22" t="s">
        <v>119</v>
      </c>
      <c r="C25" s="19" t="s">
        <v>4</v>
      </c>
      <c r="D25" s="19"/>
      <c r="E25" s="19"/>
      <c r="F25" s="30"/>
      <c r="G25" s="30"/>
      <c r="H25" s="97"/>
      <c r="I25" s="97"/>
      <c r="J25" s="97"/>
    </row>
    <row r="26" spans="2:12" x14ac:dyDescent="0.3">
      <c r="B26" s="22" t="s">
        <v>120</v>
      </c>
      <c r="C26" s="19" t="s">
        <v>4</v>
      </c>
      <c r="D26" s="19"/>
      <c r="E26" s="19"/>
      <c r="F26" s="30"/>
      <c r="G26" s="30"/>
      <c r="H26" s="97"/>
      <c r="I26" s="97"/>
      <c r="J26" s="97"/>
    </row>
    <row r="27" spans="2:12" x14ac:dyDescent="0.3">
      <c r="B27" s="22" t="s">
        <v>121</v>
      </c>
      <c r="C27" s="19" t="s">
        <v>4</v>
      </c>
      <c r="D27" s="19"/>
      <c r="E27" s="19"/>
      <c r="F27" s="30"/>
      <c r="G27" s="30"/>
      <c r="H27" s="97"/>
      <c r="I27" s="97"/>
      <c r="J27" s="97"/>
    </row>
    <row r="28" spans="2:12" x14ac:dyDescent="0.3">
      <c r="B28" s="22" t="s">
        <v>122</v>
      </c>
      <c r="C28" s="19" t="s">
        <v>4</v>
      </c>
      <c r="D28" s="19"/>
      <c r="E28" s="19"/>
      <c r="F28" s="30"/>
      <c r="G28" s="30"/>
      <c r="H28" s="97"/>
      <c r="I28" s="97"/>
      <c r="J28" s="97"/>
    </row>
    <row r="29" spans="2:12" x14ac:dyDescent="0.3">
      <c r="B29" s="22" t="s">
        <v>123</v>
      </c>
      <c r="C29" s="19" t="s">
        <v>4</v>
      </c>
      <c r="D29" s="19"/>
      <c r="E29" s="19"/>
      <c r="F29" s="30"/>
      <c r="G29" s="30"/>
      <c r="H29" s="97"/>
      <c r="I29" s="97"/>
      <c r="J29" s="97"/>
    </row>
    <row r="30" spans="2:12" x14ac:dyDescent="0.3">
      <c r="B30" s="22" t="s">
        <v>124</v>
      </c>
      <c r="C30" s="19" t="s">
        <v>4</v>
      </c>
      <c r="D30" s="19"/>
      <c r="E30" s="19"/>
      <c r="F30" s="30"/>
      <c r="G30" s="30"/>
      <c r="H30" s="97"/>
      <c r="I30" s="97"/>
      <c r="J30" s="97"/>
    </row>
    <row r="31" spans="2:12" x14ac:dyDescent="0.3">
      <c r="B31" s="22" t="s">
        <v>125</v>
      </c>
      <c r="C31" s="19" t="s">
        <v>4</v>
      </c>
      <c r="D31" s="19"/>
      <c r="E31" s="19"/>
      <c r="F31" s="30"/>
      <c r="G31" s="30"/>
      <c r="H31" s="97"/>
      <c r="I31" s="97"/>
      <c r="J31" s="97"/>
    </row>
    <row r="32" spans="2:12" x14ac:dyDescent="0.3">
      <c r="B32" s="22" t="s">
        <v>126</v>
      </c>
      <c r="C32" s="19" t="s">
        <v>4</v>
      </c>
      <c r="D32" s="19"/>
      <c r="E32" s="19"/>
      <c r="F32" s="30"/>
      <c r="G32" s="30"/>
      <c r="H32" s="97"/>
      <c r="I32" s="97"/>
      <c r="J32" s="97"/>
    </row>
    <row r="33" spans="2:10" x14ac:dyDescent="0.3">
      <c r="B33" s="22" t="s">
        <v>127</v>
      </c>
      <c r="C33" s="19" t="s">
        <v>4</v>
      </c>
      <c r="D33" s="19"/>
      <c r="E33" s="19"/>
      <c r="F33" s="30"/>
      <c r="G33" s="30"/>
      <c r="H33" s="97"/>
      <c r="I33" s="97"/>
      <c r="J33" s="97"/>
    </row>
    <row r="34" spans="2:10" x14ac:dyDescent="0.3">
      <c r="B34" s="22" t="s">
        <v>128</v>
      </c>
      <c r="C34" s="19" t="s">
        <v>4</v>
      </c>
      <c r="D34" s="19"/>
      <c r="E34" s="19"/>
      <c r="F34" s="30"/>
      <c r="G34" s="30"/>
      <c r="H34" s="97"/>
      <c r="I34" s="97"/>
      <c r="J34" s="97"/>
    </row>
    <row r="35" spans="2:10" x14ac:dyDescent="0.3">
      <c r="B35" s="22" t="s">
        <v>129</v>
      </c>
      <c r="C35" s="19" t="s">
        <v>4</v>
      </c>
      <c r="D35" s="19"/>
      <c r="E35" s="19"/>
      <c r="F35" s="30"/>
      <c r="G35" s="30"/>
      <c r="H35" s="97"/>
      <c r="I35" s="97"/>
      <c r="J35" s="97"/>
    </row>
    <row r="36" spans="2:10" x14ac:dyDescent="0.3">
      <c r="B36" s="22" t="s">
        <v>130</v>
      </c>
      <c r="C36" s="19" t="s">
        <v>4</v>
      </c>
      <c r="D36" s="19"/>
      <c r="E36" s="19"/>
      <c r="F36" s="30"/>
      <c r="G36" s="30"/>
      <c r="H36" s="97"/>
      <c r="I36" s="97"/>
      <c r="J36" s="97"/>
    </row>
    <row r="37" spans="2:10" x14ac:dyDescent="0.3">
      <c r="B37" s="22" t="s">
        <v>131</v>
      </c>
      <c r="C37" s="19" t="s">
        <v>4</v>
      </c>
      <c r="D37" s="19"/>
      <c r="E37" s="19"/>
      <c r="F37" s="30"/>
      <c r="G37" s="30"/>
      <c r="H37" s="97"/>
      <c r="I37" s="97"/>
      <c r="J37" s="97"/>
    </row>
    <row r="38" spans="2:10" x14ac:dyDescent="0.3">
      <c r="B38" s="22" t="s">
        <v>132</v>
      </c>
      <c r="C38" s="19" t="s">
        <v>4</v>
      </c>
      <c r="D38" s="19"/>
      <c r="E38" s="19"/>
      <c r="F38" s="30"/>
      <c r="G38" s="30"/>
      <c r="H38" s="97"/>
      <c r="I38" s="97"/>
      <c r="J38" s="97"/>
    </row>
    <row r="39" spans="2:10" x14ac:dyDescent="0.3">
      <c r="B39" s="22" t="s">
        <v>133</v>
      </c>
      <c r="C39" s="19" t="s">
        <v>4</v>
      </c>
      <c r="D39" s="19"/>
      <c r="E39" s="19"/>
      <c r="F39" s="30"/>
      <c r="G39" s="30"/>
      <c r="H39" s="97"/>
      <c r="I39" s="97"/>
      <c r="J39" s="97"/>
    </row>
    <row r="40" spans="2:10" x14ac:dyDescent="0.3">
      <c r="B40" s="22" t="s">
        <v>134</v>
      </c>
      <c r="C40" s="19" t="s">
        <v>4</v>
      </c>
      <c r="D40" s="19"/>
      <c r="E40" s="19"/>
      <c r="F40" s="30"/>
      <c r="G40" s="30"/>
      <c r="H40" s="97"/>
      <c r="I40" s="97"/>
      <c r="J40" s="97"/>
    </row>
    <row r="41" spans="2:10" x14ac:dyDescent="0.3">
      <c r="B41" s="22" t="s">
        <v>135</v>
      </c>
      <c r="C41" s="19" t="s">
        <v>4</v>
      </c>
      <c r="D41" s="19"/>
      <c r="E41" s="19"/>
      <c r="F41" s="30"/>
      <c r="G41" s="30"/>
      <c r="H41" s="97"/>
      <c r="I41" s="97"/>
      <c r="J41" s="97"/>
    </row>
    <row r="42" spans="2:10" x14ac:dyDescent="0.3">
      <c r="B42" s="22" t="s">
        <v>136</v>
      </c>
      <c r="C42" s="19" t="s">
        <v>4</v>
      </c>
      <c r="D42" s="19"/>
      <c r="E42" s="19"/>
      <c r="F42" s="30"/>
      <c r="G42" s="30"/>
      <c r="H42" s="97"/>
      <c r="I42" s="97"/>
      <c r="J42" s="97"/>
    </row>
    <row r="43" spans="2:10" x14ac:dyDescent="0.3">
      <c r="B43" s="22" t="s">
        <v>137</v>
      </c>
      <c r="C43" s="19" t="s">
        <v>4</v>
      </c>
      <c r="D43" s="19"/>
      <c r="E43" s="19"/>
      <c r="F43" s="30"/>
      <c r="G43" s="30"/>
      <c r="H43" s="97"/>
      <c r="I43" s="97"/>
      <c r="J43" s="97"/>
    </row>
    <row r="44" spans="2:10" x14ac:dyDescent="0.3">
      <c r="B44" s="22" t="s">
        <v>138</v>
      </c>
      <c r="C44" s="19" t="s">
        <v>4</v>
      </c>
      <c r="D44" s="19"/>
      <c r="E44" s="19"/>
      <c r="F44" s="30"/>
      <c r="G44" s="30"/>
      <c r="H44" s="97"/>
      <c r="I44" s="97"/>
      <c r="J44" s="97"/>
    </row>
    <row r="45" spans="2:10" x14ac:dyDescent="0.3">
      <c r="B45" s="22" t="s">
        <v>139</v>
      </c>
      <c r="C45" s="19" t="s">
        <v>4</v>
      </c>
      <c r="D45" s="19"/>
      <c r="E45" s="19"/>
      <c r="F45" s="30"/>
      <c r="G45" s="30"/>
      <c r="H45" s="97"/>
      <c r="I45" s="97"/>
      <c r="J45" s="97"/>
    </row>
    <row r="46" spans="2:10" x14ac:dyDescent="0.3">
      <c r="B46" s="22" t="s">
        <v>140</v>
      </c>
      <c r="C46" s="19" t="s">
        <v>4</v>
      </c>
      <c r="D46" s="19"/>
      <c r="E46" s="19"/>
      <c r="F46" s="30"/>
      <c r="G46" s="30"/>
      <c r="H46" s="97"/>
      <c r="I46" s="97"/>
      <c r="J46" s="97"/>
    </row>
    <row r="47" spans="2:10" x14ac:dyDescent="0.3">
      <c r="B47" s="22" t="s">
        <v>141</v>
      </c>
      <c r="C47" s="19" t="s">
        <v>4</v>
      </c>
      <c r="D47" s="19"/>
      <c r="E47" s="19"/>
      <c r="F47" s="30"/>
      <c r="G47" s="30"/>
      <c r="H47" s="97"/>
      <c r="I47" s="97"/>
      <c r="J47" s="97"/>
    </row>
    <row r="48" spans="2:10" x14ac:dyDescent="0.3">
      <c r="B48" s="22" t="s">
        <v>142</v>
      </c>
      <c r="C48" s="19" t="s">
        <v>4</v>
      </c>
      <c r="D48" s="19"/>
      <c r="E48" s="19"/>
      <c r="F48" s="30"/>
      <c r="G48" s="30"/>
      <c r="H48" s="97"/>
      <c r="I48" s="97"/>
      <c r="J48" s="97"/>
    </row>
    <row r="49" spans="2:10" x14ac:dyDescent="0.3">
      <c r="B49" s="22" t="s">
        <v>143</v>
      </c>
      <c r="C49" s="19" t="s">
        <v>4</v>
      </c>
      <c r="D49" s="19"/>
      <c r="E49" s="19"/>
      <c r="F49" s="30"/>
      <c r="G49" s="30"/>
      <c r="H49" s="97"/>
      <c r="I49" s="97"/>
      <c r="J49" s="97"/>
    </row>
    <row r="50" spans="2:10" x14ac:dyDescent="0.3">
      <c r="B50" s="22" t="s">
        <v>144</v>
      </c>
      <c r="C50" s="19" t="s">
        <v>4</v>
      </c>
      <c r="D50" s="19"/>
      <c r="E50" s="19"/>
      <c r="F50" s="30"/>
      <c r="G50" s="30"/>
      <c r="H50" s="97"/>
      <c r="I50" s="97"/>
      <c r="J50" s="97"/>
    </row>
    <row r="51" spans="2:10" x14ac:dyDescent="0.3">
      <c r="B51" s="22" t="s">
        <v>145</v>
      </c>
      <c r="C51" s="19" t="s">
        <v>4</v>
      </c>
      <c r="D51" s="19"/>
      <c r="E51" s="19"/>
      <c r="F51" s="30"/>
      <c r="G51" s="30"/>
      <c r="H51" s="97"/>
      <c r="I51" s="97"/>
      <c r="J51" s="97"/>
    </row>
    <row r="52" spans="2:10" x14ac:dyDescent="0.3">
      <c r="B52" s="22" t="s">
        <v>146</v>
      </c>
      <c r="C52" s="19" t="s">
        <v>4</v>
      </c>
      <c r="D52" s="19"/>
      <c r="E52" s="19"/>
      <c r="F52" s="30"/>
      <c r="G52" s="30"/>
      <c r="H52" s="97"/>
      <c r="I52" s="97"/>
      <c r="J52" s="97"/>
    </row>
    <row r="53" spans="2:10" x14ac:dyDescent="0.3">
      <c r="B53" s="22" t="s">
        <v>147</v>
      </c>
      <c r="C53" s="19" t="s">
        <v>4</v>
      </c>
      <c r="D53" s="19"/>
      <c r="E53" s="19"/>
      <c r="F53" s="30"/>
      <c r="G53" s="30"/>
      <c r="H53" s="97"/>
      <c r="I53" s="97"/>
      <c r="J53" s="97"/>
    </row>
    <row r="54" spans="2:10" x14ac:dyDescent="0.3">
      <c r="B54" s="22" t="s">
        <v>148</v>
      </c>
      <c r="C54" s="19" t="s">
        <v>4</v>
      </c>
      <c r="D54" s="19"/>
      <c r="E54" s="19"/>
      <c r="F54" s="30"/>
      <c r="G54" s="30"/>
      <c r="H54" s="97"/>
      <c r="I54" s="97"/>
      <c r="J54" s="97"/>
    </row>
    <row r="55" spans="2:10" x14ac:dyDescent="0.3">
      <c r="B55" s="22" t="s">
        <v>149</v>
      </c>
      <c r="C55" s="19" t="s">
        <v>4</v>
      </c>
      <c r="D55" s="19"/>
      <c r="E55" s="19"/>
      <c r="F55" s="30"/>
      <c r="G55" s="30"/>
      <c r="H55" s="97"/>
      <c r="I55" s="97"/>
      <c r="J55" s="97"/>
    </row>
    <row r="56" spans="2:10" x14ac:dyDescent="0.3">
      <c r="B56" s="22" t="s">
        <v>150</v>
      </c>
      <c r="C56" s="19" t="s">
        <v>4</v>
      </c>
      <c r="D56" s="19"/>
      <c r="E56" s="19"/>
      <c r="F56" s="30"/>
      <c r="G56" s="30"/>
      <c r="H56" s="97"/>
      <c r="I56" s="97"/>
      <c r="J56" s="97"/>
    </row>
    <row r="57" spans="2:10" x14ac:dyDescent="0.3">
      <c r="B57" s="22" t="s">
        <v>151</v>
      </c>
      <c r="C57" s="19" t="s">
        <v>4</v>
      </c>
      <c r="D57" s="19"/>
      <c r="E57" s="19"/>
      <c r="F57" s="30"/>
      <c r="G57" s="30"/>
      <c r="H57" s="97"/>
      <c r="I57" s="97"/>
      <c r="J57" s="97"/>
    </row>
    <row r="58" spans="2:10" x14ac:dyDescent="0.3">
      <c r="B58" s="22" t="s">
        <v>152</v>
      </c>
      <c r="C58" s="19" t="s">
        <v>4</v>
      </c>
      <c r="D58" s="19"/>
      <c r="E58" s="19"/>
      <c r="F58" s="30"/>
      <c r="G58" s="30"/>
      <c r="H58" s="97"/>
      <c r="I58" s="97"/>
      <c r="J58" s="97"/>
    </row>
    <row r="59" spans="2:10" x14ac:dyDescent="0.3">
      <c r="B59" s="22" t="s">
        <v>153</v>
      </c>
      <c r="C59" s="19" t="s">
        <v>4</v>
      </c>
      <c r="D59" s="19"/>
      <c r="E59" s="19"/>
      <c r="F59" s="30"/>
      <c r="G59" s="30"/>
      <c r="H59" s="97"/>
      <c r="I59" s="97"/>
      <c r="J59" s="97"/>
    </row>
    <row r="60" spans="2:10" x14ac:dyDescent="0.3">
      <c r="B60" s="22" t="s">
        <v>154</v>
      </c>
      <c r="C60" s="19" t="s">
        <v>4</v>
      </c>
      <c r="D60" s="19"/>
      <c r="E60" s="19"/>
      <c r="F60" s="30"/>
      <c r="G60" s="30"/>
      <c r="H60" s="97"/>
      <c r="I60" s="97"/>
      <c r="J60" s="97"/>
    </row>
    <row r="61" spans="2:10" x14ac:dyDescent="0.3">
      <c r="B61" s="22" t="s">
        <v>155</v>
      </c>
      <c r="C61" s="19" t="s">
        <v>4</v>
      </c>
      <c r="D61" s="19"/>
      <c r="E61" s="19"/>
      <c r="F61" s="30"/>
      <c r="G61" s="30"/>
      <c r="H61" s="97"/>
      <c r="I61" s="97"/>
      <c r="J61" s="97"/>
    </row>
    <row r="62" spans="2:10" x14ac:dyDescent="0.3">
      <c r="B62" s="22" t="s">
        <v>156</v>
      </c>
      <c r="C62" s="19" t="s">
        <v>4</v>
      </c>
      <c r="D62" s="19"/>
      <c r="E62" s="19"/>
      <c r="F62" s="30"/>
      <c r="G62" s="30"/>
      <c r="H62" s="97"/>
      <c r="I62" s="97"/>
      <c r="J62" s="97"/>
    </row>
    <row r="63" spans="2:10" x14ac:dyDescent="0.3">
      <c r="B63" s="22" t="s">
        <v>157</v>
      </c>
      <c r="C63" s="19" t="s">
        <v>4</v>
      </c>
      <c r="D63" s="19"/>
      <c r="E63" s="19"/>
      <c r="F63" s="30"/>
      <c r="G63" s="30"/>
      <c r="H63" s="97"/>
      <c r="I63" s="97"/>
      <c r="J63" s="97"/>
    </row>
    <row r="64" spans="2:10" x14ac:dyDescent="0.3">
      <c r="B64" s="22" t="s">
        <v>158</v>
      </c>
      <c r="C64" s="19" t="s">
        <v>4</v>
      </c>
      <c r="D64" s="19"/>
      <c r="E64" s="19"/>
      <c r="F64" s="30"/>
      <c r="G64" s="30"/>
      <c r="H64" s="97"/>
      <c r="I64" s="97"/>
      <c r="J64" s="97"/>
    </row>
    <row r="65" spans="2:10" x14ac:dyDescent="0.3">
      <c r="B65" s="22" t="s">
        <v>159</v>
      </c>
      <c r="C65" s="19" t="s">
        <v>4</v>
      </c>
      <c r="D65" s="19"/>
      <c r="E65" s="19"/>
      <c r="F65" s="30"/>
      <c r="G65" s="30"/>
      <c r="H65" s="97"/>
      <c r="I65" s="97"/>
      <c r="J65" s="97"/>
    </row>
    <row r="66" spans="2:10" x14ac:dyDescent="0.3">
      <c r="B66" s="22" t="s">
        <v>160</v>
      </c>
      <c r="C66" s="19" t="s">
        <v>4</v>
      </c>
      <c r="D66" s="19"/>
      <c r="E66" s="19"/>
      <c r="F66" s="30"/>
      <c r="G66" s="30"/>
      <c r="H66" s="97"/>
      <c r="I66" s="97"/>
      <c r="J66" s="97"/>
    </row>
    <row r="67" spans="2:10" x14ac:dyDescent="0.3">
      <c r="B67" s="22" t="s">
        <v>161</v>
      </c>
      <c r="C67" s="19" t="s">
        <v>4</v>
      </c>
      <c r="D67" s="19"/>
      <c r="E67" s="19"/>
      <c r="F67" s="30"/>
      <c r="G67" s="30"/>
      <c r="H67" s="97"/>
      <c r="I67" s="97"/>
      <c r="J67" s="97"/>
    </row>
    <row r="68" spans="2:10" x14ac:dyDescent="0.3">
      <c r="B68" s="22" t="s">
        <v>162</v>
      </c>
      <c r="C68" s="19" t="s">
        <v>4</v>
      </c>
      <c r="D68" s="19"/>
      <c r="E68" s="19"/>
      <c r="F68" s="30"/>
      <c r="G68" s="30"/>
      <c r="H68" s="97"/>
      <c r="I68" s="97"/>
      <c r="J68" s="97"/>
    </row>
    <row r="69" spans="2:10" x14ac:dyDescent="0.3">
      <c r="B69" s="22" t="s">
        <v>163</v>
      </c>
      <c r="C69" s="19" t="s">
        <v>4</v>
      </c>
      <c r="D69" s="19"/>
      <c r="E69" s="19"/>
      <c r="F69" s="30"/>
      <c r="G69" s="30"/>
      <c r="H69" s="97"/>
      <c r="I69" s="97"/>
      <c r="J69" s="97"/>
    </row>
    <row r="70" spans="2:10" x14ac:dyDescent="0.3">
      <c r="B70" s="22" t="s">
        <v>164</v>
      </c>
      <c r="C70" s="19" t="s">
        <v>4</v>
      </c>
      <c r="D70" s="19"/>
      <c r="E70" s="19"/>
      <c r="F70" s="30"/>
      <c r="G70" s="30"/>
      <c r="H70" s="97"/>
      <c r="I70" s="97"/>
      <c r="J70" s="97"/>
    </row>
    <row r="71" spans="2:10" x14ac:dyDescent="0.3">
      <c r="B71" s="22" t="s">
        <v>165</v>
      </c>
      <c r="C71" s="19" t="s">
        <v>4</v>
      </c>
      <c r="D71" s="19"/>
      <c r="E71" s="19"/>
      <c r="F71" s="30"/>
      <c r="G71" s="30"/>
      <c r="H71" s="97"/>
      <c r="I71" s="97"/>
      <c r="J71" s="97"/>
    </row>
    <row r="72" spans="2:10" x14ac:dyDescent="0.3">
      <c r="B72" s="22" t="s">
        <v>166</v>
      </c>
      <c r="C72" s="19" t="s">
        <v>4</v>
      </c>
      <c r="D72" s="19"/>
      <c r="E72" s="19"/>
      <c r="F72" s="30"/>
      <c r="G72" s="30"/>
      <c r="H72" s="97"/>
      <c r="I72" s="97"/>
      <c r="J72" s="97"/>
    </row>
    <row r="73" spans="2:10" x14ac:dyDescent="0.3">
      <c r="B73" s="22" t="s">
        <v>167</v>
      </c>
      <c r="C73" s="19" t="s">
        <v>4</v>
      </c>
      <c r="D73" s="19"/>
      <c r="E73" s="19"/>
      <c r="F73" s="30"/>
      <c r="G73" s="30"/>
      <c r="H73" s="97"/>
      <c r="I73" s="97"/>
      <c r="J73" s="97"/>
    </row>
    <row r="74" spans="2:10" x14ac:dyDescent="0.3">
      <c r="B74" s="22" t="s">
        <v>168</v>
      </c>
      <c r="C74" s="19" t="s">
        <v>4</v>
      </c>
      <c r="D74" s="19"/>
      <c r="E74" s="19"/>
      <c r="F74" s="30"/>
      <c r="G74" s="30"/>
      <c r="H74" s="97"/>
      <c r="I74" s="97"/>
      <c r="J74" s="97"/>
    </row>
    <row r="75" spans="2:10" x14ac:dyDescent="0.3">
      <c r="B75" s="22" t="s">
        <v>169</v>
      </c>
      <c r="C75" s="19" t="s">
        <v>4</v>
      </c>
      <c r="D75" s="19"/>
      <c r="E75" s="19"/>
      <c r="F75" s="30"/>
      <c r="G75" s="30"/>
      <c r="H75" s="97"/>
      <c r="I75" s="97"/>
      <c r="J75" s="97"/>
    </row>
    <row r="76" spans="2:10" x14ac:dyDescent="0.3">
      <c r="B76" s="22" t="s">
        <v>170</v>
      </c>
      <c r="C76" s="19" t="s">
        <v>4</v>
      </c>
      <c r="D76" s="19"/>
      <c r="E76" s="19"/>
      <c r="F76" s="30"/>
      <c r="G76" s="30"/>
      <c r="H76" s="97"/>
      <c r="I76" s="97"/>
      <c r="J76" s="97"/>
    </row>
    <row r="77" spans="2:10" x14ac:dyDescent="0.3">
      <c r="B77" s="22" t="s">
        <v>171</v>
      </c>
      <c r="C77" s="19" t="s">
        <v>4</v>
      </c>
      <c r="D77" s="19"/>
      <c r="E77" s="19"/>
      <c r="F77" s="30"/>
      <c r="G77" s="30"/>
      <c r="H77" s="97"/>
      <c r="I77" s="97"/>
      <c r="J77" s="97"/>
    </row>
    <row r="78" spans="2:10" x14ac:dyDescent="0.3">
      <c r="B78" s="22" t="s">
        <v>172</v>
      </c>
      <c r="C78" s="19" t="s">
        <v>4</v>
      </c>
      <c r="D78" s="19"/>
      <c r="E78" s="19"/>
      <c r="F78" s="30"/>
      <c r="G78" s="30"/>
      <c r="H78" s="97"/>
      <c r="I78" s="97"/>
      <c r="J78" s="97"/>
    </row>
    <row r="79" spans="2:10" x14ac:dyDescent="0.3">
      <c r="B79" s="22" t="s">
        <v>173</v>
      </c>
      <c r="C79" s="19" t="s">
        <v>4</v>
      </c>
      <c r="D79" s="19"/>
      <c r="E79" s="19"/>
      <c r="F79" s="30"/>
      <c r="G79" s="30"/>
      <c r="H79" s="97"/>
      <c r="I79" s="97"/>
      <c r="J79" s="97"/>
    </row>
    <row r="80" spans="2:10" x14ac:dyDescent="0.3">
      <c r="B80" s="22" t="s">
        <v>174</v>
      </c>
      <c r="C80" s="19" t="s">
        <v>4</v>
      </c>
      <c r="D80" s="19"/>
      <c r="E80" s="19"/>
      <c r="F80" s="30"/>
      <c r="G80" s="30"/>
      <c r="H80" s="97"/>
      <c r="I80" s="97"/>
      <c r="J80" s="97"/>
    </row>
    <row r="81" spans="2:10" x14ac:dyDescent="0.3">
      <c r="B81" s="22" t="s">
        <v>175</v>
      </c>
      <c r="C81" s="19" t="s">
        <v>4</v>
      </c>
      <c r="D81" s="19"/>
      <c r="E81" s="19"/>
      <c r="F81" s="30"/>
      <c r="G81" s="30"/>
      <c r="H81" s="97"/>
      <c r="I81" s="97"/>
      <c r="J81" s="97"/>
    </row>
    <row r="82" spans="2:10" x14ac:dyDescent="0.3">
      <c r="B82" s="22" t="s">
        <v>176</v>
      </c>
      <c r="C82" s="19" t="s">
        <v>4</v>
      </c>
      <c r="D82" s="19"/>
      <c r="E82" s="19"/>
      <c r="F82" s="30"/>
      <c r="G82" s="30"/>
      <c r="H82" s="97"/>
      <c r="I82" s="97"/>
      <c r="J82" s="97"/>
    </row>
    <row r="83" spans="2:10" x14ac:dyDescent="0.3">
      <c r="B83" s="22" t="s">
        <v>177</v>
      </c>
      <c r="C83" s="19" t="s">
        <v>4</v>
      </c>
      <c r="D83" s="19"/>
      <c r="E83" s="19"/>
      <c r="F83" s="30"/>
      <c r="G83" s="30"/>
      <c r="H83" s="97"/>
      <c r="I83" s="97"/>
      <c r="J83" s="97"/>
    </row>
    <row r="84" spans="2:10" x14ac:dyDescent="0.3">
      <c r="B84" s="22" t="s">
        <v>178</v>
      </c>
      <c r="C84" s="19" t="s">
        <v>4</v>
      </c>
      <c r="D84" s="19"/>
      <c r="E84" s="19"/>
      <c r="F84" s="30"/>
      <c r="G84" s="30"/>
      <c r="H84" s="97"/>
      <c r="I84" s="97"/>
      <c r="J84" s="97"/>
    </row>
    <row r="85" spans="2:10" x14ac:dyDescent="0.3">
      <c r="B85" s="22" t="s">
        <v>179</v>
      </c>
      <c r="C85" s="19" t="s">
        <v>4</v>
      </c>
      <c r="D85" s="19"/>
      <c r="E85" s="19"/>
      <c r="F85" s="30"/>
      <c r="G85" s="30"/>
      <c r="H85" s="97"/>
      <c r="I85" s="97"/>
      <c r="J85" s="97"/>
    </row>
    <row r="86" spans="2:10" x14ac:dyDescent="0.3">
      <c r="B86" s="22" t="s">
        <v>180</v>
      </c>
      <c r="C86" s="19" t="s">
        <v>4</v>
      </c>
      <c r="D86" s="19"/>
      <c r="E86" s="19"/>
      <c r="F86" s="30"/>
      <c r="G86" s="30"/>
      <c r="H86" s="97"/>
      <c r="I86" s="97"/>
      <c r="J86" s="97"/>
    </row>
    <row r="87" spans="2:10" x14ac:dyDescent="0.3">
      <c r="B87" s="22" t="s">
        <v>181</v>
      </c>
      <c r="C87" s="19" t="s">
        <v>4</v>
      </c>
      <c r="D87" s="19"/>
      <c r="E87" s="19"/>
      <c r="F87" s="30"/>
      <c r="G87" s="30"/>
      <c r="H87" s="97"/>
      <c r="I87" s="97"/>
      <c r="J87" s="97"/>
    </row>
    <row r="88" spans="2:10" x14ac:dyDescent="0.3">
      <c r="B88" s="22" t="s">
        <v>182</v>
      </c>
      <c r="C88" s="19" t="s">
        <v>4</v>
      </c>
      <c r="D88" s="19"/>
      <c r="E88" s="19"/>
      <c r="F88" s="30"/>
      <c r="G88" s="30"/>
      <c r="H88" s="97"/>
      <c r="I88" s="97"/>
      <c r="J88" s="97"/>
    </row>
    <row r="89" spans="2:10" x14ac:dyDescent="0.3">
      <c r="B89" s="22" t="s">
        <v>183</v>
      </c>
      <c r="C89" s="19" t="s">
        <v>4</v>
      </c>
      <c r="D89" s="19"/>
      <c r="E89" s="19"/>
      <c r="F89" s="30"/>
      <c r="G89" s="30"/>
      <c r="H89" s="97"/>
      <c r="I89" s="97"/>
      <c r="J89" s="97"/>
    </row>
    <row r="90" spans="2:10" x14ac:dyDescent="0.3">
      <c r="B90" s="22" t="s">
        <v>184</v>
      </c>
      <c r="C90" s="19" t="s">
        <v>4</v>
      </c>
      <c r="D90" s="19"/>
      <c r="E90" s="19"/>
      <c r="F90" s="30"/>
      <c r="G90" s="30"/>
      <c r="H90" s="97"/>
      <c r="I90" s="97"/>
      <c r="J90" s="97"/>
    </row>
    <row r="91" spans="2:10" x14ac:dyDescent="0.3">
      <c r="B91" s="22" t="s">
        <v>185</v>
      </c>
      <c r="C91" s="19" t="s">
        <v>4</v>
      </c>
      <c r="D91" s="19"/>
      <c r="E91" s="19"/>
      <c r="F91" s="30"/>
      <c r="G91" s="30"/>
      <c r="H91" s="97"/>
      <c r="I91" s="97"/>
      <c r="J91" s="97"/>
    </row>
    <row r="92" spans="2:10" x14ac:dyDescent="0.3">
      <c r="B92" s="22" t="s">
        <v>186</v>
      </c>
      <c r="C92" s="19" t="s">
        <v>4</v>
      </c>
      <c r="D92" s="19"/>
      <c r="E92" s="19"/>
      <c r="F92" s="30"/>
      <c r="G92" s="30"/>
      <c r="H92" s="97"/>
      <c r="I92" s="97"/>
      <c r="J92" s="97"/>
    </row>
    <row r="93" spans="2:10" x14ac:dyDescent="0.3">
      <c r="B93" s="22" t="s">
        <v>187</v>
      </c>
      <c r="C93" s="19" t="s">
        <v>4</v>
      </c>
      <c r="D93" s="19"/>
      <c r="E93" s="19"/>
      <c r="F93" s="30"/>
      <c r="G93" s="30"/>
      <c r="H93" s="97"/>
      <c r="I93" s="97"/>
      <c r="J93" s="97"/>
    </row>
    <row r="94" spans="2:10" x14ac:dyDescent="0.3">
      <c r="B94" s="22" t="s">
        <v>188</v>
      </c>
      <c r="C94" s="19" t="s">
        <v>4</v>
      </c>
      <c r="D94" s="19"/>
      <c r="E94" s="19"/>
      <c r="F94" s="30"/>
      <c r="G94" s="30"/>
      <c r="H94" s="97"/>
      <c r="I94" s="97"/>
      <c r="J94" s="97"/>
    </row>
    <row r="95" spans="2:10" x14ac:dyDescent="0.3">
      <c r="B95" s="22" t="s">
        <v>189</v>
      </c>
      <c r="C95" s="19" t="s">
        <v>4</v>
      </c>
      <c r="D95" s="19"/>
      <c r="E95" s="19"/>
      <c r="F95" s="30"/>
      <c r="G95" s="30"/>
      <c r="H95" s="97"/>
      <c r="I95" s="97"/>
      <c r="J95" s="97"/>
    </row>
    <row r="96" spans="2:10" x14ac:dyDescent="0.3">
      <c r="B96" s="22" t="s">
        <v>190</v>
      </c>
      <c r="C96" s="19" t="s">
        <v>4</v>
      </c>
      <c r="D96" s="19"/>
      <c r="E96" s="19"/>
      <c r="F96" s="30"/>
      <c r="G96" s="30"/>
      <c r="H96" s="97"/>
      <c r="I96" s="97"/>
      <c r="J96" s="97"/>
    </row>
    <row r="97" spans="2:10" x14ac:dyDescent="0.3">
      <c r="B97" s="22" t="s">
        <v>191</v>
      </c>
      <c r="C97" s="19" t="s">
        <v>4</v>
      </c>
      <c r="D97" s="19"/>
      <c r="E97" s="19"/>
      <c r="F97" s="30"/>
      <c r="G97" s="30"/>
      <c r="H97" s="97"/>
      <c r="I97" s="97"/>
      <c r="J97" s="97"/>
    </row>
    <row r="98" spans="2:10" x14ac:dyDescent="0.3">
      <c r="B98" s="22" t="s">
        <v>192</v>
      </c>
      <c r="C98" s="19" t="s">
        <v>4</v>
      </c>
      <c r="D98" s="19"/>
      <c r="E98" s="19"/>
      <c r="F98" s="30"/>
      <c r="G98" s="30"/>
      <c r="H98" s="97"/>
      <c r="I98" s="97"/>
      <c r="J98" s="97"/>
    </row>
    <row r="99" spans="2:10" x14ac:dyDescent="0.3">
      <c r="B99" s="22" t="s">
        <v>193</v>
      </c>
      <c r="C99" s="19" t="s">
        <v>4</v>
      </c>
      <c r="D99" s="19"/>
      <c r="E99" s="19"/>
      <c r="F99" s="30"/>
      <c r="G99" s="30"/>
      <c r="H99" s="97"/>
      <c r="I99" s="97"/>
      <c r="J99" s="97"/>
    </row>
    <row r="100" spans="2:10" x14ac:dyDescent="0.3">
      <c r="B100" s="22" t="s">
        <v>194</v>
      </c>
      <c r="C100" s="19" t="s">
        <v>4</v>
      </c>
      <c r="D100" s="19"/>
      <c r="E100" s="19"/>
      <c r="F100" s="30"/>
      <c r="G100" s="30"/>
      <c r="H100" s="97"/>
      <c r="I100" s="97"/>
      <c r="J100" s="97"/>
    </row>
    <row r="101" spans="2:10" x14ac:dyDescent="0.3">
      <c r="B101" s="22" t="s">
        <v>195</v>
      </c>
      <c r="C101" s="19" t="s">
        <v>4</v>
      </c>
      <c r="D101" s="19"/>
      <c r="E101" s="19"/>
      <c r="F101" s="30"/>
      <c r="G101" s="30"/>
      <c r="H101" s="97"/>
      <c r="I101" s="97"/>
      <c r="J101" s="97"/>
    </row>
    <row r="102" spans="2:10" x14ac:dyDescent="0.3">
      <c r="B102" s="22" t="s">
        <v>196</v>
      </c>
      <c r="C102" s="19" t="s">
        <v>4</v>
      </c>
      <c r="D102" s="19"/>
      <c r="E102" s="19"/>
      <c r="F102" s="30"/>
      <c r="G102" s="30"/>
      <c r="H102" s="97"/>
      <c r="I102" s="97"/>
      <c r="J102" s="97"/>
    </row>
    <row r="103" spans="2:10" x14ac:dyDescent="0.3">
      <c r="B103" s="22" t="s">
        <v>197</v>
      </c>
      <c r="C103" s="19" t="s">
        <v>4</v>
      </c>
      <c r="D103" s="19"/>
      <c r="E103" s="19"/>
      <c r="F103" s="30"/>
      <c r="G103" s="30"/>
      <c r="H103" s="97"/>
      <c r="I103" s="97"/>
      <c r="J103" s="97"/>
    </row>
    <row r="104" spans="2:10" x14ac:dyDescent="0.3">
      <c r="B104" s="22" t="s">
        <v>198</v>
      </c>
      <c r="C104" s="19" t="s">
        <v>4</v>
      </c>
      <c r="D104" s="19"/>
      <c r="E104" s="19"/>
      <c r="F104" s="30"/>
      <c r="G104" s="30"/>
      <c r="H104" s="97"/>
      <c r="I104" s="97"/>
      <c r="J104" s="97"/>
    </row>
    <row r="105" spans="2:10" x14ac:dyDescent="0.3">
      <c r="B105" s="22" t="s">
        <v>199</v>
      </c>
      <c r="C105" s="19" t="s">
        <v>4</v>
      </c>
      <c r="D105" s="19"/>
      <c r="E105" s="19"/>
      <c r="F105" s="30"/>
      <c r="G105" s="30"/>
      <c r="H105" s="97"/>
      <c r="I105" s="97"/>
      <c r="J105" s="97"/>
    </row>
    <row r="106" spans="2:10" x14ac:dyDescent="0.3">
      <c r="B106" s="22" t="s">
        <v>200</v>
      </c>
      <c r="C106" s="19" t="s">
        <v>4</v>
      </c>
      <c r="D106" s="19"/>
      <c r="E106" s="19"/>
      <c r="F106" s="30"/>
      <c r="G106" s="30"/>
      <c r="H106" s="97"/>
      <c r="I106" s="97"/>
      <c r="J106" s="97"/>
    </row>
    <row r="107" spans="2:10" x14ac:dyDescent="0.3">
      <c r="B107" s="22" t="s">
        <v>201</v>
      </c>
      <c r="C107" s="19" t="s">
        <v>4</v>
      </c>
      <c r="D107" s="19"/>
      <c r="E107" s="19"/>
      <c r="F107" s="30"/>
      <c r="G107" s="30"/>
      <c r="H107" s="97"/>
      <c r="I107" s="97"/>
      <c r="J107" s="97"/>
    </row>
    <row r="108" spans="2:10" x14ac:dyDescent="0.3">
      <c r="B108" s="22" t="s">
        <v>202</v>
      </c>
      <c r="C108" s="19" t="s">
        <v>4</v>
      </c>
      <c r="D108" s="19"/>
      <c r="E108" s="19"/>
      <c r="F108" s="30"/>
      <c r="G108" s="30"/>
      <c r="H108" s="97"/>
      <c r="I108" s="97"/>
      <c r="J108" s="97"/>
    </row>
    <row r="109" spans="2:10" x14ac:dyDescent="0.3">
      <c r="B109" s="22" t="s">
        <v>203</v>
      </c>
      <c r="C109" s="19" t="s">
        <v>4</v>
      </c>
      <c r="D109" s="19"/>
      <c r="E109" s="19"/>
      <c r="F109" s="30"/>
      <c r="G109" s="30"/>
      <c r="H109" s="97"/>
      <c r="I109" s="97"/>
      <c r="J109" s="97"/>
    </row>
    <row r="110" spans="2:10" x14ac:dyDescent="0.3">
      <c r="B110" s="22" t="s">
        <v>204</v>
      </c>
      <c r="C110" s="19" t="s">
        <v>4</v>
      </c>
      <c r="D110" s="19"/>
      <c r="E110" s="19"/>
      <c r="F110" s="30"/>
      <c r="G110" s="30"/>
      <c r="H110" s="97"/>
      <c r="I110" s="97"/>
      <c r="J110" s="97"/>
    </row>
    <row r="111" spans="2:10" x14ac:dyDescent="0.3">
      <c r="B111" s="22" t="s">
        <v>205</v>
      </c>
      <c r="C111" s="19" t="s">
        <v>4</v>
      </c>
      <c r="D111" s="19"/>
      <c r="E111" s="19"/>
      <c r="F111" s="30"/>
      <c r="G111" s="30"/>
      <c r="H111" s="97"/>
      <c r="I111" s="97"/>
      <c r="J111" s="97"/>
    </row>
    <row r="112" spans="2:10" x14ac:dyDescent="0.3">
      <c r="B112" s="22" t="s">
        <v>206</v>
      </c>
      <c r="C112" s="19" t="s">
        <v>4</v>
      </c>
      <c r="D112" s="19"/>
      <c r="E112" s="19"/>
      <c r="F112" s="30"/>
      <c r="G112" s="30"/>
      <c r="H112" s="97"/>
      <c r="I112" s="97"/>
      <c r="J112" s="97"/>
    </row>
    <row r="113" spans="2:10" x14ac:dyDescent="0.3">
      <c r="B113" s="22" t="s">
        <v>207</v>
      </c>
      <c r="C113" s="19" t="s">
        <v>4</v>
      </c>
      <c r="D113" s="19"/>
      <c r="E113" s="19"/>
      <c r="F113" s="30"/>
      <c r="G113" s="30"/>
      <c r="H113" s="97"/>
      <c r="I113" s="97"/>
      <c r="J113" s="97"/>
    </row>
    <row r="114" spans="2:10" x14ac:dyDescent="0.3">
      <c r="B114" s="22" t="s">
        <v>208</v>
      </c>
      <c r="C114" s="19" t="s">
        <v>4</v>
      </c>
      <c r="D114" s="19"/>
      <c r="E114" s="19"/>
      <c r="F114" s="30"/>
      <c r="G114" s="30"/>
      <c r="H114" s="97"/>
      <c r="I114" s="97"/>
      <c r="J114" s="97"/>
    </row>
    <row r="115" spans="2:10" x14ac:dyDescent="0.3">
      <c r="B115" s="22" t="s">
        <v>209</v>
      </c>
      <c r="C115" s="19" t="s">
        <v>4</v>
      </c>
      <c r="D115" s="19"/>
      <c r="E115" s="19"/>
      <c r="F115" s="30"/>
      <c r="G115" s="30"/>
      <c r="H115" s="97"/>
      <c r="I115" s="97"/>
      <c r="J115" s="97"/>
    </row>
    <row r="116" spans="2:10" x14ac:dyDescent="0.3">
      <c r="B116" s="22" t="s">
        <v>210</v>
      </c>
      <c r="C116" s="19" t="s">
        <v>4</v>
      </c>
      <c r="D116" s="19"/>
      <c r="E116" s="19"/>
      <c r="F116" s="30"/>
      <c r="G116" s="30"/>
      <c r="H116" s="97"/>
      <c r="I116" s="97"/>
      <c r="J116" s="97"/>
    </row>
    <row r="117" spans="2:10" x14ac:dyDescent="0.3">
      <c r="B117" s="22" t="s">
        <v>211</v>
      </c>
      <c r="C117" s="19" t="s">
        <v>4</v>
      </c>
      <c r="D117" s="19"/>
      <c r="E117" s="19"/>
      <c r="F117" s="30"/>
      <c r="G117" s="30"/>
      <c r="H117" s="97"/>
      <c r="I117" s="97"/>
      <c r="J117" s="97"/>
    </row>
    <row r="118" spans="2:10" x14ac:dyDescent="0.3">
      <c r="B118" s="22" t="s">
        <v>212</v>
      </c>
      <c r="C118" s="19" t="s">
        <v>4</v>
      </c>
      <c r="D118" s="19"/>
      <c r="E118" s="19"/>
      <c r="F118" s="30"/>
      <c r="G118" s="30"/>
      <c r="H118" s="97"/>
      <c r="I118" s="97"/>
      <c r="J118" s="97"/>
    </row>
    <row r="119" spans="2:10" x14ac:dyDescent="0.3">
      <c r="B119" s="22" t="s">
        <v>213</v>
      </c>
      <c r="C119" s="19" t="s">
        <v>4</v>
      </c>
      <c r="D119" s="19"/>
      <c r="E119" s="19"/>
      <c r="F119" s="30"/>
      <c r="G119" s="30"/>
      <c r="H119" s="97"/>
      <c r="I119" s="97"/>
      <c r="J119" s="97"/>
    </row>
    <row r="120" spans="2:10" x14ac:dyDescent="0.3">
      <c r="B120" s="22" t="s">
        <v>214</v>
      </c>
      <c r="C120" s="19" t="s">
        <v>4</v>
      </c>
      <c r="D120" s="19"/>
      <c r="E120" s="19"/>
      <c r="F120" s="30"/>
      <c r="G120" s="30"/>
      <c r="H120" s="97"/>
      <c r="I120" s="97"/>
      <c r="J120" s="97"/>
    </row>
    <row r="121" spans="2:10" x14ac:dyDescent="0.3">
      <c r="B121" s="22" t="s">
        <v>215</v>
      </c>
      <c r="C121" s="19" t="s">
        <v>4</v>
      </c>
      <c r="D121" s="19"/>
      <c r="E121" s="19"/>
      <c r="F121" s="30"/>
      <c r="G121" s="30"/>
      <c r="H121" s="97"/>
      <c r="I121" s="97"/>
      <c r="J121" s="97"/>
    </row>
    <row r="122" spans="2:10" x14ac:dyDescent="0.3">
      <c r="B122" s="22" t="s">
        <v>216</v>
      </c>
      <c r="C122" s="19" t="s">
        <v>4</v>
      </c>
      <c r="D122" s="19"/>
      <c r="E122" s="19"/>
      <c r="F122" s="30"/>
      <c r="G122" s="30"/>
      <c r="H122" s="97"/>
      <c r="I122" s="97"/>
      <c r="J122" s="97"/>
    </row>
    <row r="123" spans="2:10" x14ac:dyDescent="0.3">
      <c r="B123" s="22" t="s">
        <v>217</v>
      </c>
      <c r="C123" s="19" t="s">
        <v>4</v>
      </c>
      <c r="D123" s="19"/>
      <c r="E123" s="19"/>
      <c r="F123" s="30"/>
      <c r="G123" s="30"/>
      <c r="H123" s="97"/>
      <c r="I123" s="97"/>
      <c r="J123" s="97"/>
    </row>
    <row r="124" spans="2:10" x14ac:dyDescent="0.3">
      <c r="B124" s="22" t="s">
        <v>218</v>
      </c>
      <c r="C124" s="19" t="s">
        <v>4</v>
      </c>
      <c r="D124" s="19"/>
      <c r="E124" s="19"/>
      <c r="F124" s="30"/>
      <c r="G124" s="30"/>
      <c r="H124" s="97"/>
      <c r="I124" s="97"/>
      <c r="J124" s="97"/>
    </row>
    <row r="125" spans="2:10" x14ac:dyDescent="0.3">
      <c r="B125" s="22" t="s">
        <v>219</v>
      </c>
      <c r="C125" s="19" t="s">
        <v>4</v>
      </c>
      <c r="D125" s="19"/>
      <c r="E125" s="19"/>
      <c r="F125" s="30"/>
      <c r="G125" s="30"/>
      <c r="H125" s="97"/>
      <c r="I125" s="97"/>
      <c r="J125" s="97"/>
    </row>
    <row r="126" spans="2:10" x14ac:dyDescent="0.3">
      <c r="B126" s="22" t="s">
        <v>220</v>
      </c>
      <c r="C126" s="19" t="s">
        <v>4</v>
      </c>
      <c r="D126" s="19"/>
      <c r="E126" s="19"/>
      <c r="F126" s="30"/>
      <c r="G126" s="30"/>
      <c r="H126" s="97"/>
      <c r="I126" s="97"/>
      <c r="J126" s="97"/>
    </row>
    <row r="127" spans="2:10" x14ac:dyDescent="0.3">
      <c r="B127" s="22" t="s">
        <v>221</v>
      </c>
      <c r="C127" s="19" t="s">
        <v>4</v>
      </c>
      <c r="D127" s="19"/>
      <c r="E127" s="19"/>
      <c r="F127" s="30"/>
      <c r="G127" s="30"/>
      <c r="H127" s="97"/>
      <c r="I127" s="97"/>
      <c r="J127" s="97"/>
    </row>
    <row r="128" spans="2:10" x14ac:dyDescent="0.3">
      <c r="B128" s="22" t="s">
        <v>222</v>
      </c>
      <c r="C128" s="19" t="s">
        <v>4</v>
      </c>
      <c r="D128" s="19"/>
      <c r="E128" s="19"/>
      <c r="F128" s="30"/>
      <c r="G128" s="30"/>
      <c r="H128" s="97"/>
      <c r="I128" s="97"/>
      <c r="J128" s="97"/>
    </row>
    <row r="129" spans="2:10" x14ac:dyDescent="0.3">
      <c r="B129" s="22" t="s">
        <v>223</v>
      </c>
      <c r="C129" s="19" t="s">
        <v>4</v>
      </c>
      <c r="D129" s="19"/>
      <c r="E129" s="19"/>
      <c r="F129" s="30"/>
      <c r="G129" s="30"/>
      <c r="H129" s="97"/>
      <c r="I129" s="97"/>
      <c r="J129" s="97"/>
    </row>
    <row r="130" spans="2:10" x14ac:dyDescent="0.3">
      <c r="B130" s="22" t="s">
        <v>224</v>
      </c>
      <c r="C130" s="19" t="s">
        <v>4</v>
      </c>
      <c r="D130" s="19"/>
      <c r="E130" s="19"/>
      <c r="F130" s="30"/>
      <c r="G130" s="30"/>
      <c r="H130" s="97"/>
      <c r="I130" s="97"/>
      <c r="J130" s="97"/>
    </row>
    <row r="131" spans="2:10" x14ac:dyDescent="0.3">
      <c r="B131" s="22" t="s">
        <v>225</v>
      </c>
      <c r="C131" s="19" t="s">
        <v>4</v>
      </c>
      <c r="D131" s="19"/>
      <c r="E131" s="19"/>
      <c r="F131" s="30"/>
      <c r="G131" s="30"/>
      <c r="H131" s="97"/>
      <c r="I131" s="97"/>
      <c r="J131" s="97"/>
    </row>
    <row r="132" spans="2:10" x14ac:dyDescent="0.3">
      <c r="B132" s="22" t="s">
        <v>226</v>
      </c>
      <c r="C132" s="19" t="s">
        <v>4</v>
      </c>
      <c r="D132" s="19"/>
      <c r="E132" s="19"/>
      <c r="F132" s="30"/>
      <c r="G132" s="30"/>
      <c r="H132" s="97"/>
      <c r="I132" s="97"/>
      <c r="J132" s="97"/>
    </row>
    <row r="133" spans="2:10" x14ac:dyDescent="0.3">
      <c r="B133" s="22" t="s">
        <v>227</v>
      </c>
      <c r="C133" s="19" t="s">
        <v>4</v>
      </c>
      <c r="D133" s="19"/>
      <c r="E133" s="19"/>
      <c r="F133" s="30"/>
      <c r="G133" s="30"/>
      <c r="H133" s="97"/>
      <c r="I133" s="97"/>
      <c r="J133" s="97"/>
    </row>
    <row r="134" spans="2:10" x14ac:dyDescent="0.3">
      <c r="B134" s="22" t="s">
        <v>228</v>
      </c>
      <c r="C134" s="19" t="s">
        <v>4</v>
      </c>
      <c r="D134" s="19"/>
      <c r="E134" s="19"/>
      <c r="F134" s="30"/>
      <c r="G134" s="30"/>
      <c r="H134" s="97"/>
      <c r="I134" s="97"/>
      <c r="J134" s="97"/>
    </row>
    <row r="135" spans="2:10" x14ac:dyDescent="0.3">
      <c r="B135" s="22" t="s">
        <v>229</v>
      </c>
      <c r="C135" s="19" t="s">
        <v>4</v>
      </c>
      <c r="D135" s="19"/>
      <c r="E135" s="19"/>
      <c r="F135" s="30"/>
      <c r="G135" s="30"/>
      <c r="H135" s="97"/>
      <c r="I135" s="97"/>
      <c r="J135" s="97"/>
    </row>
    <row r="136" spans="2:10" x14ac:dyDescent="0.3">
      <c r="B136" s="22" t="s">
        <v>230</v>
      </c>
      <c r="C136" s="19" t="s">
        <v>4</v>
      </c>
      <c r="D136" s="19"/>
      <c r="E136" s="19"/>
      <c r="F136" s="30"/>
      <c r="G136" s="30"/>
      <c r="H136" s="97"/>
      <c r="I136" s="97"/>
      <c r="J136" s="97"/>
    </row>
    <row r="137" spans="2:10" x14ac:dyDescent="0.3">
      <c r="B137" s="22" t="s">
        <v>231</v>
      </c>
      <c r="C137" s="19" t="s">
        <v>4</v>
      </c>
      <c r="D137" s="19"/>
      <c r="E137" s="19"/>
      <c r="F137" s="30"/>
      <c r="G137" s="30"/>
      <c r="H137" s="97"/>
      <c r="I137" s="97"/>
      <c r="J137" s="97"/>
    </row>
    <row r="138" spans="2:10" x14ac:dyDescent="0.3">
      <c r="B138" s="22" t="s">
        <v>232</v>
      </c>
      <c r="C138" s="19" t="s">
        <v>4</v>
      </c>
      <c r="D138" s="19"/>
      <c r="E138" s="19"/>
      <c r="F138" s="30"/>
      <c r="G138" s="30"/>
      <c r="H138" s="97"/>
      <c r="I138" s="97"/>
      <c r="J138" s="97"/>
    </row>
    <row r="139" spans="2:10" x14ac:dyDescent="0.3">
      <c r="B139" s="22" t="s">
        <v>233</v>
      </c>
      <c r="C139" s="19" t="s">
        <v>4</v>
      </c>
      <c r="D139" s="19"/>
      <c r="E139" s="19"/>
      <c r="F139" s="30"/>
      <c r="G139" s="30"/>
      <c r="H139" s="97"/>
      <c r="I139" s="97"/>
      <c r="J139" s="97"/>
    </row>
    <row r="140" spans="2:10" x14ac:dyDescent="0.3">
      <c r="B140" s="22" t="s">
        <v>234</v>
      </c>
      <c r="C140" s="19" t="s">
        <v>4</v>
      </c>
      <c r="D140" s="19"/>
      <c r="E140" s="19"/>
      <c r="F140" s="30"/>
      <c r="G140" s="30"/>
      <c r="H140" s="97"/>
      <c r="I140" s="97"/>
      <c r="J140" s="97"/>
    </row>
    <row r="141" spans="2:10" x14ac:dyDescent="0.3">
      <c r="B141" s="22" t="s">
        <v>235</v>
      </c>
      <c r="C141" s="19" t="s">
        <v>4</v>
      </c>
      <c r="D141" s="19"/>
      <c r="E141" s="19"/>
      <c r="F141" s="30"/>
      <c r="G141" s="30"/>
      <c r="H141" s="97"/>
      <c r="I141" s="97"/>
      <c r="J141" s="97"/>
    </row>
    <row r="142" spans="2:10" x14ac:dyDescent="0.3">
      <c r="B142" s="22" t="s">
        <v>236</v>
      </c>
      <c r="C142" s="19" t="s">
        <v>4</v>
      </c>
      <c r="D142" s="19"/>
      <c r="E142" s="19"/>
      <c r="F142" s="30"/>
      <c r="G142" s="30"/>
      <c r="H142" s="97"/>
      <c r="I142" s="97"/>
      <c r="J142" s="97"/>
    </row>
    <row r="143" spans="2:10" x14ac:dyDescent="0.3">
      <c r="B143" s="22" t="s">
        <v>237</v>
      </c>
      <c r="C143" s="19" t="s">
        <v>4</v>
      </c>
      <c r="D143" s="19"/>
      <c r="E143" s="19"/>
      <c r="F143" s="30"/>
      <c r="G143" s="30"/>
      <c r="H143" s="97"/>
      <c r="I143" s="97"/>
      <c r="J143" s="97"/>
    </row>
    <row r="144" spans="2:10" x14ac:dyDescent="0.3">
      <c r="B144" s="22" t="s">
        <v>238</v>
      </c>
      <c r="C144" s="19" t="s">
        <v>4</v>
      </c>
      <c r="D144" s="19"/>
      <c r="E144" s="19"/>
      <c r="F144" s="30"/>
      <c r="G144" s="30"/>
      <c r="H144" s="97"/>
      <c r="I144" s="97"/>
      <c r="J144" s="97"/>
    </row>
    <row r="145" spans="2:10" x14ac:dyDescent="0.3">
      <c r="B145" s="22" t="s">
        <v>239</v>
      </c>
      <c r="C145" s="19" t="s">
        <v>4</v>
      </c>
      <c r="D145" s="19"/>
      <c r="E145" s="19"/>
      <c r="F145" s="30"/>
      <c r="G145" s="30"/>
      <c r="H145" s="97"/>
      <c r="I145" s="97"/>
      <c r="J145" s="97"/>
    </row>
    <row r="146" spans="2:10" x14ac:dyDescent="0.3">
      <c r="B146" s="22" t="s">
        <v>240</v>
      </c>
      <c r="C146" s="19" t="s">
        <v>4</v>
      </c>
      <c r="D146" s="19"/>
      <c r="E146" s="19"/>
      <c r="F146" s="30"/>
      <c r="G146" s="30"/>
      <c r="H146" s="97"/>
      <c r="I146" s="97"/>
      <c r="J146" s="97"/>
    </row>
    <row r="147" spans="2:10" x14ac:dyDescent="0.3">
      <c r="B147" s="22" t="s">
        <v>241</v>
      </c>
      <c r="C147" s="19" t="s">
        <v>4</v>
      </c>
      <c r="D147" s="19"/>
      <c r="E147" s="19"/>
      <c r="F147" s="30"/>
      <c r="G147" s="30"/>
      <c r="H147" s="97"/>
      <c r="I147" s="97"/>
      <c r="J147" s="97"/>
    </row>
    <row r="148" spans="2:10" x14ac:dyDescent="0.3">
      <c r="B148" s="22" t="s">
        <v>242</v>
      </c>
      <c r="C148" s="19" t="s">
        <v>4</v>
      </c>
      <c r="D148" s="19"/>
      <c r="E148" s="19"/>
      <c r="F148" s="30"/>
      <c r="G148" s="30"/>
      <c r="H148" s="97"/>
      <c r="I148" s="97"/>
      <c r="J148" s="97"/>
    </row>
    <row r="149" spans="2:10" x14ac:dyDescent="0.3">
      <c r="B149" s="22" t="s">
        <v>243</v>
      </c>
      <c r="C149" s="19" t="s">
        <v>4</v>
      </c>
      <c r="D149" s="19"/>
      <c r="E149" s="19"/>
      <c r="F149" s="30"/>
      <c r="G149" s="30"/>
      <c r="H149" s="97"/>
      <c r="I149" s="97"/>
      <c r="J149" s="97"/>
    </row>
    <row r="150" spans="2:10" x14ac:dyDescent="0.3">
      <c r="B150" s="22" t="s">
        <v>244</v>
      </c>
      <c r="C150" s="19" t="s">
        <v>4</v>
      </c>
      <c r="D150" s="19"/>
      <c r="E150" s="19"/>
      <c r="F150" s="30"/>
      <c r="G150" s="30"/>
      <c r="H150" s="97"/>
      <c r="I150" s="97"/>
      <c r="J150" s="97"/>
    </row>
    <row r="151" spans="2:10" x14ac:dyDescent="0.3">
      <c r="B151" s="22" t="s">
        <v>245</v>
      </c>
      <c r="C151" s="19" t="s">
        <v>4</v>
      </c>
      <c r="D151" s="19"/>
      <c r="E151" s="19"/>
      <c r="F151" s="30"/>
      <c r="G151" s="30"/>
      <c r="H151" s="97"/>
      <c r="I151" s="97"/>
      <c r="J151" s="97"/>
    </row>
    <row r="152" spans="2:10" x14ac:dyDescent="0.3">
      <c r="B152" s="22" t="s">
        <v>246</v>
      </c>
      <c r="C152" s="19" t="s">
        <v>4</v>
      </c>
      <c r="D152" s="19"/>
      <c r="E152" s="19"/>
      <c r="F152" s="30"/>
      <c r="G152" s="30"/>
      <c r="H152" s="97"/>
      <c r="I152" s="97"/>
      <c r="J152" s="97"/>
    </row>
    <row r="153" spans="2:10" x14ac:dyDescent="0.3">
      <c r="B153" s="22" t="s">
        <v>247</v>
      </c>
      <c r="C153" s="19" t="s">
        <v>4</v>
      </c>
      <c r="D153" s="19"/>
      <c r="E153" s="19"/>
      <c r="F153" s="30"/>
      <c r="G153" s="30"/>
      <c r="H153" s="97"/>
      <c r="I153" s="97"/>
      <c r="J153" s="97"/>
    </row>
    <row r="154" spans="2:10" x14ac:dyDescent="0.3">
      <c r="B154" s="22" t="s">
        <v>248</v>
      </c>
      <c r="C154" s="19" t="s">
        <v>4</v>
      </c>
      <c r="D154" s="19"/>
      <c r="E154" s="19"/>
      <c r="F154" s="30"/>
      <c r="G154" s="30"/>
      <c r="H154" s="97"/>
      <c r="I154" s="97"/>
      <c r="J154" s="97"/>
    </row>
    <row r="155" spans="2:10" x14ac:dyDescent="0.3">
      <c r="B155" s="22" t="s">
        <v>249</v>
      </c>
      <c r="C155" s="19" t="s">
        <v>4</v>
      </c>
      <c r="D155" s="19"/>
      <c r="E155" s="19"/>
      <c r="F155" s="30"/>
      <c r="G155" s="30"/>
      <c r="H155" s="97"/>
      <c r="I155" s="97"/>
      <c r="J155" s="97"/>
    </row>
    <row r="156" spans="2:10" x14ac:dyDescent="0.3">
      <c r="B156" s="22" t="s">
        <v>250</v>
      </c>
      <c r="C156" s="19" t="s">
        <v>4</v>
      </c>
      <c r="D156" s="19"/>
      <c r="E156" s="19"/>
      <c r="F156" s="30"/>
      <c r="G156" s="30"/>
      <c r="H156" s="97"/>
      <c r="I156" s="97"/>
      <c r="J156" s="97"/>
    </row>
    <row r="157" spans="2:10" x14ac:dyDescent="0.3">
      <c r="B157" s="22" t="s">
        <v>251</v>
      </c>
      <c r="C157" s="19" t="s">
        <v>4</v>
      </c>
      <c r="D157" s="19"/>
      <c r="E157" s="19"/>
      <c r="F157" s="30"/>
      <c r="G157" s="30"/>
      <c r="H157" s="97"/>
      <c r="I157" s="97"/>
      <c r="J157" s="97"/>
    </row>
    <row r="158" spans="2:10" x14ac:dyDescent="0.3">
      <c r="B158" s="22" t="s">
        <v>252</v>
      </c>
      <c r="C158" s="19" t="s">
        <v>4</v>
      </c>
      <c r="D158" s="19"/>
      <c r="E158" s="19"/>
      <c r="F158" s="30"/>
      <c r="G158" s="30"/>
      <c r="H158" s="97"/>
      <c r="I158" s="97"/>
      <c r="J158" s="97"/>
    </row>
    <row r="159" spans="2:10" x14ac:dyDescent="0.3">
      <c r="B159" s="22" t="s">
        <v>253</v>
      </c>
      <c r="C159" s="19" t="s">
        <v>4</v>
      </c>
      <c r="D159" s="19"/>
      <c r="E159" s="19"/>
      <c r="F159" s="30"/>
      <c r="G159" s="30"/>
      <c r="H159" s="97"/>
      <c r="I159" s="97"/>
      <c r="J159" s="97"/>
    </row>
    <row r="160" spans="2:10" x14ac:dyDescent="0.3">
      <c r="B160" s="22" t="s">
        <v>254</v>
      </c>
      <c r="C160" s="19" t="s">
        <v>4</v>
      </c>
      <c r="D160" s="19"/>
      <c r="E160" s="19"/>
      <c r="F160" s="30"/>
      <c r="G160" s="30"/>
      <c r="H160" s="97"/>
      <c r="I160" s="97"/>
      <c r="J160" s="97"/>
    </row>
    <row r="161" spans="2:10" x14ac:dyDescent="0.3">
      <c r="B161" s="22" t="s">
        <v>255</v>
      </c>
      <c r="C161" s="19" t="s">
        <v>4</v>
      </c>
      <c r="D161" s="19"/>
      <c r="E161" s="19"/>
      <c r="F161" s="30"/>
      <c r="G161" s="30"/>
      <c r="H161" s="97"/>
      <c r="I161" s="97"/>
      <c r="J161" s="97"/>
    </row>
    <row r="162" spans="2:10" x14ac:dyDescent="0.3">
      <c r="B162" s="22" t="s">
        <v>256</v>
      </c>
      <c r="C162" s="19" t="s">
        <v>4</v>
      </c>
      <c r="D162" s="19"/>
      <c r="E162" s="19"/>
      <c r="F162" s="30"/>
      <c r="G162" s="30"/>
      <c r="H162" s="97"/>
      <c r="I162" s="97"/>
      <c r="J162" s="97"/>
    </row>
    <row r="163" spans="2:10" x14ac:dyDescent="0.3">
      <c r="B163" s="22" t="s">
        <v>257</v>
      </c>
      <c r="C163" s="19" t="s">
        <v>4</v>
      </c>
      <c r="D163" s="19"/>
      <c r="E163" s="19"/>
      <c r="F163" s="30"/>
      <c r="G163" s="30"/>
      <c r="H163" s="97"/>
      <c r="I163" s="97"/>
      <c r="J163" s="97"/>
    </row>
    <row r="164" spans="2:10" x14ac:dyDescent="0.3">
      <c r="B164" s="22" t="s">
        <v>258</v>
      </c>
      <c r="C164" s="19" t="s">
        <v>4</v>
      </c>
      <c r="D164" s="19"/>
      <c r="E164" s="19"/>
      <c r="F164" s="30"/>
      <c r="G164" s="30"/>
      <c r="H164" s="97"/>
      <c r="I164" s="97"/>
      <c r="J164" s="97"/>
    </row>
    <row r="165" spans="2:10" x14ac:dyDescent="0.3">
      <c r="B165" s="22" t="s">
        <v>259</v>
      </c>
      <c r="C165" s="19" t="s">
        <v>4</v>
      </c>
      <c r="D165" s="19"/>
      <c r="E165" s="19"/>
      <c r="F165" s="30"/>
      <c r="G165" s="30"/>
      <c r="H165" s="97"/>
      <c r="I165" s="97"/>
      <c r="J165" s="97"/>
    </row>
    <row r="166" spans="2:10" x14ac:dyDescent="0.3">
      <c r="B166" s="22" t="s">
        <v>260</v>
      </c>
      <c r="C166" s="19" t="s">
        <v>4</v>
      </c>
      <c r="D166" s="19"/>
      <c r="E166" s="19"/>
      <c r="F166" s="30"/>
      <c r="G166" s="30"/>
      <c r="H166" s="97"/>
      <c r="I166" s="97"/>
      <c r="J166" s="97"/>
    </row>
    <row r="167" spans="2:10" x14ac:dyDescent="0.3">
      <c r="B167" s="22" t="s">
        <v>261</v>
      </c>
      <c r="C167" s="19" t="s">
        <v>4</v>
      </c>
      <c r="D167" s="19"/>
      <c r="E167" s="19"/>
      <c r="F167" s="30"/>
      <c r="G167" s="30"/>
      <c r="H167" s="97"/>
      <c r="I167" s="97"/>
      <c r="J167" s="97"/>
    </row>
    <row r="168" spans="2:10" x14ac:dyDescent="0.3">
      <c r="B168" s="22" t="s">
        <v>262</v>
      </c>
      <c r="C168" s="19" t="s">
        <v>4</v>
      </c>
      <c r="D168" s="19"/>
      <c r="E168" s="19"/>
      <c r="F168" s="30"/>
      <c r="G168" s="30"/>
      <c r="H168" s="97"/>
      <c r="I168" s="97"/>
      <c r="J168" s="97"/>
    </row>
    <row r="169" spans="2:10" x14ac:dyDescent="0.3">
      <c r="B169" s="22" t="s">
        <v>263</v>
      </c>
      <c r="C169" s="19" t="s">
        <v>4</v>
      </c>
      <c r="D169" s="19"/>
      <c r="E169" s="19"/>
      <c r="F169" s="30"/>
      <c r="G169" s="30"/>
      <c r="H169" s="97"/>
      <c r="I169" s="97"/>
      <c r="J169" s="97"/>
    </row>
    <row r="170" spans="2:10" x14ac:dyDescent="0.3">
      <c r="B170" s="22" t="s">
        <v>264</v>
      </c>
      <c r="C170" s="19" t="s">
        <v>4</v>
      </c>
      <c r="D170" s="19"/>
      <c r="E170" s="19"/>
      <c r="F170" s="30"/>
      <c r="G170" s="30"/>
      <c r="H170" s="97"/>
      <c r="I170" s="97"/>
      <c r="J170" s="97"/>
    </row>
    <row r="171" spans="2:10" x14ac:dyDescent="0.3">
      <c r="B171" s="22" t="s">
        <v>265</v>
      </c>
      <c r="C171" s="19" t="s">
        <v>4</v>
      </c>
      <c r="D171" s="19"/>
      <c r="E171" s="19"/>
      <c r="F171" s="30"/>
      <c r="G171" s="30"/>
      <c r="H171" s="97"/>
      <c r="I171" s="97"/>
      <c r="J171" s="97"/>
    </row>
    <row r="172" spans="2:10" x14ac:dyDescent="0.3">
      <c r="B172" s="22" t="s">
        <v>266</v>
      </c>
      <c r="C172" s="19" t="s">
        <v>4</v>
      </c>
      <c r="D172" s="19"/>
      <c r="E172" s="19"/>
      <c r="F172" s="30"/>
      <c r="G172" s="30"/>
      <c r="H172" s="97"/>
      <c r="I172" s="97"/>
      <c r="J172" s="97"/>
    </row>
    <row r="173" spans="2:10" x14ac:dyDescent="0.3">
      <c r="B173" s="22" t="s">
        <v>267</v>
      </c>
      <c r="C173" s="19" t="s">
        <v>4</v>
      </c>
      <c r="D173" s="19"/>
      <c r="E173" s="19"/>
      <c r="F173" s="30"/>
      <c r="G173" s="30"/>
      <c r="H173" s="97"/>
      <c r="I173" s="97"/>
      <c r="J173" s="97"/>
    </row>
    <row r="174" spans="2:10" x14ac:dyDescent="0.3">
      <c r="B174" s="22" t="s">
        <v>268</v>
      </c>
      <c r="C174" s="19" t="s">
        <v>4</v>
      </c>
      <c r="D174" s="19"/>
      <c r="E174" s="19"/>
      <c r="F174" s="30"/>
      <c r="G174" s="30"/>
      <c r="H174" s="97"/>
      <c r="I174" s="97"/>
      <c r="J174" s="97"/>
    </row>
    <row r="175" spans="2:10" x14ac:dyDescent="0.3">
      <c r="B175" s="22" t="s">
        <v>269</v>
      </c>
      <c r="C175" s="19" t="s">
        <v>4</v>
      </c>
      <c r="D175" s="19"/>
      <c r="E175" s="19"/>
      <c r="F175" s="30"/>
      <c r="G175" s="30"/>
      <c r="H175" s="97"/>
      <c r="I175" s="97"/>
      <c r="J175" s="97"/>
    </row>
    <row r="176" spans="2:10" x14ac:dyDescent="0.3">
      <c r="B176" s="22" t="s">
        <v>270</v>
      </c>
      <c r="C176" s="19" t="s">
        <v>4</v>
      </c>
      <c r="D176" s="19"/>
      <c r="E176" s="19"/>
      <c r="F176" s="30"/>
      <c r="G176" s="30"/>
      <c r="H176" s="97"/>
      <c r="I176" s="97"/>
      <c r="J176" s="97"/>
    </row>
    <row r="177" spans="2:10" x14ac:dyDescent="0.3">
      <c r="B177" s="22" t="s">
        <v>271</v>
      </c>
      <c r="C177" s="19" t="s">
        <v>4</v>
      </c>
      <c r="D177" s="19"/>
      <c r="E177" s="19"/>
      <c r="F177" s="30"/>
      <c r="G177" s="30"/>
      <c r="H177" s="97"/>
      <c r="I177" s="97"/>
      <c r="J177" s="97"/>
    </row>
    <row r="178" spans="2:10" x14ac:dyDescent="0.3">
      <c r="B178" s="22" t="s">
        <v>272</v>
      </c>
      <c r="C178" s="19" t="s">
        <v>4</v>
      </c>
      <c r="D178" s="19"/>
      <c r="E178" s="19"/>
      <c r="F178" s="30"/>
      <c r="G178" s="30"/>
      <c r="H178" s="97"/>
      <c r="I178" s="97"/>
      <c r="J178" s="97"/>
    </row>
    <row r="179" spans="2:10" x14ac:dyDescent="0.3">
      <c r="B179" s="22" t="s">
        <v>273</v>
      </c>
      <c r="C179" s="19" t="s">
        <v>4</v>
      </c>
      <c r="D179" s="19"/>
      <c r="E179" s="19"/>
      <c r="F179" s="30"/>
      <c r="G179" s="30"/>
      <c r="H179" s="97"/>
      <c r="I179" s="97"/>
      <c r="J179" s="97"/>
    </row>
    <row r="180" spans="2:10" x14ac:dyDescent="0.3">
      <c r="B180" s="22" t="s">
        <v>274</v>
      </c>
      <c r="C180" s="19" t="s">
        <v>4</v>
      </c>
      <c r="D180" s="19"/>
      <c r="E180" s="19"/>
      <c r="F180" s="30"/>
      <c r="G180" s="30"/>
      <c r="H180" s="97"/>
      <c r="I180" s="97"/>
      <c r="J180" s="97"/>
    </row>
    <row r="181" spans="2:10" x14ac:dyDescent="0.3">
      <c r="B181" s="22" t="s">
        <v>275</v>
      </c>
      <c r="C181" s="19" t="s">
        <v>4</v>
      </c>
      <c r="D181" s="19"/>
      <c r="E181" s="19"/>
      <c r="F181" s="30"/>
      <c r="G181" s="30"/>
      <c r="H181" s="97"/>
      <c r="I181" s="97"/>
      <c r="J181" s="97"/>
    </row>
    <row r="182" spans="2:10" x14ac:dyDescent="0.3">
      <c r="B182" s="22" t="s">
        <v>276</v>
      </c>
      <c r="C182" s="19" t="s">
        <v>4</v>
      </c>
      <c r="D182" s="19"/>
      <c r="E182" s="19"/>
      <c r="F182" s="30"/>
      <c r="G182" s="30"/>
      <c r="H182" s="97"/>
      <c r="I182" s="97"/>
      <c r="J182" s="97"/>
    </row>
    <row r="183" spans="2:10" x14ac:dyDescent="0.3">
      <c r="B183" s="22" t="s">
        <v>277</v>
      </c>
      <c r="C183" s="19" t="s">
        <v>4</v>
      </c>
      <c r="D183" s="19"/>
      <c r="E183" s="19"/>
      <c r="F183" s="30"/>
      <c r="G183" s="30"/>
      <c r="H183" s="97"/>
      <c r="I183" s="97"/>
      <c r="J183" s="97"/>
    </row>
    <row r="184" spans="2:10" x14ac:dyDescent="0.3">
      <c r="B184" s="22" t="s">
        <v>278</v>
      </c>
      <c r="C184" s="19" t="s">
        <v>4</v>
      </c>
      <c r="D184" s="19"/>
      <c r="E184" s="19"/>
      <c r="F184" s="30"/>
      <c r="G184" s="30"/>
      <c r="H184" s="97"/>
      <c r="I184" s="97"/>
      <c r="J184" s="97"/>
    </row>
    <row r="185" spans="2:10" x14ac:dyDescent="0.3">
      <c r="B185" s="22" t="s">
        <v>279</v>
      </c>
      <c r="C185" s="19" t="s">
        <v>4</v>
      </c>
      <c r="D185" s="19"/>
      <c r="E185" s="19"/>
      <c r="F185" s="30"/>
      <c r="G185" s="30"/>
      <c r="H185" s="97"/>
      <c r="I185" s="97"/>
      <c r="J185" s="97"/>
    </row>
    <row r="186" spans="2:10" x14ac:dyDescent="0.3">
      <c r="B186" s="22" t="s">
        <v>280</v>
      </c>
      <c r="C186" s="19" t="s">
        <v>4</v>
      </c>
      <c r="D186" s="19"/>
      <c r="E186" s="19"/>
      <c r="F186" s="30"/>
      <c r="G186" s="30"/>
      <c r="H186" s="97"/>
      <c r="I186" s="97"/>
      <c r="J186" s="97"/>
    </row>
    <row r="187" spans="2:10" x14ac:dyDescent="0.3">
      <c r="B187" s="22" t="s">
        <v>281</v>
      </c>
      <c r="C187" s="19" t="s">
        <v>4</v>
      </c>
      <c r="D187" s="19"/>
      <c r="E187" s="19"/>
      <c r="F187" s="30"/>
      <c r="G187" s="30"/>
      <c r="H187" s="97"/>
      <c r="I187" s="97"/>
      <c r="J187" s="97"/>
    </row>
    <row r="188" spans="2:10" x14ac:dyDescent="0.3">
      <c r="B188" s="22" t="s">
        <v>282</v>
      </c>
      <c r="C188" s="19" t="s">
        <v>4</v>
      </c>
      <c r="D188" s="19"/>
      <c r="E188" s="19"/>
      <c r="F188" s="30"/>
      <c r="G188" s="30"/>
      <c r="H188" s="97"/>
      <c r="I188" s="97"/>
      <c r="J188" s="97"/>
    </row>
    <row r="189" spans="2:10" x14ac:dyDescent="0.3">
      <c r="B189" s="22" t="s">
        <v>283</v>
      </c>
      <c r="C189" s="19" t="s">
        <v>4</v>
      </c>
      <c r="D189" s="19"/>
      <c r="E189" s="19"/>
      <c r="F189" s="30"/>
      <c r="G189" s="30"/>
      <c r="H189" s="97"/>
      <c r="I189" s="97"/>
      <c r="J189" s="97"/>
    </row>
    <row r="190" spans="2:10" x14ac:dyDescent="0.3">
      <c r="B190" s="22" t="s">
        <v>284</v>
      </c>
      <c r="C190" s="19" t="s">
        <v>4</v>
      </c>
      <c r="D190" s="19"/>
      <c r="E190" s="19"/>
      <c r="F190" s="30"/>
      <c r="G190" s="30"/>
      <c r="H190" s="97"/>
      <c r="I190" s="97"/>
      <c r="J190" s="97"/>
    </row>
    <row r="191" spans="2:10" x14ac:dyDescent="0.3">
      <c r="B191" s="22" t="s">
        <v>285</v>
      </c>
      <c r="C191" s="19" t="s">
        <v>4</v>
      </c>
      <c r="D191" s="19"/>
      <c r="E191" s="19"/>
      <c r="F191" s="30"/>
      <c r="G191" s="30"/>
      <c r="H191" s="97"/>
      <c r="I191" s="97"/>
      <c r="J191" s="97"/>
    </row>
    <row r="192" spans="2:10" x14ac:dyDescent="0.3">
      <c r="B192" s="22" t="s">
        <v>286</v>
      </c>
      <c r="C192" s="19" t="s">
        <v>4</v>
      </c>
      <c r="D192" s="19"/>
      <c r="E192" s="19"/>
      <c r="F192" s="30"/>
      <c r="G192" s="30"/>
      <c r="H192" s="97"/>
      <c r="I192" s="97"/>
      <c r="J192" s="97"/>
    </row>
    <row r="193" spans="2:10" x14ac:dyDescent="0.3">
      <c r="B193" s="22" t="s">
        <v>287</v>
      </c>
      <c r="C193" s="19" t="s">
        <v>4</v>
      </c>
      <c r="D193" s="19"/>
      <c r="E193" s="19"/>
      <c r="F193" s="30"/>
      <c r="G193" s="30"/>
      <c r="H193" s="97"/>
      <c r="I193" s="97"/>
      <c r="J193" s="97"/>
    </row>
    <row r="194" spans="2:10" x14ac:dyDescent="0.3">
      <c r="B194" s="22" t="s">
        <v>288</v>
      </c>
      <c r="C194" s="19" t="s">
        <v>4</v>
      </c>
      <c r="D194" s="19"/>
      <c r="E194" s="19"/>
      <c r="F194" s="30"/>
      <c r="G194" s="30"/>
      <c r="H194" s="97"/>
      <c r="I194" s="97"/>
      <c r="J194" s="97"/>
    </row>
    <row r="195" spans="2:10" x14ac:dyDescent="0.3">
      <c r="B195" s="22" t="s">
        <v>289</v>
      </c>
      <c r="C195" s="19" t="s">
        <v>4</v>
      </c>
      <c r="D195" s="19"/>
      <c r="E195" s="19"/>
      <c r="F195" s="30"/>
      <c r="G195" s="30"/>
      <c r="H195" s="97"/>
      <c r="I195" s="97"/>
      <c r="J195" s="97"/>
    </row>
    <row r="196" spans="2:10" x14ac:dyDescent="0.3">
      <c r="B196" s="22" t="s">
        <v>290</v>
      </c>
      <c r="C196" s="19" t="s">
        <v>4</v>
      </c>
      <c r="D196" s="19"/>
      <c r="E196" s="19"/>
      <c r="F196" s="30"/>
      <c r="G196" s="30"/>
      <c r="H196" s="97"/>
      <c r="I196" s="97"/>
      <c r="J196" s="97"/>
    </row>
    <row r="197" spans="2:10" x14ac:dyDescent="0.3">
      <c r="B197" s="22" t="s">
        <v>291</v>
      </c>
      <c r="C197" s="19" t="s">
        <v>4</v>
      </c>
      <c r="D197" s="19"/>
      <c r="E197" s="19"/>
      <c r="F197" s="30"/>
      <c r="G197" s="30"/>
      <c r="H197" s="97"/>
      <c r="I197" s="97"/>
      <c r="J197" s="97"/>
    </row>
    <row r="198" spans="2:10" x14ac:dyDescent="0.3">
      <c r="B198" s="22" t="s">
        <v>292</v>
      </c>
      <c r="C198" s="19" t="s">
        <v>4</v>
      </c>
      <c r="D198" s="19"/>
      <c r="E198" s="19"/>
      <c r="F198" s="30"/>
      <c r="G198" s="30"/>
      <c r="H198" s="97"/>
      <c r="I198" s="97"/>
      <c r="J198" s="97"/>
    </row>
    <row r="199" spans="2:10" x14ac:dyDescent="0.3">
      <c r="B199" s="22" t="s">
        <v>293</v>
      </c>
      <c r="C199" s="19" t="s">
        <v>4</v>
      </c>
      <c r="D199" s="19"/>
      <c r="E199" s="19"/>
      <c r="F199" s="30"/>
      <c r="G199" s="30"/>
      <c r="H199" s="97"/>
      <c r="I199" s="97"/>
      <c r="J199" s="97"/>
    </row>
    <row r="200" spans="2:10" x14ac:dyDescent="0.3">
      <c r="B200" s="22" t="s">
        <v>294</v>
      </c>
      <c r="C200" s="19" t="s">
        <v>4</v>
      </c>
      <c r="D200" s="19"/>
      <c r="E200" s="19"/>
      <c r="F200" s="30"/>
      <c r="G200" s="30"/>
      <c r="H200" s="97"/>
      <c r="I200" s="97"/>
      <c r="J200" s="97"/>
    </row>
    <row r="201" spans="2:10" x14ac:dyDescent="0.3">
      <c r="B201" s="22" t="s">
        <v>295</v>
      </c>
      <c r="C201" s="19" t="s">
        <v>4</v>
      </c>
      <c r="D201" s="19"/>
      <c r="E201" s="19"/>
      <c r="F201" s="30"/>
      <c r="G201" s="30"/>
      <c r="H201" s="97"/>
      <c r="I201" s="97"/>
      <c r="J201" s="97"/>
    </row>
    <row r="202" spans="2:10" x14ac:dyDescent="0.3">
      <c r="B202" s="22" t="s">
        <v>296</v>
      </c>
      <c r="C202" s="19" t="s">
        <v>4</v>
      </c>
      <c r="D202" s="19"/>
      <c r="E202" s="19"/>
      <c r="F202" s="30"/>
      <c r="G202" s="30"/>
      <c r="H202" s="97"/>
      <c r="I202" s="97"/>
      <c r="J202" s="97"/>
    </row>
    <row r="203" spans="2:10" x14ac:dyDescent="0.3">
      <c r="B203" s="22" t="s">
        <v>297</v>
      </c>
      <c r="C203" s="19" t="s">
        <v>4</v>
      </c>
      <c r="D203" s="19"/>
      <c r="E203" s="19"/>
      <c r="F203" s="30"/>
      <c r="G203" s="30"/>
      <c r="H203" s="97"/>
      <c r="I203" s="97"/>
      <c r="J203" s="97"/>
    </row>
    <row r="204" spans="2:10" x14ac:dyDescent="0.3">
      <c r="B204" s="22" t="s">
        <v>298</v>
      </c>
      <c r="C204" s="19" t="s">
        <v>4</v>
      </c>
      <c r="D204" s="19"/>
      <c r="E204" s="19"/>
      <c r="F204" s="30"/>
      <c r="G204" s="30"/>
      <c r="H204" s="97"/>
      <c r="I204" s="97"/>
      <c r="J204" s="97"/>
    </row>
    <row r="205" spans="2:10" x14ac:dyDescent="0.3">
      <c r="B205" s="22" t="s">
        <v>299</v>
      </c>
      <c r="C205" s="19" t="s">
        <v>4</v>
      </c>
      <c r="D205" s="19"/>
      <c r="E205" s="19"/>
      <c r="F205" s="30"/>
      <c r="G205" s="30"/>
      <c r="H205" s="97"/>
      <c r="I205" s="97"/>
      <c r="J205" s="97"/>
    </row>
    <row r="206" spans="2:10" x14ac:dyDescent="0.3">
      <c r="B206" s="22" t="s">
        <v>300</v>
      </c>
      <c r="C206" s="19" t="s">
        <v>4</v>
      </c>
      <c r="D206" s="19"/>
      <c r="E206" s="19"/>
      <c r="F206" s="30"/>
      <c r="G206" s="30"/>
      <c r="H206" s="97"/>
      <c r="I206" s="97"/>
      <c r="J206" s="97"/>
    </row>
    <row r="207" spans="2:10" x14ac:dyDescent="0.3">
      <c r="B207" s="22" t="s">
        <v>301</v>
      </c>
      <c r="C207" s="19" t="s">
        <v>4</v>
      </c>
      <c r="D207" s="19"/>
      <c r="E207" s="19"/>
      <c r="F207" s="30"/>
      <c r="G207" s="30"/>
      <c r="H207" s="97"/>
      <c r="I207" s="97"/>
      <c r="J207" s="97"/>
    </row>
    <row r="208" spans="2:10" x14ac:dyDescent="0.3">
      <c r="B208" s="22" t="s">
        <v>302</v>
      </c>
      <c r="C208" s="19" t="s">
        <v>4</v>
      </c>
      <c r="D208" s="19"/>
      <c r="E208" s="19"/>
      <c r="F208" s="30"/>
      <c r="G208" s="30"/>
      <c r="H208" s="97"/>
      <c r="I208" s="97"/>
      <c r="J208" s="97"/>
    </row>
    <row r="209" spans="2:10" x14ac:dyDescent="0.3">
      <c r="B209" s="22" t="s">
        <v>303</v>
      </c>
      <c r="C209" s="19" t="s">
        <v>4</v>
      </c>
      <c r="D209" s="19"/>
      <c r="E209" s="19"/>
      <c r="F209" s="30"/>
      <c r="G209" s="30"/>
      <c r="H209" s="97"/>
      <c r="I209" s="97"/>
      <c r="J209" s="97"/>
    </row>
    <row r="210" spans="2:10" x14ac:dyDescent="0.3">
      <c r="B210" s="22" t="s">
        <v>304</v>
      </c>
      <c r="C210" s="19" t="s">
        <v>4</v>
      </c>
      <c r="D210" s="19"/>
      <c r="E210" s="19"/>
      <c r="F210" s="30"/>
      <c r="G210" s="30"/>
      <c r="H210" s="97"/>
      <c r="I210" s="97"/>
      <c r="J210" s="97"/>
    </row>
    <row r="211" spans="2:10" x14ac:dyDescent="0.3">
      <c r="B211" s="22" t="s">
        <v>305</v>
      </c>
      <c r="C211" s="19" t="s">
        <v>4</v>
      </c>
      <c r="D211" s="19"/>
      <c r="E211" s="19"/>
      <c r="F211" s="30"/>
      <c r="G211" s="30"/>
      <c r="H211" s="97"/>
      <c r="I211" s="97"/>
      <c r="J211" s="97"/>
    </row>
    <row r="212" spans="2:10" x14ac:dyDescent="0.3">
      <c r="B212" s="22" t="s">
        <v>306</v>
      </c>
      <c r="C212" s="19" t="s">
        <v>4</v>
      </c>
      <c r="D212" s="19"/>
      <c r="E212" s="19"/>
      <c r="F212" s="30"/>
      <c r="G212" s="30"/>
      <c r="H212" s="97"/>
      <c r="I212" s="97"/>
      <c r="J212" s="97"/>
    </row>
    <row r="213" spans="2:10" x14ac:dyDescent="0.3">
      <c r="B213" s="22" t="s">
        <v>307</v>
      </c>
      <c r="C213" s="19" t="s">
        <v>4</v>
      </c>
      <c r="D213" s="19"/>
      <c r="E213" s="19"/>
      <c r="F213" s="30"/>
      <c r="G213" s="30"/>
      <c r="H213" s="97"/>
      <c r="I213" s="97"/>
      <c r="J213" s="97"/>
    </row>
    <row r="214" spans="2:10" x14ac:dyDescent="0.3">
      <c r="B214" s="22" t="s">
        <v>308</v>
      </c>
      <c r="C214" s="19" t="s">
        <v>4</v>
      </c>
      <c r="D214" s="19"/>
      <c r="E214" s="19"/>
      <c r="F214" s="30"/>
      <c r="G214" s="30"/>
      <c r="H214" s="97"/>
      <c r="I214" s="97"/>
      <c r="J214" s="97"/>
    </row>
    <row r="215" spans="2:10" x14ac:dyDescent="0.3">
      <c r="B215" s="22" t="s">
        <v>309</v>
      </c>
      <c r="C215" s="19" t="s">
        <v>4</v>
      </c>
      <c r="D215" s="19"/>
      <c r="E215" s="19"/>
      <c r="F215" s="30"/>
      <c r="G215" s="30"/>
      <c r="H215" s="97"/>
      <c r="I215" s="97"/>
      <c r="J215" s="97"/>
    </row>
    <row r="216" spans="2:10" x14ac:dyDescent="0.3">
      <c r="B216" s="22" t="s">
        <v>310</v>
      </c>
      <c r="C216" s="19" t="s">
        <v>4</v>
      </c>
      <c r="D216" s="19"/>
      <c r="E216" s="19"/>
      <c r="F216" s="30"/>
      <c r="G216" s="30"/>
      <c r="H216" s="97"/>
      <c r="I216" s="97"/>
      <c r="J216" s="97"/>
    </row>
    <row r="217" spans="2:10" x14ac:dyDescent="0.3">
      <c r="B217" s="22" t="s">
        <v>311</v>
      </c>
      <c r="C217" s="19" t="s">
        <v>4</v>
      </c>
      <c r="D217" s="19"/>
      <c r="E217" s="19"/>
      <c r="F217" s="30"/>
      <c r="G217" s="30"/>
      <c r="H217" s="97"/>
      <c r="I217" s="97"/>
      <c r="J217" s="97"/>
    </row>
    <row r="218" spans="2:10" x14ac:dyDescent="0.3">
      <c r="B218" s="22" t="s">
        <v>312</v>
      </c>
      <c r="C218" s="19" t="s">
        <v>4</v>
      </c>
      <c r="D218" s="19"/>
      <c r="E218" s="19"/>
      <c r="F218" s="30"/>
      <c r="G218" s="30"/>
      <c r="H218" s="97"/>
      <c r="I218" s="97"/>
      <c r="J218" s="97"/>
    </row>
    <row r="219" spans="2:10" x14ac:dyDescent="0.3">
      <c r="B219" s="22" t="s">
        <v>313</v>
      </c>
      <c r="C219" s="19" t="s">
        <v>4</v>
      </c>
      <c r="D219" s="19"/>
      <c r="E219" s="19"/>
      <c r="F219" s="30"/>
      <c r="G219" s="30"/>
      <c r="H219" s="97"/>
      <c r="I219" s="97"/>
      <c r="J219" s="97"/>
    </row>
    <row r="220" spans="2:10" x14ac:dyDescent="0.3">
      <c r="B220" s="22" t="s">
        <v>314</v>
      </c>
      <c r="C220" s="19" t="s">
        <v>4</v>
      </c>
      <c r="D220" s="19"/>
      <c r="E220" s="19"/>
      <c r="F220" s="30"/>
      <c r="G220" s="30"/>
      <c r="H220" s="97"/>
      <c r="I220" s="97"/>
      <c r="J220" s="97"/>
    </row>
    <row r="221" spans="2:10" x14ac:dyDescent="0.3">
      <c r="B221" s="22" t="s">
        <v>315</v>
      </c>
      <c r="C221" s="19" t="s">
        <v>4</v>
      </c>
      <c r="D221" s="19"/>
      <c r="E221" s="19"/>
      <c r="F221" s="30"/>
      <c r="G221" s="30"/>
      <c r="H221" s="97"/>
      <c r="I221" s="97"/>
      <c r="J221" s="97"/>
    </row>
    <row r="222" spans="2:10" x14ac:dyDescent="0.3">
      <c r="B222" s="22" t="s">
        <v>316</v>
      </c>
      <c r="C222" s="19" t="s">
        <v>4</v>
      </c>
      <c r="D222" s="19"/>
      <c r="E222" s="19"/>
      <c r="F222" s="30"/>
      <c r="G222" s="30"/>
      <c r="H222" s="97"/>
      <c r="I222" s="97"/>
      <c r="J222" s="97"/>
    </row>
    <row r="223" spans="2:10" x14ac:dyDescent="0.3">
      <c r="B223" s="22" t="s">
        <v>317</v>
      </c>
      <c r="C223" s="19" t="s">
        <v>4</v>
      </c>
      <c r="D223" s="19"/>
      <c r="E223" s="19"/>
      <c r="F223" s="30"/>
      <c r="G223" s="30"/>
      <c r="H223" s="97"/>
      <c r="I223" s="97"/>
      <c r="J223" s="97"/>
    </row>
    <row r="224" spans="2:10" x14ac:dyDescent="0.3">
      <c r="B224" s="22" t="s">
        <v>318</v>
      </c>
      <c r="C224" s="19" t="s">
        <v>4</v>
      </c>
      <c r="D224" s="19"/>
      <c r="E224" s="19"/>
      <c r="F224" s="30"/>
      <c r="G224" s="30"/>
      <c r="H224" s="97"/>
      <c r="I224" s="97"/>
      <c r="J224" s="97"/>
    </row>
    <row r="225" spans="2:10" x14ac:dyDescent="0.3">
      <c r="B225" s="22" t="s">
        <v>319</v>
      </c>
      <c r="C225" s="19" t="s">
        <v>4</v>
      </c>
      <c r="D225" s="19"/>
      <c r="E225" s="19"/>
      <c r="F225" s="30"/>
      <c r="G225" s="30"/>
      <c r="H225" s="97"/>
      <c r="I225" s="97"/>
      <c r="J225" s="97"/>
    </row>
    <row r="226" spans="2:10" x14ac:dyDescent="0.3">
      <c r="B226" s="22" t="s">
        <v>320</v>
      </c>
      <c r="C226" s="19" t="s">
        <v>4</v>
      </c>
      <c r="D226" s="19"/>
      <c r="E226" s="19"/>
      <c r="F226" s="30"/>
      <c r="G226" s="30"/>
      <c r="H226" s="97"/>
      <c r="I226" s="97"/>
      <c r="J226" s="97"/>
    </row>
    <row r="227" spans="2:10" x14ac:dyDescent="0.3">
      <c r="B227" s="22" t="s">
        <v>321</v>
      </c>
      <c r="C227" s="19" t="s">
        <v>4</v>
      </c>
      <c r="D227" s="19"/>
      <c r="E227" s="19"/>
      <c r="F227" s="30"/>
      <c r="G227" s="30"/>
      <c r="H227" s="97"/>
      <c r="I227" s="97"/>
      <c r="J227" s="97"/>
    </row>
    <row r="228" spans="2:10" x14ac:dyDescent="0.3">
      <c r="B228" s="22" t="s">
        <v>322</v>
      </c>
      <c r="C228" s="19" t="s">
        <v>4</v>
      </c>
      <c r="D228" s="19"/>
      <c r="E228" s="19"/>
      <c r="F228" s="30"/>
      <c r="G228" s="30"/>
      <c r="H228" s="97"/>
      <c r="I228" s="97"/>
      <c r="J228" s="97"/>
    </row>
    <row r="229" spans="2:10" x14ac:dyDescent="0.3">
      <c r="B229" s="22" t="s">
        <v>323</v>
      </c>
      <c r="C229" s="19" t="s">
        <v>4</v>
      </c>
      <c r="D229" s="19"/>
      <c r="E229" s="19"/>
      <c r="F229" s="30"/>
      <c r="G229" s="30"/>
      <c r="H229" s="97"/>
      <c r="I229" s="97"/>
      <c r="J229" s="97"/>
    </row>
    <row r="230" spans="2:10" x14ac:dyDescent="0.3">
      <c r="B230" s="22" t="s">
        <v>324</v>
      </c>
      <c r="C230" s="19" t="s">
        <v>4</v>
      </c>
      <c r="D230" s="19"/>
      <c r="E230" s="19"/>
      <c r="F230" s="30"/>
      <c r="G230" s="30"/>
      <c r="H230" s="97"/>
      <c r="I230" s="97"/>
      <c r="J230" s="97"/>
    </row>
    <row r="231" spans="2:10" x14ac:dyDescent="0.3">
      <c r="B231" s="22" t="s">
        <v>325</v>
      </c>
      <c r="C231" s="19" t="s">
        <v>4</v>
      </c>
      <c r="D231" s="19"/>
      <c r="E231" s="19"/>
      <c r="F231" s="30"/>
      <c r="G231" s="30"/>
      <c r="H231" s="97"/>
      <c r="I231" s="97"/>
      <c r="J231" s="97"/>
    </row>
    <row r="232" spans="2:10" x14ac:dyDescent="0.3">
      <c r="B232" s="22" t="s">
        <v>326</v>
      </c>
      <c r="C232" s="19" t="s">
        <v>4</v>
      </c>
      <c r="D232" s="19"/>
      <c r="E232" s="19"/>
      <c r="F232" s="30"/>
      <c r="G232" s="30"/>
      <c r="H232" s="97"/>
      <c r="I232" s="97"/>
      <c r="J232" s="97"/>
    </row>
    <row r="233" spans="2:10" x14ac:dyDescent="0.3">
      <c r="B233" s="22" t="s">
        <v>327</v>
      </c>
      <c r="C233" s="19" t="s">
        <v>4</v>
      </c>
      <c r="D233" s="19"/>
      <c r="E233" s="19"/>
      <c r="F233" s="30"/>
      <c r="G233" s="30"/>
      <c r="H233" s="97"/>
      <c r="I233" s="97"/>
      <c r="J233" s="97"/>
    </row>
    <row r="234" spans="2:10" x14ac:dyDescent="0.3">
      <c r="B234" s="22" t="s">
        <v>328</v>
      </c>
      <c r="C234" s="19" t="s">
        <v>4</v>
      </c>
      <c r="D234" s="19"/>
      <c r="E234" s="19"/>
      <c r="F234" s="30"/>
      <c r="G234" s="30"/>
      <c r="H234" s="97"/>
      <c r="I234" s="97"/>
      <c r="J234" s="97"/>
    </row>
    <row r="235" spans="2:10" x14ac:dyDescent="0.3">
      <c r="B235" s="22" t="s">
        <v>329</v>
      </c>
      <c r="C235" s="19" t="s">
        <v>4</v>
      </c>
      <c r="D235" s="19"/>
      <c r="E235" s="19"/>
      <c r="F235" s="30"/>
      <c r="G235" s="30"/>
      <c r="H235" s="97"/>
      <c r="I235" s="97"/>
      <c r="J235" s="97"/>
    </row>
    <row r="236" spans="2:10" x14ac:dyDescent="0.3">
      <c r="B236" s="22" t="s">
        <v>330</v>
      </c>
      <c r="C236" s="19" t="s">
        <v>4</v>
      </c>
      <c r="D236" s="19"/>
      <c r="E236" s="19"/>
      <c r="F236" s="30"/>
      <c r="G236" s="30"/>
      <c r="H236" s="97"/>
      <c r="I236" s="97"/>
      <c r="J236" s="97"/>
    </row>
    <row r="237" spans="2:10" x14ac:dyDescent="0.3">
      <c r="B237" s="22" t="s">
        <v>331</v>
      </c>
      <c r="C237" s="19" t="s">
        <v>4</v>
      </c>
      <c r="D237" s="19"/>
      <c r="E237" s="19"/>
      <c r="F237" s="30"/>
      <c r="G237" s="30"/>
      <c r="H237" s="97"/>
      <c r="I237" s="97"/>
      <c r="J237" s="97"/>
    </row>
    <row r="238" spans="2:10" x14ac:dyDescent="0.3">
      <c r="B238" s="22" t="s">
        <v>332</v>
      </c>
      <c r="C238" s="19" t="s">
        <v>4</v>
      </c>
      <c r="D238" s="19"/>
      <c r="E238" s="19"/>
      <c r="F238" s="30"/>
      <c r="G238" s="30"/>
      <c r="H238" s="97"/>
      <c r="I238" s="97"/>
      <c r="J238" s="97"/>
    </row>
    <row r="239" spans="2:10" x14ac:dyDescent="0.3">
      <c r="B239" s="22" t="s">
        <v>333</v>
      </c>
      <c r="C239" s="19" t="s">
        <v>4</v>
      </c>
      <c r="D239" s="19"/>
      <c r="E239" s="19"/>
      <c r="F239" s="30"/>
      <c r="G239" s="30"/>
      <c r="H239" s="97"/>
      <c r="I239" s="97"/>
      <c r="J239" s="97"/>
    </row>
    <row r="240" spans="2:10" x14ac:dyDescent="0.3">
      <c r="B240" s="22" t="s">
        <v>334</v>
      </c>
      <c r="C240" s="19" t="s">
        <v>4</v>
      </c>
      <c r="D240" s="19"/>
      <c r="E240" s="19"/>
      <c r="F240" s="30"/>
      <c r="G240" s="30"/>
      <c r="H240" s="97"/>
      <c r="I240" s="97"/>
      <c r="J240" s="97"/>
    </row>
    <row r="241" spans="2:10" x14ac:dyDescent="0.3">
      <c r="B241" s="22" t="s">
        <v>335</v>
      </c>
      <c r="C241" s="19" t="s">
        <v>4</v>
      </c>
      <c r="D241" s="19"/>
      <c r="E241" s="19"/>
      <c r="F241" s="30"/>
      <c r="G241" s="30"/>
      <c r="H241" s="97"/>
      <c r="I241" s="97"/>
      <c r="J241" s="97"/>
    </row>
    <row r="242" spans="2:10" x14ac:dyDescent="0.3">
      <c r="B242" s="22" t="s">
        <v>336</v>
      </c>
      <c r="C242" s="19" t="s">
        <v>4</v>
      </c>
      <c r="D242" s="19"/>
      <c r="E242" s="19"/>
      <c r="F242" s="30"/>
      <c r="G242" s="30"/>
      <c r="H242" s="97"/>
      <c r="I242" s="97"/>
      <c r="J242" s="97"/>
    </row>
    <row r="243" spans="2:10" x14ac:dyDescent="0.3">
      <c r="B243" s="22" t="s">
        <v>337</v>
      </c>
      <c r="C243" s="19" t="s">
        <v>4</v>
      </c>
      <c r="D243" s="19"/>
      <c r="E243" s="19"/>
      <c r="F243" s="30"/>
      <c r="G243" s="30"/>
      <c r="H243" s="97"/>
      <c r="I243" s="97"/>
      <c r="J243" s="97"/>
    </row>
    <row r="244" spans="2:10" x14ac:dyDescent="0.3">
      <c r="B244" s="22" t="s">
        <v>338</v>
      </c>
      <c r="C244" s="19" t="s">
        <v>4</v>
      </c>
      <c r="D244" s="19"/>
      <c r="E244" s="19"/>
      <c r="F244" s="30"/>
      <c r="G244" s="30"/>
      <c r="H244" s="97"/>
      <c r="I244" s="97"/>
      <c r="J244" s="97"/>
    </row>
    <row r="245" spans="2:10" x14ac:dyDescent="0.3">
      <c r="B245" s="22" t="s">
        <v>339</v>
      </c>
      <c r="C245" s="19" t="s">
        <v>4</v>
      </c>
      <c r="D245" s="19"/>
      <c r="E245" s="19"/>
      <c r="F245" s="30"/>
      <c r="G245" s="30"/>
      <c r="H245" s="97"/>
      <c r="I245" s="97"/>
      <c r="J245" s="97"/>
    </row>
    <row r="246" spans="2:10" x14ac:dyDescent="0.3">
      <c r="B246" s="22" t="s">
        <v>340</v>
      </c>
      <c r="C246" s="19" t="s">
        <v>4</v>
      </c>
      <c r="D246" s="19"/>
      <c r="E246" s="19"/>
      <c r="F246" s="30"/>
      <c r="G246" s="30"/>
      <c r="H246" s="97"/>
      <c r="I246" s="97"/>
      <c r="J246" s="97"/>
    </row>
    <row r="247" spans="2:10" x14ac:dyDescent="0.3">
      <c r="B247" s="22" t="s">
        <v>341</v>
      </c>
      <c r="C247" s="19" t="s">
        <v>4</v>
      </c>
      <c r="D247" s="19"/>
      <c r="E247" s="19"/>
      <c r="F247" s="30"/>
      <c r="G247" s="30"/>
      <c r="H247" s="97"/>
      <c r="I247" s="97"/>
      <c r="J247" s="97"/>
    </row>
    <row r="248" spans="2:10" x14ac:dyDescent="0.3">
      <c r="B248" s="22" t="s">
        <v>342</v>
      </c>
      <c r="C248" s="19" t="s">
        <v>4</v>
      </c>
      <c r="D248" s="19"/>
      <c r="E248" s="19"/>
      <c r="F248" s="30"/>
      <c r="G248" s="30"/>
      <c r="H248" s="97"/>
      <c r="I248" s="97"/>
      <c r="J248" s="97"/>
    </row>
    <row r="249" spans="2:10" x14ac:dyDescent="0.3">
      <c r="B249" s="22" t="s">
        <v>343</v>
      </c>
      <c r="C249" s="19" t="s">
        <v>4</v>
      </c>
      <c r="D249" s="19"/>
      <c r="E249" s="19"/>
      <c r="F249" s="30"/>
      <c r="G249" s="30"/>
      <c r="H249" s="97"/>
      <c r="I249" s="97"/>
      <c r="J249" s="97"/>
    </row>
    <row r="250" spans="2:10" x14ac:dyDescent="0.3">
      <c r="B250" s="22" t="s">
        <v>344</v>
      </c>
      <c r="C250" s="19" t="s">
        <v>4</v>
      </c>
      <c r="D250" s="19"/>
      <c r="E250" s="19"/>
      <c r="F250" s="30"/>
      <c r="G250" s="30"/>
      <c r="H250" s="97"/>
      <c r="I250" s="97"/>
      <c r="J250" s="97"/>
    </row>
    <row r="251" spans="2:10" x14ac:dyDescent="0.3">
      <c r="B251" s="22" t="s">
        <v>345</v>
      </c>
      <c r="C251" s="19" t="s">
        <v>4</v>
      </c>
      <c r="D251" s="19"/>
      <c r="E251" s="19"/>
      <c r="F251" s="30"/>
      <c r="G251" s="30"/>
      <c r="H251" s="97"/>
      <c r="I251" s="97"/>
      <c r="J251" s="97"/>
    </row>
    <row r="252" spans="2:10" x14ac:dyDescent="0.3">
      <c r="B252" s="22" t="s">
        <v>346</v>
      </c>
      <c r="C252" s="19" t="s">
        <v>4</v>
      </c>
      <c r="D252" s="19"/>
      <c r="E252" s="19"/>
      <c r="F252" s="30"/>
      <c r="G252" s="30"/>
      <c r="H252" s="97"/>
      <c r="I252" s="97"/>
      <c r="J252" s="97"/>
    </row>
    <row r="253" spans="2:10" x14ac:dyDescent="0.3">
      <c r="B253" s="22" t="s">
        <v>347</v>
      </c>
      <c r="C253" s="19" t="s">
        <v>4</v>
      </c>
      <c r="D253" s="19"/>
      <c r="E253" s="19"/>
      <c r="F253" s="30"/>
      <c r="G253" s="30"/>
      <c r="H253" s="97"/>
      <c r="I253" s="97"/>
      <c r="J253" s="97"/>
    </row>
    <row r="254" spans="2:10" x14ac:dyDescent="0.3">
      <c r="B254" s="22" t="s">
        <v>348</v>
      </c>
      <c r="C254" s="19" t="s">
        <v>4</v>
      </c>
      <c r="D254" s="19"/>
      <c r="E254" s="19"/>
      <c r="F254" s="30"/>
      <c r="G254" s="30"/>
      <c r="H254" s="97"/>
      <c r="I254" s="97"/>
      <c r="J254" s="97"/>
    </row>
    <row r="255" spans="2:10" x14ac:dyDescent="0.3">
      <c r="B255" s="22" t="s">
        <v>349</v>
      </c>
      <c r="C255" s="19" t="s">
        <v>4</v>
      </c>
      <c r="D255" s="19"/>
      <c r="E255" s="19"/>
      <c r="F255" s="30"/>
      <c r="G255" s="30"/>
      <c r="H255" s="97"/>
      <c r="I255" s="97"/>
      <c r="J255" s="97"/>
    </row>
    <row r="256" spans="2:10" x14ac:dyDescent="0.3">
      <c r="B256" s="22" t="s">
        <v>350</v>
      </c>
      <c r="C256" s="19" t="s">
        <v>4</v>
      </c>
      <c r="D256" s="19"/>
      <c r="E256" s="19"/>
      <c r="F256" s="30"/>
      <c r="G256" s="30"/>
      <c r="H256" s="97"/>
      <c r="I256" s="97"/>
      <c r="J256" s="97"/>
    </row>
    <row r="257" spans="2:10" x14ac:dyDescent="0.3">
      <c r="B257" s="22" t="s">
        <v>351</v>
      </c>
      <c r="C257" s="19" t="s">
        <v>4</v>
      </c>
      <c r="D257" s="19"/>
      <c r="E257" s="19"/>
      <c r="F257" s="30"/>
      <c r="G257" s="30"/>
      <c r="H257" s="97"/>
      <c r="I257" s="97"/>
      <c r="J257" s="97"/>
    </row>
    <row r="258" spans="2:10" x14ac:dyDescent="0.3">
      <c r="B258" s="22" t="s">
        <v>352</v>
      </c>
      <c r="C258" s="19" t="s">
        <v>4</v>
      </c>
      <c r="D258" s="19"/>
      <c r="E258" s="19"/>
      <c r="F258" s="30"/>
      <c r="G258" s="30"/>
      <c r="H258" s="97"/>
      <c r="I258" s="97"/>
      <c r="J258" s="97"/>
    </row>
    <row r="259" spans="2:10" x14ac:dyDescent="0.3">
      <c r="B259" s="22" t="s">
        <v>353</v>
      </c>
      <c r="C259" s="19" t="s">
        <v>4</v>
      </c>
      <c r="D259" s="19"/>
      <c r="E259" s="19"/>
      <c r="F259" s="30"/>
      <c r="G259" s="30"/>
      <c r="H259" s="97"/>
      <c r="I259" s="97"/>
      <c r="J259" s="97"/>
    </row>
    <row r="260" spans="2:10" x14ac:dyDescent="0.3">
      <c r="B260" s="22" t="s">
        <v>354</v>
      </c>
      <c r="C260" s="19" t="s">
        <v>4</v>
      </c>
      <c r="D260" s="19"/>
      <c r="E260" s="19"/>
      <c r="F260" s="30"/>
      <c r="G260" s="30"/>
      <c r="H260" s="97"/>
      <c r="I260" s="97"/>
      <c r="J260" s="97"/>
    </row>
    <row r="261" spans="2:10" x14ac:dyDescent="0.3">
      <c r="B261" s="22" t="s">
        <v>355</v>
      </c>
      <c r="C261" s="19" t="s">
        <v>4</v>
      </c>
      <c r="D261" s="19"/>
      <c r="E261" s="19"/>
      <c r="F261" s="30"/>
      <c r="G261" s="30"/>
      <c r="H261" s="97"/>
      <c r="I261" s="97"/>
      <c r="J261" s="97"/>
    </row>
    <row r="262" spans="2:10" x14ac:dyDescent="0.3">
      <c r="B262" s="22" t="s">
        <v>356</v>
      </c>
      <c r="C262" s="19" t="s">
        <v>4</v>
      </c>
      <c r="D262" s="19"/>
      <c r="E262" s="19"/>
      <c r="F262" s="30"/>
      <c r="G262" s="30"/>
      <c r="H262" s="97"/>
      <c r="I262" s="97"/>
      <c r="J262" s="97"/>
    </row>
    <row r="263" spans="2:10" x14ac:dyDescent="0.3">
      <c r="B263" s="22" t="s">
        <v>357</v>
      </c>
      <c r="C263" s="19" t="s">
        <v>4</v>
      </c>
      <c r="D263" s="19"/>
      <c r="E263" s="19"/>
      <c r="F263" s="30"/>
      <c r="G263" s="30"/>
      <c r="H263" s="97"/>
      <c r="I263" s="97"/>
      <c r="J263" s="97"/>
    </row>
    <row r="264" spans="2:10" x14ac:dyDescent="0.3">
      <c r="B264" s="22" t="s">
        <v>358</v>
      </c>
      <c r="C264" s="19" t="s">
        <v>4</v>
      </c>
      <c r="D264" s="19"/>
      <c r="E264" s="19"/>
      <c r="F264" s="30"/>
      <c r="G264" s="30"/>
      <c r="H264" s="97"/>
      <c r="I264" s="97"/>
      <c r="J264" s="97"/>
    </row>
    <row r="265" spans="2:10" x14ac:dyDescent="0.3">
      <c r="B265" s="22" t="s">
        <v>359</v>
      </c>
      <c r="C265" s="19" t="s">
        <v>4</v>
      </c>
      <c r="D265" s="19"/>
      <c r="E265" s="19"/>
      <c r="F265" s="30"/>
      <c r="G265" s="30"/>
      <c r="H265" s="97"/>
      <c r="I265" s="97"/>
      <c r="J265" s="97"/>
    </row>
    <row r="266" spans="2:10" x14ac:dyDescent="0.3">
      <c r="B266" s="22" t="s">
        <v>360</v>
      </c>
      <c r="C266" s="19" t="s">
        <v>4</v>
      </c>
      <c r="D266" s="19"/>
      <c r="E266" s="19"/>
      <c r="F266" s="30"/>
      <c r="G266" s="30"/>
      <c r="H266" s="97"/>
      <c r="I266" s="97"/>
      <c r="J266" s="97"/>
    </row>
    <row r="267" spans="2:10" x14ac:dyDescent="0.3">
      <c r="B267" s="22" t="s">
        <v>361</v>
      </c>
      <c r="C267" s="19" t="s">
        <v>4</v>
      </c>
      <c r="D267" s="19"/>
      <c r="E267" s="19"/>
      <c r="F267" s="30"/>
      <c r="G267" s="30"/>
      <c r="H267" s="97"/>
      <c r="I267" s="97"/>
      <c r="J267" s="97"/>
    </row>
    <row r="268" spans="2:10" x14ac:dyDescent="0.3">
      <c r="B268" s="22" t="s">
        <v>362</v>
      </c>
      <c r="C268" s="19" t="s">
        <v>4</v>
      </c>
      <c r="D268" s="19"/>
      <c r="E268" s="19"/>
      <c r="F268" s="30"/>
      <c r="G268" s="30"/>
      <c r="H268" s="97"/>
      <c r="I268" s="97"/>
      <c r="J268" s="97"/>
    </row>
    <row r="269" spans="2:10" x14ac:dyDescent="0.3">
      <c r="B269" s="22" t="s">
        <v>363</v>
      </c>
      <c r="C269" s="19" t="s">
        <v>4</v>
      </c>
      <c r="D269" s="19"/>
      <c r="E269" s="19"/>
      <c r="F269" s="30"/>
      <c r="G269" s="30"/>
      <c r="H269" s="97"/>
      <c r="I269" s="97"/>
      <c r="J269" s="97"/>
    </row>
    <row r="270" spans="2:10" x14ac:dyDescent="0.3">
      <c r="B270" s="22" t="s">
        <v>364</v>
      </c>
      <c r="C270" s="19" t="s">
        <v>4</v>
      </c>
      <c r="D270" s="19"/>
      <c r="E270" s="19"/>
      <c r="F270" s="30"/>
      <c r="G270" s="30"/>
      <c r="H270" s="97"/>
      <c r="I270" s="97"/>
      <c r="J270" s="97"/>
    </row>
    <row r="271" spans="2:10" x14ac:dyDescent="0.3">
      <c r="B271" s="22" t="s">
        <v>365</v>
      </c>
      <c r="C271" s="19" t="s">
        <v>4</v>
      </c>
      <c r="D271" s="19"/>
      <c r="E271" s="19"/>
      <c r="F271" s="30"/>
      <c r="G271" s="30"/>
      <c r="H271" s="97"/>
      <c r="I271" s="97"/>
      <c r="J271" s="97"/>
    </row>
    <row r="272" spans="2:10" x14ac:dyDescent="0.3">
      <c r="B272" s="22" t="s">
        <v>366</v>
      </c>
      <c r="C272" s="19" t="s">
        <v>4</v>
      </c>
      <c r="D272" s="19"/>
      <c r="E272" s="19"/>
      <c r="F272" s="30"/>
      <c r="G272" s="30"/>
      <c r="H272" s="97"/>
      <c r="I272" s="97"/>
      <c r="J272" s="97"/>
    </row>
    <row r="273" spans="2:10" x14ac:dyDescent="0.3">
      <c r="B273" s="22" t="s">
        <v>367</v>
      </c>
      <c r="C273" s="19" t="s">
        <v>4</v>
      </c>
      <c r="D273" s="19"/>
      <c r="E273" s="19"/>
      <c r="F273" s="30"/>
      <c r="G273" s="30"/>
      <c r="H273" s="97"/>
      <c r="I273" s="97"/>
      <c r="J273" s="97"/>
    </row>
    <row r="274" spans="2:10" x14ac:dyDescent="0.3">
      <c r="B274" s="22" t="s">
        <v>368</v>
      </c>
      <c r="C274" s="19" t="s">
        <v>4</v>
      </c>
      <c r="D274" s="19"/>
      <c r="E274" s="19"/>
      <c r="F274" s="30"/>
      <c r="G274" s="30"/>
      <c r="H274" s="97"/>
      <c r="I274" s="97"/>
      <c r="J274" s="97"/>
    </row>
    <row r="275" spans="2:10" x14ac:dyDescent="0.3">
      <c r="B275" s="22" t="s">
        <v>369</v>
      </c>
      <c r="C275" s="19" t="s">
        <v>4</v>
      </c>
      <c r="D275" s="19"/>
      <c r="E275" s="19"/>
      <c r="F275" s="30"/>
      <c r="G275" s="30"/>
      <c r="H275" s="97"/>
      <c r="I275" s="97"/>
      <c r="J275" s="97"/>
    </row>
    <row r="276" spans="2:10" x14ac:dyDescent="0.3">
      <c r="B276" s="22" t="s">
        <v>370</v>
      </c>
      <c r="C276" s="19" t="s">
        <v>4</v>
      </c>
      <c r="D276" s="19"/>
      <c r="E276" s="19"/>
      <c r="F276" s="30"/>
      <c r="G276" s="30"/>
      <c r="H276" s="97"/>
      <c r="I276" s="97"/>
      <c r="J276" s="97"/>
    </row>
    <row r="277" spans="2:10" x14ac:dyDescent="0.3">
      <c r="B277" s="22" t="s">
        <v>371</v>
      </c>
      <c r="C277" s="19" t="s">
        <v>4</v>
      </c>
      <c r="D277" s="19"/>
      <c r="E277" s="19"/>
      <c r="F277" s="30"/>
      <c r="G277" s="30"/>
      <c r="H277" s="97"/>
      <c r="I277" s="97"/>
      <c r="J277" s="97"/>
    </row>
    <row r="278" spans="2:10" x14ac:dyDescent="0.3">
      <c r="B278" s="22" t="s">
        <v>372</v>
      </c>
      <c r="C278" s="19" t="s">
        <v>4</v>
      </c>
      <c r="D278" s="19"/>
      <c r="E278" s="19"/>
      <c r="F278" s="30"/>
      <c r="G278" s="30"/>
      <c r="H278" s="97"/>
      <c r="I278" s="97"/>
      <c r="J278" s="97"/>
    </row>
    <row r="279" spans="2:10" x14ac:dyDescent="0.3">
      <c r="B279" s="22" t="s">
        <v>373</v>
      </c>
      <c r="C279" s="19" t="s">
        <v>4</v>
      </c>
      <c r="D279" s="19"/>
      <c r="E279" s="19"/>
      <c r="F279" s="30"/>
      <c r="G279" s="30"/>
      <c r="H279" s="97"/>
      <c r="I279" s="97"/>
      <c r="J279" s="97"/>
    </row>
    <row r="280" spans="2:10" x14ac:dyDescent="0.3">
      <c r="B280" s="22" t="s">
        <v>374</v>
      </c>
      <c r="C280" s="19" t="s">
        <v>4</v>
      </c>
      <c r="D280" s="19"/>
      <c r="E280" s="19"/>
      <c r="F280" s="30"/>
      <c r="G280" s="30"/>
      <c r="H280" s="97"/>
      <c r="I280" s="97"/>
      <c r="J280" s="97"/>
    </row>
    <row r="281" spans="2:10" x14ac:dyDescent="0.3">
      <c r="B281" s="22" t="s">
        <v>375</v>
      </c>
      <c r="C281" s="19" t="s">
        <v>4</v>
      </c>
      <c r="D281" s="19"/>
      <c r="E281" s="19"/>
      <c r="F281" s="30"/>
      <c r="G281" s="30"/>
      <c r="H281" s="97"/>
      <c r="I281" s="97"/>
      <c r="J281" s="97"/>
    </row>
    <row r="282" spans="2:10" x14ac:dyDescent="0.3">
      <c r="B282" s="22" t="s">
        <v>376</v>
      </c>
      <c r="C282" s="19" t="s">
        <v>4</v>
      </c>
      <c r="D282" s="19"/>
      <c r="E282" s="19"/>
      <c r="F282" s="30"/>
      <c r="G282" s="30"/>
      <c r="H282" s="97"/>
      <c r="I282" s="97"/>
      <c r="J282" s="97"/>
    </row>
    <row r="283" spans="2:10" x14ac:dyDescent="0.3">
      <c r="B283" s="22" t="s">
        <v>377</v>
      </c>
      <c r="C283" s="19" t="s">
        <v>4</v>
      </c>
      <c r="D283" s="19"/>
      <c r="E283" s="19"/>
      <c r="F283" s="30"/>
      <c r="G283" s="30"/>
      <c r="H283" s="97"/>
      <c r="I283" s="97"/>
      <c r="J283" s="97"/>
    </row>
    <row r="284" spans="2:10" x14ac:dyDescent="0.3">
      <c r="B284" s="22" t="s">
        <v>378</v>
      </c>
      <c r="C284" s="19" t="s">
        <v>4</v>
      </c>
      <c r="D284" s="19"/>
      <c r="E284" s="19"/>
      <c r="F284" s="30"/>
      <c r="G284" s="30"/>
      <c r="H284" s="97"/>
      <c r="I284" s="97"/>
      <c r="J284" s="97"/>
    </row>
    <row r="285" spans="2:10" x14ac:dyDescent="0.3">
      <c r="B285" s="22" t="s">
        <v>379</v>
      </c>
      <c r="C285" s="19" t="s">
        <v>4</v>
      </c>
      <c r="D285" s="19"/>
      <c r="E285" s="19"/>
      <c r="F285" s="30"/>
      <c r="G285" s="30"/>
      <c r="H285" s="97"/>
      <c r="I285" s="97"/>
      <c r="J285" s="97"/>
    </row>
    <row r="286" spans="2:10" x14ac:dyDescent="0.3">
      <c r="B286" s="22" t="s">
        <v>380</v>
      </c>
      <c r="C286" s="19" t="s">
        <v>4</v>
      </c>
      <c r="D286" s="19"/>
      <c r="E286" s="19"/>
      <c r="F286" s="30"/>
      <c r="G286" s="30"/>
      <c r="H286" s="97"/>
      <c r="I286" s="97"/>
      <c r="J286" s="97"/>
    </row>
    <row r="287" spans="2:10" x14ac:dyDescent="0.3">
      <c r="B287" s="22" t="s">
        <v>381</v>
      </c>
      <c r="C287" s="19" t="s">
        <v>4</v>
      </c>
      <c r="D287" s="19"/>
      <c r="E287" s="19"/>
      <c r="F287" s="30"/>
      <c r="G287" s="30"/>
      <c r="H287" s="97"/>
      <c r="I287" s="97"/>
      <c r="J287" s="97"/>
    </row>
    <row r="288" spans="2:10" x14ac:dyDescent="0.3">
      <c r="B288" s="22" t="s">
        <v>382</v>
      </c>
      <c r="C288" s="19" t="s">
        <v>4</v>
      </c>
      <c r="D288" s="19"/>
      <c r="E288" s="19"/>
      <c r="F288" s="30"/>
      <c r="G288" s="30"/>
      <c r="H288" s="97"/>
      <c r="I288" s="97"/>
      <c r="J288" s="97"/>
    </row>
    <row r="289" spans="2:10" x14ac:dyDescent="0.3">
      <c r="B289" s="22" t="s">
        <v>383</v>
      </c>
      <c r="C289" s="19" t="s">
        <v>4</v>
      </c>
      <c r="D289" s="19"/>
      <c r="E289" s="19"/>
      <c r="F289" s="30"/>
      <c r="G289" s="30"/>
      <c r="H289" s="97"/>
      <c r="I289" s="97"/>
      <c r="J289" s="97"/>
    </row>
    <row r="290" spans="2:10" x14ac:dyDescent="0.3">
      <c r="B290" s="22" t="s">
        <v>384</v>
      </c>
      <c r="C290" s="19" t="s">
        <v>4</v>
      </c>
      <c r="D290" s="19"/>
      <c r="E290" s="19"/>
      <c r="F290" s="30"/>
      <c r="G290" s="30"/>
      <c r="H290" s="97"/>
      <c r="I290" s="97"/>
      <c r="J290" s="97"/>
    </row>
    <row r="291" spans="2:10" x14ac:dyDescent="0.3">
      <c r="B291" s="22" t="s">
        <v>385</v>
      </c>
      <c r="C291" s="19" t="s">
        <v>4</v>
      </c>
      <c r="D291" s="19"/>
      <c r="E291" s="19"/>
      <c r="F291" s="30"/>
      <c r="G291" s="30"/>
      <c r="H291" s="97"/>
      <c r="I291" s="97"/>
      <c r="J291" s="97"/>
    </row>
    <row r="292" spans="2:10" x14ac:dyDescent="0.3">
      <c r="B292" s="22" t="s">
        <v>386</v>
      </c>
      <c r="C292" s="19" t="s">
        <v>4</v>
      </c>
      <c r="D292" s="19"/>
      <c r="E292" s="19"/>
      <c r="F292" s="30"/>
      <c r="G292" s="30"/>
      <c r="H292" s="97"/>
      <c r="I292" s="97"/>
      <c r="J292" s="97"/>
    </row>
    <row r="293" spans="2:10" x14ac:dyDescent="0.3">
      <c r="B293" s="22" t="s">
        <v>387</v>
      </c>
      <c r="C293" s="19" t="s">
        <v>4</v>
      </c>
      <c r="D293" s="19"/>
      <c r="E293" s="19"/>
      <c r="F293" s="30"/>
      <c r="G293" s="30"/>
      <c r="H293" s="97"/>
      <c r="I293" s="97"/>
      <c r="J293" s="97"/>
    </row>
    <row r="294" spans="2:10" x14ac:dyDescent="0.3">
      <c r="B294" s="22" t="s">
        <v>388</v>
      </c>
      <c r="C294" s="19" t="s">
        <v>4</v>
      </c>
      <c r="D294" s="19"/>
      <c r="E294" s="19"/>
      <c r="F294" s="30"/>
      <c r="G294" s="30"/>
      <c r="H294" s="97"/>
      <c r="I294" s="97"/>
      <c r="J294" s="97"/>
    </row>
    <row r="295" spans="2:10" x14ac:dyDescent="0.3">
      <c r="B295" s="22" t="s">
        <v>389</v>
      </c>
      <c r="C295" s="19" t="s">
        <v>4</v>
      </c>
      <c r="D295" s="19"/>
      <c r="E295" s="19"/>
      <c r="F295" s="30"/>
      <c r="G295" s="30"/>
      <c r="H295" s="97"/>
      <c r="I295" s="97"/>
      <c r="J295" s="97"/>
    </row>
    <row r="296" spans="2:10" x14ac:dyDescent="0.3">
      <c r="B296" s="22" t="s">
        <v>390</v>
      </c>
      <c r="C296" s="19" t="s">
        <v>4</v>
      </c>
      <c r="D296" s="19"/>
      <c r="E296" s="19"/>
      <c r="F296" s="30"/>
      <c r="G296" s="30"/>
      <c r="H296" s="97"/>
      <c r="I296" s="97"/>
      <c r="J296" s="97"/>
    </row>
    <row r="297" spans="2:10" x14ac:dyDescent="0.3">
      <c r="B297" s="22" t="s">
        <v>391</v>
      </c>
      <c r="C297" s="19" t="s">
        <v>4</v>
      </c>
      <c r="D297" s="19"/>
      <c r="E297" s="19"/>
      <c r="F297" s="30"/>
      <c r="G297" s="30"/>
      <c r="H297" s="97"/>
      <c r="I297" s="97"/>
      <c r="J297" s="97"/>
    </row>
    <row r="298" spans="2:10" x14ac:dyDescent="0.3">
      <c r="B298" s="22" t="s">
        <v>392</v>
      </c>
      <c r="C298" s="19" t="s">
        <v>4</v>
      </c>
      <c r="D298" s="19"/>
      <c r="E298" s="19"/>
      <c r="F298" s="30"/>
      <c r="G298" s="30"/>
      <c r="H298" s="97"/>
      <c r="I298" s="97"/>
      <c r="J298" s="97"/>
    </row>
    <row r="299" spans="2:10" x14ac:dyDescent="0.3">
      <c r="B299" s="22" t="s">
        <v>393</v>
      </c>
      <c r="C299" s="19" t="s">
        <v>4</v>
      </c>
      <c r="D299" s="19"/>
      <c r="E299" s="19"/>
      <c r="F299" s="30"/>
      <c r="G299" s="30"/>
      <c r="H299" s="97"/>
      <c r="I299" s="97"/>
      <c r="J299" s="97"/>
    </row>
    <row r="300" spans="2:10" x14ac:dyDescent="0.3">
      <c r="B300" s="22" t="s">
        <v>394</v>
      </c>
      <c r="C300" s="19" t="s">
        <v>4</v>
      </c>
      <c r="D300" s="19"/>
      <c r="E300" s="19"/>
      <c r="F300" s="30"/>
      <c r="G300" s="30"/>
      <c r="H300" s="97"/>
      <c r="I300" s="97"/>
      <c r="J300" s="97"/>
    </row>
    <row r="301" spans="2:10" x14ac:dyDescent="0.3">
      <c r="B301" s="22" t="s">
        <v>395</v>
      </c>
      <c r="C301" s="19" t="s">
        <v>4</v>
      </c>
      <c r="D301" s="19"/>
      <c r="E301" s="19"/>
      <c r="F301" s="30"/>
      <c r="G301" s="30"/>
      <c r="H301" s="97"/>
      <c r="I301" s="97"/>
      <c r="J301" s="97"/>
    </row>
    <row r="302" spans="2:10" x14ac:dyDescent="0.3">
      <c r="B302" s="22" t="s">
        <v>396</v>
      </c>
      <c r="C302" s="19" t="s">
        <v>4</v>
      </c>
      <c r="D302" s="19"/>
      <c r="E302" s="19"/>
      <c r="F302" s="30"/>
      <c r="G302" s="30"/>
      <c r="H302" s="97"/>
      <c r="I302" s="97"/>
      <c r="J302" s="97"/>
    </row>
    <row r="303" spans="2:10" x14ac:dyDescent="0.3">
      <c r="B303" s="22" t="s">
        <v>397</v>
      </c>
      <c r="C303" s="19" t="s">
        <v>4</v>
      </c>
      <c r="D303" s="19"/>
      <c r="E303" s="19"/>
      <c r="F303" s="30"/>
      <c r="G303" s="30"/>
      <c r="H303" s="97"/>
      <c r="I303" s="97"/>
      <c r="J303" s="97"/>
    </row>
    <row r="304" spans="2:10" x14ac:dyDescent="0.3">
      <c r="B304" s="22" t="s">
        <v>398</v>
      </c>
      <c r="C304" s="19" t="s">
        <v>4</v>
      </c>
      <c r="D304" s="19"/>
      <c r="E304" s="19"/>
      <c r="F304" s="30"/>
      <c r="G304" s="30"/>
      <c r="H304" s="97"/>
      <c r="I304" s="97"/>
      <c r="J304" s="97"/>
    </row>
    <row r="305" spans="2:10" x14ac:dyDescent="0.3">
      <c r="B305" s="22" t="s">
        <v>399</v>
      </c>
      <c r="C305" s="19" t="s">
        <v>4</v>
      </c>
      <c r="D305" s="19"/>
      <c r="E305" s="19"/>
      <c r="F305" s="30"/>
      <c r="G305" s="30"/>
      <c r="H305" s="97"/>
      <c r="I305" s="97"/>
      <c r="J305" s="97"/>
    </row>
    <row r="306" spans="2:10" x14ac:dyDescent="0.3">
      <c r="B306" s="22" t="s">
        <v>400</v>
      </c>
      <c r="C306" s="19" t="s">
        <v>4</v>
      </c>
      <c r="D306" s="19"/>
      <c r="E306" s="19"/>
      <c r="F306" s="30"/>
      <c r="G306" s="30"/>
      <c r="H306" s="97"/>
      <c r="I306" s="97"/>
      <c r="J306" s="97"/>
    </row>
    <row r="307" spans="2:10" x14ac:dyDescent="0.3">
      <c r="B307" s="22" t="s">
        <v>401</v>
      </c>
      <c r="C307" s="19" t="s">
        <v>4</v>
      </c>
      <c r="D307" s="19"/>
      <c r="E307" s="19"/>
      <c r="F307" s="30"/>
      <c r="G307" s="30"/>
      <c r="H307" s="97"/>
      <c r="I307" s="97"/>
      <c r="J307" s="97"/>
    </row>
    <row r="308" spans="2:10" x14ac:dyDescent="0.3">
      <c r="B308" s="22" t="s">
        <v>402</v>
      </c>
      <c r="C308" s="19" t="s">
        <v>4</v>
      </c>
      <c r="D308" s="19"/>
      <c r="E308" s="19"/>
      <c r="F308" s="30"/>
      <c r="G308" s="30"/>
      <c r="H308" s="97"/>
      <c r="I308" s="97"/>
      <c r="J308" s="97"/>
    </row>
    <row r="309" spans="2:10" x14ac:dyDescent="0.3">
      <c r="B309" s="22" t="s">
        <v>403</v>
      </c>
      <c r="C309" s="19" t="s">
        <v>4</v>
      </c>
      <c r="D309" s="19"/>
      <c r="E309" s="19"/>
      <c r="F309" s="30"/>
      <c r="G309" s="30"/>
      <c r="H309" s="97"/>
      <c r="I309" s="97"/>
      <c r="J309" s="97"/>
    </row>
    <row r="310" spans="2:10" x14ac:dyDescent="0.3">
      <c r="B310" s="22" t="s">
        <v>404</v>
      </c>
      <c r="C310" s="19" t="s">
        <v>4</v>
      </c>
      <c r="D310" s="19"/>
      <c r="E310" s="19"/>
      <c r="F310" s="30"/>
      <c r="G310" s="30"/>
      <c r="H310" s="97"/>
      <c r="I310" s="97"/>
      <c r="J310" s="97"/>
    </row>
    <row r="311" spans="2:10" x14ac:dyDescent="0.3">
      <c r="B311" s="22" t="s">
        <v>405</v>
      </c>
      <c r="C311" s="19" t="s">
        <v>4</v>
      </c>
      <c r="D311" s="19"/>
      <c r="E311" s="19"/>
      <c r="F311" s="30"/>
      <c r="G311" s="30"/>
      <c r="H311" s="97"/>
      <c r="I311" s="97"/>
      <c r="J311" s="97"/>
    </row>
    <row r="312" spans="2:10" x14ac:dyDescent="0.3">
      <c r="B312" s="22" t="s">
        <v>406</v>
      </c>
      <c r="C312" s="19" t="s">
        <v>4</v>
      </c>
      <c r="D312" s="19"/>
      <c r="E312" s="19"/>
      <c r="F312" s="30"/>
      <c r="G312" s="30"/>
      <c r="H312" s="97"/>
      <c r="I312" s="97"/>
      <c r="J312" s="97"/>
    </row>
    <row r="313" spans="2:10" x14ac:dyDescent="0.3">
      <c r="B313" s="22" t="s">
        <v>407</v>
      </c>
      <c r="C313" s="19" t="s">
        <v>4</v>
      </c>
      <c r="D313" s="19"/>
      <c r="E313" s="19"/>
      <c r="F313" s="30"/>
      <c r="G313" s="30"/>
      <c r="H313" s="97"/>
      <c r="I313" s="97"/>
      <c r="J313" s="97"/>
    </row>
    <row r="314" spans="2:10" x14ac:dyDescent="0.3">
      <c r="B314" s="22" t="s">
        <v>408</v>
      </c>
      <c r="C314" s="19" t="s">
        <v>4</v>
      </c>
      <c r="D314" s="19"/>
      <c r="E314" s="19"/>
      <c r="F314" s="30"/>
      <c r="G314" s="30"/>
      <c r="H314" s="97"/>
      <c r="I314" s="97"/>
      <c r="J314" s="97"/>
    </row>
    <row r="315" spans="2:10" x14ac:dyDescent="0.3">
      <c r="B315" s="22" t="s">
        <v>409</v>
      </c>
      <c r="C315" s="19" t="s">
        <v>4</v>
      </c>
      <c r="D315" s="19"/>
      <c r="E315" s="19"/>
      <c r="F315" s="30"/>
      <c r="G315" s="30"/>
      <c r="H315" s="97"/>
      <c r="I315" s="97"/>
      <c r="J315" s="97"/>
    </row>
    <row r="316" spans="2:10" x14ac:dyDescent="0.3">
      <c r="B316" s="22" t="s">
        <v>410</v>
      </c>
      <c r="C316" s="19" t="s">
        <v>4</v>
      </c>
      <c r="D316" s="19"/>
      <c r="E316" s="19"/>
      <c r="F316" s="30"/>
      <c r="G316" s="30"/>
      <c r="H316" s="97"/>
      <c r="I316" s="97"/>
      <c r="J316" s="97"/>
    </row>
    <row r="317" spans="2:10" x14ac:dyDescent="0.3">
      <c r="B317" s="22" t="s">
        <v>411</v>
      </c>
      <c r="C317" s="19" t="s">
        <v>4</v>
      </c>
      <c r="D317" s="19"/>
      <c r="E317" s="19"/>
      <c r="F317" s="30"/>
      <c r="G317" s="30"/>
      <c r="H317" s="97"/>
      <c r="I317" s="97"/>
      <c r="J317" s="97"/>
    </row>
    <row r="318" spans="2:10" x14ac:dyDescent="0.3">
      <c r="B318" s="22" t="s">
        <v>412</v>
      </c>
      <c r="C318" s="19" t="s">
        <v>4</v>
      </c>
      <c r="D318" s="19"/>
      <c r="E318" s="19"/>
      <c r="F318" s="30"/>
      <c r="G318" s="30"/>
      <c r="H318" s="97"/>
      <c r="I318" s="97"/>
      <c r="J318" s="97"/>
    </row>
    <row r="319" spans="2:10" x14ac:dyDescent="0.3">
      <c r="B319" s="22" t="s">
        <v>413</v>
      </c>
      <c r="C319" s="19" t="s">
        <v>4</v>
      </c>
      <c r="D319" s="19"/>
      <c r="E319" s="19"/>
      <c r="F319" s="30"/>
      <c r="G319" s="30"/>
      <c r="H319" s="97"/>
      <c r="I319" s="97"/>
      <c r="J319" s="97"/>
    </row>
    <row r="320" spans="2:10" x14ac:dyDescent="0.3">
      <c r="B320" s="22" t="s">
        <v>414</v>
      </c>
      <c r="C320" s="19" t="s">
        <v>4</v>
      </c>
      <c r="D320" s="19"/>
      <c r="E320" s="19"/>
      <c r="F320" s="30"/>
      <c r="G320" s="30"/>
      <c r="H320" s="97"/>
      <c r="I320" s="97"/>
      <c r="J320" s="97"/>
    </row>
    <row r="321" spans="2:10" x14ac:dyDescent="0.3">
      <c r="B321" s="22" t="s">
        <v>415</v>
      </c>
      <c r="C321" s="19" t="s">
        <v>4</v>
      </c>
      <c r="D321" s="19"/>
      <c r="E321" s="19"/>
      <c r="F321" s="30"/>
      <c r="G321" s="30"/>
      <c r="H321" s="97"/>
      <c r="I321" s="97"/>
      <c r="J321" s="97"/>
    </row>
    <row r="322" spans="2:10" x14ac:dyDescent="0.3">
      <c r="B322" s="22" t="s">
        <v>416</v>
      </c>
      <c r="C322" s="19" t="s">
        <v>4</v>
      </c>
      <c r="D322" s="19"/>
      <c r="E322" s="19"/>
      <c r="F322" s="30"/>
      <c r="G322" s="30"/>
      <c r="H322" s="97"/>
      <c r="I322" s="97"/>
      <c r="J322" s="97"/>
    </row>
    <row r="323" spans="2:10" x14ac:dyDescent="0.3">
      <c r="B323" s="22" t="s">
        <v>417</v>
      </c>
      <c r="C323" s="19" t="s">
        <v>4</v>
      </c>
      <c r="D323" s="19"/>
      <c r="E323" s="19"/>
      <c r="F323" s="30"/>
      <c r="G323" s="30"/>
      <c r="H323" s="97"/>
      <c r="I323" s="97"/>
      <c r="J323" s="97"/>
    </row>
    <row r="324" spans="2:10" x14ac:dyDescent="0.3">
      <c r="B324" s="22" t="s">
        <v>418</v>
      </c>
      <c r="C324" s="19" t="s">
        <v>4</v>
      </c>
      <c r="D324" s="19"/>
      <c r="E324" s="19"/>
      <c r="F324" s="30"/>
      <c r="G324" s="30"/>
      <c r="H324" s="97"/>
      <c r="I324" s="97"/>
      <c r="J324" s="97"/>
    </row>
    <row r="325" spans="2:10" x14ac:dyDescent="0.3">
      <c r="B325" s="22" t="s">
        <v>419</v>
      </c>
      <c r="C325" s="19" t="s">
        <v>4</v>
      </c>
      <c r="D325" s="19"/>
      <c r="E325" s="19"/>
      <c r="F325" s="30"/>
      <c r="G325" s="30"/>
      <c r="H325" s="97"/>
      <c r="I325" s="97"/>
      <c r="J325" s="97"/>
    </row>
    <row r="326" spans="2:10" x14ac:dyDescent="0.3">
      <c r="B326" s="22" t="s">
        <v>420</v>
      </c>
      <c r="C326" s="19" t="s">
        <v>4</v>
      </c>
      <c r="D326" s="19"/>
      <c r="E326" s="19"/>
      <c r="F326" s="30"/>
      <c r="G326" s="30"/>
      <c r="H326" s="97"/>
      <c r="I326" s="97"/>
      <c r="J326" s="97"/>
    </row>
    <row r="327" spans="2:10" x14ac:dyDescent="0.3">
      <c r="B327" s="22" t="s">
        <v>421</v>
      </c>
      <c r="C327" s="19" t="s">
        <v>4</v>
      </c>
      <c r="D327" s="19"/>
      <c r="E327" s="19"/>
      <c r="F327" s="30"/>
      <c r="G327" s="30"/>
      <c r="H327" s="97"/>
      <c r="I327" s="97"/>
      <c r="J327" s="97"/>
    </row>
    <row r="328" spans="2:10" x14ac:dyDescent="0.3">
      <c r="B328" s="22" t="s">
        <v>422</v>
      </c>
      <c r="C328" s="19" t="s">
        <v>4</v>
      </c>
      <c r="D328" s="19"/>
      <c r="E328" s="19"/>
      <c r="F328" s="30"/>
      <c r="G328" s="30"/>
      <c r="H328" s="97"/>
      <c r="I328" s="97"/>
      <c r="J328" s="97"/>
    </row>
    <row r="329" spans="2:10" x14ac:dyDescent="0.3">
      <c r="B329" s="22" t="s">
        <v>423</v>
      </c>
      <c r="C329" s="19" t="s">
        <v>4</v>
      </c>
      <c r="D329" s="19"/>
      <c r="E329" s="19"/>
      <c r="F329" s="30"/>
      <c r="G329" s="30"/>
      <c r="H329" s="97"/>
      <c r="I329" s="97"/>
      <c r="J329" s="97"/>
    </row>
    <row r="330" spans="2:10" x14ac:dyDescent="0.3">
      <c r="B330" s="22" t="s">
        <v>424</v>
      </c>
      <c r="C330" s="19" t="s">
        <v>4</v>
      </c>
      <c r="D330" s="19"/>
      <c r="E330" s="19"/>
      <c r="F330" s="30"/>
      <c r="G330" s="30"/>
      <c r="H330" s="97"/>
      <c r="I330" s="97"/>
      <c r="J330" s="97"/>
    </row>
    <row r="331" spans="2:10" x14ac:dyDescent="0.3">
      <c r="B331" s="22" t="s">
        <v>425</v>
      </c>
      <c r="C331" s="19" t="s">
        <v>4</v>
      </c>
      <c r="D331" s="19"/>
      <c r="E331" s="19"/>
      <c r="F331" s="30"/>
      <c r="G331" s="30"/>
      <c r="H331" s="97"/>
      <c r="I331" s="97"/>
      <c r="J331" s="97"/>
    </row>
    <row r="332" spans="2:10" x14ac:dyDescent="0.3">
      <c r="B332" s="22" t="s">
        <v>426</v>
      </c>
      <c r="C332" s="19" t="s">
        <v>4</v>
      </c>
      <c r="D332" s="19"/>
      <c r="E332" s="19"/>
      <c r="F332" s="30"/>
      <c r="G332" s="30"/>
      <c r="H332" s="97"/>
      <c r="I332" s="97"/>
      <c r="J332" s="97"/>
    </row>
    <row r="333" spans="2:10" x14ac:dyDescent="0.3">
      <c r="B333" s="22" t="s">
        <v>427</v>
      </c>
      <c r="C333" s="19" t="s">
        <v>4</v>
      </c>
      <c r="D333" s="19"/>
      <c r="E333" s="19"/>
      <c r="F333" s="30"/>
      <c r="G333" s="30"/>
      <c r="H333" s="97"/>
      <c r="I333" s="97"/>
      <c r="J333" s="97"/>
    </row>
    <row r="334" spans="2:10" x14ac:dyDescent="0.3">
      <c r="B334" s="22" t="s">
        <v>428</v>
      </c>
      <c r="C334" s="19" t="s">
        <v>4</v>
      </c>
      <c r="D334" s="19"/>
      <c r="E334" s="19"/>
      <c r="F334" s="30"/>
      <c r="G334" s="30"/>
      <c r="H334" s="97"/>
      <c r="I334" s="97"/>
      <c r="J334" s="97"/>
    </row>
    <row r="335" spans="2:10" x14ac:dyDescent="0.3">
      <c r="B335" s="22" t="s">
        <v>429</v>
      </c>
      <c r="C335" s="19" t="s">
        <v>4</v>
      </c>
      <c r="D335" s="19"/>
      <c r="E335" s="19"/>
      <c r="F335" s="30"/>
      <c r="G335" s="30"/>
      <c r="H335" s="97"/>
      <c r="I335" s="97"/>
      <c r="J335" s="97"/>
    </row>
    <row r="336" spans="2:10" x14ac:dyDescent="0.3">
      <c r="B336" s="22" t="s">
        <v>430</v>
      </c>
      <c r="C336" s="19" t="s">
        <v>4</v>
      </c>
      <c r="D336" s="19"/>
      <c r="E336" s="19"/>
      <c r="F336" s="30"/>
      <c r="G336" s="30"/>
      <c r="H336" s="97"/>
      <c r="I336" s="97"/>
      <c r="J336" s="97"/>
    </row>
    <row r="337" spans="2:10" x14ac:dyDescent="0.3">
      <c r="B337" s="22" t="s">
        <v>431</v>
      </c>
      <c r="C337" s="19" t="s">
        <v>4</v>
      </c>
      <c r="D337" s="19"/>
      <c r="E337" s="19"/>
      <c r="F337" s="30"/>
      <c r="G337" s="30"/>
      <c r="H337" s="97"/>
      <c r="I337" s="97"/>
      <c r="J337" s="97"/>
    </row>
    <row r="338" spans="2:10" x14ac:dyDescent="0.3">
      <c r="B338" s="22" t="s">
        <v>432</v>
      </c>
      <c r="C338" s="19" t="s">
        <v>4</v>
      </c>
      <c r="D338" s="19"/>
      <c r="E338" s="19"/>
      <c r="F338" s="30"/>
      <c r="G338" s="30"/>
      <c r="H338" s="97"/>
      <c r="I338" s="97"/>
      <c r="J338" s="97"/>
    </row>
    <row r="339" spans="2:10" x14ac:dyDescent="0.3">
      <c r="B339" s="22" t="s">
        <v>433</v>
      </c>
      <c r="C339" s="19" t="s">
        <v>4</v>
      </c>
      <c r="D339" s="19"/>
      <c r="E339" s="19"/>
      <c r="F339" s="30"/>
      <c r="G339" s="30"/>
      <c r="H339" s="97"/>
      <c r="I339" s="97"/>
      <c r="J339" s="97"/>
    </row>
    <row r="340" spans="2:10" x14ac:dyDescent="0.3">
      <c r="B340" s="22" t="s">
        <v>434</v>
      </c>
      <c r="C340" s="19" t="s">
        <v>4</v>
      </c>
      <c r="D340" s="19"/>
      <c r="E340" s="19"/>
      <c r="F340" s="30"/>
      <c r="G340" s="30"/>
      <c r="H340" s="97"/>
      <c r="I340" s="97"/>
      <c r="J340" s="97"/>
    </row>
    <row r="341" spans="2:10" x14ac:dyDescent="0.3">
      <c r="B341" s="22" t="s">
        <v>435</v>
      </c>
      <c r="C341" s="19" t="s">
        <v>4</v>
      </c>
      <c r="D341" s="19"/>
      <c r="E341" s="19"/>
      <c r="F341" s="30"/>
      <c r="G341" s="30"/>
      <c r="H341" s="97"/>
      <c r="I341" s="97"/>
      <c r="J341" s="97"/>
    </row>
    <row r="342" spans="2:10" x14ac:dyDescent="0.3">
      <c r="B342" s="22" t="s">
        <v>436</v>
      </c>
      <c r="C342" s="19" t="s">
        <v>4</v>
      </c>
      <c r="D342" s="19"/>
      <c r="E342" s="19"/>
      <c r="F342" s="30"/>
      <c r="G342" s="30"/>
      <c r="H342" s="97"/>
      <c r="I342" s="97"/>
      <c r="J342" s="97"/>
    </row>
    <row r="343" spans="2:10" x14ac:dyDescent="0.3">
      <c r="B343" s="22" t="s">
        <v>437</v>
      </c>
      <c r="C343" s="19" t="s">
        <v>4</v>
      </c>
      <c r="D343" s="19"/>
      <c r="E343" s="19"/>
      <c r="F343" s="30"/>
      <c r="G343" s="30"/>
      <c r="H343" s="97"/>
      <c r="I343" s="97"/>
      <c r="J343" s="97"/>
    </row>
    <row r="344" spans="2:10" x14ac:dyDescent="0.3">
      <c r="B344" s="22" t="s">
        <v>438</v>
      </c>
      <c r="C344" s="19" t="s">
        <v>4</v>
      </c>
      <c r="D344" s="19"/>
      <c r="E344" s="19"/>
      <c r="F344" s="30"/>
      <c r="G344" s="30"/>
      <c r="H344" s="97"/>
      <c r="I344" s="97"/>
      <c r="J344" s="97"/>
    </row>
    <row r="345" spans="2:10" x14ac:dyDescent="0.3">
      <c r="B345" s="22" t="s">
        <v>439</v>
      </c>
      <c r="C345" s="19" t="s">
        <v>4</v>
      </c>
      <c r="D345" s="19"/>
      <c r="E345" s="19"/>
      <c r="F345" s="30"/>
      <c r="G345" s="30"/>
      <c r="H345" s="97"/>
      <c r="I345" s="97"/>
      <c r="J345" s="97"/>
    </row>
    <row r="346" spans="2:10" x14ac:dyDescent="0.3">
      <c r="B346" s="22" t="s">
        <v>440</v>
      </c>
      <c r="C346" s="19" t="s">
        <v>4</v>
      </c>
      <c r="D346" s="19"/>
      <c r="E346" s="19"/>
      <c r="F346" s="30"/>
      <c r="G346" s="30"/>
      <c r="H346" s="97"/>
      <c r="I346" s="97"/>
      <c r="J346" s="97"/>
    </row>
    <row r="347" spans="2:10" x14ac:dyDescent="0.3">
      <c r="B347" s="22" t="s">
        <v>441</v>
      </c>
      <c r="C347" s="19" t="s">
        <v>4</v>
      </c>
      <c r="D347" s="19"/>
      <c r="E347" s="19"/>
      <c r="F347" s="30"/>
      <c r="G347" s="30"/>
      <c r="H347" s="97"/>
      <c r="I347" s="97"/>
      <c r="J347" s="97"/>
    </row>
    <row r="348" spans="2:10" x14ac:dyDescent="0.3">
      <c r="B348" s="22" t="s">
        <v>442</v>
      </c>
      <c r="C348" s="19" t="s">
        <v>4</v>
      </c>
      <c r="D348" s="19"/>
      <c r="E348" s="19"/>
      <c r="F348" s="30"/>
      <c r="G348" s="30"/>
      <c r="H348" s="97"/>
      <c r="I348" s="97"/>
      <c r="J348" s="97"/>
    </row>
    <row r="349" spans="2:10" x14ac:dyDescent="0.3">
      <c r="B349" s="22" t="s">
        <v>443</v>
      </c>
      <c r="C349" s="19" t="s">
        <v>4</v>
      </c>
      <c r="D349" s="19"/>
      <c r="E349" s="19"/>
      <c r="F349" s="30"/>
      <c r="G349" s="30"/>
      <c r="H349" s="97"/>
      <c r="I349" s="97"/>
      <c r="J349" s="97"/>
    </row>
    <row r="350" spans="2:10" x14ac:dyDescent="0.3">
      <c r="B350" s="22" t="s">
        <v>444</v>
      </c>
      <c r="C350" s="19" t="s">
        <v>4</v>
      </c>
      <c r="D350" s="19"/>
      <c r="E350" s="19"/>
      <c r="F350" s="30"/>
      <c r="G350" s="30"/>
      <c r="H350" s="97"/>
      <c r="I350" s="97"/>
      <c r="J350" s="97"/>
    </row>
    <row r="351" spans="2:10" x14ac:dyDescent="0.3">
      <c r="B351" s="22" t="s">
        <v>445</v>
      </c>
      <c r="C351" s="19" t="s">
        <v>4</v>
      </c>
      <c r="D351" s="19"/>
      <c r="E351" s="19"/>
      <c r="F351" s="30"/>
      <c r="G351" s="30"/>
      <c r="H351" s="97"/>
      <c r="I351" s="97"/>
      <c r="J351" s="97"/>
    </row>
    <row r="352" spans="2:10" x14ac:dyDescent="0.3">
      <c r="B352" s="22" t="s">
        <v>446</v>
      </c>
      <c r="C352" s="19" t="s">
        <v>4</v>
      </c>
      <c r="D352" s="19"/>
      <c r="E352" s="19"/>
      <c r="F352" s="30"/>
      <c r="G352" s="30"/>
      <c r="H352" s="97"/>
      <c r="I352" s="97"/>
      <c r="J352" s="97"/>
    </row>
    <row r="353" spans="2:10" x14ac:dyDescent="0.3">
      <c r="B353" s="22" t="s">
        <v>447</v>
      </c>
      <c r="C353" s="19" t="s">
        <v>4</v>
      </c>
      <c r="D353" s="19"/>
      <c r="E353" s="19"/>
      <c r="F353" s="30"/>
      <c r="G353" s="30"/>
      <c r="H353" s="97"/>
      <c r="I353" s="97"/>
      <c r="J353" s="97"/>
    </row>
    <row r="354" spans="2:10" x14ac:dyDescent="0.3">
      <c r="B354" s="22" t="s">
        <v>448</v>
      </c>
      <c r="C354" s="19" t="s">
        <v>4</v>
      </c>
      <c r="D354" s="19"/>
      <c r="E354" s="19"/>
      <c r="F354" s="30"/>
      <c r="G354" s="30"/>
      <c r="H354" s="97"/>
      <c r="I354" s="97"/>
      <c r="J354" s="97"/>
    </row>
    <row r="355" spans="2:10" x14ac:dyDescent="0.3">
      <c r="B355" s="22" t="s">
        <v>449</v>
      </c>
      <c r="C355" s="19" t="s">
        <v>4</v>
      </c>
      <c r="D355" s="19"/>
      <c r="E355" s="19"/>
      <c r="F355" s="30"/>
      <c r="G355" s="30"/>
      <c r="H355" s="97"/>
      <c r="I355" s="97"/>
      <c r="J355" s="97"/>
    </row>
    <row r="356" spans="2:10" x14ac:dyDescent="0.3">
      <c r="B356" s="22" t="s">
        <v>450</v>
      </c>
      <c r="C356" s="19" t="s">
        <v>4</v>
      </c>
      <c r="D356" s="19"/>
      <c r="E356" s="19"/>
      <c r="F356" s="30"/>
      <c r="G356" s="30"/>
      <c r="H356" s="97"/>
      <c r="I356" s="97"/>
      <c r="J356" s="97"/>
    </row>
    <row r="357" spans="2:10" x14ac:dyDescent="0.3">
      <c r="B357" s="22" t="s">
        <v>451</v>
      </c>
      <c r="C357" s="19" t="s">
        <v>4</v>
      </c>
      <c r="D357" s="19"/>
      <c r="E357" s="19"/>
      <c r="F357" s="30"/>
      <c r="G357" s="30"/>
      <c r="H357" s="97"/>
      <c r="I357" s="97"/>
      <c r="J357" s="97"/>
    </row>
    <row r="358" spans="2:10" x14ac:dyDescent="0.3">
      <c r="B358" s="22" t="s">
        <v>452</v>
      </c>
      <c r="C358" s="19" t="s">
        <v>4</v>
      </c>
      <c r="D358" s="19"/>
      <c r="E358" s="19"/>
      <c r="F358" s="30"/>
      <c r="G358" s="30"/>
      <c r="H358" s="97"/>
      <c r="I358" s="97"/>
      <c r="J358" s="97"/>
    </row>
    <row r="359" spans="2:10" x14ac:dyDescent="0.3">
      <c r="B359" s="22" t="s">
        <v>453</v>
      </c>
      <c r="C359" s="19" t="s">
        <v>4</v>
      </c>
      <c r="D359" s="19"/>
      <c r="E359" s="19"/>
      <c r="F359" s="30"/>
      <c r="G359" s="30"/>
      <c r="H359" s="97"/>
      <c r="I359" s="97"/>
      <c r="J359" s="97"/>
    </row>
    <row r="360" spans="2:10" x14ac:dyDescent="0.3">
      <c r="B360" s="22" t="s">
        <v>454</v>
      </c>
      <c r="C360" s="19" t="s">
        <v>4</v>
      </c>
      <c r="D360" s="19"/>
      <c r="E360" s="19"/>
      <c r="F360" s="30"/>
      <c r="G360" s="30"/>
      <c r="H360" s="97"/>
      <c r="I360" s="97"/>
      <c r="J360" s="97"/>
    </row>
    <row r="361" spans="2:10" x14ac:dyDescent="0.3">
      <c r="B361" s="22" t="s">
        <v>455</v>
      </c>
      <c r="C361" s="19" t="s">
        <v>4</v>
      </c>
      <c r="D361" s="19"/>
      <c r="E361" s="19"/>
      <c r="F361" s="30"/>
      <c r="G361" s="30"/>
      <c r="H361" s="97"/>
      <c r="I361" s="97"/>
      <c r="J361" s="97"/>
    </row>
    <row r="362" spans="2:10" x14ac:dyDescent="0.3">
      <c r="B362" s="22" t="s">
        <v>456</v>
      </c>
      <c r="C362" s="19" t="s">
        <v>4</v>
      </c>
      <c r="D362" s="19"/>
      <c r="E362" s="19"/>
      <c r="F362" s="30"/>
      <c r="G362" s="30"/>
      <c r="H362" s="97"/>
      <c r="I362" s="97"/>
      <c r="J362" s="97"/>
    </row>
    <row r="363" spans="2:10" x14ac:dyDescent="0.3">
      <c r="B363" s="22" t="s">
        <v>457</v>
      </c>
      <c r="C363" s="19" t="s">
        <v>4</v>
      </c>
      <c r="D363" s="19"/>
      <c r="E363" s="19"/>
      <c r="F363" s="30"/>
      <c r="G363" s="30"/>
      <c r="H363" s="97"/>
      <c r="I363" s="97"/>
      <c r="J363" s="97"/>
    </row>
    <row r="364" spans="2:10" x14ac:dyDescent="0.3">
      <c r="B364" s="22" t="s">
        <v>458</v>
      </c>
      <c r="C364" s="19" t="s">
        <v>4</v>
      </c>
      <c r="D364" s="19"/>
      <c r="E364" s="19"/>
      <c r="F364" s="30"/>
      <c r="G364" s="30"/>
      <c r="H364" s="97"/>
      <c r="I364" s="97"/>
      <c r="J364" s="97"/>
    </row>
    <row r="365" spans="2:10" x14ac:dyDescent="0.3">
      <c r="B365" s="22" t="s">
        <v>459</v>
      </c>
      <c r="C365" s="19" t="s">
        <v>4</v>
      </c>
      <c r="D365" s="19"/>
      <c r="E365" s="19"/>
      <c r="F365" s="30"/>
      <c r="G365" s="30"/>
      <c r="H365" s="97"/>
      <c r="I365" s="97"/>
      <c r="J365" s="97"/>
    </row>
    <row r="366" spans="2:10" x14ac:dyDescent="0.3">
      <c r="B366" s="22" t="s">
        <v>460</v>
      </c>
      <c r="C366" s="19" t="s">
        <v>4</v>
      </c>
      <c r="D366" s="19"/>
      <c r="E366" s="19"/>
      <c r="F366" s="30"/>
      <c r="G366" s="30"/>
      <c r="H366" s="97"/>
      <c r="I366" s="97"/>
      <c r="J366" s="97"/>
    </row>
    <row r="367" spans="2:10" x14ac:dyDescent="0.3">
      <c r="B367" s="22" t="s">
        <v>461</v>
      </c>
      <c r="C367" s="19" t="s">
        <v>4</v>
      </c>
      <c r="D367" s="19"/>
      <c r="E367" s="19"/>
      <c r="F367" s="30"/>
      <c r="G367" s="30"/>
      <c r="H367" s="97"/>
      <c r="I367" s="97"/>
      <c r="J367" s="97"/>
    </row>
    <row r="368" spans="2:10" x14ac:dyDescent="0.3">
      <c r="B368" s="22" t="s">
        <v>462</v>
      </c>
      <c r="C368" s="19" t="s">
        <v>4</v>
      </c>
      <c r="D368" s="19"/>
      <c r="E368" s="19"/>
      <c r="F368" s="30"/>
      <c r="G368" s="30"/>
      <c r="H368" s="97"/>
      <c r="I368" s="97"/>
      <c r="J368" s="97"/>
    </row>
    <row r="369" spans="2:10" x14ac:dyDescent="0.3">
      <c r="B369" s="22" t="s">
        <v>463</v>
      </c>
      <c r="C369" s="19" t="s">
        <v>4</v>
      </c>
      <c r="D369" s="19"/>
      <c r="E369" s="19"/>
      <c r="F369" s="30"/>
      <c r="G369" s="30"/>
      <c r="H369" s="97"/>
      <c r="I369" s="97"/>
      <c r="J369" s="97"/>
    </row>
    <row r="370" spans="2:10" x14ac:dyDescent="0.3">
      <c r="B370" s="22" t="s">
        <v>464</v>
      </c>
      <c r="C370" s="19" t="s">
        <v>4</v>
      </c>
      <c r="D370" s="19"/>
      <c r="E370" s="19"/>
      <c r="F370" s="30"/>
      <c r="G370" s="30"/>
      <c r="H370" s="97"/>
      <c r="I370" s="97"/>
      <c r="J370" s="97"/>
    </row>
    <row r="371" spans="2:10" x14ac:dyDescent="0.3">
      <c r="B371" s="22" t="s">
        <v>465</v>
      </c>
      <c r="C371" s="19" t="s">
        <v>4</v>
      </c>
      <c r="D371" s="19"/>
      <c r="E371" s="19"/>
      <c r="F371" s="30"/>
      <c r="G371" s="30"/>
      <c r="H371" s="97"/>
      <c r="I371" s="97"/>
      <c r="J371" s="97"/>
    </row>
    <row r="372" spans="2:10" x14ac:dyDescent="0.3">
      <c r="B372" s="22" t="s">
        <v>466</v>
      </c>
      <c r="C372" s="19" t="s">
        <v>4</v>
      </c>
      <c r="D372" s="19"/>
      <c r="E372" s="19"/>
      <c r="F372" s="30"/>
      <c r="G372" s="30"/>
      <c r="H372" s="97"/>
      <c r="I372" s="97"/>
      <c r="J372" s="97"/>
    </row>
    <row r="373" spans="2:10" x14ac:dyDescent="0.3">
      <c r="B373" s="22" t="s">
        <v>467</v>
      </c>
      <c r="C373" s="19" t="s">
        <v>4</v>
      </c>
      <c r="D373" s="19"/>
      <c r="E373" s="19"/>
      <c r="F373" s="30"/>
      <c r="G373" s="30"/>
      <c r="H373" s="97"/>
      <c r="I373" s="97"/>
      <c r="J373" s="97"/>
    </row>
    <row r="374" spans="2:10" x14ac:dyDescent="0.3">
      <c r="B374" s="22" t="s">
        <v>468</v>
      </c>
      <c r="C374" s="19" t="s">
        <v>4</v>
      </c>
      <c r="D374" s="19"/>
      <c r="E374" s="19"/>
      <c r="F374" s="30"/>
      <c r="G374" s="30"/>
      <c r="H374" s="97"/>
      <c r="I374" s="97"/>
      <c r="J374" s="97"/>
    </row>
    <row r="375" spans="2:10" x14ac:dyDescent="0.3">
      <c r="B375" s="22" t="s">
        <v>469</v>
      </c>
      <c r="C375" s="19" t="s">
        <v>4</v>
      </c>
      <c r="D375" s="19"/>
      <c r="E375" s="19"/>
      <c r="F375" s="30"/>
      <c r="G375" s="30"/>
      <c r="H375" s="97"/>
      <c r="I375" s="97"/>
      <c r="J375" s="97"/>
    </row>
    <row r="376" spans="2:10" x14ac:dyDescent="0.3">
      <c r="B376" s="22" t="s">
        <v>470</v>
      </c>
      <c r="C376" s="19" t="s">
        <v>4</v>
      </c>
      <c r="D376" s="19"/>
      <c r="E376" s="19"/>
      <c r="F376" s="30"/>
      <c r="G376" s="30"/>
      <c r="H376" s="97"/>
      <c r="I376" s="97"/>
      <c r="J376" s="97"/>
    </row>
    <row r="377" spans="2:10" x14ac:dyDescent="0.3">
      <c r="B377" s="22" t="s">
        <v>471</v>
      </c>
      <c r="C377" s="19" t="s">
        <v>4</v>
      </c>
      <c r="D377" s="19"/>
      <c r="E377" s="19"/>
      <c r="F377" s="30"/>
      <c r="G377" s="30"/>
      <c r="H377" s="97"/>
      <c r="I377" s="97"/>
      <c r="J377" s="97"/>
    </row>
    <row r="378" spans="2:10" x14ac:dyDescent="0.3">
      <c r="B378" s="22" t="s">
        <v>472</v>
      </c>
      <c r="C378" s="19" t="s">
        <v>4</v>
      </c>
      <c r="D378" s="19"/>
      <c r="E378" s="19"/>
      <c r="F378" s="30"/>
      <c r="G378" s="30"/>
      <c r="H378" s="97"/>
      <c r="I378" s="97"/>
      <c r="J378" s="97"/>
    </row>
    <row r="379" spans="2:10" x14ac:dyDescent="0.3">
      <c r="B379" s="22" t="s">
        <v>473</v>
      </c>
      <c r="C379" s="19" t="s">
        <v>4</v>
      </c>
      <c r="D379" s="19"/>
      <c r="E379" s="19"/>
      <c r="F379" s="30"/>
      <c r="G379" s="30"/>
      <c r="H379" s="97"/>
      <c r="I379" s="97"/>
      <c r="J379" s="97"/>
    </row>
    <row r="380" spans="2:10" x14ac:dyDescent="0.3">
      <c r="B380" s="22" t="s">
        <v>474</v>
      </c>
      <c r="C380" s="19" t="s">
        <v>4</v>
      </c>
      <c r="D380" s="19"/>
      <c r="E380" s="19"/>
      <c r="F380" s="30"/>
      <c r="G380" s="30"/>
      <c r="H380" s="97"/>
      <c r="I380" s="97"/>
      <c r="J380" s="97"/>
    </row>
    <row r="381" spans="2:10" x14ac:dyDescent="0.3">
      <c r="B381" s="22" t="s">
        <v>475</v>
      </c>
      <c r="C381" s="19" t="s">
        <v>4</v>
      </c>
      <c r="D381" s="19"/>
      <c r="E381" s="19"/>
      <c r="F381" s="30"/>
      <c r="G381" s="30"/>
      <c r="H381" s="97"/>
      <c r="I381" s="97"/>
      <c r="J381" s="97"/>
    </row>
    <row r="382" spans="2:10" x14ac:dyDescent="0.3">
      <c r="B382" s="22" t="s">
        <v>476</v>
      </c>
      <c r="C382" s="19" t="s">
        <v>4</v>
      </c>
      <c r="D382" s="19"/>
      <c r="E382" s="19"/>
      <c r="F382" s="30"/>
      <c r="G382" s="30"/>
      <c r="H382" s="97"/>
      <c r="I382" s="97"/>
      <c r="J382" s="97"/>
    </row>
    <row r="383" spans="2:10" x14ac:dyDescent="0.3">
      <c r="B383" s="22" t="s">
        <v>477</v>
      </c>
      <c r="C383" s="19" t="s">
        <v>4</v>
      </c>
      <c r="D383" s="19"/>
      <c r="E383" s="19"/>
      <c r="F383" s="30"/>
      <c r="G383" s="30"/>
      <c r="H383" s="97"/>
      <c r="I383" s="97"/>
      <c r="J383" s="97"/>
    </row>
    <row r="384" spans="2:10" x14ac:dyDescent="0.3">
      <c r="B384" s="22" t="s">
        <v>478</v>
      </c>
      <c r="C384" s="19" t="s">
        <v>4</v>
      </c>
      <c r="D384" s="19"/>
      <c r="E384" s="19"/>
      <c r="F384" s="30"/>
      <c r="G384" s="30"/>
      <c r="H384" s="97"/>
      <c r="I384" s="97"/>
      <c r="J384" s="97"/>
    </row>
    <row r="385" spans="2:10" x14ac:dyDescent="0.3">
      <c r="B385" s="22" t="s">
        <v>479</v>
      </c>
      <c r="C385" s="19" t="s">
        <v>4</v>
      </c>
      <c r="D385" s="19"/>
      <c r="E385" s="19"/>
      <c r="F385" s="30"/>
      <c r="G385" s="30"/>
      <c r="H385" s="97"/>
      <c r="I385" s="97"/>
      <c r="J385" s="97"/>
    </row>
    <row r="386" spans="2:10" x14ac:dyDescent="0.3">
      <c r="B386" s="22" t="s">
        <v>480</v>
      </c>
      <c r="C386" s="19" t="s">
        <v>4</v>
      </c>
      <c r="D386" s="19"/>
      <c r="E386" s="19"/>
      <c r="F386" s="30"/>
      <c r="G386" s="30"/>
      <c r="H386" s="97"/>
      <c r="I386" s="97"/>
      <c r="J386" s="97"/>
    </row>
    <row r="387" spans="2:10" x14ac:dyDescent="0.3">
      <c r="B387" s="22" t="s">
        <v>481</v>
      </c>
      <c r="C387" s="19" t="s">
        <v>4</v>
      </c>
      <c r="D387" s="19"/>
      <c r="E387" s="19"/>
      <c r="F387" s="30"/>
      <c r="G387" s="30"/>
      <c r="H387" s="97"/>
      <c r="I387" s="97"/>
      <c r="J387" s="97"/>
    </row>
    <row r="388" spans="2:10" x14ac:dyDescent="0.3">
      <c r="B388" s="22" t="s">
        <v>482</v>
      </c>
      <c r="C388" s="19" t="s">
        <v>4</v>
      </c>
      <c r="D388" s="19"/>
      <c r="E388" s="19"/>
      <c r="F388" s="30"/>
      <c r="G388" s="30"/>
      <c r="H388" s="97"/>
      <c r="I388" s="97"/>
      <c r="J388" s="97"/>
    </row>
    <row r="389" spans="2:10" x14ac:dyDescent="0.3">
      <c r="B389" s="22" t="s">
        <v>483</v>
      </c>
      <c r="C389" s="19" t="s">
        <v>4</v>
      </c>
      <c r="D389" s="19"/>
      <c r="E389" s="19"/>
      <c r="F389" s="30"/>
      <c r="G389" s="30"/>
      <c r="H389" s="97"/>
      <c r="I389" s="97"/>
      <c r="J389" s="97"/>
    </row>
    <row r="390" spans="2:10" x14ac:dyDescent="0.3">
      <c r="B390" s="22" t="s">
        <v>484</v>
      </c>
      <c r="C390" s="19" t="s">
        <v>4</v>
      </c>
      <c r="D390" s="19"/>
      <c r="E390" s="19"/>
      <c r="F390" s="30"/>
      <c r="G390" s="30"/>
      <c r="H390" s="97"/>
      <c r="I390" s="97"/>
      <c r="J390" s="97"/>
    </row>
    <row r="391" spans="2:10" x14ac:dyDescent="0.3">
      <c r="B391" s="22" t="s">
        <v>485</v>
      </c>
      <c r="C391" s="19" t="s">
        <v>4</v>
      </c>
      <c r="D391" s="19"/>
      <c r="E391" s="19"/>
      <c r="F391" s="30"/>
      <c r="G391" s="30"/>
      <c r="H391" s="97"/>
      <c r="I391" s="97"/>
      <c r="J391" s="97"/>
    </row>
    <row r="392" spans="2:10" x14ac:dyDescent="0.3">
      <c r="B392" s="22" t="s">
        <v>486</v>
      </c>
      <c r="C392" s="19" t="s">
        <v>4</v>
      </c>
      <c r="D392" s="19"/>
      <c r="E392" s="19"/>
      <c r="F392" s="30"/>
      <c r="G392" s="30"/>
      <c r="H392" s="97"/>
      <c r="I392" s="97"/>
      <c r="J392" s="97"/>
    </row>
    <row r="393" spans="2:10" x14ac:dyDescent="0.3">
      <c r="B393" s="22" t="s">
        <v>487</v>
      </c>
      <c r="C393" s="19" t="s">
        <v>4</v>
      </c>
      <c r="D393" s="19"/>
      <c r="E393" s="19"/>
      <c r="F393" s="30"/>
      <c r="G393" s="30"/>
      <c r="H393" s="97"/>
      <c r="I393" s="97"/>
      <c r="J393" s="97"/>
    </row>
    <row r="394" spans="2:10" x14ac:dyDescent="0.3">
      <c r="B394" s="22" t="s">
        <v>488</v>
      </c>
      <c r="C394" s="19" t="s">
        <v>4</v>
      </c>
      <c r="D394" s="19"/>
      <c r="E394" s="19"/>
      <c r="F394" s="30"/>
      <c r="G394" s="30"/>
      <c r="H394" s="97"/>
      <c r="I394" s="97"/>
      <c r="J394" s="97"/>
    </row>
    <row r="395" spans="2:10" x14ac:dyDescent="0.3">
      <c r="B395" s="22" t="s">
        <v>489</v>
      </c>
      <c r="C395" s="19" t="s">
        <v>4</v>
      </c>
      <c r="D395" s="19"/>
      <c r="E395" s="19"/>
      <c r="F395" s="30"/>
      <c r="G395" s="30"/>
      <c r="H395" s="97"/>
      <c r="I395" s="97"/>
      <c r="J395" s="97"/>
    </row>
    <row r="396" spans="2:10" x14ac:dyDescent="0.3">
      <c r="B396" s="22" t="s">
        <v>490</v>
      </c>
      <c r="C396" s="19" t="s">
        <v>4</v>
      </c>
      <c r="D396" s="19"/>
      <c r="E396" s="19"/>
      <c r="F396" s="30"/>
      <c r="G396" s="30"/>
      <c r="H396" s="97"/>
      <c r="I396" s="97"/>
      <c r="J396" s="97"/>
    </row>
    <row r="397" spans="2:10" x14ac:dyDescent="0.3">
      <c r="B397" s="22"/>
      <c r="C397" s="19" t="s">
        <v>4</v>
      </c>
      <c r="D397" s="19"/>
      <c r="E397" s="19"/>
      <c r="F397" s="30"/>
      <c r="G397" s="30"/>
      <c r="H397" s="97"/>
      <c r="I397" s="97"/>
      <c r="J397" s="97"/>
    </row>
    <row r="398" spans="2:10" x14ac:dyDescent="0.3">
      <c r="B398" s="22"/>
      <c r="C398" s="19" t="s">
        <v>4</v>
      </c>
      <c r="D398" s="19"/>
      <c r="E398" s="19"/>
      <c r="F398" s="30"/>
      <c r="G398" s="30"/>
      <c r="H398" s="97"/>
      <c r="I398" s="97"/>
      <c r="J398" s="97"/>
    </row>
    <row r="399" spans="2:10" x14ac:dyDescent="0.3">
      <c r="B399" s="22"/>
      <c r="C399" s="19" t="s">
        <v>4</v>
      </c>
      <c r="D399" s="19"/>
      <c r="E399" s="19"/>
      <c r="F399" s="30"/>
      <c r="G399" s="30"/>
      <c r="H399" s="97"/>
      <c r="I399" s="97"/>
      <c r="J399" s="97"/>
    </row>
    <row r="400" spans="2:10" x14ac:dyDescent="0.3">
      <c r="B400" s="22"/>
      <c r="C400" s="19" t="s">
        <v>4</v>
      </c>
      <c r="D400" s="19"/>
      <c r="E400" s="19"/>
      <c r="F400" s="30"/>
      <c r="G400" s="30"/>
      <c r="H400" s="97"/>
      <c r="I400" s="97"/>
      <c r="J400" s="97"/>
    </row>
    <row r="401" spans="2:10" x14ac:dyDescent="0.3">
      <c r="B401" s="22"/>
      <c r="C401" s="19" t="s">
        <v>4</v>
      </c>
      <c r="D401" s="19"/>
      <c r="E401" s="19"/>
      <c r="F401" s="30"/>
      <c r="G401" s="30"/>
      <c r="H401" s="97"/>
      <c r="I401" s="97"/>
      <c r="J401" s="97"/>
    </row>
    <row r="402" spans="2:10" x14ac:dyDescent="0.3">
      <c r="B402" s="22"/>
      <c r="C402" s="19" t="s">
        <v>4</v>
      </c>
      <c r="D402" s="19"/>
      <c r="E402" s="19"/>
      <c r="F402" s="30"/>
      <c r="G402" s="30"/>
      <c r="H402" s="97"/>
      <c r="I402" s="97"/>
      <c r="J402" s="97"/>
    </row>
    <row r="403" spans="2:10" x14ac:dyDescent="0.3">
      <c r="B403" s="22"/>
      <c r="C403" s="19" t="s">
        <v>4</v>
      </c>
      <c r="D403" s="19"/>
      <c r="E403" s="19"/>
      <c r="F403" s="30"/>
      <c r="G403" s="30"/>
      <c r="H403" s="97"/>
      <c r="I403" s="97"/>
      <c r="J403" s="97"/>
    </row>
    <row r="404" spans="2:10" x14ac:dyDescent="0.3">
      <c r="B404" s="22"/>
      <c r="C404" s="19" t="s">
        <v>4</v>
      </c>
      <c r="D404" s="19"/>
      <c r="E404" s="19"/>
      <c r="F404" s="30"/>
      <c r="G404" s="30"/>
      <c r="H404" s="97"/>
      <c r="I404" s="97"/>
      <c r="J404" s="97"/>
    </row>
    <row r="405" spans="2:10" x14ac:dyDescent="0.3">
      <c r="B405" s="22"/>
      <c r="C405" s="19" t="s">
        <v>4</v>
      </c>
      <c r="D405" s="19"/>
      <c r="E405" s="19"/>
      <c r="F405" s="30"/>
      <c r="G405" s="30"/>
      <c r="H405" s="97"/>
      <c r="I405" s="97"/>
      <c r="J405" s="97"/>
    </row>
    <row r="406" spans="2:10" x14ac:dyDescent="0.3">
      <c r="B406" s="22"/>
      <c r="C406" s="19" t="s">
        <v>4</v>
      </c>
      <c r="D406" s="19"/>
      <c r="E406" s="19"/>
      <c r="F406" s="30"/>
      <c r="G406" s="30"/>
      <c r="H406" s="97"/>
      <c r="I406" s="97"/>
      <c r="J406" s="97"/>
    </row>
    <row r="407" spans="2:10" x14ac:dyDescent="0.3">
      <c r="B407" s="22"/>
      <c r="C407" s="19" t="s">
        <v>4</v>
      </c>
      <c r="D407" s="19"/>
      <c r="E407" s="19"/>
      <c r="F407" s="30"/>
      <c r="G407" s="30"/>
      <c r="H407" s="97"/>
      <c r="I407" s="97"/>
      <c r="J407" s="97"/>
    </row>
    <row r="408" spans="2:10" x14ac:dyDescent="0.3">
      <c r="B408" s="22"/>
      <c r="C408" s="19" t="s">
        <v>4</v>
      </c>
      <c r="D408" s="19"/>
      <c r="E408" s="19"/>
      <c r="F408" s="30"/>
      <c r="G408" s="30"/>
      <c r="H408" s="97"/>
      <c r="I408" s="97"/>
      <c r="J408" s="97"/>
    </row>
    <row r="409" spans="2:10" x14ac:dyDescent="0.3">
      <c r="B409" s="22"/>
      <c r="C409" s="19" t="s">
        <v>4</v>
      </c>
      <c r="D409" s="19"/>
      <c r="E409" s="19"/>
      <c r="F409" s="30"/>
      <c r="G409" s="30"/>
      <c r="H409" s="97"/>
      <c r="I409" s="97"/>
      <c r="J409" s="97"/>
    </row>
    <row r="410" spans="2:10" x14ac:dyDescent="0.3">
      <c r="B410" s="22"/>
      <c r="C410" s="19" t="s">
        <v>4</v>
      </c>
      <c r="D410" s="19"/>
      <c r="E410" s="19"/>
      <c r="F410" s="30"/>
      <c r="G410" s="30"/>
      <c r="H410" s="97"/>
      <c r="I410" s="97"/>
      <c r="J410" s="97"/>
    </row>
    <row r="411" spans="2:10" x14ac:dyDescent="0.3">
      <c r="B411" s="22"/>
      <c r="C411" s="19" t="s">
        <v>4</v>
      </c>
      <c r="D411" s="19"/>
      <c r="E411" s="19"/>
      <c r="F411" s="30"/>
      <c r="G411" s="30"/>
      <c r="H411" s="97"/>
      <c r="I411" s="97"/>
      <c r="J411" s="97"/>
    </row>
    <row r="412" spans="2:10" x14ac:dyDescent="0.3">
      <c r="B412" s="22"/>
      <c r="C412" s="19" t="s">
        <v>4</v>
      </c>
      <c r="D412" s="19"/>
      <c r="E412" s="19"/>
      <c r="F412" s="30"/>
      <c r="G412" s="30"/>
      <c r="H412" s="97"/>
      <c r="I412" s="97"/>
      <c r="J412" s="97"/>
    </row>
    <row r="413" spans="2:10" x14ac:dyDescent="0.3">
      <c r="B413" s="22"/>
      <c r="C413" s="19" t="s">
        <v>4</v>
      </c>
      <c r="D413" s="19"/>
      <c r="E413" s="19"/>
      <c r="F413" s="30"/>
      <c r="G413" s="30"/>
      <c r="H413" s="97"/>
      <c r="I413" s="97"/>
      <c r="J413" s="97"/>
    </row>
    <row r="414" spans="2:10" x14ac:dyDescent="0.3">
      <c r="B414" s="22"/>
      <c r="C414" s="19" t="s">
        <v>4</v>
      </c>
      <c r="D414" s="19"/>
      <c r="E414" s="19"/>
      <c r="F414" s="30"/>
      <c r="G414" s="30"/>
      <c r="H414" s="97"/>
      <c r="I414" s="97"/>
      <c r="J414" s="97"/>
    </row>
    <row r="415" spans="2:10" x14ac:dyDescent="0.3">
      <c r="B415" s="22"/>
      <c r="C415" s="19" t="s">
        <v>4</v>
      </c>
      <c r="D415" s="19"/>
      <c r="E415" s="19"/>
      <c r="F415" s="30"/>
      <c r="G415" s="30"/>
      <c r="H415" s="97"/>
      <c r="I415" s="97"/>
      <c r="J415" s="97"/>
    </row>
    <row r="416" spans="2:10" x14ac:dyDescent="0.3">
      <c r="B416" s="22"/>
      <c r="C416" s="19" t="s">
        <v>4</v>
      </c>
      <c r="D416" s="19"/>
      <c r="E416" s="19"/>
      <c r="F416" s="30"/>
      <c r="G416" s="30"/>
      <c r="H416" s="97"/>
      <c r="I416" s="97"/>
      <c r="J416" s="97"/>
    </row>
    <row r="417" spans="2:10" x14ac:dyDescent="0.3">
      <c r="B417" s="22"/>
      <c r="C417" s="19" t="s">
        <v>4</v>
      </c>
      <c r="D417" s="19"/>
      <c r="E417" s="19"/>
      <c r="F417" s="30"/>
      <c r="G417" s="30"/>
      <c r="H417" s="97"/>
      <c r="I417" s="97"/>
      <c r="J417" s="97"/>
    </row>
    <row r="418" spans="2:10" x14ac:dyDescent="0.3">
      <c r="B418" s="22"/>
      <c r="C418" s="19" t="s">
        <v>4</v>
      </c>
      <c r="D418" s="19"/>
      <c r="E418" s="19"/>
      <c r="F418" s="30"/>
      <c r="G418" s="30"/>
      <c r="H418" s="97"/>
      <c r="I418" s="97"/>
      <c r="J418" s="97"/>
    </row>
    <row r="419" spans="2:10" x14ac:dyDescent="0.3">
      <c r="B419" s="22"/>
      <c r="C419" s="19" t="s">
        <v>4</v>
      </c>
      <c r="D419" s="19"/>
      <c r="E419" s="19"/>
      <c r="F419" s="30"/>
      <c r="G419" s="30"/>
      <c r="H419" s="97"/>
      <c r="I419" s="97"/>
      <c r="J419" s="97"/>
    </row>
    <row r="420" spans="2:10" x14ac:dyDescent="0.3">
      <c r="B420" s="22"/>
      <c r="C420" s="19" t="s">
        <v>4</v>
      </c>
      <c r="D420" s="19"/>
      <c r="E420" s="19"/>
      <c r="F420" s="30"/>
      <c r="G420" s="30"/>
      <c r="H420" s="97"/>
      <c r="I420" s="97"/>
      <c r="J420" s="97"/>
    </row>
    <row r="421" spans="2:10" x14ac:dyDescent="0.3">
      <c r="B421" s="22"/>
      <c r="C421" s="19" t="s">
        <v>4</v>
      </c>
      <c r="D421" s="19"/>
      <c r="E421" s="19"/>
      <c r="F421" s="30"/>
      <c r="G421" s="30"/>
      <c r="H421" s="97"/>
      <c r="I421" s="97"/>
      <c r="J421" s="97"/>
    </row>
    <row r="422" spans="2:10" x14ac:dyDescent="0.3">
      <c r="B422" s="22"/>
      <c r="C422" s="19" t="s">
        <v>4</v>
      </c>
      <c r="D422" s="19"/>
      <c r="E422" s="19"/>
      <c r="F422" s="30"/>
      <c r="G422" s="30"/>
      <c r="H422" s="97"/>
      <c r="I422" s="97"/>
      <c r="J422" s="97"/>
    </row>
    <row r="423" spans="2:10" x14ac:dyDescent="0.3">
      <c r="B423" s="22"/>
      <c r="C423" s="19" t="s">
        <v>4</v>
      </c>
      <c r="D423" s="19"/>
      <c r="E423" s="19"/>
      <c r="F423" s="30"/>
      <c r="G423" s="30"/>
      <c r="H423" s="97"/>
      <c r="I423" s="97"/>
      <c r="J423" s="97"/>
    </row>
    <row r="424" spans="2:10" x14ac:dyDescent="0.3">
      <c r="B424" s="22"/>
      <c r="C424" s="19" t="s">
        <v>4</v>
      </c>
      <c r="D424" s="19"/>
      <c r="E424" s="19"/>
      <c r="F424" s="30"/>
      <c r="G424" s="30"/>
      <c r="H424" s="97"/>
      <c r="I424" s="97"/>
      <c r="J424" s="97"/>
    </row>
    <row r="425" spans="2:10" x14ac:dyDescent="0.3">
      <c r="B425" s="22"/>
      <c r="C425" s="19" t="s">
        <v>4</v>
      </c>
      <c r="D425" s="19"/>
      <c r="E425" s="19"/>
      <c r="F425" s="30"/>
      <c r="G425" s="30"/>
      <c r="H425" s="97"/>
      <c r="I425" s="97"/>
      <c r="J425" s="97"/>
    </row>
    <row r="426" spans="2:10" x14ac:dyDescent="0.3">
      <c r="B426" s="22"/>
      <c r="C426" s="19" t="s">
        <v>4</v>
      </c>
      <c r="D426" s="19"/>
      <c r="E426" s="19"/>
      <c r="F426" s="30"/>
      <c r="G426" s="30"/>
      <c r="H426" s="97"/>
      <c r="I426" s="97"/>
      <c r="J426" s="97"/>
    </row>
    <row r="427" spans="2:10" x14ac:dyDescent="0.3">
      <c r="B427" s="22"/>
      <c r="C427" s="19" t="s">
        <v>4</v>
      </c>
      <c r="D427" s="19"/>
      <c r="E427" s="19"/>
      <c r="F427" s="30"/>
      <c r="G427" s="30"/>
      <c r="H427" s="97"/>
      <c r="I427" s="97"/>
      <c r="J427" s="97"/>
    </row>
    <row r="428" spans="2:10" x14ac:dyDescent="0.3">
      <c r="B428" s="22"/>
      <c r="C428" s="19" t="s">
        <v>4</v>
      </c>
      <c r="D428" s="19"/>
      <c r="E428" s="19"/>
      <c r="F428" s="30"/>
      <c r="G428" s="30"/>
      <c r="H428" s="97"/>
      <c r="I428" s="97"/>
      <c r="J428" s="97"/>
    </row>
    <row r="429" spans="2:10" x14ac:dyDescent="0.3">
      <c r="B429" s="22"/>
      <c r="C429" s="19" t="s">
        <v>4</v>
      </c>
      <c r="D429" s="19"/>
      <c r="E429" s="19"/>
      <c r="F429" s="30"/>
      <c r="G429" s="30"/>
      <c r="H429" s="97"/>
      <c r="I429" s="97"/>
      <c r="J429" s="97"/>
    </row>
    <row r="430" spans="2:10" x14ac:dyDescent="0.3">
      <c r="B430" s="22"/>
      <c r="C430" s="19" t="s">
        <v>4</v>
      </c>
      <c r="D430" s="19"/>
      <c r="E430" s="19"/>
      <c r="F430" s="30"/>
      <c r="G430" s="30"/>
      <c r="H430" s="97"/>
      <c r="I430" s="97"/>
      <c r="J430" s="97"/>
    </row>
    <row r="431" spans="2:10" x14ac:dyDescent="0.3">
      <c r="B431" s="22"/>
      <c r="C431" s="19" t="s">
        <v>4</v>
      </c>
      <c r="D431" s="19"/>
      <c r="E431" s="19"/>
      <c r="F431" s="30"/>
      <c r="G431" s="30"/>
      <c r="H431" s="97"/>
      <c r="I431" s="97"/>
      <c r="J431" s="97"/>
    </row>
    <row r="432" spans="2:10" x14ac:dyDescent="0.3">
      <c r="B432" s="22"/>
      <c r="C432" s="19" t="s">
        <v>4</v>
      </c>
      <c r="D432" s="19"/>
      <c r="E432" s="19"/>
      <c r="F432" s="30"/>
      <c r="G432" s="30"/>
      <c r="H432" s="97"/>
      <c r="I432" s="97"/>
      <c r="J432" s="97"/>
    </row>
    <row r="433" spans="2:10" x14ac:dyDescent="0.3">
      <c r="B433" s="22"/>
      <c r="C433" s="19" t="s">
        <v>4</v>
      </c>
      <c r="D433" s="19"/>
      <c r="E433" s="19"/>
      <c r="F433" s="30"/>
      <c r="G433" s="30"/>
      <c r="H433" s="97"/>
      <c r="I433" s="97"/>
      <c r="J433" s="97"/>
    </row>
    <row r="434" spans="2:10" x14ac:dyDescent="0.3">
      <c r="B434" s="22"/>
      <c r="C434" s="19" t="s">
        <v>4</v>
      </c>
      <c r="D434" s="19"/>
      <c r="E434" s="19"/>
      <c r="F434" s="30"/>
      <c r="G434" s="30"/>
      <c r="H434" s="97"/>
      <c r="I434" s="97"/>
      <c r="J434" s="97"/>
    </row>
    <row r="435" spans="2:10" x14ac:dyDescent="0.3">
      <c r="B435" s="22"/>
      <c r="C435" s="19" t="s">
        <v>4</v>
      </c>
      <c r="D435" s="19"/>
      <c r="E435" s="19"/>
      <c r="F435" s="30"/>
      <c r="G435" s="30"/>
      <c r="H435" s="97"/>
      <c r="I435" s="97"/>
      <c r="J435" s="97"/>
    </row>
    <row r="436" spans="2:10" x14ac:dyDescent="0.3">
      <c r="B436" s="22"/>
      <c r="C436" s="19" t="s">
        <v>4</v>
      </c>
      <c r="D436" s="19"/>
      <c r="E436" s="19"/>
      <c r="F436" s="30"/>
      <c r="G436" s="30"/>
      <c r="H436" s="97"/>
      <c r="I436" s="97"/>
      <c r="J436" s="97"/>
    </row>
    <row r="437" spans="2:10" x14ac:dyDescent="0.3">
      <c r="B437" s="22"/>
      <c r="C437" s="19" t="s">
        <v>4</v>
      </c>
      <c r="D437" s="19"/>
      <c r="E437" s="19"/>
      <c r="F437" s="30"/>
      <c r="G437" s="30"/>
      <c r="H437" s="97"/>
      <c r="I437" s="97"/>
      <c r="J437" s="97"/>
    </row>
    <row r="438" spans="2:10" x14ac:dyDescent="0.3">
      <c r="B438" s="22"/>
      <c r="C438" s="19" t="s">
        <v>4</v>
      </c>
      <c r="D438" s="19"/>
      <c r="E438" s="19"/>
      <c r="F438" s="30"/>
      <c r="G438" s="30"/>
      <c r="H438" s="97"/>
      <c r="I438" s="97"/>
      <c r="J438" s="97"/>
    </row>
    <row r="439" spans="2:10" x14ac:dyDescent="0.3">
      <c r="B439" s="22"/>
      <c r="C439" s="19" t="s">
        <v>4</v>
      </c>
      <c r="D439" s="19"/>
      <c r="E439" s="19"/>
      <c r="F439" s="30"/>
      <c r="G439" s="30"/>
      <c r="H439" s="97"/>
      <c r="I439" s="97"/>
      <c r="J439" s="97"/>
    </row>
    <row r="440" spans="2:10" x14ac:dyDescent="0.3">
      <c r="B440" s="22"/>
      <c r="C440" s="19" t="s">
        <v>4</v>
      </c>
      <c r="D440" s="19"/>
      <c r="E440" s="19"/>
      <c r="F440" s="30"/>
      <c r="G440" s="30"/>
      <c r="H440" s="97"/>
      <c r="I440" s="97"/>
      <c r="J440" s="97"/>
    </row>
    <row r="441" spans="2:10" x14ac:dyDescent="0.3">
      <c r="B441" s="22"/>
      <c r="C441" s="19" t="s">
        <v>4</v>
      </c>
      <c r="D441" s="19"/>
      <c r="E441" s="19"/>
      <c r="F441" s="30"/>
      <c r="G441" s="30"/>
      <c r="H441" s="97"/>
      <c r="I441" s="97"/>
      <c r="J441" s="97"/>
    </row>
    <row r="442" spans="2:10" x14ac:dyDescent="0.3">
      <c r="B442" s="22"/>
      <c r="C442" s="19" t="s">
        <v>4</v>
      </c>
      <c r="D442" s="19"/>
      <c r="E442" s="19"/>
      <c r="F442" s="30"/>
      <c r="G442" s="30"/>
      <c r="H442" s="97"/>
      <c r="I442" s="97"/>
      <c r="J442" s="97"/>
    </row>
    <row r="443" spans="2:10" x14ac:dyDescent="0.3">
      <c r="B443" s="22"/>
      <c r="C443" s="19" t="s">
        <v>4</v>
      </c>
      <c r="D443" s="19"/>
      <c r="E443" s="19"/>
      <c r="F443" s="30"/>
      <c r="G443" s="30"/>
      <c r="H443" s="97"/>
      <c r="I443" s="97"/>
      <c r="J443" s="97"/>
    </row>
    <row r="444" spans="2:10" x14ac:dyDescent="0.3">
      <c r="B444" s="22"/>
      <c r="C444" s="19" t="s">
        <v>4</v>
      </c>
      <c r="D444" s="19"/>
      <c r="E444" s="19"/>
      <c r="F444" s="30"/>
      <c r="G444" s="30"/>
      <c r="H444" s="97"/>
      <c r="I444" s="97"/>
      <c r="J444" s="97"/>
    </row>
    <row r="445" spans="2:10" x14ac:dyDescent="0.3">
      <c r="B445" s="22"/>
      <c r="C445" s="19" t="s">
        <v>4</v>
      </c>
      <c r="D445" s="19"/>
      <c r="E445" s="19"/>
      <c r="F445" s="30"/>
      <c r="G445" s="30"/>
      <c r="H445" s="97"/>
      <c r="I445" s="97"/>
      <c r="J445" s="97"/>
    </row>
    <row r="446" spans="2:10" x14ac:dyDescent="0.3">
      <c r="B446" s="22"/>
      <c r="C446" s="19" t="s">
        <v>4</v>
      </c>
      <c r="D446" s="19"/>
      <c r="E446" s="19"/>
      <c r="F446" s="30"/>
      <c r="G446" s="30"/>
      <c r="H446" s="97"/>
      <c r="I446" s="97"/>
      <c r="J446" s="97"/>
    </row>
    <row r="447" spans="2:10" x14ac:dyDescent="0.3">
      <c r="B447" s="22"/>
      <c r="C447" s="19" t="s">
        <v>4</v>
      </c>
      <c r="D447" s="19"/>
      <c r="E447" s="19"/>
      <c r="F447" s="30"/>
      <c r="G447" s="30"/>
      <c r="H447" s="97"/>
      <c r="I447" s="97"/>
      <c r="J447" s="97"/>
    </row>
    <row r="448" spans="2:10" x14ac:dyDescent="0.3">
      <c r="B448" s="22"/>
      <c r="C448" s="19" t="s">
        <v>4</v>
      </c>
      <c r="D448" s="19"/>
      <c r="E448" s="19"/>
      <c r="F448" s="30"/>
      <c r="G448" s="30"/>
      <c r="H448" s="97"/>
      <c r="I448" s="97"/>
      <c r="J448" s="97"/>
    </row>
    <row r="449" spans="2:10" x14ac:dyDescent="0.3">
      <c r="B449" s="22"/>
      <c r="C449" s="19" t="s">
        <v>4</v>
      </c>
      <c r="D449" s="19"/>
      <c r="E449" s="19"/>
      <c r="F449" s="30"/>
      <c r="G449" s="30"/>
      <c r="H449" s="97"/>
      <c r="I449" s="97"/>
      <c r="J449" s="97"/>
    </row>
    <row r="450" spans="2:10" x14ac:dyDescent="0.3">
      <c r="B450" s="22"/>
      <c r="C450" s="19" t="s">
        <v>4</v>
      </c>
      <c r="D450" s="19"/>
      <c r="E450" s="19"/>
      <c r="F450" s="30"/>
      <c r="G450" s="30"/>
      <c r="H450" s="97"/>
      <c r="I450" s="97"/>
      <c r="J450" s="97"/>
    </row>
    <row r="451" spans="2:10" x14ac:dyDescent="0.3">
      <c r="B451" s="22"/>
      <c r="C451" s="19" t="s">
        <v>4</v>
      </c>
      <c r="D451" s="19"/>
      <c r="E451" s="19"/>
      <c r="F451" s="30"/>
      <c r="G451" s="30"/>
      <c r="H451" s="97"/>
      <c r="I451" s="97"/>
      <c r="J451" s="97"/>
    </row>
    <row r="452" spans="2:10" x14ac:dyDescent="0.3">
      <c r="B452" s="22"/>
      <c r="C452" s="19" t="s">
        <v>4</v>
      </c>
      <c r="D452" s="19"/>
      <c r="E452" s="19"/>
      <c r="F452" s="30"/>
      <c r="G452" s="30"/>
      <c r="H452" s="97"/>
      <c r="I452" s="97"/>
      <c r="J452" s="97"/>
    </row>
    <row r="453" spans="2:10" x14ac:dyDescent="0.3">
      <c r="B453" s="22"/>
      <c r="C453" s="19" t="s">
        <v>4</v>
      </c>
      <c r="D453" s="19"/>
      <c r="E453" s="19"/>
      <c r="F453" s="30"/>
      <c r="G453" s="30"/>
      <c r="H453" s="97"/>
      <c r="I453" s="97"/>
      <c r="J453" s="97"/>
    </row>
    <row r="454" spans="2:10" x14ac:dyDescent="0.3">
      <c r="B454" s="22"/>
      <c r="C454" s="19" t="s">
        <v>4</v>
      </c>
      <c r="D454" s="19"/>
      <c r="E454" s="19"/>
      <c r="F454" s="30"/>
      <c r="G454" s="30"/>
      <c r="H454" s="97"/>
      <c r="I454" s="97"/>
      <c r="J454" s="97"/>
    </row>
    <row r="455" spans="2:10" x14ac:dyDescent="0.3">
      <c r="B455" s="22"/>
      <c r="C455" s="19" t="s">
        <v>4</v>
      </c>
      <c r="D455" s="19"/>
      <c r="E455" s="19"/>
      <c r="F455" s="30"/>
      <c r="G455" s="30"/>
      <c r="H455" s="97"/>
      <c r="I455" s="97"/>
      <c r="J455" s="97"/>
    </row>
    <row r="456" spans="2:10" x14ac:dyDescent="0.3">
      <c r="B456" s="22"/>
      <c r="C456" s="19" t="s">
        <v>4</v>
      </c>
      <c r="D456" s="19"/>
      <c r="E456" s="19"/>
      <c r="F456" s="30"/>
      <c r="G456" s="30"/>
      <c r="H456" s="97"/>
      <c r="I456" s="97"/>
      <c r="J456" s="97"/>
    </row>
    <row r="457" spans="2:10" x14ac:dyDescent="0.3">
      <c r="B457" s="22"/>
      <c r="C457" s="19" t="s">
        <v>4</v>
      </c>
      <c r="D457" s="19"/>
      <c r="E457" s="19"/>
      <c r="F457" s="30"/>
      <c r="G457" s="30"/>
      <c r="H457" s="97"/>
      <c r="I457" s="97"/>
      <c r="J457" s="97"/>
    </row>
    <row r="458" spans="2:10" x14ac:dyDescent="0.3">
      <c r="B458" s="22"/>
      <c r="C458" s="19" t="s">
        <v>4</v>
      </c>
      <c r="D458" s="19"/>
      <c r="E458" s="19"/>
      <c r="F458" s="30"/>
      <c r="G458" s="30"/>
      <c r="H458" s="97"/>
      <c r="I458" s="97"/>
      <c r="J458" s="97"/>
    </row>
    <row r="459" spans="2:10" x14ac:dyDescent="0.3">
      <c r="B459" s="22"/>
      <c r="C459" s="19" t="s">
        <v>4</v>
      </c>
      <c r="D459" s="19"/>
      <c r="E459" s="19"/>
      <c r="F459" s="30"/>
      <c r="G459" s="30"/>
      <c r="H459" s="97"/>
      <c r="I459" s="97"/>
      <c r="J459" s="97"/>
    </row>
    <row r="460" spans="2:10" x14ac:dyDescent="0.3">
      <c r="B460" s="22"/>
      <c r="C460" s="19" t="s">
        <v>4</v>
      </c>
      <c r="D460" s="19"/>
      <c r="E460" s="19"/>
      <c r="F460" s="30"/>
      <c r="G460" s="30"/>
      <c r="H460" s="97"/>
      <c r="I460" s="97"/>
      <c r="J460" s="97"/>
    </row>
    <row r="461" spans="2:10" x14ac:dyDescent="0.3">
      <c r="B461" s="22"/>
      <c r="C461" s="19" t="s">
        <v>4</v>
      </c>
      <c r="D461" s="19"/>
      <c r="E461" s="19"/>
      <c r="F461" s="30"/>
      <c r="G461" s="30"/>
      <c r="H461" s="97"/>
      <c r="I461" s="97"/>
      <c r="J461" s="97"/>
    </row>
    <row r="462" spans="2:10" x14ac:dyDescent="0.3">
      <c r="B462" s="22"/>
      <c r="C462" s="19" t="s">
        <v>4</v>
      </c>
      <c r="D462" s="19"/>
      <c r="E462" s="19"/>
      <c r="F462" s="30"/>
      <c r="G462" s="30"/>
      <c r="H462" s="97"/>
      <c r="I462" s="97"/>
      <c r="J462" s="97"/>
    </row>
    <row r="463" spans="2:10" x14ac:dyDescent="0.3">
      <c r="B463" s="22"/>
      <c r="C463" s="19" t="s">
        <v>4</v>
      </c>
      <c r="D463" s="19"/>
      <c r="E463" s="19"/>
      <c r="F463" s="30"/>
      <c r="G463" s="30"/>
      <c r="H463" s="97"/>
      <c r="I463" s="97"/>
      <c r="J463" s="97"/>
    </row>
    <row r="464" spans="2:10" x14ac:dyDescent="0.3">
      <c r="B464" s="22"/>
      <c r="C464" s="19" t="s">
        <v>4</v>
      </c>
      <c r="D464" s="19"/>
      <c r="E464" s="19"/>
      <c r="F464" s="30"/>
      <c r="G464" s="30"/>
      <c r="H464" s="97"/>
      <c r="I464" s="97"/>
      <c r="J464" s="97"/>
    </row>
    <row r="465" spans="2:10" x14ac:dyDescent="0.3">
      <c r="B465" s="22"/>
      <c r="C465" s="19" t="s">
        <v>4</v>
      </c>
      <c r="D465" s="19"/>
      <c r="E465" s="19"/>
      <c r="F465" s="30"/>
      <c r="G465" s="30"/>
      <c r="H465" s="97"/>
      <c r="I465" s="97"/>
      <c r="J465" s="97"/>
    </row>
    <row r="466" spans="2:10" x14ac:dyDescent="0.3">
      <c r="B466" s="22"/>
      <c r="C466" s="19" t="s">
        <v>4</v>
      </c>
      <c r="D466" s="19"/>
      <c r="E466" s="19"/>
      <c r="F466" s="30"/>
      <c r="G466" s="30"/>
      <c r="H466" s="97"/>
      <c r="I466" s="97"/>
      <c r="J466" s="97"/>
    </row>
    <row r="467" spans="2:10" x14ac:dyDescent="0.3">
      <c r="B467" s="22"/>
      <c r="C467" s="19" t="s">
        <v>4</v>
      </c>
      <c r="D467" s="19"/>
      <c r="E467" s="19"/>
      <c r="F467" s="30"/>
      <c r="G467" s="30"/>
      <c r="H467" s="97"/>
      <c r="I467" s="97"/>
      <c r="J467" s="97"/>
    </row>
    <row r="468" spans="2:10" x14ac:dyDescent="0.3">
      <c r="B468" s="22"/>
      <c r="C468" s="19" t="s">
        <v>4</v>
      </c>
      <c r="D468" s="19"/>
      <c r="E468" s="19"/>
      <c r="F468" s="30"/>
      <c r="G468" s="30"/>
      <c r="H468" s="97"/>
      <c r="I468" s="97"/>
      <c r="J468" s="97"/>
    </row>
    <row r="469" spans="2:10" x14ac:dyDescent="0.3">
      <c r="B469" s="22"/>
      <c r="C469" s="19" t="s">
        <v>4</v>
      </c>
      <c r="D469" s="19"/>
      <c r="E469" s="19"/>
      <c r="F469" s="30"/>
      <c r="G469" s="30"/>
      <c r="H469" s="97"/>
      <c r="I469" s="97"/>
      <c r="J469" s="97"/>
    </row>
    <row r="470" spans="2:10" x14ac:dyDescent="0.3">
      <c r="B470" s="22"/>
      <c r="C470" s="19" t="s">
        <v>4</v>
      </c>
      <c r="D470" s="19"/>
      <c r="E470" s="19"/>
      <c r="F470" s="30"/>
      <c r="G470" s="30"/>
      <c r="H470" s="97"/>
      <c r="I470" s="97"/>
      <c r="J470" s="97"/>
    </row>
    <row r="471" spans="2:10" x14ac:dyDescent="0.3">
      <c r="B471" s="22"/>
      <c r="C471" s="19" t="s">
        <v>4</v>
      </c>
      <c r="D471" s="19"/>
      <c r="E471" s="19"/>
      <c r="F471" s="30"/>
      <c r="G471" s="30"/>
      <c r="H471" s="97"/>
      <c r="I471" s="97"/>
      <c r="J471" s="97"/>
    </row>
    <row r="472" spans="2:10" x14ac:dyDescent="0.3">
      <c r="B472" s="22"/>
      <c r="C472" s="19" t="s">
        <v>4</v>
      </c>
      <c r="D472" s="19"/>
      <c r="E472" s="19"/>
      <c r="F472" s="30"/>
      <c r="G472" s="30"/>
      <c r="H472" s="97"/>
      <c r="I472" s="97"/>
      <c r="J472" s="97"/>
    </row>
    <row r="473" spans="2:10" x14ac:dyDescent="0.3">
      <c r="B473" s="22"/>
      <c r="C473" s="19" t="s">
        <v>4</v>
      </c>
      <c r="D473" s="19"/>
      <c r="E473" s="19"/>
      <c r="F473" s="30"/>
      <c r="G473" s="30"/>
      <c r="H473" s="97"/>
      <c r="I473" s="97"/>
      <c r="J473" s="97"/>
    </row>
    <row r="474" spans="2:10" x14ac:dyDescent="0.3">
      <c r="B474" s="22"/>
      <c r="C474" s="19" t="s">
        <v>4</v>
      </c>
      <c r="D474" s="19"/>
      <c r="E474" s="19"/>
      <c r="F474" s="30"/>
      <c r="G474" s="30"/>
      <c r="H474" s="97"/>
      <c r="I474" s="97"/>
      <c r="J474" s="97"/>
    </row>
    <row r="475" spans="2:10" x14ac:dyDescent="0.3">
      <c r="B475" s="22"/>
      <c r="C475" s="19" t="s">
        <v>4</v>
      </c>
      <c r="D475" s="19"/>
      <c r="E475" s="19"/>
      <c r="F475" s="30"/>
      <c r="G475" s="30"/>
      <c r="H475" s="97"/>
      <c r="I475" s="97"/>
      <c r="J475" s="97"/>
    </row>
    <row r="476" spans="2:10" x14ac:dyDescent="0.3">
      <c r="B476" s="22"/>
      <c r="C476" s="19" t="s">
        <v>4</v>
      </c>
      <c r="D476" s="19"/>
      <c r="E476" s="19"/>
      <c r="F476" s="30"/>
      <c r="G476" s="30"/>
      <c r="H476" s="97"/>
      <c r="I476" s="97"/>
      <c r="J476" s="97"/>
    </row>
    <row r="477" spans="2:10" x14ac:dyDescent="0.3">
      <c r="B477" s="22"/>
      <c r="C477" s="19" t="s">
        <v>4</v>
      </c>
      <c r="D477" s="19"/>
      <c r="E477" s="19"/>
      <c r="F477" s="30"/>
      <c r="G477" s="30"/>
      <c r="H477" s="97"/>
      <c r="I477" s="97"/>
      <c r="J477" s="97"/>
    </row>
    <row r="478" spans="2:10" x14ac:dyDescent="0.3">
      <c r="B478" s="22"/>
      <c r="C478" s="19" t="s">
        <v>4</v>
      </c>
      <c r="D478" s="19"/>
      <c r="E478" s="19"/>
      <c r="F478" s="30"/>
      <c r="G478" s="30"/>
      <c r="H478" s="97"/>
      <c r="I478" s="97"/>
      <c r="J478" s="97"/>
    </row>
    <row r="479" spans="2:10" x14ac:dyDescent="0.3">
      <c r="B479" s="22"/>
      <c r="C479" s="19" t="s">
        <v>4</v>
      </c>
      <c r="D479" s="19"/>
      <c r="E479" s="19"/>
      <c r="F479" s="30"/>
      <c r="G479" s="30"/>
      <c r="H479" s="97"/>
      <c r="I479" s="97"/>
      <c r="J479" s="97"/>
    </row>
    <row r="480" spans="2:10" x14ac:dyDescent="0.3">
      <c r="B480" s="22"/>
      <c r="C480" s="19" t="s">
        <v>4</v>
      </c>
      <c r="D480" s="19"/>
      <c r="E480" s="19"/>
      <c r="F480" s="30"/>
      <c r="G480" s="30"/>
      <c r="H480" s="97"/>
      <c r="I480" s="97"/>
      <c r="J480" s="97"/>
    </row>
    <row r="481" spans="2:10" x14ac:dyDescent="0.3">
      <c r="B481" s="22"/>
      <c r="C481" s="19" t="s">
        <v>4</v>
      </c>
      <c r="D481" s="19"/>
      <c r="E481" s="19"/>
      <c r="F481" s="30"/>
      <c r="G481" s="30"/>
      <c r="H481" s="97"/>
      <c r="I481" s="97"/>
      <c r="J481" s="97"/>
    </row>
    <row r="482" spans="2:10" x14ac:dyDescent="0.3">
      <c r="B482" s="22"/>
      <c r="C482" s="19" t="s">
        <v>4</v>
      </c>
      <c r="D482" s="19"/>
      <c r="E482" s="19"/>
      <c r="F482" s="30"/>
      <c r="G482" s="30"/>
      <c r="H482" s="97"/>
      <c r="I482" s="97"/>
      <c r="J482" s="97"/>
    </row>
    <row r="483" spans="2:10" x14ac:dyDescent="0.3">
      <c r="B483" s="22"/>
      <c r="C483" s="19" t="s">
        <v>4</v>
      </c>
      <c r="D483" s="19"/>
      <c r="E483" s="19"/>
      <c r="F483" s="30"/>
      <c r="G483" s="30"/>
      <c r="H483" s="97"/>
      <c r="I483" s="97"/>
      <c r="J483" s="97"/>
    </row>
    <row r="484" spans="2:10" x14ac:dyDescent="0.3">
      <c r="B484" s="22"/>
      <c r="C484" s="19" t="s">
        <v>4</v>
      </c>
      <c r="D484" s="19"/>
      <c r="E484" s="19"/>
      <c r="F484" s="30"/>
      <c r="G484" s="30"/>
      <c r="H484" s="97"/>
      <c r="I484" s="97"/>
      <c r="J484" s="97"/>
    </row>
    <row r="485" spans="2:10" x14ac:dyDescent="0.3">
      <c r="B485" s="22"/>
      <c r="C485" s="19" t="s">
        <v>4</v>
      </c>
      <c r="D485" s="19"/>
      <c r="E485" s="19"/>
      <c r="F485" s="30"/>
      <c r="G485" s="30"/>
      <c r="H485" s="97"/>
      <c r="I485" s="97"/>
      <c r="J485" s="97"/>
    </row>
    <row r="486" spans="2:10" x14ac:dyDescent="0.3">
      <c r="B486" s="22"/>
      <c r="C486" s="19" t="s">
        <v>4</v>
      </c>
      <c r="D486" s="19"/>
      <c r="E486" s="19"/>
      <c r="F486" s="30"/>
      <c r="G486" s="30"/>
      <c r="H486" s="97"/>
      <c r="I486" s="97"/>
      <c r="J486" s="97"/>
    </row>
    <row r="487" spans="2:10" x14ac:dyDescent="0.3">
      <c r="B487" s="22"/>
      <c r="C487" s="19" t="s">
        <v>4</v>
      </c>
      <c r="D487" s="19"/>
      <c r="E487" s="19"/>
      <c r="F487" s="30"/>
      <c r="G487" s="30"/>
      <c r="H487" s="97"/>
      <c r="I487" s="97"/>
      <c r="J487" s="97"/>
    </row>
    <row r="488" spans="2:10" x14ac:dyDescent="0.3">
      <c r="B488" s="22"/>
      <c r="C488" s="19" t="s">
        <v>4</v>
      </c>
      <c r="D488" s="19"/>
      <c r="E488" s="19"/>
      <c r="F488" s="30"/>
      <c r="G488" s="30"/>
      <c r="H488" s="97"/>
      <c r="I488" s="97"/>
      <c r="J488" s="97"/>
    </row>
    <row r="489" spans="2:10" x14ac:dyDescent="0.3">
      <c r="B489" s="22"/>
      <c r="C489" s="19" t="s">
        <v>4</v>
      </c>
      <c r="D489" s="19"/>
      <c r="E489" s="19"/>
      <c r="F489" s="30"/>
      <c r="G489" s="30"/>
      <c r="H489" s="97"/>
      <c r="I489" s="97"/>
      <c r="J489" s="97"/>
    </row>
    <row r="490" spans="2:10" x14ac:dyDescent="0.3">
      <c r="B490" s="22"/>
      <c r="C490" s="19" t="s">
        <v>4</v>
      </c>
      <c r="D490" s="19"/>
      <c r="E490" s="19"/>
      <c r="F490" s="30"/>
      <c r="G490" s="30"/>
      <c r="H490" s="97"/>
      <c r="I490" s="97"/>
      <c r="J490" s="97"/>
    </row>
    <row r="491" spans="2:10" x14ac:dyDescent="0.3">
      <c r="B491" s="22"/>
      <c r="C491" s="19" t="s">
        <v>4</v>
      </c>
      <c r="D491" s="19"/>
      <c r="E491" s="19"/>
      <c r="F491" s="30"/>
      <c r="G491" s="30"/>
      <c r="H491" s="97"/>
      <c r="I491" s="97"/>
      <c r="J491" s="97"/>
    </row>
    <row r="492" spans="2:10" x14ac:dyDescent="0.3">
      <c r="B492" s="22"/>
      <c r="C492" s="19" t="s">
        <v>4</v>
      </c>
      <c r="D492" s="19"/>
      <c r="E492" s="19"/>
      <c r="F492" s="30"/>
      <c r="G492" s="30"/>
      <c r="H492" s="97"/>
      <c r="I492" s="97"/>
      <c r="J492" s="97"/>
    </row>
    <row r="493" spans="2:10" x14ac:dyDescent="0.3">
      <c r="B493" s="22"/>
      <c r="C493" s="19" t="s">
        <v>4</v>
      </c>
      <c r="D493" s="19"/>
      <c r="E493" s="19"/>
      <c r="F493" s="30"/>
      <c r="G493" s="30"/>
      <c r="H493" s="97"/>
      <c r="I493" s="97"/>
      <c r="J493" s="97"/>
    </row>
    <row r="494" spans="2:10" x14ac:dyDescent="0.3">
      <c r="B494" s="22"/>
      <c r="C494" s="19" t="s">
        <v>4</v>
      </c>
      <c r="D494" s="19"/>
      <c r="E494" s="19"/>
      <c r="F494" s="30"/>
      <c r="G494" s="30"/>
      <c r="H494" s="97"/>
      <c r="I494" s="97"/>
      <c r="J494" s="97"/>
    </row>
    <row r="495" spans="2:10" x14ac:dyDescent="0.3">
      <c r="B495" s="22"/>
      <c r="C495" s="19" t="s">
        <v>4</v>
      </c>
      <c r="D495" s="19"/>
      <c r="E495" s="19"/>
      <c r="F495" s="30"/>
      <c r="G495" s="30"/>
      <c r="H495" s="97"/>
      <c r="I495" s="97"/>
      <c r="J495" s="97"/>
    </row>
    <row r="496" spans="2:10" x14ac:dyDescent="0.3">
      <c r="B496" s="22"/>
      <c r="C496" s="19" t="s">
        <v>4</v>
      </c>
      <c r="D496" s="19"/>
      <c r="E496" s="19"/>
      <c r="F496" s="30"/>
      <c r="G496" s="30"/>
      <c r="H496" s="97"/>
      <c r="I496" s="97"/>
      <c r="J496" s="97"/>
    </row>
    <row r="497" spans="2:10" x14ac:dyDescent="0.3">
      <c r="B497" s="22"/>
      <c r="C497" s="19" t="s">
        <v>4</v>
      </c>
      <c r="D497" s="19"/>
      <c r="E497" s="19"/>
      <c r="F497" s="30"/>
      <c r="G497" s="30"/>
      <c r="H497" s="97"/>
      <c r="I497" s="97"/>
      <c r="J497" s="97"/>
    </row>
    <row r="498" spans="2:10" x14ac:dyDescent="0.3">
      <c r="B498" s="22"/>
      <c r="C498" s="19" t="s">
        <v>4</v>
      </c>
      <c r="D498" s="19"/>
      <c r="E498" s="19"/>
      <c r="F498" s="30"/>
      <c r="G498" s="30"/>
      <c r="H498" s="97"/>
      <c r="I498" s="97"/>
      <c r="J498" s="97"/>
    </row>
    <row r="499" spans="2:10" x14ac:dyDescent="0.3">
      <c r="B499" s="22"/>
      <c r="C499" s="19" t="s">
        <v>4</v>
      </c>
      <c r="D499" s="19"/>
      <c r="E499" s="19"/>
      <c r="F499" s="30"/>
      <c r="G499" s="30"/>
      <c r="H499" s="97"/>
      <c r="I499" s="97"/>
      <c r="J499" s="97"/>
    </row>
    <row r="500" spans="2:10" x14ac:dyDescent="0.3">
      <c r="B500" s="22"/>
      <c r="C500" s="19" t="s">
        <v>4</v>
      </c>
      <c r="D500" s="19"/>
      <c r="E500" s="19"/>
      <c r="F500" s="30"/>
      <c r="G500" s="30"/>
      <c r="H500" s="97"/>
      <c r="I500" s="97"/>
      <c r="J500" s="97"/>
    </row>
    <row r="501" spans="2:10" x14ac:dyDescent="0.3">
      <c r="B501" s="22"/>
      <c r="C501" s="19" t="s">
        <v>4</v>
      </c>
      <c r="D501" s="19"/>
      <c r="E501" s="19"/>
      <c r="F501" s="30"/>
      <c r="G501" s="30"/>
      <c r="H501" s="97"/>
      <c r="I501" s="97"/>
      <c r="J501" s="97"/>
    </row>
    <row r="502" spans="2:10" x14ac:dyDescent="0.3">
      <c r="B502" s="22"/>
      <c r="C502" s="19" t="s">
        <v>4</v>
      </c>
      <c r="D502" s="19"/>
      <c r="E502" s="19"/>
      <c r="F502" s="30"/>
      <c r="G502" s="30"/>
      <c r="H502" s="97"/>
      <c r="I502" s="97"/>
      <c r="J502" s="97"/>
    </row>
    <row r="503" spans="2:10" x14ac:dyDescent="0.3">
      <c r="B503" s="22"/>
      <c r="C503" s="19" t="s">
        <v>4</v>
      </c>
      <c r="D503" s="19"/>
      <c r="E503" s="19"/>
      <c r="F503" s="30"/>
      <c r="G503" s="30"/>
      <c r="H503" s="97"/>
      <c r="I503" s="97"/>
      <c r="J503" s="97"/>
    </row>
    <row r="504" spans="2:10" x14ac:dyDescent="0.3">
      <c r="B504" s="22"/>
      <c r="C504" s="19" t="s">
        <v>4</v>
      </c>
      <c r="D504" s="19"/>
      <c r="E504" s="19"/>
      <c r="F504" s="30"/>
      <c r="G504" s="30"/>
      <c r="H504" s="97"/>
      <c r="I504" s="97"/>
      <c r="J504" s="97"/>
    </row>
    <row r="505" spans="2:10" x14ac:dyDescent="0.3">
      <c r="B505" s="22"/>
      <c r="C505" s="19" t="s">
        <v>4</v>
      </c>
      <c r="D505" s="19"/>
      <c r="E505" s="19"/>
      <c r="F505" s="30"/>
      <c r="G505" s="30"/>
      <c r="H505" s="97"/>
      <c r="I505" s="97"/>
      <c r="J505" s="97"/>
    </row>
    <row r="506" spans="2:10" x14ac:dyDescent="0.3">
      <c r="B506" s="22"/>
      <c r="C506" s="19" t="s">
        <v>4</v>
      </c>
      <c r="D506" s="19"/>
      <c r="E506" s="19"/>
      <c r="F506" s="30"/>
      <c r="G506" s="30"/>
      <c r="H506" s="97"/>
      <c r="I506" s="97"/>
      <c r="J506" s="97"/>
    </row>
    <row r="507" spans="2:10" x14ac:dyDescent="0.3">
      <c r="B507" s="22"/>
      <c r="C507" s="19" t="s">
        <v>4</v>
      </c>
      <c r="D507" s="19"/>
      <c r="E507" s="19"/>
      <c r="F507" s="30"/>
      <c r="G507" s="30"/>
      <c r="H507" s="97"/>
      <c r="I507" s="97"/>
      <c r="J507" s="97"/>
    </row>
    <row r="508" spans="2:10" x14ac:dyDescent="0.3">
      <c r="B508" s="22"/>
      <c r="C508" s="19" t="s">
        <v>4</v>
      </c>
      <c r="D508" s="19"/>
      <c r="E508" s="19"/>
      <c r="F508" s="30"/>
      <c r="G508" s="30"/>
      <c r="H508" s="97"/>
      <c r="I508" s="97"/>
      <c r="J508" s="97"/>
    </row>
    <row r="509" spans="2:10" x14ac:dyDescent="0.3">
      <c r="B509" s="22"/>
      <c r="C509" s="19" t="s">
        <v>4</v>
      </c>
      <c r="D509" s="19"/>
      <c r="E509" s="19"/>
      <c r="F509" s="30"/>
      <c r="G509" s="30"/>
      <c r="H509" s="97"/>
      <c r="I509" s="97"/>
      <c r="J509" s="97"/>
    </row>
    <row r="510" spans="2:10" x14ac:dyDescent="0.3">
      <c r="B510" s="22"/>
      <c r="C510" s="19" t="s">
        <v>4</v>
      </c>
      <c r="D510" s="19"/>
      <c r="E510" s="19"/>
      <c r="F510" s="30"/>
      <c r="G510" s="30"/>
      <c r="H510" s="97"/>
      <c r="I510" s="97"/>
      <c r="J510" s="97"/>
    </row>
    <row r="511" spans="2:10" x14ac:dyDescent="0.3">
      <c r="B511" s="22"/>
      <c r="C511" s="19" t="s">
        <v>4</v>
      </c>
      <c r="D511" s="19"/>
      <c r="E511" s="19"/>
      <c r="F511" s="30"/>
      <c r="G511" s="30"/>
      <c r="H511" s="97"/>
      <c r="I511" s="97"/>
      <c r="J511" s="97"/>
    </row>
    <row r="512" spans="2:10" x14ac:dyDescent="0.3">
      <c r="B512" s="22"/>
      <c r="C512" s="19" t="s">
        <v>4</v>
      </c>
      <c r="D512" s="19"/>
      <c r="E512" s="19"/>
      <c r="F512" s="30"/>
      <c r="G512" s="30"/>
      <c r="H512" s="97"/>
      <c r="I512" s="97"/>
      <c r="J512" s="97"/>
    </row>
    <row r="513" spans="2:10" x14ac:dyDescent="0.3">
      <c r="B513" s="22"/>
      <c r="C513" s="19" t="s">
        <v>4</v>
      </c>
      <c r="D513" s="19"/>
      <c r="E513" s="19"/>
      <c r="F513" s="30"/>
      <c r="G513" s="30"/>
      <c r="H513" s="97"/>
      <c r="I513" s="97"/>
      <c r="J513" s="97"/>
    </row>
    <row r="514" spans="2:10" x14ac:dyDescent="0.3">
      <c r="B514" s="22"/>
      <c r="C514" s="19" t="s">
        <v>4</v>
      </c>
      <c r="D514" s="19"/>
      <c r="E514" s="19"/>
      <c r="F514" s="30"/>
      <c r="G514" s="30"/>
      <c r="H514" s="97"/>
      <c r="I514" s="97"/>
      <c r="J514" s="97"/>
    </row>
    <row r="515" spans="2:10" x14ac:dyDescent="0.3">
      <c r="B515" s="22"/>
      <c r="C515" s="19" t="s">
        <v>4</v>
      </c>
      <c r="D515" s="19"/>
      <c r="E515" s="19"/>
      <c r="F515" s="30"/>
      <c r="G515" s="30"/>
      <c r="H515" s="97"/>
      <c r="I515" s="97"/>
      <c r="J515" s="97"/>
    </row>
    <row r="516" spans="2:10" x14ac:dyDescent="0.3">
      <c r="B516" s="22"/>
      <c r="C516" s="19" t="s">
        <v>4</v>
      </c>
      <c r="D516" s="19"/>
      <c r="E516" s="19"/>
      <c r="F516" s="30"/>
      <c r="G516" s="30"/>
      <c r="H516" s="97"/>
      <c r="I516" s="97"/>
      <c r="J516" s="97"/>
    </row>
    <row r="517" spans="2:10" x14ac:dyDescent="0.3">
      <c r="B517" s="22"/>
      <c r="C517" s="19" t="s">
        <v>4</v>
      </c>
      <c r="D517" s="19"/>
      <c r="E517" s="19"/>
      <c r="F517" s="30"/>
      <c r="G517" s="30"/>
      <c r="H517" s="97"/>
      <c r="I517" s="97"/>
      <c r="J517" s="97"/>
    </row>
    <row r="518" spans="2:10" x14ac:dyDescent="0.3">
      <c r="B518" s="22"/>
      <c r="C518" s="19" t="s">
        <v>4</v>
      </c>
      <c r="D518" s="19"/>
      <c r="E518" s="19"/>
      <c r="F518" s="30"/>
      <c r="G518" s="30"/>
      <c r="H518" s="97"/>
      <c r="I518" s="97"/>
      <c r="J518" s="97"/>
    </row>
    <row r="519" spans="2:10" x14ac:dyDescent="0.3">
      <c r="B519" s="22"/>
      <c r="C519" s="19" t="s">
        <v>4</v>
      </c>
      <c r="D519" s="19"/>
      <c r="E519" s="19"/>
      <c r="F519" s="30"/>
      <c r="G519" s="30"/>
      <c r="H519" s="97"/>
      <c r="I519" s="97"/>
      <c r="J519" s="97"/>
    </row>
    <row r="520" spans="2:10" x14ac:dyDescent="0.3">
      <c r="B520" s="22"/>
      <c r="C520" s="19" t="s">
        <v>4</v>
      </c>
      <c r="D520" s="19"/>
      <c r="E520" s="19"/>
      <c r="F520" s="30"/>
      <c r="G520" s="30"/>
      <c r="H520" s="97"/>
      <c r="I520" s="97"/>
      <c r="J520" s="97"/>
    </row>
    <row r="521" spans="2:10" x14ac:dyDescent="0.3">
      <c r="B521" s="22"/>
      <c r="C521" s="19" t="s">
        <v>4</v>
      </c>
      <c r="D521" s="19"/>
      <c r="E521" s="19"/>
      <c r="F521" s="30"/>
      <c r="G521" s="30"/>
      <c r="H521" s="97"/>
      <c r="I521" s="97"/>
      <c r="J521" s="97"/>
    </row>
    <row r="522" spans="2:10" x14ac:dyDescent="0.3">
      <c r="B522" s="22"/>
      <c r="C522" s="19" t="s">
        <v>4</v>
      </c>
      <c r="D522" s="19"/>
      <c r="E522" s="19"/>
      <c r="F522" s="30"/>
      <c r="G522" s="30"/>
      <c r="H522" s="97"/>
      <c r="I522" s="97"/>
      <c r="J522" s="97"/>
    </row>
    <row r="523" spans="2:10" x14ac:dyDescent="0.3">
      <c r="B523" s="22"/>
      <c r="C523" s="19" t="s">
        <v>4</v>
      </c>
      <c r="D523" s="19"/>
      <c r="E523" s="19"/>
      <c r="F523" s="30"/>
      <c r="G523" s="30"/>
      <c r="H523" s="97"/>
      <c r="I523" s="97"/>
      <c r="J523" s="97"/>
    </row>
    <row r="524" spans="2:10" x14ac:dyDescent="0.3">
      <c r="B524" s="22"/>
      <c r="C524" s="19" t="s">
        <v>4</v>
      </c>
      <c r="D524" s="19"/>
      <c r="E524" s="19"/>
      <c r="F524" s="30"/>
      <c r="G524" s="30"/>
      <c r="H524" s="97"/>
      <c r="I524" s="97"/>
      <c r="J524" s="97"/>
    </row>
    <row r="525" spans="2:10" x14ac:dyDescent="0.3">
      <c r="B525" s="22"/>
      <c r="C525" s="19" t="s">
        <v>4</v>
      </c>
      <c r="D525" s="19"/>
      <c r="E525" s="19"/>
      <c r="F525" s="30"/>
      <c r="G525" s="30"/>
      <c r="H525" s="97"/>
      <c r="I525" s="97"/>
      <c r="J525" s="97"/>
    </row>
    <row r="526" spans="2:10" x14ac:dyDescent="0.3">
      <c r="B526" s="22"/>
      <c r="C526" s="19" t="s">
        <v>4</v>
      </c>
      <c r="D526" s="19"/>
      <c r="E526" s="19"/>
      <c r="F526" s="30"/>
      <c r="G526" s="30"/>
      <c r="H526" s="97"/>
      <c r="I526" s="97"/>
      <c r="J526" s="97"/>
    </row>
    <row r="527" spans="2:10" x14ac:dyDescent="0.3">
      <c r="B527" s="22"/>
      <c r="C527" s="19" t="s">
        <v>4</v>
      </c>
      <c r="D527" s="19"/>
      <c r="E527" s="19"/>
      <c r="F527" s="30"/>
      <c r="G527" s="30"/>
      <c r="H527" s="97"/>
      <c r="I527" s="97"/>
      <c r="J527" s="97"/>
    </row>
    <row r="528" spans="2:10" x14ac:dyDescent="0.3">
      <c r="B528" s="22"/>
      <c r="C528" s="19" t="s">
        <v>4</v>
      </c>
      <c r="D528" s="19"/>
      <c r="E528" s="19"/>
      <c r="F528" s="30"/>
      <c r="G528" s="30"/>
      <c r="H528" s="97"/>
      <c r="I528" s="97"/>
      <c r="J528" s="97"/>
    </row>
    <row r="529" spans="2:10" x14ac:dyDescent="0.3">
      <c r="B529" s="22"/>
      <c r="C529" s="19" t="s">
        <v>4</v>
      </c>
      <c r="D529" s="19"/>
      <c r="E529" s="19"/>
      <c r="F529" s="30"/>
      <c r="G529" s="30"/>
      <c r="H529" s="97"/>
      <c r="I529" s="97"/>
      <c r="J529" s="97"/>
    </row>
    <row r="530" spans="2:10" x14ac:dyDescent="0.3">
      <c r="B530" s="22"/>
      <c r="C530" s="19" t="s">
        <v>4</v>
      </c>
      <c r="D530" s="19"/>
      <c r="E530" s="19"/>
      <c r="F530" s="30"/>
      <c r="G530" s="30"/>
      <c r="H530" s="97"/>
      <c r="I530" s="97"/>
      <c r="J530" s="97"/>
    </row>
    <row r="531" spans="2:10" x14ac:dyDescent="0.3">
      <c r="B531" s="22"/>
      <c r="C531" s="19" t="s">
        <v>4</v>
      </c>
      <c r="D531" s="19"/>
      <c r="E531" s="19"/>
      <c r="F531" s="30"/>
      <c r="G531" s="30"/>
      <c r="H531" s="97"/>
      <c r="I531" s="97"/>
      <c r="J531" s="97"/>
    </row>
    <row r="532" spans="2:10" x14ac:dyDescent="0.3">
      <c r="B532" s="22"/>
      <c r="C532" s="19" t="s">
        <v>4</v>
      </c>
      <c r="D532" s="19"/>
      <c r="E532" s="19"/>
      <c r="F532" s="30"/>
      <c r="G532" s="30"/>
      <c r="H532" s="97"/>
      <c r="I532" s="97"/>
      <c r="J532" s="97"/>
    </row>
    <row r="533" spans="2:10" x14ac:dyDescent="0.3">
      <c r="B533" s="22"/>
      <c r="C533" s="19" t="s">
        <v>4</v>
      </c>
      <c r="D533" s="19"/>
      <c r="E533" s="19"/>
      <c r="F533" s="30"/>
      <c r="G533" s="30"/>
      <c r="H533" s="97"/>
      <c r="I533" s="97"/>
      <c r="J533" s="97"/>
    </row>
    <row r="534" spans="2:10" x14ac:dyDescent="0.3">
      <c r="B534" s="22"/>
      <c r="C534" s="19" t="s">
        <v>4</v>
      </c>
      <c r="D534" s="19"/>
      <c r="E534" s="19"/>
      <c r="F534" s="30"/>
      <c r="G534" s="30"/>
      <c r="H534" s="97"/>
      <c r="I534" s="97"/>
      <c r="J534" s="97"/>
    </row>
    <row r="535" spans="2:10" x14ac:dyDescent="0.3">
      <c r="B535" s="22"/>
      <c r="C535" s="19" t="s">
        <v>4</v>
      </c>
      <c r="D535" s="19"/>
      <c r="E535" s="19"/>
      <c r="F535" s="30"/>
      <c r="G535" s="30"/>
      <c r="H535" s="97"/>
      <c r="I535" s="97"/>
      <c r="J535" s="97"/>
    </row>
    <row r="536" spans="2:10" x14ac:dyDescent="0.3">
      <c r="B536" s="22"/>
      <c r="C536" s="19" t="s">
        <v>4</v>
      </c>
      <c r="D536" s="19"/>
      <c r="E536" s="19"/>
      <c r="F536" s="30"/>
      <c r="G536" s="30"/>
      <c r="H536" s="97"/>
      <c r="I536" s="97"/>
      <c r="J536" s="97"/>
    </row>
    <row r="537" spans="2:10" x14ac:dyDescent="0.3">
      <c r="B537" s="22"/>
      <c r="C537" s="19" t="s">
        <v>4</v>
      </c>
      <c r="D537" s="19"/>
      <c r="E537" s="19"/>
      <c r="F537" s="30"/>
      <c r="G537" s="30"/>
      <c r="H537" s="97"/>
      <c r="I537" s="97"/>
      <c r="J537" s="97"/>
    </row>
    <row r="538" spans="2:10" x14ac:dyDescent="0.3">
      <c r="B538" s="22"/>
      <c r="C538" s="19" t="s">
        <v>4</v>
      </c>
      <c r="D538" s="19"/>
      <c r="E538" s="19"/>
      <c r="F538" s="30"/>
      <c r="G538" s="30"/>
      <c r="H538" s="97"/>
      <c r="I538" s="97"/>
      <c r="J538" s="97"/>
    </row>
    <row r="539" spans="2:10" x14ac:dyDescent="0.3">
      <c r="B539" s="22"/>
      <c r="C539" s="19" t="s">
        <v>4</v>
      </c>
      <c r="D539" s="19"/>
      <c r="E539" s="19"/>
      <c r="F539" s="30"/>
      <c r="G539" s="30"/>
      <c r="H539" s="97"/>
      <c r="I539" s="97"/>
      <c r="J539" s="97"/>
    </row>
    <row r="540" spans="2:10" x14ac:dyDescent="0.3">
      <c r="B540" s="22"/>
      <c r="C540" s="19" t="s">
        <v>4</v>
      </c>
      <c r="D540" s="19"/>
      <c r="E540" s="19"/>
      <c r="F540" s="30"/>
      <c r="G540" s="30"/>
      <c r="H540" s="97"/>
      <c r="I540" s="97"/>
      <c r="J540" s="97"/>
    </row>
    <row r="541" spans="2:10" x14ac:dyDescent="0.3">
      <c r="B541" s="22"/>
      <c r="C541" s="19" t="s">
        <v>4</v>
      </c>
      <c r="D541" s="19"/>
      <c r="E541" s="19"/>
      <c r="F541" s="30"/>
      <c r="G541" s="30"/>
      <c r="H541" s="97"/>
      <c r="I541" s="97"/>
      <c r="J541" s="97"/>
    </row>
    <row r="542" spans="2:10" x14ac:dyDescent="0.3">
      <c r="B542" s="22"/>
      <c r="C542" s="19" t="s">
        <v>4</v>
      </c>
      <c r="D542" s="19"/>
      <c r="E542" s="19"/>
      <c r="F542" s="30"/>
      <c r="G542" s="30"/>
      <c r="H542" s="97"/>
      <c r="I542" s="97"/>
      <c r="J542" s="97"/>
    </row>
    <row r="543" spans="2:10" x14ac:dyDescent="0.3">
      <c r="B543" s="22"/>
      <c r="C543" s="19" t="s">
        <v>4</v>
      </c>
      <c r="D543" s="19"/>
      <c r="E543" s="19"/>
      <c r="F543" s="30"/>
      <c r="G543" s="30"/>
      <c r="H543" s="97"/>
      <c r="I543" s="97"/>
      <c r="J543" s="97"/>
    </row>
    <row r="544" spans="2:10" x14ac:dyDescent="0.3">
      <c r="B544" s="22"/>
      <c r="C544" s="19" t="s">
        <v>4</v>
      </c>
      <c r="D544" s="19"/>
      <c r="E544" s="19"/>
      <c r="F544" s="30"/>
      <c r="G544" s="30"/>
      <c r="H544" s="97"/>
      <c r="I544" s="97"/>
      <c r="J544" s="97"/>
    </row>
    <row r="545" spans="2:10" x14ac:dyDescent="0.3">
      <c r="B545" s="22"/>
      <c r="C545" s="19" t="s">
        <v>4</v>
      </c>
      <c r="D545" s="19"/>
      <c r="E545" s="19"/>
      <c r="F545" s="30"/>
      <c r="G545" s="30"/>
      <c r="H545" s="97"/>
      <c r="I545" s="97"/>
      <c r="J545" s="97"/>
    </row>
    <row r="546" spans="2:10" x14ac:dyDescent="0.3">
      <c r="B546" s="22"/>
      <c r="C546" s="19" t="s">
        <v>4</v>
      </c>
      <c r="D546" s="19"/>
      <c r="E546" s="19"/>
      <c r="F546" s="30"/>
      <c r="G546" s="30"/>
      <c r="H546" s="97"/>
      <c r="I546" s="97"/>
      <c r="J546" s="97"/>
    </row>
    <row r="547" spans="2:10" x14ac:dyDescent="0.3">
      <c r="B547" s="22"/>
      <c r="C547" s="19" t="s">
        <v>4</v>
      </c>
      <c r="D547" s="19"/>
      <c r="E547" s="19"/>
      <c r="F547" s="30"/>
      <c r="G547" s="30"/>
      <c r="H547" s="97"/>
      <c r="I547" s="97"/>
      <c r="J547" s="97"/>
    </row>
    <row r="548" spans="2:10" x14ac:dyDescent="0.3">
      <c r="B548" s="22"/>
      <c r="C548" s="19" t="s">
        <v>4</v>
      </c>
      <c r="D548" s="19"/>
      <c r="E548" s="19"/>
      <c r="F548" s="30"/>
      <c r="G548" s="30"/>
      <c r="H548" s="97"/>
      <c r="I548" s="97"/>
      <c r="J548" s="97"/>
    </row>
    <row r="549" spans="2:10" x14ac:dyDescent="0.3">
      <c r="B549" s="22"/>
      <c r="C549" s="19" t="s">
        <v>4</v>
      </c>
      <c r="D549" s="19"/>
      <c r="E549" s="19"/>
      <c r="F549" s="30"/>
      <c r="G549" s="30"/>
      <c r="H549" s="97"/>
      <c r="I549" s="97"/>
      <c r="J549" s="97"/>
    </row>
    <row r="550" spans="2:10" x14ac:dyDescent="0.3">
      <c r="B550" s="22"/>
      <c r="C550" s="19" t="s">
        <v>4</v>
      </c>
      <c r="D550" s="19"/>
      <c r="E550" s="19"/>
      <c r="F550" s="30"/>
      <c r="G550" s="30"/>
      <c r="H550" s="97"/>
      <c r="I550" s="97"/>
      <c r="J550" s="97"/>
    </row>
    <row r="551" spans="2:10" x14ac:dyDescent="0.3">
      <c r="B551" s="22"/>
      <c r="C551" s="19" t="s">
        <v>4</v>
      </c>
      <c r="D551" s="19"/>
      <c r="E551" s="19"/>
      <c r="F551" s="30"/>
      <c r="G551" s="30"/>
      <c r="H551" s="97"/>
      <c r="I551" s="97"/>
      <c r="J551" s="97"/>
    </row>
    <row r="552" spans="2:10" x14ac:dyDescent="0.3">
      <c r="B552" s="22"/>
      <c r="C552" s="19" t="s">
        <v>4</v>
      </c>
      <c r="D552" s="19"/>
      <c r="E552" s="19"/>
      <c r="F552" s="30"/>
      <c r="G552" s="30"/>
      <c r="H552" s="97"/>
      <c r="I552" s="97"/>
      <c r="J552" s="97"/>
    </row>
    <row r="553" spans="2:10" x14ac:dyDescent="0.3">
      <c r="B553" s="22"/>
      <c r="C553" s="19" t="s">
        <v>4</v>
      </c>
      <c r="D553" s="19"/>
      <c r="E553" s="19"/>
      <c r="F553" s="30"/>
      <c r="G553" s="30"/>
      <c r="H553" s="97"/>
      <c r="I553" s="97"/>
      <c r="J553" s="97"/>
    </row>
    <row r="554" spans="2:10" x14ac:dyDescent="0.3">
      <c r="B554" s="22"/>
      <c r="C554" s="19" t="s">
        <v>4</v>
      </c>
      <c r="D554" s="19"/>
      <c r="E554" s="19"/>
      <c r="F554" s="30"/>
      <c r="G554" s="30"/>
      <c r="H554" s="97"/>
      <c r="I554" s="97"/>
      <c r="J554" s="97"/>
    </row>
    <row r="555" spans="2:10" x14ac:dyDescent="0.3">
      <c r="B555" s="22"/>
      <c r="C555" s="19" t="s">
        <v>4</v>
      </c>
      <c r="D555" s="19"/>
      <c r="E555" s="19"/>
      <c r="F555" s="30"/>
      <c r="G555" s="30"/>
      <c r="H555" s="97"/>
      <c r="I555" s="97"/>
      <c r="J555" s="97"/>
    </row>
    <row r="556" spans="2:10" x14ac:dyDescent="0.3">
      <c r="B556" s="22"/>
      <c r="C556" s="19" t="s">
        <v>4</v>
      </c>
      <c r="D556" s="19"/>
      <c r="E556" s="19"/>
      <c r="F556" s="30"/>
      <c r="G556" s="30"/>
      <c r="H556" s="97"/>
      <c r="I556" s="97"/>
      <c r="J556" s="97"/>
    </row>
    <row r="557" spans="2:10" x14ac:dyDescent="0.3">
      <c r="B557" s="22"/>
      <c r="C557" s="19" t="s">
        <v>4</v>
      </c>
      <c r="D557" s="19"/>
      <c r="E557" s="19"/>
      <c r="F557" s="30"/>
      <c r="G557" s="30"/>
      <c r="H557" s="97"/>
      <c r="I557" s="97"/>
      <c r="J557" s="97"/>
    </row>
    <row r="558" spans="2:10" x14ac:dyDescent="0.3">
      <c r="B558" s="22"/>
      <c r="C558" s="19" t="s">
        <v>4</v>
      </c>
      <c r="D558" s="19"/>
      <c r="E558" s="19"/>
      <c r="F558" s="30"/>
      <c r="G558" s="30"/>
      <c r="H558" s="97"/>
      <c r="I558" s="97"/>
      <c r="J558" s="97"/>
    </row>
    <row r="559" spans="2:10" x14ac:dyDescent="0.3">
      <c r="B559" s="22"/>
      <c r="C559" s="19" t="s">
        <v>4</v>
      </c>
      <c r="D559" s="19"/>
      <c r="E559" s="19"/>
      <c r="F559" s="30"/>
      <c r="G559" s="30"/>
      <c r="H559" s="97"/>
      <c r="I559" s="97"/>
      <c r="J559" s="97"/>
    </row>
    <row r="560" spans="2:10" x14ac:dyDescent="0.3">
      <c r="B560" s="22"/>
      <c r="C560" s="19" t="s">
        <v>4</v>
      </c>
      <c r="D560" s="19"/>
      <c r="E560" s="19"/>
      <c r="F560" s="30"/>
      <c r="G560" s="30"/>
      <c r="H560" s="97"/>
      <c r="I560" s="97"/>
      <c r="J560" s="97"/>
    </row>
    <row r="561" spans="2:10" x14ac:dyDescent="0.3">
      <c r="B561" s="22"/>
      <c r="C561" s="19" t="s">
        <v>4</v>
      </c>
      <c r="D561" s="19"/>
      <c r="E561" s="19"/>
      <c r="F561" s="30"/>
      <c r="G561" s="30"/>
      <c r="H561" s="97"/>
      <c r="I561" s="97"/>
      <c r="J561" s="97"/>
    </row>
    <row r="562" spans="2:10" x14ac:dyDescent="0.3">
      <c r="B562" s="22"/>
      <c r="C562" s="19" t="s">
        <v>4</v>
      </c>
      <c r="D562" s="19"/>
      <c r="E562" s="19"/>
      <c r="F562" s="30"/>
      <c r="G562" s="30"/>
      <c r="H562" s="97"/>
      <c r="I562" s="97"/>
      <c r="J562" s="97"/>
    </row>
    <row r="563" spans="2:10" x14ac:dyDescent="0.3">
      <c r="B563" s="22"/>
      <c r="C563" s="19" t="s">
        <v>4</v>
      </c>
      <c r="D563" s="19"/>
      <c r="E563" s="19"/>
      <c r="F563" s="30"/>
      <c r="G563" s="30"/>
      <c r="H563" s="97"/>
      <c r="I563" s="97"/>
      <c r="J563" s="97"/>
    </row>
    <row r="564" spans="2:10" x14ac:dyDescent="0.3">
      <c r="B564" s="22"/>
      <c r="C564" s="19" t="s">
        <v>4</v>
      </c>
      <c r="D564" s="19"/>
      <c r="E564" s="19"/>
      <c r="F564" s="30"/>
      <c r="G564" s="30"/>
      <c r="H564" s="97"/>
      <c r="I564" s="97"/>
      <c r="J564" s="97"/>
    </row>
    <row r="565" spans="2:10" x14ac:dyDescent="0.3">
      <c r="B565" s="22"/>
      <c r="C565" s="19" t="s">
        <v>4</v>
      </c>
      <c r="D565" s="19"/>
      <c r="E565" s="19"/>
      <c r="F565" s="30"/>
      <c r="G565" s="30"/>
      <c r="H565" s="97"/>
      <c r="I565" s="97"/>
      <c r="J565" s="97"/>
    </row>
    <row r="566" spans="2:10" x14ac:dyDescent="0.3">
      <c r="B566" s="22"/>
      <c r="C566" s="19" t="s">
        <v>4</v>
      </c>
      <c r="D566" s="19"/>
      <c r="E566" s="19"/>
      <c r="F566" s="30"/>
      <c r="G566" s="30"/>
      <c r="H566" s="97"/>
      <c r="I566" s="97"/>
      <c r="J566" s="97"/>
    </row>
    <row r="567" spans="2:10" x14ac:dyDescent="0.3">
      <c r="B567" s="22"/>
      <c r="C567" s="19" t="s">
        <v>4</v>
      </c>
      <c r="D567" s="19"/>
      <c r="E567" s="19"/>
      <c r="F567" s="30"/>
      <c r="G567" s="30"/>
      <c r="H567" s="97"/>
      <c r="I567" s="97"/>
      <c r="J567" s="97"/>
    </row>
    <row r="568" spans="2:10" x14ac:dyDescent="0.3">
      <c r="B568" s="22"/>
      <c r="C568" s="19" t="s">
        <v>4</v>
      </c>
      <c r="D568" s="19"/>
      <c r="E568" s="19"/>
      <c r="F568" s="30"/>
      <c r="G568" s="30"/>
      <c r="H568" s="97"/>
      <c r="I568" s="97"/>
      <c r="J568" s="97"/>
    </row>
    <row r="569" spans="2:10" x14ac:dyDescent="0.3">
      <c r="B569" s="22"/>
      <c r="C569" s="19" t="s">
        <v>4</v>
      </c>
      <c r="D569" s="19"/>
      <c r="E569" s="19"/>
      <c r="F569" s="30"/>
      <c r="G569" s="30"/>
      <c r="H569" s="97"/>
      <c r="I569" s="97"/>
      <c r="J569" s="97"/>
    </row>
    <row r="570" spans="2:10" x14ac:dyDescent="0.3">
      <c r="B570" s="22"/>
      <c r="C570" s="19" t="s">
        <v>4</v>
      </c>
      <c r="D570" s="19"/>
      <c r="E570" s="19"/>
      <c r="F570" s="30"/>
      <c r="G570" s="30"/>
      <c r="H570" s="97"/>
      <c r="I570" s="97"/>
      <c r="J570" s="97"/>
    </row>
    <row r="571" spans="2:10" x14ac:dyDescent="0.3">
      <c r="B571" s="22"/>
      <c r="C571" s="19" t="s">
        <v>4</v>
      </c>
      <c r="D571" s="19"/>
      <c r="E571" s="19"/>
      <c r="F571" s="30"/>
      <c r="G571" s="30"/>
      <c r="H571" s="97"/>
      <c r="I571" s="97"/>
      <c r="J571" s="97"/>
    </row>
    <row r="572" spans="2:10" x14ac:dyDescent="0.3">
      <c r="B572" s="22"/>
      <c r="C572" s="19" t="s">
        <v>4</v>
      </c>
      <c r="D572" s="19"/>
      <c r="E572" s="19"/>
      <c r="F572" s="30"/>
      <c r="G572" s="30"/>
      <c r="H572" s="97"/>
      <c r="I572" s="97"/>
      <c r="J572" s="97"/>
    </row>
    <row r="573" spans="2:10" x14ac:dyDescent="0.3">
      <c r="B573" s="22"/>
      <c r="C573" s="19" t="s">
        <v>4</v>
      </c>
      <c r="D573" s="19"/>
      <c r="E573" s="19"/>
      <c r="F573" s="30"/>
      <c r="G573" s="30"/>
      <c r="H573" s="97"/>
      <c r="I573" s="97"/>
      <c r="J573" s="97"/>
    </row>
    <row r="574" spans="2:10" x14ac:dyDescent="0.3">
      <c r="B574" s="22"/>
      <c r="C574" s="19" t="s">
        <v>4</v>
      </c>
      <c r="D574" s="19"/>
      <c r="E574" s="19"/>
      <c r="F574" s="30"/>
      <c r="G574" s="30"/>
      <c r="H574" s="97"/>
      <c r="I574" s="97"/>
      <c r="J574" s="97"/>
    </row>
    <row r="575" spans="2:10" x14ac:dyDescent="0.3">
      <c r="B575" s="22"/>
      <c r="C575" s="19" t="s">
        <v>4</v>
      </c>
      <c r="D575" s="19"/>
      <c r="E575" s="19"/>
      <c r="F575" s="30"/>
      <c r="G575" s="30"/>
      <c r="H575" s="97"/>
      <c r="I575" s="97"/>
      <c r="J575" s="97"/>
    </row>
    <row r="576" spans="2:10" x14ac:dyDescent="0.3">
      <c r="B576" s="22"/>
      <c r="C576" s="19" t="s">
        <v>4</v>
      </c>
      <c r="D576" s="19"/>
      <c r="E576" s="19"/>
      <c r="F576" s="30"/>
      <c r="G576" s="30"/>
      <c r="H576" s="97"/>
      <c r="I576" s="97"/>
      <c r="J576" s="97"/>
    </row>
    <row r="577" spans="2:10" x14ac:dyDescent="0.3">
      <c r="B577" s="22"/>
      <c r="C577" s="19" t="s">
        <v>4</v>
      </c>
      <c r="D577" s="19"/>
      <c r="E577" s="19"/>
      <c r="F577" s="30"/>
      <c r="G577" s="30"/>
      <c r="H577" s="97"/>
      <c r="I577" s="97"/>
      <c r="J577" s="97"/>
    </row>
    <row r="578" spans="2:10" x14ac:dyDescent="0.3">
      <c r="B578" s="22"/>
      <c r="C578" s="19" t="s">
        <v>4</v>
      </c>
      <c r="D578" s="19"/>
      <c r="E578" s="19"/>
      <c r="F578" s="30"/>
      <c r="G578" s="30"/>
      <c r="H578" s="97"/>
      <c r="I578" s="97"/>
      <c r="J578" s="97"/>
    </row>
    <row r="579" spans="2:10" x14ac:dyDescent="0.3">
      <c r="B579" s="22"/>
      <c r="C579" s="19" t="s">
        <v>4</v>
      </c>
      <c r="D579" s="19"/>
      <c r="E579" s="19"/>
      <c r="F579" s="30"/>
      <c r="G579" s="30"/>
      <c r="H579" s="97"/>
      <c r="I579" s="97"/>
      <c r="J579" s="97"/>
    </row>
    <row r="580" spans="2:10" x14ac:dyDescent="0.3">
      <c r="B580" s="22"/>
      <c r="C580" s="19" t="s">
        <v>4</v>
      </c>
      <c r="D580" s="19"/>
      <c r="E580" s="19"/>
      <c r="F580" s="30"/>
      <c r="G580" s="30"/>
      <c r="H580" s="97"/>
      <c r="I580" s="97"/>
      <c r="J580" s="97"/>
    </row>
    <row r="581" spans="2:10" x14ac:dyDescent="0.3">
      <c r="B581" s="22"/>
      <c r="C581" s="19" t="s">
        <v>4</v>
      </c>
      <c r="D581" s="19"/>
      <c r="E581" s="19"/>
      <c r="F581" s="30"/>
      <c r="G581" s="30"/>
      <c r="H581" s="97"/>
      <c r="I581" s="97"/>
      <c r="J581" s="97"/>
    </row>
    <row r="582" spans="2:10" x14ac:dyDescent="0.3">
      <c r="B582" s="22"/>
      <c r="C582" s="19" t="s">
        <v>4</v>
      </c>
      <c r="D582" s="19"/>
      <c r="E582" s="19"/>
      <c r="F582" s="30"/>
      <c r="G582" s="30"/>
      <c r="H582" s="97"/>
      <c r="I582" s="97"/>
      <c r="J582" s="97"/>
    </row>
    <row r="583" spans="2:10" x14ac:dyDescent="0.3">
      <c r="B583" s="22"/>
      <c r="C583" s="19" t="s">
        <v>4</v>
      </c>
      <c r="D583" s="19"/>
      <c r="E583" s="19"/>
      <c r="F583" s="30"/>
      <c r="G583" s="30"/>
      <c r="H583" s="97"/>
      <c r="I583" s="97"/>
      <c r="J583" s="97"/>
    </row>
    <row r="584" spans="2:10" x14ac:dyDescent="0.3">
      <c r="B584" s="22"/>
      <c r="C584" s="19" t="s">
        <v>4</v>
      </c>
      <c r="D584" s="19"/>
      <c r="E584" s="19"/>
      <c r="F584" s="30"/>
      <c r="G584" s="30"/>
      <c r="H584" s="97"/>
      <c r="I584" s="97"/>
      <c r="J584" s="97"/>
    </row>
    <row r="585" spans="2:10" x14ac:dyDescent="0.3">
      <c r="B585" s="22"/>
      <c r="C585" s="19" t="s">
        <v>4</v>
      </c>
      <c r="D585" s="19"/>
      <c r="E585" s="19"/>
      <c r="F585" s="30"/>
      <c r="G585" s="30"/>
      <c r="H585" s="97"/>
      <c r="I585" s="97"/>
      <c r="J585" s="97"/>
    </row>
    <row r="586" spans="2:10" x14ac:dyDescent="0.3">
      <c r="B586" s="22"/>
      <c r="C586" s="19" t="s">
        <v>4</v>
      </c>
      <c r="D586" s="19"/>
      <c r="E586" s="19"/>
      <c r="F586" s="30"/>
      <c r="G586" s="30"/>
      <c r="H586" s="97"/>
      <c r="I586" s="97"/>
      <c r="J586" s="97"/>
    </row>
    <row r="587" spans="2:10" x14ac:dyDescent="0.3">
      <c r="B587" s="22"/>
      <c r="C587" s="19" t="s">
        <v>4</v>
      </c>
      <c r="D587" s="19"/>
      <c r="E587" s="19"/>
      <c r="F587" s="30"/>
      <c r="G587" s="30"/>
      <c r="H587" s="97"/>
      <c r="I587" s="97"/>
      <c r="J587" s="97"/>
    </row>
    <row r="588" spans="2:10" x14ac:dyDescent="0.3">
      <c r="B588" s="22"/>
      <c r="C588" s="19" t="s">
        <v>4</v>
      </c>
      <c r="D588" s="19"/>
      <c r="E588" s="19"/>
      <c r="F588" s="30"/>
      <c r="G588" s="30"/>
      <c r="H588" s="97"/>
      <c r="I588" s="97"/>
      <c r="J588" s="97"/>
    </row>
    <row r="589" spans="2:10" x14ac:dyDescent="0.3">
      <c r="B589" s="22"/>
      <c r="C589" s="19" t="s">
        <v>4</v>
      </c>
      <c r="D589" s="19"/>
      <c r="E589" s="19"/>
      <c r="F589" s="30"/>
      <c r="G589" s="30"/>
      <c r="H589" s="97"/>
      <c r="I589" s="97"/>
      <c r="J589" s="97"/>
    </row>
    <row r="590" spans="2:10" x14ac:dyDescent="0.3">
      <c r="B590" s="22"/>
      <c r="C590" s="19" t="s">
        <v>4</v>
      </c>
      <c r="D590" s="19"/>
      <c r="E590" s="19"/>
      <c r="F590" s="30"/>
      <c r="G590" s="30"/>
      <c r="H590" s="97"/>
      <c r="I590" s="97"/>
      <c r="J590" s="97"/>
    </row>
    <row r="591" spans="2:10" x14ac:dyDescent="0.3">
      <c r="B591" s="22"/>
      <c r="C591" s="19" t="s">
        <v>4</v>
      </c>
      <c r="D591" s="19"/>
      <c r="E591" s="19"/>
      <c r="F591" s="30"/>
      <c r="G591" s="30"/>
      <c r="H591" s="97"/>
      <c r="I591" s="97"/>
      <c r="J591" s="97"/>
    </row>
    <row r="592" spans="2:10" x14ac:dyDescent="0.3">
      <c r="B592" s="22"/>
      <c r="C592" s="19" t="s">
        <v>4</v>
      </c>
      <c r="D592" s="19"/>
      <c r="E592" s="19"/>
      <c r="F592" s="30"/>
      <c r="G592" s="30"/>
      <c r="H592" s="97"/>
      <c r="I592" s="97"/>
      <c r="J592" s="97"/>
    </row>
    <row r="593" spans="2:10" x14ac:dyDescent="0.3">
      <c r="B593" s="22"/>
      <c r="C593" s="19" t="s">
        <v>4</v>
      </c>
      <c r="D593" s="19"/>
      <c r="E593" s="19"/>
      <c r="F593" s="30"/>
      <c r="G593" s="30"/>
      <c r="H593" s="97"/>
      <c r="I593" s="97"/>
      <c r="J593" s="97"/>
    </row>
    <row r="594" spans="2:10" x14ac:dyDescent="0.3">
      <c r="B594" s="22"/>
      <c r="C594" s="19" t="s">
        <v>4</v>
      </c>
      <c r="D594" s="19"/>
      <c r="E594" s="19"/>
      <c r="F594" s="30"/>
      <c r="G594" s="30"/>
      <c r="H594" s="97"/>
      <c r="I594" s="97"/>
      <c r="J594" s="97"/>
    </row>
    <row r="595" spans="2:10" x14ac:dyDescent="0.3">
      <c r="B595" s="22"/>
      <c r="C595" s="19" t="s">
        <v>4</v>
      </c>
      <c r="D595" s="19"/>
      <c r="E595" s="19"/>
      <c r="F595" s="30"/>
      <c r="G595" s="30"/>
      <c r="H595" s="97"/>
      <c r="I595" s="97"/>
      <c r="J595" s="97"/>
    </row>
    <row r="596" spans="2:10" x14ac:dyDescent="0.3">
      <c r="B596" s="22"/>
      <c r="C596" s="19" t="s">
        <v>4</v>
      </c>
      <c r="D596" s="19"/>
      <c r="E596" s="19"/>
      <c r="F596" s="30"/>
      <c r="G596" s="30"/>
      <c r="H596" s="97"/>
      <c r="I596" s="97"/>
      <c r="J596" s="97"/>
    </row>
    <row r="597" spans="2:10" x14ac:dyDescent="0.3">
      <c r="B597" s="22"/>
      <c r="C597" s="19" t="s">
        <v>4</v>
      </c>
      <c r="D597" s="19"/>
      <c r="E597" s="19"/>
      <c r="F597" s="30"/>
      <c r="G597" s="30"/>
      <c r="H597" s="97"/>
      <c r="I597" s="97"/>
      <c r="J597" s="97"/>
    </row>
    <row r="598" spans="2:10" x14ac:dyDescent="0.3">
      <c r="B598" s="22"/>
      <c r="C598" s="19" t="s">
        <v>4</v>
      </c>
      <c r="D598" s="19"/>
      <c r="E598" s="19"/>
      <c r="F598" s="30"/>
      <c r="G598" s="30"/>
      <c r="H598" s="97"/>
      <c r="I598" s="97"/>
      <c r="J598" s="97"/>
    </row>
    <row r="599" spans="2:10" x14ac:dyDescent="0.3">
      <c r="B599" s="22"/>
      <c r="C599" s="19" t="s">
        <v>4</v>
      </c>
      <c r="D599" s="19"/>
      <c r="E599" s="19"/>
      <c r="F599" s="30"/>
      <c r="G599" s="30"/>
      <c r="H599" s="97"/>
      <c r="I599" s="97"/>
      <c r="J599" s="97"/>
    </row>
    <row r="600" spans="2:10" x14ac:dyDescent="0.3">
      <c r="B600" s="22"/>
      <c r="C600" s="19" t="s">
        <v>4</v>
      </c>
      <c r="D600" s="19"/>
      <c r="E600" s="19"/>
      <c r="F600" s="30"/>
      <c r="G600" s="30"/>
      <c r="H600" s="97"/>
      <c r="I600" s="97"/>
      <c r="J600" s="97"/>
    </row>
    <row r="601" spans="2:10" x14ac:dyDescent="0.3">
      <c r="B601" s="22"/>
      <c r="C601" s="19" t="s">
        <v>4</v>
      </c>
      <c r="D601" s="19"/>
      <c r="E601" s="19"/>
      <c r="F601" s="30"/>
      <c r="G601" s="30"/>
      <c r="H601" s="97"/>
      <c r="I601" s="97"/>
      <c r="J601" s="97"/>
    </row>
    <row r="602" spans="2:10" x14ac:dyDescent="0.3">
      <c r="B602" s="22"/>
      <c r="C602" s="19" t="s">
        <v>4</v>
      </c>
      <c r="D602" s="19"/>
      <c r="E602" s="19"/>
      <c r="F602" s="30"/>
      <c r="G602" s="30"/>
      <c r="H602" s="97"/>
      <c r="I602" s="97"/>
      <c r="J602" s="97"/>
    </row>
    <row r="603" spans="2:10" x14ac:dyDescent="0.3">
      <c r="B603" s="22"/>
      <c r="C603" s="19" t="s">
        <v>4</v>
      </c>
      <c r="D603" s="19"/>
      <c r="E603" s="19"/>
      <c r="F603" s="30"/>
      <c r="G603" s="30"/>
      <c r="H603" s="97"/>
      <c r="I603" s="97"/>
      <c r="J603" s="97"/>
    </row>
    <row r="604" spans="2:10" x14ac:dyDescent="0.3">
      <c r="B604" s="22"/>
      <c r="C604" s="19" t="s">
        <v>4</v>
      </c>
      <c r="D604" s="19"/>
      <c r="E604" s="19"/>
      <c r="F604" s="30"/>
      <c r="G604" s="30"/>
      <c r="H604" s="97"/>
      <c r="I604" s="97"/>
      <c r="J604" s="97"/>
    </row>
    <row r="605" spans="2:10" x14ac:dyDescent="0.3">
      <c r="B605" s="22"/>
      <c r="C605" s="19" t="s">
        <v>4</v>
      </c>
      <c r="D605" s="19"/>
      <c r="E605" s="19"/>
      <c r="F605" s="30"/>
      <c r="G605" s="30"/>
      <c r="H605" s="97"/>
      <c r="I605" s="97"/>
      <c r="J605" s="97"/>
    </row>
    <row r="606" spans="2:10" x14ac:dyDescent="0.3">
      <c r="B606" s="22"/>
      <c r="C606" s="19" t="s">
        <v>4</v>
      </c>
      <c r="D606" s="19"/>
      <c r="E606" s="19"/>
      <c r="F606" s="30"/>
      <c r="G606" s="30"/>
      <c r="H606" s="97"/>
      <c r="I606" s="97"/>
      <c r="J606" s="97"/>
    </row>
    <row r="607" spans="2:10" x14ac:dyDescent="0.3">
      <c r="B607" s="22"/>
      <c r="C607" s="19" t="s">
        <v>4</v>
      </c>
      <c r="D607" s="19"/>
      <c r="E607" s="19"/>
      <c r="F607" s="30"/>
      <c r="G607" s="30"/>
      <c r="H607" s="97"/>
      <c r="I607" s="97"/>
      <c r="J607" s="97"/>
    </row>
    <row r="608" spans="2:10" x14ac:dyDescent="0.3">
      <c r="B608" s="22"/>
      <c r="C608" s="19" t="s">
        <v>4</v>
      </c>
      <c r="D608" s="19"/>
      <c r="E608" s="19"/>
      <c r="F608" s="30"/>
      <c r="G608" s="30"/>
      <c r="H608" s="97"/>
      <c r="I608" s="97"/>
      <c r="J608" s="97"/>
    </row>
    <row r="609" spans="2:10" x14ac:dyDescent="0.3">
      <c r="B609" s="22"/>
      <c r="C609" s="19" t="s">
        <v>4</v>
      </c>
      <c r="D609" s="19"/>
      <c r="E609" s="19"/>
      <c r="F609" s="30"/>
      <c r="G609" s="30"/>
      <c r="H609" s="97"/>
      <c r="I609" s="97"/>
      <c r="J609" s="97"/>
    </row>
    <row r="610" spans="2:10" x14ac:dyDescent="0.3">
      <c r="B610" s="22"/>
      <c r="C610" s="19" t="s">
        <v>4</v>
      </c>
      <c r="D610" s="19"/>
      <c r="E610" s="19"/>
      <c r="F610" s="30"/>
      <c r="G610" s="30"/>
      <c r="H610" s="97"/>
      <c r="I610" s="97"/>
      <c r="J610" s="97"/>
    </row>
    <row r="611" spans="2:10" x14ac:dyDescent="0.3">
      <c r="B611" s="22"/>
      <c r="C611" s="19" t="s">
        <v>4</v>
      </c>
      <c r="D611" s="19"/>
      <c r="E611" s="19"/>
      <c r="F611" s="30"/>
      <c r="G611" s="30"/>
      <c r="H611" s="97"/>
      <c r="I611" s="97"/>
      <c r="J611" s="97"/>
    </row>
    <row r="612" spans="2:10" x14ac:dyDescent="0.3">
      <c r="B612" s="22"/>
      <c r="C612" s="19" t="s">
        <v>4</v>
      </c>
      <c r="D612" s="19"/>
      <c r="E612" s="19"/>
      <c r="F612" s="30"/>
      <c r="G612" s="30"/>
      <c r="H612" s="97"/>
      <c r="I612" s="97"/>
      <c r="J612" s="97"/>
    </row>
    <row r="613" spans="2:10" x14ac:dyDescent="0.3">
      <c r="B613" s="22"/>
      <c r="C613" s="19" t="s">
        <v>4</v>
      </c>
      <c r="D613" s="19"/>
      <c r="E613" s="19"/>
      <c r="F613" s="30"/>
      <c r="G613" s="30"/>
      <c r="H613" s="97"/>
      <c r="I613" s="97"/>
      <c r="J613" s="97"/>
    </row>
    <row r="614" spans="2:10" x14ac:dyDescent="0.3">
      <c r="B614" s="22"/>
      <c r="C614" s="19" t="s">
        <v>4</v>
      </c>
      <c r="D614" s="19"/>
      <c r="E614" s="19"/>
      <c r="F614" s="30"/>
      <c r="G614" s="30"/>
      <c r="H614" s="97"/>
      <c r="I614" s="97"/>
      <c r="J614" s="97"/>
    </row>
    <row r="615" spans="2:10" x14ac:dyDescent="0.3">
      <c r="B615" s="22"/>
      <c r="C615" s="19" t="s">
        <v>4</v>
      </c>
      <c r="D615" s="19"/>
      <c r="E615" s="19"/>
      <c r="F615" s="30"/>
      <c r="G615" s="30"/>
      <c r="H615" s="97"/>
      <c r="I615" s="97"/>
      <c r="J615" s="97"/>
    </row>
    <row r="616" spans="2:10" x14ac:dyDescent="0.3">
      <c r="B616" s="22"/>
      <c r="C616" s="19" t="s">
        <v>4</v>
      </c>
      <c r="D616" s="19"/>
      <c r="E616" s="19"/>
      <c r="F616" s="30"/>
      <c r="G616" s="30"/>
      <c r="H616" s="97"/>
      <c r="I616" s="97"/>
      <c r="J616" s="97"/>
    </row>
    <row r="617" spans="2:10" x14ac:dyDescent="0.3">
      <c r="B617" s="22"/>
      <c r="C617" s="19" t="s">
        <v>4</v>
      </c>
      <c r="D617" s="19"/>
      <c r="E617" s="19"/>
      <c r="F617" s="30"/>
      <c r="G617" s="30"/>
      <c r="H617" s="97"/>
      <c r="I617" s="97"/>
      <c r="J617" s="97"/>
    </row>
    <row r="618" spans="2:10" x14ac:dyDescent="0.3">
      <c r="B618" s="22"/>
      <c r="C618" s="19" t="s">
        <v>4</v>
      </c>
      <c r="D618" s="19"/>
      <c r="E618" s="19"/>
      <c r="F618" s="30"/>
      <c r="G618" s="30"/>
      <c r="H618" s="97"/>
      <c r="I618" s="97"/>
      <c r="J618" s="97"/>
    </row>
    <row r="619" spans="2:10" x14ac:dyDescent="0.3">
      <c r="B619" s="22"/>
      <c r="C619" s="19" t="s">
        <v>4</v>
      </c>
      <c r="D619" s="19"/>
      <c r="E619" s="19"/>
      <c r="F619" s="30"/>
      <c r="G619" s="30"/>
      <c r="H619" s="97"/>
      <c r="I619" s="97"/>
      <c r="J619" s="97"/>
    </row>
    <row r="620" spans="2:10" x14ac:dyDescent="0.3">
      <c r="B620" s="22"/>
      <c r="C620" s="19" t="s">
        <v>4</v>
      </c>
      <c r="D620" s="19"/>
      <c r="E620" s="19"/>
      <c r="F620" s="30"/>
      <c r="G620" s="30"/>
      <c r="H620" s="97"/>
      <c r="I620" s="97"/>
      <c r="J620" s="97"/>
    </row>
    <row r="621" spans="2:10" x14ac:dyDescent="0.3">
      <c r="B621" s="22"/>
      <c r="C621" s="19" t="s">
        <v>4</v>
      </c>
      <c r="D621" s="19"/>
      <c r="E621" s="19"/>
      <c r="F621" s="30"/>
      <c r="G621" s="30"/>
      <c r="H621" s="97"/>
      <c r="I621" s="97"/>
      <c r="J621" s="97"/>
    </row>
    <row r="622" spans="2:10" x14ac:dyDescent="0.3">
      <c r="B622" s="22"/>
      <c r="C622" s="19" t="s">
        <v>4</v>
      </c>
      <c r="D622" s="19"/>
      <c r="E622" s="19"/>
      <c r="F622" s="30"/>
      <c r="G622" s="30"/>
      <c r="H622" s="97"/>
      <c r="I622" s="97"/>
      <c r="J622" s="97"/>
    </row>
    <row r="623" spans="2:10" x14ac:dyDescent="0.3">
      <c r="B623" s="22"/>
      <c r="C623" s="19" t="s">
        <v>4</v>
      </c>
      <c r="D623" s="19"/>
      <c r="E623" s="19"/>
      <c r="F623" s="30"/>
      <c r="G623" s="30"/>
      <c r="H623" s="97"/>
      <c r="I623" s="97"/>
      <c r="J623" s="97"/>
    </row>
    <row r="624" spans="2:10" x14ac:dyDescent="0.3">
      <c r="B624" s="22"/>
      <c r="C624" s="19" t="s">
        <v>4</v>
      </c>
      <c r="D624" s="19"/>
      <c r="E624" s="19"/>
      <c r="F624" s="30"/>
      <c r="G624" s="30"/>
      <c r="H624" s="97"/>
      <c r="I624" s="97"/>
      <c r="J624" s="97"/>
    </row>
    <row r="625" spans="2:10" x14ac:dyDescent="0.3">
      <c r="B625" s="22"/>
      <c r="C625" s="19" t="s">
        <v>4</v>
      </c>
      <c r="D625" s="19"/>
      <c r="E625" s="19"/>
      <c r="F625" s="30"/>
      <c r="G625" s="30"/>
      <c r="H625" s="97"/>
      <c r="I625" s="97"/>
      <c r="J625" s="97"/>
    </row>
    <row r="626" spans="2:10" x14ac:dyDescent="0.3">
      <c r="B626" s="22"/>
      <c r="C626" s="19" t="s">
        <v>4</v>
      </c>
      <c r="D626" s="19"/>
      <c r="E626" s="19"/>
      <c r="F626" s="30"/>
      <c r="G626" s="30"/>
      <c r="H626" s="97"/>
      <c r="I626" s="97"/>
      <c r="J626" s="97"/>
    </row>
    <row r="627" spans="2:10" x14ac:dyDescent="0.3">
      <c r="B627" s="22"/>
      <c r="C627" s="19" t="s">
        <v>4</v>
      </c>
      <c r="D627" s="19"/>
      <c r="E627" s="19"/>
      <c r="F627" s="30"/>
      <c r="G627" s="30"/>
      <c r="H627" s="97"/>
      <c r="I627" s="97"/>
      <c r="J627" s="97"/>
    </row>
    <row r="628" spans="2:10" x14ac:dyDescent="0.3">
      <c r="B628" s="22"/>
      <c r="C628" s="19" t="s">
        <v>4</v>
      </c>
      <c r="D628" s="19"/>
      <c r="E628" s="19"/>
      <c r="F628" s="30"/>
      <c r="G628" s="30"/>
      <c r="H628" s="97"/>
      <c r="I628" s="97"/>
      <c r="J628" s="97"/>
    </row>
    <row r="629" spans="2:10" x14ac:dyDescent="0.3">
      <c r="B629" s="22"/>
      <c r="C629" s="19" t="s">
        <v>4</v>
      </c>
      <c r="D629" s="19"/>
      <c r="E629" s="19"/>
      <c r="F629" s="30"/>
      <c r="G629" s="30"/>
      <c r="H629" s="97"/>
      <c r="I629" s="97"/>
      <c r="J629" s="97"/>
    </row>
    <row r="630" spans="2:10" x14ac:dyDescent="0.3">
      <c r="B630" s="22"/>
      <c r="C630" s="19" t="s">
        <v>4</v>
      </c>
      <c r="D630" s="19"/>
      <c r="E630" s="19"/>
      <c r="F630" s="30"/>
      <c r="G630" s="30"/>
      <c r="H630" s="97"/>
      <c r="I630" s="97"/>
      <c r="J630" s="97"/>
    </row>
    <row r="631" spans="2:10" x14ac:dyDescent="0.3">
      <c r="B631" s="22"/>
      <c r="C631" s="19" t="s">
        <v>4</v>
      </c>
      <c r="D631" s="19"/>
      <c r="E631" s="19"/>
      <c r="F631" s="30"/>
      <c r="G631" s="30"/>
      <c r="H631" s="97"/>
      <c r="I631" s="97"/>
      <c r="J631" s="97"/>
    </row>
    <row r="632" spans="2:10" x14ac:dyDescent="0.3">
      <c r="B632" s="22"/>
      <c r="C632" s="19" t="s">
        <v>4</v>
      </c>
      <c r="D632" s="19"/>
      <c r="E632" s="19"/>
      <c r="F632" s="30"/>
      <c r="G632" s="30"/>
      <c r="H632" s="97"/>
      <c r="I632" s="97"/>
      <c r="J632" s="97"/>
    </row>
    <row r="633" spans="2:10" x14ac:dyDescent="0.3">
      <c r="B633" s="22"/>
      <c r="C633" s="19" t="s">
        <v>4</v>
      </c>
      <c r="D633" s="19"/>
      <c r="E633" s="19"/>
      <c r="F633" s="30"/>
      <c r="G633" s="30"/>
      <c r="H633" s="97"/>
      <c r="I633" s="97"/>
      <c r="J633" s="97"/>
    </row>
    <row r="634" spans="2:10" x14ac:dyDescent="0.3">
      <c r="B634" s="22"/>
      <c r="C634" s="19" t="s">
        <v>4</v>
      </c>
      <c r="D634" s="19"/>
      <c r="E634" s="19"/>
      <c r="F634" s="30"/>
      <c r="G634" s="30"/>
      <c r="H634" s="97"/>
      <c r="I634" s="97"/>
      <c r="J634" s="97"/>
    </row>
    <row r="635" spans="2:10" x14ac:dyDescent="0.3">
      <c r="B635" s="22"/>
      <c r="C635" s="19" t="s">
        <v>4</v>
      </c>
      <c r="D635" s="19"/>
      <c r="E635" s="19"/>
      <c r="F635" s="30"/>
      <c r="G635" s="30"/>
      <c r="H635" s="97"/>
      <c r="I635" s="97"/>
      <c r="J635" s="97"/>
    </row>
    <row r="636" spans="2:10" x14ac:dyDescent="0.3">
      <c r="B636" s="22"/>
      <c r="C636" s="19" t="s">
        <v>4</v>
      </c>
      <c r="D636" s="19"/>
      <c r="E636" s="19"/>
      <c r="F636" s="30"/>
      <c r="G636" s="30"/>
      <c r="H636" s="97"/>
      <c r="I636" s="97"/>
      <c r="J636" s="97"/>
    </row>
    <row r="637" spans="2:10" x14ac:dyDescent="0.3">
      <c r="B637" s="22"/>
      <c r="C637" s="19" t="s">
        <v>4</v>
      </c>
      <c r="D637" s="19"/>
      <c r="E637" s="19"/>
      <c r="F637" s="30"/>
      <c r="G637" s="30"/>
      <c r="H637" s="97"/>
      <c r="I637" s="97"/>
      <c r="J637" s="97"/>
    </row>
    <row r="638" spans="2:10" x14ac:dyDescent="0.3">
      <c r="B638" s="22"/>
      <c r="C638" s="19" t="s">
        <v>4</v>
      </c>
      <c r="D638" s="19"/>
      <c r="E638" s="19"/>
      <c r="F638" s="30"/>
      <c r="G638" s="30"/>
      <c r="H638" s="97"/>
      <c r="I638" s="97"/>
      <c r="J638" s="97"/>
    </row>
    <row r="639" spans="2:10" x14ac:dyDescent="0.3">
      <c r="B639" s="22"/>
      <c r="C639" s="19" t="s">
        <v>4</v>
      </c>
      <c r="D639" s="19"/>
      <c r="E639" s="19"/>
      <c r="F639" s="30"/>
      <c r="G639" s="30"/>
      <c r="H639" s="97"/>
      <c r="I639" s="97"/>
      <c r="J639" s="97"/>
    </row>
    <row r="640" spans="2:10" x14ac:dyDescent="0.3">
      <c r="B640" s="22"/>
      <c r="C640" s="19" t="s">
        <v>4</v>
      </c>
      <c r="D640" s="19"/>
      <c r="E640" s="19"/>
      <c r="F640" s="30"/>
      <c r="G640" s="30"/>
      <c r="H640" s="97"/>
      <c r="I640" s="97"/>
      <c r="J640" s="97"/>
    </row>
    <row r="641" spans="2:10" x14ac:dyDescent="0.3">
      <c r="B641" s="22"/>
      <c r="C641" s="19" t="s">
        <v>4</v>
      </c>
      <c r="D641" s="19"/>
      <c r="E641" s="19"/>
      <c r="F641" s="30"/>
      <c r="G641" s="30"/>
      <c r="H641" s="97"/>
      <c r="I641" s="97"/>
      <c r="J641" s="97"/>
    </row>
    <row r="642" spans="2:10" x14ac:dyDescent="0.3">
      <c r="B642" s="22"/>
      <c r="C642" s="19" t="s">
        <v>4</v>
      </c>
      <c r="D642" s="19"/>
      <c r="E642" s="19"/>
      <c r="F642" s="30"/>
      <c r="G642" s="30"/>
      <c r="H642" s="97"/>
      <c r="I642" s="97"/>
      <c r="J642" s="97"/>
    </row>
    <row r="643" spans="2:10" x14ac:dyDescent="0.3">
      <c r="B643" s="22"/>
      <c r="C643" s="19" t="s">
        <v>4</v>
      </c>
      <c r="D643" s="19"/>
      <c r="E643" s="19"/>
      <c r="F643" s="30"/>
      <c r="G643" s="30"/>
      <c r="H643" s="97"/>
      <c r="I643" s="97"/>
      <c r="J643" s="97"/>
    </row>
    <row r="644" spans="2:10" x14ac:dyDescent="0.3">
      <c r="B644" s="22"/>
      <c r="C644" s="19" t="s">
        <v>4</v>
      </c>
      <c r="D644" s="19"/>
      <c r="E644" s="19"/>
      <c r="F644" s="30"/>
      <c r="G644" s="30"/>
      <c r="H644" s="97"/>
      <c r="I644" s="97"/>
      <c r="J644" s="97"/>
    </row>
    <row r="645" spans="2:10" x14ac:dyDescent="0.3">
      <c r="B645" s="22"/>
      <c r="C645" s="19" t="s">
        <v>4</v>
      </c>
      <c r="D645" s="19"/>
      <c r="E645" s="19"/>
      <c r="F645" s="30"/>
      <c r="G645" s="30"/>
      <c r="H645" s="97"/>
      <c r="I645" s="97"/>
      <c r="J645" s="97"/>
    </row>
    <row r="646" spans="2:10" x14ac:dyDescent="0.3">
      <c r="B646" s="22"/>
      <c r="C646" s="19" t="s">
        <v>4</v>
      </c>
      <c r="D646" s="19"/>
      <c r="E646" s="19"/>
      <c r="F646" s="30"/>
      <c r="G646" s="30"/>
      <c r="H646" s="97"/>
      <c r="I646" s="97"/>
      <c r="J646" s="97"/>
    </row>
    <row r="647" spans="2:10" x14ac:dyDescent="0.3">
      <c r="B647" s="22"/>
      <c r="C647" s="19" t="s">
        <v>4</v>
      </c>
      <c r="D647" s="19"/>
      <c r="E647" s="19"/>
      <c r="F647" s="30"/>
      <c r="G647" s="30"/>
      <c r="H647" s="97"/>
      <c r="I647" s="97"/>
      <c r="J647" s="97"/>
    </row>
    <row r="648" spans="2:10" x14ac:dyDescent="0.3">
      <c r="B648" s="22"/>
      <c r="C648" s="19" t="s">
        <v>4</v>
      </c>
      <c r="D648" s="19"/>
      <c r="E648" s="19"/>
      <c r="F648" s="30"/>
      <c r="G648" s="30"/>
      <c r="H648" s="97"/>
      <c r="I648" s="97"/>
      <c r="J648" s="97"/>
    </row>
    <row r="649" spans="2:10" x14ac:dyDescent="0.3">
      <c r="B649" s="22"/>
      <c r="C649" s="19" t="s">
        <v>4</v>
      </c>
      <c r="D649" s="19"/>
      <c r="E649" s="19"/>
      <c r="F649" s="30"/>
      <c r="G649" s="30"/>
      <c r="H649" s="97"/>
      <c r="I649" s="97"/>
      <c r="J649" s="97"/>
    </row>
    <row r="650" spans="2:10" x14ac:dyDescent="0.3">
      <c r="B650" s="22"/>
      <c r="C650" s="19" t="s">
        <v>4</v>
      </c>
      <c r="D650" s="19"/>
      <c r="E650" s="19"/>
      <c r="F650" s="30"/>
      <c r="G650" s="30"/>
      <c r="H650" s="97"/>
      <c r="I650" s="97"/>
      <c r="J650" s="97"/>
    </row>
    <row r="651" spans="2:10" x14ac:dyDescent="0.3">
      <c r="B651" s="22"/>
      <c r="C651" s="19" t="s">
        <v>4</v>
      </c>
      <c r="D651" s="19"/>
      <c r="E651" s="19"/>
      <c r="F651" s="30"/>
      <c r="G651" s="30"/>
      <c r="H651" s="97"/>
      <c r="I651" s="97"/>
      <c r="J651" s="97"/>
    </row>
    <row r="652" spans="2:10" x14ac:dyDescent="0.3">
      <c r="B652" s="22"/>
      <c r="C652" s="19" t="s">
        <v>4</v>
      </c>
      <c r="D652" s="19"/>
      <c r="E652" s="19"/>
      <c r="F652" s="30"/>
      <c r="G652" s="30"/>
      <c r="H652" s="97"/>
      <c r="I652" s="97"/>
      <c r="J652" s="97"/>
    </row>
    <row r="653" spans="2:10" x14ac:dyDescent="0.3">
      <c r="B653" s="22"/>
      <c r="C653" s="19" t="s">
        <v>4</v>
      </c>
      <c r="D653" s="19"/>
      <c r="E653" s="19"/>
      <c r="F653" s="30"/>
      <c r="G653" s="30"/>
      <c r="H653" s="97"/>
      <c r="I653" s="97"/>
      <c r="J653" s="97"/>
    </row>
    <row r="654" spans="2:10" x14ac:dyDescent="0.3">
      <c r="B654" s="22"/>
      <c r="C654" s="19" t="s">
        <v>4</v>
      </c>
      <c r="D654" s="19"/>
      <c r="E654" s="19"/>
      <c r="F654" s="30"/>
      <c r="G654" s="30"/>
      <c r="H654" s="97"/>
      <c r="I654" s="97"/>
      <c r="J654" s="97"/>
    </row>
    <row r="655" spans="2:10" x14ac:dyDescent="0.3">
      <c r="B655" s="22"/>
      <c r="C655" s="19" t="s">
        <v>4</v>
      </c>
      <c r="D655" s="19"/>
      <c r="E655" s="19"/>
      <c r="F655" s="30"/>
      <c r="G655" s="30"/>
      <c r="H655" s="97"/>
      <c r="I655" s="97"/>
      <c r="J655" s="97"/>
    </row>
    <row r="656" spans="2:10" x14ac:dyDescent="0.3">
      <c r="B656" s="22"/>
      <c r="C656" s="19" t="s">
        <v>4</v>
      </c>
      <c r="D656" s="19"/>
      <c r="E656" s="19"/>
      <c r="F656" s="30"/>
      <c r="G656" s="30"/>
      <c r="H656" s="97"/>
      <c r="I656" s="97"/>
      <c r="J656" s="97"/>
    </row>
    <row r="657" spans="2:10" x14ac:dyDescent="0.3">
      <c r="B657" s="22"/>
      <c r="C657" s="19" t="s">
        <v>4</v>
      </c>
      <c r="D657" s="19"/>
      <c r="E657" s="19"/>
      <c r="F657" s="30"/>
      <c r="G657" s="30"/>
      <c r="H657" s="97"/>
      <c r="I657" s="97"/>
      <c r="J657" s="97"/>
    </row>
    <row r="658" spans="2:10" x14ac:dyDescent="0.3">
      <c r="B658" s="22"/>
      <c r="C658" s="19" t="s">
        <v>4</v>
      </c>
      <c r="D658" s="19"/>
      <c r="E658" s="19"/>
      <c r="F658" s="30"/>
      <c r="G658" s="30"/>
      <c r="H658" s="97"/>
      <c r="I658" s="97"/>
      <c r="J658" s="97"/>
    </row>
    <row r="659" spans="2:10" x14ac:dyDescent="0.3">
      <c r="B659" s="22"/>
      <c r="C659" s="19" t="s">
        <v>4</v>
      </c>
      <c r="D659" s="19"/>
      <c r="E659" s="19"/>
      <c r="F659" s="30"/>
      <c r="G659" s="30"/>
      <c r="H659" s="97"/>
      <c r="I659" s="97"/>
      <c r="J659" s="97"/>
    </row>
    <row r="660" spans="2:10" x14ac:dyDescent="0.3">
      <c r="B660" s="22"/>
      <c r="C660" s="19" t="s">
        <v>4</v>
      </c>
      <c r="D660" s="19"/>
      <c r="E660" s="19"/>
      <c r="F660" s="30"/>
      <c r="G660" s="30"/>
      <c r="H660" s="97"/>
      <c r="I660" s="97"/>
      <c r="J660" s="97"/>
    </row>
    <row r="661" spans="2:10" x14ac:dyDescent="0.3">
      <c r="B661" s="22"/>
      <c r="C661" s="19" t="s">
        <v>4</v>
      </c>
      <c r="D661" s="19"/>
      <c r="E661" s="19"/>
      <c r="F661" s="30"/>
      <c r="G661" s="30"/>
      <c r="H661" s="97"/>
      <c r="I661" s="97"/>
      <c r="J661" s="97"/>
    </row>
    <row r="662" spans="2:10" x14ac:dyDescent="0.3">
      <c r="B662" s="22"/>
      <c r="C662" s="19" t="s">
        <v>4</v>
      </c>
      <c r="D662" s="19"/>
      <c r="E662" s="19"/>
      <c r="F662" s="30"/>
      <c r="G662" s="30"/>
      <c r="H662" s="97"/>
      <c r="I662" s="97"/>
      <c r="J662" s="97"/>
    </row>
    <row r="663" spans="2:10" x14ac:dyDescent="0.3">
      <c r="B663" s="22"/>
      <c r="C663" s="19" t="s">
        <v>4</v>
      </c>
      <c r="D663" s="19"/>
      <c r="E663" s="19"/>
      <c r="F663" s="30"/>
      <c r="G663" s="30"/>
      <c r="H663" s="97"/>
      <c r="I663" s="97"/>
      <c r="J663" s="97"/>
    </row>
    <row r="664" spans="2:10" x14ac:dyDescent="0.3">
      <c r="B664" s="22"/>
      <c r="C664" s="19" t="s">
        <v>4</v>
      </c>
      <c r="D664" s="19"/>
      <c r="E664" s="19"/>
      <c r="F664" s="30"/>
      <c r="G664" s="30"/>
      <c r="H664" s="97"/>
      <c r="I664" s="97"/>
      <c r="J664" s="97"/>
    </row>
    <row r="665" spans="2:10" x14ac:dyDescent="0.3">
      <c r="B665" s="22"/>
      <c r="C665" s="19" t="s">
        <v>4</v>
      </c>
      <c r="D665" s="19"/>
      <c r="E665" s="19"/>
      <c r="F665" s="30"/>
      <c r="G665" s="30"/>
      <c r="H665" s="97"/>
      <c r="I665" s="97"/>
      <c r="J665" s="97"/>
    </row>
    <row r="666" spans="2:10" x14ac:dyDescent="0.3">
      <c r="B666" s="22"/>
      <c r="C666" s="19" t="s">
        <v>4</v>
      </c>
      <c r="D666" s="19"/>
      <c r="E666" s="19"/>
      <c r="F666" s="30"/>
      <c r="G666" s="30"/>
      <c r="H666" s="97"/>
      <c r="I666" s="97"/>
      <c r="J666" s="97"/>
    </row>
    <row r="667" spans="2:10" x14ac:dyDescent="0.3">
      <c r="B667" s="22"/>
      <c r="C667" s="19" t="s">
        <v>4</v>
      </c>
      <c r="D667" s="19"/>
      <c r="E667" s="19"/>
      <c r="F667" s="30"/>
      <c r="G667" s="30"/>
      <c r="H667" s="97"/>
      <c r="I667" s="97"/>
      <c r="J667" s="97"/>
    </row>
    <row r="668" spans="2:10" x14ac:dyDescent="0.3">
      <c r="B668" s="22"/>
      <c r="C668" s="19" t="s">
        <v>4</v>
      </c>
      <c r="D668" s="19"/>
      <c r="E668" s="19"/>
      <c r="F668" s="30"/>
      <c r="G668" s="30"/>
      <c r="H668" s="97"/>
      <c r="I668" s="97"/>
      <c r="J668" s="97"/>
    </row>
    <row r="669" spans="2:10" x14ac:dyDescent="0.3">
      <c r="B669" s="22"/>
      <c r="C669" s="19" t="s">
        <v>4</v>
      </c>
      <c r="D669" s="19"/>
      <c r="E669" s="19"/>
      <c r="F669" s="30"/>
      <c r="G669" s="30"/>
      <c r="H669" s="97"/>
      <c r="I669" s="97"/>
      <c r="J669" s="97"/>
    </row>
    <row r="670" spans="2:10" x14ac:dyDescent="0.3">
      <c r="B670" s="22"/>
      <c r="C670" s="19" t="s">
        <v>4</v>
      </c>
      <c r="D670" s="19"/>
      <c r="E670" s="19"/>
      <c r="F670" s="30"/>
      <c r="G670" s="30"/>
      <c r="H670" s="97"/>
      <c r="I670" s="97"/>
      <c r="J670" s="97"/>
    </row>
    <row r="671" spans="2:10" x14ac:dyDescent="0.3">
      <c r="B671" s="22"/>
      <c r="C671" s="19" t="s">
        <v>4</v>
      </c>
      <c r="D671" s="19"/>
      <c r="E671" s="19"/>
      <c r="F671" s="30"/>
      <c r="G671" s="30"/>
      <c r="H671" s="97"/>
      <c r="I671" s="97"/>
      <c r="J671" s="97"/>
    </row>
    <row r="672" spans="2:10" x14ac:dyDescent="0.3">
      <c r="B672" s="22"/>
      <c r="C672" s="19" t="s">
        <v>4</v>
      </c>
      <c r="D672" s="19"/>
      <c r="E672" s="19"/>
      <c r="F672" s="30"/>
      <c r="G672" s="30"/>
      <c r="H672" s="97"/>
      <c r="I672" s="97"/>
      <c r="J672" s="97"/>
    </row>
    <row r="673" spans="2:10" x14ac:dyDescent="0.3">
      <c r="B673" s="22"/>
      <c r="C673" s="19" t="s">
        <v>4</v>
      </c>
      <c r="D673" s="19"/>
      <c r="E673" s="19"/>
      <c r="F673" s="30"/>
      <c r="G673" s="30"/>
      <c r="H673" s="97"/>
      <c r="I673" s="97"/>
      <c r="J673" s="97"/>
    </row>
    <row r="674" spans="2:10" x14ac:dyDescent="0.3">
      <c r="B674" s="22"/>
      <c r="C674" s="19" t="s">
        <v>4</v>
      </c>
      <c r="D674" s="19"/>
      <c r="E674" s="19"/>
      <c r="F674" s="30"/>
      <c r="G674" s="30"/>
      <c r="H674" s="97"/>
      <c r="I674" s="97"/>
      <c r="J674" s="97"/>
    </row>
    <row r="675" spans="2:10" x14ac:dyDescent="0.3">
      <c r="B675" s="22"/>
      <c r="C675" s="19" t="s">
        <v>4</v>
      </c>
      <c r="D675" s="19"/>
      <c r="E675" s="19"/>
      <c r="F675" s="30"/>
      <c r="G675" s="30"/>
      <c r="H675" s="97"/>
      <c r="I675" s="97"/>
      <c r="J675" s="97"/>
    </row>
    <row r="676" spans="2:10" x14ac:dyDescent="0.3">
      <c r="B676" s="22"/>
      <c r="C676" s="19" t="s">
        <v>4</v>
      </c>
      <c r="D676" s="19"/>
      <c r="E676" s="19"/>
      <c r="F676" s="30"/>
      <c r="G676" s="30"/>
      <c r="H676" s="97"/>
      <c r="I676" s="97"/>
      <c r="J676" s="97"/>
    </row>
    <row r="677" spans="2:10" x14ac:dyDescent="0.3">
      <c r="B677" s="22"/>
      <c r="C677" s="19" t="s">
        <v>4</v>
      </c>
      <c r="D677" s="19"/>
      <c r="E677" s="19"/>
      <c r="F677" s="30"/>
      <c r="G677" s="30"/>
      <c r="H677" s="97"/>
      <c r="I677" s="97"/>
      <c r="J677" s="97"/>
    </row>
    <row r="678" spans="2:10" x14ac:dyDescent="0.3">
      <c r="B678" s="22"/>
      <c r="C678" s="19" t="s">
        <v>4</v>
      </c>
      <c r="D678" s="19"/>
      <c r="E678" s="19"/>
      <c r="F678" s="30"/>
      <c r="G678" s="30"/>
      <c r="H678" s="97"/>
      <c r="I678" s="97"/>
      <c r="J678" s="97"/>
    </row>
    <row r="679" spans="2:10" x14ac:dyDescent="0.3">
      <c r="B679" s="22"/>
      <c r="C679" s="19" t="s">
        <v>4</v>
      </c>
      <c r="D679" s="19"/>
      <c r="E679" s="19"/>
      <c r="F679" s="30"/>
      <c r="G679" s="30"/>
      <c r="H679" s="97"/>
      <c r="I679" s="97"/>
      <c r="J679" s="97"/>
    </row>
    <row r="680" spans="2:10" x14ac:dyDescent="0.3">
      <c r="B680" s="22"/>
      <c r="C680" s="19" t="s">
        <v>4</v>
      </c>
      <c r="D680" s="19"/>
      <c r="E680" s="19"/>
      <c r="F680" s="30"/>
      <c r="G680" s="30"/>
      <c r="H680" s="97"/>
      <c r="I680" s="97"/>
      <c r="J680" s="97"/>
    </row>
    <row r="681" spans="2:10" x14ac:dyDescent="0.3">
      <c r="B681" s="22"/>
      <c r="C681" s="19" t="s">
        <v>4</v>
      </c>
      <c r="D681" s="19"/>
      <c r="E681" s="19"/>
      <c r="F681" s="30"/>
      <c r="G681" s="30"/>
      <c r="H681" s="97"/>
      <c r="I681" s="97"/>
      <c r="J681" s="97"/>
    </row>
    <row r="682" spans="2:10" x14ac:dyDescent="0.3">
      <c r="B682" s="22"/>
      <c r="C682" s="19" t="s">
        <v>4</v>
      </c>
      <c r="D682" s="19"/>
      <c r="E682" s="19"/>
      <c r="F682" s="30"/>
      <c r="G682" s="30"/>
      <c r="H682" s="97"/>
      <c r="I682" s="97"/>
      <c r="J682" s="97"/>
    </row>
    <row r="683" spans="2:10" x14ac:dyDescent="0.3">
      <c r="B683" s="22"/>
      <c r="C683" s="19" t="s">
        <v>4</v>
      </c>
      <c r="D683" s="19"/>
      <c r="E683" s="19"/>
      <c r="F683" s="30"/>
      <c r="G683" s="30"/>
      <c r="H683" s="97"/>
      <c r="I683" s="97"/>
      <c r="J683" s="97"/>
    </row>
    <row r="684" spans="2:10" x14ac:dyDescent="0.3">
      <c r="B684" s="22"/>
      <c r="C684" s="19" t="s">
        <v>4</v>
      </c>
      <c r="D684" s="19"/>
      <c r="E684" s="19"/>
      <c r="F684" s="30"/>
      <c r="G684" s="30"/>
      <c r="H684" s="97"/>
      <c r="I684" s="97"/>
      <c r="J684" s="97"/>
    </row>
    <row r="685" spans="2:10" x14ac:dyDescent="0.3">
      <c r="B685" s="22"/>
      <c r="C685" s="19" t="s">
        <v>4</v>
      </c>
      <c r="D685" s="19"/>
      <c r="E685" s="19"/>
      <c r="F685" s="30"/>
      <c r="G685" s="30"/>
      <c r="H685" s="97"/>
      <c r="I685" s="97"/>
      <c r="J685" s="97"/>
    </row>
    <row r="686" spans="2:10" x14ac:dyDescent="0.3">
      <c r="B686" s="22"/>
      <c r="C686" s="19" t="s">
        <v>4</v>
      </c>
      <c r="D686" s="19"/>
      <c r="E686" s="19"/>
      <c r="F686" s="30"/>
      <c r="G686" s="30"/>
      <c r="H686" s="97"/>
      <c r="I686" s="97"/>
      <c r="J686" s="97"/>
    </row>
    <row r="687" spans="2:10" x14ac:dyDescent="0.3">
      <c r="B687" s="22"/>
      <c r="C687" s="19" t="s">
        <v>4</v>
      </c>
      <c r="D687" s="19"/>
      <c r="E687" s="19"/>
      <c r="F687" s="30"/>
      <c r="G687" s="30"/>
      <c r="H687" s="97"/>
      <c r="I687" s="97"/>
      <c r="J687" s="97"/>
    </row>
    <row r="688" spans="2:10" x14ac:dyDescent="0.3">
      <c r="B688" s="22"/>
      <c r="C688" s="19" t="s">
        <v>4</v>
      </c>
      <c r="D688" s="19"/>
      <c r="E688" s="19"/>
      <c r="F688" s="30"/>
      <c r="G688" s="30"/>
      <c r="H688" s="97"/>
      <c r="I688" s="97"/>
      <c r="J688" s="97"/>
    </row>
    <row r="689" spans="2:10" x14ac:dyDescent="0.3">
      <c r="B689" s="22"/>
      <c r="C689" s="19" t="s">
        <v>4</v>
      </c>
      <c r="D689" s="19"/>
      <c r="E689" s="19"/>
      <c r="F689" s="30"/>
      <c r="G689" s="30"/>
      <c r="H689" s="97"/>
      <c r="I689" s="97"/>
      <c r="J689" s="97"/>
    </row>
    <row r="690" spans="2:10" x14ac:dyDescent="0.3">
      <c r="B690" s="22"/>
      <c r="C690" s="19" t="s">
        <v>4</v>
      </c>
      <c r="D690" s="19"/>
      <c r="E690" s="19"/>
      <c r="F690" s="30"/>
      <c r="G690" s="30"/>
      <c r="H690" s="97"/>
      <c r="I690" s="97"/>
      <c r="J690" s="97"/>
    </row>
    <row r="691" spans="2:10" x14ac:dyDescent="0.3">
      <c r="B691" s="22"/>
      <c r="C691" s="19" t="s">
        <v>4</v>
      </c>
      <c r="D691" s="19"/>
      <c r="E691" s="19"/>
      <c r="F691" s="30"/>
      <c r="G691" s="30"/>
      <c r="H691" s="97"/>
      <c r="I691" s="97"/>
      <c r="J691" s="97"/>
    </row>
    <row r="692" spans="2:10" x14ac:dyDescent="0.3">
      <c r="B692" s="22"/>
      <c r="C692" s="19" t="s">
        <v>4</v>
      </c>
      <c r="D692" s="19"/>
      <c r="E692" s="19"/>
      <c r="F692" s="30"/>
      <c r="G692" s="30"/>
      <c r="H692" s="97"/>
      <c r="I692" s="97"/>
      <c r="J692" s="97"/>
    </row>
    <row r="693" spans="2:10" x14ac:dyDescent="0.3">
      <c r="B693" s="22"/>
      <c r="C693" s="19" t="s">
        <v>4</v>
      </c>
      <c r="D693" s="19"/>
      <c r="E693" s="19"/>
      <c r="F693" s="30"/>
      <c r="G693" s="30"/>
      <c r="H693" s="97"/>
      <c r="I693" s="97"/>
      <c r="J693" s="97"/>
    </row>
    <row r="694" spans="2:10" x14ac:dyDescent="0.3">
      <c r="B694" s="22"/>
      <c r="C694" s="19" t="s">
        <v>4</v>
      </c>
      <c r="D694" s="19"/>
      <c r="E694" s="19"/>
      <c r="F694" s="30"/>
      <c r="G694" s="30"/>
      <c r="H694" s="97"/>
      <c r="I694" s="97"/>
      <c r="J694" s="97"/>
    </row>
    <row r="695" spans="2:10" x14ac:dyDescent="0.3">
      <c r="B695" s="22"/>
      <c r="C695" s="19" t="s">
        <v>4</v>
      </c>
      <c r="D695" s="19"/>
      <c r="E695" s="19"/>
      <c r="F695" s="30"/>
      <c r="G695" s="30"/>
      <c r="H695" s="97"/>
      <c r="I695" s="97"/>
      <c r="J695" s="97"/>
    </row>
    <row r="696" spans="2:10" x14ac:dyDescent="0.3">
      <c r="B696" s="22"/>
      <c r="C696" s="19" t="s">
        <v>4</v>
      </c>
      <c r="D696" s="19"/>
      <c r="E696" s="19"/>
      <c r="F696" s="30"/>
      <c r="G696" s="30"/>
      <c r="H696" s="97"/>
      <c r="I696" s="97"/>
      <c r="J696" s="97"/>
    </row>
    <row r="697" spans="2:10" x14ac:dyDescent="0.3">
      <c r="B697" s="22"/>
      <c r="C697" s="19" t="s">
        <v>4</v>
      </c>
      <c r="D697" s="19"/>
      <c r="E697" s="19"/>
      <c r="F697" s="30"/>
      <c r="G697" s="30"/>
      <c r="H697" s="97"/>
      <c r="I697" s="97"/>
      <c r="J697" s="97"/>
    </row>
    <row r="698" spans="2:10" x14ac:dyDescent="0.3">
      <c r="B698" s="22"/>
      <c r="C698" s="19" t="s">
        <v>4</v>
      </c>
      <c r="D698" s="19"/>
      <c r="E698" s="19"/>
      <c r="F698" s="30"/>
      <c r="G698" s="30"/>
      <c r="H698" s="97"/>
      <c r="I698" s="97"/>
      <c r="J698" s="97"/>
    </row>
    <row r="699" spans="2:10" x14ac:dyDescent="0.3">
      <c r="B699" s="22"/>
      <c r="C699" s="19" t="s">
        <v>4</v>
      </c>
      <c r="D699" s="19"/>
      <c r="E699" s="19"/>
      <c r="F699" s="30"/>
      <c r="G699" s="30"/>
      <c r="H699" s="97"/>
      <c r="I699" s="97"/>
      <c r="J699" s="97"/>
    </row>
    <row r="700" spans="2:10" x14ac:dyDescent="0.3">
      <c r="B700" s="22"/>
      <c r="C700" s="19" t="s">
        <v>4</v>
      </c>
      <c r="D700" s="19"/>
      <c r="E700" s="19"/>
      <c r="F700" s="30"/>
      <c r="G700" s="30"/>
      <c r="H700" s="97"/>
      <c r="I700" s="97"/>
      <c r="J700" s="97"/>
    </row>
    <row r="701" spans="2:10" x14ac:dyDescent="0.3">
      <c r="B701" s="22"/>
      <c r="C701" s="19" t="s">
        <v>4</v>
      </c>
      <c r="D701" s="19"/>
      <c r="E701" s="19"/>
      <c r="F701" s="30"/>
      <c r="G701" s="30"/>
      <c r="H701" s="97"/>
      <c r="I701" s="97"/>
      <c r="J701" s="97"/>
    </row>
    <row r="702" spans="2:10" x14ac:dyDescent="0.3">
      <c r="B702" s="22"/>
      <c r="C702" s="19" t="s">
        <v>4</v>
      </c>
      <c r="D702" s="19"/>
      <c r="E702" s="19"/>
      <c r="F702" s="30"/>
      <c r="G702" s="30"/>
      <c r="H702" s="97"/>
      <c r="I702" s="97"/>
      <c r="J702" s="97"/>
    </row>
    <row r="703" spans="2:10" x14ac:dyDescent="0.3">
      <c r="B703" s="22"/>
      <c r="C703" s="19" t="s">
        <v>4</v>
      </c>
      <c r="D703" s="19"/>
      <c r="E703" s="19"/>
      <c r="F703" s="30"/>
      <c r="G703" s="30"/>
      <c r="H703" s="97"/>
      <c r="I703" s="97"/>
      <c r="J703" s="97"/>
    </row>
    <row r="704" spans="2:10" x14ac:dyDescent="0.3">
      <c r="B704" s="22"/>
      <c r="C704" s="19" t="s">
        <v>4</v>
      </c>
      <c r="D704" s="19"/>
      <c r="E704" s="19"/>
      <c r="F704" s="30"/>
      <c r="G704" s="30"/>
      <c r="H704" s="97"/>
      <c r="I704" s="97"/>
      <c r="J704" s="97"/>
    </row>
    <row r="705" spans="2:10" x14ac:dyDescent="0.3">
      <c r="B705" s="22"/>
      <c r="C705" s="19" t="s">
        <v>4</v>
      </c>
      <c r="D705" s="19"/>
      <c r="E705" s="19"/>
      <c r="F705" s="30"/>
      <c r="G705" s="30"/>
      <c r="H705" s="97"/>
      <c r="I705" s="97"/>
      <c r="J705" s="97"/>
    </row>
    <row r="706" spans="2:10" x14ac:dyDescent="0.3">
      <c r="B706" s="22"/>
      <c r="C706" s="19" t="s">
        <v>4</v>
      </c>
      <c r="D706" s="19"/>
      <c r="E706" s="19"/>
      <c r="F706" s="30"/>
      <c r="G706" s="30"/>
      <c r="H706" s="97"/>
      <c r="I706" s="97"/>
      <c r="J706" s="97"/>
    </row>
    <row r="707" spans="2:10" x14ac:dyDescent="0.3">
      <c r="B707" s="22"/>
      <c r="C707" s="19" t="s">
        <v>4</v>
      </c>
      <c r="D707" s="19"/>
      <c r="E707" s="19"/>
      <c r="F707" s="30"/>
      <c r="G707" s="30"/>
      <c r="H707" s="97"/>
      <c r="I707" s="97"/>
      <c r="J707" s="97"/>
    </row>
    <row r="708" spans="2:10" x14ac:dyDescent="0.3">
      <c r="B708" s="22"/>
      <c r="C708" s="19" t="s">
        <v>4</v>
      </c>
      <c r="D708" s="19"/>
      <c r="E708" s="19"/>
      <c r="F708" s="30"/>
      <c r="G708" s="30"/>
      <c r="H708" s="97"/>
      <c r="I708" s="97"/>
      <c r="J708" s="97"/>
    </row>
    <row r="709" spans="2:10" x14ac:dyDescent="0.3">
      <c r="B709" s="22"/>
      <c r="C709" s="19" t="s">
        <v>4</v>
      </c>
      <c r="D709" s="19"/>
      <c r="E709" s="19"/>
      <c r="F709" s="30"/>
      <c r="G709" s="30"/>
      <c r="H709" s="97"/>
      <c r="I709" s="97"/>
      <c r="J709" s="97"/>
    </row>
    <row r="710" spans="2:10" x14ac:dyDescent="0.3">
      <c r="B710" s="22"/>
      <c r="C710" s="19" t="s">
        <v>4</v>
      </c>
      <c r="D710" s="19"/>
      <c r="E710" s="19"/>
      <c r="F710" s="30"/>
      <c r="G710" s="30"/>
      <c r="H710" s="97"/>
      <c r="I710" s="97"/>
      <c r="J710" s="97"/>
    </row>
    <row r="711" spans="2:10" x14ac:dyDescent="0.3">
      <c r="B711" s="22"/>
      <c r="C711" s="19" t="s">
        <v>4</v>
      </c>
      <c r="D711" s="19"/>
      <c r="E711" s="19"/>
      <c r="F711" s="30"/>
      <c r="G711" s="30"/>
      <c r="H711" s="97"/>
      <c r="I711" s="97"/>
      <c r="J711" s="97"/>
    </row>
    <row r="712" spans="2:10" x14ac:dyDescent="0.3">
      <c r="B712" s="22"/>
      <c r="C712" s="19" t="s">
        <v>4</v>
      </c>
      <c r="D712" s="19"/>
      <c r="E712" s="19"/>
      <c r="F712" s="30"/>
      <c r="G712" s="30"/>
      <c r="H712" s="97"/>
      <c r="I712" s="97"/>
      <c r="J712" s="97"/>
    </row>
    <row r="713" spans="2:10" x14ac:dyDescent="0.3">
      <c r="B713" s="22"/>
      <c r="C713" s="19" t="s">
        <v>4</v>
      </c>
      <c r="D713" s="19"/>
      <c r="E713" s="19"/>
      <c r="F713" s="30"/>
      <c r="G713" s="30"/>
      <c r="H713" s="97"/>
      <c r="I713" s="97"/>
      <c r="J713" s="97"/>
    </row>
    <row r="714" spans="2:10" x14ac:dyDescent="0.3">
      <c r="B714" s="22"/>
      <c r="C714" s="19" t="s">
        <v>4</v>
      </c>
      <c r="D714" s="19"/>
      <c r="E714" s="19"/>
      <c r="F714" s="30"/>
      <c r="G714" s="30"/>
      <c r="H714" s="97"/>
      <c r="I714" s="97"/>
      <c r="J714" s="97"/>
    </row>
    <row r="715" spans="2:10" x14ac:dyDescent="0.3">
      <c r="B715" s="22"/>
      <c r="C715" s="19" t="s">
        <v>4</v>
      </c>
      <c r="D715" s="19"/>
      <c r="E715" s="19"/>
      <c r="F715" s="30"/>
      <c r="G715" s="30"/>
      <c r="H715" s="97"/>
      <c r="I715" s="97"/>
      <c r="J715" s="97"/>
    </row>
    <row r="716" spans="2:10" x14ac:dyDescent="0.3">
      <c r="B716" s="22"/>
      <c r="C716" s="19" t="s">
        <v>4</v>
      </c>
      <c r="D716" s="19"/>
      <c r="E716" s="19"/>
      <c r="F716" s="30"/>
      <c r="G716" s="30"/>
      <c r="H716" s="97"/>
      <c r="I716" s="97"/>
      <c r="J716" s="97"/>
    </row>
    <row r="717" spans="2:10" x14ac:dyDescent="0.3">
      <c r="B717" s="22"/>
      <c r="C717" s="19" t="s">
        <v>4</v>
      </c>
      <c r="D717" s="19"/>
      <c r="E717" s="19"/>
      <c r="F717" s="30"/>
      <c r="G717" s="30"/>
      <c r="H717" s="97"/>
      <c r="I717" s="97"/>
      <c r="J717" s="97"/>
    </row>
    <row r="718" spans="2:10" x14ac:dyDescent="0.3">
      <c r="B718" s="22"/>
      <c r="C718" s="19" t="s">
        <v>4</v>
      </c>
      <c r="D718" s="19"/>
      <c r="E718" s="19"/>
      <c r="F718" s="30"/>
      <c r="G718" s="30"/>
      <c r="H718" s="97"/>
      <c r="I718" s="97"/>
      <c r="J718" s="97"/>
    </row>
    <row r="719" spans="2:10" x14ac:dyDescent="0.3">
      <c r="B719" s="22"/>
      <c r="C719" s="19" t="s">
        <v>4</v>
      </c>
      <c r="D719" s="19"/>
      <c r="E719" s="19"/>
      <c r="F719" s="30"/>
      <c r="G719" s="30"/>
      <c r="H719" s="97"/>
      <c r="I719" s="97"/>
      <c r="J719" s="97"/>
    </row>
    <row r="720" spans="2:10" x14ac:dyDescent="0.3">
      <c r="B720" s="22"/>
      <c r="C720" s="19" t="s">
        <v>4</v>
      </c>
      <c r="D720" s="19"/>
      <c r="E720" s="19"/>
      <c r="F720" s="30"/>
      <c r="G720" s="30"/>
      <c r="H720" s="97"/>
      <c r="I720" s="97"/>
      <c r="J720" s="97"/>
    </row>
    <row r="721" spans="2:10" x14ac:dyDescent="0.3">
      <c r="B721" s="22"/>
      <c r="C721" s="19" t="s">
        <v>4</v>
      </c>
      <c r="D721" s="19"/>
      <c r="E721" s="19"/>
      <c r="F721" s="30"/>
      <c r="G721" s="30"/>
      <c r="H721" s="97"/>
      <c r="I721" s="97"/>
      <c r="J721" s="97"/>
    </row>
    <row r="722" spans="2:10" x14ac:dyDescent="0.3">
      <c r="B722" s="22"/>
      <c r="C722" s="19" t="s">
        <v>4</v>
      </c>
      <c r="D722" s="19"/>
      <c r="E722" s="19"/>
      <c r="F722" s="30"/>
      <c r="G722" s="30"/>
      <c r="H722" s="97"/>
      <c r="I722" s="97"/>
      <c r="J722" s="97"/>
    </row>
    <row r="723" spans="2:10" x14ac:dyDescent="0.3">
      <c r="B723" s="22"/>
      <c r="C723" s="19" t="s">
        <v>4</v>
      </c>
      <c r="D723" s="19"/>
      <c r="E723" s="19"/>
      <c r="F723" s="30"/>
      <c r="G723" s="30"/>
      <c r="H723" s="97"/>
      <c r="I723" s="97"/>
      <c r="J723" s="97"/>
    </row>
    <row r="724" spans="2:10" x14ac:dyDescent="0.3">
      <c r="B724" s="22"/>
      <c r="C724" s="19" t="s">
        <v>4</v>
      </c>
      <c r="D724" s="19"/>
      <c r="E724" s="19"/>
      <c r="F724" s="30"/>
      <c r="G724" s="30"/>
      <c r="H724" s="97"/>
      <c r="I724" s="97"/>
      <c r="J724" s="97"/>
    </row>
    <row r="725" spans="2:10" x14ac:dyDescent="0.3">
      <c r="B725" s="22"/>
      <c r="C725" s="19" t="s">
        <v>4</v>
      </c>
      <c r="D725" s="19"/>
      <c r="E725" s="19"/>
      <c r="F725" s="30"/>
      <c r="G725" s="30"/>
      <c r="H725" s="97"/>
      <c r="I725" s="97"/>
      <c r="J725" s="97"/>
    </row>
    <row r="726" spans="2:10" x14ac:dyDescent="0.3">
      <c r="B726" s="22"/>
      <c r="C726" s="19" t="s">
        <v>4</v>
      </c>
      <c r="D726" s="19"/>
      <c r="E726" s="19"/>
      <c r="F726" s="30"/>
      <c r="G726" s="30"/>
      <c r="H726" s="97"/>
      <c r="I726" s="97"/>
      <c r="J726" s="97"/>
    </row>
    <row r="727" spans="2:10" x14ac:dyDescent="0.3">
      <c r="B727" s="22"/>
      <c r="C727" s="19" t="s">
        <v>4</v>
      </c>
      <c r="D727" s="19"/>
      <c r="E727" s="19"/>
      <c r="F727" s="30"/>
      <c r="G727" s="30"/>
      <c r="H727" s="97"/>
      <c r="I727" s="97"/>
      <c r="J727" s="97"/>
    </row>
    <row r="728" spans="2:10" x14ac:dyDescent="0.3">
      <c r="B728" s="22"/>
      <c r="C728" s="19" t="s">
        <v>4</v>
      </c>
      <c r="D728" s="19"/>
      <c r="E728" s="19"/>
      <c r="F728" s="30"/>
      <c r="G728" s="30"/>
      <c r="H728" s="97"/>
      <c r="I728" s="97"/>
      <c r="J728" s="97"/>
    </row>
    <row r="729" spans="2:10" x14ac:dyDescent="0.3">
      <c r="B729" s="22"/>
      <c r="C729" s="19" t="s">
        <v>4</v>
      </c>
      <c r="D729" s="19"/>
      <c r="E729" s="19"/>
      <c r="F729" s="30"/>
      <c r="G729" s="30"/>
      <c r="H729" s="97"/>
      <c r="I729" s="97"/>
      <c r="J729" s="97"/>
    </row>
    <row r="730" spans="2:10" x14ac:dyDescent="0.3">
      <c r="B730" s="22"/>
      <c r="C730" s="19" t="s">
        <v>4</v>
      </c>
      <c r="D730" s="19"/>
      <c r="E730" s="19"/>
      <c r="F730" s="30"/>
      <c r="G730" s="30"/>
      <c r="H730" s="97"/>
      <c r="I730" s="97"/>
      <c r="J730" s="97"/>
    </row>
    <row r="731" spans="2:10" x14ac:dyDescent="0.3">
      <c r="B731" s="22"/>
      <c r="C731" s="19" t="s">
        <v>4</v>
      </c>
      <c r="D731" s="19"/>
      <c r="E731" s="19"/>
      <c r="F731" s="30"/>
      <c r="G731" s="30"/>
      <c r="H731" s="97"/>
      <c r="I731" s="97"/>
      <c r="J731" s="97"/>
    </row>
    <row r="732" spans="2:10" x14ac:dyDescent="0.3">
      <c r="B732" s="22"/>
      <c r="C732" s="19" t="s">
        <v>4</v>
      </c>
      <c r="D732" s="19"/>
      <c r="E732" s="19"/>
      <c r="F732" s="30"/>
      <c r="G732" s="30"/>
      <c r="H732" s="97"/>
      <c r="I732" s="97"/>
      <c r="J732" s="97"/>
    </row>
    <row r="733" spans="2:10" x14ac:dyDescent="0.3">
      <c r="B733" s="22"/>
      <c r="C733" s="19" t="s">
        <v>4</v>
      </c>
      <c r="D733" s="19"/>
      <c r="E733" s="19"/>
      <c r="F733" s="30"/>
      <c r="G733" s="30"/>
      <c r="H733" s="97"/>
      <c r="I733" s="97"/>
      <c r="J733" s="97"/>
    </row>
    <row r="734" spans="2:10" x14ac:dyDescent="0.3">
      <c r="B734" s="22"/>
      <c r="C734" s="19" t="s">
        <v>4</v>
      </c>
      <c r="D734" s="19"/>
      <c r="E734" s="19"/>
      <c r="F734" s="30"/>
      <c r="G734" s="30"/>
      <c r="H734" s="97"/>
      <c r="I734" s="97"/>
      <c r="J734" s="97"/>
    </row>
    <row r="735" spans="2:10" x14ac:dyDescent="0.3">
      <c r="B735" s="22"/>
      <c r="C735" s="19" t="s">
        <v>4</v>
      </c>
      <c r="D735" s="19"/>
      <c r="E735" s="19"/>
      <c r="F735" s="30"/>
      <c r="G735" s="30"/>
      <c r="H735" s="97"/>
      <c r="I735" s="97"/>
      <c r="J735" s="97"/>
    </row>
    <row r="736" spans="2:10" x14ac:dyDescent="0.3">
      <c r="B736" s="22"/>
      <c r="C736" s="19" t="s">
        <v>4</v>
      </c>
      <c r="D736" s="19"/>
      <c r="E736" s="19"/>
      <c r="F736" s="30"/>
      <c r="G736" s="30"/>
      <c r="H736" s="97"/>
      <c r="I736" s="97"/>
      <c r="J736" s="97"/>
    </row>
    <row r="737" spans="2:10" x14ac:dyDescent="0.3">
      <c r="B737" s="22"/>
      <c r="C737" s="19" t="s">
        <v>4</v>
      </c>
      <c r="D737" s="19"/>
      <c r="E737" s="19"/>
      <c r="F737" s="30"/>
      <c r="G737" s="30"/>
      <c r="H737" s="97"/>
      <c r="I737" s="97"/>
      <c r="J737" s="97"/>
    </row>
    <row r="738" spans="2:10" x14ac:dyDescent="0.3">
      <c r="B738" s="22"/>
      <c r="C738" s="19" t="s">
        <v>4</v>
      </c>
      <c r="D738" s="19"/>
      <c r="E738" s="19"/>
      <c r="F738" s="30"/>
      <c r="G738" s="30"/>
      <c r="H738" s="97"/>
      <c r="I738" s="97"/>
      <c r="J738" s="97"/>
    </row>
    <row r="739" spans="2:10" x14ac:dyDescent="0.3">
      <c r="B739" s="22"/>
      <c r="C739" s="19" t="s">
        <v>4</v>
      </c>
      <c r="D739" s="19"/>
      <c r="E739" s="19"/>
      <c r="F739" s="30"/>
      <c r="G739" s="30"/>
      <c r="H739" s="97"/>
      <c r="I739" s="97"/>
      <c r="J739" s="97"/>
    </row>
    <row r="740" spans="2:10" x14ac:dyDescent="0.3">
      <c r="B740" s="22"/>
      <c r="C740" s="19" t="s">
        <v>4</v>
      </c>
      <c r="D740" s="19"/>
      <c r="E740" s="19"/>
      <c r="F740" s="30"/>
      <c r="G740" s="30"/>
      <c r="H740" s="97"/>
      <c r="I740" s="97"/>
      <c r="J740" s="97"/>
    </row>
    <row r="741" spans="2:10" x14ac:dyDescent="0.3">
      <c r="B741" s="22"/>
      <c r="C741" s="19" t="s">
        <v>4</v>
      </c>
      <c r="D741" s="19"/>
      <c r="E741" s="19"/>
      <c r="F741" s="30"/>
      <c r="G741" s="30"/>
      <c r="H741" s="97"/>
      <c r="I741" s="97"/>
      <c r="J741" s="97"/>
    </row>
    <row r="742" spans="2:10" x14ac:dyDescent="0.3">
      <c r="B742" s="22"/>
      <c r="C742" s="19" t="s">
        <v>4</v>
      </c>
      <c r="D742" s="19"/>
      <c r="E742" s="19"/>
      <c r="F742" s="30"/>
      <c r="G742" s="30"/>
      <c r="H742" s="97"/>
      <c r="I742" s="97"/>
      <c r="J742" s="97"/>
    </row>
    <row r="743" spans="2:10" x14ac:dyDescent="0.3">
      <c r="B743" s="22"/>
      <c r="C743" s="19" t="s">
        <v>4</v>
      </c>
      <c r="D743" s="19"/>
      <c r="E743" s="19"/>
      <c r="F743" s="30"/>
      <c r="G743" s="30"/>
      <c r="H743" s="97"/>
      <c r="I743" s="97"/>
      <c r="J743" s="97"/>
    </row>
    <row r="744" spans="2:10" x14ac:dyDescent="0.3">
      <c r="B744" s="22"/>
      <c r="C744" s="19" t="s">
        <v>4</v>
      </c>
      <c r="D744" s="19"/>
      <c r="E744" s="19"/>
      <c r="F744" s="30"/>
      <c r="G744" s="30"/>
      <c r="H744" s="97"/>
      <c r="I744" s="97"/>
      <c r="J744" s="97"/>
    </row>
    <row r="745" spans="2:10" x14ac:dyDescent="0.3">
      <c r="B745" s="22"/>
      <c r="C745" s="19" t="s">
        <v>4</v>
      </c>
      <c r="D745" s="19"/>
      <c r="E745" s="19"/>
      <c r="F745" s="30"/>
      <c r="G745" s="30"/>
      <c r="H745" s="97"/>
      <c r="I745" s="97"/>
      <c r="J745" s="97"/>
    </row>
    <row r="746" spans="2:10" x14ac:dyDescent="0.3">
      <c r="B746" s="22"/>
      <c r="C746" s="19" t="s">
        <v>4</v>
      </c>
      <c r="D746" s="19"/>
      <c r="E746" s="19"/>
      <c r="F746" s="30"/>
      <c r="G746" s="30"/>
      <c r="H746" s="97"/>
      <c r="I746" s="97"/>
      <c r="J746" s="97"/>
    </row>
    <row r="747" spans="2:10" x14ac:dyDescent="0.3">
      <c r="B747" s="22"/>
      <c r="C747" s="19" t="s">
        <v>4</v>
      </c>
      <c r="D747" s="19"/>
      <c r="E747" s="19"/>
      <c r="F747" s="30"/>
      <c r="G747" s="30"/>
      <c r="H747" s="97"/>
      <c r="I747" s="97"/>
      <c r="J747" s="97"/>
    </row>
    <row r="748" spans="2:10" x14ac:dyDescent="0.3">
      <c r="B748" s="22"/>
      <c r="C748" s="19" t="s">
        <v>4</v>
      </c>
      <c r="D748" s="19"/>
      <c r="E748" s="19"/>
      <c r="F748" s="30"/>
      <c r="G748" s="30"/>
      <c r="H748" s="97"/>
      <c r="I748" s="97"/>
      <c r="J748" s="97"/>
    </row>
    <row r="749" spans="2:10" x14ac:dyDescent="0.3">
      <c r="B749" s="22"/>
      <c r="C749" s="19" t="s">
        <v>4</v>
      </c>
      <c r="D749" s="19"/>
      <c r="E749" s="19"/>
      <c r="F749" s="30"/>
      <c r="G749" s="30"/>
      <c r="H749" s="97"/>
      <c r="I749" s="97"/>
      <c r="J749" s="97"/>
    </row>
    <row r="750" spans="2:10" x14ac:dyDescent="0.3">
      <c r="B750" s="22"/>
      <c r="C750" s="19" t="s">
        <v>4</v>
      </c>
      <c r="D750" s="19"/>
      <c r="E750" s="19"/>
      <c r="F750" s="30"/>
      <c r="G750" s="30"/>
      <c r="H750" s="97"/>
      <c r="I750" s="97"/>
      <c r="J750" s="97"/>
    </row>
    <row r="751" spans="2:10" x14ac:dyDescent="0.3">
      <c r="B751" s="22"/>
      <c r="C751" s="19" t="s">
        <v>4</v>
      </c>
      <c r="D751" s="19"/>
      <c r="E751" s="19"/>
      <c r="F751" s="30"/>
      <c r="G751" s="30"/>
      <c r="H751" s="97"/>
      <c r="I751" s="97"/>
      <c r="J751" s="97"/>
    </row>
    <row r="752" spans="2:10" x14ac:dyDescent="0.3">
      <c r="B752" s="22"/>
      <c r="C752" s="19" t="s">
        <v>4</v>
      </c>
      <c r="D752" s="19"/>
      <c r="E752" s="19"/>
      <c r="F752" s="30"/>
      <c r="G752" s="30"/>
      <c r="H752" s="97"/>
      <c r="I752" s="97"/>
      <c r="J752" s="97"/>
    </row>
    <row r="753" spans="2:10" x14ac:dyDescent="0.3">
      <c r="B753" s="22"/>
      <c r="C753" s="19" t="s">
        <v>4</v>
      </c>
      <c r="D753" s="19"/>
      <c r="E753" s="19"/>
      <c r="F753" s="30"/>
      <c r="G753" s="30"/>
      <c r="H753" s="97"/>
      <c r="I753" s="97"/>
      <c r="J753" s="97"/>
    </row>
    <row r="754" spans="2:10" x14ac:dyDescent="0.3">
      <c r="B754" s="22"/>
      <c r="C754" s="19" t="s">
        <v>4</v>
      </c>
      <c r="D754" s="19"/>
      <c r="E754" s="19"/>
      <c r="F754" s="30"/>
      <c r="G754" s="30"/>
      <c r="H754" s="97"/>
      <c r="I754" s="97"/>
      <c r="J754" s="97"/>
    </row>
    <row r="755" spans="2:10" x14ac:dyDescent="0.3">
      <c r="B755" s="22"/>
      <c r="C755" s="19" t="s">
        <v>4</v>
      </c>
      <c r="D755" s="19"/>
      <c r="E755" s="19"/>
      <c r="F755" s="30"/>
      <c r="G755" s="30"/>
      <c r="H755" s="97"/>
      <c r="I755" s="97"/>
      <c r="J755" s="97"/>
    </row>
    <row r="756" spans="2:10" x14ac:dyDescent="0.3">
      <c r="B756" s="22"/>
      <c r="C756" s="19" t="s">
        <v>4</v>
      </c>
      <c r="D756" s="19"/>
      <c r="E756" s="19"/>
      <c r="F756" s="30"/>
      <c r="G756" s="30"/>
      <c r="H756" s="97"/>
      <c r="I756" s="97"/>
      <c r="J756" s="97"/>
    </row>
    <row r="757" spans="2:10" x14ac:dyDescent="0.3">
      <c r="B757" s="22"/>
      <c r="C757" s="19" t="s">
        <v>4</v>
      </c>
      <c r="D757" s="19"/>
      <c r="E757" s="19"/>
      <c r="F757" s="30"/>
      <c r="G757" s="30"/>
      <c r="H757" s="97"/>
      <c r="I757" s="97"/>
      <c r="J757" s="97"/>
    </row>
    <row r="758" spans="2:10" x14ac:dyDescent="0.3">
      <c r="B758" s="22"/>
      <c r="C758" s="19" t="s">
        <v>4</v>
      </c>
      <c r="D758" s="19"/>
      <c r="E758" s="19"/>
      <c r="F758" s="30"/>
      <c r="G758" s="30"/>
      <c r="H758" s="97"/>
      <c r="I758" s="97"/>
      <c r="J758" s="97"/>
    </row>
    <row r="759" spans="2:10" x14ac:dyDescent="0.3">
      <c r="B759" s="22"/>
      <c r="C759" s="19" t="s">
        <v>4</v>
      </c>
      <c r="D759" s="19"/>
      <c r="E759" s="19"/>
      <c r="F759" s="30"/>
      <c r="G759" s="30"/>
      <c r="H759" s="97"/>
      <c r="I759" s="97"/>
      <c r="J759" s="97"/>
    </row>
    <row r="760" spans="2:10" x14ac:dyDescent="0.3">
      <c r="B760" s="22"/>
      <c r="C760" s="19" t="s">
        <v>4</v>
      </c>
      <c r="D760" s="19"/>
      <c r="E760" s="19"/>
      <c r="F760" s="30"/>
      <c r="G760" s="30"/>
      <c r="H760" s="97"/>
      <c r="I760" s="97"/>
      <c r="J760" s="97"/>
    </row>
    <row r="761" spans="2:10" x14ac:dyDescent="0.3">
      <c r="B761" s="22"/>
      <c r="C761" s="19" t="s">
        <v>4</v>
      </c>
      <c r="D761" s="19"/>
      <c r="E761" s="19"/>
      <c r="F761" s="30"/>
      <c r="G761" s="30"/>
      <c r="H761" s="97"/>
      <c r="I761" s="97"/>
      <c r="J761" s="97"/>
    </row>
    <row r="762" spans="2:10" x14ac:dyDescent="0.3">
      <c r="B762" s="22"/>
      <c r="C762" s="19" t="s">
        <v>4</v>
      </c>
      <c r="D762" s="19"/>
      <c r="E762" s="19"/>
      <c r="F762" s="30"/>
      <c r="G762" s="30"/>
      <c r="H762" s="97"/>
      <c r="I762" s="97"/>
      <c r="J762" s="97"/>
    </row>
    <row r="763" spans="2:10" x14ac:dyDescent="0.3">
      <c r="B763" s="22"/>
      <c r="C763" s="19" t="s">
        <v>4</v>
      </c>
      <c r="D763" s="19"/>
      <c r="E763" s="19"/>
      <c r="F763" s="30"/>
      <c r="G763" s="30"/>
      <c r="H763" s="97"/>
      <c r="I763" s="97"/>
      <c r="J763" s="97"/>
    </row>
    <row r="764" spans="2:10" x14ac:dyDescent="0.3">
      <c r="B764" s="22"/>
      <c r="C764" s="19" t="s">
        <v>4</v>
      </c>
      <c r="D764" s="19"/>
      <c r="E764" s="19"/>
      <c r="F764" s="30"/>
      <c r="G764" s="30"/>
      <c r="H764" s="97"/>
      <c r="I764" s="97"/>
      <c r="J764" s="97"/>
    </row>
    <row r="765" spans="2:10" x14ac:dyDescent="0.3">
      <c r="B765" s="22"/>
      <c r="C765" s="19" t="s">
        <v>4</v>
      </c>
      <c r="D765" s="19"/>
      <c r="E765" s="19"/>
      <c r="F765" s="30"/>
      <c r="G765" s="30"/>
      <c r="H765" s="97"/>
      <c r="I765" s="97"/>
      <c r="J765" s="97"/>
    </row>
    <row r="766" spans="2:10" x14ac:dyDescent="0.3">
      <c r="B766" s="22"/>
      <c r="C766" s="19" t="s">
        <v>4</v>
      </c>
      <c r="D766" s="19"/>
      <c r="E766" s="19"/>
      <c r="F766" s="30"/>
      <c r="G766" s="30"/>
      <c r="H766" s="97"/>
      <c r="I766" s="97"/>
      <c r="J766" s="97"/>
    </row>
    <row r="767" spans="2:10" x14ac:dyDescent="0.3">
      <c r="B767" s="22"/>
      <c r="C767" s="19" t="s">
        <v>4</v>
      </c>
      <c r="D767" s="19"/>
      <c r="E767" s="19"/>
      <c r="F767" s="30"/>
      <c r="G767" s="30"/>
      <c r="H767" s="97"/>
      <c r="I767" s="97"/>
      <c r="J767" s="97"/>
    </row>
    <row r="768" spans="2:10" x14ac:dyDescent="0.3">
      <c r="B768" s="22"/>
      <c r="C768" s="19" t="s">
        <v>4</v>
      </c>
      <c r="D768" s="19"/>
      <c r="E768" s="19"/>
      <c r="F768" s="30"/>
      <c r="G768" s="30"/>
      <c r="H768" s="97"/>
      <c r="I768" s="97"/>
      <c r="J768" s="97"/>
    </row>
    <row r="769" spans="2:10" x14ac:dyDescent="0.3">
      <c r="B769" s="22"/>
      <c r="C769" s="19" t="s">
        <v>4</v>
      </c>
      <c r="D769" s="19"/>
      <c r="E769" s="19"/>
      <c r="F769" s="30"/>
      <c r="G769" s="30"/>
      <c r="H769" s="97"/>
      <c r="I769" s="97"/>
      <c r="J769" s="97"/>
    </row>
    <row r="770" spans="2:10" x14ac:dyDescent="0.3">
      <c r="B770" s="22"/>
      <c r="C770" s="19" t="s">
        <v>4</v>
      </c>
      <c r="D770" s="19"/>
      <c r="E770" s="19"/>
      <c r="F770" s="30"/>
      <c r="G770" s="30"/>
      <c r="H770" s="97"/>
      <c r="I770" s="97"/>
      <c r="J770" s="97"/>
    </row>
    <row r="771" spans="2:10" x14ac:dyDescent="0.3">
      <c r="B771" s="22"/>
      <c r="C771" s="19" t="s">
        <v>4</v>
      </c>
      <c r="D771" s="19"/>
      <c r="E771" s="19"/>
      <c r="F771" s="30"/>
      <c r="G771" s="30"/>
      <c r="H771" s="97"/>
      <c r="I771" s="97"/>
      <c r="J771" s="97"/>
    </row>
    <row r="772" spans="2:10" x14ac:dyDescent="0.3">
      <c r="B772" s="22"/>
      <c r="C772" s="19" t="s">
        <v>4</v>
      </c>
      <c r="D772" s="19"/>
      <c r="E772" s="19"/>
      <c r="F772" s="30"/>
      <c r="G772" s="30"/>
      <c r="H772" s="97"/>
      <c r="I772" s="97"/>
      <c r="J772" s="97"/>
    </row>
    <row r="773" spans="2:10" x14ac:dyDescent="0.3">
      <c r="B773" s="22"/>
      <c r="C773" s="19" t="s">
        <v>4</v>
      </c>
      <c r="D773" s="19"/>
      <c r="E773" s="19"/>
      <c r="F773" s="30"/>
      <c r="G773" s="30"/>
      <c r="H773" s="97"/>
      <c r="I773" s="97"/>
      <c r="J773" s="97"/>
    </row>
    <row r="774" spans="2:10" x14ac:dyDescent="0.3">
      <c r="B774" s="22"/>
      <c r="C774" s="19" t="s">
        <v>4</v>
      </c>
      <c r="D774" s="19"/>
      <c r="E774" s="19"/>
      <c r="F774" s="30"/>
      <c r="G774" s="30"/>
      <c r="H774" s="97"/>
      <c r="I774" s="97"/>
      <c r="J774" s="97"/>
    </row>
    <row r="775" spans="2:10" x14ac:dyDescent="0.3">
      <c r="B775" s="22"/>
      <c r="C775" s="19" t="s">
        <v>4</v>
      </c>
      <c r="D775" s="19"/>
      <c r="E775" s="19"/>
      <c r="F775" s="30"/>
      <c r="G775" s="30"/>
      <c r="H775" s="97"/>
      <c r="I775" s="97"/>
      <c r="J775" s="97"/>
    </row>
    <row r="776" spans="2:10" x14ac:dyDescent="0.3">
      <c r="B776" s="22"/>
      <c r="C776" s="19" t="s">
        <v>4</v>
      </c>
      <c r="D776" s="19"/>
      <c r="E776" s="19"/>
      <c r="F776" s="30"/>
      <c r="G776" s="30"/>
      <c r="H776" s="97"/>
      <c r="I776" s="97"/>
      <c r="J776" s="97"/>
    </row>
    <row r="777" spans="2:10" x14ac:dyDescent="0.3">
      <c r="B777" s="22"/>
      <c r="C777" s="19" t="s">
        <v>4</v>
      </c>
      <c r="D777" s="19"/>
      <c r="E777" s="19"/>
      <c r="F777" s="30"/>
      <c r="G777" s="30"/>
      <c r="H777" s="97"/>
      <c r="I777" s="97"/>
      <c r="J777" s="97"/>
    </row>
    <row r="778" spans="2:10" x14ac:dyDescent="0.3">
      <c r="B778" s="22"/>
      <c r="C778" s="19" t="s">
        <v>4</v>
      </c>
      <c r="D778" s="19"/>
      <c r="E778" s="19"/>
      <c r="F778" s="30"/>
      <c r="G778" s="30"/>
      <c r="H778" s="97"/>
      <c r="I778" s="97"/>
      <c r="J778" s="97"/>
    </row>
    <row r="779" spans="2:10" x14ac:dyDescent="0.3">
      <c r="B779" s="22"/>
      <c r="C779" s="19" t="s">
        <v>4</v>
      </c>
      <c r="D779" s="19"/>
      <c r="E779" s="19"/>
      <c r="F779" s="30"/>
      <c r="G779" s="30"/>
      <c r="H779" s="97"/>
      <c r="I779" s="97"/>
      <c r="J779" s="97"/>
    </row>
    <row r="780" spans="2:10" x14ac:dyDescent="0.3">
      <c r="B780" s="22"/>
      <c r="C780" s="19" t="s">
        <v>4</v>
      </c>
      <c r="D780" s="19"/>
      <c r="E780" s="19"/>
      <c r="F780" s="30"/>
      <c r="G780" s="30"/>
      <c r="H780" s="97"/>
      <c r="I780" s="97"/>
      <c r="J780" s="97"/>
    </row>
    <row r="781" spans="2:10" x14ac:dyDescent="0.3">
      <c r="B781" s="22"/>
      <c r="C781" s="19" t="s">
        <v>4</v>
      </c>
      <c r="D781" s="19"/>
      <c r="E781" s="19"/>
      <c r="F781" s="30"/>
      <c r="G781" s="30"/>
      <c r="H781" s="97"/>
      <c r="I781" s="97"/>
      <c r="J781" s="97"/>
    </row>
    <row r="782" spans="2:10" x14ac:dyDescent="0.3">
      <c r="B782" s="22"/>
      <c r="C782" s="19" t="s">
        <v>4</v>
      </c>
      <c r="D782" s="19"/>
      <c r="E782" s="19"/>
      <c r="F782" s="30"/>
      <c r="G782" s="30"/>
      <c r="H782" s="97"/>
      <c r="I782" s="97"/>
      <c r="J782" s="97"/>
    </row>
    <row r="783" spans="2:10" x14ac:dyDescent="0.3">
      <c r="B783" s="22"/>
      <c r="C783" s="19" t="s">
        <v>4</v>
      </c>
      <c r="D783" s="19"/>
      <c r="E783" s="19"/>
      <c r="F783" s="30"/>
      <c r="G783" s="30"/>
      <c r="H783" s="97"/>
      <c r="I783" s="97"/>
      <c r="J783" s="97"/>
    </row>
    <row r="784" spans="2:10" x14ac:dyDescent="0.3">
      <c r="B784" s="22"/>
      <c r="C784" s="19" t="s">
        <v>4</v>
      </c>
      <c r="D784" s="19"/>
      <c r="E784" s="19"/>
      <c r="F784" s="30"/>
      <c r="G784" s="30"/>
      <c r="H784" s="97"/>
      <c r="I784" s="97"/>
      <c r="J784" s="97"/>
    </row>
    <row r="785" spans="2:10" x14ac:dyDescent="0.3">
      <c r="B785" s="22"/>
      <c r="C785" s="19" t="s">
        <v>4</v>
      </c>
      <c r="D785" s="19"/>
      <c r="E785" s="19"/>
      <c r="F785" s="30"/>
      <c r="G785" s="30"/>
      <c r="H785" s="97"/>
      <c r="I785" s="97"/>
      <c r="J785" s="97"/>
    </row>
    <row r="786" spans="2:10" x14ac:dyDescent="0.3">
      <c r="B786" s="22"/>
      <c r="C786" s="19" t="s">
        <v>4</v>
      </c>
      <c r="D786" s="19"/>
      <c r="E786" s="19"/>
      <c r="F786" s="30"/>
      <c r="G786" s="30"/>
      <c r="H786" s="97"/>
      <c r="I786" s="97"/>
      <c r="J786" s="97"/>
    </row>
    <row r="787" spans="2:10" x14ac:dyDescent="0.3">
      <c r="B787" s="22"/>
      <c r="C787" s="19" t="s">
        <v>4</v>
      </c>
      <c r="D787" s="19"/>
      <c r="E787" s="19"/>
      <c r="F787" s="30"/>
      <c r="G787" s="30"/>
      <c r="H787" s="97"/>
      <c r="I787" s="97"/>
      <c r="J787" s="97"/>
    </row>
    <row r="788" spans="2:10" x14ac:dyDescent="0.3">
      <c r="B788" s="22"/>
      <c r="C788" s="19" t="s">
        <v>4</v>
      </c>
      <c r="D788" s="19"/>
      <c r="E788" s="19"/>
      <c r="F788" s="30"/>
      <c r="G788" s="30"/>
      <c r="H788" s="97"/>
      <c r="I788" s="97"/>
      <c r="J788" s="97"/>
    </row>
    <row r="789" spans="2:10" x14ac:dyDescent="0.3">
      <c r="B789" s="22"/>
      <c r="C789" s="19" t="s">
        <v>4</v>
      </c>
      <c r="D789" s="19"/>
      <c r="E789" s="19"/>
      <c r="F789" s="30"/>
      <c r="G789" s="30"/>
      <c r="H789" s="97"/>
      <c r="I789" s="97"/>
      <c r="J789" s="97"/>
    </row>
    <row r="790" spans="2:10" x14ac:dyDescent="0.3">
      <c r="B790" s="22"/>
      <c r="C790" s="19" t="s">
        <v>4</v>
      </c>
      <c r="D790" s="19"/>
      <c r="E790" s="19"/>
      <c r="F790" s="30"/>
      <c r="G790" s="30"/>
      <c r="H790" s="97"/>
      <c r="I790" s="97"/>
      <c r="J790" s="97"/>
    </row>
    <row r="791" spans="2:10" x14ac:dyDescent="0.3">
      <c r="B791" s="22"/>
      <c r="C791" s="19" t="s">
        <v>4</v>
      </c>
      <c r="D791" s="19"/>
      <c r="E791" s="19"/>
      <c r="F791" s="30"/>
      <c r="G791" s="30"/>
      <c r="H791" s="97"/>
      <c r="I791" s="97"/>
      <c r="J791" s="97"/>
    </row>
    <row r="792" spans="2:10" x14ac:dyDescent="0.3">
      <c r="B792" s="22"/>
      <c r="C792" s="19" t="s">
        <v>4</v>
      </c>
      <c r="D792" s="19"/>
      <c r="E792" s="19"/>
      <c r="F792" s="30"/>
      <c r="G792" s="30"/>
      <c r="H792" s="97"/>
      <c r="I792" s="97"/>
      <c r="J792" s="97"/>
    </row>
    <row r="793" spans="2:10" x14ac:dyDescent="0.3">
      <c r="B793" s="22"/>
      <c r="C793" s="19" t="s">
        <v>4</v>
      </c>
      <c r="D793" s="19"/>
      <c r="E793" s="19"/>
      <c r="F793" s="30"/>
      <c r="G793" s="30"/>
      <c r="H793" s="97"/>
      <c r="I793" s="97"/>
      <c r="J793" s="97"/>
    </row>
    <row r="794" spans="2:10" x14ac:dyDescent="0.3">
      <c r="B794" s="22"/>
      <c r="C794" s="19" t="s">
        <v>4</v>
      </c>
      <c r="D794" s="19"/>
      <c r="E794" s="19"/>
      <c r="F794" s="30"/>
      <c r="G794" s="30"/>
      <c r="H794" s="97"/>
      <c r="I794" s="97"/>
      <c r="J794" s="97"/>
    </row>
    <row r="795" spans="2:10" x14ac:dyDescent="0.3">
      <c r="B795" s="22"/>
      <c r="C795" s="19" t="s">
        <v>4</v>
      </c>
      <c r="D795" s="19"/>
      <c r="E795" s="19"/>
      <c r="F795" s="30"/>
      <c r="G795" s="30"/>
      <c r="H795" s="97"/>
      <c r="I795" s="97"/>
      <c r="J795" s="97"/>
    </row>
    <row r="796" spans="2:10" x14ac:dyDescent="0.3">
      <c r="B796" s="22"/>
      <c r="C796" s="19" t="s">
        <v>4</v>
      </c>
      <c r="D796" s="19"/>
      <c r="E796" s="19"/>
      <c r="F796" s="30"/>
      <c r="G796" s="30"/>
      <c r="H796" s="97"/>
      <c r="I796" s="97"/>
      <c r="J796" s="97"/>
    </row>
    <row r="797" spans="2:10" x14ac:dyDescent="0.3">
      <c r="B797" s="22"/>
      <c r="C797" s="19" t="s">
        <v>4</v>
      </c>
      <c r="D797" s="19"/>
      <c r="E797" s="19"/>
      <c r="F797" s="30"/>
      <c r="G797" s="30"/>
      <c r="H797" s="97"/>
      <c r="I797" s="97"/>
      <c r="J797" s="97"/>
    </row>
    <row r="798" spans="2:10" x14ac:dyDescent="0.3">
      <c r="B798" s="22"/>
      <c r="C798" s="19" t="s">
        <v>4</v>
      </c>
      <c r="D798" s="19"/>
      <c r="E798" s="19"/>
      <c r="F798" s="30"/>
      <c r="G798" s="30"/>
      <c r="H798" s="97"/>
      <c r="I798" s="97"/>
      <c r="J798" s="97"/>
    </row>
    <row r="799" spans="2:10" x14ac:dyDescent="0.3">
      <c r="B799" s="22"/>
      <c r="C799" s="19" t="s">
        <v>4</v>
      </c>
      <c r="D799" s="19"/>
      <c r="E799" s="19"/>
      <c r="F799" s="30"/>
      <c r="G799" s="30"/>
      <c r="H799" s="97"/>
      <c r="I799" s="97"/>
      <c r="J799" s="97"/>
    </row>
    <row r="800" spans="2:10" x14ac:dyDescent="0.3">
      <c r="B800" s="22"/>
      <c r="C800" s="19" t="s">
        <v>4</v>
      </c>
      <c r="D800" s="19"/>
      <c r="E800" s="19"/>
      <c r="F800" s="30"/>
      <c r="G800" s="30"/>
      <c r="H800" s="97"/>
      <c r="I800" s="97"/>
      <c r="J800" s="97"/>
    </row>
    <row r="801" spans="2:10" x14ac:dyDescent="0.3">
      <c r="B801" s="22"/>
      <c r="C801" s="19" t="s">
        <v>4</v>
      </c>
      <c r="D801" s="19"/>
      <c r="E801" s="19"/>
      <c r="F801" s="30"/>
      <c r="G801" s="30"/>
      <c r="H801" s="97"/>
      <c r="I801" s="97"/>
      <c r="J801" s="97"/>
    </row>
    <row r="802" spans="2:10" x14ac:dyDescent="0.3">
      <c r="B802" s="22"/>
      <c r="C802" s="19" t="s">
        <v>4</v>
      </c>
      <c r="D802" s="19"/>
      <c r="E802" s="19"/>
      <c r="F802" s="30"/>
      <c r="G802" s="30"/>
      <c r="H802" s="97"/>
      <c r="I802" s="97"/>
      <c r="J802" s="97"/>
    </row>
    <row r="803" spans="2:10" x14ac:dyDescent="0.3">
      <c r="B803" s="22"/>
      <c r="C803" s="19" t="s">
        <v>4</v>
      </c>
      <c r="D803" s="19"/>
      <c r="E803" s="19"/>
      <c r="F803" s="30"/>
      <c r="G803" s="30"/>
      <c r="H803" s="97"/>
      <c r="I803" s="97"/>
      <c r="J803" s="97"/>
    </row>
    <row r="804" spans="2:10" x14ac:dyDescent="0.3">
      <c r="B804" s="22"/>
      <c r="C804" s="19" t="s">
        <v>4</v>
      </c>
      <c r="D804" s="19"/>
      <c r="E804" s="19"/>
      <c r="F804" s="30"/>
      <c r="G804" s="30"/>
      <c r="H804" s="97"/>
      <c r="I804" s="97"/>
      <c r="J804" s="97"/>
    </row>
    <row r="805" spans="2:10" x14ac:dyDescent="0.3">
      <c r="B805" s="22"/>
      <c r="C805" s="19" t="s">
        <v>4</v>
      </c>
      <c r="D805" s="19"/>
      <c r="E805" s="19"/>
      <c r="F805" s="30"/>
      <c r="G805" s="30"/>
      <c r="H805" s="97"/>
      <c r="I805" s="97"/>
      <c r="J805" s="97"/>
    </row>
    <row r="806" spans="2:10" x14ac:dyDescent="0.3">
      <c r="B806" s="22"/>
      <c r="C806" s="19" t="s">
        <v>4</v>
      </c>
      <c r="D806" s="19"/>
      <c r="E806" s="19"/>
      <c r="F806" s="30"/>
      <c r="G806" s="30"/>
      <c r="H806" s="97"/>
      <c r="I806" s="97"/>
      <c r="J806" s="97"/>
    </row>
    <row r="807" spans="2:10" x14ac:dyDescent="0.3">
      <c r="B807" s="22"/>
      <c r="C807" s="19" t="s">
        <v>4</v>
      </c>
      <c r="D807" s="19"/>
      <c r="E807" s="19"/>
      <c r="F807" s="30"/>
      <c r="G807" s="30"/>
      <c r="H807" s="97"/>
      <c r="I807" s="97"/>
      <c r="J807" s="97"/>
    </row>
    <row r="808" spans="2:10" x14ac:dyDescent="0.3">
      <c r="B808" s="22"/>
      <c r="C808" s="19" t="s">
        <v>4</v>
      </c>
      <c r="D808" s="19"/>
      <c r="E808" s="19"/>
      <c r="F808" s="30"/>
      <c r="G808" s="30"/>
      <c r="H808" s="97"/>
      <c r="I808" s="97"/>
      <c r="J808" s="97"/>
    </row>
    <row r="809" spans="2:10" x14ac:dyDescent="0.3">
      <c r="B809" s="22"/>
      <c r="C809" s="19" t="s">
        <v>4</v>
      </c>
      <c r="D809" s="19"/>
      <c r="E809" s="19"/>
      <c r="F809" s="30"/>
      <c r="G809" s="30"/>
      <c r="H809" s="97"/>
      <c r="I809" s="97"/>
      <c r="J809" s="97"/>
    </row>
    <row r="810" spans="2:10" x14ac:dyDescent="0.3">
      <c r="B810" s="22"/>
      <c r="C810" s="19" t="s">
        <v>4</v>
      </c>
      <c r="D810" s="19"/>
      <c r="E810" s="19"/>
      <c r="F810" s="30"/>
      <c r="G810" s="30"/>
      <c r="H810" s="97"/>
      <c r="I810" s="97"/>
      <c r="J810" s="97"/>
    </row>
    <row r="811" spans="2:10" x14ac:dyDescent="0.3">
      <c r="B811" s="22"/>
      <c r="C811" s="19" t="s">
        <v>4</v>
      </c>
      <c r="D811" s="19"/>
      <c r="E811" s="19"/>
      <c r="F811" s="30"/>
      <c r="G811" s="30"/>
      <c r="H811" s="97"/>
      <c r="I811" s="97"/>
      <c r="J811" s="97"/>
    </row>
    <row r="812" spans="2:10" x14ac:dyDescent="0.3">
      <c r="B812" s="22"/>
      <c r="C812" s="19" t="s">
        <v>4</v>
      </c>
      <c r="D812" s="19"/>
      <c r="E812" s="19"/>
      <c r="F812" s="30"/>
      <c r="G812" s="30"/>
      <c r="H812" s="97"/>
      <c r="I812" s="97"/>
      <c r="J812" s="97"/>
    </row>
    <row r="813" spans="2:10" x14ac:dyDescent="0.3">
      <c r="B813" s="22"/>
      <c r="C813" s="19" t="s">
        <v>4</v>
      </c>
      <c r="D813" s="19"/>
      <c r="E813" s="19"/>
      <c r="F813" s="30"/>
      <c r="G813" s="30"/>
      <c r="H813" s="97"/>
      <c r="I813" s="97"/>
      <c r="J813" s="97"/>
    </row>
    <row r="814" spans="2:10" x14ac:dyDescent="0.3">
      <c r="B814" s="22"/>
      <c r="C814" s="19" t="s">
        <v>4</v>
      </c>
      <c r="D814" s="19"/>
      <c r="E814" s="19"/>
      <c r="F814" s="30"/>
      <c r="G814" s="30"/>
      <c r="H814" s="97"/>
      <c r="I814" s="97"/>
      <c r="J814" s="97"/>
    </row>
    <row r="815" spans="2:10" x14ac:dyDescent="0.3">
      <c r="B815" s="22"/>
      <c r="C815" s="19" t="s">
        <v>4</v>
      </c>
      <c r="D815" s="19"/>
      <c r="E815" s="19"/>
      <c r="F815" s="30"/>
      <c r="G815" s="30"/>
      <c r="H815" s="97"/>
      <c r="I815" s="97"/>
      <c r="J815" s="97"/>
    </row>
    <row r="816" spans="2:10" x14ac:dyDescent="0.3">
      <c r="B816" s="22"/>
      <c r="C816" s="19" t="s">
        <v>4</v>
      </c>
      <c r="D816" s="19"/>
      <c r="E816" s="19"/>
      <c r="F816" s="30"/>
      <c r="G816" s="30"/>
      <c r="H816" s="97"/>
      <c r="I816" s="97"/>
      <c r="J816" s="97"/>
    </row>
    <row r="817" spans="2:10" x14ac:dyDescent="0.3">
      <c r="B817" s="22"/>
      <c r="C817" s="19" t="s">
        <v>4</v>
      </c>
      <c r="D817" s="19"/>
      <c r="E817" s="19"/>
      <c r="F817" s="30"/>
      <c r="G817" s="30"/>
      <c r="H817" s="97"/>
      <c r="I817" s="97"/>
      <c r="J817" s="97"/>
    </row>
    <row r="818" spans="2:10" x14ac:dyDescent="0.3">
      <c r="B818" s="22"/>
      <c r="C818" s="19" t="s">
        <v>4</v>
      </c>
      <c r="D818" s="19"/>
      <c r="E818" s="19"/>
      <c r="F818" s="30"/>
      <c r="G818" s="30"/>
      <c r="H818" s="97"/>
      <c r="I818" s="97"/>
      <c r="J818" s="97"/>
    </row>
    <row r="819" spans="2:10" x14ac:dyDescent="0.3">
      <c r="B819" s="22"/>
      <c r="C819" s="19" t="s">
        <v>4</v>
      </c>
      <c r="D819" s="19"/>
      <c r="E819" s="19"/>
      <c r="F819" s="30"/>
      <c r="G819" s="30"/>
      <c r="H819" s="97"/>
      <c r="I819" s="97"/>
      <c r="J819" s="97"/>
    </row>
    <row r="820" spans="2:10" x14ac:dyDescent="0.3">
      <c r="B820" s="22"/>
      <c r="C820" s="19" t="s">
        <v>4</v>
      </c>
      <c r="D820" s="19"/>
      <c r="E820" s="19"/>
      <c r="F820" s="30"/>
      <c r="G820" s="30"/>
      <c r="H820" s="97"/>
      <c r="I820" s="97"/>
      <c r="J820" s="97"/>
    </row>
    <row r="821" spans="2:10" x14ac:dyDescent="0.3">
      <c r="B821" s="22"/>
      <c r="C821" s="19" t="s">
        <v>4</v>
      </c>
      <c r="D821" s="19"/>
      <c r="E821" s="19"/>
      <c r="F821" s="30"/>
      <c r="G821" s="30"/>
      <c r="H821" s="97"/>
      <c r="I821" s="97"/>
      <c r="J821" s="97"/>
    </row>
    <row r="822" spans="2:10" x14ac:dyDescent="0.3">
      <c r="B822" s="22"/>
      <c r="C822" s="19" t="s">
        <v>4</v>
      </c>
      <c r="D822" s="19"/>
      <c r="E822" s="19"/>
      <c r="F822" s="30"/>
      <c r="G822" s="30"/>
      <c r="H822" s="97"/>
      <c r="I822" s="97"/>
      <c r="J822" s="97"/>
    </row>
    <row r="823" spans="2:10" x14ac:dyDescent="0.3">
      <c r="B823" s="22"/>
      <c r="C823" s="19" t="s">
        <v>4</v>
      </c>
      <c r="D823" s="19"/>
      <c r="E823" s="19"/>
      <c r="F823" s="30"/>
      <c r="G823" s="30"/>
      <c r="H823" s="97"/>
      <c r="I823" s="97"/>
      <c r="J823" s="97"/>
    </row>
    <row r="824" spans="2:10" x14ac:dyDescent="0.3">
      <c r="B824" s="22"/>
      <c r="C824" s="19" t="s">
        <v>4</v>
      </c>
      <c r="D824" s="19"/>
      <c r="E824" s="19"/>
      <c r="F824" s="30"/>
      <c r="G824" s="30"/>
      <c r="H824" s="97"/>
      <c r="I824" s="97"/>
      <c r="J824" s="97"/>
    </row>
    <row r="825" spans="2:10" x14ac:dyDescent="0.3">
      <c r="B825" s="22"/>
      <c r="C825" s="19" t="s">
        <v>4</v>
      </c>
      <c r="D825" s="19"/>
      <c r="E825" s="19"/>
      <c r="F825" s="30"/>
      <c r="G825" s="30"/>
      <c r="H825" s="97"/>
      <c r="I825" s="97"/>
      <c r="J825" s="97"/>
    </row>
    <row r="826" spans="2:10" x14ac:dyDescent="0.3">
      <c r="B826" s="22"/>
      <c r="C826" s="19" t="s">
        <v>4</v>
      </c>
      <c r="D826" s="19"/>
      <c r="E826" s="19"/>
      <c r="F826" s="30"/>
      <c r="G826" s="30"/>
      <c r="H826" s="97"/>
      <c r="I826" s="97"/>
      <c r="J826" s="97"/>
    </row>
    <row r="827" spans="2:10" x14ac:dyDescent="0.3">
      <c r="B827" s="22"/>
      <c r="C827" s="19" t="s">
        <v>4</v>
      </c>
      <c r="D827" s="19"/>
      <c r="E827" s="19"/>
      <c r="F827" s="30"/>
      <c r="G827" s="30"/>
      <c r="H827" s="97"/>
      <c r="I827" s="97"/>
      <c r="J827" s="97"/>
    </row>
    <row r="828" spans="2:10" x14ac:dyDescent="0.3">
      <c r="B828" s="22"/>
      <c r="C828" s="19" t="s">
        <v>4</v>
      </c>
      <c r="D828" s="19"/>
      <c r="E828" s="19"/>
      <c r="F828" s="30"/>
      <c r="G828" s="30"/>
      <c r="H828" s="97"/>
      <c r="I828" s="97"/>
      <c r="J828" s="97"/>
    </row>
    <row r="829" spans="2:10" x14ac:dyDescent="0.3">
      <c r="B829" s="22"/>
      <c r="C829" s="19" t="s">
        <v>4</v>
      </c>
      <c r="D829" s="19"/>
      <c r="E829" s="19"/>
      <c r="F829" s="30"/>
      <c r="G829" s="30"/>
      <c r="H829" s="97"/>
      <c r="I829" s="97"/>
      <c r="J829" s="97"/>
    </row>
    <row r="830" spans="2:10" x14ac:dyDescent="0.3">
      <c r="B830" s="22"/>
      <c r="C830" s="19" t="s">
        <v>4</v>
      </c>
      <c r="D830" s="19"/>
      <c r="E830" s="19"/>
      <c r="F830" s="30"/>
      <c r="G830" s="30"/>
      <c r="H830" s="97"/>
      <c r="I830" s="97"/>
      <c r="J830" s="97"/>
    </row>
    <row r="831" spans="2:10" x14ac:dyDescent="0.3">
      <c r="B831" s="22"/>
      <c r="C831" s="19" t="s">
        <v>4</v>
      </c>
      <c r="D831" s="19"/>
      <c r="E831" s="19"/>
      <c r="F831" s="30"/>
      <c r="G831" s="30"/>
      <c r="H831" s="97"/>
      <c r="I831" s="97"/>
      <c r="J831" s="97"/>
    </row>
    <row r="832" spans="2:10" x14ac:dyDescent="0.3">
      <c r="B832" s="22"/>
      <c r="C832" s="19" t="s">
        <v>4</v>
      </c>
      <c r="D832" s="19"/>
      <c r="E832" s="19"/>
      <c r="F832" s="30"/>
      <c r="G832" s="30"/>
      <c r="H832" s="97"/>
      <c r="I832" s="97"/>
      <c r="J832" s="97"/>
    </row>
    <row r="833" spans="2:10" x14ac:dyDescent="0.3">
      <c r="B833" s="22"/>
      <c r="C833" s="19" t="s">
        <v>4</v>
      </c>
      <c r="D833" s="19"/>
      <c r="E833" s="19"/>
      <c r="F833" s="30"/>
      <c r="G833" s="30"/>
      <c r="H833" s="97"/>
      <c r="I833" s="97"/>
      <c r="J833" s="97"/>
    </row>
    <row r="834" spans="2:10" x14ac:dyDescent="0.3">
      <c r="B834" s="22"/>
      <c r="C834" s="19" t="s">
        <v>4</v>
      </c>
      <c r="D834" s="19"/>
      <c r="E834" s="19"/>
      <c r="F834" s="30"/>
      <c r="G834" s="30"/>
      <c r="H834" s="97"/>
      <c r="I834" s="97"/>
      <c r="J834" s="97"/>
    </row>
    <row r="835" spans="2:10" x14ac:dyDescent="0.3">
      <c r="B835" s="22"/>
      <c r="C835" s="19" t="s">
        <v>4</v>
      </c>
      <c r="D835" s="19"/>
      <c r="E835" s="19"/>
      <c r="F835" s="30"/>
      <c r="G835" s="30"/>
      <c r="H835" s="97"/>
      <c r="I835" s="97"/>
      <c r="J835" s="97"/>
    </row>
    <row r="836" spans="2:10" x14ac:dyDescent="0.3">
      <c r="B836" s="22"/>
      <c r="C836" s="19" t="s">
        <v>4</v>
      </c>
      <c r="D836" s="19"/>
      <c r="E836" s="19"/>
      <c r="F836" s="30"/>
      <c r="G836" s="30"/>
      <c r="H836" s="97"/>
      <c r="I836" s="97"/>
      <c r="J836" s="97"/>
    </row>
    <row r="837" spans="2:10" x14ac:dyDescent="0.3">
      <c r="B837" s="22"/>
      <c r="C837" s="19" t="s">
        <v>4</v>
      </c>
      <c r="D837" s="19"/>
      <c r="E837" s="19"/>
      <c r="F837" s="30"/>
      <c r="G837" s="30"/>
      <c r="H837" s="97"/>
      <c r="I837" s="97"/>
      <c r="J837" s="97"/>
    </row>
    <row r="838" spans="2:10" x14ac:dyDescent="0.3">
      <c r="B838" s="22"/>
      <c r="C838" s="19" t="s">
        <v>4</v>
      </c>
      <c r="D838" s="19"/>
      <c r="E838" s="19"/>
      <c r="F838" s="30"/>
      <c r="G838" s="30"/>
      <c r="H838" s="97"/>
      <c r="I838" s="97"/>
      <c r="J838" s="97"/>
    </row>
    <row r="839" spans="2:10" x14ac:dyDescent="0.3">
      <c r="B839" s="22"/>
      <c r="C839" s="19" t="s">
        <v>4</v>
      </c>
      <c r="D839" s="19"/>
      <c r="E839" s="19"/>
      <c r="F839" s="30"/>
      <c r="G839" s="30"/>
      <c r="H839" s="97"/>
      <c r="I839" s="97"/>
      <c r="J839" s="97"/>
    </row>
    <row r="840" spans="2:10" x14ac:dyDescent="0.3">
      <c r="B840" s="22"/>
      <c r="C840" s="19" t="s">
        <v>4</v>
      </c>
      <c r="D840" s="19"/>
      <c r="E840" s="19"/>
      <c r="F840" s="30"/>
      <c r="G840" s="30"/>
      <c r="H840" s="97"/>
      <c r="I840" s="97"/>
      <c r="J840" s="97"/>
    </row>
    <row r="841" spans="2:10" x14ac:dyDescent="0.3">
      <c r="B841" s="22"/>
      <c r="C841" s="19" t="s">
        <v>4</v>
      </c>
      <c r="D841" s="19"/>
      <c r="E841" s="19"/>
      <c r="F841" s="30"/>
      <c r="G841" s="30"/>
      <c r="H841" s="97"/>
      <c r="I841" s="97"/>
      <c r="J841" s="97"/>
    </row>
    <row r="842" spans="2:10" x14ac:dyDescent="0.3">
      <c r="B842" s="22"/>
      <c r="C842" s="19" t="s">
        <v>4</v>
      </c>
      <c r="D842" s="19"/>
      <c r="E842" s="19"/>
      <c r="F842" s="30"/>
      <c r="G842" s="30"/>
      <c r="H842" s="97"/>
      <c r="I842" s="97"/>
      <c r="J842" s="97"/>
    </row>
    <row r="843" spans="2:10" x14ac:dyDescent="0.3">
      <c r="B843" s="22"/>
      <c r="C843" s="19" t="s">
        <v>4</v>
      </c>
      <c r="D843" s="19"/>
      <c r="E843" s="19"/>
      <c r="F843" s="30"/>
      <c r="G843" s="30"/>
      <c r="H843" s="97"/>
      <c r="I843" s="97"/>
      <c r="J843" s="97"/>
    </row>
    <row r="844" spans="2:10" x14ac:dyDescent="0.3">
      <c r="B844" s="22"/>
      <c r="C844" s="19" t="s">
        <v>4</v>
      </c>
      <c r="D844" s="19"/>
      <c r="E844" s="19"/>
      <c r="F844" s="30"/>
      <c r="G844" s="30"/>
      <c r="H844" s="97"/>
      <c r="I844" s="97"/>
      <c r="J844" s="97"/>
    </row>
    <row r="845" spans="2:10" x14ac:dyDescent="0.3">
      <c r="B845" s="22"/>
      <c r="C845" s="19" t="s">
        <v>4</v>
      </c>
      <c r="D845" s="19"/>
      <c r="E845" s="19"/>
      <c r="F845" s="30"/>
      <c r="G845" s="30"/>
      <c r="H845" s="97"/>
      <c r="I845" s="97"/>
      <c r="J845" s="97"/>
    </row>
    <row r="846" spans="2:10" x14ac:dyDescent="0.3">
      <c r="B846" s="22"/>
      <c r="C846" s="19" t="s">
        <v>4</v>
      </c>
      <c r="D846" s="19"/>
      <c r="E846" s="19"/>
      <c r="F846" s="30"/>
      <c r="G846" s="30"/>
      <c r="H846" s="97"/>
      <c r="I846" s="97"/>
      <c r="J846" s="97"/>
    </row>
    <row r="847" spans="2:10" x14ac:dyDescent="0.3">
      <c r="B847" s="22"/>
      <c r="C847" s="19" t="s">
        <v>4</v>
      </c>
      <c r="D847" s="19"/>
      <c r="E847" s="19"/>
      <c r="F847" s="30"/>
      <c r="G847" s="30"/>
      <c r="H847" s="97"/>
      <c r="I847" s="97"/>
      <c r="J847" s="97"/>
    </row>
    <row r="848" spans="2:10" x14ac:dyDescent="0.3">
      <c r="B848" s="22"/>
      <c r="C848" s="19" t="s">
        <v>4</v>
      </c>
      <c r="D848" s="19"/>
      <c r="E848" s="19"/>
      <c r="F848" s="30"/>
      <c r="G848" s="30"/>
      <c r="H848" s="97"/>
      <c r="I848" s="97"/>
      <c r="J848" s="97"/>
    </row>
    <row r="849" spans="2:10" x14ac:dyDescent="0.3">
      <c r="B849" s="22"/>
      <c r="C849" s="19" t="s">
        <v>4</v>
      </c>
      <c r="D849" s="19"/>
      <c r="E849" s="19"/>
      <c r="F849" s="30"/>
      <c r="G849" s="30"/>
      <c r="H849" s="97"/>
      <c r="I849" s="97"/>
      <c r="J849" s="97"/>
    </row>
    <row r="850" spans="2:10" x14ac:dyDescent="0.3">
      <c r="B850" s="22"/>
      <c r="C850" s="19" t="s">
        <v>4</v>
      </c>
      <c r="D850" s="19"/>
      <c r="E850" s="19"/>
      <c r="F850" s="30"/>
      <c r="G850" s="30"/>
      <c r="H850" s="97"/>
      <c r="I850" s="97"/>
      <c r="J850" s="97"/>
    </row>
    <row r="851" spans="2:10" x14ac:dyDescent="0.3">
      <c r="B851" s="22"/>
      <c r="C851" s="19" t="s">
        <v>4</v>
      </c>
      <c r="D851" s="19"/>
      <c r="E851" s="19"/>
      <c r="F851" s="30"/>
      <c r="G851" s="30"/>
      <c r="H851" s="97"/>
      <c r="I851" s="97"/>
      <c r="J851" s="97"/>
    </row>
    <row r="852" spans="2:10" x14ac:dyDescent="0.3">
      <c r="B852" s="22"/>
      <c r="C852" s="19" t="s">
        <v>4</v>
      </c>
      <c r="D852" s="19"/>
      <c r="E852" s="19"/>
      <c r="F852" s="30"/>
      <c r="G852" s="30"/>
      <c r="H852" s="97"/>
      <c r="I852" s="97"/>
      <c r="J852" s="97"/>
    </row>
    <row r="853" spans="2:10" x14ac:dyDescent="0.3">
      <c r="B853" s="22"/>
      <c r="C853" s="19" t="s">
        <v>4</v>
      </c>
      <c r="D853" s="19"/>
      <c r="E853" s="19"/>
      <c r="F853" s="30"/>
      <c r="G853" s="30"/>
      <c r="H853" s="97"/>
      <c r="I853" s="97"/>
      <c r="J853" s="97"/>
    </row>
    <row r="854" spans="2:10" x14ac:dyDescent="0.3">
      <c r="B854" s="22"/>
      <c r="C854" s="19" t="s">
        <v>4</v>
      </c>
      <c r="D854" s="19"/>
      <c r="E854" s="19"/>
      <c r="F854" s="30"/>
      <c r="G854" s="30"/>
      <c r="H854" s="97"/>
      <c r="I854" s="97"/>
      <c r="J854" s="97"/>
    </row>
    <row r="855" spans="2:10" x14ac:dyDescent="0.3">
      <c r="B855" s="22"/>
      <c r="C855" s="19" t="s">
        <v>4</v>
      </c>
      <c r="D855" s="19"/>
      <c r="E855" s="19"/>
      <c r="F855" s="30"/>
      <c r="G855" s="30"/>
      <c r="H855" s="97"/>
      <c r="I855" s="97"/>
      <c r="J855" s="97"/>
    </row>
    <row r="856" spans="2:10" x14ac:dyDescent="0.3">
      <c r="B856" s="22"/>
      <c r="C856" s="19" t="s">
        <v>4</v>
      </c>
      <c r="D856" s="19"/>
      <c r="E856" s="19"/>
      <c r="F856" s="30"/>
      <c r="G856" s="30"/>
      <c r="H856" s="97"/>
      <c r="I856" s="97"/>
      <c r="J856" s="97"/>
    </row>
    <row r="857" spans="2:10" x14ac:dyDescent="0.3">
      <c r="B857" s="22"/>
      <c r="C857" s="19" t="s">
        <v>4</v>
      </c>
      <c r="D857" s="19"/>
      <c r="E857" s="19"/>
      <c r="F857" s="30"/>
      <c r="G857" s="30"/>
      <c r="H857" s="97"/>
      <c r="I857" s="97"/>
      <c r="J857" s="97"/>
    </row>
    <row r="858" spans="2:10" x14ac:dyDescent="0.3">
      <c r="B858" s="22"/>
      <c r="C858" s="19" t="s">
        <v>4</v>
      </c>
      <c r="D858" s="19"/>
      <c r="E858" s="19"/>
      <c r="F858" s="30"/>
      <c r="G858" s="30"/>
      <c r="H858" s="97"/>
      <c r="I858" s="97"/>
      <c r="J858" s="97"/>
    </row>
    <row r="859" spans="2:10" x14ac:dyDescent="0.3">
      <c r="B859" s="22"/>
      <c r="C859" s="19" t="s">
        <v>4</v>
      </c>
      <c r="D859" s="19"/>
      <c r="E859" s="19"/>
      <c r="F859" s="30"/>
      <c r="G859" s="30"/>
      <c r="H859" s="97"/>
      <c r="I859" s="97"/>
      <c r="J859" s="97"/>
    </row>
    <row r="860" spans="2:10" x14ac:dyDescent="0.3">
      <c r="B860" s="22"/>
      <c r="C860" s="19" t="s">
        <v>4</v>
      </c>
      <c r="D860" s="19"/>
      <c r="E860" s="19"/>
      <c r="F860" s="30"/>
      <c r="G860" s="30"/>
      <c r="H860" s="97"/>
      <c r="I860" s="97"/>
      <c r="J860" s="97"/>
    </row>
    <row r="861" spans="2:10" x14ac:dyDescent="0.3">
      <c r="B861" s="22"/>
      <c r="C861" s="19" t="s">
        <v>4</v>
      </c>
      <c r="D861" s="19"/>
      <c r="E861" s="19"/>
      <c r="F861" s="30"/>
      <c r="G861" s="30"/>
      <c r="H861" s="97"/>
      <c r="I861" s="97"/>
      <c r="J861" s="97"/>
    </row>
    <row r="862" spans="2:10" x14ac:dyDescent="0.3">
      <c r="B862" s="22"/>
      <c r="C862" s="19" t="s">
        <v>4</v>
      </c>
      <c r="D862" s="19"/>
      <c r="E862" s="19"/>
      <c r="F862" s="30"/>
      <c r="G862" s="30"/>
      <c r="H862" s="97"/>
      <c r="I862" s="97"/>
      <c r="J862" s="97"/>
    </row>
    <row r="863" spans="2:10" x14ac:dyDescent="0.3">
      <c r="B863" s="22"/>
      <c r="C863" s="19" t="s">
        <v>4</v>
      </c>
      <c r="D863" s="19"/>
      <c r="E863" s="19"/>
      <c r="F863" s="30"/>
      <c r="G863" s="30"/>
      <c r="H863" s="97"/>
      <c r="I863" s="97"/>
      <c r="J863" s="97"/>
    </row>
    <row r="864" spans="2:10" x14ac:dyDescent="0.3">
      <c r="B864" s="22"/>
      <c r="C864" s="19" t="s">
        <v>4</v>
      </c>
      <c r="D864" s="19"/>
      <c r="E864" s="19"/>
      <c r="F864" s="30"/>
      <c r="G864" s="30"/>
      <c r="H864" s="97"/>
      <c r="I864" s="97"/>
      <c r="J864" s="97"/>
    </row>
    <row r="865" spans="2:10" x14ac:dyDescent="0.3">
      <c r="B865" s="22"/>
      <c r="C865" s="19" t="s">
        <v>4</v>
      </c>
      <c r="D865" s="19"/>
      <c r="E865" s="19"/>
      <c r="F865" s="30"/>
      <c r="G865" s="30"/>
      <c r="H865" s="97"/>
      <c r="I865" s="97"/>
      <c r="J865" s="97"/>
    </row>
    <row r="866" spans="2:10" x14ac:dyDescent="0.3">
      <c r="B866" s="22"/>
      <c r="C866" s="19" t="s">
        <v>4</v>
      </c>
      <c r="D866" s="19"/>
      <c r="E866" s="19"/>
      <c r="F866" s="30"/>
      <c r="G866" s="30"/>
      <c r="H866" s="97"/>
      <c r="I866" s="97"/>
      <c r="J866" s="97"/>
    </row>
    <row r="867" spans="2:10" x14ac:dyDescent="0.3">
      <c r="B867" s="22"/>
      <c r="C867" s="19" t="s">
        <v>4</v>
      </c>
      <c r="D867" s="19"/>
      <c r="E867" s="19"/>
      <c r="F867" s="30"/>
      <c r="G867" s="30"/>
      <c r="H867" s="97"/>
      <c r="I867" s="97"/>
      <c r="J867" s="97"/>
    </row>
    <row r="868" spans="2:10" x14ac:dyDescent="0.3">
      <c r="B868" s="22"/>
      <c r="C868" s="19" t="s">
        <v>4</v>
      </c>
      <c r="D868" s="19"/>
      <c r="E868" s="19"/>
      <c r="F868" s="30"/>
      <c r="G868" s="30"/>
      <c r="H868" s="97"/>
      <c r="I868" s="97"/>
      <c r="J868" s="97"/>
    </row>
    <row r="869" spans="2:10" x14ac:dyDescent="0.3">
      <c r="B869" s="22"/>
      <c r="C869" s="19" t="s">
        <v>4</v>
      </c>
      <c r="D869" s="19"/>
      <c r="E869" s="19"/>
      <c r="F869" s="30"/>
      <c r="G869" s="30"/>
      <c r="H869" s="97"/>
      <c r="I869" s="97"/>
      <c r="J869" s="97"/>
    </row>
    <row r="870" spans="2:10" x14ac:dyDescent="0.3">
      <c r="B870" s="22"/>
      <c r="C870" s="19" t="s">
        <v>4</v>
      </c>
      <c r="D870" s="19"/>
      <c r="E870" s="19"/>
      <c r="F870" s="30"/>
      <c r="G870" s="30"/>
      <c r="H870" s="97"/>
      <c r="I870" s="97"/>
      <c r="J870" s="97"/>
    </row>
    <row r="871" spans="2:10" x14ac:dyDescent="0.3">
      <c r="B871" s="22"/>
      <c r="C871" s="19" t="s">
        <v>4</v>
      </c>
      <c r="D871" s="19"/>
      <c r="E871" s="19"/>
      <c r="F871" s="30"/>
      <c r="G871" s="30"/>
      <c r="H871" s="97"/>
      <c r="I871" s="97"/>
      <c r="J871" s="97"/>
    </row>
    <row r="872" spans="2:10" x14ac:dyDescent="0.3">
      <c r="B872" s="22"/>
      <c r="C872" s="19" t="s">
        <v>4</v>
      </c>
      <c r="D872" s="19"/>
      <c r="E872" s="19"/>
      <c r="F872" s="30"/>
      <c r="G872" s="30"/>
      <c r="H872" s="97"/>
      <c r="I872" s="97"/>
      <c r="J872" s="97"/>
    </row>
    <row r="873" spans="2:10" x14ac:dyDescent="0.3">
      <c r="B873" s="22"/>
      <c r="C873" s="19" t="s">
        <v>4</v>
      </c>
      <c r="D873" s="19"/>
      <c r="E873" s="19"/>
      <c r="F873" s="30"/>
      <c r="G873" s="30"/>
      <c r="H873" s="97"/>
      <c r="I873" s="97"/>
      <c r="J873" s="97"/>
    </row>
    <row r="874" spans="2:10" x14ac:dyDescent="0.3">
      <c r="B874" s="22"/>
      <c r="C874" s="19" t="s">
        <v>4</v>
      </c>
      <c r="D874" s="19"/>
      <c r="E874" s="19"/>
      <c r="F874" s="30"/>
      <c r="G874" s="30"/>
      <c r="H874" s="97"/>
      <c r="I874" s="97"/>
      <c r="J874" s="97"/>
    </row>
    <row r="875" spans="2:10" x14ac:dyDescent="0.3">
      <c r="B875" s="22"/>
      <c r="C875" s="19" t="s">
        <v>4</v>
      </c>
      <c r="D875" s="19"/>
      <c r="E875" s="19"/>
      <c r="F875" s="30"/>
      <c r="G875" s="30"/>
      <c r="H875" s="97"/>
      <c r="I875" s="97"/>
      <c r="J875" s="97"/>
    </row>
    <row r="876" spans="2:10" x14ac:dyDescent="0.3">
      <c r="B876" s="22"/>
      <c r="C876" s="19" t="s">
        <v>4</v>
      </c>
      <c r="D876" s="19"/>
      <c r="E876" s="19"/>
      <c r="F876" s="30"/>
      <c r="G876" s="30"/>
      <c r="H876" s="97"/>
      <c r="I876" s="97"/>
      <c r="J876" s="97"/>
    </row>
    <row r="877" spans="2:10" x14ac:dyDescent="0.3">
      <c r="B877" s="22"/>
      <c r="C877" s="19" t="s">
        <v>4</v>
      </c>
      <c r="D877" s="19"/>
      <c r="E877" s="19"/>
      <c r="F877" s="30"/>
      <c r="G877" s="30"/>
      <c r="H877" s="97"/>
      <c r="I877" s="97"/>
      <c r="J877" s="97"/>
    </row>
    <row r="878" spans="2:10" x14ac:dyDescent="0.3">
      <c r="B878" s="22"/>
      <c r="C878" s="19" t="s">
        <v>4</v>
      </c>
      <c r="D878" s="19"/>
      <c r="E878" s="19"/>
      <c r="F878" s="30"/>
      <c r="G878" s="30"/>
      <c r="H878" s="97"/>
      <c r="I878" s="97"/>
      <c r="J878" s="97"/>
    </row>
    <row r="879" spans="2:10" x14ac:dyDescent="0.3">
      <c r="B879" s="22"/>
      <c r="C879" s="19" t="s">
        <v>4</v>
      </c>
      <c r="D879" s="19"/>
      <c r="E879" s="19"/>
      <c r="F879" s="30"/>
      <c r="G879" s="30"/>
      <c r="H879" s="97"/>
      <c r="I879" s="97"/>
      <c r="J879" s="97"/>
    </row>
    <row r="880" spans="2:10" x14ac:dyDescent="0.3">
      <c r="B880" s="22"/>
      <c r="C880" s="19" t="s">
        <v>4</v>
      </c>
      <c r="D880" s="19"/>
      <c r="E880" s="19"/>
      <c r="F880" s="30"/>
      <c r="G880" s="30"/>
      <c r="H880" s="97"/>
      <c r="I880" s="97"/>
      <c r="J880" s="97"/>
    </row>
    <row r="881" spans="2:10" x14ac:dyDescent="0.3">
      <c r="B881" s="22"/>
      <c r="C881" s="19" t="s">
        <v>4</v>
      </c>
      <c r="D881" s="19"/>
      <c r="E881" s="19"/>
      <c r="F881" s="30"/>
      <c r="G881" s="30"/>
      <c r="H881" s="97"/>
      <c r="I881" s="97"/>
      <c r="J881" s="97"/>
    </row>
    <row r="882" spans="2:10" x14ac:dyDescent="0.3">
      <c r="B882" s="22"/>
      <c r="C882" s="19" t="s">
        <v>4</v>
      </c>
      <c r="D882" s="19"/>
      <c r="E882" s="19"/>
      <c r="F882" s="30"/>
      <c r="G882" s="30"/>
      <c r="H882" s="97"/>
      <c r="I882" s="97"/>
      <c r="J882" s="97"/>
    </row>
    <row r="883" spans="2:10" x14ac:dyDescent="0.3">
      <c r="B883" s="22"/>
      <c r="C883" s="19" t="s">
        <v>4</v>
      </c>
      <c r="D883" s="19"/>
      <c r="E883" s="19"/>
      <c r="F883" s="30"/>
      <c r="G883" s="30"/>
      <c r="H883" s="97"/>
      <c r="I883" s="97"/>
      <c r="J883" s="97"/>
    </row>
    <row r="884" spans="2:10" x14ac:dyDescent="0.3">
      <c r="B884" s="22"/>
      <c r="C884" s="19" t="s">
        <v>4</v>
      </c>
      <c r="D884" s="19"/>
      <c r="E884" s="19"/>
      <c r="F884" s="30"/>
      <c r="G884" s="30"/>
      <c r="H884" s="97"/>
      <c r="I884" s="97"/>
      <c r="J884" s="97"/>
    </row>
    <row r="885" spans="2:10" x14ac:dyDescent="0.3">
      <c r="B885" s="22"/>
      <c r="C885" s="19" t="s">
        <v>4</v>
      </c>
      <c r="D885" s="19"/>
      <c r="E885" s="19"/>
      <c r="F885" s="30"/>
      <c r="G885" s="30"/>
      <c r="H885" s="97"/>
      <c r="I885" s="97"/>
      <c r="J885" s="97"/>
    </row>
    <row r="886" spans="2:10" x14ac:dyDescent="0.3">
      <c r="B886" s="22"/>
      <c r="C886" s="19" t="s">
        <v>4</v>
      </c>
      <c r="D886" s="19"/>
      <c r="E886" s="19"/>
      <c r="F886" s="30"/>
      <c r="G886" s="30"/>
      <c r="H886" s="97"/>
      <c r="I886" s="97"/>
      <c r="J886" s="97"/>
    </row>
    <row r="887" spans="2:10" x14ac:dyDescent="0.3">
      <c r="B887" s="22"/>
      <c r="C887" s="19" t="s">
        <v>4</v>
      </c>
      <c r="D887" s="19"/>
      <c r="E887" s="19"/>
      <c r="F887" s="30"/>
      <c r="G887" s="30"/>
      <c r="H887" s="97"/>
      <c r="I887" s="97"/>
      <c r="J887" s="97"/>
    </row>
    <row r="888" spans="2:10" x14ac:dyDescent="0.3">
      <c r="B888" s="22"/>
      <c r="C888" s="19" t="s">
        <v>4</v>
      </c>
      <c r="D888" s="19"/>
      <c r="E888" s="19"/>
      <c r="F888" s="30"/>
      <c r="G888" s="30"/>
      <c r="H888" s="97"/>
      <c r="I888" s="97"/>
      <c r="J888" s="97"/>
    </row>
    <row r="889" spans="2:10" x14ac:dyDescent="0.3">
      <c r="B889" s="22"/>
      <c r="C889" s="19" t="s">
        <v>4</v>
      </c>
      <c r="D889" s="19"/>
      <c r="E889" s="19"/>
      <c r="F889" s="30"/>
      <c r="G889" s="30"/>
      <c r="H889" s="97"/>
      <c r="I889" s="97"/>
      <c r="J889" s="97"/>
    </row>
    <row r="890" spans="2:10" x14ac:dyDescent="0.3">
      <c r="B890" s="22"/>
      <c r="C890" s="19" t="s">
        <v>4</v>
      </c>
      <c r="D890" s="19"/>
      <c r="E890" s="19"/>
      <c r="F890" s="30"/>
      <c r="G890" s="30"/>
      <c r="H890" s="97"/>
      <c r="I890" s="97"/>
      <c r="J890" s="97"/>
    </row>
    <row r="891" spans="2:10" x14ac:dyDescent="0.3">
      <c r="B891" s="22"/>
      <c r="C891" s="19" t="s">
        <v>4</v>
      </c>
      <c r="D891" s="19"/>
      <c r="E891" s="19"/>
      <c r="F891" s="30"/>
      <c r="G891" s="30"/>
      <c r="H891" s="97"/>
      <c r="I891" s="97"/>
      <c r="J891" s="97"/>
    </row>
    <row r="892" spans="2:10" x14ac:dyDescent="0.3">
      <c r="B892" s="22"/>
      <c r="C892" s="19" t="s">
        <v>4</v>
      </c>
      <c r="D892" s="19"/>
      <c r="E892" s="19"/>
      <c r="F892" s="30"/>
      <c r="G892" s="30"/>
      <c r="H892" s="97"/>
      <c r="I892" s="97"/>
      <c r="J892" s="97"/>
    </row>
    <row r="893" spans="2:10" x14ac:dyDescent="0.3">
      <c r="B893" s="22"/>
      <c r="C893" s="19" t="s">
        <v>4</v>
      </c>
      <c r="D893" s="19"/>
      <c r="E893" s="19"/>
      <c r="F893" s="30"/>
      <c r="G893" s="30"/>
      <c r="H893" s="97"/>
      <c r="I893" s="97"/>
      <c r="J893" s="97"/>
    </row>
    <row r="894" spans="2:10" x14ac:dyDescent="0.3">
      <c r="B894" s="22"/>
      <c r="C894" s="19" t="s">
        <v>4</v>
      </c>
      <c r="D894" s="19"/>
      <c r="E894" s="19"/>
      <c r="F894" s="30"/>
      <c r="G894" s="30"/>
      <c r="H894" s="97"/>
      <c r="I894" s="97"/>
      <c r="J894" s="97"/>
    </row>
    <row r="895" spans="2:10" x14ac:dyDescent="0.3">
      <c r="B895" s="22"/>
      <c r="C895" s="19" t="s">
        <v>4</v>
      </c>
      <c r="D895" s="19"/>
      <c r="E895" s="19"/>
      <c r="F895" s="30"/>
      <c r="G895" s="30"/>
      <c r="H895" s="97"/>
      <c r="I895" s="97"/>
      <c r="J895" s="97"/>
    </row>
    <row r="896" spans="2:10" x14ac:dyDescent="0.3">
      <c r="B896" s="22"/>
      <c r="C896" s="19" t="s">
        <v>4</v>
      </c>
      <c r="D896" s="19"/>
      <c r="E896" s="19"/>
      <c r="F896" s="30"/>
      <c r="G896" s="30"/>
      <c r="H896" s="97"/>
      <c r="I896" s="97"/>
      <c r="J896" s="97"/>
    </row>
    <row r="897" spans="2:10" x14ac:dyDescent="0.3">
      <c r="B897" s="22"/>
      <c r="C897" s="19" t="s">
        <v>4</v>
      </c>
      <c r="D897" s="19"/>
      <c r="E897" s="19"/>
      <c r="F897" s="30"/>
      <c r="G897" s="30"/>
      <c r="H897" s="97"/>
      <c r="I897" s="97"/>
      <c r="J897" s="97"/>
    </row>
    <row r="898" spans="2:10" x14ac:dyDescent="0.3">
      <c r="B898" s="22"/>
      <c r="C898" s="19" t="s">
        <v>4</v>
      </c>
      <c r="D898" s="19"/>
      <c r="E898" s="19"/>
      <c r="F898" s="30"/>
      <c r="G898" s="30"/>
      <c r="H898" s="97"/>
      <c r="I898" s="97"/>
      <c r="J898" s="97"/>
    </row>
    <row r="899" spans="2:10" x14ac:dyDescent="0.3">
      <c r="B899" s="22"/>
      <c r="C899" s="19" t="s">
        <v>4</v>
      </c>
      <c r="D899" s="19"/>
      <c r="E899" s="19"/>
      <c r="F899" s="30"/>
      <c r="G899" s="30"/>
      <c r="H899" s="97"/>
      <c r="I899" s="97"/>
      <c r="J899" s="97"/>
    </row>
    <row r="900" spans="2:10" x14ac:dyDescent="0.3">
      <c r="B900" s="22"/>
      <c r="C900" s="19" t="s">
        <v>4</v>
      </c>
      <c r="D900" s="19"/>
      <c r="E900" s="19"/>
      <c r="F900" s="30"/>
      <c r="G900" s="30"/>
      <c r="H900" s="97"/>
      <c r="I900" s="97"/>
      <c r="J900" s="97"/>
    </row>
    <row r="901" spans="2:10" x14ac:dyDescent="0.3">
      <c r="B901" s="22"/>
      <c r="C901" s="19" t="s">
        <v>4</v>
      </c>
      <c r="D901" s="19"/>
      <c r="E901" s="19"/>
      <c r="F901" s="30"/>
      <c r="G901" s="30"/>
      <c r="H901" s="97"/>
      <c r="I901" s="97"/>
      <c r="J901" s="97"/>
    </row>
    <row r="902" spans="2:10" x14ac:dyDescent="0.3">
      <c r="B902" s="22"/>
      <c r="C902" s="19" t="s">
        <v>4</v>
      </c>
      <c r="D902" s="19"/>
      <c r="E902" s="19"/>
      <c r="F902" s="30"/>
      <c r="G902" s="30"/>
      <c r="H902" s="97"/>
      <c r="I902" s="97"/>
      <c r="J902" s="97"/>
    </row>
    <row r="903" spans="2:10" x14ac:dyDescent="0.3">
      <c r="B903" s="22"/>
      <c r="C903" s="19" t="s">
        <v>4</v>
      </c>
      <c r="D903" s="19"/>
      <c r="E903" s="19"/>
      <c r="F903" s="30"/>
      <c r="G903" s="30"/>
      <c r="H903" s="97"/>
      <c r="I903" s="97"/>
      <c r="J903" s="97"/>
    </row>
    <row r="904" spans="2:10" x14ac:dyDescent="0.3">
      <c r="B904" s="22"/>
      <c r="C904" s="19" t="s">
        <v>4</v>
      </c>
      <c r="D904" s="19"/>
      <c r="E904" s="19"/>
      <c r="F904" s="30"/>
      <c r="G904" s="30"/>
      <c r="H904" s="97"/>
      <c r="I904" s="97"/>
      <c r="J904" s="97"/>
    </row>
    <row r="905" spans="2:10" x14ac:dyDescent="0.3">
      <c r="B905" s="22"/>
      <c r="C905" s="19" t="s">
        <v>4</v>
      </c>
      <c r="D905" s="19"/>
      <c r="E905" s="19"/>
      <c r="F905" s="30"/>
      <c r="G905" s="30"/>
      <c r="H905" s="97"/>
      <c r="I905" s="97"/>
      <c r="J905" s="97"/>
    </row>
    <row r="906" spans="2:10" x14ac:dyDescent="0.3">
      <c r="B906" s="22"/>
      <c r="C906" s="19" t="s">
        <v>4</v>
      </c>
      <c r="D906" s="19"/>
      <c r="E906" s="19"/>
      <c r="F906" s="30"/>
      <c r="G906" s="30"/>
      <c r="H906" s="97"/>
      <c r="I906" s="97"/>
      <c r="J906" s="97"/>
    </row>
    <row r="907" spans="2:10" x14ac:dyDescent="0.3">
      <c r="B907" s="22"/>
      <c r="C907" s="19" t="s">
        <v>4</v>
      </c>
      <c r="D907" s="19"/>
      <c r="E907" s="19"/>
      <c r="F907" s="30"/>
      <c r="G907" s="30"/>
      <c r="H907" s="97"/>
      <c r="I907" s="97"/>
      <c r="J907" s="97"/>
    </row>
    <row r="908" spans="2:10" x14ac:dyDescent="0.3">
      <c r="B908" s="22"/>
      <c r="C908" s="19" t="s">
        <v>4</v>
      </c>
      <c r="D908" s="19"/>
      <c r="E908" s="19"/>
      <c r="F908" s="30"/>
      <c r="G908" s="30"/>
      <c r="H908" s="97"/>
      <c r="I908" s="97"/>
      <c r="J908" s="97"/>
    </row>
    <row r="909" spans="2:10" x14ac:dyDescent="0.3">
      <c r="B909" s="22"/>
      <c r="C909" s="19" t="s">
        <v>4</v>
      </c>
      <c r="D909" s="19"/>
      <c r="E909" s="19"/>
      <c r="F909" s="30"/>
      <c r="G909" s="30"/>
      <c r="H909" s="97"/>
      <c r="I909" s="97"/>
      <c r="J909" s="97"/>
    </row>
    <row r="910" spans="2:10" x14ac:dyDescent="0.3">
      <c r="B910" s="22"/>
      <c r="C910" s="19" t="s">
        <v>4</v>
      </c>
      <c r="D910" s="19"/>
      <c r="E910" s="19"/>
      <c r="F910" s="30"/>
      <c r="G910" s="30"/>
      <c r="H910" s="97"/>
      <c r="I910" s="97"/>
      <c r="J910" s="97"/>
    </row>
    <row r="911" spans="2:10" x14ac:dyDescent="0.3">
      <c r="B911" s="22"/>
      <c r="C911" s="19" t="s">
        <v>4</v>
      </c>
      <c r="D911" s="19"/>
      <c r="E911" s="19"/>
      <c r="F911" s="30"/>
      <c r="G911" s="30"/>
      <c r="H911" s="97"/>
      <c r="I911" s="97"/>
      <c r="J911" s="97"/>
    </row>
    <row r="912" spans="2:10" x14ac:dyDescent="0.3">
      <c r="B912" s="22"/>
      <c r="C912" s="19" t="s">
        <v>4</v>
      </c>
      <c r="D912" s="19"/>
      <c r="E912" s="19"/>
      <c r="F912" s="30"/>
      <c r="G912" s="30"/>
      <c r="H912" s="97"/>
      <c r="I912" s="97"/>
      <c r="J912" s="97"/>
    </row>
    <row r="913" spans="2:10" x14ac:dyDescent="0.3">
      <c r="B913" s="22"/>
      <c r="C913" s="19" t="s">
        <v>4</v>
      </c>
      <c r="D913" s="19"/>
      <c r="E913" s="19"/>
      <c r="F913" s="30"/>
      <c r="G913" s="30"/>
      <c r="H913" s="97"/>
      <c r="I913" s="97"/>
      <c r="J913" s="97"/>
    </row>
    <row r="914" spans="2:10" x14ac:dyDescent="0.3">
      <c r="B914" s="22"/>
      <c r="C914" s="19" t="s">
        <v>4</v>
      </c>
      <c r="D914" s="19"/>
      <c r="E914" s="19"/>
      <c r="F914" s="30"/>
      <c r="G914" s="30"/>
      <c r="H914" s="97"/>
      <c r="I914" s="97"/>
      <c r="J914" s="97"/>
    </row>
    <row r="915" spans="2:10" x14ac:dyDescent="0.3">
      <c r="B915" s="22"/>
      <c r="C915" s="19" t="s">
        <v>4</v>
      </c>
      <c r="D915" s="19"/>
      <c r="E915" s="19"/>
      <c r="F915" s="30"/>
      <c r="G915" s="30"/>
      <c r="H915" s="97"/>
      <c r="I915" s="97"/>
      <c r="J915" s="97"/>
    </row>
    <row r="916" spans="2:10" x14ac:dyDescent="0.3">
      <c r="B916" s="22"/>
      <c r="C916" s="19" t="s">
        <v>4</v>
      </c>
      <c r="D916" s="19"/>
      <c r="E916" s="19"/>
      <c r="F916" s="30"/>
      <c r="G916" s="30"/>
      <c r="H916" s="97"/>
      <c r="I916" s="97"/>
      <c r="J916" s="97"/>
    </row>
    <row r="917" spans="2:10" x14ac:dyDescent="0.3">
      <c r="B917" s="22"/>
      <c r="C917" s="19" t="s">
        <v>4</v>
      </c>
      <c r="D917" s="19"/>
      <c r="E917" s="19"/>
      <c r="F917" s="30"/>
      <c r="G917" s="30"/>
      <c r="H917" s="97"/>
      <c r="I917" s="97"/>
      <c r="J917" s="97"/>
    </row>
    <row r="918" spans="2:10" x14ac:dyDescent="0.3">
      <c r="B918" s="22"/>
      <c r="C918" s="19" t="s">
        <v>4</v>
      </c>
      <c r="D918" s="19"/>
      <c r="E918" s="19"/>
      <c r="F918" s="30"/>
      <c r="G918" s="30"/>
      <c r="H918" s="97"/>
      <c r="I918" s="97"/>
      <c r="J918" s="97"/>
    </row>
    <row r="919" spans="2:10" x14ac:dyDescent="0.3">
      <c r="B919" s="22"/>
      <c r="C919" s="19" t="s">
        <v>4</v>
      </c>
      <c r="D919" s="19"/>
      <c r="E919" s="19"/>
      <c r="F919" s="30"/>
      <c r="G919" s="30"/>
      <c r="H919" s="97"/>
      <c r="I919" s="97"/>
      <c r="J919" s="97"/>
    </row>
    <row r="920" spans="2:10" x14ac:dyDescent="0.3">
      <c r="B920" s="22"/>
      <c r="C920" s="19" t="s">
        <v>4</v>
      </c>
      <c r="D920" s="19"/>
      <c r="E920" s="19"/>
      <c r="F920" s="30"/>
      <c r="G920" s="30"/>
      <c r="H920" s="97"/>
      <c r="I920" s="97"/>
      <c r="J920" s="97"/>
    </row>
    <row r="921" spans="2:10" x14ac:dyDescent="0.3">
      <c r="B921" s="22"/>
      <c r="C921" s="19" t="s">
        <v>4</v>
      </c>
      <c r="D921" s="19"/>
      <c r="E921" s="19"/>
      <c r="F921" s="30"/>
      <c r="G921" s="30"/>
      <c r="H921" s="97"/>
      <c r="I921" s="97"/>
      <c r="J921" s="97"/>
    </row>
    <row r="922" spans="2:10" x14ac:dyDescent="0.3">
      <c r="B922" s="22"/>
      <c r="C922" s="19" t="s">
        <v>4</v>
      </c>
      <c r="D922" s="19"/>
      <c r="E922" s="19"/>
      <c r="F922" s="30"/>
      <c r="G922" s="30"/>
      <c r="H922" s="97"/>
      <c r="I922" s="97"/>
      <c r="J922" s="97"/>
    </row>
    <row r="923" spans="2:10" x14ac:dyDescent="0.3">
      <c r="B923" s="22"/>
      <c r="C923" s="19" t="s">
        <v>4</v>
      </c>
      <c r="D923" s="19"/>
      <c r="E923" s="19"/>
      <c r="F923" s="30"/>
      <c r="G923" s="30"/>
      <c r="H923" s="97"/>
      <c r="I923" s="97"/>
      <c r="J923" s="97"/>
    </row>
    <row r="924" spans="2:10" x14ac:dyDescent="0.3">
      <c r="B924" s="22"/>
      <c r="C924" s="19" t="s">
        <v>4</v>
      </c>
      <c r="D924" s="19"/>
      <c r="E924" s="19"/>
      <c r="F924" s="30"/>
      <c r="G924" s="30"/>
      <c r="H924" s="97"/>
      <c r="I924" s="97"/>
      <c r="J924" s="97"/>
    </row>
    <row r="925" spans="2:10" x14ac:dyDescent="0.3">
      <c r="B925" s="22"/>
      <c r="C925" s="19" t="s">
        <v>4</v>
      </c>
      <c r="D925" s="19"/>
      <c r="E925" s="19"/>
      <c r="F925" s="30"/>
      <c r="G925" s="30"/>
      <c r="H925" s="97"/>
      <c r="I925" s="97"/>
      <c r="J925" s="97"/>
    </row>
    <row r="926" spans="2:10" x14ac:dyDescent="0.3">
      <c r="B926" s="22"/>
      <c r="C926" s="19" t="s">
        <v>4</v>
      </c>
      <c r="D926" s="19"/>
      <c r="E926" s="19"/>
      <c r="F926" s="30"/>
      <c r="G926" s="30"/>
      <c r="H926" s="97"/>
      <c r="I926" s="97"/>
      <c r="J926" s="97"/>
    </row>
    <row r="927" spans="2:10" x14ac:dyDescent="0.3">
      <c r="B927" s="22"/>
      <c r="C927" s="19" t="s">
        <v>4</v>
      </c>
      <c r="D927" s="19"/>
      <c r="E927" s="19"/>
      <c r="F927" s="30"/>
      <c r="G927" s="30"/>
      <c r="H927" s="97"/>
      <c r="I927" s="97"/>
      <c r="J927" s="97"/>
    </row>
    <row r="928" spans="2:10" x14ac:dyDescent="0.3">
      <c r="B928" s="22"/>
      <c r="C928" s="19" t="s">
        <v>4</v>
      </c>
      <c r="D928" s="19"/>
      <c r="E928" s="19"/>
      <c r="F928" s="30"/>
      <c r="G928" s="30"/>
      <c r="H928" s="97"/>
      <c r="I928" s="97"/>
      <c r="J928" s="97"/>
    </row>
    <row r="929" spans="2:10" x14ac:dyDescent="0.3">
      <c r="B929" s="22"/>
      <c r="C929" s="19" t="s">
        <v>4</v>
      </c>
      <c r="D929" s="19"/>
      <c r="E929" s="19"/>
      <c r="F929" s="30"/>
      <c r="G929" s="30"/>
      <c r="H929" s="97"/>
      <c r="I929" s="97"/>
      <c r="J929" s="97"/>
    </row>
    <row r="930" spans="2:10" x14ac:dyDescent="0.3">
      <c r="B930" s="22"/>
      <c r="C930" s="19" t="s">
        <v>4</v>
      </c>
      <c r="D930" s="19"/>
      <c r="E930" s="19"/>
      <c r="F930" s="30"/>
      <c r="G930" s="30"/>
      <c r="H930" s="97"/>
      <c r="I930" s="97"/>
      <c r="J930" s="97"/>
    </row>
    <row r="931" spans="2:10" x14ac:dyDescent="0.3">
      <c r="B931" s="22"/>
      <c r="C931" s="19" t="s">
        <v>4</v>
      </c>
      <c r="D931" s="19"/>
      <c r="E931" s="19"/>
      <c r="F931" s="30"/>
      <c r="G931" s="30"/>
      <c r="H931" s="97"/>
      <c r="I931" s="97"/>
      <c r="J931" s="97"/>
    </row>
    <row r="932" spans="2:10" x14ac:dyDescent="0.3">
      <c r="B932" s="22"/>
      <c r="C932" s="19" t="s">
        <v>4</v>
      </c>
      <c r="D932" s="19"/>
      <c r="E932" s="19"/>
      <c r="F932" s="30"/>
      <c r="G932" s="30"/>
      <c r="H932" s="97"/>
      <c r="I932" s="97"/>
      <c r="J932" s="97"/>
    </row>
    <row r="933" spans="2:10" x14ac:dyDescent="0.3">
      <c r="B933" s="22"/>
      <c r="C933" s="19" t="s">
        <v>4</v>
      </c>
      <c r="D933" s="19"/>
      <c r="E933" s="19"/>
      <c r="F933" s="30"/>
      <c r="G933" s="30"/>
      <c r="H933" s="97"/>
      <c r="I933" s="97"/>
      <c r="J933" s="97"/>
    </row>
    <row r="934" spans="2:10" x14ac:dyDescent="0.3">
      <c r="B934" s="22"/>
      <c r="C934" s="19" t="s">
        <v>4</v>
      </c>
      <c r="D934" s="19"/>
      <c r="E934" s="19"/>
      <c r="F934" s="30"/>
      <c r="G934" s="30"/>
      <c r="H934" s="97"/>
      <c r="I934" s="97"/>
      <c r="J934" s="97"/>
    </row>
    <row r="935" spans="2:10" x14ac:dyDescent="0.3">
      <c r="B935" s="22"/>
      <c r="C935" s="19" t="s">
        <v>4</v>
      </c>
      <c r="D935" s="19"/>
      <c r="E935" s="19"/>
      <c r="F935" s="30"/>
      <c r="G935" s="30"/>
      <c r="H935" s="97"/>
      <c r="I935" s="97"/>
      <c r="J935" s="97"/>
    </row>
    <row r="936" spans="2:10" x14ac:dyDescent="0.3">
      <c r="B936" s="22"/>
      <c r="C936" s="19" t="s">
        <v>4</v>
      </c>
      <c r="D936" s="19"/>
      <c r="E936" s="19"/>
      <c r="F936" s="30"/>
      <c r="G936" s="30"/>
      <c r="H936" s="97"/>
      <c r="I936" s="97"/>
      <c r="J936" s="97"/>
    </row>
    <row r="937" spans="2:10" x14ac:dyDescent="0.3">
      <c r="B937" s="22"/>
      <c r="C937" s="19" t="s">
        <v>4</v>
      </c>
      <c r="D937" s="19"/>
      <c r="E937" s="19"/>
      <c r="F937" s="30"/>
      <c r="G937" s="30"/>
      <c r="H937" s="97"/>
      <c r="I937" s="97"/>
      <c r="J937" s="97"/>
    </row>
    <row r="938" spans="2:10" x14ac:dyDescent="0.3">
      <c r="B938" s="22"/>
      <c r="C938" s="19" t="s">
        <v>4</v>
      </c>
      <c r="D938" s="19"/>
      <c r="E938" s="19"/>
      <c r="F938" s="30"/>
      <c r="G938" s="30"/>
      <c r="H938" s="97"/>
      <c r="I938" s="97"/>
      <c r="J938" s="97"/>
    </row>
    <row r="939" spans="2:10" x14ac:dyDescent="0.3">
      <c r="B939" s="22"/>
      <c r="C939" s="19" t="s">
        <v>4</v>
      </c>
      <c r="D939" s="19"/>
      <c r="E939" s="19"/>
      <c r="F939" s="30"/>
      <c r="G939" s="30"/>
      <c r="H939" s="97"/>
      <c r="I939" s="97"/>
      <c r="J939" s="97"/>
    </row>
    <row r="940" spans="2:10" x14ac:dyDescent="0.3">
      <c r="B940" s="22"/>
      <c r="C940" s="19" t="s">
        <v>4</v>
      </c>
      <c r="D940" s="19"/>
      <c r="E940" s="19"/>
      <c r="F940" s="30"/>
      <c r="G940" s="30"/>
      <c r="H940" s="97"/>
      <c r="I940" s="97"/>
      <c r="J940" s="97"/>
    </row>
    <row r="941" spans="2:10" x14ac:dyDescent="0.3">
      <c r="B941" s="22"/>
      <c r="C941" s="19" t="s">
        <v>4</v>
      </c>
      <c r="D941" s="19"/>
      <c r="E941" s="19"/>
      <c r="F941" s="30"/>
      <c r="G941" s="30"/>
      <c r="H941" s="97"/>
      <c r="I941" s="97"/>
      <c r="J941" s="97"/>
    </row>
    <row r="942" spans="2:10" x14ac:dyDescent="0.3">
      <c r="B942" s="22"/>
      <c r="C942" s="19" t="s">
        <v>4</v>
      </c>
      <c r="D942" s="19"/>
      <c r="E942" s="19"/>
      <c r="F942" s="30"/>
      <c r="G942" s="30"/>
      <c r="H942" s="97"/>
      <c r="I942" s="97"/>
      <c r="J942" s="97"/>
    </row>
    <row r="943" spans="2:10" x14ac:dyDescent="0.3">
      <c r="B943" s="22"/>
      <c r="C943" s="19" t="s">
        <v>4</v>
      </c>
      <c r="D943" s="19"/>
      <c r="E943" s="19"/>
      <c r="F943" s="30"/>
      <c r="G943" s="30"/>
      <c r="H943" s="97"/>
      <c r="I943" s="97"/>
      <c r="J943" s="97"/>
    </row>
    <row r="944" spans="2:10" x14ac:dyDescent="0.3">
      <c r="B944" s="22"/>
      <c r="C944" s="19" t="s">
        <v>4</v>
      </c>
      <c r="D944" s="19"/>
      <c r="E944" s="19"/>
      <c r="F944" s="30"/>
      <c r="G944" s="30"/>
      <c r="H944" s="97"/>
      <c r="I944" s="97"/>
      <c r="J944" s="97"/>
    </row>
    <row r="945" spans="2:10" x14ac:dyDescent="0.3">
      <c r="B945" s="22"/>
      <c r="C945" s="19" t="s">
        <v>4</v>
      </c>
      <c r="D945" s="19"/>
      <c r="E945" s="19"/>
      <c r="F945" s="30"/>
      <c r="G945" s="30"/>
      <c r="H945" s="97"/>
      <c r="I945" s="97"/>
      <c r="J945" s="97"/>
    </row>
    <row r="946" spans="2:10" x14ac:dyDescent="0.3">
      <c r="B946" s="22"/>
      <c r="C946" s="19" t="s">
        <v>4</v>
      </c>
      <c r="D946" s="19"/>
      <c r="E946" s="19"/>
      <c r="F946" s="30"/>
      <c r="G946" s="30"/>
      <c r="H946" s="97"/>
      <c r="I946" s="97"/>
      <c r="J946" s="97"/>
    </row>
    <row r="947" spans="2:10" x14ac:dyDescent="0.3">
      <c r="B947" s="22"/>
      <c r="C947" s="19" t="s">
        <v>4</v>
      </c>
      <c r="D947" s="19"/>
      <c r="E947" s="19"/>
      <c r="F947" s="30"/>
      <c r="G947" s="30"/>
      <c r="H947" s="97"/>
      <c r="I947" s="97"/>
      <c r="J947" s="97"/>
    </row>
    <row r="948" spans="2:10" x14ac:dyDescent="0.3">
      <c r="B948" s="22"/>
      <c r="C948" s="19" t="s">
        <v>4</v>
      </c>
      <c r="D948" s="19"/>
      <c r="E948" s="19"/>
      <c r="F948" s="30"/>
      <c r="G948" s="30"/>
      <c r="H948" s="97"/>
      <c r="I948" s="97"/>
      <c r="J948" s="97"/>
    </row>
    <row r="949" spans="2:10" x14ac:dyDescent="0.3">
      <c r="B949" s="22"/>
      <c r="C949" s="19" t="s">
        <v>4</v>
      </c>
      <c r="D949" s="19"/>
      <c r="E949" s="19"/>
      <c r="F949" s="30"/>
      <c r="G949" s="30"/>
      <c r="H949" s="97"/>
      <c r="I949" s="97"/>
      <c r="J949" s="97"/>
    </row>
    <row r="950" spans="2:10" x14ac:dyDescent="0.3">
      <c r="B950" s="22"/>
      <c r="C950" s="19" t="s">
        <v>4</v>
      </c>
      <c r="D950" s="19"/>
      <c r="E950" s="19"/>
      <c r="F950" s="30"/>
      <c r="G950" s="30"/>
      <c r="H950" s="97"/>
      <c r="I950" s="97"/>
      <c r="J950" s="97"/>
    </row>
    <row r="951" spans="2:10" x14ac:dyDescent="0.3">
      <c r="B951" s="22"/>
      <c r="C951" s="19" t="s">
        <v>4</v>
      </c>
      <c r="D951" s="19"/>
      <c r="E951" s="19"/>
      <c r="F951" s="30"/>
      <c r="G951" s="30"/>
      <c r="H951" s="97"/>
      <c r="I951" s="97"/>
      <c r="J951" s="97"/>
    </row>
    <row r="952" spans="2:10" x14ac:dyDescent="0.3">
      <c r="B952" s="22"/>
      <c r="C952" s="19" t="s">
        <v>4</v>
      </c>
      <c r="D952" s="19"/>
      <c r="E952" s="19"/>
      <c r="F952" s="30"/>
      <c r="G952" s="30"/>
      <c r="H952" s="97"/>
      <c r="I952" s="97"/>
      <c r="J952" s="97"/>
    </row>
    <row r="953" spans="2:10" x14ac:dyDescent="0.3">
      <c r="B953" s="22"/>
      <c r="C953" s="19" t="s">
        <v>4</v>
      </c>
      <c r="D953" s="19"/>
      <c r="E953" s="19"/>
      <c r="F953" s="30"/>
      <c r="G953" s="30"/>
      <c r="H953" s="97"/>
      <c r="I953" s="97"/>
      <c r="J953" s="97"/>
    </row>
    <row r="954" spans="2:10" x14ac:dyDescent="0.3">
      <c r="B954" s="22"/>
      <c r="C954" s="19" t="s">
        <v>4</v>
      </c>
      <c r="D954" s="19"/>
      <c r="E954" s="19"/>
      <c r="F954" s="30"/>
      <c r="G954" s="30"/>
      <c r="H954" s="97"/>
      <c r="I954" s="97"/>
      <c r="J954" s="97"/>
    </row>
    <row r="955" spans="2:10" x14ac:dyDescent="0.3">
      <c r="B955" s="22"/>
      <c r="C955" s="19" t="s">
        <v>4</v>
      </c>
      <c r="D955" s="19"/>
      <c r="E955" s="19"/>
      <c r="F955" s="30"/>
      <c r="G955" s="30"/>
      <c r="H955" s="97"/>
      <c r="I955" s="97"/>
      <c r="J955" s="97"/>
    </row>
    <row r="956" spans="2:10" x14ac:dyDescent="0.3">
      <c r="B956" s="22"/>
      <c r="C956" s="19" t="s">
        <v>4</v>
      </c>
      <c r="D956" s="19"/>
      <c r="E956" s="19"/>
      <c r="F956" s="30"/>
      <c r="G956" s="30"/>
      <c r="H956" s="97"/>
      <c r="I956" s="97"/>
      <c r="J956" s="97"/>
    </row>
    <row r="957" spans="2:10" x14ac:dyDescent="0.3">
      <c r="B957" s="22"/>
      <c r="C957" s="19" t="s">
        <v>4</v>
      </c>
      <c r="D957" s="19"/>
      <c r="E957" s="19"/>
      <c r="F957" s="30"/>
      <c r="G957" s="30"/>
      <c r="H957" s="97"/>
      <c r="I957" s="97"/>
      <c r="J957" s="97"/>
    </row>
    <row r="958" spans="2:10" x14ac:dyDescent="0.3">
      <c r="B958" s="22"/>
      <c r="C958" s="19" t="s">
        <v>4</v>
      </c>
      <c r="D958" s="19"/>
      <c r="E958" s="19"/>
      <c r="F958" s="30"/>
      <c r="G958" s="30"/>
      <c r="H958" s="97"/>
      <c r="I958" s="97"/>
      <c r="J958" s="97"/>
    </row>
    <row r="959" spans="2:10" x14ac:dyDescent="0.3">
      <c r="B959" s="22"/>
      <c r="C959" s="19" t="s">
        <v>4</v>
      </c>
      <c r="D959" s="19"/>
      <c r="E959" s="19"/>
      <c r="F959" s="30"/>
      <c r="G959" s="30"/>
      <c r="H959" s="97"/>
      <c r="I959" s="97"/>
      <c r="J959" s="97"/>
    </row>
    <row r="960" spans="2:10" x14ac:dyDescent="0.3">
      <c r="B960" s="22"/>
      <c r="C960" s="19" t="s">
        <v>4</v>
      </c>
      <c r="D960" s="19"/>
      <c r="E960" s="19"/>
      <c r="F960" s="30"/>
      <c r="G960" s="30"/>
      <c r="H960" s="97"/>
      <c r="I960" s="97"/>
      <c r="J960" s="97"/>
    </row>
    <row r="961" spans="2:10" x14ac:dyDescent="0.3">
      <c r="B961" s="22"/>
      <c r="C961" s="19" t="s">
        <v>4</v>
      </c>
      <c r="D961" s="19"/>
      <c r="E961" s="19"/>
      <c r="F961" s="30"/>
      <c r="G961" s="30"/>
      <c r="H961" s="97"/>
      <c r="I961" s="97"/>
      <c r="J961" s="97"/>
    </row>
    <row r="962" spans="2:10" x14ac:dyDescent="0.3">
      <c r="B962" s="22"/>
      <c r="C962" s="19" t="s">
        <v>4</v>
      </c>
      <c r="D962" s="19"/>
      <c r="E962" s="19"/>
      <c r="F962" s="30"/>
      <c r="G962" s="30"/>
      <c r="H962" s="97"/>
      <c r="I962" s="97"/>
      <c r="J962" s="97"/>
    </row>
    <row r="963" spans="2:10" x14ac:dyDescent="0.3">
      <c r="B963" s="22"/>
      <c r="C963" s="19" t="s">
        <v>4</v>
      </c>
      <c r="D963" s="19"/>
      <c r="E963" s="19"/>
      <c r="F963" s="30"/>
      <c r="G963" s="30"/>
      <c r="H963" s="97"/>
      <c r="I963" s="97"/>
      <c r="J963" s="97"/>
    </row>
    <row r="964" spans="2:10" x14ac:dyDescent="0.3">
      <c r="B964" s="22"/>
      <c r="C964" s="19" t="s">
        <v>4</v>
      </c>
      <c r="D964" s="19"/>
      <c r="E964" s="19"/>
      <c r="F964" s="30"/>
      <c r="G964" s="30"/>
      <c r="H964" s="97"/>
      <c r="I964" s="97"/>
      <c r="J964" s="97"/>
    </row>
    <row r="965" spans="2:10" x14ac:dyDescent="0.3">
      <c r="B965" s="22"/>
      <c r="C965" s="19" t="s">
        <v>4</v>
      </c>
      <c r="D965" s="19"/>
      <c r="E965" s="19"/>
      <c r="F965" s="30"/>
      <c r="G965" s="30"/>
      <c r="H965" s="97"/>
      <c r="I965" s="97"/>
      <c r="J965" s="97"/>
    </row>
    <row r="966" spans="2:10" x14ac:dyDescent="0.3">
      <c r="B966" s="22"/>
      <c r="C966" s="19" t="s">
        <v>4</v>
      </c>
      <c r="D966" s="19"/>
      <c r="E966" s="19"/>
      <c r="F966" s="30"/>
      <c r="G966" s="30"/>
      <c r="H966" s="97"/>
      <c r="I966" s="97"/>
      <c r="J966" s="97"/>
    </row>
    <row r="967" spans="2:10" x14ac:dyDescent="0.3">
      <c r="B967" s="22"/>
      <c r="C967" s="19" t="s">
        <v>4</v>
      </c>
      <c r="D967" s="19"/>
      <c r="E967" s="19"/>
      <c r="F967" s="30"/>
      <c r="G967" s="30"/>
      <c r="H967" s="97"/>
      <c r="I967" s="97"/>
      <c r="J967" s="97"/>
    </row>
    <row r="968" spans="2:10" x14ac:dyDescent="0.3">
      <c r="B968" s="22"/>
      <c r="C968" s="19" t="s">
        <v>4</v>
      </c>
      <c r="D968" s="19"/>
      <c r="E968" s="19"/>
      <c r="F968" s="30"/>
      <c r="G968" s="30"/>
      <c r="H968" s="97"/>
      <c r="I968" s="97"/>
      <c r="J968" s="97"/>
    </row>
    <row r="969" spans="2:10" x14ac:dyDescent="0.3">
      <c r="B969" s="22"/>
      <c r="C969" s="19" t="s">
        <v>4</v>
      </c>
      <c r="D969" s="19"/>
      <c r="E969" s="19"/>
      <c r="F969" s="30"/>
      <c r="G969" s="30"/>
      <c r="H969" s="97"/>
      <c r="I969" s="97"/>
      <c r="J969" s="97"/>
    </row>
    <row r="970" spans="2:10" x14ac:dyDescent="0.3">
      <c r="B970" s="22"/>
      <c r="C970" s="19" t="s">
        <v>4</v>
      </c>
      <c r="D970" s="19"/>
      <c r="E970" s="19"/>
      <c r="F970" s="30"/>
      <c r="G970" s="30"/>
      <c r="H970" s="97"/>
      <c r="I970" s="97"/>
      <c r="J970" s="97"/>
    </row>
    <row r="971" spans="2:10" x14ac:dyDescent="0.3">
      <c r="B971" s="22"/>
      <c r="C971" s="19" t="s">
        <v>4</v>
      </c>
      <c r="D971" s="19"/>
      <c r="E971" s="19"/>
      <c r="F971" s="30"/>
      <c r="G971" s="30"/>
      <c r="H971" s="97"/>
      <c r="I971" s="97"/>
      <c r="J971" s="97"/>
    </row>
    <row r="972" spans="2:10" x14ac:dyDescent="0.3">
      <c r="B972" s="22"/>
      <c r="C972" s="19" t="s">
        <v>4</v>
      </c>
      <c r="D972" s="19"/>
      <c r="E972" s="19"/>
      <c r="F972" s="30"/>
      <c r="G972" s="30"/>
      <c r="H972" s="97"/>
      <c r="I972" s="97"/>
      <c r="J972" s="97"/>
    </row>
    <row r="973" spans="2:10" x14ac:dyDescent="0.3">
      <c r="B973" s="22"/>
      <c r="C973" s="19" t="s">
        <v>4</v>
      </c>
      <c r="D973" s="19"/>
      <c r="E973" s="19"/>
      <c r="F973" s="30"/>
      <c r="G973" s="30"/>
      <c r="H973" s="97"/>
      <c r="I973" s="97"/>
      <c r="J973" s="97"/>
    </row>
    <row r="974" spans="2:10" x14ac:dyDescent="0.3">
      <c r="B974" s="22"/>
      <c r="C974" s="19" t="s">
        <v>4</v>
      </c>
      <c r="D974" s="19"/>
      <c r="E974" s="19"/>
      <c r="F974" s="30"/>
      <c r="G974" s="30"/>
      <c r="H974" s="97"/>
      <c r="I974" s="97"/>
      <c r="J974" s="97"/>
    </row>
    <row r="975" spans="2:10" x14ac:dyDescent="0.3">
      <c r="B975" s="22"/>
      <c r="C975" s="19" t="s">
        <v>4</v>
      </c>
      <c r="D975" s="19"/>
      <c r="E975" s="19"/>
      <c r="F975" s="30"/>
      <c r="G975" s="30"/>
      <c r="H975" s="97"/>
      <c r="I975" s="97"/>
      <c r="J975" s="97"/>
    </row>
    <row r="976" spans="2:10" x14ac:dyDescent="0.3">
      <c r="B976" s="22"/>
      <c r="C976" s="19" t="s">
        <v>4</v>
      </c>
      <c r="D976" s="19"/>
      <c r="E976" s="19"/>
      <c r="F976" s="30"/>
      <c r="G976" s="30"/>
      <c r="H976" s="97"/>
      <c r="I976" s="97"/>
      <c r="J976" s="97"/>
    </row>
    <row r="977" spans="2:10" x14ac:dyDescent="0.3">
      <c r="B977" s="22"/>
      <c r="C977" s="19" t="s">
        <v>4</v>
      </c>
      <c r="D977" s="19"/>
      <c r="E977" s="19"/>
      <c r="F977" s="30"/>
      <c r="G977" s="30"/>
      <c r="H977" s="97"/>
      <c r="I977" s="97"/>
      <c r="J977" s="97"/>
    </row>
    <row r="978" spans="2:10" x14ac:dyDescent="0.3">
      <c r="B978" s="22"/>
      <c r="C978" s="19" t="s">
        <v>4</v>
      </c>
      <c r="D978" s="19"/>
      <c r="E978" s="19"/>
      <c r="F978" s="30"/>
      <c r="G978" s="30"/>
      <c r="H978" s="97"/>
      <c r="I978" s="97"/>
      <c r="J978" s="97"/>
    </row>
    <row r="979" spans="2:10" x14ac:dyDescent="0.3">
      <c r="B979" s="22"/>
      <c r="C979" s="19" t="s">
        <v>4</v>
      </c>
      <c r="D979" s="19"/>
      <c r="E979" s="19"/>
      <c r="F979" s="30"/>
      <c r="G979" s="30"/>
      <c r="H979" s="97"/>
      <c r="I979" s="97"/>
      <c r="J979" s="97"/>
    </row>
    <row r="980" spans="2:10" x14ac:dyDescent="0.3">
      <c r="B980" s="22"/>
      <c r="C980" s="19" t="s">
        <v>4</v>
      </c>
      <c r="D980" s="19"/>
      <c r="E980" s="19"/>
      <c r="F980" s="30"/>
      <c r="G980" s="30"/>
      <c r="H980" s="97"/>
      <c r="I980" s="97"/>
      <c r="J980" s="97"/>
    </row>
    <row r="981" spans="2:10" x14ac:dyDescent="0.3">
      <c r="B981" s="22"/>
      <c r="C981" s="19" t="s">
        <v>4</v>
      </c>
      <c r="D981" s="19"/>
      <c r="E981" s="19"/>
      <c r="F981" s="30"/>
      <c r="G981" s="30"/>
      <c r="H981" s="97"/>
      <c r="I981" s="97"/>
      <c r="J981" s="97"/>
    </row>
    <row r="982" spans="2:10" x14ac:dyDescent="0.3">
      <c r="B982" s="22"/>
      <c r="C982" s="19" t="s">
        <v>4</v>
      </c>
      <c r="D982" s="19"/>
      <c r="E982" s="19"/>
      <c r="F982" s="30"/>
      <c r="G982" s="30"/>
      <c r="H982" s="97"/>
      <c r="I982" s="97"/>
      <c r="J982" s="97"/>
    </row>
    <row r="983" spans="2:10" x14ac:dyDescent="0.3">
      <c r="B983" s="22"/>
      <c r="C983" s="19" t="s">
        <v>4</v>
      </c>
      <c r="D983" s="19"/>
      <c r="E983" s="19"/>
      <c r="F983" s="30"/>
      <c r="G983" s="30"/>
      <c r="H983" s="97"/>
      <c r="I983" s="97"/>
      <c r="J983" s="97"/>
    </row>
    <row r="984" spans="2:10" x14ac:dyDescent="0.3">
      <c r="B984" s="22"/>
      <c r="C984" s="19" t="s">
        <v>4</v>
      </c>
      <c r="D984" s="19"/>
      <c r="E984" s="19"/>
      <c r="F984" s="30"/>
      <c r="G984" s="30"/>
      <c r="H984" s="97"/>
      <c r="I984" s="97"/>
      <c r="J984" s="97"/>
    </row>
    <row r="985" spans="2:10" x14ac:dyDescent="0.3">
      <c r="B985" s="22"/>
      <c r="C985" s="19" t="s">
        <v>4</v>
      </c>
      <c r="D985" s="19"/>
      <c r="E985" s="19"/>
      <c r="F985" s="30"/>
      <c r="G985" s="30"/>
      <c r="H985" s="97"/>
      <c r="I985" s="97"/>
      <c r="J985" s="97"/>
    </row>
    <row r="986" spans="2:10" x14ac:dyDescent="0.3">
      <c r="B986" s="22"/>
      <c r="C986" s="19" t="s">
        <v>4</v>
      </c>
      <c r="D986" s="19"/>
      <c r="E986" s="19"/>
      <c r="F986" s="30"/>
      <c r="G986" s="30"/>
      <c r="H986" s="97"/>
      <c r="I986" s="97"/>
      <c r="J986" s="97"/>
    </row>
    <row r="987" spans="2:10" x14ac:dyDescent="0.3">
      <c r="B987" s="22"/>
      <c r="C987" s="19" t="s">
        <v>4</v>
      </c>
      <c r="D987" s="19"/>
      <c r="E987" s="19"/>
      <c r="F987" s="30"/>
      <c r="G987" s="30"/>
      <c r="H987" s="97"/>
      <c r="I987" s="97"/>
      <c r="J987" s="97"/>
    </row>
    <row r="988" spans="2:10" x14ac:dyDescent="0.3">
      <c r="B988" s="22"/>
      <c r="C988" s="19" t="s">
        <v>4</v>
      </c>
      <c r="D988" s="19"/>
      <c r="E988" s="19"/>
      <c r="F988" s="30"/>
      <c r="G988" s="30"/>
      <c r="H988" s="97"/>
      <c r="I988" s="97"/>
      <c r="J988" s="97"/>
    </row>
    <row r="989" spans="2:10" x14ac:dyDescent="0.3">
      <c r="B989" s="22"/>
      <c r="C989" s="19" t="s">
        <v>4</v>
      </c>
      <c r="D989" s="19"/>
      <c r="E989" s="19"/>
      <c r="F989" s="30"/>
      <c r="G989" s="30"/>
      <c r="H989" s="97"/>
      <c r="I989" s="97"/>
      <c r="J989" s="97"/>
    </row>
    <row r="990" spans="2:10" x14ac:dyDescent="0.3">
      <c r="B990" s="22"/>
      <c r="C990" s="19" t="s">
        <v>4</v>
      </c>
      <c r="D990" s="19"/>
      <c r="E990" s="19"/>
      <c r="F990" s="30"/>
      <c r="G990" s="30"/>
      <c r="H990" s="97"/>
      <c r="I990" s="97"/>
      <c r="J990" s="97"/>
    </row>
    <row r="991" spans="2:10" x14ac:dyDescent="0.3">
      <c r="B991" s="22"/>
      <c r="C991" s="19" t="s">
        <v>4</v>
      </c>
      <c r="D991" s="19"/>
      <c r="E991" s="19"/>
      <c r="F991" s="30"/>
      <c r="G991" s="30"/>
      <c r="H991" s="97"/>
      <c r="I991" s="97"/>
      <c r="J991" s="97"/>
    </row>
    <row r="992" spans="2:10" x14ac:dyDescent="0.3">
      <c r="B992" s="22"/>
      <c r="C992" s="19" t="s">
        <v>4</v>
      </c>
      <c r="D992" s="19"/>
      <c r="E992" s="19"/>
      <c r="F992" s="30"/>
      <c r="G992" s="30"/>
      <c r="H992" s="97"/>
      <c r="I992" s="97"/>
      <c r="J992" s="97"/>
    </row>
    <row r="993" spans="2:10" x14ac:dyDescent="0.3">
      <c r="B993" s="22"/>
      <c r="C993" s="19" t="s">
        <v>4</v>
      </c>
      <c r="D993" s="19"/>
      <c r="E993" s="19"/>
      <c r="F993" s="30"/>
      <c r="G993" s="30"/>
      <c r="H993" s="97"/>
      <c r="I993" s="97"/>
      <c r="J993" s="97"/>
    </row>
    <row r="994" spans="2:10" x14ac:dyDescent="0.3">
      <c r="B994" s="22"/>
      <c r="C994" s="19" t="s">
        <v>4</v>
      </c>
      <c r="D994" s="19"/>
      <c r="E994" s="19"/>
      <c r="F994" s="30"/>
      <c r="G994" s="30"/>
      <c r="H994" s="97"/>
      <c r="I994" s="97"/>
      <c r="J994" s="97"/>
    </row>
    <row r="995" spans="2:10" x14ac:dyDescent="0.3">
      <c r="B995" s="22"/>
      <c r="C995" s="19" t="s">
        <v>4</v>
      </c>
      <c r="D995" s="19"/>
      <c r="E995" s="19"/>
      <c r="F995" s="30"/>
      <c r="G995" s="30"/>
      <c r="H995" s="97"/>
      <c r="I995" s="97"/>
      <c r="J995" s="97"/>
    </row>
    <row r="996" spans="2:10" x14ac:dyDescent="0.3">
      <c r="B996" s="22"/>
      <c r="C996" s="19" t="s">
        <v>4</v>
      </c>
      <c r="D996" s="19"/>
      <c r="E996" s="19"/>
      <c r="F996" s="30"/>
      <c r="G996" s="30"/>
      <c r="H996" s="97"/>
      <c r="I996" s="97"/>
      <c r="J996" s="97"/>
    </row>
    <row r="997" spans="2:10" x14ac:dyDescent="0.3">
      <c r="B997" s="22"/>
      <c r="C997" s="19" t="s">
        <v>4</v>
      </c>
      <c r="D997" s="19"/>
      <c r="E997" s="19"/>
      <c r="F997" s="30"/>
      <c r="G997" s="30"/>
      <c r="H997" s="97"/>
      <c r="I997" s="97"/>
      <c r="J997" s="97"/>
    </row>
    <row r="998" spans="2:10" x14ac:dyDescent="0.3">
      <c r="B998" s="22"/>
      <c r="C998" s="19" t="s">
        <v>4</v>
      </c>
      <c r="D998" s="19"/>
      <c r="E998" s="19"/>
      <c r="F998" s="30"/>
      <c r="G998" s="30"/>
      <c r="H998" s="97"/>
      <c r="I998" s="97"/>
      <c r="J998" s="97"/>
    </row>
    <row r="999" spans="2:10" x14ac:dyDescent="0.3">
      <c r="B999" s="22"/>
      <c r="C999" s="19" t="s">
        <v>4</v>
      </c>
      <c r="D999" s="19"/>
      <c r="E999" s="19"/>
      <c r="F999" s="30"/>
      <c r="G999" s="30"/>
      <c r="H999" s="97"/>
      <c r="I999" s="97"/>
      <c r="J999" s="97"/>
    </row>
    <row r="1000" spans="2:10" x14ac:dyDescent="0.3">
      <c r="B1000" s="22"/>
      <c r="C1000" s="19" t="s">
        <v>4</v>
      </c>
      <c r="D1000" s="19"/>
      <c r="E1000" s="19"/>
      <c r="F1000" s="30"/>
      <c r="G1000" s="30"/>
      <c r="H1000" s="97"/>
      <c r="I1000" s="97"/>
      <c r="J1000" s="97"/>
    </row>
    <row r="1001" spans="2:10" x14ac:dyDescent="0.3">
      <c r="B1001" s="22"/>
      <c r="C1001" s="19" t="s">
        <v>4</v>
      </c>
      <c r="D1001" s="19"/>
      <c r="E1001" s="19"/>
      <c r="F1001" s="30"/>
      <c r="G1001" s="30"/>
      <c r="H1001" s="97"/>
      <c r="I1001" s="97"/>
      <c r="J1001" s="97"/>
    </row>
    <row r="1002" spans="2:10" x14ac:dyDescent="0.3">
      <c r="B1002" s="22"/>
      <c r="C1002" s="19" t="s">
        <v>4</v>
      </c>
      <c r="D1002" s="19"/>
      <c r="E1002" s="19"/>
      <c r="F1002" s="30"/>
      <c r="G1002" s="30"/>
      <c r="H1002" s="97"/>
      <c r="I1002" s="97"/>
      <c r="J1002" s="97"/>
    </row>
    <row r="1003" spans="2:10" x14ac:dyDescent="0.3">
      <c r="B1003" s="22"/>
      <c r="C1003" s="19" t="s">
        <v>4</v>
      </c>
      <c r="D1003" s="19"/>
      <c r="E1003" s="19"/>
      <c r="F1003" s="30"/>
      <c r="G1003" s="30"/>
      <c r="H1003" s="97"/>
      <c r="I1003" s="97"/>
      <c r="J1003" s="97"/>
    </row>
    <row r="1004" spans="2:10" x14ac:dyDescent="0.3">
      <c r="B1004" s="22"/>
      <c r="C1004" s="19" t="s">
        <v>4</v>
      </c>
      <c r="D1004" s="19"/>
      <c r="E1004" s="19"/>
      <c r="F1004" s="30"/>
      <c r="G1004" s="30"/>
      <c r="H1004" s="97"/>
      <c r="I1004" s="97"/>
      <c r="J1004" s="97"/>
    </row>
    <row r="1005" spans="2:10" x14ac:dyDescent="0.3">
      <c r="B1005" s="22"/>
      <c r="C1005" s="19" t="s">
        <v>4</v>
      </c>
      <c r="D1005" s="19"/>
      <c r="E1005" s="19"/>
      <c r="F1005" s="30"/>
      <c r="G1005" s="30"/>
      <c r="H1005" s="97"/>
      <c r="I1005" s="97"/>
      <c r="J1005" s="97"/>
    </row>
    <row r="1006" spans="2:10" x14ac:dyDescent="0.3">
      <c r="B1006" s="22"/>
      <c r="C1006" s="19" t="s">
        <v>4</v>
      </c>
      <c r="D1006" s="19"/>
      <c r="E1006" s="19"/>
      <c r="F1006" s="30"/>
      <c r="G1006" s="30"/>
      <c r="H1006" s="97"/>
      <c r="I1006" s="97"/>
      <c r="J1006" s="97"/>
    </row>
    <row r="1007" spans="2:10" x14ac:dyDescent="0.3">
      <c r="B1007" s="22"/>
      <c r="C1007" s="19" t="s">
        <v>4</v>
      </c>
      <c r="D1007" s="19"/>
      <c r="E1007" s="19"/>
      <c r="F1007" s="30"/>
      <c r="G1007" s="30"/>
      <c r="H1007" s="97"/>
      <c r="I1007" s="97"/>
      <c r="J1007" s="97"/>
    </row>
    <row r="1008" spans="2:10" x14ac:dyDescent="0.3">
      <c r="B1008" s="22"/>
      <c r="C1008" s="19" t="s">
        <v>4</v>
      </c>
      <c r="D1008" s="19"/>
      <c r="E1008" s="19"/>
      <c r="F1008" s="30"/>
      <c r="G1008" s="30"/>
      <c r="H1008" s="97"/>
      <c r="I1008" s="97"/>
      <c r="J1008" s="97"/>
    </row>
    <row r="1009" spans="2:10" x14ac:dyDescent="0.3">
      <c r="B1009" s="22"/>
      <c r="C1009" s="19" t="s">
        <v>4</v>
      </c>
      <c r="D1009" s="19"/>
      <c r="E1009" s="19"/>
      <c r="F1009" s="30"/>
      <c r="G1009" s="30"/>
      <c r="H1009" s="97"/>
      <c r="I1009" s="97"/>
      <c r="J1009" s="97"/>
    </row>
    <row r="1010" spans="2:10" x14ac:dyDescent="0.3">
      <c r="B1010" s="22"/>
      <c r="C1010" s="19" t="s">
        <v>4</v>
      </c>
      <c r="D1010" s="19"/>
      <c r="E1010" s="19"/>
      <c r="F1010" s="30"/>
      <c r="G1010" s="30"/>
      <c r="H1010" s="97"/>
      <c r="I1010" s="97"/>
      <c r="J1010" s="97"/>
    </row>
    <row r="1011" spans="2:10" x14ac:dyDescent="0.3">
      <c r="B1011" s="22"/>
      <c r="C1011" s="19" t="s">
        <v>4</v>
      </c>
      <c r="D1011" s="19"/>
      <c r="E1011" s="19"/>
      <c r="F1011" s="30"/>
      <c r="G1011" s="30"/>
      <c r="H1011" s="97"/>
      <c r="I1011" s="97"/>
      <c r="J1011" s="97"/>
    </row>
    <row r="1012" spans="2:10" x14ac:dyDescent="0.3">
      <c r="B1012" s="22"/>
      <c r="C1012" s="19" t="s">
        <v>4</v>
      </c>
      <c r="D1012" s="19"/>
      <c r="E1012" s="19"/>
      <c r="F1012" s="30"/>
      <c r="G1012" s="30"/>
      <c r="H1012" s="97"/>
      <c r="I1012" s="97"/>
      <c r="J1012" s="97"/>
    </row>
    <row r="1013" spans="2:10" x14ac:dyDescent="0.3">
      <c r="B1013" s="22"/>
      <c r="C1013" s="19" t="s">
        <v>4</v>
      </c>
      <c r="D1013" s="19"/>
      <c r="E1013" s="19"/>
      <c r="F1013" s="30"/>
      <c r="G1013" s="30"/>
      <c r="H1013" s="97"/>
      <c r="I1013" s="97"/>
      <c r="J1013" s="97"/>
    </row>
    <row r="1014" spans="2:10" x14ac:dyDescent="0.3">
      <c r="B1014" s="22"/>
      <c r="C1014" s="19" t="s">
        <v>4</v>
      </c>
      <c r="D1014" s="19"/>
      <c r="E1014" s="19"/>
      <c r="F1014" s="30"/>
      <c r="G1014" s="30"/>
      <c r="H1014" s="97"/>
      <c r="I1014" s="97"/>
      <c r="J1014" s="97"/>
    </row>
    <row r="1015" spans="2:10" x14ac:dyDescent="0.3">
      <c r="B1015" s="22"/>
      <c r="C1015" s="19" t="s">
        <v>4</v>
      </c>
      <c r="D1015" s="19"/>
      <c r="E1015" s="19"/>
      <c r="F1015" s="30"/>
      <c r="G1015" s="30"/>
      <c r="H1015" s="97"/>
      <c r="I1015" s="97"/>
      <c r="J1015" s="97"/>
    </row>
    <row r="1016" spans="2:10" x14ac:dyDescent="0.3">
      <c r="B1016" s="22"/>
      <c r="C1016" s="19" t="s">
        <v>4</v>
      </c>
      <c r="D1016" s="19"/>
      <c r="E1016" s="19"/>
      <c r="F1016" s="30"/>
      <c r="G1016" s="30"/>
      <c r="H1016" s="97"/>
      <c r="I1016" s="97"/>
      <c r="J1016" s="97"/>
    </row>
  </sheetData>
  <conditionalFormatting sqref="I15">
    <cfRule type="cellIs" dxfId="26" priority="3" operator="equal">
      <formula>#DIV/0!</formula>
    </cfRule>
  </conditionalFormatting>
  <conditionalFormatting sqref="J15">
    <cfRule type="cellIs" dxfId="25" priority="2" operator="equal">
      <formula>#DIV/0!</formula>
    </cfRule>
  </conditionalFormatting>
  <conditionalFormatting sqref="K15">
    <cfRule type="cellIs" dxfId="24" priority="1" operator="equal">
      <formula>#DIV/0!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17</vt:i4>
      </vt:variant>
    </vt:vector>
  </HeadingPairs>
  <TitlesOfParts>
    <vt:vector size="17" baseType="lpstr">
      <vt:lpstr>Summary</vt:lpstr>
      <vt:lpstr>Calculs T1a</vt:lpstr>
      <vt:lpstr>Calculs T2a</vt:lpstr>
      <vt:lpstr>Calculs T3a</vt:lpstr>
      <vt:lpstr>Calculs T1b</vt:lpstr>
      <vt:lpstr>Calculs T2b</vt:lpstr>
      <vt:lpstr>Calculs T3b</vt:lpstr>
      <vt:lpstr>ROC curves T2</vt:lpstr>
      <vt:lpstr>Params</vt:lpstr>
      <vt:lpstr>Predictions concentrations</vt:lpstr>
      <vt:lpstr>Predictions cutoffs</vt:lpstr>
      <vt:lpstr>Coeffs calibration</vt:lpstr>
      <vt:lpstr>FindTL informations</vt:lpstr>
      <vt:lpstr>ProfilsBrutsRecales</vt:lpstr>
      <vt:lpstr>ExtraData TL1</vt:lpstr>
      <vt:lpstr>ExtraData TL2</vt:lpstr>
      <vt:lpstr>ExtraData TL3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Karim Sadki</cp:lastModifiedBy>
  <dcterms:created xsi:type="dcterms:W3CDTF">2020-05-19T09:27:51Z</dcterms:created>
  <dcterms:modified xsi:type="dcterms:W3CDTF">2021-09-14T06:29:12Z</dcterms:modified>
</cp:coreProperties>
</file>